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243"/>
  </bookViews>
  <sheets>
    <sheet name="Main Page" sheetId="1" r:id="rId1"/>
    <sheet name="Other Stats" sheetId="2" r:id="rId2"/>
    <sheet name="Legend" sheetId="3" r:id="rId3"/>
    <sheet name="ABOUT" sheetId="4" r:id="rId4"/>
  </sheets>
  <definedNames>
    <definedName name="__Anonymous_Sheet_DB__1">'Main Page'!$A$2:$HS$840</definedName>
    <definedName name="__Anonymous_Sheet_DB__1_1">'Main Page'!$HU$2:$HU$896</definedName>
  </definedNames>
  <calcPr calcId="145621"/>
</workbook>
</file>

<file path=xl/calcChain.xml><?xml version="1.0" encoding="utf-8"?>
<calcChain xmlns="http://schemas.openxmlformats.org/spreadsheetml/2006/main">
  <c r="W2" i="1" l="1"/>
  <c r="Y2" i="1"/>
  <c r="AA2" i="1"/>
  <c r="AB2" i="1"/>
  <c r="AC2" i="1"/>
  <c r="AD2" i="1" s="1"/>
  <c r="AE2" i="1"/>
  <c r="AF2" i="1"/>
  <c r="AG2" i="1"/>
  <c r="AI2" i="1"/>
  <c r="AH2" i="1" s="1"/>
  <c r="AJ2" i="1"/>
  <c r="AR2" i="1"/>
  <c r="AS2" i="1"/>
  <c r="AT2" i="1"/>
  <c r="AU2" i="1"/>
  <c r="AV2" i="1"/>
  <c r="BC2" i="1"/>
  <c r="BE2" i="1"/>
  <c r="EC2" i="1" s="1"/>
  <c r="BH2" i="1"/>
  <c r="BM2" i="1"/>
  <c r="BN2" i="1"/>
  <c r="BO2" i="1"/>
  <c r="BP2" i="1"/>
  <c r="BQ2" i="1"/>
  <c r="BR2" i="1"/>
  <c r="BS2" i="1"/>
  <c r="BV2" i="1"/>
  <c r="BY2" i="1"/>
  <c r="CB2" i="1"/>
  <c r="CE2" i="1"/>
  <c r="CF2" i="1"/>
  <c r="DJ2" i="1" s="1"/>
  <c r="CQ2" i="1"/>
  <c r="CR2" i="1"/>
  <c r="CU2" i="1"/>
  <c r="CV2" i="1"/>
  <c r="CW2" i="1"/>
  <c r="CX2" i="1"/>
  <c r="CY2" i="1"/>
  <c r="CZ2" i="1"/>
  <c r="DA2" i="1" s="1"/>
  <c r="DK2" i="1"/>
  <c r="DL2" i="1"/>
  <c r="DM2" i="1"/>
  <c r="DN2" i="1"/>
  <c r="DO2" i="1"/>
  <c r="DP2" i="1"/>
  <c r="EB2" i="1"/>
  <c r="EE2" i="1" s="1"/>
  <c r="ED2" i="1"/>
  <c r="EG2" i="1"/>
  <c r="EJ2" i="1"/>
  <c r="EO2" i="1"/>
  <c r="EP2" i="1" s="1"/>
  <c r="EQ2" i="1"/>
  <c r="ER2" i="1"/>
  <c r="ES2" i="1"/>
  <c r="ET2" i="1" s="1"/>
  <c r="EU2" i="1"/>
  <c r="EX2" i="1" s="1"/>
  <c r="FJ2" i="1"/>
  <c r="FM2" i="1"/>
  <c r="FR2" i="1"/>
  <c r="FS2" i="1"/>
  <c r="FT2" i="1"/>
  <c r="FW2" i="1" s="1"/>
  <c r="GN2" i="1"/>
  <c r="GV2" i="1"/>
  <c r="HA2" i="1"/>
  <c r="HB2" i="1"/>
  <c r="HJ2" i="1"/>
  <c r="HK2" i="1"/>
  <c r="HS2" i="1"/>
  <c r="W3" i="1"/>
  <c r="Y3" i="1"/>
  <c r="AA3" i="1"/>
  <c r="AB3" i="1"/>
  <c r="AE3" i="1"/>
  <c r="AG3" i="1" s="1"/>
  <c r="AF3" i="1"/>
  <c r="AI3" i="1"/>
  <c r="AH3" i="1" s="1"/>
  <c r="AJ3" i="1"/>
  <c r="AK3" i="1"/>
  <c r="AR3" i="1"/>
  <c r="AS3" i="1"/>
  <c r="AT3" i="1"/>
  <c r="AU3" i="1"/>
  <c r="AV3" i="1"/>
  <c r="BC3" i="1"/>
  <c r="BE3" i="1"/>
  <c r="EC3" i="1" s="1"/>
  <c r="BH3" i="1"/>
  <c r="BM3" i="1"/>
  <c r="BN3" i="1"/>
  <c r="BO3" i="1"/>
  <c r="BP3" i="1"/>
  <c r="BR3" i="1" s="1"/>
  <c r="BQ3" i="1"/>
  <c r="BS3" i="1"/>
  <c r="BV3" i="1"/>
  <c r="BY3" i="1"/>
  <c r="CB3" i="1"/>
  <c r="CE3" i="1"/>
  <c r="CF3" i="1"/>
  <c r="CQ3" i="1"/>
  <c r="CR3" i="1"/>
  <c r="CS3" i="1" s="1"/>
  <c r="CT3" i="1"/>
  <c r="CU3" i="1"/>
  <c r="CV3" i="1"/>
  <c r="CW3" i="1"/>
  <c r="CX3" i="1"/>
  <c r="CY3" i="1"/>
  <c r="CZ3" i="1"/>
  <c r="DA3" i="1" s="1"/>
  <c r="DK3" i="1"/>
  <c r="DL3" i="1"/>
  <c r="DM3" i="1"/>
  <c r="DN3" i="1"/>
  <c r="DO3" i="1"/>
  <c r="DP3" i="1"/>
  <c r="EB3" i="1"/>
  <c r="EE3" i="1" s="1"/>
  <c r="ED3" i="1"/>
  <c r="EG3" i="1"/>
  <c r="EJ3" i="1"/>
  <c r="EO3" i="1"/>
  <c r="EP3" i="1" s="1"/>
  <c r="EQ3" i="1"/>
  <c r="AC3" i="1" s="1"/>
  <c r="AD3" i="1" s="1"/>
  <c r="ER3" i="1"/>
  <c r="ES3" i="1"/>
  <c r="ET3" i="1" s="1"/>
  <c r="EU3" i="1"/>
  <c r="EX3" i="1"/>
  <c r="FJ3" i="1"/>
  <c r="FM3" i="1"/>
  <c r="FR3" i="1"/>
  <c r="FS3" i="1"/>
  <c r="FT3" i="1"/>
  <c r="FW3" i="1"/>
  <c r="GN3" i="1"/>
  <c r="GV3" i="1"/>
  <c r="GW3" i="1"/>
  <c r="HA3" i="1"/>
  <c r="HB3" i="1"/>
  <c r="HJ3" i="1"/>
  <c r="HK3" i="1"/>
  <c r="HS3" i="1"/>
  <c r="W4" i="1"/>
  <c r="Y4" i="1"/>
  <c r="AA4" i="1"/>
  <c r="AB4" i="1"/>
  <c r="AE4" i="1"/>
  <c r="AF4" i="1"/>
  <c r="AG4" i="1"/>
  <c r="AI4" i="1"/>
  <c r="AH4" i="1" s="1"/>
  <c r="AJ4" i="1"/>
  <c r="AR4" i="1"/>
  <c r="AS4" i="1"/>
  <c r="AT4" i="1"/>
  <c r="AU4" i="1"/>
  <c r="AV4" i="1"/>
  <c r="BC4" i="1"/>
  <c r="BE4" i="1"/>
  <c r="EC4" i="1" s="1"/>
  <c r="BH4" i="1"/>
  <c r="BM4" i="1"/>
  <c r="BN4" i="1"/>
  <c r="BO4" i="1"/>
  <c r="BP4" i="1"/>
  <c r="BQ4" i="1"/>
  <c r="BR4" i="1"/>
  <c r="BS4" i="1"/>
  <c r="BV4" i="1"/>
  <c r="BY4" i="1"/>
  <c r="CB4" i="1"/>
  <c r="CE4" i="1"/>
  <c r="CF4" i="1"/>
  <c r="CQ4" i="1"/>
  <c r="CR4" i="1"/>
  <c r="CU4" i="1"/>
  <c r="CV4" i="1"/>
  <c r="CW4" i="1"/>
  <c r="CX4" i="1"/>
  <c r="CY4" i="1"/>
  <c r="CZ4" i="1"/>
  <c r="DA4" i="1" s="1"/>
  <c r="DJ4" i="1"/>
  <c r="DK4" i="1"/>
  <c r="DL4" i="1"/>
  <c r="DM4" i="1"/>
  <c r="DN4" i="1"/>
  <c r="DO4" i="1"/>
  <c r="DP4" i="1"/>
  <c r="EB4" i="1"/>
  <c r="EE4" i="1" s="1"/>
  <c r="ED4" i="1"/>
  <c r="EG4" i="1"/>
  <c r="EJ4" i="1"/>
  <c r="EO4" i="1"/>
  <c r="EP4" i="1" s="1"/>
  <c r="EQ4" i="1"/>
  <c r="AC4" i="1" s="1"/>
  <c r="AD4" i="1" s="1"/>
  <c r="ER4" i="1"/>
  <c r="ES4" i="1"/>
  <c r="ET4" i="1" s="1"/>
  <c r="EU4" i="1"/>
  <c r="EX4" i="1" s="1"/>
  <c r="FJ4" i="1"/>
  <c r="GW4" i="1" s="1"/>
  <c r="FM4" i="1"/>
  <c r="FR4" i="1"/>
  <c r="FS4" i="1"/>
  <c r="FT4" i="1"/>
  <c r="FW4" i="1" s="1"/>
  <c r="GN4" i="1"/>
  <c r="GV4" i="1"/>
  <c r="HA4" i="1"/>
  <c r="HB4" i="1"/>
  <c r="HJ4" i="1"/>
  <c r="HK4" i="1"/>
  <c r="HS4" i="1"/>
  <c r="W5" i="1"/>
  <c r="Y5" i="1"/>
  <c r="AA5" i="1"/>
  <c r="AB5" i="1"/>
  <c r="AE5" i="1"/>
  <c r="AF5" i="1"/>
  <c r="AG5" i="1"/>
  <c r="AI5" i="1"/>
  <c r="AH5" i="1" s="1"/>
  <c r="AJ5" i="1"/>
  <c r="AK5" i="1"/>
  <c r="AR5" i="1"/>
  <c r="AS5" i="1"/>
  <c r="AT5" i="1"/>
  <c r="AU5" i="1"/>
  <c r="AV5" i="1"/>
  <c r="BC5" i="1"/>
  <c r="BE5" i="1"/>
  <c r="EC5" i="1" s="1"/>
  <c r="BH5" i="1"/>
  <c r="BM5" i="1"/>
  <c r="BN5" i="1"/>
  <c r="BO5" i="1"/>
  <c r="BP5" i="1"/>
  <c r="BR5" i="1" s="1"/>
  <c r="BQ5" i="1"/>
  <c r="BS5" i="1"/>
  <c r="BV5" i="1"/>
  <c r="BY5" i="1"/>
  <c r="CB5" i="1"/>
  <c r="CE5" i="1"/>
  <c r="CF5" i="1"/>
  <c r="CQ5" i="1"/>
  <c r="CR5" i="1"/>
  <c r="CS5" i="1" s="1"/>
  <c r="CT5" i="1"/>
  <c r="CU5" i="1"/>
  <c r="CV5" i="1"/>
  <c r="CW5" i="1"/>
  <c r="CX5" i="1"/>
  <c r="CY5" i="1"/>
  <c r="CZ5" i="1"/>
  <c r="DA5" i="1" s="1"/>
  <c r="DK5" i="1"/>
  <c r="DL5" i="1"/>
  <c r="DM5" i="1"/>
  <c r="DN5" i="1"/>
  <c r="DO5" i="1"/>
  <c r="DP5" i="1"/>
  <c r="EB5" i="1"/>
  <c r="EE5" i="1" s="1"/>
  <c r="ED5" i="1"/>
  <c r="EG5" i="1"/>
  <c r="GW5" i="1" s="1"/>
  <c r="EJ5" i="1"/>
  <c r="EO5" i="1"/>
  <c r="EP5" i="1"/>
  <c r="EQ5" i="1"/>
  <c r="AC5" i="1" s="1"/>
  <c r="AD5" i="1" s="1"/>
  <c r="ER5" i="1"/>
  <c r="ES5" i="1"/>
  <c r="ET5" i="1" s="1"/>
  <c r="EU5" i="1"/>
  <c r="EX5" i="1"/>
  <c r="FJ5" i="1"/>
  <c r="FM5" i="1"/>
  <c r="FR5" i="1"/>
  <c r="FS5" i="1"/>
  <c r="FT5" i="1"/>
  <c r="FW5" i="1"/>
  <c r="GN5" i="1"/>
  <c r="GV5" i="1"/>
  <c r="HA5" i="1"/>
  <c r="HB5" i="1"/>
  <c r="HJ5" i="1"/>
  <c r="HK5" i="1"/>
  <c r="HS5" i="1"/>
  <c r="W6" i="1"/>
  <c r="Y6" i="1"/>
  <c r="AA6" i="1"/>
  <c r="AB6" i="1"/>
  <c r="AE6" i="1"/>
  <c r="AF6" i="1"/>
  <c r="AG6" i="1"/>
  <c r="AI6" i="1"/>
  <c r="AH6" i="1" s="1"/>
  <c r="AJ6" i="1"/>
  <c r="AK6" i="1"/>
  <c r="AR6" i="1"/>
  <c r="AS6" i="1"/>
  <c r="AT6" i="1"/>
  <c r="AU6" i="1"/>
  <c r="AV6" i="1"/>
  <c r="BC6" i="1"/>
  <c r="BE6" i="1"/>
  <c r="EC6" i="1" s="1"/>
  <c r="BH6" i="1"/>
  <c r="BM6" i="1"/>
  <c r="BN6" i="1"/>
  <c r="BO6" i="1"/>
  <c r="BP6" i="1"/>
  <c r="BR6" i="1" s="1"/>
  <c r="BQ6" i="1"/>
  <c r="BS6" i="1"/>
  <c r="BV6" i="1"/>
  <c r="BY6" i="1"/>
  <c r="CB6" i="1"/>
  <c r="CE6" i="1"/>
  <c r="CF6" i="1"/>
  <c r="CQ6" i="1"/>
  <c r="CR6" i="1"/>
  <c r="CS6" i="1" s="1"/>
  <c r="CT6" i="1"/>
  <c r="CU6" i="1"/>
  <c r="CV6" i="1"/>
  <c r="CW6" i="1"/>
  <c r="CX6" i="1"/>
  <c r="CY6" i="1"/>
  <c r="CZ6" i="1"/>
  <c r="DA6" i="1" s="1"/>
  <c r="DK6" i="1"/>
  <c r="DL6" i="1"/>
  <c r="DM6" i="1"/>
  <c r="DN6" i="1"/>
  <c r="DO6" i="1"/>
  <c r="DP6" i="1"/>
  <c r="EB6" i="1"/>
  <c r="EE6" i="1" s="1"/>
  <c r="ED6" i="1"/>
  <c r="EG6" i="1"/>
  <c r="EJ6" i="1"/>
  <c r="EO6" i="1"/>
  <c r="EP6" i="1" s="1"/>
  <c r="EQ6" i="1"/>
  <c r="AC6" i="1" s="1"/>
  <c r="AD6" i="1" s="1"/>
  <c r="ER6" i="1"/>
  <c r="ES6" i="1"/>
  <c r="ET6" i="1" s="1"/>
  <c r="EU6" i="1"/>
  <c r="EX6" i="1"/>
  <c r="FJ6" i="1"/>
  <c r="FM6" i="1"/>
  <c r="FR6" i="1"/>
  <c r="FS6" i="1"/>
  <c r="FT6" i="1"/>
  <c r="FW6" i="1"/>
  <c r="GN6" i="1"/>
  <c r="GV6" i="1"/>
  <c r="GW6" i="1"/>
  <c r="HA6" i="1"/>
  <c r="HB6" i="1"/>
  <c r="HJ6" i="1"/>
  <c r="HK6" i="1"/>
  <c r="HS6" i="1"/>
  <c r="W7" i="1"/>
  <c r="Y7" i="1"/>
  <c r="AA7" i="1"/>
  <c r="AB7" i="1"/>
  <c r="AC7" i="1"/>
  <c r="AD7" i="1" s="1"/>
  <c r="AE7" i="1"/>
  <c r="AF7" i="1"/>
  <c r="AG7" i="1"/>
  <c r="AI7" i="1"/>
  <c r="AH7" i="1" s="1"/>
  <c r="AJ7" i="1"/>
  <c r="AK7" i="1"/>
  <c r="AR7" i="1"/>
  <c r="AS7" i="1"/>
  <c r="AT7" i="1"/>
  <c r="AU7" i="1"/>
  <c r="AV7" i="1"/>
  <c r="BC7" i="1"/>
  <c r="BE7" i="1"/>
  <c r="EC7" i="1" s="1"/>
  <c r="BH7" i="1"/>
  <c r="BM7" i="1"/>
  <c r="BN7" i="1"/>
  <c r="BO7" i="1"/>
  <c r="BP7" i="1"/>
  <c r="BR7" i="1" s="1"/>
  <c r="BQ7" i="1"/>
  <c r="BS7" i="1"/>
  <c r="BV7" i="1"/>
  <c r="BY7" i="1"/>
  <c r="CB7" i="1"/>
  <c r="CE7" i="1"/>
  <c r="CF7" i="1"/>
  <c r="DJ7" i="1" s="1"/>
  <c r="CQ7" i="1"/>
  <c r="CR7" i="1"/>
  <c r="CU7" i="1"/>
  <c r="CV7" i="1"/>
  <c r="CW7" i="1"/>
  <c r="CX7" i="1"/>
  <c r="CY7" i="1"/>
  <c r="CZ7" i="1"/>
  <c r="DA7" i="1" s="1"/>
  <c r="DK7" i="1"/>
  <c r="DL7" i="1"/>
  <c r="DM7" i="1"/>
  <c r="DN7" i="1"/>
  <c r="DO7" i="1"/>
  <c r="DP7" i="1"/>
  <c r="EB7" i="1"/>
  <c r="EE7" i="1" s="1"/>
  <c r="ED7" i="1"/>
  <c r="EG7" i="1"/>
  <c r="EJ7" i="1"/>
  <c r="EO7" i="1"/>
  <c r="EP7" i="1" s="1"/>
  <c r="EQ7" i="1"/>
  <c r="ER7" i="1"/>
  <c r="ES7" i="1"/>
  <c r="ET7" i="1" s="1"/>
  <c r="EU7" i="1"/>
  <c r="EX7" i="1" s="1"/>
  <c r="FJ7" i="1"/>
  <c r="FM7" i="1"/>
  <c r="FR7" i="1"/>
  <c r="FS7" i="1"/>
  <c r="FT7" i="1"/>
  <c r="FW7" i="1" s="1"/>
  <c r="GN7" i="1"/>
  <c r="GV7" i="1"/>
  <c r="HA7" i="1"/>
  <c r="HB7" i="1"/>
  <c r="HJ7" i="1"/>
  <c r="HK7" i="1"/>
  <c r="HS7" i="1"/>
  <c r="W8" i="1"/>
  <c r="Y8" i="1"/>
  <c r="AA8" i="1"/>
  <c r="AB8" i="1"/>
  <c r="AE8" i="1"/>
  <c r="AF8" i="1"/>
  <c r="AG8" i="1"/>
  <c r="AI8" i="1"/>
  <c r="AH8" i="1" s="1"/>
  <c r="AJ8" i="1"/>
  <c r="AK8" i="1"/>
  <c r="AR8" i="1"/>
  <c r="AS8" i="1"/>
  <c r="AT8" i="1"/>
  <c r="AU8" i="1"/>
  <c r="AV8" i="1"/>
  <c r="BC8" i="1"/>
  <c r="BE8" i="1"/>
  <c r="EC8" i="1" s="1"/>
  <c r="BH8" i="1"/>
  <c r="BM8" i="1"/>
  <c r="BN8" i="1"/>
  <c r="BO8" i="1"/>
  <c r="BP8" i="1"/>
  <c r="BR8" i="1" s="1"/>
  <c r="BQ8" i="1"/>
  <c r="BS8" i="1"/>
  <c r="BV8" i="1"/>
  <c r="BY8" i="1"/>
  <c r="CB8" i="1"/>
  <c r="CE8" i="1"/>
  <c r="CF8" i="1"/>
  <c r="CQ8" i="1"/>
  <c r="CR8" i="1"/>
  <c r="CS8" i="1" s="1"/>
  <c r="CT8" i="1"/>
  <c r="CU8" i="1"/>
  <c r="CV8" i="1"/>
  <c r="CW8" i="1"/>
  <c r="CX8" i="1"/>
  <c r="CY8" i="1"/>
  <c r="CZ8" i="1"/>
  <c r="DA8" i="1" s="1"/>
  <c r="DK8" i="1"/>
  <c r="DL8" i="1"/>
  <c r="DM8" i="1"/>
  <c r="DN8" i="1"/>
  <c r="DO8" i="1"/>
  <c r="DP8" i="1"/>
  <c r="EB8" i="1"/>
  <c r="EE8" i="1" s="1"/>
  <c r="ED8" i="1"/>
  <c r="EG8" i="1"/>
  <c r="EJ8" i="1"/>
  <c r="EO8" i="1"/>
  <c r="EP8" i="1" s="1"/>
  <c r="EQ8" i="1"/>
  <c r="AC8" i="1" s="1"/>
  <c r="AD8" i="1" s="1"/>
  <c r="ER8" i="1"/>
  <c r="ES8" i="1"/>
  <c r="ET8" i="1" s="1"/>
  <c r="EU8" i="1"/>
  <c r="EX8" i="1"/>
  <c r="FJ8" i="1"/>
  <c r="FM8" i="1"/>
  <c r="FR8" i="1"/>
  <c r="FS8" i="1"/>
  <c r="FT8" i="1"/>
  <c r="FW8" i="1"/>
  <c r="GN8" i="1"/>
  <c r="GV8" i="1"/>
  <c r="GW8" i="1"/>
  <c r="HA8" i="1"/>
  <c r="HB8" i="1"/>
  <c r="HJ8" i="1"/>
  <c r="HK8" i="1"/>
  <c r="HS8" i="1"/>
  <c r="W9" i="1"/>
  <c r="Y9" i="1"/>
  <c r="AA9" i="1"/>
  <c r="AB9" i="1"/>
  <c r="AE9" i="1"/>
  <c r="AF9" i="1"/>
  <c r="AG9" i="1"/>
  <c r="AI9" i="1"/>
  <c r="AH9" i="1" s="1"/>
  <c r="AJ9" i="1"/>
  <c r="AK9" i="1"/>
  <c r="AR9" i="1"/>
  <c r="AS9" i="1"/>
  <c r="AT9" i="1"/>
  <c r="AU9" i="1"/>
  <c r="AV9" i="1"/>
  <c r="BC9" i="1"/>
  <c r="BE9" i="1"/>
  <c r="EC9" i="1" s="1"/>
  <c r="BH9" i="1"/>
  <c r="BM9" i="1"/>
  <c r="BN9" i="1"/>
  <c r="GW9" i="1" s="1"/>
  <c r="BO9" i="1"/>
  <c r="BP9" i="1"/>
  <c r="BR9" i="1" s="1"/>
  <c r="BQ9" i="1"/>
  <c r="BS9" i="1"/>
  <c r="BV9" i="1"/>
  <c r="BY9" i="1"/>
  <c r="CB9" i="1"/>
  <c r="CE9" i="1"/>
  <c r="CF9" i="1"/>
  <c r="CQ9" i="1"/>
  <c r="CR9" i="1"/>
  <c r="CU9" i="1"/>
  <c r="CV9" i="1"/>
  <c r="CW9" i="1"/>
  <c r="CX9" i="1"/>
  <c r="CY9" i="1"/>
  <c r="CZ9" i="1"/>
  <c r="DA9" i="1" s="1"/>
  <c r="DJ9" i="1"/>
  <c r="DK9" i="1"/>
  <c r="DL9" i="1"/>
  <c r="DM9" i="1"/>
  <c r="DN9" i="1"/>
  <c r="DO9" i="1"/>
  <c r="DP9" i="1"/>
  <c r="EB9" i="1"/>
  <c r="EE9" i="1" s="1"/>
  <c r="ED9" i="1"/>
  <c r="EG9" i="1"/>
  <c r="EJ9" i="1"/>
  <c r="EO9" i="1"/>
  <c r="EP9" i="1" s="1"/>
  <c r="EQ9" i="1"/>
  <c r="AC9" i="1" s="1"/>
  <c r="AD9" i="1" s="1"/>
  <c r="ER9" i="1"/>
  <c r="ES9" i="1"/>
  <c r="ET9" i="1" s="1"/>
  <c r="EU9" i="1"/>
  <c r="EX9" i="1"/>
  <c r="FJ9" i="1"/>
  <c r="FM9" i="1"/>
  <c r="FR9" i="1"/>
  <c r="FS9" i="1"/>
  <c r="FT9" i="1"/>
  <c r="FW9" i="1"/>
  <c r="GN9" i="1"/>
  <c r="GV9" i="1"/>
  <c r="HA9" i="1"/>
  <c r="HB9" i="1"/>
  <c r="HJ9" i="1"/>
  <c r="HK9" i="1"/>
  <c r="HS9" i="1"/>
  <c r="W10" i="1"/>
  <c r="Y10" i="1"/>
  <c r="AA10" i="1"/>
  <c r="AB10" i="1"/>
  <c r="AE10" i="1"/>
  <c r="AG10" i="1" s="1"/>
  <c r="AF10" i="1"/>
  <c r="AI10" i="1"/>
  <c r="AH10" i="1" s="1"/>
  <c r="AJ10" i="1"/>
  <c r="AR10" i="1"/>
  <c r="AS10" i="1"/>
  <c r="AT10" i="1"/>
  <c r="AU10" i="1"/>
  <c r="AV10" i="1"/>
  <c r="BC10" i="1"/>
  <c r="BE10" i="1"/>
  <c r="EC10" i="1" s="1"/>
  <c r="BH10" i="1"/>
  <c r="BM10" i="1"/>
  <c r="BN10" i="1"/>
  <c r="BO10" i="1"/>
  <c r="BP10" i="1"/>
  <c r="BQ10" i="1"/>
  <c r="BR10" i="1"/>
  <c r="BS10" i="1"/>
  <c r="BV10" i="1"/>
  <c r="BY10" i="1"/>
  <c r="CB10" i="1"/>
  <c r="CE10" i="1"/>
  <c r="CF10" i="1"/>
  <c r="CQ10" i="1"/>
  <c r="CR10" i="1"/>
  <c r="CS10" i="1" s="1"/>
  <c r="CT10" i="1"/>
  <c r="CU10" i="1"/>
  <c r="CV10" i="1"/>
  <c r="CW10" i="1"/>
  <c r="CX10" i="1"/>
  <c r="CY10" i="1"/>
  <c r="CZ10" i="1"/>
  <c r="DA10" i="1" s="1"/>
  <c r="DK10" i="1"/>
  <c r="DL10" i="1"/>
  <c r="DM10" i="1"/>
  <c r="DN10" i="1"/>
  <c r="DO10" i="1"/>
  <c r="DP10" i="1"/>
  <c r="EB10" i="1"/>
  <c r="EE10" i="1" s="1"/>
  <c r="ED10" i="1"/>
  <c r="EG10" i="1"/>
  <c r="EJ10" i="1"/>
  <c r="EO10" i="1"/>
  <c r="EP10" i="1" s="1"/>
  <c r="EQ10" i="1"/>
  <c r="AC10" i="1" s="1"/>
  <c r="AD10" i="1" s="1"/>
  <c r="ER10" i="1"/>
  <c r="ES10" i="1"/>
  <c r="ET10" i="1" s="1"/>
  <c r="EU10" i="1"/>
  <c r="EX10" i="1"/>
  <c r="FJ10" i="1"/>
  <c r="FM10" i="1"/>
  <c r="FR10" i="1"/>
  <c r="FS10" i="1"/>
  <c r="FT10" i="1"/>
  <c r="FW10" i="1"/>
  <c r="GN10" i="1"/>
  <c r="GV10" i="1"/>
  <c r="GW10" i="1"/>
  <c r="HA10" i="1"/>
  <c r="HB10" i="1"/>
  <c r="HJ10" i="1"/>
  <c r="HK10" i="1"/>
  <c r="HS10" i="1"/>
  <c r="W11" i="1"/>
  <c r="Y11" i="1"/>
  <c r="AA11" i="1"/>
  <c r="AB11" i="1"/>
  <c r="AE11" i="1"/>
  <c r="AG11" i="1" s="1"/>
  <c r="AF11" i="1"/>
  <c r="AI11" i="1"/>
  <c r="AH11" i="1" s="1"/>
  <c r="AJ11" i="1"/>
  <c r="AK11" i="1"/>
  <c r="AR11" i="1"/>
  <c r="AS11" i="1"/>
  <c r="AT11" i="1"/>
  <c r="AU11" i="1"/>
  <c r="AV11" i="1"/>
  <c r="BC11" i="1"/>
  <c r="BE11" i="1"/>
  <c r="EC11" i="1" s="1"/>
  <c r="BH11" i="1"/>
  <c r="BM11" i="1"/>
  <c r="BN11" i="1"/>
  <c r="GW11" i="1" s="1"/>
  <c r="BO11" i="1"/>
  <c r="BP11" i="1"/>
  <c r="BR11" i="1" s="1"/>
  <c r="BQ11" i="1"/>
  <c r="BS11" i="1"/>
  <c r="BV11" i="1"/>
  <c r="BY11" i="1"/>
  <c r="CB11" i="1"/>
  <c r="CE11" i="1"/>
  <c r="CF11" i="1"/>
  <c r="CQ11" i="1"/>
  <c r="CR11" i="1"/>
  <c r="CU11" i="1"/>
  <c r="CV11" i="1"/>
  <c r="CW11" i="1"/>
  <c r="CX11" i="1"/>
  <c r="CY11" i="1"/>
  <c r="CZ11" i="1"/>
  <c r="DA11" i="1" s="1"/>
  <c r="DJ11" i="1"/>
  <c r="DK11" i="1"/>
  <c r="DL11" i="1"/>
  <c r="DM11" i="1"/>
  <c r="DN11" i="1"/>
  <c r="DO11" i="1"/>
  <c r="DP11" i="1"/>
  <c r="EB11" i="1"/>
  <c r="EE11" i="1" s="1"/>
  <c r="ED11" i="1"/>
  <c r="EG11" i="1"/>
  <c r="EJ11" i="1"/>
  <c r="EO11" i="1"/>
  <c r="EP11" i="1" s="1"/>
  <c r="EQ11" i="1"/>
  <c r="AC11" i="1" s="1"/>
  <c r="AD11" i="1" s="1"/>
  <c r="ER11" i="1"/>
  <c r="ES11" i="1"/>
  <c r="ET11" i="1" s="1"/>
  <c r="EU11" i="1"/>
  <c r="EX11" i="1"/>
  <c r="FJ11" i="1"/>
  <c r="FM11" i="1"/>
  <c r="FR11" i="1"/>
  <c r="FS11" i="1"/>
  <c r="FT11" i="1"/>
  <c r="FW11" i="1"/>
  <c r="GN11" i="1"/>
  <c r="GV11" i="1"/>
  <c r="HA11" i="1"/>
  <c r="HB11" i="1"/>
  <c r="HJ11" i="1"/>
  <c r="HK11" i="1"/>
  <c r="HS11" i="1"/>
  <c r="W12" i="1"/>
  <c r="Y12" i="1"/>
  <c r="AA12" i="1"/>
  <c r="AB12" i="1"/>
  <c r="AE12" i="1"/>
  <c r="AG12" i="1" s="1"/>
  <c r="AF12" i="1"/>
  <c r="AI12" i="1"/>
  <c r="AH12" i="1" s="1"/>
  <c r="AJ12" i="1"/>
  <c r="AK12" i="1"/>
  <c r="AR12" i="1"/>
  <c r="AS12" i="1"/>
  <c r="AT12" i="1"/>
  <c r="AU12" i="1"/>
  <c r="AV12" i="1"/>
  <c r="BC12" i="1"/>
  <c r="BE12" i="1"/>
  <c r="EC12" i="1" s="1"/>
  <c r="BH12" i="1"/>
  <c r="BM12" i="1"/>
  <c r="BN12" i="1"/>
  <c r="BO12" i="1"/>
  <c r="BP12" i="1"/>
  <c r="BR12" i="1" s="1"/>
  <c r="BQ12" i="1"/>
  <c r="BS12" i="1"/>
  <c r="BV12" i="1"/>
  <c r="BY12" i="1"/>
  <c r="CB12" i="1"/>
  <c r="CE12" i="1"/>
  <c r="CF12" i="1"/>
  <c r="CQ12" i="1"/>
  <c r="CR12" i="1"/>
  <c r="CS12" i="1" s="1"/>
  <c r="CT12" i="1"/>
  <c r="CU12" i="1"/>
  <c r="CV12" i="1"/>
  <c r="CW12" i="1"/>
  <c r="CX12" i="1"/>
  <c r="CY12" i="1"/>
  <c r="CZ12" i="1"/>
  <c r="DA12" i="1" s="1"/>
  <c r="DK12" i="1"/>
  <c r="DL12" i="1"/>
  <c r="DM12" i="1"/>
  <c r="DN12" i="1"/>
  <c r="DO12" i="1"/>
  <c r="DP12" i="1"/>
  <c r="EB12" i="1"/>
  <c r="EE12" i="1" s="1"/>
  <c r="ED12" i="1"/>
  <c r="EG12" i="1"/>
  <c r="EJ12" i="1"/>
  <c r="EO12" i="1"/>
  <c r="EP12" i="1" s="1"/>
  <c r="EQ12" i="1"/>
  <c r="AC12" i="1" s="1"/>
  <c r="AD12" i="1" s="1"/>
  <c r="ER12" i="1"/>
  <c r="ES12" i="1"/>
  <c r="ET12" i="1" s="1"/>
  <c r="EU12" i="1"/>
  <c r="EX12" i="1" s="1"/>
  <c r="FJ12" i="1"/>
  <c r="FM12" i="1"/>
  <c r="FR12" i="1"/>
  <c r="FS12" i="1"/>
  <c r="FT12" i="1"/>
  <c r="FW12" i="1" s="1"/>
  <c r="GN12" i="1"/>
  <c r="GV12" i="1"/>
  <c r="GW12" i="1"/>
  <c r="HA12" i="1"/>
  <c r="HB12" i="1"/>
  <c r="HJ12" i="1"/>
  <c r="HK12" i="1"/>
  <c r="HS12" i="1"/>
  <c r="W13" i="1"/>
  <c r="Y13" i="1"/>
  <c r="AA13" i="1"/>
  <c r="AB13" i="1"/>
  <c r="AC13" i="1"/>
  <c r="AD13" i="1" s="1"/>
  <c r="AE13" i="1"/>
  <c r="AG13" i="1" s="1"/>
  <c r="AF13" i="1"/>
  <c r="AI13" i="1"/>
  <c r="AH13" i="1" s="1"/>
  <c r="AJ13" i="1"/>
  <c r="AR13" i="1"/>
  <c r="AS13" i="1"/>
  <c r="AT13" i="1"/>
  <c r="AU13" i="1"/>
  <c r="AV13" i="1"/>
  <c r="BC13" i="1"/>
  <c r="BE13" i="1"/>
  <c r="EC13" i="1" s="1"/>
  <c r="BH13" i="1"/>
  <c r="BM13" i="1"/>
  <c r="BN13" i="1"/>
  <c r="BO13" i="1"/>
  <c r="BP13" i="1"/>
  <c r="BQ13" i="1"/>
  <c r="BR13" i="1"/>
  <c r="BS13" i="1"/>
  <c r="BV13" i="1"/>
  <c r="BY13" i="1"/>
  <c r="CB13" i="1"/>
  <c r="CE13" i="1"/>
  <c r="CF13" i="1"/>
  <c r="CQ13" i="1"/>
  <c r="CR13" i="1"/>
  <c r="CU13" i="1"/>
  <c r="CV13" i="1"/>
  <c r="CW13" i="1"/>
  <c r="CX13" i="1"/>
  <c r="CY13" i="1"/>
  <c r="CZ13" i="1"/>
  <c r="DA13" i="1" s="1"/>
  <c r="DJ13" i="1"/>
  <c r="DK13" i="1"/>
  <c r="DL13" i="1"/>
  <c r="DM13" i="1"/>
  <c r="DN13" i="1"/>
  <c r="DO13" i="1"/>
  <c r="DP13" i="1"/>
  <c r="EB13" i="1"/>
  <c r="EE13" i="1" s="1"/>
  <c r="ED13" i="1"/>
  <c r="EG13" i="1"/>
  <c r="EJ13" i="1"/>
  <c r="EO13" i="1"/>
  <c r="EP13" i="1"/>
  <c r="EQ13" i="1"/>
  <c r="ER13" i="1"/>
  <c r="ES13" i="1"/>
  <c r="ET13" i="1" s="1"/>
  <c r="EU13" i="1"/>
  <c r="EX13" i="1"/>
  <c r="FJ13" i="1"/>
  <c r="GW13" i="1" s="1"/>
  <c r="FM13" i="1"/>
  <c r="FR13" i="1"/>
  <c r="FS13" i="1"/>
  <c r="FT13" i="1"/>
  <c r="FW13" i="1" s="1"/>
  <c r="GN13" i="1"/>
  <c r="GV13" i="1"/>
  <c r="HA13" i="1"/>
  <c r="HB13" i="1"/>
  <c r="HJ13" i="1"/>
  <c r="HK13" i="1"/>
  <c r="HS13" i="1"/>
  <c r="W14" i="1"/>
  <c r="Y14" i="1"/>
  <c r="AA14" i="1"/>
  <c r="AB14" i="1"/>
  <c r="AE14" i="1"/>
  <c r="AG14" i="1" s="1"/>
  <c r="AF14" i="1"/>
  <c r="AI14" i="1"/>
  <c r="AH14" i="1" s="1"/>
  <c r="AJ14" i="1"/>
  <c r="AK14" i="1"/>
  <c r="AR14" i="1"/>
  <c r="AS14" i="1"/>
  <c r="AT14" i="1"/>
  <c r="AU14" i="1"/>
  <c r="AV14" i="1"/>
  <c r="BC14" i="1"/>
  <c r="BE14" i="1"/>
  <c r="EC14" i="1" s="1"/>
  <c r="BH14" i="1"/>
  <c r="BM14" i="1"/>
  <c r="BN14" i="1"/>
  <c r="BO14" i="1"/>
  <c r="BP14" i="1"/>
  <c r="BR14" i="1" s="1"/>
  <c r="BQ14" i="1"/>
  <c r="BS14" i="1"/>
  <c r="BV14" i="1"/>
  <c r="BY14" i="1"/>
  <c r="CB14" i="1"/>
  <c r="CE14" i="1"/>
  <c r="CF14" i="1"/>
  <c r="CQ14" i="1"/>
  <c r="CR14" i="1"/>
  <c r="CS14" i="1" s="1"/>
  <c r="CT14" i="1"/>
  <c r="CU14" i="1"/>
  <c r="CV14" i="1"/>
  <c r="CW14" i="1"/>
  <c r="CX14" i="1"/>
  <c r="CY14" i="1"/>
  <c r="CZ14" i="1"/>
  <c r="DA14" i="1" s="1"/>
  <c r="DK14" i="1"/>
  <c r="DL14" i="1"/>
  <c r="DM14" i="1"/>
  <c r="DN14" i="1"/>
  <c r="DO14" i="1"/>
  <c r="DP14" i="1"/>
  <c r="EB14" i="1"/>
  <c r="EE14" i="1" s="1"/>
  <c r="ED14" i="1"/>
  <c r="EG14" i="1"/>
  <c r="EJ14" i="1"/>
  <c r="EO14" i="1"/>
  <c r="EP14" i="1" s="1"/>
  <c r="EQ14" i="1"/>
  <c r="AC14" i="1" s="1"/>
  <c r="AD14" i="1" s="1"/>
  <c r="ER14" i="1"/>
  <c r="ES14" i="1"/>
  <c r="ET14" i="1" s="1"/>
  <c r="EU14" i="1"/>
  <c r="EX14" i="1" s="1"/>
  <c r="FJ14" i="1"/>
  <c r="FM14" i="1"/>
  <c r="FR14" i="1"/>
  <c r="FS14" i="1"/>
  <c r="FT14" i="1"/>
  <c r="FW14" i="1" s="1"/>
  <c r="GN14" i="1"/>
  <c r="GV14" i="1"/>
  <c r="GW14" i="1"/>
  <c r="HA14" i="1"/>
  <c r="HB14" i="1"/>
  <c r="HJ14" i="1"/>
  <c r="HK14" i="1"/>
  <c r="HS14" i="1"/>
  <c r="W15" i="1"/>
  <c r="Y15" i="1"/>
  <c r="AA15" i="1"/>
  <c r="AB15" i="1"/>
  <c r="AC15" i="1"/>
  <c r="AD15" i="1" s="1"/>
  <c r="AE15" i="1"/>
  <c r="AG15" i="1" s="1"/>
  <c r="AF15" i="1"/>
  <c r="AI15" i="1"/>
  <c r="AH15" i="1" s="1"/>
  <c r="AJ15" i="1"/>
  <c r="AK15" i="1"/>
  <c r="AR15" i="1"/>
  <c r="AS15" i="1"/>
  <c r="AT15" i="1"/>
  <c r="AU15" i="1"/>
  <c r="AV15" i="1"/>
  <c r="BC15" i="1"/>
  <c r="BE15" i="1"/>
  <c r="EC15" i="1" s="1"/>
  <c r="BH15" i="1"/>
  <c r="BM15" i="1"/>
  <c r="BN15" i="1"/>
  <c r="BO15" i="1"/>
  <c r="BP15" i="1"/>
  <c r="BR15" i="1" s="1"/>
  <c r="BQ15" i="1"/>
  <c r="BS15" i="1"/>
  <c r="BV15" i="1"/>
  <c r="BY15" i="1"/>
  <c r="CB15" i="1"/>
  <c r="CE15" i="1"/>
  <c r="CF15" i="1"/>
  <c r="CQ15" i="1"/>
  <c r="CR15" i="1"/>
  <c r="CU15" i="1"/>
  <c r="CV15" i="1"/>
  <c r="CW15" i="1"/>
  <c r="CX15" i="1"/>
  <c r="CY15" i="1"/>
  <c r="CZ15" i="1"/>
  <c r="DA15" i="1" s="1"/>
  <c r="DJ15" i="1"/>
  <c r="DK15" i="1"/>
  <c r="DL15" i="1"/>
  <c r="DM15" i="1"/>
  <c r="DN15" i="1"/>
  <c r="DO15" i="1"/>
  <c r="DP15" i="1"/>
  <c r="EB15" i="1"/>
  <c r="ED15" i="1"/>
  <c r="EE15" i="1"/>
  <c r="EG15" i="1"/>
  <c r="GW15" i="1" s="1"/>
  <c r="EJ15" i="1"/>
  <c r="EO15" i="1"/>
  <c r="EP15" i="1" s="1"/>
  <c r="EQ15" i="1"/>
  <c r="ER15" i="1"/>
  <c r="ES15" i="1"/>
  <c r="ET15" i="1" s="1"/>
  <c r="EU15" i="1"/>
  <c r="EX15" i="1" s="1"/>
  <c r="FJ15" i="1"/>
  <c r="FM15" i="1"/>
  <c r="FR15" i="1"/>
  <c r="FS15" i="1"/>
  <c r="FT15" i="1"/>
  <c r="FW15" i="1"/>
  <c r="GN15" i="1"/>
  <c r="GV15" i="1"/>
  <c r="HA15" i="1"/>
  <c r="HB15" i="1"/>
  <c r="HJ15" i="1"/>
  <c r="HK15" i="1"/>
  <c r="HS15" i="1"/>
  <c r="W16" i="1"/>
  <c r="Y16" i="1"/>
  <c r="AA16" i="1"/>
  <c r="AB16" i="1"/>
  <c r="AE16" i="1"/>
  <c r="AF16" i="1"/>
  <c r="AG16" i="1"/>
  <c r="AI16" i="1"/>
  <c r="AJ16" i="1"/>
  <c r="AR16" i="1"/>
  <c r="AS16" i="1"/>
  <c r="AT16" i="1"/>
  <c r="AU16" i="1"/>
  <c r="AV16" i="1"/>
  <c r="BC16" i="1"/>
  <c r="BE16" i="1"/>
  <c r="BH16" i="1"/>
  <c r="BM16" i="1"/>
  <c r="BN16" i="1"/>
  <c r="BO16" i="1"/>
  <c r="BP16" i="1"/>
  <c r="BQ16" i="1"/>
  <c r="BR16" i="1"/>
  <c r="BS16" i="1"/>
  <c r="BV16" i="1" s="1"/>
  <c r="BY16" i="1"/>
  <c r="CB16" i="1"/>
  <c r="CE16" i="1"/>
  <c r="CF16" i="1"/>
  <c r="CQ16" i="1"/>
  <c r="CR16" i="1"/>
  <c r="CT16" i="1" s="1"/>
  <c r="CS16" i="1"/>
  <c r="CU16" i="1"/>
  <c r="CV16" i="1"/>
  <c r="CW16" i="1"/>
  <c r="CX16" i="1"/>
  <c r="CY16" i="1"/>
  <c r="CZ16" i="1"/>
  <c r="DA16" i="1"/>
  <c r="DJ16" i="1" s="1"/>
  <c r="DK16" i="1"/>
  <c r="DL16" i="1"/>
  <c r="DM16" i="1"/>
  <c r="DN16" i="1"/>
  <c r="DO16" i="1"/>
  <c r="DP16" i="1"/>
  <c r="DQ16" i="1"/>
  <c r="EB16" i="1"/>
  <c r="ED16" i="1"/>
  <c r="EG16" i="1"/>
  <c r="EJ16" i="1"/>
  <c r="EO16" i="1"/>
  <c r="EP16" i="1" s="1"/>
  <c r="EQ16" i="1"/>
  <c r="ER16" i="1"/>
  <c r="ES16" i="1"/>
  <c r="ET16" i="1" s="1"/>
  <c r="EU16" i="1"/>
  <c r="EX16" i="1"/>
  <c r="FJ16" i="1"/>
  <c r="FM16" i="1"/>
  <c r="FR16" i="1"/>
  <c r="FS16" i="1"/>
  <c r="FT16" i="1"/>
  <c r="FW16" i="1"/>
  <c r="GN16" i="1"/>
  <c r="GV16" i="1"/>
  <c r="GW16" i="1"/>
  <c r="HA16" i="1"/>
  <c r="HB16" i="1"/>
  <c r="HJ16" i="1"/>
  <c r="HK16" i="1"/>
  <c r="HS16" i="1"/>
  <c r="W17" i="1"/>
  <c r="Y17" i="1"/>
  <c r="AA17" i="1"/>
  <c r="AB17" i="1"/>
  <c r="AC17" i="1"/>
  <c r="AD17" i="1" s="1"/>
  <c r="AE17" i="1"/>
  <c r="AF17" i="1"/>
  <c r="AG17" i="1" s="1"/>
  <c r="AI17" i="1"/>
  <c r="AH17" i="1" s="1"/>
  <c r="AJ17" i="1"/>
  <c r="AK17" i="1"/>
  <c r="AR17" i="1"/>
  <c r="AS17" i="1"/>
  <c r="AT17" i="1"/>
  <c r="AU17" i="1"/>
  <c r="AV17" i="1"/>
  <c r="BC17" i="1"/>
  <c r="BE17" i="1"/>
  <c r="EC17" i="1" s="1"/>
  <c r="BH17" i="1"/>
  <c r="BM17" i="1"/>
  <c r="BN17" i="1"/>
  <c r="GW17" i="1" s="1"/>
  <c r="BO17" i="1"/>
  <c r="BP17" i="1"/>
  <c r="BR17" i="1" s="1"/>
  <c r="BQ17" i="1"/>
  <c r="BS17" i="1"/>
  <c r="BV17" i="1"/>
  <c r="BY17" i="1"/>
  <c r="CB17" i="1"/>
  <c r="CE17" i="1"/>
  <c r="CF17" i="1"/>
  <c r="DJ17" i="1" s="1"/>
  <c r="CQ17" i="1"/>
  <c r="CR17" i="1"/>
  <c r="CU17" i="1"/>
  <c r="CV17" i="1"/>
  <c r="CW17" i="1"/>
  <c r="CX17" i="1"/>
  <c r="CY17" i="1"/>
  <c r="CZ17" i="1"/>
  <c r="DA17" i="1" s="1"/>
  <c r="DK17" i="1"/>
  <c r="DL17" i="1"/>
  <c r="DM17" i="1"/>
  <c r="DN17" i="1"/>
  <c r="DO17" i="1"/>
  <c r="DP17" i="1"/>
  <c r="EB17" i="1"/>
  <c r="ED17" i="1"/>
  <c r="EE17" i="1"/>
  <c r="EG17" i="1"/>
  <c r="EJ17" i="1"/>
  <c r="EO17" i="1"/>
  <c r="EP17" i="1"/>
  <c r="EQ17" i="1"/>
  <c r="ER17" i="1"/>
  <c r="ES17" i="1"/>
  <c r="ET17" i="1"/>
  <c r="EU17" i="1"/>
  <c r="EX17" i="1"/>
  <c r="FJ17" i="1"/>
  <c r="FM17" i="1"/>
  <c r="FR17" i="1"/>
  <c r="FS17" i="1"/>
  <c r="FT17" i="1"/>
  <c r="FW17" i="1"/>
  <c r="GN17" i="1"/>
  <c r="GV17" i="1"/>
  <c r="HA17" i="1"/>
  <c r="HB17" i="1"/>
  <c r="HJ17" i="1"/>
  <c r="HK17" i="1"/>
  <c r="HS17" i="1"/>
  <c r="W18" i="1"/>
  <c r="Y18" i="1"/>
  <c r="AA18" i="1"/>
  <c r="AB18" i="1"/>
  <c r="AE18" i="1"/>
  <c r="AG18" i="1" s="1"/>
  <c r="AF18" i="1"/>
  <c r="AI18" i="1"/>
  <c r="AJ18" i="1"/>
  <c r="AR18" i="1"/>
  <c r="AS18" i="1"/>
  <c r="AT18" i="1"/>
  <c r="AU18" i="1"/>
  <c r="AV18" i="1"/>
  <c r="BC18" i="1"/>
  <c r="BE18" i="1"/>
  <c r="BH18" i="1"/>
  <c r="BM18" i="1"/>
  <c r="BN18" i="1"/>
  <c r="BO18" i="1"/>
  <c r="AC18" i="1" s="1"/>
  <c r="AD18" i="1" s="1"/>
  <c r="BP18" i="1"/>
  <c r="BR18" i="1" s="1"/>
  <c r="BQ18" i="1"/>
  <c r="BS18" i="1"/>
  <c r="BV18" i="1" s="1"/>
  <c r="BY18" i="1"/>
  <c r="CB18" i="1"/>
  <c r="CE18" i="1"/>
  <c r="CF18" i="1"/>
  <c r="CQ18" i="1"/>
  <c r="CR18" i="1"/>
  <c r="CS18" i="1"/>
  <c r="CT18" i="1"/>
  <c r="CU18" i="1"/>
  <c r="CV18" i="1"/>
  <c r="CW18" i="1"/>
  <c r="CX18" i="1"/>
  <c r="CY18" i="1"/>
  <c r="CZ18" i="1"/>
  <c r="DA18" i="1"/>
  <c r="DK18" i="1"/>
  <c r="DL18" i="1"/>
  <c r="DM18" i="1"/>
  <c r="DN18" i="1"/>
  <c r="DO18" i="1"/>
  <c r="DP18" i="1"/>
  <c r="EB18" i="1"/>
  <c r="EG18" i="1"/>
  <c r="EJ18" i="1"/>
  <c r="EO18" i="1"/>
  <c r="EP18" i="1" s="1"/>
  <c r="EQ18" i="1"/>
  <c r="ER18" i="1"/>
  <c r="ES18" i="1"/>
  <c r="ET18" i="1" s="1"/>
  <c r="EU18" i="1"/>
  <c r="EX18" i="1" s="1"/>
  <c r="FJ18" i="1"/>
  <c r="FM18" i="1"/>
  <c r="FR18" i="1"/>
  <c r="FS18" i="1"/>
  <c r="FT18" i="1"/>
  <c r="FW18" i="1"/>
  <c r="GN18" i="1"/>
  <c r="GV18" i="1"/>
  <c r="HA18" i="1"/>
  <c r="HB18" i="1"/>
  <c r="HJ18" i="1"/>
  <c r="HK18" i="1"/>
  <c r="HS18" i="1"/>
  <c r="W19" i="1"/>
  <c r="Y19" i="1"/>
  <c r="AA19" i="1"/>
  <c r="AB19" i="1"/>
  <c r="AE19" i="1"/>
  <c r="AF19" i="1"/>
  <c r="AI19" i="1"/>
  <c r="AK19" i="1" s="1"/>
  <c r="AJ19" i="1"/>
  <c r="AH19" i="1" s="1"/>
  <c r="AR19" i="1"/>
  <c r="AS19" i="1"/>
  <c r="AT19" i="1"/>
  <c r="AU19" i="1"/>
  <c r="AV19" i="1"/>
  <c r="BC19" i="1"/>
  <c r="BE19" i="1"/>
  <c r="BH19" i="1"/>
  <c r="BM19" i="1"/>
  <c r="BN19" i="1" s="1"/>
  <c r="BP19" i="1"/>
  <c r="BQ19" i="1"/>
  <c r="BR19" i="1" s="1"/>
  <c r="BS19" i="1"/>
  <c r="BV19" i="1"/>
  <c r="BY19" i="1"/>
  <c r="CB19" i="1"/>
  <c r="CE19" i="1"/>
  <c r="CF19" i="1"/>
  <c r="CQ19" i="1"/>
  <c r="CR19" i="1"/>
  <c r="CS19" i="1"/>
  <c r="CU19" i="1"/>
  <c r="CV19" i="1"/>
  <c r="CW19" i="1"/>
  <c r="CX19" i="1"/>
  <c r="CY19" i="1"/>
  <c r="CZ19" i="1"/>
  <c r="DA19" i="1"/>
  <c r="DJ19" i="1" s="1"/>
  <c r="DK19" i="1"/>
  <c r="DL19" i="1"/>
  <c r="DM19" i="1"/>
  <c r="DN19" i="1"/>
  <c r="DO19" i="1"/>
  <c r="DQ19" i="1" s="1"/>
  <c r="DP19" i="1"/>
  <c r="EB19" i="1"/>
  <c r="EC19" i="1"/>
  <c r="EG19" i="1"/>
  <c r="EJ19" i="1"/>
  <c r="EO19" i="1"/>
  <c r="EP19" i="1"/>
  <c r="EQ19" i="1"/>
  <c r="ER19" i="1"/>
  <c r="ET19" i="1" s="1"/>
  <c r="ES19" i="1"/>
  <c r="EU19" i="1"/>
  <c r="EX19" i="1"/>
  <c r="FJ19" i="1"/>
  <c r="FM19" i="1"/>
  <c r="FR19" i="1"/>
  <c r="FS19" i="1"/>
  <c r="FT19" i="1"/>
  <c r="FW19" i="1"/>
  <c r="GN19" i="1"/>
  <c r="GV19" i="1"/>
  <c r="HA19" i="1"/>
  <c r="HB19" i="1"/>
  <c r="HJ19" i="1"/>
  <c r="HK19" i="1"/>
  <c r="HS19" i="1"/>
  <c r="W20" i="1"/>
  <c r="Y20" i="1"/>
  <c r="AA20" i="1"/>
  <c r="AB20" i="1"/>
  <c r="AE20" i="1"/>
  <c r="AG20" i="1" s="1"/>
  <c r="AF20" i="1"/>
  <c r="AI20" i="1"/>
  <c r="AJ20" i="1"/>
  <c r="AH20" i="1" s="1"/>
  <c r="AR20" i="1"/>
  <c r="AS20" i="1"/>
  <c r="AT20" i="1"/>
  <c r="AU20" i="1"/>
  <c r="AV20" i="1"/>
  <c r="BC20" i="1"/>
  <c r="BE20" i="1"/>
  <c r="BH20" i="1"/>
  <c r="BM20" i="1"/>
  <c r="BN20" i="1" s="1"/>
  <c r="BO20" i="1"/>
  <c r="BP20" i="1"/>
  <c r="BQ20" i="1"/>
  <c r="BR20" i="1" s="1"/>
  <c r="BS20" i="1"/>
  <c r="BV20" i="1"/>
  <c r="BY20" i="1"/>
  <c r="CB20" i="1"/>
  <c r="CE20" i="1"/>
  <c r="CF20" i="1"/>
  <c r="CQ20" i="1"/>
  <c r="CT20" i="1" s="1"/>
  <c r="CR20" i="1"/>
  <c r="CS20" i="1"/>
  <c r="CU20" i="1"/>
  <c r="CV20" i="1"/>
  <c r="CW20" i="1"/>
  <c r="CX20" i="1"/>
  <c r="CY20" i="1"/>
  <c r="CZ20" i="1"/>
  <c r="DA20" i="1"/>
  <c r="DK20" i="1"/>
  <c r="DL20" i="1"/>
  <c r="DM20" i="1"/>
  <c r="DN20" i="1"/>
  <c r="DO20" i="1"/>
  <c r="DP20" i="1"/>
  <c r="EB20" i="1"/>
  <c r="EC20" i="1"/>
  <c r="EE20" i="1"/>
  <c r="EG20" i="1"/>
  <c r="EJ20" i="1"/>
  <c r="EO20" i="1"/>
  <c r="EP20" i="1"/>
  <c r="EQ20" i="1"/>
  <c r="ER20" i="1"/>
  <c r="ES20" i="1"/>
  <c r="ET20" i="1"/>
  <c r="EU20" i="1"/>
  <c r="EX20" i="1"/>
  <c r="FJ20" i="1"/>
  <c r="FM20" i="1"/>
  <c r="FR20" i="1"/>
  <c r="FS20" i="1"/>
  <c r="FT20" i="1"/>
  <c r="FW20" i="1"/>
  <c r="GN20" i="1"/>
  <c r="GV20" i="1"/>
  <c r="HA20" i="1"/>
  <c r="HB20" i="1"/>
  <c r="HJ20" i="1"/>
  <c r="HK20" i="1"/>
  <c r="HS20" i="1"/>
  <c r="W21" i="1"/>
  <c r="Y21" i="1"/>
  <c r="AA21" i="1"/>
  <c r="AB21" i="1"/>
  <c r="AE21" i="1"/>
  <c r="AF21" i="1"/>
  <c r="AH21" i="1"/>
  <c r="AI21" i="1"/>
  <c r="AK21" i="1" s="1"/>
  <c r="AJ21" i="1"/>
  <c r="AR21" i="1"/>
  <c r="AS21" i="1"/>
  <c r="AT21" i="1"/>
  <c r="AU21" i="1"/>
  <c r="AV21" i="1"/>
  <c r="BC21" i="1"/>
  <c r="BE21" i="1"/>
  <c r="BH21" i="1"/>
  <c r="BM21" i="1"/>
  <c r="BN21" i="1" s="1"/>
  <c r="BP21" i="1"/>
  <c r="BQ21" i="1"/>
  <c r="BR21" i="1" s="1"/>
  <c r="BS21" i="1"/>
  <c r="BV21" i="1" s="1"/>
  <c r="BY21" i="1"/>
  <c r="CB21" i="1"/>
  <c r="CE21" i="1"/>
  <c r="CF21" i="1"/>
  <c r="CQ21" i="1"/>
  <c r="CT21" i="1" s="1"/>
  <c r="CR21" i="1"/>
  <c r="CU21" i="1"/>
  <c r="CV21" i="1"/>
  <c r="CW21" i="1"/>
  <c r="CX21" i="1"/>
  <c r="CY21" i="1"/>
  <c r="DA21" i="1" s="1"/>
  <c r="CZ21" i="1"/>
  <c r="DK21" i="1"/>
  <c r="DL21" i="1"/>
  <c r="DM21" i="1"/>
  <c r="DN21" i="1"/>
  <c r="DO21" i="1"/>
  <c r="DP21" i="1"/>
  <c r="EB21" i="1"/>
  <c r="EG21" i="1"/>
  <c r="EJ21" i="1"/>
  <c r="EO21" i="1"/>
  <c r="EP21" i="1"/>
  <c r="EQ21" i="1"/>
  <c r="ER21" i="1"/>
  <c r="ET21" i="1" s="1"/>
  <c r="ES21" i="1"/>
  <c r="EU21" i="1"/>
  <c r="EX21" i="1"/>
  <c r="FJ21" i="1"/>
  <c r="FM21" i="1"/>
  <c r="FR21" i="1"/>
  <c r="FS21" i="1"/>
  <c r="FT21" i="1"/>
  <c r="FW21" i="1"/>
  <c r="GN21" i="1"/>
  <c r="GV21" i="1"/>
  <c r="HA21" i="1"/>
  <c r="HB21" i="1"/>
  <c r="HJ21" i="1"/>
  <c r="HK21" i="1"/>
  <c r="HS21" i="1"/>
  <c r="W22" i="1"/>
  <c r="Y22" i="1"/>
  <c r="AA22" i="1"/>
  <c r="AB22" i="1"/>
  <c r="AE22" i="1"/>
  <c r="AF22" i="1"/>
  <c r="AI22" i="1"/>
  <c r="AK22" i="1" s="1"/>
  <c r="AJ22" i="1"/>
  <c r="AH22" i="1" s="1"/>
  <c r="AR22" i="1"/>
  <c r="AS22" i="1"/>
  <c r="AT22" i="1"/>
  <c r="AU22" i="1"/>
  <c r="AV22" i="1"/>
  <c r="BC22" i="1"/>
  <c r="BE22" i="1"/>
  <c r="BH22" i="1"/>
  <c r="BM22" i="1"/>
  <c r="BN22" i="1" s="1"/>
  <c r="BP22" i="1"/>
  <c r="BQ22" i="1"/>
  <c r="BR22" i="1" s="1"/>
  <c r="BS22" i="1"/>
  <c r="BV22" i="1"/>
  <c r="BY22" i="1"/>
  <c r="CB22" i="1"/>
  <c r="CE22" i="1"/>
  <c r="CF22" i="1"/>
  <c r="CQ22" i="1"/>
  <c r="CR22" i="1"/>
  <c r="CU22" i="1"/>
  <c r="CV22" i="1"/>
  <c r="CW22" i="1"/>
  <c r="CX22" i="1"/>
  <c r="CY22" i="1"/>
  <c r="CZ22" i="1"/>
  <c r="DA22" i="1"/>
  <c r="DJ22" i="1" s="1"/>
  <c r="DK22" i="1"/>
  <c r="DL22" i="1"/>
  <c r="DM22" i="1"/>
  <c r="DN22" i="1"/>
  <c r="DO22" i="1"/>
  <c r="DP22" i="1"/>
  <c r="DQ22" i="1"/>
  <c r="EB22" i="1"/>
  <c r="EC22" i="1"/>
  <c r="EG22" i="1"/>
  <c r="EJ22" i="1"/>
  <c r="EO22" i="1"/>
  <c r="EP22" i="1"/>
  <c r="EQ22" i="1"/>
  <c r="ER22" i="1"/>
  <c r="ET22" i="1" s="1"/>
  <c r="ES22" i="1"/>
  <c r="EU22" i="1"/>
  <c r="EX22" i="1"/>
  <c r="FJ22" i="1"/>
  <c r="FM22" i="1"/>
  <c r="FR22" i="1"/>
  <c r="FS22" i="1"/>
  <c r="FT22" i="1"/>
  <c r="FW22" i="1"/>
  <c r="GN22" i="1"/>
  <c r="GV22" i="1"/>
  <c r="HA22" i="1"/>
  <c r="HB22" i="1"/>
  <c r="HJ22" i="1"/>
  <c r="HK22" i="1"/>
  <c r="HS22" i="1"/>
  <c r="W23" i="1"/>
  <c r="Y23" i="1"/>
  <c r="AA23" i="1"/>
  <c r="AB23" i="1"/>
  <c r="AE23" i="1"/>
  <c r="AG23" i="1" s="1"/>
  <c r="AF23" i="1"/>
  <c r="AH23" i="1"/>
  <c r="AI23" i="1"/>
  <c r="AJ23" i="1"/>
  <c r="AR23" i="1"/>
  <c r="AS23" i="1"/>
  <c r="AT23" i="1"/>
  <c r="AU23" i="1"/>
  <c r="AV23" i="1"/>
  <c r="BC23" i="1"/>
  <c r="BE23" i="1"/>
  <c r="BH23" i="1"/>
  <c r="BM23" i="1"/>
  <c r="BN23" i="1"/>
  <c r="BP23" i="1"/>
  <c r="BQ23" i="1"/>
  <c r="BR23" i="1"/>
  <c r="BS23" i="1"/>
  <c r="BV23" i="1"/>
  <c r="BY23" i="1"/>
  <c r="CB23" i="1"/>
  <c r="CE23" i="1"/>
  <c r="CF23" i="1"/>
  <c r="CQ23" i="1"/>
  <c r="CR23" i="1"/>
  <c r="CS23" i="1" s="1"/>
  <c r="CU23" i="1"/>
  <c r="CV23" i="1"/>
  <c r="CW23" i="1"/>
  <c r="CX23" i="1"/>
  <c r="CY23" i="1"/>
  <c r="DA23" i="1" s="1"/>
  <c r="CZ23" i="1"/>
  <c r="DK23" i="1"/>
  <c r="DL23" i="1"/>
  <c r="DM23" i="1"/>
  <c r="DN23" i="1"/>
  <c r="DO23" i="1"/>
  <c r="DP23" i="1"/>
  <c r="EB23" i="1"/>
  <c r="EC23" i="1"/>
  <c r="ED23" i="1"/>
  <c r="EE23" i="1"/>
  <c r="EG23" i="1"/>
  <c r="EJ23" i="1"/>
  <c r="EO23" i="1"/>
  <c r="EP23" i="1" s="1"/>
  <c r="EQ23" i="1"/>
  <c r="ER23" i="1"/>
  <c r="ES23" i="1"/>
  <c r="ET23" i="1" s="1"/>
  <c r="EU23" i="1"/>
  <c r="EX23" i="1"/>
  <c r="FJ23" i="1"/>
  <c r="FM23" i="1"/>
  <c r="FR23" i="1"/>
  <c r="FS23" i="1"/>
  <c r="FT23" i="1"/>
  <c r="FW23" i="1"/>
  <c r="GN23" i="1"/>
  <c r="GV23" i="1"/>
  <c r="GW23" i="1"/>
  <c r="HA23" i="1"/>
  <c r="HB23" i="1"/>
  <c r="HJ23" i="1"/>
  <c r="HK23" i="1"/>
  <c r="HS23" i="1"/>
  <c r="W24" i="1"/>
  <c r="Y24" i="1"/>
  <c r="AA24" i="1"/>
  <c r="AB24" i="1"/>
  <c r="AE24" i="1"/>
  <c r="AF24" i="1"/>
  <c r="AI24" i="1"/>
  <c r="AJ24" i="1"/>
  <c r="AR24" i="1"/>
  <c r="AS24" i="1"/>
  <c r="AT24" i="1"/>
  <c r="AU24" i="1"/>
  <c r="AV24" i="1"/>
  <c r="BC24" i="1"/>
  <c r="BE24" i="1"/>
  <c r="BH24" i="1"/>
  <c r="BM24" i="1"/>
  <c r="BN24" i="1" s="1"/>
  <c r="BO24" i="1"/>
  <c r="AC24" i="1" s="1"/>
  <c r="AD24" i="1" s="1"/>
  <c r="BP24" i="1"/>
  <c r="BQ24" i="1"/>
  <c r="BR24" i="1" s="1"/>
  <c r="BS24" i="1"/>
  <c r="BV24" i="1"/>
  <c r="BY24" i="1"/>
  <c r="CB24" i="1"/>
  <c r="CE24" i="1"/>
  <c r="CF24" i="1"/>
  <c r="CQ24" i="1"/>
  <c r="CT24" i="1" s="1"/>
  <c r="CR24" i="1"/>
  <c r="CS24" i="1"/>
  <c r="CU24" i="1"/>
  <c r="CV24" i="1"/>
  <c r="CW24" i="1"/>
  <c r="CX24" i="1"/>
  <c r="CY24" i="1"/>
  <c r="CZ24" i="1"/>
  <c r="DA24" i="1" s="1"/>
  <c r="DJ24" i="1" s="1"/>
  <c r="DK24" i="1"/>
  <c r="DL24" i="1"/>
  <c r="DM24" i="1"/>
  <c r="DN24" i="1"/>
  <c r="DO24" i="1"/>
  <c r="DP24" i="1"/>
  <c r="DQ24" i="1"/>
  <c r="EB24" i="1"/>
  <c r="EC24" i="1"/>
  <c r="EE24" i="1"/>
  <c r="EG24" i="1"/>
  <c r="EJ24" i="1"/>
  <c r="EO24" i="1"/>
  <c r="EP24" i="1"/>
  <c r="EQ24" i="1"/>
  <c r="ER24" i="1"/>
  <c r="ES24" i="1"/>
  <c r="ET24" i="1"/>
  <c r="EU24" i="1"/>
  <c r="EX24" i="1"/>
  <c r="FJ24" i="1"/>
  <c r="FM24" i="1"/>
  <c r="FR24" i="1"/>
  <c r="FS24" i="1"/>
  <c r="FT24" i="1"/>
  <c r="FW24" i="1"/>
  <c r="GN24" i="1"/>
  <c r="GV24" i="1"/>
  <c r="HA24" i="1"/>
  <c r="HB24" i="1"/>
  <c r="HJ24" i="1"/>
  <c r="HK24" i="1"/>
  <c r="HS24" i="1"/>
  <c r="W25" i="1"/>
  <c r="Y25" i="1"/>
  <c r="AA25" i="1"/>
  <c r="AB25" i="1"/>
  <c r="AE25" i="1"/>
  <c r="AG25" i="1" s="1"/>
  <c r="AF25" i="1"/>
  <c r="AI25" i="1"/>
  <c r="AJ25" i="1"/>
  <c r="AH25" i="1" s="1"/>
  <c r="AR25" i="1"/>
  <c r="AS25" i="1"/>
  <c r="AT25" i="1"/>
  <c r="AU25" i="1"/>
  <c r="AV25" i="1"/>
  <c r="BC25" i="1"/>
  <c r="BE25" i="1"/>
  <c r="BH25" i="1"/>
  <c r="BM25" i="1"/>
  <c r="BN25" i="1"/>
  <c r="GW25" i="1" s="1"/>
  <c r="BP25" i="1"/>
  <c r="BQ25" i="1"/>
  <c r="BR25" i="1"/>
  <c r="BS25" i="1"/>
  <c r="BV25" i="1" s="1"/>
  <c r="BY25" i="1"/>
  <c r="CB25" i="1"/>
  <c r="CE25" i="1"/>
  <c r="CF25" i="1"/>
  <c r="CQ25" i="1"/>
  <c r="CR25" i="1"/>
  <c r="CU25" i="1"/>
  <c r="CV25" i="1"/>
  <c r="CW25" i="1"/>
  <c r="CX25" i="1"/>
  <c r="CY25" i="1"/>
  <c r="CZ25" i="1"/>
  <c r="DK25" i="1"/>
  <c r="DL25" i="1"/>
  <c r="DM25" i="1"/>
  <c r="DN25" i="1"/>
  <c r="DO25" i="1"/>
  <c r="DP25" i="1"/>
  <c r="EB25" i="1"/>
  <c r="EC25" i="1"/>
  <c r="ED25" i="1"/>
  <c r="EE25" i="1"/>
  <c r="EG25" i="1"/>
  <c r="EJ25" i="1"/>
  <c r="EO25" i="1"/>
  <c r="EP25" i="1"/>
  <c r="EQ25" i="1"/>
  <c r="ER25" i="1"/>
  <c r="ET25" i="1" s="1"/>
  <c r="ES25" i="1"/>
  <c r="EU25" i="1"/>
  <c r="EX25" i="1"/>
  <c r="FJ25" i="1"/>
  <c r="FM25" i="1"/>
  <c r="FR25" i="1"/>
  <c r="FS25" i="1"/>
  <c r="FT25" i="1"/>
  <c r="FW25" i="1"/>
  <c r="GN25" i="1"/>
  <c r="GV25" i="1"/>
  <c r="HA25" i="1"/>
  <c r="HB25" i="1"/>
  <c r="HJ25" i="1"/>
  <c r="HK25" i="1"/>
  <c r="HS25" i="1"/>
  <c r="W26" i="1"/>
  <c r="Y26" i="1"/>
  <c r="AA26" i="1"/>
  <c r="AB26" i="1"/>
  <c r="AE26" i="1"/>
  <c r="AG26" i="1" s="1"/>
  <c r="AF26" i="1"/>
  <c r="AH26" i="1"/>
  <c r="AI26" i="1"/>
  <c r="AJ26" i="1"/>
  <c r="AR26" i="1"/>
  <c r="AS26" i="1"/>
  <c r="AT26" i="1"/>
  <c r="AU26" i="1"/>
  <c r="AV26" i="1"/>
  <c r="BC26" i="1"/>
  <c r="BE26" i="1"/>
  <c r="BH26" i="1"/>
  <c r="BM26" i="1"/>
  <c r="BN26" i="1"/>
  <c r="GW26" i="1" s="1"/>
  <c r="BP26" i="1"/>
  <c r="BQ26" i="1"/>
  <c r="BR26" i="1"/>
  <c r="BS26" i="1"/>
  <c r="BV26" i="1" s="1"/>
  <c r="BY26" i="1"/>
  <c r="CB26" i="1"/>
  <c r="CE26" i="1"/>
  <c r="CF26" i="1"/>
  <c r="CQ26" i="1"/>
  <c r="CR26" i="1"/>
  <c r="CU26" i="1"/>
  <c r="CV26" i="1"/>
  <c r="CW26" i="1"/>
  <c r="CX26" i="1"/>
  <c r="CY26" i="1"/>
  <c r="DA26" i="1" s="1"/>
  <c r="DJ26" i="1" s="1"/>
  <c r="CZ26" i="1"/>
  <c r="DK26" i="1"/>
  <c r="DL26" i="1"/>
  <c r="DM26" i="1"/>
  <c r="DN26" i="1"/>
  <c r="DO26" i="1"/>
  <c r="DQ26" i="1" s="1"/>
  <c r="DP26" i="1"/>
  <c r="EB26" i="1"/>
  <c r="EC26" i="1"/>
  <c r="ED26" i="1"/>
  <c r="EE26" i="1"/>
  <c r="EG26" i="1"/>
  <c r="EJ26" i="1"/>
  <c r="EO26" i="1"/>
  <c r="EP26" i="1"/>
  <c r="EQ26" i="1"/>
  <c r="ER26" i="1"/>
  <c r="ET26" i="1" s="1"/>
  <c r="ES26" i="1"/>
  <c r="EU26" i="1"/>
  <c r="EX26" i="1"/>
  <c r="FJ26" i="1"/>
  <c r="FM26" i="1"/>
  <c r="FR26" i="1"/>
  <c r="FS26" i="1"/>
  <c r="FT26" i="1"/>
  <c r="FW26" i="1"/>
  <c r="GN26" i="1"/>
  <c r="GV26" i="1"/>
  <c r="HA26" i="1"/>
  <c r="HB26" i="1"/>
  <c r="HJ26" i="1"/>
  <c r="HK26" i="1"/>
  <c r="HS26" i="1"/>
  <c r="W27" i="1"/>
  <c r="Y27" i="1"/>
  <c r="AA27" i="1"/>
  <c r="AB27" i="1"/>
  <c r="AE27" i="1"/>
  <c r="AF27" i="1"/>
  <c r="AH27" i="1"/>
  <c r="AI27" i="1"/>
  <c r="AK27" i="1" s="1"/>
  <c r="AJ27" i="1"/>
  <c r="AR27" i="1"/>
  <c r="AS27" i="1"/>
  <c r="AT27" i="1"/>
  <c r="AU27" i="1"/>
  <c r="AV27" i="1"/>
  <c r="BC27" i="1"/>
  <c r="BE27" i="1"/>
  <c r="BH27" i="1"/>
  <c r="BM27" i="1"/>
  <c r="BN27" i="1" s="1"/>
  <c r="BP27" i="1"/>
  <c r="BQ27" i="1"/>
  <c r="BR27" i="1" s="1"/>
  <c r="BS27" i="1"/>
  <c r="BV27" i="1" s="1"/>
  <c r="BY27" i="1"/>
  <c r="CB27" i="1"/>
  <c r="CE27" i="1"/>
  <c r="CF27" i="1"/>
  <c r="CQ27" i="1"/>
  <c r="CT27" i="1" s="1"/>
  <c r="CR27" i="1"/>
  <c r="CU27" i="1"/>
  <c r="CV27" i="1"/>
  <c r="CW27" i="1"/>
  <c r="CX27" i="1"/>
  <c r="CY27" i="1"/>
  <c r="CZ27" i="1"/>
  <c r="DA27" i="1"/>
  <c r="DK27" i="1"/>
  <c r="DL27" i="1"/>
  <c r="DM27" i="1"/>
  <c r="DN27" i="1"/>
  <c r="DO27" i="1"/>
  <c r="DP27" i="1"/>
  <c r="EB27" i="1"/>
  <c r="EE27" i="1"/>
  <c r="EG27" i="1"/>
  <c r="EJ27" i="1"/>
  <c r="EO27" i="1"/>
  <c r="EP27" i="1"/>
  <c r="EQ27" i="1"/>
  <c r="ER27" i="1"/>
  <c r="ES27" i="1"/>
  <c r="ET27" i="1"/>
  <c r="EU27" i="1"/>
  <c r="EX27" i="1"/>
  <c r="FJ27" i="1"/>
  <c r="FM27" i="1"/>
  <c r="FR27" i="1"/>
  <c r="FS27" i="1"/>
  <c r="FT27" i="1"/>
  <c r="FW27" i="1"/>
  <c r="GN27" i="1"/>
  <c r="GV27" i="1"/>
  <c r="HA27" i="1"/>
  <c r="HB27" i="1"/>
  <c r="HJ27" i="1"/>
  <c r="HK27" i="1"/>
  <c r="HS27" i="1"/>
  <c r="W28" i="1"/>
  <c r="Y28" i="1"/>
  <c r="AA28" i="1"/>
  <c r="AB28" i="1"/>
  <c r="AE28" i="1"/>
  <c r="AF28" i="1"/>
  <c r="AI28" i="1"/>
  <c r="AK28" i="1" s="1"/>
  <c r="AJ28" i="1"/>
  <c r="AH28" i="1" s="1"/>
  <c r="AR28" i="1"/>
  <c r="AS28" i="1"/>
  <c r="AT28" i="1"/>
  <c r="AU28" i="1"/>
  <c r="AV28" i="1"/>
  <c r="BC28" i="1"/>
  <c r="BE28" i="1"/>
  <c r="BH28" i="1"/>
  <c r="BM28" i="1"/>
  <c r="BN28" i="1" s="1"/>
  <c r="BP28" i="1"/>
  <c r="BQ28" i="1"/>
  <c r="BR28" i="1" s="1"/>
  <c r="BS28" i="1"/>
  <c r="BV28" i="1" s="1"/>
  <c r="BY28" i="1"/>
  <c r="CB28" i="1"/>
  <c r="CE28" i="1"/>
  <c r="CF28" i="1"/>
  <c r="CQ28" i="1"/>
  <c r="CT28" i="1" s="1"/>
  <c r="CR28" i="1"/>
  <c r="CS28" i="1"/>
  <c r="CU28" i="1"/>
  <c r="CV28" i="1"/>
  <c r="CW28" i="1"/>
  <c r="CX28" i="1"/>
  <c r="CY28" i="1"/>
  <c r="DA28" i="1" s="1"/>
  <c r="CZ28" i="1"/>
  <c r="DK28" i="1"/>
  <c r="DL28" i="1"/>
  <c r="DM28" i="1"/>
  <c r="DN28" i="1"/>
  <c r="DO28" i="1"/>
  <c r="DP28" i="1"/>
  <c r="EB28" i="1"/>
  <c r="EE28" i="1"/>
  <c r="EG28" i="1"/>
  <c r="EJ28" i="1"/>
  <c r="EO28" i="1"/>
  <c r="EP28" i="1"/>
  <c r="EQ28" i="1"/>
  <c r="ER28" i="1"/>
  <c r="ET28" i="1" s="1"/>
  <c r="ES28" i="1"/>
  <c r="EU28" i="1"/>
  <c r="EX28" i="1"/>
  <c r="FJ28" i="1"/>
  <c r="FM28" i="1"/>
  <c r="FR28" i="1"/>
  <c r="FS28" i="1"/>
  <c r="FT28" i="1"/>
  <c r="FW28" i="1"/>
  <c r="GN28" i="1"/>
  <c r="GV28" i="1"/>
  <c r="HA28" i="1"/>
  <c r="HB28" i="1"/>
  <c r="HJ28" i="1"/>
  <c r="HK28" i="1"/>
  <c r="HS28" i="1"/>
  <c r="W29" i="1"/>
  <c r="Y29" i="1"/>
  <c r="AA29" i="1"/>
  <c r="AB29" i="1"/>
  <c r="AE29" i="1"/>
  <c r="AF29" i="1"/>
  <c r="AH29" i="1"/>
  <c r="AI29" i="1"/>
  <c r="AK29" i="1" s="1"/>
  <c r="AJ29" i="1"/>
  <c r="AR29" i="1"/>
  <c r="AS29" i="1"/>
  <c r="AT29" i="1"/>
  <c r="AU29" i="1"/>
  <c r="AV29" i="1"/>
  <c r="BC29" i="1"/>
  <c r="BE29" i="1"/>
  <c r="BH29" i="1"/>
  <c r="BM29" i="1"/>
  <c r="BN29" i="1" s="1"/>
  <c r="BP29" i="1"/>
  <c r="BQ29" i="1"/>
  <c r="BR29" i="1" s="1"/>
  <c r="BS29" i="1"/>
  <c r="BV29" i="1" s="1"/>
  <c r="BY29" i="1"/>
  <c r="CB29" i="1"/>
  <c r="CE29" i="1"/>
  <c r="CF29" i="1"/>
  <c r="CQ29" i="1"/>
  <c r="CT29" i="1" s="1"/>
  <c r="CR29" i="1"/>
  <c r="CU29" i="1"/>
  <c r="CV29" i="1"/>
  <c r="CW29" i="1"/>
  <c r="CX29" i="1"/>
  <c r="CY29" i="1"/>
  <c r="CZ29" i="1"/>
  <c r="DA29" i="1"/>
  <c r="DK29" i="1"/>
  <c r="DL29" i="1"/>
  <c r="DM29" i="1"/>
  <c r="DN29" i="1"/>
  <c r="DO29" i="1"/>
  <c r="DP29" i="1"/>
  <c r="EB29" i="1"/>
  <c r="EE29" i="1"/>
  <c r="EG29" i="1"/>
  <c r="EJ29" i="1"/>
  <c r="EO29" i="1"/>
  <c r="EP29" i="1"/>
  <c r="EQ29" i="1"/>
  <c r="ER29" i="1"/>
  <c r="ES29" i="1"/>
  <c r="ET29" i="1"/>
  <c r="EU29" i="1"/>
  <c r="EX29" i="1"/>
  <c r="FJ29" i="1"/>
  <c r="FM29" i="1"/>
  <c r="FR29" i="1"/>
  <c r="FS29" i="1"/>
  <c r="FT29" i="1"/>
  <c r="FW29" i="1"/>
  <c r="GN29" i="1"/>
  <c r="GV29" i="1"/>
  <c r="HA29" i="1"/>
  <c r="HB29" i="1"/>
  <c r="HJ29" i="1"/>
  <c r="HK29" i="1"/>
  <c r="HS29" i="1"/>
  <c r="W30" i="1"/>
  <c r="Y30" i="1"/>
  <c r="AA30" i="1"/>
  <c r="AB30" i="1"/>
  <c r="AE30" i="1"/>
  <c r="AF30" i="1"/>
  <c r="AI30" i="1"/>
  <c r="AK30" i="1" s="1"/>
  <c r="AJ30" i="1"/>
  <c r="AH30" i="1" s="1"/>
  <c r="AR30" i="1"/>
  <c r="AS30" i="1"/>
  <c r="AT30" i="1"/>
  <c r="AU30" i="1"/>
  <c r="AV30" i="1"/>
  <c r="BC30" i="1"/>
  <c r="BE30" i="1"/>
  <c r="BH30" i="1"/>
  <c r="BM30" i="1"/>
  <c r="BN30" i="1" s="1"/>
  <c r="BP30" i="1"/>
  <c r="BQ30" i="1"/>
  <c r="BR30" i="1" s="1"/>
  <c r="BS30" i="1"/>
  <c r="BV30" i="1"/>
  <c r="BY30" i="1"/>
  <c r="CB30" i="1"/>
  <c r="CE30" i="1"/>
  <c r="CF30" i="1"/>
  <c r="CQ30" i="1"/>
  <c r="CR30" i="1"/>
  <c r="CS30" i="1"/>
  <c r="CU30" i="1"/>
  <c r="CV30" i="1"/>
  <c r="CW30" i="1"/>
  <c r="CX30" i="1"/>
  <c r="CY30" i="1"/>
  <c r="CZ30" i="1"/>
  <c r="DA30" i="1"/>
  <c r="DJ30" i="1" s="1"/>
  <c r="DK30" i="1"/>
  <c r="DL30" i="1"/>
  <c r="DM30" i="1"/>
  <c r="DN30" i="1"/>
  <c r="DO30" i="1"/>
  <c r="DQ30" i="1" s="1"/>
  <c r="DP30" i="1"/>
  <c r="EB30" i="1"/>
  <c r="EC30" i="1"/>
  <c r="EG30" i="1"/>
  <c r="EJ30" i="1"/>
  <c r="EO30" i="1"/>
  <c r="EP30" i="1"/>
  <c r="EQ30" i="1"/>
  <c r="ER30" i="1"/>
  <c r="ET30" i="1" s="1"/>
  <c r="ES30" i="1"/>
  <c r="EU30" i="1"/>
  <c r="EX30" i="1"/>
  <c r="FJ30" i="1"/>
  <c r="FM30" i="1"/>
  <c r="FR30" i="1"/>
  <c r="FS30" i="1"/>
  <c r="FT30" i="1"/>
  <c r="FW30" i="1"/>
  <c r="GN30" i="1"/>
  <c r="GV30" i="1"/>
  <c r="HA30" i="1"/>
  <c r="HB30" i="1"/>
  <c r="HJ30" i="1"/>
  <c r="HK30" i="1"/>
  <c r="HS30" i="1"/>
  <c r="W31" i="1"/>
  <c r="Y31" i="1"/>
  <c r="AA31" i="1"/>
  <c r="AB31" i="1"/>
  <c r="AE31" i="1"/>
  <c r="AG31" i="1" s="1"/>
  <c r="AF31" i="1"/>
  <c r="AI31" i="1"/>
  <c r="AJ31" i="1"/>
  <c r="AH31" i="1" s="1"/>
  <c r="AR31" i="1"/>
  <c r="AS31" i="1"/>
  <c r="AT31" i="1"/>
  <c r="AU31" i="1"/>
  <c r="AV31" i="1"/>
  <c r="BC31" i="1"/>
  <c r="BE31" i="1"/>
  <c r="BH31" i="1"/>
  <c r="BM31" i="1"/>
  <c r="BN31" i="1" s="1"/>
  <c r="BO31" i="1"/>
  <c r="BP31" i="1"/>
  <c r="BQ31" i="1"/>
  <c r="BR31" i="1" s="1"/>
  <c r="BS31" i="1"/>
  <c r="BV31" i="1"/>
  <c r="BY31" i="1"/>
  <c r="CB31" i="1"/>
  <c r="CE31" i="1"/>
  <c r="CF31" i="1"/>
  <c r="CQ31" i="1"/>
  <c r="CT31" i="1" s="1"/>
  <c r="CR31" i="1"/>
  <c r="CS31" i="1"/>
  <c r="CU31" i="1"/>
  <c r="CV31" i="1"/>
  <c r="CW31" i="1"/>
  <c r="CX31" i="1"/>
  <c r="CY31" i="1"/>
  <c r="CZ31" i="1"/>
  <c r="DA31" i="1"/>
  <c r="DK31" i="1"/>
  <c r="DL31" i="1"/>
  <c r="DM31" i="1"/>
  <c r="DN31" i="1"/>
  <c r="DO31" i="1"/>
  <c r="DP31" i="1"/>
  <c r="EB31" i="1"/>
  <c r="EC31" i="1"/>
  <c r="EE31" i="1"/>
  <c r="EG31" i="1"/>
  <c r="EJ31" i="1"/>
  <c r="EO31" i="1"/>
  <c r="EP31" i="1"/>
  <c r="EQ31" i="1"/>
  <c r="ER31" i="1"/>
  <c r="ET31" i="1" s="1"/>
  <c r="ES31" i="1"/>
  <c r="EU31" i="1"/>
  <c r="EX31" i="1"/>
  <c r="FJ31" i="1"/>
  <c r="FM31" i="1"/>
  <c r="FR31" i="1"/>
  <c r="FS31" i="1"/>
  <c r="FT31" i="1"/>
  <c r="FW31" i="1"/>
  <c r="GN31" i="1"/>
  <c r="GV31" i="1"/>
  <c r="HA31" i="1"/>
  <c r="HB31" i="1"/>
  <c r="HJ31" i="1"/>
  <c r="HK31" i="1"/>
  <c r="HS31" i="1"/>
  <c r="W32" i="1"/>
  <c r="Y32" i="1"/>
  <c r="AA32" i="1"/>
  <c r="AB32" i="1"/>
  <c r="AE32" i="1"/>
  <c r="AF32" i="1"/>
  <c r="AH32" i="1"/>
  <c r="AI32" i="1"/>
  <c r="AK32" i="1" s="1"/>
  <c r="AJ32" i="1"/>
  <c r="AR32" i="1"/>
  <c r="AS32" i="1"/>
  <c r="AT32" i="1"/>
  <c r="AU32" i="1"/>
  <c r="AV32" i="1"/>
  <c r="BC32" i="1"/>
  <c r="BE32" i="1"/>
  <c r="BH32" i="1"/>
  <c r="BM32" i="1"/>
  <c r="BN32" i="1" s="1"/>
  <c r="BP32" i="1"/>
  <c r="BQ32" i="1"/>
  <c r="BR32" i="1" s="1"/>
  <c r="BS32" i="1"/>
  <c r="BV32" i="1"/>
  <c r="BY32" i="1"/>
  <c r="CB32" i="1"/>
  <c r="CE32" i="1"/>
  <c r="CF32" i="1"/>
  <c r="CQ32" i="1"/>
  <c r="CR32" i="1"/>
  <c r="CU32" i="1"/>
  <c r="CV32" i="1"/>
  <c r="CW32" i="1"/>
  <c r="CX32" i="1"/>
  <c r="CY32" i="1"/>
  <c r="DA32" i="1" s="1"/>
  <c r="DJ32" i="1" s="1"/>
  <c r="CZ32" i="1"/>
  <c r="DK32" i="1"/>
  <c r="DL32" i="1"/>
  <c r="DM32" i="1"/>
  <c r="DN32" i="1"/>
  <c r="DO32" i="1"/>
  <c r="DP32" i="1"/>
  <c r="DQ32" i="1"/>
  <c r="EB32" i="1"/>
  <c r="EG32" i="1"/>
  <c r="EJ32" i="1"/>
  <c r="EO32" i="1"/>
  <c r="EP32" i="1"/>
  <c r="EQ32" i="1"/>
  <c r="ER32" i="1"/>
  <c r="ES32" i="1"/>
  <c r="ET32" i="1"/>
  <c r="EU32" i="1"/>
  <c r="EX32" i="1"/>
  <c r="FJ32" i="1"/>
  <c r="FM32" i="1"/>
  <c r="FR32" i="1"/>
  <c r="FS32" i="1"/>
  <c r="FT32" i="1"/>
  <c r="FW32" i="1"/>
  <c r="GN32" i="1"/>
  <c r="GV32" i="1"/>
  <c r="HA32" i="1"/>
  <c r="HB32" i="1"/>
  <c r="HJ32" i="1"/>
  <c r="HK32" i="1"/>
  <c r="HS32" i="1"/>
  <c r="W33" i="1"/>
  <c r="Y33" i="1"/>
  <c r="AA33" i="1"/>
  <c r="AB33" i="1"/>
  <c r="AE33" i="1"/>
  <c r="AG33" i="1" s="1"/>
  <c r="AF33" i="1"/>
  <c r="AH33" i="1"/>
  <c r="AI33" i="1"/>
  <c r="AJ33" i="1"/>
  <c r="AR33" i="1"/>
  <c r="AS33" i="1"/>
  <c r="AT33" i="1"/>
  <c r="AU33" i="1"/>
  <c r="AV33" i="1"/>
  <c r="BC33" i="1"/>
  <c r="BE33" i="1"/>
  <c r="BH33" i="1"/>
  <c r="BM33" i="1"/>
  <c r="BN33" i="1" s="1"/>
  <c r="BO33" i="1"/>
  <c r="AC33" i="1" s="1"/>
  <c r="AD33" i="1" s="1"/>
  <c r="BP33" i="1"/>
  <c r="BQ33" i="1"/>
  <c r="BR33" i="1" s="1"/>
  <c r="BS33" i="1"/>
  <c r="BV33" i="1"/>
  <c r="BY33" i="1"/>
  <c r="CB33" i="1"/>
  <c r="CE33" i="1"/>
  <c r="CF33" i="1"/>
  <c r="CQ33" i="1"/>
  <c r="CT33" i="1" s="1"/>
  <c r="CR33" i="1"/>
  <c r="CU33" i="1"/>
  <c r="CV33" i="1"/>
  <c r="CW33" i="1"/>
  <c r="CX33" i="1"/>
  <c r="CY33" i="1"/>
  <c r="CZ33" i="1"/>
  <c r="DA33" i="1"/>
  <c r="DK33" i="1"/>
  <c r="DL33" i="1"/>
  <c r="DM33" i="1"/>
  <c r="DN33" i="1"/>
  <c r="DO33" i="1"/>
  <c r="DP33" i="1"/>
  <c r="EB33" i="1"/>
  <c r="EE33" i="1"/>
  <c r="EG33" i="1"/>
  <c r="EJ33" i="1"/>
  <c r="EO33" i="1"/>
  <c r="EP33" i="1"/>
  <c r="EQ33" i="1"/>
  <c r="ER33" i="1"/>
  <c r="ES33" i="1"/>
  <c r="ET33" i="1"/>
  <c r="EU33" i="1"/>
  <c r="EX33" i="1"/>
  <c r="FJ33" i="1"/>
  <c r="FM33" i="1"/>
  <c r="FR33" i="1"/>
  <c r="FS33" i="1"/>
  <c r="FT33" i="1"/>
  <c r="FW33" i="1"/>
  <c r="GN33" i="1"/>
  <c r="GV33" i="1"/>
  <c r="HA33" i="1"/>
  <c r="HB33" i="1"/>
  <c r="HJ33" i="1"/>
  <c r="HK33" i="1"/>
  <c r="HS33" i="1"/>
  <c r="W34" i="1"/>
  <c r="Y34" i="1"/>
  <c r="AA34" i="1"/>
  <c r="AB34" i="1"/>
  <c r="AE34" i="1"/>
  <c r="AF34" i="1"/>
  <c r="AI34" i="1"/>
  <c r="AK34" i="1" s="1"/>
  <c r="AJ34" i="1"/>
  <c r="AH34" i="1" s="1"/>
  <c r="AR34" i="1"/>
  <c r="AS34" i="1"/>
  <c r="AT34" i="1"/>
  <c r="AU34" i="1"/>
  <c r="AV34" i="1"/>
  <c r="BC34" i="1"/>
  <c r="BE34" i="1"/>
  <c r="BH34" i="1"/>
  <c r="BM34" i="1"/>
  <c r="BN34" i="1" s="1"/>
  <c r="BP34" i="1"/>
  <c r="BQ34" i="1"/>
  <c r="BR34" i="1" s="1"/>
  <c r="BS34" i="1"/>
  <c r="BV34" i="1" s="1"/>
  <c r="BY34" i="1"/>
  <c r="CB34" i="1"/>
  <c r="CE34" i="1"/>
  <c r="CF34" i="1"/>
  <c r="CQ34" i="1"/>
  <c r="CT34" i="1" s="1"/>
  <c r="CR34" i="1"/>
  <c r="CS34" i="1"/>
  <c r="CU34" i="1"/>
  <c r="CV34" i="1"/>
  <c r="CW34" i="1"/>
  <c r="CX34" i="1"/>
  <c r="CY34" i="1"/>
  <c r="DA34" i="1" s="1"/>
  <c r="CZ34" i="1"/>
  <c r="DK34" i="1"/>
  <c r="DL34" i="1"/>
  <c r="DM34" i="1"/>
  <c r="DN34" i="1"/>
  <c r="DO34" i="1"/>
  <c r="DP34" i="1"/>
  <c r="EB34" i="1"/>
  <c r="EG34" i="1"/>
  <c r="EJ34" i="1"/>
  <c r="EO34" i="1"/>
  <c r="EP34" i="1"/>
  <c r="EQ34" i="1"/>
  <c r="ER34" i="1"/>
  <c r="ET34" i="1" s="1"/>
  <c r="ES34" i="1"/>
  <c r="EU34" i="1"/>
  <c r="EX34" i="1"/>
  <c r="FJ34" i="1"/>
  <c r="FM34" i="1"/>
  <c r="FR34" i="1"/>
  <c r="FS34" i="1"/>
  <c r="FT34" i="1"/>
  <c r="FW34" i="1"/>
  <c r="GN34" i="1"/>
  <c r="GV34" i="1"/>
  <c r="HA34" i="1"/>
  <c r="HB34" i="1"/>
  <c r="HJ34" i="1"/>
  <c r="HK34" i="1"/>
  <c r="HS34" i="1"/>
  <c r="W35" i="1"/>
  <c r="Y35" i="1"/>
  <c r="AA35" i="1"/>
  <c r="AB35" i="1"/>
  <c r="AE35" i="1"/>
  <c r="AF35" i="1"/>
  <c r="AH35" i="1"/>
  <c r="AI35" i="1"/>
  <c r="AK35" i="1" s="1"/>
  <c r="AJ35" i="1"/>
  <c r="AR35" i="1"/>
  <c r="AS35" i="1"/>
  <c r="AT35" i="1"/>
  <c r="AU35" i="1"/>
  <c r="AV35" i="1"/>
  <c r="BC35" i="1"/>
  <c r="BE35" i="1"/>
  <c r="BH35" i="1"/>
  <c r="BM35" i="1"/>
  <c r="BN35" i="1" s="1"/>
  <c r="BP35" i="1"/>
  <c r="BQ35" i="1"/>
  <c r="BR35" i="1" s="1"/>
  <c r="BS35" i="1"/>
  <c r="BV35" i="1"/>
  <c r="BY35" i="1"/>
  <c r="CB35" i="1"/>
  <c r="CE35" i="1"/>
  <c r="CF35" i="1"/>
  <c r="CQ35" i="1"/>
  <c r="CR35" i="1"/>
  <c r="CU35" i="1"/>
  <c r="CV35" i="1"/>
  <c r="CW35" i="1"/>
  <c r="CX35" i="1"/>
  <c r="CY35" i="1"/>
  <c r="DA35" i="1" s="1"/>
  <c r="DJ35" i="1" s="1"/>
  <c r="CZ35" i="1"/>
  <c r="DK35" i="1"/>
  <c r="DL35" i="1"/>
  <c r="DM35" i="1"/>
  <c r="DN35" i="1"/>
  <c r="DO35" i="1"/>
  <c r="DP35" i="1"/>
  <c r="DQ35" i="1"/>
  <c r="EB35" i="1"/>
  <c r="EC35" i="1"/>
  <c r="EG35" i="1"/>
  <c r="EJ35" i="1"/>
  <c r="EO35" i="1"/>
  <c r="EP35" i="1"/>
  <c r="EQ35" i="1"/>
  <c r="ER35" i="1"/>
  <c r="ES35" i="1"/>
  <c r="ET35" i="1"/>
  <c r="EU35" i="1"/>
  <c r="EX35" i="1"/>
  <c r="FJ35" i="1"/>
  <c r="FM35" i="1"/>
  <c r="FR35" i="1"/>
  <c r="FS35" i="1"/>
  <c r="FT35" i="1"/>
  <c r="FW35" i="1"/>
  <c r="GN35" i="1"/>
  <c r="GV35" i="1"/>
  <c r="HA35" i="1"/>
  <c r="HB35" i="1"/>
  <c r="HJ35" i="1"/>
  <c r="HK35" i="1"/>
  <c r="HS35" i="1"/>
  <c r="W36" i="1"/>
  <c r="Y36" i="1"/>
  <c r="AA36" i="1"/>
  <c r="AB36" i="1"/>
  <c r="AE36" i="1"/>
  <c r="AG36" i="1" s="1"/>
  <c r="AF36" i="1"/>
  <c r="AH36" i="1"/>
  <c r="AI36" i="1"/>
  <c r="AJ36" i="1"/>
  <c r="AR36" i="1"/>
  <c r="AS36" i="1"/>
  <c r="AT36" i="1"/>
  <c r="AU36" i="1"/>
  <c r="AV36" i="1"/>
  <c r="BC36" i="1"/>
  <c r="BE36" i="1"/>
  <c r="BH36" i="1"/>
  <c r="BM36" i="1"/>
  <c r="BN36" i="1" s="1"/>
  <c r="BO36" i="1"/>
  <c r="BP36" i="1"/>
  <c r="BQ36" i="1"/>
  <c r="BR36" i="1" s="1"/>
  <c r="BS36" i="1"/>
  <c r="BV36" i="1"/>
  <c r="BY36" i="1"/>
  <c r="CB36" i="1"/>
  <c r="CE36" i="1"/>
  <c r="CF36" i="1"/>
  <c r="CQ36" i="1"/>
  <c r="CT36" i="1" s="1"/>
  <c r="CR36" i="1"/>
  <c r="CU36" i="1"/>
  <c r="CV36" i="1"/>
  <c r="CW36" i="1"/>
  <c r="CX36" i="1"/>
  <c r="CY36" i="1"/>
  <c r="CZ36" i="1"/>
  <c r="DA36" i="1"/>
  <c r="DK36" i="1"/>
  <c r="DL36" i="1"/>
  <c r="DM36" i="1"/>
  <c r="DN36" i="1"/>
  <c r="DO36" i="1"/>
  <c r="DP36" i="1"/>
  <c r="EB36" i="1"/>
  <c r="EE36" i="1"/>
  <c r="EG36" i="1"/>
  <c r="EJ36" i="1"/>
  <c r="EO36" i="1"/>
  <c r="EP36" i="1"/>
  <c r="EQ36" i="1"/>
  <c r="ER36" i="1"/>
  <c r="ES36" i="1"/>
  <c r="ET36" i="1"/>
  <c r="EU36" i="1"/>
  <c r="EX36" i="1"/>
  <c r="FJ36" i="1"/>
  <c r="FM36" i="1"/>
  <c r="FR36" i="1"/>
  <c r="FS36" i="1"/>
  <c r="FT36" i="1"/>
  <c r="FW36" i="1"/>
  <c r="GN36" i="1"/>
  <c r="GV36" i="1"/>
  <c r="HA36" i="1"/>
  <c r="HB36" i="1"/>
  <c r="HJ36" i="1"/>
  <c r="HK36" i="1"/>
  <c r="HS36" i="1"/>
  <c r="W37" i="1"/>
  <c r="Y37" i="1"/>
  <c r="AA37" i="1"/>
  <c r="AB37" i="1"/>
  <c r="AE37" i="1"/>
  <c r="AF37" i="1"/>
  <c r="AI37" i="1"/>
  <c r="AK37" i="1" s="1"/>
  <c r="AJ37" i="1"/>
  <c r="AH37" i="1" s="1"/>
  <c r="AR37" i="1"/>
  <c r="AS37" i="1"/>
  <c r="AT37" i="1"/>
  <c r="AU37" i="1"/>
  <c r="AV37" i="1"/>
  <c r="BC37" i="1"/>
  <c r="BE37" i="1"/>
  <c r="BH37" i="1"/>
  <c r="BM37" i="1"/>
  <c r="BN37" i="1" s="1"/>
  <c r="BP37" i="1"/>
  <c r="BQ37" i="1"/>
  <c r="BR37" i="1" s="1"/>
  <c r="BS37" i="1"/>
  <c r="BV37" i="1"/>
  <c r="BY37" i="1"/>
  <c r="CB37" i="1"/>
  <c r="CE37" i="1"/>
  <c r="CF37" i="1"/>
  <c r="CQ37" i="1"/>
  <c r="CR37" i="1"/>
  <c r="CS37" i="1"/>
  <c r="CU37" i="1"/>
  <c r="CV37" i="1"/>
  <c r="CW37" i="1"/>
  <c r="CX37" i="1"/>
  <c r="CY37" i="1"/>
  <c r="CZ37" i="1"/>
  <c r="DA37" i="1"/>
  <c r="DJ37" i="1" s="1"/>
  <c r="DK37" i="1"/>
  <c r="DL37" i="1"/>
  <c r="DM37" i="1"/>
  <c r="DN37" i="1"/>
  <c r="DO37" i="1"/>
  <c r="DQ37" i="1" s="1"/>
  <c r="DP37" i="1"/>
  <c r="EB37" i="1"/>
  <c r="EC37" i="1"/>
  <c r="EG37" i="1"/>
  <c r="EJ37" i="1"/>
  <c r="EO37" i="1"/>
  <c r="EP37" i="1"/>
  <c r="EQ37" i="1"/>
  <c r="ER37" i="1"/>
  <c r="ET37" i="1" s="1"/>
  <c r="ES37" i="1"/>
  <c r="EU37" i="1"/>
  <c r="EX37" i="1"/>
  <c r="FJ37" i="1"/>
  <c r="FM37" i="1"/>
  <c r="FR37" i="1"/>
  <c r="FS37" i="1"/>
  <c r="FT37" i="1"/>
  <c r="FW37" i="1"/>
  <c r="GN37" i="1"/>
  <c r="GV37" i="1"/>
  <c r="HA37" i="1"/>
  <c r="HB37" i="1"/>
  <c r="HJ37" i="1"/>
  <c r="HK37" i="1"/>
  <c r="HS37" i="1"/>
  <c r="W38" i="1"/>
  <c r="Y38" i="1"/>
  <c r="AA38" i="1"/>
  <c r="AB38" i="1"/>
  <c r="AE38" i="1"/>
  <c r="AG38" i="1" s="1"/>
  <c r="AF38" i="1"/>
  <c r="AI38" i="1"/>
  <c r="AJ38" i="1"/>
  <c r="AH38" i="1" s="1"/>
  <c r="AR38" i="1"/>
  <c r="AS38" i="1"/>
  <c r="AT38" i="1"/>
  <c r="AU38" i="1"/>
  <c r="AV38" i="1"/>
  <c r="BC38" i="1"/>
  <c r="BE38" i="1"/>
  <c r="BH38" i="1"/>
  <c r="BM38" i="1"/>
  <c r="BN38" i="1" s="1"/>
  <c r="BO38" i="1"/>
  <c r="BP38" i="1"/>
  <c r="BQ38" i="1"/>
  <c r="BR38" i="1" s="1"/>
  <c r="BS38" i="1"/>
  <c r="BV38" i="1"/>
  <c r="BY38" i="1"/>
  <c r="CB38" i="1"/>
  <c r="CE38" i="1"/>
  <c r="CF38" i="1"/>
  <c r="CQ38" i="1"/>
  <c r="CT38" i="1" s="1"/>
  <c r="CR38" i="1"/>
  <c r="CS38" i="1"/>
  <c r="CU38" i="1"/>
  <c r="CV38" i="1"/>
  <c r="CW38" i="1"/>
  <c r="CX38" i="1"/>
  <c r="CY38" i="1"/>
  <c r="CZ38" i="1"/>
  <c r="DA38" i="1"/>
  <c r="DK38" i="1"/>
  <c r="DL38" i="1"/>
  <c r="DM38" i="1"/>
  <c r="DN38" i="1"/>
  <c r="DO38" i="1"/>
  <c r="DP38" i="1"/>
  <c r="EB38" i="1"/>
  <c r="EC38" i="1"/>
  <c r="EE38" i="1"/>
  <c r="EG38" i="1"/>
  <c r="EJ38" i="1"/>
  <c r="EO38" i="1"/>
  <c r="EP38" i="1"/>
  <c r="EQ38" i="1"/>
  <c r="ER38" i="1"/>
  <c r="ES38" i="1"/>
  <c r="ET38" i="1"/>
  <c r="EU38" i="1"/>
  <c r="EX38" i="1"/>
  <c r="FJ38" i="1"/>
  <c r="FM38" i="1"/>
  <c r="FR38" i="1"/>
  <c r="FS38" i="1"/>
  <c r="FT38" i="1"/>
  <c r="FW38" i="1"/>
  <c r="GN38" i="1"/>
  <c r="GV38" i="1"/>
  <c r="HA38" i="1"/>
  <c r="HB38" i="1"/>
  <c r="HJ38" i="1"/>
  <c r="HK38" i="1"/>
  <c r="HS38" i="1"/>
  <c r="W39" i="1"/>
  <c r="Y39" i="1"/>
  <c r="AA39" i="1"/>
  <c r="AB39" i="1"/>
  <c r="AE39" i="1"/>
  <c r="AF39" i="1"/>
  <c r="AH39" i="1"/>
  <c r="AI39" i="1"/>
  <c r="AK39" i="1" s="1"/>
  <c r="AJ39" i="1"/>
  <c r="AR39" i="1"/>
  <c r="AS39" i="1"/>
  <c r="AT39" i="1"/>
  <c r="AU39" i="1"/>
  <c r="AV39" i="1"/>
  <c r="BC39" i="1"/>
  <c r="BE39" i="1"/>
  <c r="BH39" i="1"/>
  <c r="BM39" i="1"/>
  <c r="BN39" i="1" s="1"/>
  <c r="BP39" i="1"/>
  <c r="BQ39" i="1"/>
  <c r="BR39" i="1" s="1"/>
  <c r="BS39" i="1"/>
  <c r="BV39" i="1" s="1"/>
  <c r="BY39" i="1"/>
  <c r="CB39" i="1"/>
  <c r="CE39" i="1"/>
  <c r="CF39" i="1"/>
  <c r="CQ39" i="1"/>
  <c r="CT39" i="1" s="1"/>
  <c r="CR39" i="1"/>
  <c r="CU39" i="1"/>
  <c r="CV39" i="1"/>
  <c r="CW39" i="1"/>
  <c r="CX39" i="1"/>
  <c r="CY39" i="1"/>
  <c r="DA39" i="1" s="1"/>
  <c r="CZ39" i="1"/>
  <c r="DK39" i="1"/>
  <c r="DL39" i="1"/>
  <c r="DM39" i="1"/>
  <c r="DN39" i="1"/>
  <c r="DO39" i="1"/>
  <c r="DP39" i="1"/>
  <c r="EB39" i="1"/>
  <c r="EG39" i="1"/>
  <c r="EJ39" i="1"/>
  <c r="EO39" i="1"/>
  <c r="EP39" i="1"/>
  <c r="EQ39" i="1"/>
  <c r="ER39" i="1"/>
  <c r="ET39" i="1" s="1"/>
  <c r="ES39" i="1"/>
  <c r="EU39" i="1"/>
  <c r="EX39" i="1"/>
  <c r="FJ39" i="1"/>
  <c r="FM39" i="1"/>
  <c r="FR39" i="1"/>
  <c r="FS39" i="1"/>
  <c r="FT39" i="1"/>
  <c r="FW39" i="1"/>
  <c r="GN39" i="1"/>
  <c r="GV39" i="1"/>
  <c r="HA39" i="1"/>
  <c r="HB39" i="1"/>
  <c r="HJ39" i="1"/>
  <c r="HK39" i="1"/>
  <c r="HS39" i="1"/>
  <c r="W40" i="1"/>
  <c r="Y40" i="1"/>
  <c r="AA40" i="1"/>
  <c r="AB40" i="1"/>
  <c r="AE40" i="1"/>
  <c r="AF40" i="1"/>
  <c r="AI40" i="1"/>
  <c r="AK40" i="1" s="1"/>
  <c r="AJ40" i="1"/>
  <c r="AH40" i="1" s="1"/>
  <c r="AR40" i="1"/>
  <c r="AS40" i="1"/>
  <c r="AT40" i="1"/>
  <c r="AU40" i="1"/>
  <c r="AV40" i="1"/>
  <c r="BC40" i="1"/>
  <c r="BE40" i="1"/>
  <c r="BH40" i="1"/>
  <c r="BM40" i="1"/>
  <c r="BN40" i="1" s="1"/>
  <c r="BP40" i="1"/>
  <c r="BQ40" i="1"/>
  <c r="BR40" i="1" s="1"/>
  <c r="BS40" i="1"/>
  <c r="BV40" i="1"/>
  <c r="BY40" i="1"/>
  <c r="CB40" i="1"/>
  <c r="CE40" i="1"/>
  <c r="CF40" i="1"/>
  <c r="CQ40" i="1"/>
  <c r="CR40" i="1"/>
  <c r="CU40" i="1"/>
  <c r="CV40" i="1"/>
  <c r="CW40" i="1"/>
  <c r="CX40" i="1"/>
  <c r="CY40" i="1"/>
  <c r="CZ40" i="1"/>
  <c r="DA40" i="1"/>
  <c r="DJ40" i="1" s="1"/>
  <c r="DK40" i="1"/>
  <c r="DL40" i="1"/>
  <c r="DM40" i="1"/>
  <c r="DN40" i="1"/>
  <c r="DO40" i="1"/>
  <c r="DP40" i="1"/>
  <c r="DQ40" i="1"/>
  <c r="EB40" i="1"/>
  <c r="EC40" i="1"/>
  <c r="EG40" i="1"/>
  <c r="EJ40" i="1"/>
  <c r="EO40" i="1"/>
  <c r="EP40" i="1"/>
  <c r="EQ40" i="1"/>
  <c r="ER40" i="1"/>
  <c r="ET40" i="1" s="1"/>
  <c r="ES40" i="1"/>
  <c r="EU40" i="1"/>
  <c r="EX40" i="1"/>
  <c r="FJ40" i="1"/>
  <c r="FM40" i="1"/>
  <c r="FR40" i="1"/>
  <c r="FS40" i="1"/>
  <c r="FT40" i="1"/>
  <c r="FW40" i="1"/>
  <c r="GN40" i="1"/>
  <c r="GV40" i="1"/>
  <c r="HA40" i="1"/>
  <c r="HB40" i="1"/>
  <c r="HJ40" i="1"/>
  <c r="HK40" i="1"/>
  <c r="HS40" i="1"/>
  <c r="W41" i="1"/>
  <c r="Y41" i="1"/>
  <c r="AA41" i="1"/>
  <c r="AB41" i="1"/>
  <c r="AE41" i="1"/>
  <c r="AG41" i="1" s="1"/>
  <c r="AF41" i="1"/>
  <c r="AH41" i="1"/>
  <c r="AI41" i="1"/>
  <c r="AJ41" i="1"/>
  <c r="AR41" i="1"/>
  <c r="AS41" i="1"/>
  <c r="AT41" i="1"/>
  <c r="AU41" i="1"/>
  <c r="AV41" i="1"/>
  <c r="BC41" i="1"/>
  <c r="BE41" i="1"/>
  <c r="BH41" i="1"/>
  <c r="BM41" i="1"/>
  <c r="BN41" i="1" s="1"/>
  <c r="BO41" i="1"/>
  <c r="BP41" i="1"/>
  <c r="BQ41" i="1"/>
  <c r="BR41" i="1" s="1"/>
  <c r="BS41" i="1"/>
  <c r="BV41" i="1"/>
  <c r="BY41" i="1"/>
  <c r="CB41" i="1"/>
  <c r="CE41" i="1"/>
  <c r="CF41" i="1"/>
  <c r="CQ41" i="1"/>
  <c r="CT41" i="1" s="1"/>
  <c r="CR41" i="1"/>
  <c r="CS41" i="1"/>
  <c r="CU41" i="1"/>
  <c r="CV41" i="1"/>
  <c r="CW41" i="1"/>
  <c r="CX41" i="1"/>
  <c r="CY41" i="1"/>
  <c r="DA41" i="1" s="1"/>
  <c r="CZ41" i="1"/>
  <c r="DK41" i="1"/>
  <c r="DL41" i="1"/>
  <c r="DM41" i="1"/>
  <c r="DN41" i="1"/>
  <c r="DO41" i="1"/>
  <c r="DP41" i="1"/>
  <c r="EB41" i="1"/>
  <c r="EC41" i="1"/>
  <c r="EE41" i="1"/>
  <c r="EG41" i="1"/>
  <c r="EJ41" i="1"/>
  <c r="EO41" i="1"/>
  <c r="EP41" i="1"/>
  <c r="EQ41" i="1"/>
  <c r="ER41" i="1"/>
  <c r="ET41" i="1" s="1"/>
  <c r="ES41" i="1"/>
  <c r="EU41" i="1"/>
  <c r="EX41" i="1"/>
  <c r="FJ41" i="1"/>
  <c r="FM41" i="1"/>
  <c r="FR41" i="1"/>
  <c r="FS41" i="1"/>
  <c r="FT41" i="1"/>
  <c r="FW41" i="1"/>
  <c r="GN41" i="1"/>
  <c r="GV41" i="1"/>
  <c r="HA41" i="1"/>
  <c r="HB41" i="1"/>
  <c r="HJ41" i="1"/>
  <c r="HK41" i="1"/>
  <c r="HS41" i="1"/>
  <c r="W42" i="1"/>
  <c r="Y42" i="1"/>
  <c r="AA42" i="1"/>
  <c r="AB42" i="1"/>
  <c r="AD42" i="1"/>
  <c r="AE42" i="1"/>
  <c r="AF42" i="1"/>
  <c r="AH42" i="1"/>
  <c r="AI42" i="1"/>
  <c r="AK42" i="1" s="1"/>
  <c r="AJ42" i="1"/>
  <c r="AR42" i="1"/>
  <c r="AS42" i="1"/>
  <c r="AT42" i="1"/>
  <c r="AU42" i="1"/>
  <c r="AV42" i="1"/>
  <c r="BC42" i="1"/>
  <c r="BE42" i="1"/>
  <c r="BH42" i="1"/>
  <c r="BM42" i="1"/>
  <c r="BN42" i="1" s="1"/>
  <c r="BO42" i="1"/>
  <c r="AC42" i="1" s="1"/>
  <c r="BP42" i="1"/>
  <c r="BQ42" i="1"/>
  <c r="BR42" i="1" s="1"/>
  <c r="BS42" i="1"/>
  <c r="BV42" i="1" s="1"/>
  <c r="BY42" i="1"/>
  <c r="CB42" i="1"/>
  <c r="CE42" i="1"/>
  <c r="CF42" i="1"/>
  <c r="CQ42" i="1"/>
  <c r="CR42" i="1"/>
  <c r="CS42" i="1" s="1"/>
  <c r="CU42" i="1"/>
  <c r="CV42" i="1"/>
  <c r="CW42" i="1"/>
  <c r="CX42" i="1"/>
  <c r="CY42" i="1"/>
  <c r="DA42" i="1" s="1"/>
  <c r="CZ42" i="1"/>
  <c r="DK42" i="1"/>
  <c r="DL42" i="1"/>
  <c r="DM42" i="1"/>
  <c r="DN42" i="1"/>
  <c r="DO42" i="1"/>
  <c r="DP42" i="1"/>
  <c r="EB42" i="1"/>
  <c r="EG42" i="1"/>
  <c r="EJ42" i="1"/>
  <c r="EO42" i="1"/>
  <c r="EP42" i="1" s="1"/>
  <c r="EQ42" i="1"/>
  <c r="ER42" i="1"/>
  <c r="ET42" i="1" s="1"/>
  <c r="ES42" i="1"/>
  <c r="EU42" i="1"/>
  <c r="EX42" i="1"/>
  <c r="FJ42" i="1"/>
  <c r="FM42" i="1"/>
  <c r="FR42" i="1"/>
  <c r="FS42" i="1"/>
  <c r="FT42" i="1"/>
  <c r="FW42" i="1"/>
  <c r="GN42" i="1"/>
  <c r="GV42" i="1"/>
  <c r="GW42" i="1"/>
  <c r="HA42" i="1"/>
  <c r="HB42" i="1"/>
  <c r="HJ42" i="1"/>
  <c r="HK42" i="1"/>
  <c r="HS42" i="1"/>
  <c r="W43" i="1"/>
  <c r="Y43" i="1"/>
  <c r="AA43" i="1"/>
  <c r="AB43" i="1"/>
  <c r="AE43" i="1"/>
  <c r="AF43" i="1"/>
  <c r="AI43" i="1"/>
  <c r="AJ43" i="1"/>
  <c r="AR43" i="1"/>
  <c r="AS43" i="1"/>
  <c r="AT43" i="1"/>
  <c r="AU43" i="1"/>
  <c r="AV43" i="1"/>
  <c r="BC43" i="1"/>
  <c r="BE43" i="1"/>
  <c r="BH43" i="1"/>
  <c r="BM43" i="1"/>
  <c r="BN43" i="1" s="1"/>
  <c r="BO43" i="1"/>
  <c r="AC43" i="1" s="1"/>
  <c r="AD43" i="1" s="1"/>
  <c r="BP43" i="1"/>
  <c r="BQ43" i="1"/>
  <c r="BR43" i="1" s="1"/>
  <c r="BS43" i="1"/>
  <c r="BV43" i="1" s="1"/>
  <c r="BY43" i="1"/>
  <c r="CB43" i="1"/>
  <c r="CE43" i="1"/>
  <c r="CF43" i="1"/>
  <c r="CQ43" i="1"/>
  <c r="CR43" i="1"/>
  <c r="CS43" i="1" s="1"/>
  <c r="CU43" i="1"/>
  <c r="CV43" i="1"/>
  <c r="CW43" i="1"/>
  <c r="CX43" i="1"/>
  <c r="CY43" i="1"/>
  <c r="CZ43" i="1"/>
  <c r="DA43" i="1"/>
  <c r="DK43" i="1"/>
  <c r="DL43" i="1"/>
  <c r="DM43" i="1"/>
  <c r="DN43" i="1"/>
  <c r="DO43" i="1"/>
  <c r="DP43" i="1"/>
  <c r="EB43" i="1"/>
  <c r="ED43" i="1"/>
  <c r="EG43" i="1"/>
  <c r="EJ43" i="1"/>
  <c r="EO43" i="1"/>
  <c r="EP43" i="1" s="1"/>
  <c r="EQ43" i="1"/>
  <c r="ER43" i="1"/>
  <c r="ES43" i="1"/>
  <c r="ET43" i="1" s="1"/>
  <c r="EU43" i="1"/>
  <c r="EX43" i="1"/>
  <c r="FJ43" i="1"/>
  <c r="FM43" i="1"/>
  <c r="FR43" i="1"/>
  <c r="FS43" i="1"/>
  <c r="FT43" i="1"/>
  <c r="FW43" i="1" s="1"/>
  <c r="GN43" i="1"/>
  <c r="GV43" i="1"/>
  <c r="GW43" i="1"/>
  <c r="HA43" i="1"/>
  <c r="HB43" i="1"/>
  <c r="HJ43" i="1"/>
  <c r="HK43" i="1"/>
  <c r="HS43" i="1"/>
  <c r="W44" i="1"/>
  <c r="Y44" i="1"/>
  <c r="AA44" i="1"/>
  <c r="AB44" i="1"/>
  <c r="AE44" i="1"/>
  <c r="AF44" i="1"/>
  <c r="AI44" i="1"/>
  <c r="AJ44" i="1"/>
  <c r="AR44" i="1"/>
  <c r="AS44" i="1"/>
  <c r="AT44" i="1"/>
  <c r="AU44" i="1"/>
  <c r="AV44" i="1"/>
  <c r="BC44" i="1"/>
  <c r="BE44" i="1"/>
  <c r="BH44" i="1"/>
  <c r="BM44" i="1"/>
  <c r="BN44" i="1" s="1"/>
  <c r="BO44" i="1"/>
  <c r="AC44" i="1" s="1"/>
  <c r="AD44" i="1" s="1"/>
  <c r="BP44" i="1"/>
  <c r="BQ44" i="1"/>
  <c r="BR44" i="1" s="1"/>
  <c r="BS44" i="1"/>
  <c r="BV44" i="1" s="1"/>
  <c r="BY44" i="1"/>
  <c r="CB44" i="1"/>
  <c r="CE44" i="1"/>
  <c r="CF44" i="1"/>
  <c r="CQ44" i="1"/>
  <c r="CR44" i="1"/>
  <c r="CS44" i="1" s="1"/>
  <c r="CU44" i="1"/>
  <c r="CV44" i="1"/>
  <c r="CW44" i="1"/>
  <c r="CX44" i="1"/>
  <c r="CY44" i="1"/>
  <c r="CZ44" i="1"/>
  <c r="DA44" i="1"/>
  <c r="DK44" i="1"/>
  <c r="DL44" i="1"/>
  <c r="DM44" i="1"/>
  <c r="DN44" i="1"/>
  <c r="DO44" i="1"/>
  <c r="DP44" i="1"/>
  <c r="EB44" i="1"/>
  <c r="ED44" i="1"/>
  <c r="EG44" i="1"/>
  <c r="EJ44" i="1"/>
  <c r="EO44" i="1"/>
  <c r="EP44" i="1" s="1"/>
  <c r="EQ44" i="1"/>
  <c r="ER44" i="1"/>
  <c r="ES44" i="1"/>
  <c r="EU44" i="1"/>
  <c r="EX44" i="1"/>
  <c r="FJ44" i="1"/>
  <c r="FM44" i="1"/>
  <c r="FR44" i="1"/>
  <c r="FS44" i="1"/>
  <c r="FT44" i="1"/>
  <c r="FW44" i="1" s="1"/>
  <c r="GN44" i="1"/>
  <c r="GV44" i="1"/>
  <c r="GW44" i="1"/>
  <c r="HA44" i="1"/>
  <c r="HB44" i="1"/>
  <c r="HJ44" i="1"/>
  <c r="HK44" i="1"/>
  <c r="HS44" i="1"/>
  <c r="W45" i="1"/>
  <c r="Y45" i="1"/>
  <c r="AA45" i="1"/>
  <c r="AB45" i="1"/>
  <c r="AE45" i="1"/>
  <c r="AF45" i="1"/>
  <c r="AI45" i="1"/>
  <c r="AJ45" i="1"/>
  <c r="AR45" i="1"/>
  <c r="AS45" i="1"/>
  <c r="AT45" i="1"/>
  <c r="AU45" i="1"/>
  <c r="AV45" i="1"/>
  <c r="BC45" i="1"/>
  <c r="BE45" i="1"/>
  <c r="BH45" i="1"/>
  <c r="BM45" i="1"/>
  <c r="BN45" i="1" s="1"/>
  <c r="BO45" i="1"/>
  <c r="AC45" i="1" s="1"/>
  <c r="AD45" i="1" s="1"/>
  <c r="BP45" i="1"/>
  <c r="BQ45" i="1"/>
  <c r="BR45" i="1" s="1"/>
  <c r="BS45" i="1"/>
  <c r="BV45" i="1" s="1"/>
  <c r="BY45" i="1"/>
  <c r="CB45" i="1"/>
  <c r="CE45" i="1"/>
  <c r="CF45" i="1"/>
  <c r="CQ45" i="1"/>
  <c r="CR45" i="1"/>
  <c r="CS45" i="1" s="1"/>
  <c r="CU45" i="1"/>
  <c r="CV45" i="1"/>
  <c r="CW45" i="1"/>
  <c r="CX45" i="1"/>
  <c r="CY45" i="1"/>
  <c r="CZ45" i="1"/>
  <c r="DA45" i="1"/>
  <c r="DK45" i="1"/>
  <c r="DL45" i="1"/>
  <c r="DM45" i="1"/>
  <c r="DN45" i="1"/>
  <c r="DO45" i="1"/>
  <c r="DP45" i="1"/>
  <c r="EB45" i="1"/>
  <c r="ED45" i="1"/>
  <c r="EG45" i="1"/>
  <c r="EJ45" i="1"/>
  <c r="EO45" i="1"/>
  <c r="EP45" i="1" s="1"/>
  <c r="EQ45" i="1"/>
  <c r="ER45" i="1"/>
  <c r="ES45" i="1"/>
  <c r="ET45" i="1" s="1"/>
  <c r="EU45" i="1"/>
  <c r="EX45" i="1"/>
  <c r="FJ45" i="1"/>
  <c r="FM45" i="1"/>
  <c r="FR45" i="1"/>
  <c r="FS45" i="1"/>
  <c r="FT45" i="1"/>
  <c r="FW45" i="1"/>
  <c r="GN45" i="1"/>
  <c r="GV45" i="1"/>
  <c r="GW45" i="1"/>
  <c r="HA45" i="1"/>
  <c r="HB45" i="1"/>
  <c r="HJ45" i="1"/>
  <c r="HK45" i="1"/>
  <c r="HS45" i="1"/>
  <c r="W46" i="1"/>
  <c r="Y46" i="1"/>
  <c r="AA46" i="1"/>
  <c r="AB46" i="1"/>
  <c r="AE46" i="1"/>
  <c r="AF46" i="1"/>
  <c r="AI46" i="1"/>
  <c r="AJ46" i="1"/>
  <c r="AR46" i="1"/>
  <c r="AS46" i="1"/>
  <c r="AT46" i="1"/>
  <c r="AU46" i="1"/>
  <c r="AV46" i="1"/>
  <c r="BC46" i="1"/>
  <c r="BE46" i="1"/>
  <c r="BH46" i="1"/>
  <c r="BM46" i="1"/>
  <c r="BN46" i="1" s="1"/>
  <c r="BP46" i="1"/>
  <c r="BQ46" i="1"/>
  <c r="BR46" i="1" s="1"/>
  <c r="BS46" i="1"/>
  <c r="BV46" i="1"/>
  <c r="BY46" i="1"/>
  <c r="CB46" i="1"/>
  <c r="CE46" i="1"/>
  <c r="CF46" i="1"/>
  <c r="CQ46" i="1"/>
  <c r="CR46" i="1"/>
  <c r="CU46" i="1"/>
  <c r="CV46" i="1"/>
  <c r="CW46" i="1"/>
  <c r="CX46" i="1"/>
  <c r="CY46" i="1"/>
  <c r="CZ46" i="1"/>
  <c r="DA46" i="1" s="1"/>
  <c r="DK46" i="1"/>
  <c r="DL46" i="1"/>
  <c r="DM46" i="1"/>
  <c r="DN46" i="1"/>
  <c r="DO46" i="1"/>
  <c r="DP46" i="1"/>
  <c r="EB46" i="1"/>
  <c r="EE46" i="1"/>
  <c r="EG46" i="1"/>
  <c r="EJ46" i="1"/>
  <c r="EO46" i="1"/>
  <c r="EP46" i="1"/>
  <c r="EQ46" i="1"/>
  <c r="ER46" i="1"/>
  <c r="ES46" i="1"/>
  <c r="ET46" i="1"/>
  <c r="EU46" i="1"/>
  <c r="EX46" i="1"/>
  <c r="FJ46" i="1"/>
  <c r="FM46" i="1"/>
  <c r="FR46" i="1"/>
  <c r="FS46" i="1"/>
  <c r="FT46" i="1"/>
  <c r="FW46" i="1"/>
  <c r="GN46" i="1"/>
  <c r="GV46" i="1"/>
  <c r="HA46" i="1"/>
  <c r="HB46" i="1"/>
  <c r="HJ46" i="1"/>
  <c r="HK46" i="1"/>
  <c r="HS46" i="1"/>
  <c r="W47" i="1"/>
  <c r="Y47" i="1"/>
  <c r="AA47" i="1"/>
  <c r="AB47" i="1"/>
  <c r="AE47" i="1"/>
  <c r="AG47" i="1" s="1"/>
  <c r="AF47" i="1"/>
  <c r="AI47" i="1"/>
  <c r="AJ47" i="1"/>
  <c r="AH47" i="1" s="1"/>
  <c r="AR47" i="1"/>
  <c r="AS47" i="1"/>
  <c r="AT47" i="1"/>
  <c r="AU47" i="1"/>
  <c r="AV47" i="1"/>
  <c r="BC47" i="1"/>
  <c r="BE47" i="1"/>
  <c r="BH47" i="1"/>
  <c r="BM47" i="1"/>
  <c r="BN47" i="1"/>
  <c r="GW47" i="1" s="1"/>
  <c r="BP47" i="1"/>
  <c r="BQ47" i="1"/>
  <c r="BR47" i="1"/>
  <c r="BS47" i="1"/>
  <c r="BV47" i="1" s="1"/>
  <c r="BY47" i="1"/>
  <c r="CB47" i="1"/>
  <c r="CE47" i="1"/>
  <c r="CF47" i="1"/>
  <c r="CQ47" i="1"/>
  <c r="CR47" i="1"/>
  <c r="CS47" i="1"/>
  <c r="CU47" i="1"/>
  <c r="CV47" i="1"/>
  <c r="CW47" i="1"/>
  <c r="CX47" i="1"/>
  <c r="CY47" i="1"/>
  <c r="DA47" i="1" s="1"/>
  <c r="DJ47" i="1" s="1"/>
  <c r="CZ47" i="1"/>
  <c r="DK47" i="1"/>
  <c r="DL47" i="1"/>
  <c r="DM47" i="1"/>
  <c r="DN47" i="1"/>
  <c r="DO47" i="1"/>
  <c r="DQ47" i="1" s="1"/>
  <c r="DP47" i="1"/>
  <c r="EB47" i="1"/>
  <c r="EC47" i="1"/>
  <c r="ED47" i="1"/>
  <c r="EE47" i="1"/>
  <c r="EG47" i="1"/>
  <c r="EJ47" i="1"/>
  <c r="EO47" i="1"/>
  <c r="EP47" i="1"/>
  <c r="EQ47" i="1"/>
  <c r="ER47" i="1"/>
  <c r="ET47" i="1" s="1"/>
  <c r="ES47" i="1"/>
  <c r="EU47" i="1"/>
  <c r="EX47" i="1"/>
  <c r="FJ47" i="1"/>
  <c r="FM47" i="1"/>
  <c r="FR47" i="1"/>
  <c r="FS47" i="1"/>
  <c r="FT47" i="1"/>
  <c r="FW47" i="1"/>
  <c r="GN47" i="1"/>
  <c r="GV47" i="1"/>
  <c r="HA47" i="1"/>
  <c r="HB47" i="1"/>
  <c r="HJ47" i="1"/>
  <c r="HK47" i="1"/>
  <c r="HS47" i="1"/>
  <c r="W48" i="1"/>
  <c r="Y48" i="1"/>
  <c r="AA48" i="1"/>
  <c r="AB48" i="1"/>
  <c r="AE48" i="1"/>
  <c r="AG48" i="1" s="1"/>
  <c r="AF48" i="1"/>
  <c r="AH48" i="1"/>
  <c r="AI48" i="1"/>
  <c r="AJ48" i="1"/>
  <c r="AR48" i="1"/>
  <c r="AS48" i="1"/>
  <c r="AT48" i="1"/>
  <c r="AU48" i="1"/>
  <c r="AV48" i="1"/>
  <c r="BC48" i="1"/>
  <c r="BE48" i="1"/>
  <c r="BH48" i="1"/>
  <c r="BM48" i="1"/>
  <c r="BN48" i="1"/>
  <c r="GW48" i="1" s="1"/>
  <c r="BP48" i="1"/>
  <c r="BQ48" i="1"/>
  <c r="BR48" i="1"/>
  <c r="BS48" i="1"/>
  <c r="BV48" i="1"/>
  <c r="BY48" i="1"/>
  <c r="CB48" i="1"/>
  <c r="CE48" i="1"/>
  <c r="CF48" i="1"/>
  <c r="CQ48" i="1"/>
  <c r="CR48" i="1"/>
  <c r="CS48" i="1" s="1"/>
  <c r="CU48" i="1"/>
  <c r="CV48" i="1"/>
  <c r="CW48" i="1"/>
  <c r="CX48" i="1"/>
  <c r="CY48" i="1"/>
  <c r="DA48" i="1" s="1"/>
  <c r="CZ48" i="1"/>
  <c r="DK48" i="1"/>
  <c r="DL48" i="1"/>
  <c r="DM48" i="1"/>
  <c r="DN48" i="1"/>
  <c r="DO48" i="1"/>
  <c r="DP48" i="1"/>
  <c r="EB48" i="1"/>
  <c r="EC48" i="1"/>
  <c r="ED48" i="1"/>
  <c r="EE48" i="1"/>
  <c r="EG48" i="1"/>
  <c r="EJ48" i="1"/>
  <c r="EO48" i="1"/>
  <c r="EP48" i="1" s="1"/>
  <c r="EQ48" i="1"/>
  <c r="ER48" i="1"/>
  <c r="ES48" i="1"/>
  <c r="ET48" i="1" s="1"/>
  <c r="EU48" i="1"/>
  <c r="EX48" i="1"/>
  <c r="FJ48" i="1"/>
  <c r="FM48" i="1"/>
  <c r="FR48" i="1"/>
  <c r="FS48" i="1"/>
  <c r="FT48" i="1"/>
  <c r="FW48" i="1"/>
  <c r="GN48" i="1"/>
  <c r="GV48" i="1"/>
  <c r="HA48" i="1"/>
  <c r="HB48" i="1"/>
  <c r="HJ48" i="1"/>
  <c r="HK48" i="1"/>
  <c r="HS48" i="1"/>
  <c r="W49" i="1"/>
  <c r="Y49" i="1"/>
  <c r="AA49" i="1"/>
  <c r="AB49" i="1"/>
  <c r="AE49" i="1"/>
  <c r="AF49" i="1"/>
  <c r="AI49" i="1"/>
  <c r="AJ49" i="1"/>
  <c r="AR49" i="1"/>
  <c r="AS49" i="1"/>
  <c r="AT49" i="1"/>
  <c r="AU49" i="1"/>
  <c r="AV49" i="1"/>
  <c r="BC49" i="1"/>
  <c r="BE49" i="1"/>
  <c r="BH49" i="1"/>
  <c r="BM49" i="1"/>
  <c r="BN49" i="1" s="1"/>
  <c r="BO49" i="1"/>
  <c r="AC49" i="1" s="1"/>
  <c r="AD49" i="1" s="1"/>
  <c r="BP49" i="1"/>
  <c r="BQ49" i="1"/>
  <c r="BR49" i="1" s="1"/>
  <c r="BS49" i="1"/>
  <c r="BV49" i="1" s="1"/>
  <c r="BY49" i="1"/>
  <c r="CB49" i="1"/>
  <c r="CE49" i="1"/>
  <c r="CF49" i="1"/>
  <c r="CQ49" i="1"/>
  <c r="CR49" i="1"/>
  <c r="CS49" i="1" s="1"/>
  <c r="CU49" i="1"/>
  <c r="CV49" i="1"/>
  <c r="CW49" i="1"/>
  <c r="CX49" i="1"/>
  <c r="CY49" i="1"/>
  <c r="CZ49" i="1"/>
  <c r="DA49" i="1"/>
  <c r="DK49" i="1"/>
  <c r="DL49" i="1"/>
  <c r="DM49" i="1"/>
  <c r="DN49" i="1"/>
  <c r="DO49" i="1"/>
  <c r="DP49" i="1"/>
  <c r="EB49" i="1"/>
  <c r="EG49" i="1"/>
  <c r="EJ49" i="1"/>
  <c r="EO49" i="1"/>
  <c r="EP49" i="1" s="1"/>
  <c r="EQ49" i="1"/>
  <c r="ER49" i="1"/>
  <c r="ET49" i="1" s="1"/>
  <c r="ES49" i="1"/>
  <c r="EU49" i="1"/>
  <c r="EX49" i="1"/>
  <c r="FJ49" i="1"/>
  <c r="FM49" i="1"/>
  <c r="FR49" i="1"/>
  <c r="FS49" i="1"/>
  <c r="FT49" i="1"/>
  <c r="FW49" i="1"/>
  <c r="GN49" i="1"/>
  <c r="GV49" i="1"/>
  <c r="HA49" i="1"/>
  <c r="HB49" i="1"/>
  <c r="HJ49" i="1"/>
  <c r="HK49" i="1"/>
  <c r="HS49" i="1"/>
  <c r="W50" i="1"/>
  <c r="Y50" i="1"/>
  <c r="AA50" i="1"/>
  <c r="AB50" i="1"/>
  <c r="AE50" i="1"/>
  <c r="AF50" i="1"/>
  <c r="AI50" i="1"/>
  <c r="AH50" i="1" s="1"/>
  <c r="AJ50" i="1"/>
  <c r="AK50" i="1"/>
  <c r="AR50" i="1"/>
  <c r="AS50" i="1"/>
  <c r="AT50" i="1"/>
  <c r="AU50" i="1"/>
  <c r="AV50" i="1"/>
  <c r="BC50" i="1"/>
  <c r="BE50" i="1"/>
  <c r="EC50" i="1" s="1"/>
  <c r="BH50" i="1"/>
  <c r="BM50" i="1"/>
  <c r="BN50" i="1"/>
  <c r="BO50" i="1"/>
  <c r="BP50" i="1"/>
  <c r="BR50" i="1" s="1"/>
  <c r="BQ50" i="1"/>
  <c r="BS50" i="1"/>
  <c r="BV50" i="1"/>
  <c r="BY50" i="1"/>
  <c r="CB50" i="1"/>
  <c r="CE50" i="1"/>
  <c r="CF50" i="1"/>
  <c r="CQ50" i="1"/>
  <c r="CR50" i="1"/>
  <c r="CS50" i="1" s="1"/>
  <c r="CT50" i="1"/>
  <c r="CU50" i="1"/>
  <c r="CV50" i="1"/>
  <c r="CW50" i="1"/>
  <c r="CX50" i="1"/>
  <c r="CY50" i="1"/>
  <c r="CZ50" i="1"/>
  <c r="DA50" i="1" s="1"/>
  <c r="DK50" i="1"/>
  <c r="DL50" i="1"/>
  <c r="DM50" i="1"/>
  <c r="DN50" i="1"/>
  <c r="DO50" i="1"/>
  <c r="DP50" i="1"/>
  <c r="EB50" i="1"/>
  <c r="EE50" i="1" s="1"/>
  <c r="ED50" i="1"/>
  <c r="EG50" i="1"/>
  <c r="EJ50" i="1"/>
  <c r="EO50" i="1"/>
  <c r="EP50" i="1" s="1"/>
  <c r="EQ50" i="1"/>
  <c r="ER50" i="1"/>
  <c r="ES50" i="1"/>
  <c r="ET50" i="1" s="1"/>
  <c r="EU50" i="1"/>
  <c r="EX50" i="1"/>
  <c r="FJ50" i="1"/>
  <c r="FM50" i="1"/>
  <c r="FR50" i="1"/>
  <c r="FS50" i="1"/>
  <c r="FT50" i="1"/>
  <c r="FW50" i="1"/>
  <c r="GN50" i="1"/>
  <c r="GV50" i="1"/>
  <c r="GW50" i="1"/>
  <c r="HA50" i="1"/>
  <c r="HB50" i="1"/>
  <c r="HJ50" i="1"/>
  <c r="HK50" i="1"/>
  <c r="HS50" i="1"/>
  <c r="W51" i="1"/>
  <c r="Y51" i="1"/>
  <c r="AA51" i="1"/>
  <c r="AB51" i="1"/>
  <c r="AE51" i="1"/>
  <c r="AF51" i="1"/>
  <c r="AG51" i="1"/>
  <c r="AI51" i="1"/>
  <c r="AH51" i="1" s="1"/>
  <c r="AJ51" i="1"/>
  <c r="AR51" i="1"/>
  <c r="AS51" i="1"/>
  <c r="AT51" i="1"/>
  <c r="AU51" i="1"/>
  <c r="AV51" i="1"/>
  <c r="BC51" i="1"/>
  <c r="BE51" i="1"/>
  <c r="EC51" i="1" s="1"/>
  <c r="BH51" i="1"/>
  <c r="BM51" i="1"/>
  <c r="BN51" i="1"/>
  <c r="GW51" i="1" s="1"/>
  <c r="BO51" i="1"/>
  <c r="BP51" i="1"/>
  <c r="BQ51" i="1"/>
  <c r="BR51" i="1"/>
  <c r="BS51" i="1"/>
  <c r="BV51" i="1"/>
  <c r="BY51" i="1"/>
  <c r="CB51" i="1"/>
  <c r="CE51" i="1"/>
  <c r="CF51" i="1"/>
  <c r="CQ51" i="1"/>
  <c r="CR51" i="1"/>
  <c r="CU51" i="1"/>
  <c r="CV51" i="1"/>
  <c r="CW51" i="1"/>
  <c r="CX51" i="1"/>
  <c r="CY51" i="1"/>
  <c r="CZ51" i="1"/>
  <c r="DA51" i="1" s="1"/>
  <c r="DJ51" i="1"/>
  <c r="DK51" i="1"/>
  <c r="DL51" i="1"/>
  <c r="DM51" i="1"/>
  <c r="DN51" i="1"/>
  <c r="DO51" i="1"/>
  <c r="DP51" i="1"/>
  <c r="EB51" i="1"/>
  <c r="EE51" i="1" s="1"/>
  <c r="ED51" i="1"/>
  <c r="EG51" i="1"/>
  <c r="EJ51" i="1"/>
  <c r="EO51" i="1"/>
  <c r="EP51" i="1" s="1"/>
  <c r="EQ51" i="1"/>
  <c r="AC51" i="1" s="1"/>
  <c r="AD51" i="1" s="1"/>
  <c r="ER51" i="1"/>
  <c r="ES51" i="1"/>
  <c r="ET51" i="1" s="1"/>
  <c r="EU51" i="1"/>
  <c r="EX51" i="1"/>
  <c r="FJ51" i="1"/>
  <c r="FM51" i="1"/>
  <c r="FR51" i="1"/>
  <c r="FS51" i="1"/>
  <c r="FT51" i="1"/>
  <c r="FW51" i="1"/>
  <c r="GN51" i="1"/>
  <c r="GV51" i="1"/>
  <c r="HA51" i="1"/>
  <c r="HB51" i="1"/>
  <c r="HJ51" i="1"/>
  <c r="HK51" i="1"/>
  <c r="HS51" i="1"/>
  <c r="W52" i="1"/>
  <c r="Y52" i="1"/>
  <c r="AA52" i="1"/>
  <c r="AB52" i="1"/>
  <c r="AE52" i="1"/>
  <c r="AF52" i="1"/>
  <c r="AG52" i="1"/>
  <c r="AI52" i="1"/>
  <c r="AH52" i="1" s="1"/>
  <c r="AJ52" i="1"/>
  <c r="AR52" i="1"/>
  <c r="AS52" i="1"/>
  <c r="AT52" i="1"/>
  <c r="AU52" i="1"/>
  <c r="AV52" i="1"/>
  <c r="BC52" i="1"/>
  <c r="BE52" i="1"/>
  <c r="EC52" i="1" s="1"/>
  <c r="BH52" i="1"/>
  <c r="BM52" i="1"/>
  <c r="BN52" i="1"/>
  <c r="BO52" i="1"/>
  <c r="BP52" i="1"/>
  <c r="BQ52" i="1"/>
  <c r="BR52" i="1"/>
  <c r="BS52" i="1"/>
  <c r="BV52" i="1"/>
  <c r="BY52" i="1"/>
  <c r="CB52" i="1"/>
  <c r="CE52" i="1"/>
  <c r="CF52" i="1"/>
  <c r="CQ52" i="1"/>
  <c r="CR52" i="1"/>
  <c r="CS52" i="1" s="1"/>
  <c r="CT52" i="1"/>
  <c r="CU52" i="1"/>
  <c r="CV52" i="1"/>
  <c r="CW52" i="1"/>
  <c r="CX52" i="1"/>
  <c r="CY52" i="1"/>
  <c r="CZ52" i="1"/>
  <c r="DA52" i="1" s="1"/>
  <c r="DK52" i="1"/>
  <c r="DL52" i="1"/>
  <c r="DM52" i="1"/>
  <c r="DN52" i="1"/>
  <c r="DO52" i="1"/>
  <c r="DP52" i="1"/>
  <c r="EB52" i="1"/>
  <c r="EE52" i="1" s="1"/>
  <c r="ED52" i="1"/>
  <c r="EG52" i="1"/>
  <c r="GW52" i="1" s="1"/>
  <c r="EJ52" i="1"/>
  <c r="EO52" i="1"/>
  <c r="EP52" i="1" s="1"/>
  <c r="EQ52" i="1"/>
  <c r="AC52" i="1" s="1"/>
  <c r="AD52" i="1" s="1"/>
  <c r="ER52" i="1"/>
  <c r="ES52" i="1"/>
  <c r="ET52" i="1" s="1"/>
  <c r="EU52" i="1"/>
  <c r="EX52" i="1" s="1"/>
  <c r="FJ52" i="1"/>
  <c r="FM52" i="1"/>
  <c r="FR52" i="1"/>
  <c r="FS52" i="1"/>
  <c r="FT52" i="1"/>
  <c r="FW52" i="1" s="1"/>
  <c r="GN52" i="1"/>
  <c r="GV52" i="1"/>
  <c r="HA52" i="1"/>
  <c r="HB52" i="1"/>
  <c r="HJ52" i="1"/>
  <c r="HK52" i="1"/>
  <c r="HS52" i="1"/>
  <c r="W53" i="1"/>
  <c r="Y53" i="1"/>
  <c r="AA53" i="1"/>
  <c r="AB53" i="1"/>
  <c r="AC53" i="1"/>
  <c r="AD53" i="1" s="1"/>
  <c r="AE53" i="1"/>
  <c r="AF53" i="1"/>
  <c r="AG53" i="1"/>
  <c r="AI53" i="1"/>
  <c r="AH53" i="1" s="1"/>
  <c r="AJ53" i="1"/>
  <c r="AR53" i="1"/>
  <c r="AS53" i="1"/>
  <c r="AT53" i="1"/>
  <c r="AU53" i="1"/>
  <c r="AV53" i="1"/>
  <c r="BC53" i="1"/>
  <c r="BE53" i="1"/>
  <c r="EC53" i="1" s="1"/>
  <c r="BH53" i="1"/>
  <c r="BM53" i="1"/>
  <c r="BN53" i="1"/>
  <c r="BO53" i="1"/>
  <c r="BP53" i="1"/>
  <c r="BQ53" i="1"/>
  <c r="BR53" i="1"/>
  <c r="BS53" i="1"/>
  <c r="BV53" i="1"/>
  <c r="BY53" i="1"/>
  <c r="CB53" i="1"/>
  <c r="CE53" i="1"/>
  <c r="CF53" i="1"/>
  <c r="DJ53" i="1" s="1"/>
  <c r="CQ53" i="1"/>
  <c r="CR53" i="1"/>
  <c r="CU53" i="1"/>
  <c r="CV53" i="1"/>
  <c r="CW53" i="1"/>
  <c r="CX53" i="1"/>
  <c r="CY53" i="1"/>
  <c r="CZ53" i="1"/>
  <c r="DA53" i="1" s="1"/>
  <c r="DK53" i="1"/>
  <c r="DL53" i="1"/>
  <c r="DM53" i="1"/>
  <c r="DN53" i="1"/>
  <c r="DO53" i="1"/>
  <c r="DP53" i="1"/>
  <c r="EB53" i="1"/>
  <c r="EE53" i="1" s="1"/>
  <c r="ED53" i="1"/>
  <c r="EG53" i="1"/>
  <c r="EJ53" i="1"/>
  <c r="EO53" i="1"/>
  <c r="EP53" i="1" s="1"/>
  <c r="EQ53" i="1"/>
  <c r="ER53" i="1"/>
  <c r="ES53" i="1"/>
  <c r="ET53" i="1" s="1"/>
  <c r="EU53" i="1"/>
  <c r="EX53" i="1" s="1"/>
  <c r="FJ53" i="1"/>
  <c r="FM53" i="1"/>
  <c r="FR53" i="1"/>
  <c r="FS53" i="1"/>
  <c r="FT53" i="1"/>
  <c r="FW53" i="1" s="1"/>
  <c r="GN53" i="1"/>
  <c r="GV53" i="1"/>
  <c r="HA53" i="1"/>
  <c r="HB53" i="1"/>
  <c r="HJ53" i="1"/>
  <c r="HK53" i="1"/>
  <c r="HS53" i="1"/>
  <c r="W54" i="1"/>
  <c r="Y54" i="1"/>
  <c r="AA54" i="1"/>
  <c r="AB54" i="1"/>
  <c r="AE54" i="1"/>
  <c r="AF54" i="1"/>
  <c r="AG54" i="1"/>
  <c r="AI54" i="1"/>
  <c r="AH54" i="1" s="1"/>
  <c r="AJ54" i="1"/>
  <c r="AK54" i="1"/>
  <c r="AR54" i="1"/>
  <c r="AS54" i="1"/>
  <c r="AT54" i="1"/>
  <c r="AU54" i="1"/>
  <c r="AV54" i="1"/>
  <c r="BC54" i="1"/>
  <c r="BE54" i="1"/>
  <c r="EC54" i="1" s="1"/>
  <c r="BH54" i="1"/>
  <c r="BM54" i="1"/>
  <c r="BN54" i="1"/>
  <c r="BO54" i="1"/>
  <c r="BP54" i="1"/>
  <c r="BR54" i="1" s="1"/>
  <c r="BQ54" i="1"/>
  <c r="BS54" i="1"/>
  <c r="BV54" i="1"/>
  <c r="BY54" i="1"/>
  <c r="CB54" i="1"/>
  <c r="CE54" i="1"/>
  <c r="CF54" i="1"/>
  <c r="CQ54" i="1"/>
  <c r="CR54" i="1"/>
  <c r="CS54" i="1" s="1"/>
  <c r="CT54" i="1"/>
  <c r="CU54" i="1"/>
  <c r="CV54" i="1"/>
  <c r="CW54" i="1"/>
  <c r="CX54" i="1"/>
  <c r="CY54" i="1"/>
  <c r="CZ54" i="1"/>
  <c r="DA54" i="1" s="1"/>
  <c r="DK54" i="1"/>
  <c r="DL54" i="1"/>
  <c r="DM54" i="1"/>
  <c r="DN54" i="1"/>
  <c r="DO54" i="1"/>
  <c r="DP54" i="1"/>
  <c r="EB54" i="1"/>
  <c r="EE54" i="1" s="1"/>
  <c r="ED54" i="1"/>
  <c r="EG54" i="1"/>
  <c r="GW54" i="1" s="1"/>
  <c r="EJ54" i="1"/>
  <c r="EO54" i="1"/>
  <c r="EP54" i="1" s="1"/>
  <c r="EQ54" i="1"/>
  <c r="AC54" i="1" s="1"/>
  <c r="AD54" i="1" s="1"/>
  <c r="ER54" i="1"/>
  <c r="ES54" i="1"/>
  <c r="ET54" i="1" s="1"/>
  <c r="EU54" i="1"/>
  <c r="EX54" i="1" s="1"/>
  <c r="FJ54" i="1"/>
  <c r="FM54" i="1"/>
  <c r="FR54" i="1"/>
  <c r="FS54" i="1"/>
  <c r="FT54" i="1"/>
  <c r="FW54" i="1"/>
  <c r="GN54" i="1"/>
  <c r="GV54" i="1"/>
  <c r="HA54" i="1"/>
  <c r="HB54" i="1"/>
  <c r="HJ54" i="1"/>
  <c r="HK54" i="1"/>
  <c r="HS54" i="1"/>
  <c r="W55" i="1"/>
  <c r="Y55" i="1"/>
  <c r="AA55" i="1"/>
  <c r="AB55" i="1"/>
  <c r="AE55" i="1"/>
  <c r="AG55" i="1" s="1"/>
  <c r="AF55" i="1"/>
  <c r="AI55" i="1"/>
  <c r="AH55" i="1" s="1"/>
  <c r="AJ55" i="1"/>
  <c r="AR55" i="1"/>
  <c r="AS55" i="1"/>
  <c r="AT55" i="1"/>
  <c r="AU55" i="1"/>
  <c r="AV55" i="1"/>
  <c r="BC55" i="1"/>
  <c r="BE55" i="1"/>
  <c r="EC55" i="1" s="1"/>
  <c r="BH55" i="1"/>
  <c r="BM55" i="1"/>
  <c r="BN55" i="1"/>
  <c r="BO55" i="1"/>
  <c r="BP55" i="1"/>
  <c r="BQ55" i="1"/>
  <c r="BR55" i="1"/>
  <c r="BS55" i="1"/>
  <c r="BV55" i="1"/>
  <c r="BY55" i="1"/>
  <c r="CB55" i="1"/>
  <c r="CE55" i="1"/>
  <c r="CF55" i="1"/>
  <c r="CQ55" i="1"/>
  <c r="CR55" i="1"/>
  <c r="CS55" i="1" s="1"/>
  <c r="CT55" i="1"/>
  <c r="CU55" i="1"/>
  <c r="CV55" i="1"/>
  <c r="CW55" i="1"/>
  <c r="CX55" i="1"/>
  <c r="CY55" i="1"/>
  <c r="CZ55" i="1"/>
  <c r="DA55" i="1" s="1"/>
  <c r="DK55" i="1"/>
  <c r="DL55" i="1"/>
  <c r="DM55" i="1"/>
  <c r="DN55" i="1"/>
  <c r="DO55" i="1"/>
  <c r="DP55" i="1"/>
  <c r="EB55" i="1"/>
  <c r="EE55" i="1" s="1"/>
  <c r="ED55" i="1"/>
  <c r="EG55" i="1"/>
  <c r="EJ55" i="1"/>
  <c r="EO55" i="1"/>
  <c r="EP55" i="1" s="1"/>
  <c r="EQ55" i="1"/>
  <c r="AC55" i="1" s="1"/>
  <c r="AD55" i="1" s="1"/>
  <c r="ER55" i="1"/>
  <c r="ES55" i="1"/>
  <c r="ET55" i="1" s="1"/>
  <c r="EU55" i="1"/>
  <c r="EX55" i="1"/>
  <c r="FJ55" i="1"/>
  <c r="FM55" i="1"/>
  <c r="FR55" i="1"/>
  <c r="FS55" i="1"/>
  <c r="FT55" i="1"/>
  <c r="FW55" i="1"/>
  <c r="GN55" i="1"/>
  <c r="GV55" i="1"/>
  <c r="GW55" i="1"/>
  <c r="HA55" i="1"/>
  <c r="HB55" i="1"/>
  <c r="HJ55" i="1"/>
  <c r="HK55" i="1"/>
  <c r="HS55" i="1"/>
  <c r="W56" i="1"/>
  <c r="Y56" i="1"/>
  <c r="AA56" i="1"/>
  <c r="AB56" i="1"/>
  <c r="AC56" i="1"/>
  <c r="AD56" i="1" s="1"/>
  <c r="AE56" i="1"/>
  <c r="AG56" i="1" s="1"/>
  <c r="AF56" i="1"/>
  <c r="AI56" i="1"/>
  <c r="AH56" i="1" s="1"/>
  <c r="AJ56" i="1"/>
  <c r="AK56" i="1"/>
  <c r="AR56" i="1"/>
  <c r="AS56" i="1"/>
  <c r="AT56" i="1"/>
  <c r="AU56" i="1"/>
  <c r="AV56" i="1"/>
  <c r="BC56" i="1"/>
  <c r="BE56" i="1"/>
  <c r="EC56" i="1" s="1"/>
  <c r="BH56" i="1"/>
  <c r="BM56" i="1"/>
  <c r="BN56" i="1"/>
  <c r="GW56" i="1" s="1"/>
  <c r="BO56" i="1"/>
  <c r="BP56" i="1"/>
  <c r="BR56" i="1" s="1"/>
  <c r="BQ56" i="1"/>
  <c r="BS56" i="1"/>
  <c r="BV56" i="1"/>
  <c r="BY56" i="1"/>
  <c r="CB56" i="1"/>
  <c r="CE56" i="1"/>
  <c r="CF56" i="1"/>
  <c r="DJ56" i="1" s="1"/>
  <c r="CQ56" i="1"/>
  <c r="CR56" i="1"/>
  <c r="CU56" i="1"/>
  <c r="CV56" i="1"/>
  <c r="CW56" i="1"/>
  <c r="CX56" i="1"/>
  <c r="CY56" i="1"/>
  <c r="CZ56" i="1"/>
  <c r="DA56" i="1" s="1"/>
  <c r="DK56" i="1"/>
  <c r="DL56" i="1"/>
  <c r="DM56" i="1"/>
  <c r="DN56" i="1"/>
  <c r="DO56" i="1"/>
  <c r="DP56" i="1"/>
  <c r="EB56" i="1"/>
  <c r="EE56" i="1" s="1"/>
  <c r="ED56" i="1"/>
  <c r="EG56" i="1"/>
  <c r="EJ56" i="1"/>
  <c r="EO56" i="1"/>
  <c r="EP56" i="1" s="1"/>
  <c r="EQ56" i="1"/>
  <c r="ER56" i="1"/>
  <c r="ES56" i="1"/>
  <c r="ET56" i="1" s="1"/>
  <c r="EU56" i="1"/>
  <c r="EX56" i="1"/>
  <c r="FJ56" i="1"/>
  <c r="FM56" i="1"/>
  <c r="FR56" i="1"/>
  <c r="FS56" i="1"/>
  <c r="FT56" i="1"/>
  <c r="FW56" i="1"/>
  <c r="GN56" i="1"/>
  <c r="GV56" i="1"/>
  <c r="HA56" i="1"/>
  <c r="HB56" i="1"/>
  <c r="HJ56" i="1"/>
  <c r="HK56" i="1"/>
  <c r="HS56" i="1"/>
  <c r="W57" i="1"/>
  <c r="Y57" i="1"/>
  <c r="AA57" i="1"/>
  <c r="AB57" i="1"/>
  <c r="AE57" i="1"/>
  <c r="AG57" i="1" s="1"/>
  <c r="AF57" i="1"/>
  <c r="AI57" i="1"/>
  <c r="AH57" i="1" s="1"/>
  <c r="AJ57" i="1"/>
  <c r="AK57" i="1"/>
  <c r="AR57" i="1"/>
  <c r="AS57" i="1"/>
  <c r="AT57" i="1"/>
  <c r="AU57" i="1"/>
  <c r="AV57" i="1"/>
  <c r="BC57" i="1"/>
  <c r="BE57" i="1"/>
  <c r="EC57" i="1" s="1"/>
  <c r="BH57" i="1"/>
  <c r="BM57" i="1"/>
  <c r="BN57" i="1"/>
  <c r="BO57" i="1"/>
  <c r="BP57" i="1"/>
  <c r="BR57" i="1" s="1"/>
  <c r="BQ57" i="1"/>
  <c r="BS57" i="1"/>
  <c r="BV57" i="1"/>
  <c r="BY57" i="1"/>
  <c r="CB57" i="1"/>
  <c r="CE57" i="1"/>
  <c r="CF57" i="1"/>
  <c r="CQ57" i="1"/>
  <c r="CR57" i="1"/>
  <c r="CS57" i="1" s="1"/>
  <c r="CT57" i="1"/>
  <c r="CU57" i="1"/>
  <c r="CV57" i="1"/>
  <c r="CW57" i="1"/>
  <c r="CX57" i="1"/>
  <c r="CY57" i="1"/>
  <c r="CZ57" i="1"/>
  <c r="DA57" i="1" s="1"/>
  <c r="DK57" i="1"/>
  <c r="DL57" i="1"/>
  <c r="DM57" i="1"/>
  <c r="DN57" i="1"/>
  <c r="DO57" i="1"/>
  <c r="DP57" i="1"/>
  <c r="EB57" i="1"/>
  <c r="EE57" i="1" s="1"/>
  <c r="ED57" i="1"/>
  <c r="EG57" i="1"/>
  <c r="EJ57" i="1"/>
  <c r="EO57" i="1"/>
  <c r="EP57" i="1" s="1"/>
  <c r="EQ57" i="1"/>
  <c r="AC57" i="1" s="1"/>
  <c r="AD57" i="1" s="1"/>
  <c r="ER57" i="1"/>
  <c r="ES57" i="1"/>
  <c r="ET57" i="1" s="1"/>
  <c r="EU57" i="1"/>
  <c r="EX57" i="1"/>
  <c r="FJ57" i="1"/>
  <c r="FM57" i="1"/>
  <c r="FR57" i="1"/>
  <c r="FS57" i="1"/>
  <c r="FT57" i="1"/>
  <c r="FW57" i="1"/>
  <c r="GN57" i="1"/>
  <c r="GV57" i="1"/>
  <c r="GW57" i="1"/>
  <c r="HA57" i="1"/>
  <c r="HB57" i="1"/>
  <c r="HJ57" i="1"/>
  <c r="HK57" i="1"/>
  <c r="HS57" i="1"/>
  <c r="W58" i="1"/>
  <c r="Y58" i="1"/>
  <c r="AA58" i="1"/>
  <c r="AB58" i="1"/>
  <c r="AE58" i="1"/>
  <c r="AF58" i="1"/>
  <c r="AG58" i="1"/>
  <c r="AI58" i="1"/>
  <c r="AH58" i="1" s="1"/>
  <c r="AJ58" i="1"/>
  <c r="AR58" i="1"/>
  <c r="AS58" i="1"/>
  <c r="AT58" i="1"/>
  <c r="AU58" i="1"/>
  <c r="AV58" i="1"/>
  <c r="BC58" i="1"/>
  <c r="BE58" i="1"/>
  <c r="EC58" i="1" s="1"/>
  <c r="BH58" i="1"/>
  <c r="BM58" i="1"/>
  <c r="BN58" i="1"/>
  <c r="GW58" i="1" s="1"/>
  <c r="BO58" i="1"/>
  <c r="BP58" i="1"/>
  <c r="BQ58" i="1"/>
  <c r="BR58" i="1"/>
  <c r="BS58" i="1"/>
  <c r="BV58" i="1"/>
  <c r="BY58" i="1"/>
  <c r="CB58" i="1"/>
  <c r="CE58" i="1"/>
  <c r="CF58" i="1"/>
  <c r="CQ58" i="1"/>
  <c r="CR58" i="1"/>
  <c r="CU58" i="1"/>
  <c r="CV58" i="1"/>
  <c r="CW58" i="1"/>
  <c r="CX58" i="1"/>
  <c r="CY58" i="1"/>
  <c r="CZ58" i="1"/>
  <c r="DA58" i="1" s="1"/>
  <c r="DJ58" i="1"/>
  <c r="DK58" i="1"/>
  <c r="DL58" i="1"/>
  <c r="DM58" i="1"/>
  <c r="DN58" i="1"/>
  <c r="DO58" i="1"/>
  <c r="DP58" i="1"/>
  <c r="EB58" i="1"/>
  <c r="EE58" i="1" s="1"/>
  <c r="ED58" i="1"/>
  <c r="EG58" i="1"/>
  <c r="EJ58" i="1"/>
  <c r="EO58" i="1"/>
  <c r="EP58" i="1" s="1"/>
  <c r="EQ58" i="1"/>
  <c r="AC58" i="1" s="1"/>
  <c r="AD58" i="1" s="1"/>
  <c r="ER58" i="1"/>
  <c r="ES58" i="1"/>
  <c r="ET58" i="1" s="1"/>
  <c r="EU58" i="1"/>
  <c r="EX58" i="1"/>
  <c r="FJ58" i="1"/>
  <c r="FM58" i="1"/>
  <c r="FR58" i="1"/>
  <c r="FS58" i="1"/>
  <c r="FT58" i="1"/>
  <c r="FW58" i="1"/>
  <c r="GN58" i="1"/>
  <c r="GV58" i="1"/>
  <c r="HA58" i="1"/>
  <c r="HB58" i="1"/>
  <c r="HJ58" i="1"/>
  <c r="HK58" i="1"/>
  <c r="HS58" i="1"/>
  <c r="W59" i="1"/>
  <c r="Y59" i="1"/>
  <c r="AA59" i="1"/>
  <c r="AB59" i="1"/>
  <c r="AE59" i="1"/>
  <c r="AG59" i="1" s="1"/>
  <c r="AF59" i="1"/>
  <c r="AI59" i="1"/>
  <c r="AH59" i="1" s="1"/>
  <c r="AJ59" i="1"/>
  <c r="AR59" i="1"/>
  <c r="AS59" i="1"/>
  <c r="AT59" i="1"/>
  <c r="AU59" i="1"/>
  <c r="AV59" i="1"/>
  <c r="BC59" i="1"/>
  <c r="BE59" i="1"/>
  <c r="EC59" i="1" s="1"/>
  <c r="BH59" i="1"/>
  <c r="BM59" i="1"/>
  <c r="BN59" i="1"/>
  <c r="BO59" i="1"/>
  <c r="BP59" i="1"/>
  <c r="BQ59" i="1"/>
  <c r="BR59" i="1"/>
  <c r="BS59" i="1"/>
  <c r="BV59" i="1"/>
  <c r="BY59" i="1"/>
  <c r="CB59" i="1"/>
  <c r="CE59" i="1"/>
  <c r="CF59" i="1"/>
  <c r="CQ59" i="1"/>
  <c r="CR59" i="1"/>
  <c r="CS59" i="1" s="1"/>
  <c r="CT59" i="1"/>
  <c r="CU59" i="1"/>
  <c r="CV59" i="1"/>
  <c r="CW59" i="1"/>
  <c r="CX59" i="1"/>
  <c r="CY59" i="1"/>
  <c r="CZ59" i="1"/>
  <c r="DA59" i="1" s="1"/>
  <c r="DK59" i="1"/>
  <c r="DL59" i="1"/>
  <c r="DM59" i="1"/>
  <c r="DN59" i="1"/>
  <c r="DO59" i="1"/>
  <c r="DP59" i="1"/>
  <c r="EB59" i="1"/>
  <c r="EE59" i="1" s="1"/>
  <c r="ED59" i="1"/>
  <c r="EG59" i="1"/>
  <c r="EJ59" i="1"/>
  <c r="EO59" i="1"/>
  <c r="EP59" i="1" s="1"/>
  <c r="EQ59" i="1"/>
  <c r="AC59" i="1" s="1"/>
  <c r="AD59" i="1" s="1"/>
  <c r="ER59" i="1"/>
  <c r="ES59" i="1"/>
  <c r="ET59" i="1" s="1"/>
  <c r="EU59" i="1"/>
  <c r="EX59" i="1"/>
  <c r="FJ59" i="1"/>
  <c r="FM59" i="1"/>
  <c r="FR59" i="1"/>
  <c r="FS59" i="1"/>
  <c r="FT59" i="1"/>
  <c r="FW59" i="1"/>
  <c r="GN59" i="1"/>
  <c r="GV59" i="1"/>
  <c r="GW59" i="1"/>
  <c r="HA59" i="1"/>
  <c r="HB59" i="1"/>
  <c r="HJ59" i="1"/>
  <c r="HK59" i="1"/>
  <c r="HS59" i="1"/>
  <c r="W60" i="1"/>
  <c r="Y60" i="1"/>
  <c r="AA60" i="1"/>
  <c r="AB60" i="1"/>
  <c r="AE60" i="1"/>
  <c r="AG60" i="1" s="1"/>
  <c r="AF60" i="1"/>
  <c r="AI60" i="1"/>
  <c r="AH60" i="1" s="1"/>
  <c r="AJ60" i="1"/>
  <c r="AR60" i="1"/>
  <c r="AS60" i="1"/>
  <c r="AT60" i="1"/>
  <c r="AU60" i="1"/>
  <c r="AV60" i="1"/>
  <c r="BC60" i="1"/>
  <c r="BE60" i="1"/>
  <c r="EC60" i="1" s="1"/>
  <c r="BH60" i="1"/>
  <c r="BM60" i="1"/>
  <c r="BN60" i="1"/>
  <c r="BO60" i="1"/>
  <c r="BP60" i="1"/>
  <c r="BQ60" i="1"/>
  <c r="BR60" i="1"/>
  <c r="BS60" i="1"/>
  <c r="BV60" i="1"/>
  <c r="BY60" i="1"/>
  <c r="CB60" i="1"/>
  <c r="CE60" i="1"/>
  <c r="CF60" i="1"/>
  <c r="CQ60" i="1"/>
  <c r="CR60" i="1"/>
  <c r="CU60" i="1"/>
  <c r="CV60" i="1"/>
  <c r="CW60" i="1"/>
  <c r="CX60" i="1"/>
  <c r="CY60" i="1"/>
  <c r="CZ60" i="1"/>
  <c r="DA60" i="1" s="1"/>
  <c r="DJ60" i="1"/>
  <c r="DK60" i="1"/>
  <c r="DL60" i="1"/>
  <c r="DM60" i="1"/>
  <c r="DN60" i="1"/>
  <c r="DO60" i="1"/>
  <c r="DP60" i="1"/>
  <c r="EB60" i="1"/>
  <c r="EE60" i="1" s="1"/>
  <c r="ED60" i="1"/>
  <c r="EG60" i="1"/>
  <c r="EJ60" i="1"/>
  <c r="EO60" i="1"/>
  <c r="EP60" i="1" s="1"/>
  <c r="EQ60" i="1"/>
  <c r="AC60" i="1" s="1"/>
  <c r="AD60" i="1" s="1"/>
  <c r="ER60" i="1"/>
  <c r="ES60" i="1"/>
  <c r="ET60" i="1" s="1"/>
  <c r="EU60" i="1"/>
  <c r="EX60" i="1" s="1"/>
  <c r="FJ60" i="1"/>
  <c r="FM60" i="1"/>
  <c r="FR60" i="1"/>
  <c r="FS60" i="1"/>
  <c r="FT60" i="1"/>
  <c r="FW60" i="1" s="1"/>
  <c r="GN60" i="1"/>
  <c r="GV60" i="1"/>
  <c r="HA60" i="1"/>
  <c r="HB60" i="1"/>
  <c r="HJ60" i="1"/>
  <c r="HK60" i="1"/>
  <c r="HS60" i="1"/>
  <c r="W61" i="1"/>
  <c r="Y61" i="1"/>
  <c r="AA61" i="1"/>
  <c r="AB61" i="1"/>
  <c r="AE61" i="1"/>
  <c r="AG61" i="1" s="1"/>
  <c r="AF61" i="1"/>
  <c r="AI61" i="1"/>
  <c r="AH61" i="1" s="1"/>
  <c r="AJ61" i="1"/>
  <c r="AR61" i="1"/>
  <c r="AS61" i="1"/>
  <c r="AT61" i="1"/>
  <c r="AU61" i="1"/>
  <c r="AV61" i="1"/>
  <c r="BC61" i="1"/>
  <c r="BE61" i="1"/>
  <c r="EC61" i="1" s="1"/>
  <c r="BH61" i="1"/>
  <c r="BM61" i="1"/>
  <c r="BN61" i="1"/>
  <c r="BO61" i="1"/>
  <c r="BP61" i="1"/>
  <c r="BQ61" i="1"/>
  <c r="BR61" i="1"/>
  <c r="BS61" i="1"/>
  <c r="BV61" i="1"/>
  <c r="BY61" i="1"/>
  <c r="CB61" i="1"/>
  <c r="CE61" i="1"/>
  <c r="CF61" i="1"/>
  <c r="CQ61" i="1"/>
  <c r="CR61" i="1"/>
  <c r="CS61" i="1" s="1"/>
  <c r="CT61" i="1"/>
  <c r="CU61" i="1"/>
  <c r="CV61" i="1"/>
  <c r="CW61" i="1"/>
  <c r="CX61" i="1"/>
  <c r="CY61" i="1"/>
  <c r="CZ61" i="1"/>
  <c r="DA61" i="1" s="1"/>
  <c r="DK61" i="1"/>
  <c r="DL61" i="1"/>
  <c r="DM61" i="1"/>
  <c r="DN61" i="1"/>
  <c r="DO61" i="1"/>
  <c r="DP61" i="1"/>
  <c r="EB61" i="1"/>
  <c r="EE61" i="1" s="1"/>
  <c r="ED61" i="1"/>
  <c r="EG61" i="1"/>
  <c r="EJ61" i="1"/>
  <c r="EO61" i="1"/>
  <c r="EP61" i="1" s="1"/>
  <c r="EQ61" i="1"/>
  <c r="AC61" i="1" s="1"/>
  <c r="AD61" i="1" s="1"/>
  <c r="ER61" i="1"/>
  <c r="ES61" i="1"/>
  <c r="ET61" i="1" s="1"/>
  <c r="EU61" i="1"/>
  <c r="EX61" i="1"/>
  <c r="FJ61" i="1"/>
  <c r="FM61" i="1"/>
  <c r="FR61" i="1"/>
  <c r="FS61" i="1"/>
  <c r="FT61" i="1"/>
  <c r="FW61" i="1" s="1"/>
  <c r="GN61" i="1"/>
  <c r="GV61" i="1"/>
  <c r="HA61" i="1"/>
  <c r="HB61" i="1"/>
  <c r="HJ61" i="1"/>
  <c r="HK61" i="1"/>
  <c r="HS61" i="1"/>
  <c r="W62" i="1"/>
  <c r="Y62" i="1"/>
  <c r="AA62" i="1"/>
  <c r="AB62" i="1"/>
  <c r="AE62" i="1"/>
  <c r="AF62" i="1"/>
  <c r="AG62" i="1"/>
  <c r="AI62" i="1"/>
  <c r="AH62" i="1" s="1"/>
  <c r="AJ62" i="1"/>
  <c r="AK62" i="1"/>
  <c r="AR62" i="1"/>
  <c r="AS62" i="1"/>
  <c r="AT62" i="1"/>
  <c r="AU62" i="1"/>
  <c r="AV62" i="1"/>
  <c r="BC62" i="1"/>
  <c r="BE62" i="1"/>
  <c r="EC62" i="1" s="1"/>
  <c r="BH62" i="1"/>
  <c r="BM62" i="1"/>
  <c r="BN62" i="1"/>
  <c r="BO62" i="1"/>
  <c r="BP62" i="1"/>
  <c r="BR62" i="1" s="1"/>
  <c r="BQ62" i="1"/>
  <c r="BS62" i="1"/>
  <c r="BV62" i="1"/>
  <c r="BY62" i="1"/>
  <c r="CB62" i="1"/>
  <c r="CE62" i="1"/>
  <c r="CF62" i="1"/>
  <c r="CQ62" i="1"/>
  <c r="CR62" i="1"/>
  <c r="CS62" i="1" s="1"/>
  <c r="CT62" i="1"/>
  <c r="CU62" i="1"/>
  <c r="CV62" i="1"/>
  <c r="CW62" i="1"/>
  <c r="CX62" i="1"/>
  <c r="CY62" i="1"/>
  <c r="CZ62" i="1"/>
  <c r="DA62" i="1" s="1"/>
  <c r="DK62" i="1"/>
  <c r="DL62" i="1"/>
  <c r="DM62" i="1"/>
  <c r="DN62" i="1"/>
  <c r="DO62" i="1"/>
  <c r="DP62" i="1"/>
  <c r="EB62" i="1"/>
  <c r="EE62" i="1" s="1"/>
  <c r="ED62" i="1"/>
  <c r="EG62" i="1"/>
  <c r="EJ62" i="1"/>
  <c r="EO62" i="1"/>
  <c r="EP62" i="1" s="1"/>
  <c r="EQ62" i="1"/>
  <c r="AC62" i="1" s="1"/>
  <c r="AD62" i="1" s="1"/>
  <c r="ER62" i="1"/>
  <c r="ES62" i="1"/>
  <c r="ET62" i="1" s="1"/>
  <c r="EU62" i="1"/>
  <c r="EX62" i="1"/>
  <c r="FJ62" i="1"/>
  <c r="FM62" i="1"/>
  <c r="FR62" i="1"/>
  <c r="FS62" i="1"/>
  <c r="FT62" i="1"/>
  <c r="FW62" i="1"/>
  <c r="GN62" i="1"/>
  <c r="GV62" i="1"/>
  <c r="GW62" i="1"/>
  <c r="HA62" i="1"/>
  <c r="HB62" i="1"/>
  <c r="HJ62" i="1"/>
  <c r="HK62" i="1"/>
  <c r="HS62" i="1"/>
  <c r="W63" i="1"/>
  <c r="Y63" i="1"/>
  <c r="AA63" i="1"/>
  <c r="AB63" i="1"/>
  <c r="AC63" i="1"/>
  <c r="AD63" i="1" s="1"/>
  <c r="AE63" i="1"/>
  <c r="AF63" i="1"/>
  <c r="AG63" i="1"/>
  <c r="AI63" i="1"/>
  <c r="AH63" i="1" s="1"/>
  <c r="AJ63" i="1"/>
  <c r="AK63" i="1"/>
  <c r="AR63" i="1"/>
  <c r="AS63" i="1"/>
  <c r="AT63" i="1"/>
  <c r="AU63" i="1"/>
  <c r="AV63" i="1"/>
  <c r="BC63" i="1"/>
  <c r="BE63" i="1"/>
  <c r="EC63" i="1" s="1"/>
  <c r="BH63" i="1"/>
  <c r="BM63" i="1"/>
  <c r="BN63" i="1"/>
  <c r="GW63" i="1" s="1"/>
  <c r="BO63" i="1"/>
  <c r="BP63" i="1"/>
  <c r="BR63" i="1" s="1"/>
  <c r="BQ63" i="1"/>
  <c r="BS63" i="1"/>
  <c r="BV63" i="1"/>
  <c r="BY63" i="1"/>
  <c r="CB63" i="1"/>
  <c r="CE63" i="1"/>
  <c r="CF63" i="1"/>
  <c r="DJ63" i="1" s="1"/>
  <c r="CQ63" i="1"/>
  <c r="CR63" i="1"/>
  <c r="CU63" i="1"/>
  <c r="CV63" i="1"/>
  <c r="CW63" i="1"/>
  <c r="CX63" i="1"/>
  <c r="CY63" i="1"/>
  <c r="CZ63" i="1"/>
  <c r="DA63" i="1" s="1"/>
  <c r="DK63" i="1"/>
  <c r="DL63" i="1"/>
  <c r="DM63" i="1"/>
  <c r="DN63" i="1"/>
  <c r="DO63" i="1"/>
  <c r="DP63" i="1"/>
  <c r="EB63" i="1"/>
  <c r="EE63" i="1" s="1"/>
  <c r="ED63" i="1"/>
  <c r="EG63" i="1"/>
  <c r="EJ63" i="1"/>
  <c r="EO63" i="1"/>
  <c r="EP63" i="1"/>
  <c r="EQ63" i="1"/>
  <c r="ER63" i="1"/>
  <c r="ES63" i="1"/>
  <c r="ET63" i="1" s="1"/>
  <c r="EU63" i="1"/>
  <c r="EX63" i="1"/>
  <c r="FJ63" i="1"/>
  <c r="FM63" i="1"/>
  <c r="FR63" i="1"/>
  <c r="FS63" i="1"/>
  <c r="FT63" i="1"/>
  <c r="FW63" i="1"/>
  <c r="GN63" i="1"/>
  <c r="GV63" i="1"/>
  <c r="HA63" i="1"/>
  <c r="HB63" i="1"/>
  <c r="HJ63" i="1"/>
  <c r="HK63" i="1"/>
  <c r="HS63" i="1"/>
  <c r="W64" i="1"/>
  <c r="Y64" i="1"/>
  <c r="AA64" i="1"/>
  <c r="AB64" i="1"/>
  <c r="AE64" i="1"/>
  <c r="AF64" i="1"/>
  <c r="AG64" i="1"/>
  <c r="AI64" i="1"/>
  <c r="AH64" i="1" s="1"/>
  <c r="AJ64" i="1"/>
  <c r="AR64" i="1"/>
  <c r="AS64" i="1"/>
  <c r="AT64" i="1"/>
  <c r="AU64" i="1"/>
  <c r="AV64" i="1"/>
  <c r="BC64" i="1"/>
  <c r="BE64" i="1"/>
  <c r="EC64" i="1" s="1"/>
  <c r="BH64" i="1"/>
  <c r="BM64" i="1"/>
  <c r="BN64" i="1"/>
  <c r="GW64" i="1" s="1"/>
  <c r="BO64" i="1"/>
  <c r="BP64" i="1"/>
  <c r="BQ64" i="1"/>
  <c r="BR64" i="1"/>
  <c r="BS64" i="1"/>
  <c r="BV64" i="1"/>
  <c r="BY64" i="1"/>
  <c r="CB64" i="1"/>
  <c r="CE64" i="1"/>
  <c r="CF64" i="1"/>
  <c r="CQ64" i="1"/>
  <c r="CR64" i="1"/>
  <c r="CU64" i="1"/>
  <c r="CV64" i="1"/>
  <c r="CW64" i="1"/>
  <c r="CX64" i="1"/>
  <c r="CY64" i="1"/>
  <c r="CZ64" i="1"/>
  <c r="DA64" i="1" s="1"/>
  <c r="DJ64" i="1"/>
  <c r="DK64" i="1"/>
  <c r="DL64" i="1"/>
  <c r="DM64" i="1"/>
  <c r="DN64" i="1"/>
  <c r="DO64" i="1"/>
  <c r="DP64" i="1"/>
  <c r="EB64" i="1"/>
  <c r="EE64" i="1" s="1"/>
  <c r="ED64" i="1"/>
  <c r="EG64" i="1"/>
  <c r="EJ64" i="1"/>
  <c r="EO64" i="1"/>
  <c r="EP64" i="1" s="1"/>
  <c r="EQ64" i="1"/>
  <c r="AC64" i="1" s="1"/>
  <c r="AD64" i="1" s="1"/>
  <c r="ER64" i="1"/>
  <c r="ES64" i="1"/>
  <c r="ET64" i="1" s="1"/>
  <c r="EU64" i="1"/>
  <c r="EX64" i="1"/>
  <c r="FJ64" i="1"/>
  <c r="FM64" i="1"/>
  <c r="FR64" i="1"/>
  <c r="FS64" i="1"/>
  <c r="FT64" i="1"/>
  <c r="FW64" i="1"/>
  <c r="GN64" i="1"/>
  <c r="GV64" i="1"/>
  <c r="HA64" i="1"/>
  <c r="HB64" i="1"/>
  <c r="HJ64" i="1"/>
  <c r="HK64" i="1"/>
  <c r="HS64" i="1"/>
  <c r="W65" i="1"/>
  <c r="Y65" i="1"/>
  <c r="AA65" i="1"/>
  <c r="AB65" i="1"/>
  <c r="AE65" i="1"/>
  <c r="AF65" i="1"/>
  <c r="AG65" i="1"/>
  <c r="AI65" i="1"/>
  <c r="AH65" i="1" s="1"/>
  <c r="AJ65" i="1"/>
  <c r="AR65" i="1"/>
  <c r="AS65" i="1"/>
  <c r="AT65" i="1"/>
  <c r="AU65" i="1"/>
  <c r="AV65" i="1"/>
  <c r="BC65" i="1"/>
  <c r="BE65" i="1"/>
  <c r="EC65" i="1" s="1"/>
  <c r="BH65" i="1"/>
  <c r="BM65" i="1"/>
  <c r="BN65" i="1"/>
  <c r="BO65" i="1"/>
  <c r="BP65" i="1"/>
  <c r="BQ65" i="1"/>
  <c r="BR65" i="1"/>
  <c r="BS65" i="1"/>
  <c r="BV65" i="1"/>
  <c r="BY65" i="1"/>
  <c r="CB65" i="1"/>
  <c r="CE65" i="1"/>
  <c r="CF65" i="1"/>
  <c r="CQ65" i="1"/>
  <c r="CR65" i="1"/>
  <c r="CS65" i="1" s="1"/>
  <c r="CT65" i="1"/>
  <c r="CU65" i="1"/>
  <c r="CV65" i="1"/>
  <c r="CW65" i="1"/>
  <c r="CX65" i="1"/>
  <c r="CY65" i="1"/>
  <c r="CZ65" i="1"/>
  <c r="DA65" i="1" s="1"/>
  <c r="DK65" i="1"/>
  <c r="DL65" i="1"/>
  <c r="DM65" i="1"/>
  <c r="DN65" i="1"/>
  <c r="DO65" i="1"/>
  <c r="DP65" i="1"/>
  <c r="EB65" i="1"/>
  <c r="EE65" i="1" s="1"/>
  <c r="ED65" i="1"/>
  <c r="EG65" i="1"/>
  <c r="EJ65" i="1"/>
  <c r="EO65" i="1"/>
  <c r="EP65" i="1" s="1"/>
  <c r="EQ65" i="1"/>
  <c r="AC65" i="1" s="1"/>
  <c r="AD65" i="1" s="1"/>
  <c r="ER65" i="1"/>
  <c r="ES65" i="1"/>
  <c r="ET65" i="1" s="1"/>
  <c r="EU65" i="1"/>
  <c r="EX65" i="1"/>
  <c r="FJ65" i="1"/>
  <c r="FM65" i="1"/>
  <c r="FR65" i="1"/>
  <c r="FS65" i="1"/>
  <c r="FT65" i="1"/>
  <c r="FW65" i="1"/>
  <c r="GN65" i="1"/>
  <c r="GV65" i="1"/>
  <c r="GW65" i="1"/>
  <c r="HA65" i="1"/>
  <c r="HB65" i="1"/>
  <c r="HJ65" i="1"/>
  <c r="HK65" i="1"/>
  <c r="HS65" i="1"/>
  <c r="W66" i="1"/>
  <c r="Y66" i="1"/>
  <c r="AA66" i="1"/>
  <c r="AB66" i="1"/>
  <c r="AC66" i="1"/>
  <c r="AD66" i="1" s="1"/>
  <c r="AE66" i="1"/>
  <c r="AG66" i="1" s="1"/>
  <c r="AF66" i="1"/>
  <c r="AI66" i="1"/>
  <c r="AH66" i="1" s="1"/>
  <c r="AJ66" i="1"/>
  <c r="AR66" i="1"/>
  <c r="AS66" i="1"/>
  <c r="AT66" i="1"/>
  <c r="AU66" i="1"/>
  <c r="AV66" i="1"/>
  <c r="BC66" i="1"/>
  <c r="BE66" i="1"/>
  <c r="EC66" i="1" s="1"/>
  <c r="BH66" i="1"/>
  <c r="BM66" i="1"/>
  <c r="BN66" i="1"/>
  <c r="BO66" i="1"/>
  <c r="BP66" i="1"/>
  <c r="BQ66" i="1"/>
  <c r="BR66" i="1"/>
  <c r="BS66" i="1"/>
  <c r="BV66" i="1"/>
  <c r="BY66" i="1"/>
  <c r="CB66" i="1"/>
  <c r="CE66" i="1"/>
  <c r="CF66" i="1"/>
  <c r="CQ66" i="1"/>
  <c r="CR66" i="1"/>
  <c r="CU66" i="1"/>
  <c r="CV66" i="1"/>
  <c r="CW66" i="1"/>
  <c r="CX66" i="1"/>
  <c r="CY66" i="1"/>
  <c r="CZ66" i="1"/>
  <c r="DA66" i="1" s="1"/>
  <c r="DJ66" i="1"/>
  <c r="DK66" i="1"/>
  <c r="DL66" i="1"/>
  <c r="DM66" i="1"/>
  <c r="DN66" i="1"/>
  <c r="DO66" i="1"/>
  <c r="DP66" i="1"/>
  <c r="EB66" i="1"/>
  <c r="ED66" i="1"/>
  <c r="EE66" i="1"/>
  <c r="EG66" i="1"/>
  <c r="GW66" i="1" s="1"/>
  <c r="EJ66" i="1"/>
  <c r="EO66" i="1"/>
  <c r="EP66" i="1" s="1"/>
  <c r="EQ66" i="1"/>
  <c r="ER66" i="1"/>
  <c r="ES66" i="1"/>
  <c r="ET66" i="1" s="1"/>
  <c r="EU66" i="1"/>
  <c r="EX66" i="1" s="1"/>
  <c r="FJ66" i="1"/>
  <c r="FM66" i="1"/>
  <c r="FR66" i="1"/>
  <c r="FS66" i="1"/>
  <c r="FT66" i="1"/>
  <c r="FW66" i="1"/>
  <c r="GN66" i="1"/>
  <c r="GV66" i="1"/>
  <c r="HA66" i="1"/>
  <c r="HB66" i="1"/>
  <c r="HJ66" i="1"/>
  <c r="HK66" i="1"/>
  <c r="HS66" i="1"/>
  <c r="W67" i="1"/>
  <c r="Y67" i="1"/>
  <c r="AA67" i="1"/>
  <c r="AB67" i="1"/>
  <c r="AE67" i="1"/>
  <c r="AF67" i="1"/>
  <c r="AG67" i="1"/>
  <c r="AI67" i="1"/>
  <c r="AJ67" i="1"/>
  <c r="AR67" i="1"/>
  <c r="AS67" i="1"/>
  <c r="AT67" i="1"/>
  <c r="AU67" i="1"/>
  <c r="AV67" i="1"/>
  <c r="BC67" i="1"/>
  <c r="BE67" i="1"/>
  <c r="BH67" i="1"/>
  <c r="BM67" i="1"/>
  <c r="BN67" i="1"/>
  <c r="BO67" i="1"/>
  <c r="BP67" i="1"/>
  <c r="BQ67" i="1"/>
  <c r="BR67" i="1"/>
  <c r="BS67" i="1"/>
  <c r="BV67" i="1" s="1"/>
  <c r="BY67" i="1"/>
  <c r="CB67" i="1"/>
  <c r="CE67" i="1"/>
  <c r="CF67" i="1"/>
  <c r="CQ67" i="1"/>
  <c r="CR67" i="1"/>
  <c r="CT67" i="1" s="1"/>
  <c r="CS67" i="1"/>
  <c r="CU67" i="1"/>
  <c r="CV67" i="1"/>
  <c r="CW67" i="1"/>
  <c r="CX67" i="1"/>
  <c r="CY67" i="1"/>
  <c r="CZ67" i="1"/>
  <c r="DA67" i="1"/>
  <c r="DJ67" i="1" s="1"/>
  <c r="DK67" i="1"/>
  <c r="DL67" i="1"/>
  <c r="DM67" i="1"/>
  <c r="DN67" i="1"/>
  <c r="DO67" i="1"/>
  <c r="DP67" i="1"/>
  <c r="DQ67" i="1"/>
  <c r="EB67" i="1"/>
  <c r="ED67" i="1"/>
  <c r="EG67" i="1"/>
  <c r="EJ67" i="1"/>
  <c r="EO67" i="1"/>
  <c r="EP67" i="1" s="1"/>
  <c r="EQ67" i="1"/>
  <c r="ER67" i="1"/>
  <c r="ES67" i="1"/>
  <c r="ET67" i="1" s="1"/>
  <c r="EU67" i="1"/>
  <c r="EX67" i="1" s="1"/>
  <c r="FJ67" i="1"/>
  <c r="FM67" i="1"/>
  <c r="FR67" i="1"/>
  <c r="FS67" i="1"/>
  <c r="FT67" i="1"/>
  <c r="FW67" i="1"/>
  <c r="GN67" i="1"/>
  <c r="GV67" i="1"/>
  <c r="HA67" i="1"/>
  <c r="HB67" i="1"/>
  <c r="HJ67" i="1"/>
  <c r="HK67" i="1"/>
  <c r="HS67" i="1"/>
  <c r="W68" i="1"/>
  <c r="Y68" i="1"/>
  <c r="AA68" i="1"/>
  <c r="AB68" i="1"/>
  <c r="AE68" i="1"/>
  <c r="AG68" i="1" s="1"/>
  <c r="AF68" i="1"/>
  <c r="AI68" i="1"/>
  <c r="AJ68" i="1"/>
  <c r="AR68" i="1"/>
  <c r="AS68" i="1"/>
  <c r="AT68" i="1"/>
  <c r="AU68" i="1"/>
  <c r="AV68" i="1"/>
  <c r="BC68" i="1"/>
  <c r="BE68" i="1"/>
  <c r="BH68" i="1"/>
  <c r="BM68" i="1"/>
  <c r="BN68" i="1"/>
  <c r="BO68" i="1"/>
  <c r="AC68" i="1" s="1"/>
  <c r="AD68" i="1" s="1"/>
  <c r="BP68" i="1"/>
  <c r="BQ68" i="1"/>
  <c r="BR68" i="1"/>
  <c r="BS68" i="1"/>
  <c r="BV68" i="1" s="1"/>
  <c r="BY68" i="1"/>
  <c r="CB68" i="1"/>
  <c r="CE68" i="1"/>
  <c r="CF68" i="1"/>
  <c r="CQ68" i="1"/>
  <c r="CR68" i="1"/>
  <c r="CT68" i="1" s="1"/>
  <c r="CS68" i="1"/>
  <c r="CU68" i="1"/>
  <c r="CV68" i="1"/>
  <c r="CW68" i="1"/>
  <c r="CX68" i="1"/>
  <c r="CY68" i="1"/>
  <c r="CZ68" i="1"/>
  <c r="DA68" i="1"/>
  <c r="DK68" i="1"/>
  <c r="DL68" i="1"/>
  <c r="DM68" i="1"/>
  <c r="DN68" i="1"/>
  <c r="DO68" i="1"/>
  <c r="DP68" i="1"/>
  <c r="EB68" i="1"/>
  <c r="EG68" i="1"/>
  <c r="EJ68" i="1"/>
  <c r="EO68" i="1"/>
  <c r="EP68" i="1" s="1"/>
  <c r="EQ68" i="1"/>
  <c r="ER68" i="1"/>
  <c r="ES68" i="1"/>
  <c r="ET68" i="1" s="1"/>
  <c r="EU68" i="1"/>
  <c r="EX68" i="1" s="1"/>
  <c r="FJ68" i="1"/>
  <c r="FM68" i="1"/>
  <c r="FR68" i="1"/>
  <c r="FS68" i="1"/>
  <c r="FT68" i="1"/>
  <c r="FW68" i="1"/>
  <c r="GN68" i="1"/>
  <c r="GV68" i="1"/>
  <c r="HA68" i="1"/>
  <c r="HB68" i="1"/>
  <c r="HJ68" i="1"/>
  <c r="HK68" i="1"/>
  <c r="HS68" i="1"/>
  <c r="W69" i="1"/>
  <c r="Y69" i="1"/>
  <c r="AA69" i="1"/>
  <c r="AB69" i="1"/>
  <c r="AE69" i="1"/>
  <c r="AG69" i="1" s="1"/>
  <c r="AF69" i="1"/>
  <c r="AI69" i="1"/>
  <c r="AJ69" i="1"/>
  <c r="AR69" i="1"/>
  <c r="AS69" i="1"/>
  <c r="AT69" i="1"/>
  <c r="AU69" i="1"/>
  <c r="AV69" i="1"/>
  <c r="BC69" i="1"/>
  <c r="BE69" i="1"/>
  <c r="BH69" i="1"/>
  <c r="BM69" i="1"/>
  <c r="BN69" i="1"/>
  <c r="BO69" i="1"/>
  <c r="BP69" i="1"/>
  <c r="BQ69" i="1"/>
  <c r="BR69" i="1"/>
  <c r="BS69" i="1"/>
  <c r="BV69" i="1" s="1"/>
  <c r="BY69" i="1"/>
  <c r="CB69" i="1"/>
  <c r="CE69" i="1"/>
  <c r="CF69" i="1"/>
  <c r="CQ69" i="1"/>
  <c r="CR69" i="1"/>
  <c r="CT69" i="1" s="1"/>
  <c r="CS69" i="1"/>
  <c r="CU69" i="1"/>
  <c r="CV69" i="1"/>
  <c r="CW69" i="1"/>
  <c r="CX69" i="1"/>
  <c r="CY69" i="1"/>
  <c r="CZ69" i="1"/>
  <c r="DA69" i="1"/>
  <c r="DJ69" i="1" s="1"/>
  <c r="DK69" i="1"/>
  <c r="DL69" i="1"/>
  <c r="DM69" i="1"/>
  <c r="DN69" i="1"/>
  <c r="DO69" i="1"/>
  <c r="DP69" i="1"/>
  <c r="DQ69" i="1"/>
  <c r="EB69" i="1"/>
  <c r="ED69" i="1"/>
  <c r="EG69" i="1"/>
  <c r="EJ69" i="1"/>
  <c r="EO69" i="1"/>
  <c r="EP69" i="1" s="1"/>
  <c r="EQ69" i="1"/>
  <c r="ER69" i="1"/>
  <c r="ES69" i="1"/>
  <c r="ET69" i="1" s="1"/>
  <c r="EU69" i="1"/>
  <c r="EX69" i="1"/>
  <c r="FJ69" i="1"/>
  <c r="FM69" i="1"/>
  <c r="FR69" i="1"/>
  <c r="FS69" i="1"/>
  <c r="FT69" i="1"/>
  <c r="FW69" i="1"/>
  <c r="GN69" i="1"/>
  <c r="GV69" i="1"/>
  <c r="GW69" i="1"/>
  <c r="HA69" i="1"/>
  <c r="HB69" i="1"/>
  <c r="HJ69" i="1"/>
  <c r="HK69" i="1"/>
  <c r="HS69" i="1"/>
  <c r="W70" i="1"/>
  <c r="Y70" i="1"/>
  <c r="AA70" i="1"/>
  <c r="AB70" i="1"/>
  <c r="AC70" i="1"/>
  <c r="AD70" i="1" s="1"/>
  <c r="AE70" i="1"/>
  <c r="AF70" i="1"/>
  <c r="AG70" i="1" s="1"/>
  <c r="AI70" i="1"/>
  <c r="AJ70" i="1"/>
  <c r="AR70" i="1"/>
  <c r="AS70" i="1"/>
  <c r="AT70" i="1"/>
  <c r="AU70" i="1"/>
  <c r="AV70" i="1"/>
  <c r="BC70" i="1"/>
  <c r="BE70" i="1"/>
  <c r="EC70" i="1" s="1"/>
  <c r="BH70" i="1"/>
  <c r="BM70" i="1"/>
  <c r="BN70" i="1"/>
  <c r="GW70" i="1" s="1"/>
  <c r="BO70" i="1"/>
  <c r="BP70" i="1"/>
  <c r="BQ70" i="1"/>
  <c r="BR70" i="1"/>
  <c r="BS70" i="1"/>
  <c r="BV70" i="1"/>
  <c r="BY70" i="1"/>
  <c r="CB70" i="1"/>
  <c r="CE70" i="1"/>
  <c r="CF70" i="1"/>
  <c r="DJ70" i="1" s="1"/>
  <c r="CQ70" i="1"/>
  <c r="CR70" i="1"/>
  <c r="CU70" i="1"/>
  <c r="CV70" i="1"/>
  <c r="CW70" i="1"/>
  <c r="CX70" i="1"/>
  <c r="CY70" i="1"/>
  <c r="CZ70" i="1"/>
  <c r="DA70" i="1" s="1"/>
  <c r="DK70" i="1"/>
  <c r="DL70" i="1"/>
  <c r="DM70" i="1"/>
  <c r="DN70" i="1"/>
  <c r="DO70" i="1"/>
  <c r="DP70" i="1"/>
  <c r="EB70" i="1"/>
  <c r="ED70" i="1"/>
  <c r="EE70" i="1"/>
  <c r="EG70" i="1"/>
  <c r="EJ70" i="1"/>
  <c r="EO70" i="1"/>
  <c r="EP70" i="1"/>
  <c r="EQ70" i="1"/>
  <c r="ER70" i="1"/>
  <c r="ES70" i="1"/>
  <c r="ET70" i="1"/>
  <c r="EU70" i="1"/>
  <c r="EX70" i="1" s="1"/>
  <c r="FJ70" i="1"/>
  <c r="FM70" i="1"/>
  <c r="FR70" i="1"/>
  <c r="FS70" i="1"/>
  <c r="FT70" i="1"/>
  <c r="FW70" i="1" s="1"/>
  <c r="GN70" i="1"/>
  <c r="GV70" i="1"/>
  <c r="HA70" i="1"/>
  <c r="HB70" i="1"/>
  <c r="HJ70" i="1"/>
  <c r="HK70" i="1"/>
  <c r="HS70" i="1"/>
  <c r="W71" i="1"/>
  <c r="Y71" i="1"/>
  <c r="AA71" i="1"/>
  <c r="AB71" i="1"/>
  <c r="AC71" i="1"/>
  <c r="AD71" i="1" s="1"/>
  <c r="AE71" i="1"/>
  <c r="AF71" i="1"/>
  <c r="AG71" i="1" s="1"/>
  <c r="AI71" i="1"/>
  <c r="AH71" i="1" s="1"/>
  <c r="AJ71" i="1"/>
  <c r="AK71" i="1"/>
  <c r="AR71" i="1"/>
  <c r="AS71" i="1"/>
  <c r="AT71" i="1"/>
  <c r="AU71" i="1"/>
  <c r="AV71" i="1"/>
  <c r="BC71" i="1"/>
  <c r="BE71" i="1"/>
  <c r="EC71" i="1" s="1"/>
  <c r="BH71" i="1"/>
  <c r="BM71" i="1"/>
  <c r="BN71" i="1"/>
  <c r="GW71" i="1" s="1"/>
  <c r="BO71" i="1"/>
  <c r="BP71" i="1"/>
  <c r="BR71" i="1" s="1"/>
  <c r="BQ71" i="1"/>
  <c r="BS71" i="1"/>
  <c r="BV71" i="1"/>
  <c r="BY71" i="1"/>
  <c r="CB71" i="1"/>
  <c r="CE71" i="1"/>
  <c r="CF71" i="1"/>
  <c r="CQ71" i="1"/>
  <c r="CR71" i="1"/>
  <c r="CS71" i="1" s="1"/>
  <c r="CT71" i="1"/>
  <c r="CU71" i="1"/>
  <c r="CV71" i="1"/>
  <c r="CW71" i="1"/>
  <c r="CX71" i="1"/>
  <c r="CY71" i="1"/>
  <c r="CZ71" i="1"/>
  <c r="DA71" i="1" s="1"/>
  <c r="DK71" i="1"/>
  <c r="DL71" i="1"/>
  <c r="DM71" i="1"/>
  <c r="DN71" i="1"/>
  <c r="DO71" i="1"/>
  <c r="DP71" i="1"/>
  <c r="EB71" i="1"/>
  <c r="EE71" i="1" s="1"/>
  <c r="ED71" i="1"/>
  <c r="EG71" i="1"/>
  <c r="EJ71" i="1"/>
  <c r="EO71" i="1"/>
  <c r="EP71" i="1"/>
  <c r="EQ71" i="1"/>
  <c r="ER71" i="1"/>
  <c r="ES71" i="1"/>
  <c r="ET71" i="1"/>
  <c r="EU71" i="1"/>
  <c r="EX71" i="1"/>
  <c r="FJ71" i="1"/>
  <c r="FM71" i="1"/>
  <c r="FR71" i="1"/>
  <c r="FS71" i="1"/>
  <c r="FT71" i="1"/>
  <c r="FW71" i="1"/>
  <c r="GN71" i="1"/>
  <c r="GV71" i="1"/>
  <c r="HA71" i="1"/>
  <c r="HB71" i="1"/>
  <c r="HJ71" i="1"/>
  <c r="HK71" i="1"/>
  <c r="HS71" i="1"/>
  <c r="W72" i="1"/>
  <c r="Y72" i="1"/>
  <c r="AA72" i="1"/>
  <c r="AB72" i="1"/>
  <c r="AE72" i="1"/>
  <c r="AF72" i="1"/>
  <c r="AG72" i="1"/>
  <c r="AI72" i="1"/>
  <c r="AJ72" i="1"/>
  <c r="AK72" i="1" s="1"/>
  <c r="AR72" i="1"/>
  <c r="AS72" i="1"/>
  <c r="AT72" i="1"/>
  <c r="AU72" i="1"/>
  <c r="AV72" i="1"/>
  <c r="BC72" i="1"/>
  <c r="BE72" i="1"/>
  <c r="EC72" i="1" s="1"/>
  <c r="BH72" i="1"/>
  <c r="BM72" i="1"/>
  <c r="BN72" i="1"/>
  <c r="BO72" i="1"/>
  <c r="BP72" i="1"/>
  <c r="BR72" i="1" s="1"/>
  <c r="BQ72" i="1"/>
  <c r="BS72" i="1"/>
  <c r="BV72" i="1" s="1"/>
  <c r="BY72" i="1"/>
  <c r="CB72" i="1"/>
  <c r="CE72" i="1"/>
  <c r="CF72" i="1"/>
  <c r="CQ72" i="1"/>
  <c r="CR72" i="1"/>
  <c r="CS72" i="1"/>
  <c r="CT72" i="1"/>
  <c r="CU72" i="1"/>
  <c r="CV72" i="1"/>
  <c r="CW72" i="1"/>
  <c r="CX72" i="1"/>
  <c r="CY72" i="1"/>
  <c r="CZ72" i="1"/>
  <c r="DA72" i="1"/>
  <c r="DJ72" i="1" s="1"/>
  <c r="DK72" i="1"/>
  <c r="DL72" i="1"/>
  <c r="DM72" i="1"/>
  <c r="DN72" i="1"/>
  <c r="DO72" i="1"/>
  <c r="DP72" i="1"/>
  <c r="DQ72" i="1"/>
  <c r="EB72" i="1"/>
  <c r="EE72" i="1" s="1"/>
  <c r="ED72" i="1"/>
  <c r="EG72" i="1"/>
  <c r="EJ72" i="1"/>
  <c r="EO72" i="1"/>
  <c r="EP72" i="1" s="1"/>
  <c r="EQ72" i="1"/>
  <c r="ER72" i="1"/>
  <c r="ES72" i="1"/>
  <c r="ET72" i="1" s="1"/>
  <c r="EU72" i="1"/>
  <c r="EX72" i="1"/>
  <c r="FJ72" i="1"/>
  <c r="FM72" i="1"/>
  <c r="FR72" i="1"/>
  <c r="FS72" i="1"/>
  <c r="FT72" i="1"/>
  <c r="FW72" i="1"/>
  <c r="GN72" i="1"/>
  <c r="GV72" i="1"/>
  <c r="GW72" i="1"/>
  <c r="HA72" i="1"/>
  <c r="HB72" i="1"/>
  <c r="HJ72" i="1"/>
  <c r="HK72" i="1"/>
  <c r="HS72" i="1"/>
  <c r="W73" i="1"/>
  <c r="Y73" i="1"/>
  <c r="AA73" i="1"/>
  <c r="AB73" i="1"/>
  <c r="AC73" i="1"/>
  <c r="AD73" i="1" s="1"/>
  <c r="AE73" i="1"/>
  <c r="AG73" i="1" s="1"/>
  <c r="AF73" i="1"/>
  <c r="AI73" i="1"/>
  <c r="AH73" i="1" s="1"/>
  <c r="AJ73" i="1"/>
  <c r="AK73" i="1"/>
  <c r="AR73" i="1"/>
  <c r="AS73" i="1"/>
  <c r="AT73" i="1"/>
  <c r="AU73" i="1"/>
  <c r="AV73" i="1"/>
  <c r="BC73" i="1"/>
  <c r="BE73" i="1"/>
  <c r="EC73" i="1" s="1"/>
  <c r="BH73" i="1"/>
  <c r="BM73" i="1"/>
  <c r="BN73" i="1"/>
  <c r="BO73" i="1"/>
  <c r="BP73" i="1"/>
  <c r="BR73" i="1" s="1"/>
  <c r="BQ73" i="1"/>
  <c r="BS73" i="1"/>
  <c r="BV73" i="1"/>
  <c r="BY73" i="1"/>
  <c r="CB73" i="1"/>
  <c r="CE73" i="1"/>
  <c r="CF73" i="1"/>
  <c r="CQ73" i="1"/>
  <c r="CR73" i="1"/>
  <c r="CU73" i="1"/>
  <c r="CV73" i="1"/>
  <c r="CW73" i="1"/>
  <c r="CX73" i="1"/>
  <c r="CY73" i="1"/>
  <c r="CZ73" i="1"/>
  <c r="DA73" i="1" s="1"/>
  <c r="DJ73" i="1"/>
  <c r="DK73" i="1"/>
  <c r="DL73" i="1"/>
  <c r="DM73" i="1"/>
  <c r="DN73" i="1"/>
  <c r="DO73" i="1"/>
  <c r="DP73" i="1"/>
  <c r="EB73" i="1"/>
  <c r="EE73" i="1"/>
  <c r="EG73" i="1"/>
  <c r="EJ73" i="1"/>
  <c r="EO73" i="1"/>
  <c r="EP73" i="1"/>
  <c r="EQ73" i="1"/>
  <c r="ER73" i="1"/>
  <c r="ES73" i="1"/>
  <c r="ET73" i="1"/>
  <c r="EU73" i="1"/>
  <c r="EX73" i="1"/>
  <c r="FJ73" i="1"/>
  <c r="FM73" i="1"/>
  <c r="FR73" i="1"/>
  <c r="FS73" i="1"/>
  <c r="FT73" i="1"/>
  <c r="FW73" i="1"/>
  <c r="GN73" i="1"/>
  <c r="GV73" i="1"/>
  <c r="HA73" i="1"/>
  <c r="HB73" i="1"/>
  <c r="HJ73" i="1"/>
  <c r="HK73" i="1"/>
  <c r="HS73" i="1"/>
  <c r="W74" i="1"/>
  <c r="Y74" i="1"/>
  <c r="AA74" i="1"/>
  <c r="AB74" i="1"/>
  <c r="AE74" i="1"/>
  <c r="AG74" i="1" s="1"/>
  <c r="AF74" i="1"/>
  <c r="AI74" i="1"/>
  <c r="AJ74" i="1"/>
  <c r="AR74" i="1"/>
  <c r="AS74" i="1"/>
  <c r="AT74" i="1"/>
  <c r="AU74" i="1"/>
  <c r="AV74" i="1"/>
  <c r="BC74" i="1"/>
  <c r="BE74" i="1"/>
  <c r="BH74" i="1"/>
  <c r="BM74" i="1"/>
  <c r="BN74" i="1"/>
  <c r="BO74" i="1"/>
  <c r="BP74" i="1"/>
  <c r="BQ74" i="1"/>
  <c r="BR74" i="1"/>
  <c r="BS74" i="1"/>
  <c r="BV74" i="1"/>
  <c r="BY74" i="1"/>
  <c r="CB74" i="1"/>
  <c r="CE74" i="1"/>
  <c r="CF74" i="1"/>
  <c r="CQ74" i="1"/>
  <c r="CR74" i="1"/>
  <c r="CT74" i="1" s="1"/>
  <c r="CS74" i="1"/>
  <c r="CU74" i="1"/>
  <c r="CV74" i="1"/>
  <c r="CW74" i="1"/>
  <c r="CX74" i="1"/>
  <c r="CY74" i="1"/>
  <c r="CZ74" i="1"/>
  <c r="DA74" i="1"/>
  <c r="DK74" i="1"/>
  <c r="DL74" i="1"/>
  <c r="DM74" i="1"/>
  <c r="DN74" i="1"/>
  <c r="DO74" i="1"/>
  <c r="DP74" i="1"/>
  <c r="EB74" i="1"/>
  <c r="ED74" i="1"/>
  <c r="EG74" i="1"/>
  <c r="EJ74" i="1"/>
  <c r="EO74" i="1"/>
  <c r="EP74" i="1" s="1"/>
  <c r="EQ74" i="1"/>
  <c r="ER74" i="1"/>
  <c r="ES74" i="1"/>
  <c r="ET74" i="1" s="1"/>
  <c r="EU74" i="1"/>
  <c r="EX74" i="1"/>
  <c r="FJ74" i="1"/>
  <c r="FM74" i="1"/>
  <c r="FR74" i="1"/>
  <c r="FS74" i="1"/>
  <c r="FT74" i="1"/>
  <c r="FW74" i="1"/>
  <c r="GN74" i="1"/>
  <c r="GV74" i="1"/>
  <c r="GW74" i="1"/>
  <c r="HA74" i="1"/>
  <c r="HB74" i="1"/>
  <c r="HJ74" i="1"/>
  <c r="HK74" i="1"/>
  <c r="HS74" i="1"/>
  <c r="W75" i="1"/>
  <c r="Y75" i="1"/>
  <c r="AA75" i="1"/>
  <c r="AB75" i="1"/>
  <c r="AC75" i="1"/>
  <c r="AD75" i="1" s="1"/>
  <c r="AE75" i="1"/>
  <c r="AF75" i="1"/>
  <c r="AG75" i="1" s="1"/>
  <c r="AI75" i="1"/>
  <c r="AH75" i="1" s="1"/>
  <c r="AJ75" i="1"/>
  <c r="AR75" i="1"/>
  <c r="AS75" i="1"/>
  <c r="AT75" i="1"/>
  <c r="AU75" i="1"/>
  <c r="AV75" i="1"/>
  <c r="BC75" i="1"/>
  <c r="BE75" i="1"/>
  <c r="EC75" i="1" s="1"/>
  <c r="BH75" i="1"/>
  <c r="BM75" i="1"/>
  <c r="BN75" i="1"/>
  <c r="GW75" i="1" s="1"/>
  <c r="BO75" i="1"/>
  <c r="BP75" i="1"/>
  <c r="BQ75" i="1"/>
  <c r="BR75" i="1"/>
  <c r="BS75" i="1"/>
  <c r="BV75" i="1"/>
  <c r="BY75" i="1"/>
  <c r="CB75" i="1"/>
  <c r="CE75" i="1"/>
  <c r="CF75" i="1"/>
  <c r="CQ75" i="1"/>
  <c r="CR75" i="1"/>
  <c r="CS75" i="1" s="1"/>
  <c r="CT75" i="1"/>
  <c r="CU75" i="1"/>
  <c r="CV75" i="1"/>
  <c r="CW75" i="1"/>
  <c r="CX75" i="1"/>
  <c r="CY75" i="1"/>
  <c r="CZ75" i="1"/>
  <c r="DA75" i="1" s="1"/>
  <c r="DK75" i="1"/>
  <c r="DL75" i="1"/>
  <c r="DM75" i="1"/>
  <c r="DN75" i="1"/>
  <c r="DO75" i="1"/>
  <c r="DP75" i="1"/>
  <c r="EB75" i="1"/>
  <c r="ED75" i="1"/>
  <c r="EE75" i="1"/>
  <c r="EG75" i="1"/>
  <c r="EJ75" i="1"/>
  <c r="EO75" i="1"/>
  <c r="EP75" i="1"/>
  <c r="EQ75" i="1"/>
  <c r="ER75" i="1"/>
  <c r="ES75" i="1"/>
  <c r="ET75" i="1"/>
  <c r="EU75" i="1"/>
  <c r="EX75" i="1"/>
  <c r="FJ75" i="1"/>
  <c r="FM75" i="1"/>
  <c r="FR75" i="1"/>
  <c r="FS75" i="1"/>
  <c r="FT75" i="1"/>
  <c r="FW75" i="1"/>
  <c r="GN75" i="1"/>
  <c r="GV75" i="1"/>
  <c r="HA75" i="1"/>
  <c r="HB75" i="1"/>
  <c r="HJ75" i="1"/>
  <c r="HK75" i="1"/>
  <c r="HS75" i="1"/>
  <c r="W76" i="1"/>
  <c r="Y76" i="1"/>
  <c r="AA76" i="1"/>
  <c r="AB76" i="1"/>
  <c r="AE76" i="1"/>
  <c r="AG76" i="1" s="1"/>
  <c r="AF76" i="1"/>
  <c r="AI76" i="1"/>
  <c r="AJ76" i="1"/>
  <c r="AK76" i="1" s="1"/>
  <c r="AR76" i="1"/>
  <c r="AS76" i="1"/>
  <c r="AT76" i="1"/>
  <c r="AU76" i="1"/>
  <c r="AV76" i="1"/>
  <c r="BC76" i="1"/>
  <c r="BE76" i="1"/>
  <c r="EC76" i="1" s="1"/>
  <c r="BH76" i="1"/>
  <c r="BM76" i="1"/>
  <c r="BN76" i="1"/>
  <c r="BO76" i="1"/>
  <c r="BP76" i="1"/>
  <c r="BR76" i="1" s="1"/>
  <c r="BQ76" i="1"/>
  <c r="BS76" i="1"/>
  <c r="BV76" i="1"/>
  <c r="BY76" i="1"/>
  <c r="CB76" i="1"/>
  <c r="CE76" i="1"/>
  <c r="CF76" i="1"/>
  <c r="CQ76" i="1"/>
  <c r="CR76" i="1"/>
  <c r="CS76" i="1"/>
  <c r="CT76" i="1"/>
  <c r="CU76" i="1"/>
  <c r="CV76" i="1"/>
  <c r="CW76" i="1"/>
  <c r="CX76" i="1"/>
  <c r="CY76" i="1"/>
  <c r="CZ76" i="1"/>
  <c r="DA76" i="1"/>
  <c r="DK76" i="1"/>
  <c r="DL76" i="1"/>
  <c r="DM76" i="1"/>
  <c r="DN76" i="1"/>
  <c r="DO76" i="1"/>
  <c r="DP76" i="1"/>
  <c r="EB76" i="1"/>
  <c r="EE76" i="1" s="1"/>
  <c r="ED76" i="1"/>
  <c r="EG76" i="1"/>
  <c r="EJ76" i="1"/>
  <c r="EO76" i="1"/>
  <c r="EP76" i="1" s="1"/>
  <c r="EQ76" i="1"/>
  <c r="ER76" i="1"/>
  <c r="ES76" i="1"/>
  <c r="ET76" i="1" s="1"/>
  <c r="EU76" i="1"/>
  <c r="EX76" i="1"/>
  <c r="FJ76" i="1"/>
  <c r="FM76" i="1"/>
  <c r="FR76" i="1"/>
  <c r="FS76" i="1"/>
  <c r="FT76" i="1"/>
  <c r="FW76" i="1"/>
  <c r="GN76" i="1"/>
  <c r="GV76" i="1"/>
  <c r="GW76" i="1"/>
  <c r="HA76" i="1"/>
  <c r="HB76" i="1"/>
  <c r="HJ76" i="1"/>
  <c r="HK76" i="1"/>
  <c r="HS76" i="1"/>
  <c r="W77" i="1"/>
  <c r="Y77" i="1"/>
  <c r="AA77" i="1"/>
  <c r="AB77" i="1"/>
  <c r="AC77" i="1"/>
  <c r="AD77" i="1" s="1"/>
  <c r="AE77" i="1"/>
  <c r="AF77" i="1"/>
  <c r="AI77" i="1"/>
  <c r="AH77" i="1" s="1"/>
  <c r="AJ77" i="1"/>
  <c r="AK77" i="1"/>
  <c r="AR77" i="1"/>
  <c r="AS77" i="1"/>
  <c r="AT77" i="1"/>
  <c r="AU77" i="1"/>
  <c r="AV77" i="1"/>
  <c r="BC77" i="1"/>
  <c r="BE77" i="1"/>
  <c r="EC77" i="1" s="1"/>
  <c r="BH77" i="1"/>
  <c r="BM77" i="1"/>
  <c r="BN77" i="1"/>
  <c r="BO77" i="1"/>
  <c r="BP77" i="1"/>
  <c r="BR77" i="1" s="1"/>
  <c r="BQ77" i="1"/>
  <c r="BS77" i="1"/>
  <c r="BV77" i="1"/>
  <c r="BY77" i="1"/>
  <c r="CB77" i="1"/>
  <c r="CE77" i="1"/>
  <c r="CF77" i="1"/>
  <c r="CQ77" i="1"/>
  <c r="CR77" i="1"/>
  <c r="CS77" i="1" s="1"/>
  <c r="CT77" i="1"/>
  <c r="CU77" i="1"/>
  <c r="CV77" i="1"/>
  <c r="CW77" i="1"/>
  <c r="CX77" i="1"/>
  <c r="CY77" i="1"/>
  <c r="CZ77" i="1"/>
  <c r="DA77" i="1" s="1"/>
  <c r="DK77" i="1"/>
  <c r="DL77" i="1"/>
  <c r="DM77" i="1"/>
  <c r="DN77" i="1"/>
  <c r="DO77" i="1"/>
  <c r="DP77" i="1"/>
  <c r="EB77" i="1"/>
  <c r="EE77" i="1" s="1"/>
  <c r="EG77" i="1"/>
  <c r="EJ77" i="1"/>
  <c r="EO77" i="1"/>
  <c r="EP77" i="1"/>
  <c r="EQ77" i="1"/>
  <c r="ER77" i="1"/>
  <c r="ES77" i="1"/>
  <c r="ET77" i="1"/>
  <c r="EU77" i="1"/>
  <c r="EX77" i="1"/>
  <c r="FJ77" i="1"/>
  <c r="FM77" i="1"/>
  <c r="FR77" i="1"/>
  <c r="FS77" i="1"/>
  <c r="FT77" i="1"/>
  <c r="FW77" i="1"/>
  <c r="GN77" i="1"/>
  <c r="GV77" i="1"/>
  <c r="HA77" i="1"/>
  <c r="HB77" i="1"/>
  <c r="HJ77" i="1"/>
  <c r="HK77" i="1"/>
  <c r="HS77" i="1"/>
  <c r="W78" i="1"/>
  <c r="Y78" i="1"/>
  <c r="AA78" i="1"/>
  <c r="AB78" i="1"/>
  <c r="AE78" i="1"/>
  <c r="AF78" i="1"/>
  <c r="AG78" i="1" s="1"/>
  <c r="AH78" i="1"/>
  <c r="AI78" i="1"/>
  <c r="AJ78" i="1"/>
  <c r="AK78" i="1" s="1"/>
  <c r="AR78" i="1"/>
  <c r="AS78" i="1"/>
  <c r="AT78" i="1"/>
  <c r="AU78" i="1"/>
  <c r="AV78" i="1"/>
  <c r="BC78" i="1"/>
  <c r="BE78" i="1"/>
  <c r="BH78" i="1"/>
  <c r="BM78" i="1"/>
  <c r="BN78" i="1" s="1"/>
  <c r="BP78" i="1"/>
  <c r="BQ78" i="1"/>
  <c r="BS78" i="1"/>
  <c r="BV78" i="1" s="1"/>
  <c r="BY78" i="1"/>
  <c r="CB78" i="1"/>
  <c r="CE78" i="1"/>
  <c r="CF78" i="1"/>
  <c r="CQ78" i="1"/>
  <c r="CT78" i="1" s="1"/>
  <c r="CR78" i="1"/>
  <c r="CU78" i="1"/>
  <c r="CV78" i="1"/>
  <c r="CW78" i="1"/>
  <c r="CX78" i="1"/>
  <c r="CY78" i="1"/>
  <c r="DA78" i="1" s="1"/>
  <c r="DJ78" i="1" s="1"/>
  <c r="CZ78" i="1"/>
  <c r="DK78" i="1"/>
  <c r="DL78" i="1"/>
  <c r="DM78" i="1"/>
  <c r="DN78" i="1"/>
  <c r="DO78" i="1"/>
  <c r="DQ78" i="1" s="1"/>
  <c r="DP78" i="1"/>
  <c r="EB78" i="1"/>
  <c r="EC78" i="1"/>
  <c r="EE78" i="1"/>
  <c r="EG78" i="1"/>
  <c r="EJ78" i="1"/>
  <c r="EO78" i="1"/>
  <c r="EP78" i="1"/>
  <c r="EQ78" i="1"/>
  <c r="ER78" i="1"/>
  <c r="ES78" i="1"/>
  <c r="ET78" i="1"/>
  <c r="EU78" i="1"/>
  <c r="EX78" i="1"/>
  <c r="FJ78" i="1"/>
  <c r="FM78" i="1"/>
  <c r="FR78" i="1"/>
  <c r="FS78" i="1"/>
  <c r="FT78" i="1"/>
  <c r="FW78" i="1"/>
  <c r="GN78" i="1"/>
  <c r="GV78" i="1"/>
  <c r="HA78" i="1"/>
  <c r="HB78" i="1"/>
  <c r="HJ78" i="1"/>
  <c r="HK78" i="1"/>
  <c r="HS78" i="1"/>
  <c r="W79" i="1"/>
  <c r="Y79" i="1"/>
  <c r="AA79" i="1"/>
  <c r="AB79" i="1"/>
  <c r="AE79" i="1"/>
  <c r="AF79" i="1"/>
  <c r="AG79" i="1" s="1"/>
  <c r="AI79" i="1"/>
  <c r="AJ79" i="1"/>
  <c r="AR79" i="1"/>
  <c r="AS79" i="1"/>
  <c r="AT79" i="1"/>
  <c r="AU79" i="1"/>
  <c r="AV79" i="1"/>
  <c r="BC79" i="1"/>
  <c r="BE79" i="1"/>
  <c r="BH79" i="1"/>
  <c r="BM79" i="1"/>
  <c r="BN79" i="1" s="1"/>
  <c r="BP79" i="1"/>
  <c r="BQ79" i="1"/>
  <c r="BS79" i="1"/>
  <c r="BV79" i="1" s="1"/>
  <c r="BY79" i="1"/>
  <c r="CB79" i="1"/>
  <c r="CE79" i="1"/>
  <c r="CF79" i="1"/>
  <c r="CQ79" i="1"/>
  <c r="CT79" i="1" s="1"/>
  <c r="CR79" i="1"/>
  <c r="CS79" i="1"/>
  <c r="CU79" i="1"/>
  <c r="CV79" i="1"/>
  <c r="CW79" i="1"/>
  <c r="CX79" i="1"/>
  <c r="CY79" i="1"/>
  <c r="CZ79" i="1"/>
  <c r="DA79" i="1"/>
  <c r="DJ79" i="1" s="1"/>
  <c r="DK79" i="1"/>
  <c r="DL79" i="1"/>
  <c r="DM79" i="1"/>
  <c r="DN79" i="1"/>
  <c r="DO79" i="1"/>
  <c r="DQ79" i="1" s="1"/>
  <c r="DP79" i="1"/>
  <c r="EB79" i="1"/>
  <c r="EC79" i="1"/>
  <c r="EG79" i="1"/>
  <c r="EJ79" i="1"/>
  <c r="EO79" i="1"/>
  <c r="EP79" i="1"/>
  <c r="EQ79" i="1"/>
  <c r="ER79" i="1"/>
  <c r="ET79" i="1" s="1"/>
  <c r="ES79" i="1"/>
  <c r="EU79" i="1"/>
  <c r="EX79" i="1"/>
  <c r="FJ79" i="1"/>
  <c r="FM79" i="1"/>
  <c r="FR79" i="1"/>
  <c r="FS79" i="1"/>
  <c r="FT79" i="1"/>
  <c r="FW79" i="1"/>
  <c r="GN79" i="1"/>
  <c r="GV79" i="1"/>
  <c r="HA79" i="1"/>
  <c r="HB79" i="1"/>
  <c r="HJ79" i="1"/>
  <c r="HK79" i="1"/>
  <c r="HS79" i="1"/>
  <c r="W80" i="1"/>
  <c r="Y80" i="1"/>
  <c r="AA80" i="1"/>
  <c r="AB80" i="1"/>
  <c r="AE80" i="1"/>
  <c r="AF80" i="1"/>
  <c r="AG80" i="1" s="1"/>
  <c r="AI80" i="1"/>
  <c r="AJ80" i="1"/>
  <c r="AK80" i="1" s="1"/>
  <c r="AR80" i="1"/>
  <c r="AS80" i="1"/>
  <c r="AT80" i="1"/>
  <c r="AU80" i="1"/>
  <c r="AV80" i="1"/>
  <c r="BC80" i="1"/>
  <c r="BE80" i="1"/>
  <c r="BH80" i="1"/>
  <c r="BM80" i="1"/>
  <c r="BN80" i="1" s="1"/>
  <c r="BP80" i="1"/>
  <c r="BQ80" i="1"/>
  <c r="BS80" i="1"/>
  <c r="BV80" i="1" s="1"/>
  <c r="BY80" i="1"/>
  <c r="CB80" i="1"/>
  <c r="CE80" i="1"/>
  <c r="CF80" i="1"/>
  <c r="CQ80" i="1"/>
  <c r="CT80" i="1" s="1"/>
  <c r="CR80" i="1"/>
  <c r="CS80" i="1"/>
  <c r="CU80" i="1"/>
  <c r="CV80" i="1"/>
  <c r="CW80" i="1"/>
  <c r="CX80" i="1"/>
  <c r="CY80" i="1"/>
  <c r="DA80" i="1" s="1"/>
  <c r="DJ80" i="1" s="1"/>
  <c r="CZ80" i="1"/>
  <c r="DK80" i="1"/>
  <c r="DL80" i="1"/>
  <c r="DM80" i="1"/>
  <c r="DN80" i="1"/>
  <c r="DO80" i="1"/>
  <c r="DQ80" i="1" s="1"/>
  <c r="DP80" i="1"/>
  <c r="EB80" i="1"/>
  <c r="EC80" i="1"/>
  <c r="EE80" i="1"/>
  <c r="EG80" i="1"/>
  <c r="EJ80" i="1"/>
  <c r="EO80" i="1"/>
  <c r="EP80" i="1"/>
  <c r="EQ80" i="1"/>
  <c r="ER80" i="1"/>
  <c r="ES80" i="1"/>
  <c r="ET80" i="1"/>
  <c r="EU80" i="1"/>
  <c r="EX80" i="1"/>
  <c r="FJ80" i="1"/>
  <c r="FM80" i="1"/>
  <c r="FR80" i="1"/>
  <c r="FS80" i="1"/>
  <c r="FT80" i="1"/>
  <c r="FW80" i="1"/>
  <c r="GN80" i="1"/>
  <c r="GV80" i="1"/>
  <c r="HA80" i="1"/>
  <c r="HB80" i="1"/>
  <c r="HJ80" i="1"/>
  <c r="HK80" i="1"/>
  <c r="HS80" i="1"/>
  <c r="W81" i="1"/>
  <c r="Y81" i="1"/>
  <c r="AA81" i="1"/>
  <c r="AB81" i="1"/>
  <c r="AE81" i="1"/>
  <c r="AF81" i="1"/>
  <c r="AG81" i="1" s="1"/>
  <c r="AI81" i="1"/>
  <c r="AJ81" i="1"/>
  <c r="AK81" i="1" s="1"/>
  <c r="AR81" i="1"/>
  <c r="AS81" i="1"/>
  <c r="AT81" i="1"/>
  <c r="AU81" i="1"/>
  <c r="AV81" i="1"/>
  <c r="BC81" i="1"/>
  <c r="BE81" i="1"/>
  <c r="BH81" i="1"/>
  <c r="BM81" i="1"/>
  <c r="BN81" i="1" s="1"/>
  <c r="BO81" i="1"/>
  <c r="BP81" i="1"/>
  <c r="BQ81" i="1"/>
  <c r="BS81" i="1"/>
  <c r="BV81" i="1"/>
  <c r="BY81" i="1"/>
  <c r="CB81" i="1"/>
  <c r="CE81" i="1"/>
  <c r="CF81" i="1"/>
  <c r="CQ81" i="1"/>
  <c r="CT81" i="1" s="1"/>
  <c r="CR81" i="1"/>
  <c r="CU81" i="1"/>
  <c r="CV81" i="1"/>
  <c r="CW81" i="1"/>
  <c r="CX81" i="1"/>
  <c r="CY81" i="1"/>
  <c r="CZ81" i="1"/>
  <c r="DA81" i="1"/>
  <c r="DK81" i="1"/>
  <c r="DL81" i="1"/>
  <c r="DM81" i="1"/>
  <c r="DN81" i="1"/>
  <c r="DO81" i="1"/>
  <c r="DP81" i="1"/>
  <c r="EB81" i="1"/>
  <c r="EE81" i="1"/>
  <c r="EG81" i="1"/>
  <c r="EJ81" i="1"/>
  <c r="EO81" i="1"/>
  <c r="EP81" i="1"/>
  <c r="EQ81" i="1"/>
  <c r="ER81" i="1"/>
  <c r="ES81" i="1"/>
  <c r="ET81" i="1"/>
  <c r="EU81" i="1"/>
  <c r="EX81" i="1"/>
  <c r="FJ81" i="1"/>
  <c r="FM81" i="1"/>
  <c r="FR81" i="1"/>
  <c r="FS81" i="1"/>
  <c r="FT81" i="1"/>
  <c r="FW81" i="1"/>
  <c r="GN81" i="1"/>
  <c r="GV81" i="1"/>
  <c r="HA81" i="1"/>
  <c r="HB81" i="1"/>
  <c r="HJ81" i="1"/>
  <c r="HK81" i="1"/>
  <c r="HS81" i="1"/>
  <c r="W82" i="1"/>
  <c r="Y82" i="1"/>
  <c r="AA82" i="1"/>
  <c r="AB82" i="1"/>
  <c r="AE82" i="1"/>
  <c r="AF82" i="1"/>
  <c r="AG82" i="1" s="1"/>
  <c r="AI82" i="1"/>
  <c r="AJ82" i="1"/>
  <c r="AR82" i="1"/>
  <c r="AS82" i="1"/>
  <c r="AT82" i="1"/>
  <c r="AU82" i="1"/>
  <c r="AV82" i="1"/>
  <c r="BC82" i="1"/>
  <c r="BE82" i="1"/>
  <c r="BH82" i="1"/>
  <c r="BM82" i="1"/>
  <c r="BN82" i="1" s="1"/>
  <c r="BP82" i="1"/>
  <c r="BR82" i="1" s="1"/>
  <c r="BQ82" i="1"/>
  <c r="BS82" i="1"/>
  <c r="BV82" i="1" s="1"/>
  <c r="BY82" i="1"/>
  <c r="CB82" i="1"/>
  <c r="CE82" i="1"/>
  <c r="CF82" i="1"/>
  <c r="CQ82" i="1"/>
  <c r="CT82" i="1" s="1"/>
  <c r="CR82" i="1"/>
  <c r="CS82" i="1"/>
  <c r="CU82" i="1"/>
  <c r="CV82" i="1"/>
  <c r="CW82" i="1"/>
  <c r="CX82" i="1"/>
  <c r="CY82" i="1"/>
  <c r="DA82" i="1" s="1"/>
  <c r="CZ82" i="1"/>
  <c r="DK82" i="1"/>
  <c r="DL82" i="1"/>
  <c r="DM82" i="1"/>
  <c r="DN82" i="1"/>
  <c r="DO82" i="1"/>
  <c r="DP82" i="1"/>
  <c r="EB82" i="1"/>
  <c r="EE82" i="1"/>
  <c r="EG82" i="1"/>
  <c r="EJ82" i="1"/>
  <c r="EO82" i="1"/>
  <c r="EP82" i="1"/>
  <c r="EQ82" i="1"/>
  <c r="ER82" i="1"/>
  <c r="ET82" i="1" s="1"/>
  <c r="ES82" i="1"/>
  <c r="EU82" i="1"/>
  <c r="EX82" i="1"/>
  <c r="FJ82" i="1"/>
  <c r="FM82" i="1"/>
  <c r="FR82" i="1"/>
  <c r="FS82" i="1"/>
  <c r="FT82" i="1"/>
  <c r="FW82" i="1"/>
  <c r="GN82" i="1"/>
  <c r="GV82" i="1"/>
  <c r="HA82" i="1"/>
  <c r="HB82" i="1"/>
  <c r="HJ82" i="1"/>
  <c r="HK82" i="1"/>
  <c r="HS82" i="1"/>
  <c r="W83" i="1"/>
  <c r="Y83" i="1"/>
  <c r="AA83" i="1"/>
  <c r="AB83" i="1"/>
  <c r="AE83" i="1"/>
  <c r="AF83" i="1"/>
  <c r="AG83" i="1" s="1"/>
  <c r="AH83" i="1"/>
  <c r="AI83" i="1"/>
  <c r="AJ83" i="1"/>
  <c r="AK83" i="1" s="1"/>
  <c r="AR83" i="1"/>
  <c r="AS83" i="1"/>
  <c r="AT83" i="1"/>
  <c r="AU83" i="1"/>
  <c r="AV83" i="1"/>
  <c r="BC83" i="1"/>
  <c r="BE83" i="1"/>
  <c r="BH83" i="1"/>
  <c r="BM83" i="1"/>
  <c r="BN83" i="1" s="1"/>
  <c r="BP83" i="1"/>
  <c r="BR83" i="1" s="1"/>
  <c r="BQ83" i="1"/>
  <c r="BS83" i="1"/>
  <c r="BV83" i="1"/>
  <c r="BY83" i="1"/>
  <c r="CB83" i="1"/>
  <c r="CE83" i="1"/>
  <c r="CF83" i="1"/>
  <c r="CQ83" i="1"/>
  <c r="CR83" i="1"/>
  <c r="CU83" i="1"/>
  <c r="CV83" i="1"/>
  <c r="CW83" i="1"/>
  <c r="CX83" i="1"/>
  <c r="CY83" i="1"/>
  <c r="DA83" i="1" s="1"/>
  <c r="DJ83" i="1" s="1"/>
  <c r="CZ83" i="1"/>
  <c r="DK83" i="1"/>
  <c r="DL83" i="1"/>
  <c r="DM83" i="1"/>
  <c r="DN83" i="1"/>
  <c r="DO83" i="1"/>
  <c r="DQ83" i="1" s="1"/>
  <c r="DP83" i="1"/>
  <c r="EB83" i="1"/>
  <c r="EC83" i="1"/>
  <c r="EG83" i="1"/>
  <c r="EJ83" i="1"/>
  <c r="EO83" i="1"/>
  <c r="EP83" i="1"/>
  <c r="EQ83" i="1"/>
  <c r="ER83" i="1"/>
  <c r="ES83" i="1"/>
  <c r="ET83" i="1"/>
  <c r="EU83" i="1"/>
  <c r="EX83" i="1"/>
  <c r="FJ83" i="1"/>
  <c r="FM83" i="1"/>
  <c r="FR83" i="1"/>
  <c r="FS83" i="1"/>
  <c r="FT83" i="1"/>
  <c r="FW83" i="1"/>
  <c r="GN83" i="1"/>
  <c r="GV83" i="1"/>
  <c r="HA83" i="1"/>
  <c r="HB83" i="1"/>
  <c r="HJ83" i="1"/>
  <c r="HK83" i="1"/>
  <c r="HS83" i="1"/>
  <c r="W84" i="1"/>
  <c r="Y84" i="1"/>
  <c r="AA84" i="1"/>
  <c r="AB84" i="1"/>
  <c r="AE84" i="1"/>
  <c r="AF84" i="1"/>
  <c r="AG84" i="1" s="1"/>
  <c r="AI84" i="1"/>
  <c r="AJ84" i="1"/>
  <c r="AR84" i="1"/>
  <c r="AS84" i="1"/>
  <c r="AT84" i="1"/>
  <c r="AU84" i="1"/>
  <c r="AV84" i="1"/>
  <c r="BC84" i="1"/>
  <c r="BE84" i="1"/>
  <c r="BH84" i="1"/>
  <c r="BM84" i="1"/>
  <c r="BN84" i="1" s="1"/>
  <c r="BO84" i="1"/>
  <c r="AC84" i="1" s="1"/>
  <c r="AD84" i="1" s="1"/>
  <c r="BP84" i="1"/>
  <c r="BQ84" i="1"/>
  <c r="BS84" i="1"/>
  <c r="BV84" i="1"/>
  <c r="BY84" i="1"/>
  <c r="CB84" i="1"/>
  <c r="CE84" i="1"/>
  <c r="CF84" i="1"/>
  <c r="CQ84" i="1"/>
  <c r="CT84" i="1" s="1"/>
  <c r="CR84" i="1"/>
  <c r="CU84" i="1"/>
  <c r="CV84" i="1"/>
  <c r="CW84" i="1"/>
  <c r="CX84" i="1"/>
  <c r="CY84" i="1"/>
  <c r="CZ84" i="1"/>
  <c r="DA84" i="1"/>
  <c r="DK84" i="1"/>
  <c r="DL84" i="1"/>
  <c r="DM84" i="1"/>
  <c r="DN84" i="1"/>
  <c r="DO84" i="1"/>
  <c r="DP84" i="1"/>
  <c r="EB84" i="1"/>
  <c r="EE84" i="1"/>
  <c r="EG84" i="1"/>
  <c r="EJ84" i="1"/>
  <c r="EO84" i="1"/>
  <c r="EP84" i="1"/>
  <c r="EQ84" i="1"/>
  <c r="ER84" i="1"/>
  <c r="ES84" i="1"/>
  <c r="ET84" i="1"/>
  <c r="EU84" i="1"/>
  <c r="EX84" i="1"/>
  <c r="FJ84" i="1"/>
  <c r="FM84" i="1"/>
  <c r="FR84" i="1"/>
  <c r="FS84" i="1"/>
  <c r="FT84" i="1"/>
  <c r="FW84" i="1"/>
  <c r="GN84" i="1"/>
  <c r="GV84" i="1"/>
  <c r="HA84" i="1"/>
  <c r="HB84" i="1"/>
  <c r="HJ84" i="1"/>
  <c r="HK84" i="1"/>
  <c r="HS84" i="1"/>
  <c r="W85" i="1"/>
  <c r="Y85" i="1"/>
  <c r="AA85" i="1"/>
  <c r="AB85" i="1"/>
  <c r="AE85" i="1"/>
  <c r="AF85" i="1"/>
  <c r="AG85" i="1" s="1"/>
  <c r="AI85" i="1"/>
  <c r="AJ85" i="1"/>
  <c r="AR85" i="1"/>
  <c r="AS85" i="1"/>
  <c r="AT85" i="1"/>
  <c r="AU85" i="1"/>
  <c r="AV85" i="1"/>
  <c r="BC85" i="1"/>
  <c r="BE85" i="1"/>
  <c r="BH85" i="1"/>
  <c r="BM85" i="1"/>
  <c r="BN85" i="1" s="1"/>
  <c r="BP85" i="1"/>
  <c r="BR85" i="1" s="1"/>
  <c r="BQ85" i="1"/>
  <c r="BS85" i="1"/>
  <c r="BV85" i="1" s="1"/>
  <c r="BY85" i="1"/>
  <c r="CB85" i="1"/>
  <c r="CE85" i="1"/>
  <c r="CF85" i="1"/>
  <c r="CQ85" i="1"/>
  <c r="CT85" i="1" s="1"/>
  <c r="CR85" i="1"/>
  <c r="CS85" i="1"/>
  <c r="CU85" i="1"/>
  <c r="CV85" i="1"/>
  <c r="CW85" i="1"/>
  <c r="CX85" i="1"/>
  <c r="CY85" i="1"/>
  <c r="DA85" i="1" s="1"/>
  <c r="CZ85" i="1"/>
  <c r="DK85" i="1"/>
  <c r="DL85" i="1"/>
  <c r="DM85" i="1"/>
  <c r="DN85" i="1"/>
  <c r="DO85" i="1"/>
  <c r="DP85" i="1"/>
  <c r="EB85" i="1"/>
  <c r="EG85" i="1"/>
  <c r="EJ85" i="1"/>
  <c r="EO85" i="1"/>
  <c r="EP85" i="1"/>
  <c r="EQ85" i="1"/>
  <c r="ER85" i="1"/>
  <c r="ET85" i="1" s="1"/>
  <c r="ES85" i="1"/>
  <c r="EU85" i="1"/>
  <c r="EX85" i="1"/>
  <c r="FJ85" i="1"/>
  <c r="FM85" i="1"/>
  <c r="FR85" i="1"/>
  <c r="FS85" i="1"/>
  <c r="FT85" i="1"/>
  <c r="FW85" i="1"/>
  <c r="GN85" i="1"/>
  <c r="GV85" i="1"/>
  <c r="HA85" i="1"/>
  <c r="HB85" i="1"/>
  <c r="HJ85" i="1"/>
  <c r="HK85" i="1"/>
  <c r="HS85" i="1"/>
  <c r="W86" i="1"/>
  <c r="Y86" i="1"/>
  <c r="AA86" i="1"/>
  <c r="AB86" i="1"/>
  <c r="AE86" i="1"/>
  <c r="AF86" i="1"/>
  <c r="AG86" i="1" s="1"/>
  <c r="AH86" i="1"/>
  <c r="AI86" i="1"/>
  <c r="AJ86" i="1"/>
  <c r="AR86" i="1"/>
  <c r="AS86" i="1"/>
  <c r="AT86" i="1"/>
  <c r="AU86" i="1"/>
  <c r="AV86" i="1"/>
  <c r="BC86" i="1"/>
  <c r="BE86" i="1"/>
  <c r="BH86" i="1"/>
  <c r="BM86" i="1"/>
  <c r="BN86" i="1" s="1"/>
  <c r="BP86" i="1"/>
  <c r="BR86" i="1" s="1"/>
  <c r="BQ86" i="1"/>
  <c r="BS86" i="1"/>
  <c r="BV86" i="1" s="1"/>
  <c r="BY86" i="1"/>
  <c r="CB86" i="1"/>
  <c r="CE86" i="1"/>
  <c r="CF86" i="1"/>
  <c r="CQ86" i="1"/>
  <c r="CT86" i="1" s="1"/>
  <c r="CR86" i="1"/>
  <c r="CU86" i="1"/>
  <c r="CV86" i="1"/>
  <c r="CW86" i="1"/>
  <c r="CX86" i="1"/>
  <c r="CY86" i="1"/>
  <c r="CZ86" i="1"/>
  <c r="DA86" i="1"/>
  <c r="DK86" i="1"/>
  <c r="DL86" i="1"/>
  <c r="DM86" i="1"/>
  <c r="DN86" i="1"/>
  <c r="DO86" i="1"/>
  <c r="DP86" i="1"/>
  <c r="EB86" i="1"/>
  <c r="EE86" i="1"/>
  <c r="EG86" i="1"/>
  <c r="EJ86" i="1"/>
  <c r="EO86" i="1"/>
  <c r="EP86" i="1"/>
  <c r="EQ86" i="1"/>
  <c r="ER86" i="1"/>
  <c r="ES86" i="1"/>
  <c r="ET86" i="1"/>
  <c r="EU86" i="1"/>
  <c r="EX86" i="1"/>
  <c r="FJ86" i="1"/>
  <c r="FM86" i="1"/>
  <c r="FR86" i="1"/>
  <c r="FS86" i="1"/>
  <c r="FT86" i="1"/>
  <c r="FW86" i="1"/>
  <c r="GN86" i="1"/>
  <c r="GV86" i="1"/>
  <c r="HA86" i="1"/>
  <c r="HB86" i="1"/>
  <c r="HJ86" i="1"/>
  <c r="HK86" i="1"/>
  <c r="HS86" i="1"/>
  <c r="W87" i="1"/>
  <c r="Y87" i="1"/>
  <c r="AA87" i="1"/>
  <c r="AB87" i="1"/>
  <c r="AE87" i="1"/>
  <c r="AF87" i="1"/>
  <c r="AG87" i="1" s="1"/>
  <c r="AI87" i="1"/>
  <c r="AJ87" i="1"/>
  <c r="AK87" i="1" s="1"/>
  <c r="AR87" i="1"/>
  <c r="AS87" i="1"/>
  <c r="AT87" i="1"/>
  <c r="AU87" i="1"/>
  <c r="AV87" i="1"/>
  <c r="BC87" i="1"/>
  <c r="BE87" i="1"/>
  <c r="BH87" i="1"/>
  <c r="BM87" i="1"/>
  <c r="BN87" i="1" s="1"/>
  <c r="BP87" i="1"/>
  <c r="BR87" i="1" s="1"/>
  <c r="BQ87" i="1"/>
  <c r="BS87" i="1"/>
  <c r="BV87" i="1"/>
  <c r="BY87" i="1"/>
  <c r="CB87" i="1"/>
  <c r="CE87" i="1"/>
  <c r="CF87" i="1"/>
  <c r="CQ87" i="1"/>
  <c r="CR87" i="1"/>
  <c r="CS87" i="1"/>
  <c r="CU87" i="1"/>
  <c r="CV87" i="1"/>
  <c r="CW87" i="1"/>
  <c r="CX87" i="1"/>
  <c r="CY87" i="1"/>
  <c r="CZ87" i="1"/>
  <c r="DA87" i="1"/>
  <c r="DJ87" i="1" s="1"/>
  <c r="DK87" i="1"/>
  <c r="DL87" i="1"/>
  <c r="DM87" i="1"/>
  <c r="DN87" i="1"/>
  <c r="DO87" i="1"/>
  <c r="DQ87" i="1" s="1"/>
  <c r="DP87" i="1"/>
  <c r="EB87" i="1"/>
  <c r="EG87" i="1"/>
  <c r="EJ87" i="1"/>
  <c r="EO87" i="1"/>
  <c r="EP87" i="1"/>
  <c r="EQ87" i="1"/>
  <c r="ER87" i="1"/>
  <c r="ET87" i="1" s="1"/>
  <c r="ES87" i="1"/>
  <c r="EU87" i="1"/>
  <c r="EX87" i="1"/>
  <c r="FJ87" i="1"/>
  <c r="FM87" i="1"/>
  <c r="FR87" i="1"/>
  <c r="FS87" i="1"/>
  <c r="FT87" i="1"/>
  <c r="FW87" i="1"/>
  <c r="GN87" i="1"/>
  <c r="GV87" i="1"/>
  <c r="HA87" i="1"/>
  <c r="HB87" i="1"/>
  <c r="HJ87" i="1"/>
  <c r="HK87" i="1"/>
  <c r="HS87" i="1"/>
  <c r="W88" i="1"/>
  <c r="Y88" i="1"/>
  <c r="AA88" i="1"/>
  <c r="AB88" i="1"/>
  <c r="AE88" i="1"/>
  <c r="AF88" i="1"/>
  <c r="AG88" i="1" s="1"/>
  <c r="AH88" i="1"/>
  <c r="AI88" i="1"/>
  <c r="AJ88" i="1"/>
  <c r="AR88" i="1"/>
  <c r="AS88" i="1"/>
  <c r="AT88" i="1"/>
  <c r="AU88" i="1"/>
  <c r="AV88" i="1"/>
  <c r="BC88" i="1"/>
  <c r="BE88" i="1"/>
  <c r="BH88" i="1"/>
  <c r="BM88" i="1"/>
  <c r="BN88" i="1" s="1"/>
  <c r="BP88" i="1"/>
  <c r="BQ88" i="1"/>
  <c r="BS88" i="1"/>
  <c r="BV88" i="1" s="1"/>
  <c r="BY88" i="1"/>
  <c r="CB88" i="1"/>
  <c r="CE88" i="1"/>
  <c r="CF88" i="1"/>
  <c r="CQ88" i="1"/>
  <c r="CR88" i="1"/>
  <c r="CU88" i="1"/>
  <c r="CV88" i="1"/>
  <c r="CW88" i="1"/>
  <c r="CX88" i="1"/>
  <c r="CY88" i="1"/>
  <c r="DA88" i="1" s="1"/>
  <c r="DJ88" i="1" s="1"/>
  <c r="CZ88" i="1"/>
  <c r="DK88" i="1"/>
  <c r="DL88" i="1"/>
  <c r="DM88" i="1"/>
  <c r="DN88" i="1"/>
  <c r="DO88" i="1"/>
  <c r="DP88" i="1"/>
  <c r="DQ88" i="1"/>
  <c r="EB88" i="1"/>
  <c r="EC88" i="1"/>
  <c r="EE88" i="1"/>
  <c r="EG88" i="1"/>
  <c r="EJ88" i="1"/>
  <c r="EO88" i="1"/>
  <c r="EP88" i="1"/>
  <c r="EQ88" i="1"/>
  <c r="ER88" i="1"/>
  <c r="ES88" i="1"/>
  <c r="ET88" i="1"/>
  <c r="EU88" i="1"/>
  <c r="EX88" i="1"/>
  <c r="FJ88" i="1"/>
  <c r="FM88" i="1"/>
  <c r="FR88" i="1"/>
  <c r="FS88" i="1"/>
  <c r="FT88" i="1"/>
  <c r="FW88" i="1"/>
  <c r="GN88" i="1"/>
  <c r="GV88" i="1"/>
  <c r="HA88" i="1"/>
  <c r="HB88" i="1"/>
  <c r="HJ88" i="1"/>
  <c r="HK88" i="1"/>
  <c r="HS88" i="1"/>
  <c r="W89" i="1"/>
  <c r="Y89" i="1"/>
  <c r="AA89" i="1"/>
  <c r="AB89" i="1"/>
  <c r="AE89" i="1"/>
  <c r="AF89" i="1"/>
  <c r="AG89" i="1" s="1"/>
  <c r="AH89" i="1"/>
  <c r="AI89" i="1"/>
  <c r="AJ89" i="1"/>
  <c r="AR89" i="1"/>
  <c r="AS89" i="1"/>
  <c r="AT89" i="1"/>
  <c r="AU89" i="1"/>
  <c r="AV89" i="1"/>
  <c r="BC89" i="1"/>
  <c r="BE89" i="1"/>
  <c r="BH89" i="1"/>
  <c r="BM89" i="1"/>
  <c r="BN89" i="1" s="1"/>
  <c r="BP89" i="1"/>
  <c r="BQ89" i="1"/>
  <c r="BS89" i="1"/>
  <c r="BV89" i="1" s="1"/>
  <c r="BY89" i="1"/>
  <c r="CB89" i="1"/>
  <c r="CE89" i="1"/>
  <c r="CF89" i="1"/>
  <c r="CQ89" i="1"/>
  <c r="CR89" i="1"/>
  <c r="CU89" i="1"/>
  <c r="CV89" i="1"/>
  <c r="CW89" i="1"/>
  <c r="CX89" i="1"/>
  <c r="CY89" i="1"/>
  <c r="CZ89" i="1"/>
  <c r="DA89" i="1"/>
  <c r="DJ89" i="1" s="1"/>
  <c r="DK89" i="1"/>
  <c r="DL89" i="1"/>
  <c r="DM89" i="1"/>
  <c r="DN89" i="1"/>
  <c r="DO89" i="1"/>
  <c r="DP89" i="1"/>
  <c r="DQ89" i="1"/>
  <c r="EB89" i="1"/>
  <c r="EC89" i="1"/>
  <c r="EG89" i="1"/>
  <c r="EJ89" i="1"/>
  <c r="EO89" i="1"/>
  <c r="EP89" i="1"/>
  <c r="EQ89" i="1"/>
  <c r="ER89" i="1"/>
  <c r="ET89" i="1" s="1"/>
  <c r="ES89" i="1"/>
  <c r="EU89" i="1"/>
  <c r="EX89" i="1"/>
  <c r="FJ89" i="1"/>
  <c r="FM89" i="1"/>
  <c r="FR89" i="1"/>
  <c r="FS89" i="1"/>
  <c r="FT89" i="1"/>
  <c r="FW89" i="1"/>
  <c r="GN89" i="1"/>
  <c r="GV89" i="1"/>
  <c r="HA89" i="1"/>
  <c r="HB89" i="1"/>
  <c r="HJ89" i="1"/>
  <c r="HK89" i="1"/>
  <c r="HS89" i="1"/>
  <c r="W90" i="1"/>
  <c r="Y90" i="1"/>
  <c r="AA90" i="1"/>
  <c r="AB90" i="1"/>
  <c r="AE90" i="1"/>
  <c r="AF90" i="1"/>
  <c r="AG90" i="1" s="1"/>
  <c r="AH90" i="1"/>
  <c r="AI90" i="1"/>
  <c r="AJ90" i="1"/>
  <c r="AK90" i="1" s="1"/>
  <c r="AR90" i="1"/>
  <c r="AS90" i="1"/>
  <c r="AT90" i="1"/>
  <c r="AU90" i="1"/>
  <c r="AV90" i="1"/>
  <c r="BC90" i="1"/>
  <c r="BE90" i="1"/>
  <c r="BH90" i="1"/>
  <c r="BM90" i="1"/>
  <c r="BN90" i="1" s="1"/>
  <c r="BO90" i="1"/>
  <c r="BP90" i="1"/>
  <c r="BQ90" i="1"/>
  <c r="BS90" i="1"/>
  <c r="BV90" i="1"/>
  <c r="BY90" i="1"/>
  <c r="CB90" i="1"/>
  <c r="CE90" i="1"/>
  <c r="CF90" i="1"/>
  <c r="CQ90" i="1"/>
  <c r="CT90" i="1" s="1"/>
  <c r="CR90" i="1"/>
  <c r="CS90" i="1"/>
  <c r="CU90" i="1"/>
  <c r="CV90" i="1"/>
  <c r="CW90" i="1"/>
  <c r="CX90" i="1"/>
  <c r="CY90" i="1"/>
  <c r="DA90" i="1" s="1"/>
  <c r="CZ90" i="1"/>
  <c r="DK90" i="1"/>
  <c r="DL90" i="1"/>
  <c r="DM90" i="1"/>
  <c r="DN90" i="1"/>
  <c r="DO90" i="1"/>
  <c r="DP90" i="1"/>
  <c r="EB90" i="1"/>
  <c r="EC90" i="1"/>
  <c r="EE90" i="1"/>
  <c r="EG90" i="1"/>
  <c r="EJ90" i="1"/>
  <c r="EO90" i="1"/>
  <c r="EP90" i="1"/>
  <c r="EQ90" i="1"/>
  <c r="ER90" i="1"/>
  <c r="ET90" i="1" s="1"/>
  <c r="ES90" i="1"/>
  <c r="EU90" i="1"/>
  <c r="EX90" i="1"/>
  <c r="FJ90" i="1"/>
  <c r="FM90" i="1"/>
  <c r="FR90" i="1"/>
  <c r="FS90" i="1"/>
  <c r="FT90" i="1"/>
  <c r="FW90" i="1"/>
  <c r="GN90" i="1"/>
  <c r="GV90" i="1"/>
  <c r="HA90" i="1"/>
  <c r="HB90" i="1"/>
  <c r="HJ90" i="1"/>
  <c r="HK90" i="1"/>
  <c r="HS90" i="1"/>
  <c r="W91" i="1"/>
  <c r="Y91" i="1"/>
  <c r="AA91" i="1"/>
  <c r="AB91" i="1"/>
  <c r="AE91" i="1"/>
  <c r="AF91" i="1"/>
  <c r="AG91" i="1" s="1"/>
  <c r="AH91" i="1"/>
  <c r="AI91" i="1"/>
  <c r="AJ91" i="1"/>
  <c r="AK91" i="1" s="1"/>
  <c r="AR91" i="1"/>
  <c r="AS91" i="1"/>
  <c r="AT91" i="1"/>
  <c r="AU91" i="1"/>
  <c r="AV91" i="1"/>
  <c r="BC91" i="1"/>
  <c r="BE91" i="1"/>
  <c r="BH91" i="1"/>
  <c r="BM91" i="1"/>
  <c r="BN91" i="1" s="1"/>
  <c r="BP91" i="1"/>
  <c r="BR91" i="1" s="1"/>
  <c r="BQ91" i="1"/>
  <c r="BS91" i="1"/>
  <c r="BV91" i="1"/>
  <c r="BY91" i="1"/>
  <c r="CB91" i="1"/>
  <c r="CE91" i="1"/>
  <c r="CF91" i="1"/>
  <c r="CQ91" i="1"/>
  <c r="CR91" i="1"/>
  <c r="CS91" i="1"/>
  <c r="CU91" i="1"/>
  <c r="CV91" i="1"/>
  <c r="CW91" i="1"/>
  <c r="CX91" i="1"/>
  <c r="CY91" i="1"/>
  <c r="DA91" i="1" s="1"/>
  <c r="DJ91" i="1" s="1"/>
  <c r="CZ91" i="1"/>
  <c r="DK91" i="1"/>
  <c r="DL91" i="1"/>
  <c r="DM91" i="1"/>
  <c r="DN91" i="1"/>
  <c r="DO91" i="1"/>
  <c r="DP91" i="1"/>
  <c r="DQ91" i="1"/>
  <c r="EB91" i="1"/>
  <c r="EC91" i="1"/>
  <c r="EG91" i="1"/>
  <c r="EJ91" i="1"/>
  <c r="EO91" i="1"/>
  <c r="EP91" i="1"/>
  <c r="EQ91" i="1"/>
  <c r="ER91" i="1"/>
  <c r="ES91" i="1"/>
  <c r="ET91" i="1"/>
  <c r="EU91" i="1"/>
  <c r="EX91" i="1"/>
  <c r="FJ91" i="1"/>
  <c r="FM91" i="1"/>
  <c r="FR91" i="1"/>
  <c r="FS91" i="1"/>
  <c r="FT91" i="1"/>
  <c r="FW91" i="1"/>
  <c r="GN91" i="1"/>
  <c r="GV91" i="1"/>
  <c r="HA91" i="1"/>
  <c r="HB91" i="1"/>
  <c r="HJ91" i="1"/>
  <c r="HK91" i="1"/>
  <c r="HS91" i="1"/>
  <c r="W92" i="1"/>
  <c r="Y92" i="1"/>
  <c r="AA92" i="1"/>
  <c r="AB92" i="1"/>
  <c r="AE92" i="1"/>
  <c r="AF92" i="1"/>
  <c r="AG92" i="1" s="1"/>
  <c r="AH92" i="1"/>
  <c r="AI92" i="1"/>
  <c r="AJ92" i="1"/>
  <c r="AR92" i="1"/>
  <c r="AS92" i="1"/>
  <c r="AT92" i="1"/>
  <c r="AU92" i="1"/>
  <c r="AV92" i="1"/>
  <c r="BC92" i="1"/>
  <c r="BE92" i="1"/>
  <c r="BH92" i="1"/>
  <c r="BM92" i="1"/>
  <c r="BN92" i="1" s="1"/>
  <c r="BP92" i="1"/>
  <c r="BQ92" i="1"/>
  <c r="BS92" i="1"/>
  <c r="BV92" i="1" s="1"/>
  <c r="BY92" i="1"/>
  <c r="CB92" i="1"/>
  <c r="CE92" i="1"/>
  <c r="CF92" i="1"/>
  <c r="CQ92" i="1"/>
  <c r="CT92" i="1" s="1"/>
  <c r="CR92" i="1"/>
  <c r="CU92" i="1"/>
  <c r="CV92" i="1"/>
  <c r="CW92" i="1"/>
  <c r="CX92" i="1"/>
  <c r="CY92" i="1"/>
  <c r="CZ92" i="1"/>
  <c r="DA92" i="1"/>
  <c r="DJ92" i="1" s="1"/>
  <c r="DK92" i="1"/>
  <c r="DL92" i="1"/>
  <c r="DM92" i="1"/>
  <c r="DN92" i="1"/>
  <c r="DO92" i="1"/>
  <c r="DP92" i="1"/>
  <c r="DQ92" i="1"/>
  <c r="EB92" i="1"/>
  <c r="EC92" i="1"/>
  <c r="EG92" i="1"/>
  <c r="EJ92" i="1"/>
  <c r="EO92" i="1"/>
  <c r="EP92" i="1"/>
  <c r="EQ92" i="1"/>
  <c r="ER92" i="1"/>
  <c r="ET92" i="1" s="1"/>
  <c r="ES92" i="1"/>
  <c r="EU92" i="1"/>
  <c r="EX92" i="1"/>
  <c r="FJ92" i="1"/>
  <c r="FM92" i="1"/>
  <c r="FR92" i="1"/>
  <c r="FS92" i="1"/>
  <c r="FT92" i="1"/>
  <c r="FW92" i="1"/>
  <c r="GN92" i="1"/>
  <c r="GV92" i="1"/>
  <c r="HA92" i="1"/>
  <c r="HB92" i="1"/>
  <c r="HJ92" i="1"/>
  <c r="HK92" i="1"/>
  <c r="HS92" i="1"/>
  <c r="W93" i="1"/>
  <c r="Y93" i="1"/>
  <c r="AA93" i="1"/>
  <c r="AB93" i="1"/>
  <c r="AE93" i="1"/>
  <c r="AF93" i="1"/>
  <c r="AG93" i="1" s="1"/>
  <c r="AH93" i="1"/>
  <c r="AI93" i="1"/>
  <c r="AJ93" i="1"/>
  <c r="AK93" i="1" s="1"/>
  <c r="AR93" i="1"/>
  <c r="AS93" i="1"/>
  <c r="AT93" i="1"/>
  <c r="AU93" i="1"/>
  <c r="AV93" i="1"/>
  <c r="BC93" i="1"/>
  <c r="BE93" i="1"/>
  <c r="BH93" i="1"/>
  <c r="BM93" i="1"/>
  <c r="BN93" i="1" s="1"/>
  <c r="BO93" i="1"/>
  <c r="BP93" i="1"/>
  <c r="BQ93" i="1"/>
  <c r="BS93" i="1"/>
  <c r="BV93" i="1"/>
  <c r="BY93" i="1"/>
  <c r="CB93" i="1"/>
  <c r="CE93" i="1"/>
  <c r="CF93" i="1"/>
  <c r="CQ93" i="1"/>
  <c r="CT93" i="1" s="1"/>
  <c r="CR93" i="1"/>
  <c r="CS93" i="1"/>
  <c r="CU93" i="1"/>
  <c r="CV93" i="1"/>
  <c r="CW93" i="1"/>
  <c r="CX93" i="1"/>
  <c r="CY93" i="1"/>
  <c r="DA93" i="1" s="1"/>
  <c r="CZ93" i="1"/>
  <c r="DK93" i="1"/>
  <c r="DL93" i="1"/>
  <c r="DM93" i="1"/>
  <c r="DN93" i="1"/>
  <c r="DO93" i="1"/>
  <c r="DP93" i="1"/>
  <c r="EB93" i="1"/>
  <c r="EC93" i="1"/>
  <c r="EE93" i="1"/>
  <c r="EG93" i="1"/>
  <c r="EJ93" i="1"/>
  <c r="EO93" i="1"/>
  <c r="EP93" i="1"/>
  <c r="EQ93" i="1"/>
  <c r="ER93" i="1"/>
  <c r="ES93" i="1"/>
  <c r="ET93" i="1"/>
  <c r="EU93" i="1"/>
  <c r="EX93" i="1"/>
  <c r="FJ93" i="1"/>
  <c r="FM93" i="1"/>
  <c r="FR93" i="1"/>
  <c r="FS93" i="1"/>
  <c r="FT93" i="1"/>
  <c r="FW93" i="1"/>
  <c r="GN93" i="1"/>
  <c r="GV93" i="1"/>
  <c r="HA93" i="1"/>
  <c r="HB93" i="1"/>
  <c r="HJ93" i="1"/>
  <c r="HK93" i="1"/>
  <c r="HS93" i="1"/>
  <c r="W94" i="1"/>
  <c r="Y94" i="1"/>
  <c r="AA94" i="1"/>
  <c r="AB94" i="1"/>
  <c r="AE94" i="1"/>
  <c r="AF94" i="1"/>
  <c r="AG94" i="1" s="1"/>
  <c r="AH94" i="1"/>
  <c r="AI94" i="1"/>
  <c r="AJ94" i="1"/>
  <c r="AR94" i="1"/>
  <c r="AS94" i="1"/>
  <c r="AT94" i="1"/>
  <c r="AU94" i="1"/>
  <c r="AV94" i="1"/>
  <c r="BC94" i="1"/>
  <c r="BE94" i="1"/>
  <c r="BH94" i="1"/>
  <c r="BM94" i="1"/>
  <c r="BN94" i="1" s="1"/>
  <c r="BP94" i="1"/>
  <c r="BR94" i="1" s="1"/>
  <c r="BQ94" i="1"/>
  <c r="BS94" i="1"/>
  <c r="BV94" i="1" s="1"/>
  <c r="BY94" i="1"/>
  <c r="CB94" i="1"/>
  <c r="CE94" i="1"/>
  <c r="CF94" i="1"/>
  <c r="CQ94" i="1"/>
  <c r="CT94" i="1" s="1"/>
  <c r="CR94" i="1"/>
  <c r="CU94" i="1"/>
  <c r="CV94" i="1"/>
  <c r="CW94" i="1"/>
  <c r="CX94" i="1"/>
  <c r="CY94" i="1"/>
  <c r="DA94" i="1" s="1"/>
  <c r="CZ94" i="1"/>
  <c r="DK94" i="1"/>
  <c r="DL94" i="1"/>
  <c r="DM94" i="1"/>
  <c r="DN94" i="1"/>
  <c r="DO94" i="1"/>
  <c r="DP94" i="1"/>
  <c r="EB94" i="1"/>
  <c r="EG94" i="1"/>
  <c r="EJ94" i="1"/>
  <c r="EO94" i="1"/>
  <c r="EP94" i="1"/>
  <c r="EQ94" i="1"/>
  <c r="ER94" i="1"/>
  <c r="ET94" i="1" s="1"/>
  <c r="ES94" i="1"/>
  <c r="EU94" i="1"/>
  <c r="EX94" i="1"/>
  <c r="FJ94" i="1"/>
  <c r="FM94" i="1"/>
  <c r="FR94" i="1"/>
  <c r="FS94" i="1"/>
  <c r="FT94" i="1"/>
  <c r="FW94" i="1"/>
  <c r="GN94" i="1"/>
  <c r="GV94" i="1"/>
  <c r="HA94" i="1"/>
  <c r="HB94" i="1"/>
  <c r="HJ94" i="1"/>
  <c r="HK94" i="1"/>
  <c r="HS94" i="1"/>
  <c r="W95" i="1"/>
  <c r="Y95" i="1"/>
  <c r="AA95" i="1"/>
  <c r="AB95" i="1"/>
  <c r="AE95" i="1"/>
  <c r="AF95" i="1"/>
  <c r="AG95" i="1" s="1"/>
  <c r="AI95" i="1"/>
  <c r="AJ95" i="1"/>
  <c r="AK95" i="1" s="1"/>
  <c r="AR95" i="1"/>
  <c r="AS95" i="1"/>
  <c r="AT95" i="1"/>
  <c r="AU95" i="1"/>
  <c r="AV95" i="1"/>
  <c r="BC95" i="1"/>
  <c r="BE95" i="1"/>
  <c r="BH95" i="1"/>
  <c r="BM95" i="1"/>
  <c r="BN95" i="1" s="1"/>
  <c r="BP95" i="1"/>
  <c r="BR95" i="1" s="1"/>
  <c r="BQ95" i="1"/>
  <c r="BS95" i="1"/>
  <c r="BV95" i="1"/>
  <c r="BY95" i="1"/>
  <c r="CB95" i="1"/>
  <c r="CE95" i="1"/>
  <c r="CF95" i="1"/>
  <c r="CQ95" i="1"/>
  <c r="CR95" i="1"/>
  <c r="CU95" i="1"/>
  <c r="CV95" i="1"/>
  <c r="CW95" i="1"/>
  <c r="CX95" i="1"/>
  <c r="CY95" i="1"/>
  <c r="CZ95" i="1"/>
  <c r="DA95" i="1"/>
  <c r="DJ95" i="1" s="1"/>
  <c r="DK95" i="1"/>
  <c r="DL95" i="1"/>
  <c r="DM95" i="1"/>
  <c r="DN95" i="1"/>
  <c r="DO95" i="1"/>
  <c r="DP95" i="1"/>
  <c r="DQ95" i="1"/>
  <c r="EB95" i="1"/>
  <c r="EC95" i="1"/>
  <c r="EG95" i="1"/>
  <c r="EJ95" i="1"/>
  <c r="EO95" i="1"/>
  <c r="EP95" i="1"/>
  <c r="EQ95" i="1"/>
  <c r="ER95" i="1"/>
  <c r="ET95" i="1" s="1"/>
  <c r="ES95" i="1"/>
  <c r="EU95" i="1"/>
  <c r="EX95" i="1"/>
  <c r="FJ95" i="1"/>
  <c r="FM95" i="1"/>
  <c r="FR95" i="1"/>
  <c r="FS95" i="1"/>
  <c r="FT95" i="1"/>
  <c r="FW95" i="1"/>
  <c r="GN95" i="1"/>
  <c r="GV95" i="1"/>
  <c r="HA95" i="1"/>
  <c r="HB95" i="1"/>
  <c r="HJ95" i="1"/>
  <c r="HK95" i="1"/>
  <c r="HS95" i="1"/>
  <c r="W96" i="1"/>
  <c r="Y96" i="1"/>
  <c r="AA96" i="1"/>
  <c r="AB96" i="1"/>
  <c r="AE96" i="1"/>
  <c r="AF96" i="1"/>
  <c r="AG96" i="1" s="1"/>
  <c r="AI96" i="1"/>
  <c r="AJ96" i="1"/>
  <c r="AK96" i="1" s="1"/>
  <c r="AR96" i="1"/>
  <c r="AS96" i="1"/>
  <c r="AT96" i="1"/>
  <c r="AU96" i="1"/>
  <c r="AV96" i="1"/>
  <c r="BC96" i="1"/>
  <c r="BE96" i="1"/>
  <c r="BH96" i="1"/>
  <c r="BM96" i="1"/>
  <c r="BN96" i="1" s="1"/>
  <c r="BO96" i="1"/>
  <c r="BP96" i="1"/>
  <c r="BQ96" i="1"/>
  <c r="BS96" i="1"/>
  <c r="BV96" i="1"/>
  <c r="BY96" i="1"/>
  <c r="CB96" i="1"/>
  <c r="CE96" i="1"/>
  <c r="CF96" i="1"/>
  <c r="CQ96" i="1"/>
  <c r="CT96" i="1" s="1"/>
  <c r="CR96" i="1"/>
  <c r="CS96" i="1"/>
  <c r="CU96" i="1"/>
  <c r="CV96" i="1"/>
  <c r="CW96" i="1"/>
  <c r="CX96" i="1"/>
  <c r="CY96" i="1"/>
  <c r="CZ96" i="1"/>
  <c r="DA96" i="1"/>
  <c r="DK96" i="1"/>
  <c r="DL96" i="1"/>
  <c r="DM96" i="1"/>
  <c r="DN96" i="1"/>
  <c r="DO96" i="1"/>
  <c r="DP96" i="1"/>
  <c r="EB96" i="1"/>
  <c r="EC96" i="1"/>
  <c r="EE96" i="1"/>
  <c r="EG96" i="1"/>
  <c r="EJ96" i="1"/>
  <c r="EO96" i="1"/>
  <c r="EP96" i="1"/>
  <c r="EQ96" i="1"/>
  <c r="ER96" i="1"/>
  <c r="ET96" i="1" s="1"/>
  <c r="ES96" i="1"/>
  <c r="EU96" i="1"/>
  <c r="EX96" i="1"/>
  <c r="FJ96" i="1"/>
  <c r="FM96" i="1"/>
  <c r="FR96" i="1"/>
  <c r="FS96" i="1"/>
  <c r="FT96" i="1"/>
  <c r="FW96" i="1"/>
  <c r="GN96" i="1"/>
  <c r="GV96" i="1"/>
  <c r="HA96" i="1"/>
  <c r="HB96" i="1"/>
  <c r="HJ96" i="1"/>
  <c r="HK96" i="1"/>
  <c r="HS96" i="1"/>
  <c r="W97" i="1"/>
  <c r="Y97" i="1"/>
  <c r="AA97" i="1"/>
  <c r="AB97" i="1"/>
  <c r="AE97" i="1"/>
  <c r="AF97" i="1"/>
  <c r="AG97" i="1" s="1"/>
  <c r="AH97" i="1"/>
  <c r="AI97" i="1"/>
  <c r="AJ97" i="1"/>
  <c r="AR97" i="1"/>
  <c r="AS97" i="1"/>
  <c r="AT97" i="1"/>
  <c r="AU97" i="1"/>
  <c r="AV97" i="1"/>
  <c r="BC97" i="1"/>
  <c r="BE97" i="1"/>
  <c r="BH97" i="1"/>
  <c r="BM97" i="1"/>
  <c r="BN97" i="1" s="1"/>
  <c r="BP97" i="1"/>
  <c r="BR97" i="1" s="1"/>
  <c r="BQ97" i="1"/>
  <c r="BS97" i="1"/>
  <c r="BV97" i="1" s="1"/>
  <c r="BY97" i="1"/>
  <c r="CB97" i="1"/>
  <c r="CE97" i="1"/>
  <c r="CF97" i="1"/>
  <c r="CQ97" i="1"/>
  <c r="CT97" i="1" s="1"/>
  <c r="CR97" i="1"/>
  <c r="CU97" i="1"/>
  <c r="CV97" i="1"/>
  <c r="CW97" i="1"/>
  <c r="CX97" i="1"/>
  <c r="CY97" i="1"/>
  <c r="CZ97" i="1"/>
  <c r="DA97" i="1"/>
  <c r="DK97" i="1"/>
  <c r="DL97" i="1"/>
  <c r="DM97" i="1"/>
  <c r="DN97" i="1"/>
  <c r="DO97" i="1"/>
  <c r="DP97" i="1"/>
  <c r="EB97" i="1"/>
  <c r="EE97" i="1"/>
  <c r="EG97" i="1"/>
  <c r="EJ97" i="1"/>
  <c r="EO97" i="1"/>
  <c r="EP97" i="1"/>
  <c r="EQ97" i="1"/>
  <c r="ER97" i="1"/>
  <c r="ES97" i="1"/>
  <c r="ET97" i="1"/>
  <c r="EU97" i="1"/>
  <c r="EX97" i="1"/>
  <c r="FJ97" i="1"/>
  <c r="FM97" i="1"/>
  <c r="FR97" i="1"/>
  <c r="FS97" i="1"/>
  <c r="FT97" i="1"/>
  <c r="FW97" i="1"/>
  <c r="GN97" i="1"/>
  <c r="GV97" i="1"/>
  <c r="HA97" i="1"/>
  <c r="HB97" i="1"/>
  <c r="HJ97" i="1"/>
  <c r="HK97" i="1"/>
  <c r="HS97" i="1"/>
  <c r="W98" i="1"/>
  <c r="Y98" i="1"/>
  <c r="AA98" i="1"/>
  <c r="AB98" i="1"/>
  <c r="AE98" i="1"/>
  <c r="AF98" i="1"/>
  <c r="AG98" i="1" s="1"/>
  <c r="AI98" i="1"/>
  <c r="AJ98" i="1"/>
  <c r="AK98" i="1" s="1"/>
  <c r="AR98" i="1"/>
  <c r="AS98" i="1"/>
  <c r="AT98" i="1"/>
  <c r="AU98" i="1"/>
  <c r="AV98" i="1"/>
  <c r="BC98" i="1"/>
  <c r="BE98" i="1"/>
  <c r="BH98" i="1"/>
  <c r="BM98" i="1"/>
  <c r="BN98" i="1" s="1"/>
  <c r="BP98" i="1"/>
  <c r="BR98" i="1" s="1"/>
  <c r="BQ98" i="1"/>
  <c r="BS98" i="1"/>
  <c r="BV98" i="1"/>
  <c r="BY98" i="1"/>
  <c r="CB98" i="1"/>
  <c r="CE98" i="1"/>
  <c r="CF98" i="1"/>
  <c r="CQ98" i="1"/>
  <c r="CR98" i="1"/>
  <c r="CS98" i="1"/>
  <c r="CU98" i="1"/>
  <c r="CV98" i="1"/>
  <c r="CW98" i="1"/>
  <c r="CX98" i="1"/>
  <c r="CY98" i="1"/>
  <c r="CZ98" i="1"/>
  <c r="DA98" i="1"/>
  <c r="DJ98" i="1" s="1"/>
  <c r="DK98" i="1"/>
  <c r="DL98" i="1"/>
  <c r="DM98" i="1"/>
  <c r="DN98" i="1"/>
  <c r="DO98" i="1"/>
  <c r="DQ98" i="1" s="1"/>
  <c r="DP98" i="1"/>
  <c r="EB98" i="1"/>
  <c r="EC98" i="1"/>
  <c r="EG98" i="1"/>
  <c r="EJ98" i="1"/>
  <c r="EO98" i="1"/>
  <c r="EP98" i="1"/>
  <c r="EQ98" i="1"/>
  <c r="ER98" i="1"/>
  <c r="ET98" i="1" s="1"/>
  <c r="ES98" i="1"/>
  <c r="EU98" i="1"/>
  <c r="EX98" i="1"/>
  <c r="FJ98" i="1"/>
  <c r="FM98" i="1"/>
  <c r="FR98" i="1"/>
  <c r="FS98" i="1"/>
  <c r="FT98" i="1"/>
  <c r="FW98" i="1"/>
  <c r="GN98" i="1"/>
  <c r="GV98" i="1"/>
  <c r="HA98" i="1"/>
  <c r="HB98" i="1"/>
  <c r="HJ98" i="1"/>
  <c r="HK98" i="1"/>
  <c r="HS98" i="1"/>
  <c r="W99" i="1"/>
  <c r="Y99" i="1"/>
  <c r="AA99" i="1"/>
  <c r="AB99" i="1"/>
  <c r="AE99" i="1"/>
  <c r="AF99" i="1"/>
  <c r="AG99" i="1" s="1"/>
  <c r="AH99" i="1"/>
  <c r="AI99" i="1"/>
  <c r="AJ99" i="1"/>
  <c r="AR99" i="1"/>
  <c r="AS99" i="1"/>
  <c r="AT99" i="1"/>
  <c r="AU99" i="1"/>
  <c r="AV99" i="1"/>
  <c r="BC99" i="1"/>
  <c r="BE99" i="1"/>
  <c r="BH99" i="1"/>
  <c r="BM99" i="1"/>
  <c r="BN99" i="1" s="1"/>
  <c r="BP99" i="1"/>
  <c r="BQ99" i="1"/>
  <c r="BS99" i="1"/>
  <c r="BV99" i="1" s="1"/>
  <c r="BY99" i="1"/>
  <c r="CB99" i="1"/>
  <c r="CE99" i="1"/>
  <c r="CF99" i="1"/>
  <c r="CQ99" i="1"/>
  <c r="CT99" i="1" s="1"/>
  <c r="CR99" i="1"/>
  <c r="CU99" i="1"/>
  <c r="CV99" i="1"/>
  <c r="CW99" i="1"/>
  <c r="CX99" i="1"/>
  <c r="CY99" i="1"/>
  <c r="DA99" i="1" s="1"/>
  <c r="DJ99" i="1" s="1"/>
  <c r="CZ99" i="1"/>
  <c r="DK99" i="1"/>
  <c r="DL99" i="1"/>
  <c r="DM99" i="1"/>
  <c r="DN99" i="1"/>
  <c r="DO99" i="1"/>
  <c r="DQ99" i="1" s="1"/>
  <c r="DP99" i="1"/>
  <c r="EB99" i="1"/>
  <c r="EC99" i="1"/>
  <c r="EE99" i="1"/>
  <c r="EG99" i="1"/>
  <c r="EJ99" i="1"/>
  <c r="EO99" i="1"/>
  <c r="EP99" i="1"/>
  <c r="EQ99" i="1"/>
  <c r="ER99" i="1"/>
  <c r="ES99" i="1"/>
  <c r="ET99" i="1"/>
  <c r="EU99" i="1"/>
  <c r="EX99" i="1"/>
  <c r="FJ99" i="1"/>
  <c r="FM99" i="1"/>
  <c r="FR99" i="1"/>
  <c r="FS99" i="1"/>
  <c r="FT99" i="1"/>
  <c r="FW99" i="1"/>
  <c r="GN99" i="1"/>
  <c r="GV99" i="1"/>
  <c r="HA99" i="1"/>
  <c r="HB99" i="1"/>
  <c r="HJ99" i="1"/>
  <c r="HK99" i="1"/>
  <c r="HS99" i="1"/>
  <c r="W100" i="1"/>
  <c r="Y100" i="1"/>
  <c r="AA100" i="1"/>
  <c r="AB100" i="1"/>
  <c r="AE100" i="1"/>
  <c r="AF100" i="1"/>
  <c r="AG100" i="1" s="1"/>
  <c r="AH100" i="1"/>
  <c r="AI100" i="1"/>
  <c r="AJ100" i="1"/>
  <c r="AK100" i="1" s="1"/>
  <c r="AR100" i="1"/>
  <c r="AS100" i="1"/>
  <c r="AT100" i="1"/>
  <c r="AU100" i="1"/>
  <c r="AV100" i="1"/>
  <c r="BC100" i="1"/>
  <c r="BE100" i="1"/>
  <c r="BH100" i="1"/>
  <c r="BM100" i="1"/>
  <c r="BN100" i="1" s="1"/>
  <c r="BO100" i="1"/>
  <c r="BP100" i="1"/>
  <c r="BQ100" i="1"/>
  <c r="BS100" i="1"/>
  <c r="BV100" i="1"/>
  <c r="BY100" i="1"/>
  <c r="CB100" i="1"/>
  <c r="CE100" i="1"/>
  <c r="CF100" i="1"/>
  <c r="CQ100" i="1"/>
  <c r="CT100" i="1" s="1"/>
  <c r="CR100" i="1"/>
  <c r="CU100" i="1"/>
  <c r="CV100" i="1"/>
  <c r="CW100" i="1"/>
  <c r="CX100" i="1"/>
  <c r="CY100" i="1"/>
  <c r="CZ100" i="1"/>
  <c r="DA100" i="1"/>
  <c r="DK100" i="1"/>
  <c r="DL100" i="1"/>
  <c r="DM100" i="1"/>
  <c r="DN100" i="1"/>
  <c r="DO100" i="1"/>
  <c r="DP100" i="1"/>
  <c r="EB100" i="1"/>
  <c r="EE100" i="1"/>
  <c r="EG100" i="1"/>
  <c r="EJ100" i="1"/>
  <c r="EO100" i="1"/>
  <c r="EP100" i="1"/>
  <c r="EQ100" i="1"/>
  <c r="ER100" i="1"/>
  <c r="ES100" i="1"/>
  <c r="ET100" i="1"/>
  <c r="EU100" i="1"/>
  <c r="EX100" i="1"/>
  <c r="FJ100" i="1"/>
  <c r="FM100" i="1"/>
  <c r="FR100" i="1"/>
  <c r="FS100" i="1"/>
  <c r="FT100" i="1"/>
  <c r="FW100" i="1"/>
  <c r="GN100" i="1"/>
  <c r="GV100" i="1"/>
  <c r="HA100" i="1"/>
  <c r="HB100" i="1"/>
  <c r="HJ100" i="1"/>
  <c r="HK100" i="1"/>
  <c r="HS100" i="1"/>
  <c r="W101" i="1"/>
  <c r="Y101" i="1"/>
  <c r="AA101" i="1"/>
  <c r="AB101" i="1"/>
  <c r="AE101" i="1"/>
  <c r="AF101" i="1"/>
  <c r="AG101" i="1" s="1"/>
  <c r="AI101" i="1"/>
  <c r="AJ101" i="1"/>
  <c r="AR101" i="1"/>
  <c r="AS101" i="1"/>
  <c r="AT101" i="1"/>
  <c r="AU101" i="1"/>
  <c r="AV101" i="1"/>
  <c r="BC101" i="1"/>
  <c r="BE101" i="1"/>
  <c r="BH101" i="1"/>
  <c r="BM101" i="1"/>
  <c r="BN101" i="1" s="1"/>
  <c r="BP101" i="1"/>
  <c r="BR101" i="1" s="1"/>
  <c r="BQ101" i="1"/>
  <c r="BS101" i="1"/>
  <c r="BV101" i="1" s="1"/>
  <c r="BY101" i="1"/>
  <c r="CB101" i="1"/>
  <c r="CE101" i="1"/>
  <c r="CF101" i="1"/>
  <c r="CQ101" i="1"/>
  <c r="CT101" i="1" s="1"/>
  <c r="CR101" i="1"/>
  <c r="CS101" i="1"/>
  <c r="CU101" i="1"/>
  <c r="CV101" i="1"/>
  <c r="CW101" i="1"/>
  <c r="CX101" i="1"/>
  <c r="CY101" i="1"/>
  <c r="DA101" i="1" s="1"/>
  <c r="CZ101" i="1"/>
  <c r="DK101" i="1"/>
  <c r="DL101" i="1"/>
  <c r="DM101" i="1"/>
  <c r="DN101" i="1"/>
  <c r="DO101" i="1"/>
  <c r="DP101" i="1"/>
  <c r="EB101" i="1"/>
  <c r="EE101" i="1"/>
  <c r="EG101" i="1"/>
  <c r="EJ101" i="1"/>
  <c r="EO101" i="1"/>
  <c r="EP101" i="1"/>
  <c r="EQ101" i="1"/>
  <c r="ER101" i="1"/>
  <c r="ET101" i="1" s="1"/>
  <c r="ES101" i="1"/>
  <c r="EU101" i="1"/>
  <c r="EX101" i="1"/>
  <c r="FJ101" i="1"/>
  <c r="FM101" i="1"/>
  <c r="FR101" i="1"/>
  <c r="FS101" i="1"/>
  <c r="FT101" i="1"/>
  <c r="FW101" i="1"/>
  <c r="GN101" i="1"/>
  <c r="GV101" i="1"/>
  <c r="HA101" i="1"/>
  <c r="HB101" i="1"/>
  <c r="HJ101" i="1"/>
  <c r="HK101" i="1"/>
  <c r="HS101" i="1"/>
  <c r="W102" i="1"/>
  <c r="Y102" i="1"/>
  <c r="AA102" i="1"/>
  <c r="AB102" i="1"/>
  <c r="AE102" i="1"/>
  <c r="AF102" i="1"/>
  <c r="AG102" i="1" s="1"/>
  <c r="AH102" i="1"/>
  <c r="AI102" i="1"/>
  <c r="AJ102" i="1"/>
  <c r="AR102" i="1"/>
  <c r="AS102" i="1"/>
  <c r="AT102" i="1"/>
  <c r="AU102" i="1"/>
  <c r="AV102" i="1"/>
  <c r="BC102" i="1"/>
  <c r="BE102" i="1"/>
  <c r="BH102" i="1"/>
  <c r="BM102" i="1"/>
  <c r="BN102" i="1" s="1"/>
  <c r="BP102" i="1"/>
  <c r="BR102" i="1" s="1"/>
  <c r="BQ102" i="1"/>
  <c r="BS102" i="1"/>
  <c r="BV102" i="1" s="1"/>
  <c r="BY102" i="1"/>
  <c r="CB102" i="1"/>
  <c r="CE102" i="1"/>
  <c r="CF102" i="1"/>
  <c r="CQ102" i="1"/>
  <c r="CT102" i="1" s="1"/>
  <c r="CR102" i="1"/>
  <c r="CU102" i="1"/>
  <c r="CV102" i="1"/>
  <c r="CW102" i="1"/>
  <c r="CX102" i="1"/>
  <c r="CY102" i="1"/>
  <c r="CZ102" i="1"/>
  <c r="DA102" i="1"/>
  <c r="DK102" i="1"/>
  <c r="DL102" i="1"/>
  <c r="DM102" i="1"/>
  <c r="DN102" i="1"/>
  <c r="DO102" i="1"/>
  <c r="DP102" i="1"/>
  <c r="EB102" i="1"/>
  <c r="EE102" i="1"/>
  <c r="EG102" i="1"/>
  <c r="EJ102" i="1"/>
  <c r="EO102" i="1"/>
  <c r="EP102" i="1"/>
  <c r="EQ102" i="1"/>
  <c r="ER102" i="1"/>
  <c r="ES102" i="1"/>
  <c r="ET102" i="1"/>
  <c r="EU102" i="1"/>
  <c r="EX102" i="1"/>
  <c r="FJ102" i="1"/>
  <c r="FM102" i="1"/>
  <c r="FR102" i="1"/>
  <c r="FS102" i="1"/>
  <c r="FT102" i="1"/>
  <c r="FW102" i="1"/>
  <c r="GN102" i="1"/>
  <c r="GV102" i="1"/>
  <c r="HA102" i="1"/>
  <c r="HB102" i="1"/>
  <c r="HJ102" i="1"/>
  <c r="HK102" i="1"/>
  <c r="HS102" i="1"/>
  <c r="W103" i="1"/>
  <c r="Y103" i="1"/>
  <c r="AA103" i="1"/>
  <c r="AB103" i="1"/>
  <c r="AE103" i="1"/>
  <c r="AF103" i="1"/>
  <c r="AG103" i="1" s="1"/>
  <c r="AI103" i="1"/>
  <c r="AJ103" i="1"/>
  <c r="AR103" i="1"/>
  <c r="AS103" i="1"/>
  <c r="AT103" i="1"/>
  <c r="AU103" i="1"/>
  <c r="AV103" i="1"/>
  <c r="BC103" i="1"/>
  <c r="BE103" i="1"/>
  <c r="BH103" i="1"/>
  <c r="BM103" i="1"/>
  <c r="BN103" i="1" s="1"/>
  <c r="BP103" i="1"/>
  <c r="BR103" i="1" s="1"/>
  <c r="BQ103" i="1"/>
  <c r="BS103" i="1"/>
  <c r="BV103" i="1" s="1"/>
  <c r="BY103" i="1"/>
  <c r="CB103" i="1"/>
  <c r="CE103" i="1"/>
  <c r="CF103" i="1"/>
  <c r="CQ103" i="1"/>
  <c r="CT103" i="1" s="1"/>
  <c r="CR103" i="1"/>
  <c r="CS103" i="1"/>
  <c r="CU103" i="1"/>
  <c r="CV103" i="1"/>
  <c r="CW103" i="1"/>
  <c r="CX103" i="1"/>
  <c r="CY103" i="1"/>
  <c r="DA103" i="1" s="1"/>
  <c r="CZ103" i="1"/>
  <c r="DK103" i="1"/>
  <c r="DL103" i="1"/>
  <c r="DM103" i="1"/>
  <c r="DN103" i="1"/>
  <c r="DO103" i="1"/>
  <c r="DP103" i="1"/>
  <c r="EB103" i="1"/>
  <c r="EE103" i="1"/>
  <c r="EG103" i="1"/>
  <c r="EJ103" i="1"/>
  <c r="EO103" i="1"/>
  <c r="EP103" i="1"/>
  <c r="EQ103" i="1"/>
  <c r="ER103" i="1"/>
  <c r="ET103" i="1" s="1"/>
  <c r="ES103" i="1"/>
  <c r="EU103" i="1"/>
  <c r="EX103" i="1"/>
  <c r="FJ103" i="1"/>
  <c r="FM103" i="1"/>
  <c r="FR103" i="1"/>
  <c r="FS103" i="1"/>
  <c r="FT103" i="1"/>
  <c r="FW103" i="1"/>
  <c r="GN103" i="1"/>
  <c r="GV103" i="1"/>
  <c r="HA103" i="1"/>
  <c r="HB103" i="1"/>
  <c r="HJ103" i="1"/>
  <c r="HK103" i="1"/>
  <c r="HS103" i="1"/>
  <c r="W104" i="1"/>
  <c r="Y104" i="1"/>
  <c r="AA104" i="1"/>
  <c r="AB104" i="1"/>
  <c r="AE104" i="1"/>
  <c r="AF104" i="1"/>
  <c r="AG104" i="1" s="1"/>
  <c r="AH104" i="1"/>
  <c r="AI104" i="1"/>
  <c r="AJ104" i="1"/>
  <c r="AR104" i="1"/>
  <c r="AS104" i="1"/>
  <c r="AT104" i="1"/>
  <c r="AU104" i="1"/>
  <c r="AV104" i="1"/>
  <c r="BC104" i="1"/>
  <c r="BE104" i="1"/>
  <c r="BH104" i="1"/>
  <c r="BM104" i="1"/>
  <c r="BN104" i="1" s="1"/>
  <c r="BP104" i="1"/>
  <c r="BR104" i="1" s="1"/>
  <c r="BQ104" i="1"/>
  <c r="BS104" i="1"/>
  <c r="BV104" i="1" s="1"/>
  <c r="BY104" i="1"/>
  <c r="CB104" i="1"/>
  <c r="CE104" i="1"/>
  <c r="CF104" i="1"/>
  <c r="CQ104" i="1"/>
  <c r="CT104" i="1" s="1"/>
  <c r="CR104" i="1"/>
  <c r="CU104" i="1"/>
  <c r="CV104" i="1"/>
  <c r="CW104" i="1"/>
  <c r="CX104" i="1"/>
  <c r="CY104" i="1"/>
  <c r="CZ104" i="1"/>
  <c r="DA104" i="1"/>
  <c r="DK104" i="1"/>
  <c r="DL104" i="1"/>
  <c r="DM104" i="1"/>
  <c r="DN104" i="1"/>
  <c r="DO104" i="1"/>
  <c r="DP104" i="1"/>
  <c r="EB104" i="1"/>
  <c r="EE104" i="1"/>
  <c r="EG104" i="1"/>
  <c r="EJ104" i="1"/>
  <c r="EO104" i="1"/>
  <c r="EP104" i="1"/>
  <c r="EQ104" i="1"/>
  <c r="ER104" i="1"/>
  <c r="ES104" i="1"/>
  <c r="ET104" i="1"/>
  <c r="EU104" i="1"/>
  <c r="EX104" i="1"/>
  <c r="FJ104" i="1"/>
  <c r="FM104" i="1"/>
  <c r="FR104" i="1"/>
  <c r="FS104" i="1"/>
  <c r="FT104" i="1"/>
  <c r="FW104" i="1"/>
  <c r="GN104" i="1"/>
  <c r="GV104" i="1"/>
  <c r="HA104" i="1"/>
  <c r="HB104" i="1"/>
  <c r="HJ104" i="1"/>
  <c r="HK104" i="1"/>
  <c r="HS104" i="1"/>
  <c r="W105" i="1"/>
  <c r="Y105" i="1"/>
  <c r="AA105" i="1"/>
  <c r="AB105" i="1"/>
  <c r="AE105" i="1"/>
  <c r="AF105" i="1"/>
  <c r="AG105" i="1" s="1"/>
  <c r="AI105" i="1"/>
  <c r="AJ105" i="1"/>
  <c r="AR105" i="1"/>
  <c r="AS105" i="1"/>
  <c r="AT105" i="1"/>
  <c r="AU105" i="1"/>
  <c r="AV105" i="1"/>
  <c r="BC105" i="1"/>
  <c r="BE105" i="1"/>
  <c r="BH105" i="1"/>
  <c r="BM105" i="1"/>
  <c r="BN105" i="1" s="1"/>
  <c r="BP105" i="1"/>
  <c r="BR105" i="1" s="1"/>
  <c r="BQ105" i="1"/>
  <c r="BS105" i="1"/>
  <c r="BV105" i="1" s="1"/>
  <c r="BY105" i="1"/>
  <c r="CB105" i="1"/>
  <c r="CE105" i="1"/>
  <c r="CF105" i="1"/>
  <c r="CQ105" i="1"/>
  <c r="CT105" i="1" s="1"/>
  <c r="CR105" i="1"/>
  <c r="CS105" i="1"/>
  <c r="CU105" i="1"/>
  <c r="CV105" i="1"/>
  <c r="CW105" i="1"/>
  <c r="CX105" i="1"/>
  <c r="CY105" i="1"/>
  <c r="DA105" i="1" s="1"/>
  <c r="CZ105" i="1"/>
  <c r="DK105" i="1"/>
  <c r="DL105" i="1"/>
  <c r="DM105" i="1"/>
  <c r="DN105" i="1"/>
  <c r="DO105" i="1"/>
  <c r="DP105" i="1"/>
  <c r="EB105" i="1"/>
  <c r="EE105" i="1"/>
  <c r="EG105" i="1"/>
  <c r="EJ105" i="1"/>
  <c r="EO105" i="1"/>
  <c r="EP105" i="1"/>
  <c r="EQ105" i="1"/>
  <c r="ER105" i="1"/>
  <c r="ET105" i="1" s="1"/>
  <c r="ES105" i="1"/>
  <c r="EU105" i="1"/>
  <c r="EX105" i="1"/>
  <c r="FJ105" i="1"/>
  <c r="FM105" i="1"/>
  <c r="FR105" i="1"/>
  <c r="FS105" i="1"/>
  <c r="FT105" i="1"/>
  <c r="FW105" i="1"/>
  <c r="GN105" i="1"/>
  <c r="GV105" i="1"/>
  <c r="HA105" i="1"/>
  <c r="HB105" i="1"/>
  <c r="HJ105" i="1"/>
  <c r="HK105" i="1"/>
  <c r="HS105" i="1"/>
  <c r="W106" i="1"/>
  <c r="Y106" i="1"/>
  <c r="AA106" i="1"/>
  <c r="AB106" i="1"/>
  <c r="AE106" i="1"/>
  <c r="AF106" i="1"/>
  <c r="AG106" i="1" s="1"/>
  <c r="AH106" i="1"/>
  <c r="AI106" i="1"/>
  <c r="AJ106" i="1"/>
  <c r="AK106" i="1" s="1"/>
  <c r="AR106" i="1"/>
  <c r="AS106" i="1"/>
  <c r="AT106" i="1"/>
  <c r="AU106" i="1"/>
  <c r="AV106" i="1"/>
  <c r="BC106" i="1"/>
  <c r="BE106" i="1"/>
  <c r="BH106" i="1"/>
  <c r="BM106" i="1"/>
  <c r="BN106" i="1" s="1"/>
  <c r="BP106" i="1"/>
  <c r="BR106" i="1" s="1"/>
  <c r="BQ106" i="1"/>
  <c r="BS106" i="1"/>
  <c r="BV106" i="1"/>
  <c r="BY106" i="1"/>
  <c r="CB106" i="1"/>
  <c r="CE106" i="1"/>
  <c r="CF106" i="1"/>
  <c r="CQ106" i="1"/>
  <c r="CR106" i="1"/>
  <c r="CS106" i="1"/>
  <c r="CU106" i="1"/>
  <c r="CV106" i="1"/>
  <c r="CW106" i="1"/>
  <c r="CX106" i="1"/>
  <c r="CY106" i="1"/>
  <c r="DA106" i="1" s="1"/>
  <c r="DJ106" i="1" s="1"/>
  <c r="CZ106" i="1"/>
  <c r="DK106" i="1"/>
  <c r="DL106" i="1"/>
  <c r="DM106" i="1"/>
  <c r="DN106" i="1"/>
  <c r="DO106" i="1"/>
  <c r="DP106" i="1"/>
  <c r="DQ106" i="1"/>
  <c r="EB106" i="1"/>
  <c r="EC106" i="1"/>
  <c r="EG106" i="1"/>
  <c r="EJ106" i="1"/>
  <c r="EO106" i="1"/>
  <c r="EP106" i="1"/>
  <c r="EQ106" i="1"/>
  <c r="ER106" i="1"/>
  <c r="ES106" i="1"/>
  <c r="ET106" i="1"/>
  <c r="EU106" i="1"/>
  <c r="EX106" i="1"/>
  <c r="FJ106" i="1"/>
  <c r="FM106" i="1"/>
  <c r="FR106" i="1"/>
  <c r="FS106" i="1"/>
  <c r="FT106" i="1"/>
  <c r="FW106" i="1"/>
  <c r="GN106" i="1"/>
  <c r="GV106" i="1"/>
  <c r="HA106" i="1"/>
  <c r="HB106" i="1"/>
  <c r="HJ106" i="1"/>
  <c r="HK106" i="1"/>
  <c r="HS106" i="1"/>
  <c r="W107" i="1"/>
  <c r="Y107" i="1"/>
  <c r="AA107" i="1"/>
  <c r="AB107" i="1"/>
  <c r="AE107" i="1"/>
  <c r="AF107" i="1"/>
  <c r="AG107" i="1" s="1"/>
  <c r="AH107" i="1"/>
  <c r="AI107" i="1"/>
  <c r="AJ107" i="1"/>
  <c r="AR107" i="1"/>
  <c r="AS107" i="1"/>
  <c r="AT107" i="1"/>
  <c r="AU107" i="1"/>
  <c r="AV107" i="1"/>
  <c r="BC107" i="1"/>
  <c r="BE107" i="1"/>
  <c r="BH107" i="1"/>
  <c r="BM107" i="1"/>
  <c r="BN107" i="1" s="1"/>
  <c r="BP107" i="1"/>
  <c r="BQ107" i="1"/>
  <c r="BS107" i="1"/>
  <c r="BV107" i="1" s="1"/>
  <c r="BY107" i="1"/>
  <c r="CB107" i="1"/>
  <c r="CE107" i="1"/>
  <c r="CF107" i="1"/>
  <c r="CQ107" i="1"/>
  <c r="CT107" i="1" s="1"/>
  <c r="CR107" i="1"/>
  <c r="CU107" i="1"/>
  <c r="CV107" i="1"/>
  <c r="CW107" i="1"/>
  <c r="CX107" i="1"/>
  <c r="CY107" i="1"/>
  <c r="CZ107" i="1"/>
  <c r="DA107" i="1"/>
  <c r="DJ107" i="1" s="1"/>
  <c r="DK107" i="1"/>
  <c r="DL107" i="1"/>
  <c r="DM107" i="1"/>
  <c r="DN107" i="1"/>
  <c r="DO107" i="1"/>
  <c r="DP107" i="1"/>
  <c r="DQ107" i="1"/>
  <c r="EB107" i="1"/>
  <c r="EC107" i="1"/>
  <c r="EG107" i="1"/>
  <c r="EJ107" i="1"/>
  <c r="EO107" i="1"/>
  <c r="EP107" i="1"/>
  <c r="EQ107" i="1"/>
  <c r="ER107" i="1"/>
  <c r="ET107" i="1" s="1"/>
  <c r="ES107" i="1"/>
  <c r="EU107" i="1"/>
  <c r="EX107" i="1"/>
  <c r="FJ107" i="1"/>
  <c r="FM107" i="1"/>
  <c r="FR107" i="1"/>
  <c r="FS107" i="1"/>
  <c r="FT107" i="1"/>
  <c r="FW107" i="1"/>
  <c r="GN107" i="1"/>
  <c r="GV107" i="1"/>
  <c r="HA107" i="1"/>
  <c r="HB107" i="1"/>
  <c r="HJ107" i="1"/>
  <c r="HK107" i="1"/>
  <c r="HS107" i="1"/>
  <c r="W108" i="1"/>
  <c r="Y108" i="1"/>
  <c r="AA108" i="1"/>
  <c r="AB108" i="1"/>
  <c r="AE108" i="1"/>
  <c r="AF108" i="1"/>
  <c r="AG108" i="1" s="1"/>
  <c r="AH108" i="1"/>
  <c r="AI108" i="1"/>
  <c r="AJ108" i="1"/>
  <c r="AR108" i="1"/>
  <c r="AS108" i="1"/>
  <c r="AT108" i="1"/>
  <c r="AU108" i="1"/>
  <c r="AV108" i="1"/>
  <c r="BC108" i="1"/>
  <c r="BE108" i="1"/>
  <c r="BH108" i="1"/>
  <c r="BM108" i="1"/>
  <c r="BN108" i="1" s="1"/>
  <c r="BP108" i="1"/>
  <c r="BQ108" i="1"/>
  <c r="BS108" i="1"/>
  <c r="BV108" i="1" s="1"/>
  <c r="BY108" i="1"/>
  <c r="CB108" i="1"/>
  <c r="CE108" i="1"/>
  <c r="CF108" i="1"/>
  <c r="CQ108" i="1"/>
  <c r="CT108" i="1" s="1"/>
  <c r="CR108" i="1"/>
  <c r="CU108" i="1"/>
  <c r="CV108" i="1"/>
  <c r="CW108" i="1"/>
  <c r="CX108" i="1"/>
  <c r="CY108" i="1"/>
  <c r="DA108" i="1" s="1"/>
  <c r="DJ108" i="1" s="1"/>
  <c r="CZ108" i="1"/>
  <c r="DK108" i="1"/>
  <c r="DL108" i="1"/>
  <c r="DM108" i="1"/>
  <c r="DN108" i="1"/>
  <c r="DO108" i="1"/>
  <c r="DP108" i="1"/>
  <c r="DQ108" i="1"/>
  <c r="EB108" i="1"/>
  <c r="EC108" i="1"/>
  <c r="EE108" i="1"/>
  <c r="EG108" i="1"/>
  <c r="EJ108" i="1"/>
  <c r="EO108" i="1"/>
  <c r="EP108" i="1"/>
  <c r="EQ108" i="1"/>
  <c r="ER108" i="1"/>
  <c r="ES108" i="1"/>
  <c r="ET108" i="1"/>
  <c r="EU108" i="1"/>
  <c r="EX108" i="1"/>
  <c r="FJ108" i="1"/>
  <c r="FM108" i="1"/>
  <c r="FR108" i="1"/>
  <c r="FS108" i="1"/>
  <c r="FT108" i="1"/>
  <c r="FW108" i="1"/>
  <c r="GN108" i="1"/>
  <c r="GV108" i="1"/>
  <c r="HA108" i="1"/>
  <c r="HB108" i="1"/>
  <c r="HJ108" i="1"/>
  <c r="HK108" i="1"/>
  <c r="HS108" i="1"/>
  <c r="W109" i="1"/>
  <c r="Y109" i="1"/>
  <c r="AA109" i="1"/>
  <c r="AB109" i="1"/>
  <c r="AE109" i="1"/>
  <c r="AF109" i="1"/>
  <c r="AG109" i="1" s="1"/>
  <c r="AH109" i="1"/>
  <c r="AI109" i="1"/>
  <c r="AJ109" i="1"/>
  <c r="AK109" i="1" s="1"/>
  <c r="AR109" i="1"/>
  <c r="AS109" i="1"/>
  <c r="AT109" i="1"/>
  <c r="AU109" i="1"/>
  <c r="AV109" i="1"/>
  <c r="BC109" i="1"/>
  <c r="BE109" i="1"/>
  <c r="BH109" i="1"/>
  <c r="BM109" i="1"/>
  <c r="BN109" i="1" s="1"/>
  <c r="BO109" i="1"/>
  <c r="BP109" i="1"/>
  <c r="BQ109" i="1"/>
  <c r="BS109" i="1"/>
  <c r="BV109" i="1"/>
  <c r="BY109" i="1"/>
  <c r="CB109" i="1"/>
  <c r="CE109" i="1"/>
  <c r="CF109" i="1"/>
  <c r="CQ109" i="1"/>
  <c r="CT109" i="1" s="1"/>
  <c r="CR109" i="1"/>
  <c r="CU109" i="1"/>
  <c r="CV109" i="1"/>
  <c r="CW109" i="1"/>
  <c r="CX109" i="1"/>
  <c r="CY109" i="1"/>
  <c r="DA109" i="1" s="1"/>
  <c r="CZ109" i="1"/>
  <c r="DK109" i="1"/>
  <c r="DL109" i="1"/>
  <c r="DM109" i="1"/>
  <c r="DN109" i="1"/>
  <c r="DO109" i="1"/>
  <c r="DP109" i="1"/>
  <c r="EB109" i="1"/>
  <c r="EE109" i="1"/>
  <c r="EG109" i="1"/>
  <c r="EJ109" i="1"/>
  <c r="EO109" i="1"/>
  <c r="EP109" i="1"/>
  <c r="EQ109" i="1"/>
  <c r="ER109" i="1"/>
  <c r="ET109" i="1" s="1"/>
  <c r="ES109" i="1"/>
  <c r="EU109" i="1"/>
  <c r="EX109" i="1"/>
  <c r="FJ109" i="1"/>
  <c r="FM109" i="1"/>
  <c r="FR109" i="1"/>
  <c r="FS109" i="1"/>
  <c r="FT109" i="1"/>
  <c r="FW109" i="1"/>
  <c r="GN109" i="1"/>
  <c r="GV109" i="1"/>
  <c r="HA109" i="1"/>
  <c r="HB109" i="1"/>
  <c r="HJ109" i="1"/>
  <c r="HK109" i="1"/>
  <c r="HS109" i="1"/>
  <c r="W110" i="1"/>
  <c r="Y110" i="1"/>
  <c r="AA110" i="1"/>
  <c r="AB110" i="1"/>
  <c r="AE110" i="1"/>
  <c r="AF110" i="1"/>
  <c r="AG110" i="1" s="1"/>
  <c r="AI110" i="1"/>
  <c r="AJ110" i="1"/>
  <c r="AK110" i="1" s="1"/>
  <c r="AR110" i="1"/>
  <c r="AS110" i="1"/>
  <c r="AT110" i="1"/>
  <c r="AU110" i="1"/>
  <c r="AV110" i="1"/>
  <c r="BC110" i="1"/>
  <c r="BE110" i="1"/>
  <c r="BH110" i="1"/>
  <c r="BM110" i="1"/>
  <c r="BN110" i="1" s="1"/>
  <c r="BP110" i="1"/>
  <c r="BR110" i="1" s="1"/>
  <c r="BQ110" i="1"/>
  <c r="BS110" i="1"/>
  <c r="BV110" i="1"/>
  <c r="BY110" i="1"/>
  <c r="CB110" i="1"/>
  <c r="CE110" i="1"/>
  <c r="CF110" i="1"/>
  <c r="CQ110" i="1"/>
  <c r="CR110" i="1"/>
  <c r="CU110" i="1"/>
  <c r="CV110" i="1"/>
  <c r="CW110" i="1"/>
  <c r="CX110" i="1"/>
  <c r="CY110" i="1"/>
  <c r="CZ110" i="1"/>
  <c r="DA110" i="1"/>
  <c r="DJ110" i="1" s="1"/>
  <c r="DK110" i="1"/>
  <c r="DL110" i="1"/>
  <c r="DM110" i="1"/>
  <c r="DN110" i="1"/>
  <c r="DO110" i="1"/>
  <c r="DP110" i="1"/>
  <c r="DQ110" i="1"/>
  <c r="EB110" i="1"/>
  <c r="EC110" i="1"/>
  <c r="EG110" i="1"/>
  <c r="EJ110" i="1"/>
  <c r="EO110" i="1"/>
  <c r="EP110" i="1"/>
  <c r="EQ110" i="1"/>
  <c r="ER110" i="1"/>
  <c r="ET110" i="1" s="1"/>
  <c r="ES110" i="1"/>
  <c r="EU110" i="1"/>
  <c r="EX110" i="1"/>
  <c r="FJ110" i="1"/>
  <c r="FM110" i="1"/>
  <c r="FR110" i="1"/>
  <c r="FS110" i="1"/>
  <c r="FT110" i="1"/>
  <c r="FW110" i="1"/>
  <c r="GN110" i="1"/>
  <c r="GV110" i="1"/>
  <c r="HA110" i="1"/>
  <c r="HB110" i="1"/>
  <c r="HJ110" i="1"/>
  <c r="HK110" i="1"/>
  <c r="HS110" i="1"/>
  <c r="W111" i="1"/>
  <c r="Y111" i="1"/>
  <c r="AA111" i="1"/>
  <c r="AB111" i="1"/>
  <c r="AE111" i="1"/>
  <c r="AF111" i="1"/>
  <c r="AG111" i="1" s="1"/>
  <c r="AI111" i="1"/>
  <c r="AJ111" i="1"/>
  <c r="AR111" i="1"/>
  <c r="AS111" i="1"/>
  <c r="AT111" i="1"/>
  <c r="AU111" i="1"/>
  <c r="AV111" i="1"/>
  <c r="BC111" i="1"/>
  <c r="BE111" i="1"/>
  <c r="BH111" i="1"/>
  <c r="BM111" i="1"/>
  <c r="BN111" i="1" s="1"/>
  <c r="BP111" i="1"/>
  <c r="BQ111" i="1"/>
  <c r="BS111" i="1"/>
  <c r="BV111" i="1" s="1"/>
  <c r="BY111" i="1"/>
  <c r="CB111" i="1"/>
  <c r="CE111" i="1"/>
  <c r="CF111" i="1"/>
  <c r="CQ111" i="1"/>
  <c r="CT111" i="1" s="1"/>
  <c r="CR111" i="1"/>
  <c r="CS111" i="1"/>
  <c r="CU111" i="1"/>
  <c r="CV111" i="1"/>
  <c r="CW111" i="1"/>
  <c r="CX111" i="1"/>
  <c r="CY111" i="1"/>
  <c r="DA111" i="1" s="1"/>
  <c r="DJ111" i="1" s="1"/>
  <c r="CZ111" i="1"/>
  <c r="DK111" i="1"/>
  <c r="DL111" i="1"/>
  <c r="DM111" i="1"/>
  <c r="DN111" i="1"/>
  <c r="DO111" i="1"/>
  <c r="DP111" i="1"/>
  <c r="DQ111" i="1"/>
  <c r="EB111" i="1"/>
  <c r="EC111" i="1"/>
  <c r="EE111" i="1"/>
  <c r="EG111" i="1"/>
  <c r="EJ111" i="1"/>
  <c r="EO111" i="1"/>
  <c r="EP111" i="1"/>
  <c r="EQ111" i="1"/>
  <c r="ER111" i="1"/>
  <c r="ES111" i="1"/>
  <c r="ET111" i="1"/>
  <c r="EU111" i="1"/>
  <c r="EX111" i="1"/>
  <c r="FJ111" i="1"/>
  <c r="FM111" i="1"/>
  <c r="FR111" i="1"/>
  <c r="FS111" i="1"/>
  <c r="FT111" i="1"/>
  <c r="FW111" i="1"/>
  <c r="GN111" i="1"/>
  <c r="GV111" i="1"/>
  <c r="HA111" i="1"/>
  <c r="HB111" i="1"/>
  <c r="HJ111" i="1"/>
  <c r="HK111" i="1"/>
  <c r="HS111" i="1"/>
  <c r="W112" i="1"/>
  <c r="Y112" i="1"/>
  <c r="AA112" i="1"/>
  <c r="AB112" i="1"/>
  <c r="AE112" i="1"/>
  <c r="AF112" i="1"/>
  <c r="AG112" i="1" s="1"/>
  <c r="AI112" i="1"/>
  <c r="AJ112" i="1"/>
  <c r="AR112" i="1"/>
  <c r="AS112" i="1"/>
  <c r="AT112" i="1"/>
  <c r="AU112" i="1"/>
  <c r="AV112" i="1"/>
  <c r="BC112" i="1"/>
  <c r="BE112" i="1"/>
  <c r="BH112" i="1"/>
  <c r="BM112" i="1"/>
  <c r="BN112" i="1" s="1"/>
  <c r="BP112" i="1"/>
  <c r="BQ112" i="1"/>
  <c r="BS112" i="1"/>
  <c r="BV112" i="1" s="1"/>
  <c r="BY112" i="1"/>
  <c r="CB112" i="1"/>
  <c r="CE112" i="1"/>
  <c r="CF112" i="1"/>
  <c r="CQ112" i="1"/>
  <c r="CT112" i="1" s="1"/>
  <c r="CR112" i="1"/>
  <c r="CS112" i="1"/>
  <c r="CU112" i="1"/>
  <c r="CV112" i="1"/>
  <c r="CW112" i="1"/>
  <c r="CX112" i="1"/>
  <c r="CY112" i="1"/>
  <c r="CZ112" i="1"/>
  <c r="DA112" i="1"/>
  <c r="DJ112" i="1" s="1"/>
  <c r="DK112" i="1"/>
  <c r="DL112" i="1"/>
  <c r="DM112" i="1"/>
  <c r="DN112" i="1"/>
  <c r="DO112" i="1"/>
  <c r="DQ112" i="1" s="1"/>
  <c r="DP112" i="1"/>
  <c r="EB112" i="1"/>
  <c r="EC112" i="1"/>
  <c r="EG112" i="1"/>
  <c r="EJ112" i="1"/>
  <c r="EO112" i="1"/>
  <c r="EP112" i="1"/>
  <c r="EQ112" i="1"/>
  <c r="ER112" i="1"/>
  <c r="ET112" i="1" s="1"/>
  <c r="ES112" i="1"/>
  <c r="EU112" i="1"/>
  <c r="EX112" i="1"/>
  <c r="FJ112" i="1"/>
  <c r="FM112" i="1"/>
  <c r="FR112" i="1"/>
  <c r="FS112" i="1"/>
  <c r="FT112" i="1"/>
  <c r="FW112" i="1"/>
  <c r="GN112" i="1"/>
  <c r="GV112" i="1"/>
  <c r="HA112" i="1"/>
  <c r="HB112" i="1"/>
  <c r="HJ112" i="1"/>
  <c r="HK112" i="1"/>
  <c r="HS112" i="1"/>
  <c r="W113" i="1"/>
  <c r="Y113" i="1"/>
  <c r="AA113" i="1"/>
  <c r="AB113" i="1"/>
  <c r="AE113" i="1"/>
  <c r="AF113" i="1"/>
  <c r="AG113" i="1" s="1"/>
  <c r="AI113" i="1"/>
  <c r="AJ113" i="1"/>
  <c r="AH113" i="1" s="1"/>
  <c r="AR113" i="1"/>
  <c r="AS113" i="1"/>
  <c r="AT113" i="1"/>
  <c r="AU113" i="1"/>
  <c r="AV113" i="1"/>
  <c r="BC113" i="1"/>
  <c r="BE113" i="1"/>
  <c r="BH113" i="1"/>
  <c r="BM113" i="1"/>
  <c r="BN113" i="1" s="1"/>
  <c r="BP113" i="1"/>
  <c r="BQ113" i="1"/>
  <c r="BS113" i="1"/>
  <c r="BV113" i="1" s="1"/>
  <c r="BY113" i="1"/>
  <c r="CB113" i="1"/>
  <c r="CE113" i="1"/>
  <c r="CF113" i="1"/>
  <c r="CQ113" i="1"/>
  <c r="CT113" i="1" s="1"/>
  <c r="CR113" i="1"/>
  <c r="CS113" i="1"/>
  <c r="CU113" i="1"/>
  <c r="CV113" i="1"/>
  <c r="CW113" i="1"/>
  <c r="CX113" i="1"/>
  <c r="CY113" i="1"/>
  <c r="DA113" i="1" s="1"/>
  <c r="DJ113" i="1" s="1"/>
  <c r="CZ113" i="1"/>
  <c r="DK113" i="1"/>
  <c r="DL113" i="1"/>
  <c r="DM113" i="1"/>
  <c r="DN113" i="1"/>
  <c r="DO113" i="1"/>
  <c r="DP113" i="1"/>
  <c r="DQ113" i="1"/>
  <c r="EB113" i="1"/>
  <c r="EC113" i="1"/>
  <c r="EE113" i="1"/>
  <c r="EG113" i="1"/>
  <c r="EJ113" i="1"/>
  <c r="EO113" i="1"/>
  <c r="EP113" i="1"/>
  <c r="EQ113" i="1"/>
  <c r="ER113" i="1"/>
  <c r="ES113" i="1"/>
  <c r="ET113" i="1"/>
  <c r="EU113" i="1"/>
  <c r="EX113" i="1"/>
  <c r="FJ113" i="1"/>
  <c r="FM113" i="1"/>
  <c r="FR113" i="1"/>
  <c r="FS113" i="1"/>
  <c r="FT113" i="1"/>
  <c r="FW113" i="1"/>
  <c r="GN113" i="1"/>
  <c r="GV113" i="1"/>
  <c r="HA113" i="1"/>
  <c r="HB113" i="1"/>
  <c r="HJ113" i="1"/>
  <c r="HK113" i="1"/>
  <c r="HS113" i="1"/>
  <c r="W114" i="1"/>
  <c r="Y114" i="1"/>
  <c r="AA114" i="1"/>
  <c r="AB114" i="1"/>
  <c r="AE114" i="1"/>
  <c r="AF114" i="1"/>
  <c r="AG114" i="1" s="1"/>
  <c r="AI114" i="1"/>
  <c r="AJ114" i="1"/>
  <c r="AH114" i="1" s="1"/>
  <c r="AR114" i="1"/>
  <c r="AS114" i="1"/>
  <c r="AT114" i="1"/>
  <c r="AU114" i="1"/>
  <c r="AV114" i="1"/>
  <c r="BC114" i="1"/>
  <c r="BE114" i="1"/>
  <c r="BH114" i="1"/>
  <c r="BM114" i="1"/>
  <c r="BN114" i="1" s="1"/>
  <c r="BP114" i="1"/>
  <c r="BQ114" i="1"/>
  <c r="BS114" i="1"/>
  <c r="BV114" i="1" s="1"/>
  <c r="BY114" i="1"/>
  <c r="CB114" i="1"/>
  <c r="CE114" i="1"/>
  <c r="CF114" i="1"/>
  <c r="CQ114" i="1"/>
  <c r="CT114" i="1" s="1"/>
  <c r="CR114" i="1"/>
  <c r="CS114" i="1"/>
  <c r="CU114" i="1"/>
  <c r="CV114" i="1"/>
  <c r="CW114" i="1"/>
  <c r="CX114" i="1"/>
  <c r="CY114" i="1"/>
  <c r="CZ114" i="1"/>
  <c r="DA114" i="1"/>
  <c r="DJ114" i="1" s="1"/>
  <c r="DK114" i="1"/>
  <c r="DL114" i="1"/>
  <c r="DM114" i="1"/>
  <c r="DN114" i="1"/>
  <c r="DO114" i="1"/>
  <c r="DQ114" i="1" s="1"/>
  <c r="DP114" i="1"/>
  <c r="EB114" i="1"/>
  <c r="EC114" i="1"/>
  <c r="EG114" i="1"/>
  <c r="EJ114" i="1"/>
  <c r="EO114" i="1"/>
  <c r="EP114" i="1"/>
  <c r="EQ114" i="1"/>
  <c r="ER114" i="1"/>
  <c r="ET114" i="1" s="1"/>
  <c r="ES114" i="1"/>
  <c r="EU114" i="1"/>
  <c r="EX114" i="1"/>
  <c r="FJ114" i="1"/>
  <c r="FM114" i="1"/>
  <c r="FR114" i="1"/>
  <c r="FS114" i="1"/>
  <c r="FT114" i="1"/>
  <c r="FW114" i="1"/>
  <c r="GN114" i="1"/>
  <c r="GV114" i="1"/>
  <c r="HA114" i="1"/>
  <c r="HB114" i="1"/>
  <c r="HJ114" i="1"/>
  <c r="HK114" i="1"/>
  <c r="HS114" i="1"/>
  <c r="W115" i="1"/>
  <c r="Y115" i="1"/>
  <c r="AA115" i="1"/>
  <c r="AB115" i="1"/>
  <c r="AE115" i="1"/>
  <c r="AF115" i="1"/>
  <c r="AG115" i="1" s="1"/>
  <c r="AH115" i="1"/>
  <c r="AI115" i="1"/>
  <c r="AJ115" i="1"/>
  <c r="AK115" i="1" s="1"/>
  <c r="AR115" i="1"/>
  <c r="AS115" i="1"/>
  <c r="AT115" i="1"/>
  <c r="AU115" i="1"/>
  <c r="AV115" i="1"/>
  <c r="BC115" i="1"/>
  <c r="BE115" i="1"/>
  <c r="BH115" i="1"/>
  <c r="BM115" i="1"/>
  <c r="BN115" i="1" s="1"/>
  <c r="BO115" i="1"/>
  <c r="BP115" i="1"/>
  <c r="BQ115" i="1"/>
  <c r="BS115" i="1"/>
  <c r="BV115" i="1"/>
  <c r="BY115" i="1"/>
  <c r="CB115" i="1"/>
  <c r="CE115" i="1"/>
  <c r="CF115" i="1"/>
  <c r="CQ115" i="1"/>
  <c r="CT115" i="1" s="1"/>
  <c r="CR115" i="1"/>
  <c r="CS115" i="1"/>
  <c r="CU115" i="1"/>
  <c r="CV115" i="1"/>
  <c r="CW115" i="1"/>
  <c r="CX115" i="1"/>
  <c r="CY115" i="1"/>
  <c r="DA115" i="1" s="1"/>
  <c r="CZ115" i="1"/>
  <c r="DK115" i="1"/>
  <c r="DL115" i="1"/>
  <c r="DM115" i="1"/>
  <c r="DN115" i="1"/>
  <c r="DO115" i="1"/>
  <c r="DP115" i="1"/>
  <c r="EB115" i="1"/>
  <c r="EC115" i="1"/>
  <c r="EE115" i="1"/>
  <c r="EG115" i="1"/>
  <c r="EJ115" i="1"/>
  <c r="EO115" i="1"/>
  <c r="EP115" i="1"/>
  <c r="EQ115" i="1"/>
  <c r="ER115" i="1"/>
  <c r="ET115" i="1" s="1"/>
  <c r="ES115" i="1"/>
  <c r="EU115" i="1"/>
  <c r="EX115" i="1"/>
  <c r="FJ115" i="1"/>
  <c r="FM115" i="1"/>
  <c r="FR115" i="1"/>
  <c r="FS115" i="1"/>
  <c r="FT115" i="1"/>
  <c r="FW115" i="1"/>
  <c r="GN115" i="1"/>
  <c r="GV115" i="1"/>
  <c r="HA115" i="1"/>
  <c r="HB115" i="1"/>
  <c r="HJ115" i="1"/>
  <c r="HK115" i="1"/>
  <c r="HS115" i="1"/>
  <c r="W116" i="1"/>
  <c r="Y116" i="1"/>
  <c r="AA116" i="1"/>
  <c r="AB116" i="1"/>
  <c r="AE116" i="1"/>
  <c r="AF116" i="1"/>
  <c r="AG116" i="1" s="1"/>
  <c r="AH116" i="1"/>
  <c r="AI116" i="1"/>
  <c r="AJ116" i="1"/>
  <c r="AR116" i="1"/>
  <c r="AS116" i="1"/>
  <c r="AT116" i="1"/>
  <c r="AU116" i="1"/>
  <c r="AV116" i="1"/>
  <c r="BC116" i="1"/>
  <c r="BE116" i="1"/>
  <c r="BH116" i="1"/>
  <c r="BM116" i="1"/>
  <c r="BN116" i="1" s="1"/>
  <c r="BP116" i="1"/>
  <c r="BR116" i="1" s="1"/>
  <c r="BQ116" i="1"/>
  <c r="BS116" i="1"/>
  <c r="BV116" i="1" s="1"/>
  <c r="BY116" i="1"/>
  <c r="CB116" i="1"/>
  <c r="CE116" i="1"/>
  <c r="CF116" i="1"/>
  <c r="CQ116" i="1"/>
  <c r="CT116" i="1" s="1"/>
  <c r="CR116" i="1"/>
  <c r="CU116" i="1"/>
  <c r="CV116" i="1"/>
  <c r="CW116" i="1"/>
  <c r="CX116" i="1"/>
  <c r="CY116" i="1"/>
  <c r="CZ116" i="1"/>
  <c r="DA116" i="1"/>
  <c r="DK116" i="1"/>
  <c r="DL116" i="1"/>
  <c r="DM116" i="1"/>
  <c r="DN116" i="1"/>
  <c r="DO116" i="1"/>
  <c r="DP116" i="1"/>
  <c r="EB116" i="1"/>
  <c r="EE116" i="1"/>
  <c r="EG116" i="1"/>
  <c r="EJ116" i="1"/>
  <c r="EO116" i="1"/>
  <c r="EP116" i="1"/>
  <c r="EQ116" i="1"/>
  <c r="ER116" i="1"/>
  <c r="ES116" i="1"/>
  <c r="ET116" i="1"/>
  <c r="EU116" i="1"/>
  <c r="EX116" i="1"/>
  <c r="FJ116" i="1"/>
  <c r="FM116" i="1"/>
  <c r="FR116" i="1"/>
  <c r="FS116" i="1"/>
  <c r="FT116" i="1"/>
  <c r="FW116" i="1"/>
  <c r="GN116" i="1"/>
  <c r="GV116" i="1"/>
  <c r="HA116" i="1"/>
  <c r="HB116" i="1"/>
  <c r="HJ116" i="1"/>
  <c r="HK116" i="1"/>
  <c r="HS116" i="1"/>
  <c r="W117" i="1"/>
  <c r="Y117" i="1"/>
  <c r="AA117" i="1"/>
  <c r="AB117" i="1"/>
  <c r="AE117" i="1"/>
  <c r="AF117" i="1"/>
  <c r="AG117" i="1" s="1"/>
  <c r="AI117" i="1"/>
  <c r="AJ117" i="1"/>
  <c r="AK117" i="1" s="1"/>
  <c r="AR117" i="1"/>
  <c r="AS117" i="1"/>
  <c r="AT117" i="1"/>
  <c r="AU117" i="1"/>
  <c r="AV117" i="1"/>
  <c r="BC117" i="1"/>
  <c r="BE117" i="1"/>
  <c r="BH117" i="1"/>
  <c r="BM117" i="1"/>
  <c r="BN117" i="1" s="1"/>
  <c r="BP117" i="1"/>
  <c r="BR117" i="1" s="1"/>
  <c r="BQ117" i="1"/>
  <c r="BS117" i="1"/>
  <c r="BV117" i="1" s="1"/>
  <c r="BY117" i="1"/>
  <c r="CB117" i="1"/>
  <c r="CE117" i="1"/>
  <c r="CF117" i="1"/>
  <c r="CQ117" i="1"/>
  <c r="CT117" i="1" s="1"/>
  <c r="CR117" i="1"/>
  <c r="CS117" i="1"/>
  <c r="CU117" i="1"/>
  <c r="CV117" i="1"/>
  <c r="CW117" i="1"/>
  <c r="CX117" i="1"/>
  <c r="CY117" i="1"/>
  <c r="DA117" i="1" s="1"/>
  <c r="CZ117" i="1"/>
  <c r="DK117" i="1"/>
  <c r="DL117" i="1"/>
  <c r="DM117" i="1"/>
  <c r="DN117" i="1"/>
  <c r="DO117" i="1"/>
  <c r="DP117" i="1"/>
  <c r="EB117" i="1"/>
  <c r="EE117" i="1"/>
  <c r="EG117" i="1"/>
  <c r="EJ117" i="1"/>
  <c r="EO117" i="1"/>
  <c r="EP117" i="1"/>
  <c r="EQ117" i="1"/>
  <c r="ER117" i="1"/>
  <c r="ET117" i="1" s="1"/>
  <c r="ES117" i="1"/>
  <c r="EU117" i="1"/>
  <c r="EX117" i="1"/>
  <c r="FJ117" i="1"/>
  <c r="FM117" i="1"/>
  <c r="FR117" i="1"/>
  <c r="FS117" i="1"/>
  <c r="FT117" i="1"/>
  <c r="FW117" i="1"/>
  <c r="GN117" i="1"/>
  <c r="GV117" i="1"/>
  <c r="HA117" i="1"/>
  <c r="HB117" i="1"/>
  <c r="HJ117" i="1"/>
  <c r="HK117" i="1"/>
  <c r="HS117" i="1"/>
  <c r="W118" i="1"/>
  <c r="Y118" i="1"/>
  <c r="AA118" i="1"/>
  <c r="AB118" i="1"/>
  <c r="AE118" i="1"/>
  <c r="AF118" i="1"/>
  <c r="AG118" i="1" s="1"/>
  <c r="AH118" i="1"/>
  <c r="AI118" i="1"/>
  <c r="AJ118" i="1"/>
  <c r="AK118" i="1" s="1"/>
  <c r="AR118" i="1"/>
  <c r="AS118" i="1"/>
  <c r="AT118" i="1"/>
  <c r="AU118" i="1"/>
  <c r="AV118" i="1"/>
  <c r="BC118" i="1"/>
  <c r="BE118" i="1"/>
  <c r="BH118" i="1"/>
  <c r="BM118" i="1"/>
  <c r="BN118" i="1" s="1"/>
  <c r="BP118" i="1"/>
  <c r="BR118" i="1" s="1"/>
  <c r="BQ118" i="1"/>
  <c r="BS118" i="1"/>
  <c r="BV118" i="1"/>
  <c r="BY118" i="1"/>
  <c r="CB118" i="1"/>
  <c r="CE118" i="1"/>
  <c r="CF118" i="1"/>
  <c r="CQ118" i="1"/>
  <c r="CR118" i="1"/>
  <c r="CS118" i="1"/>
  <c r="CU118" i="1"/>
  <c r="CV118" i="1"/>
  <c r="CW118" i="1"/>
  <c r="CX118" i="1"/>
  <c r="CY118" i="1"/>
  <c r="DA118" i="1" s="1"/>
  <c r="DJ118" i="1" s="1"/>
  <c r="CZ118" i="1"/>
  <c r="DK118" i="1"/>
  <c r="DL118" i="1"/>
  <c r="DM118" i="1"/>
  <c r="DN118" i="1"/>
  <c r="DO118" i="1"/>
  <c r="DP118" i="1"/>
  <c r="DQ118" i="1"/>
  <c r="EB118" i="1"/>
  <c r="EC118" i="1"/>
  <c r="EG118" i="1"/>
  <c r="EJ118" i="1"/>
  <c r="EO118" i="1"/>
  <c r="EP118" i="1"/>
  <c r="EQ118" i="1"/>
  <c r="ER118" i="1"/>
  <c r="ES118" i="1"/>
  <c r="ET118" i="1"/>
  <c r="EU118" i="1"/>
  <c r="EX118" i="1"/>
  <c r="FJ118" i="1"/>
  <c r="FM118" i="1"/>
  <c r="FR118" i="1"/>
  <c r="FS118" i="1"/>
  <c r="FT118" i="1"/>
  <c r="FW118" i="1"/>
  <c r="GN118" i="1"/>
  <c r="GV118" i="1"/>
  <c r="HA118" i="1"/>
  <c r="HB118" i="1"/>
  <c r="HJ118" i="1"/>
  <c r="HK118" i="1"/>
  <c r="HS118" i="1"/>
  <c r="W119" i="1"/>
  <c r="Y119" i="1"/>
  <c r="AA119" i="1"/>
  <c r="AB119" i="1"/>
  <c r="AE119" i="1"/>
  <c r="AF119" i="1"/>
  <c r="AG119" i="1" s="1"/>
  <c r="AH119" i="1"/>
  <c r="AI119" i="1"/>
  <c r="AJ119" i="1"/>
  <c r="AK119" i="1" s="1"/>
  <c r="AR119" i="1"/>
  <c r="AS119" i="1"/>
  <c r="AT119" i="1"/>
  <c r="AU119" i="1"/>
  <c r="AV119" i="1"/>
  <c r="BC119" i="1"/>
  <c r="BE119" i="1"/>
  <c r="BH119" i="1"/>
  <c r="BM119" i="1"/>
  <c r="BN119" i="1" s="1"/>
  <c r="BO119" i="1"/>
  <c r="AC119" i="1" s="1"/>
  <c r="AD119" i="1" s="1"/>
  <c r="BP119" i="1"/>
  <c r="BQ119" i="1"/>
  <c r="BS119" i="1"/>
  <c r="BV119" i="1"/>
  <c r="BY119" i="1"/>
  <c r="CB119" i="1"/>
  <c r="CE119" i="1"/>
  <c r="CF119" i="1"/>
  <c r="CQ119" i="1"/>
  <c r="CT119" i="1" s="1"/>
  <c r="CR119" i="1"/>
  <c r="CU119" i="1"/>
  <c r="CV119" i="1"/>
  <c r="CW119" i="1"/>
  <c r="CX119" i="1"/>
  <c r="CY119" i="1"/>
  <c r="DA119" i="1" s="1"/>
  <c r="CZ119" i="1"/>
  <c r="DK119" i="1"/>
  <c r="DL119" i="1"/>
  <c r="DM119" i="1"/>
  <c r="DN119" i="1"/>
  <c r="DO119" i="1"/>
  <c r="DP119" i="1"/>
  <c r="EB119" i="1"/>
  <c r="EE119" i="1"/>
  <c r="EG119" i="1"/>
  <c r="EJ119" i="1"/>
  <c r="EO119" i="1"/>
  <c r="EP119" i="1"/>
  <c r="EQ119" i="1"/>
  <c r="ER119" i="1"/>
  <c r="ET119" i="1" s="1"/>
  <c r="ES119" i="1"/>
  <c r="EU119" i="1"/>
  <c r="EX119" i="1"/>
  <c r="FJ119" i="1"/>
  <c r="FM119" i="1"/>
  <c r="FR119" i="1"/>
  <c r="FS119" i="1"/>
  <c r="FT119" i="1"/>
  <c r="FW119" i="1"/>
  <c r="GN119" i="1"/>
  <c r="GV119" i="1"/>
  <c r="HA119" i="1"/>
  <c r="HB119" i="1"/>
  <c r="HJ119" i="1"/>
  <c r="HK119" i="1"/>
  <c r="HS119" i="1"/>
  <c r="W120" i="1"/>
  <c r="Y120" i="1"/>
  <c r="AA120" i="1"/>
  <c r="AB120" i="1"/>
  <c r="AE120" i="1"/>
  <c r="AF120" i="1"/>
  <c r="AG120" i="1" s="1"/>
  <c r="AI120" i="1"/>
  <c r="AJ120" i="1"/>
  <c r="AK120" i="1" s="1"/>
  <c r="AR120" i="1"/>
  <c r="AS120" i="1"/>
  <c r="AT120" i="1"/>
  <c r="AU120" i="1"/>
  <c r="AV120" i="1"/>
  <c r="BC120" i="1"/>
  <c r="BE120" i="1"/>
  <c r="BH120" i="1"/>
  <c r="BM120" i="1"/>
  <c r="BN120" i="1" s="1"/>
  <c r="BP120" i="1"/>
  <c r="BR120" i="1" s="1"/>
  <c r="BQ120" i="1"/>
  <c r="BS120" i="1"/>
  <c r="BV120" i="1"/>
  <c r="BY120" i="1"/>
  <c r="CB120" i="1"/>
  <c r="CE120" i="1"/>
  <c r="CF120" i="1"/>
  <c r="CQ120" i="1"/>
  <c r="CR120" i="1"/>
  <c r="CU120" i="1"/>
  <c r="CV120" i="1"/>
  <c r="CW120" i="1"/>
  <c r="CX120" i="1"/>
  <c r="CY120" i="1"/>
  <c r="CZ120" i="1"/>
  <c r="DA120" i="1"/>
  <c r="DJ120" i="1" s="1"/>
  <c r="DK120" i="1"/>
  <c r="DL120" i="1"/>
  <c r="DM120" i="1"/>
  <c r="DN120" i="1"/>
  <c r="DO120" i="1"/>
  <c r="DP120" i="1"/>
  <c r="DQ120" i="1"/>
  <c r="EB120" i="1"/>
  <c r="EG120" i="1"/>
  <c r="EJ120" i="1"/>
  <c r="EO120" i="1"/>
  <c r="EP120" i="1"/>
  <c r="EQ120" i="1"/>
  <c r="ER120" i="1"/>
  <c r="ET120" i="1" s="1"/>
  <c r="ES120" i="1"/>
  <c r="EU120" i="1"/>
  <c r="EX120" i="1"/>
  <c r="FJ120" i="1"/>
  <c r="FM120" i="1"/>
  <c r="FR120" i="1"/>
  <c r="FS120" i="1"/>
  <c r="FT120" i="1"/>
  <c r="FW120" i="1"/>
  <c r="GN120" i="1"/>
  <c r="GV120" i="1"/>
  <c r="HA120" i="1"/>
  <c r="HB120" i="1"/>
  <c r="HJ120" i="1"/>
  <c r="HK120" i="1"/>
  <c r="HS120" i="1"/>
  <c r="W121" i="1"/>
  <c r="Y121" i="1"/>
  <c r="AA121" i="1"/>
  <c r="AB121" i="1"/>
  <c r="AE121" i="1"/>
  <c r="AF121" i="1"/>
  <c r="AG121" i="1" s="1"/>
  <c r="AI121" i="1"/>
  <c r="AJ121" i="1"/>
  <c r="AK121" i="1" s="1"/>
  <c r="AR121" i="1"/>
  <c r="AS121" i="1"/>
  <c r="AT121" i="1"/>
  <c r="AU121" i="1"/>
  <c r="AV121" i="1"/>
  <c r="BC121" i="1"/>
  <c r="BE121" i="1"/>
  <c r="BH121" i="1"/>
  <c r="BM121" i="1"/>
  <c r="BN121" i="1" s="1"/>
  <c r="BO121" i="1"/>
  <c r="AC121" i="1" s="1"/>
  <c r="AD121" i="1" s="1"/>
  <c r="BP121" i="1"/>
  <c r="BQ121" i="1"/>
  <c r="BS121" i="1"/>
  <c r="BV121" i="1"/>
  <c r="BY121" i="1"/>
  <c r="CB121" i="1"/>
  <c r="CE121" i="1"/>
  <c r="CF121" i="1"/>
  <c r="CQ121" i="1"/>
  <c r="CT121" i="1" s="1"/>
  <c r="CR121" i="1"/>
  <c r="CS121" i="1"/>
  <c r="CU121" i="1"/>
  <c r="CV121" i="1"/>
  <c r="CW121" i="1"/>
  <c r="CX121" i="1"/>
  <c r="CY121" i="1"/>
  <c r="CZ121" i="1"/>
  <c r="DA121" i="1"/>
  <c r="DK121" i="1"/>
  <c r="DL121" i="1"/>
  <c r="DM121" i="1"/>
  <c r="DN121" i="1"/>
  <c r="DO121" i="1"/>
  <c r="DP121" i="1"/>
  <c r="EB121" i="1"/>
  <c r="EC121" i="1"/>
  <c r="EE121" i="1"/>
  <c r="EG121" i="1"/>
  <c r="EJ121" i="1"/>
  <c r="EO121" i="1"/>
  <c r="EP121" i="1"/>
  <c r="EQ121" i="1"/>
  <c r="ER121" i="1"/>
  <c r="ET121" i="1" s="1"/>
  <c r="ES121" i="1"/>
  <c r="EU121" i="1"/>
  <c r="EX121" i="1"/>
  <c r="FJ121" i="1"/>
  <c r="FM121" i="1"/>
  <c r="FR121" i="1"/>
  <c r="FS121" i="1"/>
  <c r="FT121" i="1"/>
  <c r="FW121" i="1"/>
  <c r="GN121" i="1"/>
  <c r="GV121" i="1"/>
  <c r="HA121" i="1"/>
  <c r="HB121" i="1"/>
  <c r="HJ121" i="1"/>
  <c r="HK121" i="1"/>
  <c r="HS121" i="1"/>
  <c r="W122" i="1"/>
  <c r="Y122" i="1"/>
  <c r="AA122" i="1"/>
  <c r="AB122" i="1"/>
  <c r="AE122" i="1"/>
  <c r="AF122" i="1"/>
  <c r="AG122" i="1" s="1"/>
  <c r="AH122" i="1"/>
  <c r="AI122" i="1"/>
  <c r="AJ122" i="1"/>
  <c r="AK122" i="1" s="1"/>
  <c r="AR122" i="1"/>
  <c r="AS122" i="1"/>
  <c r="AT122" i="1"/>
  <c r="AU122" i="1"/>
  <c r="AV122" i="1"/>
  <c r="BC122" i="1"/>
  <c r="BE122" i="1"/>
  <c r="BH122" i="1"/>
  <c r="BM122" i="1"/>
  <c r="BN122" i="1" s="1"/>
  <c r="BP122" i="1"/>
  <c r="BR122" i="1" s="1"/>
  <c r="BQ122" i="1"/>
  <c r="BS122" i="1"/>
  <c r="BV122" i="1"/>
  <c r="BY122" i="1"/>
  <c r="CB122" i="1"/>
  <c r="CE122" i="1"/>
  <c r="CF122" i="1"/>
  <c r="CQ122" i="1"/>
  <c r="CR122" i="1"/>
  <c r="CS122" i="1"/>
  <c r="CU122" i="1"/>
  <c r="CV122" i="1"/>
  <c r="CW122" i="1"/>
  <c r="CX122" i="1"/>
  <c r="CY122" i="1"/>
  <c r="DA122" i="1" s="1"/>
  <c r="DJ122" i="1" s="1"/>
  <c r="CZ122" i="1"/>
  <c r="DK122" i="1"/>
  <c r="DL122" i="1"/>
  <c r="DM122" i="1"/>
  <c r="DN122" i="1"/>
  <c r="DO122" i="1"/>
  <c r="DP122" i="1"/>
  <c r="DQ122" i="1"/>
  <c r="EB122" i="1"/>
  <c r="EC122" i="1"/>
  <c r="EG122" i="1"/>
  <c r="EJ122" i="1"/>
  <c r="EO122" i="1"/>
  <c r="EP122" i="1"/>
  <c r="EQ122" i="1"/>
  <c r="ER122" i="1"/>
  <c r="ES122" i="1"/>
  <c r="ET122" i="1"/>
  <c r="EU122" i="1"/>
  <c r="EX122" i="1"/>
  <c r="FJ122" i="1"/>
  <c r="FM122" i="1"/>
  <c r="FR122" i="1"/>
  <c r="FS122" i="1"/>
  <c r="FT122" i="1"/>
  <c r="FW122" i="1"/>
  <c r="GN122" i="1"/>
  <c r="GV122" i="1"/>
  <c r="HA122" i="1"/>
  <c r="HB122" i="1"/>
  <c r="HJ122" i="1"/>
  <c r="HK122" i="1"/>
  <c r="HS122" i="1"/>
  <c r="W123" i="1"/>
  <c r="Y123" i="1"/>
  <c r="AA123" i="1"/>
  <c r="AB123" i="1"/>
  <c r="AE123" i="1"/>
  <c r="AF123" i="1"/>
  <c r="AG123" i="1" s="1"/>
  <c r="AH123" i="1"/>
  <c r="AI123" i="1"/>
  <c r="AJ123" i="1"/>
  <c r="AR123" i="1"/>
  <c r="AS123" i="1"/>
  <c r="AT123" i="1"/>
  <c r="AU123" i="1"/>
  <c r="AV123" i="1"/>
  <c r="BC123" i="1"/>
  <c r="BE123" i="1"/>
  <c r="BH123" i="1"/>
  <c r="BM123" i="1"/>
  <c r="BN123" i="1" s="1"/>
  <c r="BP123" i="1"/>
  <c r="BQ123" i="1"/>
  <c r="BS123" i="1"/>
  <c r="BV123" i="1" s="1"/>
  <c r="BY123" i="1"/>
  <c r="CB123" i="1"/>
  <c r="CE123" i="1"/>
  <c r="CF123" i="1"/>
  <c r="CQ123" i="1"/>
  <c r="CT123" i="1" s="1"/>
  <c r="CR123" i="1"/>
  <c r="CU123" i="1"/>
  <c r="CV123" i="1"/>
  <c r="CW123" i="1"/>
  <c r="CX123" i="1"/>
  <c r="CY123" i="1"/>
  <c r="CZ123" i="1"/>
  <c r="DA123" i="1"/>
  <c r="DJ123" i="1" s="1"/>
  <c r="DK123" i="1"/>
  <c r="DL123" i="1"/>
  <c r="DM123" i="1"/>
  <c r="DN123" i="1"/>
  <c r="DO123" i="1"/>
  <c r="DP123" i="1"/>
  <c r="DQ123" i="1"/>
  <c r="EB123" i="1"/>
  <c r="EC123" i="1"/>
  <c r="EG123" i="1"/>
  <c r="EJ123" i="1"/>
  <c r="EO123" i="1"/>
  <c r="EP123" i="1"/>
  <c r="EQ123" i="1"/>
  <c r="ER123" i="1"/>
  <c r="ET123" i="1" s="1"/>
  <c r="ES123" i="1"/>
  <c r="EU123" i="1"/>
  <c r="EX123" i="1"/>
  <c r="FJ123" i="1"/>
  <c r="FM123" i="1"/>
  <c r="FR123" i="1"/>
  <c r="FS123" i="1"/>
  <c r="FT123" i="1"/>
  <c r="FW123" i="1"/>
  <c r="GN123" i="1"/>
  <c r="GV123" i="1"/>
  <c r="HA123" i="1"/>
  <c r="HB123" i="1"/>
  <c r="HJ123" i="1"/>
  <c r="HK123" i="1"/>
  <c r="HS123" i="1"/>
  <c r="W124" i="1"/>
  <c r="Y124" i="1"/>
  <c r="AA124" i="1"/>
  <c r="AB124" i="1"/>
  <c r="AE124" i="1"/>
  <c r="AF124" i="1"/>
  <c r="AG124" i="1" s="1"/>
  <c r="AI124" i="1"/>
  <c r="AJ124" i="1"/>
  <c r="AR124" i="1"/>
  <c r="AS124" i="1"/>
  <c r="AT124" i="1"/>
  <c r="AU124" i="1"/>
  <c r="AV124" i="1"/>
  <c r="BC124" i="1"/>
  <c r="BE124" i="1"/>
  <c r="BH124" i="1"/>
  <c r="BM124" i="1"/>
  <c r="BN124" i="1" s="1"/>
  <c r="BP124" i="1"/>
  <c r="BQ124" i="1"/>
  <c r="BS124" i="1"/>
  <c r="BV124" i="1" s="1"/>
  <c r="BY124" i="1"/>
  <c r="CB124" i="1"/>
  <c r="CE124" i="1"/>
  <c r="CF124" i="1"/>
  <c r="CQ124" i="1"/>
  <c r="CT124" i="1" s="1"/>
  <c r="CR124" i="1"/>
  <c r="CS124" i="1"/>
  <c r="CU124" i="1"/>
  <c r="CV124" i="1"/>
  <c r="CW124" i="1"/>
  <c r="CX124" i="1"/>
  <c r="CY124" i="1"/>
  <c r="DA124" i="1" s="1"/>
  <c r="DJ124" i="1" s="1"/>
  <c r="CZ124" i="1"/>
  <c r="DK124" i="1"/>
  <c r="DL124" i="1"/>
  <c r="DM124" i="1"/>
  <c r="DN124" i="1"/>
  <c r="DO124" i="1"/>
  <c r="DQ124" i="1" s="1"/>
  <c r="DP124" i="1"/>
  <c r="EB124" i="1"/>
  <c r="EC124" i="1"/>
  <c r="EE124" i="1"/>
  <c r="EG124" i="1"/>
  <c r="EJ124" i="1"/>
  <c r="EO124" i="1"/>
  <c r="EP124" i="1"/>
  <c r="EQ124" i="1"/>
  <c r="ER124" i="1"/>
  <c r="ES124" i="1"/>
  <c r="ET124" i="1"/>
  <c r="EU124" i="1"/>
  <c r="EX124" i="1"/>
  <c r="FJ124" i="1"/>
  <c r="FM124" i="1"/>
  <c r="FR124" i="1"/>
  <c r="FS124" i="1"/>
  <c r="FT124" i="1"/>
  <c r="FW124" i="1"/>
  <c r="GN124" i="1"/>
  <c r="GV124" i="1"/>
  <c r="HA124" i="1"/>
  <c r="HB124" i="1"/>
  <c r="HJ124" i="1"/>
  <c r="HK124" i="1"/>
  <c r="HS124" i="1"/>
  <c r="W125" i="1"/>
  <c r="Y125" i="1"/>
  <c r="AA125" i="1"/>
  <c r="AB125" i="1"/>
  <c r="AE125" i="1"/>
  <c r="AF125" i="1"/>
  <c r="AG125" i="1" s="1"/>
  <c r="AH125" i="1"/>
  <c r="AI125" i="1"/>
  <c r="AJ125" i="1"/>
  <c r="AK125" i="1" s="1"/>
  <c r="AR125" i="1"/>
  <c r="AS125" i="1"/>
  <c r="AT125" i="1"/>
  <c r="AU125" i="1"/>
  <c r="AV125" i="1"/>
  <c r="BC125" i="1"/>
  <c r="BE125" i="1"/>
  <c r="BH125" i="1"/>
  <c r="BM125" i="1"/>
  <c r="BN125" i="1" s="1"/>
  <c r="BO125" i="1"/>
  <c r="BP125" i="1"/>
  <c r="BQ125" i="1"/>
  <c r="BS125" i="1"/>
  <c r="BV125" i="1"/>
  <c r="BY125" i="1"/>
  <c r="CB125" i="1"/>
  <c r="CE125" i="1"/>
  <c r="CF125" i="1"/>
  <c r="CQ125" i="1"/>
  <c r="CT125" i="1" s="1"/>
  <c r="CR125" i="1"/>
  <c r="CU125" i="1"/>
  <c r="CV125" i="1"/>
  <c r="CW125" i="1"/>
  <c r="CX125" i="1"/>
  <c r="CY125" i="1"/>
  <c r="CZ125" i="1"/>
  <c r="DA125" i="1"/>
  <c r="DJ125" i="1" s="1"/>
  <c r="DK125" i="1"/>
  <c r="DL125" i="1"/>
  <c r="DM125" i="1"/>
  <c r="DN125" i="1"/>
  <c r="DO125" i="1"/>
  <c r="DP125" i="1"/>
  <c r="DQ125" i="1"/>
  <c r="EB125" i="1"/>
  <c r="EC125" i="1"/>
  <c r="EE125" i="1"/>
  <c r="EG125" i="1"/>
  <c r="EJ125" i="1"/>
  <c r="EO125" i="1"/>
  <c r="EP125" i="1"/>
  <c r="EQ125" i="1"/>
  <c r="ER125" i="1"/>
  <c r="ES125" i="1"/>
  <c r="ET125" i="1"/>
  <c r="EU125" i="1"/>
  <c r="EX125" i="1"/>
  <c r="FJ125" i="1"/>
  <c r="FM125" i="1"/>
  <c r="FR125" i="1"/>
  <c r="FS125" i="1"/>
  <c r="FT125" i="1"/>
  <c r="FW125" i="1"/>
  <c r="GN125" i="1"/>
  <c r="GV125" i="1"/>
  <c r="HA125" i="1"/>
  <c r="HB125" i="1"/>
  <c r="HJ125" i="1"/>
  <c r="HK125" i="1"/>
  <c r="HS125" i="1"/>
  <c r="W126" i="1"/>
  <c r="Y126" i="1"/>
  <c r="AA126" i="1"/>
  <c r="AB126" i="1"/>
  <c r="AE126" i="1"/>
  <c r="AF126" i="1"/>
  <c r="AG126" i="1" s="1"/>
  <c r="AI126" i="1"/>
  <c r="AJ126" i="1"/>
  <c r="AR126" i="1"/>
  <c r="AS126" i="1"/>
  <c r="AT126" i="1"/>
  <c r="AU126" i="1"/>
  <c r="AV126" i="1"/>
  <c r="BC126" i="1"/>
  <c r="BE126" i="1"/>
  <c r="BH126" i="1"/>
  <c r="BM126" i="1"/>
  <c r="BN126" i="1" s="1"/>
  <c r="BP126" i="1"/>
  <c r="BR126" i="1" s="1"/>
  <c r="BQ126" i="1"/>
  <c r="BS126" i="1"/>
  <c r="BV126" i="1" s="1"/>
  <c r="BY126" i="1"/>
  <c r="CB126" i="1"/>
  <c r="CE126" i="1"/>
  <c r="CF126" i="1"/>
  <c r="CQ126" i="1"/>
  <c r="CR126" i="1"/>
  <c r="CU126" i="1"/>
  <c r="CV126" i="1"/>
  <c r="CW126" i="1"/>
  <c r="CX126" i="1"/>
  <c r="CY126" i="1"/>
  <c r="CZ126" i="1"/>
  <c r="DA126" i="1"/>
  <c r="DK126" i="1"/>
  <c r="DL126" i="1"/>
  <c r="DM126" i="1"/>
  <c r="DN126" i="1"/>
  <c r="DO126" i="1"/>
  <c r="DP126" i="1"/>
  <c r="EB126" i="1"/>
  <c r="EC126" i="1"/>
  <c r="EG126" i="1"/>
  <c r="EJ126" i="1"/>
  <c r="EO126" i="1"/>
  <c r="EP126" i="1"/>
  <c r="EQ126" i="1"/>
  <c r="ER126" i="1"/>
  <c r="ES126" i="1"/>
  <c r="ET126" i="1"/>
  <c r="EU126" i="1"/>
  <c r="EX126" i="1" s="1"/>
  <c r="FJ126" i="1"/>
  <c r="FM126" i="1"/>
  <c r="FR126" i="1"/>
  <c r="FS126" i="1"/>
  <c r="FT126" i="1"/>
  <c r="FW126" i="1"/>
  <c r="GN126" i="1"/>
  <c r="GV126" i="1"/>
  <c r="HA126" i="1"/>
  <c r="HB126" i="1"/>
  <c r="HJ126" i="1"/>
  <c r="HK126" i="1"/>
  <c r="HS126" i="1"/>
  <c r="W127" i="1"/>
  <c r="Y127" i="1"/>
  <c r="AA127" i="1"/>
  <c r="AB127" i="1"/>
  <c r="AE127" i="1"/>
  <c r="AF127" i="1"/>
  <c r="AG127" i="1" s="1"/>
  <c r="AH127" i="1"/>
  <c r="AI127" i="1"/>
  <c r="AJ127" i="1"/>
  <c r="AK127" i="1" s="1"/>
  <c r="AR127" i="1"/>
  <c r="AS127" i="1"/>
  <c r="AT127" i="1"/>
  <c r="AU127" i="1"/>
  <c r="AV127" i="1"/>
  <c r="BC127" i="1"/>
  <c r="BE127" i="1"/>
  <c r="BH127" i="1"/>
  <c r="BM127" i="1"/>
  <c r="BN127" i="1" s="1"/>
  <c r="BP127" i="1"/>
  <c r="BR127" i="1" s="1"/>
  <c r="BQ127" i="1"/>
  <c r="BS127" i="1"/>
  <c r="BV127" i="1"/>
  <c r="BY127" i="1"/>
  <c r="CB127" i="1"/>
  <c r="CE127" i="1"/>
  <c r="CF127" i="1"/>
  <c r="CQ127" i="1"/>
  <c r="CR127" i="1"/>
  <c r="CS127" i="1"/>
  <c r="CU127" i="1"/>
  <c r="CV127" i="1"/>
  <c r="CW127" i="1"/>
  <c r="CX127" i="1"/>
  <c r="CY127" i="1"/>
  <c r="DA127" i="1" s="1"/>
  <c r="DJ127" i="1" s="1"/>
  <c r="CZ127" i="1"/>
  <c r="DK127" i="1"/>
  <c r="DL127" i="1"/>
  <c r="DM127" i="1"/>
  <c r="DN127" i="1"/>
  <c r="DO127" i="1"/>
  <c r="DQ127" i="1" s="1"/>
  <c r="DP127" i="1"/>
  <c r="EB127" i="1"/>
  <c r="EC127" i="1"/>
  <c r="EG127" i="1"/>
  <c r="EJ127" i="1"/>
  <c r="EO127" i="1"/>
  <c r="EP127" i="1"/>
  <c r="EQ127" i="1"/>
  <c r="ER127" i="1"/>
  <c r="ES127" i="1"/>
  <c r="ET127" i="1"/>
  <c r="EU127" i="1"/>
  <c r="EX127" i="1"/>
  <c r="FJ127" i="1"/>
  <c r="FM127" i="1"/>
  <c r="FR127" i="1"/>
  <c r="FS127" i="1"/>
  <c r="FT127" i="1"/>
  <c r="FW127" i="1"/>
  <c r="GN127" i="1"/>
  <c r="GV127" i="1"/>
  <c r="HA127" i="1"/>
  <c r="HB127" i="1"/>
  <c r="HJ127" i="1"/>
  <c r="HK127" i="1"/>
  <c r="HS127" i="1"/>
  <c r="W128" i="1"/>
  <c r="Y128" i="1"/>
  <c r="AA128" i="1"/>
  <c r="AB128" i="1"/>
  <c r="AE128" i="1"/>
  <c r="AF128" i="1"/>
  <c r="AG128" i="1" s="1"/>
  <c r="AI128" i="1"/>
  <c r="AJ128" i="1"/>
  <c r="AR128" i="1"/>
  <c r="AS128" i="1"/>
  <c r="AT128" i="1"/>
  <c r="AU128" i="1"/>
  <c r="AV128" i="1"/>
  <c r="BC128" i="1"/>
  <c r="BE128" i="1"/>
  <c r="BH128" i="1"/>
  <c r="BM128" i="1"/>
  <c r="BN128" i="1" s="1"/>
  <c r="BP128" i="1"/>
  <c r="BQ128" i="1"/>
  <c r="BS128" i="1"/>
  <c r="BV128" i="1" s="1"/>
  <c r="BY128" i="1"/>
  <c r="CB128" i="1"/>
  <c r="CE128" i="1"/>
  <c r="CF128" i="1"/>
  <c r="CQ128" i="1"/>
  <c r="CT128" i="1" s="1"/>
  <c r="CR128" i="1"/>
  <c r="CS128" i="1"/>
  <c r="CU128" i="1"/>
  <c r="CV128" i="1"/>
  <c r="CW128" i="1"/>
  <c r="CX128" i="1"/>
  <c r="CY128" i="1"/>
  <c r="CZ128" i="1"/>
  <c r="DA128" i="1"/>
  <c r="DJ128" i="1" s="1"/>
  <c r="DK128" i="1"/>
  <c r="DL128" i="1"/>
  <c r="DM128" i="1"/>
  <c r="DN128" i="1"/>
  <c r="DO128" i="1"/>
  <c r="DQ128" i="1" s="1"/>
  <c r="DP128" i="1"/>
  <c r="EB128" i="1"/>
  <c r="EC128" i="1"/>
  <c r="EG128" i="1"/>
  <c r="EJ128" i="1"/>
  <c r="EO128" i="1"/>
  <c r="EP128" i="1"/>
  <c r="EQ128" i="1"/>
  <c r="ER128" i="1"/>
  <c r="ET128" i="1" s="1"/>
  <c r="ES128" i="1"/>
  <c r="EU128" i="1"/>
  <c r="EX128" i="1"/>
  <c r="FJ128" i="1"/>
  <c r="FM128" i="1"/>
  <c r="FR128" i="1"/>
  <c r="FS128" i="1"/>
  <c r="FT128" i="1"/>
  <c r="FW128" i="1"/>
  <c r="GN128" i="1"/>
  <c r="GV128" i="1"/>
  <c r="HA128" i="1"/>
  <c r="HB128" i="1"/>
  <c r="HJ128" i="1"/>
  <c r="HK128" i="1"/>
  <c r="HS128" i="1"/>
  <c r="W129" i="1"/>
  <c r="Y129" i="1"/>
  <c r="AA129" i="1"/>
  <c r="AB129" i="1"/>
  <c r="AE129" i="1"/>
  <c r="AF129" i="1"/>
  <c r="AG129" i="1" s="1"/>
  <c r="AH129" i="1"/>
  <c r="AI129" i="1"/>
  <c r="AJ129" i="1"/>
  <c r="AR129" i="1"/>
  <c r="AS129" i="1"/>
  <c r="AT129" i="1"/>
  <c r="AU129" i="1"/>
  <c r="AV129" i="1"/>
  <c r="BC129" i="1"/>
  <c r="BE129" i="1"/>
  <c r="BH129" i="1"/>
  <c r="BM129" i="1"/>
  <c r="BN129" i="1" s="1"/>
  <c r="BP129" i="1"/>
  <c r="BQ129" i="1"/>
  <c r="BS129" i="1"/>
  <c r="BV129" i="1" s="1"/>
  <c r="BY129" i="1"/>
  <c r="CB129" i="1"/>
  <c r="CE129" i="1"/>
  <c r="CF129" i="1"/>
  <c r="CQ129" i="1"/>
  <c r="CT129" i="1" s="1"/>
  <c r="CR129" i="1"/>
  <c r="CU129" i="1"/>
  <c r="CV129" i="1"/>
  <c r="CW129" i="1"/>
  <c r="CX129" i="1"/>
  <c r="CY129" i="1"/>
  <c r="DA129" i="1" s="1"/>
  <c r="DJ129" i="1" s="1"/>
  <c r="CZ129" i="1"/>
  <c r="DK129" i="1"/>
  <c r="DL129" i="1"/>
  <c r="DM129" i="1"/>
  <c r="DN129" i="1"/>
  <c r="DO129" i="1"/>
  <c r="DQ129" i="1" s="1"/>
  <c r="DP129" i="1"/>
  <c r="EB129" i="1"/>
  <c r="EC129" i="1"/>
  <c r="EE129" i="1"/>
  <c r="EG129" i="1"/>
  <c r="EJ129" i="1"/>
  <c r="EO129" i="1"/>
  <c r="EP129" i="1"/>
  <c r="EQ129" i="1"/>
  <c r="ER129" i="1"/>
  <c r="ES129" i="1"/>
  <c r="ET129" i="1"/>
  <c r="EU129" i="1"/>
  <c r="EX129" i="1"/>
  <c r="FJ129" i="1"/>
  <c r="FM129" i="1"/>
  <c r="FR129" i="1"/>
  <c r="FS129" i="1"/>
  <c r="FT129" i="1"/>
  <c r="FW129" i="1"/>
  <c r="GN129" i="1"/>
  <c r="GV129" i="1"/>
  <c r="HA129" i="1"/>
  <c r="HB129" i="1"/>
  <c r="HJ129" i="1"/>
  <c r="HK129" i="1"/>
  <c r="HS129" i="1"/>
  <c r="W130" i="1"/>
  <c r="Y130" i="1"/>
  <c r="AA130" i="1"/>
  <c r="AB130" i="1"/>
  <c r="AE130" i="1"/>
  <c r="AF130" i="1"/>
  <c r="AG130" i="1" s="1"/>
  <c r="AH130" i="1"/>
  <c r="AI130" i="1"/>
  <c r="AJ130" i="1"/>
  <c r="AR130" i="1"/>
  <c r="AS130" i="1"/>
  <c r="AT130" i="1"/>
  <c r="AU130" i="1"/>
  <c r="AV130" i="1"/>
  <c r="BC130" i="1"/>
  <c r="BE130" i="1"/>
  <c r="BH130" i="1"/>
  <c r="BM130" i="1"/>
  <c r="BN130" i="1" s="1"/>
  <c r="BP130" i="1"/>
  <c r="BQ130" i="1"/>
  <c r="BS130" i="1"/>
  <c r="BV130" i="1" s="1"/>
  <c r="BY130" i="1"/>
  <c r="CB130" i="1"/>
  <c r="CE130" i="1"/>
  <c r="CF130" i="1"/>
  <c r="CQ130" i="1"/>
  <c r="CT130" i="1" s="1"/>
  <c r="CR130" i="1"/>
  <c r="CU130" i="1"/>
  <c r="CV130" i="1"/>
  <c r="CW130" i="1"/>
  <c r="CX130" i="1"/>
  <c r="CY130" i="1"/>
  <c r="CZ130" i="1"/>
  <c r="DA130" i="1"/>
  <c r="DJ130" i="1" s="1"/>
  <c r="DK130" i="1"/>
  <c r="DL130" i="1"/>
  <c r="DM130" i="1"/>
  <c r="DN130" i="1"/>
  <c r="DO130" i="1"/>
  <c r="DP130" i="1"/>
  <c r="DQ130" i="1"/>
  <c r="EB130" i="1"/>
  <c r="EC130" i="1"/>
  <c r="EG130" i="1"/>
  <c r="EJ130" i="1"/>
  <c r="EO130" i="1"/>
  <c r="EP130" i="1"/>
  <c r="EQ130" i="1"/>
  <c r="ER130" i="1"/>
  <c r="ET130" i="1" s="1"/>
  <c r="ES130" i="1"/>
  <c r="EU130" i="1"/>
  <c r="EX130" i="1"/>
  <c r="FJ130" i="1"/>
  <c r="FM130" i="1"/>
  <c r="FR130" i="1"/>
  <c r="FS130" i="1"/>
  <c r="FT130" i="1"/>
  <c r="FW130" i="1"/>
  <c r="GN130" i="1"/>
  <c r="GV130" i="1"/>
  <c r="HA130" i="1"/>
  <c r="HB130" i="1"/>
  <c r="HJ130" i="1"/>
  <c r="HK130" i="1"/>
  <c r="HS130" i="1"/>
  <c r="W131" i="1"/>
  <c r="Y131" i="1"/>
  <c r="AA131" i="1"/>
  <c r="AB131" i="1"/>
  <c r="AE131" i="1"/>
  <c r="AF131" i="1"/>
  <c r="AG131" i="1" s="1"/>
  <c r="AH131" i="1"/>
  <c r="AI131" i="1"/>
  <c r="AJ131" i="1"/>
  <c r="AR131" i="1"/>
  <c r="AS131" i="1"/>
  <c r="AT131" i="1"/>
  <c r="AU131" i="1"/>
  <c r="AV131" i="1"/>
  <c r="BC131" i="1"/>
  <c r="BE131" i="1"/>
  <c r="BH131" i="1"/>
  <c r="BM131" i="1"/>
  <c r="BN131" i="1" s="1"/>
  <c r="BP131" i="1"/>
  <c r="BQ131" i="1"/>
  <c r="BS131" i="1"/>
  <c r="BV131" i="1" s="1"/>
  <c r="BY131" i="1"/>
  <c r="CB131" i="1"/>
  <c r="CE131" i="1"/>
  <c r="CF131" i="1"/>
  <c r="CQ131" i="1"/>
  <c r="CT131" i="1" s="1"/>
  <c r="CR131" i="1"/>
  <c r="CU131" i="1"/>
  <c r="CV131" i="1"/>
  <c r="CW131" i="1"/>
  <c r="CX131" i="1"/>
  <c r="CY131" i="1"/>
  <c r="DA131" i="1" s="1"/>
  <c r="DJ131" i="1" s="1"/>
  <c r="CZ131" i="1"/>
  <c r="DK131" i="1"/>
  <c r="DL131" i="1"/>
  <c r="DM131" i="1"/>
  <c r="DN131" i="1"/>
  <c r="DO131" i="1"/>
  <c r="DQ131" i="1" s="1"/>
  <c r="DP131" i="1"/>
  <c r="EB131" i="1"/>
  <c r="EC131" i="1"/>
  <c r="EE131" i="1"/>
  <c r="EG131" i="1"/>
  <c r="EJ131" i="1"/>
  <c r="EO131" i="1"/>
  <c r="EP131" i="1"/>
  <c r="EQ131" i="1"/>
  <c r="ER131" i="1"/>
  <c r="ES131" i="1"/>
  <c r="ET131" i="1"/>
  <c r="EU131" i="1"/>
  <c r="EX131" i="1"/>
  <c r="FJ131" i="1"/>
  <c r="FM131" i="1"/>
  <c r="FR131" i="1"/>
  <c r="FS131" i="1"/>
  <c r="FT131" i="1"/>
  <c r="FW131" i="1"/>
  <c r="GN131" i="1"/>
  <c r="GV131" i="1"/>
  <c r="HA131" i="1"/>
  <c r="HB131" i="1"/>
  <c r="HJ131" i="1"/>
  <c r="HK131" i="1"/>
  <c r="HS131" i="1"/>
  <c r="W132" i="1"/>
  <c r="Y132" i="1"/>
  <c r="AA132" i="1"/>
  <c r="AB132" i="1"/>
  <c r="AE132" i="1"/>
  <c r="AF132" i="1"/>
  <c r="AG132" i="1" s="1"/>
  <c r="AH132" i="1"/>
  <c r="AI132" i="1"/>
  <c r="AJ132" i="1"/>
  <c r="AK132" i="1" s="1"/>
  <c r="AR132" i="1"/>
  <c r="AS132" i="1"/>
  <c r="AT132" i="1"/>
  <c r="AU132" i="1"/>
  <c r="AV132" i="1"/>
  <c r="BC132" i="1"/>
  <c r="BE132" i="1"/>
  <c r="BH132" i="1"/>
  <c r="BM132" i="1"/>
  <c r="BN132" i="1" s="1"/>
  <c r="BO132" i="1"/>
  <c r="AC132" i="1" s="1"/>
  <c r="AD132" i="1" s="1"/>
  <c r="BP132" i="1"/>
  <c r="BQ132" i="1"/>
  <c r="BS132" i="1"/>
  <c r="BV132" i="1"/>
  <c r="BY132" i="1"/>
  <c r="CB132" i="1"/>
  <c r="CE132" i="1"/>
  <c r="CF132" i="1"/>
  <c r="CQ132" i="1"/>
  <c r="CT132" i="1" s="1"/>
  <c r="CR132" i="1"/>
  <c r="CU132" i="1"/>
  <c r="CV132" i="1"/>
  <c r="CW132" i="1"/>
  <c r="CX132" i="1"/>
  <c r="CY132" i="1"/>
  <c r="CZ132" i="1"/>
  <c r="DA132" i="1"/>
  <c r="DK132" i="1"/>
  <c r="DL132" i="1"/>
  <c r="DM132" i="1"/>
  <c r="DN132" i="1"/>
  <c r="DO132" i="1"/>
  <c r="DP132" i="1"/>
  <c r="EB132" i="1"/>
  <c r="EE132" i="1"/>
  <c r="EG132" i="1"/>
  <c r="EJ132" i="1"/>
  <c r="EO132" i="1"/>
  <c r="EP132" i="1"/>
  <c r="EQ132" i="1"/>
  <c r="ER132" i="1"/>
  <c r="ES132" i="1"/>
  <c r="ET132" i="1"/>
  <c r="EU132" i="1"/>
  <c r="EX132" i="1"/>
  <c r="FJ132" i="1"/>
  <c r="FM132" i="1"/>
  <c r="FR132" i="1"/>
  <c r="FS132" i="1"/>
  <c r="FT132" i="1"/>
  <c r="FW132" i="1"/>
  <c r="GN132" i="1"/>
  <c r="GV132" i="1"/>
  <c r="HA132" i="1"/>
  <c r="HB132" i="1"/>
  <c r="HJ132" i="1"/>
  <c r="HK132" i="1"/>
  <c r="HS132" i="1"/>
  <c r="W133" i="1"/>
  <c r="Y133" i="1"/>
  <c r="AA133" i="1"/>
  <c r="AB133" i="1"/>
  <c r="AE133" i="1"/>
  <c r="AF133" i="1"/>
  <c r="AG133" i="1" s="1"/>
  <c r="AI133" i="1"/>
  <c r="AJ133" i="1"/>
  <c r="AR133" i="1"/>
  <c r="AS133" i="1"/>
  <c r="AT133" i="1"/>
  <c r="AU133" i="1"/>
  <c r="AV133" i="1"/>
  <c r="BC133" i="1"/>
  <c r="BE133" i="1"/>
  <c r="BH133" i="1"/>
  <c r="BM133" i="1"/>
  <c r="BN133" i="1" s="1"/>
  <c r="BP133" i="1"/>
  <c r="BR133" i="1" s="1"/>
  <c r="BQ133" i="1"/>
  <c r="BS133" i="1"/>
  <c r="BV133" i="1" s="1"/>
  <c r="BY133" i="1"/>
  <c r="CB133" i="1"/>
  <c r="CE133" i="1"/>
  <c r="CF133" i="1"/>
  <c r="CQ133" i="1"/>
  <c r="CT133" i="1" s="1"/>
  <c r="CR133" i="1"/>
  <c r="CS133" i="1"/>
  <c r="CU133" i="1"/>
  <c r="CV133" i="1"/>
  <c r="CW133" i="1"/>
  <c r="CX133" i="1"/>
  <c r="CY133" i="1"/>
  <c r="DA133" i="1" s="1"/>
  <c r="CZ133" i="1"/>
  <c r="DK133" i="1"/>
  <c r="DL133" i="1"/>
  <c r="DM133" i="1"/>
  <c r="DN133" i="1"/>
  <c r="DO133" i="1"/>
  <c r="DP133" i="1"/>
  <c r="EB133" i="1"/>
  <c r="EG133" i="1"/>
  <c r="EJ133" i="1"/>
  <c r="EO133" i="1"/>
  <c r="EP133" i="1"/>
  <c r="EQ133" i="1"/>
  <c r="ER133" i="1"/>
  <c r="ET133" i="1" s="1"/>
  <c r="ES133" i="1"/>
  <c r="EU133" i="1"/>
  <c r="EX133" i="1"/>
  <c r="FJ133" i="1"/>
  <c r="FM133" i="1"/>
  <c r="FR133" i="1"/>
  <c r="FS133" i="1"/>
  <c r="FT133" i="1"/>
  <c r="FW133" i="1"/>
  <c r="GN133" i="1"/>
  <c r="GV133" i="1"/>
  <c r="HA133" i="1"/>
  <c r="HB133" i="1"/>
  <c r="HJ133" i="1"/>
  <c r="HK133" i="1"/>
  <c r="HS133" i="1"/>
  <c r="W134" i="1"/>
  <c r="Y134" i="1"/>
  <c r="AA134" i="1"/>
  <c r="AB134" i="1"/>
  <c r="AE134" i="1"/>
  <c r="AF134" i="1"/>
  <c r="AG134" i="1" s="1"/>
  <c r="AH134" i="1"/>
  <c r="AI134" i="1"/>
  <c r="AJ134" i="1"/>
  <c r="AR134" i="1"/>
  <c r="AS134" i="1"/>
  <c r="AT134" i="1"/>
  <c r="AU134" i="1"/>
  <c r="AV134" i="1"/>
  <c r="BC134" i="1"/>
  <c r="BE134" i="1"/>
  <c r="BH134" i="1"/>
  <c r="BM134" i="1"/>
  <c r="BN134" i="1" s="1"/>
  <c r="BP134" i="1"/>
  <c r="BR134" i="1" s="1"/>
  <c r="BQ134" i="1"/>
  <c r="BS134" i="1"/>
  <c r="BV134" i="1" s="1"/>
  <c r="BY134" i="1"/>
  <c r="CB134" i="1"/>
  <c r="CE134" i="1"/>
  <c r="CF134" i="1"/>
  <c r="CQ134" i="1"/>
  <c r="CT134" i="1" s="1"/>
  <c r="CR134" i="1"/>
  <c r="CU134" i="1"/>
  <c r="CV134" i="1"/>
  <c r="CW134" i="1"/>
  <c r="CX134" i="1"/>
  <c r="CY134" i="1"/>
  <c r="CZ134" i="1"/>
  <c r="DA134" i="1"/>
  <c r="DK134" i="1"/>
  <c r="DL134" i="1"/>
  <c r="DM134" i="1"/>
  <c r="DN134" i="1"/>
  <c r="DO134" i="1"/>
  <c r="DP134" i="1"/>
  <c r="EB134" i="1"/>
  <c r="EE134" i="1"/>
  <c r="EG134" i="1"/>
  <c r="EJ134" i="1"/>
  <c r="EO134" i="1"/>
  <c r="EP134" i="1"/>
  <c r="EQ134" i="1"/>
  <c r="ER134" i="1"/>
  <c r="ES134" i="1"/>
  <c r="ET134" i="1"/>
  <c r="EU134" i="1"/>
  <c r="EX134" i="1"/>
  <c r="FJ134" i="1"/>
  <c r="FM134" i="1"/>
  <c r="FR134" i="1"/>
  <c r="FS134" i="1"/>
  <c r="FT134" i="1"/>
  <c r="FW134" i="1"/>
  <c r="GN134" i="1"/>
  <c r="GV134" i="1"/>
  <c r="HA134" i="1"/>
  <c r="HB134" i="1"/>
  <c r="HJ134" i="1"/>
  <c r="HK134" i="1"/>
  <c r="HS134" i="1"/>
  <c r="W135" i="1"/>
  <c r="Y135" i="1"/>
  <c r="AA135" i="1"/>
  <c r="AB135" i="1"/>
  <c r="AE135" i="1"/>
  <c r="AF135" i="1"/>
  <c r="AG135" i="1" s="1"/>
  <c r="AI135" i="1"/>
  <c r="AJ135" i="1"/>
  <c r="AR135" i="1"/>
  <c r="AS135" i="1"/>
  <c r="AT135" i="1"/>
  <c r="AU135" i="1"/>
  <c r="AV135" i="1"/>
  <c r="BC135" i="1"/>
  <c r="BE135" i="1"/>
  <c r="BH135" i="1"/>
  <c r="BM135" i="1"/>
  <c r="BN135" i="1" s="1"/>
  <c r="BP135" i="1"/>
  <c r="BR135" i="1" s="1"/>
  <c r="BQ135" i="1"/>
  <c r="BS135" i="1"/>
  <c r="BV135" i="1" s="1"/>
  <c r="BY135" i="1"/>
  <c r="CB135" i="1"/>
  <c r="CE135" i="1"/>
  <c r="CF135" i="1"/>
  <c r="CQ135" i="1"/>
  <c r="CT135" i="1" s="1"/>
  <c r="CR135" i="1"/>
  <c r="CS135" i="1"/>
  <c r="CU135" i="1"/>
  <c r="CV135" i="1"/>
  <c r="CW135" i="1"/>
  <c r="CX135" i="1"/>
  <c r="CY135" i="1"/>
  <c r="DA135" i="1" s="1"/>
  <c r="CZ135" i="1"/>
  <c r="DK135" i="1"/>
  <c r="DL135" i="1"/>
  <c r="DM135" i="1"/>
  <c r="DN135" i="1"/>
  <c r="DO135" i="1"/>
  <c r="DP135" i="1"/>
  <c r="EB135" i="1"/>
  <c r="EG135" i="1"/>
  <c r="EJ135" i="1"/>
  <c r="EO135" i="1"/>
  <c r="EP135" i="1"/>
  <c r="EQ135" i="1"/>
  <c r="ER135" i="1"/>
  <c r="ET135" i="1" s="1"/>
  <c r="ES135" i="1"/>
  <c r="EU135" i="1"/>
  <c r="EX135" i="1"/>
  <c r="FJ135" i="1"/>
  <c r="FM135" i="1"/>
  <c r="FR135" i="1"/>
  <c r="FS135" i="1"/>
  <c r="FT135" i="1"/>
  <c r="FW135" i="1"/>
  <c r="GN135" i="1"/>
  <c r="GV135" i="1"/>
  <c r="HA135" i="1"/>
  <c r="HB135" i="1"/>
  <c r="HJ135" i="1"/>
  <c r="HK135" i="1"/>
  <c r="HS135" i="1"/>
  <c r="W136" i="1"/>
  <c r="Y136" i="1"/>
  <c r="AA136" i="1"/>
  <c r="AB136" i="1"/>
  <c r="AE136" i="1"/>
  <c r="AF136" i="1"/>
  <c r="AG136" i="1" s="1"/>
  <c r="AH136" i="1"/>
  <c r="AI136" i="1"/>
  <c r="AJ136" i="1"/>
  <c r="AK136" i="1" s="1"/>
  <c r="AR136" i="1"/>
  <c r="AS136" i="1"/>
  <c r="AT136" i="1"/>
  <c r="AU136" i="1"/>
  <c r="AV136" i="1"/>
  <c r="BC136" i="1"/>
  <c r="BE136" i="1"/>
  <c r="BH136" i="1"/>
  <c r="BM136" i="1"/>
  <c r="BN136" i="1" s="1"/>
  <c r="BP136" i="1"/>
  <c r="BR136" i="1" s="1"/>
  <c r="BQ136" i="1"/>
  <c r="BS136" i="1"/>
  <c r="BV136" i="1"/>
  <c r="BY136" i="1"/>
  <c r="CB136" i="1"/>
  <c r="CE136" i="1"/>
  <c r="CF136" i="1"/>
  <c r="CQ136" i="1"/>
  <c r="CR136" i="1"/>
  <c r="CU136" i="1"/>
  <c r="CV136" i="1"/>
  <c r="CW136" i="1"/>
  <c r="CX136" i="1"/>
  <c r="CY136" i="1"/>
  <c r="DA136" i="1" s="1"/>
  <c r="DJ136" i="1" s="1"/>
  <c r="CZ136" i="1"/>
  <c r="DK136" i="1"/>
  <c r="DL136" i="1"/>
  <c r="DM136" i="1"/>
  <c r="DN136" i="1"/>
  <c r="DO136" i="1"/>
  <c r="DP136" i="1"/>
  <c r="DQ136" i="1"/>
  <c r="EB136" i="1"/>
  <c r="EC136" i="1"/>
  <c r="EG136" i="1"/>
  <c r="EJ136" i="1"/>
  <c r="EO136" i="1"/>
  <c r="EP136" i="1"/>
  <c r="EQ136" i="1"/>
  <c r="ER136" i="1"/>
  <c r="ES136" i="1"/>
  <c r="ET136" i="1"/>
  <c r="EU136" i="1"/>
  <c r="EX136" i="1"/>
  <c r="FJ136" i="1"/>
  <c r="FM136" i="1"/>
  <c r="FR136" i="1"/>
  <c r="FS136" i="1"/>
  <c r="FT136" i="1"/>
  <c r="FW136" i="1"/>
  <c r="GN136" i="1"/>
  <c r="GV136" i="1"/>
  <c r="HA136" i="1"/>
  <c r="HB136" i="1"/>
  <c r="HJ136" i="1"/>
  <c r="HK136" i="1"/>
  <c r="HS136" i="1"/>
  <c r="W137" i="1"/>
  <c r="Y137" i="1"/>
  <c r="AA137" i="1"/>
  <c r="AB137" i="1"/>
  <c r="AE137" i="1"/>
  <c r="AF137" i="1"/>
  <c r="AG137" i="1" s="1"/>
  <c r="AH137" i="1"/>
  <c r="AI137" i="1"/>
  <c r="AJ137" i="1"/>
  <c r="AR137" i="1"/>
  <c r="AS137" i="1"/>
  <c r="AT137" i="1"/>
  <c r="AU137" i="1"/>
  <c r="AV137" i="1"/>
  <c r="BC137" i="1"/>
  <c r="BE137" i="1"/>
  <c r="BH137" i="1"/>
  <c r="BM137" i="1"/>
  <c r="BN137" i="1" s="1"/>
  <c r="BP137" i="1"/>
  <c r="BQ137" i="1"/>
  <c r="BS137" i="1"/>
  <c r="BV137" i="1" s="1"/>
  <c r="BY137" i="1"/>
  <c r="CB137" i="1"/>
  <c r="CE137" i="1"/>
  <c r="CF137" i="1"/>
  <c r="CQ137" i="1"/>
  <c r="CT137" i="1" s="1"/>
  <c r="CR137" i="1"/>
  <c r="CU137" i="1"/>
  <c r="CV137" i="1"/>
  <c r="CW137" i="1"/>
  <c r="CX137" i="1"/>
  <c r="CY137" i="1"/>
  <c r="CZ137" i="1"/>
  <c r="DA137" i="1"/>
  <c r="DJ137" i="1" s="1"/>
  <c r="DK137" i="1"/>
  <c r="DL137" i="1"/>
  <c r="DM137" i="1"/>
  <c r="DN137" i="1"/>
  <c r="DO137" i="1"/>
  <c r="DP137" i="1"/>
  <c r="DQ137" i="1"/>
  <c r="EB137" i="1"/>
  <c r="EC137" i="1"/>
  <c r="EG137" i="1"/>
  <c r="EJ137" i="1"/>
  <c r="EO137" i="1"/>
  <c r="EP137" i="1"/>
  <c r="EQ137" i="1"/>
  <c r="ER137" i="1"/>
  <c r="ET137" i="1" s="1"/>
  <c r="ES137" i="1"/>
  <c r="EU137" i="1"/>
  <c r="EX137" i="1"/>
  <c r="FJ137" i="1"/>
  <c r="FM137" i="1"/>
  <c r="FR137" i="1"/>
  <c r="FS137" i="1"/>
  <c r="FT137" i="1"/>
  <c r="FW137" i="1"/>
  <c r="GN137" i="1"/>
  <c r="GV137" i="1"/>
  <c r="HA137" i="1"/>
  <c r="HB137" i="1"/>
  <c r="HJ137" i="1"/>
  <c r="HK137" i="1"/>
  <c r="HS137" i="1"/>
  <c r="W138" i="1"/>
  <c r="Y138" i="1"/>
  <c r="AA138" i="1"/>
  <c r="AB138" i="1"/>
  <c r="AE138" i="1"/>
  <c r="AF138" i="1"/>
  <c r="AG138" i="1" s="1"/>
  <c r="AH138" i="1"/>
  <c r="AI138" i="1"/>
  <c r="AJ138" i="1"/>
  <c r="AK138" i="1" s="1"/>
  <c r="AR138" i="1"/>
  <c r="AS138" i="1"/>
  <c r="AT138" i="1"/>
  <c r="AU138" i="1"/>
  <c r="AV138" i="1"/>
  <c r="BC138" i="1"/>
  <c r="BE138" i="1"/>
  <c r="BH138" i="1"/>
  <c r="BM138" i="1"/>
  <c r="BN138" i="1" s="1"/>
  <c r="BP138" i="1"/>
  <c r="BQ138" i="1"/>
  <c r="BS138" i="1"/>
  <c r="BV138" i="1" s="1"/>
  <c r="BY138" i="1"/>
  <c r="CB138" i="1"/>
  <c r="CE138" i="1"/>
  <c r="CF138" i="1"/>
  <c r="CQ138" i="1"/>
  <c r="CR138" i="1"/>
  <c r="CU138" i="1"/>
  <c r="CV138" i="1"/>
  <c r="CW138" i="1"/>
  <c r="CX138" i="1"/>
  <c r="CY138" i="1"/>
  <c r="DA138" i="1" s="1"/>
  <c r="DJ138" i="1" s="1"/>
  <c r="CZ138" i="1"/>
  <c r="DK138" i="1"/>
  <c r="DL138" i="1"/>
  <c r="DM138" i="1"/>
  <c r="DN138" i="1"/>
  <c r="DO138" i="1"/>
  <c r="DQ138" i="1" s="1"/>
  <c r="DP138" i="1"/>
  <c r="EB138" i="1"/>
  <c r="EC138" i="1"/>
  <c r="EE138" i="1"/>
  <c r="EG138" i="1"/>
  <c r="EJ138" i="1"/>
  <c r="EO138" i="1"/>
  <c r="EP138" i="1"/>
  <c r="EQ138" i="1"/>
  <c r="ER138" i="1"/>
  <c r="ES138" i="1"/>
  <c r="ET138" i="1"/>
  <c r="EU138" i="1"/>
  <c r="EX138" i="1"/>
  <c r="FJ138" i="1"/>
  <c r="FM138" i="1"/>
  <c r="FR138" i="1"/>
  <c r="FS138" i="1"/>
  <c r="FT138" i="1"/>
  <c r="FW138" i="1"/>
  <c r="GN138" i="1"/>
  <c r="GV138" i="1"/>
  <c r="HA138" i="1"/>
  <c r="HB138" i="1"/>
  <c r="HJ138" i="1"/>
  <c r="HK138" i="1"/>
  <c r="HS138" i="1"/>
  <c r="W139" i="1"/>
  <c r="Y139" i="1"/>
  <c r="AA139" i="1"/>
  <c r="AB139" i="1"/>
  <c r="AE139" i="1"/>
  <c r="AF139" i="1"/>
  <c r="AG139" i="1" s="1"/>
  <c r="AI139" i="1"/>
  <c r="AJ139" i="1"/>
  <c r="AR139" i="1"/>
  <c r="AS139" i="1"/>
  <c r="AT139" i="1"/>
  <c r="AU139" i="1"/>
  <c r="AV139" i="1"/>
  <c r="BC139" i="1"/>
  <c r="BE139" i="1"/>
  <c r="BH139" i="1"/>
  <c r="BM139" i="1"/>
  <c r="BN139" i="1" s="1"/>
  <c r="BP139" i="1"/>
  <c r="BQ139" i="1"/>
  <c r="BS139" i="1"/>
  <c r="BV139" i="1" s="1"/>
  <c r="BY139" i="1"/>
  <c r="CB139" i="1"/>
  <c r="CE139" i="1"/>
  <c r="CF139" i="1"/>
  <c r="CQ139" i="1"/>
  <c r="CT139" i="1" s="1"/>
  <c r="CR139" i="1"/>
  <c r="CS139" i="1"/>
  <c r="CU139" i="1"/>
  <c r="CV139" i="1"/>
  <c r="CW139" i="1"/>
  <c r="CX139" i="1"/>
  <c r="CY139" i="1"/>
  <c r="CZ139" i="1"/>
  <c r="DA139" i="1"/>
  <c r="DJ139" i="1" s="1"/>
  <c r="DK139" i="1"/>
  <c r="DL139" i="1"/>
  <c r="DM139" i="1"/>
  <c r="DN139" i="1"/>
  <c r="DO139" i="1"/>
  <c r="DQ139" i="1" s="1"/>
  <c r="DP139" i="1"/>
  <c r="EB139" i="1"/>
  <c r="EC139" i="1"/>
  <c r="EG139" i="1"/>
  <c r="EJ139" i="1"/>
  <c r="EO139" i="1"/>
  <c r="EP139" i="1"/>
  <c r="EQ139" i="1"/>
  <c r="ER139" i="1"/>
  <c r="ET139" i="1" s="1"/>
  <c r="ES139" i="1"/>
  <c r="EU139" i="1"/>
  <c r="EX139" i="1"/>
  <c r="FJ139" i="1"/>
  <c r="FM139" i="1"/>
  <c r="FR139" i="1"/>
  <c r="FS139" i="1"/>
  <c r="FT139" i="1"/>
  <c r="FW139" i="1"/>
  <c r="GN139" i="1"/>
  <c r="GV139" i="1"/>
  <c r="HA139" i="1"/>
  <c r="HB139" i="1"/>
  <c r="HJ139" i="1"/>
  <c r="HK139" i="1"/>
  <c r="HS139" i="1"/>
  <c r="W140" i="1"/>
  <c r="Y140" i="1"/>
  <c r="AA140" i="1"/>
  <c r="AB140" i="1"/>
  <c r="AE140" i="1"/>
  <c r="AF140" i="1"/>
  <c r="AG140" i="1" s="1"/>
  <c r="AI140" i="1"/>
  <c r="AJ140" i="1"/>
  <c r="AK140" i="1" s="1"/>
  <c r="AR140" i="1"/>
  <c r="AS140" i="1"/>
  <c r="AT140" i="1"/>
  <c r="AU140" i="1"/>
  <c r="AV140" i="1"/>
  <c r="BC140" i="1"/>
  <c r="BE140" i="1"/>
  <c r="BH140" i="1"/>
  <c r="BM140" i="1"/>
  <c r="BN140" i="1" s="1"/>
  <c r="BO140" i="1"/>
  <c r="BP140" i="1"/>
  <c r="BQ140" i="1"/>
  <c r="BS140" i="1"/>
  <c r="BV140" i="1"/>
  <c r="BY140" i="1"/>
  <c r="CB140" i="1"/>
  <c r="CE140" i="1"/>
  <c r="CF140" i="1"/>
  <c r="CQ140" i="1"/>
  <c r="CT140" i="1" s="1"/>
  <c r="CR140" i="1"/>
  <c r="CS140" i="1"/>
  <c r="CU140" i="1"/>
  <c r="CV140" i="1"/>
  <c r="CW140" i="1"/>
  <c r="CX140" i="1"/>
  <c r="CY140" i="1"/>
  <c r="CZ140" i="1"/>
  <c r="DA140" i="1"/>
  <c r="DK140" i="1"/>
  <c r="DL140" i="1"/>
  <c r="DM140" i="1"/>
  <c r="DN140" i="1"/>
  <c r="DO140" i="1"/>
  <c r="DP140" i="1"/>
  <c r="EB140" i="1"/>
  <c r="EC140" i="1"/>
  <c r="EE140" i="1"/>
  <c r="EG140" i="1"/>
  <c r="EJ140" i="1"/>
  <c r="EO140" i="1"/>
  <c r="EP140" i="1"/>
  <c r="EQ140" i="1"/>
  <c r="ER140" i="1"/>
  <c r="ES140" i="1"/>
  <c r="ET140" i="1"/>
  <c r="EU140" i="1"/>
  <c r="EX140" i="1"/>
  <c r="FJ140" i="1"/>
  <c r="FM140" i="1"/>
  <c r="FR140" i="1"/>
  <c r="FS140" i="1"/>
  <c r="FT140" i="1"/>
  <c r="FW140" i="1"/>
  <c r="GN140" i="1"/>
  <c r="GV140" i="1"/>
  <c r="HA140" i="1"/>
  <c r="HB140" i="1"/>
  <c r="HJ140" i="1"/>
  <c r="HK140" i="1"/>
  <c r="HS140" i="1"/>
  <c r="W141" i="1"/>
  <c r="Y141" i="1"/>
  <c r="AA141" i="1"/>
  <c r="AB141" i="1"/>
  <c r="AE141" i="1"/>
  <c r="AF141" i="1"/>
  <c r="AG141" i="1" s="1"/>
  <c r="AH141" i="1"/>
  <c r="AI141" i="1"/>
  <c r="AJ141" i="1"/>
  <c r="AR141" i="1"/>
  <c r="AS141" i="1"/>
  <c r="AT141" i="1"/>
  <c r="AU141" i="1"/>
  <c r="AV141" i="1"/>
  <c r="BC141" i="1"/>
  <c r="BE141" i="1"/>
  <c r="BH141" i="1"/>
  <c r="BM141" i="1"/>
  <c r="BN141" i="1" s="1"/>
  <c r="BP141" i="1"/>
  <c r="BR141" i="1" s="1"/>
  <c r="BQ141" i="1"/>
  <c r="BS141" i="1"/>
  <c r="BV141" i="1" s="1"/>
  <c r="BY141" i="1"/>
  <c r="CB141" i="1"/>
  <c r="CE141" i="1"/>
  <c r="CF141" i="1"/>
  <c r="CQ141" i="1"/>
  <c r="CT141" i="1" s="1"/>
  <c r="CR141" i="1"/>
  <c r="CU141" i="1"/>
  <c r="CV141" i="1"/>
  <c r="CW141" i="1"/>
  <c r="CX141" i="1"/>
  <c r="CY141" i="1"/>
  <c r="DA141" i="1" s="1"/>
  <c r="CZ141" i="1"/>
  <c r="DK141" i="1"/>
  <c r="DL141" i="1"/>
  <c r="DM141" i="1"/>
  <c r="DN141" i="1"/>
  <c r="DO141" i="1"/>
  <c r="DP141" i="1"/>
  <c r="EB141" i="1"/>
  <c r="EG141" i="1"/>
  <c r="EJ141" i="1"/>
  <c r="EO141" i="1"/>
  <c r="EP141" i="1"/>
  <c r="EQ141" i="1"/>
  <c r="ER141" i="1"/>
  <c r="ET141" i="1" s="1"/>
  <c r="ES141" i="1"/>
  <c r="EU141" i="1"/>
  <c r="EX141" i="1"/>
  <c r="FJ141" i="1"/>
  <c r="FM141" i="1"/>
  <c r="FR141" i="1"/>
  <c r="FS141" i="1"/>
  <c r="FT141" i="1"/>
  <c r="FW141" i="1"/>
  <c r="GN141" i="1"/>
  <c r="GV141" i="1"/>
  <c r="HA141" i="1"/>
  <c r="HB141" i="1"/>
  <c r="HJ141" i="1"/>
  <c r="HK141" i="1"/>
  <c r="HS141" i="1"/>
  <c r="W142" i="1"/>
  <c r="Y142" i="1"/>
  <c r="AA142" i="1"/>
  <c r="AB142" i="1"/>
  <c r="AE142" i="1"/>
  <c r="AF142" i="1"/>
  <c r="AG142" i="1" s="1"/>
  <c r="AI142" i="1"/>
  <c r="AJ142" i="1"/>
  <c r="AK142" i="1" s="1"/>
  <c r="AR142" i="1"/>
  <c r="AS142" i="1"/>
  <c r="AT142" i="1"/>
  <c r="AU142" i="1"/>
  <c r="AV142" i="1"/>
  <c r="BC142" i="1"/>
  <c r="BE142" i="1"/>
  <c r="BH142" i="1"/>
  <c r="BM142" i="1"/>
  <c r="BN142" i="1" s="1"/>
  <c r="BP142" i="1"/>
  <c r="BR142" i="1" s="1"/>
  <c r="BQ142" i="1"/>
  <c r="BS142" i="1"/>
  <c r="BV142" i="1"/>
  <c r="BY142" i="1"/>
  <c r="CB142" i="1"/>
  <c r="CE142" i="1"/>
  <c r="CF142" i="1"/>
  <c r="CQ142" i="1"/>
  <c r="CR142" i="1"/>
  <c r="CU142" i="1"/>
  <c r="CV142" i="1"/>
  <c r="CW142" i="1"/>
  <c r="CX142" i="1"/>
  <c r="CY142" i="1"/>
  <c r="CZ142" i="1"/>
  <c r="DA142" i="1"/>
  <c r="DJ142" i="1" s="1"/>
  <c r="DK142" i="1"/>
  <c r="DL142" i="1"/>
  <c r="DM142" i="1"/>
  <c r="DN142" i="1"/>
  <c r="DO142" i="1"/>
  <c r="DP142" i="1"/>
  <c r="DQ142" i="1"/>
  <c r="EB142" i="1"/>
  <c r="EC142" i="1"/>
  <c r="EG142" i="1"/>
  <c r="EJ142" i="1"/>
  <c r="EO142" i="1"/>
  <c r="EP142" i="1"/>
  <c r="EQ142" i="1"/>
  <c r="ER142" i="1"/>
  <c r="ET142" i="1" s="1"/>
  <c r="ES142" i="1"/>
  <c r="EU142" i="1"/>
  <c r="EX142" i="1"/>
  <c r="FJ142" i="1"/>
  <c r="FM142" i="1"/>
  <c r="FR142" i="1"/>
  <c r="FS142" i="1"/>
  <c r="FT142" i="1"/>
  <c r="FW142" i="1"/>
  <c r="GN142" i="1"/>
  <c r="GV142" i="1"/>
  <c r="HA142" i="1"/>
  <c r="HB142" i="1"/>
  <c r="HJ142" i="1"/>
  <c r="HK142" i="1"/>
  <c r="HS142" i="1"/>
  <c r="W143" i="1"/>
  <c r="Y143" i="1"/>
  <c r="AA143" i="1"/>
  <c r="AB143" i="1"/>
  <c r="AE143" i="1"/>
  <c r="AF143" i="1"/>
  <c r="AG143" i="1" s="1"/>
  <c r="AH143" i="1"/>
  <c r="AI143" i="1"/>
  <c r="AJ143" i="1"/>
  <c r="AR143" i="1"/>
  <c r="AS143" i="1"/>
  <c r="AT143" i="1"/>
  <c r="AU143" i="1"/>
  <c r="AV143" i="1"/>
  <c r="BC143" i="1"/>
  <c r="BE143" i="1"/>
  <c r="BH143" i="1"/>
  <c r="BM143" i="1"/>
  <c r="BN143" i="1" s="1"/>
  <c r="BP143" i="1"/>
  <c r="BQ143" i="1"/>
  <c r="BS143" i="1"/>
  <c r="BV143" i="1" s="1"/>
  <c r="BY143" i="1"/>
  <c r="CB143" i="1"/>
  <c r="CE143" i="1"/>
  <c r="CF143" i="1"/>
  <c r="CQ143" i="1"/>
  <c r="CT143" i="1" s="1"/>
  <c r="CR143" i="1"/>
  <c r="CU143" i="1"/>
  <c r="CV143" i="1"/>
  <c r="CW143" i="1"/>
  <c r="CX143" i="1"/>
  <c r="CY143" i="1"/>
  <c r="DA143" i="1" s="1"/>
  <c r="DJ143" i="1" s="1"/>
  <c r="CZ143" i="1"/>
  <c r="DK143" i="1"/>
  <c r="DL143" i="1"/>
  <c r="DM143" i="1"/>
  <c r="DN143" i="1"/>
  <c r="DO143" i="1"/>
  <c r="DP143" i="1"/>
  <c r="DQ143" i="1"/>
  <c r="EB143" i="1"/>
  <c r="EC143" i="1"/>
  <c r="EE143" i="1"/>
  <c r="EG143" i="1"/>
  <c r="EJ143" i="1"/>
  <c r="EO143" i="1"/>
  <c r="EP143" i="1"/>
  <c r="EQ143" i="1"/>
  <c r="ER143" i="1"/>
  <c r="ES143" i="1"/>
  <c r="ET143" i="1"/>
  <c r="EU143" i="1"/>
  <c r="EX143" i="1"/>
  <c r="FJ143" i="1"/>
  <c r="FM143" i="1"/>
  <c r="FR143" i="1"/>
  <c r="FS143" i="1"/>
  <c r="FT143" i="1"/>
  <c r="FW143" i="1"/>
  <c r="GN143" i="1"/>
  <c r="GV143" i="1"/>
  <c r="HA143" i="1"/>
  <c r="HB143" i="1"/>
  <c r="HJ143" i="1"/>
  <c r="HK143" i="1"/>
  <c r="HS143" i="1"/>
  <c r="W144" i="1"/>
  <c r="Y144" i="1"/>
  <c r="AA144" i="1"/>
  <c r="AB144" i="1"/>
  <c r="AE144" i="1"/>
  <c r="AF144" i="1"/>
  <c r="AG144" i="1" s="1"/>
  <c r="AH144" i="1"/>
  <c r="AI144" i="1"/>
  <c r="AJ144" i="1"/>
  <c r="AR144" i="1"/>
  <c r="AS144" i="1"/>
  <c r="AT144" i="1"/>
  <c r="AU144" i="1"/>
  <c r="AV144" i="1"/>
  <c r="BC144" i="1"/>
  <c r="BE144" i="1"/>
  <c r="BH144" i="1"/>
  <c r="BM144" i="1"/>
  <c r="BN144" i="1" s="1"/>
  <c r="BP144" i="1"/>
  <c r="BQ144" i="1"/>
  <c r="BS144" i="1"/>
  <c r="BV144" i="1" s="1"/>
  <c r="BY144" i="1"/>
  <c r="CB144" i="1"/>
  <c r="CE144" i="1"/>
  <c r="CF144" i="1"/>
  <c r="CQ144" i="1"/>
  <c r="CT144" i="1" s="1"/>
  <c r="CR144" i="1"/>
  <c r="CU144" i="1"/>
  <c r="CV144" i="1"/>
  <c r="CW144" i="1"/>
  <c r="CX144" i="1"/>
  <c r="CY144" i="1"/>
  <c r="CZ144" i="1"/>
  <c r="DA144" i="1"/>
  <c r="DJ144" i="1" s="1"/>
  <c r="DK144" i="1"/>
  <c r="DL144" i="1"/>
  <c r="DM144" i="1"/>
  <c r="DN144" i="1"/>
  <c r="DO144" i="1"/>
  <c r="DP144" i="1"/>
  <c r="DQ144" i="1"/>
  <c r="EB144" i="1"/>
  <c r="EC144" i="1"/>
  <c r="EG144" i="1"/>
  <c r="EJ144" i="1"/>
  <c r="EO144" i="1"/>
  <c r="EP144" i="1"/>
  <c r="EQ144" i="1"/>
  <c r="ER144" i="1"/>
  <c r="ET144" i="1" s="1"/>
  <c r="ES144" i="1"/>
  <c r="EU144" i="1"/>
  <c r="EX144" i="1"/>
  <c r="FJ144" i="1"/>
  <c r="FM144" i="1"/>
  <c r="FR144" i="1"/>
  <c r="FS144" i="1"/>
  <c r="FT144" i="1"/>
  <c r="FW144" i="1"/>
  <c r="GN144" i="1"/>
  <c r="GV144" i="1"/>
  <c r="HA144" i="1"/>
  <c r="HB144" i="1"/>
  <c r="HJ144" i="1"/>
  <c r="HK144" i="1"/>
  <c r="HS144" i="1"/>
  <c r="W145" i="1"/>
  <c r="Y145" i="1"/>
  <c r="AA145" i="1"/>
  <c r="AB145" i="1"/>
  <c r="AE145" i="1"/>
  <c r="AF145" i="1"/>
  <c r="AG145" i="1" s="1"/>
  <c r="AH145" i="1"/>
  <c r="AI145" i="1"/>
  <c r="AJ145" i="1"/>
  <c r="AK145" i="1" s="1"/>
  <c r="AR145" i="1"/>
  <c r="AS145" i="1"/>
  <c r="AT145" i="1"/>
  <c r="AU145" i="1"/>
  <c r="AV145" i="1"/>
  <c r="BC145" i="1"/>
  <c r="BE145" i="1"/>
  <c r="BH145" i="1"/>
  <c r="BM145" i="1"/>
  <c r="BN145" i="1" s="1"/>
  <c r="BO145" i="1"/>
  <c r="AC145" i="1" s="1"/>
  <c r="AD145" i="1" s="1"/>
  <c r="BP145" i="1"/>
  <c r="BQ145" i="1"/>
  <c r="BS145" i="1"/>
  <c r="BV145" i="1"/>
  <c r="BY145" i="1"/>
  <c r="CB145" i="1"/>
  <c r="CE145" i="1"/>
  <c r="CF145" i="1"/>
  <c r="CQ145" i="1"/>
  <c r="CT145" i="1" s="1"/>
  <c r="CR145" i="1"/>
  <c r="CS145" i="1"/>
  <c r="CU145" i="1"/>
  <c r="CV145" i="1"/>
  <c r="CW145" i="1"/>
  <c r="CX145" i="1"/>
  <c r="CY145" i="1"/>
  <c r="DA145" i="1" s="1"/>
  <c r="CZ145" i="1"/>
  <c r="DK145" i="1"/>
  <c r="DL145" i="1"/>
  <c r="DM145" i="1"/>
  <c r="DN145" i="1"/>
  <c r="DO145" i="1"/>
  <c r="DP145" i="1"/>
  <c r="EB145" i="1"/>
  <c r="EC145" i="1"/>
  <c r="EE145" i="1"/>
  <c r="EG145" i="1"/>
  <c r="EJ145" i="1"/>
  <c r="EO145" i="1"/>
  <c r="EP145" i="1"/>
  <c r="EQ145" i="1"/>
  <c r="ER145" i="1"/>
  <c r="ET145" i="1" s="1"/>
  <c r="ES145" i="1"/>
  <c r="EU145" i="1"/>
  <c r="EX145" i="1"/>
  <c r="FJ145" i="1"/>
  <c r="FM145" i="1"/>
  <c r="FR145" i="1"/>
  <c r="FS145" i="1"/>
  <c r="FT145" i="1"/>
  <c r="FW145" i="1"/>
  <c r="GN145" i="1"/>
  <c r="GV145" i="1"/>
  <c r="HA145" i="1"/>
  <c r="HB145" i="1"/>
  <c r="HJ145" i="1"/>
  <c r="HK145" i="1"/>
  <c r="HS145" i="1"/>
  <c r="W146" i="1"/>
  <c r="Y146" i="1"/>
  <c r="AA146" i="1"/>
  <c r="AB146" i="1"/>
  <c r="AE146" i="1"/>
  <c r="AF146" i="1"/>
  <c r="AG146" i="1" s="1"/>
  <c r="AH146" i="1"/>
  <c r="AI146" i="1"/>
  <c r="AJ146" i="1"/>
  <c r="AR146" i="1"/>
  <c r="AS146" i="1"/>
  <c r="AT146" i="1"/>
  <c r="AU146" i="1"/>
  <c r="AV146" i="1"/>
  <c r="BC146" i="1"/>
  <c r="BE146" i="1"/>
  <c r="BH146" i="1"/>
  <c r="BM146" i="1"/>
  <c r="BN146" i="1" s="1"/>
  <c r="BP146" i="1"/>
  <c r="BR146" i="1" s="1"/>
  <c r="BQ146" i="1"/>
  <c r="BS146" i="1"/>
  <c r="BV146" i="1" s="1"/>
  <c r="BY146" i="1"/>
  <c r="CB146" i="1"/>
  <c r="CE146" i="1"/>
  <c r="CF146" i="1"/>
  <c r="CQ146" i="1"/>
  <c r="CT146" i="1" s="1"/>
  <c r="CR146" i="1"/>
  <c r="CU146" i="1"/>
  <c r="CV146" i="1"/>
  <c r="CW146" i="1"/>
  <c r="CX146" i="1"/>
  <c r="CY146" i="1"/>
  <c r="CZ146" i="1"/>
  <c r="DA146" i="1"/>
  <c r="DK146" i="1"/>
  <c r="DL146" i="1"/>
  <c r="DM146" i="1"/>
  <c r="DN146" i="1"/>
  <c r="DO146" i="1"/>
  <c r="DP146" i="1"/>
  <c r="EB146" i="1"/>
  <c r="EE146" i="1"/>
  <c r="EG146" i="1"/>
  <c r="EJ146" i="1"/>
  <c r="EO146" i="1"/>
  <c r="EP146" i="1"/>
  <c r="EQ146" i="1"/>
  <c r="ER146" i="1"/>
  <c r="ES146" i="1"/>
  <c r="ET146" i="1"/>
  <c r="EU146" i="1"/>
  <c r="EX146" i="1"/>
  <c r="FJ146" i="1"/>
  <c r="FM146" i="1"/>
  <c r="FR146" i="1"/>
  <c r="FS146" i="1"/>
  <c r="FT146" i="1"/>
  <c r="FW146" i="1"/>
  <c r="GN146" i="1"/>
  <c r="GV146" i="1"/>
  <c r="HA146" i="1"/>
  <c r="HB146" i="1"/>
  <c r="HJ146" i="1"/>
  <c r="HK146" i="1"/>
  <c r="HS146" i="1"/>
  <c r="W147" i="1"/>
  <c r="Y147" i="1"/>
  <c r="AA147" i="1"/>
  <c r="AB147" i="1"/>
  <c r="AE147" i="1"/>
  <c r="AF147" i="1"/>
  <c r="AG147" i="1" s="1"/>
  <c r="AI147" i="1"/>
  <c r="AJ147" i="1"/>
  <c r="AR147" i="1"/>
  <c r="AS147" i="1"/>
  <c r="AT147" i="1"/>
  <c r="AU147" i="1"/>
  <c r="AV147" i="1"/>
  <c r="BC147" i="1"/>
  <c r="BE147" i="1"/>
  <c r="BH147" i="1"/>
  <c r="BM147" i="1"/>
  <c r="BN147" i="1" s="1"/>
  <c r="BP147" i="1"/>
  <c r="BR147" i="1" s="1"/>
  <c r="BQ147" i="1"/>
  <c r="BS147" i="1"/>
  <c r="BV147" i="1" s="1"/>
  <c r="BY147" i="1"/>
  <c r="CB147" i="1"/>
  <c r="CE147" i="1"/>
  <c r="CF147" i="1"/>
  <c r="CQ147" i="1"/>
  <c r="CT147" i="1" s="1"/>
  <c r="CR147" i="1"/>
  <c r="CS147" i="1"/>
  <c r="CU147" i="1"/>
  <c r="CV147" i="1"/>
  <c r="CW147" i="1"/>
  <c r="CX147" i="1"/>
  <c r="CY147" i="1"/>
  <c r="DA147" i="1" s="1"/>
  <c r="CZ147" i="1"/>
  <c r="DK147" i="1"/>
  <c r="DL147" i="1"/>
  <c r="DM147" i="1"/>
  <c r="DN147" i="1"/>
  <c r="DO147" i="1"/>
  <c r="DP147" i="1"/>
  <c r="EB147" i="1"/>
  <c r="EG147" i="1"/>
  <c r="EJ147" i="1"/>
  <c r="EO147" i="1"/>
  <c r="EP147" i="1"/>
  <c r="EQ147" i="1"/>
  <c r="ER147" i="1"/>
  <c r="ET147" i="1" s="1"/>
  <c r="ES147" i="1"/>
  <c r="EU147" i="1"/>
  <c r="EX147" i="1"/>
  <c r="FJ147" i="1"/>
  <c r="FM147" i="1"/>
  <c r="FR147" i="1"/>
  <c r="FS147" i="1"/>
  <c r="FT147" i="1"/>
  <c r="FW147" i="1"/>
  <c r="GN147" i="1"/>
  <c r="GV147" i="1"/>
  <c r="HA147" i="1"/>
  <c r="HB147" i="1"/>
  <c r="HJ147" i="1"/>
  <c r="HK147" i="1"/>
  <c r="HS147" i="1"/>
  <c r="W148" i="1"/>
  <c r="Y148" i="1"/>
  <c r="AA148" i="1"/>
  <c r="AB148" i="1"/>
  <c r="AE148" i="1"/>
  <c r="AF148" i="1"/>
  <c r="AG148" i="1" s="1"/>
  <c r="AH148" i="1"/>
  <c r="AI148" i="1"/>
  <c r="AJ148" i="1"/>
  <c r="AR148" i="1"/>
  <c r="AS148" i="1"/>
  <c r="AT148" i="1"/>
  <c r="AU148" i="1"/>
  <c r="AV148" i="1"/>
  <c r="BC148" i="1"/>
  <c r="BE148" i="1"/>
  <c r="BH148" i="1"/>
  <c r="BM148" i="1"/>
  <c r="BN148" i="1" s="1"/>
  <c r="BP148" i="1"/>
  <c r="BR148" i="1" s="1"/>
  <c r="BQ148" i="1"/>
  <c r="BS148" i="1"/>
  <c r="BV148" i="1" s="1"/>
  <c r="BY148" i="1"/>
  <c r="CB148" i="1"/>
  <c r="CE148" i="1"/>
  <c r="CF148" i="1"/>
  <c r="CQ148" i="1"/>
  <c r="CT148" i="1" s="1"/>
  <c r="CR148" i="1"/>
  <c r="CU148" i="1"/>
  <c r="CV148" i="1"/>
  <c r="CW148" i="1"/>
  <c r="CX148" i="1"/>
  <c r="CY148" i="1"/>
  <c r="CZ148" i="1"/>
  <c r="DA148" i="1"/>
  <c r="DK148" i="1"/>
  <c r="DL148" i="1"/>
  <c r="DM148" i="1"/>
  <c r="DN148" i="1"/>
  <c r="DO148" i="1"/>
  <c r="DP148" i="1"/>
  <c r="EB148" i="1"/>
  <c r="EE148" i="1"/>
  <c r="EG148" i="1"/>
  <c r="EJ148" i="1"/>
  <c r="EO148" i="1"/>
  <c r="EP148" i="1"/>
  <c r="EQ148" i="1"/>
  <c r="ER148" i="1"/>
  <c r="ES148" i="1"/>
  <c r="ET148" i="1"/>
  <c r="EU148" i="1"/>
  <c r="EX148" i="1"/>
  <c r="FJ148" i="1"/>
  <c r="FM148" i="1"/>
  <c r="FR148" i="1"/>
  <c r="FS148" i="1"/>
  <c r="FT148" i="1"/>
  <c r="FW148" i="1"/>
  <c r="GN148" i="1"/>
  <c r="GV148" i="1"/>
  <c r="HA148" i="1"/>
  <c r="HB148" i="1"/>
  <c r="HJ148" i="1"/>
  <c r="HK148" i="1"/>
  <c r="HS148" i="1"/>
  <c r="W149" i="1"/>
  <c r="Y149" i="1"/>
  <c r="AA149" i="1"/>
  <c r="AB149" i="1"/>
  <c r="AE149" i="1"/>
  <c r="AF149" i="1"/>
  <c r="AG149" i="1" s="1"/>
  <c r="AI149" i="1"/>
  <c r="AJ149" i="1"/>
  <c r="AR149" i="1"/>
  <c r="AS149" i="1"/>
  <c r="AT149" i="1"/>
  <c r="AU149" i="1"/>
  <c r="AV149" i="1"/>
  <c r="BC149" i="1"/>
  <c r="BE149" i="1"/>
  <c r="BH149" i="1"/>
  <c r="BM149" i="1"/>
  <c r="BN149" i="1" s="1"/>
  <c r="BP149" i="1"/>
  <c r="BR149" i="1" s="1"/>
  <c r="BQ149" i="1"/>
  <c r="BS149" i="1"/>
  <c r="BV149" i="1" s="1"/>
  <c r="BY149" i="1"/>
  <c r="CB149" i="1"/>
  <c r="CE149" i="1"/>
  <c r="CF149" i="1"/>
  <c r="CQ149" i="1"/>
  <c r="CT149" i="1" s="1"/>
  <c r="CR149" i="1"/>
  <c r="CS149" i="1"/>
  <c r="CU149" i="1"/>
  <c r="CV149" i="1"/>
  <c r="CW149" i="1"/>
  <c r="CX149" i="1"/>
  <c r="CY149" i="1"/>
  <c r="DA149" i="1" s="1"/>
  <c r="CZ149" i="1"/>
  <c r="DK149" i="1"/>
  <c r="DL149" i="1"/>
  <c r="DM149" i="1"/>
  <c r="DN149" i="1"/>
  <c r="DO149" i="1"/>
  <c r="DP149" i="1"/>
  <c r="EB149" i="1"/>
  <c r="EG149" i="1"/>
  <c r="EJ149" i="1"/>
  <c r="EO149" i="1"/>
  <c r="EP149" i="1"/>
  <c r="EQ149" i="1"/>
  <c r="ER149" i="1"/>
  <c r="ET149" i="1" s="1"/>
  <c r="ES149" i="1"/>
  <c r="EU149" i="1"/>
  <c r="EX149" i="1"/>
  <c r="FJ149" i="1"/>
  <c r="FM149" i="1"/>
  <c r="FR149" i="1"/>
  <c r="FS149" i="1"/>
  <c r="FT149" i="1"/>
  <c r="FW149" i="1"/>
  <c r="GN149" i="1"/>
  <c r="GV149" i="1"/>
  <c r="HA149" i="1"/>
  <c r="HB149" i="1"/>
  <c r="HJ149" i="1"/>
  <c r="HK149" i="1"/>
  <c r="HS149" i="1"/>
  <c r="W150" i="1"/>
  <c r="Y150" i="1"/>
  <c r="AA150" i="1"/>
  <c r="AB150" i="1"/>
  <c r="AE150" i="1"/>
  <c r="AF150" i="1"/>
  <c r="AG150" i="1" s="1"/>
  <c r="AH150" i="1"/>
  <c r="AI150" i="1"/>
  <c r="AJ150" i="1"/>
  <c r="AK150" i="1" s="1"/>
  <c r="AR150" i="1"/>
  <c r="AS150" i="1"/>
  <c r="AT150" i="1"/>
  <c r="AU150" i="1"/>
  <c r="AV150" i="1"/>
  <c r="BC150" i="1"/>
  <c r="BE150" i="1"/>
  <c r="BH150" i="1"/>
  <c r="BM150" i="1"/>
  <c r="BN150" i="1" s="1"/>
  <c r="BP150" i="1"/>
  <c r="BR150" i="1" s="1"/>
  <c r="BQ150" i="1"/>
  <c r="BS150" i="1"/>
  <c r="BV150" i="1" s="1"/>
  <c r="BY150" i="1"/>
  <c r="CB150" i="1"/>
  <c r="CE150" i="1"/>
  <c r="CF150" i="1"/>
  <c r="CQ150" i="1"/>
  <c r="CT150" i="1" s="1"/>
  <c r="CR150" i="1"/>
  <c r="CU150" i="1"/>
  <c r="CV150" i="1"/>
  <c r="CW150" i="1"/>
  <c r="CX150" i="1"/>
  <c r="CY150" i="1"/>
  <c r="CZ150" i="1"/>
  <c r="DA150" i="1"/>
  <c r="DK150" i="1"/>
  <c r="DL150" i="1"/>
  <c r="DM150" i="1"/>
  <c r="DN150" i="1"/>
  <c r="DO150" i="1"/>
  <c r="DP150" i="1"/>
  <c r="EB150" i="1"/>
  <c r="EE150" i="1"/>
  <c r="EG150" i="1"/>
  <c r="EJ150" i="1"/>
  <c r="EO150" i="1"/>
  <c r="EP150" i="1"/>
  <c r="EQ150" i="1"/>
  <c r="ER150" i="1"/>
  <c r="ES150" i="1"/>
  <c r="ET150" i="1"/>
  <c r="EU150" i="1"/>
  <c r="EX150" i="1"/>
  <c r="FJ150" i="1"/>
  <c r="FM150" i="1"/>
  <c r="FR150" i="1"/>
  <c r="FS150" i="1"/>
  <c r="FT150" i="1"/>
  <c r="FW150" i="1"/>
  <c r="GN150" i="1"/>
  <c r="GV150" i="1"/>
  <c r="HA150" i="1"/>
  <c r="HB150" i="1"/>
  <c r="HJ150" i="1"/>
  <c r="HK150" i="1"/>
  <c r="HS150" i="1"/>
  <c r="W151" i="1"/>
  <c r="Y151" i="1"/>
  <c r="AA151" i="1"/>
  <c r="AB151" i="1"/>
  <c r="AE151" i="1"/>
  <c r="AF151" i="1"/>
  <c r="AG151" i="1" s="1"/>
  <c r="AI151" i="1"/>
  <c r="AJ151" i="1"/>
  <c r="AR151" i="1"/>
  <c r="AS151" i="1"/>
  <c r="AT151" i="1"/>
  <c r="AU151" i="1"/>
  <c r="AV151" i="1"/>
  <c r="BC151" i="1"/>
  <c r="BE151" i="1"/>
  <c r="BH151" i="1"/>
  <c r="BM151" i="1"/>
  <c r="BN151" i="1" s="1"/>
  <c r="BP151" i="1"/>
  <c r="BR151" i="1" s="1"/>
  <c r="BQ151" i="1"/>
  <c r="BS151" i="1"/>
  <c r="BV151" i="1" s="1"/>
  <c r="BY151" i="1"/>
  <c r="CB151" i="1"/>
  <c r="CE151" i="1"/>
  <c r="CF151" i="1"/>
  <c r="CQ151" i="1"/>
  <c r="CT151" i="1" s="1"/>
  <c r="CR151" i="1"/>
  <c r="CS151" i="1"/>
  <c r="CU151" i="1"/>
  <c r="CV151" i="1"/>
  <c r="CW151" i="1"/>
  <c r="CX151" i="1"/>
  <c r="CY151" i="1"/>
  <c r="DA151" i="1" s="1"/>
  <c r="CZ151" i="1"/>
  <c r="DK151" i="1"/>
  <c r="DL151" i="1"/>
  <c r="DM151" i="1"/>
  <c r="DN151" i="1"/>
  <c r="DO151" i="1"/>
  <c r="DP151" i="1"/>
  <c r="EB151" i="1"/>
  <c r="EG151" i="1"/>
  <c r="EJ151" i="1"/>
  <c r="EO151" i="1"/>
  <c r="EP151" i="1"/>
  <c r="EQ151" i="1"/>
  <c r="ER151" i="1"/>
  <c r="ET151" i="1" s="1"/>
  <c r="ES151" i="1"/>
  <c r="EU151" i="1"/>
  <c r="EX151" i="1"/>
  <c r="FJ151" i="1"/>
  <c r="FM151" i="1"/>
  <c r="FR151" i="1"/>
  <c r="FS151" i="1"/>
  <c r="FT151" i="1"/>
  <c r="FW151" i="1"/>
  <c r="GN151" i="1"/>
  <c r="GV151" i="1"/>
  <c r="HA151" i="1"/>
  <c r="HB151" i="1"/>
  <c r="HJ151" i="1"/>
  <c r="HK151" i="1"/>
  <c r="HS151" i="1"/>
  <c r="W152" i="1"/>
  <c r="Y152" i="1"/>
  <c r="AA152" i="1"/>
  <c r="AB152" i="1"/>
  <c r="AE152" i="1"/>
  <c r="AF152" i="1"/>
  <c r="AG152" i="1" s="1"/>
  <c r="AH152" i="1"/>
  <c r="AI152" i="1"/>
  <c r="AJ152" i="1"/>
  <c r="AR152" i="1"/>
  <c r="AS152" i="1"/>
  <c r="AT152" i="1"/>
  <c r="AU152" i="1"/>
  <c r="AV152" i="1"/>
  <c r="BC152" i="1"/>
  <c r="BE152" i="1"/>
  <c r="BH152" i="1"/>
  <c r="BM152" i="1"/>
  <c r="BN152" i="1" s="1"/>
  <c r="BP152" i="1"/>
  <c r="BR152" i="1" s="1"/>
  <c r="BQ152" i="1"/>
  <c r="BS152" i="1"/>
  <c r="BV152" i="1" s="1"/>
  <c r="BY152" i="1"/>
  <c r="CB152" i="1"/>
  <c r="CE152" i="1"/>
  <c r="CF152" i="1"/>
  <c r="CQ152" i="1"/>
  <c r="CT152" i="1" s="1"/>
  <c r="CR152" i="1"/>
  <c r="CU152" i="1"/>
  <c r="CV152" i="1"/>
  <c r="CW152" i="1"/>
  <c r="CX152" i="1"/>
  <c r="CY152" i="1"/>
  <c r="CZ152" i="1"/>
  <c r="DA152" i="1"/>
  <c r="DK152" i="1"/>
  <c r="DL152" i="1"/>
  <c r="DM152" i="1"/>
  <c r="DN152" i="1"/>
  <c r="DO152" i="1"/>
  <c r="DP152" i="1"/>
  <c r="EB152" i="1"/>
  <c r="EE152" i="1"/>
  <c r="EG152" i="1"/>
  <c r="EJ152" i="1"/>
  <c r="EO152" i="1"/>
  <c r="EP152" i="1"/>
  <c r="EQ152" i="1"/>
  <c r="ER152" i="1"/>
  <c r="ES152" i="1"/>
  <c r="ET152" i="1"/>
  <c r="EU152" i="1"/>
  <c r="EX152" i="1"/>
  <c r="FJ152" i="1"/>
  <c r="FM152" i="1"/>
  <c r="FR152" i="1"/>
  <c r="FS152" i="1"/>
  <c r="FT152" i="1"/>
  <c r="FW152" i="1"/>
  <c r="GN152" i="1"/>
  <c r="GV152" i="1"/>
  <c r="HA152" i="1"/>
  <c r="HB152" i="1"/>
  <c r="HJ152" i="1"/>
  <c r="HK152" i="1"/>
  <c r="HS152" i="1"/>
  <c r="W153" i="1"/>
  <c r="Y153" i="1"/>
  <c r="AA153" i="1"/>
  <c r="AB153" i="1"/>
  <c r="AE153" i="1"/>
  <c r="AF153" i="1"/>
  <c r="AG153" i="1" s="1"/>
  <c r="AI153" i="1"/>
  <c r="AJ153" i="1"/>
  <c r="AR153" i="1"/>
  <c r="AS153" i="1"/>
  <c r="AT153" i="1"/>
  <c r="AU153" i="1"/>
  <c r="AV153" i="1"/>
  <c r="BC153" i="1"/>
  <c r="BE153" i="1"/>
  <c r="BH153" i="1"/>
  <c r="BM153" i="1"/>
  <c r="BN153" i="1" s="1"/>
  <c r="BP153" i="1"/>
  <c r="BR153" i="1" s="1"/>
  <c r="BQ153" i="1"/>
  <c r="BS153" i="1"/>
  <c r="BV153" i="1" s="1"/>
  <c r="BY153" i="1"/>
  <c r="CB153" i="1"/>
  <c r="CE153" i="1"/>
  <c r="CF153" i="1"/>
  <c r="CQ153" i="1"/>
  <c r="CT153" i="1" s="1"/>
  <c r="CR153" i="1"/>
  <c r="CS153" i="1"/>
  <c r="CU153" i="1"/>
  <c r="CV153" i="1"/>
  <c r="CW153" i="1"/>
  <c r="CX153" i="1"/>
  <c r="CY153" i="1"/>
  <c r="DA153" i="1" s="1"/>
  <c r="CZ153" i="1"/>
  <c r="DK153" i="1"/>
  <c r="DL153" i="1"/>
  <c r="DM153" i="1"/>
  <c r="DN153" i="1"/>
  <c r="DO153" i="1"/>
  <c r="DP153" i="1"/>
  <c r="EB153" i="1"/>
  <c r="EG153" i="1"/>
  <c r="EJ153" i="1"/>
  <c r="EO153" i="1"/>
  <c r="EP153" i="1"/>
  <c r="EQ153" i="1"/>
  <c r="ER153" i="1"/>
  <c r="ET153" i="1" s="1"/>
  <c r="ES153" i="1"/>
  <c r="EU153" i="1"/>
  <c r="EX153" i="1"/>
  <c r="FJ153" i="1"/>
  <c r="FM153" i="1"/>
  <c r="FR153" i="1"/>
  <c r="FS153" i="1"/>
  <c r="FT153" i="1"/>
  <c r="FW153" i="1"/>
  <c r="GN153" i="1"/>
  <c r="GV153" i="1"/>
  <c r="HA153" i="1"/>
  <c r="HB153" i="1"/>
  <c r="HJ153" i="1"/>
  <c r="HK153" i="1"/>
  <c r="HS153" i="1"/>
  <c r="W154" i="1"/>
  <c r="Y154" i="1"/>
  <c r="AA154" i="1"/>
  <c r="AB154" i="1"/>
  <c r="AE154" i="1"/>
  <c r="AF154" i="1"/>
  <c r="AG154" i="1" s="1"/>
  <c r="AH154" i="1"/>
  <c r="AI154" i="1"/>
  <c r="AJ154" i="1"/>
  <c r="AK154" i="1" s="1"/>
  <c r="AR154" i="1"/>
  <c r="AS154" i="1"/>
  <c r="AT154" i="1"/>
  <c r="AU154" i="1"/>
  <c r="AV154" i="1"/>
  <c r="BC154" i="1"/>
  <c r="BE154" i="1"/>
  <c r="BH154" i="1"/>
  <c r="BM154" i="1"/>
  <c r="BN154" i="1" s="1"/>
  <c r="BP154" i="1"/>
  <c r="BR154" i="1" s="1"/>
  <c r="BQ154" i="1"/>
  <c r="BS154" i="1"/>
  <c r="BV154" i="1"/>
  <c r="BY154" i="1"/>
  <c r="CB154" i="1"/>
  <c r="CE154" i="1"/>
  <c r="CF154" i="1"/>
  <c r="CQ154" i="1"/>
  <c r="CR154" i="1"/>
  <c r="CS154" i="1"/>
  <c r="CU154" i="1"/>
  <c r="CV154" i="1"/>
  <c r="CW154" i="1"/>
  <c r="CX154" i="1"/>
  <c r="CY154" i="1"/>
  <c r="DA154" i="1" s="1"/>
  <c r="DJ154" i="1" s="1"/>
  <c r="CZ154" i="1"/>
  <c r="DK154" i="1"/>
  <c r="DL154" i="1"/>
  <c r="DM154" i="1"/>
  <c r="DN154" i="1"/>
  <c r="DO154" i="1"/>
  <c r="DP154" i="1"/>
  <c r="DQ154" i="1"/>
  <c r="EB154" i="1"/>
  <c r="EC154" i="1"/>
  <c r="EG154" i="1"/>
  <c r="EJ154" i="1"/>
  <c r="EO154" i="1"/>
  <c r="EP154" i="1"/>
  <c r="EQ154" i="1"/>
  <c r="ER154" i="1"/>
  <c r="ES154" i="1"/>
  <c r="ET154" i="1"/>
  <c r="EU154" i="1"/>
  <c r="EX154" i="1"/>
  <c r="FJ154" i="1"/>
  <c r="FM154" i="1"/>
  <c r="FR154" i="1"/>
  <c r="FS154" i="1"/>
  <c r="FT154" i="1"/>
  <c r="FW154" i="1"/>
  <c r="GN154" i="1"/>
  <c r="GV154" i="1"/>
  <c r="HA154" i="1"/>
  <c r="HB154" i="1"/>
  <c r="HJ154" i="1"/>
  <c r="HK154" i="1"/>
  <c r="HS154" i="1"/>
  <c r="W155" i="1"/>
  <c r="Y155" i="1"/>
  <c r="AA155" i="1"/>
  <c r="AB155" i="1"/>
  <c r="AE155" i="1"/>
  <c r="AF155" i="1"/>
  <c r="AG155" i="1" s="1"/>
  <c r="AH155" i="1"/>
  <c r="AI155" i="1"/>
  <c r="AJ155" i="1"/>
  <c r="AK155" i="1" s="1"/>
  <c r="AR155" i="1"/>
  <c r="AS155" i="1"/>
  <c r="AT155" i="1"/>
  <c r="AU155" i="1"/>
  <c r="AV155" i="1"/>
  <c r="BC155" i="1"/>
  <c r="BE155" i="1"/>
  <c r="BH155" i="1"/>
  <c r="BM155" i="1"/>
  <c r="BN155" i="1" s="1"/>
  <c r="BO155" i="1"/>
  <c r="BP155" i="1"/>
  <c r="BQ155" i="1"/>
  <c r="BS155" i="1"/>
  <c r="BV155" i="1"/>
  <c r="BY155" i="1"/>
  <c r="CB155" i="1"/>
  <c r="CE155" i="1"/>
  <c r="CF155" i="1"/>
  <c r="CQ155" i="1"/>
  <c r="CT155" i="1" s="1"/>
  <c r="CR155" i="1"/>
  <c r="CU155" i="1"/>
  <c r="CV155" i="1"/>
  <c r="CW155" i="1"/>
  <c r="CX155" i="1"/>
  <c r="CY155" i="1"/>
  <c r="CZ155" i="1"/>
  <c r="DA155" i="1"/>
  <c r="DK155" i="1"/>
  <c r="DL155" i="1"/>
  <c r="DM155" i="1"/>
  <c r="DN155" i="1"/>
  <c r="DO155" i="1"/>
  <c r="DP155" i="1"/>
  <c r="EB155" i="1"/>
  <c r="EE155" i="1"/>
  <c r="EG155" i="1"/>
  <c r="EJ155" i="1"/>
  <c r="EO155" i="1"/>
  <c r="EP155" i="1"/>
  <c r="EQ155" i="1"/>
  <c r="ER155" i="1"/>
  <c r="ES155" i="1"/>
  <c r="ET155" i="1"/>
  <c r="EU155" i="1"/>
  <c r="EX155" i="1"/>
  <c r="FJ155" i="1"/>
  <c r="FM155" i="1"/>
  <c r="FR155" i="1"/>
  <c r="FS155" i="1"/>
  <c r="FT155" i="1"/>
  <c r="FW155" i="1"/>
  <c r="GN155" i="1"/>
  <c r="GV155" i="1"/>
  <c r="HA155" i="1"/>
  <c r="HB155" i="1"/>
  <c r="HJ155" i="1"/>
  <c r="HK155" i="1"/>
  <c r="HS155" i="1"/>
  <c r="W156" i="1"/>
  <c r="Y156" i="1"/>
  <c r="AA156" i="1"/>
  <c r="AB156" i="1"/>
  <c r="AE156" i="1"/>
  <c r="AF156" i="1"/>
  <c r="AG156" i="1" s="1"/>
  <c r="AI156" i="1"/>
  <c r="AJ156" i="1"/>
  <c r="AR156" i="1"/>
  <c r="AS156" i="1"/>
  <c r="AT156" i="1"/>
  <c r="AU156" i="1"/>
  <c r="AV156" i="1"/>
  <c r="BC156" i="1"/>
  <c r="BE156" i="1"/>
  <c r="BH156" i="1"/>
  <c r="BM156" i="1"/>
  <c r="BN156" i="1" s="1"/>
  <c r="BP156" i="1"/>
  <c r="BR156" i="1" s="1"/>
  <c r="BQ156" i="1"/>
  <c r="BS156" i="1"/>
  <c r="BV156" i="1" s="1"/>
  <c r="BY156" i="1"/>
  <c r="CB156" i="1"/>
  <c r="CE156" i="1"/>
  <c r="CF156" i="1"/>
  <c r="CQ156" i="1"/>
  <c r="CT156" i="1" s="1"/>
  <c r="CR156" i="1"/>
  <c r="CS156" i="1"/>
  <c r="CU156" i="1"/>
  <c r="CV156" i="1"/>
  <c r="CW156" i="1"/>
  <c r="CX156" i="1"/>
  <c r="CY156" i="1"/>
  <c r="DA156" i="1" s="1"/>
  <c r="CZ156" i="1"/>
  <c r="DK156" i="1"/>
  <c r="DL156" i="1"/>
  <c r="DM156" i="1"/>
  <c r="DN156" i="1"/>
  <c r="DO156" i="1"/>
  <c r="DP156" i="1"/>
  <c r="EB156" i="1"/>
  <c r="EE156" i="1"/>
  <c r="EG156" i="1"/>
  <c r="EJ156" i="1"/>
  <c r="EO156" i="1"/>
  <c r="EP156" i="1"/>
  <c r="EQ156" i="1"/>
  <c r="ER156" i="1"/>
  <c r="ET156" i="1" s="1"/>
  <c r="ES156" i="1"/>
  <c r="EU156" i="1"/>
  <c r="EX156" i="1"/>
  <c r="FJ156" i="1"/>
  <c r="FM156" i="1"/>
  <c r="FR156" i="1"/>
  <c r="FS156" i="1"/>
  <c r="FT156" i="1"/>
  <c r="FW156" i="1"/>
  <c r="GN156" i="1"/>
  <c r="GV156" i="1"/>
  <c r="HA156" i="1"/>
  <c r="HB156" i="1"/>
  <c r="HJ156" i="1"/>
  <c r="HK156" i="1"/>
  <c r="HS156" i="1"/>
  <c r="W157" i="1"/>
  <c r="Y157" i="1"/>
  <c r="AA157" i="1"/>
  <c r="AB157" i="1"/>
  <c r="AE157" i="1"/>
  <c r="AF157" i="1"/>
  <c r="AG157" i="1" s="1"/>
  <c r="AH157" i="1"/>
  <c r="AI157" i="1"/>
  <c r="AJ157" i="1"/>
  <c r="AR157" i="1"/>
  <c r="AS157" i="1"/>
  <c r="AT157" i="1"/>
  <c r="AU157" i="1"/>
  <c r="AV157" i="1"/>
  <c r="BC157" i="1"/>
  <c r="BE157" i="1"/>
  <c r="BH157" i="1"/>
  <c r="BM157" i="1"/>
  <c r="BN157" i="1" s="1"/>
  <c r="BP157" i="1"/>
  <c r="BR157" i="1" s="1"/>
  <c r="BQ157" i="1"/>
  <c r="BS157" i="1"/>
  <c r="BV157" i="1" s="1"/>
  <c r="BY157" i="1"/>
  <c r="CB157" i="1"/>
  <c r="CE157" i="1"/>
  <c r="CF157" i="1"/>
  <c r="CQ157" i="1"/>
  <c r="CT157" i="1" s="1"/>
  <c r="CR157" i="1"/>
  <c r="CU157" i="1"/>
  <c r="CV157" i="1"/>
  <c r="CW157" i="1"/>
  <c r="CX157" i="1"/>
  <c r="CY157" i="1"/>
  <c r="CZ157" i="1"/>
  <c r="DA157" i="1"/>
  <c r="DK157" i="1"/>
  <c r="DL157" i="1"/>
  <c r="DM157" i="1"/>
  <c r="DN157" i="1"/>
  <c r="DO157" i="1"/>
  <c r="DP157" i="1"/>
  <c r="EB157" i="1"/>
  <c r="EE157" i="1"/>
  <c r="EG157" i="1"/>
  <c r="EJ157" i="1"/>
  <c r="EO157" i="1"/>
  <c r="EP157" i="1"/>
  <c r="EQ157" i="1"/>
  <c r="ER157" i="1"/>
  <c r="ES157" i="1"/>
  <c r="ET157" i="1"/>
  <c r="EU157" i="1"/>
  <c r="EX157" i="1"/>
  <c r="FJ157" i="1"/>
  <c r="FM157" i="1"/>
  <c r="FR157" i="1"/>
  <c r="FS157" i="1"/>
  <c r="FT157" i="1"/>
  <c r="FW157" i="1"/>
  <c r="GN157" i="1"/>
  <c r="GV157" i="1"/>
  <c r="HA157" i="1"/>
  <c r="HB157" i="1"/>
  <c r="HJ157" i="1"/>
  <c r="HK157" i="1"/>
  <c r="HS157" i="1"/>
  <c r="W158" i="1"/>
  <c r="Y158" i="1"/>
  <c r="AA158" i="1"/>
  <c r="AB158" i="1"/>
  <c r="AE158" i="1"/>
  <c r="AF158" i="1"/>
  <c r="AG158" i="1" s="1"/>
  <c r="AI158" i="1"/>
  <c r="AJ158" i="1"/>
  <c r="AK158" i="1" s="1"/>
  <c r="AR158" i="1"/>
  <c r="AS158" i="1"/>
  <c r="AT158" i="1"/>
  <c r="AU158" i="1"/>
  <c r="AV158" i="1"/>
  <c r="BC158" i="1"/>
  <c r="BE158" i="1"/>
  <c r="BH158" i="1"/>
  <c r="BM158" i="1"/>
  <c r="BN158" i="1" s="1"/>
  <c r="BP158" i="1"/>
  <c r="BR158" i="1" s="1"/>
  <c r="BQ158" i="1"/>
  <c r="BS158" i="1"/>
  <c r="BV158" i="1"/>
  <c r="BY158" i="1"/>
  <c r="CB158" i="1"/>
  <c r="CE158" i="1"/>
  <c r="CF158" i="1"/>
  <c r="CQ158" i="1"/>
  <c r="CR158" i="1"/>
  <c r="CS158" i="1"/>
  <c r="CU158" i="1"/>
  <c r="CV158" i="1"/>
  <c r="CW158" i="1"/>
  <c r="CX158" i="1"/>
  <c r="CY158" i="1"/>
  <c r="CZ158" i="1"/>
  <c r="DA158" i="1"/>
  <c r="DJ158" i="1" s="1"/>
  <c r="DK158" i="1"/>
  <c r="DL158" i="1"/>
  <c r="DM158" i="1"/>
  <c r="DN158" i="1"/>
  <c r="DO158" i="1"/>
  <c r="DQ158" i="1" s="1"/>
  <c r="DP158" i="1"/>
  <c r="EB158" i="1"/>
  <c r="EC158" i="1"/>
  <c r="EG158" i="1"/>
  <c r="EJ158" i="1"/>
  <c r="EO158" i="1"/>
  <c r="EP158" i="1"/>
  <c r="EQ158" i="1"/>
  <c r="ER158" i="1"/>
  <c r="ET158" i="1" s="1"/>
  <c r="ES158" i="1"/>
  <c r="EU158" i="1"/>
  <c r="EX158" i="1"/>
  <c r="FJ158" i="1"/>
  <c r="FM158" i="1"/>
  <c r="FR158" i="1"/>
  <c r="FS158" i="1"/>
  <c r="FT158" i="1"/>
  <c r="FW158" i="1"/>
  <c r="GN158" i="1"/>
  <c r="GV158" i="1"/>
  <c r="HA158" i="1"/>
  <c r="HB158" i="1"/>
  <c r="HJ158" i="1"/>
  <c r="HK158" i="1"/>
  <c r="HS158" i="1"/>
  <c r="W159" i="1"/>
  <c r="Y159" i="1"/>
  <c r="AA159" i="1"/>
  <c r="AB159" i="1"/>
  <c r="AE159" i="1"/>
  <c r="AF159" i="1"/>
  <c r="AG159" i="1" s="1"/>
  <c r="AI159" i="1"/>
  <c r="AJ159" i="1"/>
  <c r="AR159" i="1"/>
  <c r="AS159" i="1"/>
  <c r="AT159" i="1"/>
  <c r="AU159" i="1"/>
  <c r="AV159" i="1"/>
  <c r="BC159" i="1"/>
  <c r="BE159" i="1"/>
  <c r="BH159" i="1"/>
  <c r="BM159" i="1"/>
  <c r="BN159" i="1" s="1"/>
  <c r="BP159" i="1"/>
  <c r="BQ159" i="1"/>
  <c r="BS159" i="1"/>
  <c r="BV159" i="1" s="1"/>
  <c r="BY159" i="1"/>
  <c r="CB159" i="1"/>
  <c r="CE159" i="1"/>
  <c r="CF159" i="1"/>
  <c r="CQ159" i="1"/>
  <c r="CT159" i="1" s="1"/>
  <c r="CR159" i="1"/>
  <c r="CS159" i="1"/>
  <c r="CU159" i="1"/>
  <c r="CV159" i="1"/>
  <c r="CW159" i="1"/>
  <c r="CX159" i="1"/>
  <c r="CY159" i="1"/>
  <c r="DA159" i="1" s="1"/>
  <c r="DJ159" i="1" s="1"/>
  <c r="CZ159" i="1"/>
  <c r="DK159" i="1"/>
  <c r="DL159" i="1"/>
  <c r="DM159" i="1"/>
  <c r="DN159" i="1"/>
  <c r="DO159" i="1"/>
  <c r="DP159" i="1"/>
  <c r="DQ159" i="1"/>
  <c r="EB159" i="1"/>
  <c r="EC159" i="1"/>
  <c r="EE159" i="1"/>
  <c r="EG159" i="1"/>
  <c r="EJ159" i="1"/>
  <c r="EO159" i="1"/>
  <c r="EP159" i="1"/>
  <c r="EQ159" i="1"/>
  <c r="ER159" i="1"/>
  <c r="ES159" i="1"/>
  <c r="ET159" i="1"/>
  <c r="EU159" i="1"/>
  <c r="EX159" i="1"/>
  <c r="FJ159" i="1"/>
  <c r="FM159" i="1"/>
  <c r="FR159" i="1"/>
  <c r="FS159" i="1"/>
  <c r="FT159" i="1"/>
  <c r="FW159" i="1"/>
  <c r="GN159" i="1"/>
  <c r="GV159" i="1"/>
  <c r="HA159" i="1"/>
  <c r="HB159" i="1"/>
  <c r="HJ159" i="1"/>
  <c r="HK159" i="1"/>
  <c r="HS159" i="1"/>
  <c r="W160" i="1"/>
  <c r="Y160" i="1"/>
  <c r="AA160" i="1"/>
  <c r="AB160" i="1"/>
  <c r="AE160" i="1"/>
  <c r="AF160" i="1"/>
  <c r="AG160" i="1" s="1"/>
  <c r="AI160" i="1"/>
  <c r="AJ160" i="1"/>
  <c r="AR160" i="1"/>
  <c r="AS160" i="1"/>
  <c r="AT160" i="1"/>
  <c r="AU160" i="1"/>
  <c r="AV160" i="1"/>
  <c r="BC160" i="1"/>
  <c r="BE160" i="1"/>
  <c r="BH160" i="1"/>
  <c r="BM160" i="1"/>
  <c r="BN160" i="1" s="1"/>
  <c r="BP160" i="1"/>
  <c r="BQ160" i="1"/>
  <c r="BS160" i="1"/>
  <c r="BV160" i="1" s="1"/>
  <c r="BY160" i="1"/>
  <c r="CB160" i="1"/>
  <c r="CE160" i="1"/>
  <c r="CF160" i="1"/>
  <c r="CQ160" i="1"/>
  <c r="CT160" i="1" s="1"/>
  <c r="CR160" i="1"/>
  <c r="CS160" i="1"/>
  <c r="CU160" i="1"/>
  <c r="CV160" i="1"/>
  <c r="CW160" i="1"/>
  <c r="CX160" i="1"/>
  <c r="CY160" i="1"/>
  <c r="CZ160" i="1"/>
  <c r="DA160" i="1"/>
  <c r="DJ160" i="1" s="1"/>
  <c r="DK160" i="1"/>
  <c r="DL160" i="1"/>
  <c r="DM160" i="1"/>
  <c r="DN160" i="1"/>
  <c r="DO160" i="1"/>
  <c r="DQ160" i="1" s="1"/>
  <c r="DP160" i="1"/>
  <c r="EB160" i="1"/>
  <c r="EC160" i="1"/>
  <c r="EG160" i="1"/>
  <c r="EJ160" i="1"/>
  <c r="EO160" i="1"/>
  <c r="EP160" i="1"/>
  <c r="EQ160" i="1"/>
  <c r="ER160" i="1"/>
  <c r="ET160" i="1" s="1"/>
  <c r="ES160" i="1"/>
  <c r="EU160" i="1"/>
  <c r="EX160" i="1"/>
  <c r="FJ160" i="1"/>
  <c r="FM160" i="1"/>
  <c r="FR160" i="1"/>
  <c r="FS160" i="1"/>
  <c r="FT160" i="1"/>
  <c r="FW160" i="1"/>
  <c r="GN160" i="1"/>
  <c r="GV160" i="1"/>
  <c r="HA160" i="1"/>
  <c r="HB160" i="1"/>
  <c r="HJ160" i="1"/>
  <c r="HK160" i="1"/>
  <c r="HS160" i="1"/>
  <c r="W161" i="1"/>
  <c r="Y161" i="1"/>
  <c r="AA161" i="1"/>
  <c r="AB161" i="1"/>
  <c r="AE161" i="1"/>
  <c r="AF161" i="1"/>
  <c r="AG161" i="1" s="1"/>
  <c r="AI161" i="1"/>
  <c r="AJ161" i="1"/>
  <c r="AH161" i="1" s="1"/>
  <c r="AR161" i="1"/>
  <c r="AS161" i="1"/>
  <c r="AT161" i="1"/>
  <c r="AU161" i="1"/>
  <c r="AV161" i="1"/>
  <c r="BC161" i="1"/>
  <c r="BE161" i="1"/>
  <c r="BH161" i="1"/>
  <c r="BM161" i="1"/>
  <c r="BN161" i="1" s="1"/>
  <c r="BP161" i="1"/>
  <c r="BQ161" i="1"/>
  <c r="BS161" i="1"/>
  <c r="BV161" i="1" s="1"/>
  <c r="BY161" i="1"/>
  <c r="CB161" i="1"/>
  <c r="CE161" i="1"/>
  <c r="CF161" i="1"/>
  <c r="CQ161" i="1"/>
  <c r="CT161" i="1" s="1"/>
  <c r="CR161" i="1"/>
  <c r="CS161" i="1"/>
  <c r="CU161" i="1"/>
  <c r="CV161" i="1"/>
  <c r="CW161" i="1"/>
  <c r="CX161" i="1"/>
  <c r="CY161" i="1"/>
  <c r="DA161" i="1" s="1"/>
  <c r="DJ161" i="1" s="1"/>
  <c r="CZ161" i="1"/>
  <c r="DK161" i="1"/>
  <c r="DL161" i="1"/>
  <c r="DM161" i="1"/>
  <c r="DN161" i="1"/>
  <c r="DO161" i="1"/>
  <c r="DP161" i="1"/>
  <c r="DQ161" i="1"/>
  <c r="EB161" i="1"/>
  <c r="EC161" i="1"/>
  <c r="EE161" i="1"/>
  <c r="EG161" i="1"/>
  <c r="EJ161" i="1"/>
  <c r="EO161" i="1"/>
  <c r="EP161" i="1"/>
  <c r="EQ161" i="1"/>
  <c r="ER161" i="1"/>
  <c r="ES161" i="1"/>
  <c r="ET161" i="1"/>
  <c r="EU161" i="1"/>
  <c r="EX161" i="1"/>
  <c r="FJ161" i="1"/>
  <c r="FM161" i="1"/>
  <c r="FR161" i="1"/>
  <c r="FS161" i="1"/>
  <c r="FT161" i="1"/>
  <c r="FW161" i="1"/>
  <c r="GN161" i="1"/>
  <c r="GV161" i="1"/>
  <c r="HA161" i="1"/>
  <c r="HB161" i="1"/>
  <c r="HJ161" i="1"/>
  <c r="HK161" i="1"/>
  <c r="HS161" i="1"/>
  <c r="W162" i="1"/>
  <c r="Y162" i="1"/>
  <c r="AA162" i="1"/>
  <c r="AB162" i="1"/>
  <c r="AE162" i="1"/>
  <c r="AF162" i="1"/>
  <c r="AG162" i="1" s="1"/>
  <c r="AI162" i="1"/>
  <c r="AJ162" i="1"/>
  <c r="AH162" i="1" s="1"/>
  <c r="AR162" i="1"/>
  <c r="AS162" i="1"/>
  <c r="AT162" i="1"/>
  <c r="AU162" i="1"/>
  <c r="AV162" i="1"/>
  <c r="BC162" i="1"/>
  <c r="BE162" i="1"/>
  <c r="BH162" i="1"/>
  <c r="BM162" i="1"/>
  <c r="BN162" i="1" s="1"/>
  <c r="BP162" i="1"/>
  <c r="BQ162" i="1"/>
  <c r="BS162" i="1"/>
  <c r="BV162" i="1" s="1"/>
  <c r="BY162" i="1"/>
  <c r="CB162" i="1"/>
  <c r="CE162" i="1"/>
  <c r="CF162" i="1"/>
  <c r="CQ162" i="1"/>
  <c r="CT162" i="1" s="1"/>
  <c r="CR162" i="1"/>
  <c r="CS162" i="1"/>
  <c r="CU162" i="1"/>
  <c r="CV162" i="1"/>
  <c r="CW162" i="1"/>
  <c r="CX162" i="1"/>
  <c r="CY162" i="1"/>
  <c r="CZ162" i="1"/>
  <c r="DA162" i="1"/>
  <c r="DJ162" i="1" s="1"/>
  <c r="DK162" i="1"/>
  <c r="DL162" i="1"/>
  <c r="DM162" i="1"/>
  <c r="DN162" i="1"/>
  <c r="DO162" i="1"/>
  <c r="DQ162" i="1" s="1"/>
  <c r="DP162" i="1"/>
  <c r="EB162" i="1"/>
  <c r="EC162" i="1"/>
  <c r="EG162" i="1"/>
  <c r="EJ162" i="1"/>
  <c r="EO162" i="1"/>
  <c r="EP162" i="1"/>
  <c r="EQ162" i="1"/>
  <c r="ER162" i="1"/>
  <c r="ET162" i="1" s="1"/>
  <c r="ES162" i="1"/>
  <c r="EU162" i="1"/>
  <c r="EX162" i="1"/>
  <c r="FJ162" i="1"/>
  <c r="FM162" i="1"/>
  <c r="FR162" i="1"/>
  <c r="FS162" i="1"/>
  <c r="FT162" i="1"/>
  <c r="FW162" i="1"/>
  <c r="GN162" i="1"/>
  <c r="GV162" i="1"/>
  <c r="HA162" i="1"/>
  <c r="HB162" i="1"/>
  <c r="HJ162" i="1"/>
  <c r="HK162" i="1"/>
  <c r="HS162" i="1"/>
  <c r="W163" i="1"/>
  <c r="Y163" i="1"/>
  <c r="AA163" i="1"/>
  <c r="AB163" i="1"/>
  <c r="AE163" i="1"/>
  <c r="AF163" i="1"/>
  <c r="AG163" i="1" s="1"/>
  <c r="AH163" i="1"/>
  <c r="AI163" i="1"/>
  <c r="AJ163" i="1"/>
  <c r="AR163" i="1"/>
  <c r="AS163" i="1"/>
  <c r="AT163" i="1"/>
  <c r="AU163" i="1"/>
  <c r="AV163" i="1"/>
  <c r="BC163" i="1"/>
  <c r="BE163" i="1"/>
  <c r="BH163" i="1"/>
  <c r="BM163" i="1"/>
  <c r="BN163" i="1" s="1"/>
  <c r="BP163" i="1"/>
  <c r="BQ163" i="1"/>
  <c r="BS163" i="1"/>
  <c r="BV163" i="1" s="1"/>
  <c r="BY163" i="1"/>
  <c r="CB163" i="1"/>
  <c r="CE163" i="1"/>
  <c r="CF163" i="1"/>
  <c r="CQ163" i="1"/>
  <c r="CT163" i="1" s="1"/>
  <c r="CR163" i="1"/>
  <c r="CU163" i="1"/>
  <c r="CV163" i="1"/>
  <c r="CW163" i="1"/>
  <c r="CX163" i="1"/>
  <c r="CY163" i="1"/>
  <c r="DA163" i="1" s="1"/>
  <c r="DJ163" i="1" s="1"/>
  <c r="CZ163" i="1"/>
  <c r="DK163" i="1"/>
  <c r="DL163" i="1"/>
  <c r="DM163" i="1"/>
  <c r="DN163" i="1"/>
  <c r="DO163" i="1"/>
  <c r="DP163" i="1"/>
  <c r="DQ163" i="1"/>
  <c r="EB163" i="1"/>
  <c r="EC163" i="1"/>
  <c r="EE163" i="1"/>
  <c r="EG163" i="1"/>
  <c r="EJ163" i="1"/>
  <c r="EO163" i="1"/>
  <c r="EP163" i="1"/>
  <c r="EQ163" i="1"/>
  <c r="ER163" i="1"/>
  <c r="ES163" i="1"/>
  <c r="ET163" i="1"/>
  <c r="EU163" i="1"/>
  <c r="EX163" i="1"/>
  <c r="FJ163" i="1"/>
  <c r="FM163" i="1"/>
  <c r="FR163" i="1"/>
  <c r="FS163" i="1"/>
  <c r="FT163" i="1"/>
  <c r="FW163" i="1"/>
  <c r="GN163" i="1"/>
  <c r="GV163" i="1"/>
  <c r="HA163" i="1"/>
  <c r="HB163" i="1"/>
  <c r="HJ163" i="1"/>
  <c r="HK163" i="1"/>
  <c r="HS163" i="1"/>
  <c r="W164" i="1"/>
  <c r="Y164" i="1"/>
  <c r="AA164" i="1"/>
  <c r="AB164" i="1"/>
  <c r="AE164" i="1"/>
  <c r="AF164" i="1"/>
  <c r="AG164" i="1" s="1"/>
  <c r="AH164" i="1"/>
  <c r="AI164" i="1"/>
  <c r="AJ164" i="1"/>
  <c r="AR164" i="1"/>
  <c r="AS164" i="1"/>
  <c r="AT164" i="1"/>
  <c r="AU164" i="1"/>
  <c r="AV164" i="1"/>
  <c r="BC164" i="1"/>
  <c r="BE164" i="1"/>
  <c r="BH164" i="1"/>
  <c r="BM164" i="1"/>
  <c r="BN164" i="1" s="1"/>
  <c r="BP164" i="1"/>
  <c r="BQ164" i="1"/>
  <c r="BS164" i="1"/>
  <c r="BV164" i="1" s="1"/>
  <c r="BY164" i="1"/>
  <c r="CB164" i="1"/>
  <c r="CE164" i="1"/>
  <c r="CF164" i="1"/>
  <c r="CQ164" i="1"/>
  <c r="CT164" i="1" s="1"/>
  <c r="CR164" i="1"/>
  <c r="CU164" i="1"/>
  <c r="CV164" i="1"/>
  <c r="CW164" i="1"/>
  <c r="CX164" i="1"/>
  <c r="CY164" i="1"/>
  <c r="CZ164" i="1"/>
  <c r="DA164" i="1"/>
  <c r="DJ164" i="1" s="1"/>
  <c r="DK164" i="1"/>
  <c r="DL164" i="1"/>
  <c r="DM164" i="1"/>
  <c r="DN164" i="1"/>
  <c r="DO164" i="1"/>
  <c r="DP164" i="1"/>
  <c r="DQ164" i="1"/>
  <c r="EB164" i="1"/>
  <c r="EC164" i="1"/>
  <c r="EG164" i="1"/>
  <c r="EJ164" i="1"/>
  <c r="EO164" i="1"/>
  <c r="EP164" i="1"/>
  <c r="EQ164" i="1"/>
  <c r="ER164" i="1"/>
  <c r="ET164" i="1" s="1"/>
  <c r="ES164" i="1"/>
  <c r="EU164" i="1"/>
  <c r="EX164" i="1"/>
  <c r="FJ164" i="1"/>
  <c r="FM164" i="1"/>
  <c r="FR164" i="1"/>
  <c r="FS164" i="1"/>
  <c r="FT164" i="1"/>
  <c r="FW164" i="1"/>
  <c r="GN164" i="1"/>
  <c r="GV164" i="1"/>
  <c r="HA164" i="1"/>
  <c r="HB164" i="1"/>
  <c r="HJ164" i="1"/>
  <c r="HK164" i="1"/>
  <c r="HS164" i="1"/>
  <c r="W165" i="1"/>
  <c r="Y165" i="1"/>
  <c r="AA165" i="1"/>
  <c r="AB165" i="1"/>
  <c r="AE165" i="1"/>
  <c r="AF165" i="1"/>
  <c r="AG165" i="1" s="1"/>
  <c r="AI165" i="1"/>
  <c r="AJ165" i="1"/>
  <c r="AK165" i="1" s="1"/>
  <c r="AR165" i="1"/>
  <c r="AS165" i="1"/>
  <c r="AT165" i="1"/>
  <c r="AU165" i="1"/>
  <c r="AV165" i="1"/>
  <c r="BC165" i="1"/>
  <c r="BE165" i="1"/>
  <c r="BH165" i="1"/>
  <c r="BM165" i="1"/>
  <c r="BN165" i="1" s="1"/>
  <c r="BO165" i="1"/>
  <c r="AC165" i="1" s="1"/>
  <c r="AD165" i="1" s="1"/>
  <c r="BP165" i="1"/>
  <c r="BQ165" i="1"/>
  <c r="BS165" i="1"/>
  <c r="BV165" i="1"/>
  <c r="BY165" i="1"/>
  <c r="CB165" i="1"/>
  <c r="CE165" i="1"/>
  <c r="CF165" i="1"/>
  <c r="CQ165" i="1"/>
  <c r="CT165" i="1" s="1"/>
  <c r="CR165" i="1"/>
  <c r="CS165" i="1"/>
  <c r="CU165" i="1"/>
  <c r="CV165" i="1"/>
  <c r="CW165" i="1"/>
  <c r="CX165" i="1"/>
  <c r="CY165" i="1"/>
  <c r="DA165" i="1" s="1"/>
  <c r="CZ165" i="1"/>
  <c r="DK165" i="1"/>
  <c r="DL165" i="1"/>
  <c r="DM165" i="1"/>
  <c r="DN165" i="1"/>
  <c r="DO165" i="1"/>
  <c r="DP165" i="1"/>
  <c r="EB165" i="1"/>
  <c r="EC165" i="1"/>
  <c r="EE165" i="1"/>
  <c r="EG165" i="1"/>
  <c r="EJ165" i="1"/>
  <c r="EO165" i="1"/>
  <c r="EP165" i="1"/>
  <c r="EQ165" i="1"/>
  <c r="ER165" i="1"/>
  <c r="ET165" i="1" s="1"/>
  <c r="ES165" i="1"/>
  <c r="EU165" i="1"/>
  <c r="EX165" i="1"/>
  <c r="FJ165" i="1"/>
  <c r="FM165" i="1"/>
  <c r="FR165" i="1"/>
  <c r="FS165" i="1"/>
  <c r="FT165" i="1"/>
  <c r="FW165" i="1"/>
  <c r="GN165" i="1"/>
  <c r="GV165" i="1"/>
  <c r="HA165" i="1"/>
  <c r="HB165" i="1"/>
  <c r="HJ165" i="1"/>
  <c r="HK165" i="1"/>
  <c r="HS165" i="1"/>
  <c r="W166" i="1"/>
  <c r="Y166" i="1"/>
  <c r="AA166" i="1"/>
  <c r="AB166" i="1"/>
  <c r="AE166" i="1"/>
  <c r="AF166" i="1"/>
  <c r="AG166" i="1" s="1"/>
  <c r="AH166" i="1"/>
  <c r="AI166" i="1"/>
  <c r="AJ166" i="1"/>
  <c r="AR166" i="1"/>
  <c r="AS166" i="1"/>
  <c r="AT166" i="1"/>
  <c r="AU166" i="1"/>
  <c r="AV166" i="1"/>
  <c r="BC166" i="1"/>
  <c r="BE166" i="1"/>
  <c r="BH166" i="1"/>
  <c r="BM166" i="1"/>
  <c r="BN166" i="1" s="1"/>
  <c r="BP166" i="1"/>
  <c r="BR166" i="1" s="1"/>
  <c r="BQ166" i="1"/>
  <c r="BS166" i="1"/>
  <c r="BV166" i="1" s="1"/>
  <c r="BY166" i="1"/>
  <c r="CB166" i="1"/>
  <c r="CE166" i="1"/>
  <c r="CF166" i="1"/>
  <c r="CQ166" i="1"/>
  <c r="CT166" i="1" s="1"/>
  <c r="CR166" i="1"/>
  <c r="CU166" i="1"/>
  <c r="CV166" i="1"/>
  <c r="CW166" i="1"/>
  <c r="CX166" i="1"/>
  <c r="CY166" i="1"/>
  <c r="CZ166" i="1"/>
  <c r="DA166" i="1"/>
  <c r="DK166" i="1"/>
  <c r="DL166" i="1"/>
  <c r="DM166" i="1"/>
  <c r="DN166" i="1"/>
  <c r="DO166" i="1"/>
  <c r="DP166" i="1"/>
  <c r="EB166" i="1"/>
  <c r="EE166" i="1"/>
  <c r="EG166" i="1"/>
  <c r="EJ166" i="1"/>
  <c r="EO166" i="1"/>
  <c r="EP166" i="1"/>
  <c r="EQ166" i="1"/>
  <c r="ER166" i="1"/>
  <c r="ES166" i="1"/>
  <c r="ET166" i="1"/>
  <c r="EU166" i="1"/>
  <c r="EX166" i="1"/>
  <c r="FJ166" i="1"/>
  <c r="FM166" i="1"/>
  <c r="FR166" i="1"/>
  <c r="FS166" i="1"/>
  <c r="FT166" i="1"/>
  <c r="FW166" i="1"/>
  <c r="GN166" i="1"/>
  <c r="GV166" i="1"/>
  <c r="HA166" i="1"/>
  <c r="HB166" i="1"/>
  <c r="HJ166" i="1"/>
  <c r="HK166" i="1"/>
  <c r="HS166" i="1"/>
  <c r="W167" i="1"/>
  <c r="Y167" i="1"/>
  <c r="AA167" i="1"/>
  <c r="AB167" i="1"/>
  <c r="AE167" i="1"/>
  <c r="AF167" i="1"/>
  <c r="AG167" i="1"/>
  <c r="AI167" i="1"/>
  <c r="AH167" i="1" s="1"/>
  <c r="AJ167" i="1"/>
  <c r="AR167" i="1"/>
  <c r="AS167" i="1"/>
  <c r="AT167" i="1"/>
  <c r="AU167" i="1"/>
  <c r="AV167" i="1"/>
  <c r="BC167" i="1"/>
  <c r="BE167" i="1"/>
  <c r="BH167" i="1"/>
  <c r="BM167" i="1"/>
  <c r="BN167" i="1"/>
  <c r="BP167" i="1"/>
  <c r="BR167" i="1" s="1"/>
  <c r="BQ167" i="1"/>
  <c r="BS167" i="1"/>
  <c r="BV167" i="1"/>
  <c r="BY167" i="1"/>
  <c r="CB167" i="1"/>
  <c r="CE167" i="1"/>
  <c r="CF167" i="1"/>
  <c r="CQ167" i="1"/>
  <c r="BO167" i="1" s="1"/>
  <c r="CR167" i="1"/>
  <c r="CU167" i="1"/>
  <c r="CV167" i="1"/>
  <c r="CW167" i="1"/>
  <c r="CX167" i="1"/>
  <c r="CY167" i="1"/>
  <c r="DA167" i="1" s="1"/>
  <c r="CZ167" i="1"/>
  <c r="DJ167" i="1"/>
  <c r="DK167" i="1"/>
  <c r="DL167" i="1"/>
  <c r="DM167" i="1"/>
  <c r="DN167" i="1"/>
  <c r="DO167" i="1"/>
  <c r="DP167" i="1"/>
  <c r="EB167" i="1"/>
  <c r="EE167" i="1" s="1"/>
  <c r="EC167" i="1"/>
  <c r="ED167" i="1"/>
  <c r="EG167" i="1"/>
  <c r="GW167" i="1" s="1"/>
  <c r="EJ167" i="1"/>
  <c r="EO167" i="1"/>
  <c r="EP167" i="1" s="1"/>
  <c r="EQ167" i="1"/>
  <c r="AC167" i="1" s="1"/>
  <c r="AD167" i="1" s="1"/>
  <c r="ER167" i="1"/>
  <c r="ET167" i="1" s="1"/>
  <c r="ES167" i="1"/>
  <c r="EU167" i="1"/>
  <c r="EX167" i="1" s="1"/>
  <c r="FJ167" i="1"/>
  <c r="FM167" i="1"/>
  <c r="FR167" i="1"/>
  <c r="FS167" i="1"/>
  <c r="FT167" i="1"/>
  <c r="FW167" i="1"/>
  <c r="GN167" i="1"/>
  <c r="GV167" i="1"/>
  <c r="HA167" i="1"/>
  <c r="HB167" i="1"/>
  <c r="HJ167" i="1"/>
  <c r="HK167" i="1"/>
  <c r="HS167" i="1"/>
  <c r="W168" i="1"/>
  <c r="Y168" i="1"/>
  <c r="AA168" i="1"/>
  <c r="AB168" i="1"/>
  <c r="AE168" i="1"/>
  <c r="AG168" i="1" s="1"/>
  <c r="AF168" i="1"/>
  <c r="AI168" i="1"/>
  <c r="AH168" i="1" s="1"/>
  <c r="AJ168" i="1"/>
  <c r="AK168" i="1"/>
  <c r="AR168" i="1"/>
  <c r="AS168" i="1"/>
  <c r="AT168" i="1"/>
  <c r="AU168" i="1"/>
  <c r="AV168" i="1"/>
  <c r="BC168" i="1"/>
  <c r="BE168" i="1"/>
  <c r="BH168" i="1"/>
  <c r="BM168" i="1"/>
  <c r="BN168" i="1"/>
  <c r="BP168" i="1"/>
  <c r="BR168" i="1" s="1"/>
  <c r="BQ168" i="1"/>
  <c r="BS168" i="1"/>
  <c r="BV168" i="1"/>
  <c r="BY168" i="1"/>
  <c r="CB168" i="1"/>
  <c r="CE168" i="1"/>
  <c r="CF168" i="1"/>
  <c r="DJ168" i="1" s="1"/>
  <c r="CQ168" i="1"/>
  <c r="BO168" i="1" s="1"/>
  <c r="AC168" i="1" s="1"/>
  <c r="AD168" i="1" s="1"/>
  <c r="CR168" i="1"/>
  <c r="CU168" i="1"/>
  <c r="CV168" i="1"/>
  <c r="CW168" i="1"/>
  <c r="CX168" i="1"/>
  <c r="CY168" i="1"/>
  <c r="DA168" i="1" s="1"/>
  <c r="CZ168" i="1"/>
  <c r="DK168" i="1"/>
  <c r="DL168" i="1"/>
  <c r="DM168" i="1"/>
  <c r="DN168" i="1"/>
  <c r="DO168" i="1"/>
  <c r="DP168" i="1"/>
  <c r="EB168" i="1"/>
  <c r="EE168" i="1" s="1"/>
  <c r="EC168" i="1"/>
  <c r="ED168" i="1"/>
  <c r="EG168" i="1"/>
  <c r="EJ168" i="1"/>
  <c r="EO168" i="1"/>
  <c r="EP168" i="1" s="1"/>
  <c r="EQ168" i="1"/>
  <c r="ER168" i="1"/>
  <c r="ET168" i="1" s="1"/>
  <c r="ES168" i="1"/>
  <c r="EU168" i="1"/>
  <c r="EX168" i="1"/>
  <c r="FJ168" i="1"/>
  <c r="FM168" i="1"/>
  <c r="FR168" i="1"/>
  <c r="FS168" i="1"/>
  <c r="FT168" i="1"/>
  <c r="FW168" i="1"/>
  <c r="GN168" i="1"/>
  <c r="GV168" i="1"/>
  <c r="GW168" i="1"/>
  <c r="HA168" i="1"/>
  <c r="HB168" i="1"/>
  <c r="HJ168" i="1"/>
  <c r="HK168" i="1"/>
  <c r="HS168" i="1"/>
  <c r="W169" i="1"/>
  <c r="Y169" i="1"/>
  <c r="AA169" i="1"/>
  <c r="AB169" i="1"/>
  <c r="AE169" i="1"/>
  <c r="AF169" i="1"/>
  <c r="AG169" i="1"/>
  <c r="AI169" i="1"/>
  <c r="AH169" i="1" s="1"/>
  <c r="AJ169" i="1"/>
  <c r="AK169" i="1"/>
  <c r="AR169" i="1"/>
  <c r="AS169" i="1"/>
  <c r="AT169" i="1"/>
  <c r="AU169" i="1"/>
  <c r="AV169" i="1"/>
  <c r="BC169" i="1"/>
  <c r="BE169" i="1"/>
  <c r="BH169" i="1"/>
  <c r="BM169" i="1"/>
  <c r="BN169" i="1"/>
  <c r="GW169" i="1" s="1"/>
  <c r="BP169" i="1"/>
  <c r="BQ169" i="1"/>
  <c r="BR169" i="1"/>
  <c r="BS169" i="1"/>
  <c r="BV169" i="1"/>
  <c r="BY169" i="1"/>
  <c r="CB169" i="1"/>
  <c r="CE169" i="1"/>
  <c r="CF169" i="1"/>
  <c r="CQ169" i="1"/>
  <c r="BO169" i="1" s="1"/>
  <c r="AC169" i="1" s="1"/>
  <c r="AD169" i="1" s="1"/>
  <c r="CR169" i="1"/>
  <c r="CS169" i="1" s="1"/>
  <c r="CT169" i="1"/>
  <c r="CU169" i="1"/>
  <c r="CV169" i="1"/>
  <c r="CW169" i="1"/>
  <c r="CX169" i="1"/>
  <c r="CY169" i="1"/>
  <c r="CZ169" i="1"/>
  <c r="DK169" i="1"/>
  <c r="DL169" i="1"/>
  <c r="DM169" i="1"/>
  <c r="DN169" i="1"/>
  <c r="DO169" i="1"/>
  <c r="DP169" i="1"/>
  <c r="EB169" i="1"/>
  <c r="EE169" i="1" s="1"/>
  <c r="EC169" i="1"/>
  <c r="ED169" i="1"/>
  <c r="EG169" i="1"/>
  <c r="EJ169" i="1"/>
  <c r="EO169" i="1"/>
  <c r="EP169" i="1" s="1"/>
  <c r="EQ169" i="1"/>
  <c r="ER169" i="1"/>
  <c r="ES169" i="1"/>
  <c r="EU169" i="1"/>
  <c r="EX169" i="1"/>
  <c r="FJ169" i="1"/>
  <c r="FM169" i="1"/>
  <c r="FR169" i="1"/>
  <c r="FS169" i="1"/>
  <c r="FT169" i="1"/>
  <c r="FW169" i="1"/>
  <c r="GN169" i="1"/>
  <c r="GV169" i="1"/>
  <c r="HA169" i="1"/>
  <c r="HB169" i="1"/>
  <c r="HJ169" i="1"/>
  <c r="HK169" i="1"/>
  <c r="HS169" i="1"/>
  <c r="W170" i="1"/>
  <c r="Y170" i="1"/>
  <c r="AA170" i="1"/>
  <c r="AB170" i="1"/>
  <c r="AE170" i="1"/>
  <c r="AG170" i="1" s="1"/>
  <c r="AF170" i="1"/>
  <c r="AI170" i="1"/>
  <c r="AH170" i="1" s="1"/>
  <c r="AJ170" i="1"/>
  <c r="AR170" i="1"/>
  <c r="AS170" i="1"/>
  <c r="AT170" i="1"/>
  <c r="AU170" i="1"/>
  <c r="AV170" i="1"/>
  <c r="BC170" i="1"/>
  <c r="BE170" i="1"/>
  <c r="BH170" i="1"/>
  <c r="BM170" i="1"/>
  <c r="BN170" i="1"/>
  <c r="BP170" i="1"/>
  <c r="BQ170" i="1"/>
  <c r="BR170" i="1"/>
  <c r="BS170" i="1"/>
  <c r="BV170" i="1"/>
  <c r="BY170" i="1"/>
  <c r="CB170" i="1"/>
  <c r="CE170" i="1"/>
  <c r="CF170" i="1"/>
  <c r="CQ170" i="1"/>
  <c r="BO170" i="1" s="1"/>
  <c r="CR170" i="1"/>
  <c r="CU170" i="1"/>
  <c r="CV170" i="1"/>
  <c r="CW170" i="1"/>
  <c r="CX170" i="1"/>
  <c r="CY170" i="1"/>
  <c r="DA170" i="1" s="1"/>
  <c r="CZ170" i="1"/>
  <c r="DJ170" i="1"/>
  <c r="DK170" i="1"/>
  <c r="DL170" i="1"/>
  <c r="DM170" i="1"/>
  <c r="DN170" i="1"/>
  <c r="DO170" i="1"/>
  <c r="DP170" i="1"/>
  <c r="EB170" i="1"/>
  <c r="EE170" i="1" s="1"/>
  <c r="EC170" i="1"/>
  <c r="ED170" i="1"/>
  <c r="EG170" i="1"/>
  <c r="EJ170" i="1"/>
  <c r="EO170" i="1"/>
  <c r="EP170" i="1" s="1"/>
  <c r="EQ170" i="1"/>
  <c r="AC170" i="1" s="1"/>
  <c r="AD170" i="1" s="1"/>
  <c r="ER170" i="1"/>
  <c r="ET170" i="1" s="1"/>
  <c r="ES170" i="1"/>
  <c r="EU170" i="1"/>
  <c r="EX170" i="1" s="1"/>
  <c r="FJ170" i="1"/>
  <c r="FM170" i="1"/>
  <c r="FR170" i="1"/>
  <c r="FS170" i="1"/>
  <c r="FT170" i="1"/>
  <c r="FW170" i="1" s="1"/>
  <c r="GN170" i="1"/>
  <c r="GV170" i="1"/>
  <c r="GW170" i="1"/>
  <c r="HA170" i="1"/>
  <c r="HB170" i="1"/>
  <c r="HJ170" i="1"/>
  <c r="HK170" i="1"/>
  <c r="HS170" i="1"/>
  <c r="W171" i="1"/>
  <c r="Y171" i="1"/>
  <c r="AA171" i="1"/>
  <c r="AB171" i="1"/>
  <c r="AE171" i="1"/>
  <c r="AF171" i="1"/>
  <c r="AG171" i="1"/>
  <c r="AI171" i="1"/>
  <c r="AH171" i="1" s="1"/>
  <c r="AJ171" i="1"/>
  <c r="AK171" i="1"/>
  <c r="AR171" i="1"/>
  <c r="AS171" i="1"/>
  <c r="AT171" i="1"/>
  <c r="AU171" i="1"/>
  <c r="AV171" i="1"/>
  <c r="BC171" i="1"/>
  <c r="BE171" i="1"/>
  <c r="BH171" i="1"/>
  <c r="BM171" i="1"/>
  <c r="BN171" i="1"/>
  <c r="GW171" i="1" s="1"/>
  <c r="BP171" i="1"/>
  <c r="BQ171" i="1"/>
  <c r="BR171" i="1"/>
  <c r="BS171" i="1"/>
  <c r="BV171" i="1"/>
  <c r="BY171" i="1"/>
  <c r="CB171" i="1"/>
  <c r="CE171" i="1"/>
  <c r="CF171" i="1"/>
  <c r="CQ171" i="1"/>
  <c r="BO171" i="1" s="1"/>
  <c r="AC171" i="1" s="1"/>
  <c r="AD171" i="1" s="1"/>
  <c r="CR171" i="1"/>
  <c r="CS171" i="1" s="1"/>
  <c r="CT171" i="1"/>
  <c r="CU171" i="1"/>
  <c r="CV171" i="1"/>
  <c r="CW171" i="1"/>
  <c r="CX171" i="1"/>
  <c r="CY171" i="1"/>
  <c r="CZ171" i="1"/>
  <c r="DK171" i="1"/>
  <c r="DL171" i="1"/>
  <c r="DM171" i="1"/>
  <c r="DN171" i="1"/>
  <c r="DO171" i="1"/>
  <c r="DP171" i="1"/>
  <c r="EB171" i="1"/>
  <c r="EE171" i="1" s="1"/>
  <c r="EC171" i="1"/>
  <c r="ED171" i="1"/>
  <c r="EG171" i="1"/>
  <c r="EJ171" i="1"/>
  <c r="EO171" i="1"/>
  <c r="EP171" i="1" s="1"/>
  <c r="EQ171" i="1"/>
  <c r="ER171" i="1"/>
  <c r="ES171" i="1"/>
  <c r="EU171" i="1"/>
  <c r="EX171" i="1"/>
  <c r="FJ171" i="1"/>
  <c r="FM171" i="1"/>
  <c r="FR171" i="1"/>
  <c r="FS171" i="1"/>
  <c r="FT171" i="1"/>
  <c r="FW171" i="1" s="1"/>
  <c r="GN171" i="1"/>
  <c r="GV171" i="1"/>
  <c r="HA171" i="1"/>
  <c r="HB171" i="1"/>
  <c r="HJ171" i="1"/>
  <c r="HK171" i="1"/>
  <c r="HS171" i="1"/>
  <c r="W172" i="1"/>
  <c r="Y172" i="1"/>
  <c r="AA172" i="1"/>
  <c r="AB172" i="1"/>
  <c r="AE172" i="1"/>
  <c r="AG172" i="1" s="1"/>
  <c r="AF172" i="1"/>
  <c r="AI172" i="1"/>
  <c r="AH172" i="1" s="1"/>
  <c r="AJ172" i="1"/>
  <c r="AR172" i="1"/>
  <c r="AS172" i="1"/>
  <c r="AT172" i="1"/>
  <c r="AU172" i="1"/>
  <c r="AV172" i="1"/>
  <c r="BC172" i="1"/>
  <c r="BE172" i="1"/>
  <c r="BH172" i="1"/>
  <c r="BM172" i="1"/>
  <c r="BN172" i="1"/>
  <c r="GW172" i="1" s="1"/>
  <c r="BP172" i="1"/>
  <c r="BR172" i="1" s="1"/>
  <c r="BQ172" i="1"/>
  <c r="BS172" i="1"/>
  <c r="BV172" i="1"/>
  <c r="BY172" i="1"/>
  <c r="CB172" i="1"/>
  <c r="CE172" i="1"/>
  <c r="CF172" i="1"/>
  <c r="CQ172" i="1"/>
  <c r="BO172" i="1" s="1"/>
  <c r="AC172" i="1" s="1"/>
  <c r="AD172" i="1" s="1"/>
  <c r="CR172" i="1"/>
  <c r="CS172" i="1" s="1"/>
  <c r="CT172" i="1"/>
  <c r="CU172" i="1"/>
  <c r="CV172" i="1"/>
  <c r="CW172" i="1"/>
  <c r="CX172" i="1"/>
  <c r="CY172" i="1"/>
  <c r="CZ172" i="1"/>
  <c r="DK172" i="1"/>
  <c r="DL172" i="1"/>
  <c r="DM172" i="1"/>
  <c r="DN172" i="1"/>
  <c r="DO172" i="1"/>
  <c r="DP172" i="1"/>
  <c r="EB172" i="1"/>
  <c r="EE172" i="1" s="1"/>
  <c r="EC172" i="1"/>
  <c r="ED172" i="1"/>
  <c r="EG172" i="1"/>
  <c r="EJ172" i="1"/>
  <c r="EO172" i="1"/>
  <c r="EP172" i="1" s="1"/>
  <c r="EQ172" i="1"/>
  <c r="ER172" i="1"/>
  <c r="ES172" i="1"/>
  <c r="EU172" i="1"/>
  <c r="EX172" i="1"/>
  <c r="FJ172" i="1"/>
  <c r="FM172" i="1"/>
  <c r="FR172" i="1"/>
  <c r="FS172" i="1"/>
  <c r="FT172" i="1"/>
  <c r="FW172" i="1"/>
  <c r="GN172" i="1"/>
  <c r="GV172" i="1"/>
  <c r="HA172" i="1"/>
  <c r="HB172" i="1"/>
  <c r="HJ172" i="1"/>
  <c r="HK172" i="1"/>
  <c r="HS172" i="1"/>
  <c r="W173" i="1"/>
  <c r="Y173" i="1"/>
  <c r="AA173" i="1"/>
  <c r="AB173" i="1"/>
  <c r="AE173" i="1"/>
  <c r="AG173" i="1" s="1"/>
  <c r="AF173" i="1"/>
  <c r="AI173" i="1"/>
  <c r="AH173" i="1" s="1"/>
  <c r="AJ173" i="1"/>
  <c r="AK173" i="1"/>
  <c r="AR173" i="1"/>
  <c r="AS173" i="1"/>
  <c r="AT173" i="1"/>
  <c r="AU173" i="1"/>
  <c r="AV173" i="1"/>
  <c r="BC173" i="1"/>
  <c r="BE173" i="1"/>
  <c r="BH173" i="1"/>
  <c r="BM173" i="1"/>
  <c r="BN173" i="1"/>
  <c r="BP173" i="1"/>
  <c r="BR173" i="1" s="1"/>
  <c r="BQ173" i="1"/>
  <c r="BS173" i="1"/>
  <c r="BV173" i="1"/>
  <c r="BY173" i="1"/>
  <c r="CB173" i="1"/>
  <c r="CE173" i="1"/>
  <c r="CF173" i="1"/>
  <c r="DJ173" i="1" s="1"/>
  <c r="CQ173" i="1"/>
  <c r="BO173" i="1" s="1"/>
  <c r="AC173" i="1" s="1"/>
  <c r="AD173" i="1" s="1"/>
  <c r="CR173" i="1"/>
  <c r="CU173" i="1"/>
  <c r="CV173" i="1"/>
  <c r="CW173" i="1"/>
  <c r="CX173" i="1"/>
  <c r="CY173" i="1"/>
  <c r="DA173" i="1" s="1"/>
  <c r="CZ173" i="1"/>
  <c r="DK173" i="1"/>
  <c r="DL173" i="1"/>
  <c r="DM173" i="1"/>
  <c r="DN173" i="1"/>
  <c r="DO173" i="1"/>
  <c r="DP173" i="1"/>
  <c r="EB173" i="1"/>
  <c r="EE173" i="1" s="1"/>
  <c r="EC173" i="1"/>
  <c r="ED173" i="1"/>
  <c r="EG173" i="1"/>
  <c r="EJ173" i="1"/>
  <c r="EO173" i="1"/>
  <c r="EP173" i="1" s="1"/>
  <c r="EQ173" i="1"/>
  <c r="ER173" i="1"/>
  <c r="ET173" i="1" s="1"/>
  <c r="ES173" i="1"/>
  <c r="EU173" i="1"/>
  <c r="EX173" i="1"/>
  <c r="FJ173" i="1"/>
  <c r="FM173" i="1"/>
  <c r="FR173" i="1"/>
  <c r="FS173" i="1"/>
  <c r="FT173" i="1"/>
  <c r="FW173" i="1"/>
  <c r="GN173" i="1"/>
  <c r="GV173" i="1"/>
  <c r="GW173" i="1"/>
  <c r="HA173" i="1"/>
  <c r="HB173" i="1"/>
  <c r="HJ173" i="1"/>
  <c r="HK173" i="1"/>
  <c r="HS173" i="1"/>
  <c r="W174" i="1"/>
  <c r="Y174" i="1"/>
  <c r="AA174" i="1"/>
  <c r="AB174" i="1"/>
  <c r="AE174" i="1"/>
  <c r="AF174" i="1"/>
  <c r="AG174" i="1"/>
  <c r="AI174" i="1"/>
  <c r="AH174" i="1" s="1"/>
  <c r="AJ174" i="1"/>
  <c r="AK174" i="1"/>
  <c r="AR174" i="1"/>
  <c r="AS174" i="1"/>
  <c r="AT174" i="1"/>
  <c r="AU174" i="1"/>
  <c r="AV174" i="1"/>
  <c r="BC174" i="1"/>
  <c r="BE174" i="1"/>
  <c r="BH174" i="1"/>
  <c r="BM174" i="1"/>
  <c r="BN174" i="1"/>
  <c r="GW174" i="1" s="1"/>
  <c r="BP174" i="1"/>
  <c r="BQ174" i="1"/>
  <c r="BR174" i="1"/>
  <c r="BS174" i="1"/>
  <c r="BV174" i="1"/>
  <c r="BY174" i="1"/>
  <c r="CB174" i="1"/>
  <c r="CE174" i="1"/>
  <c r="CF174" i="1"/>
  <c r="CQ174" i="1"/>
  <c r="BO174" i="1" s="1"/>
  <c r="AC174" i="1" s="1"/>
  <c r="AD174" i="1" s="1"/>
  <c r="CR174" i="1"/>
  <c r="CS174" i="1" s="1"/>
  <c r="CT174" i="1"/>
  <c r="CU174" i="1"/>
  <c r="CV174" i="1"/>
  <c r="CW174" i="1"/>
  <c r="CX174" i="1"/>
  <c r="CY174" i="1"/>
  <c r="CZ174" i="1"/>
  <c r="DK174" i="1"/>
  <c r="DL174" i="1"/>
  <c r="DM174" i="1"/>
  <c r="DN174" i="1"/>
  <c r="DO174" i="1"/>
  <c r="DP174" i="1"/>
  <c r="EB174" i="1"/>
  <c r="EE174" i="1" s="1"/>
  <c r="EC174" i="1"/>
  <c r="ED174" i="1"/>
  <c r="EG174" i="1"/>
  <c r="EJ174" i="1"/>
  <c r="EO174" i="1"/>
  <c r="EP174" i="1" s="1"/>
  <c r="EQ174" i="1"/>
  <c r="ER174" i="1"/>
  <c r="ES174" i="1"/>
  <c r="EU174" i="1"/>
  <c r="EX174" i="1"/>
  <c r="FJ174" i="1"/>
  <c r="FM174" i="1"/>
  <c r="FR174" i="1"/>
  <c r="FS174" i="1"/>
  <c r="FT174" i="1"/>
  <c r="FW174" i="1"/>
  <c r="GN174" i="1"/>
  <c r="GV174" i="1"/>
  <c r="HA174" i="1"/>
  <c r="HB174" i="1"/>
  <c r="HJ174" i="1"/>
  <c r="HK174" i="1"/>
  <c r="HS174" i="1"/>
  <c r="W175" i="1"/>
  <c r="Y175" i="1"/>
  <c r="AA175" i="1"/>
  <c r="AB175" i="1"/>
  <c r="AE175" i="1"/>
  <c r="AG175" i="1" s="1"/>
  <c r="AF175" i="1"/>
  <c r="AI175" i="1"/>
  <c r="AH175" i="1" s="1"/>
  <c r="AJ175" i="1"/>
  <c r="AR175" i="1"/>
  <c r="AS175" i="1"/>
  <c r="AT175" i="1"/>
  <c r="AU175" i="1"/>
  <c r="AV175" i="1"/>
  <c r="BC175" i="1"/>
  <c r="BE175" i="1"/>
  <c r="BH175" i="1"/>
  <c r="BM175" i="1"/>
  <c r="BN175" i="1"/>
  <c r="BP175" i="1"/>
  <c r="BQ175" i="1"/>
  <c r="BR175" i="1"/>
  <c r="BS175" i="1"/>
  <c r="BV175" i="1"/>
  <c r="BY175" i="1"/>
  <c r="CB175" i="1"/>
  <c r="CE175" i="1"/>
  <c r="CF175" i="1"/>
  <c r="CQ175" i="1"/>
  <c r="BO175" i="1" s="1"/>
  <c r="CR175" i="1"/>
  <c r="CU175" i="1"/>
  <c r="CV175" i="1"/>
  <c r="CW175" i="1"/>
  <c r="CX175" i="1"/>
  <c r="CY175" i="1"/>
  <c r="DA175" i="1" s="1"/>
  <c r="CZ175" i="1"/>
  <c r="DJ175" i="1"/>
  <c r="DK175" i="1"/>
  <c r="DL175" i="1"/>
  <c r="DM175" i="1"/>
  <c r="DN175" i="1"/>
  <c r="DO175" i="1"/>
  <c r="DP175" i="1"/>
  <c r="EB175" i="1"/>
  <c r="EE175" i="1" s="1"/>
  <c r="EC175" i="1"/>
  <c r="ED175" i="1"/>
  <c r="EG175" i="1"/>
  <c r="EJ175" i="1"/>
  <c r="EO175" i="1"/>
  <c r="EP175" i="1" s="1"/>
  <c r="EQ175" i="1"/>
  <c r="AC175" i="1" s="1"/>
  <c r="AD175" i="1" s="1"/>
  <c r="ER175" i="1"/>
  <c r="ET175" i="1" s="1"/>
  <c r="ES175" i="1"/>
  <c r="EU175" i="1"/>
  <c r="EX175" i="1" s="1"/>
  <c r="FJ175" i="1"/>
  <c r="FM175" i="1"/>
  <c r="FR175" i="1"/>
  <c r="FS175" i="1"/>
  <c r="FT175" i="1"/>
  <c r="FW175" i="1" s="1"/>
  <c r="GN175" i="1"/>
  <c r="GV175" i="1"/>
  <c r="GW175" i="1"/>
  <c r="HA175" i="1"/>
  <c r="HB175" i="1"/>
  <c r="HJ175" i="1"/>
  <c r="HK175" i="1"/>
  <c r="HS175" i="1"/>
  <c r="W176" i="1"/>
  <c r="Y176" i="1"/>
  <c r="AA176" i="1"/>
  <c r="AB176" i="1"/>
  <c r="AE176" i="1"/>
  <c r="AF176" i="1"/>
  <c r="AG176" i="1"/>
  <c r="AI176" i="1"/>
  <c r="AH176" i="1" s="1"/>
  <c r="AJ176" i="1"/>
  <c r="AK176" i="1"/>
  <c r="AR176" i="1"/>
  <c r="AS176" i="1"/>
  <c r="AT176" i="1"/>
  <c r="AU176" i="1"/>
  <c r="AV176" i="1"/>
  <c r="BC176" i="1"/>
  <c r="BE176" i="1"/>
  <c r="BH176" i="1"/>
  <c r="BM176" i="1"/>
  <c r="BN176" i="1"/>
  <c r="BP176" i="1"/>
  <c r="BQ176" i="1"/>
  <c r="BR176" i="1"/>
  <c r="BS176" i="1"/>
  <c r="BV176" i="1"/>
  <c r="BY176" i="1"/>
  <c r="CB176" i="1"/>
  <c r="CE176" i="1"/>
  <c r="CF176" i="1"/>
  <c r="CQ176" i="1"/>
  <c r="BO176" i="1" s="1"/>
  <c r="AC176" i="1" s="1"/>
  <c r="AD176" i="1" s="1"/>
  <c r="CR176" i="1"/>
  <c r="CS176" i="1" s="1"/>
  <c r="CT176" i="1"/>
  <c r="CU176" i="1"/>
  <c r="CV176" i="1"/>
  <c r="CW176" i="1"/>
  <c r="CX176" i="1"/>
  <c r="CY176" i="1"/>
  <c r="CZ176" i="1"/>
  <c r="DK176" i="1"/>
  <c r="DL176" i="1"/>
  <c r="DM176" i="1"/>
  <c r="DN176" i="1"/>
  <c r="DO176" i="1"/>
  <c r="DP176" i="1"/>
  <c r="EB176" i="1"/>
  <c r="EE176" i="1" s="1"/>
  <c r="EC176" i="1"/>
  <c r="ED176" i="1"/>
  <c r="EG176" i="1"/>
  <c r="EJ176" i="1"/>
  <c r="EO176" i="1"/>
  <c r="EP176" i="1" s="1"/>
  <c r="EQ176" i="1"/>
  <c r="ER176" i="1"/>
  <c r="ES176" i="1"/>
  <c r="EU176" i="1"/>
  <c r="EX176" i="1" s="1"/>
  <c r="FJ176" i="1"/>
  <c r="FM176" i="1"/>
  <c r="FR176" i="1"/>
  <c r="FS176" i="1"/>
  <c r="FT176" i="1"/>
  <c r="FW176" i="1" s="1"/>
  <c r="GN176" i="1"/>
  <c r="GV176" i="1"/>
  <c r="HA176" i="1"/>
  <c r="HB176" i="1"/>
  <c r="HJ176" i="1"/>
  <c r="HK176" i="1"/>
  <c r="HS176" i="1"/>
  <c r="W177" i="1"/>
  <c r="Y177" i="1"/>
  <c r="AA177" i="1"/>
  <c r="AB177" i="1"/>
  <c r="AE177" i="1"/>
  <c r="AG177" i="1" s="1"/>
  <c r="AF177" i="1"/>
  <c r="AI177" i="1"/>
  <c r="AH177" i="1" s="1"/>
  <c r="AJ177" i="1"/>
  <c r="AK177" i="1"/>
  <c r="AR177" i="1"/>
  <c r="AS177" i="1"/>
  <c r="AT177" i="1"/>
  <c r="AU177" i="1"/>
  <c r="AV177" i="1"/>
  <c r="BC177" i="1"/>
  <c r="BE177" i="1"/>
  <c r="BH177" i="1"/>
  <c r="BM177" i="1"/>
  <c r="BN177" i="1"/>
  <c r="BP177" i="1"/>
  <c r="BR177" i="1" s="1"/>
  <c r="BQ177" i="1"/>
  <c r="BS177" i="1"/>
  <c r="BV177" i="1"/>
  <c r="BY177" i="1"/>
  <c r="CB177" i="1"/>
  <c r="CE177" i="1"/>
  <c r="CF177" i="1"/>
  <c r="CQ177" i="1"/>
  <c r="BO177" i="1" s="1"/>
  <c r="AC177" i="1" s="1"/>
  <c r="AD177" i="1" s="1"/>
  <c r="CR177" i="1"/>
  <c r="CU177" i="1"/>
  <c r="CV177" i="1"/>
  <c r="CW177" i="1"/>
  <c r="CX177" i="1"/>
  <c r="CY177" i="1"/>
  <c r="DA177" i="1" s="1"/>
  <c r="CZ177" i="1"/>
  <c r="DJ177" i="1"/>
  <c r="DK177" i="1"/>
  <c r="DL177" i="1"/>
  <c r="DM177" i="1"/>
  <c r="DN177" i="1"/>
  <c r="DO177" i="1"/>
  <c r="DP177" i="1"/>
  <c r="EB177" i="1"/>
  <c r="EE177" i="1" s="1"/>
  <c r="EC177" i="1"/>
  <c r="ED177" i="1"/>
  <c r="EG177" i="1"/>
  <c r="EJ177" i="1"/>
  <c r="EO177" i="1"/>
  <c r="EP177" i="1" s="1"/>
  <c r="EQ177" i="1"/>
  <c r="ER177" i="1"/>
  <c r="ET177" i="1" s="1"/>
  <c r="ES177" i="1"/>
  <c r="EU177" i="1"/>
  <c r="EX177" i="1"/>
  <c r="FJ177" i="1"/>
  <c r="FM177" i="1"/>
  <c r="FR177" i="1"/>
  <c r="FS177" i="1"/>
  <c r="FT177" i="1"/>
  <c r="FW177" i="1"/>
  <c r="GN177" i="1"/>
  <c r="GV177" i="1"/>
  <c r="GW177" i="1"/>
  <c r="HA177" i="1"/>
  <c r="HB177" i="1"/>
  <c r="HJ177" i="1"/>
  <c r="HK177" i="1"/>
  <c r="HS177" i="1"/>
  <c r="W178" i="1"/>
  <c r="Y178" i="1"/>
  <c r="AA178" i="1"/>
  <c r="AB178" i="1"/>
  <c r="AC178" i="1"/>
  <c r="AD178" i="1" s="1"/>
  <c r="AE178" i="1"/>
  <c r="AF178" i="1"/>
  <c r="AG178" i="1"/>
  <c r="AI178" i="1"/>
  <c r="AH178" i="1" s="1"/>
  <c r="AJ178" i="1"/>
  <c r="AR178" i="1"/>
  <c r="AS178" i="1"/>
  <c r="AT178" i="1"/>
  <c r="AU178" i="1"/>
  <c r="AV178" i="1"/>
  <c r="BC178" i="1"/>
  <c r="BE178" i="1"/>
  <c r="BH178" i="1"/>
  <c r="BM178" i="1"/>
  <c r="BN178" i="1"/>
  <c r="GW178" i="1" s="1"/>
  <c r="BP178" i="1"/>
  <c r="BQ178" i="1"/>
  <c r="BR178" i="1"/>
  <c r="BS178" i="1"/>
  <c r="BV178" i="1"/>
  <c r="BY178" i="1"/>
  <c r="CB178" i="1"/>
  <c r="CE178" i="1"/>
  <c r="CF178" i="1"/>
  <c r="CQ178" i="1"/>
  <c r="BO178" i="1" s="1"/>
  <c r="CR178" i="1"/>
  <c r="CS178" i="1" s="1"/>
  <c r="CT178" i="1"/>
  <c r="CU178" i="1"/>
  <c r="CV178" i="1"/>
  <c r="CW178" i="1"/>
  <c r="CX178" i="1"/>
  <c r="CY178" i="1"/>
  <c r="CZ178" i="1"/>
  <c r="DK178" i="1"/>
  <c r="DL178" i="1"/>
  <c r="DM178" i="1"/>
  <c r="DN178" i="1"/>
  <c r="DO178" i="1"/>
  <c r="DP178" i="1"/>
  <c r="EB178" i="1"/>
  <c r="EE178" i="1" s="1"/>
  <c r="EC178" i="1"/>
  <c r="ED178" i="1"/>
  <c r="EG178" i="1"/>
  <c r="EJ178" i="1"/>
  <c r="EO178" i="1"/>
  <c r="EP178" i="1" s="1"/>
  <c r="EQ178" i="1"/>
  <c r="ER178" i="1"/>
  <c r="ES178" i="1"/>
  <c r="EU178" i="1"/>
  <c r="EX178" i="1"/>
  <c r="FJ178" i="1"/>
  <c r="FM178" i="1"/>
  <c r="FR178" i="1"/>
  <c r="FS178" i="1"/>
  <c r="FT178" i="1"/>
  <c r="FW178" i="1"/>
  <c r="GN178" i="1"/>
  <c r="GV178" i="1"/>
  <c r="HA178" i="1"/>
  <c r="HB178" i="1"/>
  <c r="HJ178" i="1"/>
  <c r="HK178" i="1"/>
  <c r="HS178" i="1"/>
  <c r="W179" i="1"/>
  <c r="Y179" i="1"/>
  <c r="AA179" i="1"/>
  <c r="AB179" i="1"/>
  <c r="AE179" i="1"/>
  <c r="AG179" i="1" s="1"/>
  <c r="AF179" i="1"/>
  <c r="AI179" i="1"/>
  <c r="AH179" i="1" s="1"/>
  <c r="AJ179" i="1"/>
  <c r="AR179" i="1"/>
  <c r="AS179" i="1"/>
  <c r="AT179" i="1"/>
  <c r="AU179" i="1"/>
  <c r="AV179" i="1"/>
  <c r="BC179" i="1"/>
  <c r="BE179" i="1"/>
  <c r="BH179" i="1"/>
  <c r="BM179" i="1"/>
  <c r="BN179" i="1"/>
  <c r="BP179" i="1"/>
  <c r="BQ179" i="1"/>
  <c r="BR179" i="1"/>
  <c r="BS179" i="1"/>
  <c r="BV179" i="1"/>
  <c r="BY179" i="1"/>
  <c r="CB179" i="1"/>
  <c r="CE179" i="1"/>
  <c r="CF179" i="1"/>
  <c r="DJ179" i="1" s="1"/>
  <c r="CQ179" i="1"/>
  <c r="BO179" i="1" s="1"/>
  <c r="CR179" i="1"/>
  <c r="CU179" i="1"/>
  <c r="CV179" i="1"/>
  <c r="CW179" i="1"/>
  <c r="CX179" i="1"/>
  <c r="CY179" i="1"/>
  <c r="DA179" i="1" s="1"/>
  <c r="CZ179" i="1"/>
  <c r="DK179" i="1"/>
  <c r="DL179" i="1"/>
  <c r="DM179" i="1"/>
  <c r="DN179" i="1"/>
  <c r="DO179" i="1"/>
  <c r="DP179" i="1"/>
  <c r="EB179" i="1"/>
  <c r="EE179" i="1" s="1"/>
  <c r="EC179" i="1"/>
  <c r="ED179" i="1"/>
  <c r="EG179" i="1"/>
  <c r="EJ179" i="1"/>
  <c r="EO179" i="1"/>
  <c r="EP179" i="1" s="1"/>
  <c r="EQ179" i="1"/>
  <c r="AC179" i="1" s="1"/>
  <c r="AD179" i="1" s="1"/>
  <c r="ER179" i="1"/>
  <c r="ET179" i="1" s="1"/>
  <c r="ES179" i="1"/>
  <c r="EU179" i="1"/>
  <c r="EX179" i="1"/>
  <c r="FJ179" i="1"/>
  <c r="FM179" i="1"/>
  <c r="FR179" i="1"/>
  <c r="FS179" i="1"/>
  <c r="FT179" i="1"/>
  <c r="FW179" i="1"/>
  <c r="GN179" i="1"/>
  <c r="GV179" i="1"/>
  <c r="GW179" i="1"/>
  <c r="HA179" i="1"/>
  <c r="HB179" i="1"/>
  <c r="HJ179" i="1"/>
  <c r="HK179" i="1"/>
  <c r="HS179" i="1"/>
  <c r="W180" i="1"/>
  <c r="Y180" i="1"/>
  <c r="AA180" i="1"/>
  <c r="AB180" i="1"/>
  <c r="AE180" i="1"/>
  <c r="AG180" i="1" s="1"/>
  <c r="AF180" i="1"/>
  <c r="AI180" i="1"/>
  <c r="AH180" i="1" s="1"/>
  <c r="AJ180" i="1"/>
  <c r="AR180" i="1"/>
  <c r="AS180" i="1"/>
  <c r="AT180" i="1"/>
  <c r="AU180" i="1"/>
  <c r="AV180" i="1"/>
  <c r="BC180" i="1"/>
  <c r="BE180" i="1"/>
  <c r="BH180" i="1"/>
  <c r="BM180" i="1"/>
  <c r="BN180" i="1"/>
  <c r="GW180" i="1" s="1"/>
  <c r="BP180" i="1"/>
  <c r="BR180" i="1" s="1"/>
  <c r="BQ180" i="1"/>
  <c r="BS180" i="1"/>
  <c r="BV180" i="1"/>
  <c r="BY180" i="1"/>
  <c r="CB180" i="1"/>
  <c r="CE180" i="1"/>
  <c r="CF180" i="1"/>
  <c r="CQ180" i="1"/>
  <c r="BO180" i="1" s="1"/>
  <c r="CR180" i="1"/>
  <c r="CS180" i="1" s="1"/>
  <c r="CT180" i="1"/>
  <c r="CU180" i="1"/>
  <c r="CV180" i="1"/>
  <c r="CW180" i="1"/>
  <c r="CX180" i="1"/>
  <c r="CY180" i="1"/>
  <c r="CZ180" i="1"/>
  <c r="DK180" i="1"/>
  <c r="DL180" i="1"/>
  <c r="DM180" i="1"/>
  <c r="DN180" i="1"/>
  <c r="DO180" i="1"/>
  <c r="DP180" i="1"/>
  <c r="EB180" i="1"/>
  <c r="EE180" i="1" s="1"/>
  <c r="EC180" i="1"/>
  <c r="ED180" i="1"/>
  <c r="EG180" i="1"/>
  <c r="EJ180" i="1"/>
  <c r="EO180" i="1"/>
  <c r="EP180" i="1" s="1"/>
  <c r="EQ180" i="1"/>
  <c r="ER180" i="1"/>
  <c r="ES180" i="1"/>
  <c r="EU180" i="1"/>
  <c r="EX180" i="1" s="1"/>
  <c r="FJ180" i="1"/>
  <c r="FM180" i="1"/>
  <c r="FR180" i="1"/>
  <c r="FS180" i="1"/>
  <c r="FT180" i="1"/>
  <c r="FW180" i="1"/>
  <c r="GN180" i="1"/>
  <c r="GV180" i="1"/>
  <c r="HA180" i="1"/>
  <c r="HB180" i="1"/>
  <c r="HJ180" i="1"/>
  <c r="HK180" i="1"/>
  <c r="HS180" i="1"/>
  <c r="W181" i="1"/>
  <c r="Y181" i="1"/>
  <c r="AA181" i="1"/>
  <c r="AB181" i="1"/>
  <c r="AC181" i="1"/>
  <c r="AD181" i="1" s="1"/>
  <c r="AE181" i="1"/>
  <c r="AF181" i="1"/>
  <c r="AG181" i="1"/>
  <c r="AI181" i="1"/>
  <c r="AH181" i="1" s="1"/>
  <c r="AJ181" i="1"/>
  <c r="AR181" i="1"/>
  <c r="AS181" i="1"/>
  <c r="AT181" i="1"/>
  <c r="AU181" i="1"/>
  <c r="AV181" i="1"/>
  <c r="BC181" i="1"/>
  <c r="BE181" i="1"/>
  <c r="BH181" i="1"/>
  <c r="BM181" i="1"/>
  <c r="BN181" i="1"/>
  <c r="BP181" i="1"/>
  <c r="BQ181" i="1"/>
  <c r="BR181" i="1"/>
  <c r="BS181" i="1"/>
  <c r="BV181" i="1"/>
  <c r="BY181" i="1"/>
  <c r="CB181" i="1"/>
  <c r="CE181" i="1"/>
  <c r="CF181" i="1"/>
  <c r="CQ181" i="1"/>
  <c r="BO181" i="1" s="1"/>
  <c r="CR181" i="1"/>
  <c r="CS181" i="1" s="1"/>
  <c r="CT181" i="1"/>
  <c r="CU181" i="1"/>
  <c r="CV181" i="1"/>
  <c r="CW181" i="1"/>
  <c r="CX181" i="1"/>
  <c r="CY181" i="1"/>
  <c r="CZ181" i="1"/>
  <c r="DK181" i="1"/>
  <c r="DL181" i="1"/>
  <c r="DM181" i="1"/>
  <c r="DN181" i="1"/>
  <c r="DO181" i="1"/>
  <c r="DP181" i="1"/>
  <c r="EB181" i="1"/>
  <c r="EE181" i="1" s="1"/>
  <c r="EC181" i="1"/>
  <c r="ED181" i="1"/>
  <c r="EG181" i="1"/>
  <c r="EJ181" i="1"/>
  <c r="EO181" i="1"/>
  <c r="EP181" i="1" s="1"/>
  <c r="EQ181" i="1"/>
  <c r="ER181" i="1"/>
  <c r="ES181" i="1"/>
  <c r="EU181" i="1"/>
  <c r="EX181" i="1" s="1"/>
  <c r="FJ181" i="1"/>
  <c r="FM181" i="1"/>
  <c r="FR181" i="1"/>
  <c r="FS181" i="1"/>
  <c r="FT181" i="1"/>
  <c r="FW181" i="1" s="1"/>
  <c r="GN181" i="1"/>
  <c r="GV181" i="1"/>
  <c r="HA181" i="1"/>
  <c r="HB181" i="1"/>
  <c r="HJ181" i="1"/>
  <c r="HK181" i="1"/>
  <c r="HS181" i="1"/>
  <c r="W182" i="1"/>
  <c r="Y182" i="1"/>
  <c r="AA182" i="1"/>
  <c r="AB182" i="1"/>
  <c r="AE182" i="1"/>
  <c r="AG182" i="1" s="1"/>
  <c r="AF182" i="1"/>
  <c r="AI182" i="1"/>
  <c r="AH182" i="1" s="1"/>
  <c r="AJ182" i="1"/>
  <c r="AK182" i="1"/>
  <c r="AR182" i="1"/>
  <c r="AS182" i="1"/>
  <c r="AT182" i="1"/>
  <c r="AU182" i="1"/>
  <c r="AV182" i="1"/>
  <c r="BC182" i="1"/>
  <c r="BE182" i="1"/>
  <c r="BH182" i="1"/>
  <c r="BM182" i="1"/>
  <c r="BN182" i="1"/>
  <c r="BP182" i="1"/>
  <c r="BR182" i="1" s="1"/>
  <c r="BQ182" i="1"/>
  <c r="BS182" i="1"/>
  <c r="BV182" i="1"/>
  <c r="BY182" i="1"/>
  <c r="CB182" i="1"/>
  <c r="CE182" i="1"/>
  <c r="CF182" i="1"/>
  <c r="CQ182" i="1"/>
  <c r="BO182" i="1" s="1"/>
  <c r="AC182" i="1" s="1"/>
  <c r="AD182" i="1" s="1"/>
  <c r="CR182" i="1"/>
  <c r="CU182" i="1"/>
  <c r="CV182" i="1"/>
  <c r="CW182" i="1"/>
  <c r="CX182" i="1"/>
  <c r="CY182" i="1"/>
  <c r="DA182" i="1" s="1"/>
  <c r="CZ182" i="1"/>
  <c r="DK182" i="1"/>
  <c r="DL182" i="1"/>
  <c r="DM182" i="1"/>
  <c r="DN182" i="1"/>
  <c r="DO182" i="1"/>
  <c r="DP182" i="1"/>
  <c r="EB182" i="1"/>
  <c r="EE182" i="1" s="1"/>
  <c r="EC182" i="1"/>
  <c r="ED182" i="1"/>
  <c r="EG182" i="1"/>
  <c r="EJ182" i="1"/>
  <c r="EO182" i="1"/>
  <c r="EP182" i="1" s="1"/>
  <c r="EQ182" i="1"/>
  <c r="ER182" i="1"/>
  <c r="ET182" i="1" s="1"/>
  <c r="ES182" i="1"/>
  <c r="EU182" i="1"/>
  <c r="EX182" i="1"/>
  <c r="FJ182" i="1"/>
  <c r="FM182" i="1"/>
  <c r="FR182" i="1"/>
  <c r="FS182" i="1"/>
  <c r="FT182" i="1"/>
  <c r="FW182" i="1"/>
  <c r="GN182" i="1"/>
  <c r="GV182" i="1"/>
  <c r="GW182" i="1"/>
  <c r="HA182" i="1"/>
  <c r="HB182" i="1"/>
  <c r="HJ182" i="1"/>
  <c r="HK182" i="1"/>
  <c r="HS182" i="1"/>
  <c r="W183" i="1"/>
  <c r="Y183" i="1"/>
  <c r="AA183" i="1"/>
  <c r="AB183" i="1"/>
  <c r="AE183" i="1"/>
  <c r="AF183" i="1"/>
  <c r="AG183" i="1"/>
  <c r="AI183" i="1"/>
  <c r="AH183" i="1" s="1"/>
  <c r="AJ183" i="1"/>
  <c r="AK183" i="1"/>
  <c r="AR183" i="1"/>
  <c r="AS183" i="1"/>
  <c r="AT183" i="1"/>
  <c r="AU183" i="1"/>
  <c r="AV183" i="1"/>
  <c r="BC183" i="1"/>
  <c r="BE183" i="1"/>
  <c r="BH183" i="1"/>
  <c r="BM183" i="1"/>
  <c r="BN183" i="1"/>
  <c r="BP183" i="1"/>
  <c r="BQ183" i="1"/>
  <c r="BR183" i="1"/>
  <c r="BS183" i="1"/>
  <c r="BV183" i="1"/>
  <c r="BY183" i="1"/>
  <c r="CB183" i="1"/>
  <c r="CE183" i="1"/>
  <c r="CF183" i="1"/>
  <c r="CQ183" i="1"/>
  <c r="BO183" i="1" s="1"/>
  <c r="AC183" i="1" s="1"/>
  <c r="AD183" i="1" s="1"/>
  <c r="CR183" i="1"/>
  <c r="CS183" i="1" s="1"/>
  <c r="CT183" i="1"/>
  <c r="CU183" i="1"/>
  <c r="CV183" i="1"/>
  <c r="CW183" i="1"/>
  <c r="CX183" i="1"/>
  <c r="CY183" i="1"/>
  <c r="CZ183" i="1"/>
  <c r="DK183" i="1"/>
  <c r="DL183" i="1"/>
  <c r="DM183" i="1"/>
  <c r="DN183" i="1"/>
  <c r="DO183" i="1"/>
  <c r="DP183" i="1"/>
  <c r="EB183" i="1"/>
  <c r="EE183" i="1" s="1"/>
  <c r="EC183" i="1"/>
  <c r="ED183" i="1"/>
  <c r="EG183" i="1"/>
  <c r="EJ183" i="1"/>
  <c r="EO183" i="1"/>
  <c r="EP183" i="1"/>
  <c r="EQ183" i="1"/>
  <c r="ER183" i="1"/>
  <c r="ET183" i="1" s="1"/>
  <c r="ES183" i="1"/>
  <c r="EU183" i="1"/>
  <c r="EX183" i="1"/>
  <c r="FJ183" i="1"/>
  <c r="FM183" i="1"/>
  <c r="FR183" i="1"/>
  <c r="FS183" i="1"/>
  <c r="FT183" i="1"/>
  <c r="FW183" i="1" s="1"/>
  <c r="GN183" i="1"/>
  <c r="GV183" i="1"/>
  <c r="HA183" i="1"/>
  <c r="HB183" i="1"/>
  <c r="HJ183" i="1"/>
  <c r="HK183" i="1"/>
  <c r="HS183" i="1"/>
  <c r="W184" i="1"/>
  <c r="Y184" i="1"/>
  <c r="AA184" i="1"/>
  <c r="AB184" i="1"/>
  <c r="AE184" i="1"/>
  <c r="AF184" i="1"/>
  <c r="AG184" i="1"/>
  <c r="AI184" i="1"/>
  <c r="AH184" i="1" s="1"/>
  <c r="AJ184" i="1"/>
  <c r="AR184" i="1"/>
  <c r="AS184" i="1"/>
  <c r="AT184" i="1"/>
  <c r="AU184" i="1"/>
  <c r="AV184" i="1"/>
  <c r="BC184" i="1"/>
  <c r="BE184" i="1"/>
  <c r="BH184" i="1"/>
  <c r="BM184" i="1"/>
  <c r="BN184" i="1"/>
  <c r="BP184" i="1"/>
  <c r="BQ184" i="1"/>
  <c r="BR184" i="1"/>
  <c r="BS184" i="1"/>
  <c r="BV184" i="1"/>
  <c r="BY184" i="1"/>
  <c r="CB184" i="1"/>
  <c r="CE184" i="1"/>
  <c r="CF184" i="1"/>
  <c r="CQ184" i="1"/>
  <c r="BO184" i="1" s="1"/>
  <c r="CR184" i="1"/>
  <c r="CU184" i="1"/>
  <c r="CV184" i="1"/>
  <c r="CW184" i="1"/>
  <c r="CX184" i="1"/>
  <c r="CY184" i="1"/>
  <c r="DA184" i="1" s="1"/>
  <c r="CZ184" i="1"/>
  <c r="DK184" i="1"/>
  <c r="DL184" i="1"/>
  <c r="DM184" i="1"/>
  <c r="DN184" i="1"/>
  <c r="DO184" i="1"/>
  <c r="DP184" i="1"/>
  <c r="EB184" i="1"/>
  <c r="EE184" i="1" s="1"/>
  <c r="EC184" i="1"/>
  <c r="ED184" i="1"/>
  <c r="EG184" i="1"/>
  <c r="EJ184" i="1"/>
  <c r="EO184" i="1"/>
  <c r="EP184" i="1" s="1"/>
  <c r="EQ184" i="1"/>
  <c r="AC184" i="1" s="1"/>
  <c r="AD184" i="1" s="1"/>
  <c r="ER184" i="1"/>
  <c r="ET184" i="1" s="1"/>
  <c r="ES184" i="1"/>
  <c r="EU184" i="1"/>
  <c r="EX184" i="1"/>
  <c r="FJ184" i="1"/>
  <c r="FM184" i="1"/>
  <c r="FR184" i="1"/>
  <c r="FS184" i="1"/>
  <c r="FT184" i="1"/>
  <c r="FW184" i="1"/>
  <c r="GN184" i="1"/>
  <c r="GV184" i="1"/>
  <c r="GW184" i="1"/>
  <c r="HA184" i="1"/>
  <c r="HB184" i="1"/>
  <c r="HJ184" i="1"/>
  <c r="HK184" i="1"/>
  <c r="HS184" i="1"/>
  <c r="W185" i="1"/>
  <c r="Y185" i="1"/>
  <c r="AA185" i="1"/>
  <c r="AB185" i="1"/>
  <c r="AE185" i="1"/>
  <c r="AG185" i="1" s="1"/>
  <c r="AF185" i="1"/>
  <c r="AI185" i="1"/>
  <c r="AH185" i="1" s="1"/>
  <c r="AJ185" i="1"/>
  <c r="AR185" i="1"/>
  <c r="AS185" i="1"/>
  <c r="AT185" i="1"/>
  <c r="AU185" i="1"/>
  <c r="AV185" i="1"/>
  <c r="BC185" i="1"/>
  <c r="BE185" i="1"/>
  <c r="BH185" i="1"/>
  <c r="BM185" i="1"/>
  <c r="BN185" i="1"/>
  <c r="GW185" i="1" s="1"/>
  <c r="BP185" i="1"/>
  <c r="BR185" i="1" s="1"/>
  <c r="BQ185" i="1"/>
  <c r="BS185" i="1"/>
  <c r="BV185" i="1"/>
  <c r="BY185" i="1"/>
  <c r="CB185" i="1"/>
  <c r="CE185" i="1"/>
  <c r="CF185" i="1"/>
  <c r="CQ185" i="1"/>
  <c r="BO185" i="1" s="1"/>
  <c r="CR185" i="1"/>
  <c r="CS185" i="1" s="1"/>
  <c r="CT185" i="1"/>
  <c r="CU185" i="1"/>
  <c r="CV185" i="1"/>
  <c r="CW185" i="1"/>
  <c r="CX185" i="1"/>
  <c r="CY185" i="1"/>
  <c r="CZ185" i="1"/>
  <c r="DK185" i="1"/>
  <c r="DL185" i="1"/>
  <c r="DM185" i="1"/>
  <c r="DN185" i="1"/>
  <c r="DO185" i="1"/>
  <c r="DP185" i="1"/>
  <c r="EB185" i="1"/>
  <c r="EE185" i="1" s="1"/>
  <c r="EC185" i="1"/>
  <c r="ED185" i="1"/>
  <c r="EG185" i="1"/>
  <c r="EJ185" i="1"/>
  <c r="EO185" i="1"/>
  <c r="EP185" i="1" s="1"/>
  <c r="EQ185" i="1"/>
  <c r="ER185" i="1"/>
  <c r="ES185" i="1"/>
  <c r="EU185" i="1"/>
  <c r="EX185" i="1"/>
  <c r="FJ185" i="1"/>
  <c r="FM185" i="1"/>
  <c r="FR185" i="1"/>
  <c r="FS185" i="1"/>
  <c r="FT185" i="1"/>
  <c r="FW185" i="1" s="1"/>
  <c r="GN185" i="1"/>
  <c r="GV185" i="1"/>
  <c r="HA185" i="1"/>
  <c r="HB185" i="1"/>
  <c r="HJ185" i="1"/>
  <c r="HK185" i="1"/>
  <c r="HS185" i="1"/>
  <c r="W186" i="1"/>
  <c r="Y186" i="1"/>
  <c r="AA186" i="1"/>
  <c r="AB186" i="1"/>
  <c r="AC186" i="1"/>
  <c r="AD186" i="1" s="1"/>
  <c r="AE186" i="1"/>
  <c r="AF186" i="1"/>
  <c r="AG186" i="1"/>
  <c r="AI186" i="1"/>
  <c r="AH186" i="1" s="1"/>
  <c r="AJ186" i="1"/>
  <c r="AR186" i="1"/>
  <c r="AS186" i="1"/>
  <c r="AT186" i="1"/>
  <c r="AU186" i="1"/>
  <c r="AV186" i="1"/>
  <c r="BC186" i="1"/>
  <c r="BE186" i="1"/>
  <c r="BH186" i="1"/>
  <c r="BM186" i="1"/>
  <c r="BN186" i="1"/>
  <c r="GW186" i="1" s="1"/>
  <c r="BP186" i="1"/>
  <c r="BQ186" i="1"/>
  <c r="BR186" i="1"/>
  <c r="BS186" i="1"/>
  <c r="BV186" i="1"/>
  <c r="BY186" i="1"/>
  <c r="CB186" i="1"/>
  <c r="CE186" i="1"/>
  <c r="CF186" i="1"/>
  <c r="CQ186" i="1"/>
  <c r="BO186" i="1" s="1"/>
  <c r="CR186" i="1"/>
  <c r="CS186" i="1" s="1"/>
  <c r="CT186" i="1"/>
  <c r="CU186" i="1"/>
  <c r="CV186" i="1"/>
  <c r="CW186" i="1"/>
  <c r="CX186" i="1"/>
  <c r="CY186" i="1"/>
  <c r="CZ186" i="1"/>
  <c r="DK186" i="1"/>
  <c r="DL186" i="1"/>
  <c r="DM186" i="1"/>
  <c r="DN186" i="1"/>
  <c r="DO186" i="1"/>
  <c r="DP186" i="1"/>
  <c r="EB186" i="1"/>
  <c r="EE186" i="1" s="1"/>
  <c r="EC186" i="1"/>
  <c r="ED186" i="1"/>
  <c r="EG186" i="1"/>
  <c r="EJ186" i="1"/>
  <c r="EO186" i="1"/>
  <c r="EP186" i="1" s="1"/>
  <c r="EQ186" i="1"/>
  <c r="ER186" i="1"/>
  <c r="ES186" i="1"/>
  <c r="EU186" i="1"/>
  <c r="EX186" i="1"/>
  <c r="FJ186" i="1"/>
  <c r="FM186" i="1"/>
  <c r="FR186" i="1"/>
  <c r="FS186" i="1"/>
  <c r="FT186" i="1"/>
  <c r="FW186" i="1"/>
  <c r="GN186" i="1"/>
  <c r="GV186" i="1"/>
  <c r="HA186" i="1"/>
  <c r="HB186" i="1"/>
  <c r="HJ186" i="1"/>
  <c r="HK186" i="1"/>
  <c r="HS186" i="1"/>
  <c r="W187" i="1"/>
  <c r="Y187" i="1"/>
  <c r="AA187" i="1"/>
  <c r="AB187" i="1"/>
  <c r="AE187" i="1"/>
  <c r="AF187" i="1"/>
  <c r="AG187" i="1"/>
  <c r="AI187" i="1"/>
  <c r="AH187" i="1" s="1"/>
  <c r="AJ187" i="1"/>
  <c r="AR187" i="1"/>
  <c r="AS187" i="1"/>
  <c r="AT187" i="1"/>
  <c r="AU187" i="1"/>
  <c r="AV187" i="1"/>
  <c r="BC187" i="1"/>
  <c r="BE187" i="1"/>
  <c r="BH187" i="1"/>
  <c r="BM187" i="1"/>
  <c r="BN187" i="1"/>
  <c r="BP187" i="1"/>
  <c r="BR187" i="1" s="1"/>
  <c r="BQ187" i="1"/>
  <c r="BS187" i="1"/>
  <c r="BV187" i="1"/>
  <c r="BY187" i="1"/>
  <c r="CB187" i="1"/>
  <c r="CE187" i="1"/>
  <c r="CF187" i="1"/>
  <c r="CQ187" i="1"/>
  <c r="BO187" i="1" s="1"/>
  <c r="CR187" i="1"/>
  <c r="CU187" i="1"/>
  <c r="CV187" i="1"/>
  <c r="CW187" i="1"/>
  <c r="CX187" i="1"/>
  <c r="CY187" i="1"/>
  <c r="DA187" i="1" s="1"/>
  <c r="CZ187" i="1"/>
  <c r="DK187" i="1"/>
  <c r="DL187" i="1"/>
  <c r="DM187" i="1"/>
  <c r="DN187" i="1"/>
  <c r="DO187" i="1"/>
  <c r="DP187" i="1"/>
  <c r="EB187" i="1"/>
  <c r="EE187" i="1" s="1"/>
  <c r="EC187" i="1"/>
  <c r="ED187" i="1"/>
  <c r="EG187" i="1"/>
  <c r="GW187" i="1" s="1"/>
  <c r="EJ187" i="1"/>
  <c r="EO187" i="1"/>
  <c r="EP187" i="1" s="1"/>
  <c r="EQ187" i="1"/>
  <c r="AC187" i="1" s="1"/>
  <c r="AD187" i="1" s="1"/>
  <c r="ER187" i="1"/>
  <c r="ET187" i="1" s="1"/>
  <c r="ES187" i="1"/>
  <c r="EU187" i="1"/>
  <c r="EX187" i="1" s="1"/>
  <c r="FJ187" i="1"/>
  <c r="FM187" i="1"/>
  <c r="FR187" i="1"/>
  <c r="FS187" i="1"/>
  <c r="FT187" i="1"/>
  <c r="FW187" i="1" s="1"/>
  <c r="GN187" i="1"/>
  <c r="GV187" i="1"/>
  <c r="HA187" i="1"/>
  <c r="HB187" i="1"/>
  <c r="HJ187" i="1"/>
  <c r="HK187" i="1"/>
  <c r="HS187" i="1"/>
  <c r="W188" i="1"/>
  <c r="Y188" i="1"/>
  <c r="AA188" i="1"/>
  <c r="AB188" i="1"/>
  <c r="AE188" i="1"/>
  <c r="AF188" i="1"/>
  <c r="AG188" i="1"/>
  <c r="AI188" i="1"/>
  <c r="AH188" i="1" s="1"/>
  <c r="AJ188" i="1"/>
  <c r="AR188" i="1"/>
  <c r="AS188" i="1"/>
  <c r="AT188" i="1"/>
  <c r="AU188" i="1"/>
  <c r="AV188" i="1"/>
  <c r="BC188" i="1"/>
  <c r="BE188" i="1"/>
  <c r="BH188" i="1"/>
  <c r="BM188" i="1"/>
  <c r="BN188" i="1"/>
  <c r="BP188" i="1"/>
  <c r="BQ188" i="1"/>
  <c r="BR188" i="1"/>
  <c r="BS188" i="1"/>
  <c r="BV188" i="1"/>
  <c r="BY188" i="1"/>
  <c r="CB188" i="1"/>
  <c r="CE188" i="1"/>
  <c r="CF188" i="1"/>
  <c r="CQ188" i="1"/>
  <c r="BO188" i="1" s="1"/>
  <c r="CR188" i="1"/>
  <c r="CS188" i="1" s="1"/>
  <c r="CT188" i="1"/>
  <c r="CU188" i="1"/>
  <c r="CV188" i="1"/>
  <c r="CW188" i="1"/>
  <c r="CX188" i="1"/>
  <c r="CY188" i="1"/>
  <c r="CZ188" i="1"/>
  <c r="DK188" i="1"/>
  <c r="DL188" i="1"/>
  <c r="DM188" i="1"/>
  <c r="DN188" i="1"/>
  <c r="DO188" i="1"/>
  <c r="DP188" i="1"/>
  <c r="EB188" i="1"/>
  <c r="EE188" i="1" s="1"/>
  <c r="EC188" i="1"/>
  <c r="ED188" i="1"/>
  <c r="EG188" i="1"/>
  <c r="EJ188" i="1"/>
  <c r="EO188" i="1"/>
  <c r="EP188" i="1" s="1"/>
  <c r="EQ188" i="1"/>
  <c r="AC188" i="1" s="1"/>
  <c r="AD188" i="1" s="1"/>
  <c r="ER188" i="1"/>
  <c r="ES188" i="1"/>
  <c r="EU188" i="1"/>
  <c r="EX188" i="1" s="1"/>
  <c r="FJ188" i="1"/>
  <c r="GW188" i="1" s="1"/>
  <c r="FM188" i="1"/>
  <c r="FR188" i="1"/>
  <c r="FS188" i="1"/>
  <c r="FT188" i="1"/>
  <c r="FW188" i="1" s="1"/>
  <c r="GN188" i="1"/>
  <c r="GV188" i="1"/>
  <c r="HA188" i="1"/>
  <c r="HB188" i="1"/>
  <c r="HJ188" i="1"/>
  <c r="HK188" i="1"/>
  <c r="HS188" i="1"/>
  <c r="W189" i="1"/>
  <c r="Y189" i="1"/>
  <c r="AA189" i="1"/>
  <c r="AB189" i="1"/>
  <c r="AE189" i="1"/>
  <c r="AF189" i="1"/>
  <c r="AG189" i="1"/>
  <c r="AI189" i="1"/>
  <c r="AH189" i="1" s="1"/>
  <c r="AJ189" i="1"/>
  <c r="AK189" i="1"/>
  <c r="AR189" i="1"/>
  <c r="AS189" i="1"/>
  <c r="AT189" i="1"/>
  <c r="AU189" i="1"/>
  <c r="AV189" i="1"/>
  <c r="BC189" i="1"/>
  <c r="BE189" i="1"/>
  <c r="BH189" i="1"/>
  <c r="BM189" i="1"/>
  <c r="BN189" i="1"/>
  <c r="BP189" i="1"/>
  <c r="BQ189" i="1"/>
  <c r="BR189" i="1"/>
  <c r="BS189" i="1"/>
  <c r="BV189" i="1"/>
  <c r="BY189" i="1"/>
  <c r="CB189" i="1"/>
  <c r="CE189" i="1"/>
  <c r="CF189" i="1"/>
  <c r="DJ189" i="1" s="1"/>
  <c r="CQ189" i="1"/>
  <c r="BO189" i="1" s="1"/>
  <c r="AC189" i="1" s="1"/>
  <c r="AD189" i="1" s="1"/>
  <c r="CR189" i="1"/>
  <c r="CU189" i="1"/>
  <c r="CV189" i="1"/>
  <c r="CW189" i="1"/>
  <c r="CX189" i="1"/>
  <c r="CY189" i="1"/>
  <c r="DA189" i="1" s="1"/>
  <c r="CZ189" i="1"/>
  <c r="DK189" i="1"/>
  <c r="DL189" i="1"/>
  <c r="DM189" i="1"/>
  <c r="DN189" i="1"/>
  <c r="DO189" i="1"/>
  <c r="DP189" i="1"/>
  <c r="EB189" i="1"/>
  <c r="EE189" i="1" s="1"/>
  <c r="EC189" i="1"/>
  <c r="ED189" i="1"/>
  <c r="EG189" i="1"/>
  <c r="EJ189" i="1"/>
  <c r="EO189" i="1"/>
  <c r="EP189" i="1" s="1"/>
  <c r="EQ189" i="1"/>
  <c r="ER189" i="1"/>
  <c r="ET189" i="1" s="1"/>
  <c r="ES189" i="1"/>
  <c r="EU189" i="1"/>
  <c r="EX189" i="1"/>
  <c r="FJ189" i="1"/>
  <c r="FM189" i="1"/>
  <c r="FR189" i="1"/>
  <c r="FS189" i="1"/>
  <c r="FT189" i="1"/>
  <c r="FW189" i="1" s="1"/>
  <c r="GN189" i="1"/>
  <c r="GV189" i="1"/>
  <c r="HA189" i="1"/>
  <c r="HB189" i="1"/>
  <c r="HJ189" i="1"/>
  <c r="HK189" i="1"/>
  <c r="HS189" i="1"/>
  <c r="W190" i="1"/>
  <c r="Y190" i="1"/>
  <c r="AA190" i="1"/>
  <c r="AB190" i="1"/>
  <c r="AE190" i="1"/>
  <c r="AF190" i="1"/>
  <c r="AG190" i="1"/>
  <c r="AI190" i="1"/>
  <c r="AH190" i="1" s="1"/>
  <c r="AJ190" i="1"/>
  <c r="AR190" i="1"/>
  <c r="AS190" i="1"/>
  <c r="AT190" i="1"/>
  <c r="AU190" i="1"/>
  <c r="AV190" i="1"/>
  <c r="BC190" i="1"/>
  <c r="BE190" i="1"/>
  <c r="BH190" i="1"/>
  <c r="BM190" i="1"/>
  <c r="BN190" i="1"/>
  <c r="BP190" i="1"/>
  <c r="BR190" i="1" s="1"/>
  <c r="BQ190" i="1"/>
  <c r="BS190" i="1"/>
  <c r="BV190" i="1"/>
  <c r="BY190" i="1"/>
  <c r="CB190" i="1"/>
  <c r="CE190" i="1"/>
  <c r="CF190" i="1"/>
  <c r="CQ190" i="1"/>
  <c r="BO190" i="1" s="1"/>
  <c r="CR190" i="1"/>
  <c r="CU190" i="1"/>
  <c r="CV190" i="1"/>
  <c r="CW190" i="1"/>
  <c r="CX190" i="1"/>
  <c r="CY190" i="1"/>
  <c r="DA190" i="1" s="1"/>
  <c r="DJ190" i="1" s="1"/>
  <c r="CZ190" i="1"/>
  <c r="DK190" i="1"/>
  <c r="DL190" i="1"/>
  <c r="DM190" i="1"/>
  <c r="DN190" i="1"/>
  <c r="DO190" i="1"/>
  <c r="DP190" i="1"/>
  <c r="EB190" i="1"/>
  <c r="EE190" i="1" s="1"/>
  <c r="EC190" i="1"/>
  <c r="ED190" i="1"/>
  <c r="EG190" i="1"/>
  <c r="GW190" i="1" s="1"/>
  <c r="EJ190" i="1"/>
  <c r="EO190" i="1"/>
  <c r="EP190" i="1" s="1"/>
  <c r="EQ190" i="1"/>
  <c r="AC190" i="1" s="1"/>
  <c r="AD190" i="1" s="1"/>
  <c r="ER190" i="1"/>
  <c r="ET190" i="1" s="1"/>
  <c r="ES190" i="1"/>
  <c r="EU190" i="1"/>
  <c r="EX190" i="1" s="1"/>
  <c r="FJ190" i="1"/>
  <c r="FM190" i="1"/>
  <c r="FR190" i="1"/>
  <c r="FS190" i="1"/>
  <c r="FT190" i="1"/>
  <c r="FW190" i="1" s="1"/>
  <c r="GN190" i="1"/>
  <c r="GV190" i="1"/>
  <c r="HA190" i="1"/>
  <c r="HB190" i="1"/>
  <c r="HJ190" i="1"/>
  <c r="HK190" i="1"/>
  <c r="HS190" i="1"/>
  <c r="W191" i="1"/>
  <c r="Y191" i="1"/>
  <c r="AA191" i="1"/>
  <c r="AB191" i="1"/>
  <c r="AE191" i="1"/>
  <c r="AF191" i="1"/>
  <c r="AG191" i="1"/>
  <c r="AI191" i="1"/>
  <c r="AH191" i="1" s="1"/>
  <c r="AJ191" i="1"/>
  <c r="AR191" i="1"/>
  <c r="AS191" i="1"/>
  <c r="AT191" i="1"/>
  <c r="AU191" i="1"/>
  <c r="AV191" i="1"/>
  <c r="BC191" i="1"/>
  <c r="BE191" i="1"/>
  <c r="BH191" i="1"/>
  <c r="BM191" i="1"/>
  <c r="BN191" i="1"/>
  <c r="GW191" i="1" s="1"/>
  <c r="BP191" i="1"/>
  <c r="BQ191" i="1"/>
  <c r="BR191" i="1"/>
  <c r="BS191" i="1"/>
  <c r="BV191" i="1"/>
  <c r="BY191" i="1"/>
  <c r="CB191" i="1"/>
  <c r="CE191" i="1"/>
  <c r="CF191" i="1"/>
  <c r="CQ191" i="1"/>
  <c r="BO191" i="1" s="1"/>
  <c r="CR191" i="1"/>
  <c r="CS191" i="1" s="1"/>
  <c r="CT191" i="1"/>
  <c r="CU191" i="1"/>
  <c r="CV191" i="1"/>
  <c r="CW191" i="1"/>
  <c r="CX191" i="1"/>
  <c r="CY191" i="1"/>
  <c r="CZ191" i="1"/>
  <c r="DK191" i="1"/>
  <c r="DL191" i="1"/>
  <c r="DM191" i="1"/>
  <c r="DN191" i="1"/>
  <c r="DO191" i="1"/>
  <c r="DP191" i="1"/>
  <c r="EB191" i="1"/>
  <c r="EE191" i="1" s="1"/>
  <c r="EC191" i="1"/>
  <c r="ED191" i="1"/>
  <c r="EG191" i="1"/>
  <c r="EJ191" i="1"/>
  <c r="EO191" i="1"/>
  <c r="EP191" i="1" s="1"/>
  <c r="EQ191" i="1"/>
  <c r="AC191" i="1" s="1"/>
  <c r="AD191" i="1" s="1"/>
  <c r="ER191" i="1"/>
  <c r="ES191" i="1"/>
  <c r="EU191" i="1"/>
  <c r="EX191" i="1"/>
  <c r="FJ191" i="1"/>
  <c r="FM191" i="1"/>
  <c r="FR191" i="1"/>
  <c r="FS191" i="1"/>
  <c r="FT191" i="1"/>
  <c r="FW191" i="1"/>
  <c r="GN191" i="1"/>
  <c r="GV191" i="1"/>
  <c r="HA191" i="1"/>
  <c r="HB191" i="1"/>
  <c r="HJ191" i="1"/>
  <c r="HK191" i="1"/>
  <c r="HS191" i="1"/>
  <c r="W192" i="1"/>
  <c r="Y192" i="1"/>
  <c r="AA192" i="1"/>
  <c r="AB192" i="1"/>
  <c r="AE192" i="1"/>
  <c r="AG192" i="1" s="1"/>
  <c r="AF192" i="1"/>
  <c r="AI192" i="1"/>
  <c r="AH192" i="1" s="1"/>
  <c r="AJ192" i="1"/>
  <c r="AR192" i="1"/>
  <c r="AS192" i="1"/>
  <c r="AT192" i="1"/>
  <c r="AU192" i="1"/>
  <c r="AV192" i="1"/>
  <c r="BC192" i="1"/>
  <c r="BE192" i="1"/>
  <c r="BH192" i="1"/>
  <c r="BM192" i="1"/>
  <c r="BN192" i="1"/>
  <c r="BP192" i="1"/>
  <c r="BR192" i="1" s="1"/>
  <c r="BQ192" i="1"/>
  <c r="BS192" i="1"/>
  <c r="BV192" i="1"/>
  <c r="BY192" i="1"/>
  <c r="CB192" i="1"/>
  <c r="CE192" i="1"/>
  <c r="CF192" i="1"/>
  <c r="CQ192" i="1"/>
  <c r="BO192" i="1" s="1"/>
  <c r="CR192" i="1"/>
  <c r="CU192" i="1"/>
  <c r="CV192" i="1"/>
  <c r="CW192" i="1"/>
  <c r="CX192" i="1"/>
  <c r="CY192" i="1"/>
  <c r="DA192" i="1" s="1"/>
  <c r="CZ192" i="1"/>
  <c r="DK192" i="1"/>
  <c r="DL192" i="1"/>
  <c r="DM192" i="1"/>
  <c r="DN192" i="1"/>
  <c r="DO192" i="1"/>
  <c r="DP192" i="1"/>
  <c r="EB192" i="1"/>
  <c r="EE192" i="1" s="1"/>
  <c r="EC192" i="1"/>
  <c r="ED192" i="1"/>
  <c r="EG192" i="1"/>
  <c r="GW192" i="1" s="1"/>
  <c r="EJ192" i="1"/>
  <c r="EO192" i="1"/>
  <c r="EP192" i="1" s="1"/>
  <c r="EQ192" i="1"/>
  <c r="AC192" i="1" s="1"/>
  <c r="AD192" i="1" s="1"/>
  <c r="ER192" i="1"/>
  <c r="ET192" i="1" s="1"/>
  <c r="ES192" i="1"/>
  <c r="EU192" i="1"/>
  <c r="EX192" i="1" s="1"/>
  <c r="FJ192" i="1"/>
  <c r="FM192" i="1"/>
  <c r="FR192" i="1"/>
  <c r="FS192" i="1"/>
  <c r="FT192" i="1"/>
  <c r="FW192" i="1" s="1"/>
  <c r="GN192" i="1"/>
  <c r="GV192" i="1"/>
  <c r="HA192" i="1"/>
  <c r="HB192" i="1"/>
  <c r="HJ192" i="1"/>
  <c r="HK192" i="1"/>
  <c r="HS192" i="1"/>
  <c r="W193" i="1"/>
  <c r="Y193" i="1"/>
  <c r="AA193" i="1"/>
  <c r="AB193" i="1"/>
  <c r="AC193" i="1"/>
  <c r="AD193" i="1" s="1"/>
  <c r="AE193" i="1"/>
  <c r="AF193" i="1"/>
  <c r="AG193" i="1"/>
  <c r="AI193" i="1"/>
  <c r="AH193" i="1" s="1"/>
  <c r="AJ193" i="1"/>
  <c r="AR193" i="1"/>
  <c r="AS193" i="1"/>
  <c r="AT193" i="1"/>
  <c r="AU193" i="1"/>
  <c r="AV193" i="1"/>
  <c r="BC193" i="1"/>
  <c r="BE193" i="1"/>
  <c r="BH193" i="1"/>
  <c r="BM193" i="1"/>
  <c r="BN193" i="1"/>
  <c r="GW193" i="1" s="1"/>
  <c r="BP193" i="1"/>
  <c r="BQ193" i="1"/>
  <c r="BR193" i="1"/>
  <c r="BS193" i="1"/>
  <c r="BV193" i="1"/>
  <c r="BY193" i="1"/>
  <c r="CB193" i="1"/>
  <c r="CE193" i="1"/>
  <c r="CF193" i="1"/>
  <c r="CQ193" i="1"/>
  <c r="BO193" i="1" s="1"/>
  <c r="CR193" i="1"/>
  <c r="CS193" i="1" s="1"/>
  <c r="CT193" i="1"/>
  <c r="CU193" i="1"/>
  <c r="CV193" i="1"/>
  <c r="CW193" i="1"/>
  <c r="CX193" i="1"/>
  <c r="CY193" i="1"/>
  <c r="CZ193" i="1"/>
  <c r="DK193" i="1"/>
  <c r="DL193" i="1"/>
  <c r="DM193" i="1"/>
  <c r="DN193" i="1"/>
  <c r="DO193" i="1"/>
  <c r="DP193" i="1"/>
  <c r="EB193" i="1"/>
  <c r="EE193" i="1" s="1"/>
  <c r="EC193" i="1"/>
  <c r="ED193" i="1"/>
  <c r="EG193" i="1"/>
  <c r="EJ193" i="1"/>
  <c r="EO193" i="1"/>
  <c r="EP193" i="1" s="1"/>
  <c r="EQ193" i="1"/>
  <c r="ER193" i="1"/>
  <c r="ES193" i="1"/>
  <c r="EU193" i="1"/>
  <c r="EX193" i="1" s="1"/>
  <c r="FJ193" i="1"/>
  <c r="FM193" i="1"/>
  <c r="FR193" i="1"/>
  <c r="FS193" i="1"/>
  <c r="FT193" i="1"/>
  <c r="FW193" i="1"/>
  <c r="GN193" i="1"/>
  <c r="GV193" i="1"/>
  <c r="HA193" i="1"/>
  <c r="HB193" i="1"/>
  <c r="HJ193" i="1"/>
  <c r="HK193" i="1"/>
  <c r="HS193" i="1"/>
  <c r="W194" i="1"/>
  <c r="Y194" i="1"/>
  <c r="AA194" i="1"/>
  <c r="AB194" i="1"/>
  <c r="AE194" i="1"/>
  <c r="AG194" i="1" s="1"/>
  <c r="AF194" i="1"/>
  <c r="AI194" i="1"/>
  <c r="AH194" i="1" s="1"/>
  <c r="AJ194" i="1"/>
  <c r="AK194" i="1"/>
  <c r="AR194" i="1"/>
  <c r="AS194" i="1"/>
  <c r="AT194" i="1"/>
  <c r="AU194" i="1"/>
  <c r="AV194" i="1"/>
  <c r="BC194" i="1"/>
  <c r="BE194" i="1"/>
  <c r="BH194" i="1"/>
  <c r="BM194" i="1"/>
  <c r="BN194" i="1"/>
  <c r="GW194" i="1" s="1"/>
  <c r="BP194" i="1"/>
  <c r="BR194" i="1" s="1"/>
  <c r="BQ194" i="1"/>
  <c r="BS194" i="1"/>
  <c r="BV194" i="1"/>
  <c r="BY194" i="1"/>
  <c r="CB194" i="1"/>
  <c r="CE194" i="1"/>
  <c r="CF194" i="1"/>
  <c r="CQ194" i="1"/>
  <c r="BO194" i="1" s="1"/>
  <c r="CR194" i="1"/>
  <c r="CS194" i="1" s="1"/>
  <c r="CT194" i="1"/>
  <c r="CU194" i="1"/>
  <c r="CV194" i="1"/>
  <c r="CW194" i="1"/>
  <c r="CX194" i="1"/>
  <c r="CY194" i="1"/>
  <c r="CZ194" i="1"/>
  <c r="DK194" i="1"/>
  <c r="DL194" i="1"/>
  <c r="DM194" i="1"/>
  <c r="DN194" i="1"/>
  <c r="DO194" i="1"/>
  <c r="DP194" i="1"/>
  <c r="EB194" i="1"/>
  <c r="EE194" i="1" s="1"/>
  <c r="EC194" i="1"/>
  <c r="ED194" i="1"/>
  <c r="EG194" i="1"/>
  <c r="EJ194" i="1"/>
  <c r="EO194" i="1"/>
  <c r="EP194" i="1" s="1"/>
  <c r="EQ194" i="1"/>
  <c r="ER194" i="1"/>
  <c r="ES194" i="1"/>
  <c r="EU194" i="1"/>
  <c r="EX194" i="1"/>
  <c r="FJ194" i="1"/>
  <c r="FM194" i="1"/>
  <c r="FR194" i="1"/>
  <c r="FS194" i="1"/>
  <c r="FT194" i="1"/>
  <c r="FW194" i="1"/>
  <c r="GN194" i="1"/>
  <c r="GV194" i="1"/>
  <c r="HA194" i="1"/>
  <c r="HB194" i="1"/>
  <c r="HJ194" i="1"/>
  <c r="HK194" i="1"/>
  <c r="HS194" i="1"/>
  <c r="W195" i="1"/>
  <c r="Y195" i="1"/>
  <c r="AA195" i="1"/>
  <c r="AB195" i="1"/>
  <c r="AE195" i="1"/>
  <c r="AF195" i="1"/>
  <c r="AG195" i="1"/>
  <c r="AI195" i="1"/>
  <c r="AH195" i="1" s="1"/>
  <c r="AJ195" i="1"/>
  <c r="AK195" i="1"/>
  <c r="AR195" i="1"/>
  <c r="AS195" i="1"/>
  <c r="AT195" i="1"/>
  <c r="AU195" i="1"/>
  <c r="AV195" i="1"/>
  <c r="BC195" i="1"/>
  <c r="BE195" i="1"/>
  <c r="BH195" i="1"/>
  <c r="BM195" i="1"/>
  <c r="BN195" i="1"/>
  <c r="BP195" i="1"/>
  <c r="BQ195" i="1"/>
  <c r="BR195" i="1"/>
  <c r="BS195" i="1"/>
  <c r="BV195" i="1"/>
  <c r="BY195" i="1"/>
  <c r="CB195" i="1"/>
  <c r="CE195" i="1"/>
  <c r="CF195" i="1"/>
  <c r="DJ195" i="1" s="1"/>
  <c r="CQ195" i="1"/>
  <c r="BO195" i="1" s="1"/>
  <c r="AC195" i="1" s="1"/>
  <c r="AD195" i="1" s="1"/>
  <c r="CR195" i="1"/>
  <c r="CU195" i="1"/>
  <c r="CV195" i="1"/>
  <c r="CW195" i="1"/>
  <c r="CX195" i="1"/>
  <c r="CY195" i="1"/>
  <c r="DA195" i="1" s="1"/>
  <c r="CZ195" i="1"/>
  <c r="DK195" i="1"/>
  <c r="DL195" i="1"/>
  <c r="DM195" i="1"/>
  <c r="DN195" i="1"/>
  <c r="DO195" i="1"/>
  <c r="DP195" i="1"/>
  <c r="EB195" i="1"/>
  <c r="EE195" i="1" s="1"/>
  <c r="EC195" i="1"/>
  <c r="ED195" i="1"/>
  <c r="EG195" i="1"/>
  <c r="EJ195" i="1"/>
  <c r="EO195" i="1"/>
  <c r="EP195" i="1" s="1"/>
  <c r="EQ195" i="1"/>
  <c r="ER195" i="1"/>
  <c r="ET195" i="1" s="1"/>
  <c r="ES195" i="1"/>
  <c r="EU195" i="1"/>
  <c r="EX195" i="1" s="1"/>
  <c r="FJ195" i="1"/>
  <c r="FM195" i="1"/>
  <c r="FR195" i="1"/>
  <c r="FS195" i="1"/>
  <c r="FT195" i="1"/>
  <c r="FW195" i="1" s="1"/>
  <c r="GN195" i="1"/>
  <c r="GV195" i="1"/>
  <c r="GW195" i="1"/>
  <c r="HA195" i="1"/>
  <c r="HB195" i="1"/>
  <c r="HJ195" i="1"/>
  <c r="HK195" i="1"/>
  <c r="HS195" i="1"/>
  <c r="W196" i="1"/>
  <c r="Y196" i="1"/>
  <c r="AA196" i="1"/>
  <c r="AB196" i="1"/>
  <c r="AE196" i="1"/>
  <c r="AG196" i="1" s="1"/>
  <c r="AF196" i="1"/>
  <c r="AI196" i="1"/>
  <c r="AH196" i="1" s="1"/>
  <c r="AJ196" i="1"/>
  <c r="AK196" i="1"/>
  <c r="AR196" i="1"/>
  <c r="AS196" i="1"/>
  <c r="AT196" i="1"/>
  <c r="AU196" i="1"/>
  <c r="AV196" i="1"/>
  <c r="BC196" i="1"/>
  <c r="BE196" i="1"/>
  <c r="BH196" i="1"/>
  <c r="BM196" i="1"/>
  <c r="BN196" i="1"/>
  <c r="GW196" i="1" s="1"/>
  <c r="BP196" i="1"/>
  <c r="BR196" i="1" s="1"/>
  <c r="BQ196" i="1"/>
  <c r="BS196" i="1"/>
  <c r="BV196" i="1"/>
  <c r="BY196" i="1"/>
  <c r="CB196" i="1"/>
  <c r="CE196" i="1"/>
  <c r="CF196" i="1"/>
  <c r="CQ196" i="1"/>
  <c r="BO196" i="1" s="1"/>
  <c r="CR196" i="1"/>
  <c r="CS196" i="1" s="1"/>
  <c r="CT196" i="1"/>
  <c r="CU196" i="1"/>
  <c r="CV196" i="1"/>
  <c r="CW196" i="1"/>
  <c r="CX196" i="1"/>
  <c r="CY196" i="1"/>
  <c r="CZ196" i="1"/>
  <c r="DK196" i="1"/>
  <c r="DL196" i="1"/>
  <c r="DM196" i="1"/>
  <c r="DN196" i="1"/>
  <c r="DO196" i="1"/>
  <c r="DP196" i="1"/>
  <c r="EB196" i="1"/>
  <c r="EE196" i="1" s="1"/>
  <c r="EC196" i="1"/>
  <c r="ED196" i="1"/>
  <c r="EG196" i="1"/>
  <c r="EJ196" i="1"/>
  <c r="EO196" i="1"/>
  <c r="EP196" i="1" s="1"/>
  <c r="EQ196" i="1"/>
  <c r="ER196" i="1"/>
  <c r="ES196" i="1"/>
  <c r="EU196" i="1"/>
  <c r="EX196" i="1"/>
  <c r="FJ196" i="1"/>
  <c r="FM196" i="1"/>
  <c r="FR196" i="1"/>
  <c r="FS196" i="1"/>
  <c r="FT196" i="1"/>
  <c r="FW196" i="1"/>
  <c r="GN196" i="1"/>
  <c r="GV196" i="1"/>
  <c r="HA196" i="1"/>
  <c r="HB196" i="1"/>
  <c r="HJ196" i="1"/>
  <c r="HK196" i="1"/>
  <c r="HS196" i="1"/>
  <c r="W197" i="1"/>
  <c r="Y197" i="1"/>
  <c r="AA197" i="1"/>
  <c r="AB197" i="1"/>
  <c r="AE197" i="1"/>
  <c r="AF197" i="1"/>
  <c r="AG197" i="1"/>
  <c r="AI197" i="1"/>
  <c r="AH197" i="1" s="1"/>
  <c r="AJ197" i="1"/>
  <c r="AK197" i="1"/>
  <c r="AR197" i="1"/>
  <c r="AS197" i="1"/>
  <c r="AT197" i="1"/>
  <c r="AU197" i="1"/>
  <c r="AV197" i="1"/>
  <c r="BC197" i="1"/>
  <c r="BE197" i="1"/>
  <c r="BH197" i="1"/>
  <c r="BM197" i="1"/>
  <c r="BN197" i="1"/>
  <c r="BP197" i="1"/>
  <c r="BQ197" i="1"/>
  <c r="BR197" i="1"/>
  <c r="BS197" i="1"/>
  <c r="BV197" i="1"/>
  <c r="BY197" i="1"/>
  <c r="CB197" i="1"/>
  <c r="CE197" i="1"/>
  <c r="CF197" i="1"/>
  <c r="CQ197" i="1"/>
  <c r="BO197" i="1" s="1"/>
  <c r="AC197" i="1" s="1"/>
  <c r="AD197" i="1" s="1"/>
  <c r="CR197" i="1"/>
  <c r="CU197" i="1"/>
  <c r="CV197" i="1"/>
  <c r="CW197" i="1"/>
  <c r="CX197" i="1"/>
  <c r="CY197" i="1"/>
  <c r="DA197" i="1" s="1"/>
  <c r="CZ197" i="1"/>
  <c r="DK197" i="1"/>
  <c r="DL197" i="1"/>
  <c r="DM197" i="1"/>
  <c r="DN197" i="1"/>
  <c r="DO197" i="1"/>
  <c r="DP197" i="1"/>
  <c r="EB197" i="1"/>
  <c r="EE197" i="1" s="1"/>
  <c r="EC197" i="1"/>
  <c r="ED197" i="1"/>
  <c r="EG197" i="1"/>
  <c r="EJ197" i="1"/>
  <c r="EO197" i="1"/>
  <c r="EP197" i="1" s="1"/>
  <c r="EQ197" i="1"/>
  <c r="ER197" i="1"/>
  <c r="ET197" i="1" s="1"/>
  <c r="ES197" i="1"/>
  <c r="EU197" i="1"/>
  <c r="EX197" i="1"/>
  <c r="FJ197" i="1"/>
  <c r="FM197" i="1"/>
  <c r="FR197" i="1"/>
  <c r="FS197" i="1"/>
  <c r="FT197" i="1"/>
  <c r="FW197" i="1" s="1"/>
  <c r="GN197" i="1"/>
  <c r="GV197" i="1"/>
  <c r="HA197" i="1"/>
  <c r="HB197" i="1"/>
  <c r="HJ197" i="1"/>
  <c r="HK197" i="1"/>
  <c r="HS197" i="1"/>
  <c r="W198" i="1"/>
  <c r="Y198" i="1"/>
  <c r="AA198" i="1"/>
  <c r="AB198" i="1"/>
  <c r="AE198" i="1"/>
  <c r="AG198" i="1" s="1"/>
  <c r="AF198" i="1"/>
  <c r="AI198" i="1"/>
  <c r="AH198" i="1" s="1"/>
  <c r="AJ198" i="1"/>
  <c r="AR198" i="1"/>
  <c r="AS198" i="1"/>
  <c r="AT198" i="1"/>
  <c r="AU198" i="1"/>
  <c r="AV198" i="1"/>
  <c r="BC198" i="1"/>
  <c r="BE198" i="1"/>
  <c r="BH198" i="1"/>
  <c r="BM198" i="1"/>
  <c r="BN198" i="1"/>
  <c r="BP198" i="1"/>
  <c r="BQ198" i="1"/>
  <c r="BR198" i="1"/>
  <c r="BS198" i="1"/>
  <c r="BV198" i="1"/>
  <c r="BY198" i="1"/>
  <c r="CB198" i="1"/>
  <c r="CE198" i="1"/>
  <c r="CF198" i="1"/>
  <c r="DJ198" i="1" s="1"/>
  <c r="CQ198" i="1"/>
  <c r="BO198" i="1" s="1"/>
  <c r="CR198" i="1"/>
  <c r="CU198" i="1"/>
  <c r="CV198" i="1"/>
  <c r="CW198" i="1"/>
  <c r="CX198" i="1"/>
  <c r="CY198" i="1"/>
  <c r="DA198" i="1" s="1"/>
  <c r="CZ198" i="1"/>
  <c r="DK198" i="1"/>
  <c r="DL198" i="1"/>
  <c r="DM198" i="1"/>
  <c r="DN198" i="1"/>
  <c r="DO198" i="1"/>
  <c r="DP198" i="1"/>
  <c r="EB198" i="1"/>
  <c r="EE198" i="1" s="1"/>
  <c r="EC198" i="1"/>
  <c r="ED198" i="1"/>
  <c r="EG198" i="1"/>
  <c r="EJ198" i="1"/>
  <c r="EO198" i="1"/>
  <c r="EP198" i="1" s="1"/>
  <c r="EQ198" i="1"/>
  <c r="AC198" i="1" s="1"/>
  <c r="AD198" i="1" s="1"/>
  <c r="ER198" i="1"/>
  <c r="ET198" i="1" s="1"/>
  <c r="ES198" i="1"/>
  <c r="EU198" i="1"/>
  <c r="EX198" i="1" s="1"/>
  <c r="FJ198" i="1"/>
  <c r="FM198" i="1"/>
  <c r="FR198" i="1"/>
  <c r="FS198" i="1"/>
  <c r="FT198" i="1"/>
  <c r="FW198" i="1" s="1"/>
  <c r="GN198" i="1"/>
  <c r="GV198" i="1"/>
  <c r="GW198" i="1"/>
  <c r="HA198" i="1"/>
  <c r="HB198" i="1"/>
  <c r="HJ198" i="1"/>
  <c r="HK198" i="1"/>
  <c r="HS198" i="1"/>
  <c r="W199" i="1"/>
  <c r="Y199" i="1"/>
  <c r="AA199" i="1"/>
  <c r="AB199" i="1"/>
  <c r="AE199" i="1"/>
  <c r="AF199" i="1"/>
  <c r="AG199" i="1"/>
  <c r="AI199" i="1"/>
  <c r="AH199" i="1" s="1"/>
  <c r="AJ199" i="1"/>
  <c r="AK199" i="1"/>
  <c r="AR199" i="1"/>
  <c r="AS199" i="1"/>
  <c r="AT199" i="1"/>
  <c r="AU199" i="1"/>
  <c r="AV199" i="1"/>
  <c r="BC199" i="1"/>
  <c r="BE199" i="1"/>
  <c r="BH199" i="1"/>
  <c r="BM199" i="1"/>
  <c r="BN199" i="1"/>
  <c r="BP199" i="1"/>
  <c r="BQ199" i="1"/>
  <c r="BR199" i="1"/>
  <c r="BS199" i="1"/>
  <c r="BV199" i="1"/>
  <c r="BY199" i="1"/>
  <c r="CB199" i="1"/>
  <c r="CE199" i="1"/>
  <c r="CF199" i="1"/>
  <c r="CQ199" i="1"/>
  <c r="BO199" i="1" s="1"/>
  <c r="CR199" i="1"/>
  <c r="CS199" i="1" s="1"/>
  <c r="CT199" i="1"/>
  <c r="CU199" i="1"/>
  <c r="CV199" i="1"/>
  <c r="CW199" i="1"/>
  <c r="CX199" i="1"/>
  <c r="CY199" i="1"/>
  <c r="CZ199" i="1"/>
  <c r="DK199" i="1"/>
  <c r="DL199" i="1"/>
  <c r="DM199" i="1"/>
  <c r="DN199" i="1"/>
  <c r="DO199" i="1"/>
  <c r="DP199" i="1"/>
  <c r="EB199" i="1"/>
  <c r="EE199" i="1" s="1"/>
  <c r="EC199" i="1"/>
  <c r="ED199" i="1"/>
  <c r="EG199" i="1"/>
  <c r="EJ199" i="1"/>
  <c r="EO199" i="1"/>
  <c r="EP199" i="1" s="1"/>
  <c r="EQ199" i="1"/>
  <c r="ER199" i="1"/>
  <c r="ES199" i="1"/>
  <c r="EU199" i="1"/>
  <c r="EX199" i="1" s="1"/>
  <c r="FJ199" i="1"/>
  <c r="FM199" i="1"/>
  <c r="FR199" i="1"/>
  <c r="FS199" i="1"/>
  <c r="FT199" i="1"/>
  <c r="FW199" i="1"/>
  <c r="GN199" i="1"/>
  <c r="GV199" i="1"/>
  <c r="GW199" i="1"/>
  <c r="HA199" i="1"/>
  <c r="HB199" i="1"/>
  <c r="HJ199" i="1"/>
  <c r="HK199" i="1"/>
  <c r="HS199" i="1"/>
  <c r="W200" i="1"/>
  <c r="Y200" i="1"/>
  <c r="AA200" i="1"/>
  <c r="AB200" i="1"/>
  <c r="AE200" i="1"/>
  <c r="AG200" i="1" s="1"/>
  <c r="AF200" i="1"/>
  <c r="AI200" i="1"/>
  <c r="AH200" i="1" s="1"/>
  <c r="AJ200" i="1"/>
  <c r="AK200" i="1"/>
  <c r="AR200" i="1"/>
  <c r="AS200" i="1"/>
  <c r="AT200" i="1"/>
  <c r="AU200" i="1"/>
  <c r="AV200" i="1"/>
  <c r="BC200" i="1"/>
  <c r="BE200" i="1"/>
  <c r="BH200" i="1"/>
  <c r="BM200" i="1"/>
  <c r="BN200" i="1"/>
  <c r="GW200" i="1" s="1"/>
  <c r="BP200" i="1"/>
  <c r="BR200" i="1" s="1"/>
  <c r="BQ200" i="1"/>
  <c r="BS200" i="1"/>
  <c r="BV200" i="1"/>
  <c r="BY200" i="1"/>
  <c r="CB200" i="1"/>
  <c r="CE200" i="1"/>
  <c r="CF200" i="1"/>
  <c r="CQ200" i="1"/>
  <c r="BO200" i="1" s="1"/>
  <c r="AC200" i="1" s="1"/>
  <c r="AD200" i="1" s="1"/>
  <c r="CR200" i="1"/>
  <c r="CS200" i="1" s="1"/>
  <c r="CT200" i="1"/>
  <c r="CU200" i="1"/>
  <c r="CV200" i="1"/>
  <c r="CW200" i="1"/>
  <c r="CX200" i="1"/>
  <c r="CY200" i="1"/>
  <c r="CZ200" i="1"/>
  <c r="DK200" i="1"/>
  <c r="DL200" i="1"/>
  <c r="DM200" i="1"/>
  <c r="DN200" i="1"/>
  <c r="DO200" i="1"/>
  <c r="DP200" i="1"/>
  <c r="EB200" i="1"/>
  <c r="EE200" i="1" s="1"/>
  <c r="EC200" i="1"/>
  <c r="ED200" i="1"/>
  <c r="EG200" i="1"/>
  <c r="EJ200" i="1"/>
  <c r="EO200" i="1"/>
  <c r="EP200" i="1" s="1"/>
  <c r="EQ200" i="1"/>
  <c r="ER200" i="1"/>
  <c r="ES200" i="1"/>
  <c r="EU200" i="1"/>
  <c r="EX200" i="1"/>
  <c r="FJ200" i="1"/>
  <c r="FM200" i="1"/>
  <c r="FR200" i="1"/>
  <c r="FS200" i="1"/>
  <c r="FT200" i="1"/>
  <c r="FW200" i="1"/>
  <c r="GN200" i="1"/>
  <c r="GV200" i="1"/>
  <c r="HA200" i="1"/>
  <c r="HB200" i="1"/>
  <c r="HJ200" i="1"/>
  <c r="HK200" i="1"/>
  <c r="HS200" i="1"/>
  <c r="W201" i="1"/>
  <c r="Y201" i="1"/>
  <c r="AA201" i="1"/>
  <c r="AB201" i="1"/>
  <c r="AE201" i="1"/>
  <c r="AG201" i="1" s="1"/>
  <c r="AF201" i="1"/>
  <c r="AI201" i="1"/>
  <c r="AH201" i="1" s="1"/>
  <c r="AJ201" i="1"/>
  <c r="AK201" i="1"/>
  <c r="AR201" i="1"/>
  <c r="AS201" i="1"/>
  <c r="AT201" i="1"/>
  <c r="AU201" i="1"/>
  <c r="AV201" i="1"/>
  <c r="BC201" i="1"/>
  <c r="BE201" i="1"/>
  <c r="BH201" i="1"/>
  <c r="BM201" i="1"/>
  <c r="BN201" i="1"/>
  <c r="BP201" i="1"/>
  <c r="BR201" i="1" s="1"/>
  <c r="BQ201" i="1"/>
  <c r="BS201" i="1"/>
  <c r="BV201" i="1"/>
  <c r="BY201" i="1"/>
  <c r="CB201" i="1"/>
  <c r="CE201" i="1"/>
  <c r="CF201" i="1"/>
  <c r="CQ201" i="1"/>
  <c r="BO201" i="1" s="1"/>
  <c r="AC201" i="1" s="1"/>
  <c r="AD201" i="1" s="1"/>
  <c r="CR201" i="1"/>
  <c r="CU201" i="1"/>
  <c r="CV201" i="1"/>
  <c r="CW201" i="1"/>
  <c r="CX201" i="1"/>
  <c r="CY201" i="1"/>
  <c r="DA201" i="1" s="1"/>
  <c r="CZ201" i="1"/>
  <c r="DK201" i="1"/>
  <c r="DL201" i="1"/>
  <c r="DM201" i="1"/>
  <c r="DN201" i="1"/>
  <c r="DO201" i="1"/>
  <c r="DP201" i="1"/>
  <c r="EB201" i="1"/>
  <c r="EE201" i="1" s="1"/>
  <c r="EC201" i="1"/>
  <c r="ED201" i="1"/>
  <c r="EG201" i="1"/>
  <c r="EJ201" i="1"/>
  <c r="EO201" i="1"/>
  <c r="EP201" i="1" s="1"/>
  <c r="EQ201" i="1"/>
  <c r="ER201" i="1"/>
  <c r="ET201" i="1" s="1"/>
  <c r="ES201" i="1"/>
  <c r="EU201" i="1"/>
  <c r="EX201" i="1"/>
  <c r="FJ201" i="1"/>
  <c r="FM201" i="1"/>
  <c r="FR201" i="1"/>
  <c r="FS201" i="1"/>
  <c r="FT201" i="1"/>
  <c r="FW201" i="1"/>
  <c r="GN201" i="1"/>
  <c r="GV201" i="1"/>
  <c r="GW201" i="1"/>
  <c r="HA201" i="1"/>
  <c r="HB201" i="1"/>
  <c r="HJ201" i="1"/>
  <c r="HK201" i="1"/>
  <c r="HS201" i="1"/>
  <c r="W202" i="1"/>
  <c r="Y202" i="1"/>
  <c r="AA202" i="1"/>
  <c r="AB202" i="1"/>
  <c r="AE202" i="1"/>
  <c r="AF202" i="1"/>
  <c r="AG202" i="1"/>
  <c r="AI202" i="1"/>
  <c r="AH202" i="1" s="1"/>
  <c r="AJ202" i="1"/>
  <c r="AK202" i="1"/>
  <c r="AR202" i="1"/>
  <c r="AS202" i="1"/>
  <c r="AT202" i="1"/>
  <c r="AU202" i="1"/>
  <c r="AV202" i="1"/>
  <c r="BC202" i="1"/>
  <c r="BE202" i="1"/>
  <c r="BH202" i="1"/>
  <c r="BM202" i="1"/>
  <c r="BN202" i="1"/>
  <c r="GW202" i="1" s="1"/>
  <c r="BP202" i="1"/>
  <c r="BQ202" i="1"/>
  <c r="BR202" i="1"/>
  <c r="BS202" i="1"/>
  <c r="BV202" i="1"/>
  <c r="BY202" i="1"/>
  <c r="CB202" i="1"/>
  <c r="CE202" i="1"/>
  <c r="CF202" i="1"/>
  <c r="CQ202" i="1"/>
  <c r="BO202" i="1" s="1"/>
  <c r="AC202" i="1" s="1"/>
  <c r="AD202" i="1" s="1"/>
  <c r="CR202" i="1"/>
  <c r="CS202" i="1" s="1"/>
  <c r="CT202" i="1"/>
  <c r="CU202" i="1"/>
  <c r="CV202" i="1"/>
  <c r="CW202" i="1"/>
  <c r="CX202" i="1"/>
  <c r="CY202" i="1"/>
  <c r="CZ202" i="1"/>
  <c r="DK202" i="1"/>
  <c r="DL202" i="1"/>
  <c r="DM202" i="1"/>
  <c r="DN202" i="1"/>
  <c r="DO202" i="1"/>
  <c r="DP202" i="1"/>
  <c r="EB202" i="1"/>
  <c r="EE202" i="1" s="1"/>
  <c r="EC202" i="1"/>
  <c r="ED202" i="1"/>
  <c r="EG202" i="1"/>
  <c r="EJ202" i="1"/>
  <c r="EO202" i="1"/>
  <c r="EP202" i="1" s="1"/>
  <c r="EQ202" i="1"/>
  <c r="ER202" i="1"/>
  <c r="ES202" i="1"/>
  <c r="EU202" i="1"/>
  <c r="EX202" i="1"/>
  <c r="FJ202" i="1"/>
  <c r="FM202" i="1"/>
  <c r="FR202" i="1"/>
  <c r="FS202" i="1"/>
  <c r="FT202" i="1"/>
  <c r="FW202" i="1"/>
  <c r="GN202" i="1"/>
  <c r="GV202" i="1"/>
  <c r="HA202" i="1"/>
  <c r="HB202" i="1"/>
  <c r="HJ202" i="1"/>
  <c r="HK202" i="1"/>
  <c r="HS202" i="1"/>
  <c r="W203" i="1"/>
  <c r="Y203" i="1"/>
  <c r="AA203" i="1"/>
  <c r="AB203" i="1"/>
  <c r="AE203" i="1"/>
  <c r="AG203" i="1" s="1"/>
  <c r="AF203" i="1"/>
  <c r="AI203" i="1"/>
  <c r="AH203" i="1" s="1"/>
  <c r="AJ203" i="1"/>
  <c r="AR203" i="1"/>
  <c r="AS203" i="1"/>
  <c r="AT203" i="1"/>
  <c r="AU203" i="1"/>
  <c r="AV203" i="1"/>
  <c r="BC203" i="1"/>
  <c r="BE203" i="1"/>
  <c r="BH203" i="1"/>
  <c r="BM203" i="1"/>
  <c r="BN203" i="1"/>
  <c r="BP203" i="1"/>
  <c r="BQ203" i="1"/>
  <c r="BR203" i="1"/>
  <c r="BS203" i="1"/>
  <c r="BV203" i="1"/>
  <c r="BY203" i="1"/>
  <c r="CB203" i="1"/>
  <c r="CE203" i="1"/>
  <c r="CF203" i="1"/>
  <c r="CQ203" i="1"/>
  <c r="BO203" i="1" s="1"/>
  <c r="CR203" i="1"/>
  <c r="CU203" i="1"/>
  <c r="CV203" i="1"/>
  <c r="CW203" i="1"/>
  <c r="CX203" i="1"/>
  <c r="CY203" i="1"/>
  <c r="DA203" i="1" s="1"/>
  <c r="CZ203" i="1"/>
  <c r="DK203" i="1"/>
  <c r="DL203" i="1"/>
  <c r="DM203" i="1"/>
  <c r="DN203" i="1"/>
  <c r="DO203" i="1"/>
  <c r="DP203" i="1"/>
  <c r="EB203" i="1"/>
  <c r="EE203" i="1" s="1"/>
  <c r="EC203" i="1"/>
  <c r="ED203" i="1"/>
  <c r="EG203" i="1"/>
  <c r="EJ203" i="1"/>
  <c r="EO203" i="1"/>
  <c r="EP203" i="1" s="1"/>
  <c r="EQ203" i="1"/>
  <c r="AC203" i="1" s="1"/>
  <c r="AD203" i="1" s="1"/>
  <c r="ER203" i="1"/>
  <c r="ET203" i="1" s="1"/>
  <c r="ES203" i="1"/>
  <c r="EU203" i="1"/>
  <c r="EX203" i="1"/>
  <c r="FJ203" i="1"/>
  <c r="FM203" i="1"/>
  <c r="FR203" i="1"/>
  <c r="FS203" i="1"/>
  <c r="FT203" i="1"/>
  <c r="FW203" i="1"/>
  <c r="GN203" i="1"/>
  <c r="GV203" i="1"/>
  <c r="GW203" i="1"/>
  <c r="HA203" i="1"/>
  <c r="HB203" i="1"/>
  <c r="HJ203" i="1"/>
  <c r="HK203" i="1"/>
  <c r="HS203" i="1"/>
  <c r="W204" i="1"/>
  <c r="Y204" i="1"/>
  <c r="AA204" i="1"/>
  <c r="AB204" i="1"/>
  <c r="AE204" i="1"/>
  <c r="AG204" i="1" s="1"/>
  <c r="AF204" i="1"/>
  <c r="AI204" i="1"/>
  <c r="AH204" i="1" s="1"/>
  <c r="AJ204" i="1"/>
  <c r="AR204" i="1"/>
  <c r="AS204" i="1"/>
  <c r="AT204" i="1"/>
  <c r="AU204" i="1"/>
  <c r="AV204" i="1"/>
  <c r="BC204" i="1"/>
  <c r="BE204" i="1"/>
  <c r="BH204" i="1"/>
  <c r="BM204" i="1"/>
  <c r="BN204" i="1"/>
  <c r="BP204" i="1"/>
  <c r="BR204" i="1" s="1"/>
  <c r="BQ204" i="1"/>
  <c r="BS204" i="1"/>
  <c r="BV204" i="1"/>
  <c r="BY204" i="1"/>
  <c r="CB204" i="1"/>
  <c r="CE204" i="1"/>
  <c r="CF204" i="1"/>
  <c r="CQ204" i="1"/>
  <c r="BO204" i="1" s="1"/>
  <c r="AC204" i="1" s="1"/>
  <c r="AD204" i="1" s="1"/>
  <c r="CR204" i="1"/>
  <c r="CS204" i="1" s="1"/>
  <c r="CT204" i="1"/>
  <c r="CU204" i="1"/>
  <c r="CV204" i="1"/>
  <c r="CW204" i="1"/>
  <c r="CX204" i="1"/>
  <c r="CY204" i="1"/>
  <c r="CZ204" i="1"/>
  <c r="DK204" i="1"/>
  <c r="DL204" i="1"/>
  <c r="DM204" i="1"/>
  <c r="DN204" i="1"/>
  <c r="DO204" i="1"/>
  <c r="DP204" i="1"/>
  <c r="EB204" i="1"/>
  <c r="EE204" i="1" s="1"/>
  <c r="EC204" i="1"/>
  <c r="ED204" i="1"/>
  <c r="EG204" i="1"/>
  <c r="EJ204" i="1"/>
  <c r="EO204" i="1"/>
  <c r="EP204" i="1" s="1"/>
  <c r="EQ204" i="1"/>
  <c r="ER204" i="1"/>
  <c r="ES204" i="1"/>
  <c r="EU204" i="1"/>
  <c r="EX204" i="1" s="1"/>
  <c r="FJ204" i="1"/>
  <c r="FM204" i="1"/>
  <c r="FR204" i="1"/>
  <c r="FS204" i="1"/>
  <c r="FT204" i="1"/>
  <c r="FW204" i="1" s="1"/>
  <c r="GN204" i="1"/>
  <c r="GV204" i="1"/>
  <c r="HA204" i="1"/>
  <c r="HB204" i="1"/>
  <c r="HJ204" i="1"/>
  <c r="HK204" i="1"/>
  <c r="HS204" i="1"/>
  <c r="W205" i="1"/>
  <c r="Y205" i="1"/>
  <c r="AA205" i="1"/>
  <c r="AB205" i="1"/>
  <c r="AE205" i="1"/>
  <c r="AF205" i="1"/>
  <c r="AG205" i="1"/>
  <c r="AI205" i="1"/>
  <c r="AH205" i="1" s="1"/>
  <c r="AJ205" i="1"/>
  <c r="AR205" i="1"/>
  <c r="AS205" i="1"/>
  <c r="AT205" i="1"/>
  <c r="AU205" i="1"/>
  <c r="AV205" i="1"/>
  <c r="BC205" i="1"/>
  <c r="BE205" i="1"/>
  <c r="BH205" i="1"/>
  <c r="BM205" i="1"/>
  <c r="BN205" i="1"/>
  <c r="BP205" i="1"/>
  <c r="BQ205" i="1"/>
  <c r="BR205" i="1"/>
  <c r="BS205" i="1"/>
  <c r="BV205" i="1"/>
  <c r="BY205" i="1"/>
  <c r="CB205" i="1"/>
  <c r="CE205" i="1"/>
  <c r="CF205" i="1"/>
  <c r="CQ205" i="1"/>
  <c r="BO205" i="1" s="1"/>
  <c r="CR205" i="1"/>
  <c r="CU205" i="1"/>
  <c r="CV205" i="1"/>
  <c r="CW205" i="1"/>
  <c r="CX205" i="1"/>
  <c r="CY205" i="1"/>
  <c r="DA205" i="1" s="1"/>
  <c r="DJ205" i="1" s="1"/>
  <c r="CZ205" i="1"/>
  <c r="DK205" i="1"/>
  <c r="DL205" i="1"/>
  <c r="DM205" i="1"/>
  <c r="DN205" i="1"/>
  <c r="DO205" i="1"/>
  <c r="DP205" i="1"/>
  <c r="EB205" i="1"/>
  <c r="EE205" i="1" s="1"/>
  <c r="EC205" i="1"/>
  <c r="ED205" i="1"/>
  <c r="EG205" i="1"/>
  <c r="GW205" i="1" s="1"/>
  <c r="EJ205" i="1"/>
  <c r="EO205" i="1"/>
  <c r="EP205" i="1" s="1"/>
  <c r="EQ205" i="1"/>
  <c r="AC205" i="1" s="1"/>
  <c r="AD205" i="1" s="1"/>
  <c r="ER205" i="1"/>
  <c r="ET205" i="1" s="1"/>
  <c r="ES205" i="1"/>
  <c r="EU205" i="1"/>
  <c r="EX205" i="1" s="1"/>
  <c r="FJ205" i="1"/>
  <c r="FM205" i="1"/>
  <c r="FR205" i="1"/>
  <c r="FS205" i="1"/>
  <c r="FT205" i="1"/>
  <c r="FW205" i="1" s="1"/>
  <c r="GN205" i="1"/>
  <c r="GV205" i="1"/>
  <c r="HA205" i="1"/>
  <c r="HB205" i="1"/>
  <c r="HJ205" i="1"/>
  <c r="HK205" i="1"/>
  <c r="HS205" i="1"/>
  <c r="W206" i="1"/>
  <c r="Y206" i="1"/>
  <c r="AA206" i="1"/>
  <c r="AB206" i="1"/>
  <c r="AC206" i="1"/>
  <c r="AD206" i="1" s="1"/>
  <c r="AE206" i="1"/>
  <c r="AF206" i="1"/>
  <c r="AG206" i="1"/>
  <c r="AI206" i="1"/>
  <c r="AH206" i="1" s="1"/>
  <c r="AJ206" i="1"/>
  <c r="AR206" i="1"/>
  <c r="AS206" i="1"/>
  <c r="AT206" i="1"/>
  <c r="AU206" i="1"/>
  <c r="AV206" i="1"/>
  <c r="BC206" i="1"/>
  <c r="BE206" i="1"/>
  <c r="BH206" i="1"/>
  <c r="BM206" i="1"/>
  <c r="BN206" i="1"/>
  <c r="GW206" i="1" s="1"/>
  <c r="BP206" i="1"/>
  <c r="BQ206" i="1"/>
  <c r="BR206" i="1"/>
  <c r="BS206" i="1"/>
  <c r="BV206" i="1"/>
  <c r="BY206" i="1"/>
  <c r="CB206" i="1"/>
  <c r="CE206" i="1"/>
  <c r="CF206" i="1"/>
  <c r="CQ206" i="1"/>
  <c r="BO206" i="1" s="1"/>
  <c r="CR206" i="1"/>
  <c r="CS206" i="1" s="1"/>
  <c r="CT206" i="1"/>
  <c r="CU206" i="1"/>
  <c r="CV206" i="1"/>
  <c r="CW206" i="1"/>
  <c r="CX206" i="1"/>
  <c r="CY206" i="1"/>
  <c r="CZ206" i="1"/>
  <c r="DK206" i="1"/>
  <c r="DL206" i="1"/>
  <c r="DM206" i="1"/>
  <c r="DN206" i="1"/>
  <c r="DO206" i="1"/>
  <c r="DP206" i="1"/>
  <c r="EB206" i="1"/>
  <c r="EE206" i="1" s="1"/>
  <c r="EC206" i="1"/>
  <c r="ED206" i="1"/>
  <c r="EG206" i="1"/>
  <c r="EJ206" i="1"/>
  <c r="EO206" i="1"/>
  <c r="EP206" i="1" s="1"/>
  <c r="EQ206" i="1"/>
  <c r="ER206" i="1"/>
  <c r="ES206" i="1"/>
  <c r="EU206" i="1"/>
  <c r="EX206" i="1"/>
  <c r="FJ206" i="1"/>
  <c r="FM206" i="1"/>
  <c r="FR206" i="1"/>
  <c r="FS206" i="1"/>
  <c r="FT206" i="1"/>
  <c r="FW206" i="1"/>
  <c r="GN206" i="1"/>
  <c r="GV206" i="1"/>
  <c r="HA206" i="1"/>
  <c r="HB206" i="1"/>
  <c r="HJ206" i="1"/>
  <c r="HK206" i="1"/>
  <c r="HS206" i="1"/>
  <c r="W207" i="1"/>
  <c r="Y207" i="1"/>
  <c r="AA207" i="1"/>
  <c r="AB207" i="1"/>
  <c r="AE207" i="1"/>
  <c r="AF207" i="1"/>
  <c r="AG207" i="1"/>
  <c r="AI207" i="1"/>
  <c r="AH207" i="1" s="1"/>
  <c r="AJ207" i="1"/>
  <c r="AR207" i="1"/>
  <c r="AS207" i="1"/>
  <c r="AT207" i="1"/>
  <c r="AU207" i="1"/>
  <c r="AV207" i="1"/>
  <c r="BC207" i="1"/>
  <c r="BE207" i="1"/>
  <c r="BH207" i="1"/>
  <c r="BM207" i="1"/>
  <c r="BN207" i="1"/>
  <c r="BP207" i="1"/>
  <c r="BR207" i="1" s="1"/>
  <c r="BQ207" i="1"/>
  <c r="BS207" i="1"/>
  <c r="BV207" i="1"/>
  <c r="BY207" i="1"/>
  <c r="CB207" i="1"/>
  <c r="CE207" i="1"/>
  <c r="CF207" i="1"/>
  <c r="CQ207" i="1"/>
  <c r="BO207" i="1" s="1"/>
  <c r="CR207" i="1"/>
  <c r="CU207" i="1"/>
  <c r="CV207" i="1"/>
  <c r="CW207" i="1"/>
  <c r="CX207" i="1"/>
  <c r="CY207" i="1"/>
  <c r="DA207" i="1" s="1"/>
  <c r="CZ207" i="1"/>
  <c r="DK207" i="1"/>
  <c r="DL207" i="1"/>
  <c r="DM207" i="1"/>
  <c r="DN207" i="1"/>
  <c r="DO207" i="1"/>
  <c r="DP207" i="1"/>
  <c r="EB207" i="1"/>
  <c r="EE207" i="1" s="1"/>
  <c r="EC207" i="1"/>
  <c r="ED207" i="1"/>
  <c r="EG207" i="1"/>
  <c r="EJ207" i="1"/>
  <c r="EO207" i="1"/>
  <c r="EP207" i="1" s="1"/>
  <c r="EQ207" i="1"/>
  <c r="AC207" i="1" s="1"/>
  <c r="AD207" i="1" s="1"/>
  <c r="ER207" i="1"/>
  <c r="ET207" i="1" s="1"/>
  <c r="ES207" i="1"/>
  <c r="EU207" i="1"/>
  <c r="EX207" i="1"/>
  <c r="FJ207" i="1"/>
  <c r="FM207" i="1"/>
  <c r="FR207" i="1"/>
  <c r="FS207" i="1"/>
  <c r="FT207" i="1"/>
  <c r="FW207" i="1"/>
  <c r="GN207" i="1"/>
  <c r="GV207" i="1"/>
  <c r="GW207" i="1"/>
  <c r="HA207" i="1"/>
  <c r="HB207" i="1"/>
  <c r="HJ207" i="1"/>
  <c r="HK207" i="1"/>
  <c r="HS207" i="1"/>
  <c r="W208" i="1"/>
  <c r="Y208" i="1"/>
  <c r="AA208" i="1"/>
  <c r="AB208" i="1"/>
  <c r="AE208" i="1"/>
  <c r="AG208" i="1" s="1"/>
  <c r="AF208" i="1"/>
  <c r="AI208" i="1"/>
  <c r="AH208" i="1" s="1"/>
  <c r="AJ208" i="1"/>
  <c r="AK208" i="1"/>
  <c r="AR208" i="1"/>
  <c r="AS208" i="1"/>
  <c r="AT208" i="1"/>
  <c r="AU208" i="1"/>
  <c r="AV208" i="1"/>
  <c r="BC208" i="1"/>
  <c r="BE208" i="1"/>
  <c r="BH208" i="1"/>
  <c r="BM208" i="1"/>
  <c r="BN208" i="1"/>
  <c r="BP208" i="1"/>
  <c r="BR208" i="1" s="1"/>
  <c r="BQ208" i="1"/>
  <c r="BS208" i="1"/>
  <c r="BV208" i="1"/>
  <c r="BY208" i="1"/>
  <c r="CB208" i="1"/>
  <c r="CE208" i="1"/>
  <c r="CF208" i="1"/>
  <c r="CQ208" i="1"/>
  <c r="BO208" i="1" s="1"/>
  <c r="AC208" i="1" s="1"/>
  <c r="AD208" i="1" s="1"/>
  <c r="CR208" i="1"/>
  <c r="CS208" i="1" s="1"/>
  <c r="CT208" i="1"/>
  <c r="CU208" i="1"/>
  <c r="CV208" i="1"/>
  <c r="CW208" i="1"/>
  <c r="CX208" i="1"/>
  <c r="CY208" i="1"/>
  <c r="CZ208" i="1"/>
  <c r="DK208" i="1"/>
  <c r="DL208" i="1"/>
  <c r="DM208" i="1"/>
  <c r="DN208" i="1"/>
  <c r="DO208" i="1"/>
  <c r="DP208" i="1"/>
  <c r="EB208" i="1"/>
  <c r="EE208" i="1" s="1"/>
  <c r="EC208" i="1"/>
  <c r="ED208" i="1"/>
  <c r="EG208" i="1"/>
  <c r="EJ208" i="1"/>
  <c r="EO208" i="1"/>
  <c r="EP208" i="1"/>
  <c r="EQ208" i="1"/>
  <c r="ER208" i="1"/>
  <c r="ET208" i="1" s="1"/>
  <c r="ES208" i="1"/>
  <c r="EU208" i="1"/>
  <c r="EX208" i="1" s="1"/>
  <c r="FJ208" i="1"/>
  <c r="FM208" i="1"/>
  <c r="FR208" i="1"/>
  <c r="FS208" i="1"/>
  <c r="FT208" i="1"/>
  <c r="FW208" i="1" s="1"/>
  <c r="GN208" i="1"/>
  <c r="GV208" i="1"/>
  <c r="GW208" i="1"/>
  <c r="HA208" i="1"/>
  <c r="HB208" i="1"/>
  <c r="HJ208" i="1"/>
  <c r="HK208" i="1"/>
  <c r="HS208" i="1"/>
  <c r="W209" i="1"/>
  <c r="Y209" i="1"/>
  <c r="AA209" i="1"/>
  <c r="AB209" i="1"/>
  <c r="AE209" i="1"/>
  <c r="AF209" i="1"/>
  <c r="AG209" i="1"/>
  <c r="AI209" i="1"/>
  <c r="AH209" i="1" s="1"/>
  <c r="AJ209" i="1"/>
  <c r="AK209" i="1"/>
  <c r="AR209" i="1"/>
  <c r="AS209" i="1"/>
  <c r="AT209" i="1"/>
  <c r="AU209" i="1"/>
  <c r="AV209" i="1"/>
  <c r="BC209" i="1"/>
  <c r="BE209" i="1"/>
  <c r="BH209" i="1"/>
  <c r="BM209" i="1"/>
  <c r="BN209" i="1"/>
  <c r="GW209" i="1" s="1"/>
  <c r="BP209" i="1"/>
  <c r="BQ209" i="1"/>
  <c r="BR209" i="1"/>
  <c r="BS209" i="1"/>
  <c r="BV209" i="1"/>
  <c r="BY209" i="1"/>
  <c r="CB209" i="1"/>
  <c r="CE209" i="1"/>
  <c r="CF209" i="1"/>
  <c r="CQ209" i="1"/>
  <c r="BO209" i="1" s="1"/>
  <c r="AC209" i="1" s="1"/>
  <c r="AD209" i="1" s="1"/>
  <c r="CR209" i="1"/>
  <c r="CS209" i="1" s="1"/>
  <c r="CT209" i="1"/>
  <c r="CU209" i="1"/>
  <c r="CV209" i="1"/>
  <c r="CW209" i="1"/>
  <c r="CX209" i="1"/>
  <c r="CY209" i="1"/>
  <c r="CZ209" i="1"/>
  <c r="DK209" i="1"/>
  <c r="DL209" i="1"/>
  <c r="DM209" i="1"/>
  <c r="DN209" i="1"/>
  <c r="DO209" i="1"/>
  <c r="DP209" i="1"/>
  <c r="EB209" i="1"/>
  <c r="EE209" i="1" s="1"/>
  <c r="EC209" i="1"/>
  <c r="ED209" i="1"/>
  <c r="EG209" i="1"/>
  <c r="EJ209" i="1"/>
  <c r="EO209" i="1"/>
  <c r="EP209" i="1" s="1"/>
  <c r="EQ209" i="1"/>
  <c r="ER209" i="1"/>
  <c r="ES209" i="1"/>
  <c r="EU209" i="1"/>
  <c r="EX209" i="1"/>
  <c r="FJ209" i="1"/>
  <c r="FM209" i="1"/>
  <c r="FR209" i="1"/>
  <c r="FS209" i="1"/>
  <c r="FT209" i="1"/>
  <c r="FW209" i="1"/>
  <c r="GN209" i="1"/>
  <c r="GV209" i="1"/>
  <c r="HA209" i="1"/>
  <c r="HB209" i="1"/>
  <c r="HJ209" i="1"/>
  <c r="HK209" i="1"/>
  <c r="HS209" i="1"/>
  <c r="W210" i="1"/>
  <c r="Y210" i="1"/>
  <c r="AA210" i="1"/>
  <c r="AB210" i="1"/>
  <c r="AE210" i="1"/>
  <c r="AF210" i="1"/>
  <c r="AG210" i="1"/>
  <c r="AI210" i="1"/>
  <c r="AH210" i="1" s="1"/>
  <c r="AJ210" i="1"/>
  <c r="AR210" i="1"/>
  <c r="AS210" i="1"/>
  <c r="AT210" i="1"/>
  <c r="AU210" i="1"/>
  <c r="AV210" i="1"/>
  <c r="BC210" i="1"/>
  <c r="BE210" i="1"/>
  <c r="BH210" i="1"/>
  <c r="BM210" i="1"/>
  <c r="BN210" i="1"/>
  <c r="BP210" i="1"/>
  <c r="BQ210" i="1"/>
  <c r="BR210" i="1"/>
  <c r="BS210" i="1"/>
  <c r="BV210" i="1"/>
  <c r="BY210" i="1"/>
  <c r="CB210" i="1"/>
  <c r="CE210" i="1"/>
  <c r="CF210" i="1"/>
  <c r="CQ210" i="1"/>
  <c r="BO210" i="1" s="1"/>
  <c r="CR210" i="1"/>
  <c r="CU210" i="1"/>
  <c r="CV210" i="1"/>
  <c r="CW210" i="1"/>
  <c r="CX210" i="1"/>
  <c r="CY210" i="1"/>
  <c r="DA210" i="1" s="1"/>
  <c r="CZ210" i="1"/>
  <c r="DK210" i="1"/>
  <c r="DL210" i="1"/>
  <c r="DM210" i="1"/>
  <c r="DN210" i="1"/>
  <c r="DO210" i="1"/>
  <c r="DP210" i="1"/>
  <c r="EB210" i="1"/>
  <c r="EE210" i="1" s="1"/>
  <c r="EC210" i="1"/>
  <c r="ED210" i="1"/>
  <c r="EG210" i="1"/>
  <c r="EJ210" i="1"/>
  <c r="EO210" i="1"/>
  <c r="EP210" i="1" s="1"/>
  <c r="EQ210" i="1"/>
  <c r="AC210" i="1" s="1"/>
  <c r="AD210" i="1" s="1"/>
  <c r="ER210" i="1"/>
  <c r="ET210" i="1" s="1"/>
  <c r="ES210" i="1"/>
  <c r="EU210" i="1"/>
  <c r="EX210" i="1"/>
  <c r="FJ210" i="1"/>
  <c r="FM210" i="1"/>
  <c r="FR210" i="1"/>
  <c r="FS210" i="1"/>
  <c r="FT210" i="1"/>
  <c r="FW210" i="1"/>
  <c r="GN210" i="1"/>
  <c r="GV210" i="1"/>
  <c r="GW210" i="1"/>
  <c r="HA210" i="1"/>
  <c r="HB210" i="1"/>
  <c r="HJ210" i="1"/>
  <c r="HK210" i="1"/>
  <c r="HS210" i="1"/>
  <c r="W211" i="1"/>
  <c r="Y211" i="1"/>
  <c r="AA211" i="1"/>
  <c r="AB211" i="1"/>
  <c r="AE211" i="1"/>
  <c r="AG211" i="1" s="1"/>
  <c r="AF211" i="1"/>
  <c r="AI211" i="1"/>
  <c r="AH211" i="1" s="1"/>
  <c r="AJ211" i="1"/>
  <c r="AR211" i="1"/>
  <c r="AS211" i="1"/>
  <c r="AT211" i="1"/>
  <c r="AU211" i="1"/>
  <c r="AV211" i="1"/>
  <c r="BC211" i="1"/>
  <c r="BE211" i="1"/>
  <c r="BH211" i="1"/>
  <c r="BM211" i="1"/>
  <c r="BN211" i="1"/>
  <c r="GW211" i="1" s="1"/>
  <c r="BP211" i="1"/>
  <c r="BR211" i="1" s="1"/>
  <c r="BQ211" i="1"/>
  <c r="BS211" i="1"/>
  <c r="BV211" i="1"/>
  <c r="BY211" i="1"/>
  <c r="CB211" i="1"/>
  <c r="CE211" i="1"/>
  <c r="CF211" i="1"/>
  <c r="CQ211" i="1"/>
  <c r="BO211" i="1" s="1"/>
  <c r="AC211" i="1" s="1"/>
  <c r="AD211" i="1" s="1"/>
  <c r="CR211" i="1"/>
  <c r="CS211" i="1" s="1"/>
  <c r="CT211" i="1"/>
  <c r="CU211" i="1"/>
  <c r="CV211" i="1"/>
  <c r="CW211" i="1"/>
  <c r="CX211" i="1"/>
  <c r="CY211" i="1"/>
  <c r="CZ211" i="1"/>
  <c r="DK211" i="1"/>
  <c r="DL211" i="1"/>
  <c r="DM211" i="1"/>
  <c r="DN211" i="1"/>
  <c r="DO211" i="1"/>
  <c r="DP211" i="1"/>
  <c r="EB211" i="1"/>
  <c r="EE211" i="1" s="1"/>
  <c r="EC211" i="1"/>
  <c r="ED211" i="1"/>
  <c r="EG211" i="1"/>
  <c r="EJ211" i="1"/>
  <c r="EO211" i="1"/>
  <c r="EP211" i="1" s="1"/>
  <c r="EQ211" i="1"/>
  <c r="ER211" i="1"/>
  <c r="ES211" i="1"/>
  <c r="EU211" i="1"/>
  <c r="EX211" i="1"/>
  <c r="FJ211" i="1"/>
  <c r="FM211" i="1"/>
  <c r="FR211" i="1"/>
  <c r="FS211" i="1"/>
  <c r="FT211" i="1"/>
  <c r="FW211" i="1"/>
  <c r="GN211" i="1"/>
  <c r="GV211" i="1"/>
  <c r="HA211" i="1"/>
  <c r="HB211" i="1"/>
  <c r="HJ211" i="1"/>
  <c r="HK211" i="1"/>
  <c r="HS211" i="1"/>
  <c r="W212" i="1"/>
  <c r="Y212" i="1"/>
  <c r="AA212" i="1"/>
  <c r="AB212" i="1"/>
  <c r="AE212" i="1"/>
  <c r="AG212" i="1" s="1"/>
  <c r="AF212" i="1"/>
  <c r="AI212" i="1"/>
  <c r="AH212" i="1" s="1"/>
  <c r="AJ212" i="1"/>
  <c r="AK212" i="1"/>
  <c r="AR212" i="1"/>
  <c r="AS212" i="1"/>
  <c r="AT212" i="1"/>
  <c r="AU212" i="1"/>
  <c r="AV212" i="1"/>
  <c r="BC212" i="1"/>
  <c r="BE212" i="1"/>
  <c r="BH212" i="1"/>
  <c r="BM212" i="1"/>
  <c r="BN212" i="1"/>
  <c r="BP212" i="1"/>
  <c r="BR212" i="1" s="1"/>
  <c r="BQ212" i="1"/>
  <c r="BS212" i="1"/>
  <c r="BV212" i="1"/>
  <c r="BY212" i="1"/>
  <c r="CB212" i="1"/>
  <c r="CE212" i="1"/>
  <c r="CF212" i="1"/>
  <c r="CQ212" i="1"/>
  <c r="BO212" i="1" s="1"/>
  <c r="AC212" i="1" s="1"/>
  <c r="AD212" i="1" s="1"/>
  <c r="CR212" i="1"/>
  <c r="CU212" i="1"/>
  <c r="CV212" i="1"/>
  <c r="CW212" i="1"/>
  <c r="CX212" i="1"/>
  <c r="CY212" i="1"/>
  <c r="DA212" i="1" s="1"/>
  <c r="CZ212" i="1"/>
  <c r="DK212" i="1"/>
  <c r="DL212" i="1"/>
  <c r="DM212" i="1"/>
  <c r="DN212" i="1"/>
  <c r="DO212" i="1"/>
  <c r="DP212" i="1"/>
  <c r="EB212" i="1"/>
  <c r="EE212" i="1" s="1"/>
  <c r="EC212" i="1"/>
  <c r="ED212" i="1"/>
  <c r="EG212" i="1"/>
  <c r="GW212" i="1" s="1"/>
  <c r="EJ212" i="1"/>
  <c r="EO212" i="1"/>
  <c r="EP212" i="1" s="1"/>
  <c r="EQ212" i="1"/>
  <c r="ER212" i="1"/>
  <c r="ET212" i="1" s="1"/>
  <c r="ES212" i="1"/>
  <c r="EU212" i="1"/>
  <c r="EX212" i="1" s="1"/>
  <c r="FJ212" i="1"/>
  <c r="FM212" i="1"/>
  <c r="FR212" i="1"/>
  <c r="FS212" i="1"/>
  <c r="FT212" i="1"/>
  <c r="FW212" i="1" s="1"/>
  <c r="GN212" i="1"/>
  <c r="GV212" i="1"/>
  <c r="HA212" i="1"/>
  <c r="HB212" i="1"/>
  <c r="HJ212" i="1"/>
  <c r="HK212" i="1"/>
  <c r="HS212" i="1"/>
  <c r="W213" i="1"/>
  <c r="Y213" i="1"/>
  <c r="AA213" i="1"/>
  <c r="AB213" i="1"/>
  <c r="AE213" i="1"/>
  <c r="AG213" i="1" s="1"/>
  <c r="AF213" i="1"/>
  <c r="AI213" i="1"/>
  <c r="AH213" i="1" s="1"/>
  <c r="AJ213" i="1"/>
  <c r="AK213" i="1"/>
  <c r="AR213" i="1"/>
  <c r="AS213" i="1"/>
  <c r="AT213" i="1"/>
  <c r="AU213" i="1"/>
  <c r="AV213" i="1"/>
  <c r="BC213" i="1"/>
  <c r="BE213" i="1"/>
  <c r="BH213" i="1"/>
  <c r="BM213" i="1"/>
  <c r="BN213" i="1"/>
  <c r="GW213" i="1" s="1"/>
  <c r="BP213" i="1"/>
  <c r="BR213" i="1" s="1"/>
  <c r="BQ213" i="1"/>
  <c r="BS213" i="1"/>
  <c r="BV213" i="1"/>
  <c r="BY213" i="1"/>
  <c r="CB213" i="1"/>
  <c r="CE213" i="1"/>
  <c r="CF213" i="1"/>
  <c r="CQ213" i="1"/>
  <c r="BO213" i="1" s="1"/>
  <c r="CR213" i="1"/>
  <c r="CS213" i="1" s="1"/>
  <c r="CT213" i="1"/>
  <c r="CU213" i="1"/>
  <c r="CV213" i="1"/>
  <c r="CW213" i="1"/>
  <c r="CX213" i="1"/>
  <c r="CY213" i="1"/>
  <c r="CZ213" i="1"/>
  <c r="DK213" i="1"/>
  <c r="DL213" i="1"/>
  <c r="DM213" i="1"/>
  <c r="DN213" i="1"/>
  <c r="DO213" i="1"/>
  <c r="DP213" i="1"/>
  <c r="EB213" i="1"/>
  <c r="EE213" i="1" s="1"/>
  <c r="EC213" i="1"/>
  <c r="ED213" i="1"/>
  <c r="EG213" i="1"/>
  <c r="EJ213" i="1"/>
  <c r="EO213" i="1"/>
  <c r="EP213" i="1" s="1"/>
  <c r="EQ213" i="1"/>
  <c r="ER213" i="1"/>
  <c r="ES213" i="1"/>
  <c r="EU213" i="1"/>
  <c r="EX213" i="1"/>
  <c r="FJ213" i="1"/>
  <c r="FM213" i="1"/>
  <c r="FR213" i="1"/>
  <c r="FS213" i="1"/>
  <c r="FT213" i="1"/>
  <c r="FW213" i="1"/>
  <c r="GN213" i="1"/>
  <c r="GV213" i="1"/>
  <c r="HA213" i="1"/>
  <c r="HB213" i="1"/>
  <c r="HJ213" i="1"/>
  <c r="HK213" i="1"/>
  <c r="HS213" i="1"/>
  <c r="W214" i="1"/>
  <c r="Y214" i="1"/>
  <c r="AA214" i="1"/>
  <c r="AB214" i="1"/>
  <c r="AE214" i="1"/>
  <c r="AF214" i="1"/>
  <c r="AG214" i="1"/>
  <c r="AI214" i="1"/>
  <c r="AH214" i="1" s="1"/>
  <c r="AJ214" i="1"/>
  <c r="AK214" i="1"/>
  <c r="AR214" i="1"/>
  <c r="AS214" i="1"/>
  <c r="AT214" i="1"/>
  <c r="AU214" i="1"/>
  <c r="AV214" i="1"/>
  <c r="BC214" i="1"/>
  <c r="BE214" i="1"/>
  <c r="BH214" i="1"/>
  <c r="BM214" i="1"/>
  <c r="BN214" i="1"/>
  <c r="BP214" i="1"/>
  <c r="BQ214" i="1"/>
  <c r="BR214" i="1"/>
  <c r="BS214" i="1"/>
  <c r="BV214" i="1"/>
  <c r="BY214" i="1"/>
  <c r="CB214" i="1"/>
  <c r="CE214" i="1"/>
  <c r="CF214" i="1"/>
  <c r="DJ214" i="1" s="1"/>
  <c r="CQ214" i="1"/>
  <c r="BO214" i="1" s="1"/>
  <c r="AC214" i="1" s="1"/>
  <c r="AD214" i="1" s="1"/>
  <c r="CR214" i="1"/>
  <c r="CU214" i="1"/>
  <c r="CV214" i="1"/>
  <c r="CW214" i="1"/>
  <c r="CX214" i="1"/>
  <c r="CY214" i="1"/>
  <c r="DA214" i="1" s="1"/>
  <c r="CZ214" i="1"/>
  <c r="DK214" i="1"/>
  <c r="DL214" i="1"/>
  <c r="DM214" i="1"/>
  <c r="DN214" i="1"/>
  <c r="DO214" i="1"/>
  <c r="DP214" i="1"/>
  <c r="EB214" i="1"/>
  <c r="EE214" i="1" s="1"/>
  <c r="EC214" i="1"/>
  <c r="ED214" i="1"/>
  <c r="EG214" i="1"/>
  <c r="EJ214" i="1"/>
  <c r="EO214" i="1"/>
  <c r="EP214" i="1" s="1"/>
  <c r="EQ214" i="1"/>
  <c r="ER214" i="1"/>
  <c r="ET214" i="1" s="1"/>
  <c r="ES214" i="1"/>
  <c r="EU214" i="1"/>
  <c r="EX214" i="1" s="1"/>
  <c r="FJ214" i="1"/>
  <c r="FM214" i="1"/>
  <c r="FR214" i="1"/>
  <c r="FS214" i="1"/>
  <c r="FT214" i="1"/>
  <c r="FW214" i="1" s="1"/>
  <c r="GN214" i="1"/>
  <c r="GV214" i="1"/>
  <c r="GW214" i="1"/>
  <c r="HA214" i="1"/>
  <c r="HB214" i="1"/>
  <c r="HJ214" i="1"/>
  <c r="HK214" i="1"/>
  <c r="HS214" i="1"/>
  <c r="W215" i="1"/>
  <c r="Y215" i="1"/>
  <c r="AA215" i="1"/>
  <c r="AB215" i="1"/>
  <c r="AE215" i="1"/>
  <c r="AG215" i="1" s="1"/>
  <c r="AF215" i="1"/>
  <c r="AI215" i="1"/>
  <c r="AH215" i="1" s="1"/>
  <c r="AJ215" i="1"/>
  <c r="AK215" i="1"/>
  <c r="AR215" i="1"/>
  <c r="AS215" i="1"/>
  <c r="AT215" i="1"/>
  <c r="AU215" i="1"/>
  <c r="AV215" i="1"/>
  <c r="BC215" i="1"/>
  <c r="BE215" i="1"/>
  <c r="BH215" i="1"/>
  <c r="BM215" i="1"/>
  <c r="BN215" i="1"/>
  <c r="GW215" i="1" s="1"/>
  <c r="BP215" i="1"/>
  <c r="BR215" i="1" s="1"/>
  <c r="BQ215" i="1"/>
  <c r="BS215" i="1"/>
  <c r="BV215" i="1"/>
  <c r="BY215" i="1"/>
  <c r="CB215" i="1"/>
  <c r="CE215" i="1"/>
  <c r="CF215" i="1"/>
  <c r="CQ215" i="1"/>
  <c r="BO215" i="1" s="1"/>
  <c r="CR215" i="1"/>
  <c r="CS215" i="1" s="1"/>
  <c r="CT215" i="1"/>
  <c r="CU215" i="1"/>
  <c r="CV215" i="1"/>
  <c r="CW215" i="1"/>
  <c r="CX215" i="1"/>
  <c r="CY215" i="1"/>
  <c r="CZ215" i="1"/>
  <c r="DK215" i="1"/>
  <c r="DL215" i="1"/>
  <c r="DM215" i="1"/>
  <c r="DN215" i="1"/>
  <c r="DO215" i="1"/>
  <c r="DP215" i="1"/>
  <c r="EB215" i="1"/>
  <c r="EE215" i="1" s="1"/>
  <c r="EC215" i="1"/>
  <c r="ED215" i="1"/>
  <c r="EG215" i="1"/>
  <c r="EJ215" i="1"/>
  <c r="EO215" i="1"/>
  <c r="EP215" i="1" s="1"/>
  <c r="EQ215" i="1"/>
  <c r="ER215" i="1"/>
  <c r="ES215" i="1"/>
  <c r="EU215" i="1"/>
  <c r="EX215" i="1"/>
  <c r="FJ215" i="1"/>
  <c r="FM215" i="1"/>
  <c r="FR215" i="1"/>
  <c r="FS215" i="1"/>
  <c r="FT215" i="1"/>
  <c r="FW215" i="1"/>
  <c r="GN215" i="1"/>
  <c r="GV215" i="1"/>
  <c r="HA215" i="1"/>
  <c r="HB215" i="1"/>
  <c r="HJ215" i="1"/>
  <c r="HK215" i="1"/>
  <c r="HS215" i="1"/>
  <c r="W216" i="1"/>
  <c r="Y216" i="1"/>
  <c r="AA216" i="1"/>
  <c r="AB216" i="1"/>
  <c r="AE216" i="1"/>
  <c r="AF216" i="1"/>
  <c r="AG216" i="1"/>
  <c r="AI216" i="1"/>
  <c r="AH216" i="1" s="1"/>
  <c r="AJ216" i="1"/>
  <c r="AK216" i="1"/>
  <c r="AR216" i="1"/>
  <c r="AS216" i="1"/>
  <c r="AT216" i="1"/>
  <c r="AU216" i="1"/>
  <c r="AV216" i="1"/>
  <c r="BC216" i="1"/>
  <c r="BE216" i="1"/>
  <c r="BH216" i="1"/>
  <c r="BM216" i="1"/>
  <c r="BN216" i="1"/>
  <c r="BP216" i="1"/>
  <c r="BQ216" i="1"/>
  <c r="BR216" i="1"/>
  <c r="BS216" i="1"/>
  <c r="BV216" i="1"/>
  <c r="BY216" i="1"/>
  <c r="CB216" i="1"/>
  <c r="CE216" i="1"/>
  <c r="CF216" i="1"/>
  <c r="CQ216" i="1"/>
  <c r="BO216" i="1" s="1"/>
  <c r="AC216" i="1" s="1"/>
  <c r="AD216" i="1" s="1"/>
  <c r="CR216" i="1"/>
  <c r="CU216" i="1"/>
  <c r="CV216" i="1"/>
  <c r="CW216" i="1"/>
  <c r="CX216" i="1"/>
  <c r="CY216" i="1"/>
  <c r="DA216" i="1" s="1"/>
  <c r="CZ216" i="1"/>
  <c r="DK216" i="1"/>
  <c r="DL216" i="1"/>
  <c r="DM216" i="1"/>
  <c r="DN216" i="1"/>
  <c r="DO216" i="1"/>
  <c r="DP216" i="1"/>
  <c r="EB216" i="1"/>
  <c r="EE216" i="1" s="1"/>
  <c r="EC216" i="1"/>
  <c r="ED216" i="1"/>
  <c r="EG216" i="1"/>
  <c r="GW216" i="1" s="1"/>
  <c r="EJ216" i="1"/>
  <c r="EO216" i="1"/>
  <c r="EP216" i="1" s="1"/>
  <c r="EQ216" i="1"/>
  <c r="ER216" i="1"/>
  <c r="ET216" i="1" s="1"/>
  <c r="ES216" i="1"/>
  <c r="EU216" i="1"/>
  <c r="EX216" i="1" s="1"/>
  <c r="FJ216" i="1"/>
  <c r="FM216" i="1"/>
  <c r="FR216" i="1"/>
  <c r="FS216" i="1"/>
  <c r="FT216" i="1"/>
  <c r="FW216" i="1" s="1"/>
  <c r="GN216" i="1"/>
  <c r="GV216" i="1"/>
  <c r="HA216" i="1"/>
  <c r="HB216" i="1"/>
  <c r="HJ216" i="1"/>
  <c r="HK216" i="1"/>
  <c r="HS216" i="1"/>
  <c r="W217" i="1"/>
  <c r="Y217" i="1"/>
  <c r="AA217" i="1"/>
  <c r="AB217" i="1"/>
  <c r="AE217" i="1"/>
  <c r="AG217" i="1" s="1"/>
  <c r="AF217" i="1"/>
  <c r="AI217" i="1"/>
  <c r="AH217" i="1" s="1"/>
  <c r="AJ217" i="1"/>
  <c r="AK217" i="1"/>
  <c r="AR217" i="1"/>
  <c r="AS217" i="1"/>
  <c r="AT217" i="1"/>
  <c r="AU217" i="1"/>
  <c r="AV217" i="1"/>
  <c r="BC217" i="1"/>
  <c r="BE217" i="1"/>
  <c r="BH217" i="1"/>
  <c r="BM217" i="1"/>
  <c r="BN217" i="1"/>
  <c r="GW217" i="1" s="1"/>
  <c r="BP217" i="1"/>
  <c r="BR217" i="1" s="1"/>
  <c r="BQ217" i="1"/>
  <c r="BS217" i="1"/>
  <c r="BV217" i="1"/>
  <c r="BY217" i="1"/>
  <c r="CB217" i="1"/>
  <c r="CE217" i="1"/>
  <c r="CF217" i="1"/>
  <c r="CQ217" i="1"/>
  <c r="BO217" i="1" s="1"/>
  <c r="AC217" i="1" s="1"/>
  <c r="AD217" i="1" s="1"/>
  <c r="CR217" i="1"/>
  <c r="CS217" i="1" s="1"/>
  <c r="CT217" i="1"/>
  <c r="CU217" i="1"/>
  <c r="CV217" i="1"/>
  <c r="CW217" i="1"/>
  <c r="CX217" i="1"/>
  <c r="CY217" i="1"/>
  <c r="CZ217" i="1"/>
  <c r="DK217" i="1"/>
  <c r="DL217" i="1"/>
  <c r="DM217" i="1"/>
  <c r="DN217" i="1"/>
  <c r="DO217" i="1"/>
  <c r="DP217" i="1"/>
  <c r="EB217" i="1"/>
  <c r="EE217" i="1" s="1"/>
  <c r="EC217" i="1"/>
  <c r="ED217" i="1"/>
  <c r="EG217" i="1"/>
  <c r="EJ217" i="1"/>
  <c r="EO217" i="1"/>
  <c r="EP217" i="1" s="1"/>
  <c r="EQ217" i="1"/>
  <c r="ER217" i="1"/>
  <c r="ES217" i="1"/>
  <c r="EU217" i="1"/>
  <c r="EX217" i="1"/>
  <c r="FJ217" i="1"/>
  <c r="FM217" i="1"/>
  <c r="FR217" i="1"/>
  <c r="FS217" i="1"/>
  <c r="FT217" i="1"/>
  <c r="FW217" i="1"/>
  <c r="GN217" i="1"/>
  <c r="GV217" i="1"/>
  <c r="HA217" i="1"/>
  <c r="HB217" i="1"/>
  <c r="HJ217" i="1"/>
  <c r="HK217" i="1"/>
  <c r="HS217" i="1"/>
  <c r="W218" i="1"/>
  <c r="Y218" i="1"/>
  <c r="AA218" i="1"/>
  <c r="AB218" i="1"/>
  <c r="AE218" i="1"/>
  <c r="AG218" i="1" s="1"/>
  <c r="AF218" i="1"/>
  <c r="AI218" i="1"/>
  <c r="AH218" i="1" s="1"/>
  <c r="AJ218" i="1"/>
  <c r="AK218" i="1"/>
  <c r="AR218" i="1"/>
  <c r="AS218" i="1"/>
  <c r="AT218" i="1"/>
  <c r="AU218" i="1"/>
  <c r="AV218" i="1"/>
  <c r="BC218" i="1"/>
  <c r="BE218" i="1"/>
  <c r="BH218" i="1"/>
  <c r="BM218" i="1"/>
  <c r="BN218" i="1"/>
  <c r="BP218" i="1"/>
  <c r="BR218" i="1" s="1"/>
  <c r="BQ218" i="1"/>
  <c r="BS218" i="1"/>
  <c r="BV218" i="1"/>
  <c r="BY218" i="1"/>
  <c r="CB218" i="1"/>
  <c r="CE218" i="1"/>
  <c r="CF218" i="1"/>
  <c r="DJ218" i="1" s="1"/>
  <c r="CQ218" i="1"/>
  <c r="BO218" i="1" s="1"/>
  <c r="AC218" i="1" s="1"/>
  <c r="AD218" i="1" s="1"/>
  <c r="CR218" i="1"/>
  <c r="CU218" i="1"/>
  <c r="CV218" i="1"/>
  <c r="CW218" i="1"/>
  <c r="CX218" i="1"/>
  <c r="CY218" i="1"/>
  <c r="DA218" i="1" s="1"/>
  <c r="CZ218" i="1"/>
  <c r="DK218" i="1"/>
  <c r="DL218" i="1"/>
  <c r="DM218" i="1"/>
  <c r="DN218" i="1"/>
  <c r="DO218" i="1"/>
  <c r="DP218" i="1"/>
  <c r="EB218" i="1"/>
  <c r="EE218" i="1" s="1"/>
  <c r="EC218" i="1"/>
  <c r="ED218" i="1"/>
  <c r="EG218" i="1"/>
  <c r="EJ218" i="1"/>
  <c r="EO218" i="1"/>
  <c r="EP218" i="1" s="1"/>
  <c r="EQ218" i="1"/>
  <c r="ER218" i="1"/>
  <c r="ET218" i="1" s="1"/>
  <c r="ES218" i="1"/>
  <c r="EU218" i="1"/>
  <c r="EX218" i="1" s="1"/>
  <c r="FJ218" i="1"/>
  <c r="FM218" i="1"/>
  <c r="FR218" i="1"/>
  <c r="FS218" i="1"/>
  <c r="FT218" i="1"/>
  <c r="FW218" i="1" s="1"/>
  <c r="GN218" i="1"/>
  <c r="GV218" i="1"/>
  <c r="GW218" i="1"/>
  <c r="HA218" i="1"/>
  <c r="HB218" i="1"/>
  <c r="HJ218" i="1"/>
  <c r="HK218" i="1"/>
  <c r="HS218" i="1"/>
  <c r="W219" i="1"/>
  <c r="Y219" i="1"/>
  <c r="AA219" i="1"/>
  <c r="AB219" i="1"/>
  <c r="AE219" i="1"/>
  <c r="AG219" i="1" s="1"/>
  <c r="AF219" i="1"/>
  <c r="AI219" i="1"/>
  <c r="AH219" i="1" s="1"/>
  <c r="AJ219" i="1"/>
  <c r="AR219" i="1"/>
  <c r="AS219" i="1"/>
  <c r="AT219" i="1"/>
  <c r="AU219" i="1"/>
  <c r="AV219" i="1"/>
  <c r="BC219" i="1"/>
  <c r="BE219" i="1"/>
  <c r="BH219" i="1"/>
  <c r="BM219" i="1"/>
  <c r="BN219" i="1"/>
  <c r="GW219" i="1" s="1"/>
  <c r="BP219" i="1"/>
  <c r="BR219" i="1" s="1"/>
  <c r="BQ219" i="1"/>
  <c r="BS219" i="1"/>
  <c r="BV219" i="1"/>
  <c r="BY219" i="1"/>
  <c r="CB219" i="1"/>
  <c r="CE219" i="1"/>
  <c r="CF219" i="1"/>
  <c r="CQ219" i="1"/>
  <c r="BO219" i="1" s="1"/>
  <c r="AC219" i="1" s="1"/>
  <c r="AD219" i="1" s="1"/>
  <c r="CR219" i="1"/>
  <c r="CS219" i="1" s="1"/>
  <c r="CT219" i="1"/>
  <c r="CU219" i="1"/>
  <c r="CV219" i="1"/>
  <c r="CW219" i="1"/>
  <c r="CX219" i="1"/>
  <c r="CY219" i="1"/>
  <c r="CZ219" i="1"/>
  <c r="DK219" i="1"/>
  <c r="DL219" i="1"/>
  <c r="DM219" i="1"/>
  <c r="DN219" i="1"/>
  <c r="DO219" i="1"/>
  <c r="DP219" i="1"/>
  <c r="EB219" i="1"/>
  <c r="EE219" i="1" s="1"/>
  <c r="EC219" i="1"/>
  <c r="ED219" i="1"/>
  <c r="EG219" i="1"/>
  <c r="EJ219" i="1"/>
  <c r="EO219" i="1"/>
  <c r="EP219" i="1" s="1"/>
  <c r="EQ219" i="1"/>
  <c r="ER219" i="1"/>
  <c r="ES219" i="1"/>
  <c r="EU219" i="1"/>
  <c r="EX219" i="1"/>
  <c r="FJ219" i="1"/>
  <c r="FM219" i="1"/>
  <c r="FR219" i="1"/>
  <c r="FS219" i="1"/>
  <c r="FT219" i="1"/>
  <c r="FW219" i="1"/>
  <c r="GN219" i="1"/>
  <c r="GV219" i="1"/>
  <c r="HA219" i="1"/>
  <c r="HB219" i="1"/>
  <c r="HJ219" i="1"/>
  <c r="HK219" i="1"/>
  <c r="HS219" i="1"/>
  <c r="W220" i="1"/>
  <c r="Y220" i="1"/>
  <c r="AA220" i="1"/>
  <c r="AB220" i="1"/>
  <c r="AE220" i="1"/>
  <c r="AG220" i="1" s="1"/>
  <c r="AF220" i="1"/>
  <c r="AI220" i="1"/>
  <c r="AH220" i="1" s="1"/>
  <c r="AJ220" i="1"/>
  <c r="AK220" i="1"/>
  <c r="AR220" i="1"/>
  <c r="AS220" i="1"/>
  <c r="AT220" i="1"/>
  <c r="AU220" i="1"/>
  <c r="AV220" i="1"/>
  <c r="BC220" i="1"/>
  <c r="BE220" i="1"/>
  <c r="BH220" i="1"/>
  <c r="BM220" i="1"/>
  <c r="BN220" i="1"/>
  <c r="BP220" i="1"/>
  <c r="BR220" i="1" s="1"/>
  <c r="BQ220" i="1"/>
  <c r="BS220" i="1"/>
  <c r="BV220" i="1"/>
  <c r="BY220" i="1"/>
  <c r="CB220" i="1"/>
  <c r="CE220" i="1"/>
  <c r="CF220" i="1"/>
  <c r="CQ220" i="1"/>
  <c r="BO220" i="1" s="1"/>
  <c r="AC220" i="1" s="1"/>
  <c r="AD220" i="1" s="1"/>
  <c r="CR220" i="1"/>
  <c r="CU220" i="1"/>
  <c r="CV220" i="1"/>
  <c r="CW220" i="1"/>
  <c r="CX220" i="1"/>
  <c r="CY220" i="1"/>
  <c r="DA220" i="1" s="1"/>
  <c r="CZ220" i="1"/>
  <c r="DK220" i="1"/>
  <c r="DL220" i="1"/>
  <c r="DM220" i="1"/>
  <c r="DN220" i="1"/>
  <c r="DO220" i="1"/>
  <c r="DP220" i="1"/>
  <c r="EB220" i="1"/>
  <c r="EE220" i="1" s="1"/>
  <c r="EC220" i="1"/>
  <c r="ED220" i="1"/>
  <c r="EG220" i="1"/>
  <c r="EJ220" i="1"/>
  <c r="EO220" i="1"/>
  <c r="EP220" i="1" s="1"/>
  <c r="EQ220" i="1"/>
  <c r="ER220" i="1"/>
  <c r="ET220" i="1" s="1"/>
  <c r="ES220" i="1"/>
  <c r="EU220" i="1"/>
  <c r="EX220" i="1"/>
  <c r="FJ220" i="1"/>
  <c r="FM220" i="1"/>
  <c r="FR220" i="1"/>
  <c r="FS220" i="1"/>
  <c r="FT220" i="1"/>
  <c r="FW220" i="1"/>
  <c r="GN220" i="1"/>
  <c r="GV220" i="1"/>
  <c r="GW220" i="1"/>
  <c r="HA220" i="1"/>
  <c r="HB220" i="1"/>
  <c r="HJ220" i="1"/>
  <c r="HK220" i="1"/>
  <c r="HS220" i="1"/>
  <c r="W221" i="1"/>
  <c r="Y221" i="1"/>
  <c r="AA221" i="1"/>
  <c r="AB221" i="1"/>
  <c r="AE221" i="1"/>
  <c r="AF221" i="1"/>
  <c r="AG221" i="1"/>
  <c r="AI221" i="1"/>
  <c r="AH221" i="1" s="1"/>
  <c r="AJ221" i="1"/>
  <c r="AK221" i="1"/>
  <c r="AR221" i="1"/>
  <c r="AS221" i="1"/>
  <c r="AT221" i="1"/>
  <c r="AU221" i="1"/>
  <c r="AV221" i="1"/>
  <c r="BC221" i="1"/>
  <c r="BE221" i="1"/>
  <c r="BH221" i="1"/>
  <c r="BM221" i="1"/>
  <c r="BN221" i="1"/>
  <c r="GW221" i="1" s="1"/>
  <c r="BP221" i="1"/>
  <c r="BQ221" i="1"/>
  <c r="BR221" i="1"/>
  <c r="BS221" i="1"/>
  <c r="BV221" i="1"/>
  <c r="BY221" i="1"/>
  <c r="CB221" i="1"/>
  <c r="CE221" i="1"/>
  <c r="CF221" i="1"/>
  <c r="CQ221" i="1"/>
  <c r="BO221" i="1" s="1"/>
  <c r="AC221" i="1" s="1"/>
  <c r="AD221" i="1" s="1"/>
  <c r="CR221" i="1"/>
  <c r="CS221" i="1" s="1"/>
  <c r="CT221" i="1"/>
  <c r="CU221" i="1"/>
  <c r="CV221" i="1"/>
  <c r="CW221" i="1"/>
  <c r="CX221" i="1"/>
  <c r="CY221" i="1"/>
  <c r="CZ221" i="1"/>
  <c r="DK221" i="1"/>
  <c r="DL221" i="1"/>
  <c r="DM221" i="1"/>
  <c r="DN221" i="1"/>
  <c r="DO221" i="1"/>
  <c r="DP221" i="1"/>
  <c r="EB221" i="1"/>
  <c r="EE221" i="1" s="1"/>
  <c r="EC221" i="1"/>
  <c r="ED221" i="1"/>
  <c r="EG221" i="1"/>
  <c r="EJ221" i="1"/>
  <c r="EO221" i="1"/>
  <c r="EP221" i="1" s="1"/>
  <c r="EQ221" i="1"/>
  <c r="ER221" i="1"/>
  <c r="ES221" i="1"/>
  <c r="EU221" i="1"/>
  <c r="EX221" i="1"/>
  <c r="FJ221" i="1"/>
  <c r="FM221" i="1"/>
  <c r="FR221" i="1"/>
  <c r="FS221" i="1"/>
  <c r="FT221" i="1"/>
  <c r="FW221" i="1"/>
  <c r="GN221" i="1"/>
  <c r="GV221" i="1"/>
  <c r="HA221" i="1"/>
  <c r="HB221" i="1"/>
  <c r="HJ221" i="1"/>
  <c r="HK221" i="1"/>
  <c r="HS221" i="1"/>
  <c r="W222" i="1"/>
  <c r="Y222" i="1"/>
  <c r="AA222" i="1"/>
  <c r="AB222" i="1"/>
  <c r="AE222" i="1"/>
  <c r="AG222" i="1" s="1"/>
  <c r="AF222" i="1"/>
  <c r="AI222" i="1"/>
  <c r="AH222" i="1" s="1"/>
  <c r="AJ222" i="1"/>
  <c r="AR222" i="1"/>
  <c r="AS222" i="1"/>
  <c r="AT222" i="1"/>
  <c r="AU222" i="1"/>
  <c r="AV222" i="1"/>
  <c r="BC222" i="1"/>
  <c r="BE222" i="1"/>
  <c r="EC222" i="1" s="1"/>
  <c r="BH222" i="1"/>
  <c r="BM222" i="1"/>
  <c r="BN222" i="1"/>
  <c r="BO222" i="1"/>
  <c r="BP222" i="1"/>
  <c r="BQ222" i="1"/>
  <c r="BR222" i="1"/>
  <c r="BS222" i="1"/>
  <c r="BV222" i="1"/>
  <c r="BY222" i="1"/>
  <c r="CB222" i="1"/>
  <c r="CE222" i="1"/>
  <c r="CF222" i="1"/>
  <c r="CQ222" i="1"/>
  <c r="CR222" i="1"/>
  <c r="CS222" i="1" s="1"/>
  <c r="CT222" i="1"/>
  <c r="CU222" i="1"/>
  <c r="CV222" i="1"/>
  <c r="CW222" i="1"/>
  <c r="CX222" i="1"/>
  <c r="CY222" i="1"/>
  <c r="CZ222" i="1"/>
  <c r="DA222" i="1" s="1"/>
  <c r="DK222" i="1"/>
  <c r="DL222" i="1"/>
  <c r="DM222" i="1"/>
  <c r="DN222" i="1"/>
  <c r="DO222" i="1"/>
  <c r="DP222" i="1"/>
  <c r="EB222" i="1"/>
  <c r="EE222" i="1" s="1"/>
  <c r="ED222" i="1"/>
  <c r="EG222" i="1"/>
  <c r="EJ222" i="1"/>
  <c r="EO222" i="1"/>
  <c r="EP222" i="1" s="1"/>
  <c r="EQ222" i="1"/>
  <c r="AC222" i="1" s="1"/>
  <c r="AD222" i="1" s="1"/>
  <c r="ER222" i="1"/>
  <c r="ES222" i="1"/>
  <c r="ET222" i="1" s="1"/>
  <c r="EU222" i="1"/>
  <c r="EX222" i="1"/>
  <c r="FJ222" i="1"/>
  <c r="FM222" i="1"/>
  <c r="FR222" i="1"/>
  <c r="FS222" i="1"/>
  <c r="FT222" i="1"/>
  <c r="FW222" i="1"/>
  <c r="GN222" i="1"/>
  <c r="GV222" i="1"/>
  <c r="GW222" i="1"/>
  <c r="HA222" i="1"/>
  <c r="HB222" i="1"/>
  <c r="HJ222" i="1"/>
  <c r="HK222" i="1"/>
  <c r="HS222" i="1"/>
  <c r="W223" i="1"/>
  <c r="Y223" i="1"/>
  <c r="AA223" i="1"/>
  <c r="AB223" i="1"/>
  <c r="AC223" i="1"/>
  <c r="AD223" i="1" s="1"/>
  <c r="AE223" i="1"/>
  <c r="AG223" i="1" s="1"/>
  <c r="AF223" i="1"/>
  <c r="AI223" i="1"/>
  <c r="AH223" i="1" s="1"/>
  <c r="AJ223" i="1"/>
  <c r="AK223" i="1"/>
  <c r="AR223" i="1"/>
  <c r="AS223" i="1"/>
  <c r="AT223" i="1"/>
  <c r="AU223" i="1"/>
  <c r="AV223" i="1"/>
  <c r="BC223" i="1"/>
  <c r="BE223" i="1"/>
  <c r="EC223" i="1" s="1"/>
  <c r="BH223" i="1"/>
  <c r="BM223" i="1"/>
  <c r="BN223" i="1"/>
  <c r="GW223" i="1" s="1"/>
  <c r="BO223" i="1"/>
  <c r="BP223" i="1"/>
  <c r="BQ223" i="1"/>
  <c r="BR223" i="1"/>
  <c r="BS223" i="1"/>
  <c r="BV223" i="1"/>
  <c r="BY223" i="1"/>
  <c r="CB223" i="1"/>
  <c r="CE223" i="1"/>
  <c r="CF223" i="1"/>
  <c r="CQ223" i="1"/>
  <c r="CR223" i="1"/>
  <c r="CU223" i="1"/>
  <c r="CV223" i="1"/>
  <c r="CW223" i="1"/>
  <c r="CX223" i="1"/>
  <c r="CY223" i="1"/>
  <c r="CZ223" i="1"/>
  <c r="DA223" i="1" s="1"/>
  <c r="DJ223" i="1"/>
  <c r="DK223" i="1"/>
  <c r="DL223" i="1"/>
  <c r="DM223" i="1"/>
  <c r="DN223" i="1"/>
  <c r="DO223" i="1"/>
  <c r="DP223" i="1"/>
  <c r="EB223" i="1"/>
  <c r="EE223" i="1" s="1"/>
  <c r="ED223" i="1"/>
  <c r="EG223" i="1"/>
  <c r="EJ223" i="1"/>
  <c r="EO223" i="1"/>
  <c r="EP223" i="1" s="1"/>
  <c r="EQ223" i="1"/>
  <c r="ER223" i="1"/>
  <c r="ES223" i="1"/>
  <c r="ET223" i="1" s="1"/>
  <c r="EU223" i="1"/>
  <c r="EX223" i="1"/>
  <c r="FJ223" i="1"/>
  <c r="FM223" i="1"/>
  <c r="FR223" i="1"/>
  <c r="FS223" i="1"/>
  <c r="FT223" i="1"/>
  <c r="FW223" i="1"/>
  <c r="GN223" i="1"/>
  <c r="GV223" i="1"/>
  <c r="HA223" i="1"/>
  <c r="HB223" i="1"/>
  <c r="HJ223" i="1"/>
  <c r="HK223" i="1"/>
  <c r="HS223" i="1"/>
  <c r="W224" i="1"/>
  <c r="Y224" i="1"/>
  <c r="AA224" i="1"/>
  <c r="AB224" i="1"/>
  <c r="AE224" i="1"/>
  <c r="AG224" i="1" s="1"/>
  <c r="AF224" i="1"/>
  <c r="AI224" i="1"/>
  <c r="AH224" i="1" s="1"/>
  <c r="AJ224" i="1"/>
  <c r="AK224" i="1"/>
  <c r="AR224" i="1"/>
  <c r="AS224" i="1"/>
  <c r="AT224" i="1"/>
  <c r="AU224" i="1"/>
  <c r="AV224" i="1"/>
  <c r="BC224" i="1"/>
  <c r="BE224" i="1"/>
  <c r="EC224" i="1" s="1"/>
  <c r="BH224" i="1"/>
  <c r="BM224" i="1"/>
  <c r="BN224" i="1"/>
  <c r="BO224" i="1"/>
  <c r="BP224" i="1"/>
  <c r="BR224" i="1" s="1"/>
  <c r="BQ224" i="1"/>
  <c r="BS224" i="1"/>
  <c r="BV224" i="1"/>
  <c r="BY224" i="1"/>
  <c r="CB224" i="1"/>
  <c r="CE224" i="1"/>
  <c r="CF224" i="1"/>
  <c r="CQ224" i="1"/>
  <c r="CR224" i="1"/>
  <c r="CS224" i="1" s="1"/>
  <c r="CT224" i="1"/>
  <c r="CU224" i="1"/>
  <c r="CV224" i="1"/>
  <c r="CW224" i="1"/>
  <c r="CX224" i="1"/>
  <c r="CY224" i="1"/>
  <c r="CZ224" i="1"/>
  <c r="DA224" i="1" s="1"/>
  <c r="DK224" i="1"/>
  <c r="DL224" i="1"/>
  <c r="DM224" i="1"/>
  <c r="DN224" i="1"/>
  <c r="DO224" i="1"/>
  <c r="DP224" i="1"/>
  <c r="EB224" i="1"/>
  <c r="EE224" i="1" s="1"/>
  <c r="ED224" i="1"/>
  <c r="EG224" i="1"/>
  <c r="EJ224" i="1"/>
  <c r="EO224" i="1"/>
  <c r="EP224" i="1" s="1"/>
  <c r="EQ224" i="1"/>
  <c r="AC224" i="1" s="1"/>
  <c r="AD224" i="1" s="1"/>
  <c r="ER224" i="1"/>
  <c r="ES224" i="1"/>
  <c r="ET224" i="1" s="1"/>
  <c r="EU224" i="1"/>
  <c r="EX224" i="1"/>
  <c r="FJ224" i="1"/>
  <c r="FM224" i="1"/>
  <c r="FR224" i="1"/>
  <c r="FS224" i="1"/>
  <c r="FT224" i="1"/>
  <c r="FW224" i="1"/>
  <c r="GN224" i="1"/>
  <c r="GV224" i="1"/>
  <c r="GW224" i="1"/>
  <c r="HA224" i="1"/>
  <c r="HB224" i="1"/>
  <c r="HJ224" i="1"/>
  <c r="HK224" i="1"/>
  <c r="HS224" i="1"/>
  <c r="W225" i="1"/>
  <c r="Y225" i="1"/>
  <c r="AA225" i="1"/>
  <c r="AB225" i="1"/>
  <c r="AC225" i="1"/>
  <c r="AD225" i="1" s="1"/>
  <c r="AE225" i="1"/>
  <c r="AF225" i="1"/>
  <c r="AG225" i="1"/>
  <c r="AI225" i="1"/>
  <c r="AH225" i="1" s="1"/>
  <c r="AJ225" i="1"/>
  <c r="AR225" i="1"/>
  <c r="AS225" i="1"/>
  <c r="AT225" i="1"/>
  <c r="AU225" i="1"/>
  <c r="AV225" i="1"/>
  <c r="BC225" i="1"/>
  <c r="BE225" i="1"/>
  <c r="EC225" i="1" s="1"/>
  <c r="BH225" i="1"/>
  <c r="BM225" i="1"/>
  <c r="BN225" i="1"/>
  <c r="BO225" i="1"/>
  <c r="BP225" i="1"/>
  <c r="BQ225" i="1"/>
  <c r="BR225" i="1"/>
  <c r="BS225" i="1"/>
  <c r="BV225" i="1"/>
  <c r="BY225" i="1"/>
  <c r="CB225" i="1"/>
  <c r="CE225" i="1"/>
  <c r="CF225" i="1"/>
  <c r="DJ225" i="1" s="1"/>
  <c r="CQ225" i="1"/>
  <c r="CR225" i="1"/>
  <c r="CU225" i="1"/>
  <c r="CV225" i="1"/>
  <c r="CW225" i="1"/>
  <c r="CX225" i="1"/>
  <c r="CY225" i="1"/>
  <c r="CZ225" i="1"/>
  <c r="DA225" i="1" s="1"/>
  <c r="DK225" i="1"/>
  <c r="DL225" i="1"/>
  <c r="DM225" i="1"/>
  <c r="DN225" i="1"/>
  <c r="DO225" i="1"/>
  <c r="DP225" i="1"/>
  <c r="EB225" i="1"/>
  <c r="EE225" i="1" s="1"/>
  <c r="ED225" i="1"/>
  <c r="EG225" i="1"/>
  <c r="EJ225" i="1"/>
  <c r="EO225" i="1"/>
  <c r="EP225" i="1" s="1"/>
  <c r="EQ225" i="1"/>
  <c r="ER225" i="1"/>
  <c r="ES225" i="1"/>
  <c r="ET225" i="1" s="1"/>
  <c r="EU225" i="1"/>
  <c r="EX225" i="1" s="1"/>
  <c r="FJ225" i="1"/>
  <c r="FM225" i="1"/>
  <c r="FR225" i="1"/>
  <c r="FS225" i="1"/>
  <c r="FT225" i="1"/>
  <c r="FW225" i="1" s="1"/>
  <c r="GN225" i="1"/>
  <c r="GV225" i="1"/>
  <c r="HA225" i="1"/>
  <c r="HB225" i="1"/>
  <c r="HJ225" i="1"/>
  <c r="HK225" i="1"/>
  <c r="HS225" i="1"/>
  <c r="W226" i="1"/>
  <c r="Y226" i="1"/>
  <c r="AA226" i="1"/>
  <c r="AB226" i="1"/>
  <c r="AE226" i="1"/>
  <c r="AG226" i="1" s="1"/>
  <c r="AF226" i="1"/>
  <c r="AI226" i="1"/>
  <c r="AH226" i="1" s="1"/>
  <c r="AJ226" i="1"/>
  <c r="AK226" i="1"/>
  <c r="AR226" i="1"/>
  <c r="AS226" i="1"/>
  <c r="AT226" i="1"/>
  <c r="AU226" i="1"/>
  <c r="AV226" i="1"/>
  <c r="BC226" i="1"/>
  <c r="BE226" i="1"/>
  <c r="EC226" i="1" s="1"/>
  <c r="BH226" i="1"/>
  <c r="BM226" i="1"/>
  <c r="BN226" i="1"/>
  <c r="BO226" i="1"/>
  <c r="BP226" i="1"/>
  <c r="BR226" i="1" s="1"/>
  <c r="BQ226" i="1"/>
  <c r="BS226" i="1"/>
  <c r="BV226" i="1"/>
  <c r="BY226" i="1"/>
  <c r="CB226" i="1"/>
  <c r="CE226" i="1"/>
  <c r="CF226" i="1"/>
  <c r="CQ226" i="1"/>
  <c r="CR226" i="1"/>
  <c r="CS226" i="1" s="1"/>
  <c r="CT226" i="1"/>
  <c r="CU226" i="1"/>
  <c r="CV226" i="1"/>
  <c r="CW226" i="1"/>
  <c r="CX226" i="1"/>
  <c r="CY226" i="1"/>
  <c r="CZ226" i="1"/>
  <c r="DA226" i="1" s="1"/>
  <c r="DK226" i="1"/>
  <c r="DL226" i="1"/>
  <c r="DM226" i="1"/>
  <c r="DN226" i="1"/>
  <c r="DO226" i="1"/>
  <c r="DP226" i="1"/>
  <c r="EB226" i="1"/>
  <c r="EE226" i="1" s="1"/>
  <c r="ED226" i="1"/>
  <c r="EG226" i="1"/>
  <c r="EJ226" i="1"/>
  <c r="EO226" i="1"/>
  <c r="EP226" i="1" s="1"/>
  <c r="EQ226" i="1"/>
  <c r="AC226" i="1" s="1"/>
  <c r="AD226" i="1" s="1"/>
  <c r="ER226" i="1"/>
  <c r="ES226" i="1"/>
  <c r="ET226" i="1" s="1"/>
  <c r="EU226" i="1"/>
  <c r="EX226" i="1"/>
  <c r="FJ226" i="1"/>
  <c r="FM226" i="1"/>
  <c r="FR226" i="1"/>
  <c r="FS226" i="1"/>
  <c r="FT226" i="1"/>
  <c r="FW226" i="1"/>
  <c r="GN226" i="1"/>
  <c r="GV226" i="1"/>
  <c r="GW226" i="1"/>
  <c r="HA226" i="1"/>
  <c r="HB226" i="1"/>
  <c r="HJ226" i="1"/>
  <c r="HK226" i="1"/>
  <c r="HS226" i="1"/>
  <c r="W227" i="1"/>
  <c r="Y227" i="1"/>
  <c r="AA227" i="1"/>
  <c r="AB227" i="1"/>
  <c r="AE227" i="1"/>
  <c r="AF227" i="1"/>
  <c r="AG227" i="1"/>
  <c r="AI227" i="1"/>
  <c r="AH227" i="1" s="1"/>
  <c r="AJ227" i="1"/>
  <c r="AK227" i="1"/>
  <c r="AR227" i="1"/>
  <c r="AS227" i="1"/>
  <c r="AT227" i="1"/>
  <c r="AU227" i="1"/>
  <c r="AV227" i="1"/>
  <c r="BC227" i="1"/>
  <c r="BE227" i="1"/>
  <c r="EC227" i="1" s="1"/>
  <c r="BH227" i="1"/>
  <c r="BM227" i="1"/>
  <c r="BN227" i="1"/>
  <c r="GW227" i="1" s="1"/>
  <c r="BO227" i="1"/>
  <c r="BP227" i="1"/>
  <c r="BQ227" i="1"/>
  <c r="BR227" i="1"/>
  <c r="BS227" i="1"/>
  <c r="BV227" i="1"/>
  <c r="BY227" i="1"/>
  <c r="CB227" i="1"/>
  <c r="CE227" i="1"/>
  <c r="CF227" i="1"/>
  <c r="CQ227" i="1"/>
  <c r="CR227" i="1"/>
  <c r="CU227" i="1"/>
  <c r="CV227" i="1"/>
  <c r="CW227" i="1"/>
  <c r="CX227" i="1"/>
  <c r="CY227" i="1"/>
  <c r="CZ227" i="1"/>
  <c r="DA227" i="1" s="1"/>
  <c r="DJ227" i="1"/>
  <c r="DK227" i="1"/>
  <c r="DL227" i="1"/>
  <c r="DM227" i="1"/>
  <c r="DN227" i="1"/>
  <c r="DO227" i="1"/>
  <c r="DP227" i="1"/>
  <c r="EB227" i="1"/>
  <c r="EE227" i="1" s="1"/>
  <c r="ED227" i="1"/>
  <c r="EG227" i="1"/>
  <c r="EJ227" i="1"/>
  <c r="EO227" i="1"/>
  <c r="EP227" i="1" s="1"/>
  <c r="EQ227" i="1"/>
  <c r="AC227" i="1" s="1"/>
  <c r="AD227" i="1" s="1"/>
  <c r="ER227" i="1"/>
  <c r="ES227" i="1"/>
  <c r="ET227" i="1" s="1"/>
  <c r="EU227" i="1"/>
  <c r="EX227" i="1"/>
  <c r="FJ227" i="1"/>
  <c r="FM227" i="1"/>
  <c r="FR227" i="1"/>
  <c r="FS227" i="1"/>
  <c r="FT227" i="1"/>
  <c r="FW227" i="1"/>
  <c r="GN227" i="1"/>
  <c r="GV227" i="1"/>
  <c r="HA227" i="1"/>
  <c r="HB227" i="1"/>
  <c r="HJ227" i="1"/>
  <c r="HK227" i="1"/>
  <c r="HS227" i="1"/>
  <c r="W228" i="1"/>
  <c r="Y228" i="1"/>
  <c r="AA228" i="1"/>
  <c r="AB228" i="1"/>
  <c r="AE228" i="1"/>
  <c r="AF228" i="1"/>
  <c r="AG228" i="1"/>
  <c r="AI228" i="1"/>
  <c r="AH228" i="1" s="1"/>
  <c r="AJ228" i="1"/>
  <c r="AR228" i="1"/>
  <c r="AS228" i="1"/>
  <c r="AT228" i="1"/>
  <c r="AU228" i="1"/>
  <c r="AV228" i="1"/>
  <c r="BC228" i="1"/>
  <c r="BE228" i="1"/>
  <c r="EC228" i="1" s="1"/>
  <c r="BH228" i="1"/>
  <c r="BM228" i="1"/>
  <c r="BN228" i="1"/>
  <c r="BO228" i="1"/>
  <c r="BP228" i="1"/>
  <c r="BQ228" i="1"/>
  <c r="BR228" i="1"/>
  <c r="BS228" i="1"/>
  <c r="BV228" i="1"/>
  <c r="BY228" i="1"/>
  <c r="CB228" i="1"/>
  <c r="CE228" i="1"/>
  <c r="CF228" i="1"/>
  <c r="CQ228" i="1"/>
  <c r="CR228" i="1"/>
  <c r="CS228" i="1" s="1"/>
  <c r="CT228" i="1"/>
  <c r="CU228" i="1"/>
  <c r="CV228" i="1"/>
  <c r="CW228" i="1"/>
  <c r="CX228" i="1"/>
  <c r="CY228" i="1"/>
  <c r="CZ228" i="1"/>
  <c r="DA228" i="1" s="1"/>
  <c r="DK228" i="1"/>
  <c r="DL228" i="1"/>
  <c r="DM228" i="1"/>
  <c r="DN228" i="1"/>
  <c r="DO228" i="1"/>
  <c r="DP228" i="1"/>
  <c r="EB228" i="1"/>
  <c r="EE228" i="1" s="1"/>
  <c r="ED228" i="1"/>
  <c r="EG228" i="1"/>
  <c r="EJ228" i="1"/>
  <c r="EO228" i="1"/>
  <c r="EP228" i="1" s="1"/>
  <c r="EQ228" i="1"/>
  <c r="AC228" i="1" s="1"/>
  <c r="AD228" i="1" s="1"/>
  <c r="ER228" i="1"/>
  <c r="ES228" i="1"/>
  <c r="ET228" i="1" s="1"/>
  <c r="EU228" i="1"/>
  <c r="EX228" i="1"/>
  <c r="FJ228" i="1"/>
  <c r="FM228" i="1"/>
  <c r="FR228" i="1"/>
  <c r="FS228" i="1"/>
  <c r="FT228" i="1"/>
  <c r="FW228" i="1"/>
  <c r="GN228" i="1"/>
  <c r="GV228" i="1"/>
  <c r="GW228" i="1"/>
  <c r="HA228" i="1"/>
  <c r="HB228" i="1"/>
  <c r="HJ228" i="1"/>
  <c r="HK228" i="1"/>
  <c r="HS228" i="1"/>
  <c r="W229" i="1"/>
  <c r="Y229" i="1"/>
  <c r="AA229" i="1"/>
  <c r="AB229" i="1"/>
  <c r="AC229" i="1"/>
  <c r="AD229" i="1" s="1"/>
  <c r="AE229" i="1"/>
  <c r="AG229" i="1" s="1"/>
  <c r="AF229" i="1"/>
  <c r="AI229" i="1"/>
  <c r="AH229" i="1" s="1"/>
  <c r="AJ229" i="1"/>
  <c r="AR229" i="1"/>
  <c r="AS229" i="1"/>
  <c r="AT229" i="1"/>
  <c r="AU229" i="1"/>
  <c r="AV229" i="1"/>
  <c r="BC229" i="1"/>
  <c r="BE229" i="1"/>
  <c r="EC229" i="1" s="1"/>
  <c r="BH229" i="1"/>
  <c r="BM229" i="1"/>
  <c r="BN229" i="1"/>
  <c r="BO229" i="1"/>
  <c r="BP229" i="1"/>
  <c r="BQ229" i="1"/>
  <c r="BR229" i="1"/>
  <c r="BS229" i="1"/>
  <c r="BV229" i="1"/>
  <c r="BY229" i="1"/>
  <c r="CB229" i="1"/>
  <c r="CE229" i="1"/>
  <c r="CF229" i="1"/>
  <c r="CQ229" i="1"/>
  <c r="CR229" i="1"/>
  <c r="CU229" i="1"/>
  <c r="CV229" i="1"/>
  <c r="CW229" i="1"/>
  <c r="CX229" i="1"/>
  <c r="CY229" i="1"/>
  <c r="CZ229" i="1"/>
  <c r="DA229" i="1" s="1"/>
  <c r="DJ229" i="1"/>
  <c r="DK229" i="1"/>
  <c r="DL229" i="1"/>
  <c r="DM229" i="1"/>
  <c r="DN229" i="1"/>
  <c r="DO229" i="1"/>
  <c r="DP229" i="1"/>
  <c r="EB229" i="1"/>
  <c r="EE229" i="1" s="1"/>
  <c r="ED229" i="1"/>
  <c r="EG229" i="1"/>
  <c r="EJ229" i="1"/>
  <c r="EO229" i="1"/>
  <c r="EP229" i="1" s="1"/>
  <c r="EQ229" i="1"/>
  <c r="ER229" i="1"/>
  <c r="ES229" i="1"/>
  <c r="ET229" i="1" s="1"/>
  <c r="EU229" i="1"/>
  <c r="EX229" i="1" s="1"/>
  <c r="FJ229" i="1"/>
  <c r="FM229" i="1"/>
  <c r="FR229" i="1"/>
  <c r="FS229" i="1"/>
  <c r="FT229" i="1"/>
  <c r="FW229" i="1" s="1"/>
  <c r="GN229" i="1"/>
  <c r="GV229" i="1"/>
  <c r="HA229" i="1"/>
  <c r="HB229" i="1"/>
  <c r="HJ229" i="1"/>
  <c r="HK229" i="1"/>
  <c r="HS229" i="1"/>
  <c r="W230" i="1"/>
  <c r="Y230" i="1"/>
  <c r="AA230" i="1"/>
  <c r="AB230" i="1"/>
  <c r="AE230" i="1"/>
  <c r="AF230" i="1"/>
  <c r="AG230" i="1"/>
  <c r="AI230" i="1"/>
  <c r="AH230" i="1" s="1"/>
  <c r="AJ230" i="1"/>
  <c r="AR230" i="1"/>
  <c r="AS230" i="1"/>
  <c r="AT230" i="1"/>
  <c r="AU230" i="1"/>
  <c r="AV230" i="1"/>
  <c r="BC230" i="1"/>
  <c r="BE230" i="1"/>
  <c r="EC230" i="1" s="1"/>
  <c r="BH230" i="1"/>
  <c r="BM230" i="1"/>
  <c r="BN230" i="1"/>
  <c r="BO230" i="1"/>
  <c r="BP230" i="1"/>
  <c r="BQ230" i="1"/>
  <c r="BR230" i="1"/>
  <c r="BS230" i="1"/>
  <c r="BV230" i="1"/>
  <c r="BY230" i="1"/>
  <c r="CB230" i="1"/>
  <c r="CE230" i="1"/>
  <c r="CF230" i="1"/>
  <c r="CQ230" i="1"/>
  <c r="CR230" i="1"/>
  <c r="CS230" i="1" s="1"/>
  <c r="CT230" i="1"/>
  <c r="CU230" i="1"/>
  <c r="CV230" i="1"/>
  <c r="CW230" i="1"/>
  <c r="CX230" i="1"/>
  <c r="CY230" i="1"/>
  <c r="CZ230" i="1"/>
  <c r="DA230" i="1" s="1"/>
  <c r="DK230" i="1"/>
  <c r="DL230" i="1"/>
  <c r="DM230" i="1"/>
  <c r="DN230" i="1"/>
  <c r="DO230" i="1"/>
  <c r="DP230" i="1"/>
  <c r="EB230" i="1"/>
  <c r="EE230" i="1" s="1"/>
  <c r="ED230" i="1"/>
  <c r="EG230" i="1"/>
  <c r="GW230" i="1" s="1"/>
  <c r="EJ230" i="1"/>
  <c r="EO230" i="1"/>
  <c r="EP230" i="1" s="1"/>
  <c r="EQ230" i="1"/>
  <c r="AC230" i="1" s="1"/>
  <c r="AD230" i="1" s="1"/>
  <c r="ER230" i="1"/>
  <c r="ES230" i="1"/>
  <c r="ET230" i="1" s="1"/>
  <c r="EU230" i="1"/>
  <c r="EX230" i="1" s="1"/>
  <c r="FJ230" i="1"/>
  <c r="FM230" i="1"/>
  <c r="FR230" i="1"/>
  <c r="FS230" i="1"/>
  <c r="FT230" i="1"/>
  <c r="FW230" i="1" s="1"/>
  <c r="GN230" i="1"/>
  <c r="GV230" i="1"/>
  <c r="HA230" i="1"/>
  <c r="HB230" i="1"/>
  <c r="HJ230" i="1"/>
  <c r="HK230" i="1"/>
  <c r="HS230" i="1"/>
  <c r="W231" i="1"/>
  <c r="Y231" i="1"/>
  <c r="AA231" i="1"/>
  <c r="AB231" i="1"/>
  <c r="AC231" i="1"/>
  <c r="AD231" i="1" s="1"/>
  <c r="AE231" i="1"/>
  <c r="AF231" i="1"/>
  <c r="AG231" i="1"/>
  <c r="AI231" i="1"/>
  <c r="AH231" i="1" s="1"/>
  <c r="AJ231" i="1"/>
  <c r="AR231" i="1"/>
  <c r="AS231" i="1"/>
  <c r="AT231" i="1"/>
  <c r="AU231" i="1"/>
  <c r="AV231" i="1"/>
  <c r="BC231" i="1"/>
  <c r="BE231" i="1"/>
  <c r="EC231" i="1" s="1"/>
  <c r="BH231" i="1"/>
  <c r="BM231" i="1"/>
  <c r="BN231" i="1"/>
  <c r="GW231" i="1" s="1"/>
  <c r="BO231" i="1"/>
  <c r="BP231" i="1"/>
  <c r="BQ231" i="1"/>
  <c r="BR231" i="1"/>
  <c r="BS231" i="1"/>
  <c r="BV231" i="1"/>
  <c r="BY231" i="1"/>
  <c r="CB231" i="1"/>
  <c r="CE231" i="1"/>
  <c r="CF231" i="1"/>
  <c r="DJ231" i="1" s="1"/>
  <c r="CQ231" i="1"/>
  <c r="CR231" i="1"/>
  <c r="CU231" i="1"/>
  <c r="CV231" i="1"/>
  <c r="CW231" i="1"/>
  <c r="CX231" i="1"/>
  <c r="CY231" i="1"/>
  <c r="CZ231" i="1"/>
  <c r="DA231" i="1" s="1"/>
  <c r="DK231" i="1"/>
  <c r="DL231" i="1"/>
  <c r="DM231" i="1"/>
  <c r="DN231" i="1"/>
  <c r="DO231" i="1"/>
  <c r="DP231" i="1"/>
  <c r="EB231" i="1"/>
  <c r="EE231" i="1" s="1"/>
  <c r="ED231" i="1"/>
  <c r="EG231" i="1"/>
  <c r="EJ231" i="1"/>
  <c r="EO231" i="1"/>
  <c r="EP231" i="1" s="1"/>
  <c r="EQ231" i="1"/>
  <c r="ER231" i="1"/>
  <c r="ES231" i="1"/>
  <c r="ET231" i="1" s="1"/>
  <c r="EU231" i="1"/>
  <c r="EX231" i="1"/>
  <c r="FJ231" i="1"/>
  <c r="FM231" i="1"/>
  <c r="FR231" i="1"/>
  <c r="FS231" i="1"/>
  <c r="FT231" i="1"/>
  <c r="FW231" i="1"/>
  <c r="GN231" i="1"/>
  <c r="GV231" i="1"/>
  <c r="HA231" i="1"/>
  <c r="HB231" i="1"/>
  <c r="HJ231" i="1"/>
  <c r="HK231" i="1"/>
  <c r="HS231" i="1"/>
  <c r="W232" i="1"/>
  <c r="Y232" i="1"/>
  <c r="AA232" i="1"/>
  <c r="AB232" i="1"/>
  <c r="AE232" i="1"/>
  <c r="AF232" i="1"/>
  <c r="AG232" i="1"/>
  <c r="AI232" i="1"/>
  <c r="AH232" i="1" s="1"/>
  <c r="AJ232" i="1"/>
  <c r="AR232" i="1"/>
  <c r="AS232" i="1"/>
  <c r="AT232" i="1"/>
  <c r="AU232" i="1"/>
  <c r="AV232" i="1"/>
  <c r="BC232" i="1"/>
  <c r="BE232" i="1"/>
  <c r="EC232" i="1" s="1"/>
  <c r="BH232" i="1"/>
  <c r="BM232" i="1"/>
  <c r="BN232" i="1"/>
  <c r="BO232" i="1"/>
  <c r="BP232" i="1"/>
  <c r="BQ232" i="1"/>
  <c r="BR232" i="1"/>
  <c r="BS232" i="1"/>
  <c r="BV232" i="1"/>
  <c r="BY232" i="1"/>
  <c r="CB232" i="1"/>
  <c r="CE232" i="1"/>
  <c r="CF232" i="1"/>
  <c r="CQ232" i="1"/>
  <c r="CR232" i="1"/>
  <c r="CS232" i="1" s="1"/>
  <c r="CT232" i="1"/>
  <c r="CU232" i="1"/>
  <c r="CV232" i="1"/>
  <c r="CW232" i="1"/>
  <c r="CX232" i="1"/>
  <c r="CY232" i="1"/>
  <c r="CZ232" i="1"/>
  <c r="DA232" i="1" s="1"/>
  <c r="DK232" i="1"/>
  <c r="DL232" i="1"/>
  <c r="DM232" i="1"/>
  <c r="DN232" i="1"/>
  <c r="DO232" i="1"/>
  <c r="DP232" i="1"/>
  <c r="EB232" i="1"/>
  <c r="EE232" i="1" s="1"/>
  <c r="ED232" i="1"/>
  <c r="EG232" i="1"/>
  <c r="GW232" i="1" s="1"/>
  <c r="EJ232" i="1"/>
  <c r="EO232" i="1"/>
  <c r="EP232" i="1" s="1"/>
  <c r="EQ232" i="1"/>
  <c r="AC232" i="1" s="1"/>
  <c r="AD232" i="1" s="1"/>
  <c r="ER232" i="1"/>
  <c r="ES232" i="1"/>
  <c r="ET232" i="1" s="1"/>
  <c r="EU232" i="1"/>
  <c r="EX232" i="1" s="1"/>
  <c r="FJ232" i="1"/>
  <c r="FM232" i="1"/>
  <c r="FR232" i="1"/>
  <c r="FS232" i="1"/>
  <c r="FT232" i="1"/>
  <c r="FW232" i="1" s="1"/>
  <c r="GN232" i="1"/>
  <c r="GV232" i="1"/>
  <c r="HA232" i="1"/>
  <c r="HB232" i="1"/>
  <c r="HJ232" i="1"/>
  <c r="HK232" i="1"/>
  <c r="HS232" i="1"/>
  <c r="W233" i="1"/>
  <c r="Y233" i="1"/>
  <c r="AA233" i="1"/>
  <c r="AB233" i="1"/>
  <c r="AE233" i="1"/>
  <c r="AF233" i="1"/>
  <c r="AG233" i="1"/>
  <c r="AI233" i="1"/>
  <c r="AH233" i="1" s="1"/>
  <c r="AJ233" i="1"/>
  <c r="AR233" i="1"/>
  <c r="AS233" i="1"/>
  <c r="AT233" i="1"/>
  <c r="AU233" i="1"/>
  <c r="AV233" i="1"/>
  <c r="BC233" i="1"/>
  <c r="BE233" i="1"/>
  <c r="EC233" i="1" s="1"/>
  <c r="BH233" i="1"/>
  <c r="BM233" i="1"/>
  <c r="BN233" i="1"/>
  <c r="GW233" i="1" s="1"/>
  <c r="BO233" i="1"/>
  <c r="BP233" i="1"/>
  <c r="BQ233" i="1"/>
  <c r="BR233" i="1"/>
  <c r="BS233" i="1"/>
  <c r="BV233" i="1"/>
  <c r="BY233" i="1"/>
  <c r="CB233" i="1"/>
  <c r="CE233" i="1"/>
  <c r="CF233" i="1"/>
  <c r="CQ233" i="1"/>
  <c r="CR233" i="1"/>
  <c r="CU233" i="1"/>
  <c r="CV233" i="1"/>
  <c r="CW233" i="1"/>
  <c r="CX233" i="1"/>
  <c r="CY233" i="1"/>
  <c r="CZ233" i="1"/>
  <c r="DA233" i="1" s="1"/>
  <c r="DJ233" i="1"/>
  <c r="DK233" i="1"/>
  <c r="DL233" i="1"/>
  <c r="DM233" i="1"/>
  <c r="DN233" i="1"/>
  <c r="DO233" i="1"/>
  <c r="DP233" i="1"/>
  <c r="EB233" i="1"/>
  <c r="EE233" i="1" s="1"/>
  <c r="ED233" i="1"/>
  <c r="EG233" i="1"/>
  <c r="EJ233" i="1"/>
  <c r="EO233" i="1"/>
  <c r="EP233" i="1" s="1"/>
  <c r="EQ233" i="1"/>
  <c r="AC233" i="1" s="1"/>
  <c r="AD233" i="1" s="1"/>
  <c r="ER233" i="1"/>
  <c r="ES233" i="1"/>
  <c r="ET233" i="1" s="1"/>
  <c r="EU233" i="1"/>
  <c r="EX233" i="1"/>
  <c r="FJ233" i="1"/>
  <c r="FM233" i="1"/>
  <c r="FR233" i="1"/>
  <c r="FS233" i="1"/>
  <c r="FT233" i="1"/>
  <c r="FW233" i="1"/>
  <c r="GN233" i="1"/>
  <c r="GV233" i="1"/>
  <c r="HA233" i="1"/>
  <c r="HB233" i="1"/>
  <c r="HJ233" i="1"/>
  <c r="HK233" i="1"/>
  <c r="HS233" i="1"/>
  <c r="W234" i="1"/>
  <c r="Y234" i="1"/>
  <c r="AA234" i="1"/>
  <c r="AB234" i="1"/>
  <c r="AE234" i="1"/>
  <c r="AG234" i="1" s="1"/>
  <c r="AF234" i="1"/>
  <c r="AI234" i="1"/>
  <c r="AH234" i="1" s="1"/>
  <c r="AJ234" i="1"/>
  <c r="AR234" i="1"/>
  <c r="AS234" i="1"/>
  <c r="AT234" i="1"/>
  <c r="AU234" i="1"/>
  <c r="AV234" i="1"/>
  <c r="BC234" i="1"/>
  <c r="BE234" i="1"/>
  <c r="EC234" i="1" s="1"/>
  <c r="BH234" i="1"/>
  <c r="BM234" i="1"/>
  <c r="BN234" i="1"/>
  <c r="BO234" i="1"/>
  <c r="BP234" i="1"/>
  <c r="BQ234" i="1"/>
  <c r="BR234" i="1"/>
  <c r="BS234" i="1"/>
  <c r="BV234" i="1"/>
  <c r="BY234" i="1"/>
  <c r="CB234" i="1"/>
  <c r="CE234" i="1"/>
  <c r="CF234" i="1"/>
  <c r="CQ234" i="1"/>
  <c r="CR234" i="1"/>
  <c r="CS234" i="1" s="1"/>
  <c r="CT234" i="1"/>
  <c r="CU234" i="1"/>
  <c r="CV234" i="1"/>
  <c r="CW234" i="1"/>
  <c r="CX234" i="1"/>
  <c r="CY234" i="1"/>
  <c r="CZ234" i="1"/>
  <c r="DA234" i="1" s="1"/>
  <c r="DK234" i="1"/>
  <c r="DL234" i="1"/>
  <c r="DM234" i="1"/>
  <c r="DN234" i="1"/>
  <c r="DO234" i="1"/>
  <c r="DP234" i="1"/>
  <c r="EB234" i="1"/>
  <c r="EE234" i="1" s="1"/>
  <c r="ED234" i="1"/>
  <c r="EG234" i="1"/>
  <c r="EJ234" i="1"/>
  <c r="EO234" i="1"/>
  <c r="EP234" i="1" s="1"/>
  <c r="EQ234" i="1"/>
  <c r="AC234" i="1" s="1"/>
  <c r="AD234" i="1" s="1"/>
  <c r="ER234" i="1"/>
  <c r="ES234" i="1"/>
  <c r="ET234" i="1" s="1"/>
  <c r="EU234" i="1"/>
  <c r="EX234" i="1" s="1"/>
  <c r="FJ234" i="1"/>
  <c r="FM234" i="1"/>
  <c r="FR234" i="1"/>
  <c r="FS234" i="1"/>
  <c r="FT234" i="1"/>
  <c r="FW234" i="1" s="1"/>
  <c r="GN234" i="1"/>
  <c r="GV234" i="1"/>
  <c r="GW234" i="1"/>
  <c r="HA234" i="1"/>
  <c r="HB234" i="1"/>
  <c r="HJ234" i="1"/>
  <c r="HK234" i="1"/>
  <c r="HS234" i="1"/>
  <c r="W235" i="1"/>
  <c r="Y235" i="1"/>
  <c r="AA235" i="1"/>
  <c r="AB235" i="1"/>
  <c r="AC235" i="1"/>
  <c r="AD235" i="1" s="1"/>
  <c r="AE235" i="1"/>
  <c r="AF235" i="1"/>
  <c r="AG235" i="1"/>
  <c r="AI235" i="1"/>
  <c r="AH235" i="1" s="1"/>
  <c r="AJ235" i="1"/>
  <c r="AK235" i="1"/>
  <c r="AR235" i="1"/>
  <c r="AS235" i="1"/>
  <c r="AT235" i="1"/>
  <c r="AU235" i="1"/>
  <c r="AV235" i="1"/>
  <c r="BC235" i="1"/>
  <c r="BE235" i="1"/>
  <c r="EC235" i="1" s="1"/>
  <c r="BH235" i="1"/>
  <c r="BM235" i="1"/>
  <c r="BN235" i="1"/>
  <c r="BO235" i="1"/>
  <c r="BP235" i="1"/>
  <c r="BR235" i="1" s="1"/>
  <c r="BQ235" i="1"/>
  <c r="BS235" i="1"/>
  <c r="BV235" i="1"/>
  <c r="BY235" i="1"/>
  <c r="CB235" i="1"/>
  <c r="CE235" i="1"/>
  <c r="CF235" i="1"/>
  <c r="DJ235" i="1" s="1"/>
  <c r="CQ235" i="1"/>
  <c r="CR235" i="1"/>
  <c r="CU235" i="1"/>
  <c r="CV235" i="1"/>
  <c r="CW235" i="1"/>
  <c r="CX235" i="1"/>
  <c r="CY235" i="1"/>
  <c r="CZ235" i="1"/>
  <c r="DA235" i="1" s="1"/>
  <c r="DK235" i="1"/>
  <c r="DL235" i="1"/>
  <c r="DM235" i="1"/>
  <c r="DN235" i="1"/>
  <c r="DO235" i="1"/>
  <c r="DP235" i="1"/>
  <c r="EB235" i="1"/>
  <c r="EE235" i="1" s="1"/>
  <c r="ED235" i="1"/>
  <c r="EG235" i="1"/>
  <c r="EJ235" i="1"/>
  <c r="EO235" i="1"/>
  <c r="EP235" i="1" s="1"/>
  <c r="EQ235" i="1"/>
  <c r="ER235" i="1"/>
  <c r="ES235" i="1"/>
  <c r="ET235" i="1" s="1"/>
  <c r="EU235" i="1"/>
  <c r="EX235" i="1" s="1"/>
  <c r="FJ235" i="1"/>
  <c r="FM235" i="1"/>
  <c r="FR235" i="1"/>
  <c r="FS235" i="1"/>
  <c r="FT235" i="1"/>
  <c r="FW235" i="1" s="1"/>
  <c r="GN235" i="1"/>
  <c r="GV235" i="1"/>
  <c r="HA235" i="1"/>
  <c r="HB235" i="1"/>
  <c r="HJ235" i="1"/>
  <c r="HK235" i="1"/>
  <c r="HS235" i="1"/>
  <c r="W236" i="1"/>
  <c r="Y236" i="1"/>
  <c r="AA236" i="1"/>
  <c r="AB236" i="1"/>
  <c r="AE236" i="1"/>
  <c r="AF236" i="1"/>
  <c r="AG236" i="1"/>
  <c r="AI236" i="1"/>
  <c r="AH236" i="1" s="1"/>
  <c r="AJ236" i="1"/>
  <c r="AK236" i="1"/>
  <c r="AR236" i="1"/>
  <c r="AS236" i="1"/>
  <c r="AT236" i="1"/>
  <c r="AU236" i="1"/>
  <c r="AV236" i="1"/>
  <c r="BC236" i="1"/>
  <c r="BE236" i="1"/>
  <c r="BH236" i="1"/>
  <c r="BM236" i="1"/>
  <c r="BN236" i="1"/>
  <c r="BP236" i="1"/>
  <c r="BQ236" i="1"/>
  <c r="BR236" i="1"/>
  <c r="BS236" i="1"/>
  <c r="BV236" i="1"/>
  <c r="BY236" i="1"/>
  <c r="CB236" i="1"/>
  <c r="CE236" i="1"/>
  <c r="CF236" i="1"/>
  <c r="CQ236" i="1"/>
  <c r="BO236" i="1" s="1"/>
  <c r="AC236" i="1" s="1"/>
  <c r="AD236" i="1" s="1"/>
  <c r="CR236" i="1"/>
  <c r="CU236" i="1"/>
  <c r="CV236" i="1"/>
  <c r="CW236" i="1"/>
  <c r="CX236" i="1"/>
  <c r="CY236" i="1"/>
  <c r="DA236" i="1" s="1"/>
  <c r="CZ236" i="1"/>
  <c r="DK236" i="1"/>
  <c r="DL236" i="1"/>
  <c r="DM236" i="1"/>
  <c r="DN236" i="1"/>
  <c r="DO236" i="1"/>
  <c r="DP236" i="1"/>
  <c r="EB236" i="1"/>
  <c r="EE236" i="1" s="1"/>
  <c r="EC236" i="1"/>
  <c r="ED236" i="1"/>
  <c r="EG236" i="1"/>
  <c r="GW236" i="1" s="1"/>
  <c r="EJ236" i="1"/>
  <c r="EO236" i="1"/>
  <c r="EP236" i="1" s="1"/>
  <c r="EQ236" i="1"/>
  <c r="ER236" i="1"/>
  <c r="ET236" i="1" s="1"/>
  <c r="ES236" i="1"/>
  <c r="EU236" i="1"/>
  <c r="EX236" i="1" s="1"/>
  <c r="FJ236" i="1"/>
  <c r="FM236" i="1"/>
  <c r="FR236" i="1"/>
  <c r="FS236" i="1"/>
  <c r="FT236" i="1"/>
  <c r="FW236" i="1"/>
  <c r="GN236" i="1"/>
  <c r="GV236" i="1"/>
  <c r="HA236" i="1"/>
  <c r="HB236" i="1"/>
  <c r="HJ236" i="1"/>
  <c r="HK236" i="1"/>
  <c r="HS236" i="1"/>
  <c r="W237" i="1"/>
  <c r="Y237" i="1"/>
  <c r="AA237" i="1"/>
  <c r="AB237" i="1"/>
  <c r="AE237" i="1"/>
  <c r="AG237" i="1" s="1"/>
  <c r="AF237" i="1"/>
  <c r="AI237" i="1"/>
  <c r="AH237" i="1" s="1"/>
  <c r="AJ237" i="1"/>
  <c r="AR237" i="1"/>
  <c r="AS237" i="1"/>
  <c r="AT237" i="1"/>
  <c r="AU237" i="1"/>
  <c r="AV237" i="1"/>
  <c r="BC237" i="1"/>
  <c r="BE237" i="1"/>
  <c r="BH237" i="1"/>
  <c r="BM237" i="1"/>
  <c r="BN237" i="1"/>
  <c r="GW237" i="1" s="1"/>
  <c r="BP237" i="1"/>
  <c r="BR237" i="1" s="1"/>
  <c r="BQ237" i="1"/>
  <c r="BS237" i="1"/>
  <c r="BV237" i="1"/>
  <c r="BY237" i="1"/>
  <c r="CB237" i="1"/>
  <c r="CE237" i="1"/>
  <c r="CF237" i="1"/>
  <c r="CQ237" i="1"/>
  <c r="BO237" i="1" s="1"/>
  <c r="AC237" i="1" s="1"/>
  <c r="AD237" i="1" s="1"/>
  <c r="CR237" i="1"/>
  <c r="CT237" i="1"/>
  <c r="CU237" i="1"/>
  <c r="CV237" i="1"/>
  <c r="CW237" i="1"/>
  <c r="CX237" i="1"/>
  <c r="CY237" i="1"/>
  <c r="CZ237" i="1"/>
  <c r="DK237" i="1"/>
  <c r="DL237" i="1"/>
  <c r="DM237" i="1"/>
  <c r="DN237" i="1"/>
  <c r="DO237" i="1"/>
  <c r="DP237" i="1"/>
  <c r="EB237" i="1"/>
  <c r="EE237" i="1" s="1"/>
  <c r="EC237" i="1"/>
  <c r="ED237" i="1"/>
  <c r="EG237" i="1"/>
  <c r="EJ237" i="1"/>
  <c r="EO237" i="1"/>
  <c r="EP237" i="1" s="1"/>
  <c r="EQ237" i="1"/>
  <c r="ER237" i="1"/>
  <c r="ES237" i="1"/>
  <c r="EU237" i="1"/>
  <c r="EX237" i="1"/>
  <c r="FJ237" i="1"/>
  <c r="FM237" i="1"/>
  <c r="FR237" i="1"/>
  <c r="FS237" i="1"/>
  <c r="FT237" i="1"/>
  <c r="FW237" i="1"/>
  <c r="GN237" i="1"/>
  <c r="GV237" i="1"/>
  <c r="HA237" i="1"/>
  <c r="HB237" i="1"/>
  <c r="HJ237" i="1"/>
  <c r="HK237" i="1"/>
  <c r="HS237" i="1"/>
  <c r="W238" i="1"/>
  <c r="Y238" i="1"/>
  <c r="AA238" i="1"/>
  <c r="AB238" i="1"/>
  <c r="AE238" i="1"/>
  <c r="AG238" i="1" s="1"/>
  <c r="AF238" i="1"/>
  <c r="AH238" i="1"/>
  <c r="AI238" i="1"/>
  <c r="AK238" i="1" s="1"/>
  <c r="AJ238" i="1"/>
  <c r="AR238" i="1"/>
  <c r="AS238" i="1"/>
  <c r="AT238" i="1"/>
  <c r="AU238" i="1"/>
  <c r="AV238" i="1"/>
  <c r="BC238" i="1"/>
  <c r="BE238" i="1"/>
  <c r="BH238" i="1"/>
  <c r="BM238" i="1"/>
  <c r="BN238" i="1" s="1"/>
  <c r="BP238" i="1"/>
  <c r="BR238" i="1" s="1"/>
  <c r="BQ238" i="1"/>
  <c r="BS238" i="1"/>
  <c r="BV238" i="1"/>
  <c r="BY238" i="1"/>
  <c r="CB238" i="1"/>
  <c r="CE238" i="1"/>
  <c r="CF238" i="1"/>
  <c r="DJ238" i="1" s="1"/>
  <c r="CQ238" i="1"/>
  <c r="BO238" i="1" s="1"/>
  <c r="CR238" i="1"/>
  <c r="CU238" i="1"/>
  <c r="CV238" i="1"/>
  <c r="CW238" i="1"/>
  <c r="CX238" i="1"/>
  <c r="CY238" i="1"/>
  <c r="DA238" i="1" s="1"/>
  <c r="CZ238" i="1"/>
  <c r="DK238" i="1"/>
  <c r="DL238" i="1"/>
  <c r="DM238" i="1"/>
  <c r="DN238" i="1"/>
  <c r="DO238" i="1"/>
  <c r="DP238" i="1"/>
  <c r="EB238" i="1"/>
  <c r="EE238" i="1" s="1"/>
  <c r="EC238" i="1"/>
  <c r="ED238" i="1"/>
  <c r="EG238" i="1"/>
  <c r="EJ238" i="1"/>
  <c r="EO238" i="1"/>
  <c r="EP238" i="1" s="1"/>
  <c r="EQ238" i="1"/>
  <c r="ER238" i="1"/>
  <c r="ES238" i="1"/>
  <c r="EU238" i="1"/>
  <c r="EX238" i="1"/>
  <c r="FJ238" i="1"/>
  <c r="FM238" i="1"/>
  <c r="FR238" i="1"/>
  <c r="FS238" i="1"/>
  <c r="FT238" i="1"/>
  <c r="FW238" i="1"/>
  <c r="GN238" i="1"/>
  <c r="GV238" i="1"/>
  <c r="GW238" i="1"/>
  <c r="HA238" i="1"/>
  <c r="HB238" i="1"/>
  <c r="HJ238" i="1"/>
  <c r="HK238" i="1"/>
  <c r="HS238" i="1"/>
  <c r="W239" i="1"/>
  <c r="Y239" i="1"/>
  <c r="AA239" i="1"/>
  <c r="AB239" i="1"/>
  <c r="AE239" i="1"/>
  <c r="AG239" i="1" s="1"/>
  <c r="AF239" i="1"/>
  <c r="AI239" i="1"/>
  <c r="AH239" i="1" s="1"/>
  <c r="AJ239" i="1"/>
  <c r="AR239" i="1"/>
  <c r="AS239" i="1"/>
  <c r="AT239" i="1"/>
  <c r="AU239" i="1"/>
  <c r="AV239" i="1"/>
  <c r="BC239" i="1"/>
  <c r="BE239" i="1"/>
  <c r="BH239" i="1"/>
  <c r="BM239" i="1"/>
  <c r="BN239" i="1"/>
  <c r="BP239" i="1"/>
  <c r="BQ239" i="1"/>
  <c r="BR239" i="1"/>
  <c r="BS239" i="1"/>
  <c r="BV239" i="1"/>
  <c r="BY239" i="1"/>
  <c r="CB239" i="1"/>
  <c r="CE239" i="1"/>
  <c r="CF239" i="1"/>
  <c r="CQ239" i="1"/>
  <c r="BO239" i="1" s="1"/>
  <c r="CR239" i="1"/>
  <c r="CU239" i="1"/>
  <c r="CV239" i="1"/>
  <c r="CW239" i="1"/>
  <c r="CX239" i="1"/>
  <c r="CY239" i="1"/>
  <c r="DA239" i="1" s="1"/>
  <c r="CZ239" i="1"/>
  <c r="DJ239" i="1"/>
  <c r="DK239" i="1"/>
  <c r="DL239" i="1"/>
  <c r="DM239" i="1"/>
  <c r="DN239" i="1"/>
  <c r="DO239" i="1"/>
  <c r="DP239" i="1"/>
  <c r="EB239" i="1"/>
  <c r="EE239" i="1" s="1"/>
  <c r="EC239" i="1"/>
  <c r="ED239" i="1"/>
  <c r="EG239" i="1"/>
  <c r="EJ239" i="1"/>
  <c r="EO239" i="1"/>
  <c r="EP239" i="1" s="1"/>
  <c r="EQ239" i="1"/>
  <c r="AC239" i="1" s="1"/>
  <c r="AD239" i="1" s="1"/>
  <c r="ER239" i="1"/>
  <c r="ET239" i="1" s="1"/>
  <c r="ES239" i="1"/>
  <c r="EU239" i="1"/>
  <c r="EX239" i="1"/>
  <c r="FJ239" i="1"/>
  <c r="FM239" i="1"/>
  <c r="FR239" i="1"/>
  <c r="FS239" i="1"/>
  <c r="FT239" i="1"/>
  <c r="FW239" i="1"/>
  <c r="GN239" i="1"/>
  <c r="GV239" i="1"/>
  <c r="GW239" i="1"/>
  <c r="HA239" i="1"/>
  <c r="HB239" i="1"/>
  <c r="HJ239" i="1"/>
  <c r="HK239" i="1"/>
  <c r="HS239" i="1"/>
  <c r="W240" i="1"/>
  <c r="Y240" i="1"/>
  <c r="AA240" i="1"/>
  <c r="AB240" i="1"/>
  <c r="AE240" i="1"/>
  <c r="AG240" i="1" s="1"/>
  <c r="AF240" i="1"/>
  <c r="AI240" i="1"/>
  <c r="AH240" i="1" s="1"/>
  <c r="AJ240" i="1"/>
  <c r="AK240" i="1"/>
  <c r="AR240" i="1"/>
  <c r="AS240" i="1"/>
  <c r="AT240" i="1"/>
  <c r="AU240" i="1"/>
  <c r="AV240" i="1"/>
  <c r="BC240" i="1"/>
  <c r="BE240" i="1"/>
  <c r="BH240" i="1"/>
  <c r="BM240" i="1"/>
  <c r="BN240" i="1"/>
  <c r="GW240" i="1" s="1"/>
  <c r="BP240" i="1"/>
  <c r="BR240" i="1" s="1"/>
  <c r="BQ240" i="1"/>
  <c r="BS240" i="1"/>
  <c r="BV240" i="1"/>
  <c r="BY240" i="1"/>
  <c r="CB240" i="1"/>
  <c r="CE240" i="1"/>
  <c r="CF240" i="1"/>
  <c r="CQ240" i="1"/>
  <c r="BO240" i="1" s="1"/>
  <c r="AC240" i="1" s="1"/>
  <c r="AD240" i="1" s="1"/>
  <c r="CR240" i="1"/>
  <c r="CS240" i="1" s="1"/>
  <c r="CT240" i="1"/>
  <c r="CU240" i="1"/>
  <c r="CV240" i="1"/>
  <c r="CW240" i="1"/>
  <c r="CX240" i="1"/>
  <c r="CY240" i="1"/>
  <c r="CZ240" i="1"/>
  <c r="DK240" i="1"/>
  <c r="DL240" i="1"/>
  <c r="DM240" i="1"/>
  <c r="DN240" i="1"/>
  <c r="DO240" i="1"/>
  <c r="DP240" i="1"/>
  <c r="EB240" i="1"/>
  <c r="EE240" i="1" s="1"/>
  <c r="EC240" i="1"/>
  <c r="ED240" i="1"/>
  <c r="EG240" i="1"/>
  <c r="EJ240" i="1"/>
  <c r="EO240" i="1"/>
  <c r="EP240" i="1" s="1"/>
  <c r="EQ240" i="1"/>
  <c r="ER240" i="1"/>
  <c r="ES240" i="1"/>
  <c r="EU240" i="1"/>
  <c r="EX240" i="1"/>
  <c r="FJ240" i="1"/>
  <c r="FM240" i="1"/>
  <c r="FR240" i="1"/>
  <c r="FS240" i="1"/>
  <c r="FT240" i="1"/>
  <c r="FW240" i="1"/>
  <c r="GN240" i="1"/>
  <c r="GV240" i="1"/>
  <c r="HA240" i="1"/>
  <c r="HB240" i="1"/>
  <c r="HJ240" i="1"/>
  <c r="HK240" i="1"/>
  <c r="HS240" i="1"/>
  <c r="W241" i="1"/>
  <c r="Y241" i="1"/>
  <c r="AA241" i="1"/>
  <c r="AB241" i="1"/>
  <c r="AE241" i="1"/>
  <c r="AG241" i="1" s="1"/>
  <c r="AF241" i="1"/>
  <c r="AI241" i="1"/>
  <c r="AH241" i="1" s="1"/>
  <c r="AJ241" i="1"/>
  <c r="AK241" i="1"/>
  <c r="AR241" i="1"/>
  <c r="AS241" i="1"/>
  <c r="AT241" i="1"/>
  <c r="AU241" i="1"/>
  <c r="AV241" i="1"/>
  <c r="BC241" i="1"/>
  <c r="BE241" i="1"/>
  <c r="BH241" i="1"/>
  <c r="BM241" i="1"/>
  <c r="BN241" i="1"/>
  <c r="BP241" i="1"/>
  <c r="BR241" i="1" s="1"/>
  <c r="BQ241" i="1"/>
  <c r="BS241" i="1"/>
  <c r="BV241" i="1"/>
  <c r="BY241" i="1"/>
  <c r="CB241" i="1"/>
  <c r="CE241" i="1"/>
  <c r="CF241" i="1"/>
  <c r="CQ241" i="1"/>
  <c r="BO241" i="1" s="1"/>
  <c r="AC241" i="1" s="1"/>
  <c r="AD241" i="1" s="1"/>
  <c r="CR241" i="1"/>
  <c r="CU241" i="1"/>
  <c r="CV241" i="1"/>
  <c r="CW241" i="1"/>
  <c r="CX241" i="1"/>
  <c r="CY241" i="1"/>
  <c r="DA241" i="1" s="1"/>
  <c r="CZ241" i="1"/>
  <c r="DJ241" i="1"/>
  <c r="DK241" i="1"/>
  <c r="DL241" i="1"/>
  <c r="DM241" i="1"/>
  <c r="DN241" i="1"/>
  <c r="DO241" i="1"/>
  <c r="DP241" i="1"/>
  <c r="EB241" i="1"/>
  <c r="EE241" i="1" s="1"/>
  <c r="EC241" i="1"/>
  <c r="ED241" i="1"/>
  <c r="EG241" i="1"/>
  <c r="EJ241" i="1"/>
  <c r="EO241" i="1"/>
  <c r="EP241" i="1" s="1"/>
  <c r="EQ241" i="1"/>
  <c r="ER241" i="1"/>
  <c r="ET241" i="1" s="1"/>
  <c r="ES241" i="1"/>
  <c r="EU241" i="1"/>
  <c r="EX241" i="1"/>
  <c r="FJ241" i="1"/>
  <c r="FM241" i="1"/>
  <c r="FR241" i="1"/>
  <c r="FS241" i="1"/>
  <c r="FT241" i="1"/>
  <c r="FW241" i="1"/>
  <c r="GN241" i="1"/>
  <c r="GV241" i="1"/>
  <c r="GW241" i="1"/>
  <c r="HA241" i="1"/>
  <c r="HB241" i="1"/>
  <c r="HJ241" i="1"/>
  <c r="HK241" i="1"/>
  <c r="HS241" i="1"/>
  <c r="W242" i="1"/>
  <c r="Y242" i="1"/>
  <c r="AA242" i="1"/>
  <c r="AB242" i="1"/>
  <c r="AC242" i="1"/>
  <c r="AD242" i="1" s="1"/>
  <c r="AE242" i="1"/>
  <c r="AF242" i="1"/>
  <c r="AG242" i="1"/>
  <c r="AI242" i="1"/>
  <c r="AJ242" i="1"/>
  <c r="AR242" i="1"/>
  <c r="AS242" i="1"/>
  <c r="AT242" i="1"/>
  <c r="AU242" i="1"/>
  <c r="AV242" i="1"/>
  <c r="BC242" i="1"/>
  <c r="BE242" i="1"/>
  <c r="BH242" i="1"/>
  <c r="BM242" i="1"/>
  <c r="BN242" i="1"/>
  <c r="BP242" i="1"/>
  <c r="BQ242" i="1"/>
  <c r="BR242" i="1"/>
  <c r="BS242" i="1"/>
  <c r="BV242" i="1"/>
  <c r="BY242" i="1"/>
  <c r="CB242" i="1"/>
  <c r="CE242" i="1"/>
  <c r="CF242" i="1"/>
  <c r="CQ242" i="1"/>
  <c r="BO242" i="1" s="1"/>
  <c r="CR242" i="1"/>
  <c r="CS242" i="1" s="1"/>
  <c r="CT242" i="1"/>
  <c r="CU242" i="1"/>
  <c r="CV242" i="1"/>
  <c r="CW242" i="1"/>
  <c r="CX242" i="1"/>
  <c r="CY242" i="1"/>
  <c r="CZ242" i="1"/>
  <c r="DK242" i="1"/>
  <c r="DL242" i="1"/>
  <c r="DM242" i="1"/>
  <c r="DN242" i="1"/>
  <c r="DO242" i="1"/>
  <c r="DP242" i="1"/>
  <c r="EB242" i="1"/>
  <c r="EE242" i="1" s="1"/>
  <c r="EC242" i="1"/>
  <c r="ED242" i="1"/>
  <c r="EG242" i="1"/>
  <c r="EJ242" i="1"/>
  <c r="EO242" i="1"/>
  <c r="EP242" i="1" s="1"/>
  <c r="EQ242" i="1"/>
  <c r="ER242" i="1"/>
  <c r="ES242" i="1"/>
  <c r="EU242" i="1"/>
  <c r="EX242" i="1" s="1"/>
  <c r="FJ242" i="1"/>
  <c r="FM242" i="1"/>
  <c r="FR242" i="1"/>
  <c r="FS242" i="1"/>
  <c r="FT242" i="1"/>
  <c r="FW242" i="1" s="1"/>
  <c r="GN242" i="1"/>
  <c r="GV242" i="1"/>
  <c r="HA242" i="1"/>
  <c r="HB242" i="1"/>
  <c r="HJ242" i="1"/>
  <c r="HK242" i="1"/>
  <c r="HS242" i="1"/>
  <c r="W243" i="1"/>
  <c r="Y243" i="1"/>
  <c r="AA243" i="1"/>
  <c r="AB243" i="1"/>
  <c r="AE243" i="1"/>
  <c r="AG243" i="1" s="1"/>
  <c r="AF243" i="1"/>
  <c r="AI243" i="1"/>
  <c r="AH243" i="1" s="1"/>
  <c r="AJ243" i="1"/>
  <c r="AK243" i="1"/>
  <c r="AR243" i="1"/>
  <c r="AS243" i="1"/>
  <c r="AT243" i="1"/>
  <c r="AU243" i="1"/>
  <c r="AV243" i="1"/>
  <c r="BC243" i="1"/>
  <c r="BE243" i="1"/>
  <c r="BH243" i="1"/>
  <c r="BM243" i="1"/>
  <c r="BN243" i="1"/>
  <c r="BP243" i="1"/>
  <c r="BR243" i="1" s="1"/>
  <c r="BQ243" i="1"/>
  <c r="BS243" i="1"/>
  <c r="BV243" i="1"/>
  <c r="BY243" i="1"/>
  <c r="CB243" i="1"/>
  <c r="CE243" i="1"/>
  <c r="CF243" i="1"/>
  <c r="CQ243" i="1"/>
  <c r="BO243" i="1" s="1"/>
  <c r="AC243" i="1" s="1"/>
  <c r="AD243" i="1" s="1"/>
  <c r="CR243" i="1"/>
  <c r="CU243" i="1"/>
  <c r="CV243" i="1"/>
  <c r="CW243" i="1"/>
  <c r="CX243" i="1"/>
  <c r="CY243" i="1"/>
  <c r="DA243" i="1" s="1"/>
  <c r="CZ243" i="1"/>
  <c r="DJ243" i="1"/>
  <c r="DK243" i="1"/>
  <c r="DL243" i="1"/>
  <c r="DM243" i="1"/>
  <c r="DN243" i="1"/>
  <c r="DO243" i="1"/>
  <c r="DP243" i="1"/>
  <c r="EB243" i="1"/>
  <c r="EE243" i="1" s="1"/>
  <c r="EC243" i="1"/>
  <c r="ED243" i="1"/>
  <c r="EG243" i="1"/>
  <c r="EJ243" i="1"/>
  <c r="EO243" i="1"/>
  <c r="EP243" i="1" s="1"/>
  <c r="EQ243" i="1"/>
  <c r="ER243" i="1"/>
  <c r="ET243" i="1" s="1"/>
  <c r="ES243" i="1"/>
  <c r="EU243" i="1"/>
  <c r="EX243" i="1" s="1"/>
  <c r="FJ243" i="1"/>
  <c r="FM243" i="1"/>
  <c r="FR243" i="1"/>
  <c r="FS243" i="1"/>
  <c r="FT243" i="1"/>
  <c r="FW243" i="1" s="1"/>
  <c r="GN243" i="1"/>
  <c r="GV243" i="1"/>
  <c r="GW243" i="1"/>
  <c r="HA243" i="1"/>
  <c r="HB243" i="1"/>
  <c r="HJ243" i="1"/>
  <c r="HK243" i="1"/>
  <c r="HS243" i="1"/>
  <c r="W244" i="1"/>
  <c r="Y244" i="1"/>
  <c r="AA244" i="1"/>
  <c r="AB244" i="1"/>
  <c r="AE244" i="1"/>
  <c r="AG244" i="1" s="1"/>
  <c r="AF244" i="1"/>
  <c r="AI244" i="1"/>
  <c r="AH244" i="1" s="1"/>
  <c r="AJ244" i="1"/>
  <c r="AK244" i="1"/>
  <c r="AR244" i="1"/>
  <c r="AS244" i="1"/>
  <c r="AT244" i="1"/>
  <c r="AU244" i="1"/>
  <c r="AV244" i="1"/>
  <c r="BC244" i="1"/>
  <c r="BE244" i="1"/>
  <c r="BH244" i="1"/>
  <c r="BM244" i="1"/>
  <c r="BN244" i="1"/>
  <c r="GW244" i="1" s="1"/>
  <c r="BP244" i="1"/>
  <c r="BR244" i="1" s="1"/>
  <c r="BQ244" i="1"/>
  <c r="BS244" i="1"/>
  <c r="BV244" i="1"/>
  <c r="BY244" i="1"/>
  <c r="CB244" i="1"/>
  <c r="CE244" i="1"/>
  <c r="CF244" i="1"/>
  <c r="CQ244" i="1"/>
  <c r="BO244" i="1" s="1"/>
  <c r="AC244" i="1" s="1"/>
  <c r="AD244" i="1" s="1"/>
  <c r="CR244" i="1"/>
  <c r="CS244" i="1" s="1"/>
  <c r="CT244" i="1"/>
  <c r="CU244" i="1"/>
  <c r="CV244" i="1"/>
  <c r="CW244" i="1"/>
  <c r="CX244" i="1"/>
  <c r="CY244" i="1"/>
  <c r="CZ244" i="1"/>
  <c r="DK244" i="1"/>
  <c r="DL244" i="1"/>
  <c r="DM244" i="1"/>
  <c r="DN244" i="1"/>
  <c r="DO244" i="1"/>
  <c r="DP244" i="1"/>
  <c r="EB244" i="1"/>
  <c r="EE244" i="1" s="1"/>
  <c r="EC244" i="1"/>
  <c r="ED244" i="1"/>
  <c r="EG244" i="1"/>
  <c r="EJ244" i="1"/>
  <c r="EO244" i="1"/>
  <c r="EP244" i="1" s="1"/>
  <c r="EQ244" i="1"/>
  <c r="ER244" i="1"/>
  <c r="ES244" i="1"/>
  <c r="EU244" i="1"/>
  <c r="EX244" i="1"/>
  <c r="FJ244" i="1"/>
  <c r="FM244" i="1"/>
  <c r="FR244" i="1"/>
  <c r="FS244" i="1"/>
  <c r="FT244" i="1"/>
  <c r="FW244" i="1"/>
  <c r="GN244" i="1"/>
  <c r="GV244" i="1"/>
  <c r="HA244" i="1"/>
  <c r="HB244" i="1"/>
  <c r="HJ244" i="1"/>
  <c r="HK244" i="1"/>
  <c r="HS244" i="1"/>
  <c r="W245" i="1"/>
  <c r="Y245" i="1"/>
  <c r="AA245" i="1"/>
  <c r="AB245" i="1"/>
  <c r="AE245" i="1"/>
  <c r="AG245" i="1" s="1"/>
  <c r="AF245" i="1"/>
  <c r="AI245" i="1"/>
  <c r="AH245" i="1" s="1"/>
  <c r="AJ245" i="1"/>
  <c r="AK245" i="1"/>
  <c r="AR245" i="1"/>
  <c r="AS245" i="1"/>
  <c r="AT245" i="1"/>
  <c r="AU245" i="1"/>
  <c r="AV245" i="1"/>
  <c r="BC245" i="1"/>
  <c r="BE245" i="1"/>
  <c r="BH245" i="1"/>
  <c r="BM245" i="1"/>
  <c r="BN245" i="1"/>
  <c r="BP245" i="1"/>
  <c r="BR245" i="1" s="1"/>
  <c r="BQ245" i="1"/>
  <c r="BS245" i="1"/>
  <c r="BV245" i="1"/>
  <c r="BY245" i="1"/>
  <c r="CB245" i="1"/>
  <c r="CE245" i="1"/>
  <c r="CF245" i="1"/>
  <c r="CQ245" i="1"/>
  <c r="BO245" i="1" s="1"/>
  <c r="AC245" i="1" s="1"/>
  <c r="AD245" i="1" s="1"/>
  <c r="CR245" i="1"/>
  <c r="CU245" i="1"/>
  <c r="CV245" i="1"/>
  <c r="CW245" i="1"/>
  <c r="CX245" i="1"/>
  <c r="CY245" i="1"/>
  <c r="DA245" i="1" s="1"/>
  <c r="CZ245" i="1"/>
  <c r="DK245" i="1"/>
  <c r="DL245" i="1"/>
  <c r="DM245" i="1"/>
  <c r="DN245" i="1"/>
  <c r="DO245" i="1"/>
  <c r="DP245" i="1"/>
  <c r="EB245" i="1"/>
  <c r="EE245" i="1" s="1"/>
  <c r="EC245" i="1"/>
  <c r="ED245" i="1"/>
  <c r="EG245" i="1"/>
  <c r="EJ245" i="1"/>
  <c r="EO245" i="1"/>
  <c r="EP245" i="1" s="1"/>
  <c r="EQ245" i="1"/>
  <c r="ER245" i="1"/>
  <c r="ET245" i="1" s="1"/>
  <c r="ES245" i="1"/>
  <c r="EU245" i="1"/>
  <c r="EX245" i="1"/>
  <c r="FJ245" i="1"/>
  <c r="FM245" i="1"/>
  <c r="FR245" i="1"/>
  <c r="FS245" i="1"/>
  <c r="FT245" i="1"/>
  <c r="FW245" i="1"/>
  <c r="GN245" i="1"/>
  <c r="GV245" i="1"/>
  <c r="GW245" i="1"/>
  <c r="HA245" i="1"/>
  <c r="HB245" i="1"/>
  <c r="HJ245" i="1"/>
  <c r="HK245" i="1"/>
  <c r="HS245" i="1"/>
  <c r="W246" i="1"/>
  <c r="Y246" i="1"/>
  <c r="AA246" i="1"/>
  <c r="AB246" i="1"/>
  <c r="AE246" i="1"/>
  <c r="AF246" i="1"/>
  <c r="AG246" i="1"/>
  <c r="AI246" i="1"/>
  <c r="AH246" i="1" s="1"/>
  <c r="AJ246" i="1"/>
  <c r="AK246" i="1"/>
  <c r="AR246" i="1"/>
  <c r="AS246" i="1"/>
  <c r="AT246" i="1"/>
  <c r="AU246" i="1"/>
  <c r="AV246" i="1"/>
  <c r="BC246" i="1"/>
  <c r="BE246" i="1"/>
  <c r="BH246" i="1"/>
  <c r="BM246" i="1"/>
  <c r="BN246" i="1"/>
  <c r="GW246" i="1" s="1"/>
  <c r="BP246" i="1"/>
  <c r="BQ246" i="1"/>
  <c r="BR246" i="1"/>
  <c r="BS246" i="1"/>
  <c r="BV246" i="1"/>
  <c r="BY246" i="1"/>
  <c r="CB246" i="1"/>
  <c r="CE246" i="1"/>
  <c r="CF246" i="1"/>
  <c r="CQ246" i="1"/>
  <c r="BO246" i="1" s="1"/>
  <c r="AC246" i="1" s="1"/>
  <c r="AD246" i="1" s="1"/>
  <c r="CR246" i="1"/>
  <c r="CS246" i="1" s="1"/>
  <c r="CT246" i="1"/>
  <c r="CU246" i="1"/>
  <c r="CV246" i="1"/>
  <c r="CW246" i="1"/>
  <c r="CX246" i="1"/>
  <c r="CY246" i="1"/>
  <c r="CZ246" i="1"/>
  <c r="DK246" i="1"/>
  <c r="DL246" i="1"/>
  <c r="DM246" i="1"/>
  <c r="DN246" i="1"/>
  <c r="DO246" i="1"/>
  <c r="DP246" i="1"/>
  <c r="EB246" i="1"/>
  <c r="EE246" i="1" s="1"/>
  <c r="EC246" i="1"/>
  <c r="ED246" i="1"/>
  <c r="EG246" i="1"/>
  <c r="EJ246" i="1"/>
  <c r="EO246" i="1"/>
  <c r="EP246" i="1" s="1"/>
  <c r="EQ246" i="1"/>
  <c r="ER246" i="1"/>
  <c r="ES246" i="1"/>
  <c r="EU246" i="1"/>
  <c r="EX246" i="1" s="1"/>
  <c r="FJ246" i="1"/>
  <c r="FM246" i="1"/>
  <c r="FR246" i="1"/>
  <c r="FS246" i="1"/>
  <c r="FT246" i="1"/>
  <c r="FW246" i="1"/>
  <c r="GN246" i="1"/>
  <c r="GV246" i="1"/>
  <c r="HA246" i="1"/>
  <c r="HB246" i="1"/>
  <c r="HJ246" i="1"/>
  <c r="HK246" i="1"/>
  <c r="HS246" i="1"/>
  <c r="W247" i="1"/>
  <c r="Y247" i="1"/>
  <c r="AA247" i="1"/>
  <c r="AB247" i="1"/>
  <c r="AE247" i="1"/>
  <c r="AG247" i="1" s="1"/>
  <c r="AF247" i="1"/>
  <c r="AI247" i="1"/>
  <c r="AH247" i="1" s="1"/>
  <c r="AJ247" i="1"/>
  <c r="AK247" i="1"/>
  <c r="AR247" i="1"/>
  <c r="AS247" i="1"/>
  <c r="AT247" i="1"/>
  <c r="AU247" i="1"/>
  <c r="AV247" i="1"/>
  <c r="BC247" i="1"/>
  <c r="BE247" i="1"/>
  <c r="BH247" i="1"/>
  <c r="BM247" i="1"/>
  <c r="BN247" i="1"/>
  <c r="BP247" i="1"/>
  <c r="BR247" i="1" s="1"/>
  <c r="BQ247" i="1"/>
  <c r="BS247" i="1"/>
  <c r="BV247" i="1"/>
  <c r="BY247" i="1"/>
  <c r="CB247" i="1"/>
  <c r="CE247" i="1"/>
  <c r="CF247" i="1"/>
  <c r="CQ247" i="1"/>
  <c r="BO247" i="1" s="1"/>
  <c r="CR247" i="1"/>
  <c r="CS247" i="1" s="1"/>
  <c r="CT247" i="1"/>
  <c r="CU247" i="1"/>
  <c r="CV247" i="1"/>
  <c r="CW247" i="1"/>
  <c r="CX247" i="1"/>
  <c r="CY247" i="1"/>
  <c r="CZ247" i="1"/>
  <c r="DK247" i="1"/>
  <c r="DL247" i="1"/>
  <c r="DM247" i="1"/>
  <c r="DN247" i="1"/>
  <c r="DO247" i="1"/>
  <c r="DP247" i="1"/>
  <c r="EB247" i="1"/>
  <c r="EE247" i="1" s="1"/>
  <c r="EC247" i="1"/>
  <c r="ED247" i="1"/>
  <c r="EG247" i="1"/>
  <c r="EJ247" i="1"/>
  <c r="EO247" i="1"/>
  <c r="EP247" i="1" s="1"/>
  <c r="EQ247" i="1"/>
  <c r="ER247" i="1"/>
  <c r="ES247" i="1"/>
  <c r="EU247" i="1"/>
  <c r="EX247" i="1" s="1"/>
  <c r="FJ247" i="1"/>
  <c r="FM247" i="1"/>
  <c r="FR247" i="1"/>
  <c r="FS247" i="1"/>
  <c r="FT247" i="1"/>
  <c r="FW247" i="1" s="1"/>
  <c r="GN247" i="1"/>
  <c r="GV247" i="1"/>
  <c r="HA247" i="1"/>
  <c r="HB247" i="1"/>
  <c r="HJ247" i="1"/>
  <c r="HK247" i="1"/>
  <c r="HS247" i="1"/>
  <c r="W248" i="1"/>
  <c r="Y248" i="1"/>
  <c r="AA248" i="1"/>
  <c r="AB248" i="1"/>
  <c r="AE248" i="1"/>
  <c r="AG248" i="1" s="1"/>
  <c r="AF248" i="1"/>
  <c r="AI248" i="1"/>
  <c r="AH248" i="1" s="1"/>
  <c r="AJ248" i="1"/>
  <c r="AR248" i="1"/>
  <c r="AS248" i="1"/>
  <c r="AT248" i="1"/>
  <c r="AU248" i="1"/>
  <c r="AV248" i="1"/>
  <c r="BC248" i="1"/>
  <c r="BE248" i="1"/>
  <c r="BH248" i="1"/>
  <c r="BM248" i="1"/>
  <c r="BN248" i="1"/>
  <c r="BP248" i="1"/>
  <c r="BQ248" i="1"/>
  <c r="BR248" i="1"/>
  <c r="BS248" i="1"/>
  <c r="BV248" i="1"/>
  <c r="BY248" i="1"/>
  <c r="CB248" i="1"/>
  <c r="CE248" i="1"/>
  <c r="CF248" i="1"/>
  <c r="CQ248" i="1"/>
  <c r="BO248" i="1" s="1"/>
  <c r="CR248" i="1"/>
  <c r="CU248" i="1"/>
  <c r="CV248" i="1"/>
  <c r="CW248" i="1"/>
  <c r="CX248" i="1"/>
  <c r="CY248" i="1"/>
  <c r="DA248" i="1" s="1"/>
  <c r="CZ248" i="1"/>
  <c r="DJ248" i="1"/>
  <c r="DK248" i="1"/>
  <c r="DL248" i="1"/>
  <c r="DM248" i="1"/>
  <c r="DN248" i="1"/>
  <c r="DO248" i="1"/>
  <c r="DP248" i="1"/>
  <c r="EB248" i="1"/>
  <c r="EE248" i="1" s="1"/>
  <c r="EC248" i="1"/>
  <c r="ED248" i="1"/>
  <c r="EG248" i="1"/>
  <c r="EJ248" i="1"/>
  <c r="EO248" i="1"/>
  <c r="EP248" i="1" s="1"/>
  <c r="EQ248" i="1"/>
  <c r="AC248" i="1" s="1"/>
  <c r="AD248" i="1" s="1"/>
  <c r="ER248" i="1"/>
  <c r="ET248" i="1" s="1"/>
  <c r="ES248" i="1"/>
  <c r="EU248" i="1"/>
  <c r="EX248" i="1"/>
  <c r="FJ248" i="1"/>
  <c r="FM248" i="1"/>
  <c r="FR248" i="1"/>
  <c r="FS248" i="1"/>
  <c r="FT248" i="1"/>
  <c r="FW248" i="1"/>
  <c r="GN248" i="1"/>
  <c r="GV248" i="1"/>
  <c r="GW248" i="1"/>
  <c r="HA248" i="1"/>
  <c r="HB248" i="1"/>
  <c r="HJ248" i="1"/>
  <c r="HK248" i="1"/>
  <c r="HS248" i="1"/>
  <c r="W249" i="1"/>
  <c r="Y249" i="1"/>
  <c r="AA249" i="1"/>
  <c r="AB249" i="1"/>
  <c r="AE249" i="1"/>
  <c r="AG249" i="1" s="1"/>
  <c r="AF249" i="1"/>
  <c r="AI249" i="1"/>
  <c r="AH249" i="1" s="1"/>
  <c r="AJ249" i="1"/>
  <c r="AK249" i="1"/>
  <c r="AR249" i="1"/>
  <c r="AS249" i="1"/>
  <c r="AT249" i="1"/>
  <c r="AU249" i="1"/>
  <c r="AV249" i="1"/>
  <c r="BC249" i="1"/>
  <c r="BE249" i="1"/>
  <c r="BH249" i="1"/>
  <c r="BM249" i="1"/>
  <c r="BN249" i="1"/>
  <c r="BP249" i="1"/>
  <c r="BR249" i="1" s="1"/>
  <c r="BQ249" i="1"/>
  <c r="BS249" i="1"/>
  <c r="BV249" i="1"/>
  <c r="BY249" i="1"/>
  <c r="CB249" i="1"/>
  <c r="CE249" i="1"/>
  <c r="CF249" i="1"/>
  <c r="CQ249" i="1"/>
  <c r="BO249" i="1" s="1"/>
  <c r="AC249" i="1" s="1"/>
  <c r="AD249" i="1" s="1"/>
  <c r="CR249" i="1"/>
  <c r="CS249" i="1" s="1"/>
  <c r="CT249" i="1"/>
  <c r="CU249" i="1"/>
  <c r="CV249" i="1"/>
  <c r="CW249" i="1"/>
  <c r="CX249" i="1"/>
  <c r="CY249" i="1"/>
  <c r="CZ249" i="1"/>
  <c r="DK249" i="1"/>
  <c r="DL249" i="1"/>
  <c r="DM249" i="1"/>
  <c r="DN249" i="1"/>
  <c r="DO249" i="1"/>
  <c r="DP249" i="1"/>
  <c r="EB249" i="1"/>
  <c r="EE249" i="1" s="1"/>
  <c r="EC249" i="1"/>
  <c r="ED249" i="1"/>
  <c r="EG249" i="1"/>
  <c r="EJ249" i="1"/>
  <c r="EO249" i="1"/>
  <c r="EP249" i="1" s="1"/>
  <c r="EQ249" i="1"/>
  <c r="ER249" i="1"/>
  <c r="ES249" i="1"/>
  <c r="EU249" i="1"/>
  <c r="EX249" i="1"/>
  <c r="FJ249" i="1"/>
  <c r="FM249" i="1"/>
  <c r="FR249" i="1"/>
  <c r="FS249" i="1"/>
  <c r="FT249" i="1"/>
  <c r="FW249" i="1" s="1"/>
  <c r="GN249" i="1"/>
  <c r="GV249" i="1"/>
  <c r="GW249" i="1"/>
  <c r="HA249" i="1"/>
  <c r="HB249" i="1"/>
  <c r="HJ249" i="1"/>
  <c r="HK249" i="1"/>
  <c r="HS249" i="1"/>
  <c r="W250" i="1"/>
  <c r="Y250" i="1"/>
  <c r="AA250" i="1"/>
  <c r="AB250" i="1"/>
  <c r="AE250" i="1"/>
  <c r="AF250" i="1"/>
  <c r="AG250" i="1"/>
  <c r="AI250" i="1"/>
  <c r="AH250" i="1" s="1"/>
  <c r="AJ250" i="1"/>
  <c r="AK250" i="1"/>
  <c r="AR250" i="1"/>
  <c r="AS250" i="1"/>
  <c r="AT250" i="1"/>
  <c r="AU250" i="1"/>
  <c r="AV250" i="1"/>
  <c r="BC250" i="1"/>
  <c r="BE250" i="1"/>
  <c r="BH250" i="1"/>
  <c r="BM250" i="1"/>
  <c r="BN250" i="1"/>
  <c r="BP250" i="1"/>
  <c r="BQ250" i="1"/>
  <c r="BR250" i="1"/>
  <c r="BS250" i="1"/>
  <c r="BV250" i="1"/>
  <c r="BY250" i="1"/>
  <c r="CB250" i="1"/>
  <c r="CE250" i="1"/>
  <c r="CF250" i="1"/>
  <c r="CQ250" i="1"/>
  <c r="BO250" i="1" s="1"/>
  <c r="AC250" i="1" s="1"/>
  <c r="AD250" i="1" s="1"/>
  <c r="CR250" i="1"/>
  <c r="CS250" i="1" s="1"/>
  <c r="CT250" i="1"/>
  <c r="CU250" i="1"/>
  <c r="CV250" i="1"/>
  <c r="CW250" i="1"/>
  <c r="CX250" i="1"/>
  <c r="CY250" i="1"/>
  <c r="CZ250" i="1"/>
  <c r="DK250" i="1"/>
  <c r="DL250" i="1"/>
  <c r="DM250" i="1"/>
  <c r="DN250" i="1"/>
  <c r="DO250" i="1"/>
  <c r="DP250" i="1"/>
  <c r="EB250" i="1"/>
  <c r="EE250" i="1" s="1"/>
  <c r="EC250" i="1"/>
  <c r="ED250" i="1"/>
  <c r="EG250" i="1"/>
  <c r="EJ250" i="1"/>
  <c r="EO250" i="1"/>
  <c r="EP250" i="1" s="1"/>
  <c r="EQ250" i="1"/>
  <c r="ER250" i="1"/>
  <c r="ES250" i="1"/>
  <c r="EU250" i="1"/>
  <c r="EX250" i="1" s="1"/>
  <c r="FJ250" i="1"/>
  <c r="GW250" i="1" s="1"/>
  <c r="FM250" i="1"/>
  <c r="FR250" i="1"/>
  <c r="FS250" i="1"/>
  <c r="FT250" i="1"/>
  <c r="FW250" i="1" s="1"/>
  <c r="GN250" i="1"/>
  <c r="GV250" i="1"/>
  <c r="HA250" i="1"/>
  <c r="HB250" i="1"/>
  <c r="HJ250" i="1"/>
  <c r="HK250" i="1"/>
  <c r="HS250" i="1"/>
  <c r="W251" i="1"/>
  <c r="Y251" i="1"/>
  <c r="AA251" i="1"/>
  <c r="AB251" i="1"/>
  <c r="AE251" i="1"/>
  <c r="AF251" i="1"/>
  <c r="AG251" i="1"/>
  <c r="AI251" i="1"/>
  <c r="AH251" i="1" s="1"/>
  <c r="AJ251" i="1"/>
  <c r="AK251" i="1"/>
  <c r="AR251" i="1"/>
  <c r="AS251" i="1"/>
  <c r="AT251" i="1"/>
  <c r="AU251" i="1"/>
  <c r="AV251" i="1"/>
  <c r="BC251" i="1"/>
  <c r="BE251" i="1"/>
  <c r="BH251" i="1"/>
  <c r="BM251" i="1"/>
  <c r="BN251" i="1"/>
  <c r="BP251" i="1"/>
  <c r="BQ251" i="1"/>
  <c r="BR251" i="1"/>
  <c r="BS251" i="1"/>
  <c r="BV251" i="1"/>
  <c r="BY251" i="1"/>
  <c r="CB251" i="1"/>
  <c r="CE251" i="1"/>
  <c r="CF251" i="1"/>
  <c r="CQ251" i="1"/>
  <c r="BO251" i="1" s="1"/>
  <c r="AC251" i="1" s="1"/>
  <c r="AD251" i="1" s="1"/>
  <c r="CR251" i="1"/>
  <c r="CU251" i="1"/>
  <c r="CV251" i="1"/>
  <c r="CW251" i="1"/>
  <c r="CX251" i="1"/>
  <c r="CY251" i="1"/>
  <c r="DA251" i="1" s="1"/>
  <c r="CZ251" i="1"/>
  <c r="DK251" i="1"/>
  <c r="DL251" i="1"/>
  <c r="DM251" i="1"/>
  <c r="DN251" i="1"/>
  <c r="DO251" i="1"/>
  <c r="DP251" i="1"/>
  <c r="EB251" i="1"/>
  <c r="EE251" i="1" s="1"/>
  <c r="EC251" i="1"/>
  <c r="ED251" i="1"/>
  <c r="EG251" i="1"/>
  <c r="GW251" i="1" s="1"/>
  <c r="EJ251" i="1"/>
  <c r="EO251" i="1"/>
  <c r="EP251" i="1" s="1"/>
  <c r="EQ251" i="1"/>
  <c r="ER251" i="1"/>
  <c r="ET251" i="1" s="1"/>
  <c r="ES251" i="1"/>
  <c r="EU251" i="1"/>
  <c r="EX251" i="1" s="1"/>
  <c r="FJ251" i="1"/>
  <c r="FM251" i="1"/>
  <c r="FR251" i="1"/>
  <c r="FS251" i="1"/>
  <c r="FT251" i="1"/>
  <c r="FW251" i="1" s="1"/>
  <c r="GN251" i="1"/>
  <c r="GV251" i="1"/>
  <c r="HA251" i="1"/>
  <c r="HB251" i="1"/>
  <c r="HJ251" i="1"/>
  <c r="HK251" i="1"/>
  <c r="HS251" i="1"/>
  <c r="W252" i="1"/>
  <c r="Y252" i="1"/>
  <c r="AA252" i="1"/>
  <c r="AB252" i="1"/>
  <c r="AE252" i="1"/>
  <c r="AG252" i="1" s="1"/>
  <c r="AF252" i="1"/>
  <c r="AI252" i="1"/>
  <c r="AJ252" i="1"/>
  <c r="AR252" i="1"/>
  <c r="AS252" i="1"/>
  <c r="AT252" i="1"/>
  <c r="AU252" i="1"/>
  <c r="AV252" i="1"/>
  <c r="BC252" i="1"/>
  <c r="BE252" i="1"/>
  <c r="BH252" i="1"/>
  <c r="BM252" i="1"/>
  <c r="BN252" i="1"/>
  <c r="GW252" i="1" s="1"/>
  <c r="BP252" i="1"/>
  <c r="BR252" i="1" s="1"/>
  <c r="BQ252" i="1"/>
  <c r="BS252" i="1"/>
  <c r="BV252" i="1"/>
  <c r="BY252" i="1"/>
  <c r="CB252" i="1"/>
  <c r="CE252" i="1"/>
  <c r="CF252" i="1"/>
  <c r="CQ252" i="1"/>
  <c r="BO252" i="1" s="1"/>
  <c r="AC252" i="1" s="1"/>
  <c r="AD252" i="1" s="1"/>
  <c r="CR252" i="1"/>
  <c r="CS252" i="1" s="1"/>
  <c r="CT252" i="1"/>
  <c r="CU252" i="1"/>
  <c r="CV252" i="1"/>
  <c r="CW252" i="1"/>
  <c r="CX252" i="1"/>
  <c r="CY252" i="1"/>
  <c r="CZ252" i="1"/>
  <c r="DK252" i="1"/>
  <c r="DL252" i="1"/>
  <c r="DM252" i="1"/>
  <c r="DN252" i="1"/>
  <c r="DO252" i="1"/>
  <c r="DP252" i="1"/>
  <c r="EB252" i="1"/>
  <c r="EE252" i="1" s="1"/>
  <c r="EC252" i="1"/>
  <c r="ED252" i="1"/>
  <c r="EG252" i="1"/>
  <c r="EJ252" i="1"/>
  <c r="EO252" i="1"/>
  <c r="EP252" i="1" s="1"/>
  <c r="EQ252" i="1"/>
  <c r="ER252" i="1"/>
  <c r="ES252" i="1"/>
  <c r="EU252" i="1"/>
  <c r="EX252" i="1" s="1"/>
  <c r="FJ252" i="1"/>
  <c r="FM252" i="1"/>
  <c r="FR252" i="1"/>
  <c r="FS252" i="1"/>
  <c r="FT252" i="1"/>
  <c r="FW252" i="1"/>
  <c r="GN252" i="1"/>
  <c r="GV252" i="1"/>
  <c r="HA252" i="1"/>
  <c r="HB252" i="1"/>
  <c r="HJ252" i="1"/>
  <c r="HK252" i="1"/>
  <c r="HS252" i="1"/>
  <c r="W253" i="1"/>
  <c r="Y253" i="1"/>
  <c r="AA253" i="1"/>
  <c r="AB253" i="1"/>
  <c r="AC253" i="1"/>
  <c r="AD253" i="1" s="1"/>
  <c r="AE253" i="1"/>
  <c r="AF253" i="1"/>
  <c r="AG253" i="1"/>
  <c r="AI253" i="1"/>
  <c r="AJ253" i="1"/>
  <c r="AR253" i="1"/>
  <c r="AS253" i="1"/>
  <c r="AT253" i="1"/>
  <c r="AU253" i="1"/>
  <c r="AV253" i="1"/>
  <c r="BC253" i="1"/>
  <c r="BE253" i="1"/>
  <c r="BH253" i="1"/>
  <c r="BM253" i="1"/>
  <c r="BN253" i="1"/>
  <c r="GW253" i="1" s="1"/>
  <c r="BP253" i="1"/>
  <c r="BQ253" i="1"/>
  <c r="BR253" i="1"/>
  <c r="BS253" i="1"/>
  <c r="BV253" i="1"/>
  <c r="BY253" i="1"/>
  <c r="CB253" i="1"/>
  <c r="CE253" i="1"/>
  <c r="CF253" i="1"/>
  <c r="CQ253" i="1"/>
  <c r="BO253" i="1" s="1"/>
  <c r="CR253" i="1"/>
  <c r="CS253" i="1" s="1"/>
  <c r="CT253" i="1"/>
  <c r="CU253" i="1"/>
  <c r="CV253" i="1"/>
  <c r="CW253" i="1"/>
  <c r="CX253" i="1"/>
  <c r="CY253" i="1"/>
  <c r="CZ253" i="1"/>
  <c r="DK253" i="1"/>
  <c r="DL253" i="1"/>
  <c r="DM253" i="1"/>
  <c r="DN253" i="1"/>
  <c r="DO253" i="1"/>
  <c r="DP253" i="1"/>
  <c r="EB253" i="1"/>
  <c r="EE253" i="1" s="1"/>
  <c r="EC253" i="1"/>
  <c r="ED253" i="1"/>
  <c r="EG253" i="1"/>
  <c r="EJ253" i="1"/>
  <c r="EO253" i="1"/>
  <c r="EP253" i="1" s="1"/>
  <c r="EQ253" i="1"/>
  <c r="ER253" i="1"/>
  <c r="ES253" i="1"/>
  <c r="EU253" i="1"/>
  <c r="EX253" i="1" s="1"/>
  <c r="FJ253" i="1"/>
  <c r="FM253" i="1"/>
  <c r="FR253" i="1"/>
  <c r="FS253" i="1"/>
  <c r="FT253" i="1"/>
  <c r="FW253" i="1"/>
  <c r="GN253" i="1"/>
  <c r="GV253" i="1"/>
  <c r="HA253" i="1"/>
  <c r="HB253" i="1"/>
  <c r="HJ253" i="1"/>
  <c r="HK253" i="1"/>
  <c r="HS253" i="1"/>
  <c r="W254" i="1"/>
  <c r="Y254" i="1"/>
  <c r="AA254" i="1"/>
  <c r="AB254" i="1"/>
  <c r="AE254" i="1"/>
  <c r="AG254" i="1" s="1"/>
  <c r="AF254" i="1"/>
  <c r="AI254" i="1"/>
  <c r="AJ254" i="1"/>
  <c r="AR254" i="1"/>
  <c r="AS254" i="1"/>
  <c r="AT254" i="1"/>
  <c r="AU254" i="1"/>
  <c r="AV254" i="1"/>
  <c r="BC254" i="1"/>
  <c r="BE254" i="1"/>
  <c r="BH254" i="1"/>
  <c r="BM254" i="1"/>
  <c r="BN254" i="1"/>
  <c r="BP254" i="1"/>
  <c r="BR254" i="1" s="1"/>
  <c r="BQ254" i="1"/>
  <c r="BS254" i="1"/>
  <c r="BV254" i="1"/>
  <c r="BY254" i="1"/>
  <c r="CB254" i="1"/>
  <c r="CE254" i="1"/>
  <c r="CF254" i="1"/>
  <c r="CQ254" i="1"/>
  <c r="BO254" i="1" s="1"/>
  <c r="AC254" i="1" s="1"/>
  <c r="AD254" i="1" s="1"/>
  <c r="CR254" i="1"/>
  <c r="CS254" i="1" s="1"/>
  <c r="CT254" i="1"/>
  <c r="CU254" i="1"/>
  <c r="CV254" i="1"/>
  <c r="CW254" i="1"/>
  <c r="CX254" i="1"/>
  <c r="CY254" i="1"/>
  <c r="CZ254" i="1"/>
  <c r="DK254" i="1"/>
  <c r="DL254" i="1"/>
  <c r="DM254" i="1"/>
  <c r="DN254" i="1"/>
  <c r="DO254" i="1"/>
  <c r="DP254" i="1"/>
  <c r="EB254" i="1"/>
  <c r="EE254" i="1" s="1"/>
  <c r="EC254" i="1"/>
  <c r="ED254" i="1"/>
  <c r="EG254" i="1"/>
  <c r="EJ254" i="1"/>
  <c r="EO254" i="1"/>
  <c r="EP254" i="1" s="1"/>
  <c r="EQ254" i="1"/>
  <c r="ER254" i="1"/>
  <c r="ES254" i="1"/>
  <c r="EU254" i="1"/>
  <c r="EX254" i="1" s="1"/>
  <c r="FJ254" i="1"/>
  <c r="FM254" i="1"/>
  <c r="FR254" i="1"/>
  <c r="FS254" i="1"/>
  <c r="FT254" i="1"/>
  <c r="FW254" i="1" s="1"/>
  <c r="GN254" i="1"/>
  <c r="GV254" i="1"/>
  <c r="HA254" i="1"/>
  <c r="HB254" i="1"/>
  <c r="HJ254" i="1"/>
  <c r="HK254" i="1"/>
  <c r="HS254" i="1"/>
  <c r="W255" i="1"/>
  <c r="Y255" i="1"/>
  <c r="AA255" i="1"/>
  <c r="AB255" i="1"/>
  <c r="AE255" i="1"/>
  <c r="AF255" i="1"/>
  <c r="AG255" i="1"/>
  <c r="AI255" i="1"/>
  <c r="AH255" i="1" s="1"/>
  <c r="AJ255" i="1"/>
  <c r="AR255" i="1"/>
  <c r="AS255" i="1"/>
  <c r="AT255" i="1"/>
  <c r="AU255" i="1"/>
  <c r="AV255" i="1"/>
  <c r="BC255" i="1"/>
  <c r="BE255" i="1"/>
  <c r="BH255" i="1"/>
  <c r="BM255" i="1"/>
  <c r="BN255" i="1"/>
  <c r="BP255" i="1"/>
  <c r="BR255" i="1" s="1"/>
  <c r="BQ255" i="1"/>
  <c r="BS255" i="1"/>
  <c r="BV255" i="1"/>
  <c r="BY255" i="1"/>
  <c r="CB255" i="1"/>
  <c r="CE255" i="1"/>
  <c r="CF255" i="1"/>
  <c r="CQ255" i="1"/>
  <c r="BO255" i="1" s="1"/>
  <c r="CR255" i="1"/>
  <c r="CU255" i="1"/>
  <c r="CV255" i="1"/>
  <c r="CW255" i="1"/>
  <c r="CX255" i="1"/>
  <c r="CY255" i="1"/>
  <c r="DA255" i="1" s="1"/>
  <c r="CZ255" i="1"/>
  <c r="DK255" i="1"/>
  <c r="DL255" i="1"/>
  <c r="DM255" i="1"/>
  <c r="DN255" i="1"/>
  <c r="DO255" i="1"/>
  <c r="DP255" i="1"/>
  <c r="EB255" i="1"/>
  <c r="EE255" i="1" s="1"/>
  <c r="EC255" i="1"/>
  <c r="ED255" i="1"/>
  <c r="EG255" i="1"/>
  <c r="GW255" i="1" s="1"/>
  <c r="EJ255" i="1"/>
  <c r="EO255" i="1"/>
  <c r="EP255" i="1" s="1"/>
  <c r="EQ255" i="1"/>
  <c r="AC255" i="1" s="1"/>
  <c r="AD255" i="1" s="1"/>
  <c r="ER255" i="1"/>
  <c r="ET255" i="1" s="1"/>
  <c r="ES255" i="1"/>
  <c r="EU255" i="1"/>
  <c r="EX255" i="1" s="1"/>
  <c r="FJ255" i="1"/>
  <c r="FM255" i="1"/>
  <c r="FR255" i="1"/>
  <c r="FS255" i="1"/>
  <c r="FT255" i="1"/>
  <c r="FW255" i="1" s="1"/>
  <c r="GN255" i="1"/>
  <c r="GV255" i="1"/>
  <c r="HA255" i="1"/>
  <c r="HB255" i="1"/>
  <c r="HJ255" i="1"/>
  <c r="HK255" i="1"/>
  <c r="HS255" i="1"/>
  <c r="W256" i="1"/>
  <c r="Y256" i="1"/>
  <c r="AA256" i="1"/>
  <c r="AB256" i="1"/>
  <c r="AC256" i="1"/>
  <c r="AD256" i="1" s="1"/>
  <c r="AE256" i="1"/>
  <c r="AF256" i="1"/>
  <c r="AG256" i="1"/>
  <c r="AI256" i="1"/>
  <c r="AJ256" i="1"/>
  <c r="AR256" i="1"/>
  <c r="AS256" i="1"/>
  <c r="AT256" i="1"/>
  <c r="AU256" i="1"/>
  <c r="AV256" i="1"/>
  <c r="BC256" i="1"/>
  <c r="BE256" i="1"/>
  <c r="BH256" i="1"/>
  <c r="BM256" i="1"/>
  <c r="BN256" i="1"/>
  <c r="GW256" i="1" s="1"/>
  <c r="BP256" i="1"/>
  <c r="BQ256" i="1"/>
  <c r="BR256" i="1"/>
  <c r="BS256" i="1"/>
  <c r="BV256" i="1"/>
  <c r="BY256" i="1"/>
  <c r="CB256" i="1"/>
  <c r="CE256" i="1"/>
  <c r="CF256" i="1"/>
  <c r="CQ256" i="1"/>
  <c r="BO256" i="1" s="1"/>
  <c r="CR256" i="1"/>
  <c r="CS256" i="1" s="1"/>
  <c r="CT256" i="1"/>
  <c r="CU256" i="1"/>
  <c r="CV256" i="1"/>
  <c r="CW256" i="1"/>
  <c r="CX256" i="1"/>
  <c r="CY256" i="1"/>
  <c r="CZ256" i="1"/>
  <c r="DK256" i="1"/>
  <c r="DL256" i="1"/>
  <c r="DM256" i="1"/>
  <c r="DN256" i="1"/>
  <c r="DO256" i="1"/>
  <c r="DP256" i="1"/>
  <c r="EB256" i="1"/>
  <c r="EE256" i="1" s="1"/>
  <c r="EC256" i="1"/>
  <c r="ED256" i="1"/>
  <c r="EG256" i="1"/>
  <c r="EJ256" i="1"/>
  <c r="EO256" i="1"/>
  <c r="EP256" i="1" s="1"/>
  <c r="EQ256" i="1"/>
  <c r="ER256" i="1"/>
  <c r="ES256" i="1"/>
  <c r="EU256" i="1"/>
  <c r="EX256" i="1"/>
  <c r="FJ256" i="1"/>
  <c r="FM256" i="1"/>
  <c r="FR256" i="1"/>
  <c r="FS256" i="1"/>
  <c r="FT256" i="1"/>
  <c r="FW256" i="1"/>
  <c r="GN256" i="1"/>
  <c r="GV256" i="1"/>
  <c r="HA256" i="1"/>
  <c r="HB256" i="1"/>
  <c r="HJ256" i="1"/>
  <c r="HK256" i="1"/>
  <c r="HS256" i="1"/>
  <c r="W257" i="1"/>
  <c r="Y257" i="1"/>
  <c r="AA257" i="1"/>
  <c r="AB257" i="1"/>
  <c r="AE257" i="1"/>
  <c r="AG257" i="1" s="1"/>
  <c r="AF257" i="1"/>
  <c r="AI257" i="1"/>
  <c r="AH257" i="1" s="1"/>
  <c r="AJ257" i="1"/>
  <c r="AR257" i="1"/>
  <c r="AS257" i="1"/>
  <c r="AT257" i="1"/>
  <c r="AU257" i="1"/>
  <c r="AV257" i="1"/>
  <c r="BC257" i="1"/>
  <c r="BE257" i="1"/>
  <c r="BH257" i="1"/>
  <c r="BM257" i="1"/>
  <c r="BN257" i="1"/>
  <c r="BP257" i="1"/>
  <c r="BR257" i="1" s="1"/>
  <c r="BQ257" i="1"/>
  <c r="BS257" i="1"/>
  <c r="BV257" i="1"/>
  <c r="BY257" i="1"/>
  <c r="CB257" i="1"/>
  <c r="CE257" i="1"/>
  <c r="CF257" i="1"/>
  <c r="DJ257" i="1" s="1"/>
  <c r="CQ257" i="1"/>
  <c r="BO257" i="1" s="1"/>
  <c r="CR257" i="1"/>
  <c r="CU257" i="1"/>
  <c r="CV257" i="1"/>
  <c r="CW257" i="1"/>
  <c r="CX257" i="1"/>
  <c r="CY257" i="1"/>
  <c r="DA257" i="1" s="1"/>
  <c r="CZ257" i="1"/>
  <c r="DK257" i="1"/>
  <c r="DL257" i="1"/>
  <c r="DM257" i="1"/>
  <c r="DN257" i="1"/>
  <c r="DO257" i="1"/>
  <c r="DP257" i="1"/>
  <c r="EB257" i="1"/>
  <c r="EE257" i="1" s="1"/>
  <c r="EC257" i="1"/>
  <c r="ED257" i="1"/>
  <c r="EG257" i="1"/>
  <c r="EJ257" i="1"/>
  <c r="EO257" i="1"/>
  <c r="EP257" i="1" s="1"/>
  <c r="EQ257" i="1"/>
  <c r="AC257" i="1" s="1"/>
  <c r="AD257" i="1" s="1"/>
  <c r="ER257" i="1"/>
  <c r="ET257" i="1" s="1"/>
  <c r="ES257" i="1"/>
  <c r="EU257" i="1"/>
  <c r="EX257" i="1"/>
  <c r="FJ257" i="1"/>
  <c r="FM257" i="1"/>
  <c r="FR257" i="1"/>
  <c r="FS257" i="1"/>
  <c r="FT257" i="1"/>
  <c r="FW257" i="1"/>
  <c r="GN257" i="1"/>
  <c r="GV257" i="1"/>
  <c r="GW257" i="1"/>
  <c r="HA257" i="1"/>
  <c r="HB257" i="1"/>
  <c r="HJ257" i="1"/>
  <c r="HK257" i="1"/>
  <c r="HS257" i="1"/>
  <c r="W258" i="1"/>
  <c r="Y258" i="1"/>
  <c r="AA258" i="1"/>
  <c r="AB258" i="1"/>
  <c r="AE258" i="1"/>
  <c r="AG258" i="1" s="1"/>
  <c r="AF258" i="1"/>
  <c r="AI258" i="1"/>
  <c r="AJ258" i="1"/>
  <c r="AR258" i="1"/>
  <c r="AS258" i="1"/>
  <c r="AT258" i="1"/>
  <c r="AU258" i="1"/>
  <c r="AV258" i="1"/>
  <c r="BC258" i="1"/>
  <c r="BE258" i="1"/>
  <c r="BH258" i="1"/>
  <c r="BM258" i="1"/>
  <c r="BN258" i="1"/>
  <c r="BP258" i="1"/>
  <c r="BR258" i="1" s="1"/>
  <c r="BQ258" i="1"/>
  <c r="BS258" i="1"/>
  <c r="BV258" i="1"/>
  <c r="BY258" i="1"/>
  <c r="CB258" i="1"/>
  <c r="CE258" i="1"/>
  <c r="CF258" i="1"/>
  <c r="CQ258" i="1"/>
  <c r="BO258" i="1" s="1"/>
  <c r="AC258" i="1" s="1"/>
  <c r="AD258" i="1" s="1"/>
  <c r="CR258" i="1"/>
  <c r="CS258" i="1" s="1"/>
  <c r="CT258" i="1"/>
  <c r="CU258" i="1"/>
  <c r="CV258" i="1"/>
  <c r="CW258" i="1"/>
  <c r="CX258" i="1"/>
  <c r="CY258" i="1"/>
  <c r="CZ258" i="1"/>
  <c r="DK258" i="1"/>
  <c r="DL258" i="1"/>
  <c r="DM258" i="1"/>
  <c r="DN258" i="1"/>
  <c r="DO258" i="1"/>
  <c r="DP258" i="1"/>
  <c r="EB258" i="1"/>
  <c r="EE258" i="1" s="1"/>
  <c r="EC258" i="1"/>
  <c r="ED258" i="1"/>
  <c r="EG258" i="1"/>
  <c r="EJ258" i="1"/>
  <c r="EO258" i="1"/>
  <c r="EP258" i="1" s="1"/>
  <c r="EQ258" i="1"/>
  <c r="ER258" i="1"/>
  <c r="ES258" i="1"/>
  <c r="EU258" i="1"/>
  <c r="EX258" i="1" s="1"/>
  <c r="FJ258" i="1"/>
  <c r="FM258" i="1"/>
  <c r="FR258" i="1"/>
  <c r="FS258" i="1"/>
  <c r="FT258" i="1"/>
  <c r="FW258" i="1" s="1"/>
  <c r="GN258" i="1"/>
  <c r="GV258" i="1"/>
  <c r="HA258" i="1"/>
  <c r="HB258" i="1"/>
  <c r="HJ258" i="1"/>
  <c r="HK258" i="1"/>
  <c r="HS258" i="1"/>
  <c r="W259" i="1"/>
  <c r="Y259" i="1"/>
  <c r="AA259" i="1"/>
  <c r="AB259" i="1"/>
  <c r="AE259" i="1"/>
  <c r="AF259" i="1"/>
  <c r="AG259" i="1"/>
  <c r="AI259" i="1"/>
  <c r="AH259" i="1" s="1"/>
  <c r="AJ259" i="1"/>
  <c r="AR259" i="1"/>
  <c r="AS259" i="1"/>
  <c r="AT259" i="1"/>
  <c r="AU259" i="1"/>
  <c r="AV259" i="1"/>
  <c r="BC259" i="1"/>
  <c r="BE259" i="1"/>
  <c r="BH259" i="1"/>
  <c r="BM259" i="1"/>
  <c r="BN259" i="1"/>
  <c r="BP259" i="1"/>
  <c r="BQ259" i="1"/>
  <c r="BR259" i="1"/>
  <c r="BS259" i="1"/>
  <c r="BV259" i="1"/>
  <c r="BY259" i="1"/>
  <c r="CB259" i="1"/>
  <c r="CE259" i="1"/>
  <c r="CF259" i="1"/>
  <c r="CQ259" i="1"/>
  <c r="BO259" i="1" s="1"/>
  <c r="CR259" i="1"/>
  <c r="CU259" i="1"/>
  <c r="CV259" i="1"/>
  <c r="CW259" i="1"/>
  <c r="CX259" i="1"/>
  <c r="CY259" i="1"/>
  <c r="DA259" i="1" s="1"/>
  <c r="CZ259" i="1"/>
  <c r="DK259" i="1"/>
  <c r="DL259" i="1"/>
  <c r="DM259" i="1"/>
  <c r="DN259" i="1"/>
  <c r="DO259" i="1"/>
  <c r="DP259" i="1"/>
  <c r="EB259" i="1"/>
  <c r="EE259" i="1" s="1"/>
  <c r="EC259" i="1"/>
  <c r="ED259" i="1"/>
  <c r="EG259" i="1"/>
  <c r="EJ259" i="1"/>
  <c r="EO259" i="1"/>
  <c r="EP259" i="1" s="1"/>
  <c r="EQ259" i="1"/>
  <c r="AC259" i="1" s="1"/>
  <c r="AD259" i="1" s="1"/>
  <c r="ER259" i="1"/>
  <c r="ET259" i="1" s="1"/>
  <c r="ES259" i="1"/>
  <c r="EU259" i="1"/>
  <c r="EX259" i="1"/>
  <c r="FJ259" i="1"/>
  <c r="FM259" i="1"/>
  <c r="FR259" i="1"/>
  <c r="FS259" i="1"/>
  <c r="FT259" i="1"/>
  <c r="FW259" i="1"/>
  <c r="GN259" i="1"/>
  <c r="GV259" i="1"/>
  <c r="GW259" i="1"/>
  <c r="HA259" i="1"/>
  <c r="HB259" i="1"/>
  <c r="HJ259" i="1"/>
  <c r="HK259" i="1"/>
  <c r="HS259" i="1"/>
  <c r="W260" i="1"/>
  <c r="Y260" i="1"/>
  <c r="AA260" i="1"/>
  <c r="AB260" i="1"/>
  <c r="AE260" i="1"/>
  <c r="AG260" i="1" s="1"/>
  <c r="AF260" i="1"/>
  <c r="AI260" i="1"/>
  <c r="AH260" i="1" s="1"/>
  <c r="AJ260" i="1"/>
  <c r="AK260" i="1"/>
  <c r="AR260" i="1"/>
  <c r="AS260" i="1"/>
  <c r="AT260" i="1"/>
  <c r="AU260" i="1"/>
  <c r="AV260" i="1"/>
  <c r="BC260" i="1"/>
  <c r="BE260" i="1"/>
  <c r="BH260" i="1"/>
  <c r="BM260" i="1"/>
  <c r="BN260" i="1"/>
  <c r="GW260" i="1" s="1"/>
  <c r="BP260" i="1"/>
  <c r="BR260" i="1" s="1"/>
  <c r="BQ260" i="1"/>
  <c r="BS260" i="1"/>
  <c r="BV260" i="1"/>
  <c r="BY260" i="1"/>
  <c r="CB260" i="1"/>
  <c r="CE260" i="1"/>
  <c r="CF260" i="1"/>
  <c r="CQ260" i="1"/>
  <c r="BO260" i="1" s="1"/>
  <c r="AC260" i="1" s="1"/>
  <c r="AD260" i="1" s="1"/>
  <c r="CR260" i="1"/>
  <c r="CS260" i="1" s="1"/>
  <c r="CT260" i="1"/>
  <c r="CU260" i="1"/>
  <c r="CV260" i="1"/>
  <c r="CW260" i="1"/>
  <c r="CX260" i="1"/>
  <c r="CY260" i="1"/>
  <c r="CZ260" i="1"/>
  <c r="DK260" i="1"/>
  <c r="DL260" i="1"/>
  <c r="DM260" i="1"/>
  <c r="DN260" i="1"/>
  <c r="DO260" i="1"/>
  <c r="DP260" i="1"/>
  <c r="EB260" i="1"/>
  <c r="EE260" i="1" s="1"/>
  <c r="EC260" i="1"/>
  <c r="ED260" i="1"/>
  <c r="EG260" i="1"/>
  <c r="EJ260" i="1"/>
  <c r="EO260" i="1"/>
  <c r="EP260" i="1" s="1"/>
  <c r="EQ260" i="1"/>
  <c r="ER260" i="1"/>
  <c r="ES260" i="1"/>
  <c r="EU260" i="1"/>
  <c r="EX260" i="1"/>
  <c r="FJ260" i="1"/>
  <c r="FM260" i="1"/>
  <c r="FR260" i="1"/>
  <c r="FS260" i="1"/>
  <c r="FT260" i="1"/>
  <c r="FW260" i="1"/>
  <c r="GN260" i="1"/>
  <c r="GV260" i="1"/>
  <c r="HA260" i="1"/>
  <c r="HB260" i="1"/>
  <c r="HJ260" i="1"/>
  <c r="HK260" i="1"/>
  <c r="HS260" i="1"/>
  <c r="W261" i="1"/>
  <c r="Y261" i="1"/>
  <c r="AA261" i="1"/>
  <c r="AB261" i="1"/>
  <c r="AE261" i="1"/>
  <c r="AG261" i="1" s="1"/>
  <c r="AF261" i="1"/>
  <c r="AI261" i="1"/>
  <c r="AH261" i="1" s="1"/>
  <c r="AJ261" i="1"/>
  <c r="AK261" i="1"/>
  <c r="AR261" i="1"/>
  <c r="AS261" i="1"/>
  <c r="AT261" i="1"/>
  <c r="AU261" i="1"/>
  <c r="AV261" i="1"/>
  <c r="BC261" i="1"/>
  <c r="BE261" i="1"/>
  <c r="BH261" i="1"/>
  <c r="BM261" i="1"/>
  <c r="BN261" i="1"/>
  <c r="BP261" i="1"/>
  <c r="BR261" i="1" s="1"/>
  <c r="BQ261" i="1"/>
  <c r="BS261" i="1"/>
  <c r="BV261" i="1"/>
  <c r="BY261" i="1"/>
  <c r="CB261" i="1"/>
  <c r="CE261" i="1"/>
  <c r="CF261" i="1"/>
  <c r="CQ261" i="1"/>
  <c r="BO261" i="1" s="1"/>
  <c r="AC261" i="1" s="1"/>
  <c r="AD261" i="1" s="1"/>
  <c r="CR261" i="1"/>
  <c r="CU261" i="1"/>
  <c r="CV261" i="1"/>
  <c r="CW261" i="1"/>
  <c r="CX261" i="1"/>
  <c r="CY261" i="1"/>
  <c r="DA261" i="1" s="1"/>
  <c r="CZ261" i="1"/>
  <c r="DK261" i="1"/>
  <c r="DL261" i="1"/>
  <c r="DM261" i="1"/>
  <c r="DN261" i="1"/>
  <c r="DO261" i="1"/>
  <c r="DP261" i="1"/>
  <c r="EB261" i="1"/>
  <c r="EE261" i="1" s="1"/>
  <c r="EC261" i="1"/>
  <c r="ED261" i="1"/>
  <c r="EG261" i="1"/>
  <c r="EJ261" i="1"/>
  <c r="EO261" i="1"/>
  <c r="EP261" i="1" s="1"/>
  <c r="EQ261" i="1"/>
  <c r="ER261" i="1"/>
  <c r="ET261" i="1" s="1"/>
  <c r="ES261" i="1"/>
  <c r="EU261" i="1"/>
  <c r="EX261" i="1"/>
  <c r="FJ261" i="1"/>
  <c r="FM261" i="1"/>
  <c r="FR261" i="1"/>
  <c r="FS261" i="1"/>
  <c r="FT261" i="1"/>
  <c r="FW261" i="1"/>
  <c r="GN261" i="1"/>
  <c r="GV261" i="1"/>
  <c r="GW261" i="1"/>
  <c r="HA261" i="1"/>
  <c r="HB261" i="1"/>
  <c r="HJ261" i="1"/>
  <c r="HK261" i="1"/>
  <c r="HS261" i="1"/>
  <c r="W262" i="1"/>
  <c r="Y262" i="1"/>
  <c r="AA262" i="1"/>
  <c r="AB262" i="1"/>
  <c r="AE262" i="1"/>
  <c r="AF262" i="1"/>
  <c r="AG262" i="1"/>
  <c r="AI262" i="1"/>
  <c r="AH262" i="1" s="1"/>
  <c r="AJ262" i="1"/>
  <c r="AK262" i="1"/>
  <c r="AR262" i="1"/>
  <c r="AS262" i="1"/>
  <c r="AT262" i="1"/>
  <c r="AU262" i="1"/>
  <c r="AV262" i="1"/>
  <c r="BC262" i="1"/>
  <c r="BE262" i="1"/>
  <c r="BH262" i="1"/>
  <c r="BM262" i="1"/>
  <c r="BN262" i="1"/>
  <c r="BP262" i="1"/>
  <c r="BQ262" i="1"/>
  <c r="BR262" i="1"/>
  <c r="BS262" i="1"/>
  <c r="BV262" i="1"/>
  <c r="BY262" i="1"/>
  <c r="CB262" i="1"/>
  <c r="CE262" i="1"/>
  <c r="CF262" i="1"/>
  <c r="CQ262" i="1"/>
  <c r="BO262" i="1" s="1"/>
  <c r="AC262" i="1" s="1"/>
  <c r="AD262" i="1" s="1"/>
  <c r="CR262" i="1"/>
  <c r="CS262" i="1" s="1"/>
  <c r="CT262" i="1"/>
  <c r="CU262" i="1"/>
  <c r="CV262" i="1"/>
  <c r="CW262" i="1"/>
  <c r="CX262" i="1"/>
  <c r="CY262" i="1"/>
  <c r="CZ262" i="1"/>
  <c r="DK262" i="1"/>
  <c r="DL262" i="1"/>
  <c r="DM262" i="1"/>
  <c r="DN262" i="1"/>
  <c r="DO262" i="1"/>
  <c r="DP262" i="1"/>
  <c r="EB262" i="1"/>
  <c r="EE262" i="1" s="1"/>
  <c r="EC262" i="1"/>
  <c r="ED262" i="1"/>
  <c r="EG262" i="1"/>
  <c r="EJ262" i="1"/>
  <c r="EO262" i="1"/>
  <c r="EP262" i="1" s="1"/>
  <c r="EQ262" i="1"/>
  <c r="ER262" i="1"/>
  <c r="ES262" i="1"/>
  <c r="EU262" i="1"/>
  <c r="EX262" i="1" s="1"/>
  <c r="FJ262" i="1"/>
  <c r="FM262" i="1"/>
  <c r="FR262" i="1"/>
  <c r="FS262" i="1"/>
  <c r="FT262" i="1"/>
  <c r="FW262" i="1" s="1"/>
  <c r="GN262" i="1"/>
  <c r="GV262" i="1"/>
  <c r="HA262" i="1"/>
  <c r="HB262" i="1"/>
  <c r="HJ262" i="1"/>
  <c r="HK262" i="1"/>
  <c r="HS262" i="1"/>
  <c r="W263" i="1"/>
  <c r="Y263" i="1"/>
  <c r="AA263" i="1"/>
  <c r="AB263" i="1"/>
  <c r="AE263" i="1"/>
  <c r="AG263" i="1" s="1"/>
  <c r="AF263" i="1"/>
  <c r="AI263" i="1"/>
  <c r="AH263" i="1" s="1"/>
  <c r="AJ263" i="1"/>
  <c r="AK263" i="1"/>
  <c r="AR263" i="1"/>
  <c r="AS263" i="1"/>
  <c r="AT263" i="1"/>
  <c r="AU263" i="1"/>
  <c r="AV263" i="1"/>
  <c r="BC263" i="1"/>
  <c r="BE263" i="1"/>
  <c r="BH263" i="1"/>
  <c r="BM263" i="1"/>
  <c r="BN263" i="1"/>
  <c r="BP263" i="1"/>
  <c r="BR263" i="1" s="1"/>
  <c r="BQ263" i="1"/>
  <c r="BS263" i="1"/>
  <c r="BV263" i="1"/>
  <c r="BY263" i="1"/>
  <c r="CB263" i="1"/>
  <c r="CE263" i="1"/>
  <c r="CF263" i="1"/>
  <c r="CQ263" i="1"/>
  <c r="BO263" i="1" s="1"/>
  <c r="AC263" i="1" s="1"/>
  <c r="AD263" i="1" s="1"/>
  <c r="CR263" i="1"/>
  <c r="CU263" i="1"/>
  <c r="CV263" i="1"/>
  <c r="CW263" i="1"/>
  <c r="CX263" i="1"/>
  <c r="CY263" i="1"/>
  <c r="DA263" i="1" s="1"/>
  <c r="CZ263" i="1"/>
  <c r="DK263" i="1"/>
  <c r="DL263" i="1"/>
  <c r="DM263" i="1"/>
  <c r="DN263" i="1"/>
  <c r="DO263" i="1"/>
  <c r="DP263" i="1"/>
  <c r="EB263" i="1"/>
  <c r="EE263" i="1" s="1"/>
  <c r="EC263" i="1"/>
  <c r="ED263" i="1"/>
  <c r="EG263" i="1"/>
  <c r="EJ263" i="1"/>
  <c r="EO263" i="1"/>
  <c r="EP263" i="1" s="1"/>
  <c r="EQ263" i="1"/>
  <c r="ER263" i="1"/>
  <c r="ET263" i="1" s="1"/>
  <c r="ES263" i="1"/>
  <c r="EU263" i="1"/>
  <c r="EX263" i="1"/>
  <c r="FJ263" i="1"/>
  <c r="FM263" i="1"/>
  <c r="FR263" i="1"/>
  <c r="FS263" i="1"/>
  <c r="FT263" i="1"/>
  <c r="FW263" i="1"/>
  <c r="GN263" i="1"/>
  <c r="GV263" i="1"/>
  <c r="GW263" i="1"/>
  <c r="HA263" i="1"/>
  <c r="HB263" i="1"/>
  <c r="HJ263" i="1"/>
  <c r="HK263" i="1"/>
  <c r="HS263" i="1"/>
  <c r="W264" i="1"/>
  <c r="Y264" i="1"/>
  <c r="AA264" i="1"/>
  <c r="AB264" i="1"/>
  <c r="AE264" i="1"/>
  <c r="AF264" i="1"/>
  <c r="AG264" i="1"/>
  <c r="AI264" i="1"/>
  <c r="AH264" i="1" s="1"/>
  <c r="AJ264" i="1"/>
  <c r="AK264" i="1"/>
  <c r="AR264" i="1"/>
  <c r="AS264" i="1"/>
  <c r="AT264" i="1"/>
  <c r="AU264" i="1"/>
  <c r="AV264" i="1"/>
  <c r="BC264" i="1"/>
  <c r="BE264" i="1"/>
  <c r="BH264" i="1"/>
  <c r="BM264" i="1"/>
  <c r="BN264" i="1"/>
  <c r="GW264" i="1" s="1"/>
  <c r="BP264" i="1"/>
  <c r="BQ264" i="1"/>
  <c r="BR264" i="1"/>
  <c r="BS264" i="1"/>
  <c r="BV264" i="1"/>
  <c r="BY264" i="1"/>
  <c r="CB264" i="1"/>
  <c r="CE264" i="1"/>
  <c r="CF264" i="1"/>
  <c r="CQ264" i="1"/>
  <c r="BO264" i="1" s="1"/>
  <c r="AC264" i="1" s="1"/>
  <c r="AD264" i="1" s="1"/>
  <c r="CR264" i="1"/>
  <c r="CS264" i="1" s="1"/>
  <c r="CT264" i="1"/>
  <c r="CU264" i="1"/>
  <c r="CV264" i="1"/>
  <c r="CW264" i="1"/>
  <c r="CX264" i="1"/>
  <c r="CY264" i="1"/>
  <c r="CZ264" i="1"/>
  <c r="DK264" i="1"/>
  <c r="DL264" i="1"/>
  <c r="DM264" i="1"/>
  <c r="DN264" i="1"/>
  <c r="DO264" i="1"/>
  <c r="DP264" i="1"/>
  <c r="EB264" i="1"/>
  <c r="EE264" i="1" s="1"/>
  <c r="EC264" i="1"/>
  <c r="ED264" i="1"/>
  <c r="EG264" i="1"/>
  <c r="EJ264" i="1"/>
  <c r="EO264" i="1"/>
  <c r="EP264" i="1" s="1"/>
  <c r="EQ264" i="1"/>
  <c r="ER264" i="1"/>
  <c r="ES264" i="1"/>
  <c r="EU264" i="1"/>
  <c r="EX264" i="1"/>
  <c r="FJ264" i="1"/>
  <c r="FM264" i="1"/>
  <c r="FR264" i="1"/>
  <c r="FS264" i="1"/>
  <c r="FT264" i="1"/>
  <c r="FW264" i="1"/>
  <c r="GN264" i="1"/>
  <c r="GV264" i="1"/>
  <c r="HA264" i="1"/>
  <c r="HB264" i="1"/>
  <c r="HJ264" i="1"/>
  <c r="HK264" i="1"/>
  <c r="HS264" i="1"/>
  <c r="W265" i="1"/>
  <c r="Y265" i="1"/>
  <c r="AA265" i="1"/>
  <c r="AB265" i="1"/>
  <c r="AE265" i="1"/>
  <c r="AF265" i="1"/>
  <c r="AG265" i="1"/>
  <c r="AI265" i="1"/>
  <c r="AH265" i="1" s="1"/>
  <c r="AJ265" i="1"/>
  <c r="AR265" i="1"/>
  <c r="AS265" i="1"/>
  <c r="AT265" i="1"/>
  <c r="AU265" i="1"/>
  <c r="AV265" i="1"/>
  <c r="BC265" i="1"/>
  <c r="BE265" i="1"/>
  <c r="BH265" i="1"/>
  <c r="BM265" i="1"/>
  <c r="BN265" i="1"/>
  <c r="BP265" i="1"/>
  <c r="BQ265" i="1"/>
  <c r="BR265" i="1"/>
  <c r="BS265" i="1"/>
  <c r="BV265" i="1"/>
  <c r="BY265" i="1"/>
  <c r="CB265" i="1"/>
  <c r="CE265" i="1"/>
  <c r="CF265" i="1"/>
  <c r="CQ265" i="1"/>
  <c r="BO265" i="1" s="1"/>
  <c r="CR265" i="1"/>
  <c r="CU265" i="1"/>
  <c r="CV265" i="1"/>
  <c r="CW265" i="1"/>
  <c r="CX265" i="1"/>
  <c r="CY265" i="1"/>
  <c r="DA265" i="1" s="1"/>
  <c r="CZ265" i="1"/>
  <c r="DK265" i="1"/>
  <c r="DL265" i="1"/>
  <c r="DM265" i="1"/>
  <c r="DN265" i="1"/>
  <c r="DO265" i="1"/>
  <c r="DP265" i="1"/>
  <c r="EB265" i="1"/>
  <c r="EE265" i="1" s="1"/>
  <c r="EC265" i="1"/>
  <c r="ED265" i="1"/>
  <c r="EG265" i="1"/>
  <c r="EJ265" i="1"/>
  <c r="EO265" i="1"/>
  <c r="EP265" i="1" s="1"/>
  <c r="EQ265" i="1"/>
  <c r="AC265" i="1" s="1"/>
  <c r="AD265" i="1" s="1"/>
  <c r="ER265" i="1"/>
  <c r="ET265" i="1" s="1"/>
  <c r="ES265" i="1"/>
  <c r="EU265" i="1"/>
  <c r="EX265" i="1"/>
  <c r="FJ265" i="1"/>
  <c r="FM265" i="1"/>
  <c r="FR265" i="1"/>
  <c r="FS265" i="1"/>
  <c r="FT265" i="1"/>
  <c r="FW265" i="1"/>
  <c r="GN265" i="1"/>
  <c r="GV265" i="1"/>
  <c r="GW265" i="1"/>
  <c r="HA265" i="1"/>
  <c r="HB265" i="1"/>
  <c r="HJ265" i="1"/>
  <c r="HK265" i="1"/>
  <c r="HS265" i="1"/>
  <c r="W266" i="1"/>
  <c r="Y266" i="1"/>
  <c r="AA266" i="1"/>
  <c r="AB266" i="1"/>
  <c r="AE266" i="1"/>
  <c r="AG266" i="1" s="1"/>
  <c r="AF266" i="1"/>
  <c r="AI266" i="1"/>
  <c r="AH266" i="1" s="1"/>
  <c r="AJ266" i="1"/>
  <c r="AR266" i="1"/>
  <c r="AS266" i="1"/>
  <c r="AT266" i="1"/>
  <c r="AU266" i="1"/>
  <c r="AV266" i="1"/>
  <c r="BC266" i="1"/>
  <c r="BE266" i="1"/>
  <c r="BH266" i="1"/>
  <c r="BM266" i="1"/>
  <c r="BN266" i="1"/>
  <c r="GW266" i="1" s="1"/>
  <c r="BP266" i="1"/>
  <c r="BR266" i="1" s="1"/>
  <c r="BQ266" i="1"/>
  <c r="BS266" i="1"/>
  <c r="BV266" i="1"/>
  <c r="BY266" i="1"/>
  <c r="CB266" i="1"/>
  <c r="CE266" i="1"/>
  <c r="CF266" i="1"/>
  <c r="CQ266" i="1"/>
  <c r="BO266" i="1" s="1"/>
  <c r="CR266" i="1"/>
  <c r="CS266" i="1" s="1"/>
  <c r="CT266" i="1"/>
  <c r="CU266" i="1"/>
  <c r="CV266" i="1"/>
  <c r="CW266" i="1"/>
  <c r="CX266" i="1"/>
  <c r="CY266" i="1"/>
  <c r="CZ266" i="1"/>
  <c r="DK266" i="1"/>
  <c r="DL266" i="1"/>
  <c r="DM266" i="1"/>
  <c r="DN266" i="1"/>
  <c r="DO266" i="1"/>
  <c r="DP266" i="1"/>
  <c r="EB266" i="1"/>
  <c r="EE266" i="1" s="1"/>
  <c r="EC266" i="1"/>
  <c r="ED266" i="1"/>
  <c r="EG266" i="1"/>
  <c r="EJ266" i="1"/>
  <c r="EO266" i="1"/>
  <c r="EP266" i="1" s="1"/>
  <c r="EQ266" i="1"/>
  <c r="ER266" i="1"/>
  <c r="ES266" i="1"/>
  <c r="EU266" i="1"/>
  <c r="EX266" i="1"/>
  <c r="FJ266" i="1"/>
  <c r="FM266" i="1"/>
  <c r="FR266" i="1"/>
  <c r="FS266" i="1"/>
  <c r="FT266" i="1"/>
  <c r="FW266" i="1"/>
  <c r="GN266" i="1"/>
  <c r="GV266" i="1"/>
  <c r="HA266" i="1"/>
  <c r="HB266" i="1"/>
  <c r="HJ266" i="1"/>
  <c r="HK266" i="1"/>
  <c r="HS266" i="1"/>
  <c r="W267" i="1"/>
  <c r="Y267" i="1"/>
  <c r="AA267" i="1"/>
  <c r="AB267" i="1"/>
  <c r="AE267" i="1"/>
  <c r="AG267" i="1" s="1"/>
  <c r="AF267" i="1"/>
  <c r="AI267" i="1"/>
  <c r="AH267" i="1" s="1"/>
  <c r="AJ267" i="1"/>
  <c r="AK267" i="1"/>
  <c r="AR267" i="1"/>
  <c r="AS267" i="1"/>
  <c r="AT267" i="1"/>
  <c r="AU267" i="1"/>
  <c r="AV267" i="1"/>
  <c r="BC267" i="1"/>
  <c r="BE267" i="1"/>
  <c r="BH267" i="1"/>
  <c r="BM267" i="1"/>
  <c r="BN267" i="1"/>
  <c r="BP267" i="1"/>
  <c r="BR267" i="1" s="1"/>
  <c r="BQ267" i="1"/>
  <c r="BS267" i="1"/>
  <c r="BV267" i="1"/>
  <c r="BY267" i="1"/>
  <c r="CB267" i="1"/>
  <c r="CE267" i="1"/>
  <c r="CF267" i="1"/>
  <c r="CQ267" i="1"/>
  <c r="BO267" i="1" s="1"/>
  <c r="AC267" i="1" s="1"/>
  <c r="AD267" i="1" s="1"/>
  <c r="CR267" i="1"/>
  <c r="CU267" i="1"/>
  <c r="CV267" i="1"/>
  <c r="CW267" i="1"/>
  <c r="CX267" i="1"/>
  <c r="CY267" i="1"/>
  <c r="DA267" i="1" s="1"/>
  <c r="CZ267" i="1"/>
  <c r="DK267" i="1"/>
  <c r="DL267" i="1"/>
  <c r="DM267" i="1"/>
  <c r="DN267" i="1"/>
  <c r="DO267" i="1"/>
  <c r="DP267" i="1"/>
  <c r="EB267" i="1"/>
  <c r="EE267" i="1" s="1"/>
  <c r="EC267" i="1"/>
  <c r="ED267" i="1"/>
  <c r="EG267" i="1"/>
  <c r="GW267" i="1" s="1"/>
  <c r="EJ267" i="1"/>
  <c r="EO267" i="1"/>
  <c r="EP267" i="1" s="1"/>
  <c r="EQ267" i="1"/>
  <c r="ER267" i="1"/>
  <c r="ET267" i="1" s="1"/>
  <c r="ES267" i="1"/>
  <c r="EU267" i="1"/>
  <c r="EX267" i="1" s="1"/>
  <c r="FJ267" i="1"/>
  <c r="FM267" i="1"/>
  <c r="FR267" i="1"/>
  <c r="FS267" i="1"/>
  <c r="FT267" i="1"/>
  <c r="FW267" i="1" s="1"/>
  <c r="GN267" i="1"/>
  <c r="GV267" i="1"/>
  <c r="HA267" i="1"/>
  <c r="HB267" i="1"/>
  <c r="HJ267" i="1"/>
  <c r="HK267" i="1"/>
  <c r="HS267" i="1"/>
  <c r="W268" i="1"/>
  <c r="Y268" i="1"/>
  <c r="AA268" i="1"/>
  <c r="AB268" i="1"/>
  <c r="AE268" i="1"/>
  <c r="AG268" i="1" s="1"/>
  <c r="AF268" i="1"/>
  <c r="AI268" i="1"/>
  <c r="AH268" i="1" s="1"/>
  <c r="AJ268" i="1"/>
  <c r="AK268" i="1"/>
  <c r="AR268" i="1"/>
  <c r="AS268" i="1"/>
  <c r="AT268" i="1"/>
  <c r="AU268" i="1"/>
  <c r="AV268" i="1"/>
  <c r="BC268" i="1"/>
  <c r="BE268" i="1"/>
  <c r="BH268" i="1"/>
  <c r="BM268" i="1"/>
  <c r="BN268" i="1"/>
  <c r="BP268" i="1"/>
  <c r="BR268" i="1" s="1"/>
  <c r="BQ268" i="1"/>
  <c r="BS268" i="1"/>
  <c r="BV268" i="1"/>
  <c r="BY268" i="1"/>
  <c r="CB268" i="1"/>
  <c r="CE268" i="1"/>
  <c r="CF268" i="1"/>
  <c r="CQ268" i="1"/>
  <c r="BO268" i="1" s="1"/>
  <c r="AC268" i="1" s="1"/>
  <c r="AD268" i="1" s="1"/>
  <c r="CR268" i="1"/>
  <c r="CS268" i="1" s="1"/>
  <c r="CT268" i="1"/>
  <c r="CU268" i="1"/>
  <c r="CV268" i="1"/>
  <c r="CW268" i="1"/>
  <c r="CX268" i="1"/>
  <c r="CY268" i="1"/>
  <c r="CZ268" i="1"/>
  <c r="DK268" i="1"/>
  <c r="DL268" i="1"/>
  <c r="DM268" i="1"/>
  <c r="DN268" i="1"/>
  <c r="DO268" i="1"/>
  <c r="DP268" i="1"/>
  <c r="EB268" i="1"/>
  <c r="EE268" i="1" s="1"/>
  <c r="EC268" i="1"/>
  <c r="ED268" i="1"/>
  <c r="EG268" i="1"/>
  <c r="EJ268" i="1"/>
  <c r="EO268" i="1"/>
  <c r="EP268" i="1" s="1"/>
  <c r="EQ268" i="1"/>
  <c r="ER268" i="1"/>
  <c r="ES268" i="1"/>
  <c r="EU268" i="1"/>
  <c r="EX268" i="1" s="1"/>
  <c r="FJ268" i="1"/>
  <c r="FM268" i="1"/>
  <c r="FR268" i="1"/>
  <c r="FS268" i="1"/>
  <c r="FT268" i="1"/>
  <c r="FW268" i="1" s="1"/>
  <c r="GN268" i="1"/>
  <c r="GV268" i="1"/>
  <c r="HA268" i="1"/>
  <c r="HB268" i="1"/>
  <c r="HJ268" i="1"/>
  <c r="HK268" i="1"/>
  <c r="HS268" i="1"/>
  <c r="W269" i="1"/>
  <c r="Y269" i="1"/>
  <c r="AA269" i="1"/>
  <c r="AB269" i="1"/>
  <c r="AE269" i="1"/>
  <c r="AG269" i="1" s="1"/>
  <c r="AF269" i="1"/>
  <c r="AI269" i="1"/>
  <c r="AH269" i="1" s="1"/>
  <c r="AJ269" i="1"/>
  <c r="AR269" i="1"/>
  <c r="AS269" i="1"/>
  <c r="AT269" i="1"/>
  <c r="AU269" i="1"/>
  <c r="AV269" i="1"/>
  <c r="BC269" i="1"/>
  <c r="BE269" i="1"/>
  <c r="BH269" i="1"/>
  <c r="BM269" i="1"/>
  <c r="BN269" i="1"/>
  <c r="BP269" i="1"/>
  <c r="BR269" i="1" s="1"/>
  <c r="BQ269" i="1"/>
  <c r="BS269" i="1"/>
  <c r="BV269" i="1"/>
  <c r="BY269" i="1"/>
  <c r="CB269" i="1"/>
  <c r="CE269" i="1"/>
  <c r="CF269" i="1"/>
  <c r="CQ269" i="1"/>
  <c r="BO269" i="1" s="1"/>
  <c r="CR269" i="1"/>
  <c r="CU269" i="1"/>
  <c r="CV269" i="1"/>
  <c r="CW269" i="1"/>
  <c r="CX269" i="1"/>
  <c r="CY269" i="1"/>
  <c r="DA269" i="1" s="1"/>
  <c r="CZ269" i="1"/>
  <c r="DJ269" i="1"/>
  <c r="DK269" i="1"/>
  <c r="DL269" i="1"/>
  <c r="DM269" i="1"/>
  <c r="DN269" i="1"/>
  <c r="DO269" i="1"/>
  <c r="DP269" i="1"/>
  <c r="EB269" i="1"/>
  <c r="EE269" i="1" s="1"/>
  <c r="EC269" i="1"/>
  <c r="ED269" i="1"/>
  <c r="EG269" i="1"/>
  <c r="EJ269" i="1"/>
  <c r="EO269" i="1"/>
  <c r="EP269" i="1" s="1"/>
  <c r="EQ269" i="1"/>
  <c r="AC269" i="1" s="1"/>
  <c r="AD269" i="1" s="1"/>
  <c r="ER269" i="1"/>
  <c r="ET269" i="1" s="1"/>
  <c r="ES269" i="1"/>
  <c r="EU269" i="1"/>
  <c r="EX269" i="1"/>
  <c r="FJ269" i="1"/>
  <c r="FM269" i="1"/>
  <c r="FR269" i="1"/>
  <c r="FS269" i="1"/>
  <c r="FT269" i="1"/>
  <c r="FW269" i="1"/>
  <c r="GN269" i="1"/>
  <c r="GV269" i="1"/>
  <c r="GW269" i="1"/>
  <c r="HA269" i="1"/>
  <c r="HB269" i="1"/>
  <c r="HJ269" i="1"/>
  <c r="HK269" i="1"/>
  <c r="HS269" i="1"/>
  <c r="W270" i="1"/>
  <c r="Y270" i="1"/>
  <c r="AA270" i="1"/>
  <c r="AB270" i="1"/>
  <c r="AC270" i="1"/>
  <c r="AD270" i="1" s="1"/>
  <c r="AE270" i="1"/>
  <c r="AG270" i="1" s="1"/>
  <c r="AF270" i="1"/>
  <c r="AI270" i="1"/>
  <c r="AH270" i="1" s="1"/>
  <c r="AJ270" i="1"/>
  <c r="AR270" i="1"/>
  <c r="AS270" i="1"/>
  <c r="AT270" i="1"/>
  <c r="AU270" i="1"/>
  <c r="AV270" i="1"/>
  <c r="BC270" i="1"/>
  <c r="BE270" i="1"/>
  <c r="BH270" i="1"/>
  <c r="BM270" i="1"/>
  <c r="BN270" i="1"/>
  <c r="GW270" i="1" s="1"/>
  <c r="BP270" i="1"/>
  <c r="BR270" i="1" s="1"/>
  <c r="BQ270" i="1"/>
  <c r="BS270" i="1"/>
  <c r="BV270" i="1"/>
  <c r="BY270" i="1"/>
  <c r="CB270" i="1"/>
  <c r="CE270" i="1"/>
  <c r="CF270" i="1"/>
  <c r="CQ270" i="1"/>
  <c r="BO270" i="1" s="1"/>
  <c r="CR270" i="1"/>
  <c r="CS270" i="1" s="1"/>
  <c r="CT270" i="1"/>
  <c r="CU270" i="1"/>
  <c r="CV270" i="1"/>
  <c r="CW270" i="1"/>
  <c r="CX270" i="1"/>
  <c r="CY270" i="1"/>
  <c r="CZ270" i="1"/>
  <c r="DK270" i="1"/>
  <c r="DL270" i="1"/>
  <c r="DM270" i="1"/>
  <c r="DN270" i="1"/>
  <c r="DO270" i="1"/>
  <c r="DP270" i="1"/>
  <c r="EB270" i="1"/>
  <c r="EE270" i="1" s="1"/>
  <c r="EC270" i="1"/>
  <c r="ED270" i="1"/>
  <c r="EG270" i="1"/>
  <c r="EJ270" i="1"/>
  <c r="EO270" i="1"/>
  <c r="EP270" i="1" s="1"/>
  <c r="EQ270" i="1"/>
  <c r="ER270" i="1"/>
  <c r="ES270" i="1"/>
  <c r="EU270" i="1"/>
  <c r="EX270" i="1"/>
  <c r="FJ270" i="1"/>
  <c r="FM270" i="1"/>
  <c r="FR270" i="1"/>
  <c r="FS270" i="1"/>
  <c r="FT270" i="1"/>
  <c r="FW270" i="1"/>
  <c r="GN270" i="1"/>
  <c r="GV270" i="1"/>
  <c r="HA270" i="1"/>
  <c r="HB270" i="1"/>
  <c r="HJ270" i="1"/>
  <c r="HK270" i="1"/>
  <c r="HS270" i="1"/>
  <c r="W271" i="1"/>
  <c r="Y271" i="1"/>
  <c r="AA271" i="1"/>
  <c r="AB271" i="1"/>
  <c r="AE271" i="1"/>
  <c r="AG271" i="1" s="1"/>
  <c r="AF271" i="1"/>
  <c r="AI271" i="1"/>
  <c r="AH271" i="1" s="1"/>
  <c r="AJ271" i="1"/>
  <c r="AK271" i="1"/>
  <c r="AR271" i="1"/>
  <c r="AS271" i="1"/>
  <c r="AT271" i="1"/>
  <c r="AU271" i="1"/>
  <c r="AV271" i="1"/>
  <c r="BC271" i="1"/>
  <c r="BE271" i="1"/>
  <c r="BH271" i="1"/>
  <c r="BM271" i="1"/>
  <c r="BN271" i="1"/>
  <c r="BP271" i="1"/>
  <c r="BR271" i="1" s="1"/>
  <c r="BQ271" i="1"/>
  <c r="BS271" i="1"/>
  <c r="BV271" i="1"/>
  <c r="BY271" i="1"/>
  <c r="CB271" i="1"/>
  <c r="CE271" i="1"/>
  <c r="CF271" i="1"/>
  <c r="CQ271" i="1"/>
  <c r="BO271" i="1" s="1"/>
  <c r="AC271" i="1" s="1"/>
  <c r="AD271" i="1" s="1"/>
  <c r="CR271" i="1"/>
  <c r="CU271" i="1"/>
  <c r="CV271" i="1"/>
  <c r="CW271" i="1"/>
  <c r="CX271" i="1"/>
  <c r="CY271" i="1"/>
  <c r="DA271" i="1" s="1"/>
  <c r="CZ271" i="1"/>
  <c r="DJ271" i="1"/>
  <c r="DK271" i="1"/>
  <c r="DL271" i="1"/>
  <c r="DM271" i="1"/>
  <c r="DN271" i="1"/>
  <c r="DO271" i="1"/>
  <c r="DP271" i="1"/>
  <c r="EB271" i="1"/>
  <c r="EE271" i="1" s="1"/>
  <c r="EC271" i="1"/>
  <c r="ED271" i="1"/>
  <c r="EG271" i="1"/>
  <c r="EJ271" i="1"/>
  <c r="EO271" i="1"/>
  <c r="EP271" i="1" s="1"/>
  <c r="EQ271" i="1"/>
  <c r="ER271" i="1"/>
  <c r="ET271" i="1" s="1"/>
  <c r="ES271" i="1"/>
  <c r="EU271" i="1"/>
  <c r="EX271" i="1" s="1"/>
  <c r="FJ271" i="1"/>
  <c r="FM271" i="1"/>
  <c r="FR271" i="1"/>
  <c r="FS271" i="1"/>
  <c r="FT271" i="1"/>
  <c r="FW271" i="1" s="1"/>
  <c r="GN271" i="1"/>
  <c r="GV271" i="1"/>
  <c r="GW271" i="1"/>
  <c r="HA271" i="1"/>
  <c r="HB271" i="1"/>
  <c r="HJ271" i="1"/>
  <c r="HK271" i="1"/>
  <c r="HS271" i="1"/>
  <c r="W272" i="1"/>
  <c r="Y272" i="1"/>
  <c r="AA272" i="1"/>
  <c r="AB272" i="1"/>
  <c r="AE272" i="1"/>
  <c r="AG272" i="1" s="1"/>
  <c r="AF272" i="1"/>
  <c r="AI272" i="1"/>
  <c r="AH272" i="1" s="1"/>
  <c r="AJ272" i="1"/>
  <c r="AK272" i="1"/>
  <c r="AR272" i="1"/>
  <c r="AS272" i="1"/>
  <c r="AT272" i="1"/>
  <c r="AU272" i="1"/>
  <c r="AV272" i="1"/>
  <c r="BC272" i="1"/>
  <c r="BE272" i="1"/>
  <c r="BH272" i="1"/>
  <c r="BM272" i="1"/>
  <c r="BN272" i="1"/>
  <c r="BP272" i="1"/>
  <c r="BR272" i="1" s="1"/>
  <c r="BQ272" i="1"/>
  <c r="BS272" i="1"/>
  <c r="BV272" i="1"/>
  <c r="BY272" i="1"/>
  <c r="CB272" i="1"/>
  <c r="CE272" i="1"/>
  <c r="CF272" i="1"/>
  <c r="CQ272" i="1"/>
  <c r="BO272" i="1" s="1"/>
  <c r="AC272" i="1" s="1"/>
  <c r="AD272" i="1" s="1"/>
  <c r="CR272" i="1"/>
  <c r="CS272" i="1" s="1"/>
  <c r="CT272" i="1"/>
  <c r="CU272" i="1"/>
  <c r="CV272" i="1"/>
  <c r="CW272" i="1"/>
  <c r="CX272" i="1"/>
  <c r="CY272" i="1"/>
  <c r="CZ272" i="1"/>
  <c r="DK272" i="1"/>
  <c r="DL272" i="1"/>
  <c r="DM272" i="1"/>
  <c r="DN272" i="1"/>
  <c r="DO272" i="1"/>
  <c r="DP272" i="1"/>
  <c r="EB272" i="1"/>
  <c r="EE272" i="1" s="1"/>
  <c r="EC272" i="1"/>
  <c r="ED272" i="1"/>
  <c r="EG272" i="1"/>
  <c r="EJ272" i="1"/>
  <c r="EO272" i="1"/>
  <c r="EP272" i="1" s="1"/>
  <c r="EQ272" i="1"/>
  <c r="ER272" i="1"/>
  <c r="ES272" i="1"/>
  <c r="EU272" i="1"/>
  <c r="EX272" i="1"/>
  <c r="FJ272" i="1"/>
  <c r="FM272" i="1"/>
  <c r="FR272" i="1"/>
  <c r="FS272" i="1"/>
  <c r="FT272" i="1"/>
  <c r="FW272" i="1" s="1"/>
  <c r="GN272" i="1"/>
  <c r="GV272" i="1"/>
  <c r="GW272" i="1"/>
  <c r="HA272" i="1"/>
  <c r="HB272" i="1"/>
  <c r="HJ272" i="1"/>
  <c r="HK272" i="1"/>
  <c r="HS272" i="1"/>
  <c r="W273" i="1"/>
  <c r="Y273" i="1"/>
  <c r="AA273" i="1"/>
  <c r="AB273" i="1"/>
  <c r="AE273" i="1"/>
  <c r="AF273" i="1"/>
  <c r="AG273" i="1"/>
  <c r="AI273" i="1"/>
  <c r="AH273" i="1" s="1"/>
  <c r="AJ273" i="1"/>
  <c r="AK273" i="1"/>
  <c r="AR273" i="1"/>
  <c r="AS273" i="1"/>
  <c r="AT273" i="1"/>
  <c r="AU273" i="1"/>
  <c r="AV273" i="1"/>
  <c r="BC273" i="1"/>
  <c r="BE273" i="1"/>
  <c r="BH273" i="1"/>
  <c r="BM273" i="1"/>
  <c r="BN273" i="1"/>
  <c r="GW273" i="1" s="1"/>
  <c r="BP273" i="1"/>
  <c r="BQ273" i="1"/>
  <c r="BR273" i="1"/>
  <c r="BS273" i="1"/>
  <c r="BV273" i="1"/>
  <c r="BY273" i="1"/>
  <c r="CB273" i="1"/>
  <c r="CE273" i="1"/>
  <c r="CF273" i="1"/>
  <c r="CQ273" i="1"/>
  <c r="BO273" i="1" s="1"/>
  <c r="CR273" i="1"/>
  <c r="CS273" i="1" s="1"/>
  <c r="CT273" i="1"/>
  <c r="CU273" i="1"/>
  <c r="CV273" i="1"/>
  <c r="CW273" i="1"/>
  <c r="CX273" i="1"/>
  <c r="CY273" i="1"/>
  <c r="CZ273" i="1"/>
  <c r="DK273" i="1"/>
  <c r="DL273" i="1"/>
  <c r="DM273" i="1"/>
  <c r="DN273" i="1"/>
  <c r="DO273" i="1"/>
  <c r="DP273" i="1"/>
  <c r="EB273" i="1"/>
  <c r="EE273" i="1" s="1"/>
  <c r="EC273" i="1"/>
  <c r="ED273" i="1"/>
  <c r="EG273" i="1"/>
  <c r="EJ273" i="1"/>
  <c r="EO273" i="1"/>
  <c r="EP273" i="1" s="1"/>
  <c r="EQ273" i="1"/>
  <c r="ER273" i="1"/>
  <c r="ES273" i="1"/>
  <c r="EU273" i="1"/>
  <c r="EX273" i="1"/>
  <c r="FJ273" i="1"/>
  <c r="FM273" i="1"/>
  <c r="FR273" i="1"/>
  <c r="FS273" i="1"/>
  <c r="FT273" i="1"/>
  <c r="FW273" i="1"/>
  <c r="GN273" i="1"/>
  <c r="GV273" i="1"/>
  <c r="HA273" i="1"/>
  <c r="HB273" i="1"/>
  <c r="HJ273" i="1"/>
  <c r="HK273" i="1"/>
  <c r="HS273" i="1"/>
  <c r="W274" i="1"/>
  <c r="Y274" i="1"/>
  <c r="AA274" i="1"/>
  <c r="AB274" i="1"/>
  <c r="AE274" i="1"/>
  <c r="AF274" i="1"/>
  <c r="AG274" i="1"/>
  <c r="AI274" i="1"/>
  <c r="AH274" i="1" s="1"/>
  <c r="AJ274" i="1"/>
  <c r="AR274" i="1"/>
  <c r="AS274" i="1"/>
  <c r="AT274" i="1"/>
  <c r="AU274" i="1"/>
  <c r="AV274" i="1"/>
  <c r="BC274" i="1"/>
  <c r="BE274" i="1"/>
  <c r="BH274" i="1"/>
  <c r="BM274" i="1"/>
  <c r="BN274" i="1"/>
  <c r="BP274" i="1"/>
  <c r="BQ274" i="1"/>
  <c r="BR274" i="1"/>
  <c r="BS274" i="1"/>
  <c r="BV274" i="1"/>
  <c r="BY274" i="1"/>
  <c r="CB274" i="1"/>
  <c r="CE274" i="1"/>
  <c r="CF274" i="1"/>
  <c r="CQ274" i="1"/>
  <c r="BO274" i="1" s="1"/>
  <c r="CR274" i="1"/>
  <c r="CU274" i="1"/>
  <c r="CV274" i="1"/>
  <c r="CW274" i="1"/>
  <c r="CX274" i="1"/>
  <c r="CY274" i="1"/>
  <c r="DA274" i="1" s="1"/>
  <c r="DJ274" i="1" s="1"/>
  <c r="CZ274" i="1"/>
  <c r="DK274" i="1"/>
  <c r="DL274" i="1"/>
  <c r="DM274" i="1"/>
  <c r="DN274" i="1"/>
  <c r="DO274" i="1"/>
  <c r="DP274" i="1"/>
  <c r="EB274" i="1"/>
  <c r="EE274" i="1" s="1"/>
  <c r="EC274" i="1"/>
  <c r="ED274" i="1"/>
  <c r="EG274" i="1"/>
  <c r="GW274" i="1" s="1"/>
  <c r="EJ274" i="1"/>
  <c r="EO274" i="1"/>
  <c r="EP274" i="1" s="1"/>
  <c r="EQ274" i="1"/>
  <c r="AC274" i="1" s="1"/>
  <c r="AD274" i="1" s="1"/>
  <c r="ER274" i="1"/>
  <c r="ET274" i="1" s="1"/>
  <c r="ES274" i="1"/>
  <c r="EU274" i="1"/>
  <c r="EX274" i="1" s="1"/>
  <c r="FJ274" i="1"/>
  <c r="FM274" i="1"/>
  <c r="FR274" i="1"/>
  <c r="FS274" i="1"/>
  <c r="FT274" i="1"/>
  <c r="FW274" i="1" s="1"/>
  <c r="GN274" i="1"/>
  <c r="GV274" i="1"/>
  <c r="HA274" i="1"/>
  <c r="HB274" i="1"/>
  <c r="HJ274" i="1"/>
  <c r="HK274" i="1"/>
  <c r="HS274" i="1"/>
  <c r="W275" i="1"/>
  <c r="Y275" i="1"/>
  <c r="AA275" i="1"/>
  <c r="AB275" i="1"/>
  <c r="AC275" i="1"/>
  <c r="AD275" i="1" s="1"/>
  <c r="AE275" i="1"/>
  <c r="AF275" i="1"/>
  <c r="AG275" i="1"/>
  <c r="AI275" i="1"/>
  <c r="AH275" i="1" s="1"/>
  <c r="AJ275" i="1"/>
  <c r="AR275" i="1"/>
  <c r="AS275" i="1"/>
  <c r="AT275" i="1"/>
  <c r="AU275" i="1"/>
  <c r="AV275" i="1"/>
  <c r="BC275" i="1"/>
  <c r="BE275" i="1"/>
  <c r="BH275" i="1"/>
  <c r="BM275" i="1"/>
  <c r="BN275" i="1"/>
  <c r="BP275" i="1"/>
  <c r="BQ275" i="1"/>
  <c r="BR275" i="1"/>
  <c r="BS275" i="1"/>
  <c r="BV275" i="1"/>
  <c r="BY275" i="1"/>
  <c r="CB275" i="1"/>
  <c r="CE275" i="1"/>
  <c r="CF275" i="1"/>
  <c r="CQ275" i="1"/>
  <c r="BO275" i="1" s="1"/>
  <c r="CR275" i="1"/>
  <c r="CS275" i="1" s="1"/>
  <c r="CT275" i="1"/>
  <c r="CU275" i="1"/>
  <c r="CV275" i="1"/>
  <c r="CW275" i="1"/>
  <c r="CX275" i="1"/>
  <c r="CY275" i="1"/>
  <c r="CZ275" i="1"/>
  <c r="DK275" i="1"/>
  <c r="DL275" i="1"/>
  <c r="DM275" i="1"/>
  <c r="DN275" i="1"/>
  <c r="DO275" i="1"/>
  <c r="DP275" i="1"/>
  <c r="EB275" i="1"/>
  <c r="EE275" i="1" s="1"/>
  <c r="EC275" i="1"/>
  <c r="ED275" i="1"/>
  <c r="EG275" i="1"/>
  <c r="EJ275" i="1"/>
  <c r="EO275" i="1"/>
  <c r="EP275" i="1" s="1"/>
  <c r="EQ275" i="1"/>
  <c r="ER275" i="1"/>
  <c r="ES275" i="1"/>
  <c r="EU275" i="1"/>
  <c r="EX275" i="1" s="1"/>
  <c r="FJ275" i="1"/>
  <c r="FM275" i="1"/>
  <c r="FR275" i="1"/>
  <c r="FS275" i="1"/>
  <c r="FT275" i="1"/>
  <c r="FW275" i="1" s="1"/>
  <c r="GN275" i="1"/>
  <c r="GV275" i="1"/>
  <c r="HA275" i="1"/>
  <c r="HB275" i="1"/>
  <c r="HJ275" i="1"/>
  <c r="HK275" i="1"/>
  <c r="HS275" i="1"/>
  <c r="W276" i="1"/>
  <c r="Y276" i="1"/>
  <c r="AA276" i="1"/>
  <c r="AB276" i="1"/>
  <c r="AE276" i="1"/>
  <c r="AG276" i="1" s="1"/>
  <c r="AF276" i="1"/>
  <c r="AI276" i="1"/>
  <c r="AH276" i="1" s="1"/>
  <c r="AJ276" i="1"/>
  <c r="AK276" i="1"/>
  <c r="AR276" i="1"/>
  <c r="AS276" i="1"/>
  <c r="AT276" i="1"/>
  <c r="AU276" i="1"/>
  <c r="AV276" i="1"/>
  <c r="BC276" i="1"/>
  <c r="BE276" i="1"/>
  <c r="BH276" i="1"/>
  <c r="BM276" i="1"/>
  <c r="BN276" i="1"/>
  <c r="BP276" i="1"/>
  <c r="BR276" i="1" s="1"/>
  <c r="BQ276" i="1"/>
  <c r="BS276" i="1"/>
  <c r="BV276" i="1"/>
  <c r="BY276" i="1"/>
  <c r="CB276" i="1"/>
  <c r="CE276" i="1"/>
  <c r="CF276" i="1"/>
  <c r="CQ276" i="1"/>
  <c r="BO276" i="1" s="1"/>
  <c r="AC276" i="1" s="1"/>
  <c r="AD276" i="1" s="1"/>
  <c r="CR276" i="1"/>
  <c r="CU276" i="1"/>
  <c r="CV276" i="1"/>
  <c r="CW276" i="1"/>
  <c r="CX276" i="1"/>
  <c r="CY276" i="1"/>
  <c r="DA276" i="1" s="1"/>
  <c r="DJ276" i="1" s="1"/>
  <c r="CZ276" i="1"/>
  <c r="DK276" i="1"/>
  <c r="DL276" i="1"/>
  <c r="DM276" i="1"/>
  <c r="DN276" i="1"/>
  <c r="DO276" i="1"/>
  <c r="DP276" i="1"/>
  <c r="EB276" i="1"/>
  <c r="EE276" i="1" s="1"/>
  <c r="EC276" i="1"/>
  <c r="ED276" i="1"/>
  <c r="EG276" i="1"/>
  <c r="EJ276" i="1"/>
  <c r="EO276" i="1"/>
  <c r="EP276" i="1" s="1"/>
  <c r="EQ276" i="1"/>
  <c r="ER276" i="1"/>
  <c r="ET276" i="1" s="1"/>
  <c r="ES276" i="1"/>
  <c r="EU276" i="1"/>
  <c r="EX276" i="1"/>
  <c r="FJ276" i="1"/>
  <c r="FM276" i="1"/>
  <c r="FR276" i="1"/>
  <c r="FS276" i="1"/>
  <c r="FT276" i="1"/>
  <c r="FW276" i="1"/>
  <c r="GN276" i="1"/>
  <c r="GV276" i="1"/>
  <c r="GW276" i="1"/>
  <c r="HA276" i="1"/>
  <c r="HB276" i="1"/>
  <c r="HJ276" i="1"/>
  <c r="HK276" i="1"/>
  <c r="HS276" i="1"/>
  <c r="W277" i="1"/>
  <c r="Y277" i="1"/>
  <c r="AA277" i="1"/>
  <c r="AB277" i="1"/>
  <c r="AE277" i="1"/>
  <c r="AF277" i="1"/>
  <c r="AG277" i="1"/>
  <c r="AI277" i="1"/>
  <c r="AH277" i="1" s="1"/>
  <c r="AJ277" i="1"/>
  <c r="AK277" i="1"/>
  <c r="AR277" i="1"/>
  <c r="AS277" i="1"/>
  <c r="AT277" i="1"/>
  <c r="AU277" i="1"/>
  <c r="AV277" i="1"/>
  <c r="BC277" i="1"/>
  <c r="BE277" i="1"/>
  <c r="BH277" i="1"/>
  <c r="BM277" i="1"/>
  <c r="BN277" i="1"/>
  <c r="GW277" i="1" s="1"/>
  <c r="BP277" i="1"/>
  <c r="BQ277" i="1"/>
  <c r="BR277" i="1"/>
  <c r="BS277" i="1"/>
  <c r="BV277" i="1"/>
  <c r="BY277" i="1"/>
  <c r="CB277" i="1"/>
  <c r="CE277" i="1"/>
  <c r="CF277" i="1"/>
  <c r="CQ277" i="1"/>
  <c r="BO277" i="1" s="1"/>
  <c r="AC277" i="1" s="1"/>
  <c r="AD277" i="1" s="1"/>
  <c r="CR277" i="1"/>
  <c r="CS277" i="1" s="1"/>
  <c r="CT277" i="1"/>
  <c r="CU277" i="1"/>
  <c r="CV277" i="1"/>
  <c r="CW277" i="1"/>
  <c r="CX277" i="1"/>
  <c r="CY277" i="1"/>
  <c r="CZ277" i="1"/>
  <c r="DK277" i="1"/>
  <c r="DL277" i="1"/>
  <c r="DM277" i="1"/>
  <c r="DN277" i="1"/>
  <c r="DO277" i="1"/>
  <c r="DP277" i="1"/>
  <c r="EB277" i="1"/>
  <c r="EE277" i="1" s="1"/>
  <c r="EC277" i="1"/>
  <c r="ED277" i="1"/>
  <c r="EG277" i="1"/>
  <c r="EJ277" i="1"/>
  <c r="EO277" i="1"/>
  <c r="EP277" i="1" s="1"/>
  <c r="EQ277" i="1"/>
  <c r="ER277" i="1"/>
  <c r="ES277" i="1"/>
  <c r="EU277" i="1"/>
  <c r="EX277" i="1"/>
  <c r="FJ277" i="1"/>
  <c r="FM277" i="1"/>
  <c r="FR277" i="1"/>
  <c r="FS277" i="1"/>
  <c r="FT277" i="1"/>
  <c r="FW277" i="1"/>
  <c r="GN277" i="1"/>
  <c r="GV277" i="1"/>
  <c r="HA277" i="1"/>
  <c r="HB277" i="1"/>
  <c r="HJ277" i="1"/>
  <c r="HK277" i="1"/>
  <c r="HS277" i="1"/>
  <c r="W278" i="1"/>
  <c r="Y278" i="1"/>
  <c r="AA278" i="1"/>
  <c r="AB278" i="1"/>
  <c r="AE278" i="1"/>
  <c r="AF278" i="1"/>
  <c r="AG278" i="1"/>
  <c r="AI278" i="1"/>
  <c r="AH278" i="1" s="1"/>
  <c r="AJ278" i="1"/>
  <c r="AR278" i="1"/>
  <c r="AS278" i="1"/>
  <c r="AT278" i="1"/>
  <c r="AU278" i="1"/>
  <c r="AV278" i="1"/>
  <c r="BC278" i="1"/>
  <c r="BE278" i="1"/>
  <c r="BH278" i="1"/>
  <c r="BM278" i="1"/>
  <c r="BN278" i="1"/>
  <c r="BP278" i="1"/>
  <c r="BQ278" i="1"/>
  <c r="BR278" i="1"/>
  <c r="BS278" i="1"/>
  <c r="BV278" i="1"/>
  <c r="BY278" i="1"/>
  <c r="CB278" i="1"/>
  <c r="CE278" i="1"/>
  <c r="CF278" i="1"/>
  <c r="CQ278" i="1"/>
  <c r="BO278" i="1" s="1"/>
  <c r="CR278" i="1"/>
  <c r="CU278" i="1"/>
  <c r="CV278" i="1"/>
  <c r="CW278" i="1"/>
  <c r="CX278" i="1"/>
  <c r="CY278" i="1"/>
  <c r="DA278" i="1" s="1"/>
  <c r="CZ278" i="1"/>
  <c r="DK278" i="1"/>
  <c r="DL278" i="1"/>
  <c r="DM278" i="1"/>
  <c r="DN278" i="1"/>
  <c r="DO278" i="1"/>
  <c r="DP278" i="1"/>
  <c r="EB278" i="1"/>
  <c r="EE278" i="1" s="1"/>
  <c r="EC278" i="1"/>
  <c r="ED278" i="1"/>
  <c r="EG278" i="1"/>
  <c r="GW278" i="1" s="1"/>
  <c r="EJ278" i="1"/>
  <c r="EO278" i="1"/>
  <c r="EP278" i="1" s="1"/>
  <c r="EQ278" i="1"/>
  <c r="AC278" i="1" s="1"/>
  <c r="AD278" i="1" s="1"/>
  <c r="ER278" i="1"/>
  <c r="ET278" i="1" s="1"/>
  <c r="ES278" i="1"/>
  <c r="EU278" i="1"/>
  <c r="EX278" i="1" s="1"/>
  <c r="FJ278" i="1"/>
  <c r="FM278" i="1"/>
  <c r="FR278" i="1"/>
  <c r="FS278" i="1"/>
  <c r="FT278" i="1"/>
  <c r="FW278" i="1"/>
  <c r="GN278" i="1"/>
  <c r="GV278" i="1"/>
  <c r="HA278" i="1"/>
  <c r="HB278" i="1"/>
  <c r="HJ278" i="1"/>
  <c r="HK278" i="1"/>
  <c r="HS278" i="1"/>
  <c r="W279" i="1"/>
  <c r="Y279" i="1"/>
  <c r="AA279" i="1"/>
  <c r="AB279" i="1"/>
  <c r="AE279" i="1"/>
  <c r="AG279" i="1" s="1"/>
  <c r="AF279" i="1"/>
  <c r="AI279" i="1"/>
  <c r="AH279" i="1" s="1"/>
  <c r="AJ279" i="1"/>
  <c r="AK279" i="1"/>
  <c r="AR279" i="1"/>
  <c r="AS279" i="1"/>
  <c r="AT279" i="1"/>
  <c r="AU279" i="1"/>
  <c r="AV279" i="1"/>
  <c r="BC279" i="1"/>
  <c r="BE279" i="1"/>
  <c r="BH279" i="1"/>
  <c r="BM279" i="1"/>
  <c r="BN279" i="1"/>
  <c r="BP279" i="1"/>
  <c r="BR279" i="1" s="1"/>
  <c r="BQ279" i="1"/>
  <c r="BS279" i="1"/>
  <c r="BV279" i="1"/>
  <c r="BY279" i="1"/>
  <c r="CB279" i="1"/>
  <c r="CE279" i="1"/>
  <c r="CF279" i="1"/>
  <c r="CQ279" i="1"/>
  <c r="BO279" i="1" s="1"/>
  <c r="AC279" i="1" s="1"/>
  <c r="AD279" i="1" s="1"/>
  <c r="CR279" i="1"/>
  <c r="CU279" i="1"/>
  <c r="CV279" i="1"/>
  <c r="CW279" i="1"/>
  <c r="CX279" i="1"/>
  <c r="CY279" i="1"/>
  <c r="DA279" i="1" s="1"/>
  <c r="DJ279" i="1" s="1"/>
  <c r="CZ279" i="1"/>
  <c r="DK279" i="1"/>
  <c r="DL279" i="1"/>
  <c r="DM279" i="1"/>
  <c r="DN279" i="1"/>
  <c r="DO279" i="1"/>
  <c r="DP279" i="1"/>
  <c r="EB279" i="1"/>
  <c r="EE279" i="1" s="1"/>
  <c r="EC279" i="1"/>
  <c r="ED279" i="1"/>
  <c r="EG279" i="1"/>
  <c r="EJ279" i="1"/>
  <c r="EO279" i="1"/>
  <c r="EP279" i="1" s="1"/>
  <c r="EQ279" i="1"/>
  <c r="ER279" i="1"/>
  <c r="ET279" i="1" s="1"/>
  <c r="ES279" i="1"/>
  <c r="EU279" i="1"/>
  <c r="EX279" i="1"/>
  <c r="FJ279" i="1"/>
  <c r="FM279" i="1"/>
  <c r="FR279" i="1"/>
  <c r="FS279" i="1"/>
  <c r="FT279" i="1"/>
  <c r="FW279" i="1"/>
  <c r="GN279" i="1"/>
  <c r="GV279" i="1"/>
  <c r="GW279" i="1"/>
  <c r="HA279" i="1"/>
  <c r="HB279" i="1"/>
  <c r="HJ279" i="1"/>
  <c r="HK279" i="1"/>
  <c r="HS279" i="1"/>
  <c r="W280" i="1"/>
  <c r="Y280" i="1"/>
  <c r="AA280" i="1"/>
  <c r="AB280" i="1"/>
  <c r="AE280" i="1"/>
  <c r="AF280" i="1"/>
  <c r="AG280" i="1"/>
  <c r="AI280" i="1"/>
  <c r="AH280" i="1" s="1"/>
  <c r="AJ280" i="1"/>
  <c r="AK280" i="1"/>
  <c r="AR280" i="1"/>
  <c r="AS280" i="1"/>
  <c r="AT280" i="1"/>
  <c r="AU280" i="1"/>
  <c r="AV280" i="1"/>
  <c r="BC280" i="1"/>
  <c r="BE280" i="1"/>
  <c r="BH280" i="1"/>
  <c r="BM280" i="1"/>
  <c r="BN280" i="1"/>
  <c r="GW280" i="1" s="1"/>
  <c r="BP280" i="1"/>
  <c r="BQ280" i="1"/>
  <c r="BR280" i="1"/>
  <c r="BS280" i="1"/>
  <c r="BV280" i="1"/>
  <c r="BY280" i="1"/>
  <c r="CB280" i="1"/>
  <c r="CE280" i="1"/>
  <c r="CF280" i="1"/>
  <c r="CQ280" i="1"/>
  <c r="BO280" i="1" s="1"/>
  <c r="AC280" i="1" s="1"/>
  <c r="AD280" i="1" s="1"/>
  <c r="CR280" i="1"/>
  <c r="CS280" i="1" s="1"/>
  <c r="CT280" i="1"/>
  <c r="CU280" i="1"/>
  <c r="CV280" i="1"/>
  <c r="CW280" i="1"/>
  <c r="CX280" i="1"/>
  <c r="CY280" i="1"/>
  <c r="CZ280" i="1"/>
  <c r="DK280" i="1"/>
  <c r="DL280" i="1"/>
  <c r="DM280" i="1"/>
  <c r="DN280" i="1"/>
  <c r="DO280" i="1"/>
  <c r="DP280" i="1"/>
  <c r="EB280" i="1"/>
  <c r="EE280" i="1" s="1"/>
  <c r="EC280" i="1"/>
  <c r="ED280" i="1"/>
  <c r="EG280" i="1"/>
  <c r="EJ280" i="1"/>
  <c r="EO280" i="1"/>
  <c r="EP280" i="1"/>
  <c r="EQ280" i="1"/>
  <c r="ER280" i="1"/>
  <c r="ET280" i="1" s="1"/>
  <c r="ES280" i="1"/>
  <c r="EU280" i="1"/>
  <c r="EX280" i="1"/>
  <c r="FJ280" i="1"/>
  <c r="FM280" i="1"/>
  <c r="FR280" i="1"/>
  <c r="FS280" i="1"/>
  <c r="FT280" i="1"/>
  <c r="FW280" i="1"/>
  <c r="GN280" i="1"/>
  <c r="GV280" i="1"/>
  <c r="HA280" i="1"/>
  <c r="HB280" i="1"/>
  <c r="HJ280" i="1"/>
  <c r="HK280" i="1"/>
  <c r="HS280" i="1"/>
  <c r="W281" i="1"/>
  <c r="Y281" i="1"/>
  <c r="AA281" i="1"/>
  <c r="AB281" i="1"/>
  <c r="AE281" i="1"/>
  <c r="AF281" i="1"/>
  <c r="AG281" i="1"/>
  <c r="AI281" i="1"/>
  <c r="AH281" i="1" s="1"/>
  <c r="AJ281" i="1"/>
  <c r="AR281" i="1"/>
  <c r="AS281" i="1"/>
  <c r="AT281" i="1"/>
  <c r="AU281" i="1"/>
  <c r="AV281" i="1"/>
  <c r="BC281" i="1"/>
  <c r="BE281" i="1"/>
  <c r="BH281" i="1"/>
  <c r="BM281" i="1"/>
  <c r="BN281" i="1"/>
  <c r="BP281" i="1"/>
  <c r="BQ281" i="1"/>
  <c r="BR281" i="1"/>
  <c r="BS281" i="1"/>
  <c r="BV281" i="1"/>
  <c r="BY281" i="1"/>
  <c r="CB281" i="1"/>
  <c r="CE281" i="1"/>
  <c r="CF281" i="1"/>
  <c r="CQ281" i="1"/>
  <c r="BO281" i="1" s="1"/>
  <c r="CR281" i="1"/>
  <c r="CS281" i="1" s="1"/>
  <c r="CT281" i="1"/>
  <c r="CU281" i="1"/>
  <c r="CV281" i="1"/>
  <c r="CW281" i="1"/>
  <c r="CX281" i="1"/>
  <c r="CY281" i="1"/>
  <c r="CZ281" i="1"/>
  <c r="DK281" i="1"/>
  <c r="DL281" i="1"/>
  <c r="DM281" i="1"/>
  <c r="DN281" i="1"/>
  <c r="DO281" i="1"/>
  <c r="DP281" i="1"/>
  <c r="EB281" i="1"/>
  <c r="EE281" i="1" s="1"/>
  <c r="EC281" i="1"/>
  <c r="ED281" i="1"/>
  <c r="EG281" i="1"/>
  <c r="EJ281" i="1"/>
  <c r="EO281" i="1"/>
  <c r="EP281" i="1" s="1"/>
  <c r="EQ281" i="1"/>
  <c r="AC281" i="1" s="1"/>
  <c r="AD281" i="1" s="1"/>
  <c r="ER281" i="1"/>
  <c r="ES281" i="1"/>
  <c r="EU281" i="1"/>
  <c r="EX281" i="1" s="1"/>
  <c r="FJ281" i="1"/>
  <c r="GW281" i="1" s="1"/>
  <c r="FM281" i="1"/>
  <c r="FR281" i="1"/>
  <c r="FS281" i="1"/>
  <c r="FT281" i="1"/>
  <c r="FW281" i="1" s="1"/>
  <c r="GN281" i="1"/>
  <c r="GV281" i="1"/>
  <c r="HA281" i="1"/>
  <c r="HB281" i="1"/>
  <c r="HJ281" i="1"/>
  <c r="HK281" i="1"/>
  <c r="HS281" i="1"/>
  <c r="W282" i="1"/>
  <c r="Y282" i="1"/>
  <c r="AA282" i="1"/>
  <c r="AB282" i="1"/>
  <c r="AE282" i="1"/>
  <c r="AF282" i="1"/>
  <c r="AG282" i="1"/>
  <c r="AI282" i="1"/>
  <c r="AH282" i="1" s="1"/>
  <c r="AJ282" i="1"/>
  <c r="AK282" i="1"/>
  <c r="AR282" i="1"/>
  <c r="AS282" i="1"/>
  <c r="AT282" i="1"/>
  <c r="AU282" i="1"/>
  <c r="AV282" i="1"/>
  <c r="BC282" i="1"/>
  <c r="BE282" i="1"/>
  <c r="BH282" i="1"/>
  <c r="BM282" i="1"/>
  <c r="BN282" i="1"/>
  <c r="BP282" i="1"/>
  <c r="BQ282" i="1"/>
  <c r="BR282" i="1"/>
  <c r="BS282" i="1"/>
  <c r="BV282" i="1"/>
  <c r="BY282" i="1"/>
  <c r="CB282" i="1"/>
  <c r="CE282" i="1"/>
  <c r="CF282" i="1"/>
  <c r="DJ282" i="1" s="1"/>
  <c r="CQ282" i="1"/>
  <c r="BO282" i="1" s="1"/>
  <c r="AC282" i="1" s="1"/>
  <c r="AD282" i="1" s="1"/>
  <c r="CR282" i="1"/>
  <c r="CU282" i="1"/>
  <c r="CV282" i="1"/>
  <c r="CW282" i="1"/>
  <c r="CX282" i="1"/>
  <c r="CY282" i="1"/>
  <c r="DA282" i="1" s="1"/>
  <c r="CZ282" i="1"/>
  <c r="DK282" i="1"/>
  <c r="DL282" i="1"/>
  <c r="DM282" i="1"/>
  <c r="DN282" i="1"/>
  <c r="DO282" i="1"/>
  <c r="DP282" i="1"/>
  <c r="EB282" i="1"/>
  <c r="EE282" i="1" s="1"/>
  <c r="EC282" i="1"/>
  <c r="ED282" i="1"/>
  <c r="EG282" i="1"/>
  <c r="EJ282" i="1"/>
  <c r="EO282" i="1"/>
  <c r="EP282" i="1" s="1"/>
  <c r="EQ282" i="1"/>
  <c r="ER282" i="1"/>
  <c r="ET282" i="1" s="1"/>
  <c r="ES282" i="1"/>
  <c r="EU282" i="1"/>
  <c r="EX282" i="1"/>
  <c r="FJ282" i="1"/>
  <c r="FM282" i="1"/>
  <c r="FR282" i="1"/>
  <c r="FS282" i="1"/>
  <c r="FT282" i="1"/>
  <c r="FW282" i="1"/>
  <c r="GN282" i="1"/>
  <c r="GV282" i="1"/>
  <c r="GW282" i="1"/>
  <c r="HA282" i="1"/>
  <c r="HB282" i="1"/>
  <c r="HJ282" i="1"/>
  <c r="HK282" i="1"/>
  <c r="HS282" i="1"/>
  <c r="W283" i="1"/>
  <c r="Y283" i="1"/>
  <c r="AA283" i="1"/>
  <c r="AB283" i="1"/>
  <c r="AE283" i="1"/>
  <c r="AF283" i="1"/>
  <c r="AG283" i="1"/>
  <c r="AI283" i="1"/>
  <c r="AH283" i="1" s="1"/>
  <c r="AJ283" i="1"/>
  <c r="AR283" i="1"/>
  <c r="AS283" i="1"/>
  <c r="AT283" i="1"/>
  <c r="AU283" i="1"/>
  <c r="AV283" i="1"/>
  <c r="BC283" i="1"/>
  <c r="BE283" i="1"/>
  <c r="BH283" i="1"/>
  <c r="BM283" i="1"/>
  <c r="BN283" i="1"/>
  <c r="BP283" i="1"/>
  <c r="BQ283" i="1"/>
  <c r="BR283" i="1"/>
  <c r="BS283" i="1"/>
  <c r="BV283" i="1"/>
  <c r="BY283" i="1"/>
  <c r="CB283" i="1"/>
  <c r="CE283" i="1"/>
  <c r="CF283" i="1"/>
  <c r="CQ283" i="1"/>
  <c r="BO283" i="1" s="1"/>
  <c r="CR283" i="1"/>
  <c r="CS283" i="1" s="1"/>
  <c r="CT283" i="1"/>
  <c r="CU283" i="1"/>
  <c r="CV283" i="1"/>
  <c r="CW283" i="1"/>
  <c r="CX283" i="1"/>
  <c r="CY283" i="1"/>
  <c r="CZ283" i="1"/>
  <c r="DK283" i="1"/>
  <c r="DL283" i="1"/>
  <c r="DM283" i="1"/>
  <c r="DN283" i="1"/>
  <c r="DO283" i="1"/>
  <c r="DP283" i="1"/>
  <c r="EB283" i="1"/>
  <c r="EE283" i="1" s="1"/>
  <c r="EC283" i="1"/>
  <c r="ED283" i="1"/>
  <c r="EG283" i="1"/>
  <c r="EJ283" i="1"/>
  <c r="EO283" i="1"/>
  <c r="EP283" i="1" s="1"/>
  <c r="EQ283" i="1"/>
  <c r="AC283" i="1" s="1"/>
  <c r="AD283" i="1" s="1"/>
  <c r="ER283" i="1"/>
  <c r="ES283" i="1"/>
  <c r="EU283" i="1"/>
  <c r="EX283" i="1"/>
  <c r="FJ283" i="1"/>
  <c r="FM283" i="1"/>
  <c r="FR283" i="1"/>
  <c r="FS283" i="1"/>
  <c r="FT283" i="1"/>
  <c r="FW283" i="1" s="1"/>
  <c r="GN283" i="1"/>
  <c r="GV283" i="1"/>
  <c r="GW283" i="1"/>
  <c r="HA283" i="1"/>
  <c r="HB283" i="1"/>
  <c r="HJ283" i="1"/>
  <c r="HK283" i="1"/>
  <c r="HS283" i="1"/>
  <c r="W284" i="1"/>
  <c r="Y284" i="1"/>
  <c r="AA284" i="1"/>
  <c r="AB284" i="1"/>
  <c r="AE284" i="1"/>
  <c r="AG284" i="1" s="1"/>
  <c r="AF284" i="1"/>
  <c r="AI284" i="1"/>
  <c r="AH284" i="1" s="1"/>
  <c r="AJ284" i="1"/>
  <c r="AR284" i="1"/>
  <c r="AS284" i="1"/>
  <c r="AT284" i="1"/>
  <c r="AU284" i="1"/>
  <c r="AV284" i="1"/>
  <c r="BC284" i="1"/>
  <c r="BE284" i="1"/>
  <c r="BH284" i="1"/>
  <c r="BM284" i="1"/>
  <c r="BN284" i="1"/>
  <c r="BP284" i="1"/>
  <c r="BR284" i="1" s="1"/>
  <c r="BQ284" i="1"/>
  <c r="BS284" i="1"/>
  <c r="BV284" i="1"/>
  <c r="BY284" i="1"/>
  <c r="CB284" i="1"/>
  <c r="CE284" i="1"/>
  <c r="CF284" i="1"/>
  <c r="CQ284" i="1"/>
  <c r="BO284" i="1" s="1"/>
  <c r="AC284" i="1" s="1"/>
  <c r="AD284" i="1" s="1"/>
  <c r="CR284" i="1"/>
  <c r="CS284" i="1" s="1"/>
  <c r="CT284" i="1"/>
  <c r="CU284" i="1"/>
  <c r="CV284" i="1"/>
  <c r="CW284" i="1"/>
  <c r="CX284" i="1"/>
  <c r="CY284" i="1"/>
  <c r="CZ284" i="1"/>
  <c r="DK284" i="1"/>
  <c r="DL284" i="1"/>
  <c r="DM284" i="1"/>
  <c r="DN284" i="1"/>
  <c r="DO284" i="1"/>
  <c r="DP284" i="1"/>
  <c r="EB284" i="1"/>
  <c r="EE284" i="1" s="1"/>
  <c r="EC284" i="1"/>
  <c r="ED284" i="1"/>
  <c r="EG284" i="1"/>
  <c r="GW284" i="1" s="1"/>
  <c r="EJ284" i="1"/>
  <c r="EO284" i="1"/>
  <c r="EP284" i="1" s="1"/>
  <c r="EQ284" i="1"/>
  <c r="ER284" i="1"/>
  <c r="ES284" i="1"/>
  <c r="EU284" i="1"/>
  <c r="EX284" i="1" s="1"/>
  <c r="FJ284" i="1"/>
  <c r="FM284" i="1"/>
  <c r="FR284" i="1"/>
  <c r="FS284" i="1"/>
  <c r="FT284" i="1"/>
  <c r="FW284" i="1" s="1"/>
  <c r="GN284" i="1"/>
  <c r="GV284" i="1"/>
  <c r="HA284" i="1"/>
  <c r="HB284" i="1"/>
  <c r="HJ284" i="1"/>
  <c r="HK284" i="1"/>
  <c r="HS284" i="1"/>
  <c r="W285" i="1"/>
  <c r="Y285" i="1"/>
  <c r="AA285" i="1"/>
  <c r="AB285" i="1"/>
  <c r="AE285" i="1"/>
  <c r="AF285" i="1"/>
  <c r="AG285" i="1"/>
  <c r="AI285" i="1"/>
  <c r="AH285" i="1" s="1"/>
  <c r="AJ285" i="1"/>
  <c r="AR285" i="1"/>
  <c r="AS285" i="1"/>
  <c r="AT285" i="1"/>
  <c r="AU285" i="1"/>
  <c r="AV285" i="1"/>
  <c r="BC285" i="1"/>
  <c r="BE285" i="1"/>
  <c r="BH285" i="1"/>
  <c r="BM285" i="1"/>
  <c r="BN285" i="1"/>
  <c r="BP285" i="1"/>
  <c r="BR285" i="1" s="1"/>
  <c r="BQ285" i="1"/>
  <c r="BS285" i="1"/>
  <c r="BV285" i="1"/>
  <c r="BY285" i="1"/>
  <c r="CB285" i="1"/>
  <c r="CE285" i="1"/>
  <c r="CF285" i="1"/>
  <c r="CQ285" i="1"/>
  <c r="BO285" i="1" s="1"/>
  <c r="CR285" i="1"/>
  <c r="CU285" i="1"/>
  <c r="CV285" i="1"/>
  <c r="CW285" i="1"/>
  <c r="CX285" i="1"/>
  <c r="CY285" i="1"/>
  <c r="DA285" i="1" s="1"/>
  <c r="CZ285" i="1"/>
  <c r="DK285" i="1"/>
  <c r="DL285" i="1"/>
  <c r="DM285" i="1"/>
  <c r="DN285" i="1"/>
  <c r="DO285" i="1"/>
  <c r="DP285" i="1"/>
  <c r="EB285" i="1"/>
  <c r="EE285" i="1" s="1"/>
  <c r="EC285" i="1"/>
  <c r="ED285" i="1"/>
  <c r="EG285" i="1"/>
  <c r="GW285" i="1" s="1"/>
  <c r="EJ285" i="1"/>
  <c r="EO285" i="1"/>
  <c r="EP285" i="1"/>
  <c r="EQ285" i="1"/>
  <c r="AC285" i="1" s="1"/>
  <c r="AD285" i="1" s="1"/>
  <c r="ER285" i="1"/>
  <c r="ES285" i="1"/>
  <c r="EU285" i="1"/>
  <c r="EX285" i="1"/>
  <c r="FJ285" i="1"/>
  <c r="FM285" i="1"/>
  <c r="FR285" i="1"/>
  <c r="FS285" i="1"/>
  <c r="FT285" i="1"/>
  <c r="FW285" i="1"/>
  <c r="GN285" i="1"/>
  <c r="GV285" i="1"/>
  <c r="HA285" i="1"/>
  <c r="HB285" i="1"/>
  <c r="HJ285" i="1"/>
  <c r="HK285" i="1"/>
  <c r="HS285" i="1"/>
  <c r="W286" i="1"/>
  <c r="Y286" i="1"/>
  <c r="AA286" i="1"/>
  <c r="AB286" i="1"/>
  <c r="AE286" i="1"/>
  <c r="AF286" i="1"/>
  <c r="AG286" i="1"/>
  <c r="AI286" i="1"/>
  <c r="AH286" i="1" s="1"/>
  <c r="AJ286" i="1"/>
  <c r="AR286" i="1"/>
  <c r="AS286" i="1"/>
  <c r="AT286" i="1"/>
  <c r="AU286" i="1"/>
  <c r="AV286" i="1"/>
  <c r="BC286" i="1"/>
  <c r="BE286" i="1"/>
  <c r="BH286" i="1"/>
  <c r="BM286" i="1"/>
  <c r="BN286" i="1"/>
  <c r="BP286" i="1"/>
  <c r="BQ286" i="1"/>
  <c r="BR286" i="1"/>
  <c r="BS286" i="1"/>
  <c r="BV286" i="1"/>
  <c r="BY286" i="1"/>
  <c r="CB286" i="1"/>
  <c r="CE286" i="1"/>
  <c r="CF286" i="1"/>
  <c r="CQ286" i="1"/>
  <c r="BO286" i="1" s="1"/>
  <c r="CR286" i="1"/>
  <c r="CU286" i="1"/>
  <c r="CV286" i="1"/>
  <c r="CW286" i="1"/>
  <c r="CX286" i="1"/>
  <c r="CY286" i="1"/>
  <c r="DA286" i="1" s="1"/>
  <c r="CZ286" i="1"/>
  <c r="DK286" i="1"/>
  <c r="DL286" i="1"/>
  <c r="DM286" i="1"/>
  <c r="DN286" i="1"/>
  <c r="DO286" i="1"/>
  <c r="DP286" i="1"/>
  <c r="EB286" i="1"/>
  <c r="EE286" i="1" s="1"/>
  <c r="EC286" i="1"/>
  <c r="ED286" i="1"/>
  <c r="EG286" i="1"/>
  <c r="GW286" i="1" s="1"/>
  <c r="EJ286" i="1"/>
  <c r="EO286" i="1"/>
  <c r="EP286" i="1" s="1"/>
  <c r="EQ286" i="1"/>
  <c r="AC286" i="1" s="1"/>
  <c r="AD286" i="1" s="1"/>
  <c r="ER286" i="1"/>
  <c r="ET286" i="1" s="1"/>
  <c r="ES286" i="1"/>
  <c r="EU286" i="1"/>
  <c r="EX286" i="1" s="1"/>
  <c r="FJ286" i="1"/>
  <c r="FM286" i="1"/>
  <c r="FR286" i="1"/>
  <c r="FS286" i="1"/>
  <c r="FT286" i="1"/>
  <c r="FW286" i="1"/>
  <c r="GN286" i="1"/>
  <c r="GV286" i="1"/>
  <c r="HA286" i="1"/>
  <c r="HB286" i="1"/>
  <c r="HJ286" i="1"/>
  <c r="HK286" i="1"/>
  <c r="HS286" i="1"/>
  <c r="W287" i="1"/>
  <c r="Y287" i="1"/>
  <c r="AA287" i="1"/>
  <c r="AB287" i="1"/>
  <c r="AE287" i="1"/>
  <c r="AG287" i="1" s="1"/>
  <c r="AF287" i="1"/>
  <c r="AI287" i="1"/>
  <c r="AH287" i="1" s="1"/>
  <c r="AJ287" i="1"/>
  <c r="AK287" i="1"/>
  <c r="AR287" i="1"/>
  <c r="AS287" i="1"/>
  <c r="AT287" i="1"/>
  <c r="AU287" i="1"/>
  <c r="AV287" i="1"/>
  <c r="BC287" i="1"/>
  <c r="BE287" i="1"/>
  <c r="BH287" i="1"/>
  <c r="BM287" i="1"/>
  <c r="BN287" i="1"/>
  <c r="BP287" i="1"/>
  <c r="BR287" i="1" s="1"/>
  <c r="BQ287" i="1"/>
  <c r="BS287" i="1"/>
  <c r="BV287" i="1"/>
  <c r="BY287" i="1"/>
  <c r="CB287" i="1"/>
  <c r="CE287" i="1"/>
  <c r="CF287" i="1"/>
  <c r="CQ287" i="1"/>
  <c r="BO287" i="1" s="1"/>
  <c r="AC287" i="1" s="1"/>
  <c r="AD287" i="1" s="1"/>
  <c r="CR287" i="1"/>
  <c r="CU287" i="1"/>
  <c r="CV287" i="1"/>
  <c r="CW287" i="1"/>
  <c r="CX287" i="1"/>
  <c r="CY287" i="1"/>
  <c r="DA287" i="1" s="1"/>
  <c r="CZ287" i="1"/>
  <c r="DJ287" i="1"/>
  <c r="DK287" i="1"/>
  <c r="DL287" i="1"/>
  <c r="DM287" i="1"/>
  <c r="DN287" i="1"/>
  <c r="DO287" i="1"/>
  <c r="DP287" i="1"/>
  <c r="EB287" i="1"/>
  <c r="EE287" i="1" s="1"/>
  <c r="EC287" i="1"/>
  <c r="ED287" i="1"/>
  <c r="EG287" i="1"/>
  <c r="EJ287" i="1"/>
  <c r="EO287" i="1"/>
  <c r="EP287" i="1"/>
  <c r="EQ287" i="1"/>
  <c r="ER287" i="1"/>
  <c r="ES287" i="1"/>
  <c r="EU287" i="1"/>
  <c r="EX287" i="1"/>
  <c r="FJ287" i="1"/>
  <c r="FM287" i="1"/>
  <c r="FR287" i="1"/>
  <c r="FS287" i="1"/>
  <c r="FT287" i="1"/>
  <c r="FW287" i="1" s="1"/>
  <c r="GN287" i="1"/>
  <c r="GV287" i="1"/>
  <c r="GW287" i="1"/>
  <c r="HA287" i="1"/>
  <c r="HB287" i="1"/>
  <c r="HJ287" i="1"/>
  <c r="HK287" i="1"/>
  <c r="HS287" i="1"/>
  <c r="W288" i="1"/>
  <c r="Y288" i="1"/>
  <c r="AA288" i="1"/>
  <c r="AB288" i="1"/>
  <c r="AC288" i="1"/>
  <c r="AD288" i="1" s="1"/>
  <c r="AE288" i="1"/>
  <c r="AF288" i="1"/>
  <c r="AG288" i="1"/>
  <c r="AI288" i="1"/>
  <c r="AH288" i="1" s="1"/>
  <c r="AJ288" i="1"/>
  <c r="AR288" i="1"/>
  <c r="AS288" i="1"/>
  <c r="AT288" i="1"/>
  <c r="AU288" i="1"/>
  <c r="AV288" i="1"/>
  <c r="BC288" i="1"/>
  <c r="BE288" i="1"/>
  <c r="BH288" i="1"/>
  <c r="BM288" i="1"/>
  <c r="BN288" i="1"/>
  <c r="GW288" i="1" s="1"/>
  <c r="BP288" i="1"/>
  <c r="BQ288" i="1"/>
  <c r="BR288" i="1"/>
  <c r="BS288" i="1"/>
  <c r="BV288" i="1"/>
  <c r="BY288" i="1"/>
  <c r="CB288" i="1"/>
  <c r="CE288" i="1"/>
  <c r="CF288" i="1"/>
  <c r="CQ288" i="1"/>
  <c r="BO288" i="1" s="1"/>
  <c r="CR288" i="1"/>
  <c r="CS288" i="1" s="1"/>
  <c r="CT288" i="1"/>
  <c r="CU288" i="1"/>
  <c r="CV288" i="1"/>
  <c r="CW288" i="1"/>
  <c r="CX288" i="1"/>
  <c r="CY288" i="1"/>
  <c r="CZ288" i="1"/>
  <c r="DK288" i="1"/>
  <c r="DL288" i="1"/>
  <c r="DM288" i="1"/>
  <c r="DN288" i="1"/>
  <c r="DO288" i="1"/>
  <c r="DP288" i="1"/>
  <c r="EB288" i="1"/>
  <c r="EE288" i="1" s="1"/>
  <c r="EC288" i="1"/>
  <c r="ED288" i="1"/>
  <c r="EG288" i="1"/>
  <c r="EJ288" i="1"/>
  <c r="EO288" i="1"/>
  <c r="EP288" i="1" s="1"/>
  <c r="EQ288" i="1"/>
  <c r="ER288" i="1"/>
  <c r="ES288" i="1"/>
  <c r="EU288" i="1"/>
  <c r="EX288" i="1"/>
  <c r="FJ288" i="1"/>
  <c r="FM288" i="1"/>
  <c r="FR288" i="1"/>
  <c r="FS288" i="1"/>
  <c r="FT288" i="1"/>
  <c r="FW288" i="1"/>
  <c r="GN288" i="1"/>
  <c r="GV288" i="1"/>
  <c r="HA288" i="1"/>
  <c r="HB288" i="1"/>
  <c r="HJ288" i="1"/>
  <c r="HK288" i="1"/>
  <c r="HS288" i="1"/>
  <c r="W289" i="1"/>
  <c r="Y289" i="1"/>
  <c r="AA289" i="1"/>
  <c r="AB289" i="1"/>
  <c r="AE289" i="1"/>
  <c r="AF289" i="1"/>
  <c r="AG289" i="1"/>
  <c r="AI289" i="1"/>
  <c r="AH289" i="1" s="1"/>
  <c r="AJ289" i="1"/>
  <c r="AK289" i="1"/>
  <c r="AR289" i="1"/>
  <c r="AS289" i="1"/>
  <c r="AT289" i="1"/>
  <c r="AU289" i="1"/>
  <c r="AV289" i="1"/>
  <c r="BC289" i="1"/>
  <c r="BE289" i="1"/>
  <c r="BH289" i="1"/>
  <c r="BM289" i="1"/>
  <c r="BN289" i="1"/>
  <c r="BP289" i="1"/>
  <c r="BQ289" i="1"/>
  <c r="BR289" i="1"/>
  <c r="BS289" i="1"/>
  <c r="BV289" i="1"/>
  <c r="BY289" i="1"/>
  <c r="CB289" i="1"/>
  <c r="CE289" i="1"/>
  <c r="CF289" i="1"/>
  <c r="CQ289" i="1"/>
  <c r="BO289" i="1" s="1"/>
  <c r="AC289" i="1" s="1"/>
  <c r="AD289" i="1" s="1"/>
  <c r="CR289" i="1"/>
  <c r="CU289" i="1"/>
  <c r="CV289" i="1"/>
  <c r="CW289" i="1"/>
  <c r="CX289" i="1"/>
  <c r="CY289" i="1"/>
  <c r="DA289" i="1" s="1"/>
  <c r="DJ289" i="1" s="1"/>
  <c r="CZ289" i="1"/>
  <c r="DK289" i="1"/>
  <c r="DL289" i="1"/>
  <c r="DM289" i="1"/>
  <c r="DN289" i="1"/>
  <c r="DO289" i="1"/>
  <c r="DP289" i="1"/>
  <c r="EB289" i="1"/>
  <c r="EE289" i="1" s="1"/>
  <c r="EC289" i="1"/>
  <c r="ED289" i="1"/>
  <c r="EG289" i="1"/>
  <c r="EJ289" i="1"/>
  <c r="EO289" i="1"/>
  <c r="EP289" i="1" s="1"/>
  <c r="EQ289" i="1"/>
  <c r="ER289" i="1"/>
  <c r="ET289" i="1" s="1"/>
  <c r="ES289" i="1"/>
  <c r="EU289" i="1"/>
  <c r="EX289" i="1"/>
  <c r="FJ289" i="1"/>
  <c r="FM289" i="1"/>
  <c r="FR289" i="1"/>
  <c r="FS289" i="1"/>
  <c r="FT289" i="1"/>
  <c r="FW289" i="1"/>
  <c r="GN289" i="1"/>
  <c r="GV289" i="1"/>
  <c r="GW289" i="1"/>
  <c r="HA289" i="1"/>
  <c r="HB289" i="1"/>
  <c r="HJ289" i="1"/>
  <c r="HK289" i="1"/>
  <c r="HS289" i="1"/>
  <c r="W290" i="1"/>
  <c r="Y290" i="1"/>
  <c r="AA290" i="1"/>
  <c r="AB290" i="1"/>
  <c r="AE290" i="1"/>
  <c r="AF290" i="1"/>
  <c r="AG290" i="1"/>
  <c r="AI290" i="1"/>
  <c r="AH290" i="1" s="1"/>
  <c r="AJ290" i="1"/>
  <c r="AK290" i="1"/>
  <c r="AR290" i="1"/>
  <c r="AS290" i="1"/>
  <c r="AT290" i="1"/>
  <c r="AU290" i="1"/>
  <c r="AV290" i="1"/>
  <c r="BC290" i="1"/>
  <c r="BE290" i="1"/>
  <c r="BH290" i="1"/>
  <c r="BM290" i="1"/>
  <c r="BN290" i="1"/>
  <c r="GW290" i="1" s="1"/>
  <c r="BP290" i="1"/>
  <c r="BQ290" i="1"/>
  <c r="BR290" i="1"/>
  <c r="BS290" i="1"/>
  <c r="BV290" i="1"/>
  <c r="BY290" i="1"/>
  <c r="CB290" i="1"/>
  <c r="CE290" i="1"/>
  <c r="CF290" i="1"/>
  <c r="CQ290" i="1"/>
  <c r="BO290" i="1" s="1"/>
  <c r="AC290" i="1" s="1"/>
  <c r="AD290" i="1" s="1"/>
  <c r="CR290" i="1"/>
  <c r="CS290" i="1" s="1"/>
  <c r="CT290" i="1"/>
  <c r="CU290" i="1"/>
  <c r="CV290" i="1"/>
  <c r="CW290" i="1"/>
  <c r="CX290" i="1"/>
  <c r="CY290" i="1"/>
  <c r="CZ290" i="1"/>
  <c r="DK290" i="1"/>
  <c r="DL290" i="1"/>
  <c r="DM290" i="1"/>
  <c r="DN290" i="1"/>
  <c r="DO290" i="1"/>
  <c r="DP290" i="1"/>
  <c r="EB290" i="1"/>
  <c r="EE290" i="1" s="1"/>
  <c r="EC290" i="1"/>
  <c r="ED290" i="1"/>
  <c r="EG290" i="1"/>
  <c r="EJ290" i="1"/>
  <c r="EO290" i="1"/>
  <c r="EP290" i="1" s="1"/>
  <c r="EQ290" i="1"/>
  <c r="ER290" i="1"/>
  <c r="ES290" i="1"/>
  <c r="EU290" i="1"/>
  <c r="EX290" i="1"/>
  <c r="FJ290" i="1"/>
  <c r="FM290" i="1"/>
  <c r="FR290" i="1"/>
  <c r="FS290" i="1"/>
  <c r="FT290" i="1"/>
  <c r="FW290" i="1"/>
  <c r="GN290" i="1"/>
  <c r="GV290" i="1"/>
  <c r="HA290" i="1"/>
  <c r="HB290" i="1"/>
  <c r="HJ290" i="1"/>
  <c r="HK290" i="1"/>
  <c r="HS290" i="1"/>
  <c r="W291" i="1"/>
  <c r="Y291" i="1"/>
  <c r="AA291" i="1"/>
  <c r="AB291" i="1"/>
  <c r="AE291" i="1"/>
  <c r="AG291" i="1" s="1"/>
  <c r="AF291" i="1"/>
  <c r="AI291" i="1"/>
  <c r="AH291" i="1" s="1"/>
  <c r="AJ291" i="1"/>
  <c r="AR291" i="1"/>
  <c r="AS291" i="1"/>
  <c r="AT291" i="1"/>
  <c r="AU291" i="1"/>
  <c r="AV291" i="1"/>
  <c r="BC291" i="1"/>
  <c r="BE291" i="1"/>
  <c r="BH291" i="1"/>
  <c r="BM291" i="1"/>
  <c r="BN291" i="1"/>
  <c r="BP291" i="1"/>
  <c r="BR291" i="1" s="1"/>
  <c r="BQ291" i="1"/>
  <c r="BS291" i="1"/>
  <c r="BV291" i="1"/>
  <c r="BY291" i="1"/>
  <c r="CB291" i="1"/>
  <c r="CE291" i="1"/>
  <c r="CF291" i="1"/>
  <c r="DJ291" i="1" s="1"/>
  <c r="CQ291" i="1"/>
  <c r="BO291" i="1" s="1"/>
  <c r="CR291" i="1"/>
  <c r="CU291" i="1"/>
  <c r="CV291" i="1"/>
  <c r="CW291" i="1"/>
  <c r="CX291" i="1"/>
  <c r="CY291" i="1"/>
  <c r="DA291" i="1" s="1"/>
  <c r="CZ291" i="1"/>
  <c r="DK291" i="1"/>
  <c r="DL291" i="1"/>
  <c r="DM291" i="1"/>
  <c r="DN291" i="1"/>
  <c r="DO291" i="1"/>
  <c r="DP291" i="1"/>
  <c r="EB291" i="1"/>
  <c r="EE291" i="1" s="1"/>
  <c r="EC291" i="1"/>
  <c r="ED291" i="1"/>
  <c r="EG291" i="1"/>
  <c r="EJ291" i="1"/>
  <c r="EO291" i="1"/>
  <c r="EP291" i="1" s="1"/>
  <c r="EQ291" i="1"/>
  <c r="AC291" i="1" s="1"/>
  <c r="AD291" i="1" s="1"/>
  <c r="ER291" i="1"/>
  <c r="ET291" i="1" s="1"/>
  <c r="ES291" i="1"/>
  <c r="EU291" i="1"/>
  <c r="EX291" i="1" s="1"/>
  <c r="FJ291" i="1"/>
  <c r="FM291" i="1"/>
  <c r="FR291" i="1"/>
  <c r="FS291" i="1"/>
  <c r="FT291" i="1"/>
  <c r="FW291" i="1" s="1"/>
  <c r="GN291" i="1"/>
  <c r="GV291" i="1"/>
  <c r="GW291" i="1"/>
  <c r="HA291" i="1"/>
  <c r="HB291" i="1"/>
  <c r="HJ291" i="1"/>
  <c r="HK291" i="1"/>
  <c r="HS291" i="1"/>
  <c r="W292" i="1"/>
  <c r="Y292" i="1"/>
  <c r="AA292" i="1"/>
  <c r="AB292" i="1"/>
  <c r="AE292" i="1"/>
  <c r="AF292" i="1"/>
  <c r="AG292" i="1"/>
  <c r="AI292" i="1"/>
  <c r="AH292" i="1" s="1"/>
  <c r="AJ292" i="1"/>
  <c r="AK292" i="1"/>
  <c r="AR292" i="1"/>
  <c r="AS292" i="1"/>
  <c r="AT292" i="1"/>
  <c r="AU292" i="1"/>
  <c r="AV292" i="1"/>
  <c r="BC292" i="1"/>
  <c r="BE292" i="1"/>
  <c r="BH292" i="1"/>
  <c r="BM292" i="1"/>
  <c r="BN292" i="1"/>
  <c r="BP292" i="1"/>
  <c r="BQ292" i="1"/>
  <c r="BR292" i="1"/>
  <c r="BS292" i="1"/>
  <c r="BV292" i="1"/>
  <c r="BY292" i="1"/>
  <c r="CB292" i="1"/>
  <c r="CE292" i="1"/>
  <c r="CF292" i="1"/>
  <c r="CQ292" i="1"/>
  <c r="BO292" i="1" s="1"/>
  <c r="AC292" i="1" s="1"/>
  <c r="AD292" i="1" s="1"/>
  <c r="CR292" i="1"/>
  <c r="CS292" i="1" s="1"/>
  <c r="CT292" i="1"/>
  <c r="CU292" i="1"/>
  <c r="CV292" i="1"/>
  <c r="CW292" i="1"/>
  <c r="CX292" i="1"/>
  <c r="CY292" i="1"/>
  <c r="CZ292" i="1"/>
  <c r="DK292" i="1"/>
  <c r="DL292" i="1"/>
  <c r="DM292" i="1"/>
  <c r="DN292" i="1"/>
  <c r="DO292" i="1"/>
  <c r="DP292" i="1"/>
  <c r="EB292" i="1"/>
  <c r="EE292" i="1" s="1"/>
  <c r="EC292" i="1"/>
  <c r="ED292" i="1"/>
  <c r="EG292" i="1"/>
  <c r="EJ292" i="1"/>
  <c r="EO292" i="1"/>
  <c r="EP292" i="1" s="1"/>
  <c r="EQ292" i="1"/>
  <c r="ER292" i="1"/>
  <c r="ES292" i="1"/>
  <c r="EU292" i="1"/>
  <c r="EX292" i="1" s="1"/>
  <c r="FJ292" i="1"/>
  <c r="FM292" i="1"/>
  <c r="FR292" i="1"/>
  <c r="FS292" i="1"/>
  <c r="FT292" i="1"/>
  <c r="FW292" i="1"/>
  <c r="GN292" i="1"/>
  <c r="GV292" i="1"/>
  <c r="GW292" i="1"/>
  <c r="HA292" i="1"/>
  <c r="HB292" i="1"/>
  <c r="HJ292" i="1"/>
  <c r="HK292" i="1"/>
  <c r="HS292" i="1"/>
  <c r="W293" i="1"/>
  <c r="Y293" i="1"/>
  <c r="AA293" i="1"/>
  <c r="AB293" i="1"/>
  <c r="AE293" i="1"/>
  <c r="AG293" i="1" s="1"/>
  <c r="AF293" i="1"/>
  <c r="AI293" i="1"/>
  <c r="AH293" i="1" s="1"/>
  <c r="AJ293" i="1"/>
  <c r="AK293" i="1"/>
  <c r="AR293" i="1"/>
  <c r="AS293" i="1"/>
  <c r="AT293" i="1"/>
  <c r="AU293" i="1"/>
  <c r="AV293" i="1"/>
  <c r="BC293" i="1"/>
  <c r="BE293" i="1"/>
  <c r="BH293" i="1"/>
  <c r="BM293" i="1"/>
  <c r="BN293" i="1"/>
  <c r="GW293" i="1" s="1"/>
  <c r="BP293" i="1"/>
  <c r="BR293" i="1" s="1"/>
  <c r="BQ293" i="1"/>
  <c r="BS293" i="1"/>
  <c r="BV293" i="1"/>
  <c r="BY293" i="1"/>
  <c r="CB293" i="1"/>
  <c r="CE293" i="1"/>
  <c r="CF293" i="1"/>
  <c r="CQ293" i="1"/>
  <c r="BO293" i="1" s="1"/>
  <c r="AC293" i="1" s="1"/>
  <c r="AD293" i="1" s="1"/>
  <c r="CR293" i="1"/>
  <c r="CS293" i="1" s="1"/>
  <c r="CT293" i="1"/>
  <c r="CU293" i="1"/>
  <c r="CV293" i="1"/>
  <c r="CW293" i="1"/>
  <c r="CX293" i="1"/>
  <c r="CY293" i="1"/>
  <c r="CZ293" i="1"/>
  <c r="DK293" i="1"/>
  <c r="DL293" i="1"/>
  <c r="DM293" i="1"/>
  <c r="DN293" i="1"/>
  <c r="DO293" i="1"/>
  <c r="DP293" i="1"/>
  <c r="EB293" i="1"/>
  <c r="EE293" i="1" s="1"/>
  <c r="EC293" i="1"/>
  <c r="ED293" i="1"/>
  <c r="EG293" i="1"/>
  <c r="EJ293" i="1"/>
  <c r="EO293" i="1"/>
  <c r="EP293" i="1" s="1"/>
  <c r="EQ293" i="1"/>
  <c r="ER293" i="1"/>
  <c r="ES293" i="1"/>
  <c r="EU293" i="1"/>
  <c r="EX293" i="1"/>
  <c r="FJ293" i="1"/>
  <c r="FM293" i="1"/>
  <c r="FR293" i="1"/>
  <c r="FS293" i="1"/>
  <c r="FT293" i="1"/>
  <c r="FW293" i="1"/>
  <c r="GN293" i="1"/>
  <c r="GV293" i="1"/>
  <c r="HA293" i="1"/>
  <c r="HB293" i="1"/>
  <c r="HJ293" i="1"/>
  <c r="HK293" i="1"/>
  <c r="HS293" i="1"/>
  <c r="W294" i="1"/>
  <c r="Y294" i="1"/>
  <c r="AA294" i="1"/>
  <c r="AB294" i="1"/>
  <c r="AE294" i="1"/>
  <c r="AF294" i="1"/>
  <c r="AG294" i="1"/>
  <c r="AI294" i="1"/>
  <c r="AH294" i="1" s="1"/>
  <c r="AJ294" i="1"/>
  <c r="AK294" i="1"/>
  <c r="AR294" i="1"/>
  <c r="AS294" i="1"/>
  <c r="AT294" i="1"/>
  <c r="AU294" i="1"/>
  <c r="AV294" i="1"/>
  <c r="BC294" i="1"/>
  <c r="BE294" i="1"/>
  <c r="BH294" i="1"/>
  <c r="BM294" i="1"/>
  <c r="BN294" i="1"/>
  <c r="BP294" i="1"/>
  <c r="BQ294" i="1"/>
  <c r="BR294" i="1"/>
  <c r="BS294" i="1"/>
  <c r="BV294" i="1"/>
  <c r="BY294" i="1"/>
  <c r="CB294" i="1"/>
  <c r="CE294" i="1"/>
  <c r="CF294" i="1"/>
  <c r="CQ294" i="1"/>
  <c r="BO294" i="1" s="1"/>
  <c r="AC294" i="1" s="1"/>
  <c r="AD294" i="1" s="1"/>
  <c r="CR294" i="1"/>
  <c r="CU294" i="1"/>
  <c r="CV294" i="1"/>
  <c r="CW294" i="1"/>
  <c r="CX294" i="1"/>
  <c r="CY294" i="1"/>
  <c r="DA294" i="1" s="1"/>
  <c r="DJ294" i="1" s="1"/>
  <c r="CZ294" i="1"/>
  <c r="DK294" i="1"/>
  <c r="DL294" i="1"/>
  <c r="DM294" i="1"/>
  <c r="DN294" i="1"/>
  <c r="DO294" i="1"/>
  <c r="DP294" i="1"/>
  <c r="EB294" i="1"/>
  <c r="EE294" i="1" s="1"/>
  <c r="EC294" i="1"/>
  <c r="ED294" i="1"/>
  <c r="EG294" i="1"/>
  <c r="EJ294" i="1"/>
  <c r="EO294" i="1"/>
  <c r="EP294" i="1" s="1"/>
  <c r="EQ294" i="1"/>
  <c r="ER294" i="1"/>
  <c r="ET294" i="1" s="1"/>
  <c r="ES294" i="1"/>
  <c r="EU294" i="1"/>
  <c r="EX294" i="1"/>
  <c r="FJ294" i="1"/>
  <c r="FM294" i="1"/>
  <c r="FR294" i="1"/>
  <c r="FS294" i="1"/>
  <c r="FT294" i="1"/>
  <c r="FW294" i="1"/>
  <c r="GN294" i="1"/>
  <c r="GV294" i="1"/>
  <c r="GW294" i="1"/>
  <c r="HA294" i="1"/>
  <c r="HB294" i="1"/>
  <c r="HJ294" i="1"/>
  <c r="HK294" i="1"/>
  <c r="HS294" i="1"/>
  <c r="W295" i="1"/>
  <c r="Y295" i="1"/>
  <c r="AA295" i="1"/>
  <c r="AB295" i="1"/>
  <c r="AE295" i="1"/>
  <c r="AF295" i="1"/>
  <c r="AG295" i="1"/>
  <c r="AI295" i="1"/>
  <c r="AH295" i="1" s="1"/>
  <c r="AJ295" i="1"/>
  <c r="AK295" i="1"/>
  <c r="AR295" i="1"/>
  <c r="AS295" i="1"/>
  <c r="AT295" i="1"/>
  <c r="AU295" i="1"/>
  <c r="AV295" i="1"/>
  <c r="BC295" i="1"/>
  <c r="BE295" i="1"/>
  <c r="BH295" i="1"/>
  <c r="BM295" i="1"/>
  <c r="BN295" i="1"/>
  <c r="GW295" i="1" s="1"/>
  <c r="BP295" i="1"/>
  <c r="BQ295" i="1"/>
  <c r="BR295" i="1"/>
  <c r="BS295" i="1"/>
  <c r="BV295" i="1"/>
  <c r="BY295" i="1"/>
  <c r="CB295" i="1"/>
  <c r="CE295" i="1"/>
  <c r="CF295" i="1"/>
  <c r="CQ295" i="1"/>
  <c r="BO295" i="1" s="1"/>
  <c r="AC295" i="1" s="1"/>
  <c r="AD295" i="1" s="1"/>
  <c r="CR295" i="1"/>
  <c r="CS295" i="1" s="1"/>
  <c r="CT295" i="1"/>
  <c r="CU295" i="1"/>
  <c r="CV295" i="1"/>
  <c r="CW295" i="1"/>
  <c r="CX295" i="1"/>
  <c r="CY295" i="1"/>
  <c r="CZ295" i="1"/>
  <c r="DK295" i="1"/>
  <c r="DL295" i="1"/>
  <c r="DM295" i="1"/>
  <c r="DN295" i="1"/>
  <c r="DO295" i="1"/>
  <c r="DP295" i="1"/>
  <c r="EB295" i="1"/>
  <c r="EE295" i="1" s="1"/>
  <c r="EC295" i="1"/>
  <c r="ED295" i="1"/>
  <c r="EG295" i="1"/>
  <c r="EJ295" i="1"/>
  <c r="EO295" i="1"/>
  <c r="EP295" i="1" s="1"/>
  <c r="EQ295" i="1"/>
  <c r="ER295" i="1"/>
  <c r="ES295" i="1"/>
  <c r="EU295" i="1"/>
  <c r="EX295" i="1"/>
  <c r="FJ295" i="1"/>
  <c r="FM295" i="1"/>
  <c r="FR295" i="1"/>
  <c r="FS295" i="1"/>
  <c r="FT295" i="1"/>
  <c r="FW295" i="1"/>
  <c r="GN295" i="1"/>
  <c r="GV295" i="1"/>
  <c r="HA295" i="1"/>
  <c r="HB295" i="1"/>
  <c r="HJ295" i="1"/>
  <c r="HK295" i="1"/>
  <c r="HS295" i="1"/>
  <c r="W296" i="1"/>
  <c r="Y296" i="1"/>
  <c r="AA296" i="1"/>
  <c r="AB296" i="1"/>
  <c r="AE296" i="1"/>
  <c r="AG296" i="1" s="1"/>
  <c r="AF296" i="1"/>
  <c r="AI296" i="1"/>
  <c r="AH296" i="1" s="1"/>
  <c r="AJ296" i="1"/>
  <c r="AR296" i="1"/>
  <c r="AS296" i="1"/>
  <c r="AT296" i="1"/>
  <c r="AU296" i="1"/>
  <c r="AV296" i="1"/>
  <c r="BC296" i="1"/>
  <c r="BE296" i="1"/>
  <c r="BH296" i="1"/>
  <c r="BM296" i="1"/>
  <c r="BN296" i="1"/>
  <c r="BP296" i="1"/>
  <c r="BQ296" i="1"/>
  <c r="BR296" i="1"/>
  <c r="BS296" i="1"/>
  <c r="BV296" i="1"/>
  <c r="BY296" i="1"/>
  <c r="CB296" i="1"/>
  <c r="CE296" i="1"/>
  <c r="CF296" i="1"/>
  <c r="DJ296" i="1" s="1"/>
  <c r="CQ296" i="1"/>
  <c r="BO296" i="1" s="1"/>
  <c r="CR296" i="1"/>
  <c r="CU296" i="1"/>
  <c r="CV296" i="1"/>
  <c r="CW296" i="1"/>
  <c r="CX296" i="1"/>
  <c r="CY296" i="1"/>
  <c r="DA296" i="1" s="1"/>
  <c r="CZ296" i="1"/>
  <c r="DK296" i="1"/>
  <c r="DL296" i="1"/>
  <c r="DM296" i="1"/>
  <c r="DN296" i="1"/>
  <c r="DO296" i="1"/>
  <c r="DP296" i="1"/>
  <c r="EB296" i="1"/>
  <c r="EE296" i="1" s="1"/>
  <c r="EC296" i="1"/>
  <c r="ED296" i="1"/>
  <c r="EG296" i="1"/>
  <c r="EJ296" i="1"/>
  <c r="EO296" i="1"/>
  <c r="EP296" i="1" s="1"/>
  <c r="EQ296" i="1"/>
  <c r="AC296" i="1" s="1"/>
  <c r="AD296" i="1" s="1"/>
  <c r="ER296" i="1"/>
  <c r="ET296" i="1" s="1"/>
  <c r="ES296" i="1"/>
  <c r="EU296" i="1"/>
  <c r="EX296" i="1"/>
  <c r="FJ296" i="1"/>
  <c r="FM296" i="1"/>
  <c r="FR296" i="1"/>
  <c r="FS296" i="1"/>
  <c r="FT296" i="1"/>
  <c r="FW296" i="1"/>
  <c r="GN296" i="1"/>
  <c r="GV296" i="1"/>
  <c r="GW296" i="1"/>
  <c r="HA296" i="1"/>
  <c r="HB296" i="1"/>
  <c r="HJ296" i="1"/>
  <c r="HK296" i="1"/>
  <c r="HS296" i="1"/>
  <c r="W297" i="1"/>
  <c r="Y297" i="1"/>
  <c r="AA297" i="1"/>
  <c r="AB297" i="1"/>
  <c r="AE297" i="1"/>
  <c r="AG297" i="1" s="1"/>
  <c r="AF297" i="1"/>
  <c r="AI297" i="1"/>
  <c r="AH297" i="1" s="1"/>
  <c r="AJ297" i="1"/>
  <c r="AR297" i="1"/>
  <c r="AS297" i="1"/>
  <c r="AT297" i="1"/>
  <c r="AU297" i="1"/>
  <c r="AV297" i="1"/>
  <c r="BC297" i="1"/>
  <c r="BE297" i="1"/>
  <c r="BH297" i="1"/>
  <c r="BM297" i="1"/>
  <c r="BN297" i="1"/>
  <c r="GW297" i="1" s="1"/>
  <c r="BP297" i="1"/>
  <c r="BR297" i="1" s="1"/>
  <c r="BQ297" i="1"/>
  <c r="BS297" i="1"/>
  <c r="BV297" i="1"/>
  <c r="BY297" i="1"/>
  <c r="CB297" i="1"/>
  <c r="CE297" i="1"/>
  <c r="CF297" i="1"/>
  <c r="CQ297" i="1"/>
  <c r="BO297" i="1" s="1"/>
  <c r="CR297" i="1"/>
  <c r="CS297" i="1" s="1"/>
  <c r="CT297" i="1"/>
  <c r="CU297" i="1"/>
  <c r="CV297" i="1"/>
  <c r="CW297" i="1"/>
  <c r="CX297" i="1"/>
  <c r="CY297" i="1"/>
  <c r="CZ297" i="1"/>
  <c r="DK297" i="1"/>
  <c r="DL297" i="1"/>
  <c r="DM297" i="1"/>
  <c r="DN297" i="1"/>
  <c r="DO297" i="1"/>
  <c r="DP297" i="1"/>
  <c r="EB297" i="1"/>
  <c r="EE297" i="1" s="1"/>
  <c r="EC297" i="1"/>
  <c r="ED297" i="1"/>
  <c r="EG297" i="1"/>
  <c r="EJ297" i="1"/>
  <c r="EO297" i="1"/>
  <c r="EP297" i="1" s="1"/>
  <c r="EQ297" i="1"/>
  <c r="ER297" i="1"/>
  <c r="ES297" i="1"/>
  <c r="EU297" i="1"/>
  <c r="EX297" i="1"/>
  <c r="FJ297" i="1"/>
  <c r="FM297" i="1"/>
  <c r="FR297" i="1"/>
  <c r="FS297" i="1"/>
  <c r="FT297" i="1"/>
  <c r="FW297" i="1"/>
  <c r="GN297" i="1"/>
  <c r="GV297" i="1"/>
  <c r="HA297" i="1"/>
  <c r="HB297" i="1"/>
  <c r="HJ297" i="1"/>
  <c r="HK297" i="1"/>
  <c r="HS297" i="1"/>
  <c r="W298" i="1"/>
  <c r="Y298" i="1"/>
  <c r="AA298" i="1"/>
  <c r="AB298" i="1"/>
  <c r="AE298" i="1"/>
  <c r="AG298" i="1" s="1"/>
  <c r="AF298" i="1"/>
  <c r="AI298" i="1"/>
  <c r="AH298" i="1" s="1"/>
  <c r="AJ298" i="1"/>
  <c r="AK298" i="1"/>
  <c r="AR298" i="1"/>
  <c r="AS298" i="1"/>
  <c r="AT298" i="1"/>
  <c r="AU298" i="1"/>
  <c r="AV298" i="1"/>
  <c r="BC298" i="1"/>
  <c r="BE298" i="1"/>
  <c r="BH298" i="1"/>
  <c r="BM298" i="1"/>
  <c r="BN298" i="1"/>
  <c r="BP298" i="1"/>
  <c r="BR298" i="1" s="1"/>
  <c r="BQ298" i="1"/>
  <c r="BS298" i="1"/>
  <c r="BV298" i="1"/>
  <c r="BY298" i="1"/>
  <c r="CB298" i="1"/>
  <c r="CE298" i="1"/>
  <c r="CF298" i="1"/>
  <c r="DJ298" i="1" s="1"/>
  <c r="CQ298" i="1"/>
  <c r="BO298" i="1" s="1"/>
  <c r="AC298" i="1" s="1"/>
  <c r="AD298" i="1" s="1"/>
  <c r="CR298" i="1"/>
  <c r="CU298" i="1"/>
  <c r="CV298" i="1"/>
  <c r="CW298" i="1"/>
  <c r="CX298" i="1"/>
  <c r="CY298" i="1"/>
  <c r="DA298" i="1" s="1"/>
  <c r="CZ298" i="1"/>
  <c r="DK298" i="1"/>
  <c r="DL298" i="1"/>
  <c r="DM298" i="1"/>
  <c r="DN298" i="1"/>
  <c r="DO298" i="1"/>
  <c r="DP298" i="1"/>
  <c r="EB298" i="1"/>
  <c r="EE298" i="1" s="1"/>
  <c r="EC298" i="1"/>
  <c r="ED298" i="1"/>
  <c r="EG298" i="1"/>
  <c r="EJ298" i="1"/>
  <c r="EO298" i="1"/>
  <c r="EP298" i="1" s="1"/>
  <c r="EQ298" i="1"/>
  <c r="ER298" i="1"/>
  <c r="ET298" i="1" s="1"/>
  <c r="ES298" i="1"/>
  <c r="EU298" i="1"/>
  <c r="EX298" i="1"/>
  <c r="FJ298" i="1"/>
  <c r="FM298" i="1"/>
  <c r="FR298" i="1"/>
  <c r="FS298" i="1"/>
  <c r="FT298" i="1"/>
  <c r="FW298" i="1"/>
  <c r="GN298" i="1"/>
  <c r="GV298" i="1"/>
  <c r="GW298" i="1"/>
  <c r="HA298" i="1"/>
  <c r="HB298" i="1"/>
  <c r="HJ298" i="1"/>
  <c r="HK298" i="1"/>
  <c r="HS298" i="1"/>
  <c r="W299" i="1"/>
  <c r="Y299" i="1"/>
  <c r="AA299" i="1"/>
  <c r="AB299" i="1"/>
  <c r="AE299" i="1"/>
  <c r="AF299" i="1"/>
  <c r="AG299" i="1"/>
  <c r="AI299" i="1"/>
  <c r="AH299" i="1" s="1"/>
  <c r="AJ299" i="1"/>
  <c r="AR299" i="1"/>
  <c r="AS299" i="1"/>
  <c r="AT299" i="1"/>
  <c r="AU299" i="1"/>
  <c r="AV299" i="1"/>
  <c r="BC299" i="1"/>
  <c r="BE299" i="1"/>
  <c r="BH299" i="1"/>
  <c r="BM299" i="1"/>
  <c r="BN299" i="1"/>
  <c r="BP299" i="1"/>
  <c r="BQ299" i="1"/>
  <c r="BR299" i="1"/>
  <c r="BS299" i="1"/>
  <c r="BV299" i="1"/>
  <c r="BY299" i="1"/>
  <c r="CB299" i="1"/>
  <c r="CE299" i="1"/>
  <c r="CF299" i="1"/>
  <c r="CQ299" i="1"/>
  <c r="BO299" i="1" s="1"/>
  <c r="CR299" i="1"/>
  <c r="CS299" i="1" s="1"/>
  <c r="CT299" i="1"/>
  <c r="CU299" i="1"/>
  <c r="CV299" i="1"/>
  <c r="CW299" i="1"/>
  <c r="CX299" i="1"/>
  <c r="CY299" i="1"/>
  <c r="CZ299" i="1"/>
  <c r="DK299" i="1"/>
  <c r="DL299" i="1"/>
  <c r="DM299" i="1"/>
  <c r="DN299" i="1"/>
  <c r="DO299" i="1"/>
  <c r="DP299" i="1"/>
  <c r="EB299" i="1"/>
  <c r="EE299" i="1" s="1"/>
  <c r="EC299" i="1"/>
  <c r="ED299" i="1"/>
  <c r="EG299" i="1"/>
  <c r="EJ299" i="1"/>
  <c r="EO299" i="1"/>
  <c r="EP299" i="1" s="1"/>
  <c r="EQ299" i="1"/>
  <c r="AC299" i="1" s="1"/>
  <c r="AD299" i="1" s="1"/>
  <c r="ER299" i="1"/>
  <c r="ES299" i="1"/>
  <c r="EU299" i="1"/>
  <c r="EX299" i="1"/>
  <c r="FJ299" i="1"/>
  <c r="FM299" i="1"/>
  <c r="FR299" i="1"/>
  <c r="FS299" i="1"/>
  <c r="FT299" i="1"/>
  <c r="FW299" i="1" s="1"/>
  <c r="GN299" i="1"/>
  <c r="GV299" i="1"/>
  <c r="GW299" i="1"/>
  <c r="HA299" i="1"/>
  <c r="HB299" i="1"/>
  <c r="HJ299" i="1"/>
  <c r="HK299" i="1"/>
  <c r="HS299" i="1"/>
  <c r="W300" i="1"/>
  <c r="Y300" i="1"/>
  <c r="AA300" i="1"/>
  <c r="AB300" i="1"/>
  <c r="AE300" i="1"/>
  <c r="AG300" i="1" s="1"/>
  <c r="AF300" i="1"/>
  <c r="AI300" i="1"/>
  <c r="AH300" i="1" s="1"/>
  <c r="AJ300" i="1"/>
  <c r="AR300" i="1"/>
  <c r="AS300" i="1"/>
  <c r="AT300" i="1"/>
  <c r="AU300" i="1"/>
  <c r="AV300" i="1"/>
  <c r="BC300" i="1"/>
  <c r="BE300" i="1"/>
  <c r="BH300" i="1"/>
  <c r="BM300" i="1"/>
  <c r="BN300" i="1"/>
  <c r="GW300" i="1" s="1"/>
  <c r="BP300" i="1"/>
  <c r="BR300" i="1" s="1"/>
  <c r="BQ300" i="1"/>
  <c r="BS300" i="1"/>
  <c r="BV300" i="1"/>
  <c r="BY300" i="1"/>
  <c r="CB300" i="1"/>
  <c r="CE300" i="1"/>
  <c r="CF300" i="1"/>
  <c r="CQ300" i="1"/>
  <c r="BO300" i="1" s="1"/>
  <c r="AC300" i="1" s="1"/>
  <c r="AD300" i="1" s="1"/>
  <c r="CR300" i="1"/>
  <c r="CS300" i="1" s="1"/>
  <c r="CT300" i="1"/>
  <c r="CU300" i="1"/>
  <c r="CV300" i="1"/>
  <c r="CW300" i="1"/>
  <c r="CX300" i="1"/>
  <c r="CY300" i="1"/>
  <c r="CZ300" i="1"/>
  <c r="DK300" i="1"/>
  <c r="DL300" i="1"/>
  <c r="DM300" i="1"/>
  <c r="DN300" i="1"/>
  <c r="DO300" i="1"/>
  <c r="DP300" i="1"/>
  <c r="EB300" i="1"/>
  <c r="EE300" i="1" s="1"/>
  <c r="EC300" i="1"/>
  <c r="ED300" i="1"/>
  <c r="EG300" i="1"/>
  <c r="EJ300" i="1"/>
  <c r="EO300" i="1"/>
  <c r="EP300" i="1" s="1"/>
  <c r="EQ300" i="1"/>
  <c r="ER300" i="1"/>
  <c r="ES300" i="1"/>
  <c r="EU300" i="1"/>
  <c r="EX300" i="1"/>
  <c r="FJ300" i="1"/>
  <c r="FM300" i="1"/>
  <c r="FR300" i="1"/>
  <c r="FS300" i="1"/>
  <c r="FT300" i="1"/>
  <c r="FW300" i="1"/>
  <c r="GN300" i="1"/>
  <c r="GV300" i="1"/>
  <c r="HA300" i="1"/>
  <c r="HB300" i="1"/>
  <c r="HJ300" i="1"/>
  <c r="HK300" i="1"/>
  <c r="HS300" i="1"/>
  <c r="W301" i="1"/>
  <c r="Y301" i="1"/>
  <c r="AA301" i="1"/>
  <c r="AB301" i="1"/>
  <c r="AE301" i="1"/>
  <c r="AG301" i="1" s="1"/>
  <c r="AF301" i="1"/>
  <c r="AI301" i="1"/>
  <c r="AH301" i="1" s="1"/>
  <c r="AJ301" i="1"/>
  <c r="AK301" i="1"/>
  <c r="AR301" i="1"/>
  <c r="AS301" i="1"/>
  <c r="AT301" i="1"/>
  <c r="AU301" i="1"/>
  <c r="AV301" i="1"/>
  <c r="BC301" i="1"/>
  <c r="BE301" i="1"/>
  <c r="BH301" i="1"/>
  <c r="BM301" i="1"/>
  <c r="BN301" i="1"/>
  <c r="BP301" i="1"/>
  <c r="BR301" i="1" s="1"/>
  <c r="BQ301" i="1"/>
  <c r="BS301" i="1"/>
  <c r="BV301" i="1"/>
  <c r="BY301" i="1"/>
  <c r="CB301" i="1"/>
  <c r="CE301" i="1"/>
  <c r="CF301" i="1"/>
  <c r="CQ301" i="1"/>
  <c r="BO301" i="1" s="1"/>
  <c r="AC301" i="1" s="1"/>
  <c r="AD301" i="1" s="1"/>
  <c r="CR301" i="1"/>
  <c r="CU301" i="1"/>
  <c r="CV301" i="1"/>
  <c r="CW301" i="1"/>
  <c r="CX301" i="1"/>
  <c r="CY301" i="1"/>
  <c r="DA301" i="1" s="1"/>
  <c r="CZ301" i="1"/>
  <c r="DJ301" i="1"/>
  <c r="DK301" i="1"/>
  <c r="DL301" i="1"/>
  <c r="DM301" i="1"/>
  <c r="DN301" i="1"/>
  <c r="DO301" i="1"/>
  <c r="DP301" i="1"/>
  <c r="EB301" i="1"/>
  <c r="EE301" i="1" s="1"/>
  <c r="EC301" i="1"/>
  <c r="ED301" i="1"/>
  <c r="EG301" i="1"/>
  <c r="EJ301" i="1"/>
  <c r="EO301" i="1"/>
  <c r="EP301" i="1" s="1"/>
  <c r="EQ301" i="1"/>
  <c r="ER301" i="1"/>
  <c r="ET301" i="1" s="1"/>
  <c r="ES301" i="1"/>
  <c r="EU301" i="1"/>
  <c r="EX301" i="1"/>
  <c r="FJ301" i="1"/>
  <c r="FM301" i="1"/>
  <c r="FR301" i="1"/>
  <c r="FS301" i="1"/>
  <c r="FT301" i="1"/>
  <c r="FW301" i="1"/>
  <c r="GN301" i="1"/>
  <c r="GV301" i="1"/>
  <c r="GW301" i="1"/>
  <c r="HA301" i="1"/>
  <c r="HB301" i="1"/>
  <c r="HJ301" i="1"/>
  <c r="HK301" i="1"/>
  <c r="HS301" i="1"/>
  <c r="W302" i="1"/>
  <c r="Y302" i="1"/>
  <c r="AA302" i="1"/>
  <c r="AB302" i="1"/>
  <c r="AC302" i="1"/>
  <c r="AD302" i="1" s="1"/>
  <c r="AE302" i="1"/>
  <c r="AF302" i="1"/>
  <c r="AG302" i="1"/>
  <c r="AI302" i="1"/>
  <c r="AH302" i="1" s="1"/>
  <c r="AJ302" i="1"/>
  <c r="AR302" i="1"/>
  <c r="AS302" i="1"/>
  <c r="AT302" i="1"/>
  <c r="AU302" i="1"/>
  <c r="AV302" i="1"/>
  <c r="BC302" i="1"/>
  <c r="BE302" i="1"/>
  <c r="BH302" i="1"/>
  <c r="BM302" i="1"/>
  <c r="BN302" i="1"/>
  <c r="GW302" i="1" s="1"/>
  <c r="BP302" i="1"/>
  <c r="BQ302" i="1"/>
  <c r="BR302" i="1"/>
  <c r="BS302" i="1"/>
  <c r="BV302" i="1"/>
  <c r="BY302" i="1"/>
  <c r="CB302" i="1"/>
  <c r="CE302" i="1"/>
  <c r="CF302" i="1"/>
  <c r="CQ302" i="1"/>
  <c r="BO302" i="1" s="1"/>
  <c r="CR302" i="1"/>
  <c r="CS302" i="1" s="1"/>
  <c r="CT302" i="1"/>
  <c r="CU302" i="1"/>
  <c r="CV302" i="1"/>
  <c r="CW302" i="1"/>
  <c r="CX302" i="1"/>
  <c r="CY302" i="1"/>
  <c r="CZ302" i="1"/>
  <c r="DK302" i="1"/>
  <c r="DL302" i="1"/>
  <c r="DM302" i="1"/>
  <c r="DN302" i="1"/>
  <c r="DO302" i="1"/>
  <c r="DP302" i="1"/>
  <c r="EB302" i="1"/>
  <c r="EE302" i="1" s="1"/>
  <c r="EC302" i="1"/>
  <c r="ED302" i="1"/>
  <c r="EG302" i="1"/>
  <c r="EJ302" i="1"/>
  <c r="EO302" i="1"/>
  <c r="EP302" i="1" s="1"/>
  <c r="EQ302" i="1"/>
  <c r="ER302" i="1"/>
  <c r="ES302" i="1"/>
  <c r="EU302" i="1"/>
  <c r="EX302" i="1"/>
  <c r="FJ302" i="1"/>
  <c r="FM302" i="1"/>
  <c r="FR302" i="1"/>
  <c r="FS302" i="1"/>
  <c r="FT302" i="1"/>
  <c r="FW302" i="1" s="1"/>
  <c r="GN302" i="1"/>
  <c r="GV302" i="1"/>
  <c r="HA302" i="1"/>
  <c r="HB302" i="1"/>
  <c r="HJ302" i="1"/>
  <c r="HK302" i="1"/>
  <c r="HS302" i="1"/>
  <c r="W303" i="1"/>
  <c r="Y303" i="1"/>
  <c r="AA303" i="1"/>
  <c r="AB303" i="1"/>
  <c r="AE303" i="1"/>
  <c r="AG303" i="1" s="1"/>
  <c r="AF303" i="1"/>
  <c r="AI303" i="1"/>
  <c r="AH303" i="1" s="1"/>
  <c r="AJ303" i="1"/>
  <c r="AK303" i="1"/>
  <c r="AR303" i="1"/>
  <c r="AS303" i="1"/>
  <c r="AT303" i="1"/>
  <c r="AU303" i="1"/>
  <c r="AV303" i="1"/>
  <c r="BC303" i="1"/>
  <c r="BE303" i="1"/>
  <c r="BH303" i="1"/>
  <c r="BM303" i="1"/>
  <c r="BN303" i="1"/>
  <c r="BP303" i="1"/>
  <c r="BR303" i="1" s="1"/>
  <c r="BQ303" i="1"/>
  <c r="BS303" i="1"/>
  <c r="BV303" i="1"/>
  <c r="BY303" i="1"/>
  <c r="CB303" i="1"/>
  <c r="CE303" i="1"/>
  <c r="CF303" i="1"/>
  <c r="CQ303" i="1"/>
  <c r="BO303" i="1" s="1"/>
  <c r="CR303" i="1"/>
  <c r="CS303" i="1" s="1"/>
  <c r="CT303" i="1"/>
  <c r="CU303" i="1"/>
  <c r="CV303" i="1"/>
  <c r="CW303" i="1"/>
  <c r="CX303" i="1"/>
  <c r="CY303" i="1"/>
  <c r="CZ303" i="1"/>
  <c r="DK303" i="1"/>
  <c r="DL303" i="1"/>
  <c r="DM303" i="1"/>
  <c r="DN303" i="1"/>
  <c r="DO303" i="1"/>
  <c r="DP303" i="1"/>
  <c r="EB303" i="1"/>
  <c r="EE303" i="1" s="1"/>
  <c r="EC303" i="1"/>
  <c r="ED303" i="1"/>
  <c r="EG303" i="1"/>
  <c r="EJ303" i="1"/>
  <c r="EO303" i="1"/>
  <c r="EP303" i="1" s="1"/>
  <c r="EQ303" i="1"/>
  <c r="ER303" i="1"/>
  <c r="ES303" i="1"/>
  <c r="EU303" i="1"/>
  <c r="EX303" i="1" s="1"/>
  <c r="FJ303" i="1"/>
  <c r="FM303" i="1"/>
  <c r="FR303" i="1"/>
  <c r="FS303" i="1"/>
  <c r="FT303" i="1"/>
  <c r="FW303" i="1" s="1"/>
  <c r="GN303" i="1"/>
  <c r="GV303" i="1"/>
  <c r="HA303" i="1"/>
  <c r="HB303" i="1"/>
  <c r="HJ303" i="1"/>
  <c r="HK303" i="1"/>
  <c r="HS303" i="1"/>
  <c r="W304" i="1"/>
  <c r="Y304" i="1"/>
  <c r="AA304" i="1"/>
  <c r="AB304" i="1"/>
  <c r="AE304" i="1"/>
  <c r="AG304" i="1" s="1"/>
  <c r="AF304" i="1"/>
  <c r="AI304" i="1"/>
  <c r="AH304" i="1" s="1"/>
  <c r="AJ304" i="1"/>
  <c r="AR304" i="1"/>
  <c r="AS304" i="1"/>
  <c r="AT304" i="1"/>
  <c r="AU304" i="1"/>
  <c r="AV304" i="1"/>
  <c r="BC304" i="1"/>
  <c r="BE304" i="1"/>
  <c r="BH304" i="1"/>
  <c r="BM304" i="1"/>
  <c r="BN304" i="1"/>
  <c r="BP304" i="1"/>
  <c r="BQ304" i="1"/>
  <c r="BR304" i="1"/>
  <c r="BS304" i="1"/>
  <c r="BV304" i="1"/>
  <c r="BY304" i="1"/>
  <c r="CB304" i="1"/>
  <c r="CE304" i="1"/>
  <c r="CF304" i="1"/>
  <c r="CQ304" i="1"/>
  <c r="BO304" i="1" s="1"/>
  <c r="CR304" i="1"/>
  <c r="CU304" i="1"/>
  <c r="CV304" i="1"/>
  <c r="CW304" i="1"/>
  <c r="CX304" i="1"/>
  <c r="CY304" i="1"/>
  <c r="DA304" i="1" s="1"/>
  <c r="CZ304" i="1"/>
  <c r="DJ304" i="1"/>
  <c r="DK304" i="1"/>
  <c r="DL304" i="1"/>
  <c r="DM304" i="1"/>
  <c r="DN304" i="1"/>
  <c r="DO304" i="1"/>
  <c r="DP304" i="1"/>
  <c r="EB304" i="1"/>
  <c r="EE304" i="1" s="1"/>
  <c r="EC304" i="1"/>
  <c r="ED304" i="1"/>
  <c r="EG304" i="1"/>
  <c r="EJ304" i="1"/>
  <c r="EO304" i="1"/>
  <c r="EP304" i="1" s="1"/>
  <c r="EQ304" i="1"/>
  <c r="AC304" i="1" s="1"/>
  <c r="AD304" i="1" s="1"/>
  <c r="ER304" i="1"/>
  <c r="ET304" i="1" s="1"/>
  <c r="ES304" i="1"/>
  <c r="EU304" i="1"/>
  <c r="EX304" i="1" s="1"/>
  <c r="FJ304" i="1"/>
  <c r="FM304" i="1"/>
  <c r="FR304" i="1"/>
  <c r="FS304" i="1"/>
  <c r="FT304" i="1"/>
  <c r="FW304" i="1" s="1"/>
  <c r="GN304" i="1"/>
  <c r="GV304" i="1"/>
  <c r="GW304" i="1"/>
  <c r="HA304" i="1"/>
  <c r="HB304" i="1"/>
  <c r="HJ304" i="1"/>
  <c r="HK304" i="1"/>
  <c r="HS304" i="1"/>
  <c r="W305" i="1"/>
  <c r="Y305" i="1"/>
  <c r="AA305" i="1"/>
  <c r="AB305" i="1"/>
  <c r="AE305" i="1"/>
  <c r="AF305" i="1"/>
  <c r="AG305" i="1"/>
  <c r="AI305" i="1"/>
  <c r="AH305" i="1" s="1"/>
  <c r="AJ305" i="1"/>
  <c r="AK305" i="1"/>
  <c r="AR305" i="1"/>
  <c r="AS305" i="1"/>
  <c r="AT305" i="1"/>
  <c r="AU305" i="1"/>
  <c r="AV305" i="1"/>
  <c r="BC305" i="1"/>
  <c r="BE305" i="1"/>
  <c r="BH305" i="1"/>
  <c r="BM305" i="1"/>
  <c r="BN305" i="1"/>
  <c r="BP305" i="1"/>
  <c r="BQ305" i="1"/>
  <c r="BR305" i="1"/>
  <c r="BS305" i="1"/>
  <c r="BV305" i="1"/>
  <c r="BY305" i="1"/>
  <c r="CB305" i="1"/>
  <c r="CE305" i="1"/>
  <c r="CF305" i="1"/>
  <c r="CQ305" i="1"/>
  <c r="BO305" i="1" s="1"/>
  <c r="AC305" i="1" s="1"/>
  <c r="AD305" i="1" s="1"/>
  <c r="CR305" i="1"/>
  <c r="CS305" i="1" s="1"/>
  <c r="CT305" i="1"/>
  <c r="CU305" i="1"/>
  <c r="CV305" i="1"/>
  <c r="CW305" i="1"/>
  <c r="CX305" i="1"/>
  <c r="CY305" i="1"/>
  <c r="CZ305" i="1"/>
  <c r="DK305" i="1"/>
  <c r="DL305" i="1"/>
  <c r="DM305" i="1"/>
  <c r="DN305" i="1"/>
  <c r="DO305" i="1"/>
  <c r="DP305" i="1"/>
  <c r="EB305" i="1"/>
  <c r="EE305" i="1" s="1"/>
  <c r="EC305" i="1"/>
  <c r="ED305" i="1"/>
  <c r="EG305" i="1"/>
  <c r="EJ305" i="1"/>
  <c r="EO305" i="1"/>
  <c r="EP305" i="1" s="1"/>
  <c r="EQ305" i="1"/>
  <c r="ER305" i="1"/>
  <c r="ES305" i="1"/>
  <c r="EU305" i="1"/>
  <c r="EX305" i="1" s="1"/>
  <c r="FJ305" i="1"/>
  <c r="FM305" i="1"/>
  <c r="FR305" i="1"/>
  <c r="FS305" i="1"/>
  <c r="FT305" i="1"/>
  <c r="FW305" i="1" s="1"/>
  <c r="GN305" i="1"/>
  <c r="GV305" i="1"/>
  <c r="HA305" i="1"/>
  <c r="HB305" i="1"/>
  <c r="HJ305" i="1"/>
  <c r="HK305" i="1"/>
  <c r="HS305" i="1"/>
  <c r="W306" i="1"/>
  <c r="Y306" i="1"/>
  <c r="AA306" i="1"/>
  <c r="AB306" i="1"/>
  <c r="AE306" i="1"/>
  <c r="AG306" i="1" s="1"/>
  <c r="AF306" i="1"/>
  <c r="AI306" i="1"/>
  <c r="AH306" i="1" s="1"/>
  <c r="AJ306" i="1"/>
  <c r="AK306" i="1"/>
  <c r="AR306" i="1"/>
  <c r="AS306" i="1"/>
  <c r="AT306" i="1"/>
  <c r="AU306" i="1"/>
  <c r="AV306" i="1"/>
  <c r="BC306" i="1"/>
  <c r="BE306" i="1"/>
  <c r="BH306" i="1"/>
  <c r="BM306" i="1"/>
  <c r="BN306" i="1"/>
  <c r="BP306" i="1"/>
  <c r="BR306" i="1" s="1"/>
  <c r="BQ306" i="1"/>
  <c r="BS306" i="1"/>
  <c r="BV306" i="1"/>
  <c r="BY306" i="1"/>
  <c r="CB306" i="1"/>
  <c r="CE306" i="1"/>
  <c r="CF306" i="1"/>
  <c r="CQ306" i="1"/>
  <c r="BO306" i="1" s="1"/>
  <c r="AC306" i="1" s="1"/>
  <c r="AD306" i="1" s="1"/>
  <c r="CR306" i="1"/>
  <c r="CU306" i="1"/>
  <c r="CV306" i="1"/>
  <c r="CW306" i="1"/>
  <c r="CX306" i="1"/>
  <c r="CY306" i="1"/>
  <c r="DA306" i="1" s="1"/>
  <c r="CZ306" i="1"/>
  <c r="DJ306" i="1"/>
  <c r="DK306" i="1"/>
  <c r="DL306" i="1"/>
  <c r="DM306" i="1"/>
  <c r="DN306" i="1"/>
  <c r="DO306" i="1"/>
  <c r="DP306" i="1"/>
  <c r="EB306" i="1"/>
  <c r="EE306" i="1" s="1"/>
  <c r="EC306" i="1"/>
  <c r="ED306" i="1"/>
  <c r="EG306" i="1"/>
  <c r="EJ306" i="1"/>
  <c r="EO306" i="1"/>
  <c r="EP306" i="1" s="1"/>
  <c r="EQ306" i="1"/>
  <c r="ER306" i="1"/>
  <c r="ET306" i="1" s="1"/>
  <c r="ES306" i="1"/>
  <c r="EU306" i="1"/>
  <c r="EX306" i="1"/>
  <c r="FJ306" i="1"/>
  <c r="FM306" i="1"/>
  <c r="FR306" i="1"/>
  <c r="FS306" i="1"/>
  <c r="FT306" i="1"/>
  <c r="FW306" i="1"/>
  <c r="GN306" i="1"/>
  <c r="GV306" i="1"/>
  <c r="GW306" i="1"/>
  <c r="HA306" i="1"/>
  <c r="HB306" i="1"/>
  <c r="HJ306" i="1"/>
  <c r="HK306" i="1"/>
  <c r="HS306" i="1"/>
  <c r="W307" i="1"/>
  <c r="Y307" i="1"/>
  <c r="AA307" i="1"/>
  <c r="AB307" i="1"/>
  <c r="AC307" i="1"/>
  <c r="AD307" i="1" s="1"/>
  <c r="AE307" i="1"/>
  <c r="AF307" i="1"/>
  <c r="AG307" i="1"/>
  <c r="AI307" i="1"/>
  <c r="AH307" i="1" s="1"/>
  <c r="AJ307" i="1"/>
  <c r="AR307" i="1"/>
  <c r="AS307" i="1"/>
  <c r="AT307" i="1"/>
  <c r="AU307" i="1"/>
  <c r="AV307" i="1"/>
  <c r="BC307" i="1"/>
  <c r="BE307" i="1"/>
  <c r="BH307" i="1"/>
  <c r="BM307" i="1"/>
  <c r="BN307" i="1"/>
  <c r="GW307" i="1" s="1"/>
  <c r="BP307" i="1"/>
  <c r="BQ307" i="1"/>
  <c r="BR307" i="1"/>
  <c r="BS307" i="1"/>
  <c r="BV307" i="1"/>
  <c r="BY307" i="1"/>
  <c r="CB307" i="1"/>
  <c r="CE307" i="1"/>
  <c r="CF307" i="1"/>
  <c r="CQ307" i="1"/>
  <c r="BO307" i="1" s="1"/>
  <c r="CR307" i="1"/>
  <c r="CS307" i="1" s="1"/>
  <c r="CT307" i="1"/>
  <c r="CU307" i="1"/>
  <c r="CV307" i="1"/>
  <c r="CW307" i="1"/>
  <c r="CX307" i="1"/>
  <c r="CY307" i="1"/>
  <c r="CZ307" i="1"/>
  <c r="DK307" i="1"/>
  <c r="DL307" i="1"/>
  <c r="DM307" i="1"/>
  <c r="DN307" i="1"/>
  <c r="DO307" i="1"/>
  <c r="DP307" i="1"/>
  <c r="EB307" i="1"/>
  <c r="EE307" i="1" s="1"/>
  <c r="EC307" i="1"/>
  <c r="ED307" i="1"/>
  <c r="EG307" i="1"/>
  <c r="EJ307" i="1"/>
  <c r="EO307" i="1"/>
  <c r="EP307" i="1" s="1"/>
  <c r="EQ307" i="1"/>
  <c r="ER307" i="1"/>
  <c r="ES307" i="1"/>
  <c r="EU307" i="1"/>
  <c r="EX307" i="1"/>
  <c r="FJ307" i="1"/>
  <c r="FM307" i="1"/>
  <c r="FR307" i="1"/>
  <c r="FS307" i="1"/>
  <c r="FT307" i="1"/>
  <c r="FW307" i="1"/>
  <c r="GN307" i="1"/>
  <c r="GV307" i="1"/>
  <c r="HA307" i="1"/>
  <c r="HB307" i="1"/>
  <c r="HJ307" i="1"/>
  <c r="HK307" i="1"/>
  <c r="HS307" i="1"/>
  <c r="W308" i="1"/>
  <c r="Y308" i="1"/>
  <c r="AA308" i="1"/>
  <c r="AB308" i="1"/>
  <c r="AE308" i="1"/>
  <c r="AF308" i="1"/>
  <c r="AG308" i="1"/>
  <c r="AI308" i="1"/>
  <c r="AH308" i="1" s="1"/>
  <c r="AJ308" i="1"/>
  <c r="AR308" i="1"/>
  <c r="AS308" i="1"/>
  <c r="AT308" i="1"/>
  <c r="AU308" i="1"/>
  <c r="AV308" i="1"/>
  <c r="BC308" i="1"/>
  <c r="BE308" i="1"/>
  <c r="BH308" i="1"/>
  <c r="BM308" i="1"/>
  <c r="BN308" i="1"/>
  <c r="BP308" i="1"/>
  <c r="BR308" i="1" s="1"/>
  <c r="BQ308" i="1"/>
  <c r="BS308" i="1"/>
  <c r="BV308" i="1"/>
  <c r="BY308" i="1"/>
  <c r="CB308" i="1"/>
  <c r="CE308" i="1"/>
  <c r="CF308" i="1"/>
  <c r="CQ308" i="1"/>
  <c r="BO308" i="1" s="1"/>
  <c r="CR308" i="1"/>
  <c r="CU308" i="1"/>
  <c r="CV308" i="1"/>
  <c r="CW308" i="1"/>
  <c r="CX308" i="1"/>
  <c r="CY308" i="1"/>
  <c r="DA308" i="1" s="1"/>
  <c r="CZ308" i="1"/>
  <c r="DK308" i="1"/>
  <c r="DL308" i="1"/>
  <c r="DM308" i="1"/>
  <c r="DN308" i="1"/>
  <c r="DO308" i="1"/>
  <c r="DP308" i="1"/>
  <c r="EB308" i="1"/>
  <c r="EE308" i="1" s="1"/>
  <c r="EC308" i="1"/>
  <c r="ED308" i="1"/>
  <c r="EG308" i="1"/>
  <c r="EJ308" i="1"/>
  <c r="EO308" i="1"/>
  <c r="EP308" i="1" s="1"/>
  <c r="EQ308" i="1"/>
  <c r="AC308" i="1" s="1"/>
  <c r="AD308" i="1" s="1"/>
  <c r="ER308" i="1"/>
  <c r="ET308" i="1" s="1"/>
  <c r="ES308" i="1"/>
  <c r="EU308" i="1"/>
  <c r="EX308" i="1"/>
  <c r="FJ308" i="1"/>
  <c r="FM308" i="1"/>
  <c r="FR308" i="1"/>
  <c r="FS308" i="1"/>
  <c r="FT308" i="1"/>
  <c r="FW308" i="1" s="1"/>
  <c r="GN308" i="1"/>
  <c r="GV308" i="1"/>
  <c r="HA308" i="1"/>
  <c r="HB308" i="1"/>
  <c r="HJ308" i="1"/>
  <c r="HK308" i="1"/>
  <c r="HS308" i="1"/>
  <c r="W309" i="1"/>
  <c r="Y309" i="1"/>
  <c r="AA309" i="1"/>
  <c r="AB309" i="1"/>
  <c r="AE309" i="1"/>
  <c r="AG309" i="1" s="1"/>
  <c r="AF309" i="1"/>
  <c r="AI309" i="1"/>
  <c r="AH309" i="1" s="1"/>
  <c r="AJ309" i="1"/>
  <c r="AK309" i="1"/>
  <c r="AR309" i="1"/>
  <c r="AS309" i="1"/>
  <c r="AT309" i="1"/>
  <c r="AU309" i="1"/>
  <c r="AV309" i="1"/>
  <c r="BC309" i="1"/>
  <c r="BE309" i="1"/>
  <c r="BH309" i="1"/>
  <c r="BM309" i="1"/>
  <c r="BN309" i="1"/>
  <c r="BP309" i="1"/>
  <c r="BR309" i="1" s="1"/>
  <c r="BQ309" i="1"/>
  <c r="BS309" i="1"/>
  <c r="BV309" i="1"/>
  <c r="BY309" i="1"/>
  <c r="CB309" i="1"/>
  <c r="CE309" i="1"/>
  <c r="CF309" i="1"/>
  <c r="CQ309" i="1"/>
  <c r="BO309" i="1" s="1"/>
  <c r="AC309" i="1" s="1"/>
  <c r="AD309" i="1" s="1"/>
  <c r="CR309" i="1"/>
  <c r="CU309" i="1"/>
  <c r="CV309" i="1"/>
  <c r="CW309" i="1"/>
  <c r="CX309" i="1"/>
  <c r="CY309" i="1"/>
  <c r="DA309" i="1" s="1"/>
  <c r="CZ309" i="1"/>
  <c r="DJ309" i="1"/>
  <c r="DK309" i="1"/>
  <c r="DL309" i="1"/>
  <c r="DM309" i="1"/>
  <c r="DN309" i="1"/>
  <c r="DO309" i="1"/>
  <c r="DP309" i="1"/>
  <c r="EB309" i="1"/>
  <c r="EE309" i="1" s="1"/>
  <c r="EC309" i="1"/>
  <c r="ED309" i="1"/>
  <c r="EG309" i="1"/>
  <c r="EJ309" i="1"/>
  <c r="EO309" i="1"/>
  <c r="EP309" i="1" s="1"/>
  <c r="EQ309" i="1"/>
  <c r="ER309" i="1"/>
  <c r="ET309" i="1" s="1"/>
  <c r="ES309" i="1"/>
  <c r="EU309" i="1"/>
  <c r="EX309" i="1"/>
  <c r="FJ309" i="1"/>
  <c r="FM309" i="1"/>
  <c r="FR309" i="1"/>
  <c r="FS309" i="1"/>
  <c r="FT309" i="1"/>
  <c r="FW309" i="1"/>
  <c r="GN309" i="1"/>
  <c r="GV309" i="1"/>
  <c r="GW309" i="1"/>
  <c r="HA309" i="1"/>
  <c r="HB309" i="1"/>
  <c r="HJ309" i="1"/>
  <c r="HK309" i="1"/>
  <c r="HS309" i="1"/>
  <c r="W310" i="1"/>
  <c r="Y310" i="1"/>
  <c r="AA310" i="1"/>
  <c r="AB310" i="1"/>
  <c r="AC310" i="1"/>
  <c r="AD310" i="1" s="1"/>
  <c r="AE310" i="1"/>
  <c r="AF310" i="1"/>
  <c r="AG310" i="1"/>
  <c r="AI310" i="1"/>
  <c r="AH310" i="1" s="1"/>
  <c r="AJ310" i="1"/>
  <c r="AR310" i="1"/>
  <c r="AS310" i="1"/>
  <c r="AT310" i="1"/>
  <c r="AU310" i="1"/>
  <c r="AV310" i="1"/>
  <c r="BC310" i="1"/>
  <c r="BE310" i="1"/>
  <c r="BH310" i="1"/>
  <c r="BM310" i="1"/>
  <c r="BN310" i="1"/>
  <c r="GW310" i="1" s="1"/>
  <c r="BP310" i="1"/>
  <c r="BQ310" i="1"/>
  <c r="BR310" i="1"/>
  <c r="BS310" i="1"/>
  <c r="BV310" i="1"/>
  <c r="BY310" i="1"/>
  <c r="CB310" i="1"/>
  <c r="CE310" i="1"/>
  <c r="CF310" i="1"/>
  <c r="CQ310" i="1"/>
  <c r="BO310" i="1" s="1"/>
  <c r="CR310" i="1"/>
  <c r="CS310" i="1" s="1"/>
  <c r="CT310" i="1"/>
  <c r="CU310" i="1"/>
  <c r="CV310" i="1"/>
  <c r="CW310" i="1"/>
  <c r="CX310" i="1"/>
  <c r="CY310" i="1"/>
  <c r="CZ310" i="1"/>
  <c r="DK310" i="1"/>
  <c r="DL310" i="1"/>
  <c r="DM310" i="1"/>
  <c r="DN310" i="1"/>
  <c r="DO310" i="1"/>
  <c r="DP310" i="1"/>
  <c r="EB310" i="1"/>
  <c r="EE310" i="1" s="1"/>
  <c r="EC310" i="1"/>
  <c r="ED310" i="1"/>
  <c r="EG310" i="1"/>
  <c r="EJ310" i="1"/>
  <c r="EO310" i="1"/>
  <c r="EP310" i="1" s="1"/>
  <c r="EQ310" i="1"/>
  <c r="ER310" i="1"/>
  <c r="ES310" i="1"/>
  <c r="EU310" i="1"/>
  <c r="EX310" i="1"/>
  <c r="FJ310" i="1"/>
  <c r="FM310" i="1"/>
  <c r="FR310" i="1"/>
  <c r="FS310" i="1"/>
  <c r="FT310" i="1"/>
  <c r="FW310" i="1"/>
  <c r="GN310" i="1"/>
  <c r="GV310" i="1"/>
  <c r="HA310" i="1"/>
  <c r="HB310" i="1"/>
  <c r="HJ310" i="1"/>
  <c r="HK310" i="1"/>
  <c r="HS310" i="1"/>
  <c r="W311" i="1"/>
  <c r="Y311" i="1"/>
  <c r="AA311" i="1"/>
  <c r="AB311" i="1"/>
  <c r="AE311" i="1"/>
  <c r="AF311" i="1"/>
  <c r="AG311" i="1"/>
  <c r="AI311" i="1"/>
  <c r="AH311" i="1" s="1"/>
  <c r="AJ311" i="1"/>
  <c r="AR311" i="1"/>
  <c r="AS311" i="1"/>
  <c r="AT311" i="1"/>
  <c r="AU311" i="1"/>
  <c r="AV311" i="1"/>
  <c r="BC311" i="1"/>
  <c r="BE311" i="1"/>
  <c r="BH311" i="1"/>
  <c r="BM311" i="1"/>
  <c r="BN311" i="1"/>
  <c r="BP311" i="1"/>
  <c r="BR311" i="1" s="1"/>
  <c r="BQ311" i="1"/>
  <c r="BS311" i="1"/>
  <c r="BV311" i="1"/>
  <c r="BY311" i="1"/>
  <c r="CB311" i="1"/>
  <c r="CE311" i="1"/>
  <c r="CF311" i="1"/>
  <c r="CQ311" i="1"/>
  <c r="BO311" i="1" s="1"/>
  <c r="CR311" i="1"/>
  <c r="CU311" i="1"/>
  <c r="CV311" i="1"/>
  <c r="CW311" i="1"/>
  <c r="CX311" i="1"/>
  <c r="CY311" i="1"/>
  <c r="DA311" i="1" s="1"/>
  <c r="CZ311" i="1"/>
  <c r="DK311" i="1"/>
  <c r="DL311" i="1"/>
  <c r="DM311" i="1"/>
  <c r="DN311" i="1"/>
  <c r="DO311" i="1"/>
  <c r="DP311" i="1"/>
  <c r="EB311" i="1"/>
  <c r="EE311" i="1" s="1"/>
  <c r="EC311" i="1"/>
  <c r="ED311" i="1"/>
  <c r="EG311" i="1"/>
  <c r="GW311" i="1" s="1"/>
  <c r="EJ311" i="1"/>
  <c r="EO311" i="1"/>
  <c r="EP311" i="1" s="1"/>
  <c r="EQ311" i="1"/>
  <c r="AC311" i="1" s="1"/>
  <c r="AD311" i="1" s="1"/>
  <c r="ER311" i="1"/>
  <c r="ET311" i="1" s="1"/>
  <c r="ES311" i="1"/>
  <c r="EU311" i="1"/>
  <c r="EX311" i="1" s="1"/>
  <c r="FJ311" i="1"/>
  <c r="FM311" i="1"/>
  <c r="FR311" i="1"/>
  <c r="FS311" i="1"/>
  <c r="FT311" i="1"/>
  <c r="FW311" i="1" s="1"/>
  <c r="GN311" i="1"/>
  <c r="GV311" i="1"/>
  <c r="HA311" i="1"/>
  <c r="HB311" i="1"/>
  <c r="HJ311" i="1"/>
  <c r="HK311" i="1"/>
  <c r="HS311" i="1"/>
  <c r="W312" i="1"/>
  <c r="Y312" i="1"/>
  <c r="AA312" i="1"/>
  <c r="AB312" i="1"/>
  <c r="AE312" i="1"/>
  <c r="AF312" i="1"/>
  <c r="AG312" i="1"/>
  <c r="AI312" i="1"/>
  <c r="AH312" i="1" s="1"/>
  <c r="AJ312" i="1"/>
  <c r="AR312" i="1"/>
  <c r="AS312" i="1"/>
  <c r="AT312" i="1"/>
  <c r="AU312" i="1"/>
  <c r="AV312" i="1"/>
  <c r="BC312" i="1"/>
  <c r="BE312" i="1"/>
  <c r="BH312" i="1"/>
  <c r="BM312" i="1"/>
  <c r="BN312" i="1"/>
  <c r="GW312" i="1" s="1"/>
  <c r="BP312" i="1"/>
  <c r="BQ312" i="1"/>
  <c r="BR312" i="1"/>
  <c r="BS312" i="1"/>
  <c r="BV312" i="1"/>
  <c r="BY312" i="1"/>
  <c r="CB312" i="1"/>
  <c r="CE312" i="1"/>
  <c r="CF312" i="1"/>
  <c r="CQ312" i="1"/>
  <c r="BO312" i="1" s="1"/>
  <c r="CR312" i="1"/>
  <c r="CS312" i="1" s="1"/>
  <c r="CT312" i="1"/>
  <c r="CU312" i="1"/>
  <c r="CV312" i="1"/>
  <c r="CW312" i="1"/>
  <c r="CX312" i="1"/>
  <c r="CY312" i="1"/>
  <c r="CZ312" i="1"/>
  <c r="DK312" i="1"/>
  <c r="DL312" i="1"/>
  <c r="DM312" i="1"/>
  <c r="DN312" i="1"/>
  <c r="DO312" i="1"/>
  <c r="DP312" i="1"/>
  <c r="EB312" i="1"/>
  <c r="EE312" i="1" s="1"/>
  <c r="EC312" i="1"/>
  <c r="ED312" i="1"/>
  <c r="EG312" i="1"/>
  <c r="EJ312" i="1"/>
  <c r="EO312" i="1"/>
  <c r="EP312" i="1" s="1"/>
  <c r="EQ312" i="1"/>
  <c r="AC312" i="1" s="1"/>
  <c r="AD312" i="1" s="1"/>
  <c r="ER312" i="1"/>
  <c r="ES312" i="1"/>
  <c r="EU312" i="1"/>
  <c r="EX312" i="1"/>
  <c r="FJ312" i="1"/>
  <c r="FM312" i="1"/>
  <c r="FR312" i="1"/>
  <c r="FS312" i="1"/>
  <c r="FT312" i="1"/>
  <c r="FW312" i="1"/>
  <c r="GN312" i="1"/>
  <c r="GV312" i="1"/>
  <c r="HA312" i="1"/>
  <c r="HB312" i="1"/>
  <c r="HJ312" i="1"/>
  <c r="HK312" i="1"/>
  <c r="HS312" i="1"/>
  <c r="W313" i="1"/>
  <c r="Y313" i="1"/>
  <c r="AA313" i="1"/>
  <c r="AB313" i="1"/>
  <c r="AE313" i="1"/>
  <c r="AG313" i="1" s="1"/>
  <c r="AF313" i="1"/>
  <c r="AI313" i="1"/>
  <c r="AH313" i="1" s="1"/>
  <c r="AJ313" i="1"/>
  <c r="AR313" i="1"/>
  <c r="AS313" i="1"/>
  <c r="AT313" i="1"/>
  <c r="AU313" i="1"/>
  <c r="AV313" i="1"/>
  <c r="BC313" i="1"/>
  <c r="BE313" i="1"/>
  <c r="BH313" i="1"/>
  <c r="BM313" i="1"/>
  <c r="BN313" i="1"/>
  <c r="BP313" i="1"/>
  <c r="BR313" i="1" s="1"/>
  <c r="BQ313" i="1"/>
  <c r="BS313" i="1"/>
  <c r="BV313" i="1"/>
  <c r="BY313" i="1"/>
  <c r="CB313" i="1"/>
  <c r="CE313" i="1"/>
  <c r="CF313" i="1"/>
  <c r="CQ313" i="1"/>
  <c r="BO313" i="1" s="1"/>
  <c r="CR313" i="1"/>
  <c r="CU313" i="1"/>
  <c r="CV313" i="1"/>
  <c r="CW313" i="1"/>
  <c r="CX313" i="1"/>
  <c r="CY313" i="1"/>
  <c r="DA313" i="1" s="1"/>
  <c r="CZ313" i="1"/>
  <c r="DJ313" i="1"/>
  <c r="DK313" i="1"/>
  <c r="DL313" i="1"/>
  <c r="DM313" i="1"/>
  <c r="DN313" i="1"/>
  <c r="DO313" i="1"/>
  <c r="DP313" i="1"/>
  <c r="EB313" i="1"/>
  <c r="EE313" i="1" s="1"/>
  <c r="EC313" i="1"/>
  <c r="ED313" i="1"/>
  <c r="EG313" i="1"/>
  <c r="EJ313" i="1"/>
  <c r="EO313" i="1"/>
  <c r="EP313" i="1" s="1"/>
  <c r="EQ313" i="1"/>
  <c r="AC313" i="1" s="1"/>
  <c r="AD313" i="1" s="1"/>
  <c r="ER313" i="1"/>
  <c r="ET313" i="1" s="1"/>
  <c r="ES313" i="1"/>
  <c r="EU313" i="1"/>
  <c r="EX313" i="1"/>
  <c r="FJ313" i="1"/>
  <c r="FM313" i="1"/>
  <c r="FR313" i="1"/>
  <c r="FS313" i="1"/>
  <c r="FT313" i="1"/>
  <c r="FW313" i="1"/>
  <c r="GN313" i="1"/>
  <c r="GV313" i="1"/>
  <c r="GW313" i="1"/>
  <c r="HA313" i="1"/>
  <c r="HB313" i="1"/>
  <c r="HJ313" i="1"/>
  <c r="HK313" i="1"/>
  <c r="HS313" i="1"/>
  <c r="W314" i="1"/>
  <c r="Y314" i="1"/>
  <c r="AA314" i="1"/>
  <c r="AB314" i="1"/>
  <c r="AC314" i="1"/>
  <c r="AD314" i="1" s="1"/>
  <c r="AE314" i="1"/>
  <c r="AG314" i="1" s="1"/>
  <c r="AF314" i="1"/>
  <c r="AI314" i="1"/>
  <c r="AH314" i="1" s="1"/>
  <c r="AJ314" i="1"/>
  <c r="AR314" i="1"/>
  <c r="AS314" i="1"/>
  <c r="AT314" i="1"/>
  <c r="AU314" i="1"/>
  <c r="AV314" i="1"/>
  <c r="BC314" i="1"/>
  <c r="BE314" i="1"/>
  <c r="BH314" i="1"/>
  <c r="BM314" i="1"/>
  <c r="BN314" i="1"/>
  <c r="BP314" i="1"/>
  <c r="BR314" i="1" s="1"/>
  <c r="BQ314" i="1"/>
  <c r="BS314" i="1"/>
  <c r="BV314" i="1"/>
  <c r="BY314" i="1"/>
  <c r="CB314" i="1"/>
  <c r="CE314" i="1"/>
  <c r="CF314" i="1"/>
  <c r="CQ314" i="1"/>
  <c r="BO314" i="1" s="1"/>
  <c r="CR314" i="1"/>
  <c r="CS314" i="1" s="1"/>
  <c r="CT314" i="1"/>
  <c r="CU314" i="1"/>
  <c r="CV314" i="1"/>
  <c r="CW314" i="1"/>
  <c r="CX314" i="1"/>
  <c r="CY314" i="1"/>
  <c r="CZ314" i="1"/>
  <c r="DK314" i="1"/>
  <c r="DL314" i="1"/>
  <c r="DM314" i="1"/>
  <c r="DN314" i="1"/>
  <c r="DO314" i="1"/>
  <c r="DP314" i="1"/>
  <c r="EB314" i="1"/>
  <c r="EE314" i="1" s="1"/>
  <c r="EC314" i="1"/>
  <c r="ED314" i="1"/>
  <c r="EG314" i="1"/>
  <c r="GW314" i="1" s="1"/>
  <c r="EJ314" i="1"/>
  <c r="EO314" i="1"/>
  <c r="EP314" i="1" s="1"/>
  <c r="EQ314" i="1"/>
  <c r="ER314" i="1"/>
  <c r="ES314" i="1"/>
  <c r="EU314" i="1"/>
  <c r="EX314" i="1" s="1"/>
  <c r="FJ314" i="1"/>
  <c r="FM314" i="1"/>
  <c r="FR314" i="1"/>
  <c r="FS314" i="1"/>
  <c r="FT314" i="1"/>
  <c r="FW314" i="1" s="1"/>
  <c r="GN314" i="1"/>
  <c r="GV314" i="1"/>
  <c r="HA314" i="1"/>
  <c r="HB314" i="1"/>
  <c r="HJ314" i="1"/>
  <c r="HK314" i="1"/>
  <c r="HS314" i="1"/>
  <c r="W315" i="1"/>
  <c r="Y315" i="1"/>
  <c r="AA315" i="1"/>
  <c r="AB315" i="1"/>
  <c r="AE315" i="1"/>
  <c r="AF315" i="1"/>
  <c r="AG315" i="1"/>
  <c r="AI315" i="1"/>
  <c r="AH315" i="1" s="1"/>
  <c r="AJ315" i="1"/>
  <c r="AR315" i="1"/>
  <c r="AS315" i="1"/>
  <c r="AT315" i="1"/>
  <c r="AU315" i="1"/>
  <c r="AV315" i="1"/>
  <c r="BC315" i="1"/>
  <c r="BE315" i="1"/>
  <c r="BH315" i="1"/>
  <c r="BM315" i="1"/>
  <c r="BN315" i="1"/>
  <c r="BP315" i="1"/>
  <c r="BQ315" i="1"/>
  <c r="BR315" i="1"/>
  <c r="BS315" i="1"/>
  <c r="BV315" i="1"/>
  <c r="BY315" i="1"/>
  <c r="CB315" i="1"/>
  <c r="CE315" i="1"/>
  <c r="CF315" i="1"/>
  <c r="CQ315" i="1"/>
  <c r="BO315" i="1" s="1"/>
  <c r="CR315" i="1"/>
  <c r="CU315" i="1"/>
  <c r="CV315" i="1"/>
  <c r="CW315" i="1"/>
  <c r="CX315" i="1"/>
  <c r="CY315" i="1"/>
  <c r="DA315" i="1" s="1"/>
  <c r="CZ315" i="1"/>
  <c r="DK315" i="1"/>
  <c r="DL315" i="1"/>
  <c r="DM315" i="1"/>
  <c r="DN315" i="1"/>
  <c r="DO315" i="1"/>
  <c r="DP315" i="1"/>
  <c r="EB315" i="1"/>
  <c r="EE315" i="1" s="1"/>
  <c r="EC315" i="1"/>
  <c r="ED315" i="1"/>
  <c r="EG315" i="1"/>
  <c r="GW315" i="1" s="1"/>
  <c r="EJ315" i="1"/>
  <c r="EO315" i="1"/>
  <c r="EP315" i="1" s="1"/>
  <c r="EQ315" i="1"/>
  <c r="AC315" i="1" s="1"/>
  <c r="AD315" i="1" s="1"/>
  <c r="ER315" i="1"/>
  <c r="ET315" i="1" s="1"/>
  <c r="ES315" i="1"/>
  <c r="EU315" i="1"/>
  <c r="EX315" i="1" s="1"/>
  <c r="FJ315" i="1"/>
  <c r="FM315" i="1"/>
  <c r="FR315" i="1"/>
  <c r="FS315" i="1"/>
  <c r="FT315" i="1"/>
  <c r="FW315" i="1" s="1"/>
  <c r="GN315" i="1"/>
  <c r="GV315" i="1"/>
  <c r="HA315" i="1"/>
  <c r="HB315" i="1"/>
  <c r="HJ315" i="1"/>
  <c r="HK315" i="1"/>
  <c r="HS315" i="1"/>
  <c r="W316" i="1"/>
  <c r="Y316" i="1"/>
  <c r="AA316" i="1"/>
  <c r="AB316" i="1"/>
  <c r="AE316" i="1"/>
  <c r="AF316" i="1"/>
  <c r="AG316" i="1"/>
  <c r="AI316" i="1"/>
  <c r="AH316" i="1" s="1"/>
  <c r="AJ316" i="1"/>
  <c r="AR316" i="1"/>
  <c r="AS316" i="1"/>
  <c r="AT316" i="1"/>
  <c r="AU316" i="1"/>
  <c r="AV316" i="1"/>
  <c r="BC316" i="1"/>
  <c r="BE316" i="1"/>
  <c r="BH316" i="1"/>
  <c r="BM316" i="1"/>
  <c r="BN316" i="1"/>
  <c r="GW316" i="1" s="1"/>
  <c r="BP316" i="1"/>
  <c r="BQ316" i="1"/>
  <c r="BR316" i="1"/>
  <c r="BS316" i="1"/>
  <c r="BV316" i="1"/>
  <c r="BY316" i="1"/>
  <c r="CB316" i="1"/>
  <c r="CE316" i="1"/>
  <c r="CF316" i="1"/>
  <c r="CQ316" i="1"/>
  <c r="BO316" i="1" s="1"/>
  <c r="CR316" i="1"/>
  <c r="CS316" i="1" s="1"/>
  <c r="CT316" i="1"/>
  <c r="CU316" i="1"/>
  <c r="CV316" i="1"/>
  <c r="CW316" i="1"/>
  <c r="CX316" i="1"/>
  <c r="CY316" i="1"/>
  <c r="CZ316" i="1"/>
  <c r="DK316" i="1"/>
  <c r="DL316" i="1"/>
  <c r="DM316" i="1"/>
  <c r="DN316" i="1"/>
  <c r="DO316" i="1"/>
  <c r="DP316" i="1"/>
  <c r="EB316" i="1"/>
  <c r="EE316" i="1" s="1"/>
  <c r="EC316" i="1"/>
  <c r="ED316" i="1"/>
  <c r="EG316" i="1"/>
  <c r="EJ316" i="1"/>
  <c r="EO316" i="1"/>
  <c r="EP316" i="1" s="1"/>
  <c r="EQ316" i="1"/>
  <c r="AC316" i="1" s="1"/>
  <c r="AD316" i="1" s="1"/>
  <c r="ER316" i="1"/>
  <c r="ES316" i="1"/>
  <c r="EU316" i="1"/>
  <c r="EX316" i="1"/>
  <c r="FJ316" i="1"/>
  <c r="FM316" i="1"/>
  <c r="FR316" i="1"/>
  <c r="FS316" i="1"/>
  <c r="FT316" i="1"/>
  <c r="FW316" i="1"/>
  <c r="GN316" i="1"/>
  <c r="GV316" i="1"/>
  <c r="HA316" i="1"/>
  <c r="HB316" i="1"/>
  <c r="HJ316" i="1"/>
  <c r="HK316" i="1"/>
  <c r="HS316" i="1"/>
  <c r="W317" i="1"/>
  <c r="Y317" i="1"/>
  <c r="AA317" i="1"/>
  <c r="AB317" i="1"/>
  <c r="AE317" i="1"/>
  <c r="AF317" i="1"/>
  <c r="AG317" i="1"/>
  <c r="AI317" i="1"/>
  <c r="AH317" i="1" s="1"/>
  <c r="AJ317" i="1"/>
  <c r="AR317" i="1"/>
  <c r="AS317" i="1"/>
  <c r="AT317" i="1"/>
  <c r="AU317" i="1"/>
  <c r="AV317" i="1"/>
  <c r="BC317" i="1"/>
  <c r="BE317" i="1"/>
  <c r="BH317" i="1"/>
  <c r="BM317" i="1"/>
  <c r="BN317" i="1"/>
  <c r="BP317" i="1"/>
  <c r="BR317" i="1" s="1"/>
  <c r="BQ317" i="1"/>
  <c r="BS317" i="1"/>
  <c r="BV317" i="1"/>
  <c r="BY317" i="1"/>
  <c r="CB317" i="1"/>
  <c r="CE317" i="1"/>
  <c r="CF317" i="1"/>
  <c r="CQ317" i="1"/>
  <c r="BO317" i="1" s="1"/>
  <c r="CR317" i="1"/>
  <c r="CU317" i="1"/>
  <c r="CV317" i="1"/>
  <c r="CW317" i="1"/>
  <c r="CX317" i="1"/>
  <c r="CY317" i="1"/>
  <c r="DA317" i="1" s="1"/>
  <c r="DJ317" i="1" s="1"/>
  <c r="CZ317" i="1"/>
  <c r="DK317" i="1"/>
  <c r="DL317" i="1"/>
  <c r="DM317" i="1"/>
  <c r="DN317" i="1"/>
  <c r="DO317" i="1"/>
  <c r="DP317" i="1"/>
  <c r="EB317" i="1"/>
  <c r="EE317" i="1" s="1"/>
  <c r="EC317" i="1"/>
  <c r="ED317" i="1"/>
  <c r="EG317" i="1"/>
  <c r="EJ317" i="1"/>
  <c r="EO317" i="1"/>
  <c r="EP317" i="1" s="1"/>
  <c r="EQ317" i="1"/>
  <c r="AC317" i="1" s="1"/>
  <c r="AD317" i="1" s="1"/>
  <c r="ER317" i="1"/>
  <c r="ET317" i="1" s="1"/>
  <c r="ES317" i="1"/>
  <c r="EU317" i="1"/>
  <c r="EX317" i="1"/>
  <c r="FJ317" i="1"/>
  <c r="FM317" i="1"/>
  <c r="FR317" i="1"/>
  <c r="FS317" i="1"/>
  <c r="FT317" i="1"/>
  <c r="FW317" i="1"/>
  <c r="GN317" i="1"/>
  <c r="GV317" i="1"/>
  <c r="GW317" i="1"/>
  <c r="HA317" i="1"/>
  <c r="HB317" i="1"/>
  <c r="HJ317" i="1"/>
  <c r="HK317" i="1"/>
  <c r="HS317" i="1"/>
  <c r="W318" i="1"/>
  <c r="Y318" i="1"/>
  <c r="AA318" i="1"/>
  <c r="AB318" i="1"/>
  <c r="AC318" i="1"/>
  <c r="AD318" i="1" s="1"/>
  <c r="AE318" i="1"/>
  <c r="AG318" i="1" s="1"/>
  <c r="AF318" i="1"/>
  <c r="AI318" i="1"/>
  <c r="AH318" i="1" s="1"/>
  <c r="AJ318" i="1"/>
  <c r="AR318" i="1"/>
  <c r="AS318" i="1"/>
  <c r="AT318" i="1"/>
  <c r="AU318" i="1"/>
  <c r="AV318" i="1"/>
  <c r="BC318" i="1"/>
  <c r="BE318" i="1"/>
  <c r="BH318" i="1"/>
  <c r="BM318" i="1"/>
  <c r="BN318" i="1"/>
  <c r="GW318" i="1" s="1"/>
  <c r="BP318" i="1"/>
  <c r="BR318" i="1" s="1"/>
  <c r="BQ318" i="1"/>
  <c r="BS318" i="1"/>
  <c r="BV318" i="1"/>
  <c r="BY318" i="1"/>
  <c r="CB318" i="1"/>
  <c r="CE318" i="1"/>
  <c r="CF318" i="1"/>
  <c r="CQ318" i="1"/>
  <c r="BO318" i="1" s="1"/>
  <c r="CR318" i="1"/>
  <c r="CS318" i="1" s="1"/>
  <c r="CT318" i="1"/>
  <c r="CU318" i="1"/>
  <c r="CV318" i="1"/>
  <c r="CW318" i="1"/>
  <c r="CX318" i="1"/>
  <c r="CY318" i="1"/>
  <c r="CZ318" i="1"/>
  <c r="DK318" i="1"/>
  <c r="DL318" i="1"/>
  <c r="DM318" i="1"/>
  <c r="DN318" i="1"/>
  <c r="DO318" i="1"/>
  <c r="DP318" i="1"/>
  <c r="EB318" i="1"/>
  <c r="EE318" i="1" s="1"/>
  <c r="EC318" i="1"/>
  <c r="ED318" i="1"/>
  <c r="EG318" i="1"/>
  <c r="EJ318" i="1"/>
  <c r="EO318" i="1"/>
  <c r="EP318" i="1" s="1"/>
  <c r="EQ318" i="1"/>
  <c r="ER318" i="1"/>
  <c r="ES318" i="1"/>
  <c r="EU318" i="1"/>
  <c r="EX318" i="1" s="1"/>
  <c r="FJ318" i="1"/>
  <c r="FM318" i="1"/>
  <c r="FR318" i="1"/>
  <c r="FS318" i="1"/>
  <c r="FT318" i="1"/>
  <c r="FW318" i="1"/>
  <c r="GN318" i="1"/>
  <c r="GV318" i="1"/>
  <c r="HA318" i="1"/>
  <c r="HB318" i="1"/>
  <c r="HJ318" i="1"/>
  <c r="HK318" i="1"/>
  <c r="HS318" i="1"/>
  <c r="W319" i="1"/>
  <c r="Y319" i="1"/>
  <c r="AA319" i="1"/>
  <c r="AB319" i="1"/>
  <c r="AE319" i="1"/>
  <c r="AF319" i="1"/>
  <c r="AG319" i="1"/>
  <c r="AI319" i="1"/>
  <c r="AH319" i="1" s="1"/>
  <c r="AJ319" i="1"/>
  <c r="AR319" i="1"/>
  <c r="AS319" i="1"/>
  <c r="AT319" i="1"/>
  <c r="AU319" i="1"/>
  <c r="AV319" i="1"/>
  <c r="BC319" i="1"/>
  <c r="BE319" i="1"/>
  <c r="BH319" i="1"/>
  <c r="BM319" i="1"/>
  <c r="BN319" i="1"/>
  <c r="BP319" i="1"/>
  <c r="BQ319" i="1"/>
  <c r="BR319" i="1"/>
  <c r="BS319" i="1"/>
  <c r="BV319" i="1"/>
  <c r="BY319" i="1"/>
  <c r="CB319" i="1"/>
  <c r="CE319" i="1"/>
  <c r="CF319" i="1"/>
  <c r="CQ319" i="1"/>
  <c r="BO319" i="1" s="1"/>
  <c r="CR319" i="1"/>
  <c r="CS319" i="1" s="1"/>
  <c r="CT319" i="1"/>
  <c r="CU319" i="1"/>
  <c r="CV319" i="1"/>
  <c r="CW319" i="1"/>
  <c r="CX319" i="1"/>
  <c r="CY319" i="1"/>
  <c r="CZ319" i="1"/>
  <c r="DK319" i="1"/>
  <c r="DL319" i="1"/>
  <c r="DM319" i="1"/>
  <c r="DN319" i="1"/>
  <c r="DO319" i="1"/>
  <c r="DP319" i="1"/>
  <c r="EB319" i="1"/>
  <c r="EE319" i="1" s="1"/>
  <c r="EC319" i="1"/>
  <c r="ED319" i="1"/>
  <c r="EG319" i="1"/>
  <c r="EJ319" i="1"/>
  <c r="EO319" i="1"/>
  <c r="EP319" i="1" s="1"/>
  <c r="EQ319" i="1"/>
  <c r="AC319" i="1" s="1"/>
  <c r="AD319" i="1" s="1"/>
  <c r="ER319" i="1"/>
  <c r="ES319" i="1"/>
  <c r="EU319" i="1"/>
  <c r="EX319" i="1" s="1"/>
  <c r="FJ319" i="1"/>
  <c r="FM319" i="1"/>
  <c r="FR319" i="1"/>
  <c r="FS319" i="1"/>
  <c r="FT319" i="1"/>
  <c r="FW319" i="1"/>
  <c r="GN319" i="1"/>
  <c r="GV319" i="1"/>
  <c r="GW319" i="1"/>
  <c r="HA319" i="1"/>
  <c r="HB319" i="1"/>
  <c r="HJ319" i="1"/>
  <c r="HK319" i="1"/>
  <c r="HS319" i="1"/>
  <c r="W320" i="1"/>
  <c r="Y320" i="1"/>
  <c r="AA320" i="1"/>
  <c r="AB320" i="1"/>
  <c r="AC320" i="1"/>
  <c r="AD320" i="1" s="1"/>
  <c r="AE320" i="1"/>
  <c r="AG320" i="1" s="1"/>
  <c r="AF320" i="1"/>
  <c r="AI320" i="1"/>
  <c r="AH320" i="1" s="1"/>
  <c r="AJ320" i="1"/>
  <c r="AR320" i="1"/>
  <c r="AS320" i="1"/>
  <c r="AT320" i="1"/>
  <c r="AU320" i="1"/>
  <c r="AV320" i="1"/>
  <c r="BC320" i="1"/>
  <c r="BE320" i="1"/>
  <c r="BH320" i="1"/>
  <c r="BM320" i="1"/>
  <c r="BN320" i="1"/>
  <c r="GW320" i="1" s="1"/>
  <c r="BP320" i="1"/>
  <c r="BR320" i="1" s="1"/>
  <c r="BQ320" i="1"/>
  <c r="BS320" i="1"/>
  <c r="BV320" i="1"/>
  <c r="BY320" i="1"/>
  <c r="CB320" i="1"/>
  <c r="CE320" i="1"/>
  <c r="CF320" i="1"/>
  <c r="CQ320" i="1"/>
  <c r="BO320" i="1" s="1"/>
  <c r="CR320" i="1"/>
  <c r="CS320" i="1" s="1"/>
  <c r="CT320" i="1"/>
  <c r="CU320" i="1"/>
  <c r="CV320" i="1"/>
  <c r="CW320" i="1"/>
  <c r="CX320" i="1"/>
  <c r="CY320" i="1"/>
  <c r="CZ320" i="1"/>
  <c r="DK320" i="1"/>
  <c r="DL320" i="1"/>
  <c r="DM320" i="1"/>
  <c r="DN320" i="1"/>
  <c r="DO320" i="1"/>
  <c r="DP320" i="1"/>
  <c r="EB320" i="1"/>
  <c r="EE320" i="1" s="1"/>
  <c r="EC320" i="1"/>
  <c r="ED320" i="1"/>
  <c r="EG320" i="1"/>
  <c r="EJ320" i="1"/>
  <c r="EO320" i="1"/>
  <c r="EP320" i="1" s="1"/>
  <c r="EQ320" i="1"/>
  <c r="ER320" i="1"/>
  <c r="ES320" i="1"/>
  <c r="EU320" i="1"/>
  <c r="EX320" i="1" s="1"/>
  <c r="FJ320" i="1"/>
  <c r="FM320" i="1"/>
  <c r="FR320" i="1"/>
  <c r="FS320" i="1"/>
  <c r="FT320" i="1"/>
  <c r="FW320" i="1"/>
  <c r="GN320" i="1"/>
  <c r="GV320" i="1"/>
  <c r="HA320" i="1"/>
  <c r="HB320" i="1"/>
  <c r="HJ320" i="1"/>
  <c r="HK320" i="1"/>
  <c r="HS320" i="1"/>
  <c r="W321" i="1"/>
  <c r="Y321" i="1"/>
  <c r="AA321" i="1"/>
  <c r="AB321" i="1"/>
  <c r="AE321" i="1"/>
  <c r="AF321" i="1"/>
  <c r="AG321" i="1"/>
  <c r="AI321" i="1"/>
  <c r="AH321" i="1" s="1"/>
  <c r="AJ321" i="1"/>
  <c r="AR321" i="1"/>
  <c r="AS321" i="1"/>
  <c r="AT321" i="1"/>
  <c r="AU321" i="1"/>
  <c r="AV321" i="1"/>
  <c r="BC321" i="1"/>
  <c r="BE321" i="1"/>
  <c r="BH321" i="1"/>
  <c r="BM321" i="1"/>
  <c r="BN321" i="1"/>
  <c r="GW321" i="1" s="1"/>
  <c r="BP321" i="1"/>
  <c r="BQ321" i="1"/>
  <c r="BR321" i="1"/>
  <c r="BS321" i="1"/>
  <c r="BV321" i="1"/>
  <c r="BY321" i="1"/>
  <c r="CB321" i="1"/>
  <c r="CE321" i="1"/>
  <c r="CF321" i="1"/>
  <c r="CQ321" i="1"/>
  <c r="BO321" i="1" s="1"/>
  <c r="CR321" i="1"/>
  <c r="CS321" i="1" s="1"/>
  <c r="CT321" i="1"/>
  <c r="CU321" i="1"/>
  <c r="CV321" i="1"/>
  <c r="CW321" i="1"/>
  <c r="CX321" i="1"/>
  <c r="CY321" i="1"/>
  <c r="CZ321" i="1"/>
  <c r="DK321" i="1"/>
  <c r="DL321" i="1"/>
  <c r="DM321" i="1"/>
  <c r="DN321" i="1"/>
  <c r="DO321" i="1"/>
  <c r="DP321" i="1"/>
  <c r="EB321" i="1"/>
  <c r="EE321" i="1" s="1"/>
  <c r="EC321" i="1"/>
  <c r="ED321" i="1"/>
  <c r="EG321" i="1"/>
  <c r="EJ321" i="1"/>
  <c r="EO321" i="1"/>
  <c r="EP321" i="1" s="1"/>
  <c r="EQ321" i="1"/>
  <c r="AC321" i="1" s="1"/>
  <c r="AD321" i="1" s="1"/>
  <c r="ER321" i="1"/>
  <c r="ES321" i="1"/>
  <c r="EU321" i="1"/>
  <c r="EX321" i="1"/>
  <c r="FJ321" i="1"/>
  <c r="FM321" i="1"/>
  <c r="FR321" i="1"/>
  <c r="FS321" i="1"/>
  <c r="FT321" i="1"/>
  <c r="FW321" i="1"/>
  <c r="GN321" i="1"/>
  <c r="GV321" i="1"/>
  <c r="HA321" i="1"/>
  <c r="HB321" i="1"/>
  <c r="HJ321" i="1"/>
  <c r="HK321" i="1"/>
  <c r="HS321" i="1"/>
  <c r="W322" i="1"/>
  <c r="Y322" i="1"/>
  <c r="AA322" i="1"/>
  <c r="AB322" i="1"/>
  <c r="AE322" i="1"/>
  <c r="AF322" i="1"/>
  <c r="AG322" i="1"/>
  <c r="AI322" i="1"/>
  <c r="AH322" i="1" s="1"/>
  <c r="AJ322" i="1"/>
  <c r="AR322" i="1"/>
  <c r="AS322" i="1"/>
  <c r="AT322" i="1"/>
  <c r="AU322" i="1"/>
  <c r="AV322" i="1"/>
  <c r="BC322" i="1"/>
  <c r="BE322" i="1"/>
  <c r="BH322" i="1"/>
  <c r="BM322" i="1"/>
  <c r="BN322" i="1"/>
  <c r="BP322" i="1"/>
  <c r="BR322" i="1" s="1"/>
  <c r="BQ322" i="1"/>
  <c r="BS322" i="1"/>
  <c r="BV322" i="1"/>
  <c r="BY322" i="1"/>
  <c r="CB322" i="1"/>
  <c r="CE322" i="1"/>
  <c r="CF322" i="1"/>
  <c r="CQ322" i="1"/>
  <c r="BO322" i="1" s="1"/>
  <c r="CR322" i="1"/>
  <c r="CU322" i="1"/>
  <c r="CV322" i="1"/>
  <c r="CW322" i="1"/>
  <c r="CX322" i="1"/>
  <c r="CY322" i="1"/>
  <c r="DA322" i="1" s="1"/>
  <c r="CZ322" i="1"/>
  <c r="DJ322" i="1"/>
  <c r="DK322" i="1"/>
  <c r="DL322" i="1"/>
  <c r="DM322" i="1"/>
  <c r="DN322" i="1"/>
  <c r="DO322" i="1"/>
  <c r="DP322" i="1"/>
  <c r="EB322" i="1"/>
  <c r="EE322" i="1" s="1"/>
  <c r="EC322" i="1"/>
  <c r="ED322" i="1"/>
  <c r="EG322" i="1"/>
  <c r="GW322" i="1" s="1"/>
  <c r="EJ322" i="1"/>
  <c r="EO322" i="1"/>
  <c r="EP322" i="1" s="1"/>
  <c r="EQ322" i="1"/>
  <c r="AC322" i="1" s="1"/>
  <c r="AD322" i="1" s="1"/>
  <c r="ER322" i="1"/>
  <c r="ET322" i="1" s="1"/>
  <c r="ES322" i="1"/>
  <c r="EU322" i="1"/>
  <c r="EX322" i="1" s="1"/>
  <c r="FJ322" i="1"/>
  <c r="FM322" i="1"/>
  <c r="FR322" i="1"/>
  <c r="FS322" i="1"/>
  <c r="FT322" i="1"/>
  <c r="FW322" i="1"/>
  <c r="GN322" i="1"/>
  <c r="GV322" i="1"/>
  <c r="HA322" i="1"/>
  <c r="HB322" i="1"/>
  <c r="HJ322" i="1"/>
  <c r="HK322" i="1"/>
  <c r="HS322" i="1"/>
  <c r="W323" i="1"/>
  <c r="Y323" i="1"/>
  <c r="AA323" i="1"/>
  <c r="AB323" i="1"/>
  <c r="AE323" i="1"/>
  <c r="AF323" i="1"/>
  <c r="AG323" i="1"/>
  <c r="AI323" i="1"/>
  <c r="AH323" i="1" s="1"/>
  <c r="AJ323" i="1"/>
  <c r="AK323" i="1"/>
  <c r="AR323" i="1"/>
  <c r="AS323" i="1"/>
  <c r="AT323" i="1"/>
  <c r="AU323" i="1"/>
  <c r="AV323" i="1"/>
  <c r="BC323" i="1"/>
  <c r="BE323" i="1"/>
  <c r="BH323" i="1"/>
  <c r="BM323" i="1"/>
  <c r="BN323" i="1"/>
  <c r="BP323" i="1"/>
  <c r="BQ323" i="1"/>
  <c r="BR323" i="1"/>
  <c r="BS323" i="1"/>
  <c r="BV323" i="1"/>
  <c r="BY323" i="1"/>
  <c r="CB323" i="1"/>
  <c r="CE323" i="1"/>
  <c r="CF323" i="1"/>
  <c r="DJ323" i="1" s="1"/>
  <c r="CQ323" i="1"/>
  <c r="BO323" i="1" s="1"/>
  <c r="AC323" i="1" s="1"/>
  <c r="AD323" i="1" s="1"/>
  <c r="CR323" i="1"/>
  <c r="CU323" i="1"/>
  <c r="CV323" i="1"/>
  <c r="CW323" i="1"/>
  <c r="CX323" i="1"/>
  <c r="CY323" i="1"/>
  <c r="DA323" i="1" s="1"/>
  <c r="CZ323" i="1"/>
  <c r="DK323" i="1"/>
  <c r="DL323" i="1"/>
  <c r="DM323" i="1"/>
  <c r="DN323" i="1"/>
  <c r="DO323" i="1"/>
  <c r="DP323" i="1"/>
  <c r="EB323" i="1"/>
  <c r="EE323" i="1" s="1"/>
  <c r="EC323" i="1"/>
  <c r="ED323" i="1"/>
  <c r="EG323" i="1"/>
  <c r="EJ323" i="1"/>
  <c r="EO323" i="1"/>
  <c r="EP323" i="1" s="1"/>
  <c r="EQ323" i="1"/>
  <c r="ER323" i="1"/>
  <c r="ET323" i="1" s="1"/>
  <c r="ES323" i="1"/>
  <c r="EU323" i="1"/>
  <c r="EX323" i="1" s="1"/>
  <c r="FJ323" i="1"/>
  <c r="FM323" i="1"/>
  <c r="FR323" i="1"/>
  <c r="FS323" i="1"/>
  <c r="FT323" i="1"/>
  <c r="FW323" i="1" s="1"/>
  <c r="GN323" i="1"/>
  <c r="GV323" i="1"/>
  <c r="GW323" i="1"/>
  <c r="HA323" i="1"/>
  <c r="HB323" i="1"/>
  <c r="HJ323" i="1"/>
  <c r="HK323" i="1"/>
  <c r="HS323" i="1"/>
  <c r="W324" i="1"/>
  <c r="Y324" i="1"/>
  <c r="AA324" i="1"/>
  <c r="AB324" i="1"/>
  <c r="AE324" i="1"/>
  <c r="AG324" i="1" s="1"/>
  <c r="AF324" i="1"/>
  <c r="AI324" i="1"/>
  <c r="AH324" i="1" s="1"/>
  <c r="AJ324" i="1"/>
  <c r="AK324" i="1"/>
  <c r="AR324" i="1"/>
  <c r="AS324" i="1"/>
  <c r="AT324" i="1"/>
  <c r="AU324" i="1"/>
  <c r="AV324" i="1"/>
  <c r="BC324" i="1"/>
  <c r="BE324" i="1"/>
  <c r="BH324" i="1"/>
  <c r="BM324" i="1"/>
  <c r="BN324" i="1"/>
  <c r="GW324" i="1" s="1"/>
  <c r="BP324" i="1"/>
  <c r="BR324" i="1" s="1"/>
  <c r="BQ324" i="1"/>
  <c r="BS324" i="1"/>
  <c r="BV324" i="1"/>
  <c r="BY324" i="1"/>
  <c r="CB324" i="1"/>
  <c r="CE324" i="1"/>
  <c r="CF324" i="1"/>
  <c r="CQ324" i="1"/>
  <c r="BO324" i="1" s="1"/>
  <c r="AC324" i="1" s="1"/>
  <c r="AD324" i="1" s="1"/>
  <c r="CR324" i="1"/>
  <c r="CS324" i="1" s="1"/>
  <c r="CT324" i="1"/>
  <c r="CU324" i="1"/>
  <c r="CV324" i="1"/>
  <c r="CW324" i="1"/>
  <c r="CX324" i="1"/>
  <c r="CY324" i="1"/>
  <c r="CZ324" i="1"/>
  <c r="DK324" i="1"/>
  <c r="DL324" i="1"/>
  <c r="DM324" i="1"/>
  <c r="DN324" i="1"/>
  <c r="DO324" i="1"/>
  <c r="DP324" i="1"/>
  <c r="EB324" i="1"/>
  <c r="EE324" i="1" s="1"/>
  <c r="EC324" i="1"/>
  <c r="ED324" i="1"/>
  <c r="EG324" i="1"/>
  <c r="EJ324" i="1"/>
  <c r="EO324" i="1"/>
  <c r="EP324" i="1" s="1"/>
  <c r="EQ324" i="1"/>
  <c r="ER324" i="1"/>
  <c r="ES324" i="1"/>
  <c r="EU324" i="1"/>
  <c r="EX324" i="1"/>
  <c r="FJ324" i="1"/>
  <c r="FM324" i="1"/>
  <c r="FR324" i="1"/>
  <c r="FS324" i="1"/>
  <c r="FT324" i="1"/>
  <c r="FW324" i="1"/>
  <c r="GN324" i="1"/>
  <c r="GV324" i="1"/>
  <c r="HA324" i="1"/>
  <c r="HB324" i="1"/>
  <c r="HJ324" i="1"/>
  <c r="HK324" i="1"/>
  <c r="HS324" i="1"/>
  <c r="W325" i="1"/>
  <c r="Y325" i="1"/>
  <c r="AA325" i="1"/>
  <c r="AB325" i="1"/>
  <c r="AE325" i="1"/>
  <c r="AF325" i="1"/>
  <c r="AG325" i="1"/>
  <c r="AI325" i="1"/>
  <c r="AH325" i="1" s="1"/>
  <c r="AJ325" i="1"/>
  <c r="AK325" i="1"/>
  <c r="AR325" i="1"/>
  <c r="AS325" i="1"/>
  <c r="AT325" i="1"/>
  <c r="AU325" i="1"/>
  <c r="AV325" i="1"/>
  <c r="BC325" i="1"/>
  <c r="BE325" i="1"/>
  <c r="BH325" i="1"/>
  <c r="BM325" i="1"/>
  <c r="BN325" i="1"/>
  <c r="BP325" i="1"/>
  <c r="BQ325" i="1"/>
  <c r="BR325" i="1"/>
  <c r="BS325" i="1"/>
  <c r="BV325" i="1"/>
  <c r="BY325" i="1"/>
  <c r="CB325" i="1"/>
  <c r="CE325" i="1"/>
  <c r="CF325" i="1"/>
  <c r="CQ325" i="1"/>
  <c r="BO325" i="1" s="1"/>
  <c r="AC325" i="1" s="1"/>
  <c r="AD325" i="1" s="1"/>
  <c r="CR325" i="1"/>
  <c r="CU325" i="1"/>
  <c r="CV325" i="1"/>
  <c r="CW325" i="1"/>
  <c r="CX325" i="1"/>
  <c r="CY325" i="1"/>
  <c r="DA325" i="1" s="1"/>
  <c r="CZ325" i="1"/>
  <c r="DK325" i="1"/>
  <c r="DL325" i="1"/>
  <c r="DM325" i="1"/>
  <c r="DN325" i="1"/>
  <c r="DO325" i="1"/>
  <c r="DP325" i="1"/>
  <c r="EB325" i="1"/>
  <c r="EE325" i="1" s="1"/>
  <c r="EC325" i="1"/>
  <c r="ED325" i="1"/>
  <c r="EG325" i="1"/>
  <c r="EJ325" i="1"/>
  <c r="EO325" i="1"/>
  <c r="EP325" i="1" s="1"/>
  <c r="EQ325" i="1"/>
  <c r="ER325" i="1"/>
  <c r="ET325" i="1" s="1"/>
  <c r="ES325" i="1"/>
  <c r="EU325" i="1"/>
  <c r="EX325" i="1"/>
  <c r="FJ325" i="1"/>
  <c r="FM325" i="1"/>
  <c r="FR325" i="1"/>
  <c r="FS325" i="1"/>
  <c r="FT325" i="1"/>
  <c r="FW325" i="1"/>
  <c r="GN325" i="1"/>
  <c r="GV325" i="1"/>
  <c r="GW325" i="1"/>
  <c r="HA325" i="1"/>
  <c r="HB325" i="1"/>
  <c r="HJ325" i="1"/>
  <c r="HK325" i="1"/>
  <c r="HS325" i="1"/>
  <c r="W326" i="1"/>
  <c r="Y326" i="1"/>
  <c r="AA326" i="1"/>
  <c r="AB326" i="1"/>
  <c r="AE326" i="1"/>
  <c r="AF326" i="1"/>
  <c r="AG326" i="1"/>
  <c r="AI326" i="1"/>
  <c r="AH326" i="1" s="1"/>
  <c r="AJ326" i="1"/>
  <c r="AK326" i="1"/>
  <c r="AR326" i="1"/>
  <c r="AS326" i="1"/>
  <c r="AT326" i="1"/>
  <c r="AU326" i="1"/>
  <c r="AV326" i="1"/>
  <c r="BC326" i="1"/>
  <c r="BE326" i="1"/>
  <c r="BH326" i="1"/>
  <c r="BM326" i="1"/>
  <c r="BN326" i="1"/>
  <c r="BP326" i="1"/>
  <c r="BQ326" i="1"/>
  <c r="BR326" i="1"/>
  <c r="BS326" i="1"/>
  <c r="BV326" i="1"/>
  <c r="BY326" i="1"/>
  <c r="CB326" i="1"/>
  <c r="CE326" i="1"/>
  <c r="CF326" i="1"/>
  <c r="CQ326" i="1"/>
  <c r="BO326" i="1" s="1"/>
  <c r="AC326" i="1" s="1"/>
  <c r="AD326" i="1" s="1"/>
  <c r="CR326" i="1"/>
  <c r="CS326" i="1" s="1"/>
  <c r="CT326" i="1"/>
  <c r="CU326" i="1"/>
  <c r="CV326" i="1"/>
  <c r="CW326" i="1"/>
  <c r="CX326" i="1"/>
  <c r="CY326" i="1"/>
  <c r="CZ326" i="1"/>
  <c r="DK326" i="1"/>
  <c r="DL326" i="1"/>
  <c r="DM326" i="1"/>
  <c r="DN326" i="1"/>
  <c r="DO326" i="1"/>
  <c r="DP326" i="1"/>
  <c r="EB326" i="1"/>
  <c r="EE326" i="1" s="1"/>
  <c r="EC326" i="1"/>
  <c r="ED326" i="1"/>
  <c r="EG326" i="1"/>
  <c r="EJ326" i="1"/>
  <c r="EO326" i="1"/>
  <c r="EP326" i="1" s="1"/>
  <c r="EQ326" i="1"/>
  <c r="ER326" i="1"/>
  <c r="ES326" i="1"/>
  <c r="EU326" i="1"/>
  <c r="EX326" i="1" s="1"/>
  <c r="FJ326" i="1"/>
  <c r="FM326" i="1"/>
  <c r="FR326" i="1"/>
  <c r="FS326" i="1"/>
  <c r="FT326" i="1"/>
  <c r="FW326" i="1"/>
  <c r="GN326" i="1"/>
  <c r="GV326" i="1"/>
  <c r="GW326" i="1"/>
  <c r="HA326" i="1"/>
  <c r="HB326" i="1"/>
  <c r="HJ326" i="1"/>
  <c r="HK326" i="1"/>
  <c r="HS326" i="1"/>
  <c r="W327" i="1"/>
  <c r="Y327" i="1"/>
  <c r="AA327" i="1"/>
  <c r="AB327" i="1"/>
  <c r="AE327" i="1"/>
  <c r="AG327" i="1" s="1"/>
  <c r="AF327" i="1"/>
  <c r="AI327" i="1"/>
  <c r="AH327" i="1" s="1"/>
  <c r="AJ327" i="1"/>
  <c r="AK327" i="1"/>
  <c r="AR327" i="1"/>
  <c r="AS327" i="1"/>
  <c r="AT327" i="1"/>
  <c r="AU327" i="1"/>
  <c r="AV327" i="1"/>
  <c r="BC327" i="1"/>
  <c r="BE327" i="1"/>
  <c r="BH327" i="1"/>
  <c r="BM327" i="1"/>
  <c r="BN327" i="1"/>
  <c r="BP327" i="1"/>
  <c r="BR327" i="1" s="1"/>
  <c r="BQ327" i="1"/>
  <c r="BS327" i="1"/>
  <c r="BV327" i="1"/>
  <c r="BY327" i="1"/>
  <c r="CB327" i="1"/>
  <c r="CE327" i="1"/>
  <c r="CF327" i="1"/>
  <c r="CQ327" i="1"/>
  <c r="BO327" i="1" s="1"/>
  <c r="AC327" i="1" s="1"/>
  <c r="AD327" i="1" s="1"/>
  <c r="CR327" i="1"/>
  <c r="CS327" i="1" s="1"/>
  <c r="CT327" i="1"/>
  <c r="CU327" i="1"/>
  <c r="CV327" i="1"/>
  <c r="CW327" i="1"/>
  <c r="CX327" i="1"/>
  <c r="CY327" i="1"/>
  <c r="CZ327" i="1"/>
  <c r="DK327" i="1"/>
  <c r="DL327" i="1"/>
  <c r="DM327" i="1"/>
  <c r="DN327" i="1"/>
  <c r="DO327" i="1"/>
  <c r="DP327" i="1"/>
  <c r="EB327" i="1"/>
  <c r="EE327" i="1" s="1"/>
  <c r="EC327" i="1"/>
  <c r="ED327" i="1"/>
  <c r="EG327" i="1"/>
  <c r="EJ327" i="1"/>
  <c r="EO327" i="1"/>
  <c r="EP327" i="1"/>
  <c r="EQ327" i="1"/>
  <c r="ER327" i="1"/>
  <c r="ET327" i="1" s="1"/>
  <c r="ES327" i="1"/>
  <c r="EU327" i="1"/>
  <c r="EX327" i="1"/>
  <c r="FJ327" i="1"/>
  <c r="GW327" i="1" s="1"/>
  <c r="FM327" i="1"/>
  <c r="FR327" i="1"/>
  <c r="FS327" i="1"/>
  <c r="FT327" i="1"/>
  <c r="FW327" i="1" s="1"/>
  <c r="GN327" i="1"/>
  <c r="GV327" i="1"/>
  <c r="HA327" i="1"/>
  <c r="HB327" i="1"/>
  <c r="HJ327" i="1"/>
  <c r="HK327" i="1"/>
  <c r="HS327" i="1"/>
  <c r="W328" i="1"/>
  <c r="Y328" i="1"/>
  <c r="AA328" i="1"/>
  <c r="AB328" i="1"/>
  <c r="AE328" i="1"/>
  <c r="AF328" i="1"/>
  <c r="AG328" i="1"/>
  <c r="AI328" i="1"/>
  <c r="AH328" i="1" s="1"/>
  <c r="AJ328" i="1"/>
  <c r="AK328" i="1"/>
  <c r="AR328" i="1"/>
  <c r="AS328" i="1"/>
  <c r="AT328" i="1"/>
  <c r="AU328" i="1"/>
  <c r="AV328" i="1"/>
  <c r="BC328" i="1"/>
  <c r="BE328" i="1"/>
  <c r="BH328" i="1"/>
  <c r="BM328" i="1"/>
  <c r="BN328" i="1"/>
  <c r="BP328" i="1"/>
  <c r="BQ328" i="1"/>
  <c r="BR328" i="1"/>
  <c r="BS328" i="1"/>
  <c r="BV328" i="1"/>
  <c r="BY328" i="1"/>
  <c r="CB328" i="1"/>
  <c r="CE328" i="1"/>
  <c r="CF328" i="1"/>
  <c r="CQ328" i="1"/>
  <c r="BO328" i="1" s="1"/>
  <c r="AC328" i="1" s="1"/>
  <c r="AD328" i="1" s="1"/>
  <c r="CR328" i="1"/>
  <c r="CU328" i="1"/>
  <c r="CV328" i="1"/>
  <c r="CW328" i="1"/>
  <c r="CX328" i="1"/>
  <c r="CY328" i="1"/>
  <c r="DA328" i="1" s="1"/>
  <c r="DJ328" i="1" s="1"/>
  <c r="CZ328" i="1"/>
  <c r="DK328" i="1"/>
  <c r="DL328" i="1"/>
  <c r="DM328" i="1"/>
  <c r="DN328" i="1"/>
  <c r="DO328" i="1"/>
  <c r="DP328" i="1"/>
  <c r="EB328" i="1"/>
  <c r="EE328" i="1" s="1"/>
  <c r="EC328" i="1"/>
  <c r="ED328" i="1"/>
  <c r="EG328" i="1"/>
  <c r="GW328" i="1" s="1"/>
  <c r="EJ328" i="1"/>
  <c r="EO328" i="1"/>
  <c r="EP328" i="1" s="1"/>
  <c r="EQ328" i="1"/>
  <c r="ER328" i="1"/>
  <c r="ET328" i="1" s="1"/>
  <c r="ES328" i="1"/>
  <c r="EU328" i="1"/>
  <c r="EX328" i="1" s="1"/>
  <c r="FJ328" i="1"/>
  <c r="FM328" i="1"/>
  <c r="FR328" i="1"/>
  <c r="FS328" i="1"/>
  <c r="FT328" i="1"/>
  <c r="FW328" i="1"/>
  <c r="GN328" i="1"/>
  <c r="GV328" i="1"/>
  <c r="HA328" i="1"/>
  <c r="HB328" i="1"/>
  <c r="HJ328" i="1"/>
  <c r="HK328" i="1"/>
  <c r="HS328" i="1"/>
  <c r="W329" i="1"/>
  <c r="Y329" i="1"/>
  <c r="AA329" i="1"/>
  <c r="AB329" i="1"/>
  <c r="AE329" i="1"/>
  <c r="AG329" i="1" s="1"/>
  <c r="AF329" i="1"/>
  <c r="AI329" i="1"/>
  <c r="AH329" i="1" s="1"/>
  <c r="AJ329" i="1"/>
  <c r="AR329" i="1"/>
  <c r="AS329" i="1"/>
  <c r="AT329" i="1"/>
  <c r="AU329" i="1"/>
  <c r="AV329" i="1"/>
  <c r="BC329" i="1"/>
  <c r="BE329" i="1"/>
  <c r="BH329" i="1"/>
  <c r="BM329" i="1"/>
  <c r="BN329" i="1"/>
  <c r="BP329" i="1"/>
  <c r="BR329" i="1" s="1"/>
  <c r="BQ329" i="1"/>
  <c r="BS329" i="1"/>
  <c r="BV329" i="1"/>
  <c r="BY329" i="1"/>
  <c r="CB329" i="1"/>
  <c r="CE329" i="1"/>
  <c r="CF329" i="1"/>
  <c r="CQ329" i="1"/>
  <c r="BO329" i="1" s="1"/>
  <c r="CR329" i="1"/>
  <c r="CU329" i="1"/>
  <c r="CV329" i="1"/>
  <c r="CW329" i="1"/>
  <c r="CX329" i="1"/>
  <c r="CY329" i="1"/>
  <c r="DA329" i="1" s="1"/>
  <c r="CZ329" i="1"/>
  <c r="DJ329" i="1"/>
  <c r="DK329" i="1"/>
  <c r="DL329" i="1"/>
  <c r="DM329" i="1"/>
  <c r="DN329" i="1"/>
  <c r="DO329" i="1"/>
  <c r="DP329" i="1"/>
  <c r="EB329" i="1"/>
  <c r="EE329" i="1" s="1"/>
  <c r="EC329" i="1"/>
  <c r="ED329" i="1"/>
  <c r="EG329" i="1"/>
  <c r="EJ329" i="1"/>
  <c r="EO329" i="1"/>
  <c r="EP329" i="1" s="1"/>
  <c r="EQ329" i="1"/>
  <c r="AC329" i="1" s="1"/>
  <c r="AD329" i="1" s="1"/>
  <c r="ER329" i="1"/>
  <c r="ET329" i="1" s="1"/>
  <c r="ES329" i="1"/>
  <c r="EU329" i="1"/>
  <c r="EX329" i="1"/>
  <c r="FJ329" i="1"/>
  <c r="FM329" i="1"/>
  <c r="FR329" i="1"/>
  <c r="FS329" i="1"/>
  <c r="FT329" i="1"/>
  <c r="FW329" i="1"/>
  <c r="GN329" i="1"/>
  <c r="GV329" i="1"/>
  <c r="GW329" i="1"/>
  <c r="HA329" i="1"/>
  <c r="HB329" i="1"/>
  <c r="HJ329" i="1"/>
  <c r="HK329" i="1"/>
  <c r="HS329" i="1"/>
  <c r="W330" i="1"/>
  <c r="Y330" i="1"/>
  <c r="AA330" i="1"/>
  <c r="AB330" i="1"/>
  <c r="AC330" i="1"/>
  <c r="AD330" i="1" s="1"/>
  <c r="AE330" i="1"/>
  <c r="AG330" i="1" s="1"/>
  <c r="AF330" i="1"/>
  <c r="AI330" i="1"/>
  <c r="AH330" i="1" s="1"/>
  <c r="AJ330" i="1"/>
  <c r="AR330" i="1"/>
  <c r="AS330" i="1"/>
  <c r="AT330" i="1"/>
  <c r="AU330" i="1"/>
  <c r="AV330" i="1"/>
  <c r="BC330" i="1"/>
  <c r="BE330" i="1"/>
  <c r="BH330" i="1"/>
  <c r="BM330" i="1"/>
  <c r="BN330" i="1"/>
  <c r="BP330" i="1"/>
  <c r="BR330" i="1" s="1"/>
  <c r="BQ330" i="1"/>
  <c r="BS330" i="1"/>
  <c r="BV330" i="1"/>
  <c r="BY330" i="1"/>
  <c r="CB330" i="1"/>
  <c r="CE330" i="1"/>
  <c r="CF330" i="1"/>
  <c r="CQ330" i="1"/>
  <c r="BO330" i="1" s="1"/>
  <c r="CR330" i="1"/>
  <c r="CS330" i="1" s="1"/>
  <c r="CT330" i="1"/>
  <c r="CU330" i="1"/>
  <c r="CV330" i="1"/>
  <c r="CW330" i="1"/>
  <c r="CX330" i="1"/>
  <c r="CY330" i="1"/>
  <c r="CZ330" i="1"/>
  <c r="DK330" i="1"/>
  <c r="DL330" i="1"/>
  <c r="DM330" i="1"/>
  <c r="DN330" i="1"/>
  <c r="DO330" i="1"/>
  <c r="DP330" i="1"/>
  <c r="EB330" i="1"/>
  <c r="EE330" i="1" s="1"/>
  <c r="EC330" i="1"/>
  <c r="ED330" i="1"/>
  <c r="EG330" i="1"/>
  <c r="GW330" i="1" s="1"/>
  <c r="EJ330" i="1"/>
  <c r="EO330" i="1"/>
  <c r="EP330" i="1" s="1"/>
  <c r="EQ330" i="1"/>
  <c r="ER330" i="1"/>
  <c r="ES330" i="1"/>
  <c r="EU330" i="1"/>
  <c r="EX330" i="1" s="1"/>
  <c r="FJ330" i="1"/>
  <c r="FM330" i="1"/>
  <c r="FR330" i="1"/>
  <c r="FS330" i="1"/>
  <c r="FT330" i="1"/>
  <c r="FW330" i="1" s="1"/>
  <c r="GN330" i="1"/>
  <c r="GV330" i="1"/>
  <c r="HA330" i="1"/>
  <c r="HB330" i="1"/>
  <c r="HJ330" i="1"/>
  <c r="HK330" i="1"/>
  <c r="HS330" i="1"/>
  <c r="W331" i="1"/>
  <c r="Y331" i="1"/>
  <c r="AA331" i="1"/>
  <c r="AB331" i="1"/>
  <c r="AE331" i="1"/>
  <c r="AF331" i="1"/>
  <c r="AG331" i="1"/>
  <c r="AI331" i="1"/>
  <c r="AH331" i="1" s="1"/>
  <c r="AJ331" i="1"/>
  <c r="AR331" i="1"/>
  <c r="AS331" i="1"/>
  <c r="AT331" i="1"/>
  <c r="AU331" i="1"/>
  <c r="AV331" i="1"/>
  <c r="BC331" i="1"/>
  <c r="BE331" i="1"/>
  <c r="BH331" i="1"/>
  <c r="BM331" i="1"/>
  <c r="BN331" i="1"/>
  <c r="BP331" i="1"/>
  <c r="BQ331" i="1"/>
  <c r="BR331" i="1"/>
  <c r="BS331" i="1"/>
  <c r="BV331" i="1"/>
  <c r="BY331" i="1"/>
  <c r="CB331" i="1"/>
  <c r="CE331" i="1"/>
  <c r="CF331" i="1"/>
  <c r="CQ331" i="1"/>
  <c r="BO331" i="1" s="1"/>
  <c r="CR331" i="1"/>
  <c r="CU331" i="1"/>
  <c r="CV331" i="1"/>
  <c r="CW331" i="1"/>
  <c r="CX331" i="1"/>
  <c r="CY331" i="1"/>
  <c r="DA331" i="1" s="1"/>
  <c r="CZ331" i="1"/>
  <c r="DK331" i="1"/>
  <c r="DL331" i="1"/>
  <c r="DM331" i="1"/>
  <c r="DN331" i="1"/>
  <c r="DO331" i="1"/>
  <c r="DP331" i="1"/>
  <c r="EB331" i="1"/>
  <c r="EE331" i="1" s="1"/>
  <c r="EC331" i="1"/>
  <c r="ED331" i="1"/>
  <c r="EG331" i="1"/>
  <c r="GW331" i="1" s="1"/>
  <c r="EJ331" i="1"/>
  <c r="EO331" i="1"/>
  <c r="EP331" i="1"/>
  <c r="EQ331" i="1"/>
  <c r="AC331" i="1" s="1"/>
  <c r="AD331" i="1" s="1"/>
  <c r="ER331" i="1"/>
  <c r="ES331" i="1"/>
  <c r="EU331" i="1"/>
  <c r="EX331" i="1"/>
  <c r="FJ331" i="1"/>
  <c r="FM331" i="1"/>
  <c r="FR331" i="1"/>
  <c r="FS331" i="1"/>
  <c r="FT331" i="1"/>
  <c r="FW331" i="1"/>
  <c r="GN331" i="1"/>
  <c r="GV331" i="1"/>
  <c r="HA331" i="1"/>
  <c r="HB331" i="1"/>
  <c r="HJ331" i="1"/>
  <c r="HK331" i="1"/>
  <c r="HS331" i="1"/>
  <c r="W332" i="1"/>
  <c r="Y332" i="1"/>
  <c r="AA332" i="1"/>
  <c r="AB332" i="1"/>
  <c r="AE332" i="1"/>
  <c r="AF332" i="1"/>
  <c r="AG332" i="1"/>
  <c r="AI332" i="1"/>
  <c r="AH332" i="1" s="1"/>
  <c r="AJ332" i="1"/>
  <c r="AR332" i="1"/>
  <c r="AS332" i="1"/>
  <c r="AT332" i="1"/>
  <c r="AU332" i="1"/>
  <c r="AV332" i="1"/>
  <c r="BC332" i="1"/>
  <c r="BE332" i="1"/>
  <c r="BH332" i="1"/>
  <c r="BM332" i="1"/>
  <c r="BN332" i="1"/>
  <c r="BP332" i="1"/>
  <c r="BQ332" i="1"/>
  <c r="BR332" i="1"/>
  <c r="BS332" i="1"/>
  <c r="BV332" i="1"/>
  <c r="BY332" i="1"/>
  <c r="CB332" i="1"/>
  <c r="CE332" i="1"/>
  <c r="CF332" i="1"/>
  <c r="CQ332" i="1"/>
  <c r="BO332" i="1" s="1"/>
  <c r="CR332" i="1"/>
  <c r="CU332" i="1"/>
  <c r="CV332" i="1"/>
  <c r="CW332" i="1"/>
  <c r="CX332" i="1"/>
  <c r="CY332" i="1"/>
  <c r="DA332" i="1" s="1"/>
  <c r="CZ332" i="1"/>
  <c r="DK332" i="1"/>
  <c r="DL332" i="1"/>
  <c r="DM332" i="1"/>
  <c r="DN332" i="1"/>
  <c r="DO332" i="1"/>
  <c r="DP332" i="1"/>
  <c r="EB332" i="1"/>
  <c r="EE332" i="1" s="1"/>
  <c r="EC332" i="1"/>
  <c r="ED332" i="1"/>
  <c r="EG332" i="1"/>
  <c r="GW332" i="1" s="1"/>
  <c r="EJ332" i="1"/>
  <c r="EO332" i="1"/>
  <c r="EP332" i="1" s="1"/>
  <c r="EQ332" i="1"/>
  <c r="AC332" i="1" s="1"/>
  <c r="AD332" i="1" s="1"/>
  <c r="ER332" i="1"/>
  <c r="ET332" i="1" s="1"/>
  <c r="ES332" i="1"/>
  <c r="EU332" i="1"/>
  <c r="EX332" i="1" s="1"/>
  <c r="FJ332" i="1"/>
  <c r="FM332" i="1"/>
  <c r="FR332" i="1"/>
  <c r="FS332" i="1"/>
  <c r="FT332" i="1"/>
  <c r="FW332" i="1" s="1"/>
  <c r="GN332" i="1"/>
  <c r="GV332" i="1"/>
  <c r="HA332" i="1"/>
  <c r="HB332" i="1"/>
  <c r="HJ332" i="1"/>
  <c r="HK332" i="1"/>
  <c r="HS332" i="1"/>
  <c r="W333" i="1"/>
  <c r="Y333" i="1"/>
  <c r="AA333" i="1"/>
  <c r="AB333" i="1"/>
  <c r="AE333" i="1"/>
  <c r="AF333" i="1"/>
  <c r="AG333" i="1"/>
  <c r="AI333" i="1"/>
  <c r="AH333" i="1" s="1"/>
  <c r="AJ333" i="1"/>
  <c r="AR333" i="1"/>
  <c r="AS333" i="1"/>
  <c r="AT333" i="1"/>
  <c r="AU333" i="1"/>
  <c r="AV333" i="1"/>
  <c r="BC333" i="1"/>
  <c r="BE333" i="1"/>
  <c r="BH333" i="1"/>
  <c r="BM333" i="1"/>
  <c r="BN333" i="1"/>
  <c r="GW333" i="1" s="1"/>
  <c r="BP333" i="1"/>
  <c r="BQ333" i="1"/>
  <c r="BR333" i="1"/>
  <c r="BS333" i="1"/>
  <c r="BV333" i="1"/>
  <c r="BY333" i="1"/>
  <c r="CB333" i="1"/>
  <c r="CE333" i="1"/>
  <c r="CF333" i="1"/>
  <c r="CQ333" i="1"/>
  <c r="BO333" i="1" s="1"/>
  <c r="CR333" i="1"/>
  <c r="CS333" i="1" s="1"/>
  <c r="CT333" i="1"/>
  <c r="CU333" i="1"/>
  <c r="CV333" i="1"/>
  <c r="CW333" i="1"/>
  <c r="CX333" i="1"/>
  <c r="CY333" i="1"/>
  <c r="CZ333" i="1"/>
  <c r="DK333" i="1"/>
  <c r="DL333" i="1"/>
  <c r="DM333" i="1"/>
  <c r="DN333" i="1"/>
  <c r="DO333" i="1"/>
  <c r="DP333" i="1"/>
  <c r="EB333" i="1"/>
  <c r="EE333" i="1" s="1"/>
  <c r="EC333" i="1"/>
  <c r="ED333" i="1"/>
  <c r="EG333" i="1"/>
  <c r="EJ333" i="1"/>
  <c r="EO333" i="1"/>
  <c r="EP333" i="1" s="1"/>
  <c r="EQ333" i="1"/>
  <c r="AC333" i="1" s="1"/>
  <c r="AD333" i="1" s="1"/>
  <c r="ER333" i="1"/>
  <c r="ES333" i="1"/>
  <c r="EU333" i="1"/>
  <c r="EX333" i="1"/>
  <c r="FJ333" i="1"/>
  <c r="FM333" i="1"/>
  <c r="FR333" i="1"/>
  <c r="FS333" i="1"/>
  <c r="FT333" i="1"/>
  <c r="FW333" i="1"/>
  <c r="GN333" i="1"/>
  <c r="GV333" i="1"/>
  <c r="HA333" i="1"/>
  <c r="HB333" i="1"/>
  <c r="HJ333" i="1"/>
  <c r="HK333" i="1"/>
  <c r="HS333" i="1"/>
  <c r="W334" i="1"/>
  <c r="Y334" i="1"/>
  <c r="AA334" i="1"/>
  <c r="AB334" i="1"/>
  <c r="AE334" i="1"/>
  <c r="AF334" i="1"/>
  <c r="AG334" i="1"/>
  <c r="AI334" i="1"/>
  <c r="AH334" i="1" s="1"/>
  <c r="AJ334" i="1"/>
  <c r="AR334" i="1"/>
  <c r="AS334" i="1"/>
  <c r="AT334" i="1"/>
  <c r="AU334" i="1"/>
  <c r="AV334" i="1"/>
  <c r="BC334" i="1"/>
  <c r="BE334" i="1"/>
  <c r="BH334" i="1"/>
  <c r="BM334" i="1"/>
  <c r="BN334" i="1"/>
  <c r="BP334" i="1"/>
  <c r="BR334" i="1" s="1"/>
  <c r="BQ334" i="1"/>
  <c r="BS334" i="1"/>
  <c r="BV334" i="1"/>
  <c r="BY334" i="1"/>
  <c r="CB334" i="1"/>
  <c r="CE334" i="1"/>
  <c r="CF334" i="1"/>
  <c r="CQ334" i="1"/>
  <c r="BO334" i="1" s="1"/>
  <c r="CR334" i="1"/>
  <c r="CU334" i="1"/>
  <c r="CV334" i="1"/>
  <c r="CW334" i="1"/>
  <c r="CX334" i="1"/>
  <c r="CY334" i="1"/>
  <c r="DA334" i="1" s="1"/>
  <c r="CZ334" i="1"/>
  <c r="DJ334" i="1"/>
  <c r="DK334" i="1"/>
  <c r="DL334" i="1"/>
  <c r="DM334" i="1"/>
  <c r="DN334" i="1"/>
  <c r="DO334" i="1"/>
  <c r="DP334" i="1"/>
  <c r="EB334" i="1"/>
  <c r="EE334" i="1" s="1"/>
  <c r="EC334" i="1"/>
  <c r="ED334" i="1"/>
  <c r="EG334" i="1"/>
  <c r="EJ334" i="1"/>
  <c r="EO334" i="1"/>
  <c r="EP334" i="1" s="1"/>
  <c r="EQ334" i="1"/>
  <c r="AC334" i="1" s="1"/>
  <c r="AD334" i="1" s="1"/>
  <c r="ER334" i="1"/>
  <c r="ET334" i="1" s="1"/>
  <c r="ES334" i="1"/>
  <c r="EU334" i="1"/>
  <c r="EX334" i="1" s="1"/>
  <c r="FJ334" i="1"/>
  <c r="FM334" i="1"/>
  <c r="FR334" i="1"/>
  <c r="FS334" i="1"/>
  <c r="FT334" i="1"/>
  <c r="FW334" i="1" s="1"/>
  <c r="GN334" i="1"/>
  <c r="GV334" i="1"/>
  <c r="GW334" i="1"/>
  <c r="HA334" i="1"/>
  <c r="HB334" i="1"/>
  <c r="HJ334" i="1"/>
  <c r="HK334" i="1"/>
  <c r="HS334" i="1"/>
  <c r="W335" i="1"/>
  <c r="Y335" i="1"/>
  <c r="AA335" i="1"/>
  <c r="AB335" i="1"/>
  <c r="AE335" i="1"/>
  <c r="AF335" i="1"/>
  <c r="AG335" i="1"/>
  <c r="AI335" i="1"/>
  <c r="AH335" i="1" s="1"/>
  <c r="AJ335" i="1"/>
  <c r="AK335" i="1"/>
  <c r="AR335" i="1"/>
  <c r="AS335" i="1"/>
  <c r="AT335" i="1"/>
  <c r="AU335" i="1"/>
  <c r="AV335" i="1"/>
  <c r="BC335" i="1"/>
  <c r="BE335" i="1"/>
  <c r="BH335" i="1"/>
  <c r="BM335" i="1"/>
  <c r="BN335" i="1"/>
  <c r="GW335" i="1" s="1"/>
  <c r="BP335" i="1"/>
  <c r="BQ335" i="1"/>
  <c r="BR335" i="1"/>
  <c r="BS335" i="1"/>
  <c r="BV335" i="1"/>
  <c r="BY335" i="1"/>
  <c r="CB335" i="1"/>
  <c r="CE335" i="1"/>
  <c r="CF335" i="1"/>
  <c r="CQ335" i="1"/>
  <c r="BO335" i="1" s="1"/>
  <c r="AC335" i="1" s="1"/>
  <c r="AD335" i="1" s="1"/>
  <c r="CR335" i="1"/>
  <c r="CS335" i="1" s="1"/>
  <c r="CT335" i="1"/>
  <c r="CU335" i="1"/>
  <c r="CV335" i="1"/>
  <c r="CW335" i="1"/>
  <c r="CX335" i="1"/>
  <c r="CY335" i="1"/>
  <c r="CZ335" i="1"/>
  <c r="DK335" i="1"/>
  <c r="DL335" i="1"/>
  <c r="DM335" i="1"/>
  <c r="DN335" i="1"/>
  <c r="DO335" i="1"/>
  <c r="DP335" i="1"/>
  <c r="EB335" i="1"/>
  <c r="EE335" i="1" s="1"/>
  <c r="EC335" i="1"/>
  <c r="ED335" i="1"/>
  <c r="EG335" i="1"/>
  <c r="EJ335" i="1"/>
  <c r="EO335" i="1"/>
  <c r="EP335" i="1" s="1"/>
  <c r="EQ335" i="1"/>
  <c r="ER335" i="1"/>
  <c r="ES335" i="1"/>
  <c r="EU335" i="1"/>
  <c r="EX335" i="1"/>
  <c r="FJ335" i="1"/>
  <c r="FM335" i="1"/>
  <c r="FR335" i="1"/>
  <c r="FS335" i="1"/>
  <c r="FT335" i="1"/>
  <c r="FW335" i="1"/>
  <c r="GN335" i="1"/>
  <c r="GV335" i="1"/>
  <c r="HA335" i="1"/>
  <c r="HB335" i="1"/>
  <c r="HJ335" i="1"/>
  <c r="HK335" i="1"/>
  <c r="HS335" i="1"/>
  <c r="W336" i="1"/>
  <c r="Y336" i="1"/>
  <c r="AA336" i="1"/>
  <c r="AB336" i="1"/>
  <c r="AE336" i="1"/>
  <c r="AG336" i="1" s="1"/>
  <c r="AF336" i="1"/>
  <c r="AI336" i="1"/>
  <c r="AH336" i="1" s="1"/>
  <c r="AJ336" i="1"/>
  <c r="AR336" i="1"/>
  <c r="AS336" i="1"/>
  <c r="AT336" i="1"/>
  <c r="AU336" i="1"/>
  <c r="AV336" i="1"/>
  <c r="BC336" i="1"/>
  <c r="BE336" i="1"/>
  <c r="BH336" i="1"/>
  <c r="BM336" i="1"/>
  <c r="BN336" i="1"/>
  <c r="BP336" i="1"/>
  <c r="BQ336" i="1"/>
  <c r="BR336" i="1"/>
  <c r="BS336" i="1"/>
  <c r="BV336" i="1"/>
  <c r="BY336" i="1"/>
  <c r="CB336" i="1"/>
  <c r="CE336" i="1"/>
  <c r="CF336" i="1"/>
  <c r="DJ336" i="1" s="1"/>
  <c r="CQ336" i="1"/>
  <c r="BO336" i="1" s="1"/>
  <c r="CR336" i="1"/>
  <c r="CU336" i="1"/>
  <c r="CV336" i="1"/>
  <c r="CW336" i="1"/>
  <c r="CX336" i="1"/>
  <c r="CY336" i="1"/>
  <c r="DA336" i="1" s="1"/>
  <c r="CZ336" i="1"/>
  <c r="DK336" i="1"/>
  <c r="DL336" i="1"/>
  <c r="DM336" i="1"/>
  <c r="DN336" i="1"/>
  <c r="DO336" i="1"/>
  <c r="DP336" i="1"/>
  <c r="EB336" i="1"/>
  <c r="EE336" i="1" s="1"/>
  <c r="EC336" i="1"/>
  <c r="ED336" i="1"/>
  <c r="EG336" i="1"/>
  <c r="EJ336" i="1"/>
  <c r="EO336" i="1"/>
  <c r="EP336" i="1" s="1"/>
  <c r="EQ336" i="1"/>
  <c r="AC336" i="1" s="1"/>
  <c r="AD336" i="1" s="1"/>
  <c r="ER336" i="1"/>
  <c r="ET336" i="1" s="1"/>
  <c r="ES336" i="1"/>
  <c r="EU336" i="1"/>
  <c r="EX336" i="1"/>
  <c r="FJ336" i="1"/>
  <c r="FM336" i="1"/>
  <c r="FR336" i="1"/>
  <c r="FS336" i="1"/>
  <c r="FT336" i="1"/>
  <c r="FW336" i="1"/>
  <c r="GN336" i="1"/>
  <c r="GV336" i="1"/>
  <c r="GW336" i="1"/>
  <c r="HA336" i="1"/>
  <c r="HB336" i="1"/>
  <c r="HJ336" i="1"/>
  <c r="HK336" i="1"/>
  <c r="HS336" i="1"/>
  <c r="W337" i="1"/>
  <c r="Y337" i="1"/>
  <c r="AA337" i="1"/>
  <c r="AB337" i="1"/>
  <c r="AE337" i="1"/>
  <c r="AG337" i="1" s="1"/>
  <c r="AF337" i="1"/>
  <c r="AI337" i="1"/>
  <c r="AJ337" i="1"/>
  <c r="AR337" i="1"/>
  <c r="AS337" i="1"/>
  <c r="AT337" i="1"/>
  <c r="AU337" i="1"/>
  <c r="AV337" i="1"/>
  <c r="BC337" i="1"/>
  <c r="BE337" i="1"/>
  <c r="BH337" i="1"/>
  <c r="BM337" i="1"/>
  <c r="BN337" i="1"/>
  <c r="BP337" i="1"/>
  <c r="BR337" i="1" s="1"/>
  <c r="BQ337" i="1"/>
  <c r="BS337" i="1"/>
  <c r="BV337" i="1"/>
  <c r="BY337" i="1"/>
  <c r="CB337" i="1"/>
  <c r="CE337" i="1"/>
  <c r="CF337" i="1"/>
  <c r="CQ337" i="1"/>
  <c r="BO337" i="1" s="1"/>
  <c r="CR337" i="1"/>
  <c r="CS337" i="1" s="1"/>
  <c r="CT337" i="1"/>
  <c r="CU337" i="1"/>
  <c r="CV337" i="1"/>
  <c r="CW337" i="1"/>
  <c r="CX337" i="1"/>
  <c r="CY337" i="1"/>
  <c r="CZ337" i="1"/>
  <c r="DK337" i="1"/>
  <c r="DL337" i="1"/>
  <c r="DM337" i="1"/>
  <c r="DN337" i="1"/>
  <c r="DO337" i="1"/>
  <c r="DP337" i="1"/>
  <c r="EB337" i="1"/>
  <c r="EE337" i="1" s="1"/>
  <c r="EC337" i="1"/>
  <c r="ED337" i="1"/>
  <c r="EG337" i="1"/>
  <c r="EJ337" i="1"/>
  <c r="EO337" i="1"/>
  <c r="EP337" i="1" s="1"/>
  <c r="EQ337" i="1"/>
  <c r="ER337" i="1"/>
  <c r="ES337" i="1"/>
  <c r="EU337" i="1"/>
  <c r="EX337" i="1" s="1"/>
  <c r="FJ337" i="1"/>
  <c r="FM337" i="1"/>
  <c r="FR337" i="1"/>
  <c r="FS337" i="1"/>
  <c r="FT337" i="1"/>
  <c r="FW337" i="1" s="1"/>
  <c r="GN337" i="1"/>
  <c r="GV337" i="1"/>
  <c r="HA337" i="1"/>
  <c r="HB337" i="1"/>
  <c r="HJ337" i="1"/>
  <c r="HK337" i="1"/>
  <c r="HS337" i="1"/>
  <c r="W338" i="1"/>
  <c r="Y338" i="1"/>
  <c r="AA338" i="1"/>
  <c r="AB338" i="1"/>
  <c r="AE338" i="1"/>
  <c r="AF338" i="1"/>
  <c r="AG338" i="1"/>
  <c r="AI338" i="1"/>
  <c r="AH338" i="1" s="1"/>
  <c r="AJ338" i="1"/>
  <c r="AR338" i="1"/>
  <c r="AS338" i="1"/>
  <c r="AT338" i="1"/>
  <c r="AU338" i="1"/>
  <c r="AV338" i="1"/>
  <c r="BC338" i="1"/>
  <c r="BE338" i="1"/>
  <c r="BH338" i="1"/>
  <c r="BM338" i="1"/>
  <c r="BN338" i="1"/>
  <c r="BP338" i="1"/>
  <c r="BR338" i="1" s="1"/>
  <c r="BQ338" i="1"/>
  <c r="BS338" i="1"/>
  <c r="BV338" i="1"/>
  <c r="BY338" i="1"/>
  <c r="CB338" i="1"/>
  <c r="CE338" i="1"/>
  <c r="CF338" i="1"/>
  <c r="CQ338" i="1"/>
  <c r="BO338" i="1" s="1"/>
  <c r="CR338" i="1"/>
  <c r="CU338" i="1"/>
  <c r="CV338" i="1"/>
  <c r="CW338" i="1"/>
  <c r="CX338" i="1"/>
  <c r="CY338" i="1"/>
  <c r="DA338" i="1" s="1"/>
  <c r="CZ338" i="1"/>
  <c r="DJ338" i="1"/>
  <c r="DK338" i="1"/>
  <c r="DL338" i="1"/>
  <c r="DM338" i="1"/>
  <c r="DN338" i="1"/>
  <c r="DO338" i="1"/>
  <c r="DP338" i="1"/>
  <c r="EB338" i="1"/>
  <c r="EE338" i="1" s="1"/>
  <c r="EC338" i="1"/>
  <c r="ED338" i="1"/>
  <c r="EG338" i="1"/>
  <c r="GW338" i="1" s="1"/>
  <c r="EJ338" i="1"/>
  <c r="EO338" i="1"/>
  <c r="EP338" i="1"/>
  <c r="EQ338" i="1"/>
  <c r="AC338" i="1" s="1"/>
  <c r="AD338" i="1" s="1"/>
  <c r="ER338" i="1"/>
  <c r="ES338" i="1"/>
  <c r="EU338" i="1"/>
  <c r="EX338" i="1"/>
  <c r="FJ338" i="1"/>
  <c r="FM338" i="1"/>
  <c r="FR338" i="1"/>
  <c r="FS338" i="1"/>
  <c r="FT338" i="1"/>
  <c r="FW338" i="1"/>
  <c r="GN338" i="1"/>
  <c r="GV338" i="1"/>
  <c r="HA338" i="1"/>
  <c r="HB338" i="1"/>
  <c r="HJ338" i="1"/>
  <c r="HK338" i="1"/>
  <c r="HS338" i="1"/>
  <c r="W339" i="1"/>
  <c r="Y339" i="1"/>
  <c r="AA339" i="1"/>
  <c r="AB339" i="1"/>
  <c r="AE339" i="1"/>
  <c r="AG339" i="1" s="1"/>
  <c r="AF339" i="1"/>
  <c r="AI339" i="1"/>
  <c r="AH339" i="1" s="1"/>
  <c r="AJ339" i="1"/>
  <c r="AR339" i="1"/>
  <c r="AS339" i="1"/>
  <c r="AT339" i="1"/>
  <c r="AU339" i="1"/>
  <c r="AV339" i="1"/>
  <c r="BC339" i="1"/>
  <c r="BE339" i="1"/>
  <c r="BH339" i="1"/>
  <c r="BM339" i="1"/>
  <c r="BN339" i="1"/>
  <c r="BP339" i="1"/>
  <c r="BR339" i="1" s="1"/>
  <c r="BQ339" i="1"/>
  <c r="BS339" i="1"/>
  <c r="BV339" i="1"/>
  <c r="BY339" i="1"/>
  <c r="CB339" i="1"/>
  <c r="CE339" i="1"/>
  <c r="CF339" i="1"/>
  <c r="CQ339" i="1"/>
  <c r="BO339" i="1" s="1"/>
  <c r="CR339" i="1"/>
  <c r="CU339" i="1"/>
  <c r="CV339" i="1"/>
  <c r="CW339" i="1"/>
  <c r="CX339" i="1"/>
  <c r="CY339" i="1"/>
  <c r="DA339" i="1" s="1"/>
  <c r="CZ339" i="1"/>
  <c r="DJ339" i="1"/>
  <c r="DK339" i="1"/>
  <c r="DL339" i="1"/>
  <c r="DM339" i="1"/>
  <c r="DN339" i="1"/>
  <c r="DO339" i="1"/>
  <c r="DP339" i="1"/>
  <c r="EB339" i="1"/>
  <c r="EE339" i="1" s="1"/>
  <c r="EC339" i="1"/>
  <c r="ED339" i="1"/>
  <c r="EG339" i="1"/>
  <c r="GW339" i="1" s="1"/>
  <c r="EJ339" i="1"/>
  <c r="EO339" i="1"/>
  <c r="EP339" i="1"/>
  <c r="EQ339" i="1"/>
  <c r="AC339" i="1" s="1"/>
  <c r="AD339" i="1" s="1"/>
  <c r="ER339" i="1"/>
  <c r="ES339" i="1"/>
  <c r="EU339" i="1"/>
  <c r="EX339" i="1"/>
  <c r="FJ339" i="1"/>
  <c r="FM339" i="1"/>
  <c r="FR339" i="1"/>
  <c r="FS339" i="1"/>
  <c r="FT339" i="1"/>
  <c r="FW339" i="1"/>
  <c r="GN339" i="1"/>
  <c r="GV339" i="1"/>
  <c r="HA339" i="1"/>
  <c r="HB339" i="1"/>
  <c r="HJ339" i="1"/>
  <c r="HK339" i="1"/>
  <c r="HS339" i="1"/>
  <c r="W340" i="1"/>
  <c r="Y340" i="1"/>
  <c r="AA340" i="1"/>
  <c r="AB340" i="1"/>
  <c r="AE340" i="1"/>
  <c r="AG340" i="1" s="1"/>
  <c r="AF340" i="1"/>
  <c r="AI340" i="1"/>
  <c r="AH340" i="1" s="1"/>
  <c r="AJ340" i="1"/>
  <c r="AR340" i="1"/>
  <c r="AS340" i="1"/>
  <c r="AT340" i="1"/>
  <c r="AU340" i="1"/>
  <c r="AV340" i="1"/>
  <c r="BC340" i="1"/>
  <c r="BE340" i="1"/>
  <c r="BH340" i="1"/>
  <c r="BM340" i="1"/>
  <c r="BN340" i="1"/>
  <c r="BP340" i="1"/>
  <c r="BR340" i="1" s="1"/>
  <c r="BQ340" i="1"/>
  <c r="BS340" i="1"/>
  <c r="BV340" i="1"/>
  <c r="BY340" i="1"/>
  <c r="CB340" i="1"/>
  <c r="CE340" i="1"/>
  <c r="CF340" i="1"/>
  <c r="CQ340" i="1"/>
  <c r="BO340" i="1" s="1"/>
  <c r="CR340" i="1"/>
  <c r="CU340" i="1"/>
  <c r="CV340" i="1"/>
  <c r="CW340" i="1"/>
  <c r="CX340" i="1"/>
  <c r="CY340" i="1"/>
  <c r="DA340" i="1" s="1"/>
  <c r="DJ340" i="1" s="1"/>
  <c r="CZ340" i="1"/>
  <c r="DK340" i="1"/>
  <c r="DL340" i="1"/>
  <c r="DM340" i="1"/>
  <c r="DN340" i="1"/>
  <c r="DO340" i="1"/>
  <c r="DP340" i="1"/>
  <c r="EB340" i="1"/>
  <c r="EE340" i="1" s="1"/>
  <c r="EC340" i="1"/>
  <c r="ED340" i="1"/>
  <c r="EG340" i="1"/>
  <c r="GW340" i="1" s="1"/>
  <c r="EJ340" i="1"/>
  <c r="EO340" i="1"/>
  <c r="EP340" i="1" s="1"/>
  <c r="EQ340" i="1"/>
  <c r="AC340" i="1" s="1"/>
  <c r="AD340" i="1" s="1"/>
  <c r="ER340" i="1"/>
  <c r="ET340" i="1" s="1"/>
  <c r="ES340" i="1"/>
  <c r="EU340" i="1"/>
  <c r="EX340" i="1" s="1"/>
  <c r="FJ340" i="1"/>
  <c r="FM340" i="1"/>
  <c r="FR340" i="1"/>
  <c r="FS340" i="1"/>
  <c r="FT340" i="1"/>
  <c r="FW340" i="1"/>
  <c r="GN340" i="1"/>
  <c r="GV340" i="1"/>
  <c r="HA340" i="1"/>
  <c r="HB340" i="1"/>
  <c r="HJ340" i="1"/>
  <c r="HK340" i="1"/>
  <c r="HS340" i="1"/>
  <c r="W341" i="1"/>
  <c r="Y341" i="1"/>
  <c r="AA341" i="1"/>
  <c r="AB341" i="1"/>
  <c r="AE341" i="1"/>
  <c r="AG341" i="1" s="1"/>
  <c r="AF341" i="1"/>
  <c r="AI341" i="1"/>
  <c r="AH341" i="1" s="1"/>
  <c r="AJ341" i="1"/>
  <c r="AK341" i="1"/>
  <c r="AR341" i="1"/>
  <c r="AS341" i="1"/>
  <c r="AT341" i="1"/>
  <c r="AU341" i="1"/>
  <c r="AV341" i="1"/>
  <c r="BC341" i="1"/>
  <c r="BE341" i="1"/>
  <c r="BH341" i="1"/>
  <c r="BM341" i="1"/>
  <c r="BN341" i="1"/>
  <c r="BP341" i="1"/>
  <c r="BR341" i="1" s="1"/>
  <c r="BQ341" i="1"/>
  <c r="BS341" i="1"/>
  <c r="BV341" i="1"/>
  <c r="BY341" i="1"/>
  <c r="CB341" i="1"/>
  <c r="CE341" i="1"/>
  <c r="CF341" i="1"/>
  <c r="DJ341" i="1" s="1"/>
  <c r="CQ341" i="1"/>
  <c r="BO341" i="1" s="1"/>
  <c r="AC341" i="1" s="1"/>
  <c r="AD341" i="1" s="1"/>
  <c r="CR341" i="1"/>
  <c r="CU341" i="1"/>
  <c r="CV341" i="1"/>
  <c r="CW341" i="1"/>
  <c r="CX341" i="1"/>
  <c r="CY341" i="1"/>
  <c r="DA341" i="1" s="1"/>
  <c r="CZ341" i="1"/>
  <c r="DK341" i="1"/>
  <c r="DL341" i="1"/>
  <c r="DM341" i="1"/>
  <c r="DN341" i="1"/>
  <c r="DO341" i="1"/>
  <c r="DP341" i="1"/>
  <c r="EB341" i="1"/>
  <c r="EE341" i="1" s="1"/>
  <c r="EC341" i="1"/>
  <c r="ED341" i="1"/>
  <c r="EG341" i="1"/>
  <c r="EJ341" i="1"/>
  <c r="EO341" i="1"/>
  <c r="EP341" i="1" s="1"/>
  <c r="EQ341" i="1"/>
  <c r="ER341" i="1"/>
  <c r="ET341" i="1" s="1"/>
  <c r="ES341" i="1"/>
  <c r="EU341" i="1"/>
  <c r="EX341" i="1"/>
  <c r="FJ341" i="1"/>
  <c r="FM341" i="1"/>
  <c r="FR341" i="1"/>
  <c r="FS341" i="1"/>
  <c r="FT341" i="1"/>
  <c r="FW341" i="1"/>
  <c r="GN341" i="1"/>
  <c r="GV341" i="1"/>
  <c r="GW341" i="1"/>
  <c r="HA341" i="1"/>
  <c r="HB341" i="1"/>
  <c r="HJ341" i="1"/>
  <c r="HK341" i="1"/>
  <c r="HS341" i="1"/>
  <c r="W342" i="1"/>
  <c r="Y342" i="1"/>
  <c r="AA342" i="1"/>
  <c r="AB342" i="1"/>
  <c r="AE342" i="1"/>
  <c r="AF342" i="1"/>
  <c r="AG342" i="1"/>
  <c r="AI342" i="1"/>
  <c r="AH342" i="1" s="1"/>
  <c r="AJ342" i="1"/>
  <c r="AR342" i="1"/>
  <c r="AS342" i="1"/>
  <c r="AT342" i="1"/>
  <c r="AU342" i="1"/>
  <c r="AV342" i="1"/>
  <c r="BC342" i="1"/>
  <c r="BE342" i="1"/>
  <c r="BH342" i="1"/>
  <c r="BM342" i="1"/>
  <c r="BN342" i="1"/>
  <c r="BP342" i="1"/>
  <c r="BQ342" i="1"/>
  <c r="BR342" i="1"/>
  <c r="BS342" i="1"/>
  <c r="BV342" i="1"/>
  <c r="BY342" i="1"/>
  <c r="CB342" i="1"/>
  <c r="CE342" i="1"/>
  <c r="CF342" i="1"/>
  <c r="CQ342" i="1"/>
  <c r="BO342" i="1" s="1"/>
  <c r="CR342" i="1"/>
  <c r="CS342" i="1" s="1"/>
  <c r="CT342" i="1"/>
  <c r="CU342" i="1"/>
  <c r="CV342" i="1"/>
  <c r="CW342" i="1"/>
  <c r="CX342" i="1"/>
  <c r="CY342" i="1"/>
  <c r="CZ342" i="1"/>
  <c r="DK342" i="1"/>
  <c r="DL342" i="1"/>
  <c r="DM342" i="1"/>
  <c r="DN342" i="1"/>
  <c r="DO342" i="1"/>
  <c r="DP342" i="1"/>
  <c r="EB342" i="1"/>
  <c r="EE342" i="1" s="1"/>
  <c r="EC342" i="1"/>
  <c r="ED342" i="1"/>
  <c r="EG342" i="1"/>
  <c r="EJ342" i="1"/>
  <c r="EO342" i="1"/>
  <c r="EP342" i="1" s="1"/>
  <c r="EQ342" i="1"/>
  <c r="AC342" i="1" s="1"/>
  <c r="AD342" i="1" s="1"/>
  <c r="ER342" i="1"/>
  <c r="ES342" i="1"/>
  <c r="EU342" i="1"/>
  <c r="EX342" i="1" s="1"/>
  <c r="FJ342" i="1"/>
  <c r="GW342" i="1" s="1"/>
  <c r="FM342" i="1"/>
  <c r="FR342" i="1"/>
  <c r="FS342" i="1"/>
  <c r="FT342" i="1"/>
  <c r="FW342" i="1" s="1"/>
  <c r="GN342" i="1"/>
  <c r="GV342" i="1"/>
  <c r="HA342" i="1"/>
  <c r="HB342" i="1"/>
  <c r="HJ342" i="1"/>
  <c r="HK342" i="1"/>
  <c r="HS342" i="1"/>
  <c r="W343" i="1"/>
  <c r="Y343" i="1"/>
  <c r="AA343" i="1"/>
  <c r="AB343" i="1"/>
  <c r="AE343" i="1"/>
  <c r="AF343" i="1"/>
  <c r="AG343" i="1"/>
  <c r="AI343" i="1"/>
  <c r="AH343" i="1" s="1"/>
  <c r="AJ343" i="1"/>
  <c r="AK343" i="1"/>
  <c r="AR343" i="1"/>
  <c r="AS343" i="1"/>
  <c r="AT343" i="1"/>
  <c r="AU343" i="1"/>
  <c r="AV343" i="1"/>
  <c r="BC343" i="1"/>
  <c r="BE343" i="1"/>
  <c r="BH343" i="1"/>
  <c r="BM343" i="1"/>
  <c r="BN343" i="1"/>
  <c r="BP343" i="1"/>
  <c r="BQ343" i="1"/>
  <c r="BR343" i="1"/>
  <c r="BS343" i="1"/>
  <c r="BV343" i="1"/>
  <c r="BY343" i="1"/>
  <c r="CB343" i="1"/>
  <c r="CE343" i="1"/>
  <c r="CF343" i="1"/>
  <c r="DJ343" i="1" s="1"/>
  <c r="CQ343" i="1"/>
  <c r="BO343" i="1" s="1"/>
  <c r="AC343" i="1" s="1"/>
  <c r="AD343" i="1" s="1"/>
  <c r="CR343" i="1"/>
  <c r="CU343" i="1"/>
  <c r="CV343" i="1"/>
  <c r="CW343" i="1"/>
  <c r="CX343" i="1"/>
  <c r="CY343" i="1"/>
  <c r="DA343" i="1" s="1"/>
  <c r="CZ343" i="1"/>
  <c r="DK343" i="1"/>
  <c r="DL343" i="1"/>
  <c r="DM343" i="1"/>
  <c r="DN343" i="1"/>
  <c r="DO343" i="1"/>
  <c r="DP343" i="1"/>
  <c r="EB343" i="1"/>
  <c r="EE343" i="1" s="1"/>
  <c r="EC343" i="1"/>
  <c r="ED343" i="1"/>
  <c r="EG343" i="1"/>
  <c r="EJ343" i="1"/>
  <c r="EO343" i="1"/>
  <c r="EP343" i="1" s="1"/>
  <c r="EQ343" i="1"/>
  <c r="ER343" i="1"/>
  <c r="ET343" i="1" s="1"/>
  <c r="ES343" i="1"/>
  <c r="EU343" i="1"/>
  <c r="EX343" i="1" s="1"/>
  <c r="FJ343" i="1"/>
  <c r="FM343" i="1"/>
  <c r="FR343" i="1"/>
  <c r="FS343" i="1"/>
  <c r="FT343" i="1"/>
  <c r="FW343" i="1" s="1"/>
  <c r="GN343" i="1"/>
  <c r="GV343" i="1"/>
  <c r="GW343" i="1"/>
  <c r="HA343" i="1"/>
  <c r="HB343" i="1"/>
  <c r="HJ343" i="1"/>
  <c r="HK343" i="1"/>
  <c r="HS343" i="1"/>
  <c r="W344" i="1"/>
  <c r="Y344" i="1"/>
  <c r="AA344" i="1"/>
  <c r="AB344" i="1"/>
  <c r="AE344" i="1"/>
  <c r="AG344" i="1" s="1"/>
  <c r="AF344" i="1"/>
  <c r="AI344" i="1"/>
  <c r="AH344" i="1" s="1"/>
  <c r="AJ344" i="1"/>
  <c r="AK344" i="1"/>
  <c r="AR344" i="1"/>
  <c r="AS344" i="1"/>
  <c r="AT344" i="1"/>
  <c r="AU344" i="1"/>
  <c r="AV344" i="1"/>
  <c r="BC344" i="1"/>
  <c r="BE344" i="1"/>
  <c r="BH344" i="1"/>
  <c r="BM344" i="1"/>
  <c r="BN344" i="1"/>
  <c r="BP344" i="1"/>
  <c r="BR344" i="1" s="1"/>
  <c r="BQ344" i="1"/>
  <c r="BS344" i="1"/>
  <c r="BV344" i="1"/>
  <c r="BY344" i="1"/>
  <c r="CB344" i="1"/>
  <c r="CE344" i="1"/>
  <c r="CF344" i="1"/>
  <c r="CQ344" i="1"/>
  <c r="BO344" i="1" s="1"/>
  <c r="AC344" i="1" s="1"/>
  <c r="AD344" i="1" s="1"/>
  <c r="CR344" i="1"/>
  <c r="CS344" i="1" s="1"/>
  <c r="CT344" i="1"/>
  <c r="CU344" i="1"/>
  <c r="CV344" i="1"/>
  <c r="CW344" i="1"/>
  <c r="CX344" i="1"/>
  <c r="CY344" i="1"/>
  <c r="CZ344" i="1"/>
  <c r="DK344" i="1"/>
  <c r="DL344" i="1"/>
  <c r="DM344" i="1"/>
  <c r="DN344" i="1"/>
  <c r="DO344" i="1"/>
  <c r="DP344" i="1"/>
  <c r="EB344" i="1"/>
  <c r="EE344" i="1" s="1"/>
  <c r="EC344" i="1"/>
  <c r="ED344" i="1"/>
  <c r="EG344" i="1"/>
  <c r="EJ344" i="1"/>
  <c r="EO344" i="1"/>
  <c r="EP344" i="1"/>
  <c r="EQ344" i="1"/>
  <c r="ER344" i="1"/>
  <c r="ET344" i="1" s="1"/>
  <c r="ES344" i="1"/>
  <c r="EU344" i="1"/>
  <c r="EX344" i="1"/>
  <c r="FJ344" i="1"/>
  <c r="FM344" i="1"/>
  <c r="FR344" i="1"/>
  <c r="FS344" i="1"/>
  <c r="FT344" i="1"/>
  <c r="FW344" i="1"/>
  <c r="GN344" i="1"/>
  <c r="GV344" i="1"/>
  <c r="GW344" i="1"/>
  <c r="HA344" i="1"/>
  <c r="HB344" i="1"/>
  <c r="HJ344" i="1"/>
  <c r="HK344" i="1"/>
  <c r="HS344" i="1"/>
  <c r="W345" i="1"/>
  <c r="Y345" i="1"/>
  <c r="AA345" i="1"/>
  <c r="AB345" i="1"/>
  <c r="AE345" i="1"/>
  <c r="AG345" i="1" s="1"/>
  <c r="AF345" i="1"/>
  <c r="AI345" i="1"/>
  <c r="AH345" i="1" s="1"/>
  <c r="AJ345" i="1"/>
  <c r="AK345" i="1"/>
  <c r="AR345" i="1"/>
  <c r="AS345" i="1"/>
  <c r="AT345" i="1"/>
  <c r="AU345" i="1"/>
  <c r="AV345" i="1"/>
  <c r="BC345" i="1"/>
  <c r="BE345" i="1"/>
  <c r="BH345" i="1"/>
  <c r="BM345" i="1"/>
  <c r="BN345" i="1"/>
  <c r="GW345" i="1" s="1"/>
  <c r="BP345" i="1"/>
  <c r="BR345" i="1" s="1"/>
  <c r="BQ345" i="1"/>
  <c r="BS345" i="1"/>
  <c r="BV345" i="1"/>
  <c r="BY345" i="1"/>
  <c r="CB345" i="1"/>
  <c r="CE345" i="1"/>
  <c r="CF345" i="1"/>
  <c r="CQ345" i="1"/>
  <c r="BO345" i="1" s="1"/>
  <c r="AC345" i="1" s="1"/>
  <c r="AD345" i="1" s="1"/>
  <c r="CR345" i="1"/>
  <c r="CS345" i="1" s="1"/>
  <c r="CT345" i="1"/>
  <c r="CU345" i="1"/>
  <c r="CV345" i="1"/>
  <c r="CW345" i="1"/>
  <c r="CX345" i="1"/>
  <c r="CY345" i="1"/>
  <c r="CZ345" i="1"/>
  <c r="DK345" i="1"/>
  <c r="DL345" i="1"/>
  <c r="DM345" i="1"/>
  <c r="DN345" i="1"/>
  <c r="DO345" i="1"/>
  <c r="DP345" i="1"/>
  <c r="EB345" i="1"/>
  <c r="EE345" i="1" s="1"/>
  <c r="EC345" i="1"/>
  <c r="ED345" i="1"/>
  <c r="EG345" i="1"/>
  <c r="EJ345" i="1"/>
  <c r="EO345" i="1"/>
  <c r="EP345" i="1" s="1"/>
  <c r="EQ345" i="1"/>
  <c r="ER345" i="1"/>
  <c r="ES345" i="1"/>
  <c r="EU345" i="1"/>
  <c r="EX345" i="1"/>
  <c r="FJ345" i="1"/>
  <c r="FM345" i="1"/>
  <c r="FR345" i="1"/>
  <c r="FS345" i="1"/>
  <c r="FT345" i="1"/>
  <c r="FW345" i="1"/>
  <c r="GN345" i="1"/>
  <c r="GV345" i="1"/>
  <c r="HA345" i="1"/>
  <c r="HB345" i="1"/>
  <c r="HJ345" i="1"/>
  <c r="HK345" i="1"/>
  <c r="HS345" i="1"/>
  <c r="W346" i="1"/>
  <c r="Y346" i="1"/>
  <c r="AA346" i="1"/>
  <c r="AB346" i="1"/>
  <c r="AE346" i="1"/>
  <c r="AF346" i="1"/>
  <c r="AG346" i="1"/>
  <c r="AI346" i="1"/>
  <c r="AH346" i="1" s="1"/>
  <c r="AJ346" i="1"/>
  <c r="AK346" i="1"/>
  <c r="AR346" i="1"/>
  <c r="AS346" i="1"/>
  <c r="AT346" i="1"/>
  <c r="AU346" i="1"/>
  <c r="AV346" i="1"/>
  <c r="BC346" i="1"/>
  <c r="BE346" i="1"/>
  <c r="BH346" i="1"/>
  <c r="BM346" i="1"/>
  <c r="BN346" i="1"/>
  <c r="BP346" i="1"/>
  <c r="BQ346" i="1"/>
  <c r="BR346" i="1"/>
  <c r="BS346" i="1"/>
  <c r="BV346" i="1"/>
  <c r="BY346" i="1"/>
  <c r="CB346" i="1"/>
  <c r="CE346" i="1"/>
  <c r="CF346" i="1"/>
  <c r="CQ346" i="1"/>
  <c r="BO346" i="1" s="1"/>
  <c r="AC346" i="1" s="1"/>
  <c r="AD346" i="1" s="1"/>
  <c r="CR346" i="1"/>
  <c r="CU346" i="1"/>
  <c r="CV346" i="1"/>
  <c r="CW346" i="1"/>
  <c r="CX346" i="1"/>
  <c r="CY346" i="1"/>
  <c r="DA346" i="1" s="1"/>
  <c r="CZ346" i="1"/>
  <c r="DJ346" i="1"/>
  <c r="DK346" i="1"/>
  <c r="DL346" i="1"/>
  <c r="DM346" i="1"/>
  <c r="DN346" i="1"/>
  <c r="DO346" i="1"/>
  <c r="DP346" i="1"/>
  <c r="EB346" i="1"/>
  <c r="EE346" i="1" s="1"/>
  <c r="EC346" i="1"/>
  <c r="ED346" i="1"/>
  <c r="EG346" i="1"/>
  <c r="EJ346" i="1"/>
  <c r="EO346" i="1"/>
  <c r="EP346" i="1" s="1"/>
  <c r="EQ346" i="1"/>
  <c r="ER346" i="1"/>
  <c r="ET346" i="1" s="1"/>
  <c r="ES346" i="1"/>
  <c r="EU346" i="1"/>
  <c r="EX346" i="1" s="1"/>
  <c r="FJ346" i="1"/>
  <c r="FM346" i="1"/>
  <c r="FR346" i="1"/>
  <c r="FS346" i="1"/>
  <c r="FT346" i="1"/>
  <c r="FW346" i="1" s="1"/>
  <c r="GN346" i="1"/>
  <c r="GV346" i="1"/>
  <c r="GW346" i="1"/>
  <c r="HA346" i="1"/>
  <c r="HB346" i="1"/>
  <c r="HJ346" i="1"/>
  <c r="HK346" i="1"/>
  <c r="HS346" i="1"/>
  <c r="W347" i="1"/>
  <c r="Y347" i="1"/>
  <c r="AA347" i="1"/>
  <c r="AB347" i="1"/>
  <c r="AC347" i="1"/>
  <c r="AD347" i="1" s="1"/>
  <c r="AE347" i="1"/>
  <c r="AG347" i="1" s="1"/>
  <c r="AF347" i="1"/>
  <c r="AI347" i="1"/>
  <c r="AH347" i="1" s="1"/>
  <c r="AJ347" i="1"/>
  <c r="AR347" i="1"/>
  <c r="AS347" i="1"/>
  <c r="AT347" i="1"/>
  <c r="AU347" i="1"/>
  <c r="AV347" i="1"/>
  <c r="BC347" i="1"/>
  <c r="BE347" i="1"/>
  <c r="BH347" i="1"/>
  <c r="BM347" i="1"/>
  <c r="BN347" i="1"/>
  <c r="GW347" i="1" s="1"/>
  <c r="BP347" i="1"/>
  <c r="BR347" i="1" s="1"/>
  <c r="BQ347" i="1"/>
  <c r="BS347" i="1"/>
  <c r="BV347" i="1"/>
  <c r="BY347" i="1"/>
  <c r="CB347" i="1"/>
  <c r="CE347" i="1"/>
  <c r="CF347" i="1"/>
  <c r="CQ347" i="1"/>
  <c r="BO347" i="1" s="1"/>
  <c r="CR347" i="1"/>
  <c r="CS347" i="1" s="1"/>
  <c r="CT347" i="1"/>
  <c r="CU347" i="1"/>
  <c r="CV347" i="1"/>
  <c r="CW347" i="1"/>
  <c r="CX347" i="1"/>
  <c r="CY347" i="1"/>
  <c r="CZ347" i="1"/>
  <c r="DK347" i="1"/>
  <c r="DL347" i="1"/>
  <c r="DM347" i="1"/>
  <c r="DN347" i="1"/>
  <c r="DO347" i="1"/>
  <c r="DP347" i="1"/>
  <c r="EB347" i="1"/>
  <c r="EE347" i="1" s="1"/>
  <c r="EC347" i="1"/>
  <c r="ED347" i="1"/>
  <c r="EG347" i="1"/>
  <c r="EJ347" i="1"/>
  <c r="EO347" i="1"/>
  <c r="EP347" i="1" s="1"/>
  <c r="EQ347" i="1"/>
  <c r="ER347" i="1"/>
  <c r="ES347" i="1"/>
  <c r="EU347" i="1"/>
  <c r="EX347" i="1"/>
  <c r="FJ347" i="1"/>
  <c r="FM347" i="1"/>
  <c r="FR347" i="1"/>
  <c r="FS347" i="1"/>
  <c r="FT347" i="1"/>
  <c r="FW347" i="1" s="1"/>
  <c r="GN347" i="1"/>
  <c r="GV347" i="1"/>
  <c r="HA347" i="1"/>
  <c r="HB347" i="1"/>
  <c r="HJ347" i="1"/>
  <c r="HK347" i="1"/>
  <c r="HS347" i="1"/>
  <c r="W348" i="1"/>
  <c r="Y348" i="1"/>
  <c r="AA348" i="1"/>
  <c r="AB348" i="1"/>
  <c r="AE348" i="1"/>
  <c r="AF348" i="1"/>
  <c r="AG348" i="1"/>
  <c r="AI348" i="1"/>
  <c r="AH348" i="1" s="1"/>
  <c r="AJ348" i="1"/>
  <c r="AR348" i="1"/>
  <c r="AS348" i="1"/>
  <c r="AT348" i="1"/>
  <c r="AU348" i="1"/>
  <c r="AV348" i="1"/>
  <c r="BC348" i="1"/>
  <c r="BE348" i="1"/>
  <c r="BH348" i="1"/>
  <c r="BM348" i="1"/>
  <c r="BN348" i="1"/>
  <c r="GW348" i="1" s="1"/>
  <c r="BP348" i="1"/>
  <c r="BQ348" i="1"/>
  <c r="BR348" i="1"/>
  <c r="BS348" i="1"/>
  <c r="BV348" i="1"/>
  <c r="BY348" i="1"/>
  <c r="CB348" i="1"/>
  <c r="CE348" i="1"/>
  <c r="CF348" i="1"/>
  <c r="CQ348" i="1"/>
  <c r="BO348" i="1" s="1"/>
  <c r="CR348" i="1"/>
  <c r="CS348" i="1" s="1"/>
  <c r="CT348" i="1"/>
  <c r="CU348" i="1"/>
  <c r="CV348" i="1"/>
  <c r="CW348" i="1"/>
  <c r="CX348" i="1"/>
  <c r="CY348" i="1"/>
  <c r="CZ348" i="1"/>
  <c r="DK348" i="1"/>
  <c r="DL348" i="1"/>
  <c r="DM348" i="1"/>
  <c r="DN348" i="1"/>
  <c r="DO348" i="1"/>
  <c r="DP348" i="1"/>
  <c r="EB348" i="1"/>
  <c r="EE348" i="1" s="1"/>
  <c r="EC348" i="1"/>
  <c r="ED348" i="1"/>
  <c r="EG348" i="1"/>
  <c r="EJ348" i="1"/>
  <c r="EO348" i="1"/>
  <c r="EP348" i="1" s="1"/>
  <c r="EQ348" i="1"/>
  <c r="AC348" i="1" s="1"/>
  <c r="AD348" i="1" s="1"/>
  <c r="ER348" i="1"/>
  <c r="ES348" i="1"/>
  <c r="EU348" i="1"/>
  <c r="EX348" i="1"/>
  <c r="FJ348" i="1"/>
  <c r="FM348" i="1"/>
  <c r="FR348" i="1"/>
  <c r="FS348" i="1"/>
  <c r="FT348" i="1"/>
  <c r="FW348" i="1"/>
  <c r="GN348" i="1"/>
  <c r="GV348" i="1"/>
  <c r="HA348" i="1"/>
  <c r="HB348" i="1"/>
  <c r="HJ348" i="1"/>
  <c r="HK348" i="1"/>
  <c r="HS348" i="1"/>
  <c r="W349" i="1"/>
  <c r="Y349" i="1"/>
  <c r="AA349" i="1"/>
  <c r="AB349" i="1"/>
  <c r="AE349" i="1"/>
  <c r="AF349" i="1"/>
  <c r="AG349" i="1"/>
  <c r="AI349" i="1"/>
  <c r="AH349" i="1" s="1"/>
  <c r="AJ349" i="1"/>
  <c r="AR349" i="1"/>
  <c r="AS349" i="1"/>
  <c r="AT349" i="1"/>
  <c r="AU349" i="1"/>
  <c r="AV349" i="1"/>
  <c r="BC349" i="1"/>
  <c r="BE349" i="1"/>
  <c r="BH349" i="1"/>
  <c r="BM349" i="1"/>
  <c r="BN349" i="1"/>
  <c r="BP349" i="1"/>
  <c r="BR349" i="1" s="1"/>
  <c r="BQ349" i="1"/>
  <c r="BS349" i="1"/>
  <c r="BV349" i="1"/>
  <c r="BY349" i="1"/>
  <c r="CB349" i="1"/>
  <c r="CE349" i="1"/>
  <c r="CF349" i="1"/>
  <c r="CQ349" i="1"/>
  <c r="BO349" i="1" s="1"/>
  <c r="CR349" i="1"/>
  <c r="CU349" i="1"/>
  <c r="CV349" i="1"/>
  <c r="CW349" i="1"/>
  <c r="CX349" i="1"/>
  <c r="CY349" i="1"/>
  <c r="DA349" i="1" s="1"/>
  <c r="CZ349" i="1"/>
  <c r="DJ349" i="1"/>
  <c r="DK349" i="1"/>
  <c r="DL349" i="1"/>
  <c r="DM349" i="1"/>
  <c r="DN349" i="1"/>
  <c r="DO349" i="1"/>
  <c r="DP349" i="1"/>
  <c r="EB349" i="1"/>
  <c r="EE349" i="1" s="1"/>
  <c r="EC349" i="1"/>
  <c r="ED349" i="1"/>
  <c r="EG349" i="1"/>
  <c r="GW349" i="1" s="1"/>
  <c r="EJ349" i="1"/>
  <c r="EO349" i="1"/>
  <c r="EP349" i="1" s="1"/>
  <c r="EQ349" i="1"/>
  <c r="AC349" i="1" s="1"/>
  <c r="AD349" i="1" s="1"/>
  <c r="ER349" i="1"/>
  <c r="ET349" i="1" s="1"/>
  <c r="ES349" i="1"/>
  <c r="EU349" i="1"/>
  <c r="EX349" i="1" s="1"/>
  <c r="FJ349" i="1"/>
  <c r="FM349" i="1"/>
  <c r="FR349" i="1"/>
  <c r="FS349" i="1"/>
  <c r="FT349" i="1"/>
  <c r="FW349" i="1"/>
  <c r="GN349" i="1"/>
  <c r="GV349" i="1"/>
  <c r="HA349" i="1"/>
  <c r="HB349" i="1"/>
  <c r="HJ349" i="1"/>
  <c r="HK349" i="1"/>
  <c r="HS349" i="1"/>
  <c r="W350" i="1"/>
  <c r="Y350" i="1"/>
  <c r="AA350" i="1"/>
  <c r="AB350" i="1"/>
  <c r="AE350" i="1"/>
  <c r="AF350" i="1"/>
  <c r="AG350" i="1"/>
  <c r="AI350" i="1"/>
  <c r="AH350" i="1" s="1"/>
  <c r="AJ350" i="1"/>
  <c r="AK350" i="1"/>
  <c r="AR350" i="1"/>
  <c r="AS350" i="1"/>
  <c r="AT350" i="1"/>
  <c r="AU350" i="1"/>
  <c r="AV350" i="1"/>
  <c r="BC350" i="1"/>
  <c r="BE350" i="1"/>
  <c r="BH350" i="1"/>
  <c r="BM350" i="1"/>
  <c r="BN350" i="1"/>
  <c r="BP350" i="1"/>
  <c r="BQ350" i="1"/>
  <c r="BR350" i="1"/>
  <c r="BS350" i="1"/>
  <c r="BV350" i="1"/>
  <c r="BY350" i="1"/>
  <c r="CB350" i="1"/>
  <c r="CE350" i="1"/>
  <c r="CF350" i="1"/>
  <c r="DJ350" i="1" s="1"/>
  <c r="CQ350" i="1"/>
  <c r="BO350" i="1" s="1"/>
  <c r="AC350" i="1" s="1"/>
  <c r="AD350" i="1" s="1"/>
  <c r="CR350" i="1"/>
  <c r="CU350" i="1"/>
  <c r="CV350" i="1"/>
  <c r="CW350" i="1"/>
  <c r="CX350" i="1"/>
  <c r="CY350" i="1"/>
  <c r="DA350" i="1" s="1"/>
  <c r="CZ350" i="1"/>
  <c r="DK350" i="1"/>
  <c r="DL350" i="1"/>
  <c r="DM350" i="1"/>
  <c r="DN350" i="1"/>
  <c r="DO350" i="1"/>
  <c r="DP350" i="1"/>
  <c r="EB350" i="1"/>
  <c r="EE350" i="1" s="1"/>
  <c r="EC350" i="1"/>
  <c r="ED350" i="1"/>
  <c r="EG350" i="1"/>
  <c r="EJ350" i="1"/>
  <c r="EO350" i="1"/>
  <c r="EP350" i="1" s="1"/>
  <c r="EQ350" i="1"/>
  <c r="ER350" i="1"/>
  <c r="ET350" i="1" s="1"/>
  <c r="ES350" i="1"/>
  <c r="EU350" i="1"/>
  <c r="EX350" i="1" s="1"/>
  <c r="FJ350" i="1"/>
  <c r="FM350" i="1"/>
  <c r="FR350" i="1"/>
  <c r="FS350" i="1"/>
  <c r="FT350" i="1"/>
  <c r="FW350" i="1" s="1"/>
  <c r="GN350" i="1"/>
  <c r="GV350" i="1"/>
  <c r="GW350" i="1"/>
  <c r="HA350" i="1"/>
  <c r="HB350" i="1"/>
  <c r="HJ350" i="1"/>
  <c r="HK350" i="1"/>
  <c r="HS350" i="1"/>
  <c r="W351" i="1"/>
  <c r="Y351" i="1"/>
  <c r="AA351" i="1"/>
  <c r="AB351" i="1"/>
  <c r="AE351" i="1"/>
  <c r="AG351" i="1" s="1"/>
  <c r="AF351" i="1"/>
  <c r="AI351" i="1"/>
  <c r="AH351" i="1" s="1"/>
  <c r="AJ351" i="1"/>
  <c r="AK351" i="1"/>
  <c r="AR351" i="1"/>
  <c r="AS351" i="1"/>
  <c r="AT351" i="1"/>
  <c r="AU351" i="1"/>
  <c r="AV351" i="1"/>
  <c r="BC351" i="1"/>
  <c r="BE351" i="1"/>
  <c r="BH351" i="1"/>
  <c r="BM351" i="1"/>
  <c r="BN351" i="1"/>
  <c r="GW351" i="1" s="1"/>
  <c r="BP351" i="1"/>
  <c r="BR351" i="1" s="1"/>
  <c r="BQ351" i="1"/>
  <c r="BS351" i="1"/>
  <c r="BV351" i="1"/>
  <c r="BY351" i="1"/>
  <c r="CB351" i="1"/>
  <c r="CE351" i="1"/>
  <c r="CF351" i="1"/>
  <c r="CQ351" i="1"/>
  <c r="BO351" i="1" s="1"/>
  <c r="AC351" i="1" s="1"/>
  <c r="AD351" i="1" s="1"/>
  <c r="CR351" i="1"/>
  <c r="CS351" i="1" s="1"/>
  <c r="CT351" i="1"/>
  <c r="CU351" i="1"/>
  <c r="CV351" i="1"/>
  <c r="CW351" i="1"/>
  <c r="CX351" i="1"/>
  <c r="CY351" i="1"/>
  <c r="CZ351" i="1"/>
  <c r="DK351" i="1"/>
  <c r="DL351" i="1"/>
  <c r="DM351" i="1"/>
  <c r="DN351" i="1"/>
  <c r="DO351" i="1"/>
  <c r="DP351" i="1"/>
  <c r="EB351" i="1"/>
  <c r="EE351" i="1" s="1"/>
  <c r="EC351" i="1"/>
  <c r="ED351" i="1"/>
  <c r="EG351" i="1"/>
  <c r="EJ351" i="1"/>
  <c r="EO351" i="1"/>
  <c r="EP351" i="1" s="1"/>
  <c r="EQ351" i="1"/>
  <c r="ER351" i="1"/>
  <c r="ES351" i="1"/>
  <c r="EU351" i="1"/>
  <c r="EX351" i="1"/>
  <c r="FJ351" i="1"/>
  <c r="FM351" i="1"/>
  <c r="FR351" i="1"/>
  <c r="FS351" i="1"/>
  <c r="FT351" i="1"/>
  <c r="FW351" i="1"/>
  <c r="GN351" i="1"/>
  <c r="GV351" i="1"/>
  <c r="HA351" i="1"/>
  <c r="HB351" i="1"/>
  <c r="HJ351" i="1"/>
  <c r="HK351" i="1"/>
  <c r="HS351" i="1"/>
  <c r="W352" i="1"/>
  <c r="Y352" i="1"/>
  <c r="AA352" i="1"/>
  <c r="AB352" i="1"/>
  <c r="AE352" i="1"/>
  <c r="AF352" i="1"/>
  <c r="AG352" i="1"/>
  <c r="AI352" i="1"/>
  <c r="AH352" i="1" s="1"/>
  <c r="AJ352" i="1"/>
  <c r="AK352" i="1"/>
  <c r="AR352" i="1"/>
  <c r="AS352" i="1"/>
  <c r="AT352" i="1"/>
  <c r="AU352" i="1"/>
  <c r="AV352" i="1"/>
  <c r="BC352" i="1"/>
  <c r="BE352" i="1"/>
  <c r="BH352" i="1"/>
  <c r="BM352" i="1"/>
  <c r="BN352" i="1"/>
  <c r="BP352" i="1"/>
  <c r="BQ352" i="1"/>
  <c r="BR352" i="1"/>
  <c r="BS352" i="1"/>
  <c r="BV352" i="1"/>
  <c r="BY352" i="1"/>
  <c r="CB352" i="1"/>
  <c r="CE352" i="1"/>
  <c r="CF352" i="1"/>
  <c r="CQ352" i="1"/>
  <c r="BO352" i="1" s="1"/>
  <c r="AC352" i="1" s="1"/>
  <c r="AD352" i="1" s="1"/>
  <c r="CR352" i="1"/>
  <c r="CU352" i="1"/>
  <c r="CV352" i="1"/>
  <c r="CW352" i="1"/>
  <c r="CX352" i="1"/>
  <c r="CY352" i="1"/>
  <c r="DA352" i="1" s="1"/>
  <c r="CZ352" i="1"/>
  <c r="DK352" i="1"/>
  <c r="DL352" i="1"/>
  <c r="DM352" i="1"/>
  <c r="DN352" i="1"/>
  <c r="DO352" i="1"/>
  <c r="DP352" i="1"/>
  <c r="EB352" i="1"/>
  <c r="EE352" i="1" s="1"/>
  <c r="EC352" i="1"/>
  <c r="ED352" i="1"/>
  <c r="EG352" i="1"/>
  <c r="EJ352" i="1"/>
  <c r="EO352" i="1"/>
  <c r="EP352" i="1" s="1"/>
  <c r="EQ352" i="1"/>
  <c r="ER352" i="1"/>
  <c r="ET352" i="1" s="1"/>
  <c r="ES352" i="1"/>
  <c r="EU352" i="1"/>
  <c r="EX352" i="1"/>
  <c r="FJ352" i="1"/>
  <c r="FM352" i="1"/>
  <c r="FR352" i="1"/>
  <c r="FS352" i="1"/>
  <c r="FT352" i="1"/>
  <c r="FW352" i="1"/>
  <c r="GN352" i="1"/>
  <c r="GV352" i="1"/>
  <c r="GW352" i="1"/>
  <c r="HA352" i="1"/>
  <c r="HB352" i="1"/>
  <c r="HJ352" i="1"/>
  <c r="HK352" i="1"/>
  <c r="HS352" i="1"/>
  <c r="W353" i="1"/>
  <c r="Y353" i="1"/>
  <c r="AA353" i="1"/>
  <c r="AB353" i="1"/>
  <c r="AE353" i="1"/>
  <c r="AF353" i="1"/>
  <c r="AG353" i="1"/>
  <c r="AI353" i="1"/>
  <c r="AH353" i="1" s="1"/>
  <c r="AJ353" i="1"/>
  <c r="AK353" i="1"/>
  <c r="AR353" i="1"/>
  <c r="AS353" i="1"/>
  <c r="AT353" i="1"/>
  <c r="AU353" i="1"/>
  <c r="AV353" i="1"/>
  <c r="BC353" i="1"/>
  <c r="BE353" i="1"/>
  <c r="BH353" i="1"/>
  <c r="BM353" i="1"/>
  <c r="BN353" i="1"/>
  <c r="BP353" i="1"/>
  <c r="BQ353" i="1"/>
  <c r="BR353" i="1"/>
  <c r="BS353" i="1"/>
  <c r="BV353" i="1"/>
  <c r="BY353" i="1"/>
  <c r="CB353" i="1"/>
  <c r="CE353" i="1"/>
  <c r="CF353" i="1"/>
  <c r="CQ353" i="1"/>
  <c r="BO353" i="1" s="1"/>
  <c r="AC353" i="1" s="1"/>
  <c r="AD353" i="1" s="1"/>
  <c r="CR353" i="1"/>
  <c r="CS353" i="1" s="1"/>
  <c r="CT353" i="1"/>
  <c r="CU353" i="1"/>
  <c r="CV353" i="1"/>
  <c r="CW353" i="1"/>
  <c r="CX353" i="1"/>
  <c r="CY353" i="1"/>
  <c r="CZ353" i="1"/>
  <c r="DK353" i="1"/>
  <c r="DL353" i="1"/>
  <c r="DM353" i="1"/>
  <c r="DN353" i="1"/>
  <c r="DO353" i="1"/>
  <c r="DP353" i="1"/>
  <c r="EB353" i="1"/>
  <c r="EE353" i="1" s="1"/>
  <c r="EC353" i="1"/>
  <c r="ED353" i="1"/>
  <c r="EG353" i="1"/>
  <c r="EJ353" i="1"/>
  <c r="EO353" i="1"/>
  <c r="EP353" i="1" s="1"/>
  <c r="EQ353" i="1"/>
  <c r="ER353" i="1"/>
  <c r="ES353" i="1"/>
  <c r="EU353" i="1"/>
  <c r="EX353" i="1" s="1"/>
  <c r="FJ353" i="1"/>
  <c r="GW353" i="1" s="1"/>
  <c r="FM353" i="1"/>
  <c r="FR353" i="1"/>
  <c r="FS353" i="1"/>
  <c r="FT353" i="1"/>
  <c r="FW353" i="1" s="1"/>
  <c r="GN353" i="1"/>
  <c r="GV353" i="1"/>
  <c r="HA353" i="1"/>
  <c r="HB353" i="1"/>
  <c r="HJ353" i="1"/>
  <c r="HK353" i="1"/>
  <c r="HS353" i="1"/>
  <c r="W354" i="1"/>
  <c r="Y354" i="1"/>
  <c r="AA354" i="1"/>
  <c r="AB354" i="1"/>
  <c r="AE354" i="1"/>
  <c r="AG354" i="1" s="1"/>
  <c r="AF354" i="1"/>
  <c r="AI354" i="1"/>
  <c r="AH354" i="1" s="1"/>
  <c r="AJ354" i="1"/>
  <c r="AK354" i="1"/>
  <c r="AR354" i="1"/>
  <c r="AS354" i="1"/>
  <c r="AT354" i="1"/>
  <c r="AU354" i="1"/>
  <c r="AV354" i="1"/>
  <c r="BC354" i="1"/>
  <c r="BE354" i="1"/>
  <c r="BH354" i="1"/>
  <c r="BM354" i="1"/>
  <c r="BN354" i="1"/>
  <c r="BP354" i="1"/>
  <c r="BR354" i="1" s="1"/>
  <c r="BQ354" i="1"/>
  <c r="BS354" i="1"/>
  <c r="BV354" i="1"/>
  <c r="BY354" i="1"/>
  <c r="CB354" i="1"/>
  <c r="CE354" i="1"/>
  <c r="CF354" i="1"/>
  <c r="CQ354" i="1"/>
  <c r="BO354" i="1" s="1"/>
  <c r="AC354" i="1" s="1"/>
  <c r="AD354" i="1" s="1"/>
  <c r="CR354" i="1"/>
  <c r="CU354" i="1"/>
  <c r="CV354" i="1"/>
  <c r="CW354" i="1"/>
  <c r="CX354" i="1"/>
  <c r="CY354" i="1"/>
  <c r="DA354" i="1" s="1"/>
  <c r="CZ354" i="1"/>
  <c r="DK354" i="1"/>
  <c r="DL354" i="1"/>
  <c r="DM354" i="1"/>
  <c r="DN354" i="1"/>
  <c r="DO354" i="1"/>
  <c r="DP354" i="1"/>
  <c r="EB354" i="1"/>
  <c r="EE354" i="1" s="1"/>
  <c r="EC354" i="1"/>
  <c r="ED354" i="1"/>
  <c r="EG354" i="1"/>
  <c r="EJ354" i="1"/>
  <c r="EO354" i="1"/>
  <c r="EP354" i="1" s="1"/>
  <c r="EQ354" i="1"/>
  <c r="ER354" i="1"/>
  <c r="ET354" i="1" s="1"/>
  <c r="ES354" i="1"/>
  <c r="EU354" i="1"/>
  <c r="EX354" i="1"/>
  <c r="FJ354" i="1"/>
  <c r="FM354" i="1"/>
  <c r="FR354" i="1"/>
  <c r="FS354" i="1"/>
  <c r="FT354" i="1"/>
  <c r="FW354" i="1"/>
  <c r="GN354" i="1"/>
  <c r="GV354" i="1"/>
  <c r="GW354" i="1"/>
  <c r="HA354" i="1"/>
  <c r="HB354" i="1"/>
  <c r="HJ354" i="1"/>
  <c r="HK354" i="1"/>
  <c r="HS354" i="1"/>
  <c r="W355" i="1"/>
  <c r="Y355" i="1"/>
  <c r="AA355" i="1"/>
  <c r="AB355" i="1"/>
  <c r="AE355" i="1"/>
  <c r="AF355" i="1"/>
  <c r="AG355" i="1"/>
  <c r="AI355" i="1"/>
  <c r="AH355" i="1" s="1"/>
  <c r="AJ355" i="1"/>
  <c r="AK355" i="1"/>
  <c r="AR355" i="1"/>
  <c r="AS355" i="1"/>
  <c r="AT355" i="1"/>
  <c r="AU355" i="1"/>
  <c r="AV355" i="1"/>
  <c r="BC355" i="1"/>
  <c r="BE355" i="1"/>
  <c r="BH355" i="1"/>
  <c r="BM355" i="1"/>
  <c r="BN355" i="1"/>
  <c r="GW355" i="1" s="1"/>
  <c r="BP355" i="1"/>
  <c r="BQ355" i="1"/>
  <c r="BR355" i="1"/>
  <c r="BS355" i="1"/>
  <c r="BV355" i="1"/>
  <c r="BY355" i="1"/>
  <c r="CB355" i="1"/>
  <c r="CE355" i="1"/>
  <c r="CF355" i="1"/>
  <c r="CQ355" i="1"/>
  <c r="BO355" i="1" s="1"/>
  <c r="AC355" i="1" s="1"/>
  <c r="AD355" i="1" s="1"/>
  <c r="CR355" i="1"/>
  <c r="CS355" i="1" s="1"/>
  <c r="CT355" i="1"/>
  <c r="CU355" i="1"/>
  <c r="CV355" i="1"/>
  <c r="CW355" i="1"/>
  <c r="CX355" i="1"/>
  <c r="CY355" i="1"/>
  <c r="CZ355" i="1"/>
  <c r="DK355" i="1"/>
  <c r="DL355" i="1"/>
  <c r="DM355" i="1"/>
  <c r="DN355" i="1"/>
  <c r="DO355" i="1"/>
  <c r="DP355" i="1"/>
  <c r="EB355" i="1"/>
  <c r="EE355" i="1" s="1"/>
  <c r="EC355" i="1"/>
  <c r="ED355" i="1"/>
  <c r="EG355" i="1"/>
  <c r="EJ355" i="1"/>
  <c r="EO355" i="1"/>
  <c r="EP355" i="1" s="1"/>
  <c r="EQ355" i="1"/>
  <c r="ER355" i="1"/>
  <c r="ES355" i="1"/>
  <c r="EU355" i="1"/>
  <c r="EX355" i="1"/>
  <c r="FJ355" i="1"/>
  <c r="FM355" i="1"/>
  <c r="FR355" i="1"/>
  <c r="FS355" i="1"/>
  <c r="FT355" i="1"/>
  <c r="FW355" i="1"/>
  <c r="GN355" i="1"/>
  <c r="GV355" i="1"/>
  <c r="HA355" i="1"/>
  <c r="HB355" i="1"/>
  <c r="HJ355" i="1"/>
  <c r="HK355" i="1"/>
  <c r="HS355" i="1"/>
  <c r="W356" i="1"/>
  <c r="Y356" i="1"/>
  <c r="AA356" i="1"/>
  <c r="AB356" i="1"/>
  <c r="AE356" i="1"/>
  <c r="AG356" i="1" s="1"/>
  <c r="AF356" i="1"/>
  <c r="AI356" i="1"/>
  <c r="AH356" i="1" s="1"/>
  <c r="AJ356" i="1"/>
  <c r="AR356" i="1"/>
  <c r="AS356" i="1"/>
  <c r="AT356" i="1"/>
  <c r="AU356" i="1"/>
  <c r="AV356" i="1"/>
  <c r="BC356" i="1"/>
  <c r="BE356" i="1"/>
  <c r="BH356" i="1"/>
  <c r="BM356" i="1"/>
  <c r="BN356" i="1"/>
  <c r="BP356" i="1"/>
  <c r="BQ356" i="1"/>
  <c r="BR356" i="1"/>
  <c r="BS356" i="1"/>
  <c r="BV356" i="1"/>
  <c r="BY356" i="1"/>
  <c r="CB356" i="1"/>
  <c r="CE356" i="1"/>
  <c r="CF356" i="1"/>
  <c r="CQ356" i="1"/>
  <c r="BO356" i="1" s="1"/>
  <c r="CR356" i="1"/>
  <c r="CU356" i="1"/>
  <c r="CV356" i="1"/>
  <c r="CW356" i="1"/>
  <c r="CX356" i="1"/>
  <c r="CY356" i="1"/>
  <c r="DA356" i="1" s="1"/>
  <c r="CZ356" i="1"/>
  <c r="DJ356" i="1"/>
  <c r="DK356" i="1"/>
  <c r="DL356" i="1"/>
  <c r="DM356" i="1"/>
  <c r="DN356" i="1"/>
  <c r="DO356" i="1"/>
  <c r="DP356" i="1"/>
  <c r="EB356" i="1"/>
  <c r="EE356" i="1" s="1"/>
  <c r="EC356" i="1"/>
  <c r="ED356" i="1"/>
  <c r="EG356" i="1"/>
  <c r="EJ356" i="1"/>
  <c r="EO356" i="1"/>
  <c r="EP356" i="1" s="1"/>
  <c r="EQ356" i="1"/>
  <c r="AC356" i="1" s="1"/>
  <c r="AD356" i="1" s="1"/>
  <c r="ER356" i="1"/>
  <c r="ET356" i="1" s="1"/>
  <c r="ES356" i="1"/>
  <c r="EU356" i="1"/>
  <c r="EX356" i="1"/>
  <c r="FJ356" i="1"/>
  <c r="FM356" i="1"/>
  <c r="FR356" i="1"/>
  <c r="FS356" i="1"/>
  <c r="FT356" i="1"/>
  <c r="FW356" i="1" s="1"/>
  <c r="GN356" i="1"/>
  <c r="GV356" i="1"/>
  <c r="HA356" i="1"/>
  <c r="HB356" i="1"/>
  <c r="HJ356" i="1"/>
  <c r="HK356" i="1"/>
  <c r="HS356" i="1"/>
  <c r="W357" i="1"/>
  <c r="Y357" i="1"/>
  <c r="AA357" i="1"/>
  <c r="AB357" i="1"/>
  <c r="AE357" i="1"/>
  <c r="AF357" i="1"/>
  <c r="AG357" i="1"/>
  <c r="AI357" i="1"/>
  <c r="AH357" i="1" s="1"/>
  <c r="AJ357" i="1"/>
  <c r="AK357" i="1"/>
  <c r="AR357" i="1"/>
  <c r="AS357" i="1"/>
  <c r="AT357" i="1"/>
  <c r="AU357" i="1"/>
  <c r="AV357" i="1"/>
  <c r="BC357" i="1"/>
  <c r="BE357" i="1"/>
  <c r="BH357" i="1"/>
  <c r="BM357" i="1"/>
  <c r="BN357" i="1"/>
  <c r="BP357" i="1"/>
  <c r="BQ357" i="1"/>
  <c r="BR357" i="1"/>
  <c r="BS357" i="1"/>
  <c r="BV357" i="1"/>
  <c r="BY357" i="1"/>
  <c r="CB357" i="1"/>
  <c r="CE357" i="1"/>
  <c r="CF357" i="1"/>
  <c r="DJ357" i="1" s="1"/>
  <c r="CQ357" i="1"/>
  <c r="BO357" i="1" s="1"/>
  <c r="AC357" i="1" s="1"/>
  <c r="AD357" i="1" s="1"/>
  <c r="CR357" i="1"/>
  <c r="CU357" i="1"/>
  <c r="CV357" i="1"/>
  <c r="CW357" i="1"/>
  <c r="CX357" i="1"/>
  <c r="CY357" i="1"/>
  <c r="DA357" i="1" s="1"/>
  <c r="CZ357" i="1"/>
  <c r="DK357" i="1"/>
  <c r="DL357" i="1"/>
  <c r="DM357" i="1"/>
  <c r="DN357" i="1"/>
  <c r="DO357" i="1"/>
  <c r="DP357" i="1"/>
  <c r="EB357" i="1"/>
  <c r="EE357" i="1" s="1"/>
  <c r="EC357" i="1"/>
  <c r="ED357" i="1"/>
  <c r="EG357" i="1"/>
  <c r="EJ357" i="1"/>
  <c r="EO357" i="1"/>
  <c r="EP357" i="1" s="1"/>
  <c r="EQ357" i="1"/>
  <c r="ER357" i="1"/>
  <c r="ET357" i="1" s="1"/>
  <c r="ES357" i="1"/>
  <c r="EU357" i="1"/>
  <c r="EX357" i="1"/>
  <c r="FJ357" i="1"/>
  <c r="FM357" i="1"/>
  <c r="FR357" i="1"/>
  <c r="FS357" i="1"/>
  <c r="FT357" i="1"/>
  <c r="FW357" i="1"/>
  <c r="GN357" i="1"/>
  <c r="GV357" i="1"/>
  <c r="GW357" i="1"/>
  <c r="HA357" i="1"/>
  <c r="HB357" i="1"/>
  <c r="HJ357" i="1"/>
  <c r="HK357" i="1"/>
  <c r="HS357" i="1"/>
  <c r="W358" i="1"/>
  <c r="Y358" i="1"/>
  <c r="AA358" i="1"/>
  <c r="AB358" i="1"/>
  <c r="AC358" i="1"/>
  <c r="AD358" i="1" s="1"/>
  <c r="AE358" i="1"/>
  <c r="AF358" i="1"/>
  <c r="AG358" i="1"/>
  <c r="AI358" i="1"/>
  <c r="AH358" i="1" s="1"/>
  <c r="AJ358" i="1"/>
  <c r="AR358" i="1"/>
  <c r="AS358" i="1"/>
  <c r="AT358" i="1"/>
  <c r="AU358" i="1"/>
  <c r="AV358" i="1"/>
  <c r="BC358" i="1"/>
  <c r="BE358" i="1"/>
  <c r="BH358" i="1"/>
  <c r="BM358" i="1"/>
  <c r="BN358" i="1"/>
  <c r="BP358" i="1"/>
  <c r="BQ358" i="1"/>
  <c r="BR358" i="1"/>
  <c r="BS358" i="1"/>
  <c r="BV358" i="1"/>
  <c r="BY358" i="1"/>
  <c r="CB358" i="1"/>
  <c r="CE358" i="1"/>
  <c r="CF358" i="1"/>
  <c r="CQ358" i="1"/>
  <c r="BO358" i="1" s="1"/>
  <c r="CR358" i="1"/>
  <c r="CS358" i="1" s="1"/>
  <c r="CT358" i="1"/>
  <c r="CU358" i="1"/>
  <c r="CV358" i="1"/>
  <c r="CW358" i="1"/>
  <c r="CX358" i="1"/>
  <c r="CY358" i="1"/>
  <c r="CZ358" i="1"/>
  <c r="DK358" i="1"/>
  <c r="DL358" i="1"/>
  <c r="DM358" i="1"/>
  <c r="DN358" i="1"/>
  <c r="DO358" i="1"/>
  <c r="DP358" i="1"/>
  <c r="EB358" i="1"/>
  <c r="EE358" i="1" s="1"/>
  <c r="EC358" i="1"/>
  <c r="ED358" i="1"/>
  <c r="EG358" i="1"/>
  <c r="EJ358" i="1"/>
  <c r="EO358" i="1"/>
  <c r="EP358" i="1"/>
  <c r="EQ358" i="1"/>
  <c r="ER358" i="1"/>
  <c r="ET358" i="1" s="1"/>
  <c r="ES358" i="1"/>
  <c r="EU358" i="1"/>
  <c r="EX358" i="1"/>
  <c r="FJ358" i="1"/>
  <c r="FM358" i="1"/>
  <c r="FR358" i="1"/>
  <c r="FS358" i="1"/>
  <c r="FT358" i="1"/>
  <c r="FW358" i="1"/>
  <c r="GN358" i="1"/>
  <c r="GV358" i="1"/>
  <c r="GW358" i="1"/>
  <c r="HA358" i="1"/>
  <c r="HB358" i="1"/>
  <c r="HJ358" i="1"/>
  <c r="HK358" i="1"/>
  <c r="HS358" i="1"/>
  <c r="W359" i="1"/>
  <c r="Y359" i="1"/>
  <c r="AA359" i="1"/>
  <c r="AB359" i="1"/>
  <c r="AC359" i="1"/>
  <c r="AD359" i="1" s="1"/>
  <c r="AE359" i="1"/>
  <c r="AF359" i="1"/>
  <c r="AG359" i="1"/>
  <c r="AI359" i="1"/>
  <c r="AH359" i="1" s="1"/>
  <c r="AJ359" i="1"/>
  <c r="AR359" i="1"/>
  <c r="AS359" i="1"/>
  <c r="AT359" i="1"/>
  <c r="AU359" i="1"/>
  <c r="AV359" i="1"/>
  <c r="BC359" i="1"/>
  <c r="BE359" i="1"/>
  <c r="BH359" i="1"/>
  <c r="BM359" i="1"/>
  <c r="BN359" i="1"/>
  <c r="GW359" i="1" s="1"/>
  <c r="BP359" i="1"/>
  <c r="BQ359" i="1"/>
  <c r="BR359" i="1"/>
  <c r="BS359" i="1"/>
  <c r="BV359" i="1"/>
  <c r="BY359" i="1"/>
  <c r="CB359" i="1"/>
  <c r="CE359" i="1"/>
  <c r="CF359" i="1"/>
  <c r="CQ359" i="1"/>
  <c r="BO359" i="1" s="1"/>
  <c r="CR359" i="1"/>
  <c r="CS359" i="1" s="1"/>
  <c r="CT359" i="1"/>
  <c r="CU359" i="1"/>
  <c r="CV359" i="1"/>
  <c r="CW359" i="1"/>
  <c r="CX359" i="1"/>
  <c r="CY359" i="1"/>
  <c r="CZ359" i="1"/>
  <c r="DK359" i="1"/>
  <c r="DL359" i="1"/>
  <c r="DM359" i="1"/>
  <c r="DN359" i="1"/>
  <c r="DO359" i="1"/>
  <c r="DP359" i="1"/>
  <c r="EB359" i="1"/>
  <c r="EE359" i="1" s="1"/>
  <c r="EC359" i="1"/>
  <c r="ED359" i="1"/>
  <c r="EG359" i="1"/>
  <c r="EJ359" i="1"/>
  <c r="EO359" i="1"/>
  <c r="EP359" i="1"/>
  <c r="EQ359" i="1"/>
  <c r="ER359" i="1"/>
  <c r="ET359" i="1" s="1"/>
  <c r="ES359" i="1"/>
  <c r="EU359" i="1"/>
  <c r="EX359" i="1"/>
  <c r="FJ359" i="1"/>
  <c r="FM359" i="1"/>
  <c r="FR359" i="1"/>
  <c r="FS359" i="1"/>
  <c r="FT359" i="1"/>
  <c r="FW359" i="1"/>
  <c r="GN359" i="1"/>
  <c r="GV359" i="1"/>
  <c r="HA359" i="1"/>
  <c r="HB359" i="1"/>
  <c r="HJ359" i="1"/>
  <c r="HK359" i="1"/>
  <c r="HS359" i="1"/>
  <c r="W360" i="1"/>
  <c r="Y360" i="1"/>
  <c r="AA360" i="1"/>
  <c r="AB360" i="1"/>
  <c r="AE360" i="1"/>
  <c r="AF360" i="1"/>
  <c r="AG360" i="1"/>
  <c r="AI360" i="1"/>
  <c r="AH360" i="1" s="1"/>
  <c r="AJ360" i="1"/>
  <c r="AK360" i="1"/>
  <c r="AR360" i="1"/>
  <c r="AS360" i="1"/>
  <c r="AT360" i="1"/>
  <c r="AU360" i="1"/>
  <c r="AV360" i="1"/>
  <c r="BC360" i="1"/>
  <c r="BE360" i="1"/>
  <c r="BH360" i="1"/>
  <c r="BM360" i="1"/>
  <c r="BN360" i="1"/>
  <c r="BP360" i="1"/>
  <c r="BQ360" i="1"/>
  <c r="BR360" i="1"/>
  <c r="BS360" i="1"/>
  <c r="BV360" i="1"/>
  <c r="BY360" i="1"/>
  <c r="CB360" i="1"/>
  <c r="CE360" i="1"/>
  <c r="CF360" i="1"/>
  <c r="CQ360" i="1"/>
  <c r="BO360" i="1" s="1"/>
  <c r="AC360" i="1" s="1"/>
  <c r="AD360" i="1" s="1"/>
  <c r="CR360" i="1"/>
  <c r="CS360" i="1" s="1"/>
  <c r="CT360" i="1"/>
  <c r="CU360" i="1"/>
  <c r="CV360" i="1"/>
  <c r="CW360" i="1"/>
  <c r="CX360" i="1"/>
  <c r="CY360" i="1"/>
  <c r="CZ360" i="1"/>
  <c r="DK360" i="1"/>
  <c r="DL360" i="1"/>
  <c r="DM360" i="1"/>
  <c r="DN360" i="1"/>
  <c r="DO360" i="1"/>
  <c r="DP360" i="1"/>
  <c r="EB360" i="1"/>
  <c r="EE360" i="1" s="1"/>
  <c r="EC360" i="1"/>
  <c r="ED360" i="1"/>
  <c r="EG360" i="1"/>
  <c r="EJ360" i="1"/>
  <c r="EO360" i="1"/>
  <c r="EP360" i="1" s="1"/>
  <c r="EQ360" i="1"/>
  <c r="ER360" i="1"/>
  <c r="ES360" i="1"/>
  <c r="EU360" i="1"/>
  <c r="EX360" i="1"/>
  <c r="FJ360" i="1"/>
  <c r="FM360" i="1"/>
  <c r="FR360" i="1"/>
  <c r="FS360" i="1"/>
  <c r="FT360" i="1"/>
  <c r="FW360" i="1" s="1"/>
  <c r="GN360" i="1"/>
  <c r="GV360" i="1"/>
  <c r="GW360" i="1"/>
  <c r="HA360" i="1"/>
  <c r="HB360" i="1"/>
  <c r="HJ360" i="1"/>
  <c r="HK360" i="1"/>
  <c r="HS360" i="1"/>
  <c r="W361" i="1"/>
  <c r="Y361" i="1"/>
  <c r="AA361" i="1"/>
  <c r="AB361" i="1"/>
  <c r="AE361" i="1"/>
  <c r="AG361" i="1" s="1"/>
  <c r="AF361" i="1"/>
  <c r="AI361" i="1"/>
  <c r="AH361" i="1" s="1"/>
  <c r="AJ361" i="1"/>
  <c r="AK361" i="1"/>
  <c r="AR361" i="1"/>
  <c r="AS361" i="1"/>
  <c r="AT361" i="1"/>
  <c r="AU361" i="1"/>
  <c r="AV361" i="1"/>
  <c r="BC361" i="1"/>
  <c r="BE361" i="1"/>
  <c r="BH361" i="1"/>
  <c r="BM361" i="1"/>
  <c r="BN361" i="1"/>
  <c r="GW361" i="1" s="1"/>
  <c r="BP361" i="1"/>
  <c r="BR361" i="1" s="1"/>
  <c r="BQ361" i="1"/>
  <c r="BS361" i="1"/>
  <c r="BV361" i="1"/>
  <c r="BY361" i="1"/>
  <c r="CB361" i="1"/>
  <c r="CE361" i="1"/>
  <c r="CF361" i="1"/>
  <c r="CQ361" i="1"/>
  <c r="BO361" i="1" s="1"/>
  <c r="AC361" i="1" s="1"/>
  <c r="AD361" i="1" s="1"/>
  <c r="CR361" i="1"/>
  <c r="CS361" i="1" s="1"/>
  <c r="CT361" i="1"/>
  <c r="CU361" i="1"/>
  <c r="CV361" i="1"/>
  <c r="CW361" i="1"/>
  <c r="CX361" i="1"/>
  <c r="CY361" i="1"/>
  <c r="CZ361" i="1"/>
  <c r="DK361" i="1"/>
  <c r="DL361" i="1"/>
  <c r="DM361" i="1"/>
  <c r="DN361" i="1"/>
  <c r="DO361" i="1"/>
  <c r="DP361" i="1"/>
  <c r="EB361" i="1"/>
  <c r="EE361" i="1" s="1"/>
  <c r="EC361" i="1"/>
  <c r="ED361" i="1"/>
  <c r="EG361" i="1"/>
  <c r="EJ361" i="1"/>
  <c r="EO361" i="1"/>
  <c r="EP361" i="1" s="1"/>
  <c r="EQ361" i="1"/>
  <c r="ER361" i="1"/>
  <c r="ES361" i="1"/>
  <c r="EU361" i="1"/>
  <c r="EX361" i="1"/>
  <c r="FJ361" i="1"/>
  <c r="FM361" i="1"/>
  <c r="FR361" i="1"/>
  <c r="FS361" i="1"/>
  <c r="FT361" i="1"/>
  <c r="FW361" i="1"/>
  <c r="GN361" i="1"/>
  <c r="GV361" i="1"/>
  <c r="HA361" i="1"/>
  <c r="HB361" i="1"/>
  <c r="HJ361" i="1"/>
  <c r="HK361" i="1"/>
  <c r="HS361" i="1"/>
  <c r="W362" i="1"/>
  <c r="Y362" i="1"/>
  <c r="AA362" i="1"/>
  <c r="AB362" i="1"/>
  <c r="AE362" i="1"/>
  <c r="AF362" i="1"/>
  <c r="AG362" i="1"/>
  <c r="AI362" i="1"/>
  <c r="AH362" i="1" s="1"/>
  <c r="AJ362" i="1"/>
  <c r="AK362" i="1"/>
  <c r="AR362" i="1"/>
  <c r="AS362" i="1"/>
  <c r="AT362" i="1"/>
  <c r="AU362" i="1"/>
  <c r="AV362" i="1"/>
  <c r="BC362" i="1"/>
  <c r="BE362" i="1"/>
  <c r="BH362" i="1"/>
  <c r="BM362" i="1"/>
  <c r="BN362" i="1"/>
  <c r="BP362" i="1"/>
  <c r="BQ362" i="1"/>
  <c r="BR362" i="1"/>
  <c r="BS362" i="1"/>
  <c r="BV362" i="1"/>
  <c r="BY362" i="1"/>
  <c r="CB362" i="1"/>
  <c r="CE362" i="1"/>
  <c r="CF362" i="1"/>
  <c r="CQ362" i="1"/>
  <c r="BO362" i="1" s="1"/>
  <c r="AC362" i="1" s="1"/>
  <c r="AD362" i="1" s="1"/>
  <c r="CR362" i="1"/>
  <c r="CU362" i="1"/>
  <c r="CV362" i="1"/>
  <c r="CW362" i="1"/>
  <c r="CX362" i="1"/>
  <c r="CY362" i="1"/>
  <c r="DA362" i="1" s="1"/>
  <c r="DJ362" i="1" s="1"/>
  <c r="CZ362" i="1"/>
  <c r="DK362" i="1"/>
  <c r="DL362" i="1"/>
  <c r="DM362" i="1"/>
  <c r="DN362" i="1"/>
  <c r="DO362" i="1"/>
  <c r="DP362" i="1"/>
  <c r="EB362" i="1"/>
  <c r="EE362" i="1" s="1"/>
  <c r="EC362" i="1"/>
  <c r="ED362" i="1"/>
  <c r="EG362" i="1"/>
  <c r="EJ362" i="1"/>
  <c r="EO362" i="1"/>
  <c r="EP362" i="1" s="1"/>
  <c r="EQ362" i="1"/>
  <c r="ER362" i="1"/>
  <c r="ET362" i="1" s="1"/>
  <c r="ES362" i="1"/>
  <c r="EU362" i="1"/>
  <c r="EX362" i="1"/>
  <c r="FJ362" i="1"/>
  <c r="FM362" i="1"/>
  <c r="FR362" i="1"/>
  <c r="FS362" i="1"/>
  <c r="FT362" i="1"/>
  <c r="FW362" i="1"/>
  <c r="GN362" i="1"/>
  <c r="GV362" i="1"/>
  <c r="GW362" i="1"/>
  <c r="HA362" i="1"/>
  <c r="HB362" i="1"/>
  <c r="HJ362" i="1"/>
  <c r="HK362" i="1"/>
  <c r="HS362" i="1"/>
  <c r="W363" i="1"/>
  <c r="Y363" i="1"/>
  <c r="AA363" i="1"/>
  <c r="AB363" i="1"/>
  <c r="AE363" i="1"/>
  <c r="AF363" i="1"/>
  <c r="AG363" i="1"/>
  <c r="AI363" i="1"/>
  <c r="AH363" i="1" s="1"/>
  <c r="AJ363" i="1"/>
  <c r="AK363" i="1"/>
  <c r="AR363" i="1"/>
  <c r="AS363" i="1"/>
  <c r="AT363" i="1"/>
  <c r="AU363" i="1"/>
  <c r="AV363" i="1"/>
  <c r="BC363" i="1"/>
  <c r="BE363" i="1"/>
  <c r="BH363" i="1"/>
  <c r="BM363" i="1"/>
  <c r="BN363" i="1"/>
  <c r="BP363" i="1"/>
  <c r="BQ363" i="1"/>
  <c r="BR363" i="1"/>
  <c r="BS363" i="1"/>
  <c r="BV363" i="1"/>
  <c r="BY363" i="1"/>
  <c r="CB363" i="1"/>
  <c r="CE363" i="1"/>
  <c r="CF363" i="1"/>
  <c r="CQ363" i="1"/>
  <c r="BO363" i="1" s="1"/>
  <c r="AC363" i="1" s="1"/>
  <c r="AD363" i="1" s="1"/>
  <c r="CR363" i="1"/>
  <c r="CS363" i="1" s="1"/>
  <c r="CT363" i="1"/>
  <c r="CU363" i="1"/>
  <c r="CV363" i="1"/>
  <c r="CW363" i="1"/>
  <c r="CX363" i="1"/>
  <c r="CY363" i="1"/>
  <c r="CZ363" i="1"/>
  <c r="DK363" i="1"/>
  <c r="DL363" i="1"/>
  <c r="DM363" i="1"/>
  <c r="DN363" i="1"/>
  <c r="DO363" i="1"/>
  <c r="DP363" i="1"/>
  <c r="EB363" i="1"/>
  <c r="EE363" i="1" s="1"/>
  <c r="EC363" i="1"/>
  <c r="ED363" i="1"/>
  <c r="EG363" i="1"/>
  <c r="EJ363" i="1"/>
  <c r="EO363" i="1"/>
  <c r="EP363" i="1" s="1"/>
  <c r="EQ363" i="1"/>
  <c r="ER363" i="1"/>
  <c r="ES363" i="1"/>
  <c r="EU363" i="1"/>
  <c r="EX363" i="1" s="1"/>
  <c r="FJ363" i="1"/>
  <c r="FM363" i="1"/>
  <c r="FR363" i="1"/>
  <c r="FS363" i="1"/>
  <c r="FT363" i="1"/>
  <c r="FW363" i="1" s="1"/>
  <c r="GN363" i="1"/>
  <c r="GV363" i="1"/>
  <c r="HA363" i="1"/>
  <c r="HB363" i="1"/>
  <c r="HJ363" i="1"/>
  <c r="HK363" i="1"/>
  <c r="HS363" i="1"/>
  <c r="W364" i="1"/>
  <c r="Y364" i="1"/>
  <c r="AA364" i="1"/>
  <c r="AB364" i="1"/>
  <c r="AE364" i="1"/>
  <c r="AF364" i="1"/>
  <c r="AG364" i="1"/>
  <c r="AI364" i="1"/>
  <c r="AH364" i="1" s="1"/>
  <c r="AJ364" i="1"/>
  <c r="AK364" i="1"/>
  <c r="AR364" i="1"/>
  <c r="AS364" i="1"/>
  <c r="AT364" i="1"/>
  <c r="AU364" i="1"/>
  <c r="AV364" i="1"/>
  <c r="BC364" i="1"/>
  <c r="BE364" i="1"/>
  <c r="BH364" i="1"/>
  <c r="BM364" i="1"/>
  <c r="BN364" i="1"/>
  <c r="BP364" i="1"/>
  <c r="BQ364" i="1"/>
  <c r="BR364" i="1"/>
  <c r="BS364" i="1"/>
  <c r="BV364" i="1"/>
  <c r="BY364" i="1"/>
  <c r="CB364" i="1"/>
  <c r="CE364" i="1"/>
  <c r="CF364" i="1"/>
  <c r="CQ364" i="1"/>
  <c r="BO364" i="1" s="1"/>
  <c r="AC364" i="1" s="1"/>
  <c r="AD364" i="1" s="1"/>
  <c r="CR364" i="1"/>
  <c r="CU364" i="1"/>
  <c r="CV364" i="1"/>
  <c r="CW364" i="1"/>
  <c r="CX364" i="1"/>
  <c r="CY364" i="1"/>
  <c r="DA364" i="1" s="1"/>
  <c r="DJ364" i="1" s="1"/>
  <c r="CZ364" i="1"/>
  <c r="DK364" i="1"/>
  <c r="DL364" i="1"/>
  <c r="DM364" i="1"/>
  <c r="DN364" i="1"/>
  <c r="DO364" i="1"/>
  <c r="DP364" i="1"/>
  <c r="EB364" i="1"/>
  <c r="EE364" i="1" s="1"/>
  <c r="EC364" i="1"/>
  <c r="ED364" i="1"/>
  <c r="EG364" i="1"/>
  <c r="GW364" i="1" s="1"/>
  <c r="EJ364" i="1"/>
  <c r="EO364" i="1"/>
  <c r="EP364" i="1" s="1"/>
  <c r="EQ364" i="1"/>
  <c r="ER364" i="1"/>
  <c r="ET364" i="1" s="1"/>
  <c r="ES364" i="1"/>
  <c r="EU364" i="1"/>
  <c r="EX364" i="1" s="1"/>
  <c r="FJ364" i="1"/>
  <c r="FM364" i="1"/>
  <c r="FR364" i="1"/>
  <c r="FS364" i="1"/>
  <c r="FT364" i="1"/>
  <c r="FW364" i="1" s="1"/>
  <c r="GN364" i="1"/>
  <c r="GV364" i="1"/>
  <c r="HA364" i="1"/>
  <c r="HB364" i="1"/>
  <c r="HJ364" i="1"/>
  <c r="HK364" i="1"/>
  <c r="HS364" i="1"/>
  <c r="W365" i="1"/>
  <c r="Y365" i="1"/>
  <c r="AA365" i="1"/>
  <c r="AB365" i="1"/>
  <c r="AE365" i="1"/>
  <c r="AG365" i="1" s="1"/>
  <c r="AF365" i="1"/>
  <c r="AI365" i="1"/>
  <c r="AH365" i="1" s="1"/>
  <c r="AJ365" i="1"/>
  <c r="AR365" i="1"/>
  <c r="AS365" i="1"/>
  <c r="AT365" i="1"/>
  <c r="AU365" i="1"/>
  <c r="AV365" i="1"/>
  <c r="BC365" i="1"/>
  <c r="BE365" i="1"/>
  <c r="BH365" i="1"/>
  <c r="BM365" i="1"/>
  <c r="BN365" i="1"/>
  <c r="GW365" i="1" s="1"/>
  <c r="BP365" i="1"/>
  <c r="BR365" i="1" s="1"/>
  <c r="BQ365" i="1"/>
  <c r="BS365" i="1"/>
  <c r="BV365" i="1"/>
  <c r="BY365" i="1"/>
  <c r="CB365" i="1"/>
  <c r="CE365" i="1"/>
  <c r="CF365" i="1"/>
  <c r="CQ365" i="1"/>
  <c r="BO365" i="1" s="1"/>
  <c r="AC365" i="1" s="1"/>
  <c r="AD365" i="1" s="1"/>
  <c r="CR365" i="1"/>
  <c r="CS365" i="1" s="1"/>
  <c r="CT365" i="1"/>
  <c r="CU365" i="1"/>
  <c r="CV365" i="1"/>
  <c r="CW365" i="1"/>
  <c r="CX365" i="1"/>
  <c r="CY365" i="1"/>
  <c r="CZ365" i="1"/>
  <c r="DK365" i="1"/>
  <c r="DL365" i="1"/>
  <c r="DM365" i="1"/>
  <c r="DN365" i="1"/>
  <c r="DO365" i="1"/>
  <c r="DP365" i="1"/>
  <c r="EB365" i="1"/>
  <c r="EE365" i="1" s="1"/>
  <c r="EC365" i="1"/>
  <c r="ED365" i="1"/>
  <c r="EG365" i="1"/>
  <c r="EJ365" i="1"/>
  <c r="EO365" i="1"/>
  <c r="EP365" i="1" s="1"/>
  <c r="EQ365" i="1"/>
  <c r="ER365" i="1"/>
  <c r="ES365" i="1"/>
  <c r="EU365" i="1"/>
  <c r="EX365" i="1"/>
  <c r="FJ365" i="1"/>
  <c r="FM365" i="1"/>
  <c r="FR365" i="1"/>
  <c r="FS365" i="1"/>
  <c r="FT365" i="1"/>
  <c r="FW365" i="1"/>
  <c r="GN365" i="1"/>
  <c r="GV365" i="1"/>
  <c r="HA365" i="1"/>
  <c r="HB365" i="1"/>
  <c r="HJ365" i="1"/>
  <c r="HK365" i="1"/>
  <c r="HS365" i="1"/>
  <c r="W366" i="1"/>
  <c r="Y366" i="1"/>
  <c r="AA366" i="1"/>
  <c r="AB366" i="1"/>
  <c r="AE366" i="1"/>
  <c r="AG366" i="1" s="1"/>
  <c r="AF366" i="1"/>
  <c r="AI366" i="1"/>
  <c r="AH366" i="1" s="1"/>
  <c r="AJ366" i="1"/>
  <c r="AK366" i="1"/>
  <c r="AR366" i="1"/>
  <c r="AS366" i="1"/>
  <c r="AT366" i="1"/>
  <c r="AU366" i="1"/>
  <c r="AV366" i="1"/>
  <c r="BC366" i="1"/>
  <c r="BE366" i="1"/>
  <c r="BH366" i="1"/>
  <c r="BM366" i="1"/>
  <c r="BN366" i="1"/>
  <c r="BP366" i="1"/>
  <c r="BR366" i="1" s="1"/>
  <c r="BQ366" i="1"/>
  <c r="BS366" i="1"/>
  <c r="BV366" i="1"/>
  <c r="BY366" i="1"/>
  <c r="CB366" i="1"/>
  <c r="CE366" i="1"/>
  <c r="CF366" i="1"/>
  <c r="CQ366" i="1"/>
  <c r="BO366" i="1" s="1"/>
  <c r="AC366" i="1" s="1"/>
  <c r="AD366" i="1" s="1"/>
  <c r="CR366" i="1"/>
  <c r="CU366" i="1"/>
  <c r="CV366" i="1"/>
  <c r="CW366" i="1"/>
  <c r="CX366" i="1"/>
  <c r="CY366" i="1"/>
  <c r="DA366" i="1" s="1"/>
  <c r="CZ366" i="1"/>
  <c r="DK366" i="1"/>
  <c r="DL366" i="1"/>
  <c r="DM366" i="1"/>
  <c r="DN366" i="1"/>
  <c r="DO366" i="1"/>
  <c r="DP366" i="1"/>
  <c r="EB366" i="1"/>
  <c r="EE366" i="1" s="1"/>
  <c r="EC366" i="1"/>
  <c r="ED366" i="1"/>
  <c r="EG366" i="1"/>
  <c r="EJ366" i="1"/>
  <c r="EO366" i="1"/>
  <c r="EP366" i="1" s="1"/>
  <c r="EQ366" i="1"/>
  <c r="ER366" i="1"/>
  <c r="ET366" i="1" s="1"/>
  <c r="ES366" i="1"/>
  <c r="EU366" i="1"/>
  <c r="EX366" i="1"/>
  <c r="FJ366" i="1"/>
  <c r="FM366" i="1"/>
  <c r="FR366" i="1"/>
  <c r="FS366" i="1"/>
  <c r="FT366" i="1"/>
  <c r="FW366" i="1"/>
  <c r="GN366" i="1"/>
  <c r="GV366" i="1"/>
  <c r="GW366" i="1"/>
  <c r="HA366" i="1"/>
  <c r="HB366" i="1"/>
  <c r="HJ366" i="1"/>
  <c r="HK366" i="1"/>
  <c r="HS366" i="1"/>
  <c r="W367" i="1"/>
  <c r="Y367" i="1"/>
  <c r="AA367" i="1"/>
  <c r="AB367" i="1"/>
  <c r="AE367" i="1"/>
  <c r="AF367" i="1"/>
  <c r="AG367" i="1"/>
  <c r="AI367" i="1"/>
  <c r="AH367" i="1" s="1"/>
  <c r="AJ367" i="1"/>
  <c r="AK367" i="1"/>
  <c r="AR367" i="1"/>
  <c r="AS367" i="1"/>
  <c r="AT367" i="1"/>
  <c r="AU367" i="1"/>
  <c r="AV367" i="1"/>
  <c r="BC367" i="1"/>
  <c r="BE367" i="1"/>
  <c r="BH367" i="1"/>
  <c r="BM367" i="1"/>
  <c r="BN367" i="1"/>
  <c r="GW367" i="1" s="1"/>
  <c r="BP367" i="1"/>
  <c r="BQ367" i="1"/>
  <c r="BR367" i="1"/>
  <c r="BS367" i="1"/>
  <c r="BV367" i="1"/>
  <c r="BY367" i="1"/>
  <c r="CB367" i="1"/>
  <c r="CE367" i="1"/>
  <c r="CF367" i="1"/>
  <c r="CQ367" i="1"/>
  <c r="BO367" i="1" s="1"/>
  <c r="AC367" i="1" s="1"/>
  <c r="AD367" i="1" s="1"/>
  <c r="CR367" i="1"/>
  <c r="CS367" i="1" s="1"/>
  <c r="CT367" i="1"/>
  <c r="CU367" i="1"/>
  <c r="CV367" i="1"/>
  <c r="CW367" i="1"/>
  <c r="CX367" i="1"/>
  <c r="CY367" i="1"/>
  <c r="CZ367" i="1"/>
  <c r="DK367" i="1"/>
  <c r="DL367" i="1"/>
  <c r="DM367" i="1"/>
  <c r="DN367" i="1"/>
  <c r="DO367" i="1"/>
  <c r="DP367" i="1"/>
  <c r="EB367" i="1"/>
  <c r="EE367" i="1" s="1"/>
  <c r="EC367" i="1"/>
  <c r="ED367" i="1"/>
  <c r="EG367" i="1"/>
  <c r="EJ367" i="1"/>
  <c r="EO367" i="1"/>
  <c r="EP367" i="1" s="1"/>
  <c r="EQ367" i="1"/>
  <c r="ER367" i="1"/>
  <c r="ES367" i="1"/>
  <c r="EU367" i="1"/>
  <c r="EX367" i="1"/>
  <c r="FJ367" i="1"/>
  <c r="FM367" i="1"/>
  <c r="FR367" i="1"/>
  <c r="FS367" i="1"/>
  <c r="FT367" i="1"/>
  <c r="FW367" i="1"/>
  <c r="GN367" i="1"/>
  <c r="GV367" i="1"/>
  <c r="HA367" i="1"/>
  <c r="HB367" i="1"/>
  <c r="HJ367" i="1"/>
  <c r="HK367" i="1"/>
  <c r="HS367" i="1"/>
  <c r="W368" i="1"/>
  <c r="Y368" i="1"/>
  <c r="AA368" i="1"/>
  <c r="AB368" i="1"/>
  <c r="AE368" i="1"/>
  <c r="AF368" i="1"/>
  <c r="AG368" i="1"/>
  <c r="AI368" i="1"/>
  <c r="AH368" i="1" s="1"/>
  <c r="AJ368" i="1"/>
  <c r="AR368" i="1"/>
  <c r="AS368" i="1"/>
  <c r="AT368" i="1"/>
  <c r="AU368" i="1"/>
  <c r="AV368" i="1"/>
  <c r="BC368" i="1"/>
  <c r="BE368" i="1"/>
  <c r="BH368" i="1"/>
  <c r="BM368" i="1"/>
  <c r="BN368" i="1"/>
  <c r="BP368" i="1"/>
  <c r="BQ368" i="1"/>
  <c r="BR368" i="1"/>
  <c r="BS368" i="1"/>
  <c r="BV368" i="1"/>
  <c r="BY368" i="1"/>
  <c r="CB368" i="1"/>
  <c r="CE368" i="1"/>
  <c r="CF368" i="1"/>
  <c r="CQ368" i="1"/>
  <c r="BO368" i="1" s="1"/>
  <c r="CR368" i="1"/>
  <c r="CU368" i="1"/>
  <c r="CV368" i="1"/>
  <c r="CW368" i="1"/>
  <c r="CX368" i="1"/>
  <c r="CY368" i="1"/>
  <c r="DA368" i="1" s="1"/>
  <c r="CZ368" i="1"/>
  <c r="DK368" i="1"/>
  <c r="DL368" i="1"/>
  <c r="DM368" i="1"/>
  <c r="DN368" i="1"/>
  <c r="DO368" i="1"/>
  <c r="DP368" i="1"/>
  <c r="EB368" i="1"/>
  <c r="EE368" i="1" s="1"/>
  <c r="EC368" i="1"/>
  <c r="ED368" i="1"/>
  <c r="EG368" i="1"/>
  <c r="EJ368" i="1"/>
  <c r="EO368" i="1"/>
  <c r="EP368" i="1" s="1"/>
  <c r="EQ368" i="1"/>
  <c r="AC368" i="1" s="1"/>
  <c r="AD368" i="1" s="1"/>
  <c r="ER368" i="1"/>
  <c r="ET368" i="1" s="1"/>
  <c r="ES368" i="1"/>
  <c r="EU368" i="1"/>
  <c r="EX368" i="1"/>
  <c r="FJ368" i="1"/>
  <c r="FM368" i="1"/>
  <c r="FR368" i="1"/>
  <c r="FS368" i="1"/>
  <c r="FT368" i="1"/>
  <c r="FW368" i="1"/>
  <c r="GN368" i="1"/>
  <c r="GV368" i="1"/>
  <c r="GW368" i="1"/>
  <c r="HA368" i="1"/>
  <c r="HB368" i="1"/>
  <c r="HJ368" i="1"/>
  <c r="HK368" i="1"/>
  <c r="HS368" i="1"/>
  <c r="W369" i="1"/>
  <c r="Y369" i="1"/>
  <c r="AA369" i="1"/>
  <c r="AB369" i="1"/>
  <c r="AE369" i="1"/>
  <c r="AG369" i="1" s="1"/>
  <c r="AF369" i="1"/>
  <c r="AI369" i="1"/>
  <c r="AJ369" i="1"/>
  <c r="AR369" i="1"/>
  <c r="AS369" i="1"/>
  <c r="AT369" i="1"/>
  <c r="AU369" i="1"/>
  <c r="AV369" i="1"/>
  <c r="BC369" i="1"/>
  <c r="BE369" i="1"/>
  <c r="BH369" i="1"/>
  <c r="BM369" i="1"/>
  <c r="BN369" i="1"/>
  <c r="BP369" i="1"/>
  <c r="BR369" i="1" s="1"/>
  <c r="BQ369" i="1"/>
  <c r="BS369" i="1"/>
  <c r="BV369" i="1"/>
  <c r="BY369" i="1"/>
  <c r="CB369" i="1"/>
  <c r="CE369" i="1"/>
  <c r="CF369" i="1"/>
  <c r="CQ369" i="1"/>
  <c r="BO369" i="1" s="1"/>
  <c r="CR369" i="1"/>
  <c r="CS369" i="1" s="1"/>
  <c r="CT369" i="1"/>
  <c r="CU369" i="1"/>
  <c r="CV369" i="1"/>
  <c r="CW369" i="1"/>
  <c r="CX369" i="1"/>
  <c r="CY369" i="1"/>
  <c r="CZ369" i="1"/>
  <c r="DK369" i="1"/>
  <c r="DL369" i="1"/>
  <c r="DM369" i="1"/>
  <c r="DN369" i="1"/>
  <c r="DO369" i="1"/>
  <c r="DP369" i="1"/>
  <c r="EB369" i="1"/>
  <c r="EE369" i="1" s="1"/>
  <c r="EC369" i="1"/>
  <c r="ED369" i="1"/>
  <c r="EG369" i="1"/>
  <c r="EJ369" i="1"/>
  <c r="EO369" i="1"/>
  <c r="EP369" i="1" s="1"/>
  <c r="EQ369" i="1"/>
  <c r="ER369" i="1"/>
  <c r="ES369" i="1"/>
  <c r="EU369" i="1"/>
  <c r="EX369" i="1" s="1"/>
  <c r="FJ369" i="1"/>
  <c r="FM369" i="1"/>
  <c r="FR369" i="1"/>
  <c r="FS369" i="1"/>
  <c r="FT369" i="1"/>
  <c r="FW369" i="1" s="1"/>
  <c r="GN369" i="1"/>
  <c r="GV369" i="1"/>
  <c r="HA369" i="1"/>
  <c r="HB369" i="1"/>
  <c r="HJ369" i="1"/>
  <c r="HK369" i="1"/>
  <c r="HS369" i="1"/>
  <c r="W370" i="1"/>
  <c r="Y370" i="1"/>
  <c r="AA370" i="1"/>
  <c r="AB370" i="1"/>
  <c r="AE370" i="1"/>
  <c r="AF370" i="1"/>
  <c r="AG370" i="1"/>
  <c r="AI370" i="1"/>
  <c r="AH370" i="1" s="1"/>
  <c r="AJ370" i="1"/>
  <c r="AR370" i="1"/>
  <c r="AS370" i="1"/>
  <c r="AT370" i="1"/>
  <c r="AU370" i="1"/>
  <c r="AV370" i="1"/>
  <c r="BC370" i="1"/>
  <c r="BE370" i="1"/>
  <c r="BH370" i="1"/>
  <c r="BM370" i="1"/>
  <c r="BN370" i="1"/>
  <c r="BP370" i="1"/>
  <c r="BQ370" i="1"/>
  <c r="BR370" i="1"/>
  <c r="BS370" i="1"/>
  <c r="BV370" i="1"/>
  <c r="BY370" i="1"/>
  <c r="CB370" i="1"/>
  <c r="CE370" i="1"/>
  <c r="CF370" i="1"/>
  <c r="CQ370" i="1"/>
  <c r="BO370" i="1" s="1"/>
  <c r="CR370" i="1"/>
  <c r="CU370" i="1"/>
  <c r="CV370" i="1"/>
  <c r="CW370" i="1"/>
  <c r="CX370" i="1"/>
  <c r="CY370" i="1"/>
  <c r="DA370" i="1" s="1"/>
  <c r="CZ370" i="1"/>
  <c r="DK370" i="1"/>
  <c r="DL370" i="1"/>
  <c r="DM370" i="1"/>
  <c r="DN370" i="1"/>
  <c r="DO370" i="1"/>
  <c r="DP370" i="1"/>
  <c r="EB370" i="1"/>
  <c r="EE370" i="1" s="1"/>
  <c r="EC370" i="1"/>
  <c r="ED370" i="1"/>
  <c r="EG370" i="1"/>
  <c r="GW370" i="1" s="1"/>
  <c r="EJ370" i="1"/>
  <c r="EO370" i="1"/>
  <c r="EP370" i="1" s="1"/>
  <c r="EQ370" i="1"/>
  <c r="AC370" i="1" s="1"/>
  <c r="AD370" i="1" s="1"/>
  <c r="ER370" i="1"/>
  <c r="ET370" i="1" s="1"/>
  <c r="ES370" i="1"/>
  <c r="EU370" i="1"/>
  <c r="EX370" i="1" s="1"/>
  <c r="FJ370" i="1"/>
  <c r="FM370" i="1"/>
  <c r="FR370" i="1"/>
  <c r="FS370" i="1"/>
  <c r="FT370" i="1"/>
  <c r="FW370" i="1" s="1"/>
  <c r="GN370" i="1"/>
  <c r="GV370" i="1"/>
  <c r="HA370" i="1"/>
  <c r="HB370" i="1"/>
  <c r="HJ370" i="1"/>
  <c r="HK370" i="1"/>
  <c r="HS370" i="1"/>
  <c r="W371" i="1"/>
  <c r="Y371" i="1"/>
  <c r="AA371" i="1"/>
  <c r="AB371" i="1"/>
  <c r="AC371" i="1"/>
  <c r="AD371" i="1" s="1"/>
  <c r="AE371" i="1"/>
  <c r="AF371" i="1"/>
  <c r="AG371" i="1"/>
  <c r="AI371" i="1"/>
  <c r="AJ371" i="1"/>
  <c r="AR371" i="1"/>
  <c r="AS371" i="1"/>
  <c r="AT371" i="1"/>
  <c r="AU371" i="1"/>
  <c r="AV371" i="1"/>
  <c r="BC371" i="1"/>
  <c r="BE371" i="1"/>
  <c r="BH371" i="1"/>
  <c r="BM371" i="1"/>
  <c r="BN371" i="1"/>
  <c r="BP371" i="1"/>
  <c r="BQ371" i="1"/>
  <c r="BR371" i="1"/>
  <c r="BS371" i="1"/>
  <c r="BV371" i="1"/>
  <c r="BY371" i="1"/>
  <c r="CB371" i="1"/>
  <c r="CE371" i="1"/>
  <c r="CF371" i="1"/>
  <c r="CQ371" i="1"/>
  <c r="BO371" i="1" s="1"/>
  <c r="CR371" i="1"/>
  <c r="CS371" i="1" s="1"/>
  <c r="CT371" i="1"/>
  <c r="CU371" i="1"/>
  <c r="CV371" i="1"/>
  <c r="CW371" i="1"/>
  <c r="CX371" i="1"/>
  <c r="CY371" i="1"/>
  <c r="CZ371" i="1"/>
  <c r="DK371" i="1"/>
  <c r="DL371" i="1"/>
  <c r="DM371" i="1"/>
  <c r="DN371" i="1"/>
  <c r="DO371" i="1"/>
  <c r="DP371" i="1"/>
  <c r="EB371" i="1"/>
  <c r="EE371" i="1" s="1"/>
  <c r="EC371" i="1"/>
  <c r="ED371" i="1"/>
  <c r="EG371" i="1"/>
  <c r="EJ371" i="1"/>
  <c r="EO371" i="1"/>
  <c r="EP371" i="1" s="1"/>
  <c r="EQ371" i="1"/>
  <c r="ER371" i="1"/>
  <c r="ES371" i="1"/>
  <c r="EU371" i="1"/>
  <c r="EX371" i="1" s="1"/>
  <c r="FJ371" i="1"/>
  <c r="FM371" i="1"/>
  <c r="FR371" i="1"/>
  <c r="FS371" i="1"/>
  <c r="FT371" i="1"/>
  <c r="FW371" i="1" s="1"/>
  <c r="GN371" i="1"/>
  <c r="GV371" i="1"/>
  <c r="HA371" i="1"/>
  <c r="HB371" i="1"/>
  <c r="HJ371" i="1"/>
  <c r="HK371" i="1"/>
  <c r="HS371" i="1"/>
  <c r="W372" i="1"/>
  <c r="Y372" i="1"/>
  <c r="AA372" i="1"/>
  <c r="AB372" i="1"/>
  <c r="AE372" i="1"/>
  <c r="AG372" i="1" s="1"/>
  <c r="AF372" i="1"/>
  <c r="AI372" i="1"/>
  <c r="AH372" i="1" s="1"/>
  <c r="AJ372" i="1"/>
  <c r="AK372" i="1"/>
  <c r="AR372" i="1"/>
  <c r="AS372" i="1"/>
  <c r="AT372" i="1"/>
  <c r="AU372" i="1"/>
  <c r="AV372" i="1"/>
  <c r="BC372" i="1"/>
  <c r="BE372" i="1"/>
  <c r="BH372" i="1"/>
  <c r="BM372" i="1"/>
  <c r="BN372" i="1"/>
  <c r="BP372" i="1"/>
  <c r="BR372" i="1" s="1"/>
  <c r="BQ372" i="1"/>
  <c r="BS372" i="1"/>
  <c r="BV372" i="1"/>
  <c r="BY372" i="1"/>
  <c r="CB372" i="1"/>
  <c r="CE372" i="1"/>
  <c r="CF372" i="1"/>
  <c r="CQ372" i="1"/>
  <c r="BO372" i="1" s="1"/>
  <c r="AC372" i="1" s="1"/>
  <c r="AD372" i="1" s="1"/>
  <c r="CR372" i="1"/>
  <c r="CU372" i="1"/>
  <c r="CV372" i="1"/>
  <c r="CW372" i="1"/>
  <c r="CX372" i="1"/>
  <c r="CY372" i="1"/>
  <c r="DA372" i="1" s="1"/>
  <c r="CZ372" i="1"/>
  <c r="DK372" i="1"/>
  <c r="DL372" i="1"/>
  <c r="DM372" i="1"/>
  <c r="DN372" i="1"/>
  <c r="DO372" i="1"/>
  <c r="DP372" i="1"/>
  <c r="EB372" i="1"/>
  <c r="EE372" i="1" s="1"/>
  <c r="EC372" i="1"/>
  <c r="ED372" i="1"/>
  <c r="EG372" i="1"/>
  <c r="EJ372" i="1"/>
  <c r="EO372" i="1"/>
  <c r="EP372" i="1" s="1"/>
  <c r="EQ372" i="1"/>
  <c r="ER372" i="1"/>
  <c r="ET372" i="1" s="1"/>
  <c r="ES372" i="1"/>
  <c r="EU372" i="1"/>
  <c r="EX372" i="1"/>
  <c r="FJ372" i="1"/>
  <c r="FM372" i="1"/>
  <c r="FR372" i="1"/>
  <c r="FS372" i="1"/>
  <c r="FT372" i="1"/>
  <c r="FW372" i="1" s="1"/>
  <c r="GN372" i="1"/>
  <c r="GV372" i="1"/>
  <c r="HA372" i="1"/>
  <c r="HB372" i="1"/>
  <c r="HJ372" i="1"/>
  <c r="HK372" i="1"/>
  <c r="HS372" i="1"/>
  <c r="W373" i="1"/>
  <c r="Y373" i="1"/>
  <c r="AA373" i="1"/>
  <c r="AB373" i="1"/>
  <c r="AE373" i="1"/>
  <c r="AG373" i="1" s="1"/>
  <c r="AF373" i="1"/>
  <c r="AI373" i="1"/>
  <c r="AH373" i="1" s="1"/>
  <c r="AJ373" i="1"/>
  <c r="AR373" i="1"/>
  <c r="AS373" i="1"/>
  <c r="AT373" i="1"/>
  <c r="AU373" i="1"/>
  <c r="AV373" i="1"/>
  <c r="BC373" i="1"/>
  <c r="BE373" i="1"/>
  <c r="BH373" i="1"/>
  <c r="BM373" i="1"/>
  <c r="BN373" i="1"/>
  <c r="BP373" i="1"/>
  <c r="BQ373" i="1"/>
  <c r="BR373" i="1"/>
  <c r="BS373" i="1"/>
  <c r="BV373" i="1"/>
  <c r="BY373" i="1"/>
  <c r="CB373" i="1"/>
  <c r="CE373" i="1"/>
  <c r="CF373" i="1"/>
  <c r="CQ373" i="1"/>
  <c r="BO373" i="1" s="1"/>
  <c r="CR373" i="1"/>
  <c r="CU373" i="1"/>
  <c r="CV373" i="1"/>
  <c r="CW373" i="1"/>
  <c r="CX373" i="1"/>
  <c r="CY373" i="1"/>
  <c r="DA373" i="1" s="1"/>
  <c r="CZ373" i="1"/>
  <c r="DJ373" i="1"/>
  <c r="DK373" i="1"/>
  <c r="DL373" i="1"/>
  <c r="DM373" i="1"/>
  <c r="DN373" i="1"/>
  <c r="DO373" i="1"/>
  <c r="DP373" i="1"/>
  <c r="EB373" i="1"/>
  <c r="EE373" i="1" s="1"/>
  <c r="EC373" i="1"/>
  <c r="ED373" i="1"/>
  <c r="EG373" i="1"/>
  <c r="EJ373" i="1"/>
  <c r="EO373" i="1"/>
  <c r="EP373" i="1" s="1"/>
  <c r="EQ373" i="1"/>
  <c r="AC373" i="1" s="1"/>
  <c r="AD373" i="1" s="1"/>
  <c r="ER373" i="1"/>
  <c r="ET373" i="1" s="1"/>
  <c r="ES373" i="1"/>
  <c r="EU373" i="1"/>
  <c r="EX373" i="1" s="1"/>
  <c r="FJ373" i="1"/>
  <c r="FM373" i="1"/>
  <c r="FR373" i="1"/>
  <c r="FS373" i="1"/>
  <c r="FT373" i="1"/>
  <c r="FW373" i="1" s="1"/>
  <c r="GN373" i="1"/>
  <c r="GV373" i="1"/>
  <c r="GW373" i="1"/>
  <c r="HA373" i="1"/>
  <c r="HB373" i="1"/>
  <c r="HJ373" i="1"/>
  <c r="HK373" i="1"/>
  <c r="HS373" i="1"/>
  <c r="W374" i="1"/>
  <c r="Y374" i="1"/>
  <c r="AA374" i="1"/>
  <c r="AB374" i="1"/>
  <c r="AE374" i="1"/>
  <c r="AF374" i="1"/>
  <c r="AG374" i="1"/>
  <c r="AI374" i="1"/>
  <c r="AH374" i="1" s="1"/>
  <c r="AJ374" i="1"/>
  <c r="AK374" i="1"/>
  <c r="AR374" i="1"/>
  <c r="AS374" i="1"/>
  <c r="AT374" i="1"/>
  <c r="AU374" i="1"/>
  <c r="AV374" i="1"/>
  <c r="BC374" i="1"/>
  <c r="BE374" i="1"/>
  <c r="BH374" i="1"/>
  <c r="BM374" i="1"/>
  <c r="BN374" i="1"/>
  <c r="BP374" i="1"/>
  <c r="BQ374" i="1"/>
  <c r="BR374" i="1"/>
  <c r="BS374" i="1"/>
  <c r="BV374" i="1"/>
  <c r="BY374" i="1"/>
  <c r="CB374" i="1"/>
  <c r="CE374" i="1"/>
  <c r="CF374" i="1"/>
  <c r="CQ374" i="1"/>
  <c r="BO374" i="1" s="1"/>
  <c r="AC374" i="1" s="1"/>
  <c r="AD374" i="1" s="1"/>
  <c r="CR374" i="1"/>
  <c r="CS374" i="1" s="1"/>
  <c r="CT374" i="1"/>
  <c r="CU374" i="1"/>
  <c r="CV374" i="1"/>
  <c r="CW374" i="1"/>
  <c r="CX374" i="1"/>
  <c r="CY374" i="1"/>
  <c r="CZ374" i="1"/>
  <c r="DK374" i="1"/>
  <c r="DL374" i="1"/>
  <c r="DM374" i="1"/>
  <c r="DN374" i="1"/>
  <c r="DO374" i="1"/>
  <c r="DP374" i="1"/>
  <c r="EB374" i="1"/>
  <c r="EE374" i="1" s="1"/>
  <c r="EC374" i="1"/>
  <c r="ED374" i="1"/>
  <c r="EG374" i="1"/>
  <c r="EJ374" i="1"/>
  <c r="EO374" i="1"/>
  <c r="EP374" i="1" s="1"/>
  <c r="EQ374" i="1"/>
  <c r="ER374" i="1"/>
  <c r="ES374" i="1"/>
  <c r="EU374" i="1"/>
  <c r="EX374" i="1" s="1"/>
  <c r="FJ374" i="1"/>
  <c r="FM374" i="1"/>
  <c r="FR374" i="1"/>
  <c r="FS374" i="1"/>
  <c r="FT374" i="1"/>
  <c r="FW374" i="1" s="1"/>
  <c r="GN374" i="1"/>
  <c r="GV374" i="1"/>
  <c r="HA374" i="1"/>
  <c r="HB374" i="1"/>
  <c r="HJ374" i="1"/>
  <c r="HK374" i="1"/>
  <c r="HS374" i="1"/>
  <c r="W375" i="1"/>
  <c r="Y375" i="1"/>
  <c r="AA375" i="1"/>
  <c r="AB375" i="1"/>
  <c r="AE375" i="1"/>
  <c r="AG375" i="1" s="1"/>
  <c r="AF375" i="1"/>
  <c r="AI375" i="1"/>
  <c r="AH375" i="1" s="1"/>
  <c r="AJ375" i="1"/>
  <c r="AK375" i="1"/>
  <c r="AR375" i="1"/>
  <c r="AS375" i="1"/>
  <c r="AT375" i="1"/>
  <c r="AU375" i="1"/>
  <c r="AV375" i="1"/>
  <c r="BC375" i="1"/>
  <c r="BE375" i="1"/>
  <c r="BH375" i="1"/>
  <c r="BM375" i="1"/>
  <c r="BN375" i="1"/>
  <c r="BP375" i="1"/>
  <c r="BR375" i="1" s="1"/>
  <c r="BQ375" i="1"/>
  <c r="BS375" i="1"/>
  <c r="BV375" i="1"/>
  <c r="BY375" i="1"/>
  <c r="CB375" i="1"/>
  <c r="CE375" i="1"/>
  <c r="CF375" i="1"/>
  <c r="CQ375" i="1"/>
  <c r="BO375" i="1" s="1"/>
  <c r="AC375" i="1" s="1"/>
  <c r="AD375" i="1" s="1"/>
  <c r="CR375" i="1"/>
  <c r="CU375" i="1"/>
  <c r="CV375" i="1"/>
  <c r="CW375" i="1"/>
  <c r="CX375" i="1"/>
  <c r="CY375" i="1"/>
  <c r="DA375" i="1" s="1"/>
  <c r="CZ375" i="1"/>
  <c r="DJ375" i="1"/>
  <c r="DK375" i="1"/>
  <c r="DL375" i="1"/>
  <c r="DM375" i="1"/>
  <c r="DN375" i="1"/>
  <c r="DO375" i="1"/>
  <c r="DP375" i="1"/>
  <c r="EB375" i="1"/>
  <c r="EE375" i="1" s="1"/>
  <c r="EC375" i="1"/>
  <c r="ED375" i="1"/>
  <c r="EG375" i="1"/>
  <c r="GW375" i="1" s="1"/>
  <c r="EJ375" i="1"/>
  <c r="EO375" i="1"/>
  <c r="EP375" i="1"/>
  <c r="EQ375" i="1"/>
  <c r="ER375" i="1"/>
  <c r="ES375" i="1"/>
  <c r="EU375" i="1"/>
  <c r="EX375" i="1"/>
  <c r="FJ375" i="1"/>
  <c r="FM375" i="1"/>
  <c r="FR375" i="1"/>
  <c r="FS375" i="1"/>
  <c r="FT375" i="1"/>
  <c r="FW375" i="1"/>
  <c r="GN375" i="1"/>
  <c r="GV375" i="1"/>
  <c r="HA375" i="1"/>
  <c r="HB375" i="1"/>
  <c r="HJ375" i="1"/>
  <c r="HK375" i="1"/>
  <c r="HS375" i="1"/>
  <c r="W376" i="1"/>
  <c r="Y376" i="1"/>
  <c r="AA376" i="1"/>
  <c r="AB376" i="1"/>
  <c r="AE376" i="1"/>
  <c r="AG376" i="1" s="1"/>
  <c r="AF376" i="1"/>
  <c r="AI376" i="1"/>
  <c r="AH376" i="1" s="1"/>
  <c r="AJ376" i="1"/>
  <c r="AK376" i="1"/>
  <c r="AR376" i="1"/>
  <c r="AS376" i="1"/>
  <c r="AT376" i="1"/>
  <c r="AU376" i="1"/>
  <c r="AV376" i="1"/>
  <c r="BC376" i="1"/>
  <c r="BE376" i="1"/>
  <c r="BH376" i="1"/>
  <c r="BM376" i="1"/>
  <c r="BN376" i="1"/>
  <c r="BP376" i="1"/>
  <c r="BR376" i="1" s="1"/>
  <c r="BQ376" i="1"/>
  <c r="BS376" i="1"/>
  <c r="BV376" i="1"/>
  <c r="BY376" i="1"/>
  <c r="CB376" i="1"/>
  <c r="CE376" i="1"/>
  <c r="CF376" i="1"/>
  <c r="CQ376" i="1"/>
  <c r="BO376" i="1" s="1"/>
  <c r="AC376" i="1" s="1"/>
  <c r="AD376" i="1" s="1"/>
  <c r="CR376" i="1"/>
  <c r="CU376" i="1"/>
  <c r="CV376" i="1"/>
  <c r="CW376" i="1"/>
  <c r="CX376" i="1"/>
  <c r="CY376" i="1"/>
  <c r="DA376" i="1" s="1"/>
  <c r="CZ376" i="1"/>
  <c r="DK376" i="1"/>
  <c r="DL376" i="1"/>
  <c r="DM376" i="1"/>
  <c r="DN376" i="1"/>
  <c r="DO376" i="1"/>
  <c r="DP376" i="1"/>
  <c r="EB376" i="1"/>
  <c r="EE376" i="1" s="1"/>
  <c r="EC376" i="1"/>
  <c r="ED376" i="1"/>
  <c r="EG376" i="1"/>
  <c r="GW376" i="1" s="1"/>
  <c r="EJ376" i="1"/>
  <c r="EO376" i="1"/>
  <c r="EP376" i="1" s="1"/>
  <c r="EQ376" i="1"/>
  <c r="ER376" i="1"/>
  <c r="ET376" i="1" s="1"/>
  <c r="ES376" i="1"/>
  <c r="EU376" i="1"/>
  <c r="EX376" i="1" s="1"/>
  <c r="FJ376" i="1"/>
  <c r="FM376" i="1"/>
  <c r="FR376" i="1"/>
  <c r="FS376" i="1"/>
  <c r="FT376" i="1"/>
  <c r="FW376" i="1" s="1"/>
  <c r="GN376" i="1"/>
  <c r="GV376" i="1"/>
  <c r="HA376" i="1"/>
  <c r="HB376" i="1"/>
  <c r="HJ376" i="1"/>
  <c r="HK376" i="1"/>
  <c r="HS376" i="1"/>
  <c r="W377" i="1"/>
  <c r="Y377" i="1"/>
  <c r="AA377" i="1"/>
  <c r="AB377" i="1"/>
  <c r="AE377" i="1"/>
  <c r="AG377" i="1" s="1"/>
  <c r="AF377" i="1"/>
  <c r="AI377" i="1"/>
  <c r="AH377" i="1" s="1"/>
  <c r="AJ377" i="1"/>
  <c r="AK377" i="1"/>
  <c r="AR377" i="1"/>
  <c r="AS377" i="1"/>
  <c r="AT377" i="1"/>
  <c r="AU377" i="1"/>
  <c r="AV377" i="1"/>
  <c r="BC377" i="1"/>
  <c r="BE377" i="1"/>
  <c r="BH377" i="1"/>
  <c r="BM377" i="1"/>
  <c r="BN377" i="1"/>
  <c r="GW377" i="1" s="1"/>
  <c r="BP377" i="1"/>
  <c r="BR377" i="1" s="1"/>
  <c r="BQ377" i="1"/>
  <c r="BS377" i="1"/>
  <c r="BV377" i="1"/>
  <c r="BY377" i="1"/>
  <c r="CB377" i="1"/>
  <c r="CE377" i="1"/>
  <c r="CF377" i="1"/>
  <c r="CQ377" i="1"/>
  <c r="BO377" i="1" s="1"/>
  <c r="AC377" i="1" s="1"/>
  <c r="AD377" i="1" s="1"/>
  <c r="CR377" i="1"/>
  <c r="CS377" i="1" s="1"/>
  <c r="CT377" i="1"/>
  <c r="CU377" i="1"/>
  <c r="CV377" i="1"/>
  <c r="CW377" i="1"/>
  <c r="CX377" i="1"/>
  <c r="CY377" i="1"/>
  <c r="CZ377" i="1"/>
  <c r="DA377" i="1" s="1"/>
  <c r="DJ377" i="1" s="1"/>
  <c r="DK377" i="1"/>
  <c r="DL377" i="1"/>
  <c r="DM377" i="1"/>
  <c r="DN377" i="1"/>
  <c r="DO377" i="1"/>
  <c r="DP377" i="1"/>
  <c r="DQ377" i="1"/>
  <c r="EB377" i="1"/>
  <c r="EC377" i="1"/>
  <c r="ED377" i="1"/>
  <c r="EE377" i="1"/>
  <c r="EG377" i="1"/>
  <c r="EJ377" i="1"/>
  <c r="EO377" i="1"/>
  <c r="EP377" i="1"/>
  <c r="EQ377" i="1"/>
  <c r="ER377" i="1"/>
  <c r="ES377" i="1"/>
  <c r="ET377" i="1"/>
  <c r="EU377" i="1"/>
  <c r="EX377" i="1"/>
  <c r="FJ377" i="1"/>
  <c r="FM377" i="1"/>
  <c r="FR377" i="1"/>
  <c r="FS377" i="1"/>
  <c r="FT377" i="1"/>
  <c r="FW377" i="1"/>
  <c r="GN377" i="1"/>
  <c r="GV377" i="1"/>
  <c r="HA377" i="1"/>
  <c r="HB377" i="1"/>
  <c r="HJ377" i="1"/>
  <c r="HK377" i="1"/>
  <c r="HS377" i="1"/>
  <c r="W378" i="1"/>
  <c r="Y378" i="1"/>
  <c r="AA378" i="1"/>
  <c r="AB378" i="1"/>
  <c r="AE378" i="1"/>
  <c r="AF378" i="1"/>
  <c r="AG378" i="1"/>
  <c r="AI378" i="1"/>
  <c r="AJ378" i="1"/>
  <c r="AK378" i="1" s="1"/>
  <c r="AR378" i="1"/>
  <c r="AS378" i="1"/>
  <c r="AT378" i="1"/>
  <c r="AU378" i="1"/>
  <c r="AV378" i="1"/>
  <c r="BC378" i="1"/>
  <c r="BE378" i="1"/>
  <c r="EC378" i="1" s="1"/>
  <c r="BH378" i="1"/>
  <c r="BM378" i="1"/>
  <c r="BN378" i="1"/>
  <c r="BO378" i="1"/>
  <c r="BP378" i="1"/>
  <c r="BR378" i="1" s="1"/>
  <c r="BQ378" i="1"/>
  <c r="BS378" i="1"/>
  <c r="BV378" i="1"/>
  <c r="BY378" i="1"/>
  <c r="CB378" i="1"/>
  <c r="CE378" i="1"/>
  <c r="CF378" i="1"/>
  <c r="CQ378" i="1"/>
  <c r="CR378" i="1"/>
  <c r="CS378" i="1"/>
  <c r="CT378" i="1"/>
  <c r="CU378" i="1"/>
  <c r="CV378" i="1"/>
  <c r="CW378" i="1"/>
  <c r="CX378" i="1"/>
  <c r="CY378" i="1"/>
  <c r="CZ378" i="1"/>
  <c r="DA378" i="1"/>
  <c r="DK378" i="1"/>
  <c r="DL378" i="1"/>
  <c r="DM378" i="1"/>
  <c r="DN378" i="1"/>
  <c r="DO378" i="1"/>
  <c r="DP378" i="1"/>
  <c r="EB378" i="1"/>
  <c r="EE378" i="1" s="1"/>
  <c r="ED378" i="1"/>
  <c r="EG378" i="1"/>
  <c r="GW378" i="1" s="1"/>
  <c r="EJ378" i="1"/>
  <c r="EO378" i="1"/>
  <c r="EP378" i="1"/>
  <c r="EQ378" i="1"/>
  <c r="ER378" i="1"/>
  <c r="ES378" i="1"/>
  <c r="ET378" i="1" s="1"/>
  <c r="EU378" i="1"/>
  <c r="EX378" i="1"/>
  <c r="FJ378" i="1"/>
  <c r="FM378" i="1"/>
  <c r="FR378" i="1"/>
  <c r="FS378" i="1"/>
  <c r="FT378" i="1"/>
  <c r="FW378" i="1"/>
  <c r="GN378" i="1"/>
  <c r="GV378" i="1"/>
  <c r="HA378" i="1"/>
  <c r="HB378" i="1"/>
  <c r="HJ378" i="1"/>
  <c r="HK378" i="1"/>
  <c r="HS378" i="1"/>
  <c r="W379" i="1"/>
  <c r="Y379" i="1"/>
  <c r="AA379" i="1"/>
  <c r="AB379" i="1"/>
  <c r="AC379" i="1"/>
  <c r="AD379" i="1" s="1"/>
  <c r="AE379" i="1"/>
  <c r="AG379" i="1" s="1"/>
  <c r="AF379" i="1"/>
  <c r="AI379" i="1"/>
  <c r="AH379" i="1" s="1"/>
  <c r="AJ379" i="1"/>
  <c r="AK379" i="1"/>
  <c r="AR379" i="1"/>
  <c r="AS379" i="1"/>
  <c r="AT379" i="1"/>
  <c r="AU379" i="1"/>
  <c r="AV379" i="1"/>
  <c r="BC379" i="1"/>
  <c r="BE379" i="1"/>
  <c r="EC379" i="1" s="1"/>
  <c r="BH379" i="1"/>
  <c r="BM379" i="1"/>
  <c r="BN379" i="1"/>
  <c r="BO379" i="1"/>
  <c r="BP379" i="1"/>
  <c r="BR379" i="1" s="1"/>
  <c r="BQ379" i="1"/>
  <c r="BS379" i="1"/>
  <c r="BV379" i="1"/>
  <c r="BY379" i="1"/>
  <c r="CB379" i="1"/>
  <c r="CE379" i="1"/>
  <c r="CF379" i="1"/>
  <c r="CQ379" i="1"/>
  <c r="CR379" i="1"/>
  <c r="CU379" i="1"/>
  <c r="CV379" i="1"/>
  <c r="CW379" i="1"/>
  <c r="CX379" i="1"/>
  <c r="CY379" i="1"/>
  <c r="CZ379" i="1"/>
  <c r="DA379" i="1" s="1"/>
  <c r="DJ379" i="1"/>
  <c r="DK379" i="1"/>
  <c r="DL379" i="1"/>
  <c r="DM379" i="1"/>
  <c r="DN379" i="1"/>
  <c r="DO379" i="1"/>
  <c r="DP379" i="1"/>
  <c r="EB379" i="1"/>
  <c r="EE379" i="1"/>
  <c r="EG379" i="1"/>
  <c r="EJ379" i="1"/>
  <c r="EO379" i="1"/>
  <c r="EP379" i="1"/>
  <c r="EQ379" i="1"/>
  <c r="ER379" i="1"/>
  <c r="ES379" i="1"/>
  <c r="ET379" i="1"/>
  <c r="EU379" i="1"/>
  <c r="EX379" i="1"/>
  <c r="FJ379" i="1"/>
  <c r="FM379" i="1"/>
  <c r="FR379" i="1"/>
  <c r="FS379" i="1"/>
  <c r="FT379" i="1"/>
  <c r="FW379" i="1"/>
  <c r="GN379" i="1"/>
  <c r="GV379" i="1"/>
  <c r="HA379" i="1"/>
  <c r="HB379" i="1"/>
  <c r="HJ379" i="1"/>
  <c r="HK379" i="1"/>
  <c r="HS379" i="1"/>
  <c r="W380" i="1"/>
  <c r="Y380" i="1"/>
  <c r="AA380" i="1"/>
  <c r="AB380" i="1"/>
  <c r="AE380" i="1"/>
  <c r="AF380" i="1"/>
  <c r="AG380" i="1"/>
  <c r="AI380" i="1"/>
  <c r="AJ380" i="1"/>
  <c r="AR380" i="1"/>
  <c r="AS380" i="1"/>
  <c r="AT380" i="1"/>
  <c r="AU380" i="1"/>
  <c r="AV380" i="1"/>
  <c r="BC380" i="1"/>
  <c r="BE380" i="1"/>
  <c r="BH380" i="1"/>
  <c r="BM380" i="1"/>
  <c r="BN380" i="1"/>
  <c r="BO380" i="1"/>
  <c r="BP380" i="1"/>
  <c r="BQ380" i="1"/>
  <c r="BR380" i="1"/>
  <c r="BS380" i="1"/>
  <c r="BV380" i="1"/>
  <c r="BY380" i="1"/>
  <c r="CB380" i="1"/>
  <c r="CE380" i="1"/>
  <c r="CF380" i="1"/>
  <c r="CQ380" i="1"/>
  <c r="CR380" i="1"/>
  <c r="CT380" i="1" s="1"/>
  <c r="CS380" i="1"/>
  <c r="CU380" i="1"/>
  <c r="CV380" i="1"/>
  <c r="CW380" i="1"/>
  <c r="CX380" i="1"/>
  <c r="CY380" i="1"/>
  <c r="CZ380" i="1"/>
  <c r="DA380" i="1"/>
  <c r="DK380" i="1"/>
  <c r="DL380" i="1"/>
  <c r="DM380" i="1"/>
  <c r="DN380" i="1"/>
  <c r="DO380" i="1"/>
  <c r="DP380" i="1"/>
  <c r="EB380" i="1"/>
  <c r="ED380" i="1"/>
  <c r="EG380" i="1"/>
  <c r="EJ380" i="1"/>
  <c r="EO380" i="1"/>
  <c r="EP380" i="1" s="1"/>
  <c r="EQ380" i="1"/>
  <c r="ER380" i="1"/>
  <c r="ES380" i="1"/>
  <c r="ET380" i="1" s="1"/>
  <c r="EU380" i="1"/>
  <c r="EX380" i="1"/>
  <c r="FJ380" i="1"/>
  <c r="FM380" i="1"/>
  <c r="FR380" i="1"/>
  <c r="FS380" i="1"/>
  <c r="FT380" i="1"/>
  <c r="FW380" i="1"/>
  <c r="GN380" i="1"/>
  <c r="GV380" i="1"/>
  <c r="GW380" i="1"/>
  <c r="HA380" i="1"/>
  <c r="HB380" i="1"/>
  <c r="HJ380" i="1"/>
  <c r="HK380" i="1"/>
  <c r="HS380" i="1"/>
  <c r="W381" i="1"/>
  <c r="Y381" i="1"/>
  <c r="AA381" i="1"/>
  <c r="AB381" i="1"/>
  <c r="AC381" i="1"/>
  <c r="AD381" i="1" s="1"/>
  <c r="AE381" i="1"/>
  <c r="AF381" i="1"/>
  <c r="AG381" i="1" s="1"/>
  <c r="AI381" i="1"/>
  <c r="AH381" i="1" s="1"/>
  <c r="AJ381" i="1"/>
  <c r="AK381" i="1"/>
  <c r="AR381" i="1"/>
  <c r="AS381" i="1"/>
  <c r="AT381" i="1"/>
  <c r="AU381" i="1"/>
  <c r="AV381" i="1"/>
  <c r="BC381" i="1"/>
  <c r="BE381" i="1"/>
  <c r="EC381" i="1" s="1"/>
  <c r="BH381" i="1"/>
  <c r="BM381" i="1"/>
  <c r="BN381" i="1"/>
  <c r="BO381" i="1"/>
  <c r="BP381" i="1"/>
  <c r="BR381" i="1" s="1"/>
  <c r="BQ381" i="1"/>
  <c r="BS381" i="1"/>
  <c r="BV381" i="1"/>
  <c r="BY381" i="1"/>
  <c r="CB381" i="1"/>
  <c r="CE381" i="1"/>
  <c r="CF381" i="1"/>
  <c r="CQ381" i="1"/>
  <c r="CR381" i="1"/>
  <c r="CS381" i="1" s="1"/>
  <c r="CT381" i="1"/>
  <c r="CU381" i="1"/>
  <c r="CV381" i="1"/>
  <c r="CW381" i="1"/>
  <c r="CX381" i="1"/>
  <c r="CY381" i="1"/>
  <c r="CZ381" i="1"/>
  <c r="DA381" i="1" s="1"/>
  <c r="DK381" i="1"/>
  <c r="DL381" i="1"/>
  <c r="DM381" i="1"/>
  <c r="DN381" i="1"/>
  <c r="DO381" i="1"/>
  <c r="DP381" i="1"/>
  <c r="EB381" i="1"/>
  <c r="ED381" i="1"/>
  <c r="EE381" i="1"/>
  <c r="EG381" i="1"/>
  <c r="EJ381" i="1"/>
  <c r="EO381" i="1"/>
  <c r="EP381" i="1"/>
  <c r="EQ381" i="1"/>
  <c r="ER381" i="1"/>
  <c r="ES381" i="1"/>
  <c r="ET381" i="1"/>
  <c r="EU381" i="1"/>
  <c r="EX381" i="1" s="1"/>
  <c r="FJ381" i="1"/>
  <c r="GW381" i="1" s="1"/>
  <c r="FM381" i="1"/>
  <c r="FR381" i="1"/>
  <c r="FS381" i="1"/>
  <c r="FT381" i="1"/>
  <c r="FW381" i="1" s="1"/>
  <c r="GN381" i="1"/>
  <c r="GV381" i="1"/>
  <c r="HA381" i="1"/>
  <c r="HB381" i="1"/>
  <c r="HJ381" i="1"/>
  <c r="HK381" i="1"/>
  <c r="HS381" i="1"/>
  <c r="W382" i="1"/>
  <c r="Y382" i="1"/>
  <c r="AA382" i="1"/>
  <c r="AB382" i="1"/>
  <c r="AC382" i="1"/>
  <c r="AD382" i="1" s="1"/>
  <c r="AE382" i="1"/>
  <c r="AF382" i="1"/>
  <c r="AG382" i="1" s="1"/>
  <c r="AI382" i="1"/>
  <c r="AH382" i="1" s="1"/>
  <c r="AJ382" i="1"/>
  <c r="AK382" i="1"/>
  <c r="AR382" i="1"/>
  <c r="AS382" i="1"/>
  <c r="AT382" i="1"/>
  <c r="AU382" i="1"/>
  <c r="AV382" i="1"/>
  <c r="BC382" i="1"/>
  <c r="BE382" i="1"/>
  <c r="EC382" i="1" s="1"/>
  <c r="BH382" i="1"/>
  <c r="BM382" i="1"/>
  <c r="BN382" i="1"/>
  <c r="GW382" i="1" s="1"/>
  <c r="BO382" i="1"/>
  <c r="BP382" i="1"/>
  <c r="BR382" i="1" s="1"/>
  <c r="BQ382" i="1"/>
  <c r="BS382" i="1"/>
  <c r="BV382" i="1"/>
  <c r="BY382" i="1"/>
  <c r="CB382" i="1"/>
  <c r="CE382" i="1"/>
  <c r="CF382" i="1"/>
  <c r="DJ382" i="1" s="1"/>
  <c r="CQ382" i="1"/>
  <c r="CR382" i="1"/>
  <c r="CU382" i="1"/>
  <c r="CV382" i="1"/>
  <c r="CW382" i="1"/>
  <c r="CX382" i="1"/>
  <c r="CY382" i="1"/>
  <c r="CZ382" i="1"/>
  <c r="DA382" i="1" s="1"/>
  <c r="DK382" i="1"/>
  <c r="DL382" i="1"/>
  <c r="DM382" i="1"/>
  <c r="DN382" i="1"/>
  <c r="DO382" i="1"/>
  <c r="DP382" i="1"/>
  <c r="EB382" i="1"/>
  <c r="EE382" i="1" s="1"/>
  <c r="ED382" i="1"/>
  <c r="EG382" i="1"/>
  <c r="EJ382" i="1"/>
  <c r="EO382" i="1"/>
  <c r="EP382" i="1"/>
  <c r="EQ382" i="1"/>
  <c r="ER382" i="1"/>
  <c r="ES382" i="1"/>
  <c r="ET382" i="1"/>
  <c r="EU382" i="1"/>
  <c r="EX382" i="1"/>
  <c r="FJ382" i="1"/>
  <c r="FM382" i="1"/>
  <c r="FR382" i="1"/>
  <c r="FS382" i="1"/>
  <c r="FT382" i="1"/>
  <c r="FW382" i="1"/>
  <c r="GN382" i="1"/>
  <c r="GV382" i="1"/>
  <c r="HA382" i="1"/>
  <c r="HB382" i="1"/>
  <c r="HJ382" i="1"/>
  <c r="HK382" i="1"/>
  <c r="HS382" i="1"/>
  <c r="W383" i="1"/>
  <c r="Y383" i="1"/>
  <c r="AA383" i="1"/>
  <c r="AB383" i="1"/>
  <c r="AE383" i="1"/>
  <c r="AF383" i="1"/>
  <c r="AG383" i="1"/>
  <c r="AI383" i="1"/>
  <c r="AJ383" i="1"/>
  <c r="AR383" i="1"/>
  <c r="AS383" i="1"/>
  <c r="AT383" i="1"/>
  <c r="AU383" i="1"/>
  <c r="AV383" i="1"/>
  <c r="BC383" i="1"/>
  <c r="BE383" i="1"/>
  <c r="BH383" i="1"/>
  <c r="BM383" i="1"/>
  <c r="BN383" i="1"/>
  <c r="BO383" i="1"/>
  <c r="AC383" i="1" s="1"/>
  <c r="AD383" i="1" s="1"/>
  <c r="BP383" i="1"/>
  <c r="BR383" i="1" s="1"/>
  <c r="BQ383" i="1"/>
  <c r="BS383" i="1"/>
  <c r="BV383" i="1" s="1"/>
  <c r="BY383" i="1"/>
  <c r="CB383" i="1"/>
  <c r="CE383" i="1"/>
  <c r="CF383" i="1"/>
  <c r="CQ383" i="1"/>
  <c r="CR383" i="1"/>
  <c r="CS383" i="1"/>
  <c r="CT383" i="1"/>
  <c r="CU383" i="1"/>
  <c r="CV383" i="1"/>
  <c r="CW383" i="1"/>
  <c r="CX383" i="1"/>
  <c r="CY383" i="1"/>
  <c r="CZ383" i="1"/>
  <c r="DA383" i="1"/>
  <c r="DK383" i="1"/>
  <c r="DL383" i="1"/>
  <c r="DM383" i="1"/>
  <c r="DN383" i="1"/>
  <c r="DO383" i="1"/>
  <c r="DP383" i="1"/>
  <c r="EB383" i="1"/>
  <c r="EG383" i="1"/>
  <c r="EJ383" i="1"/>
  <c r="EO383" i="1"/>
  <c r="EP383" i="1" s="1"/>
  <c r="EQ383" i="1"/>
  <c r="ER383" i="1"/>
  <c r="ES383" i="1"/>
  <c r="ET383" i="1" s="1"/>
  <c r="EU383" i="1"/>
  <c r="EX383" i="1" s="1"/>
  <c r="FJ383" i="1"/>
  <c r="FM383" i="1"/>
  <c r="FR383" i="1"/>
  <c r="FS383" i="1"/>
  <c r="FT383" i="1"/>
  <c r="FW383" i="1"/>
  <c r="GN383" i="1"/>
  <c r="GV383" i="1"/>
  <c r="HA383" i="1"/>
  <c r="HB383" i="1"/>
  <c r="HJ383" i="1"/>
  <c r="HK383" i="1"/>
  <c r="HS383" i="1"/>
  <c r="W384" i="1"/>
  <c r="Y384" i="1"/>
  <c r="AA384" i="1"/>
  <c r="AB384" i="1"/>
  <c r="AE384" i="1"/>
  <c r="AF384" i="1"/>
  <c r="AG384" i="1"/>
  <c r="AI384" i="1"/>
  <c r="AJ384" i="1"/>
  <c r="AR384" i="1"/>
  <c r="AS384" i="1"/>
  <c r="AT384" i="1"/>
  <c r="AU384" i="1"/>
  <c r="AV384" i="1"/>
  <c r="BC384" i="1"/>
  <c r="BE384" i="1"/>
  <c r="BH384" i="1"/>
  <c r="BM384" i="1"/>
  <c r="BN384" i="1"/>
  <c r="BO384" i="1"/>
  <c r="BP384" i="1"/>
  <c r="BQ384" i="1"/>
  <c r="BR384" i="1"/>
  <c r="BS384" i="1"/>
  <c r="BV384" i="1" s="1"/>
  <c r="BY384" i="1"/>
  <c r="CB384" i="1"/>
  <c r="CE384" i="1"/>
  <c r="CF384" i="1"/>
  <c r="CQ384" i="1"/>
  <c r="CR384" i="1"/>
  <c r="CT384" i="1" s="1"/>
  <c r="CS384" i="1"/>
  <c r="CU384" i="1"/>
  <c r="CV384" i="1"/>
  <c r="CW384" i="1"/>
  <c r="CX384" i="1"/>
  <c r="CY384" i="1"/>
  <c r="CZ384" i="1"/>
  <c r="DA384" i="1"/>
  <c r="DJ384" i="1" s="1"/>
  <c r="DK384" i="1"/>
  <c r="DL384" i="1"/>
  <c r="DM384" i="1"/>
  <c r="DN384" i="1"/>
  <c r="DO384" i="1"/>
  <c r="DP384" i="1"/>
  <c r="DQ384" i="1"/>
  <c r="EB384" i="1"/>
  <c r="ED384" i="1"/>
  <c r="EG384" i="1"/>
  <c r="EJ384" i="1"/>
  <c r="EO384" i="1"/>
  <c r="EP384" i="1" s="1"/>
  <c r="EQ384" i="1"/>
  <c r="ER384" i="1"/>
  <c r="ES384" i="1"/>
  <c r="ET384" i="1" s="1"/>
  <c r="EU384" i="1"/>
  <c r="EX384" i="1" s="1"/>
  <c r="FJ384" i="1"/>
  <c r="FM384" i="1"/>
  <c r="FR384" i="1"/>
  <c r="FS384" i="1"/>
  <c r="FT384" i="1"/>
  <c r="FW384" i="1"/>
  <c r="GN384" i="1"/>
  <c r="GV384" i="1"/>
  <c r="HA384" i="1"/>
  <c r="HB384" i="1"/>
  <c r="HJ384" i="1"/>
  <c r="HK384" i="1"/>
  <c r="HS384" i="1"/>
  <c r="W385" i="1"/>
  <c r="Y385" i="1"/>
  <c r="AA385" i="1"/>
  <c r="AB385" i="1"/>
  <c r="AE385" i="1"/>
  <c r="AG385" i="1" s="1"/>
  <c r="AF385" i="1"/>
  <c r="AI385" i="1"/>
  <c r="AJ385" i="1"/>
  <c r="AR385" i="1"/>
  <c r="AS385" i="1"/>
  <c r="AT385" i="1"/>
  <c r="AU385" i="1"/>
  <c r="AV385" i="1"/>
  <c r="BC385" i="1"/>
  <c r="BE385" i="1"/>
  <c r="BH385" i="1"/>
  <c r="BM385" i="1"/>
  <c r="BN385" i="1"/>
  <c r="BO385" i="1"/>
  <c r="BP385" i="1"/>
  <c r="BQ385" i="1"/>
  <c r="BR385" i="1"/>
  <c r="BS385" i="1"/>
  <c r="BV385" i="1"/>
  <c r="BY385" i="1"/>
  <c r="CB385" i="1"/>
  <c r="CE385" i="1"/>
  <c r="CF385" i="1"/>
  <c r="CQ385" i="1"/>
  <c r="CR385" i="1"/>
  <c r="CT385" i="1" s="1"/>
  <c r="CS385" i="1"/>
  <c r="CU385" i="1"/>
  <c r="CV385" i="1"/>
  <c r="CW385" i="1"/>
  <c r="CX385" i="1"/>
  <c r="CY385" i="1"/>
  <c r="CZ385" i="1"/>
  <c r="DA385" i="1"/>
  <c r="DJ385" i="1" s="1"/>
  <c r="DK385" i="1"/>
  <c r="DL385" i="1"/>
  <c r="DM385" i="1"/>
  <c r="DN385" i="1"/>
  <c r="DO385" i="1"/>
  <c r="DP385" i="1"/>
  <c r="DQ385" i="1"/>
  <c r="EB385" i="1"/>
  <c r="ED385" i="1"/>
  <c r="EG385" i="1"/>
  <c r="EJ385" i="1"/>
  <c r="EO385" i="1"/>
  <c r="EP385" i="1" s="1"/>
  <c r="EQ385" i="1"/>
  <c r="ER385" i="1"/>
  <c r="ES385" i="1"/>
  <c r="ET385" i="1" s="1"/>
  <c r="EU385" i="1"/>
  <c r="EX385" i="1"/>
  <c r="FJ385" i="1"/>
  <c r="FM385" i="1"/>
  <c r="FR385" i="1"/>
  <c r="FS385" i="1"/>
  <c r="FT385" i="1"/>
  <c r="FW385" i="1"/>
  <c r="GN385" i="1"/>
  <c r="GV385" i="1"/>
  <c r="HA385" i="1"/>
  <c r="HB385" i="1"/>
  <c r="HJ385" i="1"/>
  <c r="HK385" i="1"/>
  <c r="HS385" i="1"/>
  <c r="W386" i="1"/>
  <c r="Y386" i="1"/>
  <c r="AA386" i="1"/>
  <c r="AB386" i="1"/>
  <c r="AC386" i="1"/>
  <c r="AD386" i="1" s="1"/>
  <c r="AE386" i="1"/>
  <c r="AF386" i="1"/>
  <c r="AG386" i="1" s="1"/>
  <c r="AI386" i="1"/>
  <c r="AJ386" i="1"/>
  <c r="AR386" i="1"/>
  <c r="AS386" i="1"/>
  <c r="AT386" i="1"/>
  <c r="AU386" i="1"/>
  <c r="AV386" i="1"/>
  <c r="BC386" i="1"/>
  <c r="BE386" i="1"/>
  <c r="EC386" i="1" s="1"/>
  <c r="BH386" i="1"/>
  <c r="BM386" i="1"/>
  <c r="BN386" i="1"/>
  <c r="GW386" i="1" s="1"/>
  <c r="BO386" i="1"/>
  <c r="BP386" i="1"/>
  <c r="BQ386" i="1"/>
  <c r="BR386" i="1"/>
  <c r="BS386" i="1"/>
  <c r="BV386" i="1"/>
  <c r="BY386" i="1"/>
  <c r="CB386" i="1"/>
  <c r="CE386" i="1"/>
  <c r="CF386" i="1"/>
  <c r="DJ386" i="1" s="1"/>
  <c r="CQ386" i="1"/>
  <c r="CR386" i="1"/>
  <c r="CU386" i="1"/>
  <c r="CV386" i="1"/>
  <c r="CW386" i="1"/>
  <c r="CX386" i="1"/>
  <c r="CY386" i="1"/>
  <c r="CZ386" i="1"/>
  <c r="DA386" i="1" s="1"/>
  <c r="DK386" i="1"/>
  <c r="DL386" i="1"/>
  <c r="DM386" i="1"/>
  <c r="DN386" i="1"/>
  <c r="DO386" i="1"/>
  <c r="DP386" i="1"/>
  <c r="EB386" i="1"/>
  <c r="EE386" i="1" s="1"/>
  <c r="ED386" i="1"/>
  <c r="EG386" i="1"/>
  <c r="EJ386" i="1"/>
  <c r="EO386" i="1"/>
  <c r="EP386" i="1"/>
  <c r="EQ386" i="1"/>
  <c r="ER386" i="1"/>
  <c r="ES386" i="1"/>
  <c r="ET386" i="1"/>
  <c r="EU386" i="1"/>
  <c r="EX386" i="1"/>
  <c r="FJ386" i="1"/>
  <c r="FM386" i="1"/>
  <c r="FR386" i="1"/>
  <c r="FS386" i="1"/>
  <c r="FT386" i="1"/>
  <c r="FW386" i="1"/>
  <c r="GN386" i="1"/>
  <c r="GV386" i="1"/>
  <c r="HA386" i="1"/>
  <c r="HB386" i="1"/>
  <c r="HJ386" i="1"/>
  <c r="HK386" i="1"/>
  <c r="HS386" i="1"/>
  <c r="W387" i="1"/>
  <c r="Y387" i="1"/>
  <c r="AA387" i="1"/>
  <c r="AB387" i="1"/>
  <c r="AE387" i="1"/>
  <c r="AF387" i="1"/>
  <c r="AG387" i="1"/>
  <c r="AI387" i="1"/>
  <c r="AJ387" i="1"/>
  <c r="AR387" i="1"/>
  <c r="AS387" i="1"/>
  <c r="AT387" i="1"/>
  <c r="AU387" i="1"/>
  <c r="AV387" i="1"/>
  <c r="BC387" i="1"/>
  <c r="BE387" i="1"/>
  <c r="BH387" i="1"/>
  <c r="BM387" i="1"/>
  <c r="BN387" i="1"/>
  <c r="BO387" i="1"/>
  <c r="AC387" i="1" s="1"/>
  <c r="AD387" i="1" s="1"/>
  <c r="BP387" i="1"/>
  <c r="BR387" i="1" s="1"/>
  <c r="BQ387" i="1"/>
  <c r="BS387" i="1"/>
  <c r="BV387" i="1" s="1"/>
  <c r="BY387" i="1"/>
  <c r="CB387" i="1"/>
  <c r="CE387" i="1"/>
  <c r="CF387" i="1"/>
  <c r="CQ387" i="1"/>
  <c r="CR387" i="1"/>
  <c r="CS387" i="1"/>
  <c r="CT387" i="1"/>
  <c r="CU387" i="1"/>
  <c r="CV387" i="1"/>
  <c r="CW387" i="1"/>
  <c r="CX387" i="1"/>
  <c r="CY387" i="1"/>
  <c r="CZ387" i="1"/>
  <c r="DA387" i="1"/>
  <c r="DK387" i="1"/>
  <c r="DL387" i="1"/>
  <c r="DM387" i="1"/>
  <c r="DN387" i="1"/>
  <c r="DO387" i="1"/>
  <c r="DP387" i="1"/>
  <c r="EB387" i="1"/>
  <c r="EG387" i="1"/>
  <c r="EJ387" i="1"/>
  <c r="EO387" i="1"/>
  <c r="EP387" i="1" s="1"/>
  <c r="EQ387" i="1"/>
  <c r="ER387" i="1"/>
  <c r="ES387" i="1"/>
  <c r="ET387" i="1" s="1"/>
  <c r="EU387" i="1"/>
  <c r="EX387" i="1" s="1"/>
  <c r="FJ387" i="1"/>
  <c r="FM387" i="1"/>
  <c r="FR387" i="1"/>
  <c r="FS387" i="1"/>
  <c r="FT387" i="1"/>
  <c r="FW387" i="1"/>
  <c r="GN387" i="1"/>
  <c r="GV387" i="1"/>
  <c r="HA387" i="1"/>
  <c r="HB387" i="1"/>
  <c r="HJ387" i="1"/>
  <c r="HK387" i="1"/>
  <c r="HS387" i="1"/>
  <c r="W388" i="1"/>
  <c r="Y388" i="1"/>
  <c r="AA388" i="1"/>
  <c r="AB388" i="1"/>
  <c r="AE388" i="1"/>
  <c r="AG388" i="1" s="1"/>
  <c r="AF388" i="1"/>
  <c r="AI388" i="1"/>
  <c r="AJ388" i="1"/>
  <c r="AK388" i="1" s="1"/>
  <c r="AR388" i="1"/>
  <c r="AS388" i="1"/>
  <c r="AT388" i="1"/>
  <c r="AU388" i="1"/>
  <c r="AV388" i="1"/>
  <c r="BC388" i="1"/>
  <c r="BE388" i="1"/>
  <c r="EC388" i="1" s="1"/>
  <c r="BH388" i="1"/>
  <c r="BM388" i="1"/>
  <c r="BN388" i="1"/>
  <c r="BO388" i="1"/>
  <c r="BP388" i="1"/>
  <c r="BR388" i="1" s="1"/>
  <c r="BQ388" i="1"/>
  <c r="BS388" i="1"/>
  <c r="BV388" i="1"/>
  <c r="BY388" i="1"/>
  <c r="CB388" i="1"/>
  <c r="CE388" i="1"/>
  <c r="CF388" i="1"/>
  <c r="CQ388" i="1"/>
  <c r="CR388" i="1"/>
  <c r="CS388" i="1"/>
  <c r="CT388" i="1"/>
  <c r="CU388" i="1"/>
  <c r="CV388" i="1"/>
  <c r="CW388" i="1"/>
  <c r="CX388" i="1"/>
  <c r="CY388" i="1"/>
  <c r="CZ388" i="1"/>
  <c r="DA388" i="1"/>
  <c r="DK388" i="1"/>
  <c r="DL388" i="1"/>
  <c r="DM388" i="1"/>
  <c r="DN388" i="1"/>
  <c r="DO388" i="1"/>
  <c r="DP388" i="1"/>
  <c r="EB388" i="1"/>
  <c r="EE388" i="1" s="1"/>
  <c r="ED388" i="1"/>
  <c r="EG388" i="1"/>
  <c r="EJ388" i="1"/>
  <c r="EO388" i="1"/>
  <c r="EP388" i="1"/>
  <c r="EQ388" i="1"/>
  <c r="ER388" i="1"/>
  <c r="ES388" i="1"/>
  <c r="ET388" i="1" s="1"/>
  <c r="EU388" i="1"/>
  <c r="EX388" i="1"/>
  <c r="FJ388" i="1"/>
  <c r="FM388" i="1"/>
  <c r="FR388" i="1"/>
  <c r="FS388" i="1"/>
  <c r="FT388" i="1"/>
  <c r="FW388" i="1"/>
  <c r="GN388" i="1"/>
  <c r="GV388" i="1"/>
  <c r="HA388" i="1"/>
  <c r="HB388" i="1"/>
  <c r="HJ388" i="1"/>
  <c r="HK388" i="1"/>
  <c r="HS388" i="1"/>
  <c r="W389" i="1"/>
  <c r="Y389" i="1"/>
  <c r="AA389" i="1"/>
  <c r="AB389" i="1"/>
  <c r="AC389" i="1"/>
  <c r="AD389" i="1" s="1"/>
  <c r="AE389" i="1"/>
  <c r="AG389" i="1" s="1"/>
  <c r="AF389" i="1"/>
  <c r="AI389" i="1"/>
  <c r="AJ389" i="1"/>
  <c r="AR389" i="1"/>
  <c r="AS389" i="1"/>
  <c r="AT389" i="1"/>
  <c r="AU389" i="1"/>
  <c r="AV389" i="1"/>
  <c r="BC389" i="1"/>
  <c r="BE389" i="1"/>
  <c r="EC389" i="1" s="1"/>
  <c r="BH389" i="1"/>
  <c r="BM389" i="1"/>
  <c r="BN389" i="1"/>
  <c r="BO389" i="1"/>
  <c r="BP389" i="1"/>
  <c r="BQ389" i="1"/>
  <c r="BR389" i="1"/>
  <c r="BS389" i="1"/>
  <c r="BV389" i="1"/>
  <c r="BY389" i="1"/>
  <c r="CB389" i="1"/>
  <c r="CE389" i="1"/>
  <c r="CF389" i="1"/>
  <c r="DJ389" i="1" s="1"/>
  <c r="CQ389" i="1"/>
  <c r="CR389" i="1"/>
  <c r="CU389" i="1"/>
  <c r="CV389" i="1"/>
  <c r="CW389" i="1"/>
  <c r="CX389" i="1"/>
  <c r="CY389" i="1"/>
  <c r="CZ389" i="1"/>
  <c r="DA389" i="1" s="1"/>
  <c r="DK389" i="1"/>
  <c r="DL389" i="1"/>
  <c r="DM389" i="1"/>
  <c r="DN389" i="1"/>
  <c r="DO389" i="1"/>
  <c r="DP389" i="1"/>
  <c r="EB389" i="1"/>
  <c r="EE389" i="1"/>
  <c r="EG389" i="1"/>
  <c r="EJ389" i="1"/>
  <c r="EO389" i="1"/>
  <c r="EP389" i="1"/>
  <c r="EQ389" i="1"/>
  <c r="ER389" i="1"/>
  <c r="ES389" i="1"/>
  <c r="ET389" i="1"/>
  <c r="EU389" i="1"/>
  <c r="EX389" i="1"/>
  <c r="FJ389" i="1"/>
  <c r="FM389" i="1"/>
  <c r="FR389" i="1"/>
  <c r="FS389" i="1"/>
  <c r="FT389" i="1"/>
  <c r="FW389" i="1"/>
  <c r="GN389" i="1"/>
  <c r="GV389" i="1"/>
  <c r="HA389" i="1"/>
  <c r="HB389" i="1"/>
  <c r="HJ389" i="1"/>
  <c r="HK389" i="1"/>
  <c r="HS389" i="1"/>
  <c r="W390" i="1"/>
  <c r="Y390" i="1"/>
  <c r="AA390" i="1"/>
  <c r="AB390" i="1"/>
  <c r="AE390" i="1"/>
  <c r="AF390" i="1"/>
  <c r="AG390" i="1"/>
  <c r="AI390" i="1"/>
  <c r="AJ390" i="1"/>
  <c r="AR390" i="1"/>
  <c r="AS390" i="1"/>
  <c r="AT390" i="1"/>
  <c r="AU390" i="1"/>
  <c r="AV390" i="1"/>
  <c r="BC390" i="1"/>
  <c r="BE390" i="1"/>
  <c r="BH390" i="1"/>
  <c r="BM390" i="1"/>
  <c r="BN390" i="1"/>
  <c r="BO390" i="1"/>
  <c r="BP390" i="1"/>
  <c r="BQ390" i="1"/>
  <c r="BR390" i="1"/>
  <c r="BS390" i="1"/>
  <c r="BV390" i="1" s="1"/>
  <c r="BY390" i="1"/>
  <c r="CB390" i="1"/>
  <c r="CE390" i="1"/>
  <c r="CF390" i="1"/>
  <c r="CQ390" i="1"/>
  <c r="CR390" i="1"/>
  <c r="CT390" i="1" s="1"/>
  <c r="CS390" i="1"/>
  <c r="CU390" i="1"/>
  <c r="CV390" i="1"/>
  <c r="CW390" i="1"/>
  <c r="CX390" i="1"/>
  <c r="CY390" i="1"/>
  <c r="CZ390" i="1"/>
  <c r="DA390" i="1"/>
  <c r="DJ390" i="1" s="1"/>
  <c r="DK390" i="1"/>
  <c r="DL390" i="1"/>
  <c r="DM390" i="1"/>
  <c r="DN390" i="1"/>
  <c r="DO390" i="1"/>
  <c r="DP390" i="1"/>
  <c r="DQ390" i="1"/>
  <c r="EB390" i="1"/>
  <c r="ED390" i="1"/>
  <c r="EG390" i="1"/>
  <c r="EJ390" i="1"/>
  <c r="EO390" i="1"/>
  <c r="EP390" i="1" s="1"/>
  <c r="EQ390" i="1"/>
  <c r="ER390" i="1"/>
  <c r="ES390" i="1"/>
  <c r="ET390" i="1" s="1"/>
  <c r="EU390" i="1"/>
  <c r="EX390" i="1" s="1"/>
  <c r="FJ390" i="1"/>
  <c r="FM390" i="1"/>
  <c r="FR390" i="1"/>
  <c r="FS390" i="1"/>
  <c r="FT390" i="1"/>
  <c r="FW390" i="1"/>
  <c r="GN390" i="1"/>
  <c r="GV390" i="1"/>
  <c r="HA390" i="1"/>
  <c r="HB390" i="1"/>
  <c r="HJ390" i="1"/>
  <c r="HK390" i="1"/>
  <c r="HS390" i="1"/>
  <c r="W391" i="1"/>
  <c r="Y391" i="1"/>
  <c r="AA391" i="1"/>
  <c r="AB391" i="1"/>
  <c r="AE391" i="1"/>
  <c r="AF391" i="1"/>
  <c r="AG391" i="1"/>
  <c r="AI391" i="1"/>
  <c r="AJ391" i="1"/>
  <c r="AR391" i="1"/>
  <c r="AS391" i="1"/>
  <c r="AT391" i="1"/>
  <c r="AU391" i="1"/>
  <c r="AV391" i="1"/>
  <c r="BC391" i="1"/>
  <c r="BE391" i="1"/>
  <c r="BH391" i="1"/>
  <c r="BM391" i="1"/>
  <c r="BN391" i="1"/>
  <c r="BO391" i="1"/>
  <c r="AC391" i="1" s="1"/>
  <c r="AD391" i="1" s="1"/>
  <c r="BP391" i="1"/>
  <c r="BQ391" i="1"/>
  <c r="BR391" i="1"/>
  <c r="BS391" i="1"/>
  <c r="BV391" i="1" s="1"/>
  <c r="BY391" i="1"/>
  <c r="CB391" i="1"/>
  <c r="CE391" i="1"/>
  <c r="CF391" i="1"/>
  <c r="CQ391" i="1"/>
  <c r="CR391" i="1"/>
  <c r="CT391" i="1" s="1"/>
  <c r="CS391" i="1"/>
  <c r="CU391" i="1"/>
  <c r="CV391" i="1"/>
  <c r="CW391" i="1"/>
  <c r="CX391" i="1"/>
  <c r="CY391" i="1"/>
  <c r="CZ391" i="1"/>
  <c r="DA391" i="1"/>
  <c r="DK391" i="1"/>
  <c r="DL391" i="1"/>
  <c r="DM391" i="1"/>
  <c r="DN391" i="1"/>
  <c r="DO391" i="1"/>
  <c r="DP391" i="1"/>
  <c r="EB391" i="1"/>
  <c r="EG391" i="1"/>
  <c r="EJ391" i="1"/>
  <c r="EO391" i="1"/>
  <c r="EP391" i="1" s="1"/>
  <c r="EQ391" i="1"/>
  <c r="ER391" i="1"/>
  <c r="ES391" i="1"/>
  <c r="ET391" i="1" s="1"/>
  <c r="EU391" i="1"/>
  <c r="EX391" i="1" s="1"/>
  <c r="FJ391" i="1"/>
  <c r="FM391" i="1"/>
  <c r="FR391" i="1"/>
  <c r="FS391" i="1"/>
  <c r="FT391" i="1"/>
  <c r="FW391" i="1"/>
  <c r="GN391" i="1"/>
  <c r="GV391" i="1"/>
  <c r="HA391" i="1"/>
  <c r="HB391" i="1"/>
  <c r="HJ391" i="1"/>
  <c r="HK391" i="1"/>
  <c r="HS391" i="1"/>
  <c r="W392" i="1"/>
  <c r="Y392" i="1"/>
  <c r="AA392" i="1"/>
  <c r="AB392" i="1"/>
  <c r="AE392" i="1"/>
  <c r="AF392" i="1"/>
  <c r="AG392" i="1"/>
  <c r="AI392" i="1"/>
  <c r="AJ392" i="1"/>
  <c r="AR392" i="1"/>
  <c r="AS392" i="1"/>
  <c r="AT392" i="1"/>
  <c r="AU392" i="1"/>
  <c r="AV392" i="1"/>
  <c r="BC392" i="1"/>
  <c r="BE392" i="1"/>
  <c r="BH392" i="1"/>
  <c r="BM392" i="1"/>
  <c r="BN392" i="1"/>
  <c r="BO392" i="1"/>
  <c r="BP392" i="1"/>
  <c r="BQ392" i="1"/>
  <c r="BR392" i="1"/>
  <c r="BS392" i="1"/>
  <c r="BV392" i="1" s="1"/>
  <c r="BY392" i="1"/>
  <c r="CB392" i="1"/>
  <c r="CE392" i="1"/>
  <c r="CF392" i="1"/>
  <c r="CQ392" i="1"/>
  <c r="CR392" i="1"/>
  <c r="CT392" i="1" s="1"/>
  <c r="CS392" i="1"/>
  <c r="CU392" i="1"/>
  <c r="CV392" i="1"/>
  <c r="CW392" i="1"/>
  <c r="CX392" i="1"/>
  <c r="CY392" i="1"/>
  <c r="CZ392" i="1"/>
  <c r="DA392" i="1"/>
  <c r="DJ392" i="1" s="1"/>
  <c r="DK392" i="1"/>
  <c r="DL392" i="1"/>
  <c r="DM392" i="1"/>
  <c r="DN392" i="1"/>
  <c r="DO392" i="1"/>
  <c r="DP392" i="1"/>
  <c r="DQ392" i="1"/>
  <c r="EB392" i="1"/>
  <c r="ED392" i="1"/>
  <c r="EG392" i="1"/>
  <c r="EJ392" i="1"/>
  <c r="EO392" i="1"/>
  <c r="EP392" i="1" s="1"/>
  <c r="EQ392" i="1"/>
  <c r="ER392" i="1"/>
  <c r="ES392" i="1"/>
  <c r="ET392" i="1" s="1"/>
  <c r="EU392" i="1"/>
  <c r="EX392" i="1" s="1"/>
  <c r="FJ392" i="1"/>
  <c r="FM392" i="1"/>
  <c r="FR392" i="1"/>
  <c r="FS392" i="1"/>
  <c r="FT392" i="1"/>
  <c r="FW392" i="1"/>
  <c r="GN392" i="1"/>
  <c r="GV392" i="1"/>
  <c r="HA392" i="1"/>
  <c r="HB392" i="1"/>
  <c r="HJ392" i="1"/>
  <c r="HK392" i="1"/>
  <c r="HS392" i="1"/>
  <c r="W393" i="1"/>
  <c r="Y393" i="1"/>
  <c r="AA393" i="1"/>
  <c r="AB393" i="1"/>
  <c r="AE393" i="1"/>
  <c r="AG393" i="1" s="1"/>
  <c r="AF393" i="1"/>
  <c r="AI393" i="1"/>
  <c r="AJ393" i="1"/>
  <c r="AR393" i="1"/>
  <c r="AS393" i="1"/>
  <c r="AT393" i="1"/>
  <c r="AU393" i="1"/>
  <c r="AV393" i="1"/>
  <c r="BC393" i="1"/>
  <c r="BE393" i="1"/>
  <c r="BH393" i="1"/>
  <c r="BM393" i="1"/>
  <c r="BN393" i="1"/>
  <c r="BO393" i="1"/>
  <c r="AC393" i="1" s="1"/>
  <c r="AD393" i="1" s="1"/>
  <c r="BP393" i="1"/>
  <c r="BQ393" i="1"/>
  <c r="BR393" i="1"/>
  <c r="BS393" i="1"/>
  <c r="BV393" i="1" s="1"/>
  <c r="BY393" i="1"/>
  <c r="CB393" i="1"/>
  <c r="CE393" i="1"/>
  <c r="CF393" i="1"/>
  <c r="CQ393" i="1"/>
  <c r="CR393" i="1"/>
  <c r="CT393" i="1" s="1"/>
  <c r="CS393" i="1"/>
  <c r="CU393" i="1"/>
  <c r="CV393" i="1"/>
  <c r="CW393" i="1"/>
  <c r="CX393" i="1"/>
  <c r="CY393" i="1"/>
  <c r="CZ393" i="1"/>
  <c r="DA393" i="1"/>
  <c r="DK393" i="1"/>
  <c r="DL393" i="1"/>
  <c r="DM393" i="1"/>
  <c r="DN393" i="1"/>
  <c r="DO393" i="1"/>
  <c r="DP393" i="1"/>
  <c r="EB393" i="1"/>
  <c r="EG393" i="1"/>
  <c r="EJ393" i="1"/>
  <c r="EO393" i="1"/>
  <c r="EP393" i="1" s="1"/>
  <c r="EQ393" i="1"/>
  <c r="ER393" i="1"/>
  <c r="ES393" i="1"/>
  <c r="ET393" i="1" s="1"/>
  <c r="EU393" i="1"/>
  <c r="EX393" i="1" s="1"/>
  <c r="FJ393" i="1"/>
  <c r="FM393" i="1"/>
  <c r="FR393" i="1"/>
  <c r="FS393" i="1"/>
  <c r="FT393" i="1"/>
  <c r="FW393" i="1"/>
  <c r="GN393" i="1"/>
  <c r="GV393" i="1"/>
  <c r="HA393" i="1"/>
  <c r="HB393" i="1"/>
  <c r="HJ393" i="1"/>
  <c r="HK393" i="1"/>
  <c r="HS393" i="1"/>
  <c r="W394" i="1"/>
  <c r="Y394" i="1"/>
  <c r="AA394" i="1"/>
  <c r="AB394" i="1"/>
  <c r="AE394" i="1"/>
  <c r="AF394" i="1"/>
  <c r="AG394" i="1"/>
  <c r="AI394" i="1"/>
  <c r="AJ394" i="1"/>
  <c r="AR394" i="1"/>
  <c r="AS394" i="1"/>
  <c r="AT394" i="1"/>
  <c r="AU394" i="1"/>
  <c r="AV394" i="1"/>
  <c r="BC394" i="1"/>
  <c r="BE394" i="1"/>
  <c r="BH394" i="1"/>
  <c r="BM394" i="1"/>
  <c r="BN394" i="1"/>
  <c r="BO394" i="1"/>
  <c r="BP394" i="1"/>
  <c r="BQ394" i="1"/>
  <c r="BR394" i="1"/>
  <c r="BS394" i="1"/>
  <c r="BV394" i="1" s="1"/>
  <c r="BY394" i="1"/>
  <c r="CB394" i="1"/>
  <c r="CE394" i="1"/>
  <c r="CF394" i="1"/>
  <c r="CQ394" i="1"/>
  <c r="CR394" i="1"/>
  <c r="CT394" i="1" s="1"/>
  <c r="CS394" i="1"/>
  <c r="CU394" i="1"/>
  <c r="CV394" i="1"/>
  <c r="CW394" i="1"/>
  <c r="CX394" i="1"/>
  <c r="CY394" i="1"/>
  <c r="CZ394" i="1"/>
  <c r="DA394" i="1"/>
  <c r="DJ394" i="1" s="1"/>
  <c r="DK394" i="1"/>
  <c r="DL394" i="1"/>
  <c r="DM394" i="1"/>
  <c r="DN394" i="1"/>
  <c r="DO394" i="1"/>
  <c r="DP394" i="1"/>
  <c r="DQ394" i="1"/>
  <c r="EB394" i="1"/>
  <c r="ED394" i="1"/>
  <c r="EG394" i="1"/>
  <c r="EJ394" i="1"/>
  <c r="EO394" i="1"/>
  <c r="EP394" i="1" s="1"/>
  <c r="EQ394" i="1"/>
  <c r="ER394" i="1"/>
  <c r="ES394" i="1"/>
  <c r="ET394" i="1" s="1"/>
  <c r="EU394" i="1"/>
  <c r="EX394" i="1"/>
  <c r="FJ394" i="1"/>
  <c r="FM394" i="1"/>
  <c r="FR394" i="1"/>
  <c r="FS394" i="1"/>
  <c r="FT394" i="1"/>
  <c r="FW394" i="1" s="1"/>
  <c r="GN394" i="1"/>
  <c r="GV394" i="1"/>
  <c r="GW394" i="1"/>
  <c r="HA394" i="1"/>
  <c r="HB394" i="1"/>
  <c r="HJ394" i="1"/>
  <c r="HK394" i="1"/>
  <c r="HS394" i="1"/>
  <c r="W395" i="1"/>
  <c r="Y395" i="1"/>
  <c r="AA395" i="1"/>
  <c r="AB395" i="1"/>
  <c r="AC395" i="1"/>
  <c r="AD395" i="1" s="1"/>
  <c r="AE395" i="1"/>
  <c r="AF395" i="1"/>
  <c r="AG395" i="1" s="1"/>
  <c r="AI395" i="1"/>
  <c r="AH395" i="1" s="1"/>
  <c r="AJ395" i="1"/>
  <c r="AK395" i="1"/>
  <c r="AR395" i="1"/>
  <c r="AS395" i="1"/>
  <c r="AT395" i="1"/>
  <c r="AU395" i="1"/>
  <c r="AV395" i="1"/>
  <c r="BC395" i="1"/>
  <c r="BE395" i="1"/>
  <c r="EC395" i="1" s="1"/>
  <c r="BH395" i="1"/>
  <c r="BM395" i="1"/>
  <c r="BN395" i="1"/>
  <c r="BO395" i="1"/>
  <c r="BP395" i="1"/>
  <c r="BR395" i="1" s="1"/>
  <c r="BQ395" i="1"/>
  <c r="BS395" i="1"/>
  <c r="BV395" i="1"/>
  <c r="BY395" i="1"/>
  <c r="CB395" i="1"/>
  <c r="CE395" i="1"/>
  <c r="CF395" i="1"/>
  <c r="CQ395" i="1"/>
  <c r="CR395" i="1"/>
  <c r="CS395" i="1" s="1"/>
  <c r="CT395" i="1"/>
  <c r="CU395" i="1"/>
  <c r="CV395" i="1"/>
  <c r="CW395" i="1"/>
  <c r="CX395" i="1"/>
  <c r="CY395" i="1"/>
  <c r="CZ395" i="1"/>
  <c r="DA395" i="1" s="1"/>
  <c r="DK395" i="1"/>
  <c r="DL395" i="1"/>
  <c r="DM395" i="1"/>
  <c r="DN395" i="1"/>
  <c r="DO395" i="1"/>
  <c r="DP395" i="1"/>
  <c r="EB395" i="1"/>
  <c r="ED395" i="1"/>
  <c r="EE395" i="1"/>
  <c r="EG395" i="1"/>
  <c r="EJ395" i="1"/>
  <c r="EO395" i="1"/>
  <c r="EP395" i="1"/>
  <c r="EQ395" i="1"/>
  <c r="ER395" i="1"/>
  <c r="ES395" i="1"/>
  <c r="ET395" i="1"/>
  <c r="EU395" i="1"/>
  <c r="EX395" i="1" s="1"/>
  <c r="FJ395" i="1"/>
  <c r="GW395" i="1" s="1"/>
  <c r="FM395" i="1"/>
  <c r="FR395" i="1"/>
  <c r="FS395" i="1"/>
  <c r="FT395" i="1"/>
  <c r="FW395" i="1" s="1"/>
  <c r="GN395" i="1"/>
  <c r="GV395" i="1"/>
  <c r="HA395" i="1"/>
  <c r="HB395" i="1"/>
  <c r="HJ395" i="1"/>
  <c r="HK395" i="1"/>
  <c r="HS395" i="1"/>
  <c r="W396" i="1"/>
  <c r="Y396" i="1"/>
  <c r="AA396" i="1"/>
  <c r="AB396" i="1"/>
  <c r="AC396" i="1"/>
  <c r="AD396" i="1" s="1"/>
  <c r="AE396" i="1"/>
  <c r="AF396" i="1"/>
  <c r="AG396" i="1" s="1"/>
  <c r="AI396" i="1"/>
  <c r="AH396" i="1" s="1"/>
  <c r="AJ396" i="1"/>
  <c r="AR396" i="1"/>
  <c r="AS396" i="1"/>
  <c r="AT396" i="1"/>
  <c r="AU396" i="1"/>
  <c r="AV396" i="1"/>
  <c r="BC396" i="1"/>
  <c r="BE396" i="1"/>
  <c r="EC396" i="1" s="1"/>
  <c r="BH396" i="1"/>
  <c r="BM396" i="1"/>
  <c r="BN396" i="1"/>
  <c r="GW396" i="1" s="1"/>
  <c r="BO396" i="1"/>
  <c r="BP396" i="1"/>
  <c r="BQ396" i="1"/>
  <c r="BR396" i="1"/>
  <c r="BS396" i="1"/>
  <c r="BV396" i="1"/>
  <c r="BY396" i="1"/>
  <c r="CB396" i="1"/>
  <c r="CE396" i="1"/>
  <c r="CF396" i="1"/>
  <c r="CQ396" i="1"/>
  <c r="CR396" i="1"/>
  <c r="CU396" i="1"/>
  <c r="CV396" i="1"/>
  <c r="CW396" i="1"/>
  <c r="CX396" i="1"/>
  <c r="CY396" i="1"/>
  <c r="CZ396" i="1"/>
  <c r="DA396" i="1" s="1"/>
  <c r="DJ396" i="1"/>
  <c r="DK396" i="1"/>
  <c r="DL396" i="1"/>
  <c r="DM396" i="1"/>
  <c r="DN396" i="1"/>
  <c r="DO396" i="1"/>
  <c r="DP396" i="1"/>
  <c r="EB396" i="1"/>
  <c r="EE396" i="1" s="1"/>
  <c r="ED396" i="1"/>
  <c r="EG396" i="1"/>
  <c r="EJ396" i="1"/>
  <c r="EO396" i="1"/>
  <c r="EP396" i="1"/>
  <c r="EQ396" i="1"/>
  <c r="ER396" i="1"/>
  <c r="ES396" i="1"/>
  <c r="ET396" i="1"/>
  <c r="EU396" i="1"/>
  <c r="EX396" i="1"/>
  <c r="FJ396" i="1"/>
  <c r="FM396" i="1"/>
  <c r="FR396" i="1"/>
  <c r="FS396" i="1"/>
  <c r="FT396" i="1"/>
  <c r="FW396" i="1"/>
  <c r="GN396" i="1"/>
  <c r="GV396" i="1"/>
  <c r="HA396" i="1"/>
  <c r="HB396" i="1"/>
  <c r="HJ396" i="1"/>
  <c r="HK396" i="1"/>
  <c r="HS396" i="1"/>
  <c r="W397" i="1"/>
  <c r="Y397" i="1"/>
  <c r="AA397" i="1"/>
  <c r="AB397" i="1"/>
  <c r="AE397" i="1"/>
  <c r="AF397" i="1"/>
  <c r="AG397" i="1"/>
  <c r="AI397" i="1"/>
  <c r="AJ397" i="1"/>
  <c r="AR397" i="1"/>
  <c r="AS397" i="1"/>
  <c r="AT397" i="1"/>
  <c r="AU397" i="1"/>
  <c r="AV397" i="1"/>
  <c r="BC397" i="1"/>
  <c r="BE397" i="1"/>
  <c r="BH397" i="1"/>
  <c r="BM397" i="1"/>
  <c r="BN397" i="1"/>
  <c r="BO397" i="1"/>
  <c r="AC397" i="1" s="1"/>
  <c r="AD397" i="1" s="1"/>
  <c r="BP397" i="1"/>
  <c r="BR397" i="1" s="1"/>
  <c r="BQ397" i="1"/>
  <c r="BS397" i="1"/>
  <c r="BV397" i="1" s="1"/>
  <c r="BY397" i="1"/>
  <c r="CB397" i="1"/>
  <c r="CE397" i="1"/>
  <c r="CF397" i="1"/>
  <c r="CQ397" i="1"/>
  <c r="CR397" i="1"/>
  <c r="CS397" i="1"/>
  <c r="CT397" i="1"/>
  <c r="CU397" i="1"/>
  <c r="CV397" i="1"/>
  <c r="CW397" i="1"/>
  <c r="CX397" i="1"/>
  <c r="CY397" i="1"/>
  <c r="CZ397" i="1"/>
  <c r="DA397" i="1"/>
  <c r="DK397" i="1"/>
  <c r="DL397" i="1"/>
  <c r="DM397" i="1"/>
  <c r="DN397" i="1"/>
  <c r="DO397" i="1"/>
  <c r="DP397" i="1"/>
  <c r="EB397" i="1"/>
  <c r="EE397" i="1" s="1"/>
  <c r="EG397" i="1"/>
  <c r="EJ397" i="1"/>
  <c r="EO397" i="1"/>
  <c r="EP397" i="1" s="1"/>
  <c r="EQ397" i="1"/>
  <c r="ER397" i="1"/>
  <c r="ES397" i="1"/>
  <c r="ET397" i="1" s="1"/>
  <c r="EU397" i="1"/>
  <c r="EX397" i="1"/>
  <c r="FJ397" i="1"/>
  <c r="FM397" i="1"/>
  <c r="FR397" i="1"/>
  <c r="FS397" i="1"/>
  <c r="FT397" i="1"/>
  <c r="FW397" i="1"/>
  <c r="GN397" i="1"/>
  <c r="GV397" i="1"/>
  <c r="GW397" i="1"/>
  <c r="HA397" i="1"/>
  <c r="HB397" i="1"/>
  <c r="HJ397" i="1"/>
  <c r="HK397" i="1"/>
  <c r="HS397" i="1"/>
  <c r="W398" i="1"/>
  <c r="Y398" i="1"/>
  <c r="AA398" i="1"/>
  <c r="AB398" i="1"/>
  <c r="AC398" i="1"/>
  <c r="AD398" i="1" s="1"/>
  <c r="AE398" i="1"/>
  <c r="AF398" i="1"/>
  <c r="AI398" i="1"/>
  <c r="AH398" i="1" s="1"/>
  <c r="AJ398" i="1"/>
  <c r="AK398" i="1"/>
  <c r="AR398" i="1"/>
  <c r="AS398" i="1"/>
  <c r="AT398" i="1"/>
  <c r="AU398" i="1"/>
  <c r="AV398" i="1"/>
  <c r="BC398" i="1"/>
  <c r="BE398" i="1"/>
  <c r="EC398" i="1" s="1"/>
  <c r="BH398" i="1"/>
  <c r="BM398" i="1"/>
  <c r="BN398" i="1"/>
  <c r="BO398" i="1"/>
  <c r="BP398" i="1"/>
  <c r="BR398" i="1" s="1"/>
  <c r="BQ398" i="1"/>
  <c r="BS398" i="1"/>
  <c r="BV398" i="1"/>
  <c r="BY398" i="1"/>
  <c r="CB398" i="1"/>
  <c r="CE398" i="1"/>
  <c r="CF398" i="1"/>
  <c r="CQ398" i="1"/>
  <c r="CR398" i="1"/>
  <c r="CS398" i="1" s="1"/>
  <c r="CT398" i="1"/>
  <c r="CU398" i="1"/>
  <c r="CV398" i="1"/>
  <c r="CW398" i="1"/>
  <c r="CX398" i="1"/>
  <c r="CY398" i="1"/>
  <c r="CZ398" i="1"/>
  <c r="DA398" i="1" s="1"/>
  <c r="DK398" i="1"/>
  <c r="DL398" i="1"/>
  <c r="DM398" i="1"/>
  <c r="DN398" i="1"/>
  <c r="DO398" i="1"/>
  <c r="DP398" i="1"/>
  <c r="EB398" i="1"/>
  <c r="EE398" i="1" s="1"/>
  <c r="EG398" i="1"/>
  <c r="EJ398" i="1"/>
  <c r="EO398" i="1"/>
  <c r="EP398" i="1"/>
  <c r="EQ398" i="1"/>
  <c r="ER398" i="1"/>
  <c r="ES398" i="1"/>
  <c r="ET398" i="1"/>
  <c r="EU398" i="1"/>
  <c r="EX398" i="1"/>
  <c r="FJ398" i="1"/>
  <c r="FM398" i="1"/>
  <c r="FR398" i="1"/>
  <c r="FS398" i="1"/>
  <c r="FT398" i="1"/>
  <c r="FW398" i="1"/>
  <c r="GN398" i="1"/>
  <c r="GV398" i="1"/>
  <c r="HA398" i="1"/>
  <c r="HB398" i="1"/>
  <c r="HJ398" i="1"/>
  <c r="HK398" i="1"/>
  <c r="HS398" i="1"/>
  <c r="W399" i="1"/>
  <c r="Y399" i="1"/>
  <c r="AA399" i="1"/>
  <c r="AB399" i="1"/>
  <c r="AE399" i="1"/>
  <c r="AF399" i="1"/>
  <c r="AG399" i="1"/>
  <c r="AI399" i="1"/>
  <c r="AJ399" i="1"/>
  <c r="AR399" i="1"/>
  <c r="AS399" i="1"/>
  <c r="AT399" i="1"/>
  <c r="AU399" i="1"/>
  <c r="AV399" i="1"/>
  <c r="BC399" i="1"/>
  <c r="BE399" i="1"/>
  <c r="BH399" i="1"/>
  <c r="BM399" i="1"/>
  <c r="BN399" i="1"/>
  <c r="BO399" i="1"/>
  <c r="BP399" i="1"/>
  <c r="BQ399" i="1"/>
  <c r="BR399" i="1"/>
  <c r="BS399" i="1"/>
  <c r="BV399" i="1"/>
  <c r="BY399" i="1"/>
  <c r="CB399" i="1"/>
  <c r="CE399" i="1"/>
  <c r="CF399" i="1"/>
  <c r="CQ399" i="1"/>
  <c r="CR399" i="1"/>
  <c r="CT399" i="1" s="1"/>
  <c r="CS399" i="1"/>
  <c r="CU399" i="1"/>
  <c r="CV399" i="1"/>
  <c r="CW399" i="1"/>
  <c r="CX399" i="1"/>
  <c r="CY399" i="1"/>
  <c r="CZ399" i="1"/>
  <c r="DA399" i="1"/>
  <c r="DJ399" i="1" s="1"/>
  <c r="DK399" i="1"/>
  <c r="DL399" i="1"/>
  <c r="DM399" i="1"/>
  <c r="DN399" i="1"/>
  <c r="DO399" i="1"/>
  <c r="DP399" i="1"/>
  <c r="DQ399" i="1"/>
  <c r="EB399" i="1"/>
  <c r="ED399" i="1"/>
  <c r="EG399" i="1"/>
  <c r="EJ399" i="1"/>
  <c r="EO399" i="1"/>
  <c r="EP399" i="1" s="1"/>
  <c r="EQ399" i="1"/>
  <c r="ER399" i="1"/>
  <c r="ES399" i="1"/>
  <c r="ET399" i="1" s="1"/>
  <c r="EU399" i="1"/>
  <c r="EX399" i="1"/>
  <c r="FJ399" i="1"/>
  <c r="FM399" i="1"/>
  <c r="FR399" i="1"/>
  <c r="FS399" i="1"/>
  <c r="FT399" i="1"/>
  <c r="FW399" i="1"/>
  <c r="GN399" i="1"/>
  <c r="GV399" i="1"/>
  <c r="HA399" i="1"/>
  <c r="HB399" i="1"/>
  <c r="HJ399" i="1"/>
  <c r="HK399" i="1"/>
  <c r="HS399" i="1"/>
  <c r="W400" i="1"/>
  <c r="Y400" i="1"/>
  <c r="AA400" i="1"/>
  <c r="AB400" i="1"/>
  <c r="AC400" i="1"/>
  <c r="AD400" i="1" s="1"/>
  <c r="AE400" i="1"/>
  <c r="AF400" i="1"/>
  <c r="AG400" i="1" s="1"/>
  <c r="AI400" i="1"/>
  <c r="AH400" i="1" s="1"/>
  <c r="AJ400" i="1"/>
  <c r="AK400" i="1"/>
  <c r="AR400" i="1"/>
  <c r="AS400" i="1"/>
  <c r="AT400" i="1"/>
  <c r="AU400" i="1"/>
  <c r="AV400" i="1"/>
  <c r="BC400" i="1"/>
  <c r="BE400" i="1"/>
  <c r="EC400" i="1" s="1"/>
  <c r="BH400" i="1"/>
  <c r="BM400" i="1"/>
  <c r="BN400" i="1"/>
  <c r="GW400" i="1" s="1"/>
  <c r="BO400" i="1"/>
  <c r="BP400" i="1"/>
  <c r="BR400" i="1" s="1"/>
  <c r="BQ400" i="1"/>
  <c r="BS400" i="1"/>
  <c r="BV400" i="1"/>
  <c r="BY400" i="1"/>
  <c r="CB400" i="1"/>
  <c r="CE400" i="1"/>
  <c r="CF400" i="1"/>
  <c r="CQ400" i="1"/>
  <c r="CR400" i="1"/>
  <c r="CU400" i="1"/>
  <c r="CV400" i="1"/>
  <c r="CW400" i="1"/>
  <c r="CX400" i="1"/>
  <c r="CY400" i="1"/>
  <c r="CZ400" i="1"/>
  <c r="DA400" i="1" s="1"/>
  <c r="DJ400" i="1"/>
  <c r="DK400" i="1"/>
  <c r="DL400" i="1"/>
  <c r="DM400" i="1"/>
  <c r="DN400" i="1"/>
  <c r="DO400" i="1"/>
  <c r="DP400" i="1"/>
  <c r="EB400" i="1"/>
  <c r="ED400" i="1"/>
  <c r="EE400" i="1"/>
  <c r="EG400" i="1"/>
  <c r="EJ400" i="1"/>
  <c r="EO400" i="1"/>
  <c r="EP400" i="1"/>
  <c r="EQ400" i="1"/>
  <c r="ER400" i="1"/>
  <c r="ES400" i="1"/>
  <c r="ET400" i="1"/>
  <c r="EU400" i="1"/>
  <c r="EX400" i="1"/>
  <c r="FJ400" i="1"/>
  <c r="FM400" i="1"/>
  <c r="FR400" i="1"/>
  <c r="FS400" i="1"/>
  <c r="FT400" i="1"/>
  <c r="FW400" i="1"/>
  <c r="GN400" i="1"/>
  <c r="GV400" i="1"/>
  <c r="HA400" i="1"/>
  <c r="HB400" i="1"/>
  <c r="HJ400" i="1"/>
  <c r="HK400" i="1"/>
  <c r="HS400" i="1"/>
  <c r="W401" i="1"/>
  <c r="Y401" i="1"/>
  <c r="AA401" i="1"/>
  <c r="AB401" i="1"/>
  <c r="AE401" i="1"/>
  <c r="AG401" i="1" s="1"/>
  <c r="AF401" i="1"/>
  <c r="AI401" i="1"/>
  <c r="AJ401" i="1"/>
  <c r="AR401" i="1"/>
  <c r="AS401" i="1"/>
  <c r="AT401" i="1"/>
  <c r="AU401" i="1"/>
  <c r="AV401" i="1"/>
  <c r="BC401" i="1"/>
  <c r="BE401" i="1"/>
  <c r="BH401" i="1"/>
  <c r="BM401" i="1"/>
  <c r="BN401" i="1"/>
  <c r="BO401" i="1"/>
  <c r="AC401" i="1" s="1"/>
  <c r="AD401" i="1" s="1"/>
  <c r="BP401" i="1"/>
  <c r="BR401" i="1" s="1"/>
  <c r="BQ401" i="1"/>
  <c r="BS401" i="1"/>
  <c r="BV401" i="1" s="1"/>
  <c r="BY401" i="1"/>
  <c r="CB401" i="1"/>
  <c r="CE401" i="1"/>
  <c r="CF401" i="1"/>
  <c r="CQ401" i="1"/>
  <c r="CR401" i="1"/>
  <c r="CS401" i="1"/>
  <c r="CT401" i="1"/>
  <c r="CU401" i="1"/>
  <c r="CV401" i="1"/>
  <c r="CW401" i="1"/>
  <c r="CX401" i="1"/>
  <c r="CY401" i="1"/>
  <c r="CZ401" i="1"/>
  <c r="DA401" i="1"/>
  <c r="DK401" i="1"/>
  <c r="DL401" i="1"/>
  <c r="DM401" i="1"/>
  <c r="DN401" i="1"/>
  <c r="DO401" i="1"/>
  <c r="DP401" i="1"/>
  <c r="EB401" i="1"/>
  <c r="EE401" i="1" s="1"/>
  <c r="EG401" i="1"/>
  <c r="EJ401" i="1"/>
  <c r="EO401" i="1"/>
  <c r="EP401" i="1" s="1"/>
  <c r="EQ401" i="1"/>
  <c r="ER401" i="1"/>
  <c r="ES401" i="1"/>
  <c r="ET401" i="1" s="1"/>
  <c r="EU401" i="1"/>
  <c r="EX401" i="1" s="1"/>
  <c r="FJ401" i="1"/>
  <c r="FM401" i="1"/>
  <c r="FR401" i="1"/>
  <c r="FS401" i="1"/>
  <c r="FT401" i="1"/>
  <c r="FW401" i="1"/>
  <c r="GN401" i="1"/>
  <c r="GV401" i="1"/>
  <c r="HA401" i="1"/>
  <c r="HB401" i="1"/>
  <c r="HJ401" i="1"/>
  <c r="HK401" i="1"/>
  <c r="HS401" i="1"/>
  <c r="W402" i="1"/>
  <c r="Y402" i="1"/>
  <c r="AA402" i="1"/>
  <c r="AB402" i="1"/>
  <c r="AE402" i="1"/>
  <c r="AF402" i="1"/>
  <c r="AG402" i="1"/>
  <c r="AI402" i="1"/>
  <c r="AJ402" i="1"/>
  <c r="AR402" i="1"/>
  <c r="AS402" i="1"/>
  <c r="AT402" i="1"/>
  <c r="AU402" i="1"/>
  <c r="AV402" i="1"/>
  <c r="BC402" i="1"/>
  <c r="BE402" i="1"/>
  <c r="BH402" i="1"/>
  <c r="BM402" i="1"/>
  <c r="BN402" i="1"/>
  <c r="BO402" i="1"/>
  <c r="BP402" i="1"/>
  <c r="BR402" i="1" s="1"/>
  <c r="BQ402" i="1"/>
  <c r="BS402" i="1"/>
  <c r="BV402" i="1" s="1"/>
  <c r="BY402" i="1"/>
  <c r="CB402" i="1"/>
  <c r="CE402" i="1"/>
  <c r="CF402" i="1"/>
  <c r="CQ402" i="1"/>
  <c r="CR402" i="1"/>
  <c r="CS402" i="1"/>
  <c r="CT402" i="1"/>
  <c r="CU402" i="1"/>
  <c r="CV402" i="1"/>
  <c r="CW402" i="1"/>
  <c r="CX402" i="1"/>
  <c r="CY402" i="1"/>
  <c r="CZ402" i="1"/>
  <c r="DA402" i="1"/>
  <c r="DJ402" i="1" s="1"/>
  <c r="DK402" i="1"/>
  <c r="DL402" i="1"/>
  <c r="DM402" i="1"/>
  <c r="DN402" i="1"/>
  <c r="DO402" i="1"/>
  <c r="DP402" i="1"/>
  <c r="DQ402" i="1"/>
  <c r="EB402" i="1"/>
  <c r="EE402" i="1" s="1"/>
  <c r="ED402" i="1"/>
  <c r="EG402" i="1"/>
  <c r="EJ402" i="1"/>
  <c r="EO402" i="1"/>
  <c r="EP402" i="1" s="1"/>
  <c r="EQ402" i="1"/>
  <c r="ER402" i="1"/>
  <c r="ES402" i="1"/>
  <c r="ET402" i="1" s="1"/>
  <c r="EU402" i="1"/>
  <c r="EX402" i="1" s="1"/>
  <c r="FJ402" i="1"/>
  <c r="FM402" i="1"/>
  <c r="FR402" i="1"/>
  <c r="FS402" i="1"/>
  <c r="FT402" i="1"/>
  <c r="FW402" i="1"/>
  <c r="GN402" i="1"/>
  <c r="GV402" i="1"/>
  <c r="HA402" i="1"/>
  <c r="HB402" i="1"/>
  <c r="HJ402" i="1"/>
  <c r="HK402" i="1"/>
  <c r="HS402" i="1"/>
  <c r="W403" i="1"/>
  <c r="Y403" i="1"/>
  <c r="AA403" i="1"/>
  <c r="AB403" i="1"/>
  <c r="AE403" i="1"/>
  <c r="AF403" i="1"/>
  <c r="AG403" i="1"/>
  <c r="AI403" i="1"/>
  <c r="AJ403" i="1"/>
  <c r="AR403" i="1"/>
  <c r="AS403" i="1"/>
  <c r="AT403" i="1"/>
  <c r="AU403" i="1"/>
  <c r="AV403" i="1"/>
  <c r="BC403" i="1"/>
  <c r="BE403" i="1"/>
  <c r="BH403" i="1"/>
  <c r="BM403" i="1"/>
  <c r="BN403" i="1"/>
  <c r="BO403" i="1"/>
  <c r="AC403" i="1" s="1"/>
  <c r="AD403" i="1" s="1"/>
  <c r="BP403" i="1"/>
  <c r="BR403" i="1" s="1"/>
  <c r="BQ403" i="1"/>
  <c r="BS403" i="1"/>
  <c r="BV403" i="1" s="1"/>
  <c r="BY403" i="1"/>
  <c r="CB403" i="1"/>
  <c r="CE403" i="1"/>
  <c r="CF403" i="1"/>
  <c r="CQ403" i="1"/>
  <c r="CR403" i="1"/>
  <c r="CS403" i="1"/>
  <c r="CT403" i="1"/>
  <c r="CU403" i="1"/>
  <c r="CV403" i="1"/>
  <c r="CW403" i="1"/>
  <c r="CX403" i="1"/>
  <c r="CY403" i="1"/>
  <c r="CZ403" i="1"/>
  <c r="DA403" i="1"/>
  <c r="DK403" i="1"/>
  <c r="DL403" i="1"/>
  <c r="DM403" i="1"/>
  <c r="DN403" i="1"/>
  <c r="DO403" i="1"/>
  <c r="DP403" i="1"/>
  <c r="EB403" i="1"/>
  <c r="EE403" i="1" s="1"/>
  <c r="EG403" i="1"/>
  <c r="EJ403" i="1"/>
  <c r="EO403" i="1"/>
  <c r="EP403" i="1" s="1"/>
  <c r="EQ403" i="1"/>
  <c r="ER403" i="1"/>
  <c r="ES403" i="1"/>
  <c r="ET403" i="1" s="1"/>
  <c r="EU403" i="1"/>
  <c r="EX403" i="1" s="1"/>
  <c r="FJ403" i="1"/>
  <c r="FM403" i="1"/>
  <c r="FR403" i="1"/>
  <c r="FS403" i="1"/>
  <c r="FT403" i="1"/>
  <c r="FW403" i="1"/>
  <c r="GN403" i="1"/>
  <c r="GV403" i="1"/>
  <c r="HA403" i="1"/>
  <c r="HB403" i="1"/>
  <c r="HJ403" i="1"/>
  <c r="HK403" i="1"/>
  <c r="HS403" i="1"/>
  <c r="W404" i="1"/>
  <c r="Y404" i="1"/>
  <c r="AA404" i="1"/>
  <c r="AB404" i="1"/>
  <c r="AE404" i="1"/>
  <c r="AF404" i="1"/>
  <c r="AG404" i="1"/>
  <c r="AI404" i="1"/>
  <c r="AJ404" i="1"/>
  <c r="AR404" i="1"/>
  <c r="AS404" i="1"/>
  <c r="AT404" i="1"/>
  <c r="AU404" i="1"/>
  <c r="AV404" i="1"/>
  <c r="BC404" i="1"/>
  <c r="BE404" i="1"/>
  <c r="BH404" i="1"/>
  <c r="BM404" i="1"/>
  <c r="BN404" i="1"/>
  <c r="BO404" i="1"/>
  <c r="BP404" i="1"/>
  <c r="BR404" i="1" s="1"/>
  <c r="BQ404" i="1"/>
  <c r="BS404" i="1"/>
  <c r="BV404" i="1" s="1"/>
  <c r="BY404" i="1"/>
  <c r="CB404" i="1"/>
  <c r="CE404" i="1"/>
  <c r="CF404" i="1"/>
  <c r="CQ404" i="1"/>
  <c r="CR404" i="1"/>
  <c r="CS404" i="1"/>
  <c r="CT404" i="1"/>
  <c r="CU404" i="1"/>
  <c r="CV404" i="1"/>
  <c r="CW404" i="1"/>
  <c r="CX404" i="1"/>
  <c r="CY404" i="1"/>
  <c r="CZ404" i="1"/>
  <c r="DA404" i="1"/>
  <c r="DJ404" i="1" s="1"/>
  <c r="DK404" i="1"/>
  <c r="DL404" i="1"/>
  <c r="DM404" i="1"/>
  <c r="DN404" i="1"/>
  <c r="DO404" i="1"/>
  <c r="DP404" i="1"/>
  <c r="DQ404" i="1"/>
  <c r="EB404" i="1"/>
  <c r="ED404" i="1"/>
  <c r="EG404" i="1"/>
  <c r="EJ404" i="1"/>
  <c r="EO404" i="1"/>
  <c r="EP404" i="1" s="1"/>
  <c r="EQ404" i="1"/>
  <c r="ER404" i="1"/>
  <c r="ES404" i="1"/>
  <c r="ET404" i="1" s="1"/>
  <c r="EU404" i="1"/>
  <c r="EX404" i="1" s="1"/>
  <c r="FJ404" i="1"/>
  <c r="FM404" i="1"/>
  <c r="FR404" i="1"/>
  <c r="FS404" i="1"/>
  <c r="FT404" i="1"/>
  <c r="FW404" i="1"/>
  <c r="GN404" i="1"/>
  <c r="GV404" i="1"/>
  <c r="HA404" i="1"/>
  <c r="HB404" i="1"/>
  <c r="HJ404" i="1"/>
  <c r="HK404" i="1"/>
  <c r="HS404" i="1"/>
  <c r="W405" i="1"/>
  <c r="Y405" i="1"/>
  <c r="AA405" i="1"/>
  <c r="AB405" i="1"/>
  <c r="AE405" i="1"/>
  <c r="AG405" i="1" s="1"/>
  <c r="AF405" i="1"/>
  <c r="AI405" i="1"/>
  <c r="AJ405" i="1"/>
  <c r="AR405" i="1"/>
  <c r="AS405" i="1"/>
  <c r="AT405" i="1"/>
  <c r="AU405" i="1"/>
  <c r="AV405" i="1"/>
  <c r="BC405" i="1"/>
  <c r="BE405" i="1"/>
  <c r="BH405" i="1"/>
  <c r="BM405" i="1"/>
  <c r="BN405" i="1"/>
  <c r="BO405" i="1"/>
  <c r="AC405" i="1" s="1"/>
  <c r="AD405" i="1" s="1"/>
  <c r="BP405" i="1"/>
  <c r="BR405" i="1" s="1"/>
  <c r="BQ405" i="1"/>
  <c r="BS405" i="1"/>
  <c r="BV405" i="1" s="1"/>
  <c r="BY405" i="1"/>
  <c r="CB405" i="1"/>
  <c r="CE405" i="1"/>
  <c r="CF405" i="1"/>
  <c r="CQ405" i="1"/>
  <c r="CR405" i="1"/>
  <c r="CS405" i="1"/>
  <c r="CT405" i="1"/>
  <c r="CU405" i="1"/>
  <c r="CV405" i="1"/>
  <c r="CW405" i="1"/>
  <c r="CX405" i="1"/>
  <c r="CY405" i="1"/>
  <c r="CZ405" i="1"/>
  <c r="DA405" i="1"/>
  <c r="DK405" i="1"/>
  <c r="DL405" i="1"/>
  <c r="DM405" i="1"/>
  <c r="DN405" i="1"/>
  <c r="DO405" i="1"/>
  <c r="DP405" i="1"/>
  <c r="EB405" i="1"/>
  <c r="EG405" i="1"/>
  <c r="EJ405" i="1"/>
  <c r="EO405" i="1"/>
  <c r="EP405" i="1" s="1"/>
  <c r="EQ405" i="1"/>
  <c r="ER405" i="1"/>
  <c r="ES405" i="1"/>
  <c r="ET405" i="1" s="1"/>
  <c r="EU405" i="1"/>
  <c r="EX405" i="1"/>
  <c r="FJ405" i="1"/>
  <c r="FM405" i="1"/>
  <c r="FR405" i="1"/>
  <c r="FS405" i="1"/>
  <c r="FT405" i="1"/>
  <c r="FW405" i="1" s="1"/>
  <c r="GN405" i="1"/>
  <c r="GV405" i="1"/>
  <c r="HA405" i="1"/>
  <c r="HB405" i="1"/>
  <c r="HJ405" i="1"/>
  <c r="HK405" i="1"/>
  <c r="HS405" i="1"/>
  <c r="W406" i="1"/>
  <c r="Y406" i="1"/>
  <c r="AA406" i="1"/>
  <c r="AB406" i="1"/>
  <c r="AC406" i="1"/>
  <c r="AD406" i="1" s="1"/>
  <c r="AE406" i="1"/>
  <c r="AG406" i="1" s="1"/>
  <c r="AF406" i="1"/>
  <c r="AI406" i="1"/>
  <c r="AH406" i="1" s="1"/>
  <c r="AJ406" i="1"/>
  <c r="AR406" i="1"/>
  <c r="AS406" i="1"/>
  <c r="AT406" i="1"/>
  <c r="AU406" i="1"/>
  <c r="AV406" i="1"/>
  <c r="BC406" i="1"/>
  <c r="BE406" i="1"/>
  <c r="EC406" i="1" s="1"/>
  <c r="BH406" i="1"/>
  <c r="BM406" i="1"/>
  <c r="BN406" i="1"/>
  <c r="BO406" i="1"/>
  <c r="BP406" i="1"/>
  <c r="BQ406" i="1"/>
  <c r="BR406" i="1"/>
  <c r="BS406" i="1"/>
  <c r="BV406" i="1"/>
  <c r="BY406" i="1"/>
  <c r="CB406" i="1"/>
  <c r="CE406" i="1"/>
  <c r="CF406" i="1"/>
  <c r="CQ406" i="1"/>
  <c r="CR406" i="1"/>
  <c r="CU406" i="1"/>
  <c r="CV406" i="1"/>
  <c r="CW406" i="1"/>
  <c r="CX406" i="1"/>
  <c r="CY406" i="1"/>
  <c r="CZ406" i="1"/>
  <c r="DA406" i="1" s="1"/>
  <c r="DJ406" i="1"/>
  <c r="DK406" i="1"/>
  <c r="DL406" i="1"/>
  <c r="DM406" i="1"/>
  <c r="DN406" i="1"/>
  <c r="DO406" i="1"/>
  <c r="DP406" i="1"/>
  <c r="EB406" i="1"/>
  <c r="EE406" i="1"/>
  <c r="EG406" i="1"/>
  <c r="EJ406" i="1"/>
  <c r="EO406" i="1"/>
  <c r="EP406" i="1"/>
  <c r="EQ406" i="1"/>
  <c r="ER406" i="1"/>
  <c r="ES406" i="1"/>
  <c r="ET406" i="1"/>
  <c r="EU406" i="1"/>
  <c r="EX406" i="1"/>
  <c r="FJ406" i="1"/>
  <c r="FM406" i="1"/>
  <c r="FR406" i="1"/>
  <c r="FS406" i="1"/>
  <c r="FT406" i="1"/>
  <c r="FW406" i="1"/>
  <c r="GN406" i="1"/>
  <c r="GV406" i="1"/>
  <c r="HA406" i="1"/>
  <c r="HB406" i="1"/>
  <c r="HJ406" i="1"/>
  <c r="HK406" i="1"/>
  <c r="HS406" i="1"/>
  <c r="W407" i="1"/>
  <c r="Y407" i="1"/>
  <c r="AA407" i="1"/>
  <c r="AB407" i="1"/>
  <c r="AE407" i="1"/>
  <c r="AG407" i="1" s="1"/>
  <c r="AF407" i="1"/>
  <c r="AI407" i="1"/>
  <c r="AJ407" i="1"/>
  <c r="AR407" i="1"/>
  <c r="AS407" i="1"/>
  <c r="AT407" i="1"/>
  <c r="AU407" i="1"/>
  <c r="AV407" i="1"/>
  <c r="BC407" i="1"/>
  <c r="BE407" i="1"/>
  <c r="BH407" i="1"/>
  <c r="BM407" i="1"/>
  <c r="BN407" i="1"/>
  <c r="BO407" i="1"/>
  <c r="BP407" i="1"/>
  <c r="BQ407" i="1"/>
  <c r="BR407" i="1"/>
  <c r="BS407" i="1"/>
  <c r="BV407" i="1"/>
  <c r="BY407" i="1"/>
  <c r="CB407" i="1"/>
  <c r="CE407" i="1"/>
  <c r="CF407" i="1"/>
  <c r="CQ407" i="1"/>
  <c r="CR407" i="1"/>
  <c r="CT407" i="1" s="1"/>
  <c r="CS407" i="1"/>
  <c r="CU407" i="1"/>
  <c r="CV407" i="1"/>
  <c r="CW407" i="1"/>
  <c r="CX407" i="1"/>
  <c r="CY407" i="1"/>
  <c r="CZ407" i="1"/>
  <c r="DA407" i="1"/>
  <c r="DK407" i="1"/>
  <c r="DL407" i="1"/>
  <c r="DM407" i="1"/>
  <c r="DN407" i="1"/>
  <c r="DO407" i="1"/>
  <c r="DP407" i="1"/>
  <c r="EB407" i="1"/>
  <c r="ED407" i="1"/>
  <c r="EG407" i="1"/>
  <c r="GW407" i="1" s="1"/>
  <c r="EJ407" i="1"/>
  <c r="EO407" i="1"/>
  <c r="EP407" i="1"/>
  <c r="EQ407" i="1"/>
  <c r="ER407" i="1"/>
  <c r="ES407" i="1"/>
  <c r="ET407" i="1" s="1"/>
  <c r="EU407" i="1"/>
  <c r="EX407" i="1"/>
  <c r="FJ407" i="1"/>
  <c r="FM407" i="1"/>
  <c r="FR407" i="1"/>
  <c r="FS407" i="1"/>
  <c r="FT407" i="1"/>
  <c r="FW407" i="1"/>
  <c r="GN407" i="1"/>
  <c r="GV407" i="1"/>
  <c r="HA407" i="1"/>
  <c r="HB407" i="1"/>
  <c r="HJ407" i="1"/>
  <c r="HK407" i="1"/>
  <c r="HS407" i="1"/>
  <c r="W408" i="1"/>
  <c r="Y408" i="1"/>
  <c r="AA408" i="1"/>
  <c r="AB408" i="1"/>
  <c r="AC408" i="1"/>
  <c r="AD408" i="1" s="1"/>
  <c r="AE408" i="1"/>
  <c r="AF408" i="1"/>
  <c r="AG408" i="1" s="1"/>
  <c r="AI408" i="1"/>
  <c r="AJ408" i="1"/>
  <c r="AR408" i="1"/>
  <c r="AS408" i="1"/>
  <c r="AT408" i="1"/>
  <c r="AU408" i="1"/>
  <c r="AV408" i="1"/>
  <c r="BC408" i="1"/>
  <c r="BE408" i="1"/>
  <c r="EC408" i="1" s="1"/>
  <c r="BH408" i="1"/>
  <c r="BM408" i="1"/>
  <c r="BN408" i="1"/>
  <c r="GW408" i="1" s="1"/>
  <c r="BO408" i="1"/>
  <c r="BP408" i="1"/>
  <c r="BQ408" i="1"/>
  <c r="BR408" i="1"/>
  <c r="BS408" i="1"/>
  <c r="BV408" i="1"/>
  <c r="BY408" i="1"/>
  <c r="CB408" i="1"/>
  <c r="CE408" i="1"/>
  <c r="CF408" i="1"/>
  <c r="DJ408" i="1" s="1"/>
  <c r="CQ408" i="1"/>
  <c r="CR408" i="1"/>
  <c r="CU408" i="1"/>
  <c r="CV408" i="1"/>
  <c r="CW408" i="1"/>
  <c r="CX408" i="1"/>
  <c r="CY408" i="1"/>
  <c r="CZ408" i="1"/>
  <c r="DA408" i="1" s="1"/>
  <c r="DK408" i="1"/>
  <c r="DL408" i="1"/>
  <c r="DM408" i="1"/>
  <c r="DN408" i="1"/>
  <c r="DO408" i="1"/>
  <c r="DP408" i="1"/>
  <c r="EB408" i="1"/>
  <c r="EE408" i="1" s="1"/>
  <c r="ED408" i="1"/>
  <c r="EG408" i="1"/>
  <c r="EJ408" i="1"/>
  <c r="EO408" i="1"/>
  <c r="EP408" i="1"/>
  <c r="EQ408" i="1"/>
  <c r="ER408" i="1"/>
  <c r="ES408" i="1"/>
  <c r="ET408" i="1"/>
  <c r="EU408" i="1"/>
  <c r="EX408" i="1"/>
  <c r="FJ408" i="1"/>
  <c r="FM408" i="1"/>
  <c r="FR408" i="1"/>
  <c r="FS408" i="1"/>
  <c r="FT408" i="1"/>
  <c r="FW408" i="1"/>
  <c r="GN408" i="1"/>
  <c r="GV408" i="1"/>
  <c r="HA408" i="1"/>
  <c r="HB408" i="1"/>
  <c r="HJ408" i="1"/>
  <c r="HK408" i="1"/>
  <c r="HS408" i="1"/>
  <c r="W409" i="1"/>
  <c r="Y409" i="1"/>
  <c r="AA409" i="1"/>
  <c r="AB409" i="1"/>
  <c r="AE409" i="1"/>
  <c r="AF409" i="1"/>
  <c r="AG409" i="1"/>
  <c r="AI409" i="1"/>
  <c r="AJ409" i="1"/>
  <c r="AR409" i="1"/>
  <c r="AS409" i="1"/>
  <c r="AT409" i="1"/>
  <c r="AU409" i="1"/>
  <c r="AV409" i="1"/>
  <c r="BC409" i="1"/>
  <c r="BE409" i="1"/>
  <c r="BH409" i="1"/>
  <c r="BM409" i="1"/>
  <c r="BN409" i="1"/>
  <c r="BO409" i="1"/>
  <c r="AC409" i="1" s="1"/>
  <c r="AD409" i="1" s="1"/>
  <c r="BP409" i="1"/>
  <c r="BR409" i="1" s="1"/>
  <c r="BQ409" i="1"/>
  <c r="BS409" i="1"/>
  <c r="BV409" i="1" s="1"/>
  <c r="BY409" i="1"/>
  <c r="CB409" i="1"/>
  <c r="CE409" i="1"/>
  <c r="CF409" i="1"/>
  <c r="CQ409" i="1"/>
  <c r="CR409" i="1"/>
  <c r="CS409" i="1"/>
  <c r="CT409" i="1"/>
  <c r="CU409" i="1"/>
  <c r="CV409" i="1"/>
  <c r="CW409" i="1"/>
  <c r="CX409" i="1"/>
  <c r="CY409" i="1"/>
  <c r="CZ409" i="1"/>
  <c r="DA409" i="1"/>
  <c r="DK409" i="1"/>
  <c r="DL409" i="1"/>
  <c r="DM409" i="1"/>
  <c r="DN409" i="1"/>
  <c r="DO409" i="1"/>
  <c r="DP409" i="1"/>
  <c r="EB409" i="1"/>
  <c r="EG409" i="1"/>
  <c r="EJ409" i="1"/>
  <c r="EO409" i="1"/>
  <c r="EP409" i="1" s="1"/>
  <c r="EQ409" i="1"/>
  <c r="ER409" i="1"/>
  <c r="ES409" i="1"/>
  <c r="ET409" i="1" s="1"/>
  <c r="EU409" i="1"/>
  <c r="EX409" i="1" s="1"/>
  <c r="FJ409" i="1"/>
  <c r="FM409" i="1"/>
  <c r="FR409" i="1"/>
  <c r="FS409" i="1"/>
  <c r="FT409" i="1"/>
  <c r="FW409" i="1"/>
  <c r="GN409" i="1"/>
  <c r="GV409" i="1"/>
  <c r="HA409" i="1"/>
  <c r="HB409" i="1"/>
  <c r="HJ409" i="1"/>
  <c r="HK409" i="1"/>
  <c r="HS409" i="1"/>
  <c r="W410" i="1"/>
  <c r="Y410" i="1"/>
  <c r="AA410" i="1"/>
  <c r="AB410" i="1"/>
  <c r="AE410" i="1"/>
  <c r="AG410" i="1" s="1"/>
  <c r="AF410" i="1"/>
  <c r="AI410" i="1"/>
  <c r="AJ410" i="1"/>
  <c r="AR410" i="1"/>
  <c r="AS410" i="1"/>
  <c r="AT410" i="1"/>
  <c r="AU410" i="1"/>
  <c r="AV410" i="1"/>
  <c r="BC410" i="1"/>
  <c r="BE410" i="1"/>
  <c r="BH410" i="1"/>
  <c r="BM410" i="1"/>
  <c r="BN410" i="1"/>
  <c r="BO410" i="1"/>
  <c r="BP410" i="1"/>
  <c r="BR410" i="1" s="1"/>
  <c r="BQ410" i="1"/>
  <c r="BS410" i="1"/>
  <c r="BV410" i="1" s="1"/>
  <c r="BY410" i="1"/>
  <c r="CB410" i="1"/>
  <c r="CE410" i="1"/>
  <c r="CF410" i="1"/>
  <c r="CQ410" i="1"/>
  <c r="CR410" i="1"/>
  <c r="CS410" i="1"/>
  <c r="CT410" i="1"/>
  <c r="CU410" i="1"/>
  <c r="CV410" i="1"/>
  <c r="CW410" i="1"/>
  <c r="CX410" i="1"/>
  <c r="CY410" i="1"/>
  <c r="CZ410" i="1"/>
  <c r="DA410" i="1"/>
  <c r="DJ410" i="1" s="1"/>
  <c r="DK410" i="1"/>
  <c r="DL410" i="1"/>
  <c r="DM410" i="1"/>
  <c r="DN410" i="1"/>
  <c r="DO410" i="1"/>
  <c r="DP410" i="1"/>
  <c r="DQ410" i="1"/>
  <c r="EB410" i="1"/>
  <c r="ED410" i="1"/>
  <c r="EG410" i="1"/>
  <c r="EJ410" i="1"/>
  <c r="EO410" i="1"/>
  <c r="EP410" i="1" s="1"/>
  <c r="EQ410" i="1"/>
  <c r="ER410" i="1"/>
  <c r="ES410" i="1"/>
  <c r="ET410" i="1" s="1"/>
  <c r="EU410" i="1"/>
  <c r="EX410" i="1" s="1"/>
  <c r="FJ410" i="1"/>
  <c r="FM410" i="1"/>
  <c r="FR410" i="1"/>
  <c r="FS410" i="1"/>
  <c r="FT410" i="1"/>
  <c r="FW410" i="1"/>
  <c r="GN410" i="1"/>
  <c r="GV410" i="1"/>
  <c r="HA410" i="1"/>
  <c r="HB410" i="1"/>
  <c r="HJ410" i="1"/>
  <c r="HK410" i="1"/>
  <c r="HS410" i="1"/>
  <c r="W411" i="1"/>
  <c r="Y411" i="1"/>
  <c r="AA411" i="1"/>
  <c r="AB411" i="1"/>
  <c r="AE411" i="1"/>
  <c r="AG411" i="1" s="1"/>
  <c r="AF411" i="1"/>
  <c r="AI411" i="1"/>
  <c r="AJ411" i="1"/>
  <c r="AR411" i="1"/>
  <c r="AS411" i="1"/>
  <c r="AT411" i="1"/>
  <c r="AU411" i="1"/>
  <c r="AV411" i="1"/>
  <c r="BC411" i="1"/>
  <c r="BE411" i="1"/>
  <c r="BH411" i="1"/>
  <c r="BM411" i="1"/>
  <c r="BN411" i="1"/>
  <c r="BO411" i="1"/>
  <c r="AC411" i="1" s="1"/>
  <c r="AD411" i="1" s="1"/>
  <c r="BP411" i="1"/>
  <c r="BR411" i="1" s="1"/>
  <c r="BQ411" i="1"/>
  <c r="BS411" i="1"/>
  <c r="BV411" i="1" s="1"/>
  <c r="BY411" i="1"/>
  <c r="CB411" i="1"/>
  <c r="CE411" i="1"/>
  <c r="CF411" i="1"/>
  <c r="CQ411" i="1"/>
  <c r="CR411" i="1"/>
  <c r="CS411" i="1"/>
  <c r="CT411" i="1"/>
  <c r="CU411" i="1"/>
  <c r="CV411" i="1"/>
  <c r="CW411" i="1"/>
  <c r="CX411" i="1"/>
  <c r="CY411" i="1"/>
  <c r="CZ411" i="1"/>
  <c r="DA411" i="1"/>
  <c r="DK411" i="1"/>
  <c r="DL411" i="1"/>
  <c r="DM411" i="1"/>
  <c r="DN411" i="1"/>
  <c r="DO411" i="1"/>
  <c r="DP411" i="1"/>
  <c r="EB411" i="1"/>
  <c r="EE411" i="1" s="1"/>
  <c r="EG411" i="1"/>
  <c r="EJ411" i="1"/>
  <c r="EO411" i="1"/>
  <c r="EP411" i="1" s="1"/>
  <c r="EQ411" i="1"/>
  <c r="ER411" i="1"/>
  <c r="ES411" i="1"/>
  <c r="ET411" i="1" s="1"/>
  <c r="EU411" i="1"/>
  <c r="EX411" i="1" s="1"/>
  <c r="FJ411" i="1"/>
  <c r="FM411" i="1"/>
  <c r="FR411" i="1"/>
  <c r="FS411" i="1"/>
  <c r="FT411" i="1"/>
  <c r="FW411" i="1"/>
  <c r="GN411" i="1"/>
  <c r="GV411" i="1"/>
  <c r="HA411" i="1"/>
  <c r="HB411" i="1"/>
  <c r="HJ411" i="1"/>
  <c r="HK411" i="1"/>
  <c r="HS411" i="1"/>
  <c r="W412" i="1"/>
  <c r="Y412" i="1"/>
  <c r="AA412" i="1"/>
  <c r="AB412" i="1"/>
  <c r="AE412" i="1"/>
  <c r="AF412" i="1"/>
  <c r="AG412" i="1"/>
  <c r="AI412" i="1"/>
  <c r="AJ412" i="1"/>
  <c r="AR412" i="1"/>
  <c r="AS412" i="1"/>
  <c r="AT412" i="1"/>
  <c r="AU412" i="1"/>
  <c r="AV412" i="1"/>
  <c r="BC412" i="1"/>
  <c r="BE412" i="1"/>
  <c r="EC412" i="1" s="1"/>
  <c r="BH412" i="1"/>
  <c r="BM412" i="1"/>
  <c r="BN412" i="1"/>
  <c r="BO412" i="1"/>
  <c r="BP412" i="1"/>
  <c r="BR412" i="1" s="1"/>
  <c r="BQ412" i="1"/>
  <c r="BS412" i="1"/>
  <c r="BV412" i="1" s="1"/>
  <c r="BY412" i="1"/>
  <c r="CB412" i="1"/>
  <c r="CE412" i="1"/>
  <c r="CF412" i="1"/>
  <c r="CQ412" i="1"/>
  <c r="CR412" i="1"/>
  <c r="CS412" i="1"/>
  <c r="CT412" i="1"/>
  <c r="CU412" i="1"/>
  <c r="CV412" i="1"/>
  <c r="CW412" i="1"/>
  <c r="CX412" i="1"/>
  <c r="CY412" i="1"/>
  <c r="CZ412" i="1"/>
  <c r="DA412" i="1"/>
  <c r="DJ412" i="1" s="1"/>
  <c r="DK412" i="1"/>
  <c r="DL412" i="1"/>
  <c r="DM412" i="1"/>
  <c r="DN412" i="1"/>
  <c r="DO412" i="1"/>
  <c r="DP412" i="1"/>
  <c r="DQ412" i="1"/>
  <c r="EB412" i="1"/>
  <c r="EE412" i="1" s="1"/>
  <c r="ED412" i="1"/>
  <c r="EG412" i="1"/>
  <c r="EJ412" i="1"/>
  <c r="EO412" i="1"/>
  <c r="EP412" i="1" s="1"/>
  <c r="EQ412" i="1"/>
  <c r="ER412" i="1"/>
  <c r="ES412" i="1"/>
  <c r="ET412" i="1" s="1"/>
  <c r="EU412" i="1"/>
  <c r="EX412" i="1"/>
  <c r="FJ412" i="1"/>
  <c r="FM412" i="1"/>
  <c r="FR412" i="1"/>
  <c r="FS412" i="1"/>
  <c r="FT412" i="1"/>
  <c r="FW412" i="1"/>
  <c r="GN412" i="1"/>
  <c r="GV412" i="1"/>
  <c r="GW412" i="1"/>
  <c r="HA412" i="1"/>
  <c r="HB412" i="1"/>
  <c r="HJ412" i="1"/>
  <c r="HK412" i="1"/>
  <c r="HS412" i="1"/>
  <c r="W413" i="1"/>
  <c r="Y413" i="1"/>
  <c r="AA413" i="1"/>
  <c r="AB413" i="1"/>
  <c r="AC413" i="1"/>
  <c r="AD413" i="1" s="1"/>
  <c r="AE413" i="1"/>
  <c r="AG413" i="1" s="1"/>
  <c r="AF413" i="1"/>
  <c r="AI413" i="1"/>
  <c r="AH413" i="1" s="1"/>
  <c r="AJ413" i="1"/>
  <c r="AK413" i="1"/>
  <c r="AR413" i="1"/>
  <c r="AS413" i="1"/>
  <c r="AT413" i="1"/>
  <c r="AU413" i="1"/>
  <c r="AV413" i="1"/>
  <c r="BC413" i="1"/>
  <c r="BE413" i="1"/>
  <c r="EC413" i="1" s="1"/>
  <c r="BH413" i="1"/>
  <c r="BM413" i="1"/>
  <c r="BN413" i="1"/>
  <c r="BO413" i="1"/>
  <c r="BP413" i="1"/>
  <c r="BR413" i="1" s="1"/>
  <c r="BQ413" i="1"/>
  <c r="BS413" i="1"/>
  <c r="BV413" i="1"/>
  <c r="BY413" i="1"/>
  <c r="CB413" i="1"/>
  <c r="CE413" i="1"/>
  <c r="CF413" i="1"/>
  <c r="CQ413" i="1"/>
  <c r="CR413" i="1"/>
  <c r="CU413" i="1"/>
  <c r="CV413" i="1"/>
  <c r="CW413" i="1"/>
  <c r="CX413" i="1"/>
  <c r="CY413" i="1"/>
  <c r="CZ413" i="1"/>
  <c r="DA413" i="1" s="1"/>
  <c r="DJ413" i="1"/>
  <c r="DK413" i="1"/>
  <c r="DL413" i="1"/>
  <c r="DM413" i="1"/>
  <c r="DN413" i="1"/>
  <c r="DO413" i="1"/>
  <c r="DP413" i="1"/>
  <c r="EB413" i="1"/>
  <c r="EE413" i="1"/>
  <c r="EG413" i="1"/>
  <c r="EJ413" i="1"/>
  <c r="EO413" i="1"/>
  <c r="EP413" i="1"/>
  <c r="EQ413" i="1"/>
  <c r="ER413" i="1"/>
  <c r="ES413" i="1"/>
  <c r="ET413" i="1"/>
  <c r="EU413" i="1"/>
  <c r="EX413" i="1"/>
  <c r="FJ413" i="1"/>
  <c r="FM413" i="1"/>
  <c r="FR413" i="1"/>
  <c r="FS413" i="1"/>
  <c r="FT413" i="1"/>
  <c r="FW413" i="1"/>
  <c r="GN413" i="1"/>
  <c r="GV413" i="1"/>
  <c r="HA413" i="1"/>
  <c r="HB413" i="1"/>
  <c r="HJ413" i="1"/>
  <c r="HK413" i="1"/>
  <c r="HS413" i="1"/>
  <c r="W414" i="1"/>
  <c r="Y414" i="1"/>
  <c r="AA414" i="1"/>
  <c r="AB414" i="1"/>
  <c r="AE414" i="1"/>
  <c r="AF414" i="1"/>
  <c r="AG414" i="1"/>
  <c r="AI414" i="1"/>
  <c r="AJ414" i="1"/>
  <c r="AR414" i="1"/>
  <c r="AS414" i="1"/>
  <c r="AT414" i="1"/>
  <c r="AU414" i="1"/>
  <c r="AV414" i="1"/>
  <c r="BC414" i="1"/>
  <c r="BE414" i="1"/>
  <c r="BH414" i="1"/>
  <c r="BM414" i="1"/>
  <c r="BN414" i="1"/>
  <c r="BO414" i="1"/>
  <c r="BP414" i="1"/>
  <c r="BQ414" i="1"/>
  <c r="BR414" i="1"/>
  <c r="BS414" i="1"/>
  <c r="BV414" i="1" s="1"/>
  <c r="BY414" i="1"/>
  <c r="CB414" i="1"/>
  <c r="CE414" i="1"/>
  <c r="CF414" i="1"/>
  <c r="CQ414" i="1"/>
  <c r="CR414" i="1"/>
  <c r="CT414" i="1" s="1"/>
  <c r="CS414" i="1"/>
  <c r="CU414" i="1"/>
  <c r="CV414" i="1"/>
  <c r="CW414" i="1"/>
  <c r="CX414" i="1"/>
  <c r="CY414" i="1"/>
  <c r="CZ414" i="1"/>
  <c r="DA414" i="1"/>
  <c r="DJ414" i="1" s="1"/>
  <c r="DK414" i="1"/>
  <c r="DL414" i="1"/>
  <c r="DM414" i="1"/>
  <c r="DN414" i="1"/>
  <c r="DO414" i="1"/>
  <c r="DP414" i="1"/>
  <c r="DQ414" i="1"/>
  <c r="EB414" i="1"/>
  <c r="ED414" i="1"/>
  <c r="EG414" i="1"/>
  <c r="EJ414" i="1"/>
  <c r="EO414" i="1"/>
  <c r="EP414" i="1" s="1"/>
  <c r="EQ414" i="1"/>
  <c r="ER414" i="1"/>
  <c r="ES414" i="1"/>
  <c r="ET414" i="1" s="1"/>
  <c r="EU414" i="1"/>
  <c r="EX414" i="1"/>
  <c r="FJ414" i="1"/>
  <c r="FM414" i="1"/>
  <c r="FR414" i="1"/>
  <c r="FS414" i="1"/>
  <c r="FT414" i="1"/>
  <c r="FW414" i="1"/>
  <c r="GN414" i="1"/>
  <c r="GV414" i="1"/>
  <c r="GW414" i="1"/>
  <c r="HA414" i="1"/>
  <c r="HB414" i="1"/>
  <c r="HJ414" i="1"/>
  <c r="HK414" i="1"/>
  <c r="HS414" i="1"/>
  <c r="W415" i="1"/>
  <c r="Y415" i="1"/>
  <c r="AA415" i="1"/>
  <c r="AB415" i="1"/>
  <c r="AC415" i="1"/>
  <c r="AD415" i="1" s="1"/>
  <c r="AE415" i="1"/>
  <c r="AF415" i="1"/>
  <c r="AG415" i="1" s="1"/>
  <c r="AI415" i="1"/>
  <c r="AH415" i="1" s="1"/>
  <c r="AJ415" i="1"/>
  <c r="AK415" i="1"/>
  <c r="AR415" i="1"/>
  <c r="AS415" i="1"/>
  <c r="AT415" i="1"/>
  <c r="AU415" i="1"/>
  <c r="AV415" i="1"/>
  <c r="BC415" i="1"/>
  <c r="BE415" i="1"/>
  <c r="EC415" i="1" s="1"/>
  <c r="BH415" i="1"/>
  <c r="BM415" i="1"/>
  <c r="BN415" i="1"/>
  <c r="GW415" i="1" s="1"/>
  <c r="BO415" i="1"/>
  <c r="BP415" i="1"/>
  <c r="BR415" i="1" s="1"/>
  <c r="BQ415" i="1"/>
  <c r="BS415" i="1"/>
  <c r="BV415" i="1"/>
  <c r="BY415" i="1"/>
  <c r="CB415" i="1"/>
  <c r="CE415" i="1"/>
  <c r="CF415" i="1"/>
  <c r="DJ415" i="1" s="1"/>
  <c r="CQ415" i="1"/>
  <c r="CR415" i="1"/>
  <c r="CU415" i="1"/>
  <c r="CV415" i="1"/>
  <c r="CW415" i="1"/>
  <c r="CX415" i="1"/>
  <c r="CY415" i="1"/>
  <c r="CZ415" i="1"/>
  <c r="DA415" i="1" s="1"/>
  <c r="DK415" i="1"/>
  <c r="DL415" i="1"/>
  <c r="DM415" i="1"/>
  <c r="DN415" i="1"/>
  <c r="DO415" i="1"/>
  <c r="DP415" i="1"/>
  <c r="EB415" i="1"/>
  <c r="ED415" i="1"/>
  <c r="EE415" i="1"/>
  <c r="EG415" i="1"/>
  <c r="EJ415" i="1"/>
  <c r="EO415" i="1"/>
  <c r="EP415" i="1"/>
  <c r="EQ415" i="1"/>
  <c r="ER415" i="1"/>
  <c r="ES415" i="1"/>
  <c r="ET415" i="1"/>
  <c r="EU415" i="1"/>
  <c r="EX415" i="1" s="1"/>
  <c r="FJ415" i="1"/>
  <c r="FM415" i="1"/>
  <c r="FR415" i="1"/>
  <c r="FS415" i="1"/>
  <c r="FT415" i="1"/>
  <c r="FW415" i="1" s="1"/>
  <c r="GN415" i="1"/>
  <c r="GV415" i="1"/>
  <c r="HA415" i="1"/>
  <c r="HB415" i="1"/>
  <c r="HJ415" i="1"/>
  <c r="HK415" i="1"/>
  <c r="HS415" i="1"/>
  <c r="W416" i="1"/>
  <c r="Y416" i="1"/>
  <c r="AA416" i="1"/>
  <c r="AB416" i="1"/>
  <c r="AC416" i="1"/>
  <c r="AD416" i="1" s="1"/>
  <c r="AE416" i="1"/>
  <c r="AF416" i="1"/>
  <c r="AG416" i="1" s="1"/>
  <c r="AI416" i="1"/>
  <c r="AH416" i="1" s="1"/>
  <c r="AJ416" i="1"/>
  <c r="AK416" i="1"/>
  <c r="AR416" i="1"/>
  <c r="AS416" i="1"/>
  <c r="AT416" i="1"/>
  <c r="AU416" i="1"/>
  <c r="AV416" i="1"/>
  <c r="BC416" i="1"/>
  <c r="BE416" i="1"/>
  <c r="EC416" i="1" s="1"/>
  <c r="BH416" i="1"/>
  <c r="BM416" i="1"/>
  <c r="BN416" i="1"/>
  <c r="GW416" i="1" s="1"/>
  <c r="BO416" i="1"/>
  <c r="BP416" i="1"/>
  <c r="BR416" i="1" s="1"/>
  <c r="BQ416" i="1"/>
  <c r="BS416" i="1"/>
  <c r="BV416" i="1"/>
  <c r="BY416" i="1"/>
  <c r="CB416" i="1"/>
  <c r="CE416" i="1"/>
  <c r="CF416" i="1"/>
  <c r="CQ416" i="1"/>
  <c r="CR416" i="1"/>
  <c r="CS416" i="1" s="1"/>
  <c r="CT416" i="1"/>
  <c r="CU416" i="1"/>
  <c r="CV416" i="1"/>
  <c r="CW416" i="1"/>
  <c r="CX416" i="1"/>
  <c r="CY416" i="1"/>
  <c r="CZ416" i="1"/>
  <c r="DA416" i="1" s="1"/>
  <c r="DK416" i="1"/>
  <c r="DL416" i="1"/>
  <c r="DM416" i="1"/>
  <c r="DN416" i="1"/>
  <c r="DO416" i="1"/>
  <c r="DP416" i="1"/>
  <c r="EB416" i="1"/>
  <c r="EE416" i="1" s="1"/>
  <c r="ED416" i="1"/>
  <c r="EG416" i="1"/>
  <c r="EJ416" i="1"/>
  <c r="EO416" i="1"/>
  <c r="EP416" i="1"/>
  <c r="EQ416" i="1"/>
  <c r="ER416" i="1"/>
  <c r="ES416" i="1"/>
  <c r="ET416" i="1"/>
  <c r="EU416" i="1"/>
  <c r="EX416" i="1"/>
  <c r="FJ416" i="1"/>
  <c r="FM416" i="1"/>
  <c r="FR416" i="1"/>
  <c r="FS416" i="1"/>
  <c r="FT416" i="1"/>
  <c r="FW416" i="1"/>
  <c r="GN416" i="1"/>
  <c r="GV416" i="1"/>
  <c r="HA416" i="1"/>
  <c r="HB416" i="1"/>
  <c r="HJ416" i="1"/>
  <c r="HK416" i="1"/>
  <c r="HS416" i="1"/>
  <c r="W417" i="1"/>
  <c r="Y417" i="1"/>
  <c r="AA417" i="1"/>
  <c r="AB417" i="1"/>
  <c r="AE417" i="1"/>
  <c r="AF417" i="1"/>
  <c r="AG417" i="1"/>
  <c r="AI417" i="1"/>
  <c r="AJ417" i="1"/>
  <c r="AK417" i="1" s="1"/>
  <c r="AR417" i="1"/>
  <c r="AS417" i="1"/>
  <c r="AT417" i="1"/>
  <c r="AU417" i="1"/>
  <c r="AV417" i="1"/>
  <c r="BC417" i="1"/>
  <c r="BE417" i="1"/>
  <c r="BH417" i="1"/>
  <c r="BM417" i="1"/>
  <c r="BN417" i="1"/>
  <c r="BO417" i="1"/>
  <c r="BP417" i="1"/>
  <c r="BQ417" i="1"/>
  <c r="BR417" i="1"/>
  <c r="BS417" i="1"/>
  <c r="BV417" i="1" s="1"/>
  <c r="BY417" i="1"/>
  <c r="CB417" i="1"/>
  <c r="CE417" i="1"/>
  <c r="CF417" i="1"/>
  <c r="CQ417" i="1"/>
  <c r="CR417" i="1"/>
  <c r="CT417" i="1" s="1"/>
  <c r="CS417" i="1"/>
  <c r="CU417" i="1"/>
  <c r="CV417" i="1"/>
  <c r="CW417" i="1"/>
  <c r="CX417" i="1"/>
  <c r="CY417" i="1"/>
  <c r="CZ417" i="1"/>
  <c r="DA417" i="1"/>
  <c r="DJ417" i="1" s="1"/>
  <c r="DK417" i="1"/>
  <c r="DL417" i="1"/>
  <c r="DM417" i="1"/>
  <c r="DN417" i="1"/>
  <c r="DO417" i="1"/>
  <c r="DP417" i="1"/>
  <c r="DQ417" i="1"/>
  <c r="EB417" i="1"/>
  <c r="ED417" i="1"/>
  <c r="EG417" i="1"/>
  <c r="EJ417" i="1"/>
  <c r="EO417" i="1"/>
  <c r="EP417" i="1" s="1"/>
  <c r="EQ417" i="1"/>
  <c r="ER417" i="1"/>
  <c r="ES417" i="1"/>
  <c r="ET417" i="1" s="1"/>
  <c r="EU417" i="1"/>
  <c r="EX417" i="1"/>
  <c r="FJ417" i="1"/>
  <c r="FM417" i="1"/>
  <c r="FR417" i="1"/>
  <c r="FS417" i="1"/>
  <c r="FT417" i="1"/>
  <c r="FW417" i="1"/>
  <c r="GN417" i="1"/>
  <c r="GV417" i="1"/>
  <c r="GW417" i="1"/>
  <c r="HA417" i="1"/>
  <c r="HB417" i="1"/>
  <c r="HJ417" i="1"/>
  <c r="HK417" i="1"/>
  <c r="HS417" i="1"/>
  <c r="W418" i="1"/>
  <c r="Y418" i="1"/>
  <c r="AA418" i="1"/>
  <c r="AB418" i="1"/>
  <c r="AC418" i="1"/>
  <c r="AD418" i="1" s="1"/>
  <c r="AE418" i="1"/>
  <c r="AF418" i="1"/>
  <c r="AG418" i="1" s="1"/>
  <c r="AI418" i="1"/>
  <c r="AH418" i="1" s="1"/>
  <c r="AJ418" i="1"/>
  <c r="AK418" i="1"/>
  <c r="AR418" i="1"/>
  <c r="AS418" i="1"/>
  <c r="AT418" i="1"/>
  <c r="AU418" i="1"/>
  <c r="AV418" i="1"/>
  <c r="BC418" i="1"/>
  <c r="BE418" i="1"/>
  <c r="EC418" i="1" s="1"/>
  <c r="BH418" i="1"/>
  <c r="BM418" i="1"/>
  <c r="BN418" i="1"/>
  <c r="BO418" i="1"/>
  <c r="BP418" i="1"/>
  <c r="BR418" i="1" s="1"/>
  <c r="BQ418" i="1"/>
  <c r="BS418" i="1"/>
  <c r="BV418" i="1"/>
  <c r="BY418" i="1"/>
  <c r="CB418" i="1"/>
  <c r="CE418" i="1"/>
  <c r="CF418" i="1"/>
  <c r="CQ418" i="1"/>
  <c r="CR418" i="1"/>
  <c r="CU418" i="1"/>
  <c r="CV418" i="1"/>
  <c r="CW418" i="1"/>
  <c r="CX418" i="1"/>
  <c r="CY418" i="1"/>
  <c r="CZ418" i="1"/>
  <c r="DA418" i="1" s="1"/>
  <c r="DJ418" i="1"/>
  <c r="DK418" i="1"/>
  <c r="DL418" i="1"/>
  <c r="DM418" i="1"/>
  <c r="DN418" i="1"/>
  <c r="DO418" i="1"/>
  <c r="DP418" i="1"/>
  <c r="EB418" i="1"/>
  <c r="ED418" i="1"/>
  <c r="EE418" i="1"/>
  <c r="EG418" i="1"/>
  <c r="EJ418" i="1"/>
  <c r="EO418" i="1"/>
  <c r="EP418" i="1"/>
  <c r="EQ418" i="1"/>
  <c r="ER418" i="1"/>
  <c r="ES418" i="1"/>
  <c r="ET418" i="1"/>
  <c r="EU418" i="1"/>
  <c r="EX418" i="1" s="1"/>
  <c r="FJ418" i="1"/>
  <c r="FM418" i="1"/>
  <c r="FR418" i="1"/>
  <c r="FS418" i="1"/>
  <c r="FT418" i="1"/>
  <c r="FW418" i="1" s="1"/>
  <c r="GN418" i="1"/>
  <c r="GV418" i="1"/>
  <c r="GW418" i="1"/>
  <c r="HA418" i="1"/>
  <c r="HB418" i="1"/>
  <c r="HJ418" i="1"/>
  <c r="HK418" i="1"/>
  <c r="HS418" i="1"/>
  <c r="W419" i="1"/>
  <c r="Y419" i="1"/>
  <c r="AA419" i="1"/>
  <c r="AB419" i="1"/>
  <c r="AC419" i="1"/>
  <c r="AD419" i="1" s="1"/>
  <c r="AE419" i="1"/>
  <c r="AF419" i="1"/>
  <c r="AI419" i="1"/>
  <c r="AH419" i="1" s="1"/>
  <c r="AJ419" i="1"/>
  <c r="AK419" i="1"/>
  <c r="AR419" i="1"/>
  <c r="AS419" i="1"/>
  <c r="AT419" i="1"/>
  <c r="AU419" i="1"/>
  <c r="AV419" i="1"/>
  <c r="BC419" i="1"/>
  <c r="BE419" i="1"/>
  <c r="EC419" i="1" s="1"/>
  <c r="BH419" i="1"/>
  <c r="BM419" i="1"/>
  <c r="BN419" i="1"/>
  <c r="BO419" i="1"/>
  <c r="BP419" i="1"/>
  <c r="BR419" i="1" s="1"/>
  <c r="BQ419" i="1"/>
  <c r="BS419" i="1"/>
  <c r="BV419" i="1"/>
  <c r="BY419" i="1"/>
  <c r="CB419" i="1"/>
  <c r="CE419" i="1"/>
  <c r="CF419" i="1"/>
  <c r="CQ419" i="1"/>
  <c r="CR419" i="1"/>
  <c r="CS419" i="1" s="1"/>
  <c r="CT419" i="1"/>
  <c r="CU419" i="1"/>
  <c r="CV419" i="1"/>
  <c r="CW419" i="1"/>
  <c r="CX419" i="1"/>
  <c r="CY419" i="1"/>
  <c r="CZ419" i="1"/>
  <c r="DA419" i="1" s="1"/>
  <c r="DK419" i="1"/>
  <c r="DL419" i="1"/>
  <c r="DM419" i="1"/>
  <c r="DN419" i="1"/>
  <c r="DO419" i="1"/>
  <c r="DP419" i="1"/>
  <c r="EB419" i="1"/>
  <c r="EE419" i="1" s="1"/>
  <c r="EG419" i="1"/>
  <c r="GW419" i="1" s="1"/>
  <c r="EJ419" i="1"/>
  <c r="EO419" i="1"/>
  <c r="EP419" i="1"/>
  <c r="EQ419" i="1"/>
  <c r="ER419" i="1"/>
  <c r="ES419" i="1"/>
  <c r="ET419" i="1"/>
  <c r="EU419" i="1"/>
  <c r="EX419" i="1"/>
  <c r="FJ419" i="1"/>
  <c r="FM419" i="1"/>
  <c r="FR419" i="1"/>
  <c r="FS419" i="1"/>
  <c r="FT419" i="1"/>
  <c r="FW419" i="1"/>
  <c r="GN419" i="1"/>
  <c r="GV419" i="1"/>
  <c r="HA419" i="1"/>
  <c r="HB419" i="1"/>
  <c r="HJ419" i="1"/>
  <c r="HK419" i="1"/>
  <c r="HS419" i="1"/>
  <c r="W420" i="1"/>
  <c r="Y420" i="1"/>
  <c r="AA420" i="1"/>
  <c r="AB420" i="1"/>
  <c r="AE420" i="1"/>
  <c r="AF420" i="1"/>
  <c r="AG420" i="1"/>
  <c r="AI420" i="1"/>
  <c r="AJ420" i="1"/>
  <c r="AR420" i="1"/>
  <c r="AS420" i="1"/>
  <c r="AT420" i="1"/>
  <c r="AU420" i="1"/>
  <c r="AV420" i="1"/>
  <c r="BC420" i="1"/>
  <c r="BE420" i="1"/>
  <c r="BH420" i="1"/>
  <c r="BM420" i="1"/>
  <c r="BN420" i="1"/>
  <c r="BO420" i="1"/>
  <c r="BP420" i="1"/>
  <c r="BQ420" i="1"/>
  <c r="BR420" i="1"/>
  <c r="BS420" i="1"/>
  <c r="BV420" i="1"/>
  <c r="BY420" i="1"/>
  <c r="CB420" i="1"/>
  <c r="CE420" i="1"/>
  <c r="CF420" i="1"/>
  <c r="CQ420" i="1"/>
  <c r="CR420" i="1"/>
  <c r="CT420" i="1" s="1"/>
  <c r="CS420" i="1"/>
  <c r="CU420" i="1"/>
  <c r="CV420" i="1"/>
  <c r="CW420" i="1"/>
  <c r="CX420" i="1"/>
  <c r="CY420" i="1"/>
  <c r="CZ420" i="1"/>
  <c r="DA420" i="1"/>
  <c r="DJ420" i="1" s="1"/>
  <c r="DK420" i="1"/>
  <c r="DL420" i="1"/>
  <c r="DM420" i="1"/>
  <c r="DN420" i="1"/>
  <c r="DO420" i="1"/>
  <c r="DP420" i="1"/>
  <c r="DQ420" i="1"/>
  <c r="EB420" i="1"/>
  <c r="ED420" i="1"/>
  <c r="EG420" i="1"/>
  <c r="EJ420" i="1"/>
  <c r="EO420" i="1"/>
  <c r="EP420" i="1" s="1"/>
  <c r="EQ420" i="1"/>
  <c r="ER420" i="1"/>
  <c r="ES420" i="1"/>
  <c r="ET420" i="1" s="1"/>
  <c r="EU420" i="1"/>
  <c r="EX420" i="1"/>
  <c r="FJ420" i="1"/>
  <c r="FM420" i="1"/>
  <c r="FR420" i="1"/>
  <c r="FS420" i="1"/>
  <c r="FT420" i="1"/>
  <c r="FW420" i="1"/>
  <c r="GN420" i="1"/>
  <c r="GV420" i="1"/>
  <c r="HA420" i="1"/>
  <c r="HB420" i="1"/>
  <c r="HJ420" i="1"/>
  <c r="HK420" i="1"/>
  <c r="HS420" i="1"/>
  <c r="W421" i="1"/>
  <c r="Y421" i="1"/>
  <c r="AA421" i="1"/>
  <c r="AB421" i="1"/>
  <c r="AC421" i="1"/>
  <c r="AD421" i="1" s="1"/>
  <c r="AE421" i="1"/>
  <c r="AF421" i="1"/>
  <c r="AG421" i="1" s="1"/>
  <c r="AI421" i="1"/>
  <c r="AH421" i="1" s="1"/>
  <c r="AJ421" i="1"/>
  <c r="AK421" i="1"/>
  <c r="AR421" i="1"/>
  <c r="AS421" i="1"/>
  <c r="AT421" i="1"/>
  <c r="AU421" i="1"/>
  <c r="AV421" i="1"/>
  <c r="BC421" i="1"/>
  <c r="BE421" i="1"/>
  <c r="EC421" i="1" s="1"/>
  <c r="BH421" i="1"/>
  <c r="BM421" i="1"/>
  <c r="BN421" i="1"/>
  <c r="GW421" i="1" s="1"/>
  <c r="BO421" i="1"/>
  <c r="BP421" i="1"/>
  <c r="BR421" i="1" s="1"/>
  <c r="BQ421" i="1"/>
  <c r="BS421" i="1"/>
  <c r="BV421" i="1"/>
  <c r="BY421" i="1"/>
  <c r="CB421" i="1"/>
  <c r="CE421" i="1"/>
  <c r="CF421" i="1"/>
  <c r="DJ421" i="1" s="1"/>
  <c r="CQ421" i="1"/>
  <c r="CR421" i="1"/>
  <c r="CU421" i="1"/>
  <c r="CV421" i="1"/>
  <c r="CW421" i="1"/>
  <c r="CX421" i="1"/>
  <c r="CY421" i="1"/>
  <c r="CZ421" i="1"/>
  <c r="DA421" i="1" s="1"/>
  <c r="DK421" i="1"/>
  <c r="DL421" i="1"/>
  <c r="DM421" i="1"/>
  <c r="DN421" i="1"/>
  <c r="DO421" i="1"/>
  <c r="DP421" i="1"/>
  <c r="EB421" i="1"/>
  <c r="ED421" i="1"/>
  <c r="EE421" i="1"/>
  <c r="EG421" i="1"/>
  <c r="EJ421" i="1"/>
  <c r="EO421" i="1"/>
  <c r="EP421" i="1"/>
  <c r="EQ421" i="1"/>
  <c r="ER421" i="1"/>
  <c r="ES421" i="1"/>
  <c r="ET421" i="1"/>
  <c r="EU421" i="1"/>
  <c r="EX421" i="1" s="1"/>
  <c r="FJ421" i="1"/>
  <c r="FM421" i="1"/>
  <c r="FR421" i="1"/>
  <c r="FS421" i="1"/>
  <c r="FT421" i="1"/>
  <c r="FW421" i="1" s="1"/>
  <c r="GN421" i="1"/>
  <c r="GV421" i="1"/>
  <c r="HA421" i="1"/>
  <c r="HB421" i="1"/>
  <c r="HJ421" i="1"/>
  <c r="HK421" i="1"/>
  <c r="HS421" i="1"/>
  <c r="W422" i="1"/>
  <c r="Y422" i="1"/>
  <c r="AA422" i="1"/>
  <c r="AB422" i="1"/>
  <c r="AC422" i="1"/>
  <c r="AD422" i="1" s="1"/>
  <c r="AE422" i="1"/>
  <c r="AF422" i="1"/>
  <c r="AG422" i="1" s="1"/>
  <c r="AI422" i="1"/>
  <c r="AH422" i="1" s="1"/>
  <c r="AJ422" i="1"/>
  <c r="AK422" i="1"/>
  <c r="AR422" i="1"/>
  <c r="AS422" i="1"/>
  <c r="AT422" i="1"/>
  <c r="AU422" i="1"/>
  <c r="AV422" i="1"/>
  <c r="BC422" i="1"/>
  <c r="BE422" i="1"/>
  <c r="EC422" i="1" s="1"/>
  <c r="BH422" i="1"/>
  <c r="BM422" i="1"/>
  <c r="BN422" i="1"/>
  <c r="GW422" i="1" s="1"/>
  <c r="BO422" i="1"/>
  <c r="BP422" i="1"/>
  <c r="BR422" i="1" s="1"/>
  <c r="BQ422" i="1"/>
  <c r="BS422" i="1"/>
  <c r="BV422" i="1"/>
  <c r="BY422" i="1"/>
  <c r="CB422" i="1"/>
  <c r="CE422" i="1"/>
  <c r="CF422" i="1"/>
  <c r="CQ422" i="1"/>
  <c r="CR422" i="1"/>
  <c r="CS422" i="1" s="1"/>
  <c r="CT422" i="1"/>
  <c r="CU422" i="1"/>
  <c r="CV422" i="1"/>
  <c r="CW422" i="1"/>
  <c r="CX422" i="1"/>
  <c r="CY422" i="1"/>
  <c r="CZ422" i="1"/>
  <c r="DA422" i="1" s="1"/>
  <c r="DK422" i="1"/>
  <c r="DL422" i="1"/>
  <c r="DM422" i="1"/>
  <c r="DN422" i="1"/>
  <c r="DO422" i="1"/>
  <c r="DP422" i="1"/>
  <c r="EB422" i="1"/>
  <c r="EE422" i="1" s="1"/>
  <c r="ED422" i="1"/>
  <c r="EG422" i="1"/>
  <c r="EJ422" i="1"/>
  <c r="EO422" i="1"/>
  <c r="EP422" i="1"/>
  <c r="EQ422" i="1"/>
  <c r="ER422" i="1"/>
  <c r="ES422" i="1"/>
  <c r="ET422" i="1"/>
  <c r="EU422" i="1"/>
  <c r="EX422" i="1"/>
  <c r="FJ422" i="1"/>
  <c r="FM422" i="1"/>
  <c r="FR422" i="1"/>
  <c r="FS422" i="1"/>
  <c r="FT422" i="1"/>
  <c r="FW422" i="1"/>
  <c r="GN422" i="1"/>
  <c r="GV422" i="1"/>
  <c r="HA422" i="1"/>
  <c r="HB422" i="1"/>
  <c r="HJ422" i="1"/>
  <c r="HK422" i="1"/>
  <c r="HS422" i="1"/>
  <c r="W423" i="1"/>
  <c r="Y423" i="1"/>
  <c r="AA423" i="1"/>
  <c r="AB423" i="1"/>
  <c r="AE423" i="1"/>
  <c r="AF423" i="1"/>
  <c r="AG423" i="1"/>
  <c r="AI423" i="1"/>
  <c r="AJ423" i="1"/>
  <c r="AR423" i="1"/>
  <c r="AS423" i="1"/>
  <c r="AT423" i="1"/>
  <c r="AU423" i="1"/>
  <c r="AV423" i="1"/>
  <c r="BC423" i="1"/>
  <c r="BE423" i="1"/>
  <c r="BH423" i="1"/>
  <c r="BM423" i="1"/>
  <c r="BN423" i="1"/>
  <c r="BO423" i="1"/>
  <c r="BP423" i="1"/>
  <c r="BQ423" i="1"/>
  <c r="BR423" i="1"/>
  <c r="BS423" i="1"/>
  <c r="BV423" i="1" s="1"/>
  <c r="BY423" i="1"/>
  <c r="CB423" i="1"/>
  <c r="CE423" i="1"/>
  <c r="CF423" i="1"/>
  <c r="CQ423" i="1"/>
  <c r="CR423" i="1"/>
  <c r="CT423" i="1" s="1"/>
  <c r="CS423" i="1"/>
  <c r="CU423" i="1"/>
  <c r="CV423" i="1"/>
  <c r="CW423" i="1"/>
  <c r="CX423" i="1"/>
  <c r="CY423" i="1"/>
  <c r="CZ423" i="1"/>
  <c r="DA423" i="1"/>
  <c r="DJ423" i="1" s="1"/>
  <c r="DK423" i="1"/>
  <c r="DL423" i="1"/>
  <c r="DM423" i="1"/>
  <c r="DN423" i="1"/>
  <c r="DO423" i="1"/>
  <c r="DP423" i="1"/>
  <c r="DQ423" i="1"/>
  <c r="EB423" i="1"/>
  <c r="ED423" i="1"/>
  <c r="EG423" i="1"/>
  <c r="EJ423" i="1"/>
  <c r="EO423" i="1"/>
  <c r="EP423" i="1" s="1"/>
  <c r="EQ423" i="1"/>
  <c r="ER423" i="1"/>
  <c r="ES423" i="1"/>
  <c r="ET423" i="1" s="1"/>
  <c r="EU423" i="1"/>
  <c r="EX423" i="1" s="1"/>
  <c r="FJ423" i="1"/>
  <c r="FM423" i="1"/>
  <c r="FR423" i="1"/>
  <c r="FS423" i="1"/>
  <c r="FT423" i="1"/>
  <c r="FW423" i="1"/>
  <c r="GN423" i="1"/>
  <c r="GV423" i="1"/>
  <c r="HA423" i="1"/>
  <c r="HB423" i="1"/>
  <c r="HJ423" i="1"/>
  <c r="HK423" i="1"/>
  <c r="HS423" i="1"/>
  <c r="W424" i="1"/>
  <c r="Y424" i="1"/>
  <c r="AA424" i="1"/>
  <c r="AB424" i="1"/>
  <c r="AE424" i="1"/>
  <c r="AF424" i="1"/>
  <c r="AG424" i="1"/>
  <c r="AI424" i="1"/>
  <c r="AK424" i="1" s="1"/>
  <c r="AJ424" i="1"/>
  <c r="AR424" i="1"/>
  <c r="AS424" i="1"/>
  <c r="AT424" i="1"/>
  <c r="AU424" i="1"/>
  <c r="AV424" i="1"/>
  <c r="BC424" i="1"/>
  <c r="BE424" i="1"/>
  <c r="BH424" i="1"/>
  <c r="BM424" i="1"/>
  <c r="BN424" i="1"/>
  <c r="BO424" i="1"/>
  <c r="BP424" i="1"/>
  <c r="BQ424" i="1"/>
  <c r="BR424" i="1"/>
  <c r="BS424" i="1"/>
  <c r="BV424" i="1"/>
  <c r="BY424" i="1"/>
  <c r="CB424" i="1"/>
  <c r="CE424" i="1"/>
  <c r="CF424" i="1"/>
  <c r="CQ424" i="1"/>
  <c r="CR424" i="1"/>
  <c r="CT424" i="1" s="1"/>
  <c r="CS424" i="1"/>
  <c r="CU424" i="1"/>
  <c r="CV424" i="1"/>
  <c r="CW424" i="1"/>
  <c r="CX424" i="1"/>
  <c r="CY424" i="1"/>
  <c r="CZ424" i="1"/>
  <c r="DA424" i="1"/>
  <c r="DJ424" i="1" s="1"/>
  <c r="DK424" i="1"/>
  <c r="DL424" i="1"/>
  <c r="DM424" i="1"/>
  <c r="DN424" i="1"/>
  <c r="DO424" i="1"/>
  <c r="DP424" i="1"/>
  <c r="DQ424" i="1"/>
  <c r="EB424" i="1"/>
  <c r="ED424" i="1"/>
  <c r="EG424" i="1"/>
  <c r="EJ424" i="1"/>
  <c r="EO424" i="1"/>
  <c r="EP424" i="1" s="1"/>
  <c r="EQ424" i="1"/>
  <c r="ER424" i="1"/>
  <c r="ES424" i="1"/>
  <c r="ET424" i="1" s="1"/>
  <c r="EU424" i="1"/>
  <c r="EX424" i="1"/>
  <c r="FJ424" i="1"/>
  <c r="FM424" i="1"/>
  <c r="FR424" i="1"/>
  <c r="FS424" i="1"/>
  <c r="FT424" i="1"/>
  <c r="FW424" i="1"/>
  <c r="GN424" i="1"/>
  <c r="GV424" i="1"/>
  <c r="HA424" i="1"/>
  <c r="HB424" i="1"/>
  <c r="HJ424" i="1"/>
  <c r="HK424" i="1"/>
  <c r="HS424" i="1"/>
  <c r="W425" i="1"/>
  <c r="Y425" i="1"/>
  <c r="AA425" i="1"/>
  <c r="AB425" i="1"/>
  <c r="AC425" i="1"/>
  <c r="AD425" i="1" s="1"/>
  <c r="AE425" i="1"/>
  <c r="AF425" i="1"/>
  <c r="AG425" i="1" s="1"/>
  <c r="AI425" i="1"/>
  <c r="AH425" i="1" s="1"/>
  <c r="AJ425" i="1"/>
  <c r="AK425" i="1"/>
  <c r="AR425" i="1"/>
  <c r="AS425" i="1"/>
  <c r="AT425" i="1"/>
  <c r="AU425" i="1"/>
  <c r="AV425" i="1"/>
  <c r="BC425" i="1"/>
  <c r="BE425" i="1"/>
  <c r="EC425" i="1" s="1"/>
  <c r="BH425" i="1"/>
  <c r="BM425" i="1"/>
  <c r="BN425" i="1"/>
  <c r="GW425" i="1" s="1"/>
  <c r="BO425" i="1"/>
  <c r="BP425" i="1"/>
  <c r="BR425" i="1" s="1"/>
  <c r="BQ425" i="1"/>
  <c r="BS425" i="1"/>
  <c r="BV425" i="1"/>
  <c r="BY425" i="1"/>
  <c r="CB425" i="1"/>
  <c r="CE425" i="1"/>
  <c r="CF425" i="1"/>
  <c r="DJ425" i="1" s="1"/>
  <c r="CQ425" i="1"/>
  <c r="CR425" i="1"/>
  <c r="CU425" i="1"/>
  <c r="CV425" i="1"/>
  <c r="CW425" i="1"/>
  <c r="CX425" i="1"/>
  <c r="CY425" i="1"/>
  <c r="CZ425" i="1"/>
  <c r="DA425" i="1" s="1"/>
  <c r="DK425" i="1"/>
  <c r="DL425" i="1"/>
  <c r="DM425" i="1"/>
  <c r="DN425" i="1"/>
  <c r="DO425" i="1"/>
  <c r="DP425" i="1"/>
  <c r="EB425" i="1"/>
  <c r="ED425" i="1"/>
  <c r="EE425" i="1"/>
  <c r="EG425" i="1"/>
  <c r="EJ425" i="1"/>
  <c r="EO425" i="1"/>
  <c r="EP425" i="1"/>
  <c r="EQ425" i="1"/>
  <c r="ER425" i="1"/>
  <c r="ES425" i="1"/>
  <c r="ET425" i="1"/>
  <c r="EU425" i="1"/>
  <c r="EX425" i="1"/>
  <c r="FJ425" i="1"/>
  <c r="FM425" i="1"/>
  <c r="FR425" i="1"/>
  <c r="FS425" i="1"/>
  <c r="FT425" i="1"/>
  <c r="FW425" i="1"/>
  <c r="GN425" i="1"/>
  <c r="GV425" i="1"/>
  <c r="HA425" i="1"/>
  <c r="HB425" i="1"/>
  <c r="HJ425" i="1"/>
  <c r="HK425" i="1"/>
  <c r="HS425" i="1"/>
  <c r="W426" i="1"/>
  <c r="Y426" i="1"/>
  <c r="AA426" i="1"/>
  <c r="AB426" i="1"/>
  <c r="AE426" i="1"/>
  <c r="AG426" i="1" s="1"/>
  <c r="AF426" i="1"/>
  <c r="AI426" i="1"/>
  <c r="AJ426" i="1"/>
  <c r="AR426" i="1"/>
  <c r="AS426" i="1"/>
  <c r="AT426" i="1"/>
  <c r="AU426" i="1"/>
  <c r="AV426" i="1"/>
  <c r="BC426" i="1"/>
  <c r="BE426" i="1"/>
  <c r="BH426" i="1"/>
  <c r="BM426" i="1"/>
  <c r="BN426" i="1"/>
  <c r="BO426" i="1"/>
  <c r="AC426" i="1" s="1"/>
  <c r="AD426" i="1" s="1"/>
  <c r="BP426" i="1"/>
  <c r="BQ426" i="1"/>
  <c r="BR426" i="1"/>
  <c r="BS426" i="1"/>
  <c r="BV426" i="1" s="1"/>
  <c r="BY426" i="1"/>
  <c r="CB426" i="1"/>
  <c r="CE426" i="1"/>
  <c r="CF426" i="1"/>
  <c r="CQ426" i="1"/>
  <c r="CR426" i="1"/>
  <c r="CT426" i="1" s="1"/>
  <c r="CS426" i="1"/>
  <c r="CU426" i="1"/>
  <c r="CV426" i="1"/>
  <c r="CW426" i="1"/>
  <c r="CX426" i="1"/>
  <c r="CY426" i="1"/>
  <c r="CZ426" i="1"/>
  <c r="DA426" i="1"/>
  <c r="DK426" i="1"/>
  <c r="DL426" i="1"/>
  <c r="DM426" i="1"/>
  <c r="DN426" i="1"/>
  <c r="DO426" i="1"/>
  <c r="DP426" i="1"/>
  <c r="EB426" i="1"/>
  <c r="EG426" i="1"/>
  <c r="EJ426" i="1"/>
  <c r="EO426" i="1"/>
  <c r="EP426" i="1" s="1"/>
  <c r="EQ426" i="1"/>
  <c r="ER426" i="1"/>
  <c r="ES426" i="1"/>
  <c r="ET426" i="1" s="1"/>
  <c r="EU426" i="1"/>
  <c r="EX426" i="1" s="1"/>
  <c r="FJ426" i="1"/>
  <c r="FM426" i="1"/>
  <c r="FR426" i="1"/>
  <c r="FS426" i="1"/>
  <c r="FT426" i="1"/>
  <c r="FW426" i="1"/>
  <c r="GN426" i="1"/>
  <c r="GV426" i="1"/>
  <c r="HA426" i="1"/>
  <c r="HB426" i="1"/>
  <c r="HJ426" i="1"/>
  <c r="HK426" i="1"/>
  <c r="HS426" i="1"/>
  <c r="W427" i="1"/>
  <c r="Y427" i="1"/>
  <c r="AA427" i="1"/>
  <c r="AB427" i="1"/>
  <c r="AE427" i="1"/>
  <c r="AF427" i="1"/>
  <c r="AG427" i="1"/>
  <c r="AI427" i="1"/>
  <c r="AJ427" i="1"/>
  <c r="AR427" i="1"/>
  <c r="AS427" i="1"/>
  <c r="AT427" i="1"/>
  <c r="AU427" i="1"/>
  <c r="AV427" i="1"/>
  <c r="BC427" i="1"/>
  <c r="BE427" i="1"/>
  <c r="BH427" i="1"/>
  <c r="BM427" i="1"/>
  <c r="BN427" i="1"/>
  <c r="BO427" i="1"/>
  <c r="BP427" i="1"/>
  <c r="BQ427" i="1"/>
  <c r="BR427" i="1"/>
  <c r="BS427" i="1"/>
  <c r="BV427" i="1" s="1"/>
  <c r="BY427" i="1"/>
  <c r="CB427" i="1"/>
  <c r="CE427" i="1"/>
  <c r="CF427" i="1"/>
  <c r="CQ427" i="1"/>
  <c r="CR427" i="1"/>
  <c r="CT427" i="1" s="1"/>
  <c r="CS427" i="1"/>
  <c r="CU427" i="1"/>
  <c r="CV427" i="1"/>
  <c r="CW427" i="1"/>
  <c r="CX427" i="1"/>
  <c r="CY427" i="1"/>
  <c r="CZ427" i="1"/>
  <c r="DA427" i="1"/>
  <c r="DJ427" i="1" s="1"/>
  <c r="DK427" i="1"/>
  <c r="DL427" i="1"/>
  <c r="DM427" i="1"/>
  <c r="DN427" i="1"/>
  <c r="DO427" i="1"/>
  <c r="DP427" i="1"/>
  <c r="DQ427" i="1"/>
  <c r="EB427" i="1"/>
  <c r="ED427" i="1"/>
  <c r="EG427" i="1"/>
  <c r="EJ427" i="1"/>
  <c r="EO427" i="1"/>
  <c r="EP427" i="1" s="1"/>
  <c r="EQ427" i="1"/>
  <c r="ER427" i="1"/>
  <c r="ES427" i="1"/>
  <c r="ET427" i="1" s="1"/>
  <c r="EU427" i="1"/>
  <c r="EX427" i="1"/>
  <c r="FJ427" i="1"/>
  <c r="FM427" i="1"/>
  <c r="FR427" i="1"/>
  <c r="FS427" i="1"/>
  <c r="FT427" i="1"/>
  <c r="FW427" i="1"/>
  <c r="GN427" i="1"/>
  <c r="GV427" i="1"/>
  <c r="GW427" i="1"/>
  <c r="HA427" i="1"/>
  <c r="HB427" i="1"/>
  <c r="HJ427" i="1"/>
  <c r="HK427" i="1"/>
  <c r="HS427" i="1"/>
  <c r="W428" i="1"/>
  <c r="Y428" i="1"/>
  <c r="AA428" i="1"/>
  <c r="AB428" i="1"/>
  <c r="AC428" i="1"/>
  <c r="AD428" i="1" s="1"/>
  <c r="AE428" i="1"/>
  <c r="AF428" i="1"/>
  <c r="AG428" i="1" s="1"/>
  <c r="AI428" i="1"/>
  <c r="AH428" i="1" s="1"/>
  <c r="AJ428" i="1"/>
  <c r="AK428" i="1"/>
  <c r="AR428" i="1"/>
  <c r="AS428" i="1"/>
  <c r="AT428" i="1"/>
  <c r="AU428" i="1"/>
  <c r="AV428" i="1"/>
  <c r="BC428" i="1"/>
  <c r="BE428" i="1"/>
  <c r="EC428" i="1" s="1"/>
  <c r="BH428" i="1"/>
  <c r="BM428" i="1"/>
  <c r="BN428" i="1"/>
  <c r="GW428" i="1" s="1"/>
  <c r="BO428" i="1"/>
  <c r="BP428" i="1"/>
  <c r="BR428" i="1" s="1"/>
  <c r="BQ428" i="1"/>
  <c r="BS428" i="1"/>
  <c r="BV428" i="1"/>
  <c r="BY428" i="1"/>
  <c r="CB428" i="1"/>
  <c r="CE428" i="1"/>
  <c r="CF428" i="1"/>
  <c r="DJ428" i="1" s="1"/>
  <c r="CQ428" i="1"/>
  <c r="CR428" i="1"/>
  <c r="CU428" i="1"/>
  <c r="CV428" i="1"/>
  <c r="CW428" i="1"/>
  <c r="CX428" i="1"/>
  <c r="CY428" i="1"/>
  <c r="CZ428" i="1"/>
  <c r="DA428" i="1" s="1"/>
  <c r="DK428" i="1"/>
  <c r="DL428" i="1"/>
  <c r="DM428" i="1"/>
  <c r="DN428" i="1"/>
  <c r="DO428" i="1"/>
  <c r="DP428" i="1"/>
  <c r="EB428" i="1"/>
  <c r="ED428" i="1"/>
  <c r="EE428" i="1"/>
  <c r="EG428" i="1"/>
  <c r="EJ428" i="1"/>
  <c r="EO428" i="1"/>
  <c r="EP428" i="1"/>
  <c r="EQ428" i="1"/>
  <c r="ER428" i="1"/>
  <c r="ES428" i="1"/>
  <c r="ET428" i="1"/>
  <c r="EU428" i="1"/>
  <c r="EX428" i="1" s="1"/>
  <c r="FJ428" i="1"/>
  <c r="FM428" i="1"/>
  <c r="FR428" i="1"/>
  <c r="FS428" i="1"/>
  <c r="FT428" i="1"/>
  <c r="FW428" i="1" s="1"/>
  <c r="GN428" i="1"/>
  <c r="GV428" i="1"/>
  <c r="HA428" i="1"/>
  <c r="HB428" i="1"/>
  <c r="HJ428" i="1"/>
  <c r="HK428" i="1"/>
  <c r="HS428" i="1"/>
  <c r="W429" i="1"/>
  <c r="Y429" i="1"/>
  <c r="AA429" i="1"/>
  <c r="AB429" i="1"/>
  <c r="AC429" i="1"/>
  <c r="AD429" i="1" s="1"/>
  <c r="AE429" i="1"/>
  <c r="AF429" i="1"/>
  <c r="AG429" i="1" s="1"/>
  <c r="AI429" i="1"/>
  <c r="AH429" i="1" s="1"/>
  <c r="AJ429" i="1"/>
  <c r="AK429" i="1"/>
  <c r="AR429" i="1"/>
  <c r="AS429" i="1"/>
  <c r="AT429" i="1"/>
  <c r="AU429" i="1"/>
  <c r="AV429" i="1"/>
  <c r="BC429" i="1"/>
  <c r="BE429" i="1"/>
  <c r="EC429" i="1" s="1"/>
  <c r="BH429" i="1"/>
  <c r="BM429" i="1"/>
  <c r="BN429" i="1"/>
  <c r="BO429" i="1"/>
  <c r="BP429" i="1"/>
  <c r="BR429" i="1" s="1"/>
  <c r="BQ429" i="1"/>
  <c r="BS429" i="1"/>
  <c r="BV429" i="1"/>
  <c r="BY429" i="1"/>
  <c r="CB429" i="1"/>
  <c r="CE429" i="1"/>
  <c r="CF429" i="1"/>
  <c r="CQ429" i="1"/>
  <c r="CR429" i="1"/>
  <c r="CS429" i="1" s="1"/>
  <c r="CT429" i="1"/>
  <c r="CU429" i="1"/>
  <c r="CV429" i="1"/>
  <c r="CW429" i="1"/>
  <c r="CX429" i="1"/>
  <c r="CY429" i="1"/>
  <c r="CZ429" i="1"/>
  <c r="DA429" i="1" s="1"/>
  <c r="DK429" i="1"/>
  <c r="DL429" i="1"/>
  <c r="DM429" i="1"/>
  <c r="DN429" i="1"/>
  <c r="DO429" i="1"/>
  <c r="DP429" i="1"/>
  <c r="EB429" i="1"/>
  <c r="EE429" i="1" s="1"/>
  <c r="ED429" i="1"/>
  <c r="EG429" i="1"/>
  <c r="EJ429" i="1"/>
  <c r="EO429" i="1"/>
  <c r="EP429" i="1"/>
  <c r="EQ429" i="1"/>
  <c r="ER429" i="1"/>
  <c r="ES429" i="1"/>
  <c r="ET429" i="1"/>
  <c r="EU429" i="1"/>
  <c r="EX429" i="1" s="1"/>
  <c r="FJ429" i="1"/>
  <c r="GW429" i="1" s="1"/>
  <c r="FM429" i="1"/>
  <c r="FR429" i="1"/>
  <c r="FS429" i="1"/>
  <c r="FT429" i="1"/>
  <c r="FW429" i="1" s="1"/>
  <c r="GN429" i="1"/>
  <c r="GV429" i="1"/>
  <c r="HA429" i="1"/>
  <c r="HB429" i="1"/>
  <c r="HJ429" i="1"/>
  <c r="HK429" i="1"/>
  <c r="HS429" i="1"/>
  <c r="W430" i="1"/>
  <c r="Y430" i="1"/>
  <c r="AA430" i="1"/>
  <c r="AB430" i="1"/>
  <c r="AC430" i="1"/>
  <c r="AD430" i="1" s="1"/>
  <c r="AE430" i="1"/>
  <c r="AF430" i="1"/>
  <c r="AG430" i="1" s="1"/>
  <c r="AI430" i="1"/>
  <c r="AJ430" i="1"/>
  <c r="AR430" i="1"/>
  <c r="AS430" i="1"/>
  <c r="AT430" i="1"/>
  <c r="AU430" i="1"/>
  <c r="AV430" i="1"/>
  <c r="BC430" i="1"/>
  <c r="BE430" i="1"/>
  <c r="EC430" i="1" s="1"/>
  <c r="BH430" i="1"/>
  <c r="BM430" i="1"/>
  <c r="BN430" i="1"/>
  <c r="GW430" i="1" s="1"/>
  <c r="BO430" i="1"/>
  <c r="BP430" i="1"/>
  <c r="BQ430" i="1"/>
  <c r="BR430" i="1"/>
  <c r="BS430" i="1"/>
  <c r="BV430" i="1"/>
  <c r="BY430" i="1"/>
  <c r="CB430" i="1"/>
  <c r="CE430" i="1"/>
  <c r="CF430" i="1"/>
  <c r="DJ430" i="1" s="1"/>
  <c r="CQ430" i="1"/>
  <c r="CR430" i="1"/>
  <c r="CU430" i="1"/>
  <c r="CV430" i="1"/>
  <c r="CW430" i="1"/>
  <c r="CX430" i="1"/>
  <c r="CY430" i="1"/>
  <c r="CZ430" i="1"/>
  <c r="DA430" i="1" s="1"/>
  <c r="DK430" i="1"/>
  <c r="DL430" i="1"/>
  <c r="DM430" i="1"/>
  <c r="DN430" i="1"/>
  <c r="DO430" i="1"/>
  <c r="DP430" i="1"/>
  <c r="EB430" i="1"/>
  <c r="EE430" i="1" s="1"/>
  <c r="ED430" i="1"/>
  <c r="EG430" i="1"/>
  <c r="EJ430" i="1"/>
  <c r="EO430" i="1"/>
  <c r="EP430" i="1"/>
  <c r="EQ430" i="1"/>
  <c r="ER430" i="1"/>
  <c r="ES430" i="1"/>
  <c r="ET430" i="1"/>
  <c r="EU430" i="1"/>
  <c r="EX430" i="1"/>
  <c r="FJ430" i="1"/>
  <c r="FM430" i="1"/>
  <c r="FR430" i="1"/>
  <c r="FS430" i="1"/>
  <c r="FT430" i="1"/>
  <c r="FW430" i="1"/>
  <c r="GN430" i="1"/>
  <c r="GV430" i="1"/>
  <c r="HA430" i="1"/>
  <c r="HB430" i="1"/>
  <c r="HJ430" i="1"/>
  <c r="HK430" i="1"/>
  <c r="HS430" i="1"/>
  <c r="W431" i="1"/>
  <c r="Y431" i="1"/>
  <c r="AA431" i="1"/>
  <c r="AB431" i="1"/>
  <c r="AE431" i="1"/>
  <c r="AF431" i="1"/>
  <c r="AG431" i="1"/>
  <c r="AI431" i="1"/>
  <c r="AJ431" i="1"/>
  <c r="AR431" i="1"/>
  <c r="AS431" i="1"/>
  <c r="AT431" i="1"/>
  <c r="AU431" i="1"/>
  <c r="AV431" i="1"/>
  <c r="BC431" i="1"/>
  <c r="BE431" i="1"/>
  <c r="BH431" i="1"/>
  <c r="BM431" i="1"/>
  <c r="BN431" i="1"/>
  <c r="BO431" i="1"/>
  <c r="AC431" i="1" s="1"/>
  <c r="AD431" i="1" s="1"/>
  <c r="BP431" i="1"/>
  <c r="BR431" i="1" s="1"/>
  <c r="BQ431" i="1"/>
  <c r="BS431" i="1"/>
  <c r="BV431" i="1" s="1"/>
  <c r="BY431" i="1"/>
  <c r="CB431" i="1"/>
  <c r="CE431" i="1"/>
  <c r="CF431" i="1"/>
  <c r="CQ431" i="1"/>
  <c r="CR431" i="1"/>
  <c r="CS431" i="1"/>
  <c r="CT431" i="1"/>
  <c r="CU431" i="1"/>
  <c r="CV431" i="1"/>
  <c r="CW431" i="1"/>
  <c r="CX431" i="1"/>
  <c r="CY431" i="1"/>
  <c r="CZ431" i="1"/>
  <c r="DA431" i="1"/>
  <c r="DK431" i="1"/>
  <c r="DL431" i="1"/>
  <c r="DM431" i="1"/>
  <c r="DN431" i="1"/>
  <c r="DO431" i="1"/>
  <c r="DP431" i="1"/>
  <c r="EB431" i="1"/>
  <c r="EG431" i="1"/>
  <c r="EJ431" i="1"/>
  <c r="EO431" i="1"/>
  <c r="EP431" i="1" s="1"/>
  <c r="EQ431" i="1"/>
  <c r="ER431" i="1"/>
  <c r="ES431" i="1"/>
  <c r="ET431" i="1" s="1"/>
  <c r="EU431" i="1"/>
  <c r="EX431" i="1"/>
  <c r="FJ431" i="1"/>
  <c r="FM431" i="1"/>
  <c r="FR431" i="1"/>
  <c r="FS431" i="1"/>
  <c r="FT431" i="1"/>
  <c r="FW431" i="1" s="1"/>
  <c r="GN431" i="1"/>
  <c r="GV431" i="1"/>
  <c r="HA431" i="1"/>
  <c r="HB431" i="1"/>
  <c r="HJ431" i="1"/>
  <c r="HK431" i="1"/>
  <c r="HS431" i="1"/>
  <c r="W432" i="1"/>
  <c r="Y432" i="1"/>
  <c r="AA432" i="1"/>
  <c r="AB432" i="1"/>
  <c r="AC432" i="1"/>
  <c r="AD432" i="1" s="1"/>
  <c r="AE432" i="1"/>
  <c r="AG432" i="1" s="1"/>
  <c r="AF432" i="1"/>
  <c r="AI432" i="1"/>
  <c r="AH432" i="1" s="1"/>
  <c r="AJ432" i="1"/>
  <c r="AK432" i="1"/>
  <c r="AR432" i="1"/>
  <c r="AS432" i="1"/>
  <c r="AT432" i="1"/>
  <c r="AU432" i="1"/>
  <c r="AV432" i="1"/>
  <c r="BC432" i="1"/>
  <c r="BE432" i="1"/>
  <c r="EC432" i="1" s="1"/>
  <c r="BH432" i="1"/>
  <c r="BM432" i="1"/>
  <c r="BN432" i="1"/>
  <c r="BO432" i="1"/>
  <c r="BP432" i="1"/>
  <c r="BR432" i="1" s="1"/>
  <c r="BQ432" i="1"/>
  <c r="BS432" i="1"/>
  <c r="BV432" i="1"/>
  <c r="BY432" i="1"/>
  <c r="CB432" i="1"/>
  <c r="CE432" i="1"/>
  <c r="CF432" i="1"/>
  <c r="CQ432" i="1"/>
  <c r="CR432" i="1"/>
  <c r="CU432" i="1"/>
  <c r="CV432" i="1"/>
  <c r="CW432" i="1"/>
  <c r="CX432" i="1"/>
  <c r="CY432" i="1"/>
  <c r="CZ432" i="1"/>
  <c r="DA432" i="1" s="1"/>
  <c r="DJ432" i="1"/>
  <c r="DK432" i="1"/>
  <c r="DL432" i="1"/>
  <c r="DM432" i="1"/>
  <c r="DN432" i="1"/>
  <c r="DO432" i="1"/>
  <c r="DP432" i="1"/>
  <c r="EB432" i="1"/>
  <c r="EE432" i="1"/>
  <c r="EG432" i="1"/>
  <c r="EJ432" i="1"/>
  <c r="EO432" i="1"/>
  <c r="EP432" i="1"/>
  <c r="EQ432" i="1"/>
  <c r="ER432" i="1"/>
  <c r="ES432" i="1"/>
  <c r="ET432" i="1"/>
  <c r="EU432" i="1"/>
  <c r="EX432" i="1"/>
  <c r="FJ432" i="1"/>
  <c r="FM432" i="1"/>
  <c r="FR432" i="1"/>
  <c r="FS432" i="1"/>
  <c r="FT432" i="1"/>
  <c r="FW432" i="1"/>
  <c r="GN432" i="1"/>
  <c r="GV432" i="1"/>
  <c r="HA432" i="1"/>
  <c r="HB432" i="1"/>
  <c r="HJ432" i="1"/>
  <c r="HK432" i="1"/>
  <c r="HS432" i="1"/>
  <c r="W433" i="1"/>
  <c r="Y433" i="1"/>
  <c r="AA433" i="1"/>
  <c r="AB433" i="1"/>
  <c r="AE433" i="1"/>
  <c r="AF433" i="1"/>
  <c r="AG433" i="1"/>
  <c r="AI433" i="1"/>
  <c r="AJ433" i="1"/>
  <c r="AR433" i="1"/>
  <c r="AS433" i="1"/>
  <c r="AT433" i="1"/>
  <c r="AU433" i="1"/>
  <c r="AV433" i="1"/>
  <c r="BC433" i="1"/>
  <c r="BE433" i="1"/>
  <c r="BH433" i="1"/>
  <c r="BM433" i="1"/>
  <c r="BN433" i="1"/>
  <c r="BO433" i="1"/>
  <c r="BP433" i="1"/>
  <c r="BQ433" i="1"/>
  <c r="BR433" i="1"/>
  <c r="BS433" i="1"/>
  <c r="BV433" i="1" s="1"/>
  <c r="BY433" i="1"/>
  <c r="CB433" i="1"/>
  <c r="CE433" i="1"/>
  <c r="CF433" i="1"/>
  <c r="CQ433" i="1"/>
  <c r="CR433" i="1"/>
  <c r="CT433" i="1" s="1"/>
  <c r="CS433" i="1"/>
  <c r="CU433" i="1"/>
  <c r="CV433" i="1"/>
  <c r="CW433" i="1"/>
  <c r="CX433" i="1"/>
  <c r="CY433" i="1"/>
  <c r="CZ433" i="1"/>
  <c r="DA433" i="1"/>
  <c r="DJ433" i="1" s="1"/>
  <c r="DK433" i="1"/>
  <c r="DL433" i="1"/>
  <c r="DM433" i="1"/>
  <c r="DN433" i="1"/>
  <c r="DO433" i="1"/>
  <c r="DP433" i="1"/>
  <c r="DQ433" i="1"/>
  <c r="EB433" i="1"/>
  <c r="ED433" i="1"/>
  <c r="EG433" i="1"/>
  <c r="EJ433" i="1"/>
  <c r="EO433" i="1"/>
  <c r="EP433" i="1" s="1"/>
  <c r="EQ433" i="1"/>
  <c r="ER433" i="1"/>
  <c r="ES433" i="1"/>
  <c r="ET433" i="1" s="1"/>
  <c r="EU433" i="1"/>
  <c r="EX433" i="1"/>
  <c r="FJ433" i="1"/>
  <c r="FM433" i="1"/>
  <c r="FR433" i="1"/>
  <c r="FS433" i="1"/>
  <c r="FT433" i="1"/>
  <c r="FW433" i="1"/>
  <c r="GN433" i="1"/>
  <c r="GV433" i="1"/>
  <c r="GW433" i="1"/>
  <c r="HA433" i="1"/>
  <c r="HB433" i="1"/>
  <c r="HJ433" i="1"/>
  <c r="HK433" i="1"/>
  <c r="HS433" i="1"/>
  <c r="W434" i="1"/>
  <c r="Y434" i="1"/>
  <c r="AA434" i="1"/>
  <c r="AB434" i="1"/>
  <c r="AC434" i="1"/>
  <c r="AD434" i="1" s="1"/>
  <c r="AE434" i="1"/>
  <c r="AF434" i="1"/>
  <c r="AG434" i="1" s="1"/>
  <c r="AI434" i="1"/>
  <c r="AH434" i="1" s="1"/>
  <c r="AJ434" i="1"/>
  <c r="AK434" i="1"/>
  <c r="AR434" i="1"/>
  <c r="AS434" i="1"/>
  <c r="AT434" i="1"/>
  <c r="AU434" i="1"/>
  <c r="AV434" i="1"/>
  <c r="BC434" i="1"/>
  <c r="BE434" i="1"/>
  <c r="EC434" i="1" s="1"/>
  <c r="BH434" i="1"/>
  <c r="BM434" i="1"/>
  <c r="BN434" i="1"/>
  <c r="BO434" i="1"/>
  <c r="BP434" i="1"/>
  <c r="BR434" i="1" s="1"/>
  <c r="BQ434" i="1"/>
  <c r="BS434" i="1"/>
  <c r="BV434" i="1"/>
  <c r="BY434" i="1"/>
  <c r="CB434" i="1"/>
  <c r="CE434" i="1"/>
  <c r="CF434" i="1"/>
  <c r="DJ434" i="1" s="1"/>
  <c r="CQ434" i="1"/>
  <c r="CR434" i="1"/>
  <c r="CU434" i="1"/>
  <c r="CV434" i="1"/>
  <c r="CW434" i="1"/>
  <c r="CX434" i="1"/>
  <c r="CY434" i="1"/>
  <c r="CZ434" i="1"/>
  <c r="DA434" i="1" s="1"/>
  <c r="DK434" i="1"/>
  <c r="DL434" i="1"/>
  <c r="DM434" i="1"/>
  <c r="DN434" i="1"/>
  <c r="DO434" i="1"/>
  <c r="DP434" i="1"/>
  <c r="EB434" i="1"/>
  <c r="EE434" i="1" s="1"/>
  <c r="ED434" i="1"/>
  <c r="EG434" i="1"/>
  <c r="EJ434" i="1"/>
  <c r="EO434" i="1"/>
  <c r="EP434" i="1"/>
  <c r="EQ434" i="1"/>
  <c r="ER434" i="1"/>
  <c r="ES434" i="1"/>
  <c r="ET434" i="1"/>
  <c r="EU434" i="1"/>
  <c r="EX434" i="1" s="1"/>
  <c r="FJ434" i="1"/>
  <c r="FM434" i="1"/>
  <c r="FR434" i="1"/>
  <c r="FS434" i="1"/>
  <c r="FT434" i="1"/>
  <c r="FW434" i="1" s="1"/>
  <c r="GN434" i="1"/>
  <c r="GV434" i="1"/>
  <c r="GW434" i="1"/>
  <c r="HA434" i="1"/>
  <c r="HB434" i="1"/>
  <c r="HJ434" i="1"/>
  <c r="HK434" i="1"/>
  <c r="HS434" i="1"/>
  <c r="W435" i="1"/>
  <c r="Y435" i="1"/>
  <c r="AA435" i="1"/>
  <c r="AB435" i="1"/>
  <c r="AC435" i="1"/>
  <c r="AD435" i="1" s="1"/>
  <c r="AE435" i="1"/>
  <c r="AF435" i="1"/>
  <c r="AG435" i="1" s="1"/>
  <c r="AI435" i="1"/>
  <c r="AH435" i="1" s="1"/>
  <c r="AJ435" i="1"/>
  <c r="AR435" i="1"/>
  <c r="AS435" i="1"/>
  <c r="AT435" i="1"/>
  <c r="AU435" i="1"/>
  <c r="AV435" i="1"/>
  <c r="BC435" i="1"/>
  <c r="BE435" i="1"/>
  <c r="EC435" i="1" s="1"/>
  <c r="BH435" i="1"/>
  <c r="BM435" i="1"/>
  <c r="BN435" i="1"/>
  <c r="BO435" i="1"/>
  <c r="BP435" i="1"/>
  <c r="BQ435" i="1"/>
  <c r="BR435" i="1"/>
  <c r="BS435" i="1"/>
  <c r="BV435" i="1"/>
  <c r="BY435" i="1"/>
  <c r="CB435" i="1"/>
  <c r="CE435" i="1"/>
  <c r="CF435" i="1"/>
  <c r="CQ435" i="1"/>
  <c r="CR435" i="1"/>
  <c r="CS435" i="1" s="1"/>
  <c r="CT435" i="1"/>
  <c r="CU435" i="1"/>
  <c r="CV435" i="1"/>
  <c r="CW435" i="1"/>
  <c r="CX435" i="1"/>
  <c r="CY435" i="1"/>
  <c r="CZ435" i="1"/>
  <c r="DA435" i="1" s="1"/>
  <c r="DK435" i="1"/>
  <c r="DL435" i="1"/>
  <c r="DM435" i="1"/>
  <c r="DN435" i="1"/>
  <c r="DO435" i="1"/>
  <c r="DP435" i="1"/>
  <c r="EB435" i="1"/>
  <c r="EE435" i="1" s="1"/>
  <c r="ED435" i="1"/>
  <c r="EG435" i="1"/>
  <c r="EJ435" i="1"/>
  <c r="EO435" i="1"/>
  <c r="EP435" i="1"/>
  <c r="EQ435" i="1"/>
  <c r="ER435" i="1"/>
  <c r="ES435" i="1"/>
  <c r="ET435" i="1"/>
  <c r="EU435" i="1"/>
  <c r="EX435" i="1" s="1"/>
  <c r="FJ435" i="1"/>
  <c r="GW435" i="1" s="1"/>
  <c r="FM435" i="1"/>
  <c r="FR435" i="1"/>
  <c r="FS435" i="1"/>
  <c r="FT435" i="1"/>
  <c r="FW435" i="1" s="1"/>
  <c r="GN435" i="1"/>
  <c r="GV435" i="1"/>
  <c r="HA435" i="1"/>
  <c r="HB435" i="1"/>
  <c r="HJ435" i="1"/>
  <c r="HK435" i="1"/>
  <c r="HS435" i="1"/>
  <c r="W436" i="1"/>
  <c r="Y436" i="1"/>
  <c r="AA436" i="1"/>
  <c r="AB436" i="1"/>
  <c r="AC436" i="1"/>
  <c r="AD436" i="1" s="1"/>
  <c r="AE436" i="1"/>
  <c r="AF436" i="1"/>
  <c r="AG436" i="1" s="1"/>
  <c r="AI436" i="1"/>
  <c r="AH436" i="1" s="1"/>
  <c r="AJ436" i="1"/>
  <c r="AK436" i="1"/>
  <c r="AR436" i="1"/>
  <c r="AS436" i="1"/>
  <c r="AT436" i="1"/>
  <c r="AU436" i="1"/>
  <c r="AV436" i="1"/>
  <c r="BC436" i="1"/>
  <c r="BE436" i="1"/>
  <c r="EC436" i="1" s="1"/>
  <c r="BH436" i="1"/>
  <c r="BM436" i="1"/>
  <c r="BN436" i="1"/>
  <c r="GW436" i="1" s="1"/>
  <c r="BO436" i="1"/>
  <c r="BP436" i="1"/>
  <c r="BR436" i="1" s="1"/>
  <c r="BQ436" i="1"/>
  <c r="BS436" i="1"/>
  <c r="BV436" i="1"/>
  <c r="BY436" i="1"/>
  <c r="CB436" i="1"/>
  <c r="CE436" i="1"/>
  <c r="CF436" i="1"/>
  <c r="CQ436" i="1"/>
  <c r="CR436" i="1"/>
  <c r="CU436" i="1"/>
  <c r="CV436" i="1"/>
  <c r="CW436" i="1"/>
  <c r="CX436" i="1"/>
  <c r="CY436" i="1"/>
  <c r="CZ436" i="1"/>
  <c r="DA436" i="1" s="1"/>
  <c r="DJ436" i="1"/>
  <c r="DK436" i="1"/>
  <c r="DL436" i="1"/>
  <c r="DM436" i="1"/>
  <c r="DN436" i="1"/>
  <c r="DO436" i="1"/>
  <c r="DP436" i="1"/>
  <c r="EB436" i="1"/>
  <c r="ED436" i="1"/>
  <c r="EE436" i="1"/>
  <c r="EG436" i="1"/>
  <c r="EJ436" i="1"/>
  <c r="EO436" i="1"/>
  <c r="EP436" i="1"/>
  <c r="EQ436" i="1"/>
  <c r="ER436" i="1"/>
  <c r="ES436" i="1"/>
  <c r="ET436" i="1"/>
  <c r="EU436" i="1"/>
  <c r="EX436" i="1"/>
  <c r="FJ436" i="1"/>
  <c r="FM436" i="1"/>
  <c r="FR436" i="1"/>
  <c r="FS436" i="1"/>
  <c r="FT436" i="1"/>
  <c r="FW436" i="1"/>
  <c r="GN436" i="1"/>
  <c r="GV436" i="1"/>
  <c r="HA436" i="1"/>
  <c r="HB436" i="1"/>
  <c r="HJ436" i="1"/>
  <c r="HK436" i="1"/>
  <c r="HS436" i="1"/>
  <c r="W437" i="1"/>
  <c r="Y437" i="1"/>
  <c r="AA437" i="1"/>
  <c r="AB437" i="1"/>
  <c r="AE437" i="1"/>
  <c r="AG437" i="1" s="1"/>
  <c r="AF437" i="1"/>
  <c r="AI437" i="1"/>
  <c r="AJ437" i="1"/>
  <c r="AK437" i="1" s="1"/>
  <c r="AR437" i="1"/>
  <c r="AS437" i="1"/>
  <c r="AT437" i="1"/>
  <c r="AU437" i="1"/>
  <c r="AV437" i="1"/>
  <c r="BC437" i="1"/>
  <c r="BE437" i="1"/>
  <c r="BH437" i="1"/>
  <c r="BM437" i="1"/>
  <c r="BN437" i="1"/>
  <c r="BO437" i="1"/>
  <c r="BP437" i="1"/>
  <c r="BR437" i="1" s="1"/>
  <c r="BQ437" i="1"/>
  <c r="BS437" i="1"/>
  <c r="BV437" i="1"/>
  <c r="BY437" i="1"/>
  <c r="CB437" i="1"/>
  <c r="CE437" i="1"/>
  <c r="CF437" i="1"/>
  <c r="CQ437" i="1"/>
  <c r="CR437" i="1"/>
  <c r="CS437" i="1"/>
  <c r="CT437" i="1"/>
  <c r="CU437" i="1"/>
  <c r="CV437" i="1"/>
  <c r="CW437" i="1"/>
  <c r="CX437" i="1"/>
  <c r="CY437" i="1"/>
  <c r="CZ437" i="1"/>
  <c r="DA437" i="1"/>
  <c r="DJ437" i="1" s="1"/>
  <c r="DK437" i="1"/>
  <c r="DL437" i="1"/>
  <c r="DM437" i="1"/>
  <c r="DN437" i="1"/>
  <c r="DO437" i="1"/>
  <c r="DP437" i="1"/>
  <c r="DQ437" i="1"/>
  <c r="EB437" i="1"/>
  <c r="ED437" i="1"/>
  <c r="EG437" i="1"/>
  <c r="EJ437" i="1"/>
  <c r="EO437" i="1"/>
  <c r="EP437" i="1" s="1"/>
  <c r="EQ437" i="1"/>
  <c r="ER437" i="1"/>
  <c r="ES437" i="1"/>
  <c r="ET437" i="1" s="1"/>
  <c r="EU437" i="1"/>
  <c r="EX437" i="1"/>
  <c r="FJ437" i="1"/>
  <c r="FM437" i="1"/>
  <c r="FR437" i="1"/>
  <c r="FS437" i="1"/>
  <c r="FT437" i="1"/>
  <c r="FW437" i="1"/>
  <c r="GN437" i="1"/>
  <c r="GV437" i="1"/>
  <c r="HA437" i="1"/>
  <c r="HB437" i="1"/>
  <c r="HJ437" i="1"/>
  <c r="HK437" i="1"/>
  <c r="HS437" i="1"/>
  <c r="W438" i="1"/>
  <c r="Y438" i="1"/>
  <c r="AA438" i="1"/>
  <c r="AB438" i="1"/>
  <c r="AC438" i="1"/>
  <c r="AD438" i="1" s="1"/>
  <c r="AE438" i="1"/>
  <c r="AG438" i="1" s="1"/>
  <c r="AF438" i="1"/>
  <c r="AI438" i="1"/>
  <c r="AH438" i="1" s="1"/>
  <c r="AJ438" i="1"/>
  <c r="AK438" i="1"/>
  <c r="AR438" i="1"/>
  <c r="AS438" i="1"/>
  <c r="AT438" i="1"/>
  <c r="AU438" i="1"/>
  <c r="AV438" i="1"/>
  <c r="BC438" i="1"/>
  <c r="BE438" i="1"/>
  <c r="EC438" i="1" s="1"/>
  <c r="BH438" i="1"/>
  <c r="BM438" i="1"/>
  <c r="BN438" i="1"/>
  <c r="BO438" i="1"/>
  <c r="BP438" i="1"/>
  <c r="BR438" i="1" s="1"/>
  <c r="BQ438" i="1"/>
  <c r="BS438" i="1"/>
  <c r="BV438" i="1"/>
  <c r="BY438" i="1"/>
  <c r="CB438" i="1"/>
  <c r="CE438" i="1"/>
  <c r="CF438" i="1"/>
  <c r="DJ438" i="1" s="1"/>
  <c r="CQ438" i="1"/>
  <c r="CR438" i="1"/>
  <c r="CU438" i="1"/>
  <c r="CV438" i="1"/>
  <c r="CW438" i="1"/>
  <c r="CX438" i="1"/>
  <c r="CY438" i="1"/>
  <c r="CZ438" i="1"/>
  <c r="DA438" i="1" s="1"/>
  <c r="DK438" i="1"/>
  <c r="DL438" i="1"/>
  <c r="DM438" i="1"/>
  <c r="DN438" i="1"/>
  <c r="DO438" i="1"/>
  <c r="DP438" i="1"/>
  <c r="EB438" i="1"/>
  <c r="EE438" i="1"/>
  <c r="EG438" i="1"/>
  <c r="EJ438" i="1"/>
  <c r="EO438" i="1"/>
  <c r="EP438" i="1"/>
  <c r="EQ438" i="1"/>
  <c r="ER438" i="1"/>
  <c r="ES438" i="1"/>
  <c r="ET438" i="1"/>
  <c r="EU438" i="1"/>
  <c r="EX438" i="1"/>
  <c r="FJ438" i="1"/>
  <c r="FM438" i="1"/>
  <c r="FR438" i="1"/>
  <c r="FS438" i="1"/>
  <c r="FT438" i="1"/>
  <c r="FW438" i="1"/>
  <c r="GN438" i="1"/>
  <c r="GV438" i="1"/>
  <c r="HA438" i="1"/>
  <c r="HB438" i="1"/>
  <c r="HJ438" i="1"/>
  <c r="HK438" i="1"/>
  <c r="HS438" i="1"/>
  <c r="W439" i="1"/>
  <c r="Y439" i="1"/>
  <c r="AA439" i="1"/>
  <c r="AB439" i="1"/>
  <c r="AE439" i="1"/>
  <c r="AG439" i="1" s="1"/>
  <c r="AF439" i="1"/>
  <c r="AI439" i="1"/>
  <c r="AJ439" i="1"/>
  <c r="AR439" i="1"/>
  <c r="AS439" i="1"/>
  <c r="AT439" i="1"/>
  <c r="AU439" i="1"/>
  <c r="AV439" i="1"/>
  <c r="BC439" i="1"/>
  <c r="BE439" i="1"/>
  <c r="EC439" i="1" s="1"/>
  <c r="BH439" i="1"/>
  <c r="BM439" i="1"/>
  <c r="BN439" i="1" s="1"/>
  <c r="BO439" i="1"/>
  <c r="BP439" i="1"/>
  <c r="BQ439" i="1"/>
  <c r="BR439" i="1" s="1"/>
  <c r="BS439" i="1"/>
  <c r="BV439" i="1"/>
  <c r="BY439" i="1"/>
  <c r="CB439" i="1"/>
  <c r="CE439" i="1"/>
  <c r="CF439" i="1"/>
  <c r="CQ439" i="1"/>
  <c r="CT439" i="1" s="1"/>
  <c r="CR439" i="1"/>
  <c r="CU439" i="1"/>
  <c r="CV439" i="1"/>
  <c r="CW439" i="1"/>
  <c r="CX439" i="1"/>
  <c r="CY439" i="1"/>
  <c r="CZ439" i="1"/>
  <c r="DA439" i="1"/>
  <c r="DK439" i="1"/>
  <c r="DL439" i="1"/>
  <c r="DM439" i="1"/>
  <c r="DN439" i="1"/>
  <c r="DO439" i="1"/>
  <c r="DP439" i="1"/>
  <c r="EB439" i="1"/>
  <c r="EE439" i="1"/>
  <c r="EG439" i="1"/>
  <c r="EJ439" i="1"/>
  <c r="EO439" i="1"/>
  <c r="EP439" i="1"/>
  <c r="EQ439" i="1"/>
  <c r="ER439" i="1"/>
  <c r="ES439" i="1"/>
  <c r="ET439" i="1"/>
  <c r="EU439" i="1"/>
  <c r="EX439" i="1"/>
  <c r="FJ439" i="1"/>
  <c r="FM439" i="1"/>
  <c r="FR439" i="1"/>
  <c r="FS439" i="1"/>
  <c r="FT439" i="1"/>
  <c r="FW439" i="1"/>
  <c r="GN439" i="1"/>
  <c r="GV439" i="1"/>
  <c r="HA439" i="1"/>
  <c r="HB439" i="1"/>
  <c r="HJ439" i="1"/>
  <c r="HK439" i="1"/>
  <c r="HS439" i="1"/>
  <c r="W440" i="1"/>
  <c r="Y440" i="1"/>
  <c r="AA440" i="1"/>
  <c r="AB440" i="1"/>
  <c r="AE440" i="1"/>
  <c r="AF440" i="1"/>
  <c r="AI440" i="1"/>
  <c r="AK440" i="1" s="1"/>
  <c r="AJ440" i="1"/>
  <c r="AH440" i="1" s="1"/>
  <c r="AR440" i="1"/>
  <c r="AS440" i="1"/>
  <c r="AT440" i="1"/>
  <c r="AU440" i="1"/>
  <c r="AV440" i="1"/>
  <c r="BC440" i="1"/>
  <c r="BE440" i="1"/>
  <c r="BH440" i="1"/>
  <c r="BM440" i="1"/>
  <c r="BN440" i="1" s="1"/>
  <c r="BP440" i="1"/>
  <c r="BQ440" i="1"/>
  <c r="BR440" i="1" s="1"/>
  <c r="BS440" i="1"/>
  <c r="BV440" i="1" s="1"/>
  <c r="BY440" i="1"/>
  <c r="CB440" i="1"/>
  <c r="CE440" i="1"/>
  <c r="CF440" i="1"/>
  <c r="CQ440" i="1"/>
  <c r="CT440" i="1" s="1"/>
  <c r="CR440" i="1"/>
  <c r="CS440" i="1"/>
  <c r="CU440" i="1"/>
  <c r="CV440" i="1"/>
  <c r="CW440" i="1"/>
  <c r="CX440" i="1"/>
  <c r="CY440" i="1"/>
  <c r="DA440" i="1" s="1"/>
  <c r="CZ440" i="1"/>
  <c r="DK440" i="1"/>
  <c r="DL440" i="1"/>
  <c r="DM440" i="1"/>
  <c r="DN440" i="1"/>
  <c r="DO440" i="1"/>
  <c r="DP440" i="1"/>
  <c r="EB440" i="1"/>
  <c r="EE440" i="1"/>
  <c r="EG440" i="1"/>
  <c r="EJ440" i="1"/>
  <c r="EO440" i="1"/>
  <c r="EP440" i="1"/>
  <c r="EQ440" i="1"/>
  <c r="ER440" i="1"/>
  <c r="ET440" i="1" s="1"/>
  <c r="ES440" i="1"/>
  <c r="EU440" i="1"/>
  <c r="EX440" i="1"/>
  <c r="FJ440" i="1"/>
  <c r="FM440" i="1"/>
  <c r="FR440" i="1"/>
  <c r="FS440" i="1"/>
  <c r="FT440" i="1"/>
  <c r="FW440" i="1"/>
  <c r="GN440" i="1"/>
  <c r="GV440" i="1"/>
  <c r="HA440" i="1"/>
  <c r="HB440" i="1"/>
  <c r="HJ440" i="1"/>
  <c r="HK440" i="1"/>
  <c r="HS440" i="1"/>
  <c r="W441" i="1"/>
  <c r="Y441" i="1"/>
  <c r="AA441" i="1"/>
  <c r="AB441" i="1"/>
  <c r="AE441" i="1"/>
  <c r="AF441" i="1"/>
  <c r="AH441" i="1"/>
  <c r="AI441" i="1"/>
  <c r="AK441" i="1" s="1"/>
  <c r="AJ441" i="1"/>
  <c r="AR441" i="1"/>
  <c r="AS441" i="1"/>
  <c r="AT441" i="1"/>
  <c r="AU441" i="1"/>
  <c r="AV441" i="1"/>
  <c r="BC441" i="1"/>
  <c r="BE441" i="1"/>
  <c r="BH441" i="1"/>
  <c r="BM441" i="1"/>
  <c r="BN441" i="1" s="1"/>
  <c r="BP441" i="1"/>
  <c r="BQ441" i="1"/>
  <c r="BR441" i="1" s="1"/>
  <c r="BS441" i="1"/>
  <c r="BV441" i="1" s="1"/>
  <c r="BY441" i="1"/>
  <c r="CB441" i="1"/>
  <c r="CE441" i="1"/>
  <c r="CF441" i="1"/>
  <c r="CQ441" i="1"/>
  <c r="CT441" i="1" s="1"/>
  <c r="CR441" i="1"/>
  <c r="CU441" i="1"/>
  <c r="CV441" i="1"/>
  <c r="CW441" i="1"/>
  <c r="CX441" i="1"/>
  <c r="CY441" i="1"/>
  <c r="CZ441" i="1"/>
  <c r="DA441" i="1"/>
  <c r="DK441" i="1"/>
  <c r="DL441" i="1"/>
  <c r="DM441" i="1"/>
  <c r="DN441" i="1"/>
  <c r="DO441" i="1"/>
  <c r="DP441" i="1"/>
  <c r="EB441" i="1"/>
  <c r="EE441" i="1"/>
  <c r="EG441" i="1"/>
  <c r="EJ441" i="1"/>
  <c r="EO441" i="1"/>
  <c r="EP441" i="1"/>
  <c r="EQ441" i="1"/>
  <c r="ER441" i="1"/>
  <c r="ES441" i="1"/>
  <c r="ET441" i="1"/>
  <c r="EU441" i="1"/>
  <c r="EX441" i="1"/>
  <c r="FJ441" i="1"/>
  <c r="FM441" i="1"/>
  <c r="FR441" i="1"/>
  <c r="FS441" i="1"/>
  <c r="FT441" i="1"/>
  <c r="FW441" i="1"/>
  <c r="GN441" i="1"/>
  <c r="GV441" i="1"/>
  <c r="HA441" i="1"/>
  <c r="HB441" i="1"/>
  <c r="HJ441" i="1"/>
  <c r="HK441" i="1"/>
  <c r="HS441" i="1"/>
  <c r="W442" i="1"/>
  <c r="Y442" i="1"/>
  <c r="AA442" i="1"/>
  <c r="AB442" i="1"/>
  <c r="AE442" i="1"/>
  <c r="AF442" i="1"/>
  <c r="AI442" i="1"/>
  <c r="AK442" i="1" s="1"/>
  <c r="AJ442" i="1"/>
  <c r="AH442" i="1" s="1"/>
  <c r="AR442" i="1"/>
  <c r="AS442" i="1"/>
  <c r="AT442" i="1"/>
  <c r="AU442" i="1"/>
  <c r="AV442" i="1"/>
  <c r="BC442" i="1"/>
  <c r="BE442" i="1"/>
  <c r="BH442" i="1"/>
  <c r="BM442" i="1"/>
  <c r="BN442" i="1" s="1"/>
  <c r="BP442" i="1"/>
  <c r="BQ442" i="1"/>
  <c r="BR442" i="1" s="1"/>
  <c r="BS442" i="1"/>
  <c r="BV442" i="1"/>
  <c r="BY442" i="1"/>
  <c r="CB442" i="1"/>
  <c r="CE442" i="1"/>
  <c r="CF442" i="1"/>
  <c r="CQ442" i="1"/>
  <c r="CR442" i="1"/>
  <c r="CS442" i="1"/>
  <c r="CU442" i="1"/>
  <c r="CV442" i="1"/>
  <c r="CW442" i="1"/>
  <c r="CX442" i="1"/>
  <c r="CY442" i="1"/>
  <c r="CZ442" i="1"/>
  <c r="DA442" i="1"/>
  <c r="DJ442" i="1" s="1"/>
  <c r="DK442" i="1"/>
  <c r="DL442" i="1"/>
  <c r="DM442" i="1"/>
  <c r="DN442" i="1"/>
  <c r="DO442" i="1"/>
  <c r="DQ442" i="1" s="1"/>
  <c r="DP442" i="1"/>
  <c r="EB442" i="1"/>
  <c r="EC442" i="1"/>
  <c r="EG442" i="1"/>
  <c r="EJ442" i="1"/>
  <c r="EO442" i="1"/>
  <c r="EP442" i="1"/>
  <c r="EQ442" i="1"/>
  <c r="ER442" i="1"/>
  <c r="ET442" i="1" s="1"/>
  <c r="ES442" i="1"/>
  <c r="EU442" i="1"/>
  <c r="EX442" i="1"/>
  <c r="FJ442" i="1"/>
  <c r="FM442" i="1"/>
  <c r="FR442" i="1"/>
  <c r="FS442" i="1"/>
  <c r="FT442" i="1"/>
  <c r="FW442" i="1"/>
  <c r="GN442" i="1"/>
  <c r="GV442" i="1"/>
  <c r="HA442" i="1"/>
  <c r="HB442" i="1"/>
  <c r="HJ442" i="1"/>
  <c r="HK442" i="1"/>
  <c r="HS442" i="1"/>
  <c r="W443" i="1"/>
  <c r="Y443" i="1"/>
  <c r="AA443" i="1"/>
  <c r="AB443" i="1"/>
  <c r="AE443" i="1"/>
  <c r="AG443" i="1" s="1"/>
  <c r="AF443" i="1"/>
  <c r="AH443" i="1"/>
  <c r="AI443" i="1"/>
  <c r="AJ443" i="1"/>
  <c r="AR443" i="1"/>
  <c r="AS443" i="1"/>
  <c r="AT443" i="1"/>
  <c r="AU443" i="1"/>
  <c r="AV443" i="1"/>
  <c r="BC443" i="1"/>
  <c r="BE443" i="1"/>
  <c r="BH443" i="1"/>
  <c r="BM443" i="1"/>
  <c r="BN443" i="1" s="1"/>
  <c r="BP443" i="1"/>
  <c r="BQ443" i="1"/>
  <c r="BR443" i="1" s="1"/>
  <c r="BS443" i="1"/>
  <c r="BV443" i="1" s="1"/>
  <c r="BY443" i="1"/>
  <c r="CB443" i="1"/>
  <c r="CE443" i="1"/>
  <c r="CF443" i="1"/>
  <c r="CQ443" i="1"/>
  <c r="CT443" i="1" s="1"/>
  <c r="CR443" i="1"/>
  <c r="CU443" i="1"/>
  <c r="CV443" i="1"/>
  <c r="CW443" i="1"/>
  <c r="CX443" i="1"/>
  <c r="CY443" i="1"/>
  <c r="DA443" i="1" s="1"/>
  <c r="DJ443" i="1" s="1"/>
  <c r="CZ443" i="1"/>
  <c r="DK443" i="1"/>
  <c r="DL443" i="1"/>
  <c r="DM443" i="1"/>
  <c r="DN443" i="1"/>
  <c r="DO443" i="1"/>
  <c r="DP443" i="1"/>
  <c r="DQ443" i="1"/>
  <c r="EB443" i="1"/>
  <c r="EC443" i="1"/>
  <c r="EE443" i="1"/>
  <c r="EG443" i="1"/>
  <c r="EJ443" i="1"/>
  <c r="EO443" i="1"/>
  <c r="EP443" i="1"/>
  <c r="EQ443" i="1"/>
  <c r="ER443" i="1"/>
  <c r="ES443" i="1"/>
  <c r="ET443" i="1"/>
  <c r="EU443" i="1"/>
  <c r="EX443" i="1"/>
  <c r="FJ443" i="1"/>
  <c r="FM443" i="1"/>
  <c r="FR443" i="1"/>
  <c r="FS443" i="1"/>
  <c r="FT443" i="1"/>
  <c r="FW443" i="1"/>
  <c r="GN443" i="1"/>
  <c r="GV443" i="1"/>
  <c r="HA443" i="1"/>
  <c r="HB443" i="1"/>
  <c r="HJ443" i="1"/>
  <c r="HK443" i="1"/>
  <c r="HS443" i="1"/>
  <c r="W444" i="1"/>
  <c r="Y444" i="1"/>
  <c r="AA444" i="1"/>
  <c r="AB444" i="1"/>
  <c r="AE444" i="1"/>
  <c r="AG444" i="1" s="1"/>
  <c r="AF444" i="1"/>
  <c r="AH444" i="1"/>
  <c r="AI444" i="1"/>
  <c r="AJ444" i="1"/>
  <c r="AR444" i="1"/>
  <c r="AS444" i="1"/>
  <c r="AT444" i="1"/>
  <c r="AU444" i="1"/>
  <c r="AV444" i="1"/>
  <c r="BC444" i="1"/>
  <c r="BE444" i="1"/>
  <c r="EE444" i="1" s="1"/>
  <c r="BH444" i="1"/>
  <c r="BM444" i="1"/>
  <c r="BN444" i="1" s="1"/>
  <c r="BP444" i="1"/>
  <c r="BQ444" i="1"/>
  <c r="BR444" i="1" s="1"/>
  <c r="BS444" i="1"/>
  <c r="BV444" i="1" s="1"/>
  <c r="BY444" i="1"/>
  <c r="CB444" i="1"/>
  <c r="CE444" i="1"/>
  <c r="CF444" i="1"/>
  <c r="CQ444" i="1"/>
  <c r="CT444" i="1" s="1"/>
  <c r="CR444" i="1"/>
  <c r="CU444" i="1"/>
  <c r="CV444" i="1"/>
  <c r="CW444" i="1"/>
  <c r="CX444" i="1"/>
  <c r="CY444" i="1"/>
  <c r="CZ444" i="1"/>
  <c r="DA444" i="1"/>
  <c r="DJ444" i="1" s="1"/>
  <c r="DK444" i="1"/>
  <c r="DL444" i="1"/>
  <c r="DM444" i="1"/>
  <c r="DN444" i="1"/>
  <c r="DO444" i="1"/>
  <c r="DP444" i="1"/>
  <c r="DQ444" i="1"/>
  <c r="EB444" i="1"/>
  <c r="EC444" i="1"/>
  <c r="EG444" i="1"/>
  <c r="EJ444" i="1"/>
  <c r="EO444" i="1"/>
  <c r="EP444" i="1"/>
  <c r="EQ444" i="1"/>
  <c r="ER444" i="1"/>
  <c r="ET444" i="1" s="1"/>
  <c r="ES444" i="1"/>
  <c r="EU444" i="1"/>
  <c r="EX444" i="1"/>
  <c r="FJ444" i="1"/>
  <c r="FM444" i="1"/>
  <c r="FR444" i="1"/>
  <c r="FS444" i="1"/>
  <c r="FT444" i="1"/>
  <c r="FW444" i="1"/>
  <c r="GN444" i="1"/>
  <c r="GV444" i="1"/>
  <c r="HA444" i="1"/>
  <c r="HB444" i="1"/>
  <c r="HJ444" i="1"/>
  <c r="HK444" i="1"/>
  <c r="HS444" i="1"/>
  <c r="W445" i="1"/>
  <c r="Y445" i="1"/>
  <c r="AA445" i="1"/>
  <c r="AB445" i="1"/>
  <c r="AE445" i="1"/>
  <c r="AG445" i="1" s="1"/>
  <c r="AF445" i="1"/>
  <c r="AH445" i="1"/>
  <c r="AI445" i="1"/>
  <c r="AJ445" i="1"/>
  <c r="AR445" i="1"/>
  <c r="AS445" i="1"/>
  <c r="AT445" i="1"/>
  <c r="AU445" i="1"/>
  <c r="AV445" i="1"/>
  <c r="BC445" i="1"/>
  <c r="BE445" i="1"/>
  <c r="BH445" i="1"/>
  <c r="BM445" i="1"/>
  <c r="BN445" i="1" s="1"/>
  <c r="BO445" i="1"/>
  <c r="AC445" i="1" s="1"/>
  <c r="AD445" i="1" s="1"/>
  <c r="BP445" i="1"/>
  <c r="BQ445" i="1"/>
  <c r="BR445" i="1" s="1"/>
  <c r="BS445" i="1"/>
  <c r="BV445" i="1"/>
  <c r="BY445" i="1"/>
  <c r="CB445" i="1"/>
  <c r="CE445" i="1"/>
  <c r="CF445" i="1"/>
  <c r="CQ445" i="1"/>
  <c r="CT445" i="1" s="1"/>
  <c r="CR445" i="1"/>
  <c r="CS445" i="1"/>
  <c r="CU445" i="1"/>
  <c r="CV445" i="1"/>
  <c r="CW445" i="1"/>
  <c r="CX445" i="1"/>
  <c r="CY445" i="1"/>
  <c r="DA445" i="1" s="1"/>
  <c r="CZ445" i="1"/>
  <c r="DK445" i="1"/>
  <c r="DL445" i="1"/>
  <c r="DM445" i="1"/>
  <c r="DN445" i="1"/>
  <c r="DO445" i="1"/>
  <c r="DP445" i="1"/>
  <c r="EB445" i="1"/>
  <c r="EC445" i="1"/>
  <c r="EE445" i="1"/>
  <c r="EG445" i="1"/>
  <c r="EJ445" i="1"/>
  <c r="EO445" i="1"/>
  <c r="EP445" i="1"/>
  <c r="EQ445" i="1"/>
  <c r="ER445" i="1"/>
  <c r="ET445" i="1" s="1"/>
  <c r="ES445" i="1"/>
  <c r="EU445" i="1"/>
  <c r="EX445" i="1"/>
  <c r="FJ445" i="1"/>
  <c r="FM445" i="1"/>
  <c r="FR445" i="1"/>
  <c r="FS445" i="1"/>
  <c r="FT445" i="1"/>
  <c r="FW445" i="1"/>
  <c r="GN445" i="1"/>
  <c r="GV445" i="1"/>
  <c r="HA445" i="1"/>
  <c r="HB445" i="1"/>
  <c r="HJ445" i="1"/>
  <c r="HK445" i="1"/>
  <c r="HS445" i="1"/>
  <c r="W446" i="1"/>
  <c r="Y446" i="1"/>
  <c r="AA446" i="1"/>
  <c r="AB446" i="1"/>
  <c r="AE446" i="1"/>
  <c r="AF446" i="1"/>
  <c r="AH446" i="1"/>
  <c r="AI446" i="1"/>
  <c r="AK446" i="1" s="1"/>
  <c r="AJ446" i="1"/>
  <c r="AR446" i="1"/>
  <c r="AS446" i="1"/>
  <c r="AT446" i="1"/>
  <c r="AU446" i="1"/>
  <c r="AV446" i="1"/>
  <c r="BC446" i="1"/>
  <c r="BE446" i="1"/>
  <c r="BH446" i="1"/>
  <c r="BM446" i="1"/>
  <c r="BN446" i="1" s="1"/>
  <c r="BP446" i="1"/>
  <c r="BQ446" i="1"/>
  <c r="BR446" i="1" s="1"/>
  <c r="BS446" i="1"/>
  <c r="BV446" i="1" s="1"/>
  <c r="BY446" i="1"/>
  <c r="CB446" i="1"/>
  <c r="CE446" i="1"/>
  <c r="CF446" i="1"/>
  <c r="CQ446" i="1"/>
  <c r="CT446" i="1" s="1"/>
  <c r="CR446" i="1"/>
  <c r="CU446" i="1"/>
  <c r="CV446" i="1"/>
  <c r="CW446" i="1"/>
  <c r="CX446" i="1"/>
  <c r="CY446" i="1"/>
  <c r="CZ446" i="1"/>
  <c r="DA446" i="1"/>
  <c r="DK446" i="1"/>
  <c r="DL446" i="1"/>
  <c r="DM446" i="1"/>
  <c r="DN446" i="1"/>
  <c r="DO446" i="1"/>
  <c r="DP446" i="1"/>
  <c r="EB446" i="1"/>
  <c r="EE446" i="1"/>
  <c r="EG446" i="1"/>
  <c r="EJ446" i="1"/>
  <c r="EO446" i="1"/>
  <c r="EP446" i="1"/>
  <c r="EQ446" i="1"/>
  <c r="ER446" i="1"/>
  <c r="ES446" i="1"/>
  <c r="ET446" i="1"/>
  <c r="EU446" i="1"/>
  <c r="EX446" i="1"/>
  <c r="FJ446" i="1"/>
  <c r="FM446" i="1"/>
  <c r="FR446" i="1"/>
  <c r="FS446" i="1"/>
  <c r="FT446" i="1"/>
  <c r="FW446" i="1"/>
  <c r="GN446" i="1"/>
  <c r="GV446" i="1"/>
  <c r="HA446" i="1"/>
  <c r="HB446" i="1"/>
  <c r="HJ446" i="1"/>
  <c r="HK446" i="1"/>
  <c r="HS446" i="1"/>
  <c r="W447" i="1"/>
  <c r="Y447" i="1"/>
  <c r="AA447" i="1"/>
  <c r="AB447" i="1"/>
  <c r="AE447" i="1"/>
  <c r="AF447" i="1"/>
  <c r="AI447" i="1"/>
  <c r="AK447" i="1" s="1"/>
  <c r="AJ447" i="1"/>
  <c r="AH447" i="1" s="1"/>
  <c r="AR447" i="1"/>
  <c r="AS447" i="1"/>
  <c r="AT447" i="1"/>
  <c r="AU447" i="1"/>
  <c r="AV447" i="1"/>
  <c r="BC447" i="1"/>
  <c r="BE447" i="1"/>
  <c r="BH447" i="1"/>
  <c r="BM447" i="1"/>
  <c r="BN447" i="1" s="1"/>
  <c r="BP447" i="1"/>
  <c r="BQ447" i="1"/>
  <c r="BR447" i="1" s="1"/>
  <c r="BS447" i="1"/>
  <c r="BV447" i="1"/>
  <c r="BY447" i="1"/>
  <c r="CB447" i="1"/>
  <c r="CE447" i="1"/>
  <c r="CF447" i="1"/>
  <c r="CQ447" i="1"/>
  <c r="CR447" i="1"/>
  <c r="CS447" i="1"/>
  <c r="CU447" i="1"/>
  <c r="CV447" i="1"/>
  <c r="CW447" i="1"/>
  <c r="CX447" i="1"/>
  <c r="CY447" i="1"/>
  <c r="CZ447" i="1"/>
  <c r="DA447" i="1"/>
  <c r="DJ447" i="1" s="1"/>
  <c r="DK447" i="1"/>
  <c r="DL447" i="1"/>
  <c r="DM447" i="1"/>
  <c r="DN447" i="1"/>
  <c r="DO447" i="1"/>
  <c r="DQ447" i="1" s="1"/>
  <c r="DP447" i="1"/>
  <c r="EB447" i="1"/>
  <c r="EG447" i="1"/>
  <c r="EJ447" i="1"/>
  <c r="EO447" i="1"/>
  <c r="EP447" i="1"/>
  <c r="EQ447" i="1"/>
  <c r="ER447" i="1"/>
  <c r="ET447" i="1" s="1"/>
  <c r="ES447" i="1"/>
  <c r="EU447" i="1"/>
  <c r="EX447" i="1"/>
  <c r="FJ447" i="1"/>
  <c r="FM447" i="1"/>
  <c r="FR447" i="1"/>
  <c r="FS447" i="1"/>
  <c r="FT447" i="1"/>
  <c r="FW447" i="1"/>
  <c r="GN447" i="1"/>
  <c r="GV447" i="1"/>
  <c r="HA447" i="1"/>
  <c r="HB447" i="1"/>
  <c r="HJ447" i="1"/>
  <c r="HK447" i="1"/>
  <c r="HS447" i="1"/>
  <c r="W448" i="1"/>
  <c r="Y448" i="1"/>
  <c r="AA448" i="1"/>
  <c r="AB448" i="1"/>
  <c r="AE448" i="1"/>
  <c r="AG448" i="1" s="1"/>
  <c r="AF448" i="1"/>
  <c r="AI448" i="1"/>
  <c r="AJ448" i="1"/>
  <c r="AH448" i="1" s="1"/>
  <c r="AR448" i="1"/>
  <c r="AS448" i="1"/>
  <c r="AT448" i="1"/>
  <c r="AU448" i="1"/>
  <c r="AV448" i="1"/>
  <c r="BC448" i="1"/>
  <c r="BE448" i="1"/>
  <c r="BH448" i="1"/>
  <c r="BM448" i="1"/>
  <c r="BN448" i="1" s="1"/>
  <c r="BP448" i="1"/>
  <c r="BQ448" i="1"/>
  <c r="BR448" i="1" s="1"/>
  <c r="BS448" i="1"/>
  <c r="BV448" i="1" s="1"/>
  <c r="BY448" i="1"/>
  <c r="CB448" i="1"/>
  <c r="CE448" i="1"/>
  <c r="CF448" i="1"/>
  <c r="CQ448" i="1"/>
  <c r="CT448" i="1" s="1"/>
  <c r="CR448" i="1"/>
  <c r="CS448" i="1"/>
  <c r="CU448" i="1"/>
  <c r="CV448" i="1"/>
  <c r="CW448" i="1"/>
  <c r="CX448" i="1"/>
  <c r="CY448" i="1"/>
  <c r="DA448" i="1" s="1"/>
  <c r="DJ448" i="1" s="1"/>
  <c r="CZ448" i="1"/>
  <c r="DK448" i="1"/>
  <c r="DL448" i="1"/>
  <c r="DM448" i="1"/>
  <c r="DN448" i="1"/>
  <c r="DO448" i="1"/>
  <c r="DP448" i="1"/>
  <c r="DQ448" i="1"/>
  <c r="EB448" i="1"/>
  <c r="EC448" i="1"/>
  <c r="EE448" i="1"/>
  <c r="EG448" i="1"/>
  <c r="EJ448" i="1"/>
  <c r="EO448" i="1"/>
  <c r="EP448" i="1"/>
  <c r="EQ448" i="1"/>
  <c r="ER448" i="1"/>
  <c r="ES448" i="1"/>
  <c r="ET448" i="1"/>
  <c r="EU448" i="1"/>
  <c r="EX448" i="1"/>
  <c r="FJ448" i="1"/>
  <c r="FM448" i="1"/>
  <c r="FR448" i="1"/>
  <c r="FS448" i="1"/>
  <c r="FT448" i="1"/>
  <c r="FW448" i="1"/>
  <c r="GN448" i="1"/>
  <c r="GV448" i="1"/>
  <c r="HA448" i="1"/>
  <c r="HB448" i="1"/>
  <c r="HJ448" i="1"/>
  <c r="HK448" i="1"/>
  <c r="HS448" i="1"/>
  <c r="W449" i="1"/>
  <c r="Y449" i="1"/>
  <c r="AA449" i="1"/>
  <c r="AB449" i="1"/>
  <c r="AE449" i="1"/>
  <c r="AG449" i="1" s="1"/>
  <c r="AF449" i="1"/>
  <c r="AI449" i="1"/>
  <c r="AJ449" i="1"/>
  <c r="AH449" i="1" s="1"/>
  <c r="AR449" i="1"/>
  <c r="AS449" i="1"/>
  <c r="AT449" i="1"/>
  <c r="AU449" i="1"/>
  <c r="AV449" i="1"/>
  <c r="BC449" i="1"/>
  <c r="BE449" i="1"/>
  <c r="EE449" i="1" s="1"/>
  <c r="BH449" i="1"/>
  <c r="BM449" i="1"/>
  <c r="BN449" i="1" s="1"/>
  <c r="BP449" i="1"/>
  <c r="BQ449" i="1"/>
  <c r="BR449" i="1" s="1"/>
  <c r="BS449" i="1"/>
  <c r="BV449" i="1" s="1"/>
  <c r="BY449" i="1"/>
  <c r="CB449" i="1"/>
  <c r="CE449" i="1"/>
  <c r="CF449" i="1"/>
  <c r="CQ449" i="1"/>
  <c r="CT449" i="1" s="1"/>
  <c r="CR449" i="1"/>
  <c r="CS449" i="1"/>
  <c r="CU449" i="1"/>
  <c r="CV449" i="1"/>
  <c r="CW449" i="1"/>
  <c r="CX449" i="1"/>
  <c r="CY449" i="1"/>
  <c r="CZ449" i="1"/>
  <c r="DA449" i="1"/>
  <c r="DJ449" i="1" s="1"/>
  <c r="DK449" i="1"/>
  <c r="DL449" i="1"/>
  <c r="DM449" i="1"/>
  <c r="DN449" i="1"/>
  <c r="DO449" i="1"/>
  <c r="DQ449" i="1" s="1"/>
  <c r="DP449" i="1"/>
  <c r="EB449" i="1"/>
  <c r="EC449" i="1"/>
  <c r="EG449" i="1"/>
  <c r="EJ449" i="1"/>
  <c r="EO449" i="1"/>
  <c r="EP449" i="1"/>
  <c r="EQ449" i="1"/>
  <c r="ER449" i="1"/>
  <c r="ET449" i="1" s="1"/>
  <c r="ES449" i="1"/>
  <c r="EU449" i="1"/>
  <c r="EX449" i="1"/>
  <c r="FJ449" i="1"/>
  <c r="FM449" i="1"/>
  <c r="FR449" i="1"/>
  <c r="FS449" i="1"/>
  <c r="FT449" i="1"/>
  <c r="FW449" i="1"/>
  <c r="GN449" i="1"/>
  <c r="GV449" i="1"/>
  <c r="HA449" i="1"/>
  <c r="HB449" i="1"/>
  <c r="HJ449" i="1"/>
  <c r="HK449" i="1"/>
  <c r="HS449" i="1"/>
  <c r="W450" i="1"/>
  <c r="Y450" i="1"/>
  <c r="AA450" i="1"/>
  <c r="AB450" i="1"/>
  <c r="AE450" i="1"/>
  <c r="AG450" i="1" s="1"/>
  <c r="AF450" i="1"/>
  <c r="AH450" i="1"/>
  <c r="AI450" i="1"/>
  <c r="AJ450" i="1"/>
  <c r="AR450" i="1"/>
  <c r="AS450" i="1"/>
  <c r="AT450" i="1"/>
  <c r="AU450" i="1"/>
  <c r="AV450" i="1"/>
  <c r="BC450" i="1"/>
  <c r="BE450" i="1"/>
  <c r="BH450" i="1"/>
  <c r="BM450" i="1"/>
  <c r="BN450" i="1" s="1"/>
  <c r="BO450" i="1"/>
  <c r="BP450" i="1"/>
  <c r="BQ450" i="1"/>
  <c r="BR450" i="1" s="1"/>
  <c r="BS450" i="1"/>
  <c r="BV450" i="1"/>
  <c r="BY450" i="1"/>
  <c r="CB450" i="1"/>
  <c r="CE450" i="1"/>
  <c r="CF450" i="1"/>
  <c r="CQ450" i="1"/>
  <c r="CT450" i="1" s="1"/>
  <c r="CR450" i="1"/>
  <c r="CS450" i="1"/>
  <c r="CU450" i="1"/>
  <c r="CV450" i="1"/>
  <c r="CW450" i="1"/>
  <c r="CX450" i="1"/>
  <c r="CY450" i="1"/>
  <c r="DA450" i="1" s="1"/>
  <c r="CZ450" i="1"/>
  <c r="DK450" i="1"/>
  <c r="DL450" i="1"/>
  <c r="DM450" i="1"/>
  <c r="DN450" i="1"/>
  <c r="DO450" i="1"/>
  <c r="DP450" i="1"/>
  <c r="EB450" i="1"/>
  <c r="EC450" i="1"/>
  <c r="EE450" i="1"/>
  <c r="EG450" i="1"/>
  <c r="EJ450" i="1"/>
  <c r="EO450" i="1"/>
  <c r="EP450" i="1"/>
  <c r="EQ450" i="1"/>
  <c r="ER450" i="1"/>
  <c r="ET450" i="1" s="1"/>
  <c r="ES450" i="1"/>
  <c r="EU450" i="1"/>
  <c r="EX450" i="1"/>
  <c r="FJ450" i="1"/>
  <c r="FM450" i="1"/>
  <c r="FR450" i="1"/>
  <c r="FS450" i="1"/>
  <c r="FT450" i="1"/>
  <c r="FW450" i="1"/>
  <c r="GN450" i="1"/>
  <c r="GV450" i="1"/>
  <c r="HA450" i="1"/>
  <c r="HB450" i="1"/>
  <c r="HJ450" i="1"/>
  <c r="HK450" i="1"/>
  <c r="HS450" i="1"/>
  <c r="W451" i="1"/>
  <c r="Y451" i="1"/>
  <c r="AA451" i="1"/>
  <c r="AB451" i="1"/>
  <c r="AE451" i="1"/>
  <c r="AF451" i="1"/>
  <c r="AH451" i="1"/>
  <c r="AI451" i="1"/>
  <c r="AK451" i="1" s="1"/>
  <c r="AJ451" i="1"/>
  <c r="AR451" i="1"/>
  <c r="AS451" i="1"/>
  <c r="AT451" i="1"/>
  <c r="AU451" i="1"/>
  <c r="AV451" i="1"/>
  <c r="BC451" i="1"/>
  <c r="BE451" i="1"/>
  <c r="BH451" i="1"/>
  <c r="BM451" i="1"/>
  <c r="BN451" i="1" s="1"/>
  <c r="BP451" i="1"/>
  <c r="BQ451" i="1"/>
  <c r="BR451" i="1" s="1"/>
  <c r="BS451" i="1"/>
  <c r="BV451" i="1"/>
  <c r="BY451" i="1"/>
  <c r="CB451" i="1"/>
  <c r="CE451" i="1"/>
  <c r="CF451" i="1"/>
  <c r="CQ451" i="1"/>
  <c r="CR451" i="1"/>
  <c r="CS451" i="1"/>
  <c r="CU451" i="1"/>
  <c r="CV451" i="1"/>
  <c r="CW451" i="1"/>
  <c r="CX451" i="1"/>
  <c r="CY451" i="1"/>
  <c r="DA451" i="1" s="1"/>
  <c r="DJ451" i="1" s="1"/>
  <c r="CZ451" i="1"/>
  <c r="DK451" i="1"/>
  <c r="DL451" i="1"/>
  <c r="DM451" i="1"/>
  <c r="DN451" i="1"/>
  <c r="DO451" i="1"/>
  <c r="DP451" i="1"/>
  <c r="DQ451" i="1"/>
  <c r="EB451" i="1"/>
  <c r="EC451" i="1"/>
  <c r="EG451" i="1"/>
  <c r="EJ451" i="1"/>
  <c r="EO451" i="1"/>
  <c r="EP451" i="1"/>
  <c r="EQ451" i="1"/>
  <c r="ER451" i="1"/>
  <c r="ES451" i="1"/>
  <c r="ET451" i="1"/>
  <c r="EU451" i="1"/>
  <c r="EX451" i="1"/>
  <c r="FJ451" i="1"/>
  <c r="FM451" i="1"/>
  <c r="FR451" i="1"/>
  <c r="FS451" i="1"/>
  <c r="FT451" i="1"/>
  <c r="FW451" i="1"/>
  <c r="GN451" i="1"/>
  <c r="GV451" i="1"/>
  <c r="HA451" i="1"/>
  <c r="HB451" i="1"/>
  <c r="HJ451" i="1"/>
  <c r="HK451" i="1"/>
  <c r="HS451" i="1"/>
  <c r="W452" i="1"/>
  <c r="Y452" i="1"/>
  <c r="AA452" i="1"/>
  <c r="AB452" i="1"/>
  <c r="AE452" i="1"/>
  <c r="AG452" i="1" s="1"/>
  <c r="AF452" i="1"/>
  <c r="AH452" i="1"/>
  <c r="AI452" i="1"/>
  <c r="AJ452" i="1"/>
  <c r="AR452" i="1"/>
  <c r="AS452" i="1"/>
  <c r="AT452" i="1"/>
  <c r="AU452" i="1"/>
  <c r="AV452" i="1"/>
  <c r="BC452" i="1"/>
  <c r="BE452" i="1"/>
  <c r="EE452" i="1" s="1"/>
  <c r="BH452" i="1"/>
  <c r="BM452" i="1"/>
  <c r="BN452" i="1" s="1"/>
  <c r="BP452" i="1"/>
  <c r="BQ452" i="1"/>
  <c r="BR452" i="1" s="1"/>
  <c r="BS452" i="1"/>
  <c r="BV452" i="1" s="1"/>
  <c r="BY452" i="1"/>
  <c r="CB452" i="1"/>
  <c r="CE452" i="1"/>
  <c r="CF452" i="1"/>
  <c r="CQ452" i="1"/>
  <c r="CR452" i="1"/>
  <c r="CU452" i="1"/>
  <c r="CV452" i="1"/>
  <c r="CW452" i="1"/>
  <c r="CX452" i="1"/>
  <c r="CY452" i="1"/>
  <c r="CZ452" i="1"/>
  <c r="DA452" i="1"/>
  <c r="DJ452" i="1" s="1"/>
  <c r="DK452" i="1"/>
  <c r="DL452" i="1"/>
  <c r="DM452" i="1"/>
  <c r="DN452" i="1"/>
  <c r="DO452" i="1"/>
  <c r="DP452" i="1"/>
  <c r="DQ452" i="1"/>
  <c r="EB452" i="1"/>
  <c r="EC452" i="1"/>
  <c r="EG452" i="1"/>
  <c r="EJ452" i="1"/>
  <c r="EO452" i="1"/>
  <c r="EP452" i="1"/>
  <c r="EQ452" i="1"/>
  <c r="ER452" i="1"/>
  <c r="ET452" i="1" s="1"/>
  <c r="ES452" i="1"/>
  <c r="EU452" i="1"/>
  <c r="EX452" i="1"/>
  <c r="FJ452" i="1"/>
  <c r="FM452" i="1"/>
  <c r="FR452" i="1"/>
  <c r="FS452" i="1"/>
  <c r="FT452" i="1"/>
  <c r="FW452" i="1"/>
  <c r="GN452" i="1"/>
  <c r="GV452" i="1"/>
  <c r="HA452" i="1"/>
  <c r="HB452" i="1"/>
  <c r="HJ452" i="1"/>
  <c r="HK452" i="1"/>
  <c r="HS452" i="1"/>
  <c r="W453" i="1"/>
  <c r="Y453" i="1"/>
  <c r="AA453" i="1"/>
  <c r="AB453" i="1"/>
  <c r="AE453" i="1"/>
  <c r="AG453" i="1" s="1"/>
  <c r="AF453" i="1"/>
  <c r="AH453" i="1"/>
  <c r="AI453" i="1"/>
  <c r="AJ453" i="1"/>
  <c r="AR453" i="1"/>
  <c r="AS453" i="1"/>
  <c r="AT453" i="1"/>
  <c r="AU453" i="1"/>
  <c r="AV453" i="1"/>
  <c r="BC453" i="1"/>
  <c r="BE453" i="1"/>
  <c r="BH453" i="1"/>
  <c r="BM453" i="1"/>
  <c r="BN453" i="1" s="1"/>
  <c r="BP453" i="1"/>
  <c r="BQ453" i="1"/>
  <c r="BR453" i="1" s="1"/>
  <c r="BS453" i="1"/>
  <c r="BV453" i="1" s="1"/>
  <c r="BY453" i="1"/>
  <c r="CB453" i="1"/>
  <c r="CE453" i="1"/>
  <c r="CF453" i="1"/>
  <c r="CQ453" i="1"/>
  <c r="CT453" i="1" s="1"/>
  <c r="CR453" i="1"/>
  <c r="CU453" i="1"/>
  <c r="CV453" i="1"/>
  <c r="CW453" i="1"/>
  <c r="CX453" i="1"/>
  <c r="CY453" i="1"/>
  <c r="DA453" i="1" s="1"/>
  <c r="DJ453" i="1" s="1"/>
  <c r="CZ453" i="1"/>
  <c r="DK453" i="1"/>
  <c r="DL453" i="1"/>
  <c r="DM453" i="1"/>
  <c r="DN453" i="1"/>
  <c r="DO453" i="1"/>
  <c r="DP453" i="1"/>
  <c r="DQ453" i="1"/>
  <c r="EB453" i="1"/>
  <c r="EC453" i="1"/>
  <c r="EE453" i="1"/>
  <c r="EG453" i="1"/>
  <c r="EJ453" i="1"/>
  <c r="EO453" i="1"/>
  <c r="EP453" i="1"/>
  <c r="EQ453" i="1"/>
  <c r="ER453" i="1"/>
  <c r="ES453" i="1"/>
  <c r="ET453" i="1"/>
  <c r="EU453" i="1"/>
  <c r="EX453" i="1"/>
  <c r="FJ453" i="1"/>
  <c r="FM453" i="1"/>
  <c r="FR453" i="1"/>
  <c r="FS453" i="1"/>
  <c r="FT453" i="1"/>
  <c r="FW453" i="1"/>
  <c r="GN453" i="1"/>
  <c r="GV453" i="1"/>
  <c r="HA453" i="1"/>
  <c r="HB453" i="1"/>
  <c r="HJ453" i="1"/>
  <c r="HK453" i="1"/>
  <c r="HS453" i="1"/>
  <c r="W454" i="1"/>
  <c r="Y454" i="1"/>
  <c r="AA454" i="1"/>
  <c r="AB454" i="1"/>
  <c r="AE454" i="1"/>
  <c r="AG454" i="1" s="1"/>
  <c r="AF454" i="1"/>
  <c r="AH454" i="1"/>
  <c r="AI454" i="1"/>
  <c r="AJ454" i="1"/>
  <c r="AR454" i="1"/>
  <c r="AS454" i="1"/>
  <c r="AT454" i="1"/>
  <c r="AU454" i="1"/>
  <c r="AV454" i="1"/>
  <c r="BC454" i="1"/>
  <c r="BE454" i="1"/>
  <c r="EC454" i="1" s="1"/>
  <c r="BH454" i="1"/>
  <c r="BM454" i="1"/>
  <c r="BN454" i="1" s="1"/>
  <c r="BO454" i="1"/>
  <c r="BP454" i="1"/>
  <c r="BQ454" i="1"/>
  <c r="BR454" i="1" s="1"/>
  <c r="BS454" i="1"/>
  <c r="BV454" i="1"/>
  <c r="BY454" i="1"/>
  <c r="CB454" i="1"/>
  <c r="CE454" i="1"/>
  <c r="CF454" i="1"/>
  <c r="CQ454" i="1"/>
  <c r="CT454" i="1" s="1"/>
  <c r="CR454" i="1"/>
  <c r="CU454" i="1"/>
  <c r="CV454" i="1"/>
  <c r="CW454" i="1"/>
  <c r="CX454" i="1"/>
  <c r="CY454" i="1"/>
  <c r="DA454" i="1" s="1"/>
  <c r="CZ454" i="1"/>
  <c r="DK454" i="1"/>
  <c r="DL454" i="1"/>
  <c r="DM454" i="1"/>
  <c r="DN454" i="1"/>
  <c r="DO454" i="1"/>
  <c r="DP454" i="1"/>
  <c r="EB454" i="1"/>
  <c r="EE454" i="1"/>
  <c r="EG454" i="1"/>
  <c r="EJ454" i="1"/>
  <c r="EO454" i="1"/>
  <c r="EP454" i="1"/>
  <c r="EQ454" i="1"/>
  <c r="ER454" i="1"/>
  <c r="ET454" i="1" s="1"/>
  <c r="ES454" i="1"/>
  <c r="EU454" i="1"/>
  <c r="EX454" i="1"/>
  <c r="FJ454" i="1"/>
  <c r="FM454" i="1"/>
  <c r="FR454" i="1"/>
  <c r="FS454" i="1"/>
  <c r="FT454" i="1"/>
  <c r="FW454" i="1"/>
  <c r="GN454" i="1"/>
  <c r="GV454" i="1"/>
  <c r="HA454" i="1"/>
  <c r="HB454" i="1"/>
  <c r="HJ454" i="1"/>
  <c r="HK454" i="1"/>
  <c r="HS454" i="1"/>
  <c r="W455" i="1"/>
  <c r="Y455" i="1"/>
  <c r="AA455" i="1"/>
  <c r="AB455" i="1"/>
  <c r="AE455" i="1"/>
  <c r="AF455" i="1"/>
  <c r="AI455" i="1"/>
  <c r="AK455" i="1" s="1"/>
  <c r="AJ455" i="1"/>
  <c r="AH455" i="1" s="1"/>
  <c r="AR455" i="1"/>
  <c r="AS455" i="1"/>
  <c r="AT455" i="1"/>
  <c r="AU455" i="1"/>
  <c r="AV455" i="1"/>
  <c r="BC455" i="1"/>
  <c r="BE455" i="1"/>
  <c r="BH455" i="1"/>
  <c r="BM455" i="1"/>
  <c r="BN455" i="1" s="1"/>
  <c r="BP455" i="1"/>
  <c r="BQ455" i="1"/>
  <c r="BR455" i="1" s="1"/>
  <c r="BS455" i="1"/>
  <c r="BV455" i="1"/>
  <c r="BY455" i="1"/>
  <c r="CB455" i="1"/>
  <c r="CE455" i="1"/>
  <c r="CF455" i="1"/>
  <c r="CQ455" i="1"/>
  <c r="CR455" i="1"/>
  <c r="CU455" i="1"/>
  <c r="CV455" i="1"/>
  <c r="CW455" i="1"/>
  <c r="CX455" i="1"/>
  <c r="CY455" i="1"/>
  <c r="CZ455" i="1"/>
  <c r="DA455" i="1"/>
  <c r="DJ455" i="1" s="1"/>
  <c r="DK455" i="1"/>
  <c r="DL455" i="1"/>
  <c r="DM455" i="1"/>
  <c r="DN455" i="1"/>
  <c r="DO455" i="1"/>
  <c r="DP455" i="1"/>
  <c r="DQ455" i="1"/>
  <c r="EB455" i="1"/>
  <c r="EC455" i="1"/>
  <c r="EG455" i="1"/>
  <c r="EJ455" i="1"/>
  <c r="EO455" i="1"/>
  <c r="EP455" i="1"/>
  <c r="EQ455" i="1"/>
  <c r="ER455" i="1"/>
  <c r="ET455" i="1" s="1"/>
  <c r="ES455" i="1"/>
  <c r="EU455" i="1"/>
  <c r="EX455" i="1"/>
  <c r="FJ455" i="1"/>
  <c r="FM455" i="1"/>
  <c r="FR455" i="1"/>
  <c r="FS455" i="1"/>
  <c r="FT455" i="1"/>
  <c r="FW455" i="1"/>
  <c r="GN455" i="1"/>
  <c r="GV455" i="1"/>
  <c r="HA455" i="1"/>
  <c r="HB455" i="1"/>
  <c r="HJ455" i="1"/>
  <c r="HK455" i="1"/>
  <c r="HS455" i="1"/>
  <c r="W456" i="1"/>
  <c r="Y456" i="1"/>
  <c r="AA456" i="1"/>
  <c r="AB456" i="1"/>
  <c r="AE456" i="1"/>
  <c r="AG456" i="1" s="1"/>
  <c r="AF456" i="1"/>
  <c r="AI456" i="1"/>
  <c r="AJ456" i="1"/>
  <c r="AH456" i="1" s="1"/>
  <c r="AR456" i="1"/>
  <c r="AS456" i="1"/>
  <c r="AT456" i="1"/>
  <c r="AU456" i="1"/>
  <c r="AV456" i="1"/>
  <c r="BC456" i="1"/>
  <c r="BE456" i="1"/>
  <c r="BH456" i="1"/>
  <c r="BM456" i="1"/>
  <c r="BN456" i="1" s="1"/>
  <c r="BP456" i="1"/>
  <c r="BQ456" i="1"/>
  <c r="BR456" i="1" s="1"/>
  <c r="BS456" i="1"/>
  <c r="BV456" i="1" s="1"/>
  <c r="BY456" i="1"/>
  <c r="CB456" i="1"/>
  <c r="CE456" i="1"/>
  <c r="CF456" i="1"/>
  <c r="CQ456" i="1"/>
  <c r="CT456" i="1" s="1"/>
  <c r="CR456" i="1"/>
  <c r="CS456" i="1"/>
  <c r="CU456" i="1"/>
  <c r="CV456" i="1"/>
  <c r="CW456" i="1"/>
  <c r="CX456" i="1"/>
  <c r="CY456" i="1"/>
  <c r="DA456" i="1" s="1"/>
  <c r="DJ456" i="1" s="1"/>
  <c r="CZ456" i="1"/>
  <c r="DK456" i="1"/>
  <c r="DL456" i="1"/>
  <c r="DM456" i="1"/>
  <c r="DN456" i="1"/>
  <c r="DO456" i="1"/>
  <c r="DP456" i="1"/>
  <c r="DQ456" i="1"/>
  <c r="EB456" i="1"/>
  <c r="EC456" i="1"/>
  <c r="EE456" i="1"/>
  <c r="EG456" i="1"/>
  <c r="EJ456" i="1"/>
  <c r="EO456" i="1"/>
  <c r="EP456" i="1"/>
  <c r="EQ456" i="1"/>
  <c r="ER456" i="1"/>
  <c r="ES456" i="1"/>
  <c r="ET456" i="1"/>
  <c r="EU456" i="1"/>
  <c r="EX456" i="1"/>
  <c r="FJ456" i="1"/>
  <c r="FM456" i="1"/>
  <c r="FR456" i="1"/>
  <c r="FS456" i="1"/>
  <c r="FT456" i="1"/>
  <c r="FW456" i="1"/>
  <c r="GN456" i="1"/>
  <c r="GV456" i="1"/>
  <c r="HA456" i="1"/>
  <c r="HB456" i="1"/>
  <c r="HJ456" i="1"/>
  <c r="HK456" i="1"/>
  <c r="HS456" i="1"/>
  <c r="W457" i="1"/>
  <c r="Y457" i="1"/>
  <c r="AA457" i="1"/>
  <c r="AB457" i="1"/>
  <c r="AE457" i="1"/>
  <c r="AG457" i="1" s="1"/>
  <c r="AF457" i="1"/>
  <c r="AI457" i="1"/>
  <c r="AJ457" i="1"/>
  <c r="AH457" i="1" s="1"/>
  <c r="AR457" i="1"/>
  <c r="AS457" i="1"/>
  <c r="AT457" i="1"/>
  <c r="AU457" i="1"/>
  <c r="AV457" i="1"/>
  <c r="BC457" i="1"/>
  <c r="BE457" i="1"/>
  <c r="EE457" i="1" s="1"/>
  <c r="BH457" i="1"/>
  <c r="BM457" i="1"/>
  <c r="BN457" i="1" s="1"/>
  <c r="BP457" i="1"/>
  <c r="BQ457" i="1"/>
  <c r="BR457" i="1" s="1"/>
  <c r="BS457" i="1"/>
  <c r="BV457" i="1" s="1"/>
  <c r="BY457" i="1"/>
  <c r="CB457" i="1"/>
  <c r="CE457" i="1"/>
  <c r="CF457" i="1"/>
  <c r="CQ457" i="1"/>
  <c r="CT457" i="1" s="1"/>
  <c r="CR457" i="1"/>
  <c r="CS457" i="1"/>
  <c r="CU457" i="1"/>
  <c r="CV457" i="1"/>
  <c r="CW457" i="1"/>
  <c r="CX457" i="1"/>
  <c r="CY457" i="1"/>
  <c r="CZ457" i="1"/>
  <c r="DA457" i="1"/>
  <c r="DJ457" i="1" s="1"/>
  <c r="DK457" i="1"/>
  <c r="DL457" i="1"/>
  <c r="DM457" i="1"/>
  <c r="DN457" i="1"/>
  <c r="DO457" i="1"/>
  <c r="DQ457" i="1" s="1"/>
  <c r="DP457" i="1"/>
  <c r="EB457" i="1"/>
  <c r="EC457" i="1"/>
  <c r="EG457" i="1"/>
  <c r="EJ457" i="1"/>
  <c r="EO457" i="1"/>
  <c r="EP457" i="1"/>
  <c r="EQ457" i="1"/>
  <c r="ER457" i="1"/>
  <c r="ET457" i="1" s="1"/>
  <c r="ES457" i="1"/>
  <c r="EU457" i="1"/>
  <c r="EX457" i="1"/>
  <c r="FJ457" i="1"/>
  <c r="FM457" i="1"/>
  <c r="FR457" i="1"/>
  <c r="FS457" i="1"/>
  <c r="FT457" i="1"/>
  <c r="FW457" i="1"/>
  <c r="GN457" i="1"/>
  <c r="GV457" i="1"/>
  <c r="HA457" i="1"/>
  <c r="HB457" i="1"/>
  <c r="HJ457" i="1"/>
  <c r="HK457" i="1"/>
  <c r="HS457" i="1"/>
  <c r="W458" i="1"/>
  <c r="Y458" i="1"/>
  <c r="AA458" i="1"/>
  <c r="AB458" i="1"/>
  <c r="AE458" i="1"/>
  <c r="AG458" i="1" s="1"/>
  <c r="AF458" i="1"/>
  <c r="AI458" i="1"/>
  <c r="AJ458" i="1"/>
  <c r="AH458" i="1" s="1"/>
  <c r="AR458" i="1"/>
  <c r="AS458" i="1"/>
  <c r="AT458" i="1"/>
  <c r="AU458" i="1"/>
  <c r="AV458" i="1"/>
  <c r="BC458" i="1"/>
  <c r="BE458" i="1"/>
  <c r="BH458" i="1"/>
  <c r="BM458" i="1"/>
  <c r="BN458" i="1" s="1"/>
  <c r="BP458" i="1"/>
  <c r="BQ458" i="1"/>
  <c r="BR458" i="1" s="1"/>
  <c r="BS458" i="1"/>
  <c r="BV458" i="1" s="1"/>
  <c r="BY458" i="1"/>
  <c r="CB458" i="1"/>
  <c r="CE458" i="1"/>
  <c r="CF458" i="1"/>
  <c r="CQ458" i="1"/>
  <c r="CT458" i="1" s="1"/>
  <c r="CR458" i="1"/>
  <c r="CS458" i="1"/>
  <c r="CU458" i="1"/>
  <c r="CV458" i="1"/>
  <c r="CW458" i="1"/>
  <c r="CX458" i="1"/>
  <c r="CY458" i="1"/>
  <c r="DA458" i="1" s="1"/>
  <c r="DJ458" i="1" s="1"/>
  <c r="CZ458" i="1"/>
  <c r="DK458" i="1"/>
  <c r="DL458" i="1"/>
  <c r="DM458" i="1"/>
  <c r="DN458" i="1"/>
  <c r="DO458" i="1"/>
  <c r="DP458" i="1"/>
  <c r="DQ458" i="1"/>
  <c r="EB458" i="1"/>
  <c r="EC458" i="1"/>
  <c r="EE458" i="1"/>
  <c r="EG458" i="1"/>
  <c r="EJ458" i="1"/>
  <c r="EO458" i="1"/>
  <c r="EP458" i="1"/>
  <c r="EQ458" i="1"/>
  <c r="ER458" i="1"/>
  <c r="ES458" i="1"/>
  <c r="ET458" i="1"/>
  <c r="EU458" i="1"/>
  <c r="EX458" i="1"/>
  <c r="FJ458" i="1"/>
  <c r="FM458" i="1"/>
  <c r="FR458" i="1"/>
  <c r="FS458" i="1"/>
  <c r="FT458" i="1"/>
  <c r="FW458" i="1"/>
  <c r="GN458" i="1"/>
  <c r="GV458" i="1"/>
  <c r="HA458" i="1"/>
  <c r="HB458" i="1"/>
  <c r="HJ458" i="1"/>
  <c r="HK458" i="1"/>
  <c r="HS458" i="1"/>
  <c r="W459" i="1"/>
  <c r="Y459" i="1"/>
  <c r="AA459" i="1"/>
  <c r="AB459" i="1"/>
  <c r="AE459" i="1"/>
  <c r="AG459" i="1" s="1"/>
  <c r="AF459" i="1"/>
  <c r="AI459" i="1"/>
  <c r="AJ459" i="1"/>
  <c r="AH459" i="1" s="1"/>
  <c r="AR459" i="1"/>
  <c r="AS459" i="1"/>
  <c r="AT459" i="1"/>
  <c r="AU459" i="1"/>
  <c r="AV459" i="1"/>
  <c r="BC459" i="1"/>
  <c r="BE459" i="1"/>
  <c r="EC459" i="1" s="1"/>
  <c r="BH459" i="1"/>
  <c r="BM459" i="1"/>
  <c r="BN459" i="1" s="1"/>
  <c r="BO459" i="1"/>
  <c r="AC459" i="1" s="1"/>
  <c r="AD459" i="1" s="1"/>
  <c r="BP459" i="1"/>
  <c r="BQ459" i="1"/>
  <c r="BR459" i="1" s="1"/>
  <c r="BS459" i="1"/>
  <c r="BV459" i="1"/>
  <c r="BY459" i="1"/>
  <c r="CB459" i="1"/>
  <c r="CE459" i="1"/>
  <c r="CF459" i="1"/>
  <c r="CQ459" i="1"/>
  <c r="CT459" i="1" s="1"/>
  <c r="CR459" i="1"/>
  <c r="CU459" i="1"/>
  <c r="CV459" i="1"/>
  <c r="CW459" i="1"/>
  <c r="CX459" i="1"/>
  <c r="CY459" i="1"/>
  <c r="DA459" i="1" s="1"/>
  <c r="CZ459" i="1"/>
  <c r="DK459" i="1"/>
  <c r="DL459" i="1"/>
  <c r="DM459" i="1"/>
  <c r="DN459" i="1"/>
  <c r="DO459" i="1"/>
  <c r="DP459" i="1"/>
  <c r="EB459" i="1"/>
  <c r="EE459" i="1"/>
  <c r="EG459" i="1"/>
  <c r="EJ459" i="1"/>
  <c r="EO459" i="1"/>
  <c r="EP459" i="1"/>
  <c r="EQ459" i="1"/>
  <c r="ER459" i="1"/>
  <c r="ET459" i="1" s="1"/>
  <c r="ES459" i="1"/>
  <c r="EU459" i="1"/>
  <c r="EX459" i="1"/>
  <c r="FJ459" i="1"/>
  <c r="FM459" i="1"/>
  <c r="FR459" i="1"/>
  <c r="FS459" i="1"/>
  <c r="FT459" i="1"/>
  <c r="FW459" i="1"/>
  <c r="GN459" i="1"/>
  <c r="GV459" i="1"/>
  <c r="HA459" i="1"/>
  <c r="HB459" i="1"/>
  <c r="HJ459" i="1"/>
  <c r="HK459" i="1"/>
  <c r="HS459" i="1"/>
  <c r="W460" i="1"/>
  <c r="Y460" i="1"/>
  <c r="AA460" i="1"/>
  <c r="AB460" i="1"/>
  <c r="AE460" i="1"/>
  <c r="AF460" i="1"/>
  <c r="AI460" i="1"/>
  <c r="AK460" i="1" s="1"/>
  <c r="AJ460" i="1"/>
  <c r="AH460" i="1" s="1"/>
  <c r="AR460" i="1"/>
  <c r="AS460" i="1"/>
  <c r="AT460" i="1"/>
  <c r="AU460" i="1"/>
  <c r="AV460" i="1"/>
  <c r="BC460" i="1"/>
  <c r="BE460" i="1"/>
  <c r="BH460" i="1"/>
  <c r="BM460" i="1"/>
  <c r="BN460" i="1" s="1"/>
  <c r="BP460" i="1"/>
  <c r="BQ460" i="1"/>
  <c r="BR460" i="1" s="1"/>
  <c r="BS460" i="1"/>
  <c r="BV460" i="1" s="1"/>
  <c r="BY460" i="1"/>
  <c r="CB460" i="1"/>
  <c r="CE460" i="1"/>
  <c r="CF460" i="1"/>
  <c r="CQ460" i="1"/>
  <c r="CT460" i="1" s="1"/>
  <c r="CR460" i="1"/>
  <c r="CS460" i="1"/>
  <c r="CU460" i="1"/>
  <c r="CV460" i="1"/>
  <c r="CW460" i="1"/>
  <c r="CX460" i="1"/>
  <c r="CY460" i="1"/>
  <c r="CZ460" i="1"/>
  <c r="DA460" i="1"/>
  <c r="DK460" i="1"/>
  <c r="DL460" i="1"/>
  <c r="DM460" i="1"/>
  <c r="DN460" i="1"/>
  <c r="DO460" i="1"/>
  <c r="DP460" i="1"/>
  <c r="EB460" i="1"/>
  <c r="EG460" i="1"/>
  <c r="EJ460" i="1"/>
  <c r="EO460" i="1"/>
  <c r="EP460" i="1"/>
  <c r="EQ460" i="1"/>
  <c r="ER460" i="1"/>
  <c r="ES460" i="1"/>
  <c r="ET460" i="1"/>
  <c r="EU460" i="1"/>
  <c r="EX460" i="1"/>
  <c r="FJ460" i="1"/>
  <c r="FM460" i="1"/>
  <c r="FR460" i="1"/>
  <c r="FS460" i="1"/>
  <c r="FT460" i="1"/>
  <c r="FW460" i="1"/>
  <c r="GN460" i="1"/>
  <c r="GV460" i="1"/>
  <c r="HA460" i="1"/>
  <c r="HB460" i="1"/>
  <c r="HJ460" i="1"/>
  <c r="HK460" i="1"/>
  <c r="HS460" i="1"/>
  <c r="W461" i="1"/>
  <c r="Y461" i="1"/>
  <c r="AA461" i="1"/>
  <c r="AB461" i="1"/>
  <c r="AE461" i="1"/>
  <c r="AF461" i="1"/>
  <c r="AH461" i="1"/>
  <c r="AI461" i="1"/>
  <c r="AK461" i="1" s="1"/>
  <c r="AJ461" i="1"/>
  <c r="AR461" i="1"/>
  <c r="AS461" i="1"/>
  <c r="AT461" i="1"/>
  <c r="AU461" i="1"/>
  <c r="AV461" i="1"/>
  <c r="BC461" i="1"/>
  <c r="BE461" i="1"/>
  <c r="BH461" i="1"/>
  <c r="BM461" i="1"/>
  <c r="BN461" i="1" s="1"/>
  <c r="BP461" i="1"/>
  <c r="BQ461" i="1"/>
  <c r="BR461" i="1" s="1"/>
  <c r="BS461" i="1"/>
  <c r="BV461" i="1"/>
  <c r="BY461" i="1"/>
  <c r="CB461" i="1"/>
  <c r="CE461" i="1"/>
  <c r="CF461" i="1"/>
  <c r="CQ461" i="1"/>
  <c r="CR461" i="1"/>
  <c r="CS461" i="1"/>
  <c r="CU461" i="1"/>
  <c r="CV461" i="1"/>
  <c r="CW461" i="1"/>
  <c r="CX461" i="1"/>
  <c r="CY461" i="1"/>
  <c r="DA461" i="1" s="1"/>
  <c r="DJ461" i="1" s="1"/>
  <c r="CZ461" i="1"/>
  <c r="DK461" i="1"/>
  <c r="DL461" i="1"/>
  <c r="DM461" i="1"/>
  <c r="DN461" i="1"/>
  <c r="DO461" i="1"/>
  <c r="DQ461" i="1" s="1"/>
  <c r="DP461" i="1"/>
  <c r="EB461" i="1"/>
  <c r="EC461" i="1"/>
  <c r="EG461" i="1"/>
  <c r="EJ461" i="1"/>
  <c r="EO461" i="1"/>
  <c r="EP461" i="1"/>
  <c r="EQ461" i="1"/>
  <c r="ER461" i="1"/>
  <c r="ES461" i="1"/>
  <c r="ET461" i="1"/>
  <c r="EU461" i="1"/>
  <c r="EX461" i="1"/>
  <c r="FJ461" i="1"/>
  <c r="FM461" i="1"/>
  <c r="FR461" i="1"/>
  <c r="FS461" i="1"/>
  <c r="FT461" i="1"/>
  <c r="FW461" i="1"/>
  <c r="GN461" i="1"/>
  <c r="GV461" i="1"/>
  <c r="HA461" i="1"/>
  <c r="HB461" i="1"/>
  <c r="HJ461" i="1"/>
  <c r="HK461" i="1"/>
  <c r="HS461" i="1"/>
  <c r="W462" i="1"/>
  <c r="Y462" i="1"/>
  <c r="AA462" i="1"/>
  <c r="AB462" i="1"/>
  <c r="AE462" i="1"/>
  <c r="AG462" i="1" s="1"/>
  <c r="AF462" i="1"/>
  <c r="AI462" i="1"/>
  <c r="AJ462" i="1"/>
  <c r="AH462" i="1" s="1"/>
  <c r="AR462" i="1"/>
  <c r="AS462" i="1"/>
  <c r="AT462" i="1"/>
  <c r="AU462" i="1"/>
  <c r="AV462" i="1"/>
  <c r="BC462" i="1"/>
  <c r="BE462" i="1"/>
  <c r="EE462" i="1" s="1"/>
  <c r="BH462" i="1"/>
  <c r="BM462" i="1"/>
  <c r="BN462" i="1" s="1"/>
  <c r="BP462" i="1"/>
  <c r="BQ462" i="1"/>
  <c r="BR462" i="1" s="1"/>
  <c r="BS462" i="1"/>
  <c r="BV462" i="1" s="1"/>
  <c r="BY462" i="1"/>
  <c r="CB462" i="1"/>
  <c r="CE462" i="1"/>
  <c r="CF462" i="1"/>
  <c r="CQ462" i="1"/>
  <c r="CT462" i="1" s="1"/>
  <c r="CR462" i="1"/>
  <c r="CS462" i="1"/>
  <c r="CU462" i="1"/>
  <c r="CV462" i="1"/>
  <c r="CW462" i="1"/>
  <c r="CX462" i="1"/>
  <c r="CY462" i="1"/>
  <c r="CZ462" i="1"/>
  <c r="DA462" i="1"/>
  <c r="DJ462" i="1" s="1"/>
  <c r="DK462" i="1"/>
  <c r="DL462" i="1"/>
  <c r="DM462" i="1"/>
  <c r="DN462" i="1"/>
  <c r="DO462" i="1"/>
  <c r="DQ462" i="1" s="1"/>
  <c r="DP462" i="1"/>
  <c r="EB462" i="1"/>
  <c r="EC462" i="1"/>
  <c r="EG462" i="1"/>
  <c r="EJ462" i="1"/>
  <c r="EO462" i="1"/>
  <c r="EP462" i="1"/>
  <c r="EQ462" i="1"/>
  <c r="ER462" i="1"/>
  <c r="ET462" i="1" s="1"/>
  <c r="ES462" i="1"/>
  <c r="EU462" i="1"/>
  <c r="EX462" i="1"/>
  <c r="FJ462" i="1"/>
  <c r="FM462" i="1"/>
  <c r="FR462" i="1"/>
  <c r="FS462" i="1"/>
  <c r="FT462" i="1"/>
  <c r="FW462" i="1"/>
  <c r="GN462" i="1"/>
  <c r="GV462" i="1"/>
  <c r="HA462" i="1"/>
  <c r="HB462" i="1"/>
  <c r="HJ462" i="1"/>
  <c r="HK462" i="1"/>
  <c r="HS462" i="1"/>
  <c r="W463" i="1"/>
  <c r="Y463" i="1"/>
  <c r="AA463" i="1"/>
  <c r="AB463" i="1"/>
  <c r="AE463" i="1"/>
  <c r="AG463" i="1" s="1"/>
  <c r="AF463" i="1"/>
  <c r="AH463" i="1"/>
  <c r="AI463" i="1"/>
  <c r="AJ463" i="1"/>
  <c r="AR463" i="1"/>
  <c r="AS463" i="1"/>
  <c r="AT463" i="1"/>
  <c r="AU463" i="1"/>
  <c r="AV463" i="1"/>
  <c r="BC463" i="1"/>
  <c r="BE463" i="1"/>
  <c r="BH463" i="1"/>
  <c r="BM463" i="1"/>
  <c r="BN463" i="1" s="1"/>
  <c r="BO463" i="1"/>
  <c r="AC463" i="1" s="1"/>
  <c r="AD463" i="1" s="1"/>
  <c r="BP463" i="1"/>
  <c r="BQ463" i="1"/>
  <c r="BR463" i="1" s="1"/>
  <c r="BS463" i="1"/>
  <c r="BV463" i="1"/>
  <c r="BY463" i="1"/>
  <c r="CB463" i="1"/>
  <c r="CE463" i="1"/>
  <c r="CF463" i="1"/>
  <c r="CQ463" i="1"/>
  <c r="CT463" i="1" s="1"/>
  <c r="CR463" i="1"/>
  <c r="CS463" i="1"/>
  <c r="CU463" i="1"/>
  <c r="CV463" i="1"/>
  <c r="CW463" i="1"/>
  <c r="CX463" i="1"/>
  <c r="CY463" i="1"/>
  <c r="DA463" i="1" s="1"/>
  <c r="CZ463" i="1"/>
  <c r="DK463" i="1"/>
  <c r="DL463" i="1"/>
  <c r="DM463" i="1"/>
  <c r="DN463" i="1"/>
  <c r="DO463" i="1"/>
  <c r="DP463" i="1"/>
  <c r="EB463" i="1"/>
  <c r="EC463" i="1"/>
  <c r="EE463" i="1"/>
  <c r="EG463" i="1"/>
  <c r="EJ463" i="1"/>
  <c r="EO463" i="1"/>
  <c r="EP463" i="1"/>
  <c r="EQ463" i="1"/>
  <c r="ER463" i="1"/>
  <c r="ES463" i="1"/>
  <c r="ET463" i="1"/>
  <c r="EU463" i="1"/>
  <c r="EX463" i="1"/>
  <c r="FJ463" i="1"/>
  <c r="FM463" i="1"/>
  <c r="FR463" i="1"/>
  <c r="FS463" i="1"/>
  <c r="FT463" i="1"/>
  <c r="FW463" i="1"/>
  <c r="GN463" i="1"/>
  <c r="GV463" i="1"/>
  <c r="HA463" i="1"/>
  <c r="HB463" i="1"/>
  <c r="HJ463" i="1"/>
  <c r="HK463" i="1"/>
  <c r="HS463" i="1"/>
  <c r="W464" i="1"/>
  <c r="Y464" i="1"/>
  <c r="AA464" i="1"/>
  <c r="AB464" i="1"/>
  <c r="AE464" i="1"/>
  <c r="AF464" i="1"/>
  <c r="AH464" i="1"/>
  <c r="AI464" i="1"/>
  <c r="AK464" i="1" s="1"/>
  <c r="AJ464" i="1"/>
  <c r="AR464" i="1"/>
  <c r="AS464" i="1"/>
  <c r="AT464" i="1"/>
  <c r="AU464" i="1"/>
  <c r="AV464" i="1"/>
  <c r="BC464" i="1"/>
  <c r="BE464" i="1"/>
  <c r="EE464" i="1" s="1"/>
  <c r="BH464" i="1"/>
  <c r="BM464" i="1"/>
  <c r="BN464" i="1" s="1"/>
  <c r="BP464" i="1"/>
  <c r="BQ464" i="1"/>
  <c r="BR464" i="1" s="1"/>
  <c r="BS464" i="1"/>
  <c r="BV464" i="1" s="1"/>
  <c r="BY464" i="1"/>
  <c r="CB464" i="1"/>
  <c r="CE464" i="1"/>
  <c r="CF464" i="1"/>
  <c r="CQ464" i="1"/>
  <c r="CT464" i="1" s="1"/>
  <c r="CR464" i="1"/>
  <c r="CU464" i="1"/>
  <c r="CV464" i="1"/>
  <c r="CW464" i="1"/>
  <c r="CX464" i="1"/>
  <c r="CY464" i="1"/>
  <c r="DA464" i="1" s="1"/>
  <c r="CZ464" i="1"/>
  <c r="DK464" i="1"/>
  <c r="DL464" i="1"/>
  <c r="DM464" i="1"/>
  <c r="DN464" i="1"/>
  <c r="DO464" i="1"/>
  <c r="DP464" i="1"/>
  <c r="EB464" i="1"/>
  <c r="EG464" i="1"/>
  <c r="EJ464" i="1"/>
  <c r="EO464" i="1"/>
  <c r="EP464" i="1"/>
  <c r="EQ464" i="1"/>
  <c r="ER464" i="1"/>
  <c r="ET464" i="1" s="1"/>
  <c r="ES464" i="1"/>
  <c r="EU464" i="1"/>
  <c r="EX464" i="1"/>
  <c r="FJ464" i="1"/>
  <c r="FM464" i="1"/>
  <c r="FR464" i="1"/>
  <c r="FS464" i="1"/>
  <c r="FT464" i="1"/>
  <c r="FW464" i="1"/>
  <c r="GN464" i="1"/>
  <c r="GV464" i="1"/>
  <c r="HA464" i="1"/>
  <c r="HB464" i="1"/>
  <c r="HJ464" i="1"/>
  <c r="HK464" i="1"/>
  <c r="HS464" i="1"/>
  <c r="W465" i="1"/>
  <c r="Y465" i="1"/>
  <c r="AA465" i="1"/>
  <c r="AB465" i="1"/>
  <c r="AE465" i="1"/>
  <c r="AF465" i="1"/>
  <c r="AI465" i="1"/>
  <c r="AK465" i="1" s="1"/>
  <c r="AJ465" i="1"/>
  <c r="AH465" i="1" s="1"/>
  <c r="AR465" i="1"/>
  <c r="AS465" i="1"/>
  <c r="AT465" i="1"/>
  <c r="AU465" i="1"/>
  <c r="AV465" i="1"/>
  <c r="BC465" i="1"/>
  <c r="BE465" i="1"/>
  <c r="BH465" i="1"/>
  <c r="BM465" i="1"/>
  <c r="BN465" i="1" s="1"/>
  <c r="BP465" i="1"/>
  <c r="BQ465" i="1"/>
  <c r="BR465" i="1" s="1"/>
  <c r="BS465" i="1"/>
  <c r="BV465" i="1"/>
  <c r="BY465" i="1"/>
  <c r="CB465" i="1"/>
  <c r="CE465" i="1"/>
  <c r="CF465" i="1"/>
  <c r="CQ465" i="1"/>
  <c r="CS465" i="1" s="1"/>
  <c r="CR465" i="1"/>
  <c r="CU465" i="1"/>
  <c r="CV465" i="1"/>
  <c r="CW465" i="1"/>
  <c r="CX465" i="1"/>
  <c r="CY465" i="1"/>
  <c r="CZ465" i="1"/>
  <c r="DA465" i="1"/>
  <c r="DJ465" i="1" s="1"/>
  <c r="DK465" i="1"/>
  <c r="DL465" i="1"/>
  <c r="DM465" i="1"/>
  <c r="DN465" i="1"/>
  <c r="DO465" i="1"/>
  <c r="DP465" i="1"/>
  <c r="DQ465" i="1"/>
  <c r="EB465" i="1"/>
  <c r="EG465" i="1"/>
  <c r="EJ465" i="1"/>
  <c r="EO465" i="1"/>
  <c r="EP465" i="1"/>
  <c r="EQ465" i="1"/>
  <c r="ER465" i="1"/>
  <c r="ET465" i="1" s="1"/>
  <c r="ES465" i="1"/>
  <c r="EU465" i="1"/>
  <c r="EX465" i="1"/>
  <c r="FJ465" i="1"/>
  <c r="FM465" i="1"/>
  <c r="FR465" i="1"/>
  <c r="FS465" i="1"/>
  <c r="FT465" i="1"/>
  <c r="FW465" i="1"/>
  <c r="GN465" i="1"/>
  <c r="GV465" i="1"/>
  <c r="HA465" i="1"/>
  <c r="HB465" i="1"/>
  <c r="HJ465" i="1"/>
  <c r="HK465" i="1"/>
  <c r="HS465" i="1"/>
  <c r="W466" i="1"/>
  <c r="Y466" i="1"/>
  <c r="AA466" i="1"/>
  <c r="AB466" i="1"/>
  <c r="AE466" i="1"/>
  <c r="AG466" i="1" s="1"/>
  <c r="AF466" i="1"/>
  <c r="AH466" i="1"/>
  <c r="AI466" i="1"/>
  <c r="AJ466" i="1"/>
  <c r="AR466" i="1"/>
  <c r="AS466" i="1"/>
  <c r="AT466" i="1"/>
  <c r="AU466" i="1"/>
  <c r="AV466" i="1"/>
  <c r="BC466" i="1"/>
  <c r="BE466" i="1"/>
  <c r="BH466" i="1"/>
  <c r="BM466" i="1"/>
  <c r="BN466" i="1" s="1"/>
  <c r="BO466" i="1"/>
  <c r="AC466" i="1" s="1"/>
  <c r="AD466" i="1" s="1"/>
  <c r="BP466" i="1"/>
  <c r="BQ466" i="1"/>
  <c r="BR466" i="1" s="1"/>
  <c r="BS466" i="1"/>
  <c r="BV466" i="1"/>
  <c r="BY466" i="1"/>
  <c r="CB466" i="1"/>
  <c r="CE466" i="1"/>
  <c r="CF466" i="1"/>
  <c r="CQ466" i="1"/>
  <c r="CT466" i="1" s="1"/>
  <c r="CR466" i="1"/>
  <c r="CS466" i="1"/>
  <c r="CU466" i="1"/>
  <c r="CV466" i="1"/>
  <c r="CW466" i="1"/>
  <c r="CX466" i="1"/>
  <c r="CY466" i="1"/>
  <c r="DA466" i="1" s="1"/>
  <c r="CZ466" i="1"/>
  <c r="DK466" i="1"/>
  <c r="DL466" i="1"/>
  <c r="DM466" i="1"/>
  <c r="DN466" i="1"/>
  <c r="DO466" i="1"/>
  <c r="DP466" i="1"/>
  <c r="EB466" i="1"/>
  <c r="EC466" i="1"/>
  <c r="EE466" i="1"/>
  <c r="EG466" i="1"/>
  <c r="EJ466" i="1"/>
  <c r="EO466" i="1"/>
  <c r="EP466" i="1"/>
  <c r="EQ466" i="1"/>
  <c r="ER466" i="1"/>
  <c r="ET466" i="1" s="1"/>
  <c r="ES466" i="1"/>
  <c r="EU466" i="1"/>
  <c r="EX466" i="1"/>
  <c r="FJ466" i="1"/>
  <c r="FM466" i="1"/>
  <c r="FR466" i="1"/>
  <c r="FS466" i="1"/>
  <c r="FT466" i="1"/>
  <c r="FW466" i="1"/>
  <c r="GN466" i="1"/>
  <c r="GV466" i="1"/>
  <c r="HA466" i="1"/>
  <c r="HB466" i="1"/>
  <c r="HJ466" i="1"/>
  <c r="HK466" i="1"/>
  <c r="HS466" i="1"/>
  <c r="W467" i="1"/>
  <c r="Y467" i="1"/>
  <c r="AA467" i="1"/>
  <c r="AB467" i="1"/>
  <c r="AE467" i="1"/>
  <c r="AF467" i="1"/>
  <c r="AH467" i="1"/>
  <c r="AI467" i="1"/>
  <c r="AK467" i="1" s="1"/>
  <c r="AJ467" i="1"/>
  <c r="AR467" i="1"/>
  <c r="AS467" i="1"/>
  <c r="AT467" i="1"/>
  <c r="AU467" i="1"/>
  <c r="AV467" i="1"/>
  <c r="BC467" i="1"/>
  <c r="BE467" i="1"/>
  <c r="BH467" i="1"/>
  <c r="BM467" i="1"/>
  <c r="BN467" i="1" s="1"/>
  <c r="BP467" i="1"/>
  <c r="BQ467" i="1"/>
  <c r="BR467" i="1" s="1"/>
  <c r="BS467" i="1"/>
  <c r="BV467" i="1"/>
  <c r="BY467" i="1"/>
  <c r="CB467" i="1"/>
  <c r="CE467" i="1"/>
  <c r="CF467" i="1"/>
  <c r="CQ467" i="1"/>
  <c r="CS467" i="1" s="1"/>
  <c r="CR467" i="1"/>
  <c r="CU467" i="1"/>
  <c r="CV467" i="1"/>
  <c r="CW467" i="1"/>
  <c r="CX467" i="1"/>
  <c r="CY467" i="1"/>
  <c r="DA467" i="1" s="1"/>
  <c r="DJ467" i="1" s="1"/>
  <c r="CZ467" i="1"/>
  <c r="DK467" i="1"/>
  <c r="DL467" i="1"/>
  <c r="DM467" i="1"/>
  <c r="DN467" i="1"/>
  <c r="DO467" i="1"/>
  <c r="DP467" i="1"/>
  <c r="DQ467" i="1"/>
  <c r="EB467" i="1"/>
  <c r="EC467" i="1"/>
  <c r="EG467" i="1"/>
  <c r="EJ467" i="1"/>
  <c r="EO467" i="1"/>
  <c r="EP467" i="1"/>
  <c r="EQ467" i="1"/>
  <c r="ER467" i="1"/>
  <c r="ES467" i="1"/>
  <c r="ET467" i="1"/>
  <c r="EU467" i="1"/>
  <c r="EX467" i="1"/>
  <c r="FJ467" i="1"/>
  <c r="FM467" i="1"/>
  <c r="FR467" i="1"/>
  <c r="FS467" i="1"/>
  <c r="FT467" i="1"/>
  <c r="FW467" i="1"/>
  <c r="GN467" i="1"/>
  <c r="GV467" i="1"/>
  <c r="HA467" i="1"/>
  <c r="HB467" i="1"/>
  <c r="HJ467" i="1"/>
  <c r="HK467" i="1"/>
  <c r="HS467" i="1"/>
  <c r="W468" i="1"/>
  <c r="Y468" i="1"/>
  <c r="AA468" i="1"/>
  <c r="AB468" i="1"/>
  <c r="AE468" i="1"/>
  <c r="AG468" i="1" s="1"/>
  <c r="AF468" i="1"/>
  <c r="AH468" i="1"/>
  <c r="AI468" i="1"/>
  <c r="AJ468" i="1"/>
  <c r="AR468" i="1"/>
  <c r="AS468" i="1"/>
  <c r="AT468" i="1"/>
  <c r="AU468" i="1"/>
  <c r="AV468" i="1"/>
  <c r="BC468" i="1"/>
  <c r="BE468" i="1"/>
  <c r="EE468" i="1" s="1"/>
  <c r="BH468" i="1"/>
  <c r="BM468" i="1"/>
  <c r="BN468" i="1" s="1"/>
  <c r="BP468" i="1"/>
  <c r="BQ468" i="1"/>
  <c r="BR468" i="1" s="1"/>
  <c r="BS468" i="1"/>
  <c r="BV468" i="1" s="1"/>
  <c r="BY468" i="1"/>
  <c r="CB468" i="1"/>
  <c r="CE468" i="1"/>
  <c r="CF468" i="1"/>
  <c r="CQ468" i="1"/>
  <c r="CT468" i="1" s="1"/>
  <c r="CR468" i="1"/>
  <c r="CU468" i="1"/>
  <c r="CV468" i="1"/>
  <c r="CW468" i="1"/>
  <c r="CX468" i="1"/>
  <c r="CY468" i="1"/>
  <c r="CZ468" i="1"/>
  <c r="DA468" i="1"/>
  <c r="DJ468" i="1" s="1"/>
  <c r="DK468" i="1"/>
  <c r="DL468" i="1"/>
  <c r="DM468" i="1"/>
  <c r="DN468" i="1"/>
  <c r="DO468" i="1"/>
  <c r="DP468" i="1"/>
  <c r="DQ468" i="1"/>
  <c r="EB468" i="1"/>
  <c r="EC468" i="1"/>
  <c r="EG468" i="1"/>
  <c r="EJ468" i="1"/>
  <c r="EO468" i="1"/>
  <c r="EP468" i="1"/>
  <c r="EQ468" i="1"/>
  <c r="ER468" i="1"/>
  <c r="ET468" i="1" s="1"/>
  <c r="ES468" i="1"/>
  <c r="EU468" i="1"/>
  <c r="EX468" i="1"/>
  <c r="FJ468" i="1"/>
  <c r="FM468" i="1"/>
  <c r="FR468" i="1"/>
  <c r="FS468" i="1"/>
  <c r="FT468" i="1"/>
  <c r="FW468" i="1"/>
  <c r="GN468" i="1"/>
  <c r="GV468" i="1"/>
  <c r="HA468" i="1"/>
  <c r="HB468" i="1"/>
  <c r="HJ468" i="1"/>
  <c r="HK468" i="1"/>
  <c r="HS468" i="1"/>
  <c r="W469" i="1"/>
  <c r="Y469" i="1"/>
  <c r="AA469" i="1"/>
  <c r="AB469" i="1"/>
  <c r="AE469" i="1"/>
  <c r="AG469" i="1" s="1"/>
  <c r="AF469" i="1"/>
  <c r="AH469" i="1"/>
  <c r="AI469" i="1"/>
  <c r="AJ469" i="1"/>
  <c r="AR469" i="1"/>
  <c r="AS469" i="1"/>
  <c r="AT469" i="1"/>
  <c r="AU469" i="1"/>
  <c r="AV469" i="1"/>
  <c r="BC469" i="1"/>
  <c r="BE469" i="1"/>
  <c r="BH469" i="1"/>
  <c r="BM469" i="1"/>
  <c r="BN469" i="1" s="1"/>
  <c r="BP469" i="1"/>
  <c r="BQ469" i="1"/>
  <c r="BR469" i="1" s="1"/>
  <c r="BS469" i="1"/>
  <c r="BV469" i="1" s="1"/>
  <c r="BY469" i="1"/>
  <c r="CB469" i="1"/>
  <c r="CE469" i="1"/>
  <c r="CF469" i="1"/>
  <c r="CQ469" i="1"/>
  <c r="CT469" i="1" s="1"/>
  <c r="CR469" i="1"/>
  <c r="CU469" i="1"/>
  <c r="CV469" i="1"/>
  <c r="CW469" i="1"/>
  <c r="CX469" i="1"/>
  <c r="CY469" i="1"/>
  <c r="DA469" i="1" s="1"/>
  <c r="DJ469" i="1" s="1"/>
  <c r="CZ469" i="1"/>
  <c r="DK469" i="1"/>
  <c r="DL469" i="1"/>
  <c r="DM469" i="1"/>
  <c r="DN469" i="1"/>
  <c r="DO469" i="1"/>
  <c r="DQ469" i="1" s="1"/>
  <c r="DP469" i="1"/>
  <c r="EB469" i="1"/>
  <c r="EC469" i="1"/>
  <c r="EE469" i="1"/>
  <c r="EG469" i="1"/>
  <c r="EJ469" i="1"/>
  <c r="EO469" i="1"/>
  <c r="EP469" i="1"/>
  <c r="EQ469" i="1"/>
  <c r="ER469" i="1"/>
  <c r="ES469" i="1"/>
  <c r="ET469" i="1"/>
  <c r="EU469" i="1"/>
  <c r="EX469" i="1"/>
  <c r="FJ469" i="1"/>
  <c r="FM469" i="1"/>
  <c r="FR469" i="1"/>
  <c r="FS469" i="1"/>
  <c r="FT469" i="1"/>
  <c r="FW469" i="1"/>
  <c r="GN469" i="1"/>
  <c r="GV469" i="1"/>
  <c r="HA469" i="1"/>
  <c r="HB469" i="1"/>
  <c r="HJ469" i="1"/>
  <c r="HK469" i="1"/>
  <c r="HS469" i="1"/>
  <c r="W470" i="1"/>
  <c r="Y470" i="1"/>
  <c r="AA470" i="1"/>
  <c r="AB470" i="1"/>
  <c r="AE470" i="1"/>
  <c r="AG470" i="1" s="1"/>
  <c r="AF470" i="1"/>
  <c r="AI470" i="1"/>
  <c r="AJ470" i="1"/>
  <c r="AH470" i="1" s="1"/>
  <c r="AR470" i="1"/>
  <c r="AS470" i="1"/>
  <c r="AT470" i="1"/>
  <c r="AU470" i="1"/>
  <c r="AV470" i="1"/>
  <c r="BC470" i="1"/>
  <c r="BE470" i="1"/>
  <c r="EE470" i="1" s="1"/>
  <c r="BH470" i="1"/>
  <c r="BM470" i="1"/>
  <c r="BN470" i="1" s="1"/>
  <c r="BP470" i="1"/>
  <c r="BQ470" i="1"/>
  <c r="BR470" i="1" s="1"/>
  <c r="BS470" i="1"/>
  <c r="BV470" i="1" s="1"/>
  <c r="BY470" i="1"/>
  <c r="CB470" i="1"/>
  <c r="CE470" i="1"/>
  <c r="CF470" i="1"/>
  <c r="CQ470" i="1"/>
  <c r="CT470" i="1" s="1"/>
  <c r="CR470" i="1"/>
  <c r="CS470" i="1"/>
  <c r="CU470" i="1"/>
  <c r="CV470" i="1"/>
  <c r="CW470" i="1"/>
  <c r="CX470" i="1"/>
  <c r="CY470" i="1"/>
  <c r="CZ470" i="1"/>
  <c r="DA470" i="1"/>
  <c r="DJ470" i="1" s="1"/>
  <c r="DK470" i="1"/>
  <c r="DL470" i="1"/>
  <c r="DM470" i="1"/>
  <c r="DN470" i="1"/>
  <c r="DO470" i="1"/>
  <c r="DQ470" i="1" s="1"/>
  <c r="DP470" i="1"/>
  <c r="EB470" i="1"/>
  <c r="EC470" i="1"/>
  <c r="EG470" i="1"/>
  <c r="EJ470" i="1"/>
  <c r="EO470" i="1"/>
  <c r="EP470" i="1"/>
  <c r="EQ470" i="1"/>
  <c r="ER470" i="1"/>
  <c r="ET470" i="1" s="1"/>
  <c r="ES470" i="1"/>
  <c r="EU470" i="1"/>
  <c r="EX470" i="1"/>
  <c r="FJ470" i="1"/>
  <c r="FM470" i="1"/>
  <c r="FR470" i="1"/>
  <c r="FS470" i="1"/>
  <c r="FT470" i="1"/>
  <c r="FW470" i="1"/>
  <c r="GN470" i="1"/>
  <c r="GV470" i="1"/>
  <c r="HA470" i="1"/>
  <c r="HB470" i="1"/>
  <c r="HJ470" i="1"/>
  <c r="HK470" i="1"/>
  <c r="HS470" i="1"/>
  <c r="W471" i="1"/>
  <c r="Y471" i="1"/>
  <c r="AA471" i="1"/>
  <c r="AB471" i="1"/>
  <c r="AE471" i="1"/>
  <c r="AG471" i="1" s="1"/>
  <c r="AF471" i="1"/>
  <c r="AI471" i="1"/>
  <c r="AJ471" i="1"/>
  <c r="AH471" i="1" s="1"/>
  <c r="AR471" i="1"/>
  <c r="AS471" i="1"/>
  <c r="AT471" i="1"/>
  <c r="AU471" i="1"/>
  <c r="AV471" i="1"/>
  <c r="BC471" i="1"/>
  <c r="BE471" i="1"/>
  <c r="BH471" i="1"/>
  <c r="BM471" i="1"/>
  <c r="BN471" i="1" s="1"/>
  <c r="BP471" i="1"/>
  <c r="BQ471" i="1"/>
  <c r="BR471" i="1" s="1"/>
  <c r="BS471" i="1"/>
  <c r="BV471" i="1" s="1"/>
  <c r="BY471" i="1"/>
  <c r="CB471" i="1"/>
  <c r="CE471" i="1"/>
  <c r="CF471" i="1"/>
  <c r="CQ471" i="1"/>
  <c r="CT471" i="1" s="1"/>
  <c r="CR471" i="1"/>
  <c r="CS471" i="1"/>
  <c r="CU471" i="1"/>
  <c r="CV471" i="1"/>
  <c r="CW471" i="1"/>
  <c r="CX471" i="1"/>
  <c r="CY471" i="1"/>
  <c r="DA471" i="1" s="1"/>
  <c r="DJ471" i="1" s="1"/>
  <c r="CZ471" i="1"/>
  <c r="DK471" i="1"/>
  <c r="DL471" i="1"/>
  <c r="DM471" i="1"/>
  <c r="DN471" i="1"/>
  <c r="DO471" i="1"/>
  <c r="DQ471" i="1" s="1"/>
  <c r="DP471" i="1"/>
  <c r="EB471" i="1"/>
  <c r="EC471" i="1"/>
  <c r="EE471" i="1"/>
  <c r="EG471" i="1"/>
  <c r="EJ471" i="1"/>
  <c r="EO471" i="1"/>
  <c r="EP471" i="1"/>
  <c r="EQ471" i="1"/>
  <c r="ER471" i="1"/>
  <c r="ES471" i="1"/>
  <c r="ET471" i="1"/>
  <c r="EU471" i="1"/>
  <c r="EX471" i="1"/>
  <c r="FJ471" i="1"/>
  <c r="FM471" i="1"/>
  <c r="FR471" i="1"/>
  <c r="FS471" i="1"/>
  <c r="FT471" i="1"/>
  <c r="FW471" i="1"/>
  <c r="GN471" i="1"/>
  <c r="GV471" i="1"/>
  <c r="HA471" i="1"/>
  <c r="HB471" i="1"/>
  <c r="HJ471" i="1"/>
  <c r="HK471" i="1"/>
  <c r="HS471" i="1"/>
  <c r="W472" i="1"/>
  <c r="Y472" i="1"/>
  <c r="AA472" i="1"/>
  <c r="AB472" i="1"/>
  <c r="AE472" i="1"/>
  <c r="AG472" i="1" s="1"/>
  <c r="AF472" i="1"/>
  <c r="AI472" i="1"/>
  <c r="AJ472" i="1"/>
  <c r="AH472" i="1" s="1"/>
  <c r="AR472" i="1"/>
  <c r="AS472" i="1"/>
  <c r="AT472" i="1"/>
  <c r="AU472" i="1"/>
  <c r="AV472" i="1"/>
  <c r="BC472" i="1"/>
  <c r="BE472" i="1"/>
  <c r="EE472" i="1" s="1"/>
  <c r="BH472" i="1"/>
  <c r="BM472" i="1"/>
  <c r="BN472" i="1" s="1"/>
  <c r="BP472" i="1"/>
  <c r="BQ472" i="1"/>
  <c r="BR472" i="1" s="1"/>
  <c r="BS472" i="1"/>
  <c r="BV472" i="1" s="1"/>
  <c r="BY472" i="1"/>
  <c r="CB472" i="1"/>
  <c r="CE472" i="1"/>
  <c r="CF472" i="1"/>
  <c r="CQ472" i="1"/>
  <c r="CT472" i="1" s="1"/>
  <c r="CR472" i="1"/>
  <c r="CS472" i="1"/>
  <c r="CU472" i="1"/>
  <c r="CV472" i="1"/>
  <c r="CW472" i="1"/>
  <c r="CX472" i="1"/>
  <c r="CY472" i="1"/>
  <c r="CZ472" i="1"/>
  <c r="DA472" i="1"/>
  <c r="DJ472" i="1" s="1"/>
  <c r="DK472" i="1"/>
  <c r="DL472" i="1"/>
  <c r="DM472" i="1"/>
  <c r="DN472" i="1"/>
  <c r="DO472" i="1"/>
  <c r="DQ472" i="1" s="1"/>
  <c r="DP472" i="1"/>
  <c r="EB472" i="1"/>
  <c r="EC472" i="1"/>
  <c r="EG472" i="1"/>
  <c r="EJ472" i="1"/>
  <c r="EO472" i="1"/>
  <c r="EP472" i="1"/>
  <c r="EQ472" i="1"/>
  <c r="ER472" i="1"/>
  <c r="ET472" i="1" s="1"/>
  <c r="ES472" i="1"/>
  <c r="EU472" i="1"/>
  <c r="EX472" i="1"/>
  <c r="FJ472" i="1"/>
  <c r="FM472" i="1"/>
  <c r="FR472" i="1"/>
  <c r="FS472" i="1"/>
  <c r="FT472" i="1"/>
  <c r="FW472" i="1"/>
  <c r="GN472" i="1"/>
  <c r="GV472" i="1"/>
  <c r="HA472" i="1"/>
  <c r="HB472" i="1"/>
  <c r="HJ472" i="1"/>
  <c r="HK472" i="1"/>
  <c r="HS472" i="1"/>
  <c r="W473" i="1"/>
  <c r="Y473" i="1"/>
  <c r="AA473" i="1"/>
  <c r="AB473" i="1"/>
  <c r="AE473" i="1"/>
  <c r="AG473" i="1" s="1"/>
  <c r="AF473" i="1"/>
  <c r="AH473" i="1"/>
  <c r="AI473" i="1"/>
  <c r="AJ473" i="1"/>
  <c r="AR473" i="1"/>
  <c r="AS473" i="1"/>
  <c r="AT473" i="1"/>
  <c r="AU473" i="1"/>
  <c r="AV473" i="1"/>
  <c r="BC473" i="1"/>
  <c r="BE473" i="1"/>
  <c r="BH473" i="1"/>
  <c r="BM473" i="1"/>
  <c r="BN473" i="1" s="1"/>
  <c r="BO473" i="1"/>
  <c r="AC473" i="1" s="1"/>
  <c r="AD473" i="1" s="1"/>
  <c r="BP473" i="1"/>
  <c r="BQ473" i="1"/>
  <c r="BR473" i="1" s="1"/>
  <c r="BS473" i="1"/>
  <c r="BV473" i="1"/>
  <c r="BY473" i="1"/>
  <c r="CB473" i="1"/>
  <c r="CE473" i="1"/>
  <c r="CF473" i="1"/>
  <c r="CQ473" i="1"/>
  <c r="CT473" i="1" s="1"/>
  <c r="CR473" i="1"/>
  <c r="CS473" i="1"/>
  <c r="CU473" i="1"/>
  <c r="CV473" i="1"/>
  <c r="CW473" i="1"/>
  <c r="CX473" i="1"/>
  <c r="CY473" i="1"/>
  <c r="DA473" i="1" s="1"/>
  <c r="CZ473" i="1"/>
  <c r="DK473" i="1"/>
  <c r="DL473" i="1"/>
  <c r="DM473" i="1"/>
  <c r="DN473" i="1"/>
  <c r="DO473" i="1"/>
  <c r="DP473" i="1"/>
  <c r="EB473" i="1"/>
  <c r="EC473" i="1"/>
  <c r="EE473" i="1"/>
  <c r="EG473" i="1"/>
  <c r="EJ473" i="1"/>
  <c r="EO473" i="1"/>
  <c r="EP473" i="1"/>
  <c r="EQ473" i="1"/>
  <c r="ER473" i="1"/>
  <c r="ES473" i="1"/>
  <c r="ET473" i="1"/>
  <c r="EU473" i="1"/>
  <c r="EX473" i="1"/>
  <c r="FJ473" i="1"/>
  <c r="FM473" i="1"/>
  <c r="FR473" i="1"/>
  <c r="FS473" i="1"/>
  <c r="FT473" i="1"/>
  <c r="FW473" i="1"/>
  <c r="GN473" i="1"/>
  <c r="GV473" i="1"/>
  <c r="HA473" i="1"/>
  <c r="HB473" i="1"/>
  <c r="HJ473" i="1"/>
  <c r="HK473" i="1"/>
  <c r="HS473" i="1"/>
  <c r="W474" i="1"/>
  <c r="Y474" i="1"/>
  <c r="AA474" i="1"/>
  <c r="AB474" i="1"/>
  <c r="AE474" i="1"/>
  <c r="AF474" i="1"/>
  <c r="AH474" i="1"/>
  <c r="AI474" i="1"/>
  <c r="AK474" i="1" s="1"/>
  <c r="AJ474" i="1"/>
  <c r="AR474" i="1"/>
  <c r="AS474" i="1"/>
  <c r="AT474" i="1"/>
  <c r="AU474" i="1"/>
  <c r="AV474" i="1"/>
  <c r="BC474" i="1"/>
  <c r="BE474" i="1"/>
  <c r="EE474" i="1" s="1"/>
  <c r="BH474" i="1"/>
  <c r="BM474" i="1"/>
  <c r="BN474" i="1" s="1"/>
  <c r="BP474" i="1"/>
  <c r="BQ474" i="1"/>
  <c r="BR474" i="1" s="1"/>
  <c r="BS474" i="1"/>
  <c r="BV474" i="1" s="1"/>
  <c r="BY474" i="1"/>
  <c r="CB474" i="1"/>
  <c r="CE474" i="1"/>
  <c r="CF474" i="1"/>
  <c r="CQ474" i="1"/>
  <c r="CT474" i="1" s="1"/>
  <c r="CR474" i="1"/>
  <c r="CU474" i="1"/>
  <c r="CV474" i="1"/>
  <c r="CW474" i="1"/>
  <c r="CX474" i="1"/>
  <c r="CY474" i="1"/>
  <c r="DA474" i="1" s="1"/>
  <c r="CZ474" i="1"/>
  <c r="DK474" i="1"/>
  <c r="DL474" i="1"/>
  <c r="DM474" i="1"/>
  <c r="DN474" i="1"/>
  <c r="DO474" i="1"/>
  <c r="DP474" i="1"/>
  <c r="EB474" i="1"/>
  <c r="EG474" i="1"/>
  <c r="EJ474" i="1"/>
  <c r="EO474" i="1"/>
  <c r="EP474" i="1"/>
  <c r="EQ474" i="1"/>
  <c r="ER474" i="1"/>
  <c r="ET474" i="1" s="1"/>
  <c r="ES474" i="1"/>
  <c r="EU474" i="1"/>
  <c r="EX474" i="1"/>
  <c r="FJ474" i="1"/>
  <c r="FM474" i="1"/>
  <c r="FR474" i="1"/>
  <c r="FS474" i="1"/>
  <c r="FT474" i="1"/>
  <c r="FW474" i="1"/>
  <c r="GN474" i="1"/>
  <c r="GV474" i="1"/>
  <c r="HA474" i="1"/>
  <c r="HB474" i="1"/>
  <c r="HJ474" i="1"/>
  <c r="HK474" i="1"/>
  <c r="HS474" i="1"/>
  <c r="W475" i="1"/>
  <c r="Y475" i="1"/>
  <c r="AA475" i="1"/>
  <c r="AB475" i="1"/>
  <c r="AE475" i="1"/>
  <c r="AF475" i="1"/>
  <c r="AI475" i="1"/>
  <c r="AK475" i="1" s="1"/>
  <c r="AJ475" i="1"/>
  <c r="AH475" i="1" s="1"/>
  <c r="AR475" i="1"/>
  <c r="AS475" i="1"/>
  <c r="AT475" i="1"/>
  <c r="AU475" i="1"/>
  <c r="AV475" i="1"/>
  <c r="BC475" i="1"/>
  <c r="BE475" i="1"/>
  <c r="BH475" i="1"/>
  <c r="BM475" i="1"/>
  <c r="BN475" i="1" s="1"/>
  <c r="BP475" i="1"/>
  <c r="BQ475" i="1"/>
  <c r="BR475" i="1" s="1"/>
  <c r="BS475" i="1"/>
  <c r="BV475" i="1"/>
  <c r="BY475" i="1"/>
  <c r="CB475" i="1"/>
  <c r="CE475" i="1"/>
  <c r="CF475" i="1"/>
  <c r="CQ475" i="1"/>
  <c r="CS475" i="1" s="1"/>
  <c r="CR475" i="1"/>
  <c r="CU475" i="1"/>
  <c r="CV475" i="1"/>
  <c r="CW475" i="1"/>
  <c r="CX475" i="1"/>
  <c r="CY475" i="1"/>
  <c r="CZ475" i="1"/>
  <c r="DA475" i="1"/>
  <c r="DJ475" i="1" s="1"/>
  <c r="DK475" i="1"/>
  <c r="DL475" i="1"/>
  <c r="DM475" i="1"/>
  <c r="DN475" i="1"/>
  <c r="DO475" i="1"/>
  <c r="DP475" i="1"/>
  <c r="DQ475" i="1"/>
  <c r="EB475" i="1"/>
  <c r="EG475" i="1"/>
  <c r="EJ475" i="1"/>
  <c r="EO475" i="1"/>
  <c r="EP475" i="1"/>
  <c r="EQ475" i="1"/>
  <c r="ER475" i="1"/>
  <c r="ET475" i="1" s="1"/>
  <c r="ES475" i="1"/>
  <c r="EU475" i="1"/>
  <c r="EX475" i="1"/>
  <c r="FJ475" i="1"/>
  <c r="FM475" i="1"/>
  <c r="FR475" i="1"/>
  <c r="FS475" i="1"/>
  <c r="FT475" i="1"/>
  <c r="FW475" i="1"/>
  <c r="GN475" i="1"/>
  <c r="GV475" i="1"/>
  <c r="HA475" i="1"/>
  <c r="HB475" i="1"/>
  <c r="HJ475" i="1"/>
  <c r="HK475" i="1"/>
  <c r="HS475" i="1"/>
  <c r="W476" i="1"/>
  <c r="Y476" i="1"/>
  <c r="AA476" i="1"/>
  <c r="AB476" i="1"/>
  <c r="AE476" i="1"/>
  <c r="AG476" i="1" s="1"/>
  <c r="AF476" i="1"/>
  <c r="AI476" i="1"/>
  <c r="AJ476" i="1"/>
  <c r="AH476" i="1" s="1"/>
  <c r="AR476" i="1"/>
  <c r="AS476" i="1"/>
  <c r="AT476" i="1"/>
  <c r="AU476" i="1"/>
  <c r="AV476" i="1"/>
  <c r="BC476" i="1"/>
  <c r="BE476" i="1"/>
  <c r="BH476" i="1"/>
  <c r="BM476" i="1"/>
  <c r="BN476" i="1" s="1"/>
  <c r="BP476" i="1"/>
  <c r="BQ476" i="1"/>
  <c r="BR476" i="1" s="1"/>
  <c r="BS476" i="1"/>
  <c r="BV476" i="1" s="1"/>
  <c r="BY476" i="1"/>
  <c r="CB476" i="1"/>
  <c r="CE476" i="1"/>
  <c r="CF476" i="1"/>
  <c r="CQ476" i="1"/>
  <c r="CT476" i="1" s="1"/>
  <c r="CR476" i="1"/>
  <c r="CS476" i="1"/>
  <c r="CU476" i="1"/>
  <c r="CV476" i="1"/>
  <c r="CW476" i="1"/>
  <c r="CX476" i="1"/>
  <c r="CY476" i="1"/>
  <c r="DA476" i="1" s="1"/>
  <c r="DJ476" i="1" s="1"/>
  <c r="CZ476" i="1"/>
  <c r="DK476" i="1"/>
  <c r="DL476" i="1"/>
  <c r="DM476" i="1"/>
  <c r="DN476" i="1"/>
  <c r="DO476" i="1"/>
  <c r="DQ476" i="1" s="1"/>
  <c r="DP476" i="1"/>
  <c r="EB476" i="1"/>
  <c r="EC476" i="1"/>
  <c r="EE476" i="1"/>
  <c r="EG476" i="1"/>
  <c r="EJ476" i="1"/>
  <c r="EO476" i="1"/>
  <c r="EP476" i="1"/>
  <c r="EQ476" i="1"/>
  <c r="ER476" i="1"/>
  <c r="ES476" i="1"/>
  <c r="ET476" i="1"/>
  <c r="EU476" i="1"/>
  <c r="EX476" i="1"/>
  <c r="FJ476" i="1"/>
  <c r="FM476" i="1"/>
  <c r="FR476" i="1"/>
  <c r="FS476" i="1"/>
  <c r="FT476" i="1"/>
  <c r="FW476" i="1"/>
  <c r="GN476" i="1"/>
  <c r="GV476" i="1"/>
  <c r="HA476" i="1"/>
  <c r="HB476" i="1"/>
  <c r="HJ476" i="1"/>
  <c r="HK476" i="1"/>
  <c r="HS476" i="1"/>
  <c r="W477" i="1"/>
  <c r="Y477" i="1"/>
  <c r="AA477" i="1"/>
  <c r="AB477" i="1"/>
  <c r="AE477" i="1"/>
  <c r="AG477" i="1" s="1"/>
  <c r="AF477" i="1"/>
  <c r="AI477" i="1"/>
  <c r="AJ477" i="1"/>
  <c r="AH477" i="1" s="1"/>
  <c r="AR477" i="1"/>
  <c r="AS477" i="1"/>
  <c r="AT477" i="1"/>
  <c r="AU477" i="1"/>
  <c r="AV477" i="1"/>
  <c r="BC477" i="1"/>
  <c r="BE477" i="1"/>
  <c r="EE477" i="1" s="1"/>
  <c r="BH477" i="1"/>
  <c r="BM477" i="1"/>
  <c r="BN477" i="1" s="1"/>
  <c r="BP477" i="1"/>
  <c r="BQ477" i="1"/>
  <c r="BR477" i="1" s="1"/>
  <c r="BS477" i="1"/>
  <c r="BV477" i="1" s="1"/>
  <c r="BY477" i="1"/>
  <c r="CB477" i="1"/>
  <c r="CE477" i="1"/>
  <c r="CF477" i="1"/>
  <c r="CQ477" i="1"/>
  <c r="CT477" i="1" s="1"/>
  <c r="CR477" i="1"/>
  <c r="CS477" i="1"/>
  <c r="CU477" i="1"/>
  <c r="CV477" i="1"/>
  <c r="CW477" i="1"/>
  <c r="CX477" i="1"/>
  <c r="CY477" i="1"/>
  <c r="CZ477" i="1"/>
  <c r="DA477" i="1"/>
  <c r="DJ477" i="1" s="1"/>
  <c r="DK477" i="1"/>
  <c r="DL477" i="1"/>
  <c r="DM477" i="1"/>
  <c r="DN477" i="1"/>
  <c r="DO477" i="1"/>
  <c r="DQ477" i="1" s="1"/>
  <c r="DP477" i="1"/>
  <c r="EB477" i="1"/>
  <c r="EC477" i="1"/>
  <c r="EG477" i="1"/>
  <c r="EJ477" i="1"/>
  <c r="EO477" i="1"/>
  <c r="EP477" i="1"/>
  <c r="EQ477" i="1"/>
  <c r="ER477" i="1"/>
  <c r="ET477" i="1" s="1"/>
  <c r="ES477" i="1"/>
  <c r="EU477" i="1"/>
  <c r="EX477" i="1"/>
  <c r="FJ477" i="1"/>
  <c r="FM477" i="1"/>
  <c r="FR477" i="1"/>
  <c r="FS477" i="1"/>
  <c r="FT477" i="1"/>
  <c r="FW477" i="1"/>
  <c r="GN477" i="1"/>
  <c r="GV477" i="1"/>
  <c r="HA477" i="1"/>
  <c r="HB477" i="1"/>
  <c r="HJ477" i="1"/>
  <c r="HK477" i="1"/>
  <c r="HS477" i="1"/>
  <c r="W478" i="1"/>
  <c r="Y478" i="1"/>
  <c r="AA478" i="1"/>
  <c r="AB478" i="1"/>
  <c r="AE478" i="1"/>
  <c r="AG478" i="1" s="1"/>
  <c r="AF478" i="1"/>
  <c r="AI478" i="1"/>
  <c r="AJ478" i="1"/>
  <c r="AH478" i="1" s="1"/>
  <c r="AR478" i="1"/>
  <c r="AS478" i="1"/>
  <c r="AT478" i="1"/>
  <c r="AU478" i="1"/>
  <c r="AV478" i="1"/>
  <c r="BC478" i="1"/>
  <c r="BE478" i="1"/>
  <c r="BH478" i="1"/>
  <c r="BM478" i="1"/>
  <c r="BN478" i="1" s="1"/>
  <c r="BP478" i="1"/>
  <c r="BQ478" i="1"/>
  <c r="BR478" i="1" s="1"/>
  <c r="BS478" i="1"/>
  <c r="BV478" i="1" s="1"/>
  <c r="BY478" i="1"/>
  <c r="CB478" i="1"/>
  <c r="CE478" i="1"/>
  <c r="CF478" i="1"/>
  <c r="CQ478" i="1"/>
  <c r="CT478" i="1" s="1"/>
  <c r="CR478" i="1"/>
  <c r="CS478" i="1"/>
  <c r="CU478" i="1"/>
  <c r="CV478" i="1"/>
  <c r="CW478" i="1"/>
  <c r="CX478" i="1"/>
  <c r="CY478" i="1"/>
  <c r="DA478" i="1" s="1"/>
  <c r="DJ478" i="1" s="1"/>
  <c r="CZ478" i="1"/>
  <c r="DK478" i="1"/>
  <c r="DL478" i="1"/>
  <c r="DM478" i="1"/>
  <c r="DN478" i="1"/>
  <c r="DO478" i="1"/>
  <c r="DQ478" i="1" s="1"/>
  <c r="DP478" i="1"/>
  <c r="EB478" i="1"/>
  <c r="EC478" i="1"/>
  <c r="EE478" i="1"/>
  <c r="EG478" i="1"/>
  <c r="EJ478" i="1"/>
  <c r="EO478" i="1"/>
  <c r="EP478" i="1"/>
  <c r="EQ478" i="1"/>
  <c r="ER478" i="1"/>
  <c r="ES478" i="1"/>
  <c r="ET478" i="1"/>
  <c r="EU478" i="1"/>
  <c r="EX478" i="1"/>
  <c r="FJ478" i="1"/>
  <c r="FM478" i="1"/>
  <c r="FR478" i="1"/>
  <c r="FS478" i="1"/>
  <c r="FT478" i="1"/>
  <c r="FW478" i="1"/>
  <c r="GN478" i="1"/>
  <c r="GV478" i="1"/>
  <c r="HA478" i="1"/>
  <c r="HB478" i="1"/>
  <c r="HJ478" i="1"/>
  <c r="HK478" i="1"/>
  <c r="HS478" i="1"/>
  <c r="W479" i="1"/>
  <c r="Y479" i="1"/>
  <c r="AA479" i="1"/>
  <c r="AB479" i="1"/>
  <c r="AE479" i="1"/>
  <c r="AG479" i="1" s="1"/>
  <c r="AF479" i="1"/>
  <c r="AI479" i="1"/>
  <c r="AJ479" i="1"/>
  <c r="AH479" i="1" s="1"/>
  <c r="AR479" i="1"/>
  <c r="AS479" i="1"/>
  <c r="AT479" i="1"/>
  <c r="AU479" i="1"/>
  <c r="AV479" i="1"/>
  <c r="BC479" i="1"/>
  <c r="BE479" i="1"/>
  <c r="EC479" i="1" s="1"/>
  <c r="BH479" i="1"/>
  <c r="BM479" i="1"/>
  <c r="BN479" i="1" s="1"/>
  <c r="BO479" i="1"/>
  <c r="BP479" i="1"/>
  <c r="BQ479" i="1"/>
  <c r="BR479" i="1" s="1"/>
  <c r="BS479" i="1"/>
  <c r="BV479" i="1"/>
  <c r="BY479" i="1"/>
  <c r="CB479" i="1"/>
  <c r="CE479" i="1"/>
  <c r="CF479" i="1"/>
  <c r="CQ479" i="1"/>
  <c r="CT479" i="1" s="1"/>
  <c r="CR479" i="1"/>
  <c r="CU479" i="1"/>
  <c r="CV479" i="1"/>
  <c r="CW479" i="1"/>
  <c r="CX479" i="1"/>
  <c r="CY479" i="1"/>
  <c r="DA479" i="1" s="1"/>
  <c r="CZ479" i="1"/>
  <c r="DK479" i="1"/>
  <c r="DL479" i="1"/>
  <c r="DM479" i="1"/>
  <c r="DN479" i="1"/>
  <c r="DO479" i="1"/>
  <c r="DP479" i="1"/>
  <c r="EB479" i="1"/>
  <c r="EE479" i="1"/>
  <c r="EG479" i="1"/>
  <c r="EJ479" i="1"/>
  <c r="EO479" i="1"/>
  <c r="EP479" i="1"/>
  <c r="EQ479" i="1"/>
  <c r="ER479" i="1"/>
  <c r="ET479" i="1" s="1"/>
  <c r="ES479" i="1"/>
  <c r="EU479" i="1"/>
  <c r="EX479" i="1"/>
  <c r="FJ479" i="1"/>
  <c r="FM479" i="1"/>
  <c r="FR479" i="1"/>
  <c r="FS479" i="1"/>
  <c r="FT479" i="1"/>
  <c r="FW479" i="1"/>
  <c r="GN479" i="1"/>
  <c r="GV479" i="1"/>
  <c r="HA479" i="1"/>
  <c r="HB479" i="1"/>
  <c r="HJ479" i="1"/>
  <c r="HK479" i="1"/>
  <c r="HS479" i="1"/>
  <c r="W480" i="1"/>
  <c r="Y480" i="1"/>
  <c r="AA480" i="1"/>
  <c r="AB480" i="1"/>
  <c r="AE480" i="1"/>
  <c r="AF480" i="1"/>
  <c r="AI480" i="1"/>
  <c r="AK480" i="1" s="1"/>
  <c r="AJ480" i="1"/>
  <c r="AH480" i="1" s="1"/>
  <c r="AR480" i="1"/>
  <c r="AS480" i="1"/>
  <c r="AT480" i="1"/>
  <c r="AU480" i="1"/>
  <c r="AV480" i="1"/>
  <c r="BC480" i="1"/>
  <c r="BE480" i="1"/>
  <c r="BH480" i="1"/>
  <c r="BM480" i="1"/>
  <c r="BN480" i="1" s="1"/>
  <c r="BP480" i="1"/>
  <c r="BQ480" i="1"/>
  <c r="BR480" i="1" s="1"/>
  <c r="BS480" i="1"/>
  <c r="BV480" i="1"/>
  <c r="BY480" i="1"/>
  <c r="CB480" i="1"/>
  <c r="CE480" i="1"/>
  <c r="CF480" i="1"/>
  <c r="CQ480" i="1"/>
  <c r="CR480" i="1"/>
  <c r="CU480" i="1"/>
  <c r="CV480" i="1"/>
  <c r="CW480" i="1"/>
  <c r="CX480" i="1"/>
  <c r="CY480" i="1"/>
  <c r="CZ480" i="1"/>
  <c r="DA480" i="1"/>
  <c r="DJ480" i="1" s="1"/>
  <c r="DK480" i="1"/>
  <c r="DL480" i="1"/>
  <c r="DM480" i="1"/>
  <c r="DN480" i="1"/>
  <c r="DO480" i="1"/>
  <c r="DP480" i="1"/>
  <c r="DQ480" i="1"/>
  <c r="EB480" i="1"/>
  <c r="EC480" i="1"/>
  <c r="EG480" i="1"/>
  <c r="EJ480" i="1"/>
  <c r="EO480" i="1"/>
  <c r="EP480" i="1"/>
  <c r="EQ480" i="1"/>
  <c r="ER480" i="1"/>
  <c r="ET480" i="1" s="1"/>
  <c r="ES480" i="1"/>
  <c r="EU480" i="1"/>
  <c r="EX480" i="1"/>
  <c r="FJ480" i="1"/>
  <c r="FM480" i="1"/>
  <c r="FR480" i="1"/>
  <c r="FS480" i="1"/>
  <c r="FT480" i="1"/>
  <c r="FW480" i="1"/>
  <c r="GN480" i="1"/>
  <c r="GV480" i="1"/>
  <c r="HA480" i="1"/>
  <c r="HB480" i="1"/>
  <c r="HJ480" i="1"/>
  <c r="HK480" i="1"/>
  <c r="HS480" i="1"/>
  <c r="W481" i="1"/>
  <c r="Y481" i="1"/>
  <c r="AA481" i="1"/>
  <c r="AB481" i="1"/>
  <c r="AE481" i="1"/>
  <c r="AG481" i="1" s="1"/>
  <c r="AF481" i="1"/>
  <c r="AH481" i="1"/>
  <c r="AI481" i="1"/>
  <c r="AJ481" i="1"/>
  <c r="AR481" i="1"/>
  <c r="AS481" i="1"/>
  <c r="AT481" i="1"/>
  <c r="AU481" i="1"/>
  <c r="AV481" i="1"/>
  <c r="BC481" i="1"/>
  <c r="BE481" i="1"/>
  <c r="BH481" i="1"/>
  <c r="BM481" i="1"/>
  <c r="BN481" i="1" s="1"/>
  <c r="BO481" i="1"/>
  <c r="BP481" i="1"/>
  <c r="BQ481" i="1"/>
  <c r="BR481" i="1" s="1"/>
  <c r="BS481" i="1"/>
  <c r="BV481" i="1"/>
  <c r="BY481" i="1"/>
  <c r="CB481" i="1"/>
  <c r="CE481" i="1"/>
  <c r="CF481" i="1"/>
  <c r="CQ481" i="1"/>
  <c r="CT481" i="1" s="1"/>
  <c r="CR481" i="1"/>
  <c r="CS481" i="1"/>
  <c r="CU481" i="1"/>
  <c r="CV481" i="1"/>
  <c r="CW481" i="1"/>
  <c r="CX481" i="1"/>
  <c r="CY481" i="1"/>
  <c r="DA481" i="1" s="1"/>
  <c r="CZ481" i="1"/>
  <c r="DK481" i="1"/>
  <c r="DL481" i="1"/>
  <c r="DM481" i="1"/>
  <c r="DN481" i="1"/>
  <c r="DO481" i="1"/>
  <c r="DP481" i="1"/>
  <c r="EB481" i="1"/>
  <c r="EC481" i="1"/>
  <c r="EE481" i="1"/>
  <c r="EG481" i="1"/>
  <c r="EJ481" i="1"/>
  <c r="EO481" i="1"/>
  <c r="EP481" i="1"/>
  <c r="EQ481" i="1"/>
  <c r="ER481" i="1"/>
  <c r="ET481" i="1" s="1"/>
  <c r="ES481" i="1"/>
  <c r="EU481" i="1"/>
  <c r="EX481" i="1"/>
  <c r="FJ481" i="1"/>
  <c r="FM481" i="1"/>
  <c r="FR481" i="1"/>
  <c r="FS481" i="1"/>
  <c r="FT481" i="1"/>
  <c r="FW481" i="1"/>
  <c r="GN481" i="1"/>
  <c r="GV481" i="1"/>
  <c r="HA481" i="1"/>
  <c r="HB481" i="1"/>
  <c r="HJ481" i="1"/>
  <c r="HK481" i="1"/>
  <c r="HS481" i="1"/>
  <c r="W482" i="1"/>
  <c r="Y482" i="1"/>
  <c r="AA482" i="1"/>
  <c r="AB482" i="1"/>
  <c r="AE482" i="1"/>
  <c r="AF482" i="1"/>
  <c r="AH482" i="1"/>
  <c r="AI482" i="1"/>
  <c r="AK482" i="1" s="1"/>
  <c r="AJ482" i="1"/>
  <c r="AR482" i="1"/>
  <c r="AS482" i="1"/>
  <c r="AT482" i="1"/>
  <c r="AU482" i="1"/>
  <c r="AV482" i="1"/>
  <c r="BC482" i="1"/>
  <c r="BE482" i="1"/>
  <c r="BH482" i="1"/>
  <c r="BM482" i="1"/>
  <c r="BN482" i="1" s="1"/>
  <c r="BP482" i="1"/>
  <c r="BQ482" i="1"/>
  <c r="BR482" i="1" s="1"/>
  <c r="BS482" i="1"/>
  <c r="BV482" i="1" s="1"/>
  <c r="BY482" i="1"/>
  <c r="CB482" i="1"/>
  <c r="CE482" i="1"/>
  <c r="CF482" i="1"/>
  <c r="CQ482" i="1"/>
  <c r="CT482" i="1" s="1"/>
  <c r="CR482" i="1"/>
  <c r="CU482" i="1"/>
  <c r="CV482" i="1"/>
  <c r="CW482" i="1"/>
  <c r="CX482" i="1"/>
  <c r="CY482" i="1"/>
  <c r="CZ482" i="1"/>
  <c r="DA482" i="1"/>
  <c r="DK482" i="1"/>
  <c r="DL482" i="1"/>
  <c r="DM482" i="1"/>
  <c r="DN482" i="1"/>
  <c r="DO482" i="1"/>
  <c r="DP482" i="1"/>
  <c r="EB482" i="1"/>
  <c r="EE482" i="1"/>
  <c r="EG482" i="1"/>
  <c r="EJ482" i="1"/>
  <c r="EO482" i="1"/>
  <c r="EP482" i="1"/>
  <c r="EQ482" i="1"/>
  <c r="ER482" i="1"/>
  <c r="ES482" i="1"/>
  <c r="ET482" i="1"/>
  <c r="EU482" i="1"/>
  <c r="EX482" i="1"/>
  <c r="FJ482" i="1"/>
  <c r="FM482" i="1"/>
  <c r="FR482" i="1"/>
  <c r="FS482" i="1"/>
  <c r="FT482" i="1"/>
  <c r="FW482" i="1"/>
  <c r="GN482" i="1"/>
  <c r="GV482" i="1"/>
  <c r="HA482" i="1"/>
  <c r="HB482" i="1"/>
  <c r="HJ482" i="1"/>
  <c r="HK482" i="1"/>
  <c r="HS482" i="1"/>
  <c r="W483" i="1"/>
  <c r="Y483" i="1"/>
  <c r="AA483" i="1"/>
  <c r="AB483" i="1"/>
  <c r="AE483" i="1"/>
  <c r="AF483" i="1"/>
  <c r="AI483" i="1"/>
  <c r="AK483" i="1" s="1"/>
  <c r="AJ483" i="1"/>
  <c r="AH483" i="1" s="1"/>
  <c r="AR483" i="1"/>
  <c r="AS483" i="1"/>
  <c r="AT483" i="1"/>
  <c r="AU483" i="1"/>
  <c r="AV483" i="1"/>
  <c r="BC483" i="1"/>
  <c r="BE483" i="1"/>
  <c r="BH483" i="1"/>
  <c r="BM483" i="1"/>
  <c r="BN483" i="1" s="1"/>
  <c r="BP483" i="1"/>
  <c r="BQ483" i="1"/>
  <c r="BR483" i="1" s="1"/>
  <c r="BS483" i="1"/>
  <c r="BV483" i="1" s="1"/>
  <c r="BY483" i="1"/>
  <c r="CB483" i="1"/>
  <c r="CE483" i="1"/>
  <c r="CF483" i="1"/>
  <c r="CQ483" i="1"/>
  <c r="CT483" i="1" s="1"/>
  <c r="CR483" i="1"/>
  <c r="CS483" i="1"/>
  <c r="CU483" i="1"/>
  <c r="CV483" i="1"/>
  <c r="CW483" i="1"/>
  <c r="CX483" i="1"/>
  <c r="CY483" i="1"/>
  <c r="DA483" i="1" s="1"/>
  <c r="CZ483" i="1"/>
  <c r="DK483" i="1"/>
  <c r="DL483" i="1"/>
  <c r="DM483" i="1"/>
  <c r="DN483" i="1"/>
  <c r="DO483" i="1"/>
  <c r="DP483" i="1"/>
  <c r="EB483" i="1"/>
  <c r="EE483" i="1"/>
  <c r="EG483" i="1"/>
  <c r="EJ483" i="1"/>
  <c r="EO483" i="1"/>
  <c r="EP483" i="1"/>
  <c r="EQ483" i="1"/>
  <c r="ER483" i="1"/>
  <c r="ET483" i="1" s="1"/>
  <c r="ES483" i="1"/>
  <c r="EU483" i="1"/>
  <c r="EX483" i="1"/>
  <c r="FJ483" i="1"/>
  <c r="FM483" i="1"/>
  <c r="FR483" i="1"/>
  <c r="FS483" i="1"/>
  <c r="FT483" i="1"/>
  <c r="FW483" i="1"/>
  <c r="GN483" i="1"/>
  <c r="GV483" i="1"/>
  <c r="HA483" i="1"/>
  <c r="HB483" i="1"/>
  <c r="HJ483" i="1"/>
  <c r="HK483" i="1"/>
  <c r="HS483" i="1"/>
  <c r="W484" i="1"/>
  <c r="Y484" i="1"/>
  <c r="AA484" i="1"/>
  <c r="AB484" i="1"/>
  <c r="AE484" i="1"/>
  <c r="AF484" i="1"/>
  <c r="AH484" i="1"/>
  <c r="AI484" i="1"/>
  <c r="AK484" i="1" s="1"/>
  <c r="AJ484" i="1"/>
  <c r="AR484" i="1"/>
  <c r="AS484" i="1"/>
  <c r="AT484" i="1"/>
  <c r="AU484" i="1"/>
  <c r="AV484" i="1"/>
  <c r="BC484" i="1"/>
  <c r="BE484" i="1"/>
  <c r="BH484" i="1"/>
  <c r="BM484" i="1"/>
  <c r="BN484" i="1" s="1"/>
  <c r="BP484" i="1"/>
  <c r="BQ484" i="1"/>
  <c r="BR484" i="1" s="1"/>
  <c r="BS484" i="1"/>
  <c r="BV484" i="1" s="1"/>
  <c r="BY484" i="1"/>
  <c r="CB484" i="1"/>
  <c r="CE484" i="1"/>
  <c r="CF484" i="1"/>
  <c r="CQ484" i="1"/>
  <c r="CT484" i="1" s="1"/>
  <c r="CR484" i="1"/>
  <c r="CU484" i="1"/>
  <c r="CV484" i="1"/>
  <c r="CW484" i="1"/>
  <c r="CX484" i="1"/>
  <c r="CY484" i="1"/>
  <c r="CZ484" i="1"/>
  <c r="DA484" i="1"/>
  <c r="DK484" i="1"/>
  <c r="DL484" i="1"/>
  <c r="DM484" i="1"/>
  <c r="DN484" i="1"/>
  <c r="DO484" i="1"/>
  <c r="DP484" i="1"/>
  <c r="EB484" i="1"/>
  <c r="EE484" i="1"/>
  <c r="EG484" i="1"/>
  <c r="EJ484" i="1"/>
  <c r="EO484" i="1"/>
  <c r="EP484" i="1"/>
  <c r="EQ484" i="1"/>
  <c r="ER484" i="1"/>
  <c r="ES484" i="1"/>
  <c r="ET484" i="1"/>
  <c r="EU484" i="1"/>
  <c r="EX484" i="1"/>
  <c r="FJ484" i="1"/>
  <c r="FM484" i="1"/>
  <c r="FR484" i="1"/>
  <c r="FS484" i="1"/>
  <c r="FT484" i="1"/>
  <c r="FW484" i="1"/>
  <c r="GN484" i="1"/>
  <c r="GV484" i="1"/>
  <c r="HA484" i="1"/>
  <c r="HB484" i="1"/>
  <c r="HJ484" i="1"/>
  <c r="HK484" i="1"/>
  <c r="HS484" i="1"/>
  <c r="W485" i="1"/>
  <c r="Y485" i="1"/>
  <c r="AA485" i="1"/>
  <c r="AB485" i="1"/>
  <c r="AE485" i="1"/>
  <c r="AF485" i="1"/>
  <c r="AI485" i="1"/>
  <c r="AJ485" i="1"/>
  <c r="AH485" i="1" s="1"/>
  <c r="AR485" i="1"/>
  <c r="AS485" i="1"/>
  <c r="AT485" i="1"/>
  <c r="AU485" i="1"/>
  <c r="AV485" i="1"/>
  <c r="BC485" i="1"/>
  <c r="BE485" i="1"/>
  <c r="BH485" i="1"/>
  <c r="BM485" i="1"/>
  <c r="BN485" i="1" s="1"/>
  <c r="BP485" i="1"/>
  <c r="BQ485" i="1"/>
  <c r="BR485" i="1" s="1"/>
  <c r="BS485" i="1"/>
  <c r="BV485" i="1" s="1"/>
  <c r="BY485" i="1"/>
  <c r="CB485" i="1"/>
  <c r="CE485" i="1"/>
  <c r="CF485" i="1"/>
  <c r="CQ485" i="1"/>
  <c r="CT485" i="1" s="1"/>
  <c r="CR485" i="1"/>
  <c r="CS485" i="1"/>
  <c r="CU485" i="1"/>
  <c r="CV485" i="1"/>
  <c r="CW485" i="1"/>
  <c r="CX485" i="1"/>
  <c r="CY485" i="1"/>
  <c r="DA485" i="1" s="1"/>
  <c r="CZ485" i="1"/>
  <c r="DK485" i="1"/>
  <c r="DL485" i="1"/>
  <c r="DM485" i="1"/>
  <c r="DN485" i="1"/>
  <c r="DO485" i="1"/>
  <c r="DP485" i="1"/>
  <c r="EB485" i="1"/>
  <c r="EE485" i="1"/>
  <c r="EG485" i="1"/>
  <c r="EJ485" i="1"/>
  <c r="EO485" i="1"/>
  <c r="EP485" i="1"/>
  <c r="EQ485" i="1"/>
  <c r="ER485" i="1"/>
  <c r="ET485" i="1" s="1"/>
  <c r="ES485" i="1"/>
  <c r="EU485" i="1"/>
  <c r="EX485" i="1"/>
  <c r="FJ485" i="1"/>
  <c r="FM485" i="1"/>
  <c r="FR485" i="1"/>
  <c r="FS485" i="1"/>
  <c r="FT485" i="1"/>
  <c r="FW485" i="1"/>
  <c r="GN485" i="1"/>
  <c r="GV485" i="1"/>
  <c r="HA485" i="1"/>
  <c r="HB485" i="1"/>
  <c r="HJ485" i="1"/>
  <c r="HK485" i="1"/>
  <c r="HS485" i="1"/>
  <c r="W486" i="1"/>
  <c r="Y486" i="1"/>
  <c r="AA486" i="1"/>
  <c r="AB486" i="1"/>
  <c r="AE486" i="1"/>
  <c r="AF486" i="1"/>
  <c r="AH486" i="1"/>
  <c r="AI486" i="1"/>
  <c r="AK486" i="1" s="1"/>
  <c r="AJ486" i="1"/>
  <c r="AR486" i="1"/>
  <c r="AS486" i="1"/>
  <c r="AT486" i="1"/>
  <c r="AU486" i="1"/>
  <c r="AV486" i="1"/>
  <c r="BC486" i="1"/>
  <c r="BE486" i="1"/>
  <c r="BH486" i="1"/>
  <c r="BM486" i="1"/>
  <c r="BN486" i="1" s="1"/>
  <c r="BP486" i="1"/>
  <c r="BQ486" i="1"/>
  <c r="BR486" i="1" s="1"/>
  <c r="BS486" i="1"/>
  <c r="BV486" i="1"/>
  <c r="BY486" i="1"/>
  <c r="CB486" i="1"/>
  <c r="CE486" i="1"/>
  <c r="CF486" i="1"/>
  <c r="CQ486" i="1"/>
  <c r="CR486" i="1"/>
  <c r="CS486" i="1"/>
  <c r="CU486" i="1"/>
  <c r="CV486" i="1"/>
  <c r="CW486" i="1"/>
  <c r="CX486" i="1"/>
  <c r="CY486" i="1"/>
  <c r="DA486" i="1" s="1"/>
  <c r="DJ486" i="1" s="1"/>
  <c r="CZ486" i="1"/>
  <c r="DK486" i="1"/>
  <c r="DL486" i="1"/>
  <c r="DM486" i="1"/>
  <c r="DN486" i="1"/>
  <c r="DO486" i="1"/>
  <c r="DP486" i="1"/>
  <c r="DQ486" i="1"/>
  <c r="EB486" i="1"/>
  <c r="EC486" i="1"/>
  <c r="EG486" i="1"/>
  <c r="EJ486" i="1"/>
  <c r="EO486" i="1"/>
  <c r="EP486" i="1"/>
  <c r="EQ486" i="1"/>
  <c r="ER486" i="1"/>
  <c r="ES486" i="1"/>
  <c r="ET486" i="1"/>
  <c r="EU486" i="1"/>
  <c r="EX486" i="1"/>
  <c r="FJ486" i="1"/>
  <c r="FM486" i="1"/>
  <c r="FR486" i="1"/>
  <c r="FS486" i="1"/>
  <c r="FT486" i="1"/>
  <c r="FW486" i="1"/>
  <c r="GN486" i="1"/>
  <c r="GV486" i="1"/>
  <c r="HA486" i="1"/>
  <c r="HB486" i="1"/>
  <c r="HJ486" i="1"/>
  <c r="HK486" i="1"/>
  <c r="HS486" i="1"/>
  <c r="W487" i="1"/>
  <c r="Y487" i="1"/>
  <c r="AA487" i="1"/>
  <c r="AB487" i="1"/>
  <c r="AE487" i="1"/>
  <c r="AG487" i="1" s="1"/>
  <c r="AF487" i="1"/>
  <c r="AH487" i="1"/>
  <c r="AI487" i="1"/>
  <c r="AJ487" i="1"/>
  <c r="AR487" i="1"/>
  <c r="AS487" i="1"/>
  <c r="AT487" i="1"/>
  <c r="AU487" i="1"/>
  <c r="AV487" i="1"/>
  <c r="BC487" i="1"/>
  <c r="BE487" i="1"/>
  <c r="EE487" i="1" s="1"/>
  <c r="BH487" i="1"/>
  <c r="BM487" i="1"/>
  <c r="BN487" i="1" s="1"/>
  <c r="BP487" i="1"/>
  <c r="BQ487" i="1"/>
  <c r="BR487" i="1" s="1"/>
  <c r="BS487" i="1"/>
  <c r="BV487" i="1" s="1"/>
  <c r="BY487" i="1"/>
  <c r="CB487" i="1"/>
  <c r="CE487" i="1"/>
  <c r="CF487" i="1"/>
  <c r="CQ487" i="1"/>
  <c r="CT487" i="1" s="1"/>
  <c r="CR487" i="1"/>
  <c r="CU487" i="1"/>
  <c r="CV487" i="1"/>
  <c r="CW487" i="1"/>
  <c r="CX487" i="1"/>
  <c r="CY487" i="1"/>
  <c r="CZ487" i="1"/>
  <c r="DA487" i="1"/>
  <c r="DJ487" i="1" s="1"/>
  <c r="DK487" i="1"/>
  <c r="DL487" i="1"/>
  <c r="DM487" i="1"/>
  <c r="DN487" i="1"/>
  <c r="DO487" i="1"/>
  <c r="DP487" i="1"/>
  <c r="DQ487" i="1"/>
  <c r="EB487" i="1"/>
  <c r="EC487" i="1"/>
  <c r="EG487" i="1"/>
  <c r="EJ487" i="1"/>
  <c r="EO487" i="1"/>
  <c r="EP487" i="1"/>
  <c r="EQ487" i="1"/>
  <c r="ER487" i="1"/>
  <c r="ET487" i="1" s="1"/>
  <c r="ES487" i="1"/>
  <c r="EU487" i="1"/>
  <c r="EX487" i="1"/>
  <c r="FJ487" i="1"/>
  <c r="FM487" i="1"/>
  <c r="FR487" i="1"/>
  <c r="FS487" i="1"/>
  <c r="FT487" i="1"/>
  <c r="FW487" i="1"/>
  <c r="GN487" i="1"/>
  <c r="GV487" i="1"/>
  <c r="HA487" i="1"/>
  <c r="HB487" i="1"/>
  <c r="HJ487" i="1"/>
  <c r="HK487" i="1"/>
  <c r="HS487" i="1"/>
  <c r="W488" i="1"/>
  <c r="Y488" i="1"/>
  <c r="AA488" i="1"/>
  <c r="AB488" i="1"/>
  <c r="AE488" i="1"/>
  <c r="AG488" i="1" s="1"/>
  <c r="AF488" i="1"/>
  <c r="AH488" i="1"/>
  <c r="AI488" i="1"/>
  <c r="AJ488" i="1"/>
  <c r="AR488" i="1"/>
  <c r="AS488" i="1"/>
  <c r="AT488" i="1"/>
  <c r="AU488" i="1"/>
  <c r="AV488" i="1"/>
  <c r="BC488" i="1"/>
  <c r="BE488" i="1"/>
  <c r="BH488" i="1"/>
  <c r="BM488" i="1"/>
  <c r="BN488" i="1" s="1"/>
  <c r="BP488" i="1"/>
  <c r="BQ488" i="1"/>
  <c r="BR488" i="1" s="1"/>
  <c r="BS488" i="1"/>
  <c r="BV488" i="1" s="1"/>
  <c r="BY488" i="1"/>
  <c r="CB488" i="1"/>
  <c r="CE488" i="1"/>
  <c r="CF488" i="1"/>
  <c r="CQ488" i="1"/>
  <c r="CT488" i="1" s="1"/>
  <c r="CR488" i="1"/>
  <c r="CU488" i="1"/>
  <c r="CV488" i="1"/>
  <c r="CW488" i="1"/>
  <c r="CX488" i="1"/>
  <c r="CY488" i="1"/>
  <c r="DA488" i="1" s="1"/>
  <c r="DJ488" i="1" s="1"/>
  <c r="CZ488" i="1"/>
  <c r="DK488" i="1"/>
  <c r="DL488" i="1"/>
  <c r="DM488" i="1"/>
  <c r="DN488" i="1"/>
  <c r="DO488" i="1"/>
  <c r="DP488" i="1"/>
  <c r="DQ488" i="1"/>
  <c r="EB488" i="1"/>
  <c r="EC488" i="1"/>
  <c r="EE488" i="1"/>
  <c r="EG488" i="1"/>
  <c r="EJ488" i="1"/>
  <c r="EO488" i="1"/>
  <c r="EP488" i="1"/>
  <c r="EQ488" i="1"/>
  <c r="ER488" i="1"/>
  <c r="ES488" i="1"/>
  <c r="ET488" i="1"/>
  <c r="EU488" i="1"/>
  <c r="EX488" i="1"/>
  <c r="FJ488" i="1"/>
  <c r="FM488" i="1"/>
  <c r="FR488" i="1"/>
  <c r="FS488" i="1"/>
  <c r="FT488" i="1"/>
  <c r="FW488" i="1"/>
  <c r="GN488" i="1"/>
  <c r="GV488" i="1"/>
  <c r="HA488" i="1"/>
  <c r="HB488" i="1"/>
  <c r="HJ488" i="1"/>
  <c r="HK488" i="1"/>
  <c r="HS488" i="1"/>
  <c r="W489" i="1"/>
  <c r="Y489" i="1"/>
  <c r="AA489" i="1"/>
  <c r="AB489" i="1"/>
  <c r="AE489" i="1"/>
  <c r="AG489" i="1" s="1"/>
  <c r="AF489" i="1"/>
  <c r="AH489" i="1"/>
  <c r="AI489" i="1"/>
  <c r="AJ489" i="1"/>
  <c r="AR489" i="1"/>
  <c r="AS489" i="1"/>
  <c r="AT489" i="1"/>
  <c r="AU489" i="1"/>
  <c r="AV489" i="1"/>
  <c r="BC489" i="1"/>
  <c r="BE489" i="1"/>
  <c r="EC489" i="1" s="1"/>
  <c r="BH489" i="1"/>
  <c r="BM489" i="1"/>
  <c r="BN489" i="1" s="1"/>
  <c r="BO489" i="1"/>
  <c r="BP489" i="1"/>
  <c r="BQ489" i="1"/>
  <c r="BR489" i="1" s="1"/>
  <c r="BS489" i="1"/>
  <c r="BV489" i="1"/>
  <c r="BY489" i="1"/>
  <c r="CB489" i="1"/>
  <c r="CE489" i="1"/>
  <c r="CF489" i="1"/>
  <c r="CQ489" i="1"/>
  <c r="CT489" i="1" s="1"/>
  <c r="CR489" i="1"/>
  <c r="CU489" i="1"/>
  <c r="CV489" i="1"/>
  <c r="CW489" i="1"/>
  <c r="CX489" i="1"/>
  <c r="CY489" i="1"/>
  <c r="DA489" i="1" s="1"/>
  <c r="CZ489" i="1"/>
  <c r="DK489" i="1"/>
  <c r="DL489" i="1"/>
  <c r="DM489" i="1"/>
  <c r="DN489" i="1"/>
  <c r="DO489" i="1"/>
  <c r="DP489" i="1"/>
  <c r="EB489" i="1"/>
  <c r="EE489" i="1"/>
  <c r="EG489" i="1"/>
  <c r="EJ489" i="1"/>
  <c r="EO489" i="1"/>
  <c r="EP489" i="1"/>
  <c r="EQ489" i="1"/>
  <c r="ER489" i="1"/>
  <c r="ET489" i="1" s="1"/>
  <c r="ES489" i="1"/>
  <c r="EU489" i="1"/>
  <c r="EX489" i="1"/>
  <c r="FJ489" i="1"/>
  <c r="FM489" i="1"/>
  <c r="FR489" i="1"/>
  <c r="FS489" i="1"/>
  <c r="FT489" i="1"/>
  <c r="FW489" i="1"/>
  <c r="GN489" i="1"/>
  <c r="GV489" i="1"/>
  <c r="HA489" i="1"/>
  <c r="HB489" i="1"/>
  <c r="HJ489" i="1"/>
  <c r="HK489" i="1"/>
  <c r="HS489" i="1"/>
  <c r="W490" i="1"/>
  <c r="Y490" i="1"/>
  <c r="AA490" i="1"/>
  <c r="AB490" i="1"/>
  <c r="AE490" i="1"/>
  <c r="AF490" i="1"/>
  <c r="AI490" i="1"/>
  <c r="AJ490" i="1"/>
  <c r="AH490" i="1" s="1"/>
  <c r="AR490" i="1"/>
  <c r="AS490" i="1"/>
  <c r="AT490" i="1"/>
  <c r="AU490" i="1"/>
  <c r="AV490" i="1"/>
  <c r="BC490" i="1"/>
  <c r="BE490" i="1"/>
  <c r="BH490" i="1"/>
  <c r="BM490" i="1"/>
  <c r="BN490" i="1" s="1"/>
  <c r="BP490" i="1"/>
  <c r="BQ490" i="1"/>
  <c r="BR490" i="1" s="1"/>
  <c r="BS490" i="1"/>
  <c r="BV490" i="1" s="1"/>
  <c r="BY490" i="1"/>
  <c r="CB490" i="1"/>
  <c r="CE490" i="1"/>
  <c r="CF490" i="1"/>
  <c r="CQ490" i="1"/>
  <c r="CT490" i="1" s="1"/>
  <c r="CR490" i="1"/>
  <c r="CS490" i="1"/>
  <c r="CU490" i="1"/>
  <c r="CV490" i="1"/>
  <c r="CW490" i="1"/>
  <c r="CX490" i="1"/>
  <c r="CY490" i="1"/>
  <c r="CZ490" i="1"/>
  <c r="DA490" i="1"/>
  <c r="DK490" i="1"/>
  <c r="DL490" i="1"/>
  <c r="DM490" i="1"/>
  <c r="DN490" i="1"/>
  <c r="DO490" i="1"/>
  <c r="DP490" i="1"/>
  <c r="EB490" i="1"/>
  <c r="EE490" i="1"/>
  <c r="EG490" i="1"/>
  <c r="EJ490" i="1"/>
  <c r="EO490" i="1"/>
  <c r="EP490" i="1"/>
  <c r="EQ490" i="1"/>
  <c r="ER490" i="1"/>
  <c r="ES490" i="1"/>
  <c r="ET490" i="1"/>
  <c r="EU490" i="1"/>
  <c r="EX490" i="1"/>
  <c r="FJ490" i="1"/>
  <c r="FM490" i="1"/>
  <c r="FR490" i="1"/>
  <c r="FS490" i="1"/>
  <c r="FT490" i="1"/>
  <c r="FW490" i="1"/>
  <c r="GN490" i="1"/>
  <c r="GV490" i="1"/>
  <c r="HA490" i="1"/>
  <c r="HB490" i="1"/>
  <c r="HJ490" i="1"/>
  <c r="HK490" i="1"/>
  <c r="HS490" i="1"/>
  <c r="W491" i="1"/>
  <c r="Y491" i="1"/>
  <c r="AA491" i="1"/>
  <c r="AB491" i="1"/>
  <c r="AE491" i="1"/>
  <c r="AF491" i="1"/>
  <c r="AH491" i="1"/>
  <c r="AI491" i="1"/>
  <c r="AK491" i="1" s="1"/>
  <c r="AJ491" i="1"/>
  <c r="AR491" i="1"/>
  <c r="AS491" i="1"/>
  <c r="AT491" i="1"/>
  <c r="AU491" i="1"/>
  <c r="AV491" i="1"/>
  <c r="BC491" i="1"/>
  <c r="BE491" i="1"/>
  <c r="EE491" i="1" s="1"/>
  <c r="BH491" i="1"/>
  <c r="BM491" i="1"/>
  <c r="BN491" i="1" s="1"/>
  <c r="BP491" i="1"/>
  <c r="BQ491" i="1"/>
  <c r="BR491" i="1" s="1"/>
  <c r="BS491" i="1"/>
  <c r="BV491" i="1" s="1"/>
  <c r="BY491" i="1"/>
  <c r="CB491" i="1"/>
  <c r="CE491" i="1"/>
  <c r="CF491" i="1"/>
  <c r="CQ491" i="1"/>
  <c r="CT491" i="1" s="1"/>
  <c r="CR491" i="1"/>
  <c r="CU491" i="1"/>
  <c r="CV491" i="1"/>
  <c r="CW491" i="1"/>
  <c r="CX491" i="1"/>
  <c r="CY491" i="1"/>
  <c r="DA491" i="1" s="1"/>
  <c r="CZ491" i="1"/>
  <c r="DK491" i="1"/>
  <c r="DL491" i="1"/>
  <c r="DM491" i="1"/>
  <c r="DN491" i="1"/>
  <c r="DO491" i="1"/>
  <c r="DP491" i="1"/>
  <c r="EB491" i="1"/>
  <c r="EG491" i="1"/>
  <c r="EJ491" i="1"/>
  <c r="EO491" i="1"/>
  <c r="EP491" i="1"/>
  <c r="EQ491" i="1"/>
  <c r="ER491" i="1"/>
  <c r="ET491" i="1" s="1"/>
  <c r="ES491" i="1"/>
  <c r="EU491" i="1"/>
  <c r="EX491" i="1"/>
  <c r="FJ491" i="1"/>
  <c r="FM491" i="1"/>
  <c r="FR491" i="1"/>
  <c r="FS491" i="1"/>
  <c r="FT491" i="1"/>
  <c r="FW491" i="1"/>
  <c r="GN491" i="1"/>
  <c r="GV491" i="1"/>
  <c r="HA491" i="1"/>
  <c r="HB491" i="1"/>
  <c r="HJ491" i="1"/>
  <c r="HK491" i="1"/>
  <c r="HS491" i="1"/>
  <c r="W492" i="1"/>
  <c r="Y492" i="1"/>
  <c r="AA492" i="1"/>
  <c r="AB492" i="1"/>
  <c r="AE492" i="1"/>
  <c r="AF492" i="1"/>
  <c r="AI492" i="1"/>
  <c r="AJ492" i="1"/>
  <c r="AH492" i="1" s="1"/>
  <c r="AR492" i="1"/>
  <c r="AS492" i="1"/>
  <c r="AT492" i="1"/>
  <c r="AU492" i="1"/>
  <c r="AV492" i="1"/>
  <c r="BC492" i="1"/>
  <c r="BE492" i="1"/>
  <c r="BH492" i="1"/>
  <c r="BM492" i="1"/>
  <c r="BN492" i="1" s="1"/>
  <c r="BP492" i="1"/>
  <c r="BQ492" i="1"/>
  <c r="BR492" i="1" s="1"/>
  <c r="BS492" i="1"/>
  <c r="BV492" i="1" s="1"/>
  <c r="BY492" i="1"/>
  <c r="CB492" i="1"/>
  <c r="CE492" i="1"/>
  <c r="CF492" i="1"/>
  <c r="CQ492" i="1"/>
  <c r="CT492" i="1" s="1"/>
  <c r="CR492" i="1"/>
  <c r="CS492" i="1"/>
  <c r="CU492" i="1"/>
  <c r="CV492" i="1"/>
  <c r="CW492" i="1"/>
  <c r="CX492" i="1"/>
  <c r="CY492" i="1"/>
  <c r="CZ492" i="1"/>
  <c r="DA492" i="1"/>
  <c r="DK492" i="1"/>
  <c r="DL492" i="1"/>
  <c r="DM492" i="1"/>
  <c r="DN492" i="1"/>
  <c r="DO492" i="1"/>
  <c r="DP492" i="1"/>
  <c r="EB492" i="1"/>
  <c r="EE492" i="1"/>
  <c r="EG492" i="1"/>
  <c r="EJ492" i="1"/>
  <c r="EO492" i="1"/>
  <c r="EP492" i="1"/>
  <c r="EQ492" i="1"/>
  <c r="ER492" i="1"/>
  <c r="ES492" i="1"/>
  <c r="ET492" i="1"/>
  <c r="EU492" i="1"/>
  <c r="EX492" i="1"/>
  <c r="FJ492" i="1"/>
  <c r="FM492" i="1"/>
  <c r="FR492" i="1"/>
  <c r="FS492" i="1"/>
  <c r="FT492" i="1"/>
  <c r="FW492" i="1"/>
  <c r="GN492" i="1"/>
  <c r="GV492" i="1"/>
  <c r="HA492" i="1"/>
  <c r="HB492" i="1"/>
  <c r="HJ492" i="1"/>
  <c r="HK492" i="1"/>
  <c r="HS492" i="1"/>
  <c r="W493" i="1"/>
  <c r="Y493" i="1"/>
  <c r="AA493" i="1"/>
  <c r="AB493" i="1"/>
  <c r="AE493" i="1"/>
  <c r="AF493" i="1"/>
  <c r="AH493" i="1"/>
  <c r="AI493" i="1"/>
  <c r="AK493" i="1" s="1"/>
  <c r="AJ493" i="1"/>
  <c r="AR493" i="1"/>
  <c r="AS493" i="1"/>
  <c r="AT493" i="1"/>
  <c r="AU493" i="1"/>
  <c r="AV493" i="1"/>
  <c r="BC493" i="1"/>
  <c r="BE493" i="1"/>
  <c r="BH493" i="1"/>
  <c r="BM493" i="1"/>
  <c r="BN493" i="1" s="1"/>
  <c r="BP493" i="1"/>
  <c r="BQ493" i="1"/>
  <c r="BR493" i="1" s="1"/>
  <c r="BS493" i="1"/>
  <c r="BV493" i="1"/>
  <c r="BY493" i="1"/>
  <c r="CB493" i="1"/>
  <c r="CE493" i="1"/>
  <c r="CF493" i="1"/>
  <c r="CQ493" i="1"/>
  <c r="CR493" i="1"/>
  <c r="CS493" i="1"/>
  <c r="CU493" i="1"/>
  <c r="CV493" i="1"/>
  <c r="CW493" i="1"/>
  <c r="CX493" i="1"/>
  <c r="CY493" i="1"/>
  <c r="DA493" i="1" s="1"/>
  <c r="DJ493" i="1" s="1"/>
  <c r="CZ493" i="1"/>
  <c r="DK493" i="1"/>
  <c r="DL493" i="1"/>
  <c r="DM493" i="1"/>
  <c r="DN493" i="1"/>
  <c r="DO493" i="1"/>
  <c r="DQ493" i="1" s="1"/>
  <c r="DP493" i="1"/>
  <c r="EB493" i="1"/>
  <c r="EC493" i="1"/>
  <c r="EG493" i="1"/>
  <c r="EJ493" i="1"/>
  <c r="EO493" i="1"/>
  <c r="EP493" i="1"/>
  <c r="EQ493" i="1"/>
  <c r="ER493" i="1"/>
  <c r="ES493" i="1"/>
  <c r="ET493" i="1"/>
  <c r="EU493" i="1"/>
  <c r="EX493" i="1"/>
  <c r="FJ493" i="1"/>
  <c r="FM493" i="1"/>
  <c r="FR493" i="1"/>
  <c r="FS493" i="1"/>
  <c r="FT493" i="1"/>
  <c r="FW493" i="1"/>
  <c r="GN493" i="1"/>
  <c r="GV493" i="1"/>
  <c r="HA493" i="1"/>
  <c r="HB493" i="1"/>
  <c r="HJ493" i="1"/>
  <c r="HK493" i="1"/>
  <c r="HS493" i="1"/>
  <c r="W494" i="1"/>
  <c r="Y494" i="1"/>
  <c r="AA494" i="1"/>
  <c r="AB494" i="1"/>
  <c r="AE494" i="1"/>
  <c r="AG494" i="1" s="1"/>
  <c r="AF494" i="1"/>
  <c r="AI494" i="1"/>
  <c r="AJ494" i="1"/>
  <c r="AH494" i="1" s="1"/>
  <c r="AR494" i="1"/>
  <c r="AS494" i="1"/>
  <c r="AT494" i="1"/>
  <c r="AU494" i="1"/>
  <c r="AV494" i="1"/>
  <c r="BC494" i="1"/>
  <c r="BE494" i="1"/>
  <c r="EE494" i="1" s="1"/>
  <c r="BH494" i="1"/>
  <c r="BM494" i="1"/>
  <c r="BN494" i="1" s="1"/>
  <c r="BP494" i="1"/>
  <c r="BQ494" i="1"/>
  <c r="BR494" i="1" s="1"/>
  <c r="BS494" i="1"/>
  <c r="BV494" i="1" s="1"/>
  <c r="BY494" i="1"/>
  <c r="CB494" i="1"/>
  <c r="CE494" i="1"/>
  <c r="CF494" i="1"/>
  <c r="CQ494" i="1"/>
  <c r="CT494" i="1" s="1"/>
  <c r="CR494" i="1"/>
  <c r="CS494" i="1"/>
  <c r="CU494" i="1"/>
  <c r="CV494" i="1"/>
  <c r="CW494" i="1"/>
  <c r="CX494" i="1"/>
  <c r="CY494" i="1"/>
  <c r="CZ494" i="1"/>
  <c r="DA494" i="1"/>
  <c r="DJ494" i="1" s="1"/>
  <c r="DK494" i="1"/>
  <c r="DL494" i="1"/>
  <c r="DM494" i="1"/>
  <c r="DN494" i="1"/>
  <c r="DO494" i="1"/>
  <c r="DQ494" i="1" s="1"/>
  <c r="DP494" i="1"/>
  <c r="EB494" i="1"/>
  <c r="EC494" i="1"/>
  <c r="EG494" i="1"/>
  <c r="EJ494" i="1"/>
  <c r="EO494" i="1"/>
  <c r="EP494" i="1"/>
  <c r="EQ494" i="1"/>
  <c r="ER494" i="1"/>
  <c r="ET494" i="1" s="1"/>
  <c r="ES494" i="1"/>
  <c r="EU494" i="1"/>
  <c r="EX494" i="1"/>
  <c r="FJ494" i="1"/>
  <c r="FM494" i="1"/>
  <c r="FR494" i="1"/>
  <c r="FS494" i="1"/>
  <c r="FT494" i="1"/>
  <c r="FW494" i="1"/>
  <c r="GN494" i="1"/>
  <c r="GV494" i="1"/>
  <c r="HA494" i="1"/>
  <c r="HB494" i="1"/>
  <c r="HJ494" i="1"/>
  <c r="HK494" i="1"/>
  <c r="HS494" i="1"/>
  <c r="W495" i="1"/>
  <c r="Y495" i="1"/>
  <c r="AA495" i="1"/>
  <c r="AB495" i="1"/>
  <c r="AE495" i="1"/>
  <c r="AG495" i="1" s="1"/>
  <c r="AF495" i="1"/>
  <c r="AH495" i="1"/>
  <c r="AI495" i="1"/>
  <c r="AJ495" i="1"/>
  <c r="AR495" i="1"/>
  <c r="AS495" i="1"/>
  <c r="AT495" i="1"/>
  <c r="AU495" i="1"/>
  <c r="AV495" i="1"/>
  <c r="BC495" i="1"/>
  <c r="BE495" i="1"/>
  <c r="BH495" i="1"/>
  <c r="BM495" i="1"/>
  <c r="BN495" i="1" s="1"/>
  <c r="BP495" i="1"/>
  <c r="BQ495" i="1"/>
  <c r="BR495" i="1" s="1"/>
  <c r="BS495" i="1"/>
  <c r="BV495" i="1" s="1"/>
  <c r="BY495" i="1"/>
  <c r="CB495" i="1"/>
  <c r="CE495" i="1"/>
  <c r="CF495" i="1"/>
  <c r="CQ495" i="1"/>
  <c r="CT495" i="1" s="1"/>
  <c r="CR495" i="1"/>
  <c r="CU495" i="1"/>
  <c r="CV495" i="1"/>
  <c r="CW495" i="1"/>
  <c r="CX495" i="1"/>
  <c r="CY495" i="1"/>
  <c r="DA495" i="1" s="1"/>
  <c r="DJ495" i="1" s="1"/>
  <c r="CZ495" i="1"/>
  <c r="DK495" i="1"/>
  <c r="DL495" i="1"/>
  <c r="DM495" i="1"/>
  <c r="DN495" i="1"/>
  <c r="DO495" i="1"/>
  <c r="DQ495" i="1" s="1"/>
  <c r="DP495" i="1"/>
  <c r="EB495" i="1"/>
  <c r="EC495" i="1"/>
  <c r="EE495" i="1"/>
  <c r="EG495" i="1"/>
  <c r="EJ495" i="1"/>
  <c r="EO495" i="1"/>
  <c r="EP495" i="1"/>
  <c r="EQ495" i="1"/>
  <c r="ER495" i="1"/>
  <c r="ES495" i="1"/>
  <c r="ET495" i="1"/>
  <c r="EU495" i="1"/>
  <c r="EX495" i="1"/>
  <c r="FJ495" i="1"/>
  <c r="FM495" i="1"/>
  <c r="FR495" i="1"/>
  <c r="FS495" i="1"/>
  <c r="FT495" i="1"/>
  <c r="FW495" i="1"/>
  <c r="GN495" i="1"/>
  <c r="GV495" i="1"/>
  <c r="HA495" i="1"/>
  <c r="HB495" i="1"/>
  <c r="HJ495" i="1"/>
  <c r="HK495" i="1"/>
  <c r="HS495" i="1"/>
  <c r="W496" i="1"/>
  <c r="Y496" i="1"/>
  <c r="AA496" i="1"/>
  <c r="AB496" i="1"/>
  <c r="AE496" i="1"/>
  <c r="AG496" i="1" s="1"/>
  <c r="AF496" i="1"/>
  <c r="AH496" i="1"/>
  <c r="AI496" i="1"/>
  <c r="AJ496" i="1"/>
  <c r="AR496" i="1"/>
  <c r="AS496" i="1"/>
  <c r="AT496" i="1"/>
  <c r="AU496" i="1"/>
  <c r="AV496" i="1"/>
  <c r="BC496" i="1"/>
  <c r="BE496" i="1"/>
  <c r="EE496" i="1" s="1"/>
  <c r="BH496" i="1"/>
  <c r="BM496" i="1"/>
  <c r="BN496" i="1" s="1"/>
  <c r="BP496" i="1"/>
  <c r="BQ496" i="1"/>
  <c r="BR496" i="1" s="1"/>
  <c r="BS496" i="1"/>
  <c r="BV496" i="1" s="1"/>
  <c r="BY496" i="1"/>
  <c r="CB496" i="1"/>
  <c r="CE496" i="1"/>
  <c r="CF496" i="1"/>
  <c r="CQ496" i="1"/>
  <c r="CT496" i="1" s="1"/>
  <c r="CR496" i="1"/>
  <c r="CU496" i="1"/>
  <c r="CV496" i="1"/>
  <c r="CW496" i="1"/>
  <c r="CX496" i="1"/>
  <c r="CY496" i="1"/>
  <c r="CZ496" i="1"/>
  <c r="DA496" i="1"/>
  <c r="DJ496" i="1" s="1"/>
  <c r="DK496" i="1"/>
  <c r="DL496" i="1"/>
  <c r="DM496" i="1"/>
  <c r="DN496" i="1"/>
  <c r="DO496" i="1"/>
  <c r="DP496" i="1"/>
  <c r="DQ496" i="1"/>
  <c r="EB496" i="1"/>
  <c r="EC496" i="1"/>
  <c r="EG496" i="1"/>
  <c r="EJ496" i="1"/>
  <c r="EO496" i="1"/>
  <c r="EP496" i="1"/>
  <c r="EQ496" i="1"/>
  <c r="ER496" i="1"/>
  <c r="ET496" i="1" s="1"/>
  <c r="ES496" i="1"/>
  <c r="EU496" i="1"/>
  <c r="EX496" i="1"/>
  <c r="FJ496" i="1"/>
  <c r="FM496" i="1"/>
  <c r="FR496" i="1"/>
  <c r="FS496" i="1"/>
  <c r="FT496" i="1"/>
  <c r="FW496" i="1"/>
  <c r="GN496" i="1"/>
  <c r="GV496" i="1"/>
  <c r="HA496" i="1"/>
  <c r="HB496" i="1"/>
  <c r="HJ496" i="1"/>
  <c r="HK496" i="1"/>
  <c r="HS496" i="1"/>
  <c r="W497" i="1"/>
  <c r="Y497" i="1"/>
  <c r="AA497" i="1"/>
  <c r="AB497" i="1"/>
  <c r="AE497" i="1"/>
  <c r="AG497" i="1" s="1"/>
  <c r="AF497" i="1"/>
  <c r="AH497" i="1"/>
  <c r="AI497" i="1"/>
  <c r="AJ497" i="1"/>
  <c r="AR497" i="1"/>
  <c r="AS497" i="1"/>
  <c r="AT497" i="1"/>
  <c r="AU497" i="1"/>
  <c r="AV497" i="1"/>
  <c r="BC497" i="1"/>
  <c r="BE497" i="1"/>
  <c r="BH497" i="1"/>
  <c r="BM497" i="1"/>
  <c r="BN497" i="1" s="1"/>
  <c r="BP497" i="1"/>
  <c r="BQ497" i="1"/>
  <c r="BR497" i="1" s="1"/>
  <c r="BS497" i="1"/>
  <c r="BV497" i="1" s="1"/>
  <c r="BY497" i="1"/>
  <c r="CB497" i="1"/>
  <c r="CE497" i="1"/>
  <c r="CF497" i="1"/>
  <c r="CQ497" i="1"/>
  <c r="CT497" i="1" s="1"/>
  <c r="CR497" i="1"/>
  <c r="CU497" i="1"/>
  <c r="CV497" i="1"/>
  <c r="CW497" i="1"/>
  <c r="CX497" i="1"/>
  <c r="CY497" i="1"/>
  <c r="DA497" i="1" s="1"/>
  <c r="DJ497" i="1" s="1"/>
  <c r="CZ497" i="1"/>
  <c r="DK497" i="1"/>
  <c r="DL497" i="1"/>
  <c r="DM497" i="1"/>
  <c r="DN497" i="1"/>
  <c r="DO497" i="1"/>
  <c r="DQ497" i="1" s="1"/>
  <c r="DP497" i="1"/>
  <c r="EB497" i="1"/>
  <c r="EC497" i="1"/>
  <c r="EE497" i="1"/>
  <c r="EG497" i="1"/>
  <c r="EJ497" i="1"/>
  <c r="EO497" i="1"/>
  <c r="EP497" i="1"/>
  <c r="EQ497" i="1"/>
  <c r="ER497" i="1"/>
  <c r="ES497" i="1"/>
  <c r="ET497" i="1"/>
  <c r="EU497" i="1"/>
  <c r="EX497" i="1"/>
  <c r="FJ497" i="1"/>
  <c r="FM497" i="1"/>
  <c r="FR497" i="1"/>
  <c r="FS497" i="1"/>
  <c r="FT497" i="1"/>
  <c r="FW497" i="1"/>
  <c r="GN497" i="1"/>
  <c r="GV497" i="1"/>
  <c r="HA497" i="1"/>
  <c r="HB497" i="1"/>
  <c r="HJ497" i="1"/>
  <c r="HK497" i="1"/>
  <c r="HS497" i="1"/>
  <c r="W498" i="1"/>
  <c r="Y498" i="1"/>
  <c r="AA498" i="1"/>
  <c r="AB498" i="1"/>
  <c r="AE498" i="1"/>
  <c r="AG498" i="1" s="1"/>
  <c r="AF498" i="1"/>
  <c r="AI498" i="1"/>
  <c r="AJ498" i="1"/>
  <c r="AH498" i="1" s="1"/>
  <c r="AR498" i="1"/>
  <c r="AS498" i="1"/>
  <c r="AT498" i="1"/>
  <c r="AU498" i="1"/>
  <c r="AV498" i="1"/>
  <c r="BC498" i="1"/>
  <c r="BE498" i="1"/>
  <c r="EC498" i="1" s="1"/>
  <c r="BH498" i="1"/>
  <c r="BM498" i="1"/>
  <c r="BN498" i="1" s="1"/>
  <c r="BO498" i="1"/>
  <c r="AC498" i="1" s="1"/>
  <c r="AD498" i="1" s="1"/>
  <c r="BP498" i="1"/>
  <c r="BQ498" i="1"/>
  <c r="BR498" i="1" s="1"/>
  <c r="BS498" i="1"/>
  <c r="BV498" i="1"/>
  <c r="BY498" i="1"/>
  <c r="CB498" i="1"/>
  <c r="CE498" i="1"/>
  <c r="CF498" i="1"/>
  <c r="CQ498" i="1"/>
  <c r="CT498" i="1" s="1"/>
  <c r="CR498" i="1"/>
  <c r="CU498" i="1"/>
  <c r="CV498" i="1"/>
  <c r="CW498" i="1"/>
  <c r="CX498" i="1"/>
  <c r="CY498" i="1"/>
  <c r="CZ498" i="1"/>
  <c r="DA498" i="1"/>
  <c r="DK498" i="1"/>
  <c r="DL498" i="1"/>
  <c r="DM498" i="1"/>
  <c r="DN498" i="1"/>
  <c r="DO498" i="1"/>
  <c r="DP498" i="1"/>
  <c r="EB498" i="1"/>
  <c r="EE498" i="1"/>
  <c r="EG498" i="1"/>
  <c r="EJ498" i="1"/>
  <c r="EO498" i="1"/>
  <c r="EP498" i="1"/>
  <c r="EQ498" i="1"/>
  <c r="ER498" i="1"/>
  <c r="ES498" i="1"/>
  <c r="ET498" i="1"/>
  <c r="EU498" i="1"/>
  <c r="EX498" i="1"/>
  <c r="FJ498" i="1"/>
  <c r="FM498" i="1"/>
  <c r="FR498" i="1"/>
  <c r="FS498" i="1"/>
  <c r="FT498" i="1"/>
  <c r="FW498" i="1"/>
  <c r="GN498" i="1"/>
  <c r="GV498" i="1"/>
  <c r="HA498" i="1"/>
  <c r="HB498" i="1"/>
  <c r="HJ498" i="1"/>
  <c r="HK498" i="1"/>
  <c r="HS498" i="1"/>
  <c r="W499" i="1"/>
  <c r="Y499" i="1"/>
  <c r="AA499" i="1"/>
  <c r="AB499" i="1"/>
  <c r="AE499" i="1"/>
  <c r="AF499" i="1"/>
  <c r="AI499" i="1"/>
  <c r="AK499" i="1" s="1"/>
  <c r="AJ499" i="1"/>
  <c r="AH499" i="1" s="1"/>
  <c r="AR499" i="1"/>
  <c r="AS499" i="1"/>
  <c r="AT499" i="1"/>
  <c r="AU499" i="1"/>
  <c r="AV499" i="1"/>
  <c r="BC499" i="1"/>
  <c r="BE499" i="1"/>
  <c r="BH499" i="1"/>
  <c r="BM499" i="1"/>
  <c r="BN499" i="1" s="1"/>
  <c r="BP499" i="1"/>
  <c r="BQ499" i="1"/>
  <c r="BR499" i="1" s="1"/>
  <c r="BS499" i="1"/>
  <c r="BV499" i="1"/>
  <c r="BY499" i="1"/>
  <c r="CB499" i="1"/>
  <c r="CE499" i="1"/>
  <c r="CF499" i="1"/>
  <c r="CQ499" i="1"/>
  <c r="CR499" i="1"/>
  <c r="CS499" i="1"/>
  <c r="CU499" i="1"/>
  <c r="CV499" i="1"/>
  <c r="CW499" i="1"/>
  <c r="CX499" i="1"/>
  <c r="CY499" i="1"/>
  <c r="CZ499" i="1"/>
  <c r="DA499" i="1"/>
  <c r="DJ499" i="1" s="1"/>
  <c r="DK499" i="1"/>
  <c r="DL499" i="1"/>
  <c r="DM499" i="1"/>
  <c r="DN499" i="1"/>
  <c r="DO499" i="1"/>
  <c r="DQ499" i="1" s="1"/>
  <c r="DP499" i="1"/>
  <c r="EB499" i="1"/>
  <c r="EG499" i="1"/>
  <c r="EJ499" i="1"/>
  <c r="EO499" i="1"/>
  <c r="EP499" i="1"/>
  <c r="EQ499" i="1"/>
  <c r="ER499" i="1"/>
  <c r="ET499" i="1" s="1"/>
  <c r="ES499" i="1"/>
  <c r="EU499" i="1"/>
  <c r="EX499" i="1"/>
  <c r="FJ499" i="1"/>
  <c r="FM499" i="1"/>
  <c r="FR499" i="1"/>
  <c r="FS499" i="1"/>
  <c r="FT499" i="1"/>
  <c r="FW499" i="1"/>
  <c r="GN499" i="1"/>
  <c r="GV499" i="1"/>
  <c r="HA499" i="1"/>
  <c r="HB499" i="1"/>
  <c r="HJ499" i="1"/>
  <c r="HK499" i="1"/>
  <c r="HS499" i="1"/>
  <c r="W500" i="1"/>
  <c r="Y500" i="1"/>
  <c r="AA500" i="1"/>
  <c r="AB500" i="1"/>
  <c r="AE500" i="1"/>
  <c r="AG500" i="1" s="1"/>
  <c r="AF500" i="1"/>
  <c r="AI500" i="1"/>
  <c r="AJ500" i="1"/>
  <c r="AH500" i="1" s="1"/>
  <c r="AR500" i="1"/>
  <c r="AS500" i="1"/>
  <c r="AT500" i="1"/>
  <c r="AU500" i="1"/>
  <c r="AV500" i="1"/>
  <c r="BC500" i="1"/>
  <c r="BE500" i="1"/>
  <c r="BH500" i="1"/>
  <c r="BM500" i="1"/>
  <c r="BN500" i="1" s="1"/>
  <c r="BO500" i="1"/>
  <c r="AC500" i="1" s="1"/>
  <c r="AD500" i="1" s="1"/>
  <c r="BP500" i="1"/>
  <c r="BQ500" i="1"/>
  <c r="BR500" i="1" s="1"/>
  <c r="BS500" i="1"/>
  <c r="BV500" i="1"/>
  <c r="BY500" i="1"/>
  <c r="CB500" i="1"/>
  <c r="CE500" i="1"/>
  <c r="CF500" i="1"/>
  <c r="CQ500" i="1"/>
  <c r="CT500" i="1" s="1"/>
  <c r="CR500" i="1"/>
  <c r="CS500" i="1"/>
  <c r="CU500" i="1"/>
  <c r="CV500" i="1"/>
  <c r="CW500" i="1"/>
  <c r="CX500" i="1"/>
  <c r="CY500" i="1"/>
  <c r="CZ500" i="1"/>
  <c r="DA500" i="1"/>
  <c r="DK500" i="1"/>
  <c r="DL500" i="1"/>
  <c r="DM500" i="1"/>
  <c r="DN500" i="1"/>
  <c r="DO500" i="1"/>
  <c r="DP500" i="1"/>
  <c r="EB500" i="1"/>
  <c r="EC500" i="1"/>
  <c r="EE500" i="1"/>
  <c r="EG500" i="1"/>
  <c r="EJ500" i="1"/>
  <c r="EO500" i="1"/>
  <c r="EP500" i="1"/>
  <c r="EQ500" i="1"/>
  <c r="ER500" i="1"/>
  <c r="ES500" i="1"/>
  <c r="ET500" i="1"/>
  <c r="EU500" i="1"/>
  <c r="EX500" i="1"/>
  <c r="FJ500" i="1"/>
  <c r="FM500" i="1"/>
  <c r="FR500" i="1"/>
  <c r="FS500" i="1"/>
  <c r="FT500" i="1"/>
  <c r="FW500" i="1"/>
  <c r="GN500" i="1"/>
  <c r="GV500" i="1"/>
  <c r="HA500" i="1"/>
  <c r="HB500" i="1"/>
  <c r="HJ500" i="1"/>
  <c r="HK500" i="1"/>
  <c r="HS500" i="1"/>
  <c r="W501" i="1"/>
  <c r="Y501" i="1"/>
  <c r="AA501" i="1"/>
  <c r="AB501" i="1"/>
  <c r="AE501" i="1"/>
  <c r="AF501" i="1"/>
  <c r="AH501" i="1"/>
  <c r="AI501" i="1"/>
  <c r="AK501" i="1" s="1"/>
  <c r="AJ501" i="1"/>
  <c r="AR501" i="1"/>
  <c r="AS501" i="1"/>
  <c r="AT501" i="1"/>
  <c r="AU501" i="1"/>
  <c r="AV501" i="1"/>
  <c r="BC501" i="1"/>
  <c r="BE501" i="1"/>
  <c r="BH501" i="1"/>
  <c r="BM501" i="1"/>
  <c r="BN501" i="1" s="1"/>
  <c r="BP501" i="1"/>
  <c r="BQ501" i="1"/>
  <c r="BR501" i="1" s="1"/>
  <c r="BS501" i="1"/>
  <c r="BV501" i="1"/>
  <c r="BY501" i="1"/>
  <c r="CB501" i="1"/>
  <c r="CE501" i="1"/>
  <c r="CF501" i="1"/>
  <c r="CQ501" i="1"/>
  <c r="CR501" i="1"/>
  <c r="CS501" i="1"/>
  <c r="CU501" i="1"/>
  <c r="CV501" i="1"/>
  <c r="CW501" i="1"/>
  <c r="CX501" i="1"/>
  <c r="CY501" i="1"/>
  <c r="DA501" i="1" s="1"/>
  <c r="DJ501" i="1" s="1"/>
  <c r="CZ501" i="1"/>
  <c r="DK501" i="1"/>
  <c r="DL501" i="1"/>
  <c r="DM501" i="1"/>
  <c r="DN501" i="1"/>
  <c r="DO501" i="1"/>
  <c r="DQ501" i="1" s="1"/>
  <c r="DP501" i="1"/>
  <c r="EB501" i="1"/>
  <c r="EC501" i="1"/>
  <c r="EG501" i="1"/>
  <c r="EJ501" i="1"/>
  <c r="EO501" i="1"/>
  <c r="EP501" i="1"/>
  <c r="EQ501" i="1"/>
  <c r="ER501" i="1"/>
  <c r="ES501" i="1"/>
  <c r="ET501" i="1"/>
  <c r="EU501" i="1"/>
  <c r="EX501" i="1"/>
  <c r="FJ501" i="1"/>
  <c r="FM501" i="1"/>
  <c r="FR501" i="1"/>
  <c r="FS501" i="1"/>
  <c r="FT501" i="1"/>
  <c r="FW501" i="1"/>
  <c r="GN501" i="1"/>
  <c r="GV501" i="1"/>
  <c r="HA501" i="1"/>
  <c r="HB501" i="1"/>
  <c r="HJ501" i="1"/>
  <c r="HK501" i="1"/>
  <c r="HS501" i="1"/>
  <c r="W502" i="1"/>
  <c r="Y502" i="1"/>
  <c r="AA502" i="1"/>
  <c r="AB502" i="1"/>
  <c r="AE502" i="1"/>
  <c r="AG502" i="1" s="1"/>
  <c r="AF502" i="1"/>
  <c r="AI502" i="1"/>
  <c r="AJ502" i="1"/>
  <c r="AH502" i="1" s="1"/>
  <c r="AR502" i="1"/>
  <c r="AS502" i="1"/>
  <c r="AT502" i="1"/>
  <c r="AU502" i="1"/>
  <c r="AV502" i="1"/>
  <c r="BC502" i="1"/>
  <c r="BE502" i="1"/>
  <c r="EE502" i="1" s="1"/>
  <c r="BH502" i="1"/>
  <c r="BM502" i="1"/>
  <c r="BN502" i="1" s="1"/>
  <c r="BP502" i="1"/>
  <c r="BQ502" i="1"/>
  <c r="BR502" i="1" s="1"/>
  <c r="BS502" i="1"/>
  <c r="BV502" i="1" s="1"/>
  <c r="BY502" i="1"/>
  <c r="CB502" i="1"/>
  <c r="CE502" i="1"/>
  <c r="CF502" i="1"/>
  <c r="CQ502" i="1"/>
  <c r="CT502" i="1" s="1"/>
  <c r="CR502" i="1"/>
  <c r="CS502" i="1"/>
  <c r="CU502" i="1"/>
  <c r="CV502" i="1"/>
  <c r="CW502" i="1"/>
  <c r="CX502" i="1"/>
  <c r="CY502" i="1"/>
  <c r="CZ502" i="1"/>
  <c r="DA502" i="1"/>
  <c r="DJ502" i="1" s="1"/>
  <c r="DK502" i="1"/>
  <c r="DL502" i="1"/>
  <c r="DM502" i="1"/>
  <c r="DN502" i="1"/>
  <c r="DO502" i="1"/>
  <c r="DQ502" i="1" s="1"/>
  <c r="DP502" i="1"/>
  <c r="EB502" i="1"/>
  <c r="EC502" i="1"/>
  <c r="EG502" i="1"/>
  <c r="EJ502" i="1"/>
  <c r="EO502" i="1"/>
  <c r="EP502" i="1"/>
  <c r="EQ502" i="1"/>
  <c r="ER502" i="1"/>
  <c r="ET502" i="1" s="1"/>
  <c r="ES502" i="1"/>
  <c r="EU502" i="1"/>
  <c r="EX502" i="1"/>
  <c r="FJ502" i="1"/>
  <c r="FM502" i="1"/>
  <c r="FR502" i="1"/>
  <c r="FS502" i="1"/>
  <c r="FT502" i="1"/>
  <c r="FW502" i="1"/>
  <c r="GN502" i="1"/>
  <c r="GV502" i="1"/>
  <c r="HA502" i="1"/>
  <c r="HB502" i="1"/>
  <c r="HJ502" i="1"/>
  <c r="HK502" i="1"/>
  <c r="HS502" i="1"/>
  <c r="W503" i="1"/>
  <c r="Y503" i="1"/>
  <c r="AA503" i="1"/>
  <c r="AB503" i="1"/>
  <c r="AE503" i="1"/>
  <c r="AG503" i="1" s="1"/>
  <c r="AF503" i="1"/>
  <c r="AH503" i="1"/>
  <c r="AI503" i="1"/>
  <c r="AJ503" i="1"/>
  <c r="AR503" i="1"/>
  <c r="AS503" i="1"/>
  <c r="AT503" i="1"/>
  <c r="AU503" i="1"/>
  <c r="AV503" i="1"/>
  <c r="BC503" i="1"/>
  <c r="BE503" i="1"/>
  <c r="BH503" i="1"/>
  <c r="BM503" i="1"/>
  <c r="BN503" i="1" s="1"/>
  <c r="BO503" i="1"/>
  <c r="AC503" i="1" s="1"/>
  <c r="AD503" i="1" s="1"/>
  <c r="BP503" i="1"/>
  <c r="BQ503" i="1"/>
  <c r="BR503" i="1" s="1"/>
  <c r="BS503" i="1"/>
  <c r="BV503" i="1"/>
  <c r="BY503" i="1"/>
  <c r="CB503" i="1"/>
  <c r="CE503" i="1"/>
  <c r="CF503" i="1"/>
  <c r="CQ503" i="1"/>
  <c r="CT503" i="1" s="1"/>
  <c r="CR503" i="1"/>
  <c r="CS503" i="1"/>
  <c r="CU503" i="1"/>
  <c r="CV503" i="1"/>
  <c r="CW503" i="1"/>
  <c r="CX503" i="1"/>
  <c r="CY503" i="1"/>
  <c r="DA503" i="1" s="1"/>
  <c r="CZ503" i="1"/>
  <c r="DK503" i="1"/>
  <c r="DL503" i="1"/>
  <c r="DM503" i="1"/>
  <c r="DN503" i="1"/>
  <c r="DO503" i="1"/>
  <c r="DP503" i="1"/>
  <c r="EB503" i="1"/>
  <c r="EC503" i="1"/>
  <c r="EE503" i="1"/>
  <c r="EG503" i="1"/>
  <c r="EJ503" i="1"/>
  <c r="EO503" i="1"/>
  <c r="EP503" i="1"/>
  <c r="EQ503" i="1"/>
  <c r="ER503" i="1"/>
  <c r="ES503" i="1"/>
  <c r="ET503" i="1"/>
  <c r="EU503" i="1"/>
  <c r="EX503" i="1"/>
  <c r="FJ503" i="1"/>
  <c r="FM503" i="1"/>
  <c r="FR503" i="1"/>
  <c r="FS503" i="1"/>
  <c r="FT503" i="1"/>
  <c r="FW503" i="1"/>
  <c r="GN503" i="1"/>
  <c r="GV503" i="1"/>
  <c r="HA503" i="1"/>
  <c r="HB503" i="1"/>
  <c r="HJ503" i="1"/>
  <c r="HK503" i="1"/>
  <c r="HS503" i="1"/>
  <c r="W504" i="1"/>
  <c r="Y504" i="1"/>
  <c r="AA504" i="1"/>
  <c r="AB504" i="1"/>
  <c r="AE504" i="1"/>
  <c r="AF504" i="1"/>
  <c r="AH504" i="1"/>
  <c r="AI504" i="1"/>
  <c r="AK504" i="1" s="1"/>
  <c r="AJ504" i="1"/>
  <c r="AR504" i="1"/>
  <c r="AS504" i="1"/>
  <c r="AT504" i="1"/>
  <c r="AU504" i="1"/>
  <c r="AV504" i="1"/>
  <c r="BC504" i="1"/>
  <c r="BE504" i="1"/>
  <c r="EE504" i="1" s="1"/>
  <c r="BH504" i="1"/>
  <c r="BM504" i="1"/>
  <c r="BN504" i="1" s="1"/>
  <c r="BP504" i="1"/>
  <c r="BQ504" i="1"/>
  <c r="BR504" i="1" s="1"/>
  <c r="BS504" i="1"/>
  <c r="BV504" i="1" s="1"/>
  <c r="BY504" i="1"/>
  <c r="CB504" i="1"/>
  <c r="CE504" i="1"/>
  <c r="CF504" i="1"/>
  <c r="CQ504" i="1"/>
  <c r="CT504" i="1" s="1"/>
  <c r="CR504" i="1"/>
  <c r="CU504" i="1"/>
  <c r="CV504" i="1"/>
  <c r="CW504" i="1"/>
  <c r="CX504" i="1"/>
  <c r="CY504" i="1"/>
  <c r="DA504" i="1" s="1"/>
  <c r="CZ504" i="1"/>
  <c r="DK504" i="1"/>
  <c r="DL504" i="1"/>
  <c r="DM504" i="1"/>
  <c r="DN504" i="1"/>
  <c r="DO504" i="1"/>
  <c r="DP504" i="1"/>
  <c r="EB504" i="1"/>
  <c r="EG504" i="1"/>
  <c r="EJ504" i="1"/>
  <c r="EO504" i="1"/>
  <c r="EP504" i="1"/>
  <c r="EQ504" i="1"/>
  <c r="ER504" i="1"/>
  <c r="ET504" i="1" s="1"/>
  <c r="ES504" i="1"/>
  <c r="EU504" i="1"/>
  <c r="EX504" i="1"/>
  <c r="FJ504" i="1"/>
  <c r="FM504" i="1"/>
  <c r="FR504" i="1"/>
  <c r="FS504" i="1"/>
  <c r="FT504" i="1"/>
  <c r="FW504" i="1"/>
  <c r="GN504" i="1"/>
  <c r="GV504" i="1"/>
  <c r="HA504" i="1"/>
  <c r="HB504" i="1"/>
  <c r="HJ504" i="1"/>
  <c r="HK504" i="1"/>
  <c r="HS504" i="1"/>
  <c r="W505" i="1"/>
  <c r="Y505" i="1"/>
  <c r="AA505" i="1"/>
  <c r="AB505" i="1"/>
  <c r="AE505" i="1"/>
  <c r="AF505" i="1"/>
  <c r="AI505" i="1"/>
  <c r="AK505" i="1" s="1"/>
  <c r="AJ505" i="1"/>
  <c r="AH505" i="1" s="1"/>
  <c r="AR505" i="1"/>
  <c r="AS505" i="1"/>
  <c r="AT505" i="1"/>
  <c r="AU505" i="1"/>
  <c r="AV505" i="1"/>
  <c r="BC505" i="1"/>
  <c r="BE505" i="1"/>
  <c r="BH505" i="1"/>
  <c r="BM505" i="1"/>
  <c r="BN505" i="1" s="1"/>
  <c r="BP505" i="1"/>
  <c r="BQ505" i="1"/>
  <c r="BR505" i="1" s="1"/>
  <c r="BS505" i="1"/>
  <c r="BV505" i="1" s="1"/>
  <c r="BY505" i="1"/>
  <c r="CB505" i="1"/>
  <c r="CE505" i="1"/>
  <c r="CF505" i="1"/>
  <c r="CQ505" i="1"/>
  <c r="CT505" i="1" s="1"/>
  <c r="CR505" i="1"/>
  <c r="CS505" i="1"/>
  <c r="CU505" i="1"/>
  <c r="CV505" i="1"/>
  <c r="CW505" i="1"/>
  <c r="CX505" i="1"/>
  <c r="CY505" i="1"/>
  <c r="CZ505" i="1"/>
  <c r="DA505" i="1"/>
  <c r="DK505" i="1"/>
  <c r="DL505" i="1"/>
  <c r="DM505" i="1"/>
  <c r="DN505" i="1"/>
  <c r="DO505" i="1"/>
  <c r="DP505" i="1"/>
  <c r="EB505" i="1"/>
  <c r="EG505" i="1"/>
  <c r="EJ505" i="1"/>
  <c r="EO505" i="1"/>
  <c r="EP505" i="1"/>
  <c r="EQ505" i="1"/>
  <c r="ER505" i="1"/>
  <c r="ES505" i="1"/>
  <c r="ET505" i="1"/>
  <c r="EU505" i="1"/>
  <c r="EX505" i="1"/>
  <c r="FJ505" i="1"/>
  <c r="FM505" i="1"/>
  <c r="FR505" i="1"/>
  <c r="FS505" i="1"/>
  <c r="FT505" i="1"/>
  <c r="FW505" i="1"/>
  <c r="GN505" i="1"/>
  <c r="GV505" i="1"/>
  <c r="HA505" i="1"/>
  <c r="HB505" i="1"/>
  <c r="HJ505" i="1"/>
  <c r="HK505" i="1"/>
  <c r="HS505" i="1"/>
  <c r="W506" i="1"/>
  <c r="Y506" i="1"/>
  <c r="AA506" i="1"/>
  <c r="AB506" i="1"/>
  <c r="AE506" i="1"/>
  <c r="AF506" i="1"/>
  <c r="AH506" i="1"/>
  <c r="AI506" i="1"/>
  <c r="AK506" i="1" s="1"/>
  <c r="AJ506" i="1"/>
  <c r="AR506" i="1"/>
  <c r="AS506" i="1"/>
  <c r="AT506" i="1"/>
  <c r="AU506" i="1"/>
  <c r="AV506" i="1"/>
  <c r="BC506" i="1"/>
  <c r="BE506" i="1"/>
  <c r="BH506" i="1"/>
  <c r="BM506" i="1"/>
  <c r="BN506" i="1" s="1"/>
  <c r="BP506" i="1"/>
  <c r="BQ506" i="1"/>
  <c r="BR506" i="1" s="1"/>
  <c r="BS506" i="1"/>
  <c r="BV506" i="1"/>
  <c r="BY506" i="1"/>
  <c r="CB506" i="1"/>
  <c r="CE506" i="1"/>
  <c r="CF506" i="1"/>
  <c r="CQ506" i="1"/>
  <c r="CS506" i="1" s="1"/>
  <c r="CR506" i="1"/>
  <c r="CU506" i="1"/>
  <c r="CV506" i="1"/>
  <c r="CW506" i="1"/>
  <c r="CX506" i="1"/>
  <c r="CY506" i="1"/>
  <c r="DA506" i="1" s="1"/>
  <c r="DJ506" i="1" s="1"/>
  <c r="CZ506" i="1"/>
  <c r="DK506" i="1"/>
  <c r="DL506" i="1"/>
  <c r="DM506" i="1"/>
  <c r="DN506" i="1"/>
  <c r="DO506" i="1"/>
  <c r="DQ506" i="1" s="1"/>
  <c r="DP506" i="1"/>
  <c r="EB506" i="1"/>
  <c r="EC506" i="1"/>
  <c r="EG506" i="1"/>
  <c r="EJ506" i="1"/>
  <c r="EO506" i="1"/>
  <c r="EP506" i="1"/>
  <c r="EQ506" i="1"/>
  <c r="ER506" i="1"/>
  <c r="ES506" i="1"/>
  <c r="ET506" i="1"/>
  <c r="EU506" i="1"/>
  <c r="EX506" i="1"/>
  <c r="FJ506" i="1"/>
  <c r="FM506" i="1"/>
  <c r="FR506" i="1"/>
  <c r="FS506" i="1"/>
  <c r="FT506" i="1"/>
  <c r="FW506" i="1"/>
  <c r="GN506" i="1"/>
  <c r="GV506" i="1"/>
  <c r="HA506" i="1"/>
  <c r="HB506" i="1"/>
  <c r="HJ506" i="1"/>
  <c r="HK506" i="1"/>
  <c r="HS506" i="1"/>
  <c r="W507" i="1"/>
  <c r="Y507" i="1"/>
  <c r="AA507" i="1"/>
  <c r="AB507" i="1"/>
  <c r="AE507" i="1"/>
  <c r="AG507" i="1" s="1"/>
  <c r="AF507" i="1"/>
  <c r="AI507" i="1"/>
  <c r="AJ507" i="1"/>
  <c r="AH507" i="1" s="1"/>
  <c r="AR507" i="1"/>
  <c r="AS507" i="1"/>
  <c r="AT507" i="1"/>
  <c r="AU507" i="1"/>
  <c r="AV507" i="1"/>
  <c r="BC507" i="1"/>
  <c r="BE507" i="1"/>
  <c r="EE507" i="1" s="1"/>
  <c r="BH507" i="1"/>
  <c r="BM507" i="1"/>
  <c r="BN507" i="1" s="1"/>
  <c r="BP507" i="1"/>
  <c r="BQ507" i="1"/>
  <c r="BR507" i="1" s="1"/>
  <c r="BS507" i="1"/>
  <c r="BV507" i="1" s="1"/>
  <c r="BY507" i="1"/>
  <c r="CB507" i="1"/>
  <c r="CE507" i="1"/>
  <c r="CF507" i="1"/>
  <c r="CQ507" i="1"/>
  <c r="CT507" i="1" s="1"/>
  <c r="CR507" i="1"/>
  <c r="CS507" i="1"/>
  <c r="CU507" i="1"/>
  <c r="CV507" i="1"/>
  <c r="CW507" i="1"/>
  <c r="CX507" i="1"/>
  <c r="CY507" i="1"/>
  <c r="CZ507" i="1"/>
  <c r="DA507" i="1"/>
  <c r="DJ507" i="1" s="1"/>
  <c r="DK507" i="1"/>
  <c r="DL507" i="1"/>
  <c r="DM507" i="1"/>
  <c r="DN507" i="1"/>
  <c r="DO507" i="1"/>
  <c r="DQ507" i="1" s="1"/>
  <c r="DP507" i="1"/>
  <c r="EB507" i="1"/>
  <c r="EC507" i="1"/>
  <c r="EG507" i="1"/>
  <c r="EJ507" i="1"/>
  <c r="EO507" i="1"/>
  <c r="EP507" i="1"/>
  <c r="EQ507" i="1"/>
  <c r="ER507" i="1"/>
  <c r="ET507" i="1" s="1"/>
  <c r="ES507" i="1"/>
  <c r="EU507" i="1"/>
  <c r="EX507" i="1"/>
  <c r="FJ507" i="1"/>
  <c r="FM507" i="1"/>
  <c r="FR507" i="1"/>
  <c r="FS507" i="1"/>
  <c r="FT507" i="1"/>
  <c r="FW507" i="1"/>
  <c r="GN507" i="1"/>
  <c r="GV507" i="1"/>
  <c r="HA507" i="1"/>
  <c r="HB507" i="1"/>
  <c r="HJ507" i="1"/>
  <c r="HK507" i="1"/>
  <c r="HS507" i="1"/>
  <c r="W508" i="1"/>
  <c r="Y508" i="1"/>
  <c r="AA508" i="1"/>
  <c r="AB508" i="1"/>
  <c r="AE508" i="1"/>
  <c r="AG508" i="1" s="1"/>
  <c r="AF508" i="1"/>
  <c r="AI508" i="1"/>
  <c r="AJ508" i="1"/>
  <c r="AH508" i="1" s="1"/>
  <c r="AR508" i="1"/>
  <c r="AS508" i="1"/>
  <c r="AT508" i="1"/>
  <c r="AU508" i="1"/>
  <c r="AV508" i="1"/>
  <c r="BC508" i="1"/>
  <c r="BE508" i="1"/>
  <c r="BH508" i="1"/>
  <c r="BM508" i="1"/>
  <c r="BN508" i="1" s="1"/>
  <c r="BP508" i="1"/>
  <c r="BQ508" i="1"/>
  <c r="BR508" i="1" s="1"/>
  <c r="BS508" i="1"/>
  <c r="BV508" i="1" s="1"/>
  <c r="BY508" i="1"/>
  <c r="CB508" i="1"/>
  <c r="CE508" i="1"/>
  <c r="CF508" i="1"/>
  <c r="CQ508" i="1"/>
  <c r="CT508" i="1" s="1"/>
  <c r="CR508" i="1"/>
  <c r="CS508" i="1"/>
  <c r="CU508" i="1"/>
  <c r="CV508" i="1"/>
  <c r="CW508" i="1"/>
  <c r="CX508" i="1"/>
  <c r="CY508" i="1"/>
  <c r="DA508" i="1" s="1"/>
  <c r="DJ508" i="1" s="1"/>
  <c r="CZ508" i="1"/>
  <c r="DK508" i="1"/>
  <c r="DL508" i="1"/>
  <c r="DM508" i="1"/>
  <c r="DN508" i="1"/>
  <c r="DO508" i="1"/>
  <c r="DP508" i="1"/>
  <c r="DQ508" i="1"/>
  <c r="EB508" i="1"/>
  <c r="EC508" i="1"/>
  <c r="EE508" i="1"/>
  <c r="EG508" i="1"/>
  <c r="EJ508" i="1"/>
  <c r="EO508" i="1"/>
  <c r="EP508" i="1"/>
  <c r="EQ508" i="1"/>
  <c r="ER508" i="1"/>
  <c r="ES508" i="1"/>
  <c r="ET508" i="1"/>
  <c r="EU508" i="1"/>
  <c r="EX508" i="1"/>
  <c r="FJ508" i="1"/>
  <c r="FM508" i="1"/>
  <c r="FR508" i="1"/>
  <c r="FS508" i="1"/>
  <c r="FT508" i="1"/>
  <c r="FW508" i="1"/>
  <c r="GN508" i="1"/>
  <c r="GV508" i="1"/>
  <c r="HA508" i="1"/>
  <c r="HB508" i="1"/>
  <c r="HJ508" i="1"/>
  <c r="HK508" i="1"/>
  <c r="HS508" i="1"/>
  <c r="W509" i="1"/>
  <c r="Y509" i="1"/>
  <c r="AA509" i="1"/>
  <c r="AB509" i="1"/>
  <c r="AE509" i="1"/>
  <c r="AG509" i="1" s="1"/>
  <c r="AF509" i="1"/>
  <c r="AI509" i="1"/>
  <c r="AJ509" i="1"/>
  <c r="AH509" i="1" s="1"/>
  <c r="AR509" i="1"/>
  <c r="AS509" i="1"/>
  <c r="AT509" i="1"/>
  <c r="AU509" i="1"/>
  <c r="AV509" i="1"/>
  <c r="BC509" i="1"/>
  <c r="BE509" i="1"/>
  <c r="EE509" i="1" s="1"/>
  <c r="BH509" i="1"/>
  <c r="BM509" i="1"/>
  <c r="BN509" i="1" s="1"/>
  <c r="BP509" i="1"/>
  <c r="BQ509" i="1"/>
  <c r="BR509" i="1" s="1"/>
  <c r="BS509" i="1"/>
  <c r="BV509" i="1" s="1"/>
  <c r="BY509" i="1"/>
  <c r="CB509" i="1"/>
  <c r="CE509" i="1"/>
  <c r="CF509" i="1"/>
  <c r="CQ509" i="1"/>
  <c r="CT509" i="1" s="1"/>
  <c r="CR509" i="1"/>
  <c r="CS509" i="1"/>
  <c r="CU509" i="1"/>
  <c r="CV509" i="1"/>
  <c r="CW509" i="1"/>
  <c r="CX509" i="1"/>
  <c r="CY509" i="1"/>
  <c r="CZ509" i="1"/>
  <c r="DA509" i="1"/>
  <c r="DJ509" i="1" s="1"/>
  <c r="DK509" i="1"/>
  <c r="DL509" i="1"/>
  <c r="DM509" i="1"/>
  <c r="DN509" i="1"/>
  <c r="DO509" i="1"/>
  <c r="DQ509" i="1" s="1"/>
  <c r="DP509" i="1"/>
  <c r="EB509" i="1"/>
  <c r="EC509" i="1"/>
  <c r="EG509" i="1"/>
  <c r="EJ509" i="1"/>
  <c r="EO509" i="1"/>
  <c r="EP509" i="1"/>
  <c r="EQ509" i="1"/>
  <c r="ER509" i="1"/>
  <c r="ET509" i="1" s="1"/>
  <c r="ES509" i="1"/>
  <c r="EU509" i="1"/>
  <c r="EX509" i="1"/>
  <c r="FJ509" i="1"/>
  <c r="FM509" i="1"/>
  <c r="FR509" i="1"/>
  <c r="FS509" i="1"/>
  <c r="FT509" i="1"/>
  <c r="FW509" i="1"/>
  <c r="GN509" i="1"/>
  <c r="GV509" i="1"/>
  <c r="HA509" i="1"/>
  <c r="HB509" i="1"/>
  <c r="HJ509" i="1"/>
  <c r="HK509" i="1"/>
  <c r="HS509" i="1"/>
  <c r="W510" i="1"/>
  <c r="Y510" i="1"/>
  <c r="AA510" i="1"/>
  <c r="AB510" i="1"/>
  <c r="AE510" i="1"/>
  <c r="AG510" i="1" s="1"/>
  <c r="AF510" i="1"/>
  <c r="AH510" i="1"/>
  <c r="AI510" i="1"/>
  <c r="AJ510" i="1"/>
  <c r="AR510" i="1"/>
  <c r="AS510" i="1"/>
  <c r="AT510" i="1"/>
  <c r="AU510" i="1"/>
  <c r="AV510" i="1"/>
  <c r="BC510" i="1"/>
  <c r="BE510" i="1"/>
  <c r="BH510" i="1"/>
  <c r="BM510" i="1"/>
  <c r="BN510" i="1" s="1"/>
  <c r="BP510" i="1"/>
  <c r="BQ510" i="1"/>
  <c r="BR510" i="1" s="1"/>
  <c r="BS510" i="1"/>
  <c r="BV510" i="1" s="1"/>
  <c r="BY510" i="1"/>
  <c r="CB510" i="1"/>
  <c r="CE510" i="1"/>
  <c r="CF510" i="1"/>
  <c r="CQ510" i="1"/>
  <c r="CT510" i="1" s="1"/>
  <c r="CR510" i="1"/>
  <c r="CU510" i="1"/>
  <c r="CV510" i="1"/>
  <c r="CW510" i="1"/>
  <c r="CX510" i="1"/>
  <c r="CY510" i="1"/>
  <c r="DA510" i="1" s="1"/>
  <c r="DJ510" i="1" s="1"/>
  <c r="CZ510" i="1"/>
  <c r="DK510" i="1"/>
  <c r="DL510" i="1"/>
  <c r="DM510" i="1"/>
  <c r="DN510" i="1"/>
  <c r="DO510" i="1"/>
  <c r="DQ510" i="1" s="1"/>
  <c r="DP510" i="1"/>
  <c r="EB510" i="1"/>
  <c r="EC510" i="1"/>
  <c r="EE510" i="1"/>
  <c r="EG510" i="1"/>
  <c r="EJ510" i="1"/>
  <c r="EO510" i="1"/>
  <c r="EP510" i="1"/>
  <c r="EQ510" i="1"/>
  <c r="ER510" i="1"/>
  <c r="ES510" i="1"/>
  <c r="ET510" i="1"/>
  <c r="EU510" i="1"/>
  <c r="EX510" i="1"/>
  <c r="FJ510" i="1"/>
  <c r="FM510" i="1"/>
  <c r="FR510" i="1"/>
  <c r="FS510" i="1"/>
  <c r="FT510" i="1"/>
  <c r="FW510" i="1"/>
  <c r="GN510" i="1"/>
  <c r="GV510" i="1"/>
  <c r="HA510" i="1"/>
  <c r="HB510" i="1"/>
  <c r="HJ510" i="1"/>
  <c r="HK510" i="1"/>
  <c r="HS510" i="1"/>
  <c r="W511" i="1"/>
  <c r="Y511" i="1"/>
  <c r="AA511" i="1"/>
  <c r="AB511" i="1"/>
  <c r="AE511" i="1"/>
  <c r="AG511" i="1" s="1"/>
  <c r="AF511" i="1"/>
  <c r="AH511" i="1"/>
  <c r="AI511" i="1"/>
  <c r="AJ511" i="1"/>
  <c r="AR511" i="1"/>
  <c r="AS511" i="1"/>
  <c r="AT511" i="1"/>
  <c r="AU511" i="1"/>
  <c r="AV511" i="1"/>
  <c r="BC511" i="1"/>
  <c r="BE511" i="1"/>
  <c r="EE511" i="1" s="1"/>
  <c r="BH511" i="1"/>
  <c r="BM511" i="1"/>
  <c r="BN511" i="1" s="1"/>
  <c r="BP511" i="1"/>
  <c r="BQ511" i="1"/>
  <c r="BR511" i="1" s="1"/>
  <c r="BS511" i="1"/>
  <c r="BV511" i="1" s="1"/>
  <c r="BY511" i="1"/>
  <c r="CB511" i="1"/>
  <c r="CE511" i="1"/>
  <c r="CF511" i="1"/>
  <c r="CQ511" i="1"/>
  <c r="CT511" i="1" s="1"/>
  <c r="CR511" i="1"/>
  <c r="CU511" i="1"/>
  <c r="CV511" i="1"/>
  <c r="CW511" i="1"/>
  <c r="CX511" i="1"/>
  <c r="CY511" i="1"/>
  <c r="CZ511" i="1"/>
  <c r="DA511" i="1"/>
  <c r="DJ511" i="1" s="1"/>
  <c r="DK511" i="1"/>
  <c r="DL511" i="1"/>
  <c r="DM511" i="1"/>
  <c r="DN511" i="1"/>
  <c r="DO511" i="1"/>
  <c r="DP511" i="1"/>
  <c r="DQ511" i="1"/>
  <c r="EB511" i="1"/>
  <c r="EC511" i="1"/>
  <c r="EG511" i="1"/>
  <c r="EJ511" i="1"/>
  <c r="EO511" i="1"/>
  <c r="EP511" i="1"/>
  <c r="EQ511" i="1"/>
  <c r="ER511" i="1"/>
  <c r="ET511" i="1" s="1"/>
  <c r="ES511" i="1"/>
  <c r="EU511" i="1"/>
  <c r="EX511" i="1"/>
  <c r="FJ511" i="1"/>
  <c r="FM511" i="1"/>
  <c r="FR511" i="1"/>
  <c r="FS511" i="1"/>
  <c r="FT511" i="1"/>
  <c r="FW511" i="1"/>
  <c r="GN511" i="1"/>
  <c r="GV511" i="1"/>
  <c r="HA511" i="1"/>
  <c r="HB511" i="1"/>
  <c r="HJ511" i="1"/>
  <c r="HK511" i="1"/>
  <c r="HS511" i="1"/>
  <c r="W512" i="1"/>
  <c r="Y512" i="1"/>
  <c r="AA512" i="1"/>
  <c r="AB512" i="1"/>
  <c r="AE512" i="1"/>
  <c r="AG512" i="1" s="1"/>
  <c r="AF512" i="1"/>
  <c r="AH512" i="1"/>
  <c r="AI512" i="1"/>
  <c r="AJ512" i="1"/>
  <c r="AR512" i="1"/>
  <c r="AS512" i="1"/>
  <c r="AT512" i="1"/>
  <c r="AU512" i="1"/>
  <c r="AV512" i="1"/>
  <c r="BC512" i="1"/>
  <c r="BE512" i="1"/>
  <c r="BH512" i="1"/>
  <c r="BM512" i="1"/>
  <c r="BN512" i="1" s="1"/>
  <c r="BO512" i="1"/>
  <c r="AC512" i="1" s="1"/>
  <c r="AD512" i="1" s="1"/>
  <c r="BP512" i="1"/>
  <c r="BQ512" i="1"/>
  <c r="BR512" i="1" s="1"/>
  <c r="BS512" i="1"/>
  <c r="BV512" i="1"/>
  <c r="BY512" i="1"/>
  <c r="CB512" i="1"/>
  <c r="CE512" i="1"/>
  <c r="CF512" i="1"/>
  <c r="CQ512" i="1"/>
  <c r="CT512" i="1" s="1"/>
  <c r="CR512" i="1"/>
  <c r="CS512" i="1"/>
  <c r="CU512" i="1"/>
  <c r="CV512" i="1"/>
  <c r="CW512" i="1"/>
  <c r="CX512" i="1"/>
  <c r="CY512" i="1"/>
  <c r="DA512" i="1" s="1"/>
  <c r="CZ512" i="1"/>
  <c r="DK512" i="1"/>
  <c r="DL512" i="1"/>
  <c r="DM512" i="1"/>
  <c r="DN512" i="1"/>
  <c r="DO512" i="1"/>
  <c r="DP512" i="1"/>
  <c r="EB512" i="1"/>
  <c r="EC512" i="1"/>
  <c r="EE512" i="1"/>
  <c r="EG512" i="1"/>
  <c r="EJ512" i="1"/>
  <c r="EO512" i="1"/>
  <c r="EP512" i="1"/>
  <c r="EQ512" i="1"/>
  <c r="ER512" i="1"/>
  <c r="ET512" i="1" s="1"/>
  <c r="ES512" i="1"/>
  <c r="EU512" i="1"/>
  <c r="EX512" i="1"/>
  <c r="FJ512" i="1"/>
  <c r="FM512" i="1"/>
  <c r="FR512" i="1"/>
  <c r="FS512" i="1"/>
  <c r="FT512" i="1"/>
  <c r="FW512" i="1"/>
  <c r="GN512" i="1"/>
  <c r="GV512" i="1"/>
  <c r="HA512" i="1"/>
  <c r="HB512" i="1"/>
  <c r="HJ512" i="1"/>
  <c r="HK512" i="1"/>
  <c r="HS512" i="1"/>
  <c r="W513" i="1"/>
  <c r="Y513" i="1"/>
  <c r="AA513" i="1"/>
  <c r="AB513" i="1"/>
  <c r="AE513" i="1"/>
  <c r="AF513" i="1"/>
  <c r="AH513" i="1"/>
  <c r="AI513" i="1"/>
  <c r="AK513" i="1" s="1"/>
  <c r="AJ513" i="1"/>
  <c r="AR513" i="1"/>
  <c r="AS513" i="1"/>
  <c r="AT513" i="1"/>
  <c r="AU513" i="1"/>
  <c r="AV513" i="1"/>
  <c r="BC513" i="1"/>
  <c r="BE513" i="1"/>
  <c r="BH513" i="1"/>
  <c r="BM513" i="1"/>
  <c r="BN513" i="1" s="1"/>
  <c r="BP513" i="1"/>
  <c r="BQ513" i="1"/>
  <c r="BR513" i="1" s="1"/>
  <c r="BS513" i="1"/>
  <c r="BV513" i="1" s="1"/>
  <c r="BY513" i="1"/>
  <c r="CB513" i="1"/>
  <c r="CE513" i="1"/>
  <c r="CF513" i="1"/>
  <c r="CQ513" i="1"/>
  <c r="CT513" i="1" s="1"/>
  <c r="CR513" i="1"/>
  <c r="CU513" i="1"/>
  <c r="CV513" i="1"/>
  <c r="CW513" i="1"/>
  <c r="CX513" i="1"/>
  <c r="CY513" i="1"/>
  <c r="CZ513" i="1"/>
  <c r="DA513" i="1"/>
  <c r="DK513" i="1"/>
  <c r="DL513" i="1"/>
  <c r="DM513" i="1"/>
  <c r="DN513" i="1"/>
  <c r="DO513" i="1"/>
  <c r="DP513" i="1"/>
  <c r="EB513" i="1"/>
  <c r="EE513" i="1"/>
  <c r="EG513" i="1"/>
  <c r="EJ513" i="1"/>
  <c r="EO513" i="1"/>
  <c r="EP513" i="1"/>
  <c r="EQ513" i="1"/>
  <c r="ER513" i="1"/>
  <c r="ES513" i="1"/>
  <c r="ET513" i="1"/>
  <c r="EU513" i="1"/>
  <c r="EX513" i="1"/>
  <c r="FJ513" i="1"/>
  <c r="FM513" i="1"/>
  <c r="FR513" i="1"/>
  <c r="FS513" i="1"/>
  <c r="FT513" i="1"/>
  <c r="FW513" i="1"/>
  <c r="GN513" i="1"/>
  <c r="GV513" i="1"/>
  <c r="HA513" i="1"/>
  <c r="HB513" i="1"/>
  <c r="HJ513" i="1"/>
  <c r="HK513" i="1"/>
  <c r="HS513" i="1"/>
  <c r="W514" i="1"/>
  <c r="Y514" i="1"/>
  <c r="AA514" i="1"/>
  <c r="AB514" i="1"/>
  <c r="AE514" i="1"/>
  <c r="AF514" i="1"/>
  <c r="AI514" i="1"/>
  <c r="AK514" i="1" s="1"/>
  <c r="AJ514" i="1"/>
  <c r="AH514" i="1" s="1"/>
  <c r="AR514" i="1"/>
  <c r="AS514" i="1"/>
  <c r="AT514" i="1"/>
  <c r="AU514" i="1"/>
  <c r="AV514" i="1"/>
  <c r="BC514" i="1"/>
  <c r="BE514" i="1"/>
  <c r="BH514" i="1"/>
  <c r="BM514" i="1"/>
  <c r="BN514" i="1" s="1"/>
  <c r="BP514" i="1"/>
  <c r="BQ514" i="1"/>
  <c r="BR514" i="1" s="1"/>
  <c r="BS514" i="1"/>
  <c r="BV514" i="1"/>
  <c r="BY514" i="1"/>
  <c r="CB514" i="1"/>
  <c r="CE514" i="1"/>
  <c r="CF514" i="1"/>
  <c r="CQ514" i="1"/>
  <c r="CR514" i="1"/>
  <c r="CS514" i="1"/>
  <c r="CU514" i="1"/>
  <c r="CV514" i="1"/>
  <c r="CW514" i="1"/>
  <c r="CX514" i="1"/>
  <c r="CY514" i="1"/>
  <c r="CZ514" i="1"/>
  <c r="DA514" i="1"/>
  <c r="DJ514" i="1" s="1"/>
  <c r="DK514" i="1"/>
  <c r="DL514" i="1"/>
  <c r="DM514" i="1"/>
  <c r="DN514" i="1"/>
  <c r="DO514" i="1"/>
  <c r="DQ514" i="1" s="1"/>
  <c r="DP514" i="1"/>
  <c r="EB514" i="1"/>
  <c r="EG514" i="1"/>
  <c r="EJ514" i="1"/>
  <c r="EO514" i="1"/>
  <c r="EP514" i="1"/>
  <c r="EQ514" i="1"/>
  <c r="ER514" i="1"/>
  <c r="ET514" i="1" s="1"/>
  <c r="ES514" i="1"/>
  <c r="EU514" i="1"/>
  <c r="EX514" i="1"/>
  <c r="FJ514" i="1"/>
  <c r="FM514" i="1"/>
  <c r="FR514" i="1"/>
  <c r="FS514" i="1"/>
  <c r="FT514" i="1"/>
  <c r="FW514" i="1"/>
  <c r="GN514" i="1"/>
  <c r="GV514" i="1"/>
  <c r="HA514" i="1"/>
  <c r="HB514" i="1"/>
  <c r="HJ514" i="1"/>
  <c r="HK514" i="1"/>
  <c r="HS514" i="1"/>
  <c r="W515" i="1"/>
  <c r="Y515" i="1"/>
  <c r="AA515" i="1"/>
  <c r="AB515" i="1"/>
  <c r="AE515" i="1"/>
  <c r="AG515" i="1" s="1"/>
  <c r="AF515" i="1"/>
  <c r="AH515" i="1"/>
  <c r="AI515" i="1"/>
  <c r="AJ515" i="1"/>
  <c r="AR515" i="1"/>
  <c r="AS515" i="1"/>
  <c r="AT515" i="1"/>
  <c r="AU515" i="1"/>
  <c r="AV515" i="1"/>
  <c r="BC515" i="1"/>
  <c r="BE515" i="1"/>
  <c r="BH515" i="1"/>
  <c r="BM515" i="1"/>
  <c r="BN515" i="1" s="1"/>
  <c r="BP515" i="1"/>
  <c r="BQ515" i="1"/>
  <c r="BR515" i="1" s="1"/>
  <c r="BS515" i="1"/>
  <c r="BV515" i="1" s="1"/>
  <c r="BY515" i="1"/>
  <c r="CB515" i="1"/>
  <c r="CE515" i="1"/>
  <c r="CF515" i="1"/>
  <c r="CQ515" i="1"/>
  <c r="CR515" i="1"/>
  <c r="CU515" i="1"/>
  <c r="CV515" i="1"/>
  <c r="CW515" i="1"/>
  <c r="CX515" i="1"/>
  <c r="CY515" i="1"/>
  <c r="DA515" i="1" s="1"/>
  <c r="DJ515" i="1" s="1"/>
  <c r="CZ515" i="1"/>
  <c r="DK515" i="1"/>
  <c r="DL515" i="1"/>
  <c r="DM515" i="1"/>
  <c r="DN515" i="1"/>
  <c r="DO515" i="1"/>
  <c r="DP515" i="1"/>
  <c r="DQ515" i="1"/>
  <c r="EB515" i="1"/>
  <c r="EC515" i="1"/>
  <c r="EE515" i="1"/>
  <c r="EG515" i="1"/>
  <c r="EJ515" i="1"/>
  <c r="EO515" i="1"/>
  <c r="EP515" i="1"/>
  <c r="EQ515" i="1"/>
  <c r="ER515" i="1"/>
  <c r="ES515" i="1"/>
  <c r="ET515" i="1"/>
  <c r="EU515" i="1"/>
  <c r="EX515" i="1"/>
  <c r="FJ515" i="1"/>
  <c r="FM515" i="1"/>
  <c r="FR515" i="1"/>
  <c r="FS515" i="1"/>
  <c r="FT515" i="1"/>
  <c r="FW515" i="1"/>
  <c r="GN515" i="1"/>
  <c r="GV515" i="1"/>
  <c r="HA515" i="1"/>
  <c r="HB515" i="1"/>
  <c r="HJ515" i="1"/>
  <c r="HK515" i="1"/>
  <c r="HS515" i="1"/>
  <c r="W516" i="1"/>
  <c r="Y516" i="1"/>
  <c r="AA516" i="1"/>
  <c r="AB516" i="1"/>
  <c r="AE516" i="1"/>
  <c r="AG516" i="1" s="1"/>
  <c r="AF516" i="1"/>
  <c r="AH516" i="1"/>
  <c r="AI516" i="1"/>
  <c r="AJ516" i="1"/>
  <c r="AR516" i="1"/>
  <c r="AS516" i="1"/>
  <c r="AT516" i="1"/>
  <c r="AU516" i="1"/>
  <c r="AV516" i="1"/>
  <c r="BC516" i="1"/>
  <c r="BE516" i="1"/>
  <c r="EE516" i="1" s="1"/>
  <c r="BH516" i="1"/>
  <c r="BM516" i="1"/>
  <c r="BN516" i="1" s="1"/>
  <c r="BP516" i="1"/>
  <c r="BQ516" i="1"/>
  <c r="BR516" i="1" s="1"/>
  <c r="BS516" i="1"/>
  <c r="BV516" i="1" s="1"/>
  <c r="BY516" i="1"/>
  <c r="CB516" i="1"/>
  <c r="CE516" i="1"/>
  <c r="CF516" i="1"/>
  <c r="CQ516" i="1"/>
  <c r="CR516" i="1"/>
  <c r="CU516" i="1"/>
  <c r="CV516" i="1"/>
  <c r="CW516" i="1"/>
  <c r="CX516" i="1"/>
  <c r="CY516" i="1"/>
  <c r="CZ516" i="1"/>
  <c r="DA516" i="1"/>
  <c r="DJ516" i="1" s="1"/>
  <c r="DK516" i="1"/>
  <c r="DL516" i="1"/>
  <c r="DM516" i="1"/>
  <c r="DN516" i="1"/>
  <c r="DO516" i="1"/>
  <c r="DP516" i="1"/>
  <c r="DQ516" i="1"/>
  <c r="EB516" i="1"/>
  <c r="EC516" i="1"/>
  <c r="EG516" i="1"/>
  <c r="EJ516" i="1"/>
  <c r="EO516" i="1"/>
  <c r="EP516" i="1"/>
  <c r="EQ516" i="1"/>
  <c r="ER516" i="1"/>
  <c r="ET516" i="1" s="1"/>
  <c r="ES516" i="1"/>
  <c r="EU516" i="1"/>
  <c r="EX516" i="1"/>
  <c r="FJ516" i="1"/>
  <c r="FM516" i="1"/>
  <c r="FR516" i="1"/>
  <c r="FS516" i="1"/>
  <c r="FT516" i="1"/>
  <c r="FW516" i="1"/>
  <c r="GN516" i="1"/>
  <c r="GV516" i="1"/>
  <c r="HA516" i="1"/>
  <c r="HB516" i="1"/>
  <c r="HJ516" i="1"/>
  <c r="HK516" i="1"/>
  <c r="HS516" i="1"/>
  <c r="W517" i="1"/>
  <c r="Y517" i="1"/>
  <c r="AA517" i="1"/>
  <c r="AB517" i="1"/>
  <c r="AE517" i="1"/>
  <c r="AG517" i="1" s="1"/>
  <c r="AF517" i="1"/>
  <c r="AH517" i="1"/>
  <c r="AI517" i="1"/>
  <c r="AJ517" i="1"/>
  <c r="AR517" i="1"/>
  <c r="AS517" i="1"/>
  <c r="AT517" i="1"/>
  <c r="AU517" i="1"/>
  <c r="AV517" i="1"/>
  <c r="BC517" i="1"/>
  <c r="BE517" i="1"/>
  <c r="BH517" i="1"/>
  <c r="BM517" i="1"/>
  <c r="BN517" i="1" s="1"/>
  <c r="BP517" i="1"/>
  <c r="BQ517" i="1"/>
  <c r="BR517" i="1" s="1"/>
  <c r="BS517" i="1"/>
  <c r="BV517" i="1" s="1"/>
  <c r="BY517" i="1"/>
  <c r="CB517" i="1"/>
  <c r="CE517" i="1"/>
  <c r="CF517" i="1"/>
  <c r="CQ517" i="1"/>
  <c r="CT517" i="1" s="1"/>
  <c r="CR517" i="1"/>
  <c r="CU517" i="1"/>
  <c r="CV517" i="1"/>
  <c r="CW517" i="1"/>
  <c r="CX517" i="1"/>
  <c r="CY517" i="1"/>
  <c r="DA517" i="1" s="1"/>
  <c r="DJ517" i="1" s="1"/>
  <c r="CZ517" i="1"/>
  <c r="DK517" i="1"/>
  <c r="DL517" i="1"/>
  <c r="DM517" i="1"/>
  <c r="DN517" i="1"/>
  <c r="DO517" i="1"/>
  <c r="DP517" i="1"/>
  <c r="DQ517" i="1"/>
  <c r="EB517" i="1"/>
  <c r="EC517" i="1"/>
  <c r="EE517" i="1"/>
  <c r="EG517" i="1"/>
  <c r="EJ517" i="1"/>
  <c r="EO517" i="1"/>
  <c r="EP517" i="1"/>
  <c r="EQ517" i="1"/>
  <c r="ER517" i="1"/>
  <c r="ES517" i="1"/>
  <c r="ET517" i="1"/>
  <c r="EU517" i="1"/>
  <c r="EX517" i="1"/>
  <c r="FJ517" i="1"/>
  <c r="FM517" i="1"/>
  <c r="FR517" i="1"/>
  <c r="FS517" i="1"/>
  <c r="FT517" i="1"/>
  <c r="FW517" i="1"/>
  <c r="GN517" i="1"/>
  <c r="GV517" i="1"/>
  <c r="HA517" i="1"/>
  <c r="HB517" i="1"/>
  <c r="HJ517" i="1"/>
  <c r="HK517" i="1"/>
  <c r="HS517" i="1"/>
  <c r="W518" i="1"/>
  <c r="Y518" i="1"/>
  <c r="AA518" i="1"/>
  <c r="AB518" i="1"/>
  <c r="AE518" i="1"/>
  <c r="AG518" i="1" s="1"/>
  <c r="AF518" i="1"/>
  <c r="AH518" i="1"/>
  <c r="AI518" i="1"/>
  <c r="AJ518" i="1"/>
  <c r="AR518" i="1"/>
  <c r="AS518" i="1"/>
  <c r="AT518" i="1"/>
  <c r="AU518" i="1"/>
  <c r="AV518" i="1"/>
  <c r="BC518" i="1"/>
  <c r="BE518" i="1"/>
  <c r="EE518" i="1" s="1"/>
  <c r="BH518" i="1"/>
  <c r="BM518" i="1"/>
  <c r="BN518" i="1" s="1"/>
  <c r="BP518" i="1"/>
  <c r="BQ518" i="1"/>
  <c r="BR518" i="1" s="1"/>
  <c r="BS518" i="1"/>
  <c r="BV518" i="1" s="1"/>
  <c r="BY518" i="1"/>
  <c r="CB518" i="1"/>
  <c r="CE518" i="1"/>
  <c r="CF518" i="1"/>
  <c r="CQ518" i="1"/>
  <c r="CT518" i="1" s="1"/>
  <c r="CR518" i="1"/>
  <c r="CU518" i="1"/>
  <c r="CV518" i="1"/>
  <c r="CW518" i="1"/>
  <c r="CX518" i="1"/>
  <c r="CY518" i="1"/>
  <c r="CZ518" i="1"/>
  <c r="DA518" i="1"/>
  <c r="DJ518" i="1" s="1"/>
  <c r="DK518" i="1"/>
  <c r="DL518" i="1"/>
  <c r="DM518" i="1"/>
  <c r="DN518" i="1"/>
  <c r="DO518" i="1"/>
  <c r="DP518" i="1"/>
  <c r="DQ518" i="1"/>
  <c r="EB518" i="1"/>
  <c r="EC518" i="1"/>
  <c r="EG518" i="1"/>
  <c r="EJ518" i="1"/>
  <c r="EO518" i="1"/>
  <c r="EP518" i="1"/>
  <c r="EQ518" i="1"/>
  <c r="ER518" i="1"/>
  <c r="ET518" i="1" s="1"/>
  <c r="ES518" i="1"/>
  <c r="EU518" i="1"/>
  <c r="EX518" i="1"/>
  <c r="FJ518" i="1"/>
  <c r="FM518" i="1"/>
  <c r="FR518" i="1"/>
  <c r="FS518" i="1"/>
  <c r="FT518" i="1"/>
  <c r="FW518" i="1"/>
  <c r="GN518" i="1"/>
  <c r="GV518" i="1"/>
  <c r="HA518" i="1"/>
  <c r="HB518" i="1"/>
  <c r="HJ518" i="1"/>
  <c r="HK518" i="1"/>
  <c r="HS518" i="1"/>
  <c r="W519" i="1"/>
  <c r="Y519" i="1"/>
  <c r="AA519" i="1"/>
  <c r="AB519" i="1"/>
  <c r="AE519" i="1"/>
  <c r="AG519" i="1" s="1"/>
  <c r="AF519" i="1"/>
  <c r="AI519" i="1"/>
  <c r="AJ519" i="1"/>
  <c r="AH519" i="1" s="1"/>
  <c r="AR519" i="1"/>
  <c r="AS519" i="1"/>
  <c r="AT519" i="1"/>
  <c r="AU519" i="1"/>
  <c r="AV519" i="1"/>
  <c r="BC519" i="1"/>
  <c r="BE519" i="1"/>
  <c r="BH519" i="1"/>
  <c r="BM519" i="1"/>
  <c r="BN519" i="1" s="1"/>
  <c r="BP519" i="1"/>
  <c r="BQ519" i="1"/>
  <c r="BR519" i="1" s="1"/>
  <c r="BS519" i="1"/>
  <c r="BV519" i="1" s="1"/>
  <c r="BY519" i="1"/>
  <c r="CB519" i="1"/>
  <c r="CE519" i="1"/>
  <c r="CF519" i="1"/>
  <c r="CQ519" i="1"/>
  <c r="CT519" i="1" s="1"/>
  <c r="CR519" i="1"/>
  <c r="CS519" i="1"/>
  <c r="CU519" i="1"/>
  <c r="CV519" i="1"/>
  <c r="CW519" i="1"/>
  <c r="CX519" i="1"/>
  <c r="CY519" i="1"/>
  <c r="DA519" i="1" s="1"/>
  <c r="DJ519" i="1" s="1"/>
  <c r="CZ519" i="1"/>
  <c r="DK519" i="1"/>
  <c r="DL519" i="1"/>
  <c r="DM519" i="1"/>
  <c r="DN519" i="1"/>
  <c r="DO519" i="1"/>
  <c r="DQ519" i="1" s="1"/>
  <c r="DP519" i="1"/>
  <c r="EB519" i="1"/>
  <c r="EC519" i="1"/>
  <c r="EE519" i="1"/>
  <c r="EG519" i="1"/>
  <c r="EJ519" i="1"/>
  <c r="EO519" i="1"/>
  <c r="EP519" i="1"/>
  <c r="EQ519" i="1"/>
  <c r="ER519" i="1"/>
  <c r="ES519" i="1"/>
  <c r="ET519" i="1"/>
  <c r="EU519" i="1"/>
  <c r="EX519" i="1"/>
  <c r="FJ519" i="1"/>
  <c r="FM519" i="1"/>
  <c r="FR519" i="1"/>
  <c r="FS519" i="1"/>
  <c r="FT519" i="1"/>
  <c r="FW519" i="1"/>
  <c r="GN519" i="1"/>
  <c r="GV519" i="1"/>
  <c r="HA519" i="1"/>
  <c r="HB519" i="1"/>
  <c r="HJ519" i="1"/>
  <c r="HK519" i="1"/>
  <c r="HS519" i="1"/>
  <c r="W520" i="1"/>
  <c r="Y520" i="1"/>
  <c r="AA520" i="1"/>
  <c r="AB520" i="1"/>
  <c r="AE520" i="1"/>
  <c r="AG520" i="1" s="1"/>
  <c r="AF520" i="1"/>
  <c r="AI520" i="1"/>
  <c r="AJ520" i="1"/>
  <c r="AH520" i="1" s="1"/>
  <c r="AR520" i="1"/>
  <c r="AS520" i="1"/>
  <c r="AT520" i="1"/>
  <c r="AU520" i="1"/>
  <c r="AV520" i="1"/>
  <c r="BC520" i="1"/>
  <c r="BE520" i="1"/>
  <c r="EC520" i="1" s="1"/>
  <c r="BH520" i="1"/>
  <c r="BM520" i="1"/>
  <c r="BN520" i="1" s="1"/>
  <c r="BO520" i="1"/>
  <c r="AC520" i="1" s="1"/>
  <c r="AD520" i="1" s="1"/>
  <c r="BP520" i="1"/>
  <c r="BQ520" i="1"/>
  <c r="BR520" i="1" s="1"/>
  <c r="BS520" i="1"/>
  <c r="BV520" i="1"/>
  <c r="BY520" i="1"/>
  <c r="CB520" i="1"/>
  <c r="CE520" i="1"/>
  <c r="CF520" i="1"/>
  <c r="CQ520" i="1"/>
  <c r="CT520" i="1" s="1"/>
  <c r="CR520" i="1"/>
  <c r="CU520" i="1"/>
  <c r="CV520" i="1"/>
  <c r="CW520" i="1"/>
  <c r="CX520" i="1"/>
  <c r="CY520" i="1"/>
  <c r="CZ520" i="1"/>
  <c r="DA520" i="1"/>
  <c r="DK520" i="1"/>
  <c r="DL520" i="1"/>
  <c r="DM520" i="1"/>
  <c r="DN520" i="1"/>
  <c r="DO520" i="1"/>
  <c r="DP520" i="1"/>
  <c r="EB520" i="1"/>
  <c r="EE520" i="1"/>
  <c r="EG520" i="1"/>
  <c r="EJ520" i="1"/>
  <c r="EO520" i="1"/>
  <c r="EP520" i="1"/>
  <c r="EQ520" i="1"/>
  <c r="ER520" i="1"/>
  <c r="ES520" i="1"/>
  <c r="ET520" i="1"/>
  <c r="EU520" i="1"/>
  <c r="EX520" i="1"/>
  <c r="FJ520" i="1"/>
  <c r="FM520" i="1"/>
  <c r="FR520" i="1"/>
  <c r="FS520" i="1"/>
  <c r="FT520" i="1"/>
  <c r="FW520" i="1"/>
  <c r="GN520" i="1"/>
  <c r="GV520" i="1"/>
  <c r="HA520" i="1"/>
  <c r="HB520" i="1"/>
  <c r="HJ520" i="1"/>
  <c r="HK520" i="1"/>
  <c r="HS520" i="1"/>
  <c r="W521" i="1"/>
  <c r="Y521" i="1"/>
  <c r="AA521" i="1"/>
  <c r="AB521" i="1"/>
  <c r="AE521" i="1"/>
  <c r="AF521" i="1"/>
  <c r="AI521" i="1"/>
  <c r="AK521" i="1" s="1"/>
  <c r="AJ521" i="1"/>
  <c r="AH521" i="1" s="1"/>
  <c r="AR521" i="1"/>
  <c r="AS521" i="1"/>
  <c r="AT521" i="1"/>
  <c r="AU521" i="1"/>
  <c r="AV521" i="1"/>
  <c r="BC521" i="1"/>
  <c r="BE521" i="1"/>
  <c r="BH521" i="1"/>
  <c r="BM521" i="1"/>
  <c r="BN521" i="1" s="1"/>
  <c r="BP521" i="1"/>
  <c r="BQ521" i="1"/>
  <c r="BR521" i="1" s="1"/>
  <c r="BS521" i="1"/>
  <c r="BV521" i="1"/>
  <c r="BY521" i="1"/>
  <c r="CB521" i="1"/>
  <c r="CE521" i="1"/>
  <c r="CF521" i="1"/>
  <c r="CQ521" i="1"/>
  <c r="CR521" i="1"/>
  <c r="CS521" i="1"/>
  <c r="CU521" i="1"/>
  <c r="CV521" i="1"/>
  <c r="CW521" i="1"/>
  <c r="CX521" i="1"/>
  <c r="CY521" i="1"/>
  <c r="CZ521" i="1"/>
  <c r="DA521" i="1"/>
  <c r="DJ521" i="1" s="1"/>
  <c r="DK521" i="1"/>
  <c r="DL521" i="1"/>
  <c r="DM521" i="1"/>
  <c r="DN521" i="1"/>
  <c r="DO521" i="1"/>
  <c r="DQ521" i="1" s="1"/>
  <c r="DP521" i="1"/>
  <c r="EB521" i="1"/>
  <c r="EG521" i="1"/>
  <c r="EJ521" i="1"/>
  <c r="EO521" i="1"/>
  <c r="EP521" i="1"/>
  <c r="EQ521" i="1"/>
  <c r="ER521" i="1"/>
  <c r="ET521" i="1" s="1"/>
  <c r="ES521" i="1"/>
  <c r="EU521" i="1"/>
  <c r="EX521" i="1"/>
  <c r="FJ521" i="1"/>
  <c r="FM521" i="1"/>
  <c r="FR521" i="1"/>
  <c r="FS521" i="1"/>
  <c r="FT521" i="1"/>
  <c r="FW521" i="1"/>
  <c r="GN521" i="1"/>
  <c r="GV521" i="1"/>
  <c r="HA521" i="1"/>
  <c r="HB521" i="1"/>
  <c r="HJ521" i="1"/>
  <c r="HK521" i="1"/>
  <c r="HS521" i="1"/>
  <c r="W522" i="1"/>
  <c r="Y522" i="1"/>
  <c r="AA522" i="1"/>
  <c r="AB522" i="1"/>
  <c r="AE522" i="1"/>
  <c r="AG522" i="1" s="1"/>
  <c r="AF522" i="1"/>
  <c r="AH522" i="1"/>
  <c r="AI522" i="1"/>
  <c r="AJ522" i="1"/>
  <c r="AR522" i="1"/>
  <c r="AS522" i="1"/>
  <c r="AT522" i="1"/>
  <c r="AU522" i="1"/>
  <c r="AV522" i="1"/>
  <c r="BC522" i="1"/>
  <c r="BE522" i="1"/>
  <c r="BH522" i="1"/>
  <c r="BM522" i="1"/>
  <c r="BN522" i="1" s="1"/>
  <c r="BO522" i="1"/>
  <c r="AC522" i="1" s="1"/>
  <c r="AD522" i="1" s="1"/>
  <c r="BP522" i="1"/>
  <c r="BQ522" i="1"/>
  <c r="BR522" i="1" s="1"/>
  <c r="BS522" i="1"/>
  <c r="BV522" i="1"/>
  <c r="BY522" i="1"/>
  <c r="CB522" i="1"/>
  <c r="CE522" i="1"/>
  <c r="CF522" i="1"/>
  <c r="CQ522" i="1"/>
  <c r="CT522" i="1" s="1"/>
  <c r="CR522" i="1"/>
  <c r="CS522" i="1"/>
  <c r="CU522" i="1"/>
  <c r="CV522" i="1"/>
  <c r="CW522" i="1"/>
  <c r="CX522" i="1"/>
  <c r="CY522" i="1"/>
  <c r="DA522" i="1" s="1"/>
  <c r="CZ522" i="1"/>
  <c r="DK522" i="1"/>
  <c r="DL522" i="1"/>
  <c r="DM522" i="1"/>
  <c r="DN522" i="1"/>
  <c r="DO522" i="1"/>
  <c r="DP522" i="1"/>
  <c r="EB522" i="1"/>
  <c r="EC522" i="1"/>
  <c r="EE522" i="1"/>
  <c r="EG522" i="1"/>
  <c r="EJ522" i="1"/>
  <c r="EO522" i="1"/>
  <c r="EP522" i="1"/>
  <c r="EQ522" i="1"/>
  <c r="ER522" i="1"/>
  <c r="ES522" i="1"/>
  <c r="ET522" i="1"/>
  <c r="EU522" i="1"/>
  <c r="EX522" i="1"/>
  <c r="FJ522" i="1"/>
  <c r="FM522" i="1"/>
  <c r="FR522" i="1"/>
  <c r="FS522" i="1"/>
  <c r="FT522" i="1"/>
  <c r="FW522" i="1"/>
  <c r="GN522" i="1"/>
  <c r="GV522" i="1"/>
  <c r="HA522" i="1"/>
  <c r="HB522" i="1"/>
  <c r="HJ522" i="1"/>
  <c r="HK522" i="1"/>
  <c r="HS522" i="1"/>
  <c r="W523" i="1"/>
  <c r="Y523" i="1"/>
  <c r="AA523" i="1"/>
  <c r="AB523" i="1"/>
  <c r="AE523" i="1"/>
  <c r="AF523" i="1"/>
  <c r="AH523" i="1"/>
  <c r="AI523" i="1"/>
  <c r="AK523" i="1" s="1"/>
  <c r="AJ523" i="1"/>
  <c r="AR523" i="1"/>
  <c r="AS523" i="1"/>
  <c r="AT523" i="1"/>
  <c r="AU523" i="1"/>
  <c r="AV523" i="1"/>
  <c r="BC523" i="1"/>
  <c r="BE523" i="1"/>
  <c r="EE523" i="1" s="1"/>
  <c r="BH523" i="1"/>
  <c r="BM523" i="1"/>
  <c r="BN523" i="1" s="1"/>
  <c r="BP523" i="1"/>
  <c r="BQ523" i="1"/>
  <c r="BR523" i="1" s="1"/>
  <c r="BS523" i="1"/>
  <c r="BV523" i="1" s="1"/>
  <c r="BY523" i="1"/>
  <c r="CB523" i="1"/>
  <c r="CE523" i="1"/>
  <c r="CF523" i="1"/>
  <c r="CQ523" i="1"/>
  <c r="CT523" i="1" s="1"/>
  <c r="CR523" i="1"/>
  <c r="CU523" i="1"/>
  <c r="CV523" i="1"/>
  <c r="CW523" i="1"/>
  <c r="CX523" i="1"/>
  <c r="CY523" i="1"/>
  <c r="DA523" i="1" s="1"/>
  <c r="CZ523" i="1"/>
  <c r="DK523" i="1"/>
  <c r="DL523" i="1"/>
  <c r="DM523" i="1"/>
  <c r="DN523" i="1"/>
  <c r="DO523" i="1"/>
  <c r="DP523" i="1"/>
  <c r="EB523" i="1"/>
  <c r="EG523" i="1"/>
  <c r="EJ523" i="1"/>
  <c r="EO523" i="1"/>
  <c r="EP523" i="1"/>
  <c r="EQ523" i="1"/>
  <c r="ER523" i="1"/>
  <c r="ET523" i="1" s="1"/>
  <c r="ES523" i="1"/>
  <c r="EU523" i="1"/>
  <c r="EX523" i="1"/>
  <c r="FJ523" i="1"/>
  <c r="FM523" i="1"/>
  <c r="FR523" i="1"/>
  <c r="FS523" i="1"/>
  <c r="FT523" i="1"/>
  <c r="FW523" i="1"/>
  <c r="GN523" i="1"/>
  <c r="GV523" i="1"/>
  <c r="HA523" i="1"/>
  <c r="HB523" i="1"/>
  <c r="HJ523" i="1"/>
  <c r="HK523" i="1"/>
  <c r="HS523" i="1"/>
  <c r="W524" i="1"/>
  <c r="Y524" i="1"/>
  <c r="AA524" i="1"/>
  <c r="AB524" i="1"/>
  <c r="AE524" i="1"/>
  <c r="AF524" i="1"/>
  <c r="AI524" i="1"/>
  <c r="AK524" i="1" s="1"/>
  <c r="AJ524" i="1"/>
  <c r="AH524" i="1" s="1"/>
  <c r="AR524" i="1"/>
  <c r="AS524" i="1"/>
  <c r="AT524" i="1"/>
  <c r="AU524" i="1"/>
  <c r="AV524" i="1"/>
  <c r="BC524" i="1"/>
  <c r="BE524" i="1"/>
  <c r="BH524" i="1"/>
  <c r="BM524" i="1"/>
  <c r="BN524" i="1" s="1"/>
  <c r="BP524" i="1"/>
  <c r="BQ524" i="1"/>
  <c r="BR524" i="1" s="1"/>
  <c r="BS524" i="1"/>
  <c r="BV524" i="1"/>
  <c r="BY524" i="1"/>
  <c r="CB524" i="1"/>
  <c r="CE524" i="1"/>
  <c r="CF524" i="1"/>
  <c r="CQ524" i="1"/>
  <c r="CS524" i="1" s="1"/>
  <c r="CR524" i="1"/>
  <c r="CU524" i="1"/>
  <c r="CV524" i="1"/>
  <c r="CW524" i="1"/>
  <c r="CX524" i="1"/>
  <c r="CY524" i="1"/>
  <c r="CZ524" i="1"/>
  <c r="DA524" i="1"/>
  <c r="DJ524" i="1" s="1"/>
  <c r="DK524" i="1"/>
  <c r="DL524" i="1"/>
  <c r="DM524" i="1"/>
  <c r="DN524" i="1"/>
  <c r="DO524" i="1"/>
  <c r="DP524" i="1"/>
  <c r="DQ524" i="1"/>
  <c r="EB524" i="1"/>
  <c r="EG524" i="1"/>
  <c r="EJ524" i="1"/>
  <c r="EO524" i="1"/>
  <c r="EP524" i="1"/>
  <c r="EQ524" i="1"/>
  <c r="ER524" i="1"/>
  <c r="ET524" i="1" s="1"/>
  <c r="ES524" i="1"/>
  <c r="EU524" i="1"/>
  <c r="EX524" i="1"/>
  <c r="FJ524" i="1"/>
  <c r="FM524" i="1"/>
  <c r="FR524" i="1"/>
  <c r="FS524" i="1"/>
  <c r="FT524" i="1"/>
  <c r="FW524" i="1"/>
  <c r="GN524" i="1"/>
  <c r="GV524" i="1"/>
  <c r="HA524" i="1"/>
  <c r="HB524" i="1"/>
  <c r="HJ524" i="1"/>
  <c r="HK524" i="1"/>
  <c r="HS524" i="1"/>
  <c r="W525" i="1"/>
  <c r="Y525" i="1"/>
  <c r="AA525" i="1"/>
  <c r="AB525" i="1"/>
  <c r="AE525" i="1"/>
  <c r="AG525" i="1" s="1"/>
  <c r="AF525" i="1"/>
  <c r="AH525" i="1"/>
  <c r="AI525" i="1"/>
  <c r="AJ525" i="1"/>
  <c r="AR525" i="1"/>
  <c r="AS525" i="1"/>
  <c r="AT525" i="1"/>
  <c r="AU525" i="1"/>
  <c r="AV525" i="1"/>
  <c r="BC525" i="1"/>
  <c r="BE525" i="1"/>
  <c r="BH525" i="1"/>
  <c r="BM525" i="1"/>
  <c r="BN525" i="1" s="1"/>
  <c r="BO525" i="1"/>
  <c r="AC525" i="1" s="1"/>
  <c r="AD525" i="1" s="1"/>
  <c r="BP525" i="1"/>
  <c r="BQ525" i="1"/>
  <c r="BR525" i="1" s="1"/>
  <c r="BS525" i="1"/>
  <c r="BV525" i="1"/>
  <c r="BY525" i="1"/>
  <c r="CB525" i="1"/>
  <c r="CE525" i="1"/>
  <c r="CF525" i="1"/>
  <c r="CQ525" i="1"/>
  <c r="CT525" i="1" s="1"/>
  <c r="CR525" i="1"/>
  <c r="CS525" i="1"/>
  <c r="CU525" i="1"/>
  <c r="CV525" i="1"/>
  <c r="CW525" i="1"/>
  <c r="CX525" i="1"/>
  <c r="CY525" i="1"/>
  <c r="DA525" i="1" s="1"/>
  <c r="CZ525" i="1"/>
  <c r="DK525" i="1"/>
  <c r="DL525" i="1"/>
  <c r="DM525" i="1"/>
  <c r="DN525" i="1"/>
  <c r="DO525" i="1"/>
  <c r="DP525" i="1"/>
  <c r="EB525" i="1"/>
  <c r="EC525" i="1"/>
  <c r="EE525" i="1"/>
  <c r="EG525" i="1"/>
  <c r="EJ525" i="1"/>
  <c r="EO525" i="1"/>
  <c r="EP525" i="1"/>
  <c r="EQ525" i="1"/>
  <c r="ER525" i="1"/>
  <c r="ET525" i="1" s="1"/>
  <c r="ES525" i="1"/>
  <c r="EU525" i="1"/>
  <c r="EX525" i="1"/>
  <c r="FJ525" i="1"/>
  <c r="FM525" i="1"/>
  <c r="FR525" i="1"/>
  <c r="FS525" i="1"/>
  <c r="FT525" i="1"/>
  <c r="FW525" i="1"/>
  <c r="GN525" i="1"/>
  <c r="GV525" i="1"/>
  <c r="HA525" i="1"/>
  <c r="HB525" i="1"/>
  <c r="HJ525" i="1"/>
  <c r="HK525" i="1"/>
  <c r="HS525" i="1"/>
  <c r="W526" i="1"/>
  <c r="Y526" i="1"/>
  <c r="AA526" i="1"/>
  <c r="AB526" i="1"/>
  <c r="AE526" i="1"/>
  <c r="AF526" i="1"/>
  <c r="AH526" i="1"/>
  <c r="AI526" i="1"/>
  <c r="AK526" i="1" s="1"/>
  <c r="AJ526" i="1"/>
  <c r="AR526" i="1"/>
  <c r="AS526" i="1"/>
  <c r="AT526" i="1"/>
  <c r="AU526" i="1"/>
  <c r="AV526" i="1"/>
  <c r="BC526" i="1"/>
  <c r="BE526" i="1"/>
  <c r="BH526" i="1"/>
  <c r="BM526" i="1"/>
  <c r="BN526" i="1" s="1"/>
  <c r="BP526" i="1"/>
  <c r="BQ526" i="1"/>
  <c r="BR526" i="1" s="1"/>
  <c r="BS526" i="1"/>
  <c r="BV526" i="1" s="1"/>
  <c r="BY526" i="1"/>
  <c r="CB526" i="1"/>
  <c r="CE526" i="1"/>
  <c r="CF526" i="1"/>
  <c r="CQ526" i="1"/>
  <c r="CT526" i="1" s="1"/>
  <c r="CR526" i="1"/>
  <c r="CU526" i="1"/>
  <c r="CV526" i="1"/>
  <c r="CW526" i="1"/>
  <c r="CX526" i="1"/>
  <c r="CY526" i="1"/>
  <c r="CZ526" i="1"/>
  <c r="DA526" i="1"/>
  <c r="DK526" i="1"/>
  <c r="DL526" i="1"/>
  <c r="DM526" i="1"/>
  <c r="DN526" i="1"/>
  <c r="DO526" i="1"/>
  <c r="DP526" i="1"/>
  <c r="EB526" i="1"/>
  <c r="EE526" i="1"/>
  <c r="EG526" i="1"/>
  <c r="EJ526" i="1"/>
  <c r="EO526" i="1"/>
  <c r="EP526" i="1"/>
  <c r="EQ526" i="1"/>
  <c r="ER526" i="1"/>
  <c r="ES526" i="1"/>
  <c r="ET526" i="1"/>
  <c r="EU526" i="1"/>
  <c r="EX526" i="1"/>
  <c r="FJ526" i="1"/>
  <c r="FM526" i="1"/>
  <c r="FR526" i="1"/>
  <c r="FS526" i="1"/>
  <c r="FT526" i="1"/>
  <c r="FW526" i="1"/>
  <c r="GN526" i="1"/>
  <c r="GV526" i="1"/>
  <c r="HA526" i="1"/>
  <c r="HB526" i="1"/>
  <c r="HJ526" i="1"/>
  <c r="HK526" i="1"/>
  <c r="HS526" i="1"/>
  <c r="W527" i="1"/>
  <c r="Y527" i="1"/>
  <c r="AA527" i="1"/>
  <c r="AB527" i="1"/>
  <c r="AE527" i="1"/>
  <c r="AF527" i="1"/>
  <c r="AI527" i="1"/>
  <c r="AK527" i="1" s="1"/>
  <c r="AJ527" i="1"/>
  <c r="AH527" i="1" s="1"/>
  <c r="AR527" i="1"/>
  <c r="AS527" i="1"/>
  <c r="AT527" i="1"/>
  <c r="AU527" i="1"/>
  <c r="AV527" i="1"/>
  <c r="BC527" i="1"/>
  <c r="BE527" i="1"/>
  <c r="BH527" i="1"/>
  <c r="BM527" i="1"/>
  <c r="BN527" i="1" s="1"/>
  <c r="BP527" i="1"/>
  <c r="BQ527" i="1"/>
  <c r="BR527" i="1" s="1"/>
  <c r="BS527" i="1"/>
  <c r="BV527" i="1" s="1"/>
  <c r="BY527" i="1"/>
  <c r="CB527" i="1"/>
  <c r="CE527" i="1"/>
  <c r="CF527" i="1"/>
  <c r="CQ527" i="1"/>
  <c r="CT527" i="1" s="1"/>
  <c r="CR527" i="1"/>
  <c r="CS527" i="1"/>
  <c r="CU527" i="1"/>
  <c r="CV527" i="1"/>
  <c r="CW527" i="1"/>
  <c r="CX527" i="1"/>
  <c r="CY527" i="1"/>
  <c r="DA527" i="1" s="1"/>
  <c r="CZ527" i="1"/>
  <c r="DK527" i="1"/>
  <c r="DL527" i="1"/>
  <c r="DM527" i="1"/>
  <c r="DN527" i="1"/>
  <c r="DO527" i="1"/>
  <c r="DP527" i="1"/>
  <c r="EB527" i="1"/>
  <c r="EG527" i="1"/>
  <c r="EJ527" i="1"/>
  <c r="EO527" i="1"/>
  <c r="EP527" i="1"/>
  <c r="EQ527" i="1"/>
  <c r="ER527" i="1"/>
  <c r="ET527" i="1" s="1"/>
  <c r="ES527" i="1"/>
  <c r="EU527" i="1"/>
  <c r="EX527" i="1"/>
  <c r="FJ527" i="1"/>
  <c r="FM527" i="1"/>
  <c r="FR527" i="1"/>
  <c r="FS527" i="1"/>
  <c r="FT527" i="1"/>
  <c r="FW527" i="1"/>
  <c r="GN527" i="1"/>
  <c r="GV527" i="1"/>
  <c r="HA527" i="1"/>
  <c r="HB527" i="1"/>
  <c r="HJ527" i="1"/>
  <c r="HK527" i="1"/>
  <c r="HS527" i="1"/>
  <c r="W528" i="1"/>
  <c r="Y528" i="1"/>
  <c r="AA528" i="1"/>
  <c r="AB528" i="1"/>
  <c r="AE528" i="1"/>
  <c r="AF528" i="1"/>
  <c r="AH528" i="1"/>
  <c r="AI528" i="1"/>
  <c r="AK528" i="1" s="1"/>
  <c r="AJ528" i="1"/>
  <c r="AR528" i="1"/>
  <c r="AS528" i="1"/>
  <c r="AT528" i="1"/>
  <c r="AU528" i="1"/>
  <c r="AV528" i="1"/>
  <c r="BC528" i="1"/>
  <c r="BE528" i="1"/>
  <c r="BH528" i="1"/>
  <c r="BM528" i="1"/>
  <c r="BN528" i="1" s="1"/>
  <c r="BP528" i="1"/>
  <c r="BQ528" i="1"/>
  <c r="BR528" i="1" s="1"/>
  <c r="BS528" i="1"/>
  <c r="BV528" i="1" s="1"/>
  <c r="BY528" i="1"/>
  <c r="CB528" i="1"/>
  <c r="CE528" i="1"/>
  <c r="CF528" i="1"/>
  <c r="CQ528" i="1"/>
  <c r="CT528" i="1" s="1"/>
  <c r="CR528" i="1"/>
  <c r="CU528" i="1"/>
  <c r="CV528" i="1"/>
  <c r="CW528" i="1"/>
  <c r="CX528" i="1"/>
  <c r="CY528" i="1"/>
  <c r="CZ528" i="1"/>
  <c r="DA528" i="1"/>
  <c r="DK528" i="1"/>
  <c r="DL528" i="1"/>
  <c r="DM528" i="1"/>
  <c r="DN528" i="1"/>
  <c r="DO528" i="1"/>
  <c r="DP528" i="1"/>
  <c r="EB528" i="1"/>
  <c r="EE528" i="1"/>
  <c r="EG528" i="1"/>
  <c r="EJ528" i="1"/>
  <c r="EO528" i="1"/>
  <c r="EP528" i="1"/>
  <c r="EQ528" i="1"/>
  <c r="ER528" i="1"/>
  <c r="ES528" i="1"/>
  <c r="ET528" i="1"/>
  <c r="EU528" i="1"/>
  <c r="EX528" i="1"/>
  <c r="FJ528" i="1"/>
  <c r="FM528" i="1"/>
  <c r="FR528" i="1"/>
  <c r="FS528" i="1"/>
  <c r="FT528" i="1"/>
  <c r="FW528" i="1"/>
  <c r="GN528" i="1"/>
  <c r="GV528" i="1"/>
  <c r="HA528" i="1"/>
  <c r="HB528" i="1"/>
  <c r="HJ528" i="1"/>
  <c r="HK528" i="1"/>
  <c r="HS528" i="1"/>
  <c r="W529" i="1"/>
  <c r="Y529" i="1"/>
  <c r="AA529" i="1"/>
  <c r="AB529" i="1"/>
  <c r="AE529" i="1"/>
  <c r="AF529" i="1"/>
  <c r="AI529" i="1"/>
  <c r="AK529" i="1" s="1"/>
  <c r="AJ529" i="1"/>
  <c r="AH529" i="1" s="1"/>
  <c r="AR529" i="1"/>
  <c r="AS529" i="1"/>
  <c r="AT529" i="1"/>
  <c r="AU529" i="1"/>
  <c r="AV529" i="1"/>
  <c r="BC529" i="1"/>
  <c r="BE529" i="1"/>
  <c r="BH529" i="1"/>
  <c r="BM529" i="1"/>
  <c r="BN529" i="1" s="1"/>
  <c r="BP529" i="1"/>
  <c r="BQ529" i="1"/>
  <c r="BR529" i="1" s="1"/>
  <c r="BS529" i="1"/>
  <c r="BV529" i="1" s="1"/>
  <c r="BY529" i="1"/>
  <c r="CB529" i="1"/>
  <c r="CE529" i="1"/>
  <c r="CF529" i="1"/>
  <c r="CQ529" i="1"/>
  <c r="CT529" i="1" s="1"/>
  <c r="CR529" i="1"/>
  <c r="CS529" i="1"/>
  <c r="CU529" i="1"/>
  <c r="CV529" i="1"/>
  <c r="CW529" i="1"/>
  <c r="CX529" i="1"/>
  <c r="CY529" i="1"/>
  <c r="DA529" i="1" s="1"/>
  <c r="CZ529" i="1"/>
  <c r="DK529" i="1"/>
  <c r="DL529" i="1"/>
  <c r="DM529" i="1"/>
  <c r="DN529" i="1"/>
  <c r="DO529" i="1"/>
  <c r="DP529" i="1"/>
  <c r="EB529" i="1"/>
  <c r="EG529" i="1"/>
  <c r="EJ529" i="1"/>
  <c r="EO529" i="1"/>
  <c r="EP529" i="1"/>
  <c r="EQ529" i="1"/>
  <c r="ER529" i="1"/>
  <c r="ET529" i="1" s="1"/>
  <c r="ES529" i="1"/>
  <c r="EU529" i="1"/>
  <c r="EX529" i="1"/>
  <c r="FJ529" i="1"/>
  <c r="FM529" i="1"/>
  <c r="FR529" i="1"/>
  <c r="FS529" i="1"/>
  <c r="FT529" i="1"/>
  <c r="FW529" i="1"/>
  <c r="GN529" i="1"/>
  <c r="GV529" i="1"/>
  <c r="HA529" i="1"/>
  <c r="HB529" i="1"/>
  <c r="HJ529" i="1"/>
  <c r="HK529" i="1"/>
  <c r="HS529" i="1"/>
  <c r="W530" i="1"/>
  <c r="Y530" i="1"/>
  <c r="AA530" i="1"/>
  <c r="AB530" i="1"/>
  <c r="AE530" i="1"/>
  <c r="AF530" i="1"/>
  <c r="AH530" i="1"/>
  <c r="AI530" i="1"/>
  <c r="AK530" i="1" s="1"/>
  <c r="AJ530" i="1"/>
  <c r="AR530" i="1"/>
  <c r="AS530" i="1"/>
  <c r="AT530" i="1"/>
  <c r="AU530" i="1"/>
  <c r="AV530" i="1"/>
  <c r="BC530" i="1"/>
  <c r="BE530" i="1"/>
  <c r="BH530" i="1"/>
  <c r="BM530" i="1"/>
  <c r="BN530" i="1" s="1"/>
  <c r="BP530" i="1"/>
  <c r="BQ530" i="1"/>
  <c r="BR530" i="1" s="1"/>
  <c r="BS530" i="1"/>
  <c r="BV530" i="1" s="1"/>
  <c r="BY530" i="1"/>
  <c r="CB530" i="1"/>
  <c r="CE530" i="1"/>
  <c r="CF530" i="1"/>
  <c r="CQ530" i="1"/>
  <c r="CT530" i="1" s="1"/>
  <c r="CR530" i="1"/>
  <c r="CU530" i="1"/>
  <c r="CV530" i="1"/>
  <c r="CW530" i="1"/>
  <c r="CX530" i="1"/>
  <c r="CY530" i="1"/>
  <c r="CZ530" i="1"/>
  <c r="DA530" i="1"/>
  <c r="DK530" i="1"/>
  <c r="DL530" i="1"/>
  <c r="DM530" i="1"/>
  <c r="DN530" i="1"/>
  <c r="DO530" i="1"/>
  <c r="DP530" i="1"/>
  <c r="EB530" i="1"/>
  <c r="EE530" i="1"/>
  <c r="EG530" i="1"/>
  <c r="EJ530" i="1"/>
  <c r="EO530" i="1"/>
  <c r="EP530" i="1"/>
  <c r="EQ530" i="1"/>
  <c r="ER530" i="1"/>
  <c r="ES530" i="1"/>
  <c r="ET530" i="1"/>
  <c r="EU530" i="1"/>
  <c r="EX530" i="1"/>
  <c r="FJ530" i="1"/>
  <c r="FM530" i="1"/>
  <c r="FR530" i="1"/>
  <c r="FS530" i="1"/>
  <c r="FT530" i="1"/>
  <c r="FW530" i="1"/>
  <c r="GN530" i="1"/>
  <c r="GV530" i="1"/>
  <c r="HA530" i="1"/>
  <c r="HB530" i="1"/>
  <c r="HJ530" i="1"/>
  <c r="HK530" i="1"/>
  <c r="HS530" i="1"/>
  <c r="W531" i="1"/>
  <c r="Y531" i="1"/>
  <c r="AA531" i="1"/>
  <c r="AB531" i="1"/>
  <c r="AE531" i="1"/>
  <c r="AF531" i="1"/>
  <c r="AI531" i="1"/>
  <c r="AK531" i="1" s="1"/>
  <c r="AJ531" i="1"/>
  <c r="AH531" i="1" s="1"/>
  <c r="AR531" i="1"/>
  <c r="AS531" i="1"/>
  <c r="AT531" i="1"/>
  <c r="AU531" i="1"/>
  <c r="AV531" i="1"/>
  <c r="BC531" i="1"/>
  <c r="BE531" i="1"/>
  <c r="BH531" i="1"/>
  <c r="BM531" i="1"/>
  <c r="BN531" i="1" s="1"/>
  <c r="BP531" i="1"/>
  <c r="BQ531" i="1"/>
  <c r="BR531" i="1" s="1"/>
  <c r="BS531" i="1"/>
  <c r="BV531" i="1" s="1"/>
  <c r="BY531" i="1"/>
  <c r="CB531" i="1"/>
  <c r="CE531" i="1"/>
  <c r="CF531" i="1"/>
  <c r="CQ531" i="1"/>
  <c r="CT531" i="1" s="1"/>
  <c r="CR531" i="1"/>
  <c r="CS531" i="1"/>
  <c r="CU531" i="1"/>
  <c r="CV531" i="1"/>
  <c r="CW531" i="1"/>
  <c r="CX531" i="1"/>
  <c r="CY531" i="1"/>
  <c r="DA531" i="1" s="1"/>
  <c r="CZ531" i="1"/>
  <c r="DK531" i="1"/>
  <c r="DL531" i="1"/>
  <c r="DM531" i="1"/>
  <c r="DN531" i="1"/>
  <c r="DO531" i="1"/>
  <c r="DP531" i="1"/>
  <c r="EB531" i="1"/>
  <c r="EG531" i="1"/>
  <c r="EJ531" i="1"/>
  <c r="EO531" i="1"/>
  <c r="EP531" i="1"/>
  <c r="EQ531" i="1"/>
  <c r="ER531" i="1"/>
  <c r="ET531" i="1" s="1"/>
  <c r="ES531" i="1"/>
  <c r="EU531" i="1"/>
  <c r="EX531" i="1"/>
  <c r="FJ531" i="1"/>
  <c r="FM531" i="1"/>
  <c r="FR531" i="1"/>
  <c r="FS531" i="1"/>
  <c r="FT531" i="1"/>
  <c r="FW531" i="1"/>
  <c r="GN531" i="1"/>
  <c r="GV531" i="1"/>
  <c r="HA531" i="1"/>
  <c r="HB531" i="1"/>
  <c r="HJ531" i="1"/>
  <c r="HK531" i="1"/>
  <c r="HS531" i="1"/>
  <c r="W532" i="1"/>
  <c r="Y532" i="1"/>
  <c r="AA532" i="1"/>
  <c r="AB532" i="1"/>
  <c r="AE532" i="1"/>
  <c r="AF532" i="1"/>
  <c r="AH532" i="1"/>
  <c r="AI532" i="1"/>
  <c r="AK532" i="1" s="1"/>
  <c r="AJ532" i="1"/>
  <c r="AR532" i="1"/>
  <c r="AS532" i="1"/>
  <c r="AT532" i="1"/>
  <c r="AU532" i="1"/>
  <c r="AV532" i="1"/>
  <c r="BC532" i="1"/>
  <c r="BE532" i="1"/>
  <c r="BH532" i="1"/>
  <c r="BM532" i="1"/>
  <c r="BN532" i="1" s="1"/>
  <c r="BP532" i="1"/>
  <c r="BQ532" i="1"/>
  <c r="BR532" i="1" s="1"/>
  <c r="BS532" i="1"/>
  <c r="BV532" i="1" s="1"/>
  <c r="BY532" i="1"/>
  <c r="CB532" i="1"/>
  <c r="CE532" i="1"/>
  <c r="CF532" i="1"/>
  <c r="CQ532" i="1"/>
  <c r="CT532" i="1" s="1"/>
  <c r="CR532" i="1"/>
  <c r="CU532" i="1"/>
  <c r="CV532" i="1"/>
  <c r="CW532" i="1"/>
  <c r="CX532" i="1"/>
  <c r="CY532" i="1"/>
  <c r="CZ532" i="1"/>
  <c r="DA532" i="1"/>
  <c r="DK532" i="1"/>
  <c r="DL532" i="1"/>
  <c r="DM532" i="1"/>
  <c r="DN532" i="1"/>
  <c r="DO532" i="1"/>
  <c r="DP532" i="1"/>
  <c r="EB532" i="1"/>
  <c r="EE532" i="1"/>
  <c r="EG532" i="1"/>
  <c r="EJ532" i="1"/>
  <c r="EO532" i="1"/>
  <c r="EP532" i="1"/>
  <c r="EQ532" i="1"/>
  <c r="ER532" i="1"/>
  <c r="ES532" i="1"/>
  <c r="ET532" i="1"/>
  <c r="EU532" i="1"/>
  <c r="EX532" i="1"/>
  <c r="FJ532" i="1"/>
  <c r="FM532" i="1"/>
  <c r="FR532" i="1"/>
  <c r="FS532" i="1"/>
  <c r="FT532" i="1"/>
  <c r="FW532" i="1"/>
  <c r="GN532" i="1"/>
  <c r="GV532" i="1"/>
  <c r="HA532" i="1"/>
  <c r="HB532" i="1"/>
  <c r="HJ532" i="1"/>
  <c r="HK532" i="1"/>
  <c r="HS532" i="1"/>
  <c r="W533" i="1"/>
  <c r="Y533" i="1"/>
  <c r="AA533" i="1"/>
  <c r="AB533" i="1"/>
  <c r="AE533" i="1"/>
  <c r="AF533" i="1"/>
  <c r="AI533" i="1"/>
  <c r="AK533" i="1" s="1"/>
  <c r="AJ533" i="1"/>
  <c r="AH533" i="1" s="1"/>
  <c r="AR533" i="1"/>
  <c r="AS533" i="1"/>
  <c r="AT533" i="1"/>
  <c r="AU533" i="1"/>
  <c r="AV533" i="1"/>
  <c r="BC533" i="1"/>
  <c r="BE533" i="1"/>
  <c r="BH533" i="1"/>
  <c r="BM533" i="1"/>
  <c r="BN533" i="1" s="1"/>
  <c r="BP533" i="1"/>
  <c r="BQ533" i="1"/>
  <c r="BR533" i="1" s="1"/>
  <c r="BS533" i="1"/>
  <c r="BV533" i="1"/>
  <c r="BY533" i="1"/>
  <c r="CB533" i="1"/>
  <c r="CE533" i="1"/>
  <c r="CF533" i="1"/>
  <c r="CQ533" i="1"/>
  <c r="CR533" i="1"/>
  <c r="CS533" i="1"/>
  <c r="CU533" i="1"/>
  <c r="CV533" i="1"/>
  <c r="CW533" i="1"/>
  <c r="CX533" i="1"/>
  <c r="CY533" i="1"/>
  <c r="CZ533" i="1"/>
  <c r="DA533" i="1"/>
  <c r="DJ533" i="1" s="1"/>
  <c r="DK533" i="1"/>
  <c r="DL533" i="1"/>
  <c r="DM533" i="1"/>
  <c r="DN533" i="1"/>
  <c r="DO533" i="1"/>
  <c r="DQ533" i="1" s="1"/>
  <c r="DP533" i="1"/>
  <c r="EB533" i="1"/>
  <c r="EG533" i="1"/>
  <c r="EJ533" i="1"/>
  <c r="EO533" i="1"/>
  <c r="EP533" i="1"/>
  <c r="EQ533" i="1"/>
  <c r="ER533" i="1"/>
  <c r="ET533" i="1" s="1"/>
  <c r="ES533" i="1"/>
  <c r="EU533" i="1"/>
  <c r="EX533" i="1"/>
  <c r="FJ533" i="1"/>
  <c r="FM533" i="1"/>
  <c r="FR533" i="1"/>
  <c r="FS533" i="1"/>
  <c r="FT533" i="1"/>
  <c r="FW533" i="1"/>
  <c r="GN533" i="1"/>
  <c r="GV533" i="1"/>
  <c r="HA533" i="1"/>
  <c r="HB533" i="1"/>
  <c r="HJ533" i="1"/>
  <c r="HK533" i="1"/>
  <c r="HS533" i="1"/>
  <c r="W534" i="1"/>
  <c r="Y534" i="1"/>
  <c r="AA534" i="1"/>
  <c r="AB534" i="1"/>
  <c r="AE534" i="1"/>
  <c r="AG534" i="1" s="1"/>
  <c r="AF534" i="1"/>
  <c r="AI534" i="1"/>
  <c r="AJ534" i="1"/>
  <c r="AH534" i="1" s="1"/>
  <c r="AR534" i="1"/>
  <c r="AS534" i="1"/>
  <c r="AT534" i="1"/>
  <c r="AU534" i="1"/>
  <c r="AV534" i="1"/>
  <c r="BC534" i="1"/>
  <c r="BE534" i="1"/>
  <c r="BH534" i="1"/>
  <c r="BM534" i="1"/>
  <c r="BN534" i="1" s="1"/>
  <c r="BO534" i="1"/>
  <c r="AC534" i="1" s="1"/>
  <c r="AD534" i="1" s="1"/>
  <c r="BP534" i="1"/>
  <c r="BQ534" i="1"/>
  <c r="BR534" i="1" s="1"/>
  <c r="BS534" i="1"/>
  <c r="BV534" i="1"/>
  <c r="BY534" i="1"/>
  <c r="CB534" i="1"/>
  <c r="CE534" i="1"/>
  <c r="CF534" i="1"/>
  <c r="CQ534" i="1"/>
  <c r="CT534" i="1" s="1"/>
  <c r="CR534" i="1"/>
  <c r="CS534" i="1"/>
  <c r="CU534" i="1"/>
  <c r="CV534" i="1"/>
  <c r="CW534" i="1"/>
  <c r="CX534" i="1"/>
  <c r="CY534" i="1"/>
  <c r="CZ534" i="1"/>
  <c r="DA534" i="1"/>
  <c r="DK534" i="1"/>
  <c r="DL534" i="1"/>
  <c r="DM534" i="1"/>
  <c r="DN534" i="1"/>
  <c r="DO534" i="1"/>
  <c r="DP534" i="1"/>
  <c r="EB534" i="1"/>
  <c r="EC534" i="1"/>
  <c r="EE534" i="1"/>
  <c r="EG534" i="1"/>
  <c r="EJ534" i="1"/>
  <c r="EO534" i="1"/>
  <c r="EP534" i="1"/>
  <c r="EQ534" i="1"/>
  <c r="ER534" i="1"/>
  <c r="ES534" i="1"/>
  <c r="ET534" i="1"/>
  <c r="EU534" i="1"/>
  <c r="EX534" i="1"/>
  <c r="FJ534" i="1"/>
  <c r="FM534" i="1"/>
  <c r="FR534" i="1"/>
  <c r="FS534" i="1"/>
  <c r="FT534" i="1"/>
  <c r="FW534" i="1"/>
  <c r="GN534" i="1"/>
  <c r="GV534" i="1"/>
  <c r="HA534" i="1"/>
  <c r="HB534" i="1"/>
  <c r="HJ534" i="1"/>
  <c r="HK534" i="1"/>
  <c r="HS534" i="1"/>
  <c r="W535" i="1"/>
  <c r="Y535" i="1"/>
  <c r="AA535" i="1"/>
  <c r="AB535" i="1"/>
  <c r="AE535" i="1"/>
  <c r="AF535" i="1"/>
  <c r="AH535" i="1"/>
  <c r="AI535" i="1"/>
  <c r="AK535" i="1" s="1"/>
  <c r="AJ535" i="1"/>
  <c r="AR535" i="1"/>
  <c r="AS535" i="1"/>
  <c r="AT535" i="1"/>
  <c r="AU535" i="1"/>
  <c r="AV535" i="1"/>
  <c r="BC535" i="1"/>
  <c r="BE535" i="1"/>
  <c r="EE535" i="1" s="1"/>
  <c r="BH535" i="1"/>
  <c r="BM535" i="1"/>
  <c r="BN535" i="1" s="1"/>
  <c r="BP535" i="1"/>
  <c r="BQ535" i="1"/>
  <c r="BR535" i="1" s="1"/>
  <c r="BS535" i="1"/>
  <c r="BV535" i="1" s="1"/>
  <c r="BY535" i="1"/>
  <c r="CB535" i="1"/>
  <c r="CE535" i="1"/>
  <c r="CF535" i="1"/>
  <c r="CQ535" i="1"/>
  <c r="CT535" i="1" s="1"/>
  <c r="CR535" i="1"/>
  <c r="CU535" i="1"/>
  <c r="CV535" i="1"/>
  <c r="CW535" i="1"/>
  <c r="CX535" i="1"/>
  <c r="CY535" i="1"/>
  <c r="DA535" i="1" s="1"/>
  <c r="CZ535" i="1"/>
  <c r="DK535" i="1"/>
  <c r="DL535" i="1"/>
  <c r="DM535" i="1"/>
  <c r="DN535" i="1"/>
  <c r="DO535" i="1"/>
  <c r="DP535" i="1"/>
  <c r="EB535" i="1"/>
  <c r="EG535" i="1"/>
  <c r="EJ535" i="1"/>
  <c r="EO535" i="1"/>
  <c r="EP535" i="1"/>
  <c r="EQ535" i="1"/>
  <c r="ER535" i="1"/>
  <c r="ET535" i="1" s="1"/>
  <c r="ES535" i="1"/>
  <c r="EU535" i="1"/>
  <c r="EX535" i="1"/>
  <c r="FJ535" i="1"/>
  <c r="FM535" i="1"/>
  <c r="FR535" i="1"/>
  <c r="FS535" i="1"/>
  <c r="FT535" i="1"/>
  <c r="FW535" i="1"/>
  <c r="GN535" i="1"/>
  <c r="GV535" i="1"/>
  <c r="HA535" i="1"/>
  <c r="HB535" i="1"/>
  <c r="HJ535" i="1"/>
  <c r="HK535" i="1"/>
  <c r="HS535" i="1"/>
  <c r="W536" i="1"/>
  <c r="Y536" i="1"/>
  <c r="AA536" i="1"/>
  <c r="AB536" i="1"/>
  <c r="AE536" i="1"/>
  <c r="AF536" i="1"/>
  <c r="AI536" i="1"/>
  <c r="AK536" i="1" s="1"/>
  <c r="AJ536" i="1"/>
  <c r="AH536" i="1" s="1"/>
  <c r="AR536" i="1"/>
  <c r="AS536" i="1"/>
  <c r="AT536" i="1"/>
  <c r="AU536" i="1"/>
  <c r="AV536" i="1"/>
  <c r="BC536" i="1"/>
  <c r="BE536" i="1"/>
  <c r="BH536" i="1"/>
  <c r="BM536" i="1"/>
  <c r="BN536" i="1" s="1"/>
  <c r="BP536" i="1"/>
  <c r="BQ536" i="1"/>
  <c r="BR536" i="1" s="1"/>
  <c r="BS536" i="1"/>
  <c r="BV536" i="1" s="1"/>
  <c r="BY536" i="1"/>
  <c r="CB536" i="1"/>
  <c r="CE536" i="1"/>
  <c r="CF536" i="1"/>
  <c r="CQ536" i="1"/>
  <c r="CT536" i="1" s="1"/>
  <c r="CR536" i="1"/>
  <c r="CS536" i="1"/>
  <c r="CU536" i="1"/>
  <c r="CV536" i="1"/>
  <c r="CW536" i="1"/>
  <c r="CX536" i="1"/>
  <c r="CY536" i="1"/>
  <c r="CZ536" i="1"/>
  <c r="DA536" i="1"/>
  <c r="DK536" i="1"/>
  <c r="DL536" i="1"/>
  <c r="DM536" i="1"/>
  <c r="DN536" i="1"/>
  <c r="DO536" i="1"/>
  <c r="DP536" i="1"/>
  <c r="EB536" i="1"/>
  <c r="EG536" i="1"/>
  <c r="EJ536" i="1"/>
  <c r="EO536" i="1"/>
  <c r="EP536" i="1"/>
  <c r="EQ536" i="1"/>
  <c r="ER536" i="1"/>
  <c r="ES536" i="1"/>
  <c r="ET536" i="1"/>
  <c r="EU536" i="1"/>
  <c r="EX536" i="1"/>
  <c r="FJ536" i="1"/>
  <c r="FM536" i="1"/>
  <c r="FR536" i="1"/>
  <c r="FS536" i="1"/>
  <c r="FT536" i="1"/>
  <c r="FW536" i="1"/>
  <c r="GN536" i="1"/>
  <c r="GV536" i="1"/>
  <c r="HA536" i="1"/>
  <c r="HB536" i="1"/>
  <c r="HJ536" i="1"/>
  <c r="HK536" i="1"/>
  <c r="HS536" i="1"/>
  <c r="W537" i="1"/>
  <c r="Y537" i="1"/>
  <c r="AA537" i="1"/>
  <c r="AB537" i="1"/>
  <c r="AE537" i="1"/>
  <c r="AF537" i="1"/>
  <c r="AH537" i="1"/>
  <c r="AI537" i="1"/>
  <c r="AK537" i="1" s="1"/>
  <c r="AJ537" i="1"/>
  <c r="AR537" i="1"/>
  <c r="AS537" i="1"/>
  <c r="AT537" i="1"/>
  <c r="AU537" i="1"/>
  <c r="AV537" i="1"/>
  <c r="BC537" i="1"/>
  <c r="BE537" i="1"/>
  <c r="EE537" i="1" s="1"/>
  <c r="BH537" i="1"/>
  <c r="BM537" i="1"/>
  <c r="BN537" i="1" s="1"/>
  <c r="BP537" i="1"/>
  <c r="BQ537" i="1"/>
  <c r="BR537" i="1" s="1"/>
  <c r="BS537" i="1"/>
  <c r="BV537" i="1" s="1"/>
  <c r="BY537" i="1"/>
  <c r="CB537" i="1"/>
  <c r="CE537" i="1"/>
  <c r="CF537" i="1"/>
  <c r="CQ537" i="1"/>
  <c r="CT537" i="1" s="1"/>
  <c r="CR537" i="1"/>
  <c r="CU537" i="1"/>
  <c r="CV537" i="1"/>
  <c r="CW537" i="1"/>
  <c r="CX537" i="1"/>
  <c r="CY537" i="1"/>
  <c r="DA537" i="1" s="1"/>
  <c r="CZ537" i="1"/>
  <c r="DK537" i="1"/>
  <c r="DL537" i="1"/>
  <c r="DM537" i="1"/>
  <c r="DN537" i="1"/>
  <c r="DO537" i="1"/>
  <c r="DP537" i="1"/>
  <c r="EB537" i="1"/>
  <c r="EG537" i="1"/>
  <c r="EJ537" i="1"/>
  <c r="EO537" i="1"/>
  <c r="EP537" i="1"/>
  <c r="EQ537" i="1"/>
  <c r="ER537" i="1"/>
  <c r="ET537" i="1" s="1"/>
  <c r="ES537" i="1"/>
  <c r="EU537" i="1"/>
  <c r="EX537" i="1"/>
  <c r="FJ537" i="1"/>
  <c r="FM537" i="1"/>
  <c r="FR537" i="1"/>
  <c r="FS537" i="1"/>
  <c r="FT537" i="1"/>
  <c r="FW537" i="1"/>
  <c r="GN537" i="1"/>
  <c r="GV537" i="1"/>
  <c r="HA537" i="1"/>
  <c r="HB537" i="1"/>
  <c r="HJ537" i="1"/>
  <c r="HK537" i="1"/>
  <c r="HS537" i="1"/>
  <c r="W538" i="1"/>
  <c r="Y538" i="1"/>
  <c r="AA538" i="1"/>
  <c r="AB538" i="1"/>
  <c r="AE538" i="1"/>
  <c r="AF538" i="1"/>
  <c r="AI538" i="1"/>
  <c r="AK538" i="1" s="1"/>
  <c r="AJ538" i="1"/>
  <c r="AH538" i="1" s="1"/>
  <c r="AR538" i="1"/>
  <c r="AS538" i="1"/>
  <c r="AT538" i="1"/>
  <c r="AU538" i="1"/>
  <c r="AV538" i="1"/>
  <c r="BC538" i="1"/>
  <c r="BE538" i="1"/>
  <c r="BH538" i="1"/>
  <c r="BM538" i="1"/>
  <c r="BN538" i="1" s="1"/>
  <c r="BP538" i="1"/>
  <c r="BQ538" i="1"/>
  <c r="BR538" i="1" s="1"/>
  <c r="BS538" i="1"/>
  <c r="BV538" i="1" s="1"/>
  <c r="BY538" i="1"/>
  <c r="CB538" i="1"/>
  <c r="CE538" i="1"/>
  <c r="CF538" i="1"/>
  <c r="CQ538" i="1"/>
  <c r="CT538" i="1" s="1"/>
  <c r="CR538" i="1"/>
  <c r="CS538" i="1"/>
  <c r="CU538" i="1"/>
  <c r="CV538" i="1"/>
  <c r="CW538" i="1"/>
  <c r="CX538" i="1"/>
  <c r="CY538" i="1"/>
  <c r="CZ538" i="1"/>
  <c r="DA538" i="1"/>
  <c r="DK538" i="1"/>
  <c r="DL538" i="1"/>
  <c r="DM538" i="1"/>
  <c r="DN538" i="1"/>
  <c r="DO538" i="1"/>
  <c r="DP538" i="1"/>
  <c r="EB538" i="1"/>
  <c r="EG538" i="1"/>
  <c r="EJ538" i="1"/>
  <c r="EO538" i="1"/>
  <c r="EP538" i="1"/>
  <c r="EQ538" i="1"/>
  <c r="ER538" i="1"/>
  <c r="ES538" i="1"/>
  <c r="ET538" i="1"/>
  <c r="EU538" i="1"/>
  <c r="EX538" i="1"/>
  <c r="FJ538" i="1"/>
  <c r="FM538" i="1"/>
  <c r="FR538" i="1"/>
  <c r="FS538" i="1"/>
  <c r="FT538" i="1"/>
  <c r="FW538" i="1"/>
  <c r="GN538" i="1"/>
  <c r="GV538" i="1"/>
  <c r="HA538" i="1"/>
  <c r="HB538" i="1"/>
  <c r="HJ538" i="1"/>
  <c r="HK538" i="1"/>
  <c r="HS538" i="1"/>
  <c r="W539" i="1"/>
  <c r="Y539" i="1"/>
  <c r="AA539" i="1"/>
  <c r="AB539" i="1"/>
  <c r="AE539" i="1"/>
  <c r="AF539" i="1"/>
  <c r="AH539" i="1"/>
  <c r="AI539" i="1"/>
  <c r="AK539" i="1" s="1"/>
  <c r="AJ539" i="1"/>
  <c r="AR539" i="1"/>
  <c r="AS539" i="1"/>
  <c r="AT539" i="1"/>
  <c r="AU539" i="1"/>
  <c r="AV539" i="1"/>
  <c r="BC539" i="1"/>
  <c r="BE539" i="1"/>
  <c r="EE539" i="1" s="1"/>
  <c r="BH539" i="1"/>
  <c r="BM539" i="1"/>
  <c r="BN539" i="1" s="1"/>
  <c r="BP539" i="1"/>
  <c r="BQ539" i="1"/>
  <c r="BR539" i="1" s="1"/>
  <c r="BS539" i="1"/>
  <c r="BV539" i="1" s="1"/>
  <c r="BY539" i="1"/>
  <c r="CB539" i="1"/>
  <c r="CE539" i="1"/>
  <c r="CF539" i="1"/>
  <c r="CQ539" i="1"/>
  <c r="CT539" i="1" s="1"/>
  <c r="CR539" i="1"/>
  <c r="CU539" i="1"/>
  <c r="CV539" i="1"/>
  <c r="CW539" i="1"/>
  <c r="CX539" i="1"/>
  <c r="CY539" i="1"/>
  <c r="DA539" i="1" s="1"/>
  <c r="CZ539" i="1"/>
  <c r="DK539" i="1"/>
  <c r="DL539" i="1"/>
  <c r="DM539" i="1"/>
  <c r="DN539" i="1"/>
  <c r="DO539" i="1"/>
  <c r="DP539" i="1"/>
  <c r="EB539" i="1"/>
  <c r="EG539" i="1"/>
  <c r="EJ539" i="1"/>
  <c r="EO539" i="1"/>
  <c r="EP539" i="1"/>
  <c r="EQ539" i="1"/>
  <c r="ER539" i="1"/>
  <c r="ET539" i="1" s="1"/>
  <c r="ES539" i="1"/>
  <c r="EU539" i="1"/>
  <c r="EX539" i="1"/>
  <c r="FJ539" i="1"/>
  <c r="FM539" i="1"/>
  <c r="FR539" i="1"/>
  <c r="FS539" i="1"/>
  <c r="FT539" i="1"/>
  <c r="FW539" i="1"/>
  <c r="GN539" i="1"/>
  <c r="GV539" i="1"/>
  <c r="HA539" i="1"/>
  <c r="HB539" i="1"/>
  <c r="HJ539" i="1"/>
  <c r="HK539" i="1"/>
  <c r="HS539" i="1"/>
  <c r="W540" i="1"/>
  <c r="Y540" i="1"/>
  <c r="AA540" i="1"/>
  <c r="AB540" i="1"/>
  <c r="AE540" i="1"/>
  <c r="AF540" i="1"/>
  <c r="AI540" i="1"/>
  <c r="AK540" i="1" s="1"/>
  <c r="AJ540" i="1"/>
  <c r="AH540" i="1" s="1"/>
  <c r="AR540" i="1"/>
  <c r="AS540" i="1"/>
  <c r="AT540" i="1"/>
  <c r="AU540" i="1"/>
  <c r="AV540" i="1"/>
  <c r="BC540" i="1"/>
  <c r="BE540" i="1"/>
  <c r="BH540" i="1"/>
  <c r="BM540" i="1"/>
  <c r="BN540" i="1" s="1"/>
  <c r="BP540" i="1"/>
  <c r="BQ540" i="1"/>
  <c r="BR540" i="1" s="1"/>
  <c r="BS540" i="1"/>
  <c r="BV540" i="1" s="1"/>
  <c r="BY540" i="1"/>
  <c r="CB540" i="1"/>
  <c r="CE540" i="1"/>
  <c r="CF540" i="1"/>
  <c r="CQ540" i="1"/>
  <c r="CT540" i="1" s="1"/>
  <c r="CR540" i="1"/>
  <c r="CS540" i="1"/>
  <c r="CU540" i="1"/>
  <c r="CV540" i="1"/>
  <c r="CW540" i="1"/>
  <c r="CX540" i="1"/>
  <c r="CY540" i="1"/>
  <c r="CZ540" i="1"/>
  <c r="DA540" i="1"/>
  <c r="DK540" i="1"/>
  <c r="DL540" i="1"/>
  <c r="DM540" i="1"/>
  <c r="DN540" i="1"/>
  <c r="DO540" i="1"/>
  <c r="DP540" i="1"/>
  <c r="EB540" i="1"/>
  <c r="EG540" i="1"/>
  <c r="EJ540" i="1"/>
  <c r="EO540" i="1"/>
  <c r="EP540" i="1"/>
  <c r="EQ540" i="1"/>
  <c r="ER540" i="1"/>
  <c r="ES540" i="1"/>
  <c r="ET540" i="1"/>
  <c r="EU540" i="1"/>
  <c r="EX540" i="1"/>
  <c r="FJ540" i="1"/>
  <c r="FM540" i="1"/>
  <c r="FR540" i="1"/>
  <c r="FS540" i="1"/>
  <c r="FT540" i="1"/>
  <c r="FW540" i="1"/>
  <c r="GN540" i="1"/>
  <c r="GV540" i="1"/>
  <c r="HA540" i="1"/>
  <c r="HB540" i="1"/>
  <c r="HJ540" i="1"/>
  <c r="HK540" i="1"/>
  <c r="HS540" i="1"/>
  <c r="W541" i="1"/>
  <c r="Y541" i="1"/>
  <c r="AA541" i="1"/>
  <c r="AB541" i="1"/>
  <c r="AE541" i="1"/>
  <c r="AF541" i="1"/>
  <c r="AH541" i="1"/>
  <c r="AI541" i="1"/>
  <c r="AK541" i="1" s="1"/>
  <c r="AJ541" i="1"/>
  <c r="AR541" i="1"/>
  <c r="AS541" i="1"/>
  <c r="AT541" i="1"/>
  <c r="AU541" i="1"/>
  <c r="AV541" i="1"/>
  <c r="BC541" i="1"/>
  <c r="BE541" i="1"/>
  <c r="BH541" i="1"/>
  <c r="BM541" i="1"/>
  <c r="BN541" i="1" s="1"/>
  <c r="BP541" i="1"/>
  <c r="BQ541" i="1"/>
  <c r="BR541" i="1" s="1"/>
  <c r="BS541" i="1"/>
  <c r="BV541" i="1"/>
  <c r="BY541" i="1"/>
  <c r="CB541" i="1"/>
  <c r="CE541" i="1"/>
  <c r="CF541" i="1"/>
  <c r="CQ541" i="1"/>
  <c r="CR541" i="1"/>
  <c r="CU541" i="1"/>
  <c r="CV541" i="1"/>
  <c r="CW541" i="1"/>
  <c r="CX541" i="1"/>
  <c r="CY541" i="1"/>
  <c r="DA541" i="1" s="1"/>
  <c r="DJ541" i="1" s="1"/>
  <c r="CZ541" i="1"/>
  <c r="DK541" i="1"/>
  <c r="DL541" i="1"/>
  <c r="DM541" i="1"/>
  <c r="DN541" i="1"/>
  <c r="DO541" i="1"/>
  <c r="DQ541" i="1" s="1"/>
  <c r="DP541" i="1"/>
  <c r="EB541" i="1"/>
  <c r="EC541" i="1"/>
  <c r="EG541" i="1"/>
  <c r="EJ541" i="1"/>
  <c r="EO541" i="1"/>
  <c r="EP541" i="1"/>
  <c r="EQ541" i="1"/>
  <c r="ER541" i="1"/>
  <c r="ES541" i="1"/>
  <c r="ET541" i="1"/>
  <c r="EU541" i="1"/>
  <c r="EX541" i="1"/>
  <c r="FJ541" i="1"/>
  <c r="FM541" i="1"/>
  <c r="FR541" i="1"/>
  <c r="FS541" i="1"/>
  <c r="FT541" i="1"/>
  <c r="FW541" i="1"/>
  <c r="GN541" i="1"/>
  <c r="GV541" i="1"/>
  <c r="HA541" i="1"/>
  <c r="HB541" i="1"/>
  <c r="HJ541" i="1"/>
  <c r="HK541" i="1"/>
  <c r="HS541" i="1"/>
  <c r="W542" i="1"/>
  <c r="Y542" i="1"/>
  <c r="AA542" i="1"/>
  <c r="AB542" i="1"/>
  <c r="AE542" i="1"/>
  <c r="AG542" i="1" s="1"/>
  <c r="AF542" i="1"/>
  <c r="AI542" i="1"/>
  <c r="AJ542" i="1"/>
  <c r="AH542" i="1" s="1"/>
  <c r="AR542" i="1"/>
  <c r="AS542" i="1"/>
  <c r="AT542" i="1"/>
  <c r="AU542" i="1"/>
  <c r="AV542" i="1"/>
  <c r="BC542" i="1"/>
  <c r="BE542" i="1"/>
  <c r="EC542" i="1" s="1"/>
  <c r="BH542" i="1"/>
  <c r="BM542" i="1"/>
  <c r="BN542" i="1" s="1"/>
  <c r="BO542" i="1"/>
  <c r="BP542" i="1"/>
  <c r="BQ542" i="1"/>
  <c r="BR542" i="1" s="1"/>
  <c r="BS542" i="1"/>
  <c r="BV542" i="1"/>
  <c r="BY542" i="1"/>
  <c r="CB542" i="1"/>
  <c r="CE542" i="1"/>
  <c r="CF542" i="1"/>
  <c r="CQ542" i="1"/>
  <c r="CT542" i="1" s="1"/>
  <c r="CR542" i="1"/>
  <c r="CU542" i="1"/>
  <c r="CV542" i="1"/>
  <c r="CW542" i="1"/>
  <c r="CX542" i="1"/>
  <c r="CY542" i="1"/>
  <c r="DA542" i="1" s="1"/>
  <c r="CZ542" i="1"/>
  <c r="DK542" i="1"/>
  <c r="DL542" i="1"/>
  <c r="DM542" i="1"/>
  <c r="DN542" i="1"/>
  <c r="DO542" i="1"/>
  <c r="DP542" i="1"/>
  <c r="EB542" i="1"/>
  <c r="EE542" i="1"/>
  <c r="EG542" i="1"/>
  <c r="EJ542" i="1"/>
  <c r="EO542" i="1"/>
  <c r="EP542" i="1"/>
  <c r="EQ542" i="1"/>
  <c r="ER542" i="1"/>
  <c r="ET542" i="1" s="1"/>
  <c r="ES542" i="1"/>
  <c r="EU542" i="1"/>
  <c r="EX542" i="1"/>
  <c r="FJ542" i="1"/>
  <c r="FM542" i="1"/>
  <c r="FR542" i="1"/>
  <c r="FS542" i="1"/>
  <c r="FT542" i="1"/>
  <c r="FW542" i="1"/>
  <c r="GN542" i="1"/>
  <c r="GV542" i="1"/>
  <c r="HA542" i="1"/>
  <c r="HB542" i="1"/>
  <c r="HJ542" i="1"/>
  <c r="HK542" i="1"/>
  <c r="HS542" i="1"/>
  <c r="W543" i="1"/>
  <c r="Y543" i="1"/>
  <c r="AA543" i="1"/>
  <c r="AB543" i="1"/>
  <c r="AE543" i="1"/>
  <c r="AF543" i="1"/>
  <c r="AI543" i="1"/>
  <c r="AJ543" i="1"/>
  <c r="AH543" i="1" s="1"/>
  <c r="AR543" i="1"/>
  <c r="AS543" i="1"/>
  <c r="AT543" i="1"/>
  <c r="AU543" i="1"/>
  <c r="AV543" i="1"/>
  <c r="BC543" i="1"/>
  <c r="BE543" i="1"/>
  <c r="BH543" i="1"/>
  <c r="BM543" i="1"/>
  <c r="BN543" i="1" s="1"/>
  <c r="BP543" i="1"/>
  <c r="BQ543" i="1"/>
  <c r="BR543" i="1" s="1"/>
  <c r="BS543" i="1"/>
  <c r="BV543" i="1" s="1"/>
  <c r="BY543" i="1"/>
  <c r="CB543" i="1"/>
  <c r="CE543" i="1"/>
  <c r="CF543" i="1"/>
  <c r="CQ543" i="1"/>
  <c r="CT543" i="1" s="1"/>
  <c r="CR543" i="1"/>
  <c r="CS543" i="1"/>
  <c r="CU543" i="1"/>
  <c r="CV543" i="1"/>
  <c r="CW543" i="1"/>
  <c r="CX543" i="1"/>
  <c r="CY543" i="1"/>
  <c r="CZ543" i="1"/>
  <c r="DA543" i="1"/>
  <c r="DK543" i="1"/>
  <c r="DL543" i="1"/>
  <c r="DM543" i="1"/>
  <c r="DN543" i="1"/>
  <c r="DO543" i="1"/>
  <c r="DP543" i="1"/>
  <c r="EB543" i="1"/>
  <c r="EE543" i="1"/>
  <c r="EG543" i="1"/>
  <c r="EJ543" i="1"/>
  <c r="EO543" i="1"/>
  <c r="EP543" i="1"/>
  <c r="EQ543" i="1"/>
  <c r="ER543" i="1"/>
  <c r="ES543" i="1"/>
  <c r="ET543" i="1"/>
  <c r="EU543" i="1"/>
  <c r="EX543" i="1"/>
  <c r="FJ543" i="1"/>
  <c r="FM543" i="1"/>
  <c r="FR543" i="1"/>
  <c r="FS543" i="1"/>
  <c r="FT543" i="1"/>
  <c r="FW543" i="1"/>
  <c r="GN543" i="1"/>
  <c r="GV543" i="1"/>
  <c r="HA543" i="1"/>
  <c r="HB543" i="1"/>
  <c r="HJ543" i="1"/>
  <c r="HK543" i="1"/>
  <c r="HS543" i="1"/>
  <c r="W544" i="1"/>
  <c r="Y544" i="1"/>
  <c r="AA544" i="1"/>
  <c r="AB544" i="1"/>
  <c r="AE544" i="1"/>
  <c r="AF544" i="1"/>
  <c r="AH544" i="1"/>
  <c r="AI544" i="1"/>
  <c r="AK544" i="1" s="1"/>
  <c r="AJ544" i="1"/>
  <c r="AR544" i="1"/>
  <c r="AS544" i="1"/>
  <c r="AT544" i="1"/>
  <c r="AU544" i="1"/>
  <c r="AV544" i="1"/>
  <c r="BC544" i="1"/>
  <c r="BE544" i="1"/>
  <c r="BH544" i="1"/>
  <c r="BM544" i="1"/>
  <c r="BN544" i="1" s="1"/>
  <c r="BP544" i="1"/>
  <c r="BQ544" i="1"/>
  <c r="BR544" i="1" s="1"/>
  <c r="BS544" i="1"/>
  <c r="BV544" i="1"/>
  <c r="BY544" i="1"/>
  <c r="CB544" i="1"/>
  <c r="CE544" i="1"/>
  <c r="CF544" i="1"/>
  <c r="CQ544" i="1"/>
  <c r="CS544" i="1" s="1"/>
  <c r="CR544" i="1"/>
  <c r="CU544" i="1"/>
  <c r="CV544" i="1"/>
  <c r="CW544" i="1"/>
  <c r="CX544" i="1"/>
  <c r="CY544" i="1"/>
  <c r="DA544" i="1" s="1"/>
  <c r="DJ544" i="1" s="1"/>
  <c r="CZ544" i="1"/>
  <c r="DK544" i="1"/>
  <c r="DL544" i="1"/>
  <c r="DM544" i="1"/>
  <c r="DN544" i="1"/>
  <c r="DO544" i="1"/>
  <c r="DQ544" i="1" s="1"/>
  <c r="DP544" i="1"/>
  <c r="EB544" i="1"/>
  <c r="EG544" i="1"/>
  <c r="EJ544" i="1"/>
  <c r="EO544" i="1"/>
  <c r="EP544" i="1"/>
  <c r="EQ544" i="1"/>
  <c r="ER544" i="1"/>
  <c r="ES544" i="1"/>
  <c r="ET544" i="1"/>
  <c r="EU544" i="1"/>
  <c r="EX544" i="1"/>
  <c r="FJ544" i="1"/>
  <c r="FM544" i="1"/>
  <c r="FR544" i="1"/>
  <c r="FS544" i="1"/>
  <c r="FT544" i="1"/>
  <c r="FW544" i="1"/>
  <c r="GN544" i="1"/>
  <c r="GV544" i="1"/>
  <c r="HA544" i="1"/>
  <c r="HB544" i="1"/>
  <c r="HJ544" i="1"/>
  <c r="HK544" i="1"/>
  <c r="HS544" i="1"/>
  <c r="W545" i="1"/>
  <c r="Y545" i="1"/>
  <c r="AA545" i="1"/>
  <c r="AB545" i="1"/>
  <c r="AE545" i="1"/>
  <c r="AG545" i="1" s="1"/>
  <c r="AF545" i="1"/>
  <c r="AI545" i="1"/>
  <c r="AJ545" i="1"/>
  <c r="AH545" i="1" s="1"/>
  <c r="AR545" i="1"/>
  <c r="AS545" i="1"/>
  <c r="AT545" i="1"/>
  <c r="AU545" i="1"/>
  <c r="AV545" i="1"/>
  <c r="BC545" i="1"/>
  <c r="BE545" i="1"/>
  <c r="EE545" i="1" s="1"/>
  <c r="BH545" i="1"/>
  <c r="BM545" i="1"/>
  <c r="BN545" i="1" s="1"/>
  <c r="BP545" i="1"/>
  <c r="BQ545" i="1"/>
  <c r="BR545" i="1" s="1"/>
  <c r="BS545" i="1"/>
  <c r="BV545" i="1" s="1"/>
  <c r="BY545" i="1"/>
  <c r="CB545" i="1"/>
  <c r="CE545" i="1"/>
  <c r="CF545" i="1"/>
  <c r="CQ545" i="1"/>
  <c r="CT545" i="1" s="1"/>
  <c r="CR545" i="1"/>
  <c r="CS545" i="1"/>
  <c r="CU545" i="1"/>
  <c r="CV545" i="1"/>
  <c r="CW545" i="1"/>
  <c r="CX545" i="1"/>
  <c r="CY545" i="1"/>
  <c r="CZ545" i="1"/>
  <c r="DA545" i="1"/>
  <c r="DJ545" i="1" s="1"/>
  <c r="DK545" i="1"/>
  <c r="DL545" i="1"/>
  <c r="DM545" i="1"/>
  <c r="DN545" i="1"/>
  <c r="DO545" i="1"/>
  <c r="DQ545" i="1" s="1"/>
  <c r="DP545" i="1"/>
  <c r="EB545" i="1"/>
  <c r="EC545" i="1"/>
  <c r="EG545" i="1"/>
  <c r="EJ545" i="1"/>
  <c r="EO545" i="1"/>
  <c r="EP545" i="1"/>
  <c r="EQ545" i="1"/>
  <c r="ER545" i="1"/>
  <c r="ET545" i="1" s="1"/>
  <c r="ES545" i="1"/>
  <c r="EU545" i="1"/>
  <c r="EX545" i="1"/>
  <c r="FJ545" i="1"/>
  <c r="FM545" i="1"/>
  <c r="FR545" i="1"/>
  <c r="FS545" i="1"/>
  <c r="FT545" i="1"/>
  <c r="FW545" i="1"/>
  <c r="GN545" i="1"/>
  <c r="GV545" i="1"/>
  <c r="HA545" i="1"/>
  <c r="HB545" i="1"/>
  <c r="HJ545" i="1"/>
  <c r="HK545" i="1"/>
  <c r="HS545" i="1"/>
  <c r="W546" i="1"/>
  <c r="Y546" i="1"/>
  <c r="AA546" i="1"/>
  <c r="AB546" i="1"/>
  <c r="AE546" i="1"/>
  <c r="AG546" i="1" s="1"/>
  <c r="AF546" i="1"/>
  <c r="AI546" i="1"/>
  <c r="AJ546" i="1"/>
  <c r="AH546" i="1" s="1"/>
  <c r="AR546" i="1"/>
  <c r="AS546" i="1"/>
  <c r="AT546" i="1"/>
  <c r="AU546" i="1"/>
  <c r="AV546" i="1"/>
  <c r="BC546" i="1"/>
  <c r="BE546" i="1"/>
  <c r="ED546" i="1" s="1"/>
  <c r="BH546" i="1"/>
  <c r="BM546" i="1"/>
  <c r="BN546" i="1" s="1"/>
  <c r="BO546" i="1"/>
  <c r="BP546" i="1"/>
  <c r="BQ546" i="1"/>
  <c r="BR546" i="1" s="1"/>
  <c r="BS546" i="1"/>
  <c r="BV546" i="1"/>
  <c r="BY546" i="1"/>
  <c r="CB546" i="1"/>
  <c r="CE546" i="1"/>
  <c r="CF546" i="1"/>
  <c r="CQ546" i="1"/>
  <c r="CT546" i="1" s="1"/>
  <c r="CR546" i="1"/>
  <c r="CS546" i="1"/>
  <c r="CU546" i="1"/>
  <c r="CV546" i="1"/>
  <c r="CW546" i="1"/>
  <c r="CX546" i="1"/>
  <c r="CY546" i="1"/>
  <c r="CZ546" i="1"/>
  <c r="DA546" i="1"/>
  <c r="DK546" i="1"/>
  <c r="DL546" i="1"/>
  <c r="DM546" i="1"/>
  <c r="DN546" i="1"/>
  <c r="DO546" i="1"/>
  <c r="DP546" i="1"/>
  <c r="EB546" i="1"/>
  <c r="EC546" i="1"/>
  <c r="EE546" i="1"/>
  <c r="EG546" i="1"/>
  <c r="EJ546" i="1"/>
  <c r="EO546" i="1"/>
  <c r="EP546" i="1"/>
  <c r="EQ546" i="1"/>
  <c r="ER546" i="1"/>
  <c r="ET546" i="1" s="1"/>
  <c r="ES546" i="1"/>
  <c r="EU546" i="1"/>
  <c r="EX546" i="1"/>
  <c r="FJ546" i="1"/>
  <c r="FM546" i="1"/>
  <c r="FR546" i="1"/>
  <c r="FS546" i="1"/>
  <c r="FT546" i="1"/>
  <c r="FW546" i="1"/>
  <c r="GN546" i="1"/>
  <c r="GV546" i="1"/>
  <c r="GW546" i="1"/>
  <c r="HA546" i="1"/>
  <c r="HB546" i="1"/>
  <c r="HJ546" i="1"/>
  <c r="HK546" i="1"/>
  <c r="HS546" i="1"/>
  <c r="W547" i="1"/>
  <c r="Y547" i="1"/>
  <c r="AA547" i="1"/>
  <c r="AB547" i="1"/>
  <c r="AE547" i="1"/>
  <c r="AG547" i="1" s="1"/>
  <c r="AF547" i="1"/>
  <c r="AH547" i="1"/>
  <c r="AI547" i="1"/>
  <c r="AJ547" i="1"/>
  <c r="AR547" i="1"/>
  <c r="AS547" i="1"/>
  <c r="AT547" i="1"/>
  <c r="AU547" i="1"/>
  <c r="AV547" i="1"/>
  <c r="BC547" i="1"/>
  <c r="BE547" i="1"/>
  <c r="BH547" i="1"/>
  <c r="BM547" i="1"/>
  <c r="BN547" i="1"/>
  <c r="BP547" i="1"/>
  <c r="BQ547" i="1"/>
  <c r="BR547" i="1"/>
  <c r="BS547" i="1"/>
  <c r="BV547" i="1"/>
  <c r="BY547" i="1"/>
  <c r="CB547" i="1"/>
  <c r="CE547" i="1"/>
  <c r="CF547" i="1"/>
  <c r="CQ547" i="1"/>
  <c r="BO547" i="1" s="1"/>
  <c r="AC547" i="1" s="1"/>
  <c r="AD547" i="1" s="1"/>
  <c r="CR547" i="1"/>
  <c r="CS547" i="1" s="1"/>
  <c r="CU547" i="1"/>
  <c r="CV547" i="1"/>
  <c r="CW547" i="1"/>
  <c r="CX547" i="1"/>
  <c r="CY547" i="1"/>
  <c r="DA547" i="1" s="1"/>
  <c r="CZ547" i="1"/>
  <c r="DK547" i="1"/>
  <c r="DL547" i="1"/>
  <c r="DM547" i="1"/>
  <c r="DN547" i="1"/>
  <c r="DO547" i="1"/>
  <c r="DP547" i="1"/>
  <c r="EB547" i="1"/>
  <c r="EC547" i="1"/>
  <c r="ED547" i="1"/>
  <c r="EE547" i="1"/>
  <c r="EG547" i="1"/>
  <c r="EJ547" i="1"/>
  <c r="EO547" i="1"/>
  <c r="EP547" i="1" s="1"/>
  <c r="EQ547" i="1"/>
  <c r="ER547" i="1"/>
  <c r="ES547" i="1"/>
  <c r="ET547" i="1" s="1"/>
  <c r="EU547" i="1"/>
  <c r="EX547" i="1"/>
  <c r="FJ547" i="1"/>
  <c r="FM547" i="1"/>
  <c r="FR547" i="1"/>
  <c r="FS547" i="1"/>
  <c r="FT547" i="1"/>
  <c r="FW547" i="1"/>
  <c r="GN547" i="1"/>
  <c r="GV547" i="1"/>
  <c r="GW547" i="1"/>
  <c r="HA547" i="1"/>
  <c r="HB547" i="1"/>
  <c r="HJ547" i="1"/>
  <c r="HK547" i="1"/>
  <c r="HS547" i="1"/>
  <c r="W548" i="1"/>
  <c r="Y548" i="1"/>
  <c r="AA548" i="1"/>
  <c r="AB548" i="1"/>
  <c r="AD548" i="1"/>
  <c r="AE548" i="1"/>
  <c r="AF548" i="1"/>
  <c r="AI548" i="1"/>
  <c r="AJ548" i="1"/>
  <c r="AR548" i="1"/>
  <c r="AS548" i="1"/>
  <c r="AT548" i="1"/>
  <c r="AU548" i="1"/>
  <c r="AV548" i="1"/>
  <c r="BC548" i="1"/>
  <c r="BE548" i="1"/>
  <c r="BH548" i="1"/>
  <c r="BM548" i="1"/>
  <c r="BN548" i="1" s="1"/>
  <c r="BO548" i="1"/>
  <c r="AC548" i="1" s="1"/>
  <c r="BP548" i="1"/>
  <c r="BQ548" i="1"/>
  <c r="BR548" i="1" s="1"/>
  <c r="BS548" i="1"/>
  <c r="BV548" i="1" s="1"/>
  <c r="BY548" i="1"/>
  <c r="CB548" i="1"/>
  <c r="CE548" i="1"/>
  <c r="CF548" i="1"/>
  <c r="CQ548" i="1"/>
  <c r="CR548" i="1"/>
  <c r="CS548" i="1" s="1"/>
  <c r="CU548" i="1"/>
  <c r="CV548" i="1"/>
  <c r="CW548" i="1"/>
  <c r="CX548" i="1"/>
  <c r="CY548" i="1"/>
  <c r="DA548" i="1" s="1"/>
  <c r="CZ548" i="1"/>
  <c r="DK548" i="1"/>
  <c r="DL548" i="1"/>
  <c r="DM548" i="1"/>
  <c r="DN548" i="1"/>
  <c r="DO548" i="1"/>
  <c r="DP548" i="1"/>
  <c r="EB548" i="1"/>
  <c r="ED548" i="1"/>
  <c r="EG548" i="1"/>
  <c r="EJ548" i="1"/>
  <c r="EO548" i="1"/>
  <c r="EP548" i="1" s="1"/>
  <c r="EQ548" i="1"/>
  <c r="ER548" i="1"/>
  <c r="ES548" i="1"/>
  <c r="EU548" i="1"/>
  <c r="EX548" i="1"/>
  <c r="FJ548" i="1"/>
  <c r="FM548" i="1"/>
  <c r="FR548" i="1"/>
  <c r="FS548" i="1"/>
  <c r="FT548" i="1"/>
  <c r="FW548" i="1" s="1"/>
  <c r="GN548" i="1"/>
  <c r="GV548" i="1"/>
  <c r="GW548" i="1"/>
  <c r="HA548" i="1"/>
  <c r="HB548" i="1"/>
  <c r="HJ548" i="1"/>
  <c r="HK548" i="1"/>
  <c r="HS548" i="1"/>
  <c r="W549" i="1"/>
  <c r="Y549" i="1"/>
  <c r="AA549" i="1"/>
  <c r="AB549" i="1"/>
  <c r="AD549" i="1"/>
  <c r="AE549" i="1"/>
  <c r="AF549" i="1"/>
  <c r="AI549" i="1"/>
  <c r="AJ549" i="1"/>
  <c r="AR549" i="1"/>
  <c r="AS549" i="1"/>
  <c r="AT549" i="1"/>
  <c r="AU549" i="1"/>
  <c r="AV549" i="1"/>
  <c r="BC549" i="1"/>
  <c r="BE549" i="1"/>
  <c r="BH549" i="1"/>
  <c r="BM549" i="1"/>
  <c r="BN549" i="1" s="1"/>
  <c r="BO549" i="1"/>
  <c r="AC549" i="1" s="1"/>
  <c r="BP549" i="1"/>
  <c r="BQ549" i="1"/>
  <c r="BR549" i="1" s="1"/>
  <c r="BS549" i="1"/>
  <c r="BV549" i="1"/>
  <c r="BY549" i="1"/>
  <c r="CB549" i="1"/>
  <c r="CE549" i="1"/>
  <c r="CF549" i="1"/>
  <c r="CQ549" i="1"/>
  <c r="CT549" i="1" s="1"/>
  <c r="CR549" i="1"/>
  <c r="CS549" i="1"/>
  <c r="CU549" i="1"/>
  <c r="CV549" i="1"/>
  <c r="CW549" i="1"/>
  <c r="CX549" i="1"/>
  <c r="CY549" i="1"/>
  <c r="DA549" i="1" s="1"/>
  <c r="DJ549" i="1" s="1"/>
  <c r="CZ549" i="1"/>
  <c r="DK549" i="1"/>
  <c r="DL549" i="1"/>
  <c r="DM549" i="1"/>
  <c r="DN549" i="1"/>
  <c r="DO549" i="1"/>
  <c r="DQ549" i="1" s="1"/>
  <c r="DP549" i="1"/>
  <c r="EB549" i="1"/>
  <c r="EC549" i="1"/>
  <c r="EE549" i="1"/>
  <c r="EG549" i="1"/>
  <c r="EJ549" i="1"/>
  <c r="EO549" i="1"/>
  <c r="EP549" i="1"/>
  <c r="EQ549" i="1"/>
  <c r="ER549" i="1"/>
  <c r="ES549" i="1"/>
  <c r="ET549" i="1"/>
  <c r="EU549" i="1"/>
  <c r="EX549" i="1"/>
  <c r="FJ549" i="1"/>
  <c r="FM549" i="1"/>
  <c r="FR549" i="1"/>
  <c r="FS549" i="1"/>
  <c r="FT549" i="1"/>
  <c r="FW549" i="1"/>
  <c r="GN549" i="1"/>
  <c r="GV549" i="1"/>
  <c r="HA549" i="1"/>
  <c r="HB549" i="1"/>
  <c r="HJ549" i="1"/>
  <c r="HK549" i="1"/>
  <c r="HS549" i="1"/>
  <c r="W550" i="1"/>
  <c r="Y550" i="1"/>
  <c r="AA550" i="1"/>
  <c r="AB550" i="1"/>
  <c r="AE550" i="1"/>
  <c r="AG550" i="1" s="1"/>
  <c r="AF550" i="1"/>
  <c r="AI550" i="1"/>
  <c r="AJ550" i="1"/>
  <c r="AH550" i="1" s="1"/>
  <c r="AR550" i="1"/>
  <c r="AS550" i="1"/>
  <c r="AT550" i="1"/>
  <c r="AU550" i="1"/>
  <c r="AV550" i="1"/>
  <c r="BC550" i="1"/>
  <c r="BE550" i="1"/>
  <c r="BH550" i="1"/>
  <c r="BM550" i="1"/>
  <c r="BN550" i="1"/>
  <c r="BP550" i="1"/>
  <c r="BQ550" i="1"/>
  <c r="BR550" i="1"/>
  <c r="BS550" i="1"/>
  <c r="BV550" i="1"/>
  <c r="BY550" i="1"/>
  <c r="CB550" i="1"/>
  <c r="CE550" i="1"/>
  <c r="CF550" i="1"/>
  <c r="CQ550" i="1"/>
  <c r="BO550" i="1" s="1"/>
  <c r="AC550" i="1" s="1"/>
  <c r="AD550" i="1" s="1"/>
  <c r="CR550" i="1"/>
  <c r="CS550" i="1" s="1"/>
  <c r="CU550" i="1"/>
  <c r="CV550" i="1"/>
  <c r="CW550" i="1"/>
  <c r="CX550" i="1"/>
  <c r="CY550" i="1"/>
  <c r="CZ550" i="1"/>
  <c r="DA550" i="1"/>
  <c r="DK550" i="1"/>
  <c r="DL550" i="1"/>
  <c r="DM550" i="1"/>
  <c r="DN550" i="1"/>
  <c r="DO550" i="1"/>
  <c r="DP550" i="1"/>
  <c r="EB550" i="1"/>
  <c r="EC550" i="1"/>
  <c r="ED550" i="1"/>
  <c r="EE550" i="1"/>
  <c r="EG550" i="1"/>
  <c r="EJ550" i="1"/>
  <c r="EO550" i="1"/>
  <c r="EP550" i="1" s="1"/>
  <c r="EQ550" i="1"/>
  <c r="ER550" i="1"/>
  <c r="ES550" i="1"/>
  <c r="ET550" i="1" s="1"/>
  <c r="EU550" i="1"/>
  <c r="EX550" i="1"/>
  <c r="FJ550" i="1"/>
  <c r="FM550" i="1"/>
  <c r="FR550" i="1"/>
  <c r="FS550" i="1"/>
  <c r="FT550" i="1"/>
  <c r="FW550" i="1"/>
  <c r="GN550" i="1"/>
  <c r="GV550" i="1"/>
  <c r="GW550" i="1"/>
  <c r="HA550" i="1"/>
  <c r="HB550" i="1"/>
  <c r="HJ550" i="1"/>
  <c r="HK550" i="1"/>
  <c r="HS550" i="1"/>
  <c r="W551" i="1"/>
  <c r="Y551" i="1"/>
  <c r="AA551" i="1"/>
  <c r="AB551" i="1"/>
  <c r="AD551" i="1"/>
  <c r="AE551" i="1"/>
  <c r="AF551" i="1"/>
  <c r="AI551" i="1"/>
  <c r="AJ551" i="1"/>
  <c r="AR551" i="1"/>
  <c r="AS551" i="1"/>
  <c r="AT551" i="1"/>
  <c r="AU551" i="1"/>
  <c r="AV551" i="1"/>
  <c r="BC551" i="1"/>
  <c r="BE551" i="1"/>
  <c r="BH551" i="1"/>
  <c r="BM551" i="1"/>
  <c r="BN551" i="1" s="1"/>
  <c r="BO551" i="1"/>
  <c r="AC551" i="1" s="1"/>
  <c r="BP551" i="1"/>
  <c r="BQ551" i="1"/>
  <c r="BR551" i="1" s="1"/>
  <c r="BS551" i="1"/>
  <c r="BV551" i="1" s="1"/>
  <c r="BY551" i="1"/>
  <c r="CB551" i="1"/>
  <c r="CE551" i="1"/>
  <c r="CF551" i="1"/>
  <c r="CQ551" i="1"/>
  <c r="CR551" i="1"/>
  <c r="CS551" i="1" s="1"/>
  <c r="CU551" i="1"/>
  <c r="CV551" i="1"/>
  <c r="CW551" i="1"/>
  <c r="CX551" i="1"/>
  <c r="CY551" i="1"/>
  <c r="DA551" i="1" s="1"/>
  <c r="CZ551" i="1"/>
  <c r="DK551" i="1"/>
  <c r="DL551" i="1"/>
  <c r="DM551" i="1"/>
  <c r="DN551" i="1"/>
  <c r="DO551" i="1"/>
  <c r="DP551" i="1"/>
  <c r="EB551" i="1"/>
  <c r="ED551" i="1"/>
  <c r="EG551" i="1"/>
  <c r="EJ551" i="1"/>
  <c r="EO551" i="1"/>
  <c r="EP551" i="1" s="1"/>
  <c r="EQ551" i="1"/>
  <c r="ER551" i="1"/>
  <c r="ES551" i="1"/>
  <c r="EU551" i="1"/>
  <c r="EX551" i="1"/>
  <c r="FJ551" i="1"/>
  <c r="FM551" i="1"/>
  <c r="FR551" i="1"/>
  <c r="FS551" i="1"/>
  <c r="FT551" i="1"/>
  <c r="FW551" i="1"/>
  <c r="GN551" i="1"/>
  <c r="GV551" i="1"/>
  <c r="GW551" i="1"/>
  <c r="HA551" i="1"/>
  <c r="HB551" i="1"/>
  <c r="HJ551" i="1"/>
  <c r="HK551" i="1"/>
  <c r="HS551" i="1"/>
  <c r="W552" i="1"/>
  <c r="Y552" i="1"/>
  <c r="AA552" i="1"/>
  <c r="AB552" i="1"/>
  <c r="AE552" i="1"/>
  <c r="AF552" i="1"/>
  <c r="AI552" i="1"/>
  <c r="AJ552" i="1"/>
  <c r="AR552" i="1"/>
  <c r="AS552" i="1"/>
  <c r="AT552" i="1"/>
  <c r="AU552" i="1"/>
  <c r="AV552" i="1"/>
  <c r="BC552" i="1"/>
  <c r="BE552" i="1"/>
  <c r="BH552" i="1"/>
  <c r="BM552" i="1"/>
  <c r="BN552" i="1" s="1"/>
  <c r="BO552" i="1"/>
  <c r="AC552" i="1" s="1"/>
  <c r="AD552" i="1" s="1"/>
  <c r="BP552" i="1"/>
  <c r="BQ552" i="1"/>
  <c r="BR552" i="1" s="1"/>
  <c r="BS552" i="1"/>
  <c r="BV552" i="1" s="1"/>
  <c r="BY552" i="1"/>
  <c r="CB552" i="1"/>
  <c r="CE552" i="1"/>
  <c r="CF552" i="1"/>
  <c r="CQ552" i="1"/>
  <c r="CR552" i="1"/>
  <c r="CS552" i="1" s="1"/>
  <c r="CU552" i="1"/>
  <c r="CV552" i="1"/>
  <c r="CW552" i="1"/>
  <c r="CX552" i="1"/>
  <c r="CY552" i="1"/>
  <c r="CZ552" i="1"/>
  <c r="DA552" i="1"/>
  <c r="DK552" i="1"/>
  <c r="DL552" i="1"/>
  <c r="DM552" i="1"/>
  <c r="DN552" i="1"/>
  <c r="DO552" i="1"/>
  <c r="DP552" i="1"/>
  <c r="EB552" i="1"/>
  <c r="EG552" i="1"/>
  <c r="EJ552" i="1"/>
  <c r="EO552" i="1"/>
  <c r="EP552" i="1" s="1"/>
  <c r="EQ552" i="1"/>
  <c r="ER552" i="1"/>
  <c r="ES552" i="1"/>
  <c r="ET552" i="1" s="1"/>
  <c r="EU552" i="1"/>
  <c r="EX552" i="1"/>
  <c r="FJ552" i="1"/>
  <c r="FM552" i="1"/>
  <c r="FR552" i="1"/>
  <c r="FS552" i="1"/>
  <c r="FT552" i="1"/>
  <c r="FW552" i="1" s="1"/>
  <c r="GN552" i="1"/>
  <c r="GV552" i="1"/>
  <c r="HA552" i="1"/>
  <c r="HB552" i="1"/>
  <c r="HJ552" i="1"/>
  <c r="HK552" i="1"/>
  <c r="HS552" i="1"/>
  <c r="W553" i="1"/>
  <c r="Y553" i="1"/>
  <c r="AA553" i="1"/>
  <c r="AB553" i="1"/>
  <c r="AE553" i="1"/>
  <c r="AF553" i="1"/>
  <c r="AI553" i="1"/>
  <c r="AJ553" i="1"/>
  <c r="AR553" i="1"/>
  <c r="AS553" i="1"/>
  <c r="AT553" i="1"/>
  <c r="AU553" i="1"/>
  <c r="AV553" i="1"/>
  <c r="BC553" i="1"/>
  <c r="BE553" i="1"/>
  <c r="BH553" i="1"/>
  <c r="BM553" i="1"/>
  <c r="BN553" i="1" s="1"/>
  <c r="BO553" i="1"/>
  <c r="AC553" i="1" s="1"/>
  <c r="AD553" i="1" s="1"/>
  <c r="BP553" i="1"/>
  <c r="BQ553" i="1"/>
  <c r="BR553" i="1" s="1"/>
  <c r="BS553" i="1"/>
  <c r="BV553" i="1" s="1"/>
  <c r="BY553" i="1"/>
  <c r="CB553" i="1"/>
  <c r="CE553" i="1"/>
  <c r="CF553" i="1"/>
  <c r="CQ553" i="1"/>
  <c r="CR553" i="1"/>
  <c r="CS553" i="1" s="1"/>
  <c r="CU553" i="1"/>
  <c r="CV553" i="1"/>
  <c r="CW553" i="1"/>
  <c r="CX553" i="1"/>
  <c r="CY553" i="1"/>
  <c r="CZ553" i="1"/>
  <c r="DA553" i="1"/>
  <c r="DK553" i="1"/>
  <c r="DL553" i="1"/>
  <c r="DM553" i="1"/>
  <c r="DN553" i="1"/>
  <c r="DO553" i="1"/>
  <c r="DP553" i="1"/>
  <c r="EB553" i="1"/>
  <c r="EG553" i="1"/>
  <c r="EJ553" i="1"/>
  <c r="EO553" i="1"/>
  <c r="EP553" i="1" s="1"/>
  <c r="EQ553" i="1"/>
  <c r="ER553" i="1"/>
  <c r="ET553" i="1" s="1"/>
  <c r="ES553" i="1"/>
  <c r="EU553" i="1"/>
  <c r="EX553" i="1"/>
  <c r="FJ553" i="1"/>
  <c r="FM553" i="1"/>
  <c r="FR553" i="1"/>
  <c r="FS553" i="1"/>
  <c r="FT553" i="1"/>
  <c r="FW553" i="1" s="1"/>
  <c r="GN553" i="1"/>
  <c r="GV553" i="1"/>
  <c r="HA553" i="1"/>
  <c r="HB553" i="1"/>
  <c r="HJ553" i="1"/>
  <c r="HK553" i="1"/>
  <c r="HS553" i="1"/>
  <c r="W554" i="1"/>
  <c r="Y554" i="1"/>
  <c r="AA554" i="1"/>
  <c r="AB554" i="1"/>
  <c r="AE554" i="1"/>
  <c r="AF554" i="1"/>
  <c r="AI554" i="1"/>
  <c r="AJ554" i="1"/>
  <c r="AR554" i="1"/>
  <c r="AS554" i="1"/>
  <c r="AT554" i="1"/>
  <c r="AU554" i="1"/>
  <c r="AV554" i="1"/>
  <c r="BC554" i="1"/>
  <c r="BE554" i="1"/>
  <c r="BH554" i="1"/>
  <c r="BM554" i="1"/>
  <c r="BN554" i="1" s="1"/>
  <c r="BO554" i="1"/>
  <c r="AC554" i="1" s="1"/>
  <c r="AD554" i="1" s="1"/>
  <c r="BP554" i="1"/>
  <c r="BQ554" i="1"/>
  <c r="BR554" i="1" s="1"/>
  <c r="BS554" i="1"/>
  <c r="BV554" i="1" s="1"/>
  <c r="BY554" i="1"/>
  <c r="CB554" i="1"/>
  <c r="CE554" i="1"/>
  <c r="CF554" i="1"/>
  <c r="CQ554" i="1"/>
  <c r="CR554" i="1"/>
  <c r="CS554" i="1" s="1"/>
  <c r="CU554" i="1"/>
  <c r="CV554" i="1"/>
  <c r="CW554" i="1"/>
  <c r="CX554" i="1"/>
  <c r="CY554" i="1"/>
  <c r="CZ554" i="1"/>
  <c r="DA554" i="1"/>
  <c r="DK554" i="1"/>
  <c r="DL554" i="1"/>
  <c r="DM554" i="1"/>
  <c r="DN554" i="1"/>
  <c r="DO554" i="1"/>
  <c r="DP554" i="1"/>
  <c r="EB554" i="1"/>
  <c r="EG554" i="1"/>
  <c r="EJ554" i="1"/>
  <c r="EO554" i="1"/>
  <c r="EP554" i="1" s="1"/>
  <c r="EQ554" i="1"/>
  <c r="ER554" i="1"/>
  <c r="ES554" i="1"/>
  <c r="ET554" i="1" s="1"/>
  <c r="EU554" i="1"/>
  <c r="EX554" i="1"/>
  <c r="FJ554" i="1"/>
  <c r="FM554" i="1"/>
  <c r="FR554" i="1"/>
  <c r="FS554" i="1"/>
  <c r="FT554" i="1"/>
  <c r="FW554" i="1"/>
  <c r="GN554" i="1"/>
  <c r="GV554" i="1"/>
  <c r="GW554" i="1"/>
  <c r="HA554" i="1"/>
  <c r="HB554" i="1"/>
  <c r="HJ554" i="1"/>
  <c r="HK554" i="1"/>
  <c r="HS554" i="1"/>
  <c r="W555" i="1"/>
  <c r="Y555" i="1"/>
  <c r="AA555" i="1"/>
  <c r="AB555" i="1"/>
  <c r="AE555" i="1"/>
  <c r="AF555" i="1"/>
  <c r="AI555" i="1"/>
  <c r="AJ555" i="1"/>
  <c r="AR555" i="1"/>
  <c r="AS555" i="1"/>
  <c r="AT555" i="1"/>
  <c r="AU555" i="1"/>
  <c r="AV555" i="1"/>
  <c r="BC555" i="1"/>
  <c r="BE555" i="1"/>
  <c r="BH555" i="1"/>
  <c r="BM555" i="1"/>
  <c r="BN555" i="1" s="1"/>
  <c r="GW555" i="1" s="1"/>
  <c r="BO555" i="1"/>
  <c r="AC555" i="1" s="1"/>
  <c r="AD555" i="1" s="1"/>
  <c r="BP555" i="1"/>
  <c r="BQ555" i="1"/>
  <c r="BR555" i="1" s="1"/>
  <c r="BS555" i="1"/>
  <c r="BV555" i="1" s="1"/>
  <c r="BY555" i="1"/>
  <c r="CB555" i="1"/>
  <c r="CE555" i="1"/>
  <c r="CF555" i="1"/>
  <c r="CQ555" i="1"/>
  <c r="CR555" i="1"/>
  <c r="CS555" i="1" s="1"/>
  <c r="CU555" i="1"/>
  <c r="CV555" i="1"/>
  <c r="CW555" i="1"/>
  <c r="CX555" i="1"/>
  <c r="CY555" i="1"/>
  <c r="CZ555" i="1"/>
  <c r="DA555" i="1"/>
  <c r="DK555" i="1"/>
  <c r="DL555" i="1"/>
  <c r="DM555" i="1"/>
  <c r="DN555" i="1"/>
  <c r="DO555" i="1"/>
  <c r="DP555" i="1"/>
  <c r="EB555" i="1"/>
  <c r="ED555" i="1"/>
  <c r="EG555" i="1"/>
  <c r="EJ555" i="1"/>
  <c r="EO555" i="1"/>
  <c r="EP555" i="1" s="1"/>
  <c r="EQ555" i="1"/>
  <c r="ER555" i="1"/>
  <c r="ES555" i="1"/>
  <c r="EU555" i="1"/>
  <c r="EX555" i="1"/>
  <c r="FJ555" i="1"/>
  <c r="FM555" i="1"/>
  <c r="FR555" i="1"/>
  <c r="FS555" i="1"/>
  <c r="FT555" i="1"/>
  <c r="FW555" i="1"/>
  <c r="GN555" i="1"/>
  <c r="GV555" i="1"/>
  <c r="HA555" i="1"/>
  <c r="HB555" i="1"/>
  <c r="HJ555" i="1"/>
  <c r="HK555" i="1"/>
  <c r="HS555" i="1"/>
  <c r="W556" i="1"/>
  <c r="Y556" i="1"/>
  <c r="AA556" i="1"/>
  <c r="AB556" i="1"/>
  <c r="AD556" i="1"/>
  <c r="AE556" i="1"/>
  <c r="AF556" i="1"/>
  <c r="AI556" i="1"/>
  <c r="AJ556" i="1"/>
  <c r="AR556" i="1"/>
  <c r="AS556" i="1"/>
  <c r="AT556" i="1"/>
  <c r="AU556" i="1"/>
  <c r="AV556" i="1"/>
  <c r="BC556" i="1"/>
  <c r="BE556" i="1"/>
  <c r="BH556" i="1"/>
  <c r="BM556" i="1"/>
  <c r="BN556" i="1" s="1"/>
  <c r="BO556" i="1"/>
  <c r="AC556" i="1" s="1"/>
  <c r="BP556" i="1"/>
  <c r="BQ556" i="1"/>
  <c r="BR556" i="1" s="1"/>
  <c r="BS556" i="1"/>
  <c r="BV556" i="1" s="1"/>
  <c r="BY556" i="1"/>
  <c r="CB556" i="1"/>
  <c r="CE556" i="1"/>
  <c r="CF556" i="1"/>
  <c r="CQ556" i="1"/>
  <c r="CR556" i="1"/>
  <c r="CS556" i="1" s="1"/>
  <c r="CU556" i="1"/>
  <c r="CV556" i="1"/>
  <c r="CW556" i="1"/>
  <c r="CX556" i="1"/>
  <c r="CY556" i="1"/>
  <c r="DA556" i="1" s="1"/>
  <c r="CZ556" i="1"/>
  <c r="DK556" i="1"/>
  <c r="DL556" i="1"/>
  <c r="DM556" i="1"/>
  <c r="DN556" i="1"/>
  <c r="DO556" i="1"/>
  <c r="DP556" i="1"/>
  <c r="EB556" i="1"/>
  <c r="EG556" i="1"/>
  <c r="EJ556" i="1"/>
  <c r="EO556" i="1"/>
  <c r="EP556" i="1" s="1"/>
  <c r="EQ556" i="1"/>
  <c r="ER556" i="1"/>
  <c r="ES556" i="1"/>
  <c r="ET556" i="1" s="1"/>
  <c r="EU556" i="1"/>
  <c r="EX556" i="1"/>
  <c r="FJ556" i="1"/>
  <c r="FM556" i="1"/>
  <c r="FR556" i="1"/>
  <c r="FS556" i="1"/>
  <c r="FT556" i="1"/>
  <c r="FW556" i="1"/>
  <c r="GN556" i="1"/>
  <c r="GV556" i="1"/>
  <c r="GW556" i="1"/>
  <c r="HA556" i="1"/>
  <c r="HB556" i="1"/>
  <c r="HJ556" i="1"/>
  <c r="HK556" i="1"/>
  <c r="HS556" i="1"/>
  <c r="W557" i="1"/>
  <c r="Y557" i="1"/>
  <c r="AA557" i="1"/>
  <c r="AB557" i="1"/>
  <c r="AE557" i="1"/>
  <c r="AF557" i="1"/>
  <c r="AI557" i="1"/>
  <c r="AJ557" i="1"/>
  <c r="AR557" i="1"/>
  <c r="AS557" i="1"/>
  <c r="AT557" i="1"/>
  <c r="AU557" i="1"/>
  <c r="AV557" i="1"/>
  <c r="BC557" i="1"/>
  <c r="BE557" i="1"/>
  <c r="BH557" i="1"/>
  <c r="BM557" i="1"/>
  <c r="BN557" i="1" s="1"/>
  <c r="BO557" i="1"/>
  <c r="AC557" i="1" s="1"/>
  <c r="AD557" i="1" s="1"/>
  <c r="BP557" i="1"/>
  <c r="BQ557" i="1"/>
  <c r="BR557" i="1" s="1"/>
  <c r="BS557" i="1"/>
  <c r="BV557" i="1" s="1"/>
  <c r="BY557" i="1"/>
  <c r="CB557" i="1"/>
  <c r="CE557" i="1"/>
  <c r="CF557" i="1"/>
  <c r="CQ557" i="1"/>
  <c r="CR557" i="1"/>
  <c r="CS557" i="1" s="1"/>
  <c r="CU557" i="1"/>
  <c r="CV557" i="1"/>
  <c r="CW557" i="1"/>
  <c r="CX557" i="1"/>
  <c r="CY557" i="1"/>
  <c r="CZ557" i="1"/>
  <c r="DA557" i="1"/>
  <c r="DK557" i="1"/>
  <c r="DL557" i="1"/>
  <c r="DM557" i="1"/>
  <c r="DN557" i="1"/>
  <c r="DO557" i="1"/>
  <c r="DP557" i="1"/>
  <c r="EB557" i="1"/>
  <c r="ED557" i="1"/>
  <c r="EG557" i="1"/>
  <c r="EJ557" i="1"/>
  <c r="EO557" i="1"/>
  <c r="EP557" i="1" s="1"/>
  <c r="EQ557" i="1"/>
  <c r="ER557" i="1"/>
  <c r="ES557" i="1"/>
  <c r="EU557" i="1"/>
  <c r="EX557" i="1"/>
  <c r="FJ557" i="1"/>
  <c r="FM557" i="1"/>
  <c r="FR557" i="1"/>
  <c r="FS557" i="1"/>
  <c r="FT557" i="1"/>
  <c r="FW557" i="1" s="1"/>
  <c r="GN557" i="1"/>
  <c r="GV557" i="1"/>
  <c r="GW557" i="1"/>
  <c r="HA557" i="1"/>
  <c r="HB557" i="1"/>
  <c r="HJ557" i="1"/>
  <c r="HK557" i="1"/>
  <c r="HS557" i="1"/>
  <c r="W558" i="1"/>
  <c r="Y558" i="1"/>
  <c r="AA558" i="1"/>
  <c r="AB558" i="1"/>
  <c r="AE558" i="1"/>
  <c r="AF558" i="1"/>
  <c r="AI558" i="1"/>
  <c r="AJ558" i="1"/>
  <c r="AR558" i="1"/>
  <c r="AS558" i="1"/>
  <c r="AT558" i="1"/>
  <c r="AU558" i="1"/>
  <c r="AV558" i="1"/>
  <c r="BC558" i="1"/>
  <c r="BE558" i="1"/>
  <c r="BH558" i="1"/>
  <c r="BM558" i="1"/>
  <c r="BN558" i="1" s="1"/>
  <c r="BO558" i="1"/>
  <c r="AC558" i="1" s="1"/>
  <c r="AD558" i="1" s="1"/>
  <c r="BP558" i="1"/>
  <c r="BQ558" i="1"/>
  <c r="BR558" i="1" s="1"/>
  <c r="BS558" i="1"/>
  <c r="BV558" i="1" s="1"/>
  <c r="BY558" i="1"/>
  <c r="CB558" i="1"/>
  <c r="CE558" i="1"/>
  <c r="CF558" i="1"/>
  <c r="CQ558" i="1"/>
  <c r="CR558" i="1"/>
  <c r="CS558" i="1" s="1"/>
  <c r="CU558" i="1"/>
  <c r="CV558" i="1"/>
  <c r="CW558" i="1"/>
  <c r="CX558" i="1"/>
  <c r="CY558" i="1"/>
  <c r="CZ558" i="1"/>
  <c r="DA558" i="1"/>
  <c r="DK558" i="1"/>
  <c r="DL558" i="1"/>
  <c r="DM558" i="1"/>
  <c r="DN558" i="1"/>
  <c r="DO558" i="1"/>
  <c r="DP558" i="1"/>
  <c r="EB558" i="1"/>
  <c r="ED558" i="1"/>
  <c r="EG558" i="1"/>
  <c r="EJ558" i="1"/>
  <c r="EO558" i="1"/>
  <c r="EP558" i="1" s="1"/>
  <c r="EQ558" i="1"/>
  <c r="ER558" i="1"/>
  <c r="ES558" i="1"/>
  <c r="ET558" i="1" s="1"/>
  <c r="EU558" i="1"/>
  <c r="EX558" i="1"/>
  <c r="FJ558" i="1"/>
  <c r="FM558" i="1"/>
  <c r="FR558" i="1"/>
  <c r="FS558" i="1"/>
  <c r="FT558" i="1"/>
  <c r="FW558" i="1" s="1"/>
  <c r="GN558" i="1"/>
  <c r="GV558" i="1"/>
  <c r="GW558" i="1"/>
  <c r="HA558" i="1"/>
  <c r="HB558" i="1"/>
  <c r="HJ558" i="1"/>
  <c r="HK558" i="1"/>
  <c r="HS558" i="1"/>
  <c r="W559" i="1"/>
  <c r="Y559" i="1"/>
  <c r="AA559" i="1"/>
  <c r="AB559" i="1"/>
  <c r="AE559" i="1"/>
  <c r="AF559" i="1"/>
  <c r="AI559" i="1"/>
  <c r="AJ559" i="1"/>
  <c r="AR559" i="1"/>
  <c r="AS559" i="1"/>
  <c r="AT559" i="1"/>
  <c r="AU559" i="1"/>
  <c r="AV559" i="1"/>
  <c r="BC559" i="1"/>
  <c r="BE559" i="1"/>
  <c r="BH559" i="1"/>
  <c r="BM559" i="1"/>
  <c r="BN559" i="1" s="1"/>
  <c r="BO559" i="1"/>
  <c r="AC559" i="1" s="1"/>
  <c r="AD559" i="1" s="1"/>
  <c r="BP559" i="1"/>
  <c r="BQ559" i="1"/>
  <c r="BR559" i="1" s="1"/>
  <c r="BS559" i="1"/>
  <c r="BV559" i="1" s="1"/>
  <c r="BY559" i="1"/>
  <c r="CB559" i="1"/>
  <c r="CE559" i="1"/>
  <c r="CF559" i="1"/>
  <c r="CQ559" i="1"/>
  <c r="CR559" i="1"/>
  <c r="CS559" i="1" s="1"/>
  <c r="CU559" i="1"/>
  <c r="CV559" i="1"/>
  <c r="CW559" i="1"/>
  <c r="CX559" i="1"/>
  <c r="CY559" i="1"/>
  <c r="CZ559" i="1"/>
  <c r="DA559" i="1"/>
  <c r="DK559" i="1"/>
  <c r="DL559" i="1"/>
  <c r="DM559" i="1"/>
  <c r="DN559" i="1"/>
  <c r="DO559" i="1"/>
  <c r="DP559" i="1"/>
  <c r="EB559" i="1"/>
  <c r="ED559" i="1"/>
  <c r="EG559" i="1"/>
  <c r="EJ559" i="1"/>
  <c r="EO559" i="1"/>
  <c r="EP559" i="1" s="1"/>
  <c r="EQ559" i="1"/>
  <c r="ER559" i="1"/>
  <c r="ES559" i="1"/>
  <c r="EU559" i="1"/>
  <c r="EX559" i="1"/>
  <c r="FJ559" i="1"/>
  <c r="FM559" i="1"/>
  <c r="FR559" i="1"/>
  <c r="FS559" i="1"/>
  <c r="FT559" i="1"/>
  <c r="FW559" i="1" s="1"/>
  <c r="GN559" i="1"/>
  <c r="GV559" i="1"/>
  <c r="GW559" i="1"/>
  <c r="HA559" i="1"/>
  <c r="HB559" i="1"/>
  <c r="HJ559" i="1"/>
  <c r="HK559" i="1"/>
  <c r="HS559" i="1"/>
  <c r="W560" i="1"/>
  <c r="Y560" i="1"/>
  <c r="AA560" i="1"/>
  <c r="AB560" i="1"/>
  <c r="AE560" i="1"/>
  <c r="AF560" i="1"/>
  <c r="AI560" i="1"/>
  <c r="AJ560" i="1"/>
  <c r="AR560" i="1"/>
  <c r="AS560" i="1"/>
  <c r="AT560" i="1"/>
  <c r="AU560" i="1"/>
  <c r="AV560" i="1"/>
  <c r="BC560" i="1"/>
  <c r="BE560" i="1"/>
  <c r="BH560" i="1"/>
  <c r="BM560" i="1"/>
  <c r="BN560" i="1" s="1"/>
  <c r="BO560" i="1"/>
  <c r="AC560" i="1" s="1"/>
  <c r="AD560" i="1" s="1"/>
  <c r="BP560" i="1"/>
  <c r="BQ560" i="1"/>
  <c r="BR560" i="1" s="1"/>
  <c r="BS560" i="1"/>
  <c r="BV560" i="1" s="1"/>
  <c r="BY560" i="1"/>
  <c r="CB560" i="1"/>
  <c r="CE560" i="1"/>
  <c r="CF560" i="1"/>
  <c r="CQ560" i="1"/>
  <c r="CR560" i="1"/>
  <c r="CS560" i="1" s="1"/>
  <c r="CU560" i="1"/>
  <c r="CV560" i="1"/>
  <c r="CW560" i="1"/>
  <c r="CX560" i="1"/>
  <c r="CY560" i="1"/>
  <c r="CZ560" i="1"/>
  <c r="DA560" i="1"/>
  <c r="DK560" i="1"/>
  <c r="DL560" i="1"/>
  <c r="DM560" i="1"/>
  <c r="DN560" i="1"/>
  <c r="DO560" i="1"/>
  <c r="DP560" i="1"/>
  <c r="EB560" i="1"/>
  <c r="ED560" i="1"/>
  <c r="EG560" i="1"/>
  <c r="EJ560" i="1"/>
  <c r="EO560" i="1"/>
  <c r="EP560" i="1" s="1"/>
  <c r="EQ560" i="1"/>
  <c r="ER560" i="1"/>
  <c r="ES560" i="1"/>
  <c r="ET560" i="1" s="1"/>
  <c r="EU560" i="1"/>
  <c r="EX560" i="1"/>
  <c r="FJ560" i="1"/>
  <c r="FM560" i="1"/>
  <c r="FR560" i="1"/>
  <c r="FS560" i="1"/>
  <c r="FT560" i="1"/>
  <c r="FW560" i="1"/>
  <c r="GN560" i="1"/>
  <c r="GV560" i="1"/>
  <c r="GW560" i="1"/>
  <c r="HA560" i="1"/>
  <c r="HB560" i="1"/>
  <c r="HJ560" i="1"/>
  <c r="HK560" i="1"/>
  <c r="HS560" i="1"/>
  <c r="W561" i="1"/>
  <c r="Y561" i="1"/>
  <c r="AA561" i="1"/>
  <c r="AB561" i="1"/>
  <c r="AE561" i="1"/>
  <c r="AF561" i="1"/>
  <c r="AI561" i="1"/>
  <c r="AJ561" i="1"/>
  <c r="AR561" i="1"/>
  <c r="AS561" i="1"/>
  <c r="AT561" i="1"/>
  <c r="AU561" i="1"/>
  <c r="AV561" i="1"/>
  <c r="BC561" i="1"/>
  <c r="BE561" i="1"/>
  <c r="BH561" i="1"/>
  <c r="BM561" i="1"/>
  <c r="BN561" i="1" s="1"/>
  <c r="BO561" i="1"/>
  <c r="AC561" i="1" s="1"/>
  <c r="AD561" i="1" s="1"/>
  <c r="BP561" i="1"/>
  <c r="BQ561" i="1"/>
  <c r="BR561" i="1" s="1"/>
  <c r="BS561" i="1"/>
  <c r="BV561" i="1" s="1"/>
  <c r="BY561" i="1"/>
  <c r="CB561" i="1"/>
  <c r="CE561" i="1"/>
  <c r="CF561" i="1"/>
  <c r="CQ561" i="1"/>
  <c r="CR561" i="1"/>
  <c r="CS561" i="1" s="1"/>
  <c r="CU561" i="1"/>
  <c r="CV561" i="1"/>
  <c r="CW561" i="1"/>
  <c r="CX561" i="1"/>
  <c r="CY561" i="1"/>
  <c r="CZ561" i="1"/>
  <c r="DA561" i="1"/>
  <c r="DK561" i="1"/>
  <c r="DL561" i="1"/>
  <c r="DM561" i="1"/>
  <c r="DN561" i="1"/>
  <c r="DO561" i="1"/>
  <c r="DP561" i="1"/>
  <c r="EB561" i="1"/>
  <c r="EG561" i="1"/>
  <c r="EJ561" i="1"/>
  <c r="EO561" i="1"/>
  <c r="EP561" i="1" s="1"/>
  <c r="EQ561" i="1"/>
  <c r="ER561" i="1"/>
  <c r="ET561" i="1" s="1"/>
  <c r="ES561" i="1"/>
  <c r="EU561" i="1"/>
  <c r="EX561" i="1"/>
  <c r="FJ561" i="1"/>
  <c r="FM561" i="1"/>
  <c r="FR561" i="1"/>
  <c r="FS561" i="1"/>
  <c r="FT561" i="1"/>
  <c r="FW561" i="1"/>
  <c r="GN561" i="1"/>
  <c r="GV561" i="1"/>
  <c r="HA561" i="1"/>
  <c r="HB561" i="1"/>
  <c r="HJ561" i="1"/>
  <c r="HK561" i="1"/>
  <c r="HS561" i="1"/>
  <c r="W562" i="1"/>
  <c r="Y562" i="1"/>
  <c r="AA562" i="1"/>
  <c r="AB562" i="1"/>
  <c r="AE562" i="1"/>
  <c r="AF562" i="1"/>
  <c r="AI562" i="1"/>
  <c r="AJ562" i="1"/>
  <c r="AR562" i="1"/>
  <c r="AS562" i="1"/>
  <c r="AT562" i="1"/>
  <c r="AU562" i="1"/>
  <c r="AV562" i="1"/>
  <c r="BC562" i="1"/>
  <c r="BE562" i="1"/>
  <c r="BH562" i="1"/>
  <c r="BM562" i="1"/>
  <c r="BN562" i="1" s="1"/>
  <c r="BO562" i="1"/>
  <c r="AC562" i="1" s="1"/>
  <c r="AD562" i="1" s="1"/>
  <c r="BP562" i="1"/>
  <c r="BQ562" i="1"/>
  <c r="BR562" i="1" s="1"/>
  <c r="BS562" i="1"/>
  <c r="BV562" i="1" s="1"/>
  <c r="BY562" i="1"/>
  <c r="CB562" i="1"/>
  <c r="CE562" i="1"/>
  <c r="CF562" i="1"/>
  <c r="CQ562" i="1"/>
  <c r="CR562" i="1"/>
  <c r="CS562" i="1" s="1"/>
  <c r="CU562" i="1"/>
  <c r="CV562" i="1"/>
  <c r="CW562" i="1"/>
  <c r="CX562" i="1"/>
  <c r="CY562" i="1"/>
  <c r="CZ562" i="1"/>
  <c r="DA562" i="1"/>
  <c r="DK562" i="1"/>
  <c r="DL562" i="1"/>
  <c r="DM562" i="1"/>
  <c r="DN562" i="1"/>
  <c r="DO562" i="1"/>
  <c r="DP562" i="1"/>
  <c r="EB562" i="1"/>
  <c r="ED562" i="1"/>
  <c r="EG562" i="1"/>
  <c r="EJ562" i="1"/>
  <c r="EO562" i="1"/>
  <c r="EP562" i="1"/>
  <c r="EQ562" i="1"/>
  <c r="ER562" i="1"/>
  <c r="ES562" i="1"/>
  <c r="ET562" i="1" s="1"/>
  <c r="EU562" i="1"/>
  <c r="EX562" i="1"/>
  <c r="FJ562" i="1"/>
  <c r="GW562" i="1" s="1"/>
  <c r="FM562" i="1"/>
  <c r="FR562" i="1"/>
  <c r="FS562" i="1"/>
  <c r="FT562" i="1"/>
  <c r="FW562" i="1" s="1"/>
  <c r="GN562" i="1"/>
  <c r="GV562" i="1"/>
  <c r="HA562" i="1"/>
  <c r="HB562" i="1"/>
  <c r="HJ562" i="1"/>
  <c r="HK562" i="1"/>
  <c r="HS562" i="1"/>
  <c r="W563" i="1"/>
  <c r="Y563" i="1"/>
  <c r="AA563" i="1"/>
  <c r="AB563" i="1"/>
  <c r="AD563" i="1"/>
  <c r="AE563" i="1"/>
  <c r="AF563" i="1"/>
  <c r="AI563" i="1"/>
  <c r="AJ563" i="1"/>
  <c r="AR563" i="1"/>
  <c r="AS563" i="1"/>
  <c r="AT563" i="1"/>
  <c r="AU563" i="1"/>
  <c r="AV563" i="1"/>
  <c r="BC563" i="1"/>
  <c r="BE563" i="1"/>
  <c r="BH563" i="1"/>
  <c r="BM563" i="1"/>
  <c r="BN563" i="1" s="1"/>
  <c r="BO563" i="1"/>
  <c r="AC563" i="1" s="1"/>
  <c r="BP563" i="1"/>
  <c r="BQ563" i="1"/>
  <c r="BR563" i="1" s="1"/>
  <c r="BS563" i="1"/>
  <c r="BV563" i="1" s="1"/>
  <c r="BY563" i="1"/>
  <c r="CB563" i="1"/>
  <c r="CE563" i="1"/>
  <c r="CF563" i="1"/>
  <c r="CQ563" i="1"/>
  <c r="CR563" i="1"/>
  <c r="CS563" i="1" s="1"/>
  <c r="CU563" i="1"/>
  <c r="CV563" i="1"/>
  <c r="CW563" i="1"/>
  <c r="CX563" i="1"/>
  <c r="CY563" i="1"/>
  <c r="DA563" i="1" s="1"/>
  <c r="CZ563" i="1"/>
  <c r="DK563" i="1"/>
  <c r="DL563" i="1"/>
  <c r="DM563" i="1"/>
  <c r="DN563" i="1"/>
  <c r="DO563" i="1"/>
  <c r="DP563" i="1"/>
  <c r="EB563" i="1"/>
  <c r="EG563" i="1"/>
  <c r="EJ563" i="1"/>
  <c r="EO563" i="1"/>
  <c r="EP563" i="1" s="1"/>
  <c r="EQ563" i="1"/>
  <c r="ER563" i="1"/>
  <c r="ET563" i="1" s="1"/>
  <c r="ES563" i="1"/>
  <c r="EU563" i="1"/>
  <c r="EX563" i="1"/>
  <c r="FJ563" i="1"/>
  <c r="FM563" i="1"/>
  <c r="FR563" i="1"/>
  <c r="FS563" i="1"/>
  <c r="FT563" i="1"/>
  <c r="FW563" i="1"/>
  <c r="GN563" i="1"/>
  <c r="GV563" i="1"/>
  <c r="HA563" i="1"/>
  <c r="HB563" i="1"/>
  <c r="HJ563" i="1"/>
  <c r="HK563" i="1"/>
  <c r="HS563" i="1"/>
  <c r="W564" i="1"/>
  <c r="Y564" i="1"/>
  <c r="AA564" i="1"/>
  <c r="AB564" i="1"/>
  <c r="AD564" i="1"/>
  <c r="AE564" i="1"/>
  <c r="AF564" i="1"/>
  <c r="AI564" i="1"/>
  <c r="AJ564" i="1"/>
  <c r="AR564" i="1"/>
  <c r="AS564" i="1"/>
  <c r="AT564" i="1"/>
  <c r="AU564" i="1"/>
  <c r="AV564" i="1"/>
  <c r="BC564" i="1"/>
  <c r="BE564" i="1"/>
  <c r="EE564" i="1" s="1"/>
  <c r="BH564" i="1"/>
  <c r="BM564" i="1"/>
  <c r="BN564" i="1" s="1"/>
  <c r="BO564" i="1"/>
  <c r="AC564" i="1" s="1"/>
  <c r="BP564" i="1"/>
  <c r="BQ564" i="1"/>
  <c r="BR564" i="1" s="1"/>
  <c r="BS564" i="1"/>
  <c r="BV564" i="1"/>
  <c r="BY564" i="1"/>
  <c r="CB564" i="1"/>
  <c r="CE564" i="1"/>
  <c r="CF564" i="1"/>
  <c r="CQ564" i="1"/>
  <c r="CT564" i="1" s="1"/>
  <c r="CR564" i="1"/>
  <c r="CU564" i="1"/>
  <c r="CV564" i="1"/>
  <c r="CW564" i="1"/>
  <c r="CX564" i="1"/>
  <c r="CY564" i="1"/>
  <c r="DA564" i="1" s="1"/>
  <c r="DJ564" i="1" s="1"/>
  <c r="CZ564" i="1"/>
  <c r="DK564" i="1"/>
  <c r="DL564" i="1"/>
  <c r="DM564" i="1"/>
  <c r="DN564" i="1"/>
  <c r="DO564" i="1"/>
  <c r="DQ564" i="1" s="1"/>
  <c r="DP564" i="1"/>
  <c r="EB564" i="1"/>
  <c r="EC564" i="1"/>
  <c r="EG564" i="1"/>
  <c r="EJ564" i="1"/>
  <c r="EO564" i="1"/>
  <c r="EP564" i="1"/>
  <c r="EQ564" i="1"/>
  <c r="ER564" i="1"/>
  <c r="ET564" i="1" s="1"/>
  <c r="ES564" i="1"/>
  <c r="EU564" i="1"/>
  <c r="EX564" i="1"/>
  <c r="FJ564" i="1"/>
  <c r="FM564" i="1"/>
  <c r="FR564" i="1"/>
  <c r="FS564" i="1"/>
  <c r="FT564" i="1"/>
  <c r="FW564" i="1"/>
  <c r="GN564" i="1"/>
  <c r="GV564" i="1"/>
  <c r="HA564" i="1"/>
  <c r="HB564" i="1"/>
  <c r="HJ564" i="1"/>
  <c r="HK564" i="1"/>
  <c r="HS564" i="1"/>
  <c r="W565" i="1"/>
  <c r="Y565" i="1"/>
  <c r="AA565" i="1"/>
  <c r="AB565" i="1"/>
  <c r="AE565" i="1"/>
  <c r="AG565" i="1" s="1"/>
  <c r="AF565" i="1"/>
  <c r="AH565" i="1"/>
  <c r="AI565" i="1"/>
  <c r="AJ565" i="1"/>
  <c r="AR565" i="1"/>
  <c r="AS565" i="1"/>
  <c r="AT565" i="1"/>
  <c r="AU565" i="1"/>
  <c r="AV565" i="1"/>
  <c r="BC565" i="1"/>
  <c r="BE565" i="1"/>
  <c r="BH565" i="1"/>
  <c r="BM565" i="1"/>
  <c r="BN565" i="1"/>
  <c r="GW565" i="1" s="1"/>
  <c r="BP565" i="1"/>
  <c r="BQ565" i="1"/>
  <c r="BR565" i="1"/>
  <c r="BS565" i="1"/>
  <c r="BV565" i="1" s="1"/>
  <c r="BY565" i="1"/>
  <c r="CB565" i="1"/>
  <c r="CE565" i="1"/>
  <c r="CF565" i="1"/>
  <c r="CQ565" i="1"/>
  <c r="CR565" i="1"/>
  <c r="CS565" i="1"/>
  <c r="CU565" i="1"/>
  <c r="CV565" i="1"/>
  <c r="CW565" i="1"/>
  <c r="CX565" i="1"/>
  <c r="CY565" i="1"/>
  <c r="CZ565" i="1"/>
  <c r="DA565" i="1" s="1"/>
  <c r="DK565" i="1"/>
  <c r="DL565" i="1"/>
  <c r="DM565" i="1"/>
  <c r="DN565" i="1"/>
  <c r="DO565" i="1"/>
  <c r="DP565" i="1"/>
  <c r="EB565" i="1"/>
  <c r="EC565" i="1"/>
  <c r="ED565" i="1"/>
  <c r="EE565" i="1"/>
  <c r="EG565" i="1"/>
  <c r="EJ565" i="1"/>
  <c r="EO565" i="1"/>
  <c r="EP565" i="1"/>
  <c r="EQ565" i="1"/>
  <c r="ER565" i="1"/>
  <c r="ES565" i="1"/>
  <c r="ET565" i="1"/>
  <c r="EU565" i="1"/>
  <c r="EX565" i="1"/>
  <c r="FJ565" i="1"/>
  <c r="FM565" i="1"/>
  <c r="FR565" i="1"/>
  <c r="FS565" i="1"/>
  <c r="FT565" i="1"/>
  <c r="FW565" i="1"/>
  <c r="GN565" i="1"/>
  <c r="GV565" i="1"/>
  <c r="HA565" i="1"/>
  <c r="HB565" i="1"/>
  <c r="HJ565" i="1"/>
  <c r="HK565" i="1"/>
  <c r="HS565" i="1"/>
  <c r="W566" i="1"/>
  <c r="Y566" i="1"/>
  <c r="AA566" i="1"/>
  <c r="AB566" i="1"/>
  <c r="AE566" i="1"/>
  <c r="AG566" i="1" s="1"/>
  <c r="AF566" i="1"/>
  <c r="AI566" i="1"/>
  <c r="AJ566" i="1"/>
  <c r="AH566" i="1" s="1"/>
  <c r="AR566" i="1"/>
  <c r="AS566" i="1"/>
  <c r="AT566" i="1"/>
  <c r="AU566" i="1"/>
  <c r="AV566" i="1"/>
  <c r="BC566" i="1"/>
  <c r="BE566" i="1"/>
  <c r="BH566" i="1"/>
  <c r="BM566" i="1"/>
  <c r="BN566" i="1"/>
  <c r="GW566" i="1" s="1"/>
  <c r="BP566" i="1"/>
  <c r="BQ566" i="1"/>
  <c r="BR566" i="1"/>
  <c r="BS566" i="1"/>
  <c r="BV566" i="1" s="1"/>
  <c r="BY566" i="1"/>
  <c r="CB566" i="1"/>
  <c r="CE566" i="1"/>
  <c r="CF566" i="1"/>
  <c r="CQ566" i="1"/>
  <c r="CR566" i="1"/>
  <c r="CS566" i="1"/>
  <c r="CU566" i="1"/>
  <c r="CV566" i="1"/>
  <c r="CW566" i="1"/>
  <c r="CX566" i="1"/>
  <c r="CY566" i="1"/>
  <c r="CZ566" i="1"/>
  <c r="DK566" i="1"/>
  <c r="DL566" i="1"/>
  <c r="DM566" i="1"/>
  <c r="DN566" i="1"/>
  <c r="DO566" i="1"/>
  <c r="DP566" i="1"/>
  <c r="EB566" i="1"/>
  <c r="EC566" i="1"/>
  <c r="ED566" i="1"/>
  <c r="EE566" i="1"/>
  <c r="EG566" i="1"/>
  <c r="EJ566" i="1"/>
  <c r="EO566" i="1"/>
  <c r="EP566" i="1"/>
  <c r="EQ566" i="1"/>
  <c r="ER566" i="1"/>
  <c r="ET566" i="1" s="1"/>
  <c r="ES566" i="1"/>
  <c r="EU566" i="1"/>
  <c r="EX566" i="1"/>
  <c r="FJ566" i="1"/>
  <c r="FM566" i="1"/>
  <c r="FR566" i="1"/>
  <c r="FS566" i="1"/>
  <c r="FT566" i="1"/>
  <c r="FW566" i="1"/>
  <c r="GN566" i="1"/>
  <c r="GV566" i="1"/>
  <c r="HA566" i="1"/>
  <c r="HB566" i="1"/>
  <c r="HJ566" i="1"/>
  <c r="HK566" i="1"/>
  <c r="HS566" i="1"/>
  <c r="W567" i="1"/>
  <c r="Y567" i="1"/>
  <c r="AA567" i="1"/>
  <c r="AB567" i="1"/>
  <c r="AE567" i="1"/>
  <c r="AG567" i="1" s="1"/>
  <c r="AF567" i="1"/>
  <c r="AH567" i="1"/>
  <c r="AI567" i="1"/>
  <c r="AJ567" i="1"/>
  <c r="AR567" i="1"/>
  <c r="AS567" i="1"/>
  <c r="AT567" i="1"/>
  <c r="AU567" i="1"/>
  <c r="AV567" i="1"/>
  <c r="BC567" i="1"/>
  <c r="BE567" i="1"/>
  <c r="BH567" i="1"/>
  <c r="BM567" i="1"/>
  <c r="BN567" i="1"/>
  <c r="BP567" i="1"/>
  <c r="BQ567" i="1"/>
  <c r="BR567" i="1"/>
  <c r="BS567" i="1"/>
  <c r="BV567" i="1"/>
  <c r="BY567" i="1"/>
  <c r="CB567" i="1"/>
  <c r="CE567" i="1"/>
  <c r="CF567" i="1"/>
  <c r="CQ567" i="1"/>
  <c r="BO567" i="1" s="1"/>
  <c r="AC567" i="1" s="1"/>
  <c r="AD567" i="1" s="1"/>
  <c r="CR567" i="1"/>
  <c r="CS567" i="1" s="1"/>
  <c r="CU567" i="1"/>
  <c r="CV567" i="1"/>
  <c r="CW567" i="1"/>
  <c r="CX567" i="1"/>
  <c r="CY567" i="1"/>
  <c r="DA567" i="1" s="1"/>
  <c r="CZ567" i="1"/>
  <c r="DK567" i="1"/>
  <c r="DL567" i="1"/>
  <c r="DM567" i="1"/>
  <c r="DN567" i="1"/>
  <c r="DO567" i="1"/>
  <c r="DP567" i="1"/>
  <c r="EB567" i="1"/>
  <c r="EC567" i="1"/>
  <c r="ED567" i="1"/>
  <c r="EE567" i="1"/>
  <c r="EG567" i="1"/>
  <c r="EJ567" i="1"/>
  <c r="EO567" i="1"/>
  <c r="EP567" i="1" s="1"/>
  <c r="EQ567" i="1"/>
  <c r="ER567" i="1"/>
  <c r="ES567" i="1"/>
  <c r="ET567" i="1" s="1"/>
  <c r="EU567" i="1"/>
  <c r="EX567" i="1"/>
  <c r="FJ567" i="1"/>
  <c r="FM567" i="1"/>
  <c r="FR567" i="1"/>
  <c r="FS567" i="1"/>
  <c r="FT567" i="1"/>
  <c r="FW567" i="1"/>
  <c r="GN567" i="1"/>
  <c r="GV567" i="1"/>
  <c r="GW567" i="1"/>
  <c r="HA567" i="1"/>
  <c r="HB567" i="1"/>
  <c r="HJ567" i="1"/>
  <c r="HK567" i="1"/>
  <c r="HS567" i="1"/>
  <c r="W568" i="1"/>
  <c r="Y568" i="1"/>
  <c r="AA568" i="1"/>
  <c r="AB568" i="1"/>
  <c r="AE568" i="1"/>
  <c r="AF568" i="1"/>
  <c r="AI568" i="1"/>
  <c r="AJ568" i="1"/>
  <c r="AR568" i="1"/>
  <c r="AS568" i="1"/>
  <c r="AT568" i="1"/>
  <c r="AU568" i="1"/>
  <c r="AV568" i="1"/>
  <c r="BC568" i="1"/>
  <c r="BE568" i="1"/>
  <c r="BH568" i="1"/>
  <c r="BM568" i="1"/>
  <c r="BN568" i="1" s="1"/>
  <c r="BO568" i="1"/>
  <c r="AC568" i="1" s="1"/>
  <c r="AD568" i="1" s="1"/>
  <c r="BP568" i="1"/>
  <c r="BQ568" i="1"/>
  <c r="BR568" i="1" s="1"/>
  <c r="BS568" i="1"/>
  <c r="BV568" i="1"/>
  <c r="BY568" i="1"/>
  <c r="CB568" i="1"/>
  <c r="CE568" i="1"/>
  <c r="CF568" i="1"/>
  <c r="CQ568" i="1"/>
  <c r="CT568" i="1" s="1"/>
  <c r="CR568" i="1"/>
  <c r="CS568" i="1"/>
  <c r="CU568" i="1"/>
  <c r="CV568" i="1"/>
  <c r="CW568" i="1"/>
  <c r="CX568" i="1"/>
  <c r="CY568" i="1"/>
  <c r="CZ568" i="1"/>
  <c r="DA568" i="1" s="1"/>
  <c r="DJ568" i="1" s="1"/>
  <c r="DK568" i="1"/>
  <c r="DL568" i="1"/>
  <c r="DM568" i="1"/>
  <c r="DN568" i="1"/>
  <c r="DO568" i="1"/>
  <c r="DP568" i="1"/>
  <c r="DQ568" i="1"/>
  <c r="EB568" i="1"/>
  <c r="EC568" i="1"/>
  <c r="EE568" i="1"/>
  <c r="EG568" i="1"/>
  <c r="EJ568" i="1"/>
  <c r="EO568" i="1"/>
  <c r="EP568" i="1"/>
  <c r="EQ568" i="1"/>
  <c r="ER568" i="1"/>
  <c r="ES568" i="1"/>
  <c r="ET568" i="1"/>
  <c r="EU568" i="1"/>
  <c r="EX568" i="1"/>
  <c r="FJ568" i="1"/>
  <c r="FM568" i="1"/>
  <c r="FR568" i="1"/>
  <c r="FS568" i="1"/>
  <c r="FT568" i="1"/>
  <c r="FW568" i="1"/>
  <c r="GN568" i="1"/>
  <c r="GV568" i="1"/>
  <c r="HA568" i="1"/>
  <c r="HB568" i="1"/>
  <c r="HJ568" i="1"/>
  <c r="HK568" i="1"/>
  <c r="HS568" i="1"/>
  <c r="W569" i="1"/>
  <c r="Y569" i="1"/>
  <c r="AA569" i="1"/>
  <c r="AB569" i="1"/>
  <c r="AE569" i="1"/>
  <c r="AG569" i="1" s="1"/>
  <c r="AF569" i="1"/>
  <c r="AI569" i="1"/>
  <c r="AJ569" i="1"/>
  <c r="AH569" i="1" s="1"/>
  <c r="AR569" i="1"/>
  <c r="AS569" i="1"/>
  <c r="AT569" i="1"/>
  <c r="AU569" i="1"/>
  <c r="AV569" i="1"/>
  <c r="BC569" i="1"/>
  <c r="BE569" i="1"/>
  <c r="BH569" i="1"/>
  <c r="BM569" i="1"/>
  <c r="BN569" i="1"/>
  <c r="GW569" i="1" s="1"/>
  <c r="BP569" i="1"/>
  <c r="BQ569" i="1"/>
  <c r="BR569" i="1"/>
  <c r="BS569" i="1"/>
  <c r="BV569" i="1" s="1"/>
  <c r="BY569" i="1"/>
  <c r="CB569" i="1"/>
  <c r="CE569" i="1"/>
  <c r="CF569" i="1"/>
  <c r="CQ569" i="1"/>
  <c r="CR569" i="1"/>
  <c r="CS569" i="1"/>
  <c r="CU569" i="1"/>
  <c r="CV569" i="1"/>
  <c r="CW569" i="1"/>
  <c r="CX569" i="1"/>
  <c r="CY569" i="1"/>
  <c r="CZ569" i="1"/>
  <c r="DK569" i="1"/>
  <c r="DL569" i="1"/>
  <c r="DM569" i="1"/>
  <c r="DN569" i="1"/>
  <c r="DO569" i="1"/>
  <c r="DP569" i="1"/>
  <c r="EB569" i="1"/>
  <c r="EC569" i="1"/>
  <c r="ED569" i="1"/>
  <c r="EE569" i="1"/>
  <c r="EG569" i="1"/>
  <c r="EJ569" i="1"/>
  <c r="EO569" i="1"/>
  <c r="EP569" i="1"/>
  <c r="EQ569" i="1"/>
  <c r="ER569" i="1"/>
  <c r="ET569" i="1" s="1"/>
  <c r="ES569" i="1"/>
  <c r="EU569" i="1"/>
  <c r="EX569" i="1"/>
  <c r="FJ569" i="1"/>
  <c r="FM569" i="1"/>
  <c r="FR569" i="1"/>
  <c r="FS569" i="1"/>
  <c r="FT569" i="1"/>
  <c r="FW569" i="1"/>
  <c r="GN569" i="1"/>
  <c r="GV569" i="1"/>
  <c r="HA569" i="1"/>
  <c r="HB569" i="1"/>
  <c r="HJ569" i="1"/>
  <c r="HK569" i="1"/>
  <c r="HS569" i="1"/>
  <c r="W570" i="1"/>
  <c r="Y570" i="1"/>
  <c r="AA570" i="1"/>
  <c r="AB570" i="1"/>
  <c r="AE570" i="1"/>
  <c r="AG570" i="1" s="1"/>
  <c r="AF570" i="1"/>
  <c r="AH570" i="1"/>
  <c r="AI570" i="1"/>
  <c r="AJ570" i="1"/>
  <c r="AR570" i="1"/>
  <c r="AS570" i="1"/>
  <c r="AT570" i="1"/>
  <c r="AU570" i="1"/>
  <c r="AV570" i="1"/>
  <c r="BC570" i="1"/>
  <c r="BE570" i="1"/>
  <c r="BH570" i="1"/>
  <c r="BM570" i="1"/>
  <c r="BN570" i="1"/>
  <c r="BP570" i="1"/>
  <c r="BQ570" i="1"/>
  <c r="BR570" i="1"/>
  <c r="BS570" i="1"/>
  <c r="BV570" i="1"/>
  <c r="BY570" i="1"/>
  <c r="CB570" i="1"/>
  <c r="CE570" i="1"/>
  <c r="CF570" i="1"/>
  <c r="CQ570" i="1"/>
  <c r="BO570" i="1" s="1"/>
  <c r="AC570" i="1" s="1"/>
  <c r="AD570" i="1" s="1"/>
  <c r="CR570" i="1"/>
  <c r="CS570" i="1" s="1"/>
  <c r="CU570" i="1"/>
  <c r="CV570" i="1"/>
  <c r="CW570" i="1"/>
  <c r="CX570" i="1"/>
  <c r="CY570" i="1"/>
  <c r="DA570" i="1" s="1"/>
  <c r="CZ570" i="1"/>
  <c r="DK570" i="1"/>
  <c r="DL570" i="1"/>
  <c r="DM570" i="1"/>
  <c r="DN570" i="1"/>
  <c r="DO570" i="1"/>
  <c r="DP570" i="1"/>
  <c r="EB570" i="1"/>
  <c r="EC570" i="1"/>
  <c r="ED570" i="1"/>
  <c r="EE570" i="1"/>
  <c r="EG570" i="1"/>
  <c r="EJ570" i="1"/>
  <c r="EO570" i="1"/>
  <c r="EP570" i="1" s="1"/>
  <c r="EQ570" i="1"/>
  <c r="ER570" i="1"/>
  <c r="ES570" i="1"/>
  <c r="ET570" i="1" s="1"/>
  <c r="EU570" i="1"/>
  <c r="EX570" i="1"/>
  <c r="FJ570" i="1"/>
  <c r="FM570" i="1"/>
  <c r="FR570" i="1"/>
  <c r="FS570" i="1"/>
  <c r="FT570" i="1"/>
  <c r="FW570" i="1"/>
  <c r="GN570" i="1"/>
  <c r="GV570" i="1"/>
  <c r="GW570" i="1"/>
  <c r="HA570" i="1"/>
  <c r="HB570" i="1"/>
  <c r="HJ570" i="1"/>
  <c r="HK570" i="1"/>
  <c r="HS570" i="1"/>
  <c r="W571" i="1"/>
  <c r="Y571" i="1"/>
  <c r="AA571" i="1"/>
  <c r="AB571" i="1"/>
  <c r="AE571" i="1"/>
  <c r="AF571" i="1"/>
  <c r="AI571" i="1"/>
  <c r="AJ571" i="1"/>
  <c r="AR571" i="1"/>
  <c r="AS571" i="1"/>
  <c r="AT571" i="1"/>
  <c r="AU571" i="1"/>
  <c r="AV571" i="1"/>
  <c r="BC571" i="1"/>
  <c r="BE571" i="1"/>
  <c r="BH571" i="1"/>
  <c r="BM571" i="1"/>
  <c r="BN571" i="1" s="1"/>
  <c r="BO571" i="1"/>
  <c r="AC571" i="1" s="1"/>
  <c r="AD571" i="1" s="1"/>
  <c r="BP571" i="1"/>
  <c r="BQ571" i="1"/>
  <c r="BR571" i="1" s="1"/>
  <c r="BS571" i="1"/>
  <c r="BV571" i="1"/>
  <c r="BY571" i="1"/>
  <c r="CB571" i="1"/>
  <c r="CE571" i="1"/>
  <c r="CF571" i="1"/>
  <c r="CQ571" i="1"/>
  <c r="CT571" i="1" s="1"/>
  <c r="CR571" i="1"/>
  <c r="CS571" i="1"/>
  <c r="CU571" i="1"/>
  <c r="CV571" i="1"/>
  <c r="CW571" i="1"/>
  <c r="CX571" i="1"/>
  <c r="CY571" i="1"/>
  <c r="CZ571" i="1"/>
  <c r="DA571" i="1" s="1"/>
  <c r="DJ571" i="1" s="1"/>
  <c r="DK571" i="1"/>
  <c r="DL571" i="1"/>
  <c r="DM571" i="1"/>
  <c r="DN571" i="1"/>
  <c r="DO571" i="1"/>
  <c r="DP571" i="1"/>
  <c r="DQ571" i="1"/>
  <c r="EB571" i="1"/>
  <c r="EC571" i="1"/>
  <c r="EE571" i="1"/>
  <c r="EG571" i="1"/>
  <c r="EJ571" i="1"/>
  <c r="EO571" i="1"/>
  <c r="EP571" i="1"/>
  <c r="EQ571" i="1"/>
  <c r="ER571" i="1"/>
  <c r="ES571" i="1"/>
  <c r="ET571" i="1"/>
  <c r="EU571" i="1"/>
  <c r="EX571" i="1"/>
  <c r="FJ571" i="1"/>
  <c r="FM571" i="1"/>
  <c r="FR571" i="1"/>
  <c r="FS571" i="1"/>
  <c r="FT571" i="1"/>
  <c r="FW571" i="1"/>
  <c r="GN571" i="1"/>
  <c r="GV571" i="1"/>
  <c r="HA571" i="1"/>
  <c r="HB571" i="1"/>
  <c r="HJ571" i="1"/>
  <c r="HK571" i="1"/>
  <c r="HS571" i="1"/>
  <c r="W572" i="1"/>
  <c r="Y572" i="1"/>
  <c r="AA572" i="1"/>
  <c r="AB572" i="1"/>
  <c r="AE572" i="1"/>
  <c r="AG572" i="1" s="1"/>
  <c r="AF572" i="1"/>
  <c r="AI572" i="1"/>
  <c r="AJ572" i="1"/>
  <c r="AH572" i="1" s="1"/>
  <c r="AR572" i="1"/>
  <c r="AS572" i="1"/>
  <c r="AT572" i="1"/>
  <c r="AU572" i="1"/>
  <c r="AV572" i="1"/>
  <c r="BC572" i="1"/>
  <c r="BE572" i="1"/>
  <c r="EE572" i="1" s="1"/>
  <c r="BH572" i="1"/>
  <c r="BM572" i="1"/>
  <c r="BN572" i="1"/>
  <c r="BO572" i="1"/>
  <c r="BP572" i="1"/>
  <c r="BQ572" i="1"/>
  <c r="BR572" i="1"/>
  <c r="BS572" i="1"/>
  <c r="BV572" i="1"/>
  <c r="BY572" i="1"/>
  <c r="CB572" i="1"/>
  <c r="CE572" i="1"/>
  <c r="CF572" i="1"/>
  <c r="CQ572" i="1"/>
  <c r="CR572" i="1"/>
  <c r="CS572" i="1" s="1"/>
  <c r="CU572" i="1"/>
  <c r="CV572" i="1"/>
  <c r="CW572" i="1"/>
  <c r="CX572" i="1"/>
  <c r="CY572" i="1"/>
  <c r="CZ572" i="1"/>
  <c r="DA572" i="1"/>
  <c r="DK572" i="1"/>
  <c r="DL572" i="1"/>
  <c r="DM572" i="1"/>
  <c r="DN572" i="1"/>
  <c r="DO572" i="1"/>
  <c r="DP572" i="1"/>
  <c r="EB572" i="1"/>
  <c r="EC572" i="1"/>
  <c r="ED572" i="1"/>
  <c r="EG572" i="1"/>
  <c r="EJ572" i="1"/>
  <c r="EO572" i="1"/>
  <c r="EP572" i="1" s="1"/>
  <c r="EQ572" i="1"/>
  <c r="ER572" i="1"/>
  <c r="ES572" i="1"/>
  <c r="EU572" i="1"/>
  <c r="EX572" i="1"/>
  <c r="FJ572" i="1"/>
  <c r="FM572" i="1"/>
  <c r="FR572" i="1"/>
  <c r="FS572" i="1"/>
  <c r="FT572" i="1"/>
  <c r="FW572" i="1"/>
  <c r="GN572" i="1"/>
  <c r="GV572" i="1"/>
  <c r="GW572" i="1"/>
  <c r="HA572" i="1"/>
  <c r="HB572" i="1"/>
  <c r="HJ572" i="1"/>
  <c r="HK572" i="1"/>
  <c r="HS572" i="1"/>
  <c r="W573" i="1"/>
  <c r="Y573" i="1"/>
  <c r="AA573" i="1"/>
  <c r="AB573" i="1"/>
  <c r="AD573" i="1"/>
  <c r="AE573" i="1"/>
  <c r="AF573" i="1"/>
  <c r="AI573" i="1"/>
  <c r="AJ573" i="1"/>
  <c r="AR573" i="1"/>
  <c r="AS573" i="1"/>
  <c r="AT573" i="1"/>
  <c r="AU573" i="1"/>
  <c r="AV573" i="1"/>
  <c r="BC573" i="1"/>
  <c r="BE573" i="1"/>
  <c r="ED573" i="1" s="1"/>
  <c r="BH573" i="1"/>
  <c r="BM573" i="1"/>
  <c r="BN573" i="1" s="1"/>
  <c r="BO573" i="1"/>
  <c r="AC573" i="1" s="1"/>
  <c r="BP573" i="1"/>
  <c r="BQ573" i="1"/>
  <c r="BR573" i="1" s="1"/>
  <c r="BS573" i="1"/>
  <c r="BV573" i="1" s="1"/>
  <c r="BY573" i="1"/>
  <c r="CB573" i="1"/>
  <c r="CE573" i="1"/>
  <c r="CF573" i="1"/>
  <c r="CQ573" i="1"/>
  <c r="CR573" i="1"/>
  <c r="CS573" i="1" s="1"/>
  <c r="CU573" i="1"/>
  <c r="CV573" i="1"/>
  <c r="CW573" i="1"/>
  <c r="CX573" i="1"/>
  <c r="CY573" i="1"/>
  <c r="DA573" i="1" s="1"/>
  <c r="CZ573" i="1"/>
  <c r="DK573" i="1"/>
  <c r="DL573" i="1"/>
  <c r="DM573" i="1"/>
  <c r="DN573" i="1"/>
  <c r="DO573" i="1"/>
  <c r="DP573" i="1"/>
  <c r="EB573" i="1"/>
  <c r="EG573" i="1"/>
  <c r="EJ573" i="1"/>
  <c r="EO573" i="1"/>
  <c r="EP573" i="1" s="1"/>
  <c r="EQ573" i="1"/>
  <c r="ER573" i="1"/>
  <c r="ES573" i="1"/>
  <c r="ET573" i="1" s="1"/>
  <c r="EU573" i="1"/>
  <c r="EX573" i="1"/>
  <c r="FJ573" i="1"/>
  <c r="FM573" i="1"/>
  <c r="FR573" i="1"/>
  <c r="FS573" i="1"/>
  <c r="FT573" i="1"/>
  <c r="FW573" i="1"/>
  <c r="GN573" i="1"/>
  <c r="GV573" i="1"/>
  <c r="GW573" i="1"/>
  <c r="HA573" i="1"/>
  <c r="HB573" i="1"/>
  <c r="HJ573" i="1"/>
  <c r="HK573" i="1"/>
  <c r="HS573" i="1"/>
  <c r="W574" i="1"/>
  <c r="Y574" i="1"/>
  <c r="AA574" i="1"/>
  <c r="AB574" i="1"/>
  <c r="AE574" i="1"/>
  <c r="AF574" i="1"/>
  <c r="AI574" i="1"/>
  <c r="AJ574" i="1"/>
  <c r="AR574" i="1"/>
  <c r="AS574" i="1"/>
  <c r="AT574" i="1"/>
  <c r="AU574" i="1"/>
  <c r="AV574" i="1"/>
  <c r="BC574" i="1"/>
  <c r="BE574" i="1"/>
  <c r="ED574" i="1" s="1"/>
  <c r="BH574" i="1"/>
  <c r="BM574" i="1"/>
  <c r="BN574" i="1" s="1"/>
  <c r="GW574" i="1" s="1"/>
  <c r="BO574" i="1"/>
  <c r="AC574" i="1" s="1"/>
  <c r="AD574" i="1" s="1"/>
  <c r="BP574" i="1"/>
  <c r="BQ574" i="1"/>
  <c r="BR574" i="1" s="1"/>
  <c r="BS574" i="1"/>
  <c r="BV574" i="1" s="1"/>
  <c r="BY574" i="1"/>
  <c r="CB574" i="1"/>
  <c r="CE574" i="1"/>
  <c r="CF574" i="1"/>
  <c r="CQ574" i="1"/>
  <c r="CR574" i="1"/>
  <c r="CS574" i="1" s="1"/>
  <c r="CU574" i="1"/>
  <c r="CV574" i="1"/>
  <c r="CW574" i="1"/>
  <c r="CX574" i="1"/>
  <c r="CY574" i="1"/>
  <c r="CZ574" i="1"/>
  <c r="DA574" i="1"/>
  <c r="DK574" i="1"/>
  <c r="DL574" i="1"/>
  <c r="DM574" i="1"/>
  <c r="DN574" i="1"/>
  <c r="DO574" i="1"/>
  <c r="DP574" i="1"/>
  <c r="EB574" i="1"/>
  <c r="EG574" i="1"/>
  <c r="EJ574" i="1"/>
  <c r="EO574" i="1"/>
  <c r="EP574" i="1" s="1"/>
  <c r="EQ574" i="1"/>
  <c r="ER574" i="1"/>
  <c r="ET574" i="1" s="1"/>
  <c r="ES574" i="1"/>
  <c r="EU574" i="1"/>
  <c r="EX574" i="1"/>
  <c r="FJ574" i="1"/>
  <c r="FM574" i="1"/>
  <c r="FR574" i="1"/>
  <c r="FS574" i="1"/>
  <c r="FT574" i="1"/>
  <c r="FW574" i="1"/>
  <c r="GN574" i="1"/>
  <c r="GV574" i="1"/>
  <c r="HA574" i="1"/>
  <c r="HB574" i="1"/>
  <c r="HJ574" i="1"/>
  <c r="HK574" i="1"/>
  <c r="HS574" i="1"/>
  <c r="W575" i="1"/>
  <c r="Y575" i="1"/>
  <c r="AA575" i="1"/>
  <c r="AB575" i="1"/>
  <c r="AD575" i="1"/>
  <c r="AE575" i="1"/>
  <c r="AF575" i="1"/>
  <c r="AI575" i="1"/>
  <c r="AJ575" i="1"/>
  <c r="AR575" i="1"/>
  <c r="AS575" i="1"/>
  <c r="AT575" i="1"/>
  <c r="AU575" i="1"/>
  <c r="AV575" i="1"/>
  <c r="BC575" i="1"/>
  <c r="BE575" i="1"/>
  <c r="BH575" i="1"/>
  <c r="BM575" i="1"/>
  <c r="BN575" i="1" s="1"/>
  <c r="GW575" i="1" s="1"/>
  <c r="BO575" i="1"/>
  <c r="AC575" i="1" s="1"/>
  <c r="BP575" i="1"/>
  <c r="BQ575" i="1"/>
  <c r="BR575" i="1" s="1"/>
  <c r="BS575" i="1"/>
  <c r="BV575" i="1" s="1"/>
  <c r="BY575" i="1"/>
  <c r="CB575" i="1"/>
  <c r="CE575" i="1"/>
  <c r="CF575" i="1"/>
  <c r="CQ575" i="1"/>
  <c r="CR575" i="1"/>
  <c r="CS575" i="1" s="1"/>
  <c r="CU575" i="1"/>
  <c r="CV575" i="1"/>
  <c r="CW575" i="1"/>
  <c r="CX575" i="1"/>
  <c r="CY575" i="1"/>
  <c r="DA575" i="1" s="1"/>
  <c r="CZ575" i="1"/>
  <c r="DK575" i="1"/>
  <c r="DL575" i="1"/>
  <c r="DM575" i="1"/>
  <c r="DN575" i="1"/>
  <c r="DO575" i="1"/>
  <c r="DP575" i="1"/>
  <c r="EB575" i="1"/>
  <c r="ED575" i="1"/>
  <c r="EG575" i="1"/>
  <c r="EJ575" i="1"/>
  <c r="EO575" i="1"/>
  <c r="EP575" i="1" s="1"/>
  <c r="EQ575" i="1"/>
  <c r="ER575" i="1"/>
  <c r="ES575" i="1"/>
  <c r="ET575" i="1" s="1"/>
  <c r="EU575" i="1"/>
  <c r="EX575" i="1"/>
  <c r="FJ575" i="1"/>
  <c r="FM575" i="1"/>
  <c r="FR575" i="1"/>
  <c r="FS575" i="1"/>
  <c r="FT575" i="1"/>
  <c r="FW575" i="1"/>
  <c r="GN575" i="1"/>
  <c r="GV575" i="1"/>
  <c r="HA575" i="1"/>
  <c r="HB575" i="1"/>
  <c r="HJ575" i="1"/>
  <c r="HK575" i="1"/>
  <c r="HS575" i="1"/>
  <c r="W576" i="1"/>
  <c r="Y576" i="1"/>
  <c r="AA576" i="1"/>
  <c r="AB576" i="1"/>
  <c r="AD576" i="1"/>
  <c r="AE576" i="1"/>
  <c r="AF576" i="1"/>
  <c r="AI576" i="1"/>
  <c r="AJ576" i="1"/>
  <c r="AR576" i="1"/>
  <c r="AS576" i="1"/>
  <c r="AT576" i="1"/>
  <c r="AU576" i="1"/>
  <c r="AV576" i="1"/>
  <c r="BC576" i="1"/>
  <c r="BE576" i="1"/>
  <c r="BH576" i="1"/>
  <c r="BM576" i="1"/>
  <c r="BN576" i="1" s="1"/>
  <c r="BO576" i="1"/>
  <c r="AC576" i="1" s="1"/>
  <c r="BP576" i="1"/>
  <c r="BQ576" i="1"/>
  <c r="BR576" i="1" s="1"/>
  <c r="BS576" i="1"/>
  <c r="BV576" i="1" s="1"/>
  <c r="BY576" i="1"/>
  <c r="CB576" i="1"/>
  <c r="CE576" i="1"/>
  <c r="CF576" i="1"/>
  <c r="CQ576" i="1"/>
  <c r="CR576" i="1"/>
  <c r="CS576" i="1" s="1"/>
  <c r="CU576" i="1"/>
  <c r="CV576" i="1"/>
  <c r="CW576" i="1"/>
  <c r="CX576" i="1"/>
  <c r="CY576" i="1"/>
  <c r="DA576" i="1" s="1"/>
  <c r="CZ576" i="1"/>
  <c r="DK576" i="1"/>
  <c r="DL576" i="1"/>
  <c r="DM576" i="1"/>
  <c r="DN576" i="1"/>
  <c r="DO576" i="1"/>
  <c r="DP576" i="1"/>
  <c r="EB576" i="1"/>
  <c r="EG576" i="1"/>
  <c r="EJ576" i="1"/>
  <c r="EO576" i="1"/>
  <c r="EP576" i="1" s="1"/>
  <c r="EQ576" i="1"/>
  <c r="ER576" i="1"/>
  <c r="ES576" i="1"/>
  <c r="EU576" i="1"/>
  <c r="EX576" i="1"/>
  <c r="FJ576" i="1"/>
  <c r="FM576" i="1"/>
  <c r="FR576" i="1"/>
  <c r="FS576" i="1"/>
  <c r="FT576" i="1"/>
  <c r="FW576" i="1" s="1"/>
  <c r="GN576" i="1"/>
  <c r="GV576" i="1"/>
  <c r="HA576" i="1"/>
  <c r="HB576" i="1"/>
  <c r="HJ576" i="1"/>
  <c r="HK576" i="1"/>
  <c r="HS576" i="1"/>
  <c r="W577" i="1"/>
  <c r="Y577" i="1"/>
  <c r="AA577" i="1"/>
  <c r="AB577" i="1"/>
  <c r="AE577" i="1"/>
  <c r="AF577" i="1"/>
  <c r="AI577" i="1"/>
  <c r="AJ577" i="1"/>
  <c r="AR577" i="1"/>
  <c r="AS577" i="1"/>
  <c r="AT577" i="1"/>
  <c r="AU577" i="1"/>
  <c r="AV577" i="1"/>
  <c r="BC577" i="1"/>
  <c r="BE577" i="1"/>
  <c r="BH577" i="1"/>
  <c r="BM577" i="1"/>
  <c r="BN577" i="1" s="1"/>
  <c r="BP577" i="1"/>
  <c r="BQ577" i="1"/>
  <c r="BR577" i="1" s="1"/>
  <c r="BS577" i="1"/>
  <c r="BV577" i="1"/>
  <c r="BY577" i="1"/>
  <c r="CB577" i="1"/>
  <c r="CE577" i="1"/>
  <c r="CF577" i="1"/>
  <c r="CQ577" i="1"/>
  <c r="CS577" i="1" s="1"/>
  <c r="CR577" i="1"/>
  <c r="CU577" i="1"/>
  <c r="CV577" i="1"/>
  <c r="CW577" i="1"/>
  <c r="CX577" i="1"/>
  <c r="CY577" i="1"/>
  <c r="CZ577" i="1"/>
  <c r="DK577" i="1"/>
  <c r="DL577" i="1"/>
  <c r="DM577" i="1"/>
  <c r="DN577" i="1"/>
  <c r="DO577" i="1"/>
  <c r="DP577" i="1"/>
  <c r="EB577" i="1"/>
  <c r="EE577" i="1"/>
  <c r="EG577" i="1"/>
  <c r="EJ577" i="1"/>
  <c r="EO577" i="1"/>
  <c r="EP577" i="1"/>
  <c r="EQ577" i="1"/>
  <c r="ER577" i="1"/>
  <c r="ES577" i="1"/>
  <c r="ET577" i="1"/>
  <c r="EU577" i="1"/>
  <c r="EX577" i="1"/>
  <c r="FJ577" i="1"/>
  <c r="FM577" i="1"/>
  <c r="FR577" i="1"/>
  <c r="FS577" i="1"/>
  <c r="FT577" i="1"/>
  <c r="FW577" i="1"/>
  <c r="GN577" i="1"/>
  <c r="GV577" i="1"/>
  <c r="HA577" i="1"/>
  <c r="HB577" i="1"/>
  <c r="HJ577" i="1"/>
  <c r="HK577" i="1"/>
  <c r="HS577" i="1"/>
  <c r="W578" i="1"/>
  <c r="Y578" i="1"/>
  <c r="AA578" i="1"/>
  <c r="AB578" i="1"/>
  <c r="AE578" i="1"/>
  <c r="AG578" i="1" s="1"/>
  <c r="AF578" i="1"/>
  <c r="AI578" i="1"/>
  <c r="AJ578" i="1"/>
  <c r="AH578" i="1" s="1"/>
  <c r="AR578" i="1"/>
  <c r="AS578" i="1"/>
  <c r="AT578" i="1"/>
  <c r="AU578" i="1"/>
  <c r="AV578" i="1"/>
  <c r="BC578" i="1"/>
  <c r="BE578" i="1"/>
  <c r="BH578" i="1"/>
  <c r="BM578" i="1"/>
  <c r="BN578" i="1"/>
  <c r="GW578" i="1" s="1"/>
  <c r="BP578" i="1"/>
  <c r="BQ578" i="1"/>
  <c r="BR578" i="1"/>
  <c r="BS578" i="1"/>
  <c r="BV578" i="1" s="1"/>
  <c r="BY578" i="1"/>
  <c r="CB578" i="1"/>
  <c r="CE578" i="1"/>
  <c r="CF578" i="1"/>
  <c r="CQ578" i="1"/>
  <c r="CR578" i="1"/>
  <c r="CU578" i="1"/>
  <c r="CV578" i="1"/>
  <c r="CW578" i="1"/>
  <c r="CX578" i="1"/>
  <c r="CY578" i="1"/>
  <c r="CZ578" i="1"/>
  <c r="DA578" i="1" s="1"/>
  <c r="DJ578" i="1" s="1"/>
  <c r="DK578" i="1"/>
  <c r="DL578" i="1"/>
  <c r="DM578" i="1"/>
  <c r="DN578" i="1"/>
  <c r="DO578" i="1"/>
  <c r="DP578" i="1"/>
  <c r="EB578" i="1"/>
  <c r="EC578" i="1"/>
  <c r="ED578" i="1"/>
  <c r="EE578" i="1"/>
  <c r="EG578" i="1"/>
  <c r="EJ578" i="1"/>
  <c r="EO578" i="1"/>
  <c r="EP578" i="1"/>
  <c r="EQ578" i="1"/>
  <c r="ER578" i="1"/>
  <c r="ET578" i="1" s="1"/>
  <c r="ES578" i="1"/>
  <c r="EU578" i="1"/>
  <c r="EX578" i="1"/>
  <c r="FJ578" i="1"/>
  <c r="FM578" i="1"/>
  <c r="FR578" i="1"/>
  <c r="FS578" i="1"/>
  <c r="FT578" i="1"/>
  <c r="FW578" i="1"/>
  <c r="GN578" i="1"/>
  <c r="GV578" i="1"/>
  <c r="HA578" i="1"/>
  <c r="HB578" i="1"/>
  <c r="HJ578" i="1"/>
  <c r="HK578" i="1"/>
  <c r="HS578" i="1"/>
  <c r="W579" i="1"/>
  <c r="Y579" i="1"/>
  <c r="AA579" i="1"/>
  <c r="AB579" i="1"/>
  <c r="AE579" i="1"/>
  <c r="AG579" i="1" s="1"/>
  <c r="AF579" i="1"/>
  <c r="AH579" i="1"/>
  <c r="AI579" i="1"/>
  <c r="AJ579" i="1"/>
  <c r="AR579" i="1"/>
  <c r="AS579" i="1"/>
  <c r="AT579" i="1"/>
  <c r="AU579" i="1"/>
  <c r="AV579" i="1"/>
  <c r="BC579" i="1"/>
  <c r="BE579" i="1"/>
  <c r="EE579" i="1" s="1"/>
  <c r="BH579" i="1"/>
  <c r="BM579" i="1"/>
  <c r="BN579" i="1"/>
  <c r="GW579" i="1" s="1"/>
  <c r="BO579" i="1"/>
  <c r="BP579" i="1"/>
  <c r="BQ579" i="1"/>
  <c r="BR579" i="1"/>
  <c r="BS579" i="1"/>
  <c r="BV579" i="1"/>
  <c r="BY579" i="1"/>
  <c r="CB579" i="1"/>
  <c r="CE579" i="1"/>
  <c r="CF579" i="1"/>
  <c r="CQ579" i="1"/>
  <c r="CR579" i="1"/>
  <c r="CS579" i="1" s="1"/>
  <c r="CU579" i="1"/>
  <c r="CV579" i="1"/>
  <c r="CW579" i="1"/>
  <c r="CX579" i="1"/>
  <c r="CY579" i="1"/>
  <c r="CZ579" i="1"/>
  <c r="DA579" i="1"/>
  <c r="DK579" i="1"/>
  <c r="DL579" i="1"/>
  <c r="DM579" i="1"/>
  <c r="DN579" i="1"/>
  <c r="DO579" i="1"/>
  <c r="DP579" i="1"/>
  <c r="EB579" i="1"/>
  <c r="EC579" i="1"/>
  <c r="ED579" i="1"/>
  <c r="EG579" i="1"/>
  <c r="EJ579" i="1"/>
  <c r="EO579" i="1"/>
  <c r="EP579" i="1"/>
  <c r="EQ579" i="1"/>
  <c r="ER579" i="1"/>
  <c r="ES579" i="1"/>
  <c r="EU579" i="1"/>
  <c r="EX579" i="1"/>
  <c r="FJ579" i="1"/>
  <c r="FM579" i="1"/>
  <c r="FR579" i="1"/>
  <c r="FS579" i="1"/>
  <c r="FT579" i="1"/>
  <c r="FW579" i="1"/>
  <c r="GN579" i="1"/>
  <c r="GV579" i="1"/>
  <c r="HA579" i="1"/>
  <c r="HB579" i="1"/>
  <c r="HJ579" i="1"/>
  <c r="HK579" i="1"/>
  <c r="HS579" i="1"/>
  <c r="W580" i="1"/>
  <c r="Y580" i="1"/>
  <c r="AA580" i="1"/>
  <c r="AB580" i="1"/>
  <c r="AD580" i="1"/>
  <c r="AE580" i="1"/>
  <c r="AF580" i="1"/>
  <c r="AI580" i="1"/>
  <c r="AJ580" i="1"/>
  <c r="AR580" i="1"/>
  <c r="AS580" i="1"/>
  <c r="AT580" i="1"/>
  <c r="AU580" i="1"/>
  <c r="AV580" i="1"/>
  <c r="BC580" i="1"/>
  <c r="BE580" i="1"/>
  <c r="ED580" i="1" s="1"/>
  <c r="BH580" i="1"/>
  <c r="BM580" i="1"/>
  <c r="BN580" i="1" s="1"/>
  <c r="BO580" i="1"/>
  <c r="AC580" i="1" s="1"/>
  <c r="BP580" i="1"/>
  <c r="BQ580" i="1"/>
  <c r="BR580" i="1" s="1"/>
  <c r="BS580" i="1"/>
  <c r="BV580" i="1" s="1"/>
  <c r="BY580" i="1"/>
  <c r="CB580" i="1"/>
  <c r="CE580" i="1"/>
  <c r="CF580" i="1"/>
  <c r="CQ580" i="1"/>
  <c r="CR580" i="1"/>
  <c r="CS580" i="1" s="1"/>
  <c r="CU580" i="1"/>
  <c r="CV580" i="1"/>
  <c r="CW580" i="1"/>
  <c r="CX580" i="1"/>
  <c r="CY580" i="1"/>
  <c r="DA580" i="1" s="1"/>
  <c r="CZ580" i="1"/>
  <c r="DK580" i="1"/>
  <c r="DL580" i="1"/>
  <c r="DM580" i="1"/>
  <c r="DN580" i="1"/>
  <c r="DO580" i="1"/>
  <c r="DP580" i="1"/>
  <c r="EB580" i="1"/>
  <c r="EG580" i="1"/>
  <c r="EJ580" i="1"/>
  <c r="EO580" i="1"/>
  <c r="EP580" i="1" s="1"/>
  <c r="EQ580" i="1"/>
  <c r="ER580" i="1"/>
  <c r="ES580" i="1"/>
  <c r="ET580" i="1" s="1"/>
  <c r="EU580" i="1"/>
  <c r="EX580" i="1"/>
  <c r="FJ580" i="1"/>
  <c r="FM580" i="1"/>
  <c r="FR580" i="1"/>
  <c r="FS580" i="1"/>
  <c r="FT580" i="1"/>
  <c r="FW580" i="1" s="1"/>
  <c r="GN580" i="1"/>
  <c r="GV580" i="1"/>
  <c r="HA580" i="1"/>
  <c r="HB580" i="1"/>
  <c r="HJ580" i="1"/>
  <c r="HK580" i="1"/>
  <c r="HS580" i="1"/>
  <c r="W581" i="1"/>
  <c r="Y581" i="1"/>
  <c r="AA581" i="1"/>
  <c r="AB581" i="1"/>
  <c r="AE581" i="1"/>
  <c r="AF581" i="1"/>
  <c r="AI581" i="1"/>
  <c r="AJ581" i="1"/>
  <c r="AR581" i="1"/>
  <c r="AS581" i="1"/>
  <c r="AT581" i="1"/>
  <c r="AU581" i="1"/>
  <c r="AV581" i="1"/>
  <c r="BC581" i="1"/>
  <c r="BE581" i="1"/>
  <c r="BH581" i="1"/>
  <c r="BM581" i="1"/>
  <c r="BN581" i="1" s="1"/>
  <c r="BP581" i="1"/>
  <c r="BQ581" i="1"/>
  <c r="BR581" i="1" s="1"/>
  <c r="BS581" i="1"/>
  <c r="BV581" i="1"/>
  <c r="BY581" i="1"/>
  <c r="CB581" i="1"/>
  <c r="CE581" i="1"/>
  <c r="CF581" i="1"/>
  <c r="CQ581" i="1"/>
  <c r="BO581" i="1" s="1"/>
  <c r="AC581" i="1" s="1"/>
  <c r="AD581" i="1" s="1"/>
  <c r="CR581" i="1"/>
  <c r="CU581" i="1"/>
  <c r="CV581" i="1"/>
  <c r="CW581" i="1"/>
  <c r="CX581" i="1"/>
  <c r="CY581" i="1"/>
  <c r="CZ581" i="1"/>
  <c r="DA581" i="1" s="1"/>
  <c r="DJ581" i="1" s="1"/>
  <c r="DK581" i="1"/>
  <c r="DL581" i="1"/>
  <c r="DM581" i="1"/>
  <c r="DN581" i="1"/>
  <c r="DO581" i="1"/>
  <c r="DP581" i="1"/>
  <c r="DQ581" i="1"/>
  <c r="EB581" i="1"/>
  <c r="EC581" i="1"/>
  <c r="EG581" i="1"/>
  <c r="EJ581" i="1"/>
  <c r="EO581" i="1"/>
  <c r="EP581" i="1"/>
  <c r="EQ581" i="1"/>
  <c r="ER581" i="1"/>
  <c r="ET581" i="1" s="1"/>
  <c r="ES581" i="1"/>
  <c r="EU581" i="1"/>
  <c r="EX581" i="1"/>
  <c r="FJ581" i="1"/>
  <c r="FM581" i="1"/>
  <c r="FR581" i="1"/>
  <c r="FS581" i="1"/>
  <c r="FT581" i="1"/>
  <c r="FW581" i="1"/>
  <c r="GN581" i="1"/>
  <c r="GV581" i="1"/>
  <c r="HA581" i="1"/>
  <c r="HB581" i="1"/>
  <c r="HJ581" i="1"/>
  <c r="HK581" i="1"/>
  <c r="HS581" i="1"/>
  <c r="W582" i="1"/>
  <c r="Y582" i="1"/>
  <c r="AA582" i="1"/>
  <c r="AB582" i="1"/>
  <c r="AE582" i="1"/>
  <c r="AG582" i="1" s="1"/>
  <c r="AF582" i="1"/>
  <c r="AH582" i="1"/>
  <c r="AI582" i="1"/>
  <c r="AJ582" i="1"/>
  <c r="AR582" i="1"/>
  <c r="AS582" i="1"/>
  <c r="AT582" i="1"/>
  <c r="AU582" i="1"/>
  <c r="AV582" i="1"/>
  <c r="BC582" i="1"/>
  <c r="BE582" i="1"/>
  <c r="BH582" i="1"/>
  <c r="BM582" i="1"/>
  <c r="BN582" i="1"/>
  <c r="BO582" i="1"/>
  <c r="BP582" i="1"/>
  <c r="BQ582" i="1"/>
  <c r="BR582" i="1"/>
  <c r="BS582" i="1"/>
  <c r="BV582" i="1"/>
  <c r="BY582" i="1"/>
  <c r="CB582" i="1"/>
  <c r="CE582" i="1"/>
  <c r="CF582" i="1"/>
  <c r="CQ582" i="1"/>
  <c r="CR582" i="1"/>
  <c r="CS582" i="1" s="1"/>
  <c r="CU582" i="1"/>
  <c r="CV582" i="1"/>
  <c r="CW582" i="1"/>
  <c r="CX582" i="1"/>
  <c r="CY582" i="1"/>
  <c r="DA582" i="1" s="1"/>
  <c r="CZ582" i="1"/>
  <c r="DK582" i="1"/>
  <c r="DL582" i="1"/>
  <c r="DM582" i="1"/>
  <c r="DN582" i="1"/>
  <c r="DO582" i="1"/>
  <c r="DP582" i="1"/>
  <c r="EB582" i="1"/>
  <c r="EE582" i="1" s="1"/>
  <c r="EC582" i="1"/>
  <c r="ED582" i="1"/>
  <c r="EG582" i="1"/>
  <c r="EJ582" i="1"/>
  <c r="EO582" i="1"/>
  <c r="EP582" i="1" s="1"/>
  <c r="EQ582" i="1"/>
  <c r="ER582" i="1"/>
  <c r="ET582" i="1" s="1"/>
  <c r="ES582" i="1"/>
  <c r="EU582" i="1"/>
  <c r="EX582" i="1"/>
  <c r="FJ582" i="1"/>
  <c r="FM582" i="1"/>
  <c r="FR582" i="1"/>
  <c r="FS582" i="1"/>
  <c r="FT582" i="1"/>
  <c r="FW582" i="1"/>
  <c r="GN582" i="1"/>
  <c r="GV582" i="1"/>
  <c r="GW582" i="1"/>
  <c r="HA582" i="1"/>
  <c r="HB582" i="1"/>
  <c r="HJ582" i="1"/>
  <c r="HK582" i="1"/>
  <c r="HS582" i="1"/>
  <c r="W583" i="1"/>
  <c r="Y583" i="1"/>
  <c r="AA583" i="1"/>
  <c r="AB583" i="1"/>
  <c r="AE583" i="1"/>
  <c r="AG583" i="1" s="1"/>
  <c r="AF583" i="1"/>
  <c r="AI583" i="1"/>
  <c r="AH583" i="1" s="1"/>
  <c r="AJ583" i="1"/>
  <c r="AK583" i="1"/>
  <c r="AR583" i="1"/>
  <c r="AS583" i="1"/>
  <c r="AT583" i="1"/>
  <c r="AU583" i="1"/>
  <c r="AV583" i="1"/>
  <c r="BC583" i="1"/>
  <c r="BE583" i="1"/>
  <c r="BH583" i="1"/>
  <c r="BM583" i="1"/>
  <c r="BN583" i="1"/>
  <c r="BP583" i="1"/>
  <c r="BR583" i="1" s="1"/>
  <c r="BQ583" i="1"/>
  <c r="BS583" i="1"/>
  <c r="BV583" i="1"/>
  <c r="BY583" i="1"/>
  <c r="CB583" i="1"/>
  <c r="CE583" i="1"/>
  <c r="CF583" i="1"/>
  <c r="CQ583" i="1"/>
  <c r="BO583" i="1" s="1"/>
  <c r="AC583" i="1" s="1"/>
  <c r="AD583" i="1" s="1"/>
  <c r="CR583" i="1"/>
  <c r="CS583" i="1" s="1"/>
  <c r="CT583" i="1"/>
  <c r="CU583" i="1"/>
  <c r="CV583" i="1"/>
  <c r="CW583" i="1"/>
  <c r="CX583" i="1"/>
  <c r="CY583" i="1"/>
  <c r="CZ583" i="1"/>
  <c r="DK583" i="1"/>
  <c r="DL583" i="1"/>
  <c r="DM583" i="1"/>
  <c r="DN583" i="1"/>
  <c r="DO583" i="1"/>
  <c r="DP583" i="1"/>
  <c r="EB583" i="1"/>
  <c r="EE583" i="1" s="1"/>
  <c r="EC583" i="1"/>
  <c r="ED583" i="1"/>
  <c r="EG583" i="1"/>
  <c r="GW583" i="1" s="1"/>
  <c r="EJ583" i="1"/>
  <c r="EO583" i="1"/>
  <c r="EP583" i="1" s="1"/>
  <c r="EQ583" i="1"/>
  <c r="ER583" i="1"/>
  <c r="ET583" i="1" s="1"/>
  <c r="ES583" i="1"/>
  <c r="EU583" i="1"/>
  <c r="EX583" i="1" s="1"/>
  <c r="FJ583" i="1"/>
  <c r="FM583" i="1"/>
  <c r="FR583" i="1"/>
  <c r="FS583" i="1"/>
  <c r="FT583" i="1"/>
  <c r="FW583" i="1" s="1"/>
  <c r="GN583" i="1"/>
  <c r="GV583" i="1"/>
  <c r="HA583" i="1"/>
  <c r="HB583" i="1"/>
  <c r="HJ583" i="1"/>
  <c r="HK583" i="1"/>
  <c r="HS583" i="1"/>
  <c r="W584" i="1"/>
  <c r="Y584" i="1"/>
  <c r="AA584" i="1"/>
  <c r="AB584" i="1"/>
  <c r="AE584" i="1"/>
  <c r="AG584" i="1" s="1"/>
  <c r="AF584" i="1"/>
  <c r="AI584" i="1"/>
  <c r="AJ584" i="1"/>
  <c r="AR584" i="1"/>
  <c r="AS584" i="1"/>
  <c r="AT584" i="1"/>
  <c r="AU584" i="1"/>
  <c r="AV584" i="1"/>
  <c r="BC584" i="1"/>
  <c r="BE584" i="1"/>
  <c r="BH584" i="1"/>
  <c r="BM584" i="1"/>
  <c r="BN584" i="1"/>
  <c r="GW584" i="1" s="1"/>
  <c r="BP584" i="1"/>
  <c r="BR584" i="1" s="1"/>
  <c r="BQ584" i="1"/>
  <c r="BS584" i="1"/>
  <c r="BV584" i="1"/>
  <c r="BY584" i="1"/>
  <c r="CB584" i="1"/>
  <c r="CE584" i="1"/>
  <c r="CF584" i="1"/>
  <c r="CQ584" i="1"/>
  <c r="BO584" i="1" s="1"/>
  <c r="CR584" i="1"/>
  <c r="CS584" i="1" s="1"/>
  <c r="CT584" i="1"/>
  <c r="CU584" i="1"/>
  <c r="CV584" i="1"/>
  <c r="CW584" i="1"/>
  <c r="CX584" i="1"/>
  <c r="CY584" i="1"/>
  <c r="DA584" i="1" s="1"/>
  <c r="DJ584" i="1" s="1"/>
  <c r="CZ584" i="1"/>
  <c r="DK584" i="1"/>
  <c r="DL584" i="1"/>
  <c r="DM584" i="1"/>
  <c r="DN584" i="1"/>
  <c r="DO584" i="1"/>
  <c r="DP584" i="1"/>
  <c r="EB584" i="1"/>
  <c r="EE584" i="1" s="1"/>
  <c r="EC584" i="1"/>
  <c r="ED584" i="1"/>
  <c r="EG584" i="1"/>
  <c r="EJ584" i="1"/>
  <c r="EO584" i="1"/>
  <c r="EP584" i="1" s="1"/>
  <c r="EQ584" i="1"/>
  <c r="AC584" i="1" s="1"/>
  <c r="AD584" i="1" s="1"/>
  <c r="ER584" i="1"/>
  <c r="ET584" i="1" s="1"/>
  <c r="ES584" i="1"/>
  <c r="EU584" i="1"/>
  <c r="EX584" i="1"/>
  <c r="FJ584" i="1"/>
  <c r="FM584" i="1"/>
  <c r="FR584" i="1"/>
  <c r="FS584" i="1"/>
  <c r="FT584" i="1"/>
  <c r="FW584" i="1"/>
  <c r="GN584" i="1"/>
  <c r="GV584" i="1"/>
  <c r="HA584" i="1"/>
  <c r="HB584" i="1"/>
  <c r="HJ584" i="1"/>
  <c r="HK584" i="1"/>
  <c r="HS584" i="1"/>
  <c r="W585" i="1"/>
  <c r="Y585" i="1"/>
  <c r="AA585" i="1"/>
  <c r="AB585" i="1"/>
  <c r="AE585" i="1"/>
  <c r="AG585" i="1" s="1"/>
  <c r="AF585" i="1"/>
  <c r="AI585" i="1"/>
  <c r="AJ585" i="1"/>
  <c r="AR585" i="1"/>
  <c r="AS585" i="1"/>
  <c r="AT585" i="1"/>
  <c r="AU585" i="1"/>
  <c r="AV585" i="1"/>
  <c r="BC585" i="1"/>
  <c r="BE585" i="1"/>
  <c r="BH585" i="1"/>
  <c r="BM585" i="1"/>
  <c r="BN585" i="1"/>
  <c r="GW585" i="1" s="1"/>
  <c r="BP585" i="1"/>
  <c r="BR585" i="1" s="1"/>
  <c r="BQ585" i="1"/>
  <c r="BS585" i="1"/>
  <c r="BV585" i="1"/>
  <c r="BY585" i="1"/>
  <c r="CB585" i="1"/>
  <c r="CE585" i="1"/>
  <c r="CF585" i="1"/>
  <c r="CQ585" i="1"/>
  <c r="BO585" i="1" s="1"/>
  <c r="AC585" i="1" s="1"/>
  <c r="AD585" i="1" s="1"/>
  <c r="CR585" i="1"/>
  <c r="CS585" i="1" s="1"/>
  <c r="CT585" i="1"/>
  <c r="CU585" i="1"/>
  <c r="CV585" i="1"/>
  <c r="CW585" i="1"/>
  <c r="CX585" i="1"/>
  <c r="CY585" i="1"/>
  <c r="DA585" i="1" s="1"/>
  <c r="CZ585" i="1"/>
  <c r="DK585" i="1"/>
  <c r="DL585" i="1"/>
  <c r="DM585" i="1"/>
  <c r="DN585" i="1"/>
  <c r="DO585" i="1"/>
  <c r="DP585" i="1"/>
  <c r="EB585" i="1"/>
  <c r="EE585" i="1" s="1"/>
  <c r="EC585" i="1"/>
  <c r="ED585" i="1"/>
  <c r="EG585" i="1"/>
  <c r="EJ585" i="1"/>
  <c r="EO585" i="1"/>
  <c r="EP585" i="1" s="1"/>
  <c r="EQ585" i="1"/>
  <c r="ER585" i="1"/>
  <c r="ES585" i="1"/>
  <c r="EU585" i="1"/>
  <c r="EX585" i="1"/>
  <c r="FJ585" i="1"/>
  <c r="FM585" i="1"/>
  <c r="FR585" i="1"/>
  <c r="FS585" i="1"/>
  <c r="FT585" i="1"/>
  <c r="FW585" i="1"/>
  <c r="GN585" i="1"/>
  <c r="GV585" i="1"/>
  <c r="HA585" i="1"/>
  <c r="HB585" i="1"/>
  <c r="HJ585" i="1"/>
  <c r="HK585" i="1"/>
  <c r="HS585" i="1"/>
  <c r="W586" i="1"/>
  <c r="Y586" i="1"/>
  <c r="AA586" i="1"/>
  <c r="AB586" i="1"/>
  <c r="AE586" i="1"/>
  <c r="AF586" i="1"/>
  <c r="AG586" i="1"/>
  <c r="AI586" i="1"/>
  <c r="AH586" i="1" s="1"/>
  <c r="AJ586" i="1"/>
  <c r="AK586" i="1"/>
  <c r="AR586" i="1"/>
  <c r="AS586" i="1"/>
  <c r="AT586" i="1"/>
  <c r="AU586" i="1"/>
  <c r="AV586" i="1"/>
  <c r="BC586" i="1"/>
  <c r="BE586" i="1"/>
  <c r="BH586" i="1"/>
  <c r="BM586" i="1"/>
  <c r="BN586" i="1"/>
  <c r="BP586" i="1"/>
  <c r="BQ586" i="1"/>
  <c r="BR586" i="1"/>
  <c r="BS586" i="1"/>
  <c r="BV586" i="1"/>
  <c r="BY586" i="1"/>
  <c r="CB586" i="1"/>
  <c r="CE586" i="1"/>
  <c r="CF586" i="1"/>
  <c r="CQ586" i="1"/>
  <c r="BO586" i="1" s="1"/>
  <c r="AC586" i="1" s="1"/>
  <c r="AD586" i="1" s="1"/>
  <c r="CR586" i="1"/>
  <c r="CU586" i="1"/>
  <c r="CV586" i="1"/>
  <c r="CW586" i="1"/>
  <c r="CX586" i="1"/>
  <c r="CY586" i="1"/>
  <c r="DA586" i="1" s="1"/>
  <c r="CZ586" i="1"/>
  <c r="DK586" i="1"/>
  <c r="DL586" i="1"/>
  <c r="DM586" i="1"/>
  <c r="DN586" i="1"/>
  <c r="DO586" i="1"/>
  <c r="DP586" i="1"/>
  <c r="EB586" i="1"/>
  <c r="EE586" i="1" s="1"/>
  <c r="EC586" i="1"/>
  <c r="ED586" i="1"/>
  <c r="EG586" i="1"/>
  <c r="EJ586" i="1"/>
  <c r="EO586" i="1"/>
  <c r="EP586" i="1" s="1"/>
  <c r="EQ586" i="1"/>
  <c r="ER586" i="1"/>
  <c r="ET586" i="1" s="1"/>
  <c r="ES586" i="1"/>
  <c r="EU586" i="1"/>
  <c r="EX586" i="1"/>
  <c r="FJ586" i="1"/>
  <c r="FM586" i="1"/>
  <c r="FR586" i="1"/>
  <c r="FS586" i="1"/>
  <c r="FT586" i="1"/>
  <c r="FW586" i="1"/>
  <c r="GN586" i="1"/>
  <c r="GV586" i="1"/>
  <c r="GW586" i="1"/>
  <c r="HA586" i="1"/>
  <c r="HB586" i="1"/>
  <c r="HJ586" i="1"/>
  <c r="HK586" i="1"/>
  <c r="HS586" i="1"/>
  <c r="W587" i="1"/>
  <c r="Y587" i="1"/>
  <c r="AA587" i="1"/>
  <c r="AB587" i="1"/>
  <c r="AE587" i="1"/>
  <c r="AF587" i="1"/>
  <c r="AG587" i="1"/>
  <c r="AI587" i="1"/>
  <c r="AH587" i="1" s="1"/>
  <c r="AJ587" i="1"/>
  <c r="AK587" i="1"/>
  <c r="AR587" i="1"/>
  <c r="AS587" i="1"/>
  <c r="AT587" i="1"/>
  <c r="AU587" i="1"/>
  <c r="AV587" i="1"/>
  <c r="BC587" i="1"/>
  <c r="BE587" i="1"/>
  <c r="BH587" i="1"/>
  <c r="BM587" i="1"/>
  <c r="BN587" i="1"/>
  <c r="GW587" i="1" s="1"/>
  <c r="BP587" i="1"/>
  <c r="BQ587" i="1"/>
  <c r="BR587" i="1"/>
  <c r="BS587" i="1"/>
  <c r="BV587" i="1"/>
  <c r="BY587" i="1"/>
  <c r="CB587" i="1"/>
  <c r="CE587" i="1"/>
  <c r="CF587" i="1"/>
  <c r="CQ587" i="1"/>
  <c r="BO587" i="1" s="1"/>
  <c r="AC587" i="1" s="1"/>
  <c r="AD587" i="1" s="1"/>
  <c r="CR587" i="1"/>
  <c r="CS587" i="1" s="1"/>
  <c r="CT587" i="1"/>
  <c r="CU587" i="1"/>
  <c r="CV587" i="1"/>
  <c r="CW587" i="1"/>
  <c r="CX587" i="1"/>
  <c r="CY587" i="1"/>
  <c r="CZ587" i="1"/>
  <c r="DK587" i="1"/>
  <c r="DL587" i="1"/>
  <c r="DM587" i="1"/>
  <c r="DN587" i="1"/>
  <c r="DO587" i="1"/>
  <c r="DP587" i="1"/>
  <c r="EB587" i="1"/>
  <c r="EE587" i="1" s="1"/>
  <c r="EC587" i="1"/>
  <c r="ED587" i="1"/>
  <c r="EG587" i="1"/>
  <c r="EJ587" i="1"/>
  <c r="EO587" i="1"/>
  <c r="EP587" i="1" s="1"/>
  <c r="EQ587" i="1"/>
  <c r="ER587" i="1"/>
  <c r="ES587" i="1"/>
  <c r="EU587" i="1"/>
  <c r="EX587" i="1"/>
  <c r="FJ587" i="1"/>
  <c r="FM587" i="1"/>
  <c r="FR587" i="1"/>
  <c r="FS587" i="1"/>
  <c r="FT587" i="1"/>
  <c r="FW587" i="1"/>
  <c r="GN587" i="1"/>
  <c r="GV587" i="1"/>
  <c r="HA587" i="1"/>
  <c r="HB587" i="1"/>
  <c r="HJ587" i="1"/>
  <c r="HK587" i="1"/>
  <c r="HS587" i="1"/>
  <c r="W588" i="1"/>
  <c r="Y588" i="1"/>
  <c r="AA588" i="1"/>
  <c r="AB588" i="1"/>
  <c r="AC588" i="1"/>
  <c r="AD588" i="1" s="1"/>
  <c r="AE588" i="1"/>
  <c r="AF588" i="1"/>
  <c r="AG588" i="1"/>
  <c r="AI588" i="1"/>
  <c r="AJ588" i="1"/>
  <c r="AR588" i="1"/>
  <c r="AS588" i="1"/>
  <c r="AT588" i="1"/>
  <c r="AU588" i="1"/>
  <c r="AV588" i="1"/>
  <c r="BC588" i="1"/>
  <c r="BE588" i="1"/>
  <c r="BH588" i="1"/>
  <c r="BM588" i="1"/>
  <c r="BN588" i="1"/>
  <c r="BP588" i="1"/>
  <c r="BR588" i="1" s="1"/>
  <c r="BQ588" i="1"/>
  <c r="BS588" i="1"/>
  <c r="BV588" i="1"/>
  <c r="BY588" i="1"/>
  <c r="CB588" i="1"/>
  <c r="CE588" i="1"/>
  <c r="CF588" i="1"/>
  <c r="CQ588" i="1"/>
  <c r="BO588" i="1" s="1"/>
  <c r="CR588" i="1"/>
  <c r="CS588" i="1" s="1"/>
  <c r="CU588" i="1"/>
  <c r="CV588" i="1"/>
  <c r="CW588" i="1"/>
  <c r="CX588" i="1"/>
  <c r="CY588" i="1"/>
  <c r="DA588" i="1" s="1"/>
  <c r="CZ588" i="1"/>
  <c r="DK588" i="1"/>
  <c r="DL588" i="1"/>
  <c r="DM588" i="1"/>
  <c r="DN588" i="1"/>
  <c r="DO588" i="1"/>
  <c r="DP588" i="1"/>
  <c r="EB588" i="1"/>
  <c r="EE588" i="1" s="1"/>
  <c r="EC588" i="1"/>
  <c r="ED588" i="1"/>
  <c r="EG588" i="1"/>
  <c r="GW588" i="1" s="1"/>
  <c r="EJ588" i="1"/>
  <c r="EO588" i="1"/>
  <c r="EP588" i="1" s="1"/>
  <c r="EQ588" i="1"/>
  <c r="ER588" i="1"/>
  <c r="ET588" i="1" s="1"/>
  <c r="ES588" i="1"/>
  <c r="EU588" i="1"/>
  <c r="EX588" i="1" s="1"/>
  <c r="FJ588" i="1"/>
  <c r="FM588" i="1"/>
  <c r="FR588" i="1"/>
  <c r="FS588" i="1"/>
  <c r="FT588" i="1"/>
  <c r="FW588" i="1" s="1"/>
  <c r="GN588" i="1"/>
  <c r="GV588" i="1"/>
  <c r="HA588" i="1"/>
  <c r="HB588" i="1"/>
  <c r="HJ588" i="1"/>
  <c r="HK588" i="1"/>
  <c r="HS588" i="1"/>
  <c r="W589" i="1"/>
  <c r="Y589" i="1"/>
  <c r="AA589" i="1"/>
  <c r="AB589" i="1"/>
  <c r="AE589" i="1"/>
  <c r="AF589" i="1"/>
  <c r="AG589" i="1"/>
  <c r="AI589" i="1"/>
  <c r="AJ589" i="1"/>
  <c r="AR589" i="1"/>
  <c r="AS589" i="1"/>
  <c r="AT589" i="1"/>
  <c r="AU589" i="1"/>
  <c r="AV589" i="1"/>
  <c r="BC589" i="1"/>
  <c r="BE589" i="1"/>
  <c r="BH589" i="1"/>
  <c r="BM589" i="1"/>
  <c r="BN589" i="1"/>
  <c r="GW589" i="1" s="1"/>
  <c r="BP589" i="1"/>
  <c r="BQ589" i="1"/>
  <c r="BR589" i="1"/>
  <c r="BS589" i="1"/>
  <c r="BV589" i="1"/>
  <c r="BY589" i="1"/>
  <c r="CB589" i="1"/>
  <c r="CE589" i="1"/>
  <c r="CF589" i="1"/>
  <c r="CQ589" i="1"/>
  <c r="BO589" i="1" s="1"/>
  <c r="CR589" i="1"/>
  <c r="CS589" i="1" s="1"/>
  <c r="CT589" i="1"/>
  <c r="CU589" i="1"/>
  <c r="CV589" i="1"/>
  <c r="CW589" i="1"/>
  <c r="CX589" i="1"/>
  <c r="CY589" i="1"/>
  <c r="CZ589" i="1"/>
  <c r="DK589" i="1"/>
  <c r="DL589" i="1"/>
  <c r="DM589" i="1"/>
  <c r="DN589" i="1"/>
  <c r="DO589" i="1"/>
  <c r="DP589" i="1"/>
  <c r="EB589" i="1"/>
  <c r="EE589" i="1" s="1"/>
  <c r="EC589" i="1"/>
  <c r="ED589" i="1"/>
  <c r="EG589" i="1"/>
  <c r="EJ589" i="1"/>
  <c r="EO589" i="1"/>
  <c r="EP589" i="1" s="1"/>
  <c r="EQ589" i="1"/>
  <c r="AC589" i="1" s="1"/>
  <c r="AD589" i="1" s="1"/>
  <c r="ER589" i="1"/>
  <c r="ES589" i="1"/>
  <c r="EU589" i="1"/>
  <c r="EX589" i="1"/>
  <c r="FJ589" i="1"/>
  <c r="FM589" i="1"/>
  <c r="FR589" i="1"/>
  <c r="FS589" i="1"/>
  <c r="FT589" i="1"/>
  <c r="FW589" i="1"/>
  <c r="GN589" i="1"/>
  <c r="GV589" i="1"/>
  <c r="HA589" i="1"/>
  <c r="HB589" i="1"/>
  <c r="HJ589" i="1"/>
  <c r="HK589" i="1"/>
  <c r="HS589" i="1"/>
  <c r="W590" i="1"/>
  <c r="Y590" i="1"/>
  <c r="AA590" i="1"/>
  <c r="AB590" i="1"/>
  <c r="AC590" i="1"/>
  <c r="AD590" i="1" s="1"/>
  <c r="AE590" i="1"/>
  <c r="AG590" i="1" s="1"/>
  <c r="AF590" i="1"/>
  <c r="AI590" i="1"/>
  <c r="AJ590" i="1"/>
  <c r="AR590" i="1"/>
  <c r="AS590" i="1"/>
  <c r="AT590" i="1"/>
  <c r="AU590" i="1"/>
  <c r="AV590" i="1"/>
  <c r="BC590" i="1"/>
  <c r="BE590" i="1"/>
  <c r="BH590" i="1"/>
  <c r="BM590" i="1"/>
  <c r="BN590" i="1"/>
  <c r="BP590" i="1"/>
  <c r="BQ590" i="1"/>
  <c r="BR590" i="1"/>
  <c r="BS590" i="1"/>
  <c r="BV590" i="1"/>
  <c r="BY590" i="1"/>
  <c r="CB590" i="1"/>
  <c r="CE590" i="1"/>
  <c r="CF590" i="1"/>
  <c r="CQ590" i="1"/>
  <c r="BO590" i="1" s="1"/>
  <c r="CR590" i="1"/>
  <c r="CU590" i="1"/>
  <c r="CV590" i="1"/>
  <c r="CW590" i="1"/>
  <c r="CX590" i="1"/>
  <c r="CY590" i="1"/>
  <c r="DA590" i="1" s="1"/>
  <c r="CZ590" i="1"/>
  <c r="DJ590" i="1"/>
  <c r="DK590" i="1"/>
  <c r="DL590" i="1"/>
  <c r="DM590" i="1"/>
  <c r="DN590" i="1"/>
  <c r="DO590" i="1"/>
  <c r="DP590" i="1"/>
  <c r="EB590" i="1"/>
  <c r="EE590" i="1" s="1"/>
  <c r="EC590" i="1"/>
  <c r="ED590" i="1"/>
  <c r="EG590" i="1"/>
  <c r="EJ590" i="1"/>
  <c r="EO590" i="1"/>
  <c r="EP590" i="1" s="1"/>
  <c r="EQ590" i="1"/>
  <c r="ER590" i="1"/>
  <c r="ET590" i="1" s="1"/>
  <c r="ES590" i="1"/>
  <c r="EU590" i="1"/>
  <c r="EX590" i="1" s="1"/>
  <c r="FJ590" i="1"/>
  <c r="FM590" i="1"/>
  <c r="FR590" i="1"/>
  <c r="FS590" i="1"/>
  <c r="FT590" i="1"/>
  <c r="FW590" i="1" s="1"/>
  <c r="GN590" i="1"/>
  <c r="GV590" i="1"/>
  <c r="GW590" i="1"/>
  <c r="HA590" i="1"/>
  <c r="HB590" i="1"/>
  <c r="HJ590" i="1"/>
  <c r="HK590" i="1"/>
  <c r="HS590" i="1"/>
  <c r="W591" i="1"/>
  <c r="Y591" i="1"/>
  <c r="AA591" i="1"/>
  <c r="AB591" i="1"/>
  <c r="AE591" i="1"/>
  <c r="AF591" i="1"/>
  <c r="AG591" i="1"/>
  <c r="AI591" i="1"/>
  <c r="AH591" i="1" s="1"/>
  <c r="AJ591" i="1"/>
  <c r="AK591" i="1"/>
  <c r="AR591" i="1"/>
  <c r="AS591" i="1"/>
  <c r="AT591" i="1"/>
  <c r="AU591" i="1"/>
  <c r="AV591" i="1"/>
  <c r="BC591" i="1"/>
  <c r="BE591" i="1"/>
  <c r="BH591" i="1"/>
  <c r="BM591" i="1"/>
  <c r="BN591" i="1"/>
  <c r="GW591" i="1" s="1"/>
  <c r="BP591" i="1"/>
  <c r="BQ591" i="1"/>
  <c r="BR591" i="1"/>
  <c r="BS591" i="1"/>
  <c r="BV591" i="1"/>
  <c r="BY591" i="1"/>
  <c r="CB591" i="1"/>
  <c r="CE591" i="1"/>
  <c r="CF591" i="1"/>
  <c r="CQ591" i="1"/>
  <c r="BO591" i="1" s="1"/>
  <c r="AC591" i="1" s="1"/>
  <c r="AD591" i="1" s="1"/>
  <c r="CR591" i="1"/>
  <c r="CS591" i="1" s="1"/>
  <c r="CT591" i="1"/>
  <c r="CU591" i="1"/>
  <c r="CV591" i="1"/>
  <c r="CW591" i="1"/>
  <c r="CX591" i="1"/>
  <c r="CY591" i="1"/>
  <c r="CZ591" i="1"/>
  <c r="DK591" i="1"/>
  <c r="DL591" i="1"/>
  <c r="DM591" i="1"/>
  <c r="DN591" i="1"/>
  <c r="DO591" i="1"/>
  <c r="DP591" i="1"/>
  <c r="EB591" i="1"/>
  <c r="EE591" i="1" s="1"/>
  <c r="EC591" i="1"/>
  <c r="ED591" i="1"/>
  <c r="EG591" i="1"/>
  <c r="EJ591" i="1"/>
  <c r="EO591" i="1"/>
  <c r="EP591" i="1" s="1"/>
  <c r="EQ591" i="1"/>
  <c r="ER591" i="1"/>
  <c r="ES591" i="1"/>
  <c r="EU591" i="1"/>
  <c r="EX591" i="1"/>
  <c r="FJ591" i="1"/>
  <c r="FM591" i="1"/>
  <c r="FR591" i="1"/>
  <c r="FS591" i="1"/>
  <c r="FT591" i="1"/>
  <c r="FW591" i="1"/>
  <c r="GN591" i="1"/>
  <c r="GV591" i="1"/>
  <c r="HA591" i="1"/>
  <c r="HB591" i="1"/>
  <c r="HJ591" i="1"/>
  <c r="HK591" i="1"/>
  <c r="HS591" i="1"/>
  <c r="W592" i="1"/>
  <c r="Y592" i="1"/>
  <c r="AA592" i="1"/>
  <c r="AB592" i="1"/>
  <c r="AC592" i="1"/>
  <c r="AD592" i="1" s="1"/>
  <c r="AE592" i="1"/>
  <c r="AF592" i="1"/>
  <c r="AG592" i="1"/>
  <c r="AI592" i="1"/>
  <c r="AJ592" i="1"/>
  <c r="AR592" i="1"/>
  <c r="AS592" i="1"/>
  <c r="AT592" i="1"/>
  <c r="AU592" i="1"/>
  <c r="AV592" i="1"/>
  <c r="BC592" i="1"/>
  <c r="BE592" i="1"/>
  <c r="BH592" i="1"/>
  <c r="BM592" i="1"/>
  <c r="BN592" i="1"/>
  <c r="BP592" i="1"/>
  <c r="BR592" i="1" s="1"/>
  <c r="BQ592" i="1"/>
  <c r="BS592" i="1"/>
  <c r="BV592" i="1"/>
  <c r="BY592" i="1"/>
  <c r="CB592" i="1"/>
  <c r="CE592" i="1"/>
  <c r="CF592" i="1"/>
  <c r="CQ592" i="1"/>
  <c r="BO592" i="1" s="1"/>
  <c r="CR592" i="1"/>
  <c r="CS592" i="1" s="1"/>
  <c r="CU592" i="1"/>
  <c r="CV592" i="1"/>
  <c r="CW592" i="1"/>
  <c r="CX592" i="1"/>
  <c r="CY592" i="1"/>
  <c r="DA592" i="1" s="1"/>
  <c r="CZ592" i="1"/>
  <c r="DK592" i="1"/>
  <c r="DL592" i="1"/>
  <c r="DM592" i="1"/>
  <c r="DN592" i="1"/>
  <c r="DO592" i="1"/>
  <c r="DP592" i="1"/>
  <c r="EB592" i="1"/>
  <c r="EE592" i="1" s="1"/>
  <c r="EC592" i="1"/>
  <c r="ED592" i="1"/>
  <c r="EG592" i="1"/>
  <c r="GW592" i="1" s="1"/>
  <c r="EJ592" i="1"/>
  <c r="EO592" i="1"/>
  <c r="EP592" i="1" s="1"/>
  <c r="EQ592" i="1"/>
  <c r="ER592" i="1"/>
  <c r="ET592" i="1" s="1"/>
  <c r="ES592" i="1"/>
  <c r="EU592" i="1"/>
  <c r="EX592" i="1" s="1"/>
  <c r="FJ592" i="1"/>
  <c r="FM592" i="1"/>
  <c r="FR592" i="1"/>
  <c r="FS592" i="1"/>
  <c r="FT592" i="1"/>
  <c r="FW592" i="1" s="1"/>
  <c r="GN592" i="1"/>
  <c r="GV592" i="1"/>
  <c r="HA592" i="1"/>
  <c r="HB592" i="1"/>
  <c r="HJ592" i="1"/>
  <c r="HK592" i="1"/>
  <c r="HS592" i="1"/>
  <c r="W593" i="1"/>
  <c r="Y593" i="1"/>
  <c r="AA593" i="1"/>
  <c r="AB593" i="1"/>
  <c r="AC593" i="1"/>
  <c r="AD593" i="1" s="1"/>
  <c r="AE593" i="1"/>
  <c r="AF593" i="1"/>
  <c r="AG593" i="1"/>
  <c r="AI593" i="1"/>
  <c r="AJ593" i="1"/>
  <c r="AR593" i="1"/>
  <c r="AS593" i="1"/>
  <c r="AT593" i="1"/>
  <c r="AU593" i="1"/>
  <c r="AV593" i="1"/>
  <c r="BC593" i="1"/>
  <c r="BE593" i="1"/>
  <c r="BH593" i="1"/>
  <c r="BM593" i="1"/>
  <c r="BN593" i="1"/>
  <c r="GW593" i="1" s="1"/>
  <c r="BP593" i="1"/>
  <c r="BQ593" i="1"/>
  <c r="BR593" i="1"/>
  <c r="BS593" i="1"/>
  <c r="BV593" i="1"/>
  <c r="BY593" i="1"/>
  <c r="CB593" i="1"/>
  <c r="CE593" i="1"/>
  <c r="CF593" i="1"/>
  <c r="CQ593" i="1"/>
  <c r="BO593" i="1" s="1"/>
  <c r="CR593" i="1"/>
  <c r="CS593" i="1" s="1"/>
  <c r="CT593" i="1"/>
  <c r="CU593" i="1"/>
  <c r="CV593" i="1"/>
  <c r="CW593" i="1"/>
  <c r="CX593" i="1"/>
  <c r="CY593" i="1"/>
  <c r="CZ593" i="1"/>
  <c r="DK593" i="1"/>
  <c r="DL593" i="1"/>
  <c r="DM593" i="1"/>
  <c r="DN593" i="1"/>
  <c r="DO593" i="1"/>
  <c r="DP593" i="1"/>
  <c r="EB593" i="1"/>
  <c r="EE593" i="1" s="1"/>
  <c r="EC593" i="1"/>
  <c r="ED593" i="1"/>
  <c r="EG593" i="1"/>
  <c r="EJ593" i="1"/>
  <c r="EO593" i="1"/>
  <c r="EP593" i="1" s="1"/>
  <c r="EQ593" i="1"/>
  <c r="ER593" i="1"/>
  <c r="ES593" i="1"/>
  <c r="EU593" i="1"/>
  <c r="EX593" i="1"/>
  <c r="FJ593" i="1"/>
  <c r="FM593" i="1"/>
  <c r="FR593" i="1"/>
  <c r="FS593" i="1"/>
  <c r="FT593" i="1"/>
  <c r="FW593" i="1" s="1"/>
  <c r="GN593" i="1"/>
  <c r="GV593" i="1"/>
  <c r="HA593" i="1"/>
  <c r="HB593" i="1"/>
  <c r="HJ593" i="1"/>
  <c r="HK593" i="1"/>
  <c r="HS593" i="1"/>
  <c r="W594" i="1"/>
  <c r="Y594" i="1"/>
  <c r="AA594" i="1"/>
  <c r="AB594" i="1"/>
  <c r="AE594" i="1"/>
  <c r="AG594" i="1" s="1"/>
  <c r="AF594" i="1"/>
  <c r="AI594" i="1"/>
  <c r="AH594" i="1" s="1"/>
  <c r="AJ594" i="1"/>
  <c r="AK594" i="1"/>
  <c r="AR594" i="1"/>
  <c r="AS594" i="1"/>
  <c r="AT594" i="1"/>
  <c r="AU594" i="1"/>
  <c r="AV594" i="1"/>
  <c r="BC594" i="1"/>
  <c r="BE594" i="1"/>
  <c r="BH594" i="1"/>
  <c r="BM594" i="1"/>
  <c r="BN594" i="1"/>
  <c r="BP594" i="1"/>
  <c r="BR594" i="1" s="1"/>
  <c r="BQ594" i="1"/>
  <c r="BS594" i="1"/>
  <c r="BV594" i="1"/>
  <c r="BY594" i="1"/>
  <c r="CB594" i="1"/>
  <c r="CE594" i="1"/>
  <c r="CF594" i="1"/>
  <c r="CQ594" i="1"/>
  <c r="BO594" i="1" s="1"/>
  <c r="AC594" i="1" s="1"/>
  <c r="AD594" i="1" s="1"/>
  <c r="CR594" i="1"/>
  <c r="CS594" i="1" s="1"/>
  <c r="CT594" i="1"/>
  <c r="CU594" i="1"/>
  <c r="CV594" i="1"/>
  <c r="CW594" i="1"/>
  <c r="CX594" i="1"/>
  <c r="CY594" i="1"/>
  <c r="CZ594" i="1"/>
  <c r="DK594" i="1"/>
  <c r="DL594" i="1"/>
  <c r="DM594" i="1"/>
  <c r="DN594" i="1"/>
  <c r="DO594" i="1"/>
  <c r="DP594" i="1"/>
  <c r="EB594" i="1"/>
  <c r="EE594" i="1" s="1"/>
  <c r="EC594" i="1"/>
  <c r="ED594" i="1"/>
  <c r="EG594" i="1"/>
  <c r="EJ594" i="1"/>
  <c r="EO594" i="1"/>
  <c r="EP594" i="1" s="1"/>
  <c r="EQ594" i="1"/>
  <c r="ER594" i="1"/>
  <c r="ET594" i="1" s="1"/>
  <c r="ES594" i="1"/>
  <c r="EU594" i="1"/>
  <c r="EX594" i="1"/>
  <c r="FJ594" i="1"/>
  <c r="FM594" i="1"/>
  <c r="FR594" i="1"/>
  <c r="FS594" i="1"/>
  <c r="FT594" i="1"/>
  <c r="FW594" i="1" s="1"/>
  <c r="GN594" i="1"/>
  <c r="GV594" i="1"/>
  <c r="HA594" i="1"/>
  <c r="HB594" i="1"/>
  <c r="HJ594" i="1"/>
  <c r="HK594" i="1"/>
  <c r="HS594" i="1"/>
  <c r="W595" i="1"/>
  <c r="Y595" i="1"/>
  <c r="AA595" i="1"/>
  <c r="AB595" i="1"/>
  <c r="AE595" i="1"/>
  <c r="AF595" i="1"/>
  <c r="AG595" i="1"/>
  <c r="AI595" i="1"/>
  <c r="AH595" i="1" s="1"/>
  <c r="AJ595" i="1"/>
  <c r="AK595" i="1"/>
  <c r="AR595" i="1"/>
  <c r="AS595" i="1"/>
  <c r="AT595" i="1"/>
  <c r="AU595" i="1"/>
  <c r="AV595" i="1"/>
  <c r="BC595" i="1"/>
  <c r="BE595" i="1"/>
  <c r="BH595" i="1"/>
  <c r="BM595" i="1"/>
  <c r="BN595" i="1"/>
  <c r="BP595" i="1"/>
  <c r="BQ595" i="1"/>
  <c r="BR595" i="1"/>
  <c r="BS595" i="1"/>
  <c r="BV595" i="1"/>
  <c r="BY595" i="1"/>
  <c r="CB595" i="1"/>
  <c r="CE595" i="1"/>
  <c r="CF595" i="1"/>
  <c r="CQ595" i="1"/>
  <c r="BO595" i="1" s="1"/>
  <c r="AC595" i="1" s="1"/>
  <c r="AD595" i="1" s="1"/>
  <c r="CR595" i="1"/>
  <c r="CU595" i="1"/>
  <c r="CV595" i="1"/>
  <c r="CW595" i="1"/>
  <c r="CX595" i="1"/>
  <c r="CY595" i="1"/>
  <c r="CZ595" i="1"/>
  <c r="DK595" i="1"/>
  <c r="DL595" i="1"/>
  <c r="DM595" i="1"/>
  <c r="DN595" i="1"/>
  <c r="DO595" i="1"/>
  <c r="DP595" i="1"/>
  <c r="EB595" i="1"/>
  <c r="EE595" i="1" s="1"/>
  <c r="EC595" i="1"/>
  <c r="ED595" i="1"/>
  <c r="EG595" i="1"/>
  <c r="EJ595" i="1"/>
  <c r="EO595" i="1"/>
  <c r="EP595" i="1" s="1"/>
  <c r="EQ595" i="1"/>
  <c r="ER595" i="1"/>
  <c r="ES595" i="1"/>
  <c r="EU595" i="1"/>
  <c r="EX595" i="1" s="1"/>
  <c r="FJ595" i="1"/>
  <c r="FM595" i="1"/>
  <c r="FR595" i="1"/>
  <c r="FS595" i="1"/>
  <c r="FT595" i="1"/>
  <c r="FW595" i="1" s="1"/>
  <c r="GN595" i="1"/>
  <c r="GV595" i="1"/>
  <c r="GW595" i="1"/>
  <c r="HA595" i="1"/>
  <c r="HB595" i="1"/>
  <c r="HJ595" i="1"/>
  <c r="HK595" i="1"/>
  <c r="HS595" i="1"/>
  <c r="W596" i="1"/>
  <c r="Y596" i="1"/>
  <c r="AA596" i="1"/>
  <c r="AB596" i="1"/>
  <c r="AE596" i="1"/>
  <c r="AF596" i="1"/>
  <c r="AG596" i="1"/>
  <c r="AI596" i="1"/>
  <c r="AH596" i="1" s="1"/>
  <c r="AJ596" i="1"/>
  <c r="AK596" i="1"/>
  <c r="AR596" i="1"/>
  <c r="AS596" i="1"/>
  <c r="AT596" i="1"/>
  <c r="AU596" i="1"/>
  <c r="AV596" i="1"/>
  <c r="BC596" i="1"/>
  <c r="BE596" i="1"/>
  <c r="BH596" i="1"/>
  <c r="BM596" i="1"/>
  <c r="BN596" i="1"/>
  <c r="BP596" i="1"/>
  <c r="BQ596" i="1"/>
  <c r="BR596" i="1"/>
  <c r="BS596" i="1"/>
  <c r="BV596" i="1"/>
  <c r="BY596" i="1"/>
  <c r="CB596" i="1"/>
  <c r="CE596" i="1"/>
  <c r="CF596" i="1"/>
  <c r="CQ596" i="1"/>
  <c r="BO596" i="1" s="1"/>
  <c r="AC596" i="1" s="1"/>
  <c r="AD596" i="1" s="1"/>
  <c r="CR596" i="1"/>
  <c r="CU596" i="1"/>
  <c r="CV596" i="1"/>
  <c r="CW596" i="1"/>
  <c r="CX596" i="1"/>
  <c r="CY596" i="1"/>
  <c r="CZ596" i="1"/>
  <c r="DK596" i="1"/>
  <c r="DL596" i="1"/>
  <c r="DM596" i="1"/>
  <c r="DN596" i="1"/>
  <c r="DO596" i="1"/>
  <c r="DP596" i="1"/>
  <c r="EB596" i="1"/>
  <c r="EE596" i="1" s="1"/>
  <c r="EC596" i="1"/>
  <c r="ED596" i="1"/>
  <c r="EG596" i="1"/>
  <c r="EJ596" i="1"/>
  <c r="EO596" i="1"/>
  <c r="EP596" i="1" s="1"/>
  <c r="EQ596" i="1"/>
  <c r="ER596" i="1"/>
  <c r="ES596" i="1"/>
  <c r="EU596" i="1"/>
  <c r="EX596" i="1"/>
  <c r="FJ596" i="1"/>
  <c r="FM596" i="1"/>
  <c r="FR596" i="1"/>
  <c r="FS596" i="1"/>
  <c r="FT596" i="1"/>
  <c r="FW596" i="1"/>
  <c r="GN596" i="1"/>
  <c r="GV596" i="1"/>
  <c r="GW596" i="1"/>
  <c r="HA596" i="1"/>
  <c r="HB596" i="1"/>
  <c r="HJ596" i="1"/>
  <c r="HK596" i="1"/>
  <c r="HS596" i="1"/>
  <c r="W597" i="1"/>
  <c r="Y597" i="1"/>
  <c r="AA597" i="1"/>
  <c r="AB597" i="1"/>
  <c r="AE597" i="1"/>
  <c r="AF597" i="1"/>
  <c r="AG597" i="1"/>
  <c r="AI597" i="1"/>
  <c r="AH597" i="1" s="1"/>
  <c r="AJ597" i="1"/>
  <c r="AR597" i="1"/>
  <c r="AS597" i="1"/>
  <c r="AT597" i="1"/>
  <c r="AU597" i="1"/>
  <c r="AV597" i="1"/>
  <c r="BC597" i="1"/>
  <c r="BE597" i="1"/>
  <c r="BH597" i="1"/>
  <c r="BM597" i="1"/>
  <c r="BN597" i="1"/>
  <c r="GW597" i="1" s="1"/>
  <c r="BP597" i="1"/>
  <c r="BQ597" i="1"/>
  <c r="BR597" i="1"/>
  <c r="BS597" i="1"/>
  <c r="BV597" i="1"/>
  <c r="BY597" i="1"/>
  <c r="CB597" i="1"/>
  <c r="CE597" i="1"/>
  <c r="CF597" i="1"/>
  <c r="CQ597" i="1"/>
  <c r="BO597" i="1" s="1"/>
  <c r="CR597" i="1"/>
  <c r="CS597" i="1" s="1"/>
  <c r="CU597" i="1"/>
  <c r="CV597" i="1"/>
  <c r="CW597" i="1"/>
  <c r="CX597" i="1"/>
  <c r="CY597" i="1"/>
  <c r="CZ597" i="1"/>
  <c r="DK597" i="1"/>
  <c r="DL597" i="1"/>
  <c r="DM597" i="1"/>
  <c r="DN597" i="1"/>
  <c r="DO597" i="1"/>
  <c r="DP597" i="1"/>
  <c r="EB597" i="1"/>
  <c r="EE597" i="1" s="1"/>
  <c r="EC597" i="1"/>
  <c r="ED597" i="1"/>
  <c r="EG597" i="1"/>
  <c r="EJ597" i="1"/>
  <c r="EO597" i="1"/>
  <c r="EP597" i="1" s="1"/>
  <c r="EQ597" i="1"/>
  <c r="AC597" i="1" s="1"/>
  <c r="AD597" i="1" s="1"/>
  <c r="ER597" i="1"/>
  <c r="ES597" i="1"/>
  <c r="EU597" i="1"/>
  <c r="EX597" i="1"/>
  <c r="FJ597" i="1"/>
  <c r="FM597" i="1"/>
  <c r="FR597" i="1"/>
  <c r="FS597" i="1"/>
  <c r="FT597" i="1"/>
  <c r="FW597" i="1"/>
  <c r="GN597" i="1"/>
  <c r="GV597" i="1"/>
  <c r="HA597" i="1"/>
  <c r="HB597" i="1"/>
  <c r="HJ597" i="1"/>
  <c r="HK597" i="1"/>
  <c r="HS597" i="1"/>
  <c r="W598" i="1"/>
  <c r="Y598" i="1"/>
  <c r="AA598" i="1"/>
  <c r="AB598" i="1"/>
  <c r="AE598" i="1"/>
  <c r="AF598" i="1"/>
  <c r="AG598" i="1"/>
  <c r="AI598" i="1"/>
  <c r="AJ598" i="1"/>
  <c r="AR598" i="1"/>
  <c r="AS598" i="1"/>
  <c r="AT598" i="1"/>
  <c r="AU598" i="1"/>
  <c r="AV598" i="1"/>
  <c r="BC598" i="1"/>
  <c r="BE598" i="1"/>
  <c r="BH598" i="1"/>
  <c r="BM598" i="1"/>
  <c r="BN598" i="1"/>
  <c r="GW598" i="1" s="1"/>
  <c r="BP598" i="1"/>
  <c r="BQ598" i="1"/>
  <c r="BR598" i="1"/>
  <c r="BS598" i="1"/>
  <c r="BV598" i="1"/>
  <c r="BY598" i="1"/>
  <c r="CB598" i="1"/>
  <c r="CE598" i="1"/>
  <c r="CF598" i="1"/>
  <c r="CQ598" i="1"/>
  <c r="BO598" i="1" s="1"/>
  <c r="CR598" i="1"/>
  <c r="CS598" i="1" s="1"/>
  <c r="CT598" i="1"/>
  <c r="CU598" i="1"/>
  <c r="CV598" i="1"/>
  <c r="CW598" i="1"/>
  <c r="CX598" i="1"/>
  <c r="CY598" i="1"/>
  <c r="DA598" i="1" s="1"/>
  <c r="CZ598" i="1"/>
  <c r="DJ598" i="1"/>
  <c r="DK598" i="1"/>
  <c r="DL598" i="1"/>
  <c r="DM598" i="1"/>
  <c r="DN598" i="1"/>
  <c r="DO598" i="1"/>
  <c r="DP598" i="1"/>
  <c r="EB598" i="1"/>
  <c r="EE598" i="1" s="1"/>
  <c r="EC598" i="1"/>
  <c r="ED598" i="1"/>
  <c r="EG598" i="1"/>
  <c r="EJ598" i="1"/>
  <c r="EO598" i="1"/>
  <c r="EP598" i="1" s="1"/>
  <c r="EQ598" i="1"/>
  <c r="AC598" i="1" s="1"/>
  <c r="AD598" i="1" s="1"/>
  <c r="ER598" i="1"/>
  <c r="ET598" i="1" s="1"/>
  <c r="ES598" i="1"/>
  <c r="EU598" i="1"/>
  <c r="EX598" i="1"/>
  <c r="FJ598" i="1"/>
  <c r="FM598" i="1"/>
  <c r="FR598" i="1"/>
  <c r="FS598" i="1"/>
  <c r="FT598" i="1"/>
  <c r="FW598" i="1"/>
  <c r="GN598" i="1"/>
  <c r="GV598" i="1"/>
  <c r="HA598" i="1"/>
  <c r="HB598" i="1"/>
  <c r="HJ598" i="1"/>
  <c r="HK598" i="1"/>
  <c r="HS598" i="1"/>
  <c r="W599" i="1"/>
  <c r="Y599" i="1"/>
  <c r="AA599" i="1"/>
  <c r="AB599" i="1"/>
  <c r="AE599" i="1"/>
  <c r="AG599" i="1" s="1"/>
  <c r="AF599" i="1"/>
  <c r="AI599" i="1"/>
  <c r="AH599" i="1" s="1"/>
  <c r="AJ599" i="1"/>
  <c r="AK599" i="1"/>
  <c r="AR599" i="1"/>
  <c r="AS599" i="1"/>
  <c r="AT599" i="1"/>
  <c r="AU599" i="1"/>
  <c r="AV599" i="1"/>
  <c r="BC599" i="1"/>
  <c r="BE599" i="1"/>
  <c r="BH599" i="1"/>
  <c r="BM599" i="1"/>
  <c r="BN599" i="1"/>
  <c r="BP599" i="1"/>
  <c r="BR599" i="1" s="1"/>
  <c r="BQ599" i="1"/>
  <c r="BS599" i="1"/>
  <c r="BV599" i="1"/>
  <c r="BY599" i="1"/>
  <c r="CB599" i="1"/>
  <c r="CE599" i="1"/>
  <c r="CF599" i="1"/>
  <c r="CQ599" i="1"/>
  <c r="BO599" i="1" s="1"/>
  <c r="CR599" i="1"/>
  <c r="CS599" i="1" s="1"/>
  <c r="CT599" i="1"/>
  <c r="CU599" i="1"/>
  <c r="CV599" i="1"/>
  <c r="CW599" i="1"/>
  <c r="CX599" i="1"/>
  <c r="CY599" i="1"/>
  <c r="DA599" i="1" s="1"/>
  <c r="CZ599" i="1"/>
  <c r="DK599" i="1"/>
  <c r="DL599" i="1"/>
  <c r="DM599" i="1"/>
  <c r="DN599" i="1"/>
  <c r="DO599" i="1"/>
  <c r="DP599" i="1"/>
  <c r="EB599" i="1"/>
  <c r="EE599" i="1" s="1"/>
  <c r="EC599" i="1"/>
  <c r="ED599" i="1"/>
  <c r="EG599" i="1"/>
  <c r="EJ599" i="1"/>
  <c r="EO599" i="1"/>
  <c r="EP599" i="1" s="1"/>
  <c r="EQ599" i="1"/>
  <c r="ER599" i="1"/>
  <c r="ES599" i="1"/>
  <c r="EU599" i="1"/>
  <c r="EX599" i="1" s="1"/>
  <c r="FJ599" i="1"/>
  <c r="FM599" i="1"/>
  <c r="FR599" i="1"/>
  <c r="FS599" i="1"/>
  <c r="FT599" i="1"/>
  <c r="FW599" i="1"/>
  <c r="GN599" i="1"/>
  <c r="GV599" i="1"/>
  <c r="GW599" i="1"/>
  <c r="HA599" i="1"/>
  <c r="HB599" i="1"/>
  <c r="HJ599" i="1"/>
  <c r="HK599" i="1"/>
  <c r="HS599" i="1"/>
  <c r="W600" i="1"/>
  <c r="Y600" i="1"/>
  <c r="AA600" i="1"/>
  <c r="AB600" i="1"/>
  <c r="AE600" i="1"/>
  <c r="AF600" i="1"/>
  <c r="AG600" i="1"/>
  <c r="AI600" i="1"/>
  <c r="AH600" i="1" s="1"/>
  <c r="AJ600" i="1"/>
  <c r="AK600" i="1"/>
  <c r="AR600" i="1"/>
  <c r="AS600" i="1"/>
  <c r="AT600" i="1"/>
  <c r="AU600" i="1"/>
  <c r="AV600" i="1"/>
  <c r="BC600" i="1"/>
  <c r="BE600" i="1"/>
  <c r="BH600" i="1"/>
  <c r="BM600" i="1"/>
  <c r="BN600" i="1"/>
  <c r="BP600" i="1"/>
  <c r="BQ600" i="1"/>
  <c r="BR600" i="1"/>
  <c r="BS600" i="1"/>
  <c r="BV600" i="1"/>
  <c r="BY600" i="1"/>
  <c r="CB600" i="1"/>
  <c r="CE600" i="1"/>
  <c r="CF600" i="1"/>
  <c r="CQ600" i="1"/>
  <c r="BO600" i="1" s="1"/>
  <c r="AC600" i="1" s="1"/>
  <c r="AD600" i="1" s="1"/>
  <c r="CR600" i="1"/>
  <c r="CS600" i="1" s="1"/>
  <c r="CT600" i="1"/>
  <c r="CU600" i="1"/>
  <c r="CV600" i="1"/>
  <c r="CW600" i="1"/>
  <c r="CX600" i="1"/>
  <c r="CY600" i="1"/>
  <c r="CZ600" i="1"/>
  <c r="DK600" i="1"/>
  <c r="DL600" i="1"/>
  <c r="DM600" i="1"/>
  <c r="DN600" i="1"/>
  <c r="DO600" i="1"/>
  <c r="DP600" i="1"/>
  <c r="EB600" i="1"/>
  <c r="EE600" i="1" s="1"/>
  <c r="EC600" i="1"/>
  <c r="ED600" i="1"/>
  <c r="EG600" i="1"/>
  <c r="EJ600" i="1"/>
  <c r="EO600" i="1"/>
  <c r="EP600" i="1" s="1"/>
  <c r="EQ600" i="1"/>
  <c r="ER600" i="1"/>
  <c r="ES600" i="1"/>
  <c r="EU600" i="1"/>
  <c r="EX600" i="1" s="1"/>
  <c r="FJ600" i="1"/>
  <c r="GW600" i="1" s="1"/>
  <c r="FM600" i="1"/>
  <c r="FR600" i="1"/>
  <c r="FS600" i="1"/>
  <c r="FT600" i="1"/>
  <c r="FW600" i="1" s="1"/>
  <c r="GN600" i="1"/>
  <c r="GV600" i="1"/>
  <c r="HA600" i="1"/>
  <c r="HB600" i="1"/>
  <c r="HJ600" i="1"/>
  <c r="HK600" i="1"/>
  <c r="HS600" i="1"/>
  <c r="W601" i="1"/>
  <c r="Y601" i="1"/>
  <c r="AA601" i="1"/>
  <c r="AB601" i="1"/>
  <c r="AE601" i="1"/>
  <c r="AG601" i="1" s="1"/>
  <c r="AF601" i="1"/>
  <c r="AI601" i="1"/>
  <c r="AH601" i="1" s="1"/>
  <c r="AJ601" i="1"/>
  <c r="AK601" i="1"/>
  <c r="AR601" i="1"/>
  <c r="AS601" i="1"/>
  <c r="AT601" i="1"/>
  <c r="AU601" i="1"/>
  <c r="AV601" i="1"/>
  <c r="BC601" i="1"/>
  <c r="BE601" i="1"/>
  <c r="BH601" i="1"/>
  <c r="BM601" i="1"/>
  <c r="BN601" i="1"/>
  <c r="BP601" i="1"/>
  <c r="BR601" i="1" s="1"/>
  <c r="BQ601" i="1"/>
  <c r="BS601" i="1"/>
  <c r="BV601" i="1"/>
  <c r="BY601" i="1"/>
  <c r="CB601" i="1"/>
  <c r="CE601" i="1"/>
  <c r="CF601" i="1"/>
  <c r="CQ601" i="1"/>
  <c r="BO601" i="1" s="1"/>
  <c r="AC601" i="1" s="1"/>
  <c r="AD601" i="1" s="1"/>
  <c r="CR601" i="1"/>
  <c r="CU601" i="1"/>
  <c r="CV601" i="1"/>
  <c r="CW601" i="1"/>
  <c r="CX601" i="1"/>
  <c r="CY601" i="1"/>
  <c r="DA601" i="1" s="1"/>
  <c r="CZ601" i="1"/>
  <c r="DJ601" i="1"/>
  <c r="DK601" i="1"/>
  <c r="DL601" i="1"/>
  <c r="DM601" i="1"/>
  <c r="DN601" i="1"/>
  <c r="DO601" i="1"/>
  <c r="DP601" i="1"/>
  <c r="EB601" i="1"/>
  <c r="EE601" i="1" s="1"/>
  <c r="EC601" i="1"/>
  <c r="ED601" i="1"/>
  <c r="EG601" i="1"/>
  <c r="GW601" i="1" s="1"/>
  <c r="EJ601" i="1"/>
  <c r="EO601" i="1"/>
  <c r="EP601" i="1" s="1"/>
  <c r="EQ601" i="1"/>
  <c r="ER601" i="1"/>
  <c r="ET601" i="1" s="1"/>
  <c r="ES601" i="1"/>
  <c r="EU601" i="1"/>
  <c r="EX601" i="1" s="1"/>
  <c r="FJ601" i="1"/>
  <c r="FM601" i="1"/>
  <c r="FR601" i="1"/>
  <c r="FS601" i="1"/>
  <c r="FT601" i="1"/>
  <c r="FW601" i="1"/>
  <c r="GN601" i="1"/>
  <c r="GV601" i="1"/>
  <c r="HA601" i="1"/>
  <c r="HB601" i="1"/>
  <c r="HJ601" i="1"/>
  <c r="HK601" i="1"/>
  <c r="HS601" i="1"/>
  <c r="W602" i="1"/>
  <c r="Y602" i="1"/>
  <c r="AA602" i="1"/>
  <c r="AB602" i="1"/>
  <c r="AC602" i="1"/>
  <c r="AD602" i="1" s="1"/>
  <c r="AE602" i="1"/>
  <c r="AG602" i="1" s="1"/>
  <c r="AF602" i="1"/>
  <c r="AI602" i="1"/>
  <c r="AJ602" i="1"/>
  <c r="AR602" i="1"/>
  <c r="AS602" i="1"/>
  <c r="AT602" i="1"/>
  <c r="AU602" i="1"/>
  <c r="AV602" i="1"/>
  <c r="BC602" i="1"/>
  <c r="BE602" i="1"/>
  <c r="BH602" i="1"/>
  <c r="BM602" i="1"/>
  <c r="BN602" i="1"/>
  <c r="BP602" i="1"/>
  <c r="BQ602" i="1"/>
  <c r="BR602" i="1"/>
  <c r="BS602" i="1"/>
  <c r="BV602" i="1"/>
  <c r="BY602" i="1"/>
  <c r="CB602" i="1"/>
  <c r="CE602" i="1"/>
  <c r="CF602" i="1"/>
  <c r="CQ602" i="1"/>
  <c r="BO602" i="1" s="1"/>
  <c r="CR602" i="1"/>
  <c r="CU602" i="1"/>
  <c r="CV602" i="1"/>
  <c r="CW602" i="1"/>
  <c r="CX602" i="1"/>
  <c r="CY602" i="1"/>
  <c r="DA602" i="1" s="1"/>
  <c r="CZ602" i="1"/>
  <c r="DJ602" i="1"/>
  <c r="DK602" i="1"/>
  <c r="DL602" i="1"/>
  <c r="DM602" i="1"/>
  <c r="DN602" i="1"/>
  <c r="DO602" i="1"/>
  <c r="DP602" i="1"/>
  <c r="EB602" i="1"/>
  <c r="EE602" i="1" s="1"/>
  <c r="EC602" i="1"/>
  <c r="ED602" i="1"/>
  <c r="EG602" i="1"/>
  <c r="EJ602" i="1"/>
  <c r="EO602" i="1"/>
  <c r="EP602" i="1" s="1"/>
  <c r="EQ602" i="1"/>
  <c r="ER602" i="1"/>
  <c r="ET602" i="1" s="1"/>
  <c r="ES602" i="1"/>
  <c r="EU602" i="1"/>
  <c r="EX602" i="1"/>
  <c r="FJ602" i="1"/>
  <c r="FM602" i="1"/>
  <c r="FR602" i="1"/>
  <c r="FS602" i="1"/>
  <c r="FT602" i="1"/>
  <c r="FW602" i="1"/>
  <c r="GN602" i="1"/>
  <c r="GV602" i="1"/>
  <c r="GW602" i="1"/>
  <c r="HA602" i="1"/>
  <c r="HB602" i="1"/>
  <c r="HJ602" i="1"/>
  <c r="HK602" i="1"/>
  <c r="HS602" i="1"/>
  <c r="W603" i="1"/>
  <c r="Y603" i="1"/>
  <c r="AA603" i="1"/>
  <c r="AB603" i="1"/>
  <c r="AC603" i="1"/>
  <c r="AD603" i="1" s="1"/>
  <c r="AE603" i="1"/>
  <c r="AG603" i="1" s="1"/>
  <c r="AF603" i="1"/>
  <c r="AI603" i="1"/>
  <c r="AH603" i="1" s="1"/>
  <c r="AJ603" i="1"/>
  <c r="AR603" i="1"/>
  <c r="AS603" i="1"/>
  <c r="AT603" i="1"/>
  <c r="AU603" i="1"/>
  <c r="AV603" i="1"/>
  <c r="BC603" i="1"/>
  <c r="BE603" i="1"/>
  <c r="BH603" i="1"/>
  <c r="BM603" i="1"/>
  <c r="BN603" i="1"/>
  <c r="BP603" i="1"/>
  <c r="BR603" i="1" s="1"/>
  <c r="BQ603" i="1"/>
  <c r="BS603" i="1"/>
  <c r="BV603" i="1"/>
  <c r="BY603" i="1"/>
  <c r="CB603" i="1"/>
  <c r="CE603" i="1"/>
  <c r="CF603" i="1"/>
  <c r="CQ603" i="1"/>
  <c r="BO603" i="1" s="1"/>
  <c r="CR603" i="1"/>
  <c r="CS603" i="1" s="1"/>
  <c r="CT603" i="1"/>
  <c r="CU603" i="1"/>
  <c r="CV603" i="1"/>
  <c r="CW603" i="1"/>
  <c r="CX603" i="1"/>
  <c r="CY603" i="1"/>
  <c r="CZ603" i="1"/>
  <c r="DK603" i="1"/>
  <c r="DL603" i="1"/>
  <c r="DM603" i="1"/>
  <c r="DN603" i="1"/>
  <c r="DO603" i="1"/>
  <c r="DP603" i="1"/>
  <c r="EB603" i="1"/>
  <c r="EE603" i="1" s="1"/>
  <c r="EC603" i="1"/>
  <c r="ED603" i="1"/>
  <c r="EG603" i="1"/>
  <c r="EJ603" i="1"/>
  <c r="EO603" i="1"/>
  <c r="EP603" i="1" s="1"/>
  <c r="EQ603" i="1"/>
  <c r="ER603" i="1"/>
  <c r="ET603" i="1" s="1"/>
  <c r="ES603" i="1"/>
  <c r="EU603" i="1"/>
  <c r="EX603" i="1"/>
  <c r="FJ603" i="1"/>
  <c r="FM603" i="1"/>
  <c r="FR603" i="1"/>
  <c r="FS603" i="1"/>
  <c r="FT603" i="1"/>
  <c r="FW603" i="1"/>
  <c r="GN603" i="1"/>
  <c r="GV603" i="1"/>
  <c r="GW603" i="1"/>
  <c r="HA603" i="1"/>
  <c r="HB603" i="1"/>
  <c r="HJ603" i="1"/>
  <c r="HK603" i="1"/>
  <c r="HS603" i="1"/>
  <c r="W604" i="1"/>
  <c r="Y604" i="1"/>
  <c r="AA604" i="1"/>
  <c r="AB604" i="1"/>
  <c r="AE604" i="1"/>
  <c r="AG604" i="1" s="1"/>
  <c r="AF604" i="1"/>
  <c r="AI604" i="1"/>
  <c r="AH604" i="1" s="1"/>
  <c r="AJ604" i="1"/>
  <c r="AK604" i="1"/>
  <c r="AR604" i="1"/>
  <c r="AS604" i="1"/>
  <c r="AT604" i="1"/>
  <c r="AU604" i="1"/>
  <c r="AV604" i="1"/>
  <c r="BC604" i="1"/>
  <c r="BE604" i="1"/>
  <c r="BH604" i="1"/>
  <c r="BM604" i="1"/>
  <c r="BN604" i="1"/>
  <c r="BP604" i="1"/>
  <c r="BR604" i="1" s="1"/>
  <c r="BQ604" i="1"/>
  <c r="BS604" i="1"/>
  <c r="BV604" i="1"/>
  <c r="BY604" i="1"/>
  <c r="CB604" i="1"/>
  <c r="CE604" i="1"/>
  <c r="CF604" i="1"/>
  <c r="CQ604" i="1"/>
  <c r="BO604" i="1" s="1"/>
  <c r="AC604" i="1" s="1"/>
  <c r="AD604" i="1" s="1"/>
  <c r="CR604" i="1"/>
  <c r="CU604" i="1"/>
  <c r="CV604" i="1"/>
  <c r="CW604" i="1"/>
  <c r="CX604" i="1"/>
  <c r="CY604" i="1"/>
  <c r="CZ604" i="1"/>
  <c r="DK604" i="1"/>
  <c r="DL604" i="1"/>
  <c r="DM604" i="1"/>
  <c r="DN604" i="1"/>
  <c r="DO604" i="1"/>
  <c r="DP604" i="1"/>
  <c r="EB604" i="1"/>
  <c r="EE604" i="1" s="1"/>
  <c r="EC604" i="1"/>
  <c r="ED604" i="1"/>
  <c r="EG604" i="1"/>
  <c r="GW604" i="1" s="1"/>
  <c r="EJ604" i="1"/>
  <c r="EO604" i="1"/>
  <c r="EP604" i="1" s="1"/>
  <c r="EQ604" i="1"/>
  <c r="ER604" i="1"/>
  <c r="ES604" i="1"/>
  <c r="EU604" i="1"/>
  <c r="EX604" i="1" s="1"/>
  <c r="FJ604" i="1"/>
  <c r="FM604" i="1"/>
  <c r="FR604" i="1"/>
  <c r="FS604" i="1"/>
  <c r="FT604" i="1"/>
  <c r="FW604" i="1" s="1"/>
  <c r="GN604" i="1"/>
  <c r="GV604" i="1"/>
  <c r="HA604" i="1"/>
  <c r="HB604" i="1"/>
  <c r="HJ604" i="1"/>
  <c r="HK604" i="1"/>
  <c r="HS604" i="1"/>
  <c r="W605" i="1"/>
  <c r="Y605" i="1"/>
  <c r="AA605" i="1"/>
  <c r="AB605" i="1"/>
  <c r="AE605" i="1"/>
  <c r="AG605" i="1" s="1"/>
  <c r="AF605" i="1"/>
  <c r="AI605" i="1"/>
  <c r="AH605" i="1" s="1"/>
  <c r="AJ605" i="1"/>
  <c r="AK605" i="1"/>
  <c r="AR605" i="1"/>
  <c r="AS605" i="1"/>
  <c r="AT605" i="1"/>
  <c r="AU605" i="1"/>
  <c r="AV605" i="1"/>
  <c r="BC605" i="1"/>
  <c r="BE605" i="1"/>
  <c r="BH605" i="1"/>
  <c r="BM605" i="1"/>
  <c r="BN605" i="1"/>
  <c r="GW605" i="1" s="1"/>
  <c r="BP605" i="1"/>
  <c r="BR605" i="1" s="1"/>
  <c r="BQ605" i="1"/>
  <c r="BS605" i="1"/>
  <c r="BV605" i="1"/>
  <c r="BY605" i="1"/>
  <c r="CB605" i="1"/>
  <c r="CE605" i="1"/>
  <c r="CF605" i="1"/>
  <c r="CQ605" i="1"/>
  <c r="BO605" i="1" s="1"/>
  <c r="AC605" i="1" s="1"/>
  <c r="AD605" i="1" s="1"/>
  <c r="CR605" i="1"/>
  <c r="CS605" i="1" s="1"/>
  <c r="CT605" i="1"/>
  <c r="CU605" i="1"/>
  <c r="CV605" i="1"/>
  <c r="CW605" i="1"/>
  <c r="CX605" i="1"/>
  <c r="CY605" i="1"/>
  <c r="DA605" i="1" s="1"/>
  <c r="CZ605" i="1"/>
  <c r="DK605" i="1"/>
  <c r="DL605" i="1"/>
  <c r="DM605" i="1"/>
  <c r="DN605" i="1"/>
  <c r="DO605" i="1"/>
  <c r="DP605" i="1"/>
  <c r="EB605" i="1"/>
  <c r="EE605" i="1" s="1"/>
  <c r="EC605" i="1"/>
  <c r="ED605" i="1"/>
  <c r="EG605" i="1"/>
  <c r="EJ605" i="1"/>
  <c r="EO605" i="1"/>
  <c r="EP605" i="1" s="1"/>
  <c r="EQ605" i="1"/>
  <c r="ER605" i="1"/>
  <c r="ES605" i="1"/>
  <c r="EU605" i="1"/>
  <c r="EX605" i="1"/>
  <c r="FJ605" i="1"/>
  <c r="FM605" i="1"/>
  <c r="FR605" i="1"/>
  <c r="FS605" i="1"/>
  <c r="FT605" i="1"/>
  <c r="FW605" i="1"/>
  <c r="GN605" i="1"/>
  <c r="GV605" i="1"/>
  <c r="HA605" i="1"/>
  <c r="HB605" i="1"/>
  <c r="HJ605" i="1"/>
  <c r="HK605" i="1"/>
  <c r="HS605" i="1"/>
  <c r="W606" i="1"/>
  <c r="Y606" i="1"/>
  <c r="AA606" i="1"/>
  <c r="AB606" i="1"/>
  <c r="AE606" i="1"/>
  <c r="AG606" i="1" s="1"/>
  <c r="AF606" i="1"/>
  <c r="AI606" i="1"/>
  <c r="AH606" i="1" s="1"/>
  <c r="AJ606" i="1"/>
  <c r="AK606" i="1"/>
  <c r="AR606" i="1"/>
  <c r="AS606" i="1"/>
  <c r="AT606" i="1"/>
  <c r="AU606" i="1"/>
  <c r="AV606" i="1"/>
  <c r="BC606" i="1"/>
  <c r="BE606" i="1"/>
  <c r="EC606" i="1" s="1"/>
  <c r="BH606" i="1"/>
  <c r="BM606" i="1"/>
  <c r="BN606" i="1"/>
  <c r="BO606" i="1"/>
  <c r="BP606" i="1"/>
  <c r="BR606" i="1" s="1"/>
  <c r="BQ606" i="1"/>
  <c r="BS606" i="1"/>
  <c r="BV606" i="1"/>
  <c r="BY606" i="1"/>
  <c r="CB606" i="1"/>
  <c r="CE606" i="1"/>
  <c r="CF606" i="1"/>
  <c r="CQ606" i="1"/>
  <c r="CR606" i="1"/>
  <c r="CS606" i="1" s="1"/>
  <c r="CT606" i="1"/>
  <c r="CU606" i="1"/>
  <c r="CV606" i="1"/>
  <c r="CW606" i="1"/>
  <c r="CX606" i="1"/>
  <c r="CY606" i="1"/>
  <c r="CZ606" i="1"/>
  <c r="DA606" i="1" s="1"/>
  <c r="DK606" i="1"/>
  <c r="DL606" i="1"/>
  <c r="DM606" i="1"/>
  <c r="DN606" i="1"/>
  <c r="DO606" i="1"/>
  <c r="DP606" i="1"/>
  <c r="EB606" i="1"/>
  <c r="EE606" i="1" s="1"/>
  <c r="ED606" i="1"/>
  <c r="EG606" i="1"/>
  <c r="EJ606" i="1"/>
  <c r="EO606" i="1"/>
  <c r="EP606" i="1" s="1"/>
  <c r="EQ606" i="1"/>
  <c r="AC606" i="1" s="1"/>
  <c r="AD606" i="1" s="1"/>
  <c r="ER606" i="1"/>
  <c r="ES606" i="1"/>
  <c r="ET606" i="1" s="1"/>
  <c r="EU606" i="1"/>
  <c r="EX606" i="1"/>
  <c r="FJ606" i="1"/>
  <c r="FM606" i="1"/>
  <c r="FR606" i="1"/>
  <c r="FS606" i="1"/>
  <c r="FT606" i="1"/>
  <c r="FW606" i="1"/>
  <c r="GN606" i="1"/>
  <c r="GV606" i="1"/>
  <c r="GW606" i="1"/>
  <c r="HA606" i="1"/>
  <c r="HB606" i="1"/>
  <c r="HJ606" i="1"/>
  <c r="HK606" i="1"/>
  <c r="HS606" i="1"/>
  <c r="W607" i="1"/>
  <c r="Y607" i="1"/>
  <c r="AA607" i="1"/>
  <c r="AB607" i="1"/>
  <c r="AE607" i="1"/>
  <c r="AF607" i="1"/>
  <c r="AG607" i="1"/>
  <c r="AI607" i="1"/>
  <c r="AH607" i="1" s="1"/>
  <c r="AJ607" i="1"/>
  <c r="AR607" i="1"/>
  <c r="AS607" i="1"/>
  <c r="AT607" i="1"/>
  <c r="AU607" i="1"/>
  <c r="AV607" i="1"/>
  <c r="BC607" i="1"/>
  <c r="BE607" i="1"/>
  <c r="EC607" i="1" s="1"/>
  <c r="BH607" i="1"/>
  <c r="BM607" i="1"/>
  <c r="BN607" i="1"/>
  <c r="BO607" i="1"/>
  <c r="BP607" i="1"/>
  <c r="BQ607" i="1"/>
  <c r="BR607" i="1"/>
  <c r="BS607" i="1"/>
  <c r="BV607" i="1"/>
  <c r="BY607" i="1"/>
  <c r="CB607" i="1"/>
  <c r="CE607" i="1"/>
  <c r="CF607" i="1"/>
  <c r="CQ607" i="1"/>
  <c r="CR607" i="1"/>
  <c r="CU607" i="1"/>
  <c r="CV607" i="1"/>
  <c r="CW607" i="1"/>
  <c r="CX607" i="1"/>
  <c r="CY607" i="1"/>
  <c r="CZ607" i="1"/>
  <c r="DA607" i="1" s="1"/>
  <c r="DJ607" i="1"/>
  <c r="DK607" i="1"/>
  <c r="DL607" i="1"/>
  <c r="DM607" i="1"/>
  <c r="DN607" i="1"/>
  <c r="DO607" i="1"/>
  <c r="DP607" i="1"/>
  <c r="EB607" i="1"/>
  <c r="EE607" i="1" s="1"/>
  <c r="ED607" i="1"/>
  <c r="EG607" i="1"/>
  <c r="EJ607" i="1"/>
  <c r="EO607" i="1"/>
  <c r="EP607" i="1" s="1"/>
  <c r="EQ607" i="1"/>
  <c r="AC607" i="1" s="1"/>
  <c r="AD607" i="1" s="1"/>
  <c r="ER607" i="1"/>
  <c r="ES607" i="1"/>
  <c r="ET607" i="1" s="1"/>
  <c r="EU607" i="1"/>
  <c r="EX607" i="1" s="1"/>
  <c r="FJ607" i="1"/>
  <c r="GW607" i="1" s="1"/>
  <c r="FM607" i="1"/>
  <c r="FR607" i="1"/>
  <c r="FS607" i="1"/>
  <c r="FT607" i="1"/>
  <c r="FW607" i="1" s="1"/>
  <c r="GN607" i="1"/>
  <c r="GV607" i="1"/>
  <c r="HA607" i="1"/>
  <c r="HB607" i="1"/>
  <c r="HJ607" i="1"/>
  <c r="HK607" i="1"/>
  <c r="HS607" i="1"/>
  <c r="W608" i="1"/>
  <c r="Y608" i="1"/>
  <c r="AA608" i="1"/>
  <c r="AB608" i="1"/>
  <c r="AE608" i="1"/>
  <c r="AG608" i="1" s="1"/>
  <c r="AF608" i="1"/>
  <c r="AI608" i="1"/>
  <c r="AH608" i="1" s="1"/>
  <c r="AJ608" i="1"/>
  <c r="AK608" i="1"/>
  <c r="AR608" i="1"/>
  <c r="AS608" i="1"/>
  <c r="AT608" i="1"/>
  <c r="AU608" i="1"/>
  <c r="AV608" i="1"/>
  <c r="BC608" i="1"/>
  <c r="BE608" i="1"/>
  <c r="EC608" i="1" s="1"/>
  <c r="BH608" i="1"/>
  <c r="BM608" i="1"/>
  <c r="BN608" i="1"/>
  <c r="BO608" i="1"/>
  <c r="BP608" i="1"/>
  <c r="BR608" i="1" s="1"/>
  <c r="BQ608" i="1"/>
  <c r="BS608" i="1"/>
  <c r="BV608" i="1"/>
  <c r="BY608" i="1"/>
  <c r="CB608" i="1"/>
  <c r="CE608" i="1"/>
  <c r="CF608" i="1"/>
  <c r="CQ608" i="1"/>
  <c r="CR608" i="1"/>
  <c r="CS608" i="1" s="1"/>
  <c r="CT608" i="1"/>
  <c r="CU608" i="1"/>
  <c r="CV608" i="1"/>
  <c r="CW608" i="1"/>
  <c r="CX608" i="1"/>
  <c r="CY608" i="1"/>
  <c r="CZ608" i="1"/>
  <c r="DA608" i="1" s="1"/>
  <c r="DK608" i="1"/>
  <c r="DL608" i="1"/>
  <c r="DM608" i="1"/>
  <c r="DN608" i="1"/>
  <c r="DO608" i="1"/>
  <c r="DP608" i="1"/>
  <c r="EB608" i="1"/>
  <c r="EE608" i="1" s="1"/>
  <c r="ED608" i="1"/>
  <c r="EG608" i="1"/>
  <c r="EJ608" i="1"/>
  <c r="EO608" i="1"/>
  <c r="EP608" i="1" s="1"/>
  <c r="EQ608" i="1"/>
  <c r="AC608" i="1" s="1"/>
  <c r="AD608" i="1" s="1"/>
  <c r="ER608" i="1"/>
  <c r="ES608" i="1"/>
  <c r="ET608" i="1" s="1"/>
  <c r="EU608" i="1"/>
  <c r="EX608" i="1"/>
  <c r="FJ608" i="1"/>
  <c r="FM608" i="1"/>
  <c r="FR608" i="1"/>
  <c r="FS608" i="1"/>
  <c r="FT608" i="1"/>
  <c r="FW608" i="1"/>
  <c r="GN608" i="1"/>
  <c r="GV608" i="1"/>
  <c r="GW608" i="1"/>
  <c r="HA608" i="1"/>
  <c r="HB608" i="1"/>
  <c r="HJ608" i="1"/>
  <c r="HK608" i="1"/>
  <c r="HS608" i="1"/>
  <c r="W609" i="1"/>
  <c r="Y609" i="1"/>
  <c r="AA609" i="1"/>
  <c r="AB609" i="1"/>
  <c r="AE609" i="1"/>
  <c r="AF609" i="1"/>
  <c r="AG609" i="1"/>
  <c r="AI609" i="1"/>
  <c r="AH609" i="1" s="1"/>
  <c r="AJ609" i="1"/>
  <c r="AR609" i="1"/>
  <c r="AS609" i="1"/>
  <c r="AT609" i="1"/>
  <c r="AU609" i="1"/>
  <c r="AV609" i="1"/>
  <c r="BC609" i="1"/>
  <c r="BE609" i="1"/>
  <c r="EC609" i="1" s="1"/>
  <c r="BH609" i="1"/>
  <c r="BM609" i="1"/>
  <c r="BN609" i="1"/>
  <c r="GW609" i="1" s="1"/>
  <c r="BO609" i="1"/>
  <c r="BP609" i="1"/>
  <c r="BQ609" i="1"/>
  <c r="BR609" i="1"/>
  <c r="BS609" i="1"/>
  <c r="BV609" i="1"/>
  <c r="BY609" i="1"/>
  <c r="CB609" i="1"/>
  <c r="CE609" i="1"/>
  <c r="CF609" i="1"/>
  <c r="CQ609" i="1"/>
  <c r="CR609" i="1"/>
  <c r="CU609" i="1"/>
  <c r="CV609" i="1"/>
  <c r="CW609" i="1"/>
  <c r="CX609" i="1"/>
  <c r="CY609" i="1"/>
  <c r="CZ609" i="1"/>
  <c r="DA609" i="1" s="1"/>
  <c r="DJ609" i="1"/>
  <c r="DK609" i="1"/>
  <c r="DL609" i="1"/>
  <c r="DM609" i="1"/>
  <c r="DN609" i="1"/>
  <c r="DO609" i="1"/>
  <c r="DP609" i="1"/>
  <c r="EB609" i="1"/>
  <c r="EE609" i="1" s="1"/>
  <c r="ED609" i="1"/>
  <c r="EG609" i="1"/>
  <c r="EJ609" i="1"/>
  <c r="EO609" i="1"/>
  <c r="EP609" i="1" s="1"/>
  <c r="EQ609" i="1"/>
  <c r="AC609" i="1" s="1"/>
  <c r="AD609" i="1" s="1"/>
  <c r="ER609" i="1"/>
  <c r="ES609" i="1"/>
  <c r="ET609" i="1" s="1"/>
  <c r="EU609" i="1"/>
  <c r="EX609" i="1"/>
  <c r="FJ609" i="1"/>
  <c r="FM609" i="1"/>
  <c r="FR609" i="1"/>
  <c r="FS609" i="1"/>
  <c r="FT609" i="1"/>
  <c r="FW609" i="1"/>
  <c r="GN609" i="1"/>
  <c r="GV609" i="1"/>
  <c r="HA609" i="1"/>
  <c r="HB609" i="1"/>
  <c r="HJ609" i="1"/>
  <c r="HK609" i="1"/>
  <c r="HS609" i="1"/>
  <c r="W610" i="1"/>
  <c r="Y610" i="1"/>
  <c r="AA610" i="1"/>
  <c r="AB610" i="1"/>
  <c r="AC610" i="1"/>
  <c r="AD610" i="1" s="1"/>
  <c r="AE610" i="1"/>
  <c r="AF610" i="1"/>
  <c r="AG610" i="1"/>
  <c r="AI610" i="1"/>
  <c r="AJ610" i="1"/>
  <c r="AR610" i="1"/>
  <c r="AS610" i="1"/>
  <c r="AT610" i="1"/>
  <c r="AU610" i="1"/>
  <c r="AV610" i="1"/>
  <c r="BC610" i="1"/>
  <c r="BE610" i="1"/>
  <c r="EC610" i="1" s="1"/>
  <c r="BH610" i="1"/>
  <c r="BM610" i="1"/>
  <c r="BN610" i="1"/>
  <c r="BO610" i="1"/>
  <c r="BP610" i="1"/>
  <c r="BQ610" i="1"/>
  <c r="BR610" i="1"/>
  <c r="BS610" i="1"/>
  <c r="BV610" i="1"/>
  <c r="BY610" i="1"/>
  <c r="CB610" i="1"/>
  <c r="CE610" i="1"/>
  <c r="CF610" i="1"/>
  <c r="CQ610" i="1"/>
  <c r="CR610" i="1"/>
  <c r="CS610" i="1" s="1"/>
  <c r="CT610" i="1"/>
  <c r="CU610" i="1"/>
  <c r="CV610" i="1"/>
  <c r="CW610" i="1"/>
  <c r="CX610" i="1"/>
  <c r="CY610" i="1"/>
  <c r="CZ610" i="1"/>
  <c r="DA610" i="1" s="1"/>
  <c r="DQ610" i="1" s="1"/>
  <c r="DK610" i="1"/>
  <c r="DL610" i="1"/>
  <c r="DM610" i="1"/>
  <c r="DN610" i="1"/>
  <c r="DO610" i="1"/>
  <c r="DP610" i="1"/>
  <c r="EB610" i="1"/>
  <c r="EE610" i="1" s="1"/>
  <c r="ED610" i="1"/>
  <c r="EG610" i="1"/>
  <c r="GW610" i="1" s="1"/>
  <c r="EJ610" i="1"/>
  <c r="EO610" i="1"/>
  <c r="EP610" i="1" s="1"/>
  <c r="EQ610" i="1"/>
  <c r="ER610" i="1"/>
  <c r="ES610" i="1"/>
  <c r="ET610" i="1" s="1"/>
  <c r="EU610" i="1"/>
  <c r="EX610" i="1" s="1"/>
  <c r="FJ610" i="1"/>
  <c r="FM610" i="1"/>
  <c r="FR610" i="1"/>
  <c r="FS610" i="1"/>
  <c r="FT610" i="1"/>
  <c r="FW610" i="1"/>
  <c r="GN610" i="1"/>
  <c r="GV610" i="1"/>
  <c r="HA610" i="1"/>
  <c r="HB610" i="1"/>
  <c r="HJ610" i="1"/>
  <c r="HK610" i="1"/>
  <c r="HS610" i="1"/>
  <c r="W611" i="1"/>
  <c r="Y611" i="1"/>
  <c r="AA611" i="1"/>
  <c r="AB611" i="1"/>
  <c r="AE611" i="1"/>
  <c r="AF611" i="1"/>
  <c r="AG611" i="1"/>
  <c r="AI611" i="1"/>
  <c r="AH611" i="1" s="1"/>
  <c r="AJ611" i="1"/>
  <c r="AK611" i="1"/>
  <c r="AR611" i="1"/>
  <c r="AS611" i="1"/>
  <c r="AT611" i="1"/>
  <c r="AU611" i="1"/>
  <c r="AV611" i="1"/>
  <c r="BC611" i="1"/>
  <c r="BE611" i="1"/>
  <c r="EC611" i="1" s="1"/>
  <c r="BH611" i="1"/>
  <c r="BM611" i="1"/>
  <c r="BN611" i="1"/>
  <c r="BO611" i="1"/>
  <c r="BP611" i="1"/>
  <c r="BR611" i="1" s="1"/>
  <c r="BQ611" i="1"/>
  <c r="BS611" i="1"/>
  <c r="BV611" i="1"/>
  <c r="BY611" i="1"/>
  <c r="CB611" i="1"/>
  <c r="CE611" i="1"/>
  <c r="CF611" i="1"/>
  <c r="CQ611" i="1"/>
  <c r="CR611" i="1"/>
  <c r="CS611" i="1" s="1"/>
  <c r="CT611" i="1"/>
  <c r="CU611" i="1"/>
  <c r="CV611" i="1"/>
  <c r="CW611" i="1"/>
  <c r="CX611" i="1"/>
  <c r="CY611" i="1"/>
  <c r="CZ611" i="1"/>
  <c r="DA611" i="1" s="1"/>
  <c r="DK611" i="1"/>
  <c r="DL611" i="1"/>
  <c r="DM611" i="1"/>
  <c r="DN611" i="1"/>
  <c r="DO611" i="1"/>
  <c r="DP611" i="1"/>
  <c r="EB611" i="1"/>
  <c r="EE611" i="1" s="1"/>
  <c r="ED611" i="1"/>
  <c r="EG611" i="1"/>
  <c r="EJ611" i="1"/>
  <c r="EO611" i="1"/>
  <c r="EP611" i="1" s="1"/>
  <c r="EQ611" i="1"/>
  <c r="AC611" i="1" s="1"/>
  <c r="AD611" i="1" s="1"/>
  <c r="ER611" i="1"/>
  <c r="ES611" i="1"/>
  <c r="ET611" i="1" s="1"/>
  <c r="EU611" i="1"/>
  <c r="EX611" i="1"/>
  <c r="FJ611" i="1"/>
  <c r="FM611" i="1"/>
  <c r="FR611" i="1"/>
  <c r="FS611" i="1"/>
  <c r="FT611" i="1"/>
  <c r="FW611" i="1"/>
  <c r="GN611" i="1"/>
  <c r="GV611" i="1"/>
  <c r="GW611" i="1"/>
  <c r="HA611" i="1"/>
  <c r="HB611" i="1"/>
  <c r="HJ611" i="1"/>
  <c r="HK611" i="1"/>
  <c r="HS611" i="1"/>
  <c r="W612" i="1"/>
  <c r="Y612" i="1"/>
  <c r="AA612" i="1"/>
  <c r="AB612" i="1"/>
  <c r="AC612" i="1"/>
  <c r="AD612" i="1" s="1"/>
  <c r="AE612" i="1"/>
  <c r="AF612" i="1"/>
  <c r="AG612" i="1"/>
  <c r="AI612" i="1"/>
  <c r="AH612" i="1" s="1"/>
  <c r="AJ612" i="1"/>
  <c r="AK612" i="1"/>
  <c r="AR612" i="1"/>
  <c r="AS612" i="1"/>
  <c r="AT612" i="1"/>
  <c r="AU612" i="1"/>
  <c r="AV612" i="1"/>
  <c r="BC612" i="1"/>
  <c r="BE612" i="1"/>
  <c r="EC612" i="1" s="1"/>
  <c r="BH612" i="1"/>
  <c r="BM612" i="1"/>
  <c r="BN612" i="1"/>
  <c r="BO612" i="1"/>
  <c r="BP612" i="1"/>
  <c r="BR612" i="1" s="1"/>
  <c r="BQ612" i="1"/>
  <c r="BS612" i="1"/>
  <c r="BV612" i="1"/>
  <c r="BY612" i="1"/>
  <c r="CB612" i="1"/>
  <c r="CE612" i="1"/>
  <c r="CF612" i="1"/>
  <c r="CQ612" i="1"/>
  <c r="CR612" i="1"/>
  <c r="CU612" i="1"/>
  <c r="CV612" i="1"/>
  <c r="CW612" i="1"/>
  <c r="CX612" i="1"/>
  <c r="CY612" i="1"/>
  <c r="CZ612" i="1"/>
  <c r="DA612" i="1" s="1"/>
  <c r="DJ612" i="1"/>
  <c r="DK612" i="1"/>
  <c r="DL612" i="1"/>
  <c r="DM612" i="1"/>
  <c r="DN612" i="1"/>
  <c r="DO612" i="1"/>
  <c r="DP612" i="1"/>
  <c r="EB612" i="1"/>
  <c r="EE612" i="1" s="1"/>
  <c r="ED612" i="1"/>
  <c r="EG612" i="1"/>
  <c r="EJ612" i="1"/>
  <c r="EO612" i="1"/>
  <c r="EP612" i="1"/>
  <c r="EQ612" i="1"/>
  <c r="ER612" i="1"/>
  <c r="ES612" i="1"/>
  <c r="ET612" i="1" s="1"/>
  <c r="EU612" i="1"/>
  <c r="EX612" i="1"/>
  <c r="FJ612" i="1"/>
  <c r="FM612" i="1"/>
  <c r="FR612" i="1"/>
  <c r="FS612" i="1"/>
  <c r="FT612" i="1"/>
  <c r="FW612" i="1"/>
  <c r="GN612" i="1"/>
  <c r="GV612" i="1"/>
  <c r="GW612" i="1"/>
  <c r="HA612" i="1"/>
  <c r="HB612" i="1"/>
  <c r="HJ612" i="1"/>
  <c r="HK612" i="1"/>
  <c r="HS612" i="1"/>
  <c r="W613" i="1"/>
  <c r="Y613" i="1"/>
  <c r="AA613" i="1"/>
  <c r="AB613" i="1"/>
  <c r="AC613" i="1"/>
  <c r="AD613" i="1" s="1"/>
  <c r="AE613" i="1"/>
  <c r="AF613" i="1"/>
  <c r="AG613" i="1"/>
  <c r="AI613" i="1"/>
  <c r="AJ613" i="1"/>
  <c r="AR613" i="1"/>
  <c r="AS613" i="1"/>
  <c r="AT613" i="1"/>
  <c r="AU613" i="1"/>
  <c r="AV613" i="1"/>
  <c r="BC613" i="1"/>
  <c r="BE613" i="1"/>
  <c r="BH613" i="1"/>
  <c r="BM613" i="1"/>
  <c r="BN613" i="1"/>
  <c r="GW613" i="1" s="1"/>
  <c r="BO613" i="1"/>
  <c r="BP613" i="1"/>
  <c r="BQ613" i="1"/>
  <c r="BR613" i="1"/>
  <c r="BS613" i="1"/>
  <c r="BV613" i="1"/>
  <c r="BY613" i="1"/>
  <c r="CB613" i="1"/>
  <c r="CE613" i="1"/>
  <c r="CF613" i="1"/>
  <c r="CQ613" i="1"/>
  <c r="CR613" i="1"/>
  <c r="CU613" i="1"/>
  <c r="CV613" i="1"/>
  <c r="CW613" i="1"/>
  <c r="CX613" i="1"/>
  <c r="CY613" i="1"/>
  <c r="CZ613" i="1"/>
  <c r="DA613" i="1" s="1"/>
  <c r="DQ613" i="1" s="1"/>
  <c r="DK613" i="1"/>
  <c r="DL613" i="1"/>
  <c r="DM613" i="1"/>
  <c r="DN613" i="1"/>
  <c r="DO613" i="1"/>
  <c r="DP613" i="1"/>
  <c r="EB613" i="1"/>
  <c r="EE613" i="1" s="1"/>
  <c r="EC613" i="1"/>
  <c r="ED613" i="1"/>
  <c r="EG613" i="1"/>
  <c r="EJ613" i="1"/>
  <c r="EO613" i="1"/>
  <c r="EP613" i="1" s="1"/>
  <c r="EQ613" i="1"/>
  <c r="ER613" i="1"/>
  <c r="ES613" i="1"/>
  <c r="EU613" i="1"/>
  <c r="EX613" i="1" s="1"/>
  <c r="FJ613" i="1"/>
  <c r="FM613" i="1"/>
  <c r="FR613" i="1"/>
  <c r="FS613" i="1"/>
  <c r="FT613" i="1"/>
  <c r="FW613" i="1" s="1"/>
  <c r="GN613" i="1"/>
  <c r="GV613" i="1"/>
  <c r="HA613" i="1"/>
  <c r="HB613" i="1"/>
  <c r="HJ613" i="1"/>
  <c r="HK613" i="1"/>
  <c r="HS613" i="1"/>
  <c r="W614" i="1"/>
  <c r="Y614" i="1"/>
  <c r="AA614" i="1"/>
  <c r="AB614" i="1"/>
  <c r="AE614" i="1"/>
  <c r="AG614" i="1" s="1"/>
  <c r="AF614" i="1"/>
  <c r="AI614" i="1"/>
  <c r="AJ614" i="1"/>
  <c r="AR614" i="1"/>
  <c r="AS614" i="1"/>
  <c r="AT614" i="1"/>
  <c r="AU614" i="1"/>
  <c r="AV614" i="1"/>
  <c r="BC614" i="1"/>
  <c r="BE614" i="1"/>
  <c r="BH614" i="1"/>
  <c r="BM614" i="1"/>
  <c r="BN614" i="1"/>
  <c r="BP614" i="1"/>
  <c r="BR614" i="1" s="1"/>
  <c r="BQ614" i="1"/>
  <c r="BS614" i="1"/>
  <c r="BV614" i="1"/>
  <c r="BY614" i="1"/>
  <c r="CB614" i="1"/>
  <c r="CE614" i="1"/>
  <c r="CF614" i="1"/>
  <c r="CQ614" i="1"/>
  <c r="BO614" i="1" s="1"/>
  <c r="AC614" i="1" s="1"/>
  <c r="AD614" i="1" s="1"/>
  <c r="CR614" i="1"/>
  <c r="CS614" i="1" s="1"/>
  <c r="CT614" i="1"/>
  <c r="CU614" i="1"/>
  <c r="CV614" i="1"/>
  <c r="CW614" i="1"/>
  <c r="CX614" i="1"/>
  <c r="CY614" i="1"/>
  <c r="DA614" i="1" s="1"/>
  <c r="CZ614" i="1"/>
  <c r="DK614" i="1"/>
  <c r="DL614" i="1"/>
  <c r="DM614" i="1"/>
  <c r="DN614" i="1"/>
  <c r="DO614" i="1"/>
  <c r="DP614" i="1"/>
  <c r="EB614" i="1"/>
  <c r="EE614" i="1" s="1"/>
  <c r="EC614" i="1"/>
  <c r="ED614" i="1"/>
  <c r="EG614" i="1"/>
  <c r="EJ614" i="1"/>
  <c r="EO614" i="1"/>
  <c r="EP614" i="1" s="1"/>
  <c r="EQ614" i="1"/>
  <c r="ER614" i="1"/>
  <c r="ES614" i="1"/>
  <c r="EU614" i="1"/>
  <c r="EX614" i="1" s="1"/>
  <c r="FJ614" i="1"/>
  <c r="FM614" i="1"/>
  <c r="FR614" i="1"/>
  <c r="FS614" i="1"/>
  <c r="FT614" i="1"/>
  <c r="FW614" i="1" s="1"/>
  <c r="GN614" i="1"/>
  <c r="GV614" i="1"/>
  <c r="HA614" i="1"/>
  <c r="HB614" i="1"/>
  <c r="HJ614" i="1"/>
  <c r="HK614" i="1"/>
  <c r="HS614" i="1"/>
  <c r="W615" i="1"/>
  <c r="Y615" i="1"/>
  <c r="AA615" i="1"/>
  <c r="AB615" i="1"/>
  <c r="AC615" i="1"/>
  <c r="AD615" i="1" s="1"/>
  <c r="AE615" i="1"/>
  <c r="AG615" i="1" s="1"/>
  <c r="AF615" i="1"/>
  <c r="AI615" i="1"/>
  <c r="AJ615" i="1"/>
  <c r="AR615" i="1"/>
  <c r="AS615" i="1"/>
  <c r="AT615" i="1"/>
  <c r="AU615" i="1"/>
  <c r="AV615" i="1"/>
  <c r="BC615" i="1"/>
  <c r="BE615" i="1"/>
  <c r="BH615" i="1"/>
  <c r="BM615" i="1"/>
  <c r="BN615" i="1"/>
  <c r="BP615" i="1"/>
  <c r="BQ615" i="1"/>
  <c r="BR615" i="1"/>
  <c r="BS615" i="1"/>
  <c r="BV615" i="1"/>
  <c r="BY615" i="1"/>
  <c r="CB615" i="1"/>
  <c r="CE615" i="1"/>
  <c r="CF615" i="1"/>
  <c r="CQ615" i="1"/>
  <c r="BO615" i="1" s="1"/>
  <c r="CR615" i="1"/>
  <c r="CU615" i="1"/>
  <c r="CV615" i="1"/>
  <c r="CW615" i="1"/>
  <c r="CX615" i="1"/>
  <c r="CY615" i="1"/>
  <c r="DA615" i="1" s="1"/>
  <c r="CZ615" i="1"/>
  <c r="DJ615" i="1"/>
  <c r="DK615" i="1"/>
  <c r="DL615" i="1"/>
  <c r="DM615" i="1"/>
  <c r="DN615" i="1"/>
  <c r="DO615" i="1"/>
  <c r="DP615" i="1"/>
  <c r="EB615" i="1"/>
  <c r="EE615" i="1" s="1"/>
  <c r="EC615" i="1"/>
  <c r="ED615" i="1"/>
  <c r="EG615" i="1"/>
  <c r="EJ615" i="1"/>
  <c r="EO615" i="1"/>
  <c r="EP615" i="1" s="1"/>
  <c r="EQ615" i="1"/>
  <c r="ER615" i="1"/>
  <c r="ET615" i="1" s="1"/>
  <c r="ES615" i="1"/>
  <c r="EU615" i="1"/>
  <c r="EX615" i="1" s="1"/>
  <c r="FJ615" i="1"/>
  <c r="FM615" i="1"/>
  <c r="FR615" i="1"/>
  <c r="FS615" i="1"/>
  <c r="FT615" i="1"/>
  <c r="FW615" i="1" s="1"/>
  <c r="GN615" i="1"/>
  <c r="GV615" i="1"/>
  <c r="GW615" i="1"/>
  <c r="HA615" i="1"/>
  <c r="HB615" i="1"/>
  <c r="HJ615" i="1"/>
  <c r="HK615" i="1"/>
  <c r="HS615" i="1"/>
  <c r="W616" i="1"/>
  <c r="Y616" i="1"/>
  <c r="AA616" i="1"/>
  <c r="AB616" i="1"/>
  <c r="AE616" i="1"/>
  <c r="AF616" i="1"/>
  <c r="AG616" i="1"/>
  <c r="AI616" i="1"/>
  <c r="AH616" i="1" s="1"/>
  <c r="AJ616" i="1"/>
  <c r="AK616" i="1"/>
  <c r="AR616" i="1"/>
  <c r="AS616" i="1"/>
  <c r="AT616" i="1"/>
  <c r="AU616" i="1"/>
  <c r="AV616" i="1"/>
  <c r="BC616" i="1"/>
  <c r="BE616" i="1"/>
  <c r="BH616" i="1"/>
  <c r="BM616" i="1"/>
  <c r="BN616" i="1"/>
  <c r="GW616" i="1" s="1"/>
  <c r="BP616" i="1"/>
  <c r="BQ616" i="1"/>
  <c r="BR616" i="1"/>
  <c r="BS616" i="1"/>
  <c r="BV616" i="1"/>
  <c r="BY616" i="1"/>
  <c r="CB616" i="1"/>
  <c r="CE616" i="1"/>
  <c r="CF616" i="1"/>
  <c r="CQ616" i="1"/>
  <c r="BO616" i="1" s="1"/>
  <c r="AC616" i="1" s="1"/>
  <c r="AD616" i="1" s="1"/>
  <c r="CR616" i="1"/>
  <c r="CS616" i="1" s="1"/>
  <c r="CT616" i="1"/>
  <c r="CU616" i="1"/>
  <c r="CV616" i="1"/>
  <c r="CW616" i="1"/>
  <c r="CX616" i="1"/>
  <c r="CY616" i="1"/>
  <c r="CZ616" i="1"/>
  <c r="DK616" i="1"/>
  <c r="DL616" i="1"/>
  <c r="DM616" i="1"/>
  <c r="DN616" i="1"/>
  <c r="DO616" i="1"/>
  <c r="DP616" i="1"/>
  <c r="EB616" i="1"/>
  <c r="EE616" i="1" s="1"/>
  <c r="EC616" i="1"/>
  <c r="ED616" i="1"/>
  <c r="EG616" i="1"/>
  <c r="EJ616" i="1"/>
  <c r="EO616" i="1"/>
  <c r="EP616" i="1" s="1"/>
  <c r="EQ616" i="1"/>
  <c r="ER616" i="1"/>
  <c r="ES616" i="1"/>
  <c r="EU616" i="1"/>
  <c r="EX616" i="1"/>
  <c r="FJ616" i="1"/>
  <c r="FM616" i="1"/>
  <c r="FR616" i="1"/>
  <c r="FS616" i="1"/>
  <c r="FT616" i="1"/>
  <c r="FW616" i="1"/>
  <c r="GN616" i="1"/>
  <c r="GV616" i="1"/>
  <c r="HA616" i="1"/>
  <c r="HB616" i="1"/>
  <c r="HJ616" i="1"/>
  <c r="HK616" i="1"/>
  <c r="HS616" i="1"/>
  <c r="W617" i="1"/>
  <c r="Y617" i="1"/>
  <c r="AA617" i="1"/>
  <c r="AB617" i="1"/>
  <c r="AC617" i="1"/>
  <c r="AD617" i="1" s="1"/>
  <c r="AE617" i="1"/>
  <c r="AF617" i="1"/>
  <c r="AG617" i="1"/>
  <c r="AI617" i="1"/>
  <c r="AJ617" i="1"/>
  <c r="AR617" i="1"/>
  <c r="AS617" i="1"/>
  <c r="AT617" i="1"/>
  <c r="AU617" i="1"/>
  <c r="AV617" i="1"/>
  <c r="BC617" i="1"/>
  <c r="BE617" i="1"/>
  <c r="BH617" i="1"/>
  <c r="BM617" i="1"/>
  <c r="BN617" i="1"/>
  <c r="BP617" i="1"/>
  <c r="BR617" i="1" s="1"/>
  <c r="BQ617" i="1"/>
  <c r="BS617" i="1"/>
  <c r="BV617" i="1"/>
  <c r="BY617" i="1"/>
  <c r="CB617" i="1"/>
  <c r="CE617" i="1"/>
  <c r="CF617" i="1"/>
  <c r="CQ617" i="1"/>
  <c r="BO617" i="1" s="1"/>
  <c r="CR617" i="1"/>
  <c r="CS617" i="1" s="1"/>
  <c r="CU617" i="1"/>
  <c r="CV617" i="1"/>
  <c r="CW617" i="1"/>
  <c r="CX617" i="1"/>
  <c r="CY617" i="1"/>
  <c r="DA617" i="1" s="1"/>
  <c r="CZ617" i="1"/>
  <c r="DK617" i="1"/>
  <c r="DL617" i="1"/>
  <c r="DM617" i="1"/>
  <c r="DN617" i="1"/>
  <c r="DO617" i="1"/>
  <c r="DP617" i="1"/>
  <c r="EB617" i="1"/>
  <c r="EE617" i="1" s="1"/>
  <c r="EC617" i="1"/>
  <c r="ED617" i="1"/>
  <c r="EG617" i="1"/>
  <c r="EJ617" i="1"/>
  <c r="EO617" i="1"/>
  <c r="EP617" i="1" s="1"/>
  <c r="EQ617" i="1"/>
  <c r="ER617" i="1"/>
  <c r="ET617" i="1" s="1"/>
  <c r="ES617" i="1"/>
  <c r="EU617" i="1"/>
  <c r="EX617" i="1"/>
  <c r="FJ617" i="1"/>
  <c r="FM617" i="1"/>
  <c r="FR617" i="1"/>
  <c r="FS617" i="1"/>
  <c r="FT617" i="1"/>
  <c r="FW617" i="1"/>
  <c r="GN617" i="1"/>
  <c r="GV617" i="1"/>
  <c r="GW617" i="1"/>
  <c r="HA617" i="1"/>
  <c r="HB617" i="1"/>
  <c r="HJ617" i="1"/>
  <c r="HK617" i="1"/>
  <c r="HS617" i="1"/>
  <c r="W618" i="1"/>
  <c r="Y618" i="1"/>
  <c r="AA618" i="1"/>
  <c r="AB618" i="1"/>
  <c r="AE618" i="1"/>
  <c r="AG618" i="1" s="1"/>
  <c r="AF618" i="1"/>
  <c r="AI618" i="1"/>
  <c r="AH618" i="1" s="1"/>
  <c r="AJ618" i="1"/>
  <c r="AK618" i="1"/>
  <c r="AR618" i="1"/>
  <c r="AS618" i="1"/>
  <c r="AT618" i="1"/>
  <c r="AU618" i="1"/>
  <c r="AV618" i="1"/>
  <c r="BC618" i="1"/>
  <c r="BE618" i="1"/>
  <c r="BH618" i="1"/>
  <c r="BM618" i="1"/>
  <c r="BN618" i="1"/>
  <c r="BP618" i="1"/>
  <c r="BR618" i="1" s="1"/>
  <c r="BQ618" i="1"/>
  <c r="BS618" i="1"/>
  <c r="BV618" i="1"/>
  <c r="BY618" i="1"/>
  <c r="CB618" i="1"/>
  <c r="CE618" i="1"/>
  <c r="CF618" i="1"/>
  <c r="CQ618" i="1"/>
  <c r="BO618" i="1" s="1"/>
  <c r="AC618" i="1" s="1"/>
  <c r="AD618" i="1" s="1"/>
  <c r="CR618" i="1"/>
  <c r="CS618" i="1" s="1"/>
  <c r="CT618" i="1"/>
  <c r="CU618" i="1"/>
  <c r="CV618" i="1"/>
  <c r="CW618" i="1"/>
  <c r="CX618" i="1"/>
  <c r="CY618" i="1"/>
  <c r="CZ618" i="1"/>
  <c r="DK618" i="1"/>
  <c r="DL618" i="1"/>
  <c r="DM618" i="1"/>
  <c r="DN618" i="1"/>
  <c r="DO618" i="1"/>
  <c r="DP618" i="1"/>
  <c r="EB618" i="1"/>
  <c r="EE618" i="1" s="1"/>
  <c r="EC618" i="1"/>
  <c r="ED618" i="1"/>
  <c r="EG618" i="1"/>
  <c r="EJ618" i="1"/>
  <c r="EO618" i="1"/>
  <c r="EP618" i="1" s="1"/>
  <c r="EQ618" i="1"/>
  <c r="ER618" i="1"/>
  <c r="ET618" i="1" s="1"/>
  <c r="ES618" i="1"/>
  <c r="EU618" i="1"/>
  <c r="EX618" i="1"/>
  <c r="FJ618" i="1"/>
  <c r="FM618" i="1"/>
  <c r="FR618" i="1"/>
  <c r="FS618" i="1"/>
  <c r="FT618" i="1"/>
  <c r="FW618" i="1"/>
  <c r="GN618" i="1"/>
  <c r="GV618" i="1"/>
  <c r="GW618" i="1"/>
  <c r="HA618" i="1"/>
  <c r="HB618" i="1"/>
  <c r="HJ618" i="1"/>
  <c r="HK618" i="1"/>
  <c r="HS618" i="1"/>
  <c r="W619" i="1"/>
  <c r="Y619" i="1"/>
  <c r="AA619" i="1"/>
  <c r="AB619" i="1"/>
  <c r="AE619" i="1"/>
  <c r="AF619" i="1"/>
  <c r="AG619" i="1"/>
  <c r="AI619" i="1"/>
  <c r="AH619" i="1" s="1"/>
  <c r="AJ619" i="1"/>
  <c r="AK619" i="1"/>
  <c r="AR619" i="1"/>
  <c r="AS619" i="1"/>
  <c r="AT619" i="1"/>
  <c r="AU619" i="1"/>
  <c r="AV619" i="1"/>
  <c r="BC619" i="1"/>
  <c r="BE619" i="1"/>
  <c r="BH619" i="1"/>
  <c r="BM619" i="1"/>
  <c r="BN619" i="1"/>
  <c r="BP619" i="1"/>
  <c r="BQ619" i="1"/>
  <c r="BR619" i="1"/>
  <c r="BS619" i="1"/>
  <c r="BV619" i="1"/>
  <c r="BY619" i="1"/>
  <c r="CB619" i="1"/>
  <c r="CE619" i="1"/>
  <c r="CF619" i="1"/>
  <c r="CQ619" i="1"/>
  <c r="BO619" i="1" s="1"/>
  <c r="AC619" i="1" s="1"/>
  <c r="AD619" i="1" s="1"/>
  <c r="CR619" i="1"/>
  <c r="CU619" i="1"/>
  <c r="CV619" i="1"/>
  <c r="CW619" i="1"/>
  <c r="CX619" i="1"/>
  <c r="CY619" i="1"/>
  <c r="CZ619" i="1"/>
  <c r="DK619" i="1"/>
  <c r="DL619" i="1"/>
  <c r="DM619" i="1"/>
  <c r="DN619" i="1"/>
  <c r="DO619" i="1"/>
  <c r="DP619" i="1"/>
  <c r="EB619" i="1"/>
  <c r="EE619" i="1" s="1"/>
  <c r="EC619" i="1"/>
  <c r="ED619" i="1"/>
  <c r="EG619" i="1"/>
  <c r="EJ619" i="1"/>
  <c r="EO619" i="1"/>
  <c r="EP619" i="1" s="1"/>
  <c r="EQ619" i="1"/>
  <c r="ER619" i="1"/>
  <c r="ES619" i="1"/>
  <c r="EU619" i="1"/>
  <c r="EX619" i="1"/>
  <c r="FJ619" i="1"/>
  <c r="FM619" i="1"/>
  <c r="FR619" i="1"/>
  <c r="FS619" i="1"/>
  <c r="FT619" i="1"/>
  <c r="FW619" i="1"/>
  <c r="GN619" i="1"/>
  <c r="GV619" i="1"/>
  <c r="GW619" i="1"/>
  <c r="HA619" i="1"/>
  <c r="HB619" i="1"/>
  <c r="HJ619" i="1"/>
  <c r="HK619" i="1"/>
  <c r="HS619" i="1"/>
  <c r="W620" i="1"/>
  <c r="Y620" i="1"/>
  <c r="AA620" i="1"/>
  <c r="AB620" i="1"/>
  <c r="AE620" i="1"/>
  <c r="AF620" i="1"/>
  <c r="AG620" i="1"/>
  <c r="AI620" i="1"/>
  <c r="AH620" i="1" s="1"/>
  <c r="AJ620" i="1"/>
  <c r="AR620" i="1"/>
  <c r="AS620" i="1"/>
  <c r="AT620" i="1"/>
  <c r="AU620" i="1"/>
  <c r="AV620" i="1"/>
  <c r="BC620" i="1"/>
  <c r="BE620" i="1"/>
  <c r="BH620" i="1"/>
  <c r="BM620" i="1"/>
  <c r="BN620" i="1"/>
  <c r="GW620" i="1" s="1"/>
  <c r="BP620" i="1"/>
  <c r="BQ620" i="1"/>
  <c r="BR620" i="1"/>
  <c r="BS620" i="1"/>
  <c r="BV620" i="1"/>
  <c r="BY620" i="1"/>
  <c r="CB620" i="1"/>
  <c r="CE620" i="1"/>
  <c r="CF620" i="1"/>
  <c r="CQ620" i="1"/>
  <c r="BO620" i="1" s="1"/>
  <c r="CR620" i="1"/>
  <c r="CS620" i="1" s="1"/>
  <c r="CU620" i="1"/>
  <c r="CV620" i="1"/>
  <c r="CW620" i="1"/>
  <c r="CX620" i="1"/>
  <c r="CY620" i="1"/>
  <c r="CZ620" i="1"/>
  <c r="DK620" i="1"/>
  <c r="DL620" i="1"/>
  <c r="DM620" i="1"/>
  <c r="DN620" i="1"/>
  <c r="DO620" i="1"/>
  <c r="DP620" i="1"/>
  <c r="EB620" i="1"/>
  <c r="EE620" i="1" s="1"/>
  <c r="EC620" i="1"/>
  <c r="ED620" i="1"/>
  <c r="EG620" i="1"/>
  <c r="EJ620" i="1"/>
  <c r="EO620" i="1"/>
  <c r="EP620" i="1" s="1"/>
  <c r="EQ620" i="1"/>
  <c r="AC620" i="1" s="1"/>
  <c r="AD620" i="1" s="1"/>
  <c r="ER620" i="1"/>
  <c r="ES620" i="1"/>
  <c r="EU620" i="1"/>
  <c r="EX620" i="1"/>
  <c r="FJ620" i="1"/>
  <c r="FM620" i="1"/>
  <c r="FR620" i="1"/>
  <c r="FS620" i="1"/>
  <c r="FT620" i="1"/>
  <c r="FW620" i="1"/>
  <c r="GN620" i="1"/>
  <c r="GV620" i="1"/>
  <c r="HA620" i="1"/>
  <c r="HB620" i="1"/>
  <c r="HJ620" i="1"/>
  <c r="HK620" i="1"/>
  <c r="HS620" i="1"/>
  <c r="W621" i="1"/>
  <c r="Y621" i="1"/>
  <c r="AA621" i="1"/>
  <c r="AB621" i="1"/>
  <c r="AE621" i="1"/>
  <c r="AF621" i="1"/>
  <c r="AG621" i="1"/>
  <c r="AI621" i="1"/>
  <c r="AJ621" i="1"/>
  <c r="AR621" i="1"/>
  <c r="AS621" i="1"/>
  <c r="AT621" i="1"/>
  <c r="AU621" i="1"/>
  <c r="AV621" i="1"/>
  <c r="BC621" i="1"/>
  <c r="BE621" i="1"/>
  <c r="BH621" i="1"/>
  <c r="BM621" i="1"/>
  <c r="BN621" i="1"/>
  <c r="BP621" i="1"/>
  <c r="BQ621" i="1"/>
  <c r="BR621" i="1"/>
  <c r="BS621" i="1"/>
  <c r="BV621" i="1"/>
  <c r="BY621" i="1"/>
  <c r="CB621" i="1"/>
  <c r="CE621" i="1"/>
  <c r="CF621" i="1"/>
  <c r="CQ621" i="1"/>
  <c r="BO621" i="1" s="1"/>
  <c r="CR621" i="1"/>
  <c r="CS621" i="1" s="1"/>
  <c r="CT621" i="1"/>
  <c r="CU621" i="1"/>
  <c r="CV621" i="1"/>
  <c r="CW621" i="1"/>
  <c r="CX621" i="1"/>
  <c r="CY621" i="1"/>
  <c r="DA621" i="1" s="1"/>
  <c r="CZ621" i="1"/>
  <c r="DJ621" i="1"/>
  <c r="DK621" i="1"/>
  <c r="DL621" i="1"/>
  <c r="DM621" i="1"/>
  <c r="DN621" i="1"/>
  <c r="DO621" i="1"/>
  <c r="DP621" i="1"/>
  <c r="EB621" i="1"/>
  <c r="EE621" i="1" s="1"/>
  <c r="EC621" i="1"/>
  <c r="ED621" i="1"/>
  <c r="EG621" i="1"/>
  <c r="EJ621" i="1"/>
  <c r="EO621" i="1"/>
  <c r="EP621" i="1" s="1"/>
  <c r="EQ621" i="1"/>
  <c r="AC621" i="1" s="1"/>
  <c r="AD621" i="1" s="1"/>
  <c r="ER621" i="1"/>
  <c r="ET621" i="1" s="1"/>
  <c r="ES621" i="1"/>
  <c r="EU621" i="1"/>
  <c r="EX621" i="1" s="1"/>
  <c r="FJ621" i="1"/>
  <c r="GW621" i="1" s="1"/>
  <c r="FM621" i="1"/>
  <c r="FR621" i="1"/>
  <c r="FS621" i="1"/>
  <c r="FT621" i="1"/>
  <c r="FW621" i="1" s="1"/>
  <c r="GN621" i="1"/>
  <c r="GV621" i="1"/>
  <c r="HA621" i="1"/>
  <c r="HB621" i="1"/>
  <c r="HJ621" i="1"/>
  <c r="HK621" i="1"/>
  <c r="HS621" i="1"/>
  <c r="W622" i="1"/>
  <c r="Y622" i="1"/>
  <c r="AA622" i="1"/>
  <c r="AB622" i="1"/>
  <c r="AE622" i="1"/>
  <c r="AF622" i="1"/>
  <c r="AG622" i="1"/>
  <c r="AI622" i="1"/>
  <c r="AH622" i="1" s="1"/>
  <c r="AJ622" i="1"/>
  <c r="AK622" i="1"/>
  <c r="AR622" i="1"/>
  <c r="AS622" i="1"/>
  <c r="AT622" i="1"/>
  <c r="AU622" i="1"/>
  <c r="AV622" i="1"/>
  <c r="BC622" i="1"/>
  <c r="BE622" i="1"/>
  <c r="BH622" i="1"/>
  <c r="BM622" i="1"/>
  <c r="BN622" i="1"/>
  <c r="BP622" i="1"/>
  <c r="BQ622" i="1"/>
  <c r="BR622" i="1"/>
  <c r="BS622" i="1"/>
  <c r="BV622" i="1"/>
  <c r="BY622" i="1"/>
  <c r="CB622" i="1"/>
  <c r="CE622" i="1"/>
  <c r="CF622" i="1"/>
  <c r="CQ622" i="1"/>
  <c r="BO622" i="1" s="1"/>
  <c r="AC622" i="1" s="1"/>
  <c r="AD622" i="1" s="1"/>
  <c r="CR622" i="1"/>
  <c r="CU622" i="1"/>
  <c r="CV622" i="1"/>
  <c r="CW622" i="1"/>
  <c r="CX622" i="1"/>
  <c r="CY622" i="1"/>
  <c r="CZ622" i="1"/>
  <c r="DK622" i="1"/>
  <c r="DL622" i="1"/>
  <c r="DM622" i="1"/>
  <c r="DN622" i="1"/>
  <c r="DO622" i="1"/>
  <c r="DP622" i="1"/>
  <c r="EB622" i="1"/>
  <c r="EE622" i="1" s="1"/>
  <c r="EC622" i="1"/>
  <c r="ED622" i="1"/>
  <c r="EG622" i="1"/>
  <c r="EJ622" i="1"/>
  <c r="EO622" i="1"/>
  <c r="EP622" i="1" s="1"/>
  <c r="EQ622" i="1"/>
  <c r="ER622" i="1"/>
  <c r="ES622" i="1"/>
  <c r="EU622" i="1"/>
  <c r="EX622" i="1" s="1"/>
  <c r="FJ622" i="1"/>
  <c r="FM622" i="1"/>
  <c r="FR622" i="1"/>
  <c r="FS622" i="1"/>
  <c r="FT622" i="1"/>
  <c r="FW622" i="1" s="1"/>
  <c r="GN622" i="1"/>
  <c r="GV622" i="1"/>
  <c r="GW622" i="1"/>
  <c r="HA622" i="1"/>
  <c r="HB622" i="1"/>
  <c r="HJ622" i="1"/>
  <c r="HK622" i="1"/>
  <c r="HS622" i="1"/>
  <c r="W623" i="1"/>
  <c r="Y623" i="1"/>
  <c r="AA623" i="1"/>
  <c r="AB623" i="1"/>
  <c r="AE623" i="1"/>
  <c r="AF623" i="1"/>
  <c r="AG623" i="1"/>
  <c r="AI623" i="1"/>
  <c r="AH623" i="1" s="1"/>
  <c r="AJ623" i="1"/>
  <c r="AK623" i="1"/>
  <c r="AR623" i="1"/>
  <c r="AS623" i="1"/>
  <c r="AT623" i="1"/>
  <c r="AU623" i="1"/>
  <c r="AV623" i="1"/>
  <c r="BC623" i="1"/>
  <c r="BE623" i="1"/>
  <c r="BH623" i="1"/>
  <c r="BM623" i="1"/>
  <c r="BN623" i="1"/>
  <c r="BP623" i="1"/>
  <c r="BQ623" i="1"/>
  <c r="BR623" i="1"/>
  <c r="BS623" i="1"/>
  <c r="BV623" i="1"/>
  <c r="BY623" i="1"/>
  <c r="CB623" i="1"/>
  <c r="CE623" i="1"/>
  <c r="CF623" i="1"/>
  <c r="CQ623" i="1"/>
  <c r="BO623" i="1" s="1"/>
  <c r="AC623" i="1" s="1"/>
  <c r="AD623" i="1" s="1"/>
  <c r="CR623" i="1"/>
  <c r="CU623" i="1"/>
  <c r="CV623" i="1"/>
  <c r="CW623" i="1"/>
  <c r="CX623" i="1"/>
  <c r="CY623" i="1"/>
  <c r="CZ623" i="1"/>
  <c r="DK623" i="1"/>
  <c r="DL623" i="1"/>
  <c r="DM623" i="1"/>
  <c r="DN623" i="1"/>
  <c r="DO623" i="1"/>
  <c r="DP623" i="1"/>
  <c r="EB623" i="1"/>
  <c r="EE623" i="1" s="1"/>
  <c r="EC623" i="1"/>
  <c r="ED623" i="1"/>
  <c r="EG623" i="1"/>
  <c r="EJ623" i="1"/>
  <c r="EO623" i="1"/>
  <c r="EP623" i="1" s="1"/>
  <c r="EQ623" i="1"/>
  <c r="ER623" i="1"/>
  <c r="ES623" i="1"/>
  <c r="EU623" i="1"/>
  <c r="EX623" i="1"/>
  <c r="FJ623" i="1"/>
  <c r="FM623" i="1"/>
  <c r="FR623" i="1"/>
  <c r="FS623" i="1"/>
  <c r="FT623" i="1"/>
  <c r="FW623" i="1"/>
  <c r="GN623" i="1"/>
  <c r="GV623" i="1"/>
  <c r="GW623" i="1"/>
  <c r="HA623" i="1"/>
  <c r="HB623" i="1"/>
  <c r="HJ623" i="1"/>
  <c r="HK623" i="1"/>
  <c r="HS623" i="1"/>
  <c r="W624" i="1"/>
  <c r="Y624" i="1"/>
  <c r="AA624" i="1"/>
  <c r="AB624" i="1"/>
  <c r="AE624" i="1"/>
  <c r="AF624" i="1"/>
  <c r="AG624" i="1"/>
  <c r="AI624" i="1"/>
  <c r="AH624" i="1" s="1"/>
  <c r="AJ624" i="1"/>
  <c r="AR624" i="1"/>
  <c r="AS624" i="1"/>
  <c r="AT624" i="1"/>
  <c r="AU624" i="1"/>
  <c r="AV624" i="1"/>
  <c r="BC624" i="1"/>
  <c r="BE624" i="1"/>
  <c r="BH624" i="1"/>
  <c r="BM624" i="1"/>
  <c r="BN624" i="1"/>
  <c r="BP624" i="1"/>
  <c r="BQ624" i="1"/>
  <c r="BR624" i="1"/>
  <c r="BS624" i="1"/>
  <c r="BV624" i="1"/>
  <c r="BY624" i="1"/>
  <c r="CB624" i="1"/>
  <c r="CE624" i="1"/>
  <c r="CF624" i="1"/>
  <c r="CQ624" i="1"/>
  <c r="BO624" i="1" s="1"/>
  <c r="CR624" i="1"/>
  <c r="CS624" i="1" s="1"/>
  <c r="CU624" i="1"/>
  <c r="CV624" i="1"/>
  <c r="CW624" i="1"/>
  <c r="CX624" i="1"/>
  <c r="CY624" i="1"/>
  <c r="CZ624" i="1"/>
  <c r="DK624" i="1"/>
  <c r="DL624" i="1"/>
  <c r="DM624" i="1"/>
  <c r="DN624" i="1"/>
  <c r="DO624" i="1"/>
  <c r="DP624" i="1"/>
  <c r="EB624" i="1"/>
  <c r="EE624" i="1" s="1"/>
  <c r="EC624" i="1"/>
  <c r="ED624" i="1"/>
  <c r="EG624" i="1"/>
  <c r="EJ624" i="1"/>
  <c r="EO624" i="1"/>
  <c r="EP624" i="1" s="1"/>
  <c r="EQ624" i="1"/>
  <c r="AC624" i="1" s="1"/>
  <c r="AD624" i="1" s="1"/>
  <c r="ER624" i="1"/>
  <c r="ES624" i="1"/>
  <c r="EU624" i="1"/>
  <c r="EX624" i="1" s="1"/>
  <c r="FJ624" i="1"/>
  <c r="FM624" i="1"/>
  <c r="FR624" i="1"/>
  <c r="FS624" i="1"/>
  <c r="FT624" i="1"/>
  <c r="FW624" i="1" s="1"/>
  <c r="GN624" i="1"/>
  <c r="GV624" i="1"/>
  <c r="GW624" i="1"/>
  <c r="HA624" i="1"/>
  <c r="HB624" i="1"/>
  <c r="HJ624" i="1"/>
  <c r="HK624" i="1"/>
  <c r="HS624" i="1"/>
  <c r="W625" i="1"/>
  <c r="Y625" i="1"/>
  <c r="AA625" i="1"/>
  <c r="AB625" i="1"/>
  <c r="AE625" i="1"/>
  <c r="AG625" i="1" s="1"/>
  <c r="AF625" i="1"/>
  <c r="AI625" i="1"/>
  <c r="AH625" i="1" s="1"/>
  <c r="AJ625" i="1"/>
  <c r="AK625" i="1"/>
  <c r="AR625" i="1"/>
  <c r="AS625" i="1"/>
  <c r="AT625" i="1"/>
  <c r="AU625" i="1"/>
  <c r="AV625" i="1"/>
  <c r="BC625" i="1"/>
  <c r="BE625" i="1"/>
  <c r="BH625" i="1"/>
  <c r="BM625" i="1"/>
  <c r="BN625" i="1"/>
  <c r="BP625" i="1"/>
  <c r="BR625" i="1" s="1"/>
  <c r="BQ625" i="1"/>
  <c r="BS625" i="1"/>
  <c r="BV625" i="1"/>
  <c r="BY625" i="1"/>
  <c r="CB625" i="1"/>
  <c r="CE625" i="1"/>
  <c r="CF625" i="1"/>
  <c r="CQ625" i="1"/>
  <c r="BO625" i="1" s="1"/>
  <c r="AC625" i="1" s="1"/>
  <c r="AD625" i="1" s="1"/>
  <c r="CR625" i="1"/>
  <c r="CU625" i="1"/>
  <c r="CV625" i="1"/>
  <c r="CW625" i="1"/>
  <c r="CX625" i="1"/>
  <c r="CY625" i="1"/>
  <c r="CZ625" i="1"/>
  <c r="DK625" i="1"/>
  <c r="DL625" i="1"/>
  <c r="DM625" i="1"/>
  <c r="DN625" i="1"/>
  <c r="DO625" i="1"/>
  <c r="DP625" i="1"/>
  <c r="EB625" i="1"/>
  <c r="EE625" i="1" s="1"/>
  <c r="EC625" i="1"/>
  <c r="ED625" i="1"/>
  <c r="EG625" i="1"/>
  <c r="GW625" i="1" s="1"/>
  <c r="EJ625" i="1"/>
  <c r="EO625" i="1"/>
  <c r="EP625" i="1" s="1"/>
  <c r="EQ625" i="1"/>
  <c r="ER625" i="1"/>
  <c r="ES625" i="1"/>
  <c r="EU625" i="1"/>
  <c r="EX625" i="1" s="1"/>
  <c r="FJ625" i="1"/>
  <c r="FM625" i="1"/>
  <c r="FR625" i="1"/>
  <c r="FS625" i="1"/>
  <c r="FT625" i="1"/>
  <c r="FW625" i="1" s="1"/>
  <c r="GN625" i="1"/>
  <c r="GV625" i="1"/>
  <c r="HA625" i="1"/>
  <c r="HB625" i="1"/>
  <c r="HJ625" i="1"/>
  <c r="HK625" i="1"/>
  <c r="HS625" i="1"/>
  <c r="W626" i="1"/>
  <c r="Y626" i="1"/>
  <c r="AA626" i="1"/>
  <c r="AB626" i="1"/>
  <c r="AE626" i="1"/>
  <c r="AG626" i="1" s="1"/>
  <c r="AF626" i="1"/>
  <c r="AI626" i="1"/>
  <c r="AH626" i="1" s="1"/>
  <c r="AJ626" i="1"/>
  <c r="AK626" i="1"/>
  <c r="AR626" i="1"/>
  <c r="AS626" i="1"/>
  <c r="AT626" i="1"/>
  <c r="AU626" i="1"/>
  <c r="AV626" i="1"/>
  <c r="BC626" i="1"/>
  <c r="BE626" i="1"/>
  <c r="BH626" i="1"/>
  <c r="BM626" i="1"/>
  <c r="BN626" i="1"/>
  <c r="BP626" i="1"/>
  <c r="BR626" i="1" s="1"/>
  <c r="BQ626" i="1"/>
  <c r="BS626" i="1"/>
  <c r="BV626" i="1"/>
  <c r="BY626" i="1"/>
  <c r="CB626" i="1"/>
  <c r="CE626" i="1"/>
  <c r="CF626" i="1"/>
  <c r="CQ626" i="1"/>
  <c r="BO626" i="1" s="1"/>
  <c r="CR626" i="1"/>
  <c r="CS626" i="1" s="1"/>
  <c r="CT626" i="1"/>
  <c r="CU626" i="1"/>
  <c r="CV626" i="1"/>
  <c r="CW626" i="1"/>
  <c r="CX626" i="1"/>
  <c r="CY626" i="1"/>
  <c r="DA626" i="1" s="1"/>
  <c r="CZ626" i="1"/>
  <c r="DK626" i="1"/>
  <c r="DL626" i="1"/>
  <c r="DM626" i="1"/>
  <c r="DN626" i="1"/>
  <c r="DO626" i="1"/>
  <c r="DP626" i="1"/>
  <c r="EB626" i="1"/>
  <c r="EE626" i="1" s="1"/>
  <c r="EC626" i="1"/>
  <c r="ED626" i="1"/>
  <c r="EG626" i="1"/>
  <c r="EJ626" i="1"/>
  <c r="EO626" i="1"/>
  <c r="EP626" i="1" s="1"/>
  <c r="EQ626" i="1"/>
  <c r="ER626" i="1"/>
  <c r="ES626" i="1"/>
  <c r="EU626" i="1"/>
  <c r="EX626" i="1" s="1"/>
  <c r="FJ626" i="1"/>
  <c r="FM626" i="1"/>
  <c r="FR626" i="1"/>
  <c r="FS626" i="1"/>
  <c r="FT626" i="1"/>
  <c r="FW626" i="1" s="1"/>
  <c r="GN626" i="1"/>
  <c r="GV626" i="1"/>
  <c r="HA626" i="1"/>
  <c r="HB626" i="1"/>
  <c r="HJ626" i="1"/>
  <c r="HK626" i="1"/>
  <c r="HS626" i="1"/>
  <c r="W627" i="1"/>
  <c r="Y627" i="1"/>
  <c r="AA627" i="1"/>
  <c r="AB627" i="1"/>
  <c r="AC627" i="1"/>
  <c r="AD627" i="1" s="1"/>
  <c r="AE627" i="1"/>
  <c r="AF627" i="1"/>
  <c r="AG627" i="1"/>
  <c r="AI627" i="1"/>
  <c r="AJ627" i="1"/>
  <c r="AR627" i="1"/>
  <c r="AS627" i="1"/>
  <c r="AT627" i="1"/>
  <c r="AU627" i="1"/>
  <c r="AV627" i="1"/>
  <c r="BC627" i="1"/>
  <c r="BE627" i="1"/>
  <c r="BH627" i="1"/>
  <c r="BM627" i="1"/>
  <c r="BN627" i="1"/>
  <c r="BP627" i="1"/>
  <c r="BR627" i="1" s="1"/>
  <c r="BQ627" i="1"/>
  <c r="BS627" i="1"/>
  <c r="BV627" i="1"/>
  <c r="BY627" i="1"/>
  <c r="CB627" i="1"/>
  <c r="CE627" i="1"/>
  <c r="CF627" i="1"/>
  <c r="CQ627" i="1"/>
  <c r="BO627" i="1" s="1"/>
  <c r="CR627" i="1"/>
  <c r="CU627" i="1"/>
  <c r="CV627" i="1"/>
  <c r="CW627" i="1"/>
  <c r="CX627" i="1"/>
  <c r="CY627" i="1"/>
  <c r="DA627" i="1" s="1"/>
  <c r="CZ627" i="1"/>
  <c r="DK627" i="1"/>
  <c r="DL627" i="1"/>
  <c r="DM627" i="1"/>
  <c r="DN627" i="1"/>
  <c r="DO627" i="1"/>
  <c r="DP627" i="1"/>
  <c r="EB627" i="1"/>
  <c r="EE627" i="1" s="1"/>
  <c r="EC627" i="1"/>
  <c r="ED627" i="1"/>
  <c r="EG627" i="1"/>
  <c r="GW627" i="1" s="1"/>
  <c r="EJ627" i="1"/>
  <c r="EO627" i="1"/>
  <c r="EP627" i="1" s="1"/>
  <c r="EQ627" i="1"/>
  <c r="ER627" i="1"/>
  <c r="ET627" i="1" s="1"/>
  <c r="ES627" i="1"/>
  <c r="EU627" i="1"/>
  <c r="EX627" i="1" s="1"/>
  <c r="FJ627" i="1"/>
  <c r="FM627" i="1"/>
  <c r="FR627" i="1"/>
  <c r="FS627" i="1"/>
  <c r="FT627" i="1"/>
  <c r="FW627" i="1" s="1"/>
  <c r="GN627" i="1"/>
  <c r="GV627" i="1"/>
  <c r="HA627" i="1"/>
  <c r="HB627" i="1"/>
  <c r="HJ627" i="1"/>
  <c r="HK627" i="1"/>
  <c r="HS627" i="1"/>
  <c r="W628" i="1"/>
  <c r="Y628" i="1"/>
  <c r="AA628" i="1"/>
  <c r="AB628" i="1"/>
  <c r="AC628" i="1"/>
  <c r="AD628" i="1" s="1"/>
  <c r="AE628" i="1"/>
  <c r="AF628" i="1"/>
  <c r="AG628" i="1"/>
  <c r="AI628" i="1"/>
  <c r="AH628" i="1" s="1"/>
  <c r="AJ628" i="1"/>
  <c r="AR628" i="1"/>
  <c r="AS628" i="1"/>
  <c r="AT628" i="1"/>
  <c r="AU628" i="1"/>
  <c r="AV628" i="1"/>
  <c r="BC628" i="1"/>
  <c r="BE628" i="1"/>
  <c r="BH628" i="1"/>
  <c r="BM628" i="1"/>
  <c r="BN628" i="1"/>
  <c r="GW628" i="1" s="1"/>
  <c r="BP628" i="1"/>
  <c r="BQ628" i="1"/>
  <c r="BR628" i="1"/>
  <c r="BS628" i="1"/>
  <c r="BV628" i="1"/>
  <c r="BY628" i="1"/>
  <c r="CB628" i="1"/>
  <c r="CE628" i="1"/>
  <c r="CF628" i="1"/>
  <c r="CQ628" i="1"/>
  <c r="BO628" i="1" s="1"/>
  <c r="CR628" i="1"/>
  <c r="CS628" i="1" s="1"/>
  <c r="CT628" i="1"/>
  <c r="CU628" i="1"/>
  <c r="CV628" i="1"/>
  <c r="CW628" i="1"/>
  <c r="CX628" i="1"/>
  <c r="CY628" i="1"/>
  <c r="CZ628" i="1"/>
  <c r="DK628" i="1"/>
  <c r="DL628" i="1"/>
  <c r="DM628" i="1"/>
  <c r="DN628" i="1"/>
  <c r="DO628" i="1"/>
  <c r="DP628" i="1"/>
  <c r="EB628" i="1"/>
  <c r="EE628" i="1" s="1"/>
  <c r="EC628" i="1"/>
  <c r="ED628" i="1"/>
  <c r="EG628" i="1"/>
  <c r="EJ628" i="1"/>
  <c r="EO628" i="1"/>
  <c r="EP628" i="1" s="1"/>
  <c r="EQ628" i="1"/>
  <c r="ER628" i="1"/>
  <c r="ES628" i="1"/>
  <c r="EU628" i="1"/>
  <c r="EX628" i="1"/>
  <c r="FJ628" i="1"/>
  <c r="FM628" i="1"/>
  <c r="FR628" i="1"/>
  <c r="FS628" i="1"/>
  <c r="FT628" i="1"/>
  <c r="FW628" i="1"/>
  <c r="GN628" i="1"/>
  <c r="GV628" i="1"/>
  <c r="HA628" i="1"/>
  <c r="HB628" i="1"/>
  <c r="HJ628" i="1"/>
  <c r="HK628" i="1"/>
  <c r="HS628" i="1"/>
  <c r="W629" i="1"/>
  <c r="Y629" i="1"/>
  <c r="AA629" i="1"/>
  <c r="AB629" i="1"/>
  <c r="AC629" i="1"/>
  <c r="AD629" i="1" s="1"/>
  <c r="AE629" i="1"/>
  <c r="AG629" i="1" s="1"/>
  <c r="AF629" i="1"/>
  <c r="AI629" i="1"/>
  <c r="AJ629" i="1"/>
  <c r="AR629" i="1"/>
  <c r="AS629" i="1"/>
  <c r="AT629" i="1"/>
  <c r="AU629" i="1"/>
  <c r="AV629" i="1"/>
  <c r="BC629" i="1"/>
  <c r="BE629" i="1"/>
  <c r="BH629" i="1"/>
  <c r="BM629" i="1"/>
  <c r="BN629" i="1"/>
  <c r="BP629" i="1"/>
  <c r="BR629" i="1" s="1"/>
  <c r="BQ629" i="1"/>
  <c r="BS629" i="1"/>
  <c r="BV629" i="1"/>
  <c r="BY629" i="1"/>
  <c r="CB629" i="1"/>
  <c r="CE629" i="1"/>
  <c r="CF629" i="1"/>
  <c r="CQ629" i="1"/>
  <c r="BO629" i="1" s="1"/>
  <c r="CR629" i="1"/>
  <c r="CU629" i="1"/>
  <c r="CV629" i="1"/>
  <c r="CW629" i="1"/>
  <c r="CX629" i="1"/>
  <c r="CY629" i="1"/>
  <c r="DA629" i="1" s="1"/>
  <c r="CZ629" i="1"/>
  <c r="DJ629" i="1"/>
  <c r="DK629" i="1"/>
  <c r="DL629" i="1"/>
  <c r="DM629" i="1"/>
  <c r="DN629" i="1"/>
  <c r="DO629" i="1"/>
  <c r="DP629" i="1"/>
  <c r="EB629" i="1"/>
  <c r="EE629" i="1" s="1"/>
  <c r="EC629" i="1"/>
  <c r="ED629" i="1"/>
  <c r="EG629" i="1"/>
  <c r="EJ629" i="1"/>
  <c r="EO629" i="1"/>
  <c r="EP629" i="1" s="1"/>
  <c r="EQ629" i="1"/>
  <c r="ER629" i="1"/>
  <c r="ET629" i="1" s="1"/>
  <c r="ES629" i="1"/>
  <c r="EU629" i="1"/>
  <c r="EX629" i="1"/>
  <c r="FJ629" i="1"/>
  <c r="FM629" i="1"/>
  <c r="FR629" i="1"/>
  <c r="FS629" i="1"/>
  <c r="FT629" i="1"/>
  <c r="FW629" i="1"/>
  <c r="GN629" i="1"/>
  <c r="GV629" i="1"/>
  <c r="GW629" i="1"/>
  <c r="HA629" i="1"/>
  <c r="HB629" i="1"/>
  <c r="HJ629" i="1"/>
  <c r="HK629" i="1"/>
  <c r="HS629" i="1"/>
  <c r="W630" i="1"/>
  <c r="Y630" i="1"/>
  <c r="AA630" i="1"/>
  <c r="AB630" i="1"/>
  <c r="AC630" i="1"/>
  <c r="AD630" i="1" s="1"/>
  <c r="AE630" i="1"/>
  <c r="AG630" i="1" s="1"/>
  <c r="AF630" i="1"/>
  <c r="AI630" i="1"/>
  <c r="AH630" i="1" s="1"/>
  <c r="AJ630" i="1"/>
  <c r="AR630" i="1"/>
  <c r="AS630" i="1"/>
  <c r="AT630" i="1"/>
  <c r="AU630" i="1"/>
  <c r="AV630" i="1"/>
  <c r="BC630" i="1"/>
  <c r="BE630" i="1"/>
  <c r="BH630" i="1"/>
  <c r="BM630" i="1"/>
  <c r="BN630" i="1"/>
  <c r="BP630" i="1"/>
  <c r="BR630" i="1" s="1"/>
  <c r="BQ630" i="1"/>
  <c r="BS630" i="1"/>
  <c r="BV630" i="1"/>
  <c r="BY630" i="1"/>
  <c r="CB630" i="1"/>
  <c r="CE630" i="1"/>
  <c r="CF630" i="1"/>
  <c r="CQ630" i="1"/>
  <c r="BO630" i="1" s="1"/>
  <c r="CR630" i="1"/>
  <c r="CS630" i="1" s="1"/>
  <c r="CT630" i="1"/>
  <c r="CU630" i="1"/>
  <c r="CV630" i="1"/>
  <c r="CW630" i="1"/>
  <c r="CX630" i="1"/>
  <c r="CY630" i="1"/>
  <c r="CZ630" i="1"/>
  <c r="DK630" i="1"/>
  <c r="DL630" i="1"/>
  <c r="DM630" i="1"/>
  <c r="DN630" i="1"/>
  <c r="DO630" i="1"/>
  <c r="DP630" i="1"/>
  <c r="EB630" i="1"/>
  <c r="EE630" i="1" s="1"/>
  <c r="EC630" i="1"/>
  <c r="ED630" i="1"/>
  <c r="EG630" i="1"/>
  <c r="EJ630" i="1"/>
  <c r="EO630" i="1"/>
  <c r="EP630" i="1" s="1"/>
  <c r="EQ630" i="1"/>
  <c r="ER630" i="1"/>
  <c r="ET630" i="1" s="1"/>
  <c r="ES630" i="1"/>
  <c r="EU630" i="1"/>
  <c r="EX630" i="1"/>
  <c r="FJ630" i="1"/>
  <c r="FM630" i="1"/>
  <c r="FR630" i="1"/>
  <c r="FS630" i="1"/>
  <c r="FT630" i="1"/>
  <c r="FW630" i="1"/>
  <c r="GN630" i="1"/>
  <c r="GV630" i="1"/>
  <c r="GW630" i="1"/>
  <c r="HA630" i="1"/>
  <c r="HB630" i="1"/>
  <c r="HJ630" i="1"/>
  <c r="HK630" i="1"/>
  <c r="HS630" i="1"/>
  <c r="W631" i="1"/>
  <c r="Y631" i="1"/>
  <c r="AA631" i="1"/>
  <c r="AB631" i="1"/>
  <c r="AE631" i="1"/>
  <c r="AG631" i="1" s="1"/>
  <c r="AF631" i="1"/>
  <c r="AI631" i="1"/>
  <c r="AH631" i="1" s="1"/>
  <c r="AJ631" i="1"/>
  <c r="AK631" i="1"/>
  <c r="AR631" i="1"/>
  <c r="AS631" i="1"/>
  <c r="AT631" i="1"/>
  <c r="AU631" i="1"/>
  <c r="AV631" i="1"/>
  <c r="BC631" i="1"/>
  <c r="BE631" i="1"/>
  <c r="BH631" i="1"/>
  <c r="BM631" i="1"/>
  <c r="BN631" i="1"/>
  <c r="BP631" i="1"/>
  <c r="BR631" i="1" s="1"/>
  <c r="BQ631" i="1"/>
  <c r="BS631" i="1"/>
  <c r="BV631" i="1"/>
  <c r="BY631" i="1"/>
  <c r="CB631" i="1"/>
  <c r="CE631" i="1"/>
  <c r="CF631" i="1"/>
  <c r="CQ631" i="1"/>
  <c r="BO631" i="1" s="1"/>
  <c r="AC631" i="1" s="1"/>
  <c r="AD631" i="1" s="1"/>
  <c r="CR631" i="1"/>
  <c r="CU631" i="1"/>
  <c r="CV631" i="1"/>
  <c r="CW631" i="1"/>
  <c r="CX631" i="1"/>
  <c r="CY631" i="1"/>
  <c r="CZ631" i="1"/>
  <c r="DK631" i="1"/>
  <c r="DL631" i="1"/>
  <c r="DM631" i="1"/>
  <c r="DN631" i="1"/>
  <c r="DO631" i="1"/>
  <c r="DP631" i="1"/>
  <c r="EB631" i="1"/>
  <c r="EE631" i="1" s="1"/>
  <c r="EC631" i="1"/>
  <c r="ED631" i="1"/>
  <c r="EG631" i="1"/>
  <c r="EJ631" i="1"/>
  <c r="EO631" i="1"/>
  <c r="EP631" i="1" s="1"/>
  <c r="EQ631" i="1"/>
  <c r="ER631" i="1"/>
  <c r="ES631" i="1"/>
  <c r="EU631" i="1"/>
  <c r="EX631" i="1"/>
  <c r="FJ631" i="1"/>
  <c r="FM631" i="1"/>
  <c r="FR631" i="1"/>
  <c r="FS631" i="1"/>
  <c r="FT631" i="1"/>
  <c r="FW631" i="1"/>
  <c r="GN631" i="1"/>
  <c r="GV631" i="1"/>
  <c r="GW631" i="1"/>
  <c r="HA631" i="1"/>
  <c r="HB631" i="1"/>
  <c r="HJ631" i="1"/>
  <c r="HK631" i="1"/>
  <c r="HS631" i="1"/>
  <c r="W632" i="1"/>
  <c r="Y632" i="1"/>
  <c r="AA632" i="1"/>
  <c r="AB632" i="1"/>
  <c r="AE632" i="1"/>
  <c r="AF632" i="1"/>
  <c r="AG632" i="1"/>
  <c r="AI632" i="1"/>
  <c r="AH632" i="1" s="1"/>
  <c r="AJ632" i="1"/>
  <c r="AK632" i="1"/>
  <c r="AR632" i="1"/>
  <c r="AS632" i="1"/>
  <c r="AT632" i="1"/>
  <c r="AU632" i="1"/>
  <c r="AV632" i="1"/>
  <c r="BC632" i="1"/>
  <c r="BE632" i="1"/>
  <c r="BH632" i="1"/>
  <c r="BM632" i="1"/>
  <c r="BN632" i="1"/>
  <c r="GW632" i="1" s="1"/>
  <c r="BP632" i="1"/>
  <c r="BQ632" i="1"/>
  <c r="BR632" i="1"/>
  <c r="BS632" i="1"/>
  <c r="BV632" i="1"/>
  <c r="BY632" i="1"/>
  <c r="CB632" i="1"/>
  <c r="CE632" i="1"/>
  <c r="CF632" i="1"/>
  <c r="CQ632" i="1"/>
  <c r="BO632" i="1" s="1"/>
  <c r="AC632" i="1" s="1"/>
  <c r="AD632" i="1" s="1"/>
  <c r="CR632" i="1"/>
  <c r="CU632" i="1"/>
  <c r="CV632" i="1"/>
  <c r="CW632" i="1"/>
  <c r="CX632" i="1"/>
  <c r="CY632" i="1"/>
  <c r="CZ632" i="1"/>
  <c r="DK632" i="1"/>
  <c r="DL632" i="1"/>
  <c r="DM632" i="1"/>
  <c r="DN632" i="1"/>
  <c r="DO632" i="1"/>
  <c r="DP632" i="1"/>
  <c r="EB632" i="1"/>
  <c r="EE632" i="1" s="1"/>
  <c r="EC632" i="1"/>
  <c r="ED632" i="1"/>
  <c r="EG632" i="1"/>
  <c r="EJ632" i="1"/>
  <c r="EO632" i="1"/>
  <c r="EP632" i="1" s="1"/>
  <c r="EQ632" i="1"/>
  <c r="ER632" i="1"/>
  <c r="ES632" i="1"/>
  <c r="EU632" i="1"/>
  <c r="EX632" i="1"/>
  <c r="FJ632" i="1"/>
  <c r="FM632" i="1"/>
  <c r="FR632" i="1"/>
  <c r="FS632" i="1"/>
  <c r="FT632" i="1"/>
  <c r="FW632" i="1"/>
  <c r="GN632" i="1"/>
  <c r="GV632" i="1"/>
  <c r="HA632" i="1"/>
  <c r="HB632" i="1"/>
  <c r="HJ632" i="1"/>
  <c r="HK632" i="1"/>
  <c r="HS632" i="1"/>
  <c r="W633" i="1"/>
  <c r="Y633" i="1"/>
  <c r="AA633" i="1"/>
  <c r="AB633" i="1"/>
  <c r="AE633" i="1"/>
  <c r="AG633" i="1" s="1"/>
  <c r="AF633" i="1"/>
  <c r="AI633" i="1"/>
  <c r="AJ633" i="1"/>
  <c r="AR633" i="1"/>
  <c r="AS633" i="1"/>
  <c r="AT633" i="1"/>
  <c r="AU633" i="1"/>
  <c r="AV633" i="1"/>
  <c r="BC633" i="1"/>
  <c r="BE633" i="1"/>
  <c r="BH633" i="1"/>
  <c r="BM633" i="1"/>
  <c r="BN633" i="1"/>
  <c r="BP633" i="1"/>
  <c r="BR633" i="1" s="1"/>
  <c r="BQ633" i="1"/>
  <c r="BS633" i="1"/>
  <c r="BV633" i="1"/>
  <c r="BY633" i="1"/>
  <c r="CB633" i="1"/>
  <c r="CE633" i="1"/>
  <c r="CF633" i="1"/>
  <c r="CQ633" i="1"/>
  <c r="BO633" i="1" s="1"/>
  <c r="CR633" i="1"/>
  <c r="CS633" i="1" s="1"/>
  <c r="CT633" i="1"/>
  <c r="CU633" i="1"/>
  <c r="CV633" i="1"/>
  <c r="CW633" i="1"/>
  <c r="CX633" i="1"/>
  <c r="CY633" i="1"/>
  <c r="DA633" i="1" s="1"/>
  <c r="DJ633" i="1" s="1"/>
  <c r="CZ633" i="1"/>
  <c r="DK633" i="1"/>
  <c r="DL633" i="1"/>
  <c r="DM633" i="1"/>
  <c r="DN633" i="1"/>
  <c r="DO633" i="1"/>
  <c r="DP633" i="1"/>
  <c r="EB633" i="1"/>
  <c r="EE633" i="1" s="1"/>
  <c r="EC633" i="1"/>
  <c r="ED633" i="1"/>
  <c r="EG633" i="1"/>
  <c r="GW633" i="1" s="1"/>
  <c r="EJ633" i="1"/>
  <c r="EO633" i="1"/>
  <c r="EP633" i="1" s="1"/>
  <c r="EQ633" i="1"/>
  <c r="AC633" i="1" s="1"/>
  <c r="AD633" i="1" s="1"/>
  <c r="ER633" i="1"/>
  <c r="ET633" i="1" s="1"/>
  <c r="ES633" i="1"/>
  <c r="EU633" i="1"/>
  <c r="EX633" i="1" s="1"/>
  <c r="FJ633" i="1"/>
  <c r="FM633" i="1"/>
  <c r="FR633" i="1"/>
  <c r="FS633" i="1"/>
  <c r="FT633" i="1"/>
  <c r="FW633" i="1" s="1"/>
  <c r="GN633" i="1"/>
  <c r="GV633" i="1"/>
  <c r="HA633" i="1"/>
  <c r="HB633" i="1"/>
  <c r="HJ633" i="1"/>
  <c r="HK633" i="1"/>
  <c r="HS633" i="1"/>
  <c r="W634" i="1"/>
  <c r="Y634" i="1"/>
  <c r="AA634" i="1"/>
  <c r="AB634" i="1"/>
  <c r="AE634" i="1"/>
  <c r="AF634" i="1"/>
  <c r="AG634" i="1"/>
  <c r="AI634" i="1"/>
  <c r="AH634" i="1" s="1"/>
  <c r="AJ634" i="1"/>
  <c r="AR634" i="1"/>
  <c r="AS634" i="1"/>
  <c r="AT634" i="1"/>
  <c r="AU634" i="1"/>
  <c r="AV634" i="1"/>
  <c r="BC634" i="1"/>
  <c r="BE634" i="1"/>
  <c r="BH634" i="1"/>
  <c r="BM634" i="1"/>
  <c r="BN634" i="1"/>
  <c r="BP634" i="1"/>
  <c r="BQ634" i="1"/>
  <c r="BR634" i="1"/>
  <c r="BS634" i="1"/>
  <c r="BV634" i="1"/>
  <c r="BY634" i="1"/>
  <c r="CB634" i="1"/>
  <c r="CE634" i="1"/>
  <c r="CF634" i="1"/>
  <c r="CQ634" i="1"/>
  <c r="BO634" i="1" s="1"/>
  <c r="CR634" i="1"/>
  <c r="CU634" i="1"/>
  <c r="CV634" i="1"/>
  <c r="CW634" i="1"/>
  <c r="CX634" i="1"/>
  <c r="CY634" i="1"/>
  <c r="CZ634" i="1"/>
  <c r="DK634" i="1"/>
  <c r="DL634" i="1"/>
  <c r="DM634" i="1"/>
  <c r="DN634" i="1"/>
  <c r="DO634" i="1"/>
  <c r="DP634" i="1"/>
  <c r="EB634" i="1"/>
  <c r="EE634" i="1" s="1"/>
  <c r="EC634" i="1"/>
  <c r="ED634" i="1"/>
  <c r="EG634" i="1"/>
  <c r="EJ634" i="1"/>
  <c r="EO634" i="1"/>
  <c r="EP634" i="1" s="1"/>
  <c r="EQ634" i="1"/>
  <c r="AC634" i="1" s="1"/>
  <c r="AD634" i="1" s="1"/>
  <c r="ER634" i="1"/>
  <c r="ES634" i="1"/>
  <c r="EU634" i="1"/>
  <c r="EX634" i="1" s="1"/>
  <c r="FJ634" i="1"/>
  <c r="FM634" i="1"/>
  <c r="FR634" i="1"/>
  <c r="FS634" i="1"/>
  <c r="FT634" i="1"/>
  <c r="FW634" i="1" s="1"/>
  <c r="GN634" i="1"/>
  <c r="GV634" i="1"/>
  <c r="GW634" i="1"/>
  <c r="HA634" i="1"/>
  <c r="HB634" i="1"/>
  <c r="HJ634" i="1"/>
  <c r="HK634" i="1"/>
  <c r="HS634" i="1"/>
  <c r="W635" i="1"/>
  <c r="Y635" i="1"/>
  <c r="AA635" i="1"/>
  <c r="AB635" i="1"/>
  <c r="AE635" i="1"/>
  <c r="AF635" i="1"/>
  <c r="AG635" i="1"/>
  <c r="AI635" i="1"/>
  <c r="AH635" i="1" s="1"/>
  <c r="AJ635" i="1"/>
  <c r="AK635" i="1"/>
  <c r="AR635" i="1"/>
  <c r="AS635" i="1"/>
  <c r="AT635" i="1"/>
  <c r="AU635" i="1"/>
  <c r="AV635" i="1"/>
  <c r="BC635" i="1"/>
  <c r="BE635" i="1"/>
  <c r="BH635" i="1"/>
  <c r="BM635" i="1"/>
  <c r="BN635" i="1"/>
  <c r="BP635" i="1"/>
  <c r="BQ635" i="1"/>
  <c r="BR635" i="1"/>
  <c r="BS635" i="1"/>
  <c r="BV635" i="1"/>
  <c r="BY635" i="1"/>
  <c r="CB635" i="1"/>
  <c r="CE635" i="1"/>
  <c r="CF635" i="1"/>
  <c r="CQ635" i="1"/>
  <c r="BO635" i="1" s="1"/>
  <c r="CR635" i="1"/>
  <c r="CU635" i="1"/>
  <c r="CV635" i="1"/>
  <c r="CW635" i="1"/>
  <c r="CX635" i="1"/>
  <c r="CY635" i="1"/>
  <c r="CZ635" i="1"/>
  <c r="DK635" i="1"/>
  <c r="DL635" i="1"/>
  <c r="DM635" i="1"/>
  <c r="DN635" i="1"/>
  <c r="DO635" i="1"/>
  <c r="DP635" i="1"/>
  <c r="EB635" i="1"/>
  <c r="EE635" i="1" s="1"/>
  <c r="EC635" i="1"/>
  <c r="ED635" i="1"/>
  <c r="EG635" i="1"/>
  <c r="EJ635" i="1"/>
  <c r="EO635" i="1"/>
  <c r="EP635" i="1"/>
  <c r="EQ635" i="1"/>
  <c r="ER635" i="1"/>
  <c r="ET635" i="1" s="1"/>
  <c r="ES635" i="1"/>
  <c r="EU635" i="1"/>
  <c r="EX635" i="1"/>
  <c r="FJ635" i="1"/>
  <c r="FM635" i="1"/>
  <c r="FR635" i="1"/>
  <c r="FS635" i="1"/>
  <c r="FT635" i="1"/>
  <c r="FW635" i="1"/>
  <c r="GN635" i="1"/>
  <c r="GV635" i="1"/>
  <c r="GW635" i="1"/>
  <c r="HA635" i="1"/>
  <c r="HB635" i="1"/>
  <c r="HJ635" i="1"/>
  <c r="HK635" i="1"/>
  <c r="HS635" i="1"/>
  <c r="W636" i="1"/>
  <c r="Y636" i="1"/>
  <c r="AA636" i="1"/>
  <c r="AB636" i="1"/>
  <c r="AE636" i="1"/>
  <c r="AF636" i="1"/>
  <c r="AG636" i="1"/>
  <c r="AI636" i="1"/>
  <c r="AH636" i="1" s="1"/>
  <c r="AJ636" i="1"/>
  <c r="AK636" i="1"/>
  <c r="AR636" i="1"/>
  <c r="AS636" i="1"/>
  <c r="AT636" i="1"/>
  <c r="AU636" i="1"/>
  <c r="AV636" i="1"/>
  <c r="BC636" i="1"/>
  <c r="BE636" i="1"/>
  <c r="BH636" i="1"/>
  <c r="BM636" i="1"/>
  <c r="BN636" i="1"/>
  <c r="BP636" i="1"/>
  <c r="BQ636" i="1"/>
  <c r="BR636" i="1"/>
  <c r="BS636" i="1"/>
  <c r="BV636" i="1"/>
  <c r="BY636" i="1"/>
  <c r="CB636" i="1"/>
  <c r="CE636" i="1"/>
  <c r="CF636" i="1"/>
  <c r="CQ636" i="1"/>
  <c r="BO636" i="1" s="1"/>
  <c r="AC636" i="1" s="1"/>
  <c r="AD636" i="1" s="1"/>
  <c r="CR636" i="1"/>
  <c r="CU636" i="1"/>
  <c r="CV636" i="1"/>
  <c r="CW636" i="1"/>
  <c r="CX636" i="1"/>
  <c r="CY636" i="1"/>
  <c r="CZ636" i="1"/>
  <c r="DK636" i="1"/>
  <c r="DL636" i="1"/>
  <c r="DM636" i="1"/>
  <c r="DN636" i="1"/>
  <c r="DO636" i="1"/>
  <c r="DP636" i="1"/>
  <c r="EB636" i="1"/>
  <c r="EE636" i="1" s="1"/>
  <c r="EC636" i="1"/>
  <c r="ED636" i="1"/>
  <c r="EG636" i="1"/>
  <c r="EJ636" i="1"/>
  <c r="EO636" i="1"/>
  <c r="EP636" i="1" s="1"/>
  <c r="EQ636" i="1"/>
  <c r="ER636" i="1"/>
  <c r="ES636" i="1"/>
  <c r="EU636" i="1"/>
  <c r="EX636" i="1"/>
  <c r="FJ636" i="1"/>
  <c r="FM636" i="1"/>
  <c r="FR636" i="1"/>
  <c r="FS636" i="1"/>
  <c r="FT636" i="1"/>
  <c r="FW636" i="1"/>
  <c r="GN636" i="1"/>
  <c r="GV636" i="1"/>
  <c r="GW636" i="1"/>
  <c r="HA636" i="1"/>
  <c r="HB636" i="1"/>
  <c r="HJ636" i="1"/>
  <c r="HK636" i="1"/>
  <c r="HS636" i="1"/>
  <c r="W637" i="1"/>
  <c r="Y637" i="1"/>
  <c r="AA637" i="1"/>
  <c r="AB637" i="1"/>
  <c r="AE637" i="1"/>
  <c r="AF637" i="1"/>
  <c r="AG637" i="1"/>
  <c r="AI637" i="1"/>
  <c r="AH637" i="1" s="1"/>
  <c r="AJ637" i="1"/>
  <c r="AR637" i="1"/>
  <c r="AS637" i="1"/>
  <c r="AT637" i="1"/>
  <c r="AU637" i="1"/>
  <c r="AV637" i="1"/>
  <c r="BC637" i="1"/>
  <c r="BE637" i="1"/>
  <c r="BH637" i="1"/>
  <c r="BM637" i="1"/>
  <c r="BN637" i="1"/>
  <c r="GW637" i="1" s="1"/>
  <c r="BP637" i="1"/>
  <c r="BQ637" i="1"/>
  <c r="BR637" i="1"/>
  <c r="BS637" i="1"/>
  <c r="BV637" i="1"/>
  <c r="BY637" i="1"/>
  <c r="CB637" i="1"/>
  <c r="CE637" i="1"/>
  <c r="CF637" i="1"/>
  <c r="CQ637" i="1"/>
  <c r="BO637" i="1" s="1"/>
  <c r="CR637" i="1"/>
  <c r="CU637" i="1"/>
  <c r="CV637" i="1"/>
  <c r="CW637" i="1"/>
  <c r="CX637" i="1"/>
  <c r="CY637" i="1"/>
  <c r="CZ637" i="1"/>
  <c r="DK637" i="1"/>
  <c r="DL637" i="1"/>
  <c r="DM637" i="1"/>
  <c r="DN637" i="1"/>
  <c r="DO637" i="1"/>
  <c r="DP637" i="1"/>
  <c r="EB637" i="1"/>
  <c r="EE637" i="1" s="1"/>
  <c r="EC637" i="1"/>
  <c r="ED637" i="1"/>
  <c r="EG637" i="1"/>
  <c r="EJ637" i="1"/>
  <c r="EO637" i="1"/>
  <c r="EP637" i="1" s="1"/>
  <c r="EQ637" i="1"/>
  <c r="AC637" i="1" s="1"/>
  <c r="AD637" i="1" s="1"/>
  <c r="ER637" i="1"/>
  <c r="ES637" i="1"/>
  <c r="EU637" i="1"/>
  <c r="EX637" i="1"/>
  <c r="FJ637" i="1"/>
  <c r="FM637" i="1"/>
  <c r="FR637" i="1"/>
  <c r="FS637" i="1"/>
  <c r="FT637" i="1"/>
  <c r="FW637" i="1"/>
  <c r="GN637" i="1"/>
  <c r="GV637" i="1"/>
  <c r="HA637" i="1"/>
  <c r="HB637" i="1"/>
  <c r="HJ637" i="1"/>
  <c r="HK637" i="1"/>
  <c r="HS637" i="1"/>
  <c r="W638" i="1"/>
  <c r="Y638" i="1"/>
  <c r="AA638" i="1"/>
  <c r="AB638" i="1"/>
  <c r="AE638" i="1"/>
  <c r="AF638" i="1"/>
  <c r="AG638" i="1"/>
  <c r="AI638" i="1"/>
  <c r="AJ638" i="1"/>
  <c r="AR638" i="1"/>
  <c r="AS638" i="1"/>
  <c r="AT638" i="1"/>
  <c r="AU638" i="1"/>
  <c r="AV638" i="1"/>
  <c r="BC638" i="1"/>
  <c r="BE638" i="1"/>
  <c r="BH638" i="1"/>
  <c r="BM638" i="1"/>
  <c r="BN638" i="1"/>
  <c r="GW638" i="1" s="1"/>
  <c r="BP638" i="1"/>
  <c r="BQ638" i="1"/>
  <c r="BR638" i="1"/>
  <c r="BS638" i="1"/>
  <c r="BV638" i="1"/>
  <c r="BY638" i="1"/>
  <c r="CB638" i="1"/>
  <c r="CE638" i="1"/>
  <c r="CF638" i="1"/>
  <c r="CQ638" i="1"/>
  <c r="BO638" i="1" s="1"/>
  <c r="CR638" i="1"/>
  <c r="CS638" i="1" s="1"/>
  <c r="CT638" i="1"/>
  <c r="CU638" i="1"/>
  <c r="CV638" i="1"/>
  <c r="CW638" i="1"/>
  <c r="CX638" i="1"/>
  <c r="CY638" i="1"/>
  <c r="DA638" i="1" s="1"/>
  <c r="CZ638" i="1"/>
  <c r="DJ638" i="1"/>
  <c r="DK638" i="1"/>
  <c r="DL638" i="1"/>
  <c r="DM638" i="1"/>
  <c r="DN638" i="1"/>
  <c r="DO638" i="1"/>
  <c r="DP638" i="1"/>
  <c r="EB638" i="1"/>
  <c r="EE638" i="1" s="1"/>
  <c r="EC638" i="1"/>
  <c r="ED638" i="1"/>
  <c r="EG638" i="1"/>
  <c r="EJ638" i="1"/>
  <c r="EO638" i="1"/>
  <c r="EP638" i="1" s="1"/>
  <c r="EQ638" i="1"/>
  <c r="AC638" i="1" s="1"/>
  <c r="AD638" i="1" s="1"/>
  <c r="ER638" i="1"/>
  <c r="ET638" i="1" s="1"/>
  <c r="ES638" i="1"/>
  <c r="EU638" i="1"/>
  <c r="EX638" i="1"/>
  <c r="FJ638" i="1"/>
  <c r="FM638" i="1"/>
  <c r="FR638" i="1"/>
  <c r="FS638" i="1"/>
  <c r="FT638" i="1"/>
  <c r="FW638" i="1"/>
  <c r="GN638" i="1"/>
  <c r="GV638" i="1"/>
  <c r="HA638" i="1"/>
  <c r="HB638" i="1"/>
  <c r="HJ638" i="1"/>
  <c r="HK638" i="1"/>
  <c r="HS638" i="1"/>
  <c r="W639" i="1"/>
  <c r="Y639" i="1"/>
  <c r="AA639" i="1"/>
  <c r="AB639" i="1"/>
  <c r="AE639" i="1"/>
  <c r="AG639" i="1" s="1"/>
  <c r="AF639" i="1"/>
  <c r="AI639" i="1"/>
  <c r="AH639" i="1" s="1"/>
  <c r="AJ639" i="1"/>
  <c r="AR639" i="1"/>
  <c r="AS639" i="1"/>
  <c r="AT639" i="1"/>
  <c r="AU639" i="1"/>
  <c r="AV639" i="1"/>
  <c r="BC639" i="1"/>
  <c r="BE639" i="1"/>
  <c r="BH639" i="1"/>
  <c r="BM639" i="1"/>
  <c r="BN639" i="1"/>
  <c r="GW639" i="1" s="1"/>
  <c r="BP639" i="1"/>
  <c r="BR639" i="1" s="1"/>
  <c r="BQ639" i="1"/>
  <c r="BS639" i="1"/>
  <c r="BV639" i="1"/>
  <c r="BY639" i="1"/>
  <c r="CB639" i="1"/>
  <c r="CE639" i="1"/>
  <c r="CF639" i="1"/>
  <c r="CQ639" i="1"/>
  <c r="BO639" i="1" s="1"/>
  <c r="AC639" i="1" s="1"/>
  <c r="AD639" i="1" s="1"/>
  <c r="CR639" i="1"/>
  <c r="CS639" i="1" s="1"/>
  <c r="CT639" i="1"/>
  <c r="CU639" i="1"/>
  <c r="CV639" i="1"/>
  <c r="CW639" i="1"/>
  <c r="CX639" i="1"/>
  <c r="CY639" i="1"/>
  <c r="DA639" i="1" s="1"/>
  <c r="CZ639" i="1"/>
  <c r="DK639" i="1"/>
  <c r="DL639" i="1"/>
  <c r="DM639" i="1"/>
  <c r="DN639" i="1"/>
  <c r="DO639" i="1"/>
  <c r="DP639" i="1"/>
  <c r="EB639" i="1"/>
  <c r="EE639" i="1" s="1"/>
  <c r="EC639" i="1"/>
  <c r="ED639" i="1"/>
  <c r="EG639" i="1"/>
  <c r="EJ639" i="1"/>
  <c r="EO639" i="1"/>
  <c r="EP639" i="1" s="1"/>
  <c r="EQ639" i="1"/>
  <c r="ER639" i="1"/>
  <c r="ES639" i="1"/>
  <c r="EU639" i="1"/>
  <c r="EX639" i="1"/>
  <c r="FJ639" i="1"/>
  <c r="FM639" i="1"/>
  <c r="FR639" i="1"/>
  <c r="FS639" i="1"/>
  <c r="FT639" i="1"/>
  <c r="FW639" i="1"/>
  <c r="GN639" i="1"/>
  <c r="GV639" i="1"/>
  <c r="HA639" i="1"/>
  <c r="HB639" i="1"/>
  <c r="HJ639" i="1"/>
  <c r="HK639" i="1"/>
  <c r="HS639" i="1"/>
  <c r="W640" i="1"/>
  <c r="Y640" i="1"/>
  <c r="AA640" i="1"/>
  <c r="AB640" i="1"/>
  <c r="AE640" i="1"/>
  <c r="AG640" i="1" s="1"/>
  <c r="AF640" i="1"/>
  <c r="AI640" i="1"/>
  <c r="AH640" i="1" s="1"/>
  <c r="AJ640" i="1"/>
  <c r="AK640" i="1"/>
  <c r="AR640" i="1"/>
  <c r="AS640" i="1"/>
  <c r="AT640" i="1"/>
  <c r="AU640" i="1"/>
  <c r="AV640" i="1"/>
  <c r="BC640" i="1"/>
  <c r="BE640" i="1"/>
  <c r="BH640" i="1"/>
  <c r="BM640" i="1"/>
  <c r="BN640" i="1"/>
  <c r="BP640" i="1"/>
  <c r="BR640" i="1" s="1"/>
  <c r="BQ640" i="1"/>
  <c r="BS640" i="1"/>
  <c r="BV640" i="1"/>
  <c r="BY640" i="1"/>
  <c r="CB640" i="1"/>
  <c r="CE640" i="1"/>
  <c r="CF640" i="1"/>
  <c r="CQ640" i="1"/>
  <c r="BO640" i="1" s="1"/>
  <c r="AC640" i="1" s="1"/>
  <c r="AD640" i="1" s="1"/>
  <c r="CR640" i="1"/>
  <c r="CU640" i="1"/>
  <c r="CV640" i="1"/>
  <c r="CW640" i="1"/>
  <c r="CX640" i="1"/>
  <c r="CY640" i="1"/>
  <c r="DA640" i="1" s="1"/>
  <c r="CZ640" i="1"/>
  <c r="DK640" i="1"/>
  <c r="DL640" i="1"/>
  <c r="DM640" i="1"/>
  <c r="DN640" i="1"/>
  <c r="DO640" i="1"/>
  <c r="DP640" i="1"/>
  <c r="EB640" i="1"/>
  <c r="EE640" i="1" s="1"/>
  <c r="EC640" i="1"/>
  <c r="ED640" i="1"/>
  <c r="EG640" i="1"/>
  <c r="EJ640" i="1"/>
  <c r="EO640" i="1"/>
  <c r="EP640" i="1" s="1"/>
  <c r="EQ640" i="1"/>
  <c r="ER640" i="1"/>
  <c r="ET640" i="1" s="1"/>
  <c r="ES640" i="1"/>
  <c r="EU640" i="1"/>
  <c r="EX640" i="1"/>
  <c r="FJ640" i="1"/>
  <c r="FM640" i="1"/>
  <c r="FR640" i="1"/>
  <c r="FS640" i="1"/>
  <c r="FT640" i="1"/>
  <c r="FW640" i="1"/>
  <c r="GN640" i="1"/>
  <c r="GV640" i="1"/>
  <c r="GW640" i="1"/>
  <c r="HA640" i="1"/>
  <c r="HB640" i="1"/>
  <c r="HJ640" i="1"/>
  <c r="HK640" i="1"/>
  <c r="HS640" i="1"/>
  <c r="W641" i="1"/>
  <c r="Y641" i="1"/>
  <c r="AA641" i="1"/>
  <c r="AB641" i="1"/>
  <c r="AE641" i="1"/>
  <c r="AF641" i="1"/>
  <c r="AG641" i="1"/>
  <c r="AI641" i="1"/>
  <c r="AH641" i="1" s="1"/>
  <c r="AJ641" i="1"/>
  <c r="AK641" i="1"/>
  <c r="AR641" i="1"/>
  <c r="AS641" i="1"/>
  <c r="AT641" i="1"/>
  <c r="AU641" i="1"/>
  <c r="AV641" i="1"/>
  <c r="BC641" i="1"/>
  <c r="BE641" i="1"/>
  <c r="BH641" i="1"/>
  <c r="BM641" i="1"/>
  <c r="BN641" i="1"/>
  <c r="GW641" i="1" s="1"/>
  <c r="BP641" i="1"/>
  <c r="BQ641" i="1"/>
  <c r="BR641" i="1"/>
  <c r="BS641" i="1"/>
  <c r="BV641" i="1"/>
  <c r="BY641" i="1"/>
  <c r="CB641" i="1"/>
  <c r="CE641" i="1"/>
  <c r="CF641" i="1"/>
  <c r="CQ641" i="1"/>
  <c r="BO641" i="1" s="1"/>
  <c r="AC641" i="1" s="1"/>
  <c r="AD641" i="1" s="1"/>
  <c r="CR641" i="1"/>
  <c r="CS641" i="1" s="1"/>
  <c r="CT641" i="1"/>
  <c r="CU641" i="1"/>
  <c r="CV641" i="1"/>
  <c r="CW641" i="1"/>
  <c r="CX641" i="1"/>
  <c r="CY641" i="1"/>
  <c r="CZ641" i="1"/>
  <c r="DK641" i="1"/>
  <c r="DL641" i="1"/>
  <c r="DM641" i="1"/>
  <c r="DN641" i="1"/>
  <c r="DO641" i="1"/>
  <c r="DP641" i="1"/>
  <c r="EB641" i="1"/>
  <c r="EE641" i="1" s="1"/>
  <c r="EC641" i="1"/>
  <c r="ED641" i="1"/>
  <c r="EG641" i="1"/>
  <c r="EJ641" i="1"/>
  <c r="EO641" i="1"/>
  <c r="EP641" i="1" s="1"/>
  <c r="EQ641" i="1"/>
  <c r="ER641" i="1"/>
  <c r="ES641" i="1"/>
  <c r="EU641" i="1"/>
  <c r="EX641" i="1"/>
  <c r="FJ641" i="1"/>
  <c r="FM641" i="1"/>
  <c r="FR641" i="1"/>
  <c r="FS641" i="1"/>
  <c r="FT641" i="1"/>
  <c r="FW641" i="1" s="1"/>
  <c r="GN641" i="1"/>
  <c r="GV641" i="1"/>
  <c r="HA641" i="1"/>
  <c r="HB641" i="1"/>
  <c r="HJ641" i="1"/>
  <c r="HK641" i="1"/>
  <c r="HS641" i="1"/>
  <c r="W642" i="1"/>
  <c r="Y642" i="1"/>
  <c r="AA642" i="1"/>
  <c r="AB642" i="1"/>
  <c r="AE642" i="1"/>
  <c r="AG642" i="1" s="1"/>
  <c r="AF642" i="1"/>
  <c r="AI642" i="1"/>
  <c r="AH642" i="1" s="1"/>
  <c r="AJ642" i="1"/>
  <c r="AK642" i="1"/>
  <c r="AR642" i="1"/>
  <c r="AS642" i="1"/>
  <c r="AT642" i="1"/>
  <c r="AU642" i="1"/>
  <c r="AV642" i="1"/>
  <c r="BC642" i="1"/>
  <c r="BE642" i="1"/>
  <c r="BH642" i="1"/>
  <c r="BM642" i="1"/>
  <c r="BN642" i="1"/>
  <c r="BP642" i="1"/>
  <c r="BR642" i="1" s="1"/>
  <c r="BQ642" i="1"/>
  <c r="BS642" i="1"/>
  <c r="BV642" i="1"/>
  <c r="BY642" i="1"/>
  <c r="CB642" i="1"/>
  <c r="CE642" i="1"/>
  <c r="CF642" i="1"/>
  <c r="CQ642" i="1"/>
  <c r="BO642" i="1" s="1"/>
  <c r="AC642" i="1" s="1"/>
  <c r="AD642" i="1" s="1"/>
  <c r="CR642" i="1"/>
  <c r="CS642" i="1" s="1"/>
  <c r="CT642" i="1"/>
  <c r="CU642" i="1"/>
  <c r="CV642" i="1"/>
  <c r="CW642" i="1"/>
  <c r="CX642" i="1"/>
  <c r="CY642" i="1"/>
  <c r="CZ642" i="1"/>
  <c r="DK642" i="1"/>
  <c r="DL642" i="1"/>
  <c r="DM642" i="1"/>
  <c r="DN642" i="1"/>
  <c r="DO642" i="1"/>
  <c r="DP642" i="1"/>
  <c r="EB642" i="1"/>
  <c r="EE642" i="1" s="1"/>
  <c r="EC642" i="1"/>
  <c r="ED642" i="1"/>
  <c r="EG642" i="1"/>
  <c r="GW642" i="1" s="1"/>
  <c r="EJ642" i="1"/>
  <c r="EO642" i="1"/>
  <c r="EP642" i="1" s="1"/>
  <c r="EQ642" i="1"/>
  <c r="ER642" i="1"/>
  <c r="ET642" i="1" s="1"/>
  <c r="ES642" i="1"/>
  <c r="EU642" i="1"/>
  <c r="EX642" i="1" s="1"/>
  <c r="FJ642" i="1"/>
  <c r="FM642" i="1"/>
  <c r="FR642" i="1"/>
  <c r="FS642" i="1"/>
  <c r="FT642" i="1"/>
  <c r="FW642" i="1" s="1"/>
  <c r="GN642" i="1"/>
  <c r="GV642" i="1"/>
  <c r="HA642" i="1"/>
  <c r="HB642" i="1"/>
  <c r="HJ642" i="1"/>
  <c r="HK642" i="1"/>
  <c r="HS642" i="1"/>
  <c r="W643" i="1"/>
  <c r="Y643" i="1"/>
  <c r="AA643" i="1"/>
  <c r="AB643" i="1"/>
  <c r="AE643" i="1"/>
  <c r="AG643" i="1" s="1"/>
  <c r="AF643" i="1"/>
  <c r="AI643" i="1"/>
  <c r="AJ643" i="1"/>
  <c r="AR643" i="1"/>
  <c r="AS643" i="1"/>
  <c r="AT643" i="1"/>
  <c r="AU643" i="1"/>
  <c r="AV643" i="1"/>
  <c r="BC643" i="1"/>
  <c r="BE643" i="1"/>
  <c r="BH643" i="1"/>
  <c r="BM643" i="1"/>
  <c r="BN643" i="1"/>
  <c r="BP643" i="1"/>
  <c r="BR643" i="1" s="1"/>
  <c r="BQ643" i="1"/>
  <c r="BS643" i="1"/>
  <c r="BV643" i="1"/>
  <c r="BY643" i="1"/>
  <c r="CB643" i="1"/>
  <c r="CE643" i="1"/>
  <c r="CF643" i="1"/>
  <c r="CQ643" i="1"/>
  <c r="BO643" i="1" s="1"/>
  <c r="CR643" i="1"/>
  <c r="CS643" i="1" s="1"/>
  <c r="CT643" i="1"/>
  <c r="CU643" i="1"/>
  <c r="CV643" i="1"/>
  <c r="CW643" i="1"/>
  <c r="CX643" i="1"/>
  <c r="CY643" i="1"/>
  <c r="DA643" i="1" s="1"/>
  <c r="DJ643" i="1" s="1"/>
  <c r="CZ643" i="1"/>
  <c r="DK643" i="1"/>
  <c r="DL643" i="1"/>
  <c r="DM643" i="1"/>
  <c r="DN643" i="1"/>
  <c r="DO643" i="1"/>
  <c r="DP643" i="1"/>
  <c r="EB643" i="1"/>
  <c r="EE643" i="1" s="1"/>
  <c r="EC643" i="1"/>
  <c r="ED643" i="1"/>
  <c r="EG643" i="1"/>
  <c r="EJ643" i="1"/>
  <c r="EO643" i="1"/>
  <c r="EP643" i="1" s="1"/>
  <c r="EQ643" i="1"/>
  <c r="AC643" i="1" s="1"/>
  <c r="AD643" i="1" s="1"/>
  <c r="ER643" i="1"/>
  <c r="ET643" i="1" s="1"/>
  <c r="ES643" i="1"/>
  <c r="EU643" i="1"/>
  <c r="EX643" i="1" s="1"/>
  <c r="FJ643" i="1"/>
  <c r="FM643" i="1"/>
  <c r="FR643" i="1"/>
  <c r="FS643" i="1"/>
  <c r="FT643" i="1"/>
  <c r="FW643" i="1"/>
  <c r="GN643" i="1"/>
  <c r="GV643" i="1"/>
  <c r="GW643" i="1"/>
  <c r="HA643" i="1"/>
  <c r="HB643" i="1"/>
  <c r="HJ643" i="1"/>
  <c r="HK643" i="1"/>
  <c r="HS643" i="1"/>
  <c r="W644" i="1"/>
  <c r="Y644" i="1"/>
  <c r="AA644" i="1"/>
  <c r="AB644" i="1"/>
  <c r="AE644" i="1"/>
  <c r="AF644" i="1"/>
  <c r="AG644" i="1"/>
  <c r="AI644" i="1"/>
  <c r="AH644" i="1" s="1"/>
  <c r="AJ644" i="1"/>
  <c r="AK644" i="1"/>
  <c r="AR644" i="1"/>
  <c r="AS644" i="1"/>
  <c r="AT644" i="1"/>
  <c r="AU644" i="1"/>
  <c r="AV644" i="1"/>
  <c r="BC644" i="1"/>
  <c r="BE644" i="1"/>
  <c r="BH644" i="1"/>
  <c r="BM644" i="1"/>
  <c r="BN644" i="1"/>
  <c r="BP644" i="1"/>
  <c r="BQ644" i="1"/>
  <c r="BR644" i="1"/>
  <c r="BS644" i="1"/>
  <c r="BV644" i="1"/>
  <c r="BY644" i="1"/>
  <c r="CB644" i="1"/>
  <c r="CE644" i="1"/>
  <c r="CF644" i="1"/>
  <c r="CQ644" i="1"/>
  <c r="BO644" i="1" s="1"/>
  <c r="AC644" i="1" s="1"/>
  <c r="AD644" i="1" s="1"/>
  <c r="CR644" i="1"/>
  <c r="CU644" i="1"/>
  <c r="CV644" i="1"/>
  <c r="CW644" i="1"/>
  <c r="CX644" i="1"/>
  <c r="CY644" i="1"/>
  <c r="CZ644" i="1"/>
  <c r="DK644" i="1"/>
  <c r="DL644" i="1"/>
  <c r="DM644" i="1"/>
  <c r="DN644" i="1"/>
  <c r="DO644" i="1"/>
  <c r="DP644" i="1"/>
  <c r="EB644" i="1"/>
  <c r="EE644" i="1" s="1"/>
  <c r="EC644" i="1"/>
  <c r="ED644" i="1"/>
  <c r="EG644" i="1"/>
  <c r="GW644" i="1" s="1"/>
  <c r="EJ644" i="1"/>
  <c r="EO644" i="1"/>
  <c r="EP644" i="1" s="1"/>
  <c r="EQ644" i="1"/>
  <c r="ER644" i="1"/>
  <c r="ES644" i="1"/>
  <c r="EU644" i="1"/>
  <c r="EX644" i="1" s="1"/>
  <c r="FJ644" i="1"/>
  <c r="FM644" i="1"/>
  <c r="FR644" i="1"/>
  <c r="FS644" i="1"/>
  <c r="FT644" i="1"/>
  <c r="FW644" i="1" s="1"/>
  <c r="GN644" i="1"/>
  <c r="GV644" i="1"/>
  <c r="HA644" i="1"/>
  <c r="HB644" i="1"/>
  <c r="HJ644" i="1"/>
  <c r="HK644" i="1"/>
  <c r="HS644" i="1"/>
  <c r="W645" i="1"/>
  <c r="Y645" i="1"/>
  <c r="AA645" i="1"/>
  <c r="AB645" i="1"/>
  <c r="AE645" i="1"/>
  <c r="AG645" i="1" s="1"/>
  <c r="AF645" i="1"/>
  <c r="AI645" i="1"/>
  <c r="AH645" i="1" s="1"/>
  <c r="AJ645" i="1"/>
  <c r="AK645" i="1"/>
  <c r="AR645" i="1"/>
  <c r="AS645" i="1"/>
  <c r="AT645" i="1"/>
  <c r="AU645" i="1"/>
  <c r="AV645" i="1"/>
  <c r="BC645" i="1"/>
  <c r="BE645" i="1"/>
  <c r="BH645" i="1"/>
  <c r="BM645" i="1"/>
  <c r="BN645" i="1"/>
  <c r="GW645" i="1" s="1"/>
  <c r="BP645" i="1"/>
  <c r="BR645" i="1" s="1"/>
  <c r="BQ645" i="1"/>
  <c r="BS645" i="1"/>
  <c r="BV645" i="1"/>
  <c r="BY645" i="1"/>
  <c r="CB645" i="1"/>
  <c r="CE645" i="1"/>
  <c r="CF645" i="1"/>
  <c r="CQ645" i="1"/>
  <c r="BO645" i="1" s="1"/>
  <c r="CR645" i="1"/>
  <c r="CS645" i="1" s="1"/>
  <c r="CT645" i="1"/>
  <c r="CU645" i="1"/>
  <c r="CV645" i="1"/>
  <c r="CW645" i="1"/>
  <c r="CX645" i="1"/>
  <c r="CY645" i="1"/>
  <c r="DA645" i="1" s="1"/>
  <c r="CZ645" i="1"/>
  <c r="DK645" i="1"/>
  <c r="DL645" i="1"/>
  <c r="DM645" i="1"/>
  <c r="DN645" i="1"/>
  <c r="DO645" i="1"/>
  <c r="DP645" i="1"/>
  <c r="EB645" i="1"/>
  <c r="EE645" i="1" s="1"/>
  <c r="EC645" i="1"/>
  <c r="ED645" i="1"/>
  <c r="EG645" i="1"/>
  <c r="EJ645" i="1"/>
  <c r="EO645" i="1"/>
  <c r="EP645" i="1" s="1"/>
  <c r="EQ645" i="1"/>
  <c r="ER645" i="1"/>
  <c r="ES645" i="1"/>
  <c r="EU645" i="1"/>
  <c r="EX645" i="1"/>
  <c r="FJ645" i="1"/>
  <c r="FM645" i="1"/>
  <c r="FR645" i="1"/>
  <c r="FS645" i="1"/>
  <c r="FT645" i="1"/>
  <c r="FW645" i="1"/>
  <c r="GN645" i="1"/>
  <c r="GV645" i="1"/>
  <c r="HA645" i="1"/>
  <c r="HB645" i="1"/>
  <c r="HJ645" i="1"/>
  <c r="HK645" i="1"/>
  <c r="HS645" i="1"/>
  <c r="W646" i="1"/>
  <c r="Y646" i="1"/>
  <c r="AA646" i="1"/>
  <c r="AB646" i="1"/>
  <c r="AE646" i="1"/>
  <c r="AG646" i="1" s="1"/>
  <c r="AF646" i="1"/>
  <c r="AI646" i="1"/>
  <c r="AH646" i="1" s="1"/>
  <c r="AJ646" i="1"/>
  <c r="AK646" i="1"/>
  <c r="AR646" i="1"/>
  <c r="AS646" i="1"/>
  <c r="AT646" i="1"/>
  <c r="AU646" i="1"/>
  <c r="AV646" i="1"/>
  <c r="BC646" i="1"/>
  <c r="BE646" i="1"/>
  <c r="BH646" i="1"/>
  <c r="BM646" i="1"/>
  <c r="BN646" i="1"/>
  <c r="BP646" i="1"/>
  <c r="BR646" i="1" s="1"/>
  <c r="BQ646" i="1"/>
  <c r="BS646" i="1"/>
  <c r="BV646" i="1"/>
  <c r="BY646" i="1"/>
  <c r="CB646" i="1"/>
  <c r="CE646" i="1"/>
  <c r="CF646" i="1"/>
  <c r="CQ646" i="1"/>
  <c r="BO646" i="1" s="1"/>
  <c r="AC646" i="1" s="1"/>
  <c r="AD646" i="1" s="1"/>
  <c r="CR646" i="1"/>
  <c r="CU646" i="1"/>
  <c r="CV646" i="1"/>
  <c r="CW646" i="1"/>
  <c r="CX646" i="1"/>
  <c r="CY646" i="1"/>
  <c r="DA646" i="1" s="1"/>
  <c r="CZ646" i="1"/>
  <c r="DJ646" i="1"/>
  <c r="DK646" i="1"/>
  <c r="DL646" i="1"/>
  <c r="DM646" i="1"/>
  <c r="DN646" i="1"/>
  <c r="DO646" i="1"/>
  <c r="DP646" i="1"/>
  <c r="EB646" i="1"/>
  <c r="EE646" i="1" s="1"/>
  <c r="EC646" i="1"/>
  <c r="ED646" i="1"/>
  <c r="EG646" i="1"/>
  <c r="EJ646" i="1"/>
  <c r="EO646" i="1"/>
  <c r="EP646" i="1" s="1"/>
  <c r="EQ646" i="1"/>
  <c r="ER646" i="1"/>
  <c r="ET646" i="1" s="1"/>
  <c r="ES646" i="1"/>
  <c r="EU646" i="1"/>
  <c r="EX646" i="1"/>
  <c r="FJ646" i="1"/>
  <c r="FM646" i="1"/>
  <c r="FR646" i="1"/>
  <c r="FS646" i="1"/>
  <c r="FT646" i="1"/>
  <c r="FW646" i="1"/>
  <c r="GN646" i="1"/>
  <c r="GV646" i="1"/>
  <c r="GW646" i="1"/>
  <c r="HA646" i="1"/>
  <c r="HB646" i="1"/>
  <c r="HJ646" i="1"/>
  <c r="HK646" i="1"/>
  <c r="HS646" i="1"/>
  <c r="W647" i="1"/>
  <c r="Y647" i="1"/>
  <c r="AA647" i="1"/>
  <c r="AB647" i="1"/>
  <c r="AC647" i="1"/>
  <c r="AD647" i="1" s="1"/>
  <c r="AE647" i="1"/>
  <c r="AF647" i="1"/>
  <c r="AG647" i="1"/>
  <c r="AI647" i="1"/>
  <c r="AJ647" i="1"/>
  <c r="AR647" i="1"/>
  <c r="AS647" i="1"/>
  <c r="AT647" i="1"/>
  <c r="AU647" i="1"/>
  <c r="AV647" i="1"/>
  <c r="BC647" i="1"/>
  <c r="BE647" i="1"/>
  <c r="BH647" i="1"/>
  <c r="BM647" i="1"/>
  <c r="BN647" i="1"/>
  <c r="GW647" i="1" s="1"/>
  <c r="BP647" i="1"/>
  <c r="BQ647" i="1"/>
  <c r="BR647" i="1"/>
  <c r="BS647" i="1"/>
  <c r="BV647" i="1"/>
  <c r="BY647" i="1"/>
  <c r="CB647" i="1"/>
  <c r="CE647" i="1"/>
  <c r="CF647" i="1"/>
  <c r="CQ647" i="1"/>
  <c r="BO647" i="1" s="1"/>
  <c r="CR647" i="1"/>
  <c r="CS647" i="1" s="1"/>
  <c r="CT647" i="1"/>
  <c r="CU647" i="1"/>
  <c r="CV647" i="1"/>
  <c r="CW647" i="1"/>
  <c r="CX647" i="1"/>
  <c r="CY647" i="1"/>
  <c r="CZ647" i="1"/>
  <c r="DK647" i="1"/>
  <c r="DL647" i="1"/>
  <c r="DM647" i="1"/>
  <c r="DN647" i="1"/>
  <c r="DO647" i="1"/>
  <c r="DP647" i="1"/>
  <c r="EB647" i="1"/>
  <c r="EE647" i="1" s="1"/>
  <c r="EC647" i="1"/>
  <c r="ED647" i="1"/>
  <c r="EG647" i="1"/>
  <c r="EJ647" i="1"/>
  <c r="EO647" i="1"/>
  <c r="EP647" i="1" s="1"/>
  <c r="EQ647" i="1"/>
  <c r="ER647" i="1"/>
  <c r="ES647" i="1"/>
  <c r="EU647" i="1"/>
  <c r="EX647" i="1"/>
  <c r="FJ647" i="1"/>
  <c r="FM647" i="1"/>
  <c r="FR647" i="1"/>
  <c r="FS647" i="1"/>
  <c r="FT647" i="1"/>
  <c r="FW647" i="1"/>
  <c r="GN647" i="1"/>
  <c r="GV647" i="1"/>
  <c r="HA647" i="1"/>
  <c r="HB647" i="1"/>
  <c r="HJ647" i="1"/>
  <c r="HK647" i="1"/>
  <c r="HS647" i="1"/>
  <c r="W648" i="1"/>
  <c r="Y648" i="1"/>
  <c r="AA648" i="1"/>
  <c r="AB648" i="1"/>
  <c r="AC648" i="1"/>
  <c r="AD648" i="1" s="1"/>
  <c r="AE648" i="1"/>
  <c r="AG648" i="1" s="1"/>
  <c r="AF648" i="1"/>
  <c r="AI648" i="1"/>
  <c r="AJ648" i="1"/>
  <c r="AR648" i="1"/>
  <c r="AS648" i="1"/>
  <c r="AT648" i="1"/>
  <c r="AU648" i="1"/>
  <c r="AV648" i="1"/>
  <c r="BC648" i="1"/>
  <c r="BE648" i="1"/>
  <c r="BH648" i="1"/>
  <c r="BM648" i="1"/>
  <c r="BN648" i="1"/>
  <c r="BP648" i="1"/>
  <c r="BR648" i="1" s="1"/>
  <c r="BQ648" i="1"/>
  <c r="BS648" i="1"/>
  <c r="BV648" i="1"/>
  <c r="BY648" i="1"/>
  <c r="CB648" i="1"/>
  <c r="CE648" i="1"/>
  <c r="CF648" i="1"/>
  <c r="CQ648" i="1"/>
  <c r="BO648" i="1" s="1"/>
  <c r="CR648" i="1"/>
  <c r="CU648" i="1"/>
  <c r="CV648" i="1"/>
  <c r="CW648" i="1"/>
  <c r="CX648" i="1"/>
  <c r="CY648" i="1"/>
  <c r="DA648" i="1" s="1"/>
  <c r="DJ648" i="1" s="1"/>
  <c r="CZ648" i="1"/>
  <c r="DK648" i="1"/>
  <c r="DL648" i="1"/>
  <c r="DM648" i="1"/>
  <c r="DN648" i="1"/>
  <c r="DO648" i="1"/>
  <c r="DP648" i="1"/>
  <c r="EB648" i="1"/>
  <c r="EE648" i="1" s="1"/>
  <c r="EC648" i="1"/>
  <c r="ED648" i="1"/>
  <c r="EG648" i="1"/>
  <c r="EJ648" i="1"/>
  <c r="EO648" i="1"/>
  <c r="EP648" i="1" s="1"/>
  <c r="EQ648" i="1"/>
  <c r="ER648" i="1"/>
  <c r="ET648" i="1" s="1"/>
  <c r="ES648" i="1"/>
  <c r="EU648" i="1"/>
  <c r="EX648" i="1"/>
  <c r="FJ648" i="1"/>
  <c r="FM648" i="1"/>
  <c r="FR648" i="1"/>
  <c r="FS648" i="1"/>
  <c r="FT648" i="1"/>
  <c r="FW648" i="1"/>
  <c r="GN648" i="1"/>
  <c r="GV648" i="1"/>
  <c r="GW648" i="1"/>
  <c r="HA648" i="1"/>
  <c r="HB648" i="1"/>
  <c r="HJ648" i="1"/>
  <c r="HK648" i="1"/>
  <c r="HS648" i="1"/>
  <c r="W649" i="1"/>
  <c r="Y649" i="1"/>
  <c r="AA649" i="1"/>
  <c r="AB649" i="1"/>
  <c r="AE649" i="1"/>
  <c r="AG649" i="1" s="1"/>
  <c r="AF649" i="1"/>
  <c r="AI649" i="1"/>
  <c r="AH649" i="1" s="1"/>
  <c r="AJ649" i="1"/>
  <c r="AR649" i="1"/>
  <c r="AS649" i="1"/>
  <c r="AT649" i="1"/>
  <c r="AU649" i="1"/>
  <c r="AV649" i="1"/>
  <c r="BC649" i="1"/>
  <c r="BE649" i="1"/>
  <c r="BH649" i="1"/>
  <c r="BM649" i="1"/>
  <c r="BN649" i="1"/>
  <c r="BP649" i="1"/>
  <c r="BR649" i="1" s="1"/>
  <c r="BQ649" i="1"/>
  <c r="BS649" i="1"/>
  <c r="BV649" i="1"/>
  <c r="BY649" i="1"/>
  <c r="CB649" i="1"/>
  <c r="CE649" i="1"/>
  <c r="CF649" i="1"/>
  <c r="CQ649" i="1"/>
  <c r="BO649" i="1" s="1"/>
  <c r="AC649" i="1" s="1"/>
  <c r="AD649" i="1" s="1"/>
  <c r="CR649" i="1"/>
  <c r="CS649" i="1" s="1"/>
  <c r="CT649" i="1"/>
  <c r="CU649" i="1"/>
  <c r="CV649" i="1"/>
  <c r="CW649" i="1"/>
  <c r="CX649" i="1"/>
  <c r="CY649" i="1"/>
  <c r="CZ649" i="1"/>
  <c r="DK649" i="1"/>
  <c r="DL649" i="1"/>
  <c r="DM649" i="1"/>
  <c r="DN649" i="1"/>
  <c r="DO649" i="1"/>
  <c r="DP649" i="1"/>
  <c r="EB649" i="1"/>
  <c r="EE649" i="1" s="1"/>
  <c r="EC649" i="1"/>
  <c r="ED649" i="1"/>
  <c r="EG649" i="1"/>
  <c r="GW649" i="1" s="1"/>
  <c r="EJ649" i="1"/>
  <c r="EO649" i="1"/>
  <c r="EP649" i="1" s="1"/>
  <c r="EQ649" i="1"/>
  <c r="ER649" i="1"/>
  <c r="ET649" i="1" s="1"/>
  <c r="ES649" i="1"/>
  <c r="EU649" i="1"/>
  <c r="EX649" i="1" s="1"/>
  <c r="FJ649" i="1"/>
  <c r="FM649" i="1"/>
  <c r="FR649" i="1"/>
  <c r="FS649" i="1"/>
  <c r="FT649" i="1"/>
  <c r="FW649" i="1"/>
  <c r="GN649" i="1"/>
  <c r="GV649" i="1"/>
  <c r="HA649" i="1"/>
  <c r="HB649" i="1"/>
  <c r="HJ649" i="1"/>
  <c r="HK649" i="1"/>
  <c r="HS649" i="1"/>
  <c r="W650" i="1"/>
  <c r="Y650" i="1"/>
  <c r="AA650" i="1"/>
  <c r="AB650" i="1"/>
  <c r="AE650" i="1"/>
  <c r="AF650" i="1"/>
  <c r="AG650" i="1"/>
  <c r="AI650" i="1"/>
  <c r="AH650" i="1" s="1"/>
  <c r="AJ650" i="1"/>
  <c r="AR650" i="1"/>
  <c r="AS650" i="1"/>
  <c r="AT650" i="1"/>
  <c r="AU650" i="1"/>
  <c r="AV650" i="1"/>
  <c r="BC650" i="1"/>
  <c r="BE650" i="1"/>
  <c r="BH650" i="1"/>
  <c r="BM650" i="1"/>
  <c r="BN650" i="1"/>
  <c r="GW650" i="1" s="1"/>
  <c r="BP650" i="1"/>
  <c r="BQ650" i="1"/>
  <c r="BR650" i="1"/>
  <c r="BS650" i="1"/>
  <c r="BV650" i="1"/>
  <c r="BY650" i="1"/>
  <c r="CB650" i="1"/>
  <c r="CE650" i="1"/>
  <c r="CF650" i="1"/>
  <c r="CQ650" i="1"/>
  <c r="BO650" i="1" s="1"/>
  <c r="CR650" i="1"/>
  <c r="CU650" i="1"/>
  <c r="CV650" i="1"/>
  <c r="CW650" i="1"/>
  <c r="CX650" i="1"/>
  <c r="CY650" i="1"/>
  <c r="CZ650" i="1"/>
  <c r="DK650" i="1"/>
  <c r="DL650" i="1"/>
  <c r="DM650" i="1"/>
  <c r="DN650" i="1"/>
  <c r="DO650" i="1"/>
  <c r="DP650" i="1"/>
  <c r="EB650" i="1"/>
  <c r="EE650" i="1" s="1"/>
  <c r="EC650" i="1"/>
  <c r="ED650" i="1"/>
  <c r="EG650" i="1"/>
  <c r="EJ650" i="1"/>
  <c r="EO650" i="1"/>
  <c r="EP650" i="1" s="1"/>
  <c r="EQ650" i="1"/>
  <c r="AC650" i="1" s="1"/>
  <c r="AD650" i="1" s="1"/>
  <c r="ER650" i="1"/>
  <c r="ES650" i="1"/>
  <c r="EU650" i="1"/>
  <c r="EX650" i="1"/>
  <c r="FJ650" i="1"/>
  <c r="FM650" i="1"/>
  <c r="FR650" i="1"/>
  <c r="FS650" i="1"/>
  <c r="FT650" i="1"/>
  <c r="FW650" i="1"/>
  <c r="GN650" i="1"/>
  <c r="GV650" i="1"/>
  <c r="HA650" i="1"/>
  <c r="HB650" i="1"/>
  <c r="HJ650" i="1"/>
  <c r="HK650" i="1"/>
  <c r="HS650" i="1"/>
  <c r="W651" i="1"/>
  <c r="Y651" i="1"/>
  <c r="AA651" i="1"/>
  <c r="AB651" i="1"/>
  <c r="AE651" i="1"/>
  <c r="AF651" i="1"/>
  <c r="AG651" i="1"/>
  <c r="AI651" i="1"/>
  <c r="AJ651" i="1"/>
  <c r="AR651" i="1"/>
  <c r="AS651" i="1"/>
  <c r="AT651" i="1"/>
  <c r="AU651" i="1"/>
  <c r="AV651" i="1"/>
  <c r="BC651" i="1"/>
  <c r="BE651" i="1"/>
  <c r="BH651" i="1"/>
  <c r="BM651" i="1"/>
  <c r="BN651" i="1"/>
  <c r="GW651" i="1" s="1"/>
  <c r="BP651" i="1"/>
  <c r="BQ651" i="1"/>
  <c r="BR651" i="1"/>
  <c r="BS651" i="1"/>
  <c r="BV651" i="1"/>
  <c r="BY651" i="1"/>
  <c r="CB651" i="1"/>
  <c r="CE651" i="1"/>
  <c r="CF651" i="1"/>
  <c r="CQ651" i="1"/>
  <c r="BO651" i="1" s="1"/>
  <c r="CR651" i="1"/>
  <c r="CS651" i="1" s="1"/>
  <c r="CT651" i="1"/>
  <c r="CU651" i="1"/>
  <c r="CV651" i="1"/>
  <c r="CW651" i="1"/>
  <c r="CX651" i="1"/>
  <c r="CY651" i="1"/>
  <c r="DA651" i="1" s="1"/>
  <c r="CZ651" i="1"/>
  <c r="DJ651" i="1"/>
  <c r="DK651" i="1"/>
  <c r="DL651" i="1"/>
  <c r="DM651" i="1"/>
  <c r="DN651" i="1"/>
  <c r="DO651" i="1"/>
  <c r="DP651" i="1"/>
  <c r="EB651" i="1"/>
  <c r="EE651" i="1" s="1"/>
  <c r="EC651" i="1"/>
  <c r="ED651" i="1"/>
  <c r="EG651" i="1"/>
  <c r="EJ651" i="1"/>
  <c r="EO651" i="1"/>
  <c r="EP651" i="1" s="1"/>
  <c r="EQ651" i="1"/>
  <c r="AC651" i="1" s="1"/>
  <c r="AD651" i="1" s="1"/>
  <c r="ER651" i="1"/>
  <c r="ET651" i="1" s="1"/>
  <c r="ES651" i="1"/>
  <c r="EU651" i="1"/>
  <c r="EX651" i="1"/>
  <c r="FJ651" i="1"/>
  <c r="FM651" i="1"/>
  <c r="FR651" i="1"/>
  <c r="FS651" i="1"/>
  <c r="FT651" i="1"/>
  <c r="FW651" i="1"/>
  <c r="GN651" i="1"/>
  <c r="GV651" i="1"/>
  <c r="HA651" i="1"/>
  <c r="HB651" i="1"/>
  <c r="HJ651" i="1"/>
  <c r="HK651" i="1"/>
  <c r="HS651" i="1"/>
  <c r="W652" i="1"/>
  <c r="Y652" i="1"/>
  <c r="AA652" i="1"/>
  <c r="AB652" i="1"/>
  <c r="AE652" i="1"/>
  <c r="AG652" i="1" s="1"/>
  <c r="AF652" i="1"/>
  <c r="AI652" i="1"/>
  <c r="AH652" i="1" s="1"/>
  <c r="AJ652" i="1"/>
  <c r="AR652" i="1"/>
  <c r="AS652" i="1"/>
  <c r="AT652" i="1"/>
  <c r="AU652" i="1"/>
  <c r="AV652" i="1"/>
  <c r="BC652" i="1"/>
  <c r="BE652" i="1"/>
  <c r="BH652" i="1"/>
  <c r="BM652" i="1"/>
  <c r="BN652" i="1"/>
  <c r="GW652" i="1" s="1"/>
  <c r="BP652" i="1"/>
  <c r="BR652" i="1" s="1"/>
  <c r="BQ652" i="1"/>
  <c r="BS652" i="1"/>
  <c r="BV652" i="1"/>
  <c r="BY652" i="1"/>
  <c r="CB652" i="1"/>
  <c r="CE652" i="1"/>
  <c r="CF652" i="1"/>
  <c r="CQ652" i="1"/>
  <c r="BO652" i="1" s="1"/>
  <c r="AC652" i="1" s="1"/>
  <c r="AD652" i="1" s="1"/>
  <c r="CR652" i="1"/>
  <c r="CS652" i="1" s="1"/>
  <c r="CT652" i="1"/>
  <c r="CU652" i="1"/>
  <c r="CV652" i="1"/>
  <c r="CW652" i="1"/>
  <c r="CX652" i="1"/>
  <c r="CY652" i="1"/>
  <c r="DA652" i="1" s="1"/>
  <c r="CZ652" i="1"/>
  <c r="DK652" i="1"/>
  <c r="DL652" i="1"/>
  <c r="DM652" i="1"/>
  <c r="DN652" i="1"/>
  <c r="DO652" i="1"/>
  <c r="DP652" i="1"/>
  <c r="EB652" i="1"/>
  <c r="EE652" i="1" s="1"/>
  <c r="EC652" i="1"/>
  <c r="ED652" i="1"/>
  <c r="EG652" i="1"/>
  <c r="EJ652" i="1"/>
  <c r="EO652" i="1"/>
  <c r="EP652" i="1" s="1"/>
  <c r="EQ652" i="1"/>
  <c r="ER652" i="1"/>
  <c r="ES652" i="1"/>
  <c r="EU652" i="1"/>
  <c r="EX652" i="1"/>
  <c r="FJ652" i="1"/>
  <c r="FM652" i="1"/>
  <c r="FR652" i="1"/>
  <c r="FS652" i="1"/>
  <c r="FT652" i="1"/>
  <c r="FW652" i="1"/>
  <c r="GN652" i="1"/>
  <c r="GV652" i="1"/>
  <c r="HA652" i="1"/>
  <c r="HB652" i="1"/>
  <c r="HJ652" i="1"/>
  <c r="HK652" i="1"/>
  <c r="HS652" i="1"/>
  <c r="W653" i="1"/>
  <c r="Y653" i="1"/>
  <c r="AA653" i="1"/>
  <c r="AB653" i="1"/>
  <c r="AE653" i="1"/>
  <c r="AG653" i="1" s="1"/>
  <c r="AF653" i="1"/>
  <c r="AI653" i="1"/>
  <c r="AH653" i="1" s="1"/>
  <c r="AJ653" i="1"/>
  <c r="AK653" i="1"/>
  <c r="AR653" i="1"/>
  <c r="AS653" i="1"/>
  <c r="AT653" i="1"/>
  <c r="AU653" i="1"/>
  <c r="AV653" i="1"/>
  <c r="BC653" i="1"/>
  <c r="BE653" i="1"/>
  <c r="BH653" i="1"/>
  <c r="BM653" i="1"/>
  <c r="BN653" i="1"/>
  <c r="BP653" i="1"/>
  <c r="BR653" i="1" s="1"/>
  <c r="BQ653" i="1"/>
  <c r="BS653" i="1"/>
  <c r="BV653" i="1"/>
  <c r="BY653" i="1"/>
  <c r="CB653" i="1"/>
  <c r="CE653" i="1"/>
  <c r="CF653" i="1"/>
  <c r="CQ653" i="1"/>
  <c r="BO653" i="1" s="1"/>
  <c r="AC653" i="1" s="1"/>
  <c r="AD653" i="1" s="1"/>
  <c r="CR653" i="1"/>
  <c r="CU653" i="1"/>
  <c r="CV653" i="1"/>
  <c r="CW653" i="1"/>
  <c r="CX653" i="1"/>
  <c r="CY653" i="1"/>
  <c r="DA653" i="1" s="1"/>
  <c r="CZ653" i="1"/>
  <c r="DK653" i="1"/>
  <c r="DL653" i="1"/>
  <c r="DM653" i="1"/>
  <c r="DN653" i="1"/>
  <c r="DO653" i="1"/>
  <c r="DP653" i="1"/>
  <c r="EB653" i="1"/>
  <c r="EE653" i="1" s="1"/>
  <c r="EC653" i="1"/>
  <c r="ED653" i="1"/>
  <c r="EG653" i="1"/>
  <c r="EJ653" i="1"/>
  <c r="EO653" i="1"/>
  <c r="EP653" i="1" s="1"/>
  <c r="EQ653" i="1"/>
  <c r="ER653" i="1"/>
  <c r="ET653" i="1" s="1"/>
  <c r="ES653" i="1"/>
  <c r="EU653" i="1"/>
  <c r="EX653" i="1"/>
  <c r="FJ653" i="1"/>
  <c r="FM653" i="1"/>
  <c r="FR653" i="1"/>
  <c r="FS653" i="1"/>
  <c r="FT653" i="1"/>
  <c r="FW653" i="1"/>
  <c r="GN653" i="1"/>
  <c r="GV653" i="1"/>
  <c r="GW653" i="1"/>
  <c r="HA653" i="1"/>
  <c r="HB653" i="1"/>
  <c r="HJ653" i="1"/>
  <c r="HK653" i="1"/>
  <c r="HS653" i="1"/>
  <c r="W654" i="1"/>
  <c r="Y654" i="1"/>
  <c r="AA654" i="1"/>
  <c r="AB654" i="1"/>
  <c r="AE654" i="1"/>
  <c r="AF654" i="1"/>
  <c r="AG654" i="1"/>
  <c r="AI654" i="1"/>
  <c r="AH654" i="1" s="1"/>
  <c r="AJ654" i="1"/>
  <c r="AK654" i="1"/>
  <c r="AR654" i="1"/>
  <c r="AS654" i="1"/>
  <c r="AT654" i="1"/>
  <c r="AU654" i="1"/>
  <c r="AV654" i="1"/>
  <c r="BC654" i="1"/>
  <c r="BE654" i="1"/>
  <c r="BH654" i="1"/>
  <c r="BM654" i="1"/>
  <c r="BN654" i="1"/>
  <c r="BP654" i="1"/>
  <c r="BQ654" i="1"/>
  <c r="BR654" i="1"/>
  <c r="BS654" i="1"/>
  <c r="BV654" i="1"/>
  <c r="BY654" i="1"/>
  <c r="CB654" i="1"/>
  <c r="CE654" i="1"/>
  <c r="CF654" i="1"/>
  <c r="CQ654" i="1"/>
  <c r="BO654" i="1" s="1"/>
  <c r="AC654" i="1" s="1"/>
  <c r="AD654" i="1" s="1"/>
  <c r="CR654" i="1"/>
  <c r="CS654" i="1" s="1"/>
  <c r="CT654" i="1"/>
  <c r="CU654" i="1"/>
  <c r="CV654" i="1"/>
  <c r="CW654" i="1"/>
  <c r="CX654" i="1"/>
  <c r="CY654" i="1"/>
  <c r="CZ654" i="1"/>
  <c r="DK654" i="1"/>
  <c r="DL654" i="1"/>
  <c r="DM654" i="1"/>
  <c r="DN654" i="1"/>
  <c r="DO654" i="1"/>
  <c r="DP654" i="1"/>
  <c r="EB654" i="1"/>
  <c r="EE654" i="1" s="1"/>
  <c r="EC654" i="1"/>
  <c r="ED654" i="1"/>
  <c r="EG654" i="1"/>
  <c r="EJ654" i="1"/>
  <c r="EO654" i="1"/>
  <c r="EP654" i="1"/>
  <c r="EQ654" i="1"/>
  <c r="ER654" i="1"/>
  <c r="ET654" i="1" s="1"/>
  <c r="ES654" i="1"/>
  <c r="EU654" i="1"/>
  <c r="EX654" i="1"/>
  <c r="FJ654" i="1"/>
  <c r="FM654" i="1"/>
  <c r="FR654" i="1"/>
  <c r="FS654" i="1"/>
  <c r="FT654" i="1"/>
  <c r="FW654" i="1"/>
  <c r="GN654" i="1"/>
  <c r="GV654" i="1"/>
  <c r="GW654" i="1"/>
  <c r="HA654" i="1"/>
  <c r="HB654" i="1"/>
  <c r="HJ654" i="1"/>
  <c r="HK654" i="1"/>
  <c r="HS654" i="1"/>
  <c r="W655" i="1"/>
  <c r="Y655" i="1"/>
  <c r="AA655" i="1"/>
  <c r="AB655" i="1"/>
  <c r="AE655" i="1"/>
  <c r="AF655" i="1"/>
  <c r="AG655" i="1"/>
  <c r="AI655" i="1"/>
  <c r="AH655" i="1" s="1"/>
  <c r="AJ655" i="1"/>
  <c r="AK655" i="1"/>
  <c r="AR655" i="1"/>
  <c r="AS655" i="1"/>
  <c r="AT655" i="1"/>
  <c r="AU655" i="1"/>
  <c r="AV655" i="1"/>
  <c r="BC655" i="1"/>
  <c r="BE655" i="1"/>
  <c r="BH655" i="1"/>
  <c r="BM655" i="1"/>
  <c r="BN655" i="1"/>
  <c r="GW655" i="1" s="1"/>
  <c r="BP655" i="1"/>
  <c r="BQ655" i="1"/>
  <c r="BR655" i="1"/>
  <c r="BS655" i="1"/>
  <c r="BV655" i="1"/>
  <c r="BY655" i="1"/>
  <c r="CB655" i="1"/>
  <c r="CE655" i="1"/>
  <c r="CF655" i="1"/>
  <c r="CQ655" i="1"/>
  <c r="BO655" i="1" s="1"/>
  <c r="CR655" i="1"/>
  <c r="CS655" i="1" s="1"/>
  <c r="CT655" i="1"/>
  <c r="CU655" i="1"/>
  <c r="CV655" i="1"/>
  <c r="CW655" i="1"/>
  <c r="CX655" i="1"/>
  <c r="CY655" i="1"/>
  <c r="CZ655" i="1"/>
  <c r="DK655" i="1"/>
  <c r="DL655" i="1"/>
  <c r="DM655" i="1"/>
  <c r="DN655" i="1"/>
  <c r="DO655" i="1"/>
  <c r="DP655" i="1"/>
  <c r="EB655" i="1"/>
  <c r="EE655" i="1" s="1"/>
  <c r="EC655" i="1"/>
  <c r="ED655" i="1"/>
  <c r="EG655" i="1"/>
  <c r="EJ655" i="1"/>
  <c r="EO655" i="1"/>
  <c r="EP655" i="1" s="1"/>
  <c r="EQ655" i="1"/>
  <c r="ER655" i="1"/>
  <c r="ES655" i="1"/>
  <c r="EU655" i="1"/>
  <c r="EX655" i="1"/>
  <c r="FJ655" i="1"/>
  <c r="FM655" i="1"/>
  <c r="FR655" i="1"/>
  <c r="FS655" i="1"/>
  <c r="FT655" i="1"/>
  <c r="FW655" i="1"/>
  <c r="GN655" i="1"/>
  <c r="GV655" i="1"/>
  <c r="HA655" i="1"/>
  <c r="HB655" i="1"/>
  <c r="HJ655" i="1"/>
  <c r="HK655" i="1"/>
  <c r="HS655" i="1"/>
  <c r="W656" i="1"/>
  <c r="Y656" i="1"/>
  <c r="AA656" i="1"/>
  <c r="AB656" i="1"/>
  <c r="AE656" i="1"/>
  <c r="AF656" i="1"/>
  <c r="AG656" i="1"/>
  <c r="AH656" i="1"/>
  <c r="AI656" i="1"/>
  <c r="AJ656" i="1"/>
  <c r="AK656" i="1"/>
  <c r="AR656" i="1"/>
  <c r="AS656" i="1"/>
  <c r="AT656" i="1"/>
  <c r="AU656" i="1"/>
  <c r="AV656" i="1"/>
  <c r="BC656" i="1"/>
  <c r="BE656" i="1"/>
  <c r="BH656" i="1"/>
  <c r="BM656" i="1"/>
  <c r="BN656" i="1" s="1"/>
  <c r="BP656" i="1"/>
  <c r="BR656" i="1" s="1"/>
  <c r="BQ656" i="1"/>
  <c r="BS656" i="1"/>
  <c r="BV656" i="1"/>
  <c r="BY656" i="1"/>
  <c r="CB656" i="1"/>
  <c r="CE656" i="1"/>
  <c r="CF656" i="1"/>
  <c r="CQ656" i="1"/>
  <c r="CR656" i="1"/>
  <c r="CS656" i="1" s="1"/>
  <c r="CU656" i="1"/>
  <c r="CV656" i="1"/>
  <c r="CW656" i="1"/>
  <c r="CX656" i="1"/>
  <c r="CY656" i="1"/>
  <c r="CZ656" i="1"/>
  <c r="DK656" i="1"/>
  <c r="DL656" i="1"/>
  <c r="DM656" i="1"/>
  <c r="DN656" i="1"/>
  <c r="DO656" i="1"/>
  <c r="DP656" i="1"/>
  <c r="EB656" i="1"/>
  <c r="EE656" i="1" s="1"/>
  <c r="EC656" i="1"/>
  <c r="ED656" i="1"/>
  <c r="EG656" i="1"/>
  <c r="EJ656" i="1"/>
  <c r="EO656" i="1"/>
  <c r="EP656" i="1" s="1"/>
  <c r="EQ656" i="1"/>
  <c r="ER656" i="1"/>
  <c r="ES656" i="1"/>
  <c r="EU656" i="1"/>
  <c r="EX656" i="1" s="1"/>
  <c r="FJ656" i="1"/>
  <c r="FM656" i="1"/>
  <c r="FR656" i="1"/>
  <c r="FS656" i="1"/>
  <c r="FT656" i="1"/>
  <c r="FW656" i="1" s="1"/>
  <c r="GN656" i="1"/>
  <c r="GV656" i="1"/>
  <c r="HA656" i="1"/>
  <c r="HB656" i="1"/>
  <c r="HJ656" i="1"/>
  <c r="HK656" i="1"/>
  <c r="HS656" i="1"/>
  <c r="W657" i="1"/>
  <c r="Y657" i="1"/>
  <c r="AA657" i="1"/>
  <c r="AB657" i="1"/>
  <c r="AE657" i="1"/>
  <c r="AF657" i="1"/>
  <c r="AG657" i="1"/>
  <c r="AH657" i="1"/>
  <c r="AI657" i="1"/>
  <c r="AJ657" i="1"/>
  <c r="AK657" i="1"/>
  <c r="AR657" i="1"/>
  <c r="AS657" i="1"/>
  <c r="AT657" i="1"/>
  <c r="AU657" i="1"/>
  <c r="AV657" i="1"/>
  <c r="BC657" i="1"/>
  <c r="BE657" i="1"/>
  <c r="BH657" i="1"/>
  <c r="BM657" i="1"/>
  <c r="BN657" i="1" s="1"/>
  <c r="BP657" i="1"/>
  <c r="BQ657" i="1"/>
  <c r="BR657" i="1"/>
  <c r="BS657" i="1"/>
  <c r="BV657" i="1"/>
  <c r="BY657" i="1"/>
  <c r="CB657" i="1"/>
  <c r="CE657" i="1"/>
  <c r="CF657" i="1"/>
  <c r="CQ657" i="1"/>
  <c r="CR657" i="1"/>
  <c r="CS657" i="1" s="1"/>
  <c r="CU657" i="1"/>
  <c r="CV657" i="1"/>
  <c r="CW657" i="1"/>
  <c r="CX657" i="1"/>
  <c r="CY657" i="1"/>
  <c r="CZ657" i="1"/>
  <c r="DK657" i="1"/>
  <c r="DL657" i="1"/>
  <c r="DM657" i="1"/>
  <c r="DN657" i="1"/>
  <c r="DO657" i="1"/>
  <c r="DP657" i="1"/>
  <c r="EB657" i="1"/>
  <c r="EE657" i="1" s="1"/>
  <c r="EC657" i="1"/>
  <c r="ED657" i="1"/>
  <c r="EG657" i="1"/>
  <c r="EJ657" i="1"/>
  <c r="EO657" i="1"/>
  <c r="EP657" i="1" s="1"/>
  <c r="EQ657" i="1"/>
  <c r="ER657" i="1"/>
  <c r="ES657" i="1"/>
  <c r="EU657" i="1"/>
  <c r="EX657" i="1"/>
  <c r="FJ657" i="1"/>
  <c r="FM657" i="1"/>
  <c r="FR657" i="1"/>
  <c r="FS657" i="1"/>
  <c r="FT657" i="1"/>
  <c r="FW657" i="1"/>
  <c r="GN657" i="1"/>
  <c r="GV657" i="1"/>
  <c r="GW657" i="1"/>
  <c r="HA657" i="1"/>
  <c r="HB657" i="1"/>
  <c r="HJ657" i="1"/>
  <c r="HK657" i="1"/>
  <c r="HS657" i="1"/>
  <c r="W658" i="1"/>
  <c r="Y658" i="1"/>
  <c r="AA658" i="1"/>
  <c r="AB658" i="1"/>
  <c r="AE658" i="1"/>
  <c r="AF658" i="1"/>
  <c r="AG658" i="1"/>
  <c r="AI658" i="1"/>
  <c r="AH658" i="1" s="1"/>
  <c r="AJ658" i="1"/>
  <c r="AK658" i="1"/>
  <c r="AR658" i="1"/>
  <c r="AS658" i="1"/>
  <c r="AT658" i="1"/>
  <c r="AU658" i="1"/>
  <c r="AV658" i="1"/>
  <c r="BC658" i="1"/>
  <c r="BE658" i="1"/>
  <c r="BH658" i="1"/>
  <c r="BM658" i="1"/>
  <c r="BN658" i="1" s="1"/>
  <c r="BP658" i="1"/>
  <c r="BR658" i="1" s="1"/>
  <c r="BQ658" i="1"/>
  <c r="BS658" i="1"/>
  <c r="BV658" i="1"/>
  <c r="BY658" i="1"/>
  <c r="CB658" i="1"/>
  <c r="CE658" i="1"/>
  <c r="CF658" i="1"/>
  <c r="CQ658" i="1"/>
  <c r="CR658" i="1"/>
  <c r="CS658" i="1" s="1"/>
  <c r="CU658" i="1"/>
  <c r="CV658" i="1"/>
  <c r="CW658" i="1"/>
  <c r="CX658" i="1"/>
  <c r="CY658" i="1"/>
  <c r="CZ658" i="1"/>
  <c r="DK658" i="1"/>
  <c r="DL658" i="1"/>
  <c r="DM658" i="1"/>
  <c r="DN658" i="1"/>
  <c r="DO658" i="1"/>
  <c r="DP658" i="1"/>
  <c r="EB658" i="1"/>
  <c r="EE658" i="1" s="1"/>
  <c r="EC658" i="1"/>
  <c r="ED658" i="1"/>
  <c r="EG658" i="1"/>
  <c r="EJ658" i="1"/>
  <c r="EO658" i="1"/>
  <c r="EP658" i="1"/>
  <c r="EQ658" i="1"/>
  <c r="ER658" i="1"/>
  <c r="ET658" i="1" s="1"/>
  <c r="ES658" i="1"/>
  <c r="EU658" i="1"/>
  <c r="EX658" i="1"/>
  <c r="FJ658" i="1"/>
  <c r="FM658" i="1"/>
  <c r="FR658" i="1"/>
  <c r="FS658" i="1"/>
  <c r="FT658" i="1"/>
  <c r="FW658" i="1"/>
  <c r="GN658" i="1"/>
  <c r="GV658" i="1"/>
  <c r="GW658" i="1"/>
  <c r="HA658" i="1"/>
  <c r="HB658" i="1"/>
  <c r="HJ658" i="1"/>
  <c r="HK658" i="1"/>
  <c r="HS658" i="1"/>
  <c r="W659" i="1"/>
  <c r="Y659" i="1"/>
  <c r="AA659" i="1"/>
  <c r="AB659" i="1"/>
  <c r="AE659" i="1"/>
  <c r="AG659" i="1" s="1"/>
  <c r="AF659" i="1"/>
  <c r="AI659" i="1"/>
  <c r="AK659" i="1" s="1"/>
  <c r="AJ659" i="1"/>
  <c r="AR659" i="1"/>
  <c r="AS659" i="1"/>
  <c r="AT659" i="1"/>
  <c r="AU659" i="1"/>
  <c r="AV659" i="1"/>
  <c r="BC659" i="1"/>
  <c r="BE659" i="1"/>
  <c r="BH659" i="1"/>
  <c r="BM659" i="1"/>
  <c r="BN659" i="1" s="1"/>
  <c r="GW659" i="1" s="1"/>
  <c r="BP659" i="1"/>
  <c r="BQ659" i="1"/>
  <c r="BR659" i="1"/>
  <c r="BS659" i="1"/>
  <c r="BV659" i="1"/>
  <c r="BY659" i="1"/>
  <c r="CB659" i="1"/>
  <c r="CE659" i="1"/>
  <c r="CF659" i="1"/>
  <c r="CQ659" i="1"/>
  <c r="BO659" i="1" s="1"/>
  <c r="AC659" i="1" s="1"/>
  <c r="AD659" i="1" s="1"/>
  <c r="CR659" i="1"/>
  <c r="CU659" i="1"/>
  <c r="CV659" i="1"/>
  <c r="CW659" i="1"/>
  <c r="CX659" i="1"/>
  <c r="CY659" i="1"/>
  <c r="DA659" i="1" s="1"/>
  <c r="CZ659" i="1"/>
  <c r="DJ659" i="1"/>
  <c r="DK659" i="1"/>
  <c r="DL659" i="1"/>
  <c r="DM659" i="1"/>
  <c r="DN659" i="1"/>
  <c r="DO659" i="1"/>
  <c r="DP659" i="1"/>
  <c r="EB659" i="1"/>
  <c r="EE659" i="1" s="1"/>
  <c r="EC659" i="1"/>
  <c r="ED659" i="1"/>
  <c r="EG659" i="1"/>
  <c r="EJ659" i="1"/>
  <c r="EO659" i="1"/>
  <c r="EP659" i="1" s="1"/>
  <c r="EQ659" i="1"/>
  <c r="ER659" i="1"/>
  <c r="ET659" i="1" s="1"/>
  <c r="ES659" i="1"/>
  <c r="EU659" i="1"/>
  <c r="EX659" i="1"/>
  <c r="FJ659" i="1"/>
  <c r="FM659" i="1"/>
  <c r="FR659" i="1"/>
  <c r="FS659" i="1"/>
  <c r="FT659" i="1"/>
  <c r="FW659" i="1"/>
  <c r="GN659" i="1"/>
  <c r="GV659" i="1"/>
  <c r="HA659" i="1"/>
  <c r="HB659" i="1"/>
  <c r="HJ659" i="1"/>
  <c r="HK659" i="1"/>
  <c r="HS659" i="1"/>
  <c r="W660" i="1"/>
  <c r="Y660" i="1"/>
  <c r="AA660" i="1"/>
  <c r="AB660" i="1"/>
  <c r="AE660" i="1"/>
  <c r="AF660" i="1"/>
  <c r="AG660" i="1"/>
  <c r="AI660" i="1"/>
  <c r="AH660" i="1" s="1"/>
  <c r="AK660" i="1" s="1"/>
  <c r="AJ660" i="1"/>
  <c r="AR660" i="1"/>
  <c r="AS660" i="1"/>
  <c r="AT660" i="1"/>
  <c r="AU660" i="1"/>
  <c r="AV660" i="1"/>
  <c r="BC660" i="1"/>
  <c r="BE660" i="1"/>
  <c r="BH660" i="1"/>
  <c r="BM660" i="1"/>
  <c r="BN660" i="1"/>
  <c r="BP660" i="1"/>
  <c r="BQ660" i="1"/>
  <c r="BR660" i="1" s="1"/>
  <c r="BS660" i="1"/>
  <c r="BV660" i="1"/>
  <c r="BY660" i="1"/>
  <c r="CB660" i="1"/>
  <c r="CE660" i="1"/>
  <c r="CF660" i="1"/>
  <c r="CQ660" i="1"/>
  <c r="CR660" i="1"/>
  <c r="CU660" i="1"/>
  <c r="CV660" i="1"/>
  <c r="CW660" i="1"/>
  <c r="CX660" i="1"/>
  <c r="CY660" i="1"/>
  <c r="CZ660" i="1"/>
  <c r="DK660" i="1"/>
  <c r="DL660" i="1"/>
  <c r="DM660" i="1"/>
  <c r="DN660" i="1"/>
  <c r="DO660" i="1"/>
  <c r="DP660" i="1"/>
  <c r="EB660" i="1"/>
  <c r="EE660" i="1" s="1"/>
  <c r="EC660" i="1"/>
  <c r="ED660" i="1"/>
  <c r="EG660" i="1"/>
  <c r="EJ660" i="1"/>
  <c r="EO660" i="1"/>
  <c r="EP660" i="1" s="1"/>
  <c r="EQ660" i="1"/>
  <c r="ER660" i="1"/>
  <c r="ES660" i="1"/>
  <c r="EU660" i="1"/>
  <c r="EX660" i="1"/>
  <c r="FJ660" i="1"/>
  <c r="FM660" i="1"/>
  <c r="FR660" i="1"/>
  <c r="FS660" i="1"/>
  <c r="FT660" i="1"/>
  <c r="FW660" i="1" s="1"/>
  <c r="GN660" i="1"/>
  <c r="GV660" i="1"/>
  <c r="GW660" i="1"/>
  <c r="HA660" i="1"/>
  <c r="HB660" i="1"/>
  <c r="HJ660" i="1"/>
  <c r="HK660" i="1"/>
  <c r="HS660" i="1"/>
  <c r="W661" i="1"/>
  <c r="Y661" i="1"/>
  <c r="AA661" i="1"/>
  <c r="AB661" i="1"/>
  <c r="AE661" i="1"/>
  <c r="AF661" i="1"/>
  <c r="AG661" i="1"/>
  <c r="AI661" i="1"/>
  <c r="AH661" i="1" s="1"/>
  <c r="AJ661" i="1"/>
  <c r="AK661" i="1"/>
  <c r="AR661" i="1"/>
  <c r="AS661" i="1"/>
  <c r="AT661" i="1"/>
  <c r="AU661" i="1"/>
  <c r="AV661" i="1"/>
  <c r="BC661" i="1"/>
  <c r="BE661" i="1"/>
  <c r="BH661" i="1"/>
  <c r="BM661" i="1"/>
  <c r="BN661" i="1"/>
  <c r="BP661" i="1"/>
  <c r="BQ661" i="1"/>
  <c r="BR661" i="1" s="1"/>
  <c r="BS661" i="1"/>
  <c r="BV661" i="1"/>
  <c r="BY661" i="1"/>
  <c r="CB661" i="1"/>
  <c r="CE661" i="1"/>
  <c r="CF661" i="1"/>
  <c r="CQ661" i="1"/>
  <c r="CR661" i="1"/>
  <c r="CU661" i="1"/>
  <c r="CV661" i="1"/>
  <c r="CW661" i="1"/>
  <c r="CX661" i="1"/>
  <c r="CY661" i="1"/>
  <c r="CZ661" i="1"/>
  <c r="DK661" i="1"/>
  <c r="DL661" i="1"/>
  <c r="DM661" i="1"/>
  <c r="DN661" i="1"/>
  <c r="DO661" i="1"/>
  <c r="DP661" i="1"/>
  <c r="EB661" i="1"/>
  <c r="EE661" i="1" s="1"/>
  <c r="EC661" i="1"/>
  <c r="ED661" i="1"/>
  <c r="EG661" i="1"/>
  <c r="EJ661" i="1"/>
  <c r="EO661" i="1"/>
  <c r="EP661" i="1"/>
  <c r="EQ661" i="1"/>
  <c r="ER661" i="1"/>
  <c r="ET661" i="1" s="1"/>
  <c r="ES661" i="1"/>
  <c r="EU661" i="1"/>
  <c r="EX661" i="1"/>
  <c r="FJ661" i="1"/>
  <c r="FM661" i="1"/>
  <c r="FR661" i="1"/>
  <c r="FS661" i="1"/>
  <c r="FT661" i="1"/>
  <c r="FW661" i="1"/>
  <c r="GN661" i="1"/>
  <c r="GV661" i="1"/>
  <c r="GW661" i="1"/>
  <c r="HA661" i="1"/>
  <c r="HB661" i="1"/>
  <c r="HJ661" i="1"/>
  <c r="HK661" i="1"/>
  <c r="HS661" i="1"/>
  <c r="W662" i="1"/>
  <c r="Y662" i="1"/>
  <c r="AA662" i="1"/>
  <c r="AB662" i="1"/>
  <c r="AE662" i="1"/>
  <c r="AG662" i="1" s="1"/>
  <c r="AF662" i="1"/>
  <c r="AI662" i="1"/>
  <c r="AH662" i="1" s="1"/>
  <c r="AJ662" i="1"/>
  <c r="AK662" i="1"/>
  <c r="AR662" i="1"/>
  <c r="AS662" i="1"/>
  <c r="AT662" i="1"/>
  <c r="AU662" i="1"/>
  <c r="AV662" i="1"/>
  <c r="BC662" i="1"/>
  <c r="BE662" i="1"/>
  <c r="BH662" i="1"/>
  <c r="BM662" i="1"/>
  <c r="BN662" i="1"/>
  <c r="GW662" i="1" s="1"/>
  <c r="BP662" i="1"/>
  <c r="BQ662" i="1"/>
  <c r="BS662" i="1"/>
  <c r="BV662" i="1"/>
  <c r="BY662" i="1"/>
  <c r="CB662" i="1"/>
  <c r="CE662" i="1"/>
  <c r="CF662" i="1"/>
  <c r="CQ662" i="1"/>
  <c r="BO662" i="1" s="1"/>
  <c r="CR662" i="1"/>
  <c r="CU662" i="1"/>
  <c r="CV662" i="1"/>
  <c r="CW662" i="1"/>
  <c r="CX662" i="1"/>
  <c r="CY662" i="1"/>
  <c r="CZ662" i="1"/>
  <c r="DK662" i="1"/>
  <c r="DL662" i="1"/>
  <c r="DM662" i="1"/>
  <c r="DN662" i="1"/>
  <c r="DO662" i="1"/>
  <c r="DP662" i="1"/>
  <c r="EB662" i="1"/>
  <c r="EE662" i="1" s="1"/>
  <c r="EC662" i="1"/>
  <c r="ED662" i="1"/>
  <c r="EG662" i="1"/>
  <c r="EJ662" i="1"/>
  <c r="EO662" i="1"/>
  <c r="EP662" i="1" s="1"/>
  <c r="EQ662" i="1"/>
  <c r="ER662" i="1"/>
  <c r="ES662" i="1"/>
  <c r="EU662" i="1"/>
  <c r="EX662" i="1"/>
  <c r="FJ662" i="1"/>
  <c r="FM662" i="1"/>
  <c r="FR662" i="1"/>
  <c r="FS662" i="1"/>
  <c r="FT662" i="1"/>
  <c r="FW662" i="1"/>
  <c r="GN662" i="1"/>
  <c r="GV662" i="1"/>
  <c r="HA662" i="1"/>
  <c r="HB662" i="1"/>
  <c r="HJ662" i="1"/>
  <c r="HK662" i="1"/>
  <c r="HS662" i="1"/>
  <c r="W663" i="1"/>
  <c r="Y663" i="1"/>
  <c r="AA663" i="1"/>
  <c r="AB663" i="1"/>
  <c r="AE663" i="1"/>
  <c r="AG663" i="1" s="1"/>
  <c r="AF663" i="1"/>
  <c r="AI663" i="1"/>
  <c r="AK663" i="1" s="1"/>
  <c r="AJ663" i="1"/>
  <c r="AR663" i="1"/>
  <c r="AS663" i="1"/>
  <c r="AT663" i="1"/>
  <c r="AU663" i="1"/>
  <c r="AV663" i="1"/>
  <c r="BC663" i="1"/>
  <c r="BE663" i="1"/>
  <c r="BH663" i="1"/>
  <c r="BM663" i="1"/>
  <c r="BN663" i="1"/>
  <c r="BP663" i="1"/>
  <c r="BR663" i="1" s="1"/>
  <c r="BQ663" i="1"/>
  <c r="BS663" i="1"/>
  <c r="BV663" i="1"/>
  <c r="BY663" i="1"/>
  <c r="CB663" i="1"/>
  <c r="CE663" i="1"/>
  <c r="CF663" i="1"/>
  <c r="CQ663" i="1"/>
  <c r="BO663" i="1" s="1"/>
  <c r="AC663" i="1" s="1"/>
  <c r="AD663" i="1" s="1"/>
  <c r="CR663" i="1"/>
  <c r="CS663" i="1" s="1"/>
  <c r="CT663" i="1"/>
  <c r="CU663" i="1"/>
  <c r="CV663" i="1"/>
  <c r="CW663" i="1"/>
  <c r="CX663" i="1"/>
  <c r="CY663" i="1"/>
  <c r="DA663" i="1" s="1"/>
  <c r="DJ663" i="1" s="1"/>
  <c r="CZ663" i="1"/>
  <c r="DK663" i="1"/>
  <c r="DL663" i="1"/>
  <c r="DM663" i="1"/>
  <c r="DN663" i="1"/>
  <c r="DO663" i="1"/>
  <c r="DP663" i="1"/>
  <c r="EB663" i="1"/>
  <c r="EE663" i="1" s="1"/>
  <c r="EC663" i="1"/>
  <c r="ED663" i="1"/>
  <c r="EG663" i="1"/>
  <c r="EJ663" i="1"/>
  <c r="EO663" i="1"/>
  <c r="EP663" i="1" s="1"/>
  <c r="EQ663" i="1"/>
  <c r="ER663" i="1"/>
  <c r="ET663" i="1" s="1"/>
  <c r="ES663" i="1"/>
  <c r="EU663" i="1"/>
  <c r="EX663" i="1"/>
  <c r="FJ663" i="1"/>
  <c r="FM663" i="1"/>
  <c r="FR663" i="1"/>
  <c r="FS663" i="1"/>
  <c r="FT663" i="1"/>
  <c r="FW663" i="1"/>
  <c r="GN663" i="1"/>
  <c r="GV663" i="1"/>
  <c r="GW663" i="1"/>
  <c r="HA663" i="1"/>
  <c r="HB663" i="1"/>
  <c r="HJ663" i="1"/>
  <c r="HK663" i="1"/>
  <c r="HS663" i="1"/>
  <c r="W664" i="1"/>
  <c r="Y664" i="1"/>
  <c r="AA664" i="1"/>
  <c r="AB664" i="1"/>
  <c r="AE664" i="1"/>
  <c r="AG664" i="1" s="1"/>
  <c r="AF664" i="1"/>
  <c r="AI664" i="1"/>
  <c r="AH664" i="1" s="1"/>
  <c r="AJ664" i="1"/>
  <c r="AR664" i="1"/>
  <c r="AS664" i="1"/>
  <c r="AT664" i="1"/>
  <c r="AU664" i="1"/>
  <c r="AV664" i="1"/>
  <c r="BC664" i="1"/>
  <c r="BE664" i="1"/>
  <c r="BH664" i="1"/>
  <c r="BM664" i="1"/>
  <c r="BN664" i="1"/>
  <c r="BP664" i="1"/>
  <c r="BQ664" i="1"/>
  <c r="BR664" i="1"/>
  <c r="BS664" i="1"/>
  <c r="BV664" i="1"/>
  <c r="BY664" i="1"/>
  <c r="CB664" i="1"/>
  <c r="CE664" i="1"/>
  <c r="CF664" i="1"/>
  <c r="CQ664" i="1"/>
  <c r="BO664" i="1" s="1"/>
  <c r="AC664" i="1" s="1"/>
  <c r="AD664" i="1" s="1"/>
  <c r="CR664" i="1"/>
  <c r="CS664" i="1" s="1"/>
  <c r="CT664" i="1"/>
  <c r="CU664" i="1"/>
  <c r="CV664" i="1"/>
  <c r="CW664" i="1"/>
  <c r="CX664" i="1"/>
  <c r="CY664" i="1"/>
  <c r="CZ664" i="1"/>
  <c r="DK664" i="1"/>
  <c r="DL664" i="1"/>
  <c r="DM664" i="1"/>
  <c r="DN664" i="1"/>
  <c r="DO664" i="1"/>
  <c r="DP664" i="1"/>
  <c r="EB664" i="1"/>
  <c r="EE664" i="1" s="1"/>
  <c r="EC664" i="1"/>
  <c r="ED664" i="1"/>
  <c r="EG664" i="1"/>
  <c r="EJ664" i="1"/>
  <c r="EO664" i="1"/>
  <c r="EP664" i="1" s="1"/>
  <c r="EQ664" i="1"/>
  <c r="ER664" i="1"/>
  <c r="ES664" i="1"/>
  <c r="EU664" i="1"/>
  <c r="EX664" i="1"/>
  <c r="FJ664" i="1"/>
  <c r="FM664" i="1"/>
  <c r="FR664" i="1"/>
  <c r="FS664" i="1"/>
  <c r="FT664" i="1"/>
  <c r="FW664" i="1" s="1"/>
  <c r="GN664" i="1"/>
  <c r="GV664" i="1"/>
  <c r="GW664" i="1"/>
  <c r="HA664" i="1"/>
  <c r="HB664" i="1"/>
  <c r="HJ664" i="1"/>
  <c r="HK664" i="1"/>
  <c r="HS664" i="1"/>
  <c r="W665" i="1"/>
  <c r="Y665" i="1"/>
  <c r="AA665" i="1"/>
  <c r="AB665" i="1"/>
  <c r="AE665" i="1"/>
  <c r="AG665" i="1" s="1"/>
  <c r="AF665" i="1"/>
  <c r="AI665" i="1"/>
  <c r="AH665" i="1" s="1"/>
  <c r="AJ665" i="1"/>
  <c r="AR665" i="1"/>
  <c r="AS665" i="1"/>
  <c r="AT665" i="1"/>
  <c r="AU665" i="1"/>
  <c r="AV665" i="1"/>
  <c r="BC665" i="1"/>
  <c r="BE665" i="1"/>
  <c r="BH665" i="1"/>
  <c r="BM665" i="1"/>
  <c r="BN665" i="1"/>
  <c r="GW665" i="1" s="1"/>
  <c r="BP665" i="1"/>
  <c r="BQ665" i="1"/>
  <c r="BR665" i="1"/>
  <c r="BS665" i="1"/>
  <c r="BV665" i="1"/>
  <c r="BY665" i="1"/>
  <c r="CB665" i="1"/>
  <c r="CE665" i="1"/>
  <c r="CF665" i="1"/>
  <c r="CQ665" i="1"/>
  <c r="BO665" i="1" s="1"/>
  <c r="AC665" i="1" s="1"/>
  <c r="AD665" i="1" s="1"/>
  <c r="CR665" i="1"/>
  <c r="CS665" i="1" s="1"/>
  <c r="CT665" i="1"/>
  <c r="CU665" i="1"/>
  <c r="CV665" i="1"/>
  <c r="CW665" i="1"/>
  <c r="CX665" i="1"/>
  <c r="CY665" i="1"/>
  <c r="CZ665" i="1"/>
  <c r="DK665" i="1"/>
  <c r="DL665" i="1"/>
  <c r="DM665" i="1"/>
  <c r="DN665" i="1"/>
  <c r="DO665" i="1"/>
  <c r="DP665" i="1"/>
  <c r="EB665" i="1"/>
  <c r="EE665" i="1" s="1"/>
  <c r="EC665" i="1"/>
  <c r="ED665" i="1"/>
  <c r="EG665" i="1"/>
  <c r="EJ665" i="1"/>
  <c r="EO665" i="1"/>
  <c r="EP665" i="1" s="1"/>
  <c r="EQ665" i="1"/>
  <c r="ER665" i="1"/>
  <c r="ES665" i="1"/>
  <c r="EU665" i="1"/>
  <c r="EX665" i="1"/>
  <c r="FJ665" i="1"/>
  <c r="FM665" i="1"/>
  <c r="FR665" i="1"/>
  <c r="FS665" i="1"/>
  <c r="FT665" i="1"/>
  <c r="FW665" i="1"/>
  <c r="GN665" i="1"/>
  <c r="GV665" i="1"/>
  <c r="HA665" i="1"/>
  <c r="HB665" i="1"/>
  <c r="HJ665" i="1"/>
  <c r="HK665" i="1"/>
  <c r="HS665" i="1"/>
  <c r="W666" i="1"/>
  <c r="Y666" i="1"/>
  <c r="AA666" i="1"/>
  <c r="AB666" i="1"/>
  <c r="AE666" i="1"/>
  <c r="AF666" i="1"/>
  <c r="AG666" i="1"/>
  <c r="AH666" i="1"/>
  <c r="AI666" i="1"/>
  <c r="AJ666" i="1"/>
  <c r="AK666" i="1"/>
  <c r="AR666" i="1"/>
  <c r="AS666" i="1"/>
  <c r="AT666" i="1"/>
  <c r="AU666" i="1"/>
  <c r="AV666" i="1"/>
  <c r="BC666" i="1"/>
  <c r="BE666" i="1"/>
  <c r="BH666" i="1"/>
  <c r="BM666" i="1"/>
  <c r="BN666" i="1" s="1"/>
  <c r="BP666" i="1"/>
  <c r="BR666" i="1" s="1"/>
  <c r="BQ666" i="1"/>
  <c r="BS666" i="1"/>
  <c r="BV666" i="1"/>
  <c r="BY666" i="1"/>
  <c r="CB666" i="1"/>
  <c r="CE666" i="1"/>
  <c r="CF666" i="1"/>
  <c r="CQ666" i="1"/>
  <c r="CR666" i="1"/>
  <c r="CU666" i="1"/>
  <c r="CV666" i="1"/>
  <c r="CW666" i="1"/>
  <c r="CX666" i="1"/>
  <c r="CY666" i="1"/>
  <c r="CZ666" i="1"/>
  <c r="DK666" i="1"/>
  <c r="DL666" i="1"/>
  <c r="DM666" i="1"/>
  <c r="DN666" i="1"/>
  <c r="DO666" i="1"/>
  <c r="DP666" i="1"/>
  <c r="EB666" i="1"/>
  <c r="EE666" i="1" s="1"/>
  <c r="EC666" i="1"/>
  <c r="ED666" i="1"/>
  <c r="EG666" i="1"/>
  <c r="EJ666" i="1"/>
  <c r="EO666" i="1"/>
  <c r="EP666" i="1" s="1"/>
  <c r="EQ666" i="1"/>
  <c r="ER666" i="1"/>
  <c r="ES666" i="1"/>
  <c r="EU666" i="1"/>
  <c r="EX666" i="1"/>
  <c r="FJ666" i="1"/>
  <c r="FM666" i="1"/>
  <c r="FR666" i="1"/>
  <c r="FS666" i="1"/>
  <c r="FT666" i="1"/>
  <c r="FW666" i="1"/>
  <c r="GN666" i="1"/>
  <c r="GV666" i="1"/>
  <c r="GW666" i="1"/>
  <c r="HA666" i="1"/>
  <c r="HB666" i="1"/>
  <c r="HJ666" i="1"/>
  <c r="HK666" i="1"/>
  <c r="HS666" i="1"/>
  <c r="W667" i="1"/>
  <c r="Y667" i="1"/>
  <c r="AA667" i="1"/>
  <c r="AB667" i="1"/>
  <c r="AC667" i="1"/>
  <c r="AD667" i="1" s="1"/>
  <c r="AE667" i="1"/>
  <c r="AF667" i="1"/>
  <c r="AG667" i="1"/>
  <c r="AI667" i="1"/>
  <c r="AJ667" i="1"/>
  <c r="AR667" i="1"/>
  <c r="AS667" i="1"/>
  <c r="AT667" i="1"/>
  <c r="AU667" i="1"/>
  <c r="AV667" i="1"/>
  <c r="BC667" i="1"/>
  <c r="BE667" i="1"/>
  <c r="BH667" i="1"/>
  <c r="BM667" i="1"/>
  <c r="BN667" i="1"/>
  <c r="GW667" i="1" s="1"/>
  <c r="BP667" i="1"/>
  <c r="BQ667" i="1"/>
  <c r="BS667" i="1"/>
  <c r="BV667" i="1"/>
  <c r="BY667" i="1"/>
  <c r="CB667" i="1"/>
  <c r="CE667" i="1"/>
  <c r="CF667" i="1"/>
  <c r="CQ667" i="1"/>
  <c r="BO667" i="1" s="1"/>
  <c r="CR667" i="1"/>
  <c r="CT667" i="1"/>
  <c r="CU667" i="1"/>
  <c r="CV667" i="1"/>
  <c r="CW667" i="1"/>
  <c r="CX667" i="1"/>
  <c r="CY667" i="1"/>
  <c r="DA667" i="1" s="1"/>
  <c r="CZ667" i="1"/>
  <c r="DK667" i="1"/>
  <c r="DL667" i="1"/>
  <c r="DM667" i="1"/>
  <c r="DN667" i="1"/>
  <c r="DO667" i="1"/>
  <c r="DP667" i="1"/>
  <c r="EB667" i="1"/>
  <c r="EE667" i="1" s="1"/>
  <c r="EC667" i="1"/>
  <c r="ED667" i="1"/>
  <c r="EG667" i="1"/>
  <c r="EJ667" i="1"/>
  <c r="EO667" i="1"/>
  <c r="EP667" i="1" s="1"/>
  <c r="EQ667" i="1"/>
  <c r="ER667" i="1"/>
  <c r="ES667" i="1"/>
  <c r="EU667" i="1"/>
  <c r="EX667" i="1"/>
  <c r="FJ667" i="1"/>
  <c r="FM667" i="1"/>
  <c r="FR667" i="1"/>
  <c r="FS667" i="1"/>
  <c r="FT667" i="1"/>
  <c r="FW667" i="1"/>
  <c r="GN667" i="1"/>
  <c r="GV667" i="1"/>
  <c r="HA667" i="1"/>
  <c r="HB667" i="1"/>
  <c r="HJ667" i="1"/>
  <c r="HK667" i="1"/>
  <c r="HS667" i="1"/>
  <c r="W668" i="1"/>
  <c r="Y668" i="1"/>
  <c r="AA668" i="1"/>
  <c r="AB668" i="1"/>
  <c r="AE668" i="1"/>
  <c r="AG668" i="1" s="1"/>
  <c r="AF668" i="1"/>
  <c r="AH668" i="1"/>
  <c r="AI668" i="1"/>
  <c r="AJ668" i="1"/>
  <c r="AR668" i="1"/>
  <c r="AS668" i="1"/>
  <c r="AT668" i="1"/>
  <c r="AU668" i="1"/>
  <c r="AV668" i="1"/>
  <c r="BC668" i="1"/>
  <c r="BE668" i="1"/>
  <c r="BH668" i="1"/>
  <c r="BM668" i="1"/>
  <c r="BN668" i="1"/>
  <c r="GW668" i="1" s="1"/>
  <c r="BP668" i="1"/>
  <c r="BQ668" i="1"/>
  <c r="BR668" i="1"/>
  <c r="BS668" i="1"/>
  <c r="BV668" i="1"/>
  <c r="BY668" i="1"/>
  <c r="CB668" i="1"/>
  <c r="CE668" i="1"/>
  <c r="CF668" i="1"/>
  <c r="CQ668" i="1"/>
  <c r="BO668" i="1" s="1"/>
  <c r="CR668" i="1"/>
  <c r="CS668" i="1" s="1"/>
  <c r="CT668" i="1"/>
  <c r="CU668" i="1"/>
  <c r="CV668" i="1"/>
  <c r="CW668" i="1"/>
  <c r="CX668" i="1"/>
  <c r="CY668" i="1"/>
  <c r="DA668" i="1" s="1"/>
  <c r="CZ668" i="1"/>
  <c r="DJ668" i="1"/>
  <c r="DK668" i="1"/>
  <c r="DL668" i="1"/>
  <c r="DM668" i="1"/>
  <c r="DN668" i="1"/>
  <c r="DO668" i="1"/>
  <c r="DP668" i="1"/>
  <c r="EB668" i="1"/>
  <c r="EE668" i="1" s="1"/>
  <c r="EC668" i="1"/>
  <c r="ED668" i="1"/>
  <c r="EG668" i="1"/>
  <c r="EJ668" i="1"/>
  <c r="EO668" i="1"/>
  <c r="EP668" i="1" s="1"/>
  <c r="EQ668" i="1"/>
  <c r="ER668" i="1"/>
  <c r="ET668" i="1" s="1"/>
  <c r="ES668" i="1"/>
  <c r="EU668" i="1"/>
  <c r="EX668" i="1"/>
  <c r="FJ668" i="1"/>
  <c r="FM668" i="1"/>
  <c r="FR668" i="1"/>
  <c r="FS668" i="1"/>
  <c r="FT668" i="1"/>
  <c r="FW668" i="1"/>
  <c r="GN668" i="1"/>
  <c r="GV668" i="1"/>
  <c r="HA668" i="1"/>
  <c r="HB668" i="1"/>
  <c r="HJ668" i="1"/>
  <c r="HK668" i="1"/>
  <c r="HS668" i="1"/>
  <c r="W669" i="1"/>
  <c r="Y669" i="1"/>
  <c r="AA669" i="1"/>
  <c r="AB669" i="1"/>
  <c r="AE669" i="1"/>
  <c r="AF669" i="1"/>
  <c r="AG669" i="1"/>
  <c r="AH669" i="1"/>
  <c r="AK669" i="1" s="1"/>
  <c r="AI669" i="1"/>
  <c r="AJ669" i="1"/>
  <c r="AR669" i="1"/>
  <c r="AS669" i="1"/>
  <c r="AT669" i="1"/>
  <c r="AU669" i="1"/>
  <c r="AV669" i="1"/>
  <c r="BC669" i="1"/>
  <c r="BE669" i="1"/>
  <c r="BH669" i="1"/>
  <c r="BM669" i="1"/>
  <c r="BN669" i="1" s="1"/>
  <c r="GW669" i="1" s="1"/>
  <c r="BP669" i="1"/>
  <c r="BQ669" i="1"/>
  <c r="BR669" i="1"/>
  <c r="BS669" i="1"/>
  <c r="BV669" i="1"/>
  <c r="BY669" i="1"/>
  <c r="CB669" i="1"/>
  <c r="CE669" i="1"/>
  <c r="CF669" i="1"/>
  <c r="CQ669" i="1"/>
  <c r="BO669" i="1" s="1"/>
  <c r="AC669" i="1" s="1"/>
  <c r="AD669" i="1" s="1"/>
  <c r="CR669" i="1"/>
  <c r="CS669" i="1" s="1"/>
  <c r="CU669" i="1"/>
  <c r="CV669" i="1"/>
  <c r="CW669" i="1"/>
  <c r="CX669" i="1"/>
  <c r="CY669" i="1"/>
  <c r="CZ669" i="1"/>
  <c r="DK669" i="1"/>
  <c r="DL669" i="1"/>
  <c r="DM669" i="1"/>
  <c r="DN669" i="1"/>
  <c r="DO669" i="1"/>
  <c r="DP669" i="1"/>
  <c r="EB669" i="1"/>
  <c r="EE669" i="1" s="1"/>
  <c r="EC669" i="1"/>
  <c r="ED669" i="1"/>
  <c r="EG669" i="1"/>
  <c r="EJ669" i="1"/>
  <c r="EO669" i="1"/>
  <c r="EP669" i="1" s="1"/>
  <c r="EQ669" i="1"/>
  <c r="ER669" i="1"/>
  <c r="ES669" i="1"/>
  <c r="EU669" i="1"/>
  <c r="EX669" i="1" s="1"/>
  <c r="FJ669" i="1"/>
  <c r="FM669" i="1"/>
  <c r="FR669" i="1"/>
  <c r="FS669" i="1"/>
  <c r="FT669" i="1"/>
  <c r="FW669" i="1" s="1"/>
  <c r="GN669" i="1"/>
  <c r="GV669" i="1"/>
  <c r="HA669" i="1"/>
  <c r="HB669" i="1"/>
  <c r="HJ669" i="1"/>
  <c r="HK669" i="1"/>
  <c r="HS669" i="1"/>
  <c r="W670" i="1"/>
  <c r="Y670" i="1"/>
  <c r="AA670" i="1"/>
  <c r="AB670" i="1"/>
  <c r="AD670" i="1"/>
  <c r="AE670" i="1"/>
  <c r="AF670" i="1"/>
  <c r="AG670" i="1"/>
  <c r="AH670" i="1"/>
  <c r="AI670" i="1"/>
  <c r="AJ670" i="1"/>
  <c r="AK670" i="1"/>
  <c r="AR670" i="1"/>
  <c r="AS670" i="1"/>
  <c r="AT670" i="1"/>
  <c r="AU670" i="1"/>
  <c r="AV670" i="1"/>
  <c r="BC670" i="1"/>
  <c r="BE670" i="1"/>
  <c r="BH670" i="1"/>
  <c r="BM670" i="1"/>
  <c r="BN670" i="1" s="1"/>
  <c r="GW670" i="1" s="1"/>
  <c r="BP670" i="1"/>
  <c r="BQ670" i="1"/>
  <c r="BR670" i="1"/>
  <c r="BS670" i="1"/>
  <c r="BV670" i="1"/>
  <c r="BY670" i="1"/>
  <c r="CB670" i="1"/>
  <c r="CE670" i="1"/>
  <c r="CF670" i="1"/>
  <c r="CQ670" i="1"/>
  <c r="BO670" i="1" s="1"/>
  <c r="AC670" i="1" s="1"/>
  <c r="CR670" i="1"/>
  <c r="CS670" i="1" s="1"/>
  <c r="CU670" i="1"/>
  <c r="CV670" i="1"/>
  <c r="CW670" i="1"/>
  <c r="CX670" i="1"/>
  <c r="CY670" i="1"/>
  <c r="CZ670" i="1"/>
  <c r="DK670" i="1"/>
  <c r="DL670" i="1"/>
  <c r="DM670" i="1"/>
  <c r="DN670" i="1"/>
  <c r="DO670" i="1"/>
  <c r="DP670" i="1"/>
  <c r="EB670" i="1"/>
  <c r="EE670" i="1" s="1"/>
  <c r="EC670" i="1"/>
  <c r="ED670" i="1"/>
  <c r="EG670" i="1"/>
  <c r="EJ670" i="1"/>
  <c r="EO670" i="1"/>
  <c r="EP670" i="1"/>
  <c r="EQ670" i="1"/>
  <c r="ER670" i="1"/>
  <c r="ES670" i="1"/>
  <c r="EU670" i="1"/>
  <c r="EX670" i="1"/>
  <c r="FJ670" i="1"/>
  <c r="FM670" i="1"/>
  <c r="FR670" i="1"/>
  <c r="FS670" i="1"/>
  <c r="FT670" i="1"/>
  <c r="FW670" i="1"/>
  <c r="GN670" i="1"/>
  <c r="GV670" i="1"/>
  <c r="HA670" i="1"/>
  <c r="HB670" i="1"/>
  <c r="HJ670" i="1"/>
  <c r="HK670" i="1"/>
  <c r="HS670" i="1"/>
  <c r="W671" i="1"/>
  <c r="Y671" i="1"/>
  <c r="AA671" i="1"/>
  <c r="AB671" i="1"/>
  <c r="AE671" i="1"/>
  <c r="AF671" i="1"/>
  <c r="AG671" i="1"/>
  <c r="AI671" i="1"/>
  <c r="AH671" i="1" s="1"/>
  <c r="AJ671" i="1"/>
  <c r="AK671" i="1"/>
  <c r="AR671" i="1"/>
  <c r="AS671" i="1"/>
  <c r="AT671" i="1"/>
  <c r="AU671" i="1"/>
  <c r="AV671" i="1"/>
  <c r="BC671" i="1"/>
  <c r="BE671" i="1"/>
  <c r="BH671" i="1"/>
  <c r="BM671" i="1"/>
  <c r="BN671" i="1"/>
  <c r="BP671" i="1"/>
  <c r="BQ671" i="1"/>
  <c r="BS671" i="1"/>
  <c r="BV671" i="1"/>
  <c r="BY671" i="1"/>
  <c r="CB671" i="1"/>
  <c r="CE671" i="1"/>
  <c r="CF671" i="1"/>
  <c r="CQ671" i="1"/>
  <c r="BO671" i="1" s="1"/>
  <c r="AC671" i="1" s="1"/>
  <c r="AD671" i="1" s="1"/>
  <c r="CR671" i="1"/>
  <c r="CT671" i="1"/>
  <c r="CU671" i="1"/>
  <c r="CV671" i="1"/>
  <c r="CW671" i="1"/>
  <c r="CX671" i="1"/>
  <c r="CY671" i="1"/>
  <c r="CZ671" i="1"/>
  <c r="DK671" i="1"/>
  <c r="DL671" i="1"/>
  <c r="DM671" i="1"/>
  <c r="DN671" i="1"/>
  <c r="DO671" i="1"/>
  <c r="DP671" i="1"/>
  <c r="EB671" i="1"/>
  <c r="EE671" i="1" s="1"/>
  <c r="EC671" i="1"/>
  <c r="ED671" i="1"/>
  <c r="EG671" i="1"/>
  <c r="EJ671" i="1"/>
  <c r="EO671" i="1"/>
  <c r="EP671" i="1" s="1"/>
  <c r="EQ671" i="1"/>
  <c r="ER671" i="1"/>
  <c r="ET671" i="1" s="1"/>
  <c r="ES671" i="1"/>
  <c r="EU671" i="1"/>
  <c r="EX671" i="1"/>
  <c r="FJ671" i="1"/>
  <c r="FM671" i="1"/>
  <c r="FR671" i="1"/>
  <c r="FS671" i="1"/>
  <c r="FT671" i="1"/>
  <c r="FW671" i="1"/>
  <c r="GN671" i="1"/>
  <c r="GV671" i="1"/>
  <c r="GW671" i="1"/>
  <c r="HA671" i="1"/>
  <c r="HB671" i="1"/>
  <c r="HJ671" i="1"/>
  <c r="HK671" i="1"/>
  <c r="HS671" i="1"/>
  <c r="W672" i="1"/>
  <c r="Y672" i="1"/>
  <c r="AA672" i="1"/>
  <c r="AB672" i="1"/>
  <c r="AE672" i="1"/>
  <c r="AG672" i="1" s="1"/>
  <c r="AF672" i="1"/>
  <c r="AI672" i="1"/>
  <c r="AK672" i="1" s="1"/>
  <c r="AJ672" i="1"/>
  <c r="AR672" i="1"/>
  <c r="AS672" i="1"/>
  <c r="AT672" i="1"/>
  <c r="AU672" i="1"/>
  <c r="AV672" i="1"/>
  <c r="BC672" i="1"/>
  <c r="BE672" i="1"/>
  <c r="BH672" i="1"/>
  <c r="BM672" i="1"/>
  <c r="BN672" i="1" s="1"/>
  <c r="GW672" i="1" s="1"/>
  <c r="BP672" i="1"/>
  <c r="BQ672" i="1"/>
  <c r="BR672" i="1"/>
  <c r="BS672" i="1"/>
  <c r="BV672" i="1"/>
  <c r="BY672" i="1"/>
  <c r="CB672" i="1"/>
  <c r="CE672" i="1"/>
  <c r="CF672" i="1"/>
  <c r="CQ672" i="1"/>
  <c r="BO672" i="1" s="1"/>
  <c r="AC672" i="1" s="1"/>
  <c r="AD672" i="1" s="1"/>
  <c r="CR672" i="1"/>
  <c r="CU672" i="1"/>
  <c r="CV672" i="1"/>
  <c r="CW672" i="1"/>
  <c r="CX672" i="1"/>
  <c r="CY672" i="1"/>
  <c r="DA672" i="1" s="1"/>
  <c r="CZ672" i="1"/>
  <c r="DJ672" i="1"/>
  <c r="DK672" i="1"/>
  <c r="DL672" i="1"/>
  <c r="DM672" i="1"/>
  <c r="DN672" i="1"/>
  <c r="DO672" i="1"/>
  <c r="DP672" i="1"/>
  <c r="EB672" i="1"/>
  <c r="EE672" i="1" s="1"/>
  <c r="EC672" i="1"/>
  <c r="ED672" i="1"/>
  <c r="EG672" i="1"/>
  <c r="EJ672" i="1"/>
  <c r="EO672" i="1"/>
  <c r="EP672" i="1" s="1"/>
  <c r="EQ672" i="1"/>
  <c r="ER672" i="1"/>
  <c r="ET672" i="1" s="1"/>
  <c r="ES672" i="1"/>
  <c r="EU672" i="1"/>
  <c r="EX672" i="1"/>
  <c r="FJ672" i="1"/>
  <c r="FM672" i="1"/>
  <c r="FR672" i="1"/>
  <c r="FS672" i="1"/>
  <c r="FT672" i="1"/>
  <c r="FW672" i="1"/>
  <c r="GN672" i="1"/>
  <c r="GV672" i="1"/>
  <c r="HA672" i="1"/>
  <c r="HB672" i="1"/>
  <c r="HJ672" i="1"/>
  <c r="HK672" i="1"/>
  <c r="HS672" i="1"/>
  <c r="W673" i="1"/>
  <c r="Y673" i="1"/>
  <c r="AA673" i="1"/>
  <c r="AB673" i="1"/>
  <c r="AE673" i="1"/>
  <c r="AF673" i="1"/>
  <c r="AG673" i="1"/>
  <c r="AI673" i="1"/>
  <c r="AH673" i="1" s="1"/>
  <c r="AJ673" i="1"/>
  <c r="AK673" i="1"/>
  <c r="AR673" i="1"/>
  <c r="AS673" i="1"/>
  <c r="AT673" i="1"/>
  <c r="AU673" i="1"/>
  <c r="AV673" i="1"/>
  <c r="BC673" i="1"/>
  <c r="BE673" i="1"/>
  <c r="BH673" i="1"/>
  <c r="BM673" i="1"/>
  <c r="BN673" i="1"/>
  <c r="GW673" i="1" s="1"/>
  <c r="BP673" i="1"/>
  <c r="BQ673" i="1"/>
  <c r="BR673" i="1" s="1"/>
  <c r="BS673" i="1"/>
  <c r="BV673" i="1"/>
  <c r="BY673" i="1"/>
  <c r="CB673" i="1"/>
  <c r="CE673" i="1"/>
  <c r="CF673" i="1"/>
  <c r="CQ673" i="1"/>
  <c r="CR673" i="1"/>
  <c r="CU673" i="1"/>
  <c r="CV673" i="1"/>
  <c r="CW673" i="1"/>
  <c r="CX673" i="1"/>
  <c r="CY673" i="1"/>
  <c r="CZ673" i="1"/>
  <c r="DK673" i="1"/>
  <c r="DL673" i="1"/>
  <c r="DM673" i="1"/>
  <c r="DN673" i="1"/>
  <c r="DO673" i="1"/>
  <c r="DP673" i="1"/>
  <c r="EB673" i="1"/>
  <c r="EE673" i="1" s="1"/>
  <c r="EC673" i="1"/>
  <c r="ED673" i="1"/>
  <c r="EG673" i="1"/>
  <c r="EJ673" i="1"/>
  <c r="EO673" i="1"/>
  <c r="EP673" i="1" s="1"/>
  <c r="EQ673" i="1"/>
  <c r="ER673" i="1"/>
  <c r="ES673" i="1"/>
  <c r="EU673" i="1"/>
  <c r="EX673" i="1"/>
  <c r="FJ673" i="1"/>
  <c r="FM673" i="1"/>
  <c r="FR673" i="1"/>
  <c r="FS673" i="1"/>
  <c r="FT673" i="1"/>
  <c r="FW673" i="1"/>
  <c r="GN673" i="1"/>
  <c r="GV673" i="1"/>
  <c r="HA673" i="1"/>
  <c r="HB673" i="1"/>
  <c r="HJ673" i="1"/>
  <c r="HK673" i="1"/>
  <c r="HS673" i="1"/>
  <c r="W674" i="1"/>
  <c r="Y674" i="1"/>
  <c r="AA674" i="1"/>
  <c r="AB674" i="1"/>
  <c r="AE674" i="1"/>
  <c r="AF674" i="1"/>
  <c r="AG674" i="1"/>
  <c r="AH674" i="1"/>
  <c r="AI674" i="1"/>
  <c r="AJ674" i="1"/>
  <c r="AK674" i="1"/>
  <c r="AR674" i="1"/>
  <c r="AS674" i="1"/>
  <c r="AT674" i="1"/>
  <c r="AU674" i="1"/>
  <c r="AV674" i="1"/>
  <c r="BC674" i="1"/>
  <c r="BE674" i="1"/>
  <c r="BH674" i="1"/>
  <c r="BM674" i="1"/>
  <c r="BN674" i="1" s="1"/>
  <c r="BP674" i="1"/>
  <c r="BQ674" i="1"/>
  <c r="BR674" i="1"/>
  <c r="BS674" i="1"/>
  <c r="BV674" i="1"/>
  <c r="BY674" i="1"/>
  <c r="CB674" i="1"/>
  <c r="CE674" i="1"/>
  <c r="CF674" i="1"/>
  <c r="CQ674" i="1"/>
  <c r="CR674" i="1"/>
  <c r="CS674" i="1" s="1"/>
  <c r="CU674" i="1"/>
  <c r="CV674" i="1"/>
  <c r="CW674" i="1"/>
  <c r="CX674" i="1"/>
  <c r="CY674" i="1"/>
  <c r="CZ674" i="1"/>
  <c r="DK674" i="1"/>
  <c r="DL674" i="1"/>
  <c r="DM674" i="1"/>
  <c r="DN674" i="1"/>
  <c r="DO674" i="1"/>
  <c r="DP674" i="1"/>
  <c r="EB674" i="1"/>
  <c r="EE674" i="1" s="1"/>
  <c r="EC674" i="1"/>
  <c r="ED674" i="1"/>
  <c r="EG674" i="1"/>
  <c r="EJ674" i="1"/>
  <c r="EO674" i="1"/>
  <c r="EP674" i="1" s="1"/>
  <c r="EQ674" i="1"/>
  <c r="ER674" i="1"/>
  <c r="ES674" i="1"/>
  <c r="EU674" i="1"/>
  <c r="EX674" i="1" s="1"/>
  <c r="FJ674" i="1"/>
  <c r="FM674" i="1"/>
  <c r="FR674" i="1"/>
  <c r="FS674" i="1"/>
  <c r="FT674" i="1"/>
  <c r="FW674" i="1"/>
  <c r="GN674" i="1"/>
  <c r="GV674" i="1"/>
  <c r="GW674" i="1"/>
  <c r="HA674" i="1"/>
  <c r="HB674" i="1"/>
  <c r="HJ674" i="1"/>
  <c r="HK674" i="1"/>
  <c r="HS674" i="1"/>
  <c r="W675" i="1"/>
  <c r="Y675" i="1"/>
  <c r="AA675" i="1"/>
  <c r="AB675" i="1"/>
  <c r="AE675" i="1"/>
  <c r="AG675" i="1" s="1"/>
  <c r="AF675" i="1"/>
  <c r="AI675" i="1"/>
  <c r="AH675" i="1" s="1"/>
  <c r="AJ675" i="1"/>
  <c r="AK675" i="1"/>
  <c r="AR675" i="1"/>
  <c r="AS675" i="1"/>
  <c r="AT675" i="1"/>
  <c r="AU675" i="1"/>
  <c r="AV675" i="1"/>
  <c r="BC675" i="1"/>
  <c r="BE675" i="1"/>
  <c r="BH675" i="1"/>
  <c r="BM675" i="1"/>
  <c r="BN675" i="1"/>
  <c r="BP675" i="1"/>
  <c r="BQ675" i="1"/>
  <c r="BS675" i="1"/>
  <c r="BV675" i="1"/>
  <c r="BY675" i="1"/>
  <c r="CB675" i="1"/>
  <c r="CE675" i="1"/>
  <c r="CF675" i="1"/>
  <c r="CQ675" i="1"/>
  <c r="BO675" i="1" s="1"/>
  <c r="AC675" i="1" s="1"/>
  <c r="AD675" i="1" s="1"/>
  <c r="CR675" i="1"/>
  <c r="CU675" i="1"/>
  <c r="CV675" i="1"/>
  <c r="CW675" i="1"/>
  <c r="CX675" i="1"/>
  <c r="CY675" i="1"/>
  <c r="CZ675" i="1"/>
  <c r="DK675" i="1"/>
  <c r="DL675" i="1"/>
  <c r="DM675" i="1"/>
  <c r="DN675" i="1"/>
  <c r="DO675" i="1"/>
  <c r="DP675" i="1"/>
  <c r="EB675" i="1"/>
  <c r="EE675" i="1" s="1"/>
  <c r="EC675" i="1"/>
  <c r="ED675" i="1"/>
  <c r="EG675" i="1"/>
  <c r="EJ675" i="1"/>
  <c r="EO675" i="1"/>
  <c r="EP675" i="1"/>
  <c r="EQ675" i="1"/>
  <c r="ER675" i="1"/>
  <c r="ET675" i="1" s="1"/>
  <c r="ES675" i="1"/>
  <c r="EU675" i="1"/>
  <c r="EX675" i="1"/>
  <c r="FJ675" i="1"/>
  <c r="FM675" i="1"/>
  <c r="FR675" i="1"/>
  <c r="FS675" i="1"/>
  <c r="FT675" i="1"/>
  <c r="FW675" i="1"/>
  <c r="GN675" i="1"/>
  <c r="GV675" i="1"/>
  <c r="GW675" i="1"/>
  <c r="HA675" i="1"/>
  <c r="HB675" i="1"/>
  <c r="HJ675" i="1"/>
  <c r="HK675" i="1"/>
  <c r="HS675" i="1"/>
  <c r="W676" i="1"/>
  <c r="Y676" i="1"/>
  <c r="AA676" i="1"/>
  <c r="AB676" i="1"/>
  <c r="AE676" i="1"/>
  <c r="AF676" i="1"/>
  <c r="AG676" i="1"/>
  <c r="AI676" i="1"/>
  <c r="AH676" i="1" s="1"/>
  <c r="AK676" i="1" s="1"/>
  <c r="AJ676" i="1"/>
  <c r="AR676" i="1"/>
  <c r="AS676" i="1"/>
  <c r="AT676" i="1"/>
  <c r="AU676" i="1"/>
  <c r="AV676" i="1"/>
  <c r="BC676" i="1"/>
  <c r="BE676" i="1"/>
  <c r="BH676" i="1"/>
  <c r="BM676" i="1"/>
  <c r="BN676" i="1"/>
  <c r="BP676" i="1"/>
  <c r="BQ676" i="1"/>
  <c r="BR676" i="1" s="1"/>
  <c r="BS676" i="1"/>
  <c r="BV676" i="1"/>
  <c r="BY676" i="1"/>
  <c r="CB676" i="1"/>
  <c r="CE676" i="1"/>
  <c r="CF676" i="1"/>
  <c r="CQ676" i="1"/>
  <c r="CR676" i="1"/>
  <c r="CU676" i="1"/>
  <c r="CV676" i="1"/>
  <c r="CW676" i="1"/>
  <c r="CX676" i="1"/>
  <c r="CY676" i="1"/>
  <c r="CZ676" i="1"/>
  <c r="DK676" i="1"/>
  <c r="DL676" i="1"/>
  <c r="DM676" i="1"/>
  <c r="DN676" i="1"/>
  <c r="DO676" i="1"/>
  <c r="DP676" i="1"/>
  <c r="EB676" i="1"/>
  <c r="EE676" i="1" s="1"/>
  <c r="EC676" i="1"/>
  <c r="ED676" i="1"/>
  <c r="EG676" i="1"/>
  <c r="EJ676" i="1"/>
  <c r="EO676" i="1"/>
  <c r="EP676" i="1" s="1"/>
  <c r="EQ676" i="1"/>
  <c r="ER676" i="1"/>
  <c r="ES676" i="1"/>
  <c r="EU676" i="1"/>
  <c r="EX676" i="1"/>
  <c r="FJ676" i="1"/>
  <c r="FM676" i="1"/>
  <c r="FR676" i="1"/>
  <c r="FS676" i="1"/>
  <c r="FT676" i="1"/>
  <c r="FW676" i="1" s="1"/>
  <c r="GN676" i="1"/>
  <c r="GV676" i="1"/>
  <c r="GW676" i="1"/>
  <c r="HA676" i="1"/>
  <c r="HB676" i="1"/>
  <c r="HJ676" i="1"/>
  <c r="HK676" i="1"/>
  <c r="HS676" i="1"/>
  <c r="W677" i="1"/>
  <c r="Y677" i="1"/>
  <c r="AA677" i="1"/>
  <c r="AB677" i="1"/>
  <c r="AE677" i="1"/>
  <c r="AF677" i="1"/>
  <c r="AG677" i="1"/>
  <c r="AI677" i="1"/>
  <c r="AH677" i="1" s="1"/>
  <c r="AK677" i="1" s="1"/>
  <c r="AJ677" i="1"/>
  <c r="AR677" i="1"/>
  <c r="AS677" i="1"/>
  <c r="AT677" i="1"/>
  <c r="AU677" i="1"/>
  <c r="AV677" i="1"/>
  <c r="BC677" i="1"/>
  <c r="BE677" i="1"/>
  <c r="BH677" i="1"/>
  <c r="BM677" i="1"/>
  <c r="BN677" i="1"/>
  <c r="GW677" i="1" s="1"/>
  <c r="BP677" i="1"/>
  <c r="BQ677" i="1"/>
  <c r="BR677" i="1" s="1"/>
  <c r="BS677" i="1"/>
  <c r="BV677" i="1"/>
  <c r="BY677" i="1"/>
  <c r="CB677" i="1"/>
  <c r="CE677" i="1"/>
  <c r="CF677" i="1"/>
  <c r="CQ677" i="1"/>
  <c r="CR677" i="1"/>
  <c r="CU677" i="1"/>
  <c r="CV677" i="1"/>
  <c r="CW677" i="1"/>
  <c r="CX677" i="1"/>
  <c r="CY677" i="1"/>
  <c r="CZ677" i="1"/>
  <c r="DK677" i="1"/>
  <c r="DL677" i="1"/>
  <c r="DM677" i="1"/>
  <c r="DN677" i="1"/>
  <c r="DO677" i="1"/>
  <c r="DP677" i="1"/>
  <c r="EB677" i="1"/>
  <c r="EE677" i="1" s="1"/>
  <c r="EC677" i="1"/>
  <c r="ED677" i="1"/>
  <c r="EG677" i="1"/>
  <c r="EJ677" i="1"/>
  <c r="EO677" i="1"/>
  <c r="EP677" i="1" s="1"/>
  <c r="EQ677" i="1"/>
  <c r="ER677" i="1"/>
  <c r="ES677" i="1"/>
  <c r="EU677" i="1"/>
  <c r="EX677" i="1"/>
  <c r="FJ677" i="1"/>
  <c r="FM677" i="1"/>
  <c r="FR677" i="1"/>
  <c r="FS677" i="1"/>
  <c r="FT677" i="1"/>
  <c r="FW677" i="1"/>
  <c r="GN677" i="1"/>
  <c r="GV677" i="1"/>
  <c r="HA677" i="1"/>
  <c r="HB677" i="1"/>
  <c r="HJ677" i="1"/>
  <c r="HK677" i="1"/>
  <c r="HS677" i="1"/>
  <c r="W678" i="1"/>
  <c r="Y678" i="1"/>
  <c r="AA678" i="1"/>
  <c r="AB678" i="1"/>
  <c r="AE678" i="1"/>
  <c r="AF678" i="1"/>
  <c r="AG678" i="1"/>
  <c r="AH678" i="1"/>
  <c r="AI678" i="1"/>
  <c r="AJ678" i="1"/>
  <c r="AK678" i="1"/>
  <c r="AR678" i="1"/>
  <c r="AS678" i="1"/>
  <c r="AT678" i="1"/>
  <c r="AU678" i="1"/>
  <c r="AV678" i="1"/>
  <c r="BC678" i="1"/>
  <c r="BE678" i="1"/>
  <c r="BH678" i="1"/>
  <c r="BM678" i="1"/>
  <c r="BN678" i="1" s="1"/>
  <c r="BP678" i="1"/>
  <c r="BQ678" i="1"/>
  <c r="BR678" i="1"/>
  <c r="BS678" i="1"/>
  <c r="BV678" i="1"/>
  <c r="BY678" i="1"/>
  <c r="CB678" i="1"/>
  <c r="CE678" i="1"/>
  <c r="CF678" i="1"/>
  <c r="CQ678" i="1"/>
  <c r="CR678" i="1"/>
  <c r="CS678" i="1" s="1"/>
  <c r="CU678" i="1"/>
  <c r="CV678" i="1"/>
  <c r="CW678" i="1"/>
  <c r="CX678" i="1"/>
  <c r="CY678" i="1"/>
  <c r="CZ678" i="1"/>
  <c r="DK678" i="1"/>
  <c r="DL678" i="1"/>
  <c r="DM678" i="1"/>
  <c r="DN678" i="1"/>
  <c r="DO678" i="1"/>
  <c r="DP678" i="1"/>
  <c r="EB678" i="1"/>
  <c r="EE678" i="1" s="1"/>
  <c r="EC678" i="1"/>
  <c r="ED678" i="1"/>
  <c r="EG678" i="1"/>
  <c r="EJ678" i="1"/>
  <c r="EO678" i="1"/>
  <c r="EP678" i="1"/>
  <c r="EQ678" i="1"/>
  <c r="ER678" i="1"/>
  <c r="ES678" i="1"/>
  <c r="EU678" i="1"/>
  <c r="EX678" i="1"/>
  <c r="FJ678" i="1"/>
  <c r="FM678" i="1"/>
  <c r="FR678" i="1"/>
  <c r="FS678" i="1"/>
  <c r="FT678" i="1"/>
  <c r="FW678" i="1"/>
  <c r="GN678" i="1"/>
  <c r="GV678" i="1"/>
  <c r="GW678" i="1"/>
  <c r="HA678" i="1"/>
  <c r="HB678" i="1"/>
  <c r="HJ678" i="1"/>
  <c r="HK678" i="1"/>
  <c r="HS678" i="1"/>
  <c r="W679" i="1"/>
  <c r="Y679" i="1"/>
  <c r="AA679" i="1"/>
  <c r="AB679" i="1"/>
  <c r="AD679" i="1"/>
  <c r="AE679" i="1"/>
  <c r="AF679" i="1"/>
  <c r="AI679" i="1"/>
  <c r="AJ679" i="1"/>
  <c r="AR679" i="1"/>
  <c r="AS679" i="1"/>
  <c r="AT679" i="1"/>
  <c r="AU679" i="1"/>
  <c r="AV679" i="1"/>
  <c r="BC679" i="1"/>
  <c r="BE679" i="1"/>
  <c r="GW679" i="1" s="1"/>
  <c r="BH679" i="1"/>
  <c r="BM679" i="1"/>
  <c r="BN679" i="1"/>
  <c r="BO679" i="1"/>
  <c r="AC679" i="1" s="1"/>
  <c r="BP679" i="1"/>
  <c r="BQ679" i="1"/>
  <c r="BR679" i="1"/>
  <c r="BS679" i="1"/>
  <c r="BV679" i="1" s="1"/>
  <c r="BY679" i="1"/>
  <c r="CB679" i="1"/>
  <c r="CE679" i="1"/>
  <c r="CF679" i="1"/>
  <c r="CQ679" i="1"/>
  <c r="CR679" i="1"/>
  <c r="CS679" i="1"/>
  <c r="CU679" i="1"/>
  <c r="CV679" i="1"/>
  <c r="CW679" i="1"/>
  <c r="CX679" i="1"/>
  <c r="CY679" i="1"/>
  <c r="DA679" i="1" s="1"/>
  <c r="CZ679" i="1"/>
  <c r="DK679" i="1"/>
  <c r="DL679" i="1"/>
  <c r="DM679" i="1"/>
  <c r="DN679" i="1"/>
  <c r="DO679" i="1"/>
  <c r="DP679" i="1"/>
  <c r="EB679" i="1"/>
  <c r="ED679" i="1"/>
  <c r="EG679" i="1"/>
  <c r="EJ679" i="1"/>
  <c r="EO679" i="1"/>
  <c r="EP679" i="1" s="1"/>
  <c r="EQ679" i="1"/>
  <c r="ER679" i="1"/>
  <c r="ES679" i="1"/>
  <c r="EU679" i="1"/>
  <c r="EX679" i="1"/>
  <c r="FJ679" i="1"/>
  <c r="FM679" i="1"/>
  <c r="FR679" i="1"/>
  <c r="FS679" i="1"/>
  <c r="FT679" i="1"/>
  <c r="FW679" i="1"/>
  <c r="GN679" i="1"/>
  <c r="GV679" i="1"/>
  <c r="HA679" i="1"/>
  <c r="HB679" i="1"/>
  <c r="HJ679" i="1"/>
  <c r="HK679" i="1"/>
  <c r="HS679" i="1"/>
  <c r="W680" i="1"/>
  <c r="Y680" i="1"/>
  <c r="AA680" i="1"/>
  <c r="AB680" i="1"/>
  <c r="AE680" i="1"/>
  <c r="AF680" i="1"/>
  <c r="AI680" i="1"/>
  <c r="AH680" i="1" s="1"/>
  <c r="AJ680" i="1"/>
  <c r="AR680" i="1"/>
  <c r="AS680" i="1"/>
  <c r="AT680" i="1"/>
  <c r="AU680" i="1"/>
  <c r="AV680" i="1"/>
  <c r="BC680" i="1"/>
  <c r="BE680" i="1"/>
  <c r="EC680" i="1" s="1"/>
  <c r="BH680" i="1"/>
  <c r="BM680" i="1"/>
  <c r="BN680" i="1" s="1"/>
  <c r="GW680" i="1" s="1"/>
  <c r="BP680" i="1"/>
  <c r="BQ680" i="1"/>
  <c r="BR680" i="1" s="1"/>
  <c r="BS680" i="1"/>
  <c r="BV680" i="1" s="1"/>
  <c r="BY680" i="1"/>
  <c r="CB680" i="1"/>
  <c r="CE680" i="1"/>
  <c r="CF680" i="1"/>
  <c r="CQ680" i="1"/>
  <c r="CR680" i="1"/>
  <c r="CS680" i="1" s="1"/>
  <c r="CU680" i="1"/>
  <c r="CV680" i="1"/>
  <c r="CW680" i="1"/>
  <c r="CX680" i="1"/>
  <c r="CY680" i="1"/>
  <c r="CZ680" i="1"/>
  <c r="DA680" i="1"/>
  <c r="DK680" i="1"/>
  <c r="DL680" i="1"/>
  <c r="DM680" i="1"/>
  <c r="DN680" i="1"/>
  <c r="DO680" i="1"/>
  <c r="DP680" i="1"/>
  <c r="EB680" i="1"/>
  <c r="ED680" i="1"/>
  <c r="EE680" i="1"/>
  <c r="EG680" i="1"/>
  <c r="EJ680" i="1"/>
  <c r="EO680" i="1"/>
  <c r="EP680" i="1"/>
  <c r="EQ680" i="1"/>
  <c r="ER680" i="1"/>
  <c r="ES680" i="1"/>
  <c r="ET680" i="1"/>
  <c r="EU680" i="1"/>
  <c r="EX680" i="1"/>
  <c r="FJ680" i="1"/>
  <c r="FM680" i="1"/>
  <c r="FR680" i="1"/>
  <c r="FS680" i="1"/>
  <c r="FT680" i="1"/>
  <c r="FW680" i="1"/>
  <c r="GN680" i="1"/>
  <c r="GV680" i="1"/>
  <c r="HA680" i="1"/>
  <c r="HB680" i="1"/>
  <c r="HJ680" i="1"/>
  <c r="HK680" i="1"/>
  <c r="HS680" i="1"/>
  <c r="W681" i="1"/>
  <c r="Y681" i="1"/>
  <c r="AA681" i="1"/>
  <c r="AB681" i="1"/>
  <c r="AD681" i="1"/>
  <c r="AE681" i="1"/>
  <c r="AF681" i="1"/>
  <c r="AI681" i="1"/>
  <c r="AJ681" i="1"/>
  <c r="AR681" i="1"/>
  <c r="AS681" i="1"/>
  <c r="AT681" i="1"/>
  <c r="AU681" i="1"/>
  <c r="AV681" i="1"/>
  <c r="BC681" i="1"/>
  <c r="BE681" i="1"/>
  <c r="GW681" i="1" s="1"/>
  <c r="BH681" i="1"/>
  <c r="BM681" i="1"/>
  <c r="BN681" i="1"/>
  <c r="BO681" i="1"/>
  <c r="AC681" i="1" s="1"/>
  <c r="BP681" i="1"/>
  <c r="BQ681" i="1"/>
  <c r="BR681" i="1"/>
  <c r="BS681" i="1"/>
  <c r="BV681" i="1" s="1"/>
  <c r="BY681" i="1"/>
  <c r="CB681" i="1"/>
  <c r="CE681" i="1"/>
  <c r="CF681" i="1"/>
  <c r="CQ681" i="1"/>
  <c r="CR681" i="1"/>
  <c r="CS681" i="1"/>
  <c r="CU681" i="1"/>
  <c r="CV681" i="1"/>
  <c r="CW681" i="1"/>
  <c r="CX681" i="1"/>
  <c r="CY681" i="1"/>
  <c r="DA681" i="1" s="1"/>
  <c r="CZ681" i="1"/>
  <c r="DK681" i="1"/>
  <c r="DL681" i="1"/>
  <c r="DM681" i="1"/>
  <c r="DN681" i="1"/>
  <c r="DO681" i="1"/>
  <c r="DP681" i="1"/>
  <c r="EB681" i="1"/>
  <c r="ED681" i="1"/>
  <c r="EG681" i="1"/>
  <c r="EJ681" i="1"/>
  <c r="EO681" i="1"/>
  <c r="EP681" i="1" s="1"/>
  <c r="EQ681" i="1"/>
  <c r="ER681" i="1"/>
  <c r="ES681" i="1"/>
  <c r="EU681" i="1"/>
  <c r="EX681" i="1"/>
  <c r="FJ681" i="1"/>
  <c r="FM681" i="1"/>
  <c r="FR681" i="1"/>
  <c r="FS681" i="1"/>
  <c r="FT681" i="1"/>
  <c r="FW681" i="1"/>
  <c r="GN681" i="1"/>
  <c r="GV681" i="1"/>
  <c r="HA681" i="1"/>
  <c r="HB681" i="1"/>
  <c r="HJ681" i="1"/>
  <c r="HK681" i="1"/>
  <c r="HS681" i="1"/>
  <c r="W682" i="1"/>
  <c r="Y682" i="1"/>
  <c r="AA682" i="1"/>
  <c r="AB682" i="1"/>
  <c r="AE682" i="1"/>
  <c r="AF682" i="1"/>
  <c r="AI682" i="1"/>
  <c r="AH682" i="1" s="1"/>
  <c r="AJ682" i="1"/>
  <c r="AR682" i="1"/>
  <c r="AS682" i="1"/>
  <c r="AT682" i="1"/>
  <c r="AU682" i="1"/>
  <c r="AV682" i="1"/>
  <c r="BC682" i="1"/>
  <c r="BE682" i="1"/>
  <c r="BH682" i="1"/>
  <c r="BM682" i="1"/>
  <c r="BN682" i="1" s="1"/>
  <c r="GW682" i="1" s="1"/>
  <c r="BP682" i="1"/>
  <c r="BQ682" i="1"/>
  <c r="BR682" i="1" s="1"/>
  <c r="BS682" i="1"/>
  <c r="BV682" i="1"/>
  <c r="BY682" i="1"/>
  <c r="CB682" i="1"/>
  <c r="CE682" i="1"/>
  <c r="CF682" i="1"/>
  <c r="CQ682" i="1"/>
  <c r="CR682" i="1"/>
  <c r="CU682" i="1"/>
  <c r="CV682" i="1"/>
  <c r="CW682" i="1"/>
  <c r="CX682" i="1"/>
  <c r="CY682" i="1"/>
  <c r="CZ682" i="1"/>
  <c r="DK682" i="1"/>
  <c r="DL682" i="1"/>
  <c r="DM682" i="1"/>
  <c r="DN682" i="1"/>
  <c r="DO682" i="1"/>
  <c r="DP682" i="1"/>
  <c r="EB682" i="1"/>
  <c r="EC682" i="1"/>
  <c r="ED682" i="1"/>
  <c r="EE682" i="1"/>
  <c r="EG682" i="1"/>
  <c r="EJ682" i="1"/>
  <c r="EO682" i="1"/>
  <c r="EP682" i="1"/>
  <c r="EQ682" i="1"/>
  <c r="ER682" i="1"/>
  <c r="ES682" i="1"/>
  <c r="ET682" i="1"/>
  <c r="EU682" i="1"/>
  <c r="EX682" i="1"/>
  <c r="FJ682" i="1"/>
  <c r="FM682" i="1"/>
  <c r="FR682" i="1"/>
  <c r="FS682" i="1"/>
  <c r="FT682" i="1"/>
  <c r="FW682" i="1"/>
  <c r="GN682" i="1"/>
  <c r="GV682" i="1"/>
  <c r="HA682" i="1"/>
  <c r="HB682" i="1"/>
  <c r="HJ682" i="1"/>
  <c r="HK682" i="1"/>
  <c r="HS682" i="1"/>
  <c r="W683" i="1"/>
  <c r="Y683" i="1"/>
  <c r="AA683" i="1"/>
  <c r="AB683" i="1"/>
  <c r="AE683" i="1"/>
  <c r="AF683" i="1"/>
  <c r="AH683" i="1"/>
  <c r="AI683" i="1"/>
  <c r="AJ683" i="1"/>
  <c r="AR683" i="1"/>
  <c r="AS683" i="1"/>
  <c r="AT683" i="1"/>
  <c r="AU683" i="1"/>
  <c r="AV683" i="1"/>
  <c r="BC683" i="1"/>
  <c r="BE683" i="1"/>
  <c r="BH683" i="1"/>
  <c r="BM683" i="1"/>
  <c r="BN683" i="1"/>
  <c r="GW683" i="1" s="1"/>
  <c r="BP683" i="1"/>
  <c r="BQ683" i="1"/>
  <c r="BR683" i="1"/>
  <c r="BS683" i="1"/>
  <c r="BV683" i="1" s="1"/>
  <c r="BY683" i="1"/>
  <c r="CB683" i="1"/>
  <c r="CE683" i="1"/>
  <c r="CF683" i="1"/>
  <c r="CQ683" i="1"/>
  <c r="BO683" i="1" s="1"/>
  <c r="CR683" i="1"/>
  <c r="CS683" i="1"/>
  <c r="CU683" i="1"/>
  <c r="CV683" i="1"/>
  <c r="CW683" i="1"/>
  <c r="CX683" i="1"/>
  <c r="CY683" i="1"/>
  <c r="CZ683" i="1"/>
  <c r="DA683" i="1"/>
  <c r="DJ683" i="1" s="1"/>
  <c r="DK683" i="1"/>
  <c r="DL683" i="1"/>
  <c r="DM683" i="1"/>
  <c r="DN683" i="1"/>
  <c r="DO683" i="1"/>
  <c r="DP683" i="1"/>
  <c r="EB683" i="1"/>
  <c r="EC683" i="1"/>
  <c r="ED683" i="1"/>
  <c r="EE683" i="1"/>
  <c r="EG683" i="1"/>
  <c r="EJ683" i="1"/>
  <c r="EO683" i="1"/>
  <c r="EP683" i="1"/>
  <c r="EQ683" i="1"/>
  <c r="ER683" i="1"/>
  <c r="ET683" i="1" s="1"/>
  <c r="ES683" i="1"/>
  <c r="EU683" i="1"/>
  <c r="EX683" i="1"/>
  <c r="FJ683" i="1"/>
  <c r="FM683" i="1"/>
  <c r="FR683" i="1"/>
  <c r="FS683" i="1"/>
  <c r="FT683" i="1"/>
  <c r="FW683" i="1"/>
  <c r="GN683" i="1"/>
  <c r="GV683" i="1"/>
  <c r="HA683" i="1"/>
  <c r="HB683" i="1"/>
  <c r="HJ683" i="1"/>
  <c r="HK683" i="1"/>
  <c r="HS683" i="1"/>
  <c r="W684" i="1"/>
  <c r="Y684" i="1"/>
  <c r="AA684" i="1"/>
  <c r="AB684" i="1"/>
  <c r="AE684" i="1"/>
  <c r="AG684" i="1" s="1"/>
  <c r="AF684" i="1"/>
  <c r="AI684" i="1"/>
  <c r="AJ684" i="1"/>
  <c r="AR684" i="1"/>
  <c r="AS684" i="1"/>
  <c r="AT684" i="1"/>
  <c r="AU684" i="1"/>
  <c r="AV684" i="1"/>
  <c r="BC684" i="1"/>
  <c r="BE684" i="1"/>
  <c r="EC684" i="1" s="1"/>
  <c r="BH684" i="1"/>
  <c r="BM684" i="1"/>
  <c r="BN684" i="1"/>
  <c r="BP684" i="1"/>
  <c r="BQ684" i="1"/>
  <c r="BR684" i="1"/>
  <c r="BS684" i="1"/>
  <c r="BV684" i="1" s="1"/>
  <c r="BY684" i="1"/>
  <c r="CB684" i="1"/>
  <c r="CE684" i="1"/>
  <c r="CF684" i="1"/>
  <c r="CQ684" i="1"/>
  <c r="CR684" i="1"/>
  <c r="CU684" i="1"/>
  <c r="CV684" i="1"/>
  <c r="CW684" i="1"/>
  <c r="CX684" i="1"/>
  <c r="CY684" i="1"/>
  <c r="CZ684" i="1"/>
  <c r="DK684" i="1"/>
  <c r="DL684" i="1"/>
  <c r="DM684" i="1"/>
  <c r="DN684" i="1"/>
  <c r="DO684" i="1"/>
  <c r="DP684" i="1"/>
  <c r="EB684" i="1"/>
  <c r="ED684" i="1"/>
  <c r="EE684" i="1"/>
  <c r="EG684" i="1"/>
  <c r="EJ684" i="1"/>
  <c r="EO684" i="1"/>
  <c r="EP684" i="1"/>
  <c r="EQ684" i="1"/>
  <c r="ER684" i="1"/>
  <c r="ES684" i="1"/>
  <c r="ET684" i="1"/>
  <c r="EU684" i="1"/>
  <c r="EX684" i="1"/>
  <c r="FJ684" i="1"/>
  <c r="FM684" i="1"/>
  <c r="FR684" i="1"/>
  <c r="FS684" i="1"/>
  <c r="FT684" i="1"/>
  <c r="FW684" i="1"/>
  <c r="GN684" i="1"/>
  <c r="GV684" i="1"/>
  <c r="GW684" i="1"/>
  <c r="HA684" i="1"/>
  <c r="HB684" i="1"/>
  <c r="HJ684" i="1"/>
  <c r="HK684" i="1"/>
  <c r="HS684" i="1"/>
  <c r="W685" i="1"/>
  <c r="Y685" i="1"/>
  <c r="AA685" i="1"/>
  <c r="AB685" i="1"/>
  <c r="AE685" i="1"/>
  <c r="AF685" i="1"/>
  <c r="AH685" i="1"/>
  <c r="AI685" i="1"/>
  <c r="AJ685" i="1"/>
  <c r="AR685" i="1"/>
  <c r="AS685" i="1"/>
  <c r="AT685" i="1"/>
  <c r="AU685" i="1"/>
  <c r="AV685" i="1"/>
  <c r="BC685" i="1"/>
  <c r="BE685" i="1"/>
  <c r="BH685" i="1"/>
  <c r="BM685" i="1"/>
  <c r="BN685" i="1"/>
  <c r="GW685" i="1" s="1"/>
  <c r="BP685" i="1"/>
  <c r="BQ685" i="1"/>
  <c r="BR685" i="1"/>
  <c r="BS685" i="1"/>
  <c r="BV685" i="1"/>
  <c r="BY685" i="1"/>
  <c r="CB685" i="1"/>
  <c r="CE685" i="1"/>
  <c r="CF685" i="1"/>
  <c r="CQ685" i="1"/>
  <c r="BO685" i="1" s="1"/>
  <c r="AC685" i="1" s="1"/>
  <c r="AD685" i="1" s="1"/>
  <c r="CR685" i="1"/>
  <c r="CS685" i="1" s="1"/>
  <c r="CU685" i="1"/>
  <c r="CV685" i="1"/>
  <c r="CW685" i="1"/>
  <c r="CX685" i="1"/>
  <c r="CY685" i="1"/>
  <c r="CZ685" i="1"/>
  <c r="DA685" i="1"/>
  <c r="DK685" i="1"/>
  <c r="DL685" i="1"/>
  <c r="DM685" i="1"/>
  <c r="DN685" i="1"/>
  <c r="DO685" i="1"/>
  <c r="DP685" i="1"/>
  <c r="EB685" i="1"/>
  <c r="EC685" i="1"/>
  <c r="ED685" i="1"/>
  <c r="EE685" i="1"/>
  <c r="EG685" i="1"/>
  <c r="EJ685" i="1"/>
  <c r="EO685" i="1"/>
  <c r="EP685" i="1"/>
  <c r="EQ685" i="1"/>
  <c r="ER685" i="1"/>
  <c r="ES685" i="1"/>
  <c r="ET685" i="1"/>
  <c r="EU685" i="1"/>
  <c r="EX685" i="1"/>
  <c r="FJ685" i="1"/>
  <c r="FM685" i="1"/>
  <c r="FR685" i="1"/>
  <c r="FS685" i="1"/>
  <c r="FT685" i="1"/>
  <c r="FW685" i="1"/>
  <c r="GN685" i="1"/>
  <c r="GV685" i="1"/>
  <c r="HA685" i="1"/>
  <c r="HB685" i="1"/>
  <c r="HJ685" i="1"/>
  <c r="HK685" i="1"/>
  <c r="HS685" i="1"/>
  <c r="W686" i="1"/>
  <c r="Y686" i="1"/>
  <c r="AA686" i="1"/>
  <c r="AB686" i="1"/>
  <c r="AE686" i="1"/>
  <c r="AF686" i="1"/>
  <c r="AI686" i="1"/>
  <c r="AJ686" i="1"/>
  <c r="AR686" i="1"/>
  <c r="AS686" i="1"/>
  <c r="AT686" i="1"/>
  <c r="AU686" i="1"/>
  <c r="AV686" i="1"/>
  <c r="BC686" i="1"/>
  <c r="BE686" i="1"/>
  <c r="ED686" i="1" s="1"/>
  <c r="BH686" i="1"/>
  <c r="BM686" i="1"/>
  <c r="BN686" i="1"/>
  <c r="BO686" i="1"/>
  <c r="AC686" i="1" s="1"/>
  <c r="AD686" i="1" s="1"/>
  <c r="BP686" i="1"/>
  <c r="BQ686" i="1"/>
  <c r="BR686" i="1"/>
  <c r="BS686" i="1"/>
  <c r="BV686" i="1" s="1"/>
  <c r="BY686" i="1"/>
  <c r="CB686" i="1"/>
  <c r="CE686" i="1"/>
  <c r="CF686" i="1"/>
  <c r="CQ686" i="1"/>
  <c r="CR686" i="1"/>
  <c r="CS686" i="1"/>
  <c r="CU686" i="1"/>
  <c r="CV686" i="1"/>
  <c r="CW686" i="1"/>
  <c r="CX686" i="1"/>
  <c r="CY686" i="1"/>
  <c r="DA686" i="1" s="1"/>
  <c r="CZ686" i="1"/>
  <c r="DK686" i="1"/>
  <c r="DL686" i="1"/>
  <c r="DM686" i="1"/>
  <c r="DN686" i="1"/>
  <c r="DO686" i="1"/>
  <c r="DP686" i="1"/>
  <c r="EB686" i="1"/>
  <c r="EG686" i="1"/>
  <c r="EJ686" i="1"/>
  <c r="EO686" i="1"/>
  <c r="EP686" i="1" s="1"/>
  <c r="EQ686" i="1"/>
  <c r="ER686" i="1"/>
  <c r="ES686" i="1"/>
  <c r="EU686" i="1"/>
  <c r="EX686" i="1"/>
  <c r="FJ686" i="1"/>
  <c r="FM686" i="1"/>
  <c r="FR686" i="1"/>
  <c r="FS686" i="1"/>
  <c r="FT686" i="1"/>
  <c r="FW686" i="1"/>
  <c r="GN686" i="1"/>
  <c r="GV686" i="1"/>
  <c r="HA686" i="1"/>
  <c r="HB686" i="1"/>
  <c r="HJ686" i="1"/>
  <c r="HK686" i="1"/>
  <c r="HS686" i="1"/>
  <c r="W687" i="1"/>
  <c r="Y687" i="1"/>
  <c r="AA687" i="1"/>
  <c r="AB687" i="1"/>
  <c r="AE687" i="1"/>
  <c r="AF687" i="1"/>
  <c r="AI687" i="1"/>
  <c r="AH687" i="1" s="1"/>
  <c r="AJ687" i="1"/>
  <c r="AR687" i="1"/>
  <c r="AS687" i="1"/>
  <c r="AT687" i="1"/>
  <c r="AU687" i="1"/>
  <c r="AV687" i="1"/>
  <c r="BC687" i="1"/>
  <c r="BE687" i="1"/>
  <c r="EC687" i="1" s="1"/>
  <c r="BH687" i="1"/>
  <c r="BM687" i="1"/>
  <c r="BN687" i="1" s="1"/>
  <c r="GW687" i="1" s="1"/>
  <c r="BP687" i="1"/>
  <c r="BQ687" i="1"/>
  <c r="BR687" i="1" s="1"/>
  <c r="BS687" i="1"/>
  <c r="BV687" i="1" s="1"/>
  <c r="BY687" i="1"/>
  <c r="CB687" i="1"/>
  <c r="CE687" i="1"/>
  <c r="CF687" i="1"/>
  <c r="CQ687" i="1"/>
  <c r="CR687" i="1"/>
  <c r="CS687" i="1" s="1"/>
  <c r="CU687" i="1"/>
  <c r="CV687" i="1"/>
  <c r="CW687" i="1"/>
  <c r="CX687" i="1"/>
  <c r="CY687" i="1"/>
  <c r="CZ687" i="1"/>
  <c r="DA687" i="1"/>
  <c r="DK687" i="1"/>
  <c r="DL687" i="1"/>
  <c r="DM687" i="1"/>
  <c r="DN687" i="1"/>
  <c r="DO687" i="1"/>
  <c r="DP687" i="1"/>
  <c r="EB687" i="1"/>
  <c r="ED687" i="1"/>
  <c r="EE687" i="1"/>
  <c r="EG687" i="1"/>
  <c r="EJ687" i="1"/>
  <c r="EO687" i="1"/>
  <c r="EP687" i="1"/>
  <c r="EQ687" i="1"/>
  <c r="ER687" i="1"/>
  <c r="ES687" i="1"/>
  <c r="ET687" i="1"/>
  <c r="EU687" i="1"/>
  <c r="EX687" i="1"/>
  <c r="FJ687" i="1"/>
  <c r="FM687" i="1"/>
  <c r="FR687" i="1"/>
  <c r="FS687" i="1"/>
  <c r="FT687" i="1"/>
  <c r="FW687" i="1"/>
  <c r="GN687" i="1"/>
  <c r="GV687" i="1"/>
  <c r="HA687" i="1"/>
  <c r="HB687" i="1"/>
  <c r="HJ687" i="1"/>
  <c r="HK687" i="1"/>
  <c r="HS687" i="1"/>
  <c r="W688" i="1"/>
  <c r="Y688" i="1"/>
  <c r="AA688" i="1"/>
  <c r="AB688" i="1"/>
  <c r="AE688" i="1"/>
  <c r="AF688" i="1"/>
  <c r="AI688" i="1"/>
  <c r="AJ688" i="1"/>
  <c r="AR688" i="1"/>
  <c r="AS688" i="1"/>
  <c r="AT688" i="1"/>
  <c r="AU688" i="1"/>
  <c r="AV688" i="1"/>
  <c r="BC688" i="1"/>
  <c r="BE688" i="1"/>
  <c r="ED688" i="1" s="1"/>
  <c r="BH688" i="1"/>
  <c r="BM688" i="1"/>
  <c r="BN688" i="1"/>
  <c r="BO688" i="1"/>
  <c r="AC688" i="1" s="1"/>
  <c r="AD688" i="1" s="1"/>
  <c r="BP688" i="1"/>
  <c r="BQ688" i="1"/>
  <c r="BR688" i="1"/>
  <c r="BS688" i="1"/>
  <c r="BV688" i="1" s="1"/>
  <c r="BY688" i="1"/>
  <c r="CB688" i="1"/>
  <c r="CE688" i="1"/>
  <c r="CF688" i="1"/>
  <c r="CQ688" i="1"/>
  <c r="CR688" i="1"/>
  <c r="CS688" i="1"/>
  <c r="CU688" i="1"/>
  <c r="CV688" i="1"/>
  <c r="CW688" i="1"/>
  <c r="CX688" i="1"/>
  <c r="CY688" i="1"/>
  <c r="DA688" i="1" s="1"/>
  <c r="CZ688" i="1"/>
  <c r="DK688" i="1"/>
  <c r="DL688" i="1"/>
  <c r="DM688" i="1"/>
  <c r="DN688" i="1"/>
  <c r="DO688" i="1"/>
  <c r="DP688" i="1"/>
  <c r="EB688" i="1"/>
  <c r="EG688" i="1"/>
  <c r="EJ688" i="1"/>
  <c r="EO688" i="1"/>
  <c r="EP688" i="1" s="1"/>
  <c r="EQ688" i="1"/>
  <c r="ER688" i="1"/>
  <c r="ES688" i="1"/>
  <c r="EU688" i="1"/>
  <c r="EX688" i="1"/>
  <c r="FJ688" i="1"/>
  <c r="FM688" i="1"/>
  <c r="FR688" i="1"/>
  <c r="FS688" i="1"/>
  <c r="FT688" i="1"/>
  <c r="FW688" i="1" s="1"/>
  <c r="GN688" i="1"/>
  <c r="GV688" i="1"/>
  <c r="HA688" i="1"/>
  <c r="HB688" i="1"/>
  <c r="HJ688" i="1"/>
  <c r="HK688" i="1"/>
  <c r="HS688" i="1"/>
  <c r="W689" i="1"/>
  <c r="Y689" i="1"/>
  <c r="AA689" i="1"/>
  <c r="AB689" i="1"/>
  <c r="AE689" i="1"/>
  <c r="AF689" i="1"/>
  <c r="AI689" i="1"/>
  <c r="AH689" i="1" s="1"/>
  <c r="AJ689" i="1"/>
  <c r="AR689" i="1"/>
  <c r="AS689" i="1"/>
  <c r="AT689" i="1"/>
  <c r="AU689" i="1"/>
  <c r="AV689" i="1"/>
  <c r="BC689" i="1"/>
  <c r="BE689" i="1"/>
  <c r="EC689" i="1" s="1"/>
  <c r="BH689" i="1"/>
  <c r="BM689" i="1"/>
  <c r="BN689" i="1" s="1"/>
  <c r="GW689" i="1" s="1"/>
  <c r="BP689" i="1"/>
  <c r="BQ689" i="1"/>
  <c r="BR689" i="1" s="1"/>
  <c r="BS689" i="1"/>
  <c r="BV689" i="1" s="1"/>
  <c r="BY689" i="1"/>
  <c r="CB689" i="1"/>
  <c r="CE689" i="1"/>
  <c r="CF689" i="1"/>
  <c r="CQ689" i="1"/>
  <c r="CR689" i="1"/>
  <c r="CS689" i="1" s="1"/>
  <c r="CU689" i="1"/>
  <c r="CV689" i="1"/>
  <c r="CW689" i="1"/>
  <c r="CX689" i="1"/>
  <c r="CY689" i="1"/>
  <c r="CZ689" i="1"/>
  <c r="DA689" i="1"/>
  <c r="DK689" i="1"/>
  <c r="DL689" i="1"/>
  <c r="DM689" i="1"/>
  <c r="DN689" i="1"/>
  <c r="DO689" i="1"/>
  <c r="DP689" i="1"/>
  <c r="EB689" i="1"/>
  <c r="ED689" i="1"/>
  <c r="EE689" i="1"/>
  <c r="EG689" i="1"/>
  <c r="EJ689" i="1"/>
  <c r="EO689" i="1"/>
  <c r="EP689" i="1"/>
  <c r="EQ689" i="1"/>
  <c r="ER689" i="1"/>
  <c r="ES689" i="1"/>
  <c r="ET689" i="1"/>
  <c r="EU689" i="1"/>
  <c r="EX689" i="1"/>
  <c r="FJ689" i="1"/>
  <c r="FM689" i="1"/>
  <c r="FR689" i="1"/>
  <c r="FS689" i="1"/>
  <c r="FT689" i="1"/>
  <c r="FW689" i="1"/>
  <c r="GN689" i="1"/>
  <c r="GV689" i="1"/>
  <c r="HA689" i="1"/>
  <c r="HB689" i="1"/>
  <c r="HJ689" i="1"/>
  <c r="HK689" i="1"/>
  <c r="HS689" i="1"/>
  <c r="W690" i="1"/>
  <c r="Y690" i="1"/>
  <c r="AA690" i="1"/>
  <c r="AB690" i="1"/>
  <c r="AD690" i="1"/>
  <c r="AE690" i="1"/>
  <c r="AF690" i="1"/>
  <c r="AI690" i="1"/>
  <c r="AJ690" i="1"/>
  <c r="AR690" i="1"/>
  <c r="AS690" i="1"/>
  <c r="AT690" i="1"/>
  <c r="AU690" i="1"/>
  <c r="AV690" i="1"/>
  <c r="BC690" i="1"/>
  <c r="BE690" i="1"/>
  <c r="BH690" i="1"/>
  <c r="BM690" i="1"/>
  <c r="BN690" i="1"/>
  <c r="BO690" i="1"/>
  <c r="AC690" i="1" s="1"/>
  <c r="BP690" i="1"/>
  <c r="BQ690" i="1"/>
  <c r="BR690" i="1"/>
  <c r="BS690" i="1"/>
  <c r="BV690" i="1" s="1"/>
  <c r="BY690" i="1"/>
  <c r="CB690" i="1"/>
  <c r="CE690" i="1"/>
  <c r="CF690" i="1"/>
  <c r="CQ690" i="1"/>
  <c r="CR690" i="1"/>
  <c r="CS690" i="1"/>
  <c r="CU690" i="1"/>
  <c r="CV690" i="1"/>
  <c r="CW690" i="1"/>
  <c r="CX690" i="1"/>
  <c r="CY690" i="1"/>
  <c r="DA690" i="1" s="1"/>
  <c r="CZ690" i="1"/>
  <c r="DK690" i="1"/>
  <c r="DL690" i="1"/>
  <c r="DM690" i="1"/>
  <c r="DN690" i="1"/>
  <c r="DO690" i="1"/>
  <c r="DP690" i="1"/>
  <c r="EB690" i="1"/>
  <c r="ED690" i="1"/>
  <c r="EG690" i="1"/>
  <c r="EJ690" i="1"/>
  <c r="EO690" i="1"/>
  <c r="EP690" i="1" s="1"/>
  <c r="EQ690" i="1"/>
  <c r="ER690" i="1"/>
  <c r="ES690" i="1"/>
  <c r="EU690" i="1"/>
  <c r="EX690" i="1"/>
  <c r="FJ690" i="1"/>
  <c r="FM690" i="1"/>
  <c r="FR690" i="1"/>
  <c r="FS690" i="1"/>
  <c r="FT690" i="1"/>
  <c r="FW690" i="1" s="1"/>
  <c r="GN690" i="1"/>
  <c r="GV690" i="1"/>
  <c r="GW690" i="1"/>
  <c r="HA690" i="1"/>
  <c r="HB690" i="1"/>
  <c r="HJ690" i="1"/>
  <c r="HK690" i="1"/>
  <c r="HS690" i="1"/>
  <c r="W691" i="1"/>
  <c r="Y691" i="1"/>
  <c r="AA691" i="1"/>
  <c r="AB691" i="1"/>
  <c r="AE691" i="1"/>
  <c r="AF691" i="1"/>
  <c r="AI691" i="1"/>
  <c r="AH691" i="1" s="1"/>
  <c r="AJ691" i="1"/>
  <c r="AR691" i="1"/>
  <c r="AS691" i="1"/>
  <c r="AT691" i="1"/>
  <c r="AU691" i="1"/>
  <c r="AV691" i="1"/>
  <c r="BC691" i="1"/>
  <c r="BE691" i="1"/>
  <c r="EC691" i="1" s="1"/>
  <c r="BH691" i="1"/>
  <c r="BM691" i="1"/>
  <c r="BN691" i="1" s="1"/>
  <c r="GW691" i="1" s="1"/>
  <c r="BP691" i="1"/>
  <c r="BQ691" i="1"/>
  <c r="BR691" i="1" s="1"/>
  <c r="BS691" i="1"/>
  <c r="BV691" i="1" s="1"/>
  <c r="BY691" i="1"/>
  <c r="CB691" i="1"/>
  <c r="CE691" i="1"/>
  <c r="CF691" i="1"/>
  <c r="CQ691" i="1"/>
  <c r="CR691" i="1"/>
  <c r="CS691" i="1" s="1"/>
  <c r="CU691" i="1"/>
  <c r="CV691" i="1"/>
  <c r="CW691" i="1"/>
  <c r="CX691" i="1"/>
  <c r="CY691" i="1"/>
  <c r="CZ691" i="1"/>
  <c r="DA691" i="1"/>
  <c r="DK691" i="1"/>
  <c r="DL691" i="1"/>
  <c r="DM691" i="1"/>
  <c r="DN691" i="1"/>
  <c r="DO691" i="1"/>
  <c r="DP691" i="1"/>
  <c r="EB691" i="1"/>
  <c r="ED691" i="1"/>
  <c r="EE691" i="1"/>
  <c r="EG691" i="1"/>
  <c r="EJ691" i="1"/>
  <c r="EO691" i="1"/>
  <c r="EP691" i="1"/>
  <c r="EQ691" i="1"/>
  <c r="ER691" i="1"/>
  <c r="ES691" i="1"/>
  <c r="ET691" i="1"/>
  <c r="EU691" i="1"/>
  <c r="EX691" i="1"/>
  <c r="FJ691" i="1"/>
  <c r="FM691" i="1"/>
  <c r="FR691" i="1"/>
  <c r="FS691" i="1"/>
  <c r="FT691" i="1"/>
  <c r="FW691" i="1"/>
  <c r="GN691" i="1"/>
  <c r="GV691" i="1"/>
  <c r="HA691" i="1"/>
  <c r="HB691" i="1"/>
  <c r="HJ691" i="1"/>
  <c r="HK691" i="1"/>
  <c r="HS691" i="1"/>
  <c r="W692" i="1"/>
  <c r="Y692" i="1"/>
  <c r="AA692" i="1"/>
  <c r="AB692" i="1"/>
  <c r="AD692" i="1"/>
  <c r="AE692" i="1"/>
  <c r="AF692" i="1"/>
  <c r="AI692" i="1"/>
  <c r="AJ692" i="1"/>
  <c r="AR692" i="1"/>
  <c r="AS692" i="1"/>
  <c r="AT692" i="1"/>
  <c r="AU692" i="1"/>
  <c r="AV692" i="1"/>
  <c r="BC692" i="1"/>
  <c r="BE692" i="1"/>
  <c r="BH692" i="1"/>
  <c r="BM692" i="1"/>
  <c r="BN692" i="1"/>
  <c r="BO692" i="1"/>
  <c r="AC692" i="1" s="1"/>
  <c r="BP692" i="1"/>
  <c r="BQ692" i="1"/>
  <c r="BR692" i="1"/>
  <c r="BS692" i="1"/>
  <c r="BV692" i="1" s="1"/>
  <c r="BY692" i="1"/>
  <c r="CB692" i="1"/>
  <c r="CE692" i="1"/>
  <c r="CF692" i="1"/>
  <c r="CQ692" i="1"/>
  <c r="CR692" i="1"/>
  <c r="CS692" i="1"/>
  <c r="CU692" i="1"/>
  <c r="CV692" i="1"/>
  <c r="CW692" i="1"/>
  <c r="CX692" i="1"/>
  <c r="CY692" i="1"/>
  <c r="DA692" i="1" s="1"/>
  <c r="CZ692" i="1"/>
  <c r="DK692" i="1"/>
  <c r="DL692" i="1"/>
  <c r="DM692" i="1"/>
  <c r="DN692" i="1"/>
  <c r="DO692" i="1"/>
  <c r="DP692" i="1"/>
  <c r="EB692" i="1"/>
  <c r="ED692" i="1"/>
  <c r="EG692" i="1"/>
  <c r="EJ692" i="1"/>
  <c r="EO692" i="1"/>
  <c r="EP692" i="1" s="1"/>
  <c r="EQ692" i="1"/>
  <c r="ER692" i="1"/>
  <c r="ET692" i="1" s="1"/>
  <c r="ES692" i="1"/>
  <c r="EU692" i="1"/>
  <c r="EX692" i="1"/>
  <c r="FJ692" i="1"/>
  <c r="GW692" i="1" s="1"/>
  <c r="FM692" i="1"/>
  <c r="FR692" i="1"/>
  <c r="FS692" i="1"/>
  <c r="FT692" i="1"/>
  <c r="FW692" i="1" s="1"/>
  <c r="GN692" i="1"/>
  <c r="GV692" i="1"/>
  <c r="HA692" i="1"/>
  <c r="HB692" i="1"/>
  <c r="HJ692" i="1"/>
  <c r="HK692" i="1"/>
  <c r="HS692" i="1"/>
  <c r="W693" i="1"/>
  <c r="Y693" i="1"/>
  <c r="AA693" i="1"/>
  <c r="AB693" i="1"/>
  <c r="AE693" i="1"/>
  <c r="AF693" i="1"/>
  <c r="AI693" i="1"/>
  <c r="AH693" i="1" s="1"/>
  <c r="AJ693" i="1"/>
  <c r="AR693" i="1"/>
  <c r="AS693" i="1"/>
  <c r="AT693" i="1"/>
  <c r="AU693" i="1"/>
  <c r="AV693" i="1"/>
  <c r="BC693" i="1"/>
  <c r="BE693" i="1"/>
  <c r="BH693" i="1"/>
  <c r="BM693" i="1"/>
  <c r="BN693" i="1" s="1"/>
  <c r="GW693" i="1" s="1"/>
  <c r="BP693" i="1"/>
  <c r="BQ693" i="1"/>
  <c r="BR693" i="1" s="1"/>
  <c r="BS693" i="1"/>
  <c r="BV693" i="1"/>
  <c r="BY693" i="1"/>
  <c r="CB693" i="1"/>
  <c r="CE693" i="1"/>
  <c r="CF693" i="1"/>
  <c r="CQ693" i="1"/>
  <c r="CR693" i="1"/>
  <c r="CU693" i="1"/>
  <c r="CV693" i="1"/>
  <c r="CW693" i="1"/>
  <c r="CX693" i="1"/>
  <c r="CY693" i="1"/>
  <c r="DA693" i="1" s="1"/>
  <c r="DJ693" i="1" s="1"/>
  <c r="CZ693" i="1"/>
  <c r="DK693" i="1"/>
  <c r="DL693" i="1"/>
  <c r="DM693" i="1"/>
  <c r="DN693" i="1"/>
  <c r="DO693" i="1"/>
  <c r="DP693" i="1"/>
  <c r="DQ693" i="1"/>
  <c r="EB693" i="1"/>
  <c r="EC693" i="1"/>
  <c r="ED693" i="1"/>
  <c r="EE693" i="1"/>
  <c r="EG693" i="1"/>
  <c r="EJ693" i="1"/>
  <c r="EO693" i="1"/>
  <c r="EP693" i="1"/>
  <c r="EQ693" i="1"/>
  <c r="ER693" i="1"/>
  <c r="ES693" i="1"/>
  <c r="ET693" i="1"/>
  <c r="EU693" i="1"/>
  <c r="EX693" i="1"/>
  <c r="FJ693" i="1"/>
  <c r="FM693" i="1"/>
  <c r="FR693" i="1"/>
  <c r="FS693" i="1"/>
  <c r="FT693" i="1"/>
  <c r="FW693" i="1"/>
  <c r="GN693" i="1"/>
  <c r="GV693" i="1"/>
  <c r="HA693" i="1"/>
  <c r="HB693" i="1"/>
  <c r="HJ693" i="1"/>
  <c r="HK693" i="1"/>
  <c r="HS693" i="1"/>
  <c r="W694" i="1"/>
  <c r="Y694" i="1"/>
  <c r="AA694" i="1"/>
  <c r="AB694" i="1"/>
  <c r="AE694" i="1"/>
  <c r="AF694" i="1"/>
  <c r="AH694" i="1"/>
  <c r="AI694" i="1"/>
  <c r="AJ694" i="1"/>
  <c r="AR694" i="1"/>
  <c r="AS694" i="1"/>
  <c r="AT694" i="1"/>
  <c r="AU694" i="1"/>
  <c r="AV694" i="1"/>
  <c r="BC694" i="1"/>
  <c r="BE694" i="1"/>
  <c r="BH694" i="1"/>
  <c r="BM694" i="1"/>
  <c r="BN694" i="1"/>
  <c r="GW694" i="1" s="1"/>
  <c r="BP694" i="1"/>
  <c r="BQ694" i="1"/>
  <c r="BR694" i="1"/>
  <c r="BS694" i="1"/>
  <c r="BV694" i="1" s="1"/>
  <c r="BY694" i="1"/>
  <c r="CB694" i="1"/>
  <c r="CE694" i="1"/>
  <c r="CF694" i="1"/>
  <c r="CQ694" i="1"/>
  <c r="BO694" i="1" s="1"/>
  <c r="CR694" i="1"/>
  <c r="CS694" i="1"/>
  <c r="CU694" i="1"/>
  <c r="CV694" i="1"/>
  <c r="CW694" i="1"/>
  <c r="CX694" i="1"/>
  <c r="CY694" i="1"/>
  <c r="CZ694" i="1"/>
  <c r="DA694" i="1"/>
  <c r="DJ694" i="1" s="1"/>
  <c r="DK694" i="1"/>
  <c r="DL694" i="1"/>
  <c r="DM694" i="1"/>
  <c r="DN694" i="1"/>
  <c r="DO694" i="1"/>
  <c r="DP694" i="1"/>
  <c r="EB694" i="1"/>
  <c r="EC694" i="1"/>
  <c r="ED694" i="1"/>
  <c r="EE694" i="1"/>
  <c r="EG694" i="1"/>
  <c r="EJ694" i="1"/>
  <c r="EO694" i="1"/>
  <c r="EP694" i="1"/>
  <c r="EQ694" i="1"/>
  <c r="ER694" i="1"/>
  <c r="ET694" i="1" s="1"/>
  <c r="ES694" i="1"/>
  <c r="EU694" i="1"/>
  <c r="EX694" i="1"/>
  <c r="FJ694" i="1"/>
  <c r="FM694" i="1"/>
  <c r="FR694" i="1"/>
  <c r="FS694" i="1"/>
  <c r="FT694" i="1"/>
  <c r="FW694" i="1"/>
  <c r="GN694" i="1"/>
  <c r="GV694" i="1"/>
  <c r="HA694" i="1"/>
  <c r="HB694" i="1"/>
  <c r="HJ694" i="1"/>
  <c r="HK694" i="1"/>
  <c r="HS694" i="1"/>
  <c r="W695" i="1"/>
  <c r="Y695" i="1"/>
  <c r="AA695" i="1"/>
  <c r="AB695" i="1"/>
  <c r="AE695" i="1"/>
  <c r="AG695" i="1" s="1"/>
  <c r="AF695" i="1"/>
  <c r="AI695" i="1"/>
  <c r="AJ695" i="1"/>
  <c r="AR695" i="1"/>
  <c r="AS695" i="1"/>
  <c r="AT695" i="1"/>
  <c r="AU695" i="1"/>
  <c r="AV695" i="1"/>
  <c r="BC695" i="1"/>
  <c r="BE695" i="1"/>
  <c r="EE695" i="1" s="1"/>
  <c r="BH695" i="1"/>
  <c r="BM695" i="1"/>
  <c r="BN695" i="1"/>
  <c r="BO695" i="1"/>
  <c r="BP695" i="1"/>
  <c r="BQ695" i="1"/>
  <c r="BR695" i="1"/>
  <c r="BS695" i="1"/>
  <c r="BV695" i="1"/>
  <c r="BY695" i="1"/>
  <c r="CB695" i="1"/>
  <c r="CE695" i="1"/>
  <c r="CF695" i="1"/>
  <c r="CQ695" i="1"/>
  <c r="CR695" i="1"/>
  <c r="CS695" i="1"/>
  <c r="CU695" i="1"/>
  <c r="CV695" i="1"/>
  <c r="CW695" i="1"/>
  <c r="CX695" i="1"/>
  <c r="CY695" i="1"/>
  <c r="DA695" i="1" s="1"/>
  <c r="CZ695" i="1"/>
  <c r="DK695" i="1"/>
  <c r="DL695" i="1"/>
  <c r="DM695" i="1"/>
  <c r="DN695" i="1"/>
  <c r="DO695" i="1"/>
  <c r="DP695" i="1"/>
  <c r="EB695" i="1"/>
  <c r="EC695" i="1"/>
  <c r="ED695" i="1"/>
  <c r="EG695" i="1"/>
  <c r="EJ695" i="1"/>
  <c r="EO695" i="1"/>
  <c r="EP695" i="1" s="1"/>
  <c r="EQ695" i="1"/>
  <c r="ER695" i="1"/>
  <c r="ES695" i="1"/>
  <c r="EU695" i="1"/>
  <c r="EX695" i="1"/>
  <c r="FJ695" i="1"/>
  <c r="FM695" i="1"/>
  <c r="FR695" i="1"/>
  <c r="FS695" i="1"/>
  <c r="FT695" i="1"/>
  <c r="FW695" i="1"/>
  <c r="GN695" i="1"/>
  <c r="GV695" i="1"/>
  <c r="GW695" i="1"/>
  <c r="HA695" i="1"/>
  <c r="HB695" i="1"/>
  <c r="HJ695" i="1"/>
  <c r="HK695" i="1"/>
  <c r="HS695" i="1"/>
  <c r="W696" i="1"/>
  <c r="Y696" i="1"/>
  <c r="AA696" i="1"/>
  <c r="AB696" i="1"/>
  <c r="AE696" i="1"/>
  <c r="AF696" i="1"/>
  <c r="AI696" i="1"/>
  <c r="AH696" i="1" s="1"/>
  <c r="AJ696" i="1"/>
  <c r="AR696" i="1"/>
  <c r="AS696" i="1"/>
  <c r="AT696" i="1"/>
  <c r="AU696" i="1"/>
  <c r="AV696" i="1"/>
  <c r="BC696" i="1"/>
  <c r="BE696" i="1"/>
  <c r="EC696" i="1" s="1"/>
  <c r="BH696" i="1"/>
  <c r="BM696" i="1"/>
  <c r="BN696" i="1" s="1"/>
  <c r="GW696" i="1" s="1"/>
  <c r="BP696" i="1"/>
  <c r="BQ696" i="1"/>
  <c r="BR696" i="1" s="1"/>
  <c r="BS696" i="1"/>
  <c r="BV696" i="1" s="1"/>
  <c r="BY696" i="1"/>
  <c r="CB696" i="1"/>
  <c r="CE696" i="1"/>
  <c r="CF696" i="1"/>
  <c r="CQ696" i="1"/>
  <c r="CR696" i="1"/>
  <c r="CS696" i="1" s="1"/>
  <c r="CU696" i="1"/>
  <c r="CV696" i="1"/>
  <c r="CW696" i="1"/>
  <c r="CX696" i="1"/>
  <c r="CY696" i="1"/>
  <c r="CZ696" i="1"/>
  <c r="DA696" i="1"/>
  <c r="DK696" i="1"/>
  <c r="DL696" i="1"/>
  <c r="DM696" i="1"/>
  <c r="DN696" i="1"/>
  <c r="DO696" i="1"/>
  <c r="DP696" i="1"/>
  <c r="EB696" i="1"/>
  <c r="ED696" i="1"/>
  <c r="EE696" i="1"/>
  <c r="EG696" i="1"/>
  <c r="EJ696" i="1"/>
  <c r="EO696" i="1"/>
  <c r="EP696" i="1"/>
  <c r="EQ696" i="1"/>
  <c r="ER696" i="1"/>
  <c r="ES696" i="1"/>
  <c r="ET696" i="1"/>
  <c r="EU696" i="1"/>
  <c r="EX696" i="1"/>
  <c r="FJ696" i="1"/>
  <c r="FM696" i="1"/>
  <c r="FR696" i="1"/>
  <c r="FS696" i="1"/>
  <c r="FT696" i="1"/>
  <c r="FW696" i="1"/>
  <c r="GN696" i="1"/>
  <c r="GV696" i="1"/>
  <c r="HA696" i="1"/>
  <c r="HB696" i="1"/>
  <c r="HJ696" i="1"/>
  <c r="HK696" i="1"/>
  <c r="HS696" i="1"/>
  <c r="W697" i="1"/>
  <c r="Y697" i="1"/>
  <c r="AA697" i="1"/>
  <c r="AB697" i="1"/>
  <c r="AE697" i="1"/>
  <c r="AF697" i="1"/>
  <c r="AI697" i="1"/>
  <c r="AJ697" i="1"/>
  <c r="AR697" i="1"/>
  <c r="AS697" i="1"/>
  <c r="AT697" i="1"/>
  <c r="AU697" i="1"/>
  <c r="AV697" i="1"/>
  <c r="BC697" i="1"/>
  <c r="BE697" i="1"/>
  <c r="BH697" i="1"/>
  <c r="BM697" i="1"/>
  <c r="BN697" i="1"/>
  <c r="BO697" i="1"/>
  <c r="BP697" i="1"/>
  <c r="BQ697" i="1"/>
  <c r="BR697" i="1"/>
  <c r="BS697" i="1"/>
  <c r="BV697" i="1"/>
  <c r="BY697" i="1"/>
  <c r="CB697" i="1"/>
  <c r="CE697" i="1"/>
  <c r="CF697" i="1"/>
  <c r="CQ697" i="1"/>
  <c r="CR697" i="1"/>
  <c r="CS697" i="1"/>
  <c r="CU697" i="1"/>
  <c r="CV697" i="1"/>
  <c r="CW697" i="1"/>
  <c r="CX697" i="1"/>
  <c r="CY697" i="1"/>
  <c r="CZ697" i="1"/>
  <c r="DA697" i="1"/>
  <c r="DJ697" i="1" s="1"/>
  <c r="DK697" i="1"/>
  <c r="DL697" i="1"/>
  <c r="DM697" i="1"/>
  <c r="DN697" i="1"/>
  <c r="DO697" i="1"/>
  <c r="DP697" i="1"/>
  <c r="EB697" i="1"/>
  <c r="EC697" i="1"/>
  <c r="EG697" i="1"/>
  <c r="EJ697" i="1"/>
  <c r="EO697" i="1"/>
  <c r="EP697" i="1"/>
  <c r="EQ697" i="1"/>
  <c r="ER697" i="1"/>
  <c r="ET697" i="1" s="1"/>
  <c r="ES697" i="1"/>
  <c r="EU697" i="1"/>
  <c r="EX697" i="1"/>
  <c r="FJ697" i="1"/>
  <c r="FM697" i="1"/>
  <c r="FR697" i="1"/>
  <c r="FS697" i="1"/>
  <c r="FT697" i="1"/>
  <c r="FW697" i="1"/>
  <c r="GN697" i="1"/>
  <c r="GV697" i="1"/>
  <c r="HA697" i="1"/>
  <c r="HB697" i="1"/>
  <c r="HJ697" i="1"/>
  <c r="HK697" i="1"/>
  <c r="HS697" i="1"/>
  <c r="W698" i="1"/>
  <c r="Y698" i="1"/>
  <c r="AA698" i="1"/>
  <c r="AB698" i="1"/>
  <c r="AE698" i="1"/>
  <c r="AG698" i="1" s="1"/>
  <c r="AF698" i="1"/>
  <c r="AI698" i="1"/>
  <c r="AJ698" i="1"/>
  <c r="AR698" i="1"/>
  <c r="AS698" i="1"/>
  <c r="AT698" i="1"/>
  <c r="AU698" i="1"/>
  <c r="AV698" i="1"/>
  <c r="BC698" i="1"/>
  <c r="BE698" i="1"/>
  <c r="EC698" i="1" s="1"/>
  <c r="BH698" i="1"/>
  <c r="BM698" i="1"/>
  <c r="BN698" i="1"/>
  <c r="BP698" i="1"/>
  <c r="BQ698" i="1"/>
  <c r="BR698" i="1"/>
  <c r="BS698" i="1"/>
  <c r="BV698" i="1" s="1"/>
  <c r="BY698" i="1"/>
  <c r="CB698" i="1"/>
  <c r="CE698" i="1"/>
  <c r="CF698" i="1"/>
  <c r="CQ698" i="1"/>
  <c r="CR698" i="1"/>
  <c r="CU698" i="1"/>
  <c r="CV698" i="1"/>
  <c r="CW698" i="1"/>
  <c r="CX698" i="1"/>
  <c r="CY698" i="1"/>
  <c r="CZ698" i="1"/>
  <c r="DK698" i="1"/>
  <c r="DL698" i="1"/>
  <c r="DM698" i="1"/>
  <c r="DN698" i="1"/>
  <c r="DO698" i="1"/>
  <c r="DP698" i="1"/>
  <c r="EB698" i="1"/>
  <c r="ED698" i="1"/>
  <c r="EE698" i="1"/>
  <c r="EG698" i="1"/>
  <c r="EJ698" i="1"/>
  <c r="EO698" i="1"/>
  <c r="EP698" i="1"/>
  <c r="EQ698" i="1"/>
  <c r="ER698" i="1"/>
  <c r="ES698" i="1"/>
  <c r="ET698" i="1"/>
  <c r="EU698" i="1"/>
  <c r="EX698" i="1"/>
  <c r="FJ698" i="1"/>
  <c r="FM698" i="1"/>
  <c r="FR698" i="1"/>
  <c r="FS698" i="1"/>
  <c r="FT698" i="1"/>
  <c r="FW698" i="1"/>
  <c r="GN698" i="1"/>
  <c r="GV698" i="1"/>
  <c r="GW698" i="1"/>
  <c r="HA698" i="1"/>
  <c r="HB698" i="1"/>
  <c r="HJ698" i="1"/>
  <c r="HK698" i="1"/>
  <c r="HS698" i="1"/>
  <c r="W699" i="1"/>
  <c r="Y699" i="1"/>
  <c r="AA699" i="1"/>
  <c r="AB699" i="1"/>
  <c r="AE699" i="1"/>
  <c r="AF699" i="1"/>
  <c r="AH699" i="1"/>
  <c r="AI699" i="1"/>
  <c r="AJ699" i="1"/>
  <c r="AR699" i="1"/>
  <c r="AS699" i="1"/>
  <c r="AT699" i="1"/>
  <c r="AU699" i="1"/>
  <c r="AV699" i="1"/>
  <c r="BC699" i="1"/>
  <c r="BE699" i="1"/>
  <c r="BH699" i="1"/>
  <c r="BM699" i="1"/>
  <c r="BN699" i="1"/>
  <c r="GW699" i="1" s="1"/>
  <c r="BP699" i="1"/>
  <c r="BQ699" i="1"/>
  <c r="BR699" i="1"/>
  <c r="BS699" i="1"/>
  <c r="BV699" i="1"/>
  <c r="BY699" i="1"/>
  <c r="CB699" i="1"/>
  <c r="CE699" i="1"/>
  <c r="CF699" i="1"/>
  <c r="CQ699" i="1"/>
  <c r="BO699" i="1" s="1"/>
  <c r="AC699" i="1" s="1"/>
  <c r="AD699" i="1" s="1"/>
  <c r="CR699" i="1"/>
  <c r="CS699" i="1" s="1"/>
  <c r="CU699" i="1"/>
  <c r="CV699" i="1"/>
  <c r="CW699" i="1"/>
  <c r="CX699" i="1"/>
  <c r="CY699" i="1"/>
  <c r="CZ699" i="1"/>
  <c r="DA699" i="1"/>
  <c r="DK699" i="1"/>
  <c r="DL699" i="1"/>
  <c r="DM699" i="1"/>
  <c r="DN699" i="1"/>
  <c r="DO699" i="1"/>
  <c r="DP699" i="1"/>
  <c r="EB699" i="1"/>
  <c r="EC699" i="1"/>
  <c r="ED699" i="1"/>
  <c r="EE699" i="1"/>
  <c r="EG699" i="1"/>
  <c r="EJ699" i="1"/>
  <c r="EO699" i="1"/>
  <c r="EP699" i="1"/>
  <c r="EQ699" i="1"/>
  <c r="ER699" i="1"/>
  <c r="ES699" i="1"/>
  <c r="ET699" i="1"/>
  <c r="EU699" i="1"/>
  <c r="EX699" i="1"/>
  <c r="FJ699" i="1"/>
  <c r="FM699" i="1"/>
  <c r="FR699" i="1"/>
  <c r="FS699" i="1"/>
  <c r="FT699" i="1"/>
  <c r="FW699" i="1"/>
  <c r="GN699" i="1"/>
  <c r="GV699" i="1"/>
  <c r="HA699" i="1"/>
  <c r="HB699" i="1"/>
  <c r="HJ699" i="1"/>
  <c r="HK699" i="1"/>
  <c r="HS699" i="1"/>
  <c r="W700" i="1"/>
  <c r="Y700" i="1"/>
  <c r="AA700" i="1"/>
  <c r="AB700" i="1"/>
  <c r="AE700" i="1"/>
  <c r="AF700" i="1"/>
  <c r="AI700" i="1"/>
  <c r="AJ700" i="1"/>
  <c r="AR700" i="1"/>
  <c r="AS700" i="1"/>
  <c r="AT700" i="1"/>
  <c r="AU700" i="1"/>
  <c r="AV700" i="1"/>
  <c r="BC700" i="1"/>
  <c r="BE700" i="1"/>
  <c r="ED700" i="1" s="1"/>
  <c r="BH700" i="1"/>
  <c r="BM700" i="1"/>
  <c r="BN700" i="1"/>
  <c r="BO700" i="1"/>
  <c r="AC700" i="1" s="1"/>
  <c r="AD700" i="1" s="1"/>
  <c r="BP700" i="1"/>
  <c r="BQ700" i="1"/>
  <c r="BR700" i="1"/>
  <c r="BS700" i="1"/>
  <c r="BV700" i="1" s="1"/>
  <c r="BY700" i="1"/>
  <c r="CB700" i="1"/>
  <c r="CE700" i="1"/>
  <c r="CF700" i="1"/>
  <c r="CQ700" i="1"/>
  <c r="CR700" i="1"/>
  <c r="CS700" i="1"/>
  <c r="CU700" i="1"/>
  <c r="CV700" i="1"/>
  <c r="CW700" i="1"/>
  <c r="CX700" i="1"/>
  <c r="CY700" i="1"/>
  <c r="DA700" i="1" s="1"/>
  <c r="CZ700" i="1"/>
  <c r="DK700" i="1"/>
  <c r="DL700" i="1"/>
  <c r="DM700" i="1"/>
  <c r="DN700" i="1"/>
  <c r="DO700" i="1"/>
  <c r="DP700" i="1"/>
  <c r="EB700" i="1"/>
  <c r="EG700" i="1"/>
  <c r="EJ700" i="1"/>
  <c r="EO700" i="1"/>
  <c r="EP700" i="1" s="1"/>
  <c r="EQ700" i="1"/>
  <c r="ER700" i="1"/>
  <c r="ES700" i="1"/>
  <c r="EU700" i="1"/>
  <c r="EX700" i="1"/>
  <c r="FJ700" i="1"/>
  <c r="FM700" i="1"/>
  <c r="FR700" i="1"/>
  <c r="FS700" i="1"/>
  <c r="FT700" i="1"/>
  <c r="FW700" i="1" s="1"/>
  <c r="GN700" i="1"/>
  <c r="GV700" i="1"/>
  <c r="HA700" i="1"/>
  <c r="HB700" i="1"/>
  <c r="HJ700" i="1"/>
  <c r="HK700" i="1"/>
  <c r="HS700" i="1"/>
  <c r="W701" i="1"/>
  <c r="Y701" i="1"/>
  <c r="AA701" i="1"/>
  <c r="AB701" i="1"/>
  <c r="AE701" i="1"/>
  <c r="AF701" i="1"/>
  <c r="AI701" i="1"/>
  <c r="AH701" i="1" s="1"/>
  <c r="AJ701" i="1"/>
  <c r="AR701" i="1"/>
  <c r="AS701" i="1"/>
  <c r="AT701" i="1"/>
  <c r="AU701" i="1"/>
  <c r="AV701" i="1"/>
  <c r="BC701" i="1"/>
  <c r="BE701" i="1"/>
  <c r="BH701" i="1"/>
  <c r="BM701" i="1"/>
  <c r="BN701" i="1" s="1"/>
  <c r="GW701" i="1" s="1"/>
  <c r="BP701" i="1"/>
  <c r="BQ701" i="1"/>
  <c r="BR701" i="1" s="1"/>
  <c r="BS701" i="1"/>
  <c r="BV701" i="1"/>
  <c r="BY701" i="1"/>
  <c r="CB701" i="1"/>
  <c r="CE701" i="1"/>
  <c r="CF701" i="1"/>
  <c r="CQ701" i="1"/>
  <c r="CR701" i="1"/>
  <c r="CU701" i="1"/>
  <c r="CV701" i="1"/>
  <c r="CW701" i="1"/>
  <c r="CX701" i="1"/>
  <c r="CY701" i="1"/>
  <c r="CZ701" i="1"/>
  <c r="DK701" i="1"/>
  <c r="DL701" i="1"/>
  <c r="DM701" i="1"/>
  <c r="DN701" i="1"/>
  <c r="DO701" i="1"/>
  <c r="DP701" i="1"/>
  <c r="EB701" i="1"/>
  <c r="EC701" i="1"/>
  <c r="ED701" i="1"/>
  <c r="EE701" i="1"/>
  <c r="EG701" i="1"/>
  <c r="EJ701" i="1"/>
  <c r="EO701" i="1"/>
  <c r="EP701" i="1"/>
  <c r="EQ701" i="1"/>
  <c r="ER701" i="1"/>
  <c r="ES701" i="1"/>
  <c r="ET701" i="1"/>
  <c r="EU701" i="1"/>
  <c r="EX701" i="1"/>
  <c r="FJ701" i="1"/>
  <c r="FM701" i="1"/>
  <c r="FR701" i="1"/>
  <c r="FS701" i="1"/>
  <c r="FT701" i="1"/>
  <c r="FW701" i="1"/>
  <c r="GN701" i="1"/>
  <c r="GV701" i="1"/>
  <c r="HA701" i="1"/>
  <c r="HB701" i="1"/>
  <c r="HJ701" i="1"/>
  <c r="HK701" i="1"/>
  <c r="HS701" i="1"/>
  <c r="W702" i="1"/>
  <c r="Y702" i="1"/>
  <c r="AA702" i="1"/>
  <c r="AB702" i="1"/>
  <c r="AE702" i="1"/>
  <c r="AF702" i="1"/>
  <c r="AH702" i="1"/>
  <c r="AI702" i="1"/>
  <c r="AJ702" i="1"/>
  <c r="AR702" i="1"/>
  <c r="AS702" i="1"/>
  <c r="AT702" i="1"/>
  <c r="AU702" i="1"/>
  <c r="AV702" i="1"/>
  <c r="BC702" i="1"/>
  <c r="BE702" i="1"/>
  <c r="BH702" i="1"/>
  <c r="BM702" i="1"/>
  <c r="BN702" i="1"/>
  <c r="GW702" i="1" s="1"/>
  <c r="BP702" i="1"/>
  <c r="BQ702" i="1"/>
  <c r="BR702" i="1"/>
  <c r="BS702" i="1"/>
  <c r="BV702" i="1" s="1"/>
  <c r="BY702" i="1"/>
  <c r="CB702" i="1"/>
  <c r="CE702" i="1"/>
  <c r="CF702" i="1"/>
  <c r="CQ702" i="1"/>
  <c r="BO702" i="1" s="1"/>
  <c r="CR702" i="1"/>
  <c r="CS702" i="1"/>
  <c r="CU702" i="1"/>
  <c r="CV702" i="1"/>
  <c r="CW702" i="1"/>
  <c r="CX702" i="1"/>
  <c r="CY702" i="1"/>
  <c r="CZ702" i="1"/>
  <c r="DA702" i="1"/>
  <c r="DJ702" i="1" s="1"/>
  <c r="DK702" i="1"/>
  <c r="DL702" i="1"/>
  <c r="DM702" i="1"/>
  <c r="DN702" i="1"/>
  <c r="DO702" i="1"/>
  <c r="DP702" i="1"/>
  <c r="EB702" i="1"/>
  <c r="EC702" i="1"/>
  <c r="ED702" i="1"/>
  <c r="EE702" i="1"/>
  <c r="EG702" i="1"/>
  <c r="EJ702" i="1"/>
  <c r="EO702" i="1"/>
  <c r="EP702" i="1"/>
  <c r="EQ702" i="1"/>
  <c r="ER702" i="1"/>
  <c r="ET702" i="1" s="1"/>
  <c r="ES702" i="1"/>
  <c r="EU702" i="1"/>
  <c r="EX702" i="1"/>
  <c r="FJ702" i="1"/>
  <c r="FM702" i="1"/>
  <c r="FR702" i="1"/>
  <c r="FS702" i="1"/>
  <c r="FT702" i="1"/>
  <c r="FW702" i="1"/>
  <c r="GN702" i="1"/>
  <c r="GV702" i="1"/>
  <c r="HA702" i="1"/>
  <c r="HB702" i="1"/>
  <c r="HJ702" i="1"/>
  <c r="HK702" i="1"/>
  <c r="HS702" i="1"/>
  <c r="W703" i="1"/>
  <c r="Y703" i="1"/>
  <c r="AA703" i="1"/>
  <c r="AB703" i="1"/>
  <c r="AE703" i="1"/>
  <c r="AG703" i="1" s="1"/>
  <c r="AF703" i="1"/>
  <c r="AI703" i="1"/>
  <c r="AJ703" i="1"/>
  <c r="AR703" i="1"/>
  <c r="AS703" i="1"/>
  <c r="AT703" i="1"/>
  <c r="AU703" i="1"/>
  <c r="AV703" i="1"/>
  <c r="BC703" i="1"/>
  <c r="BE703" i="1"/>
  <c r="EC703" i="1" s="1"/>
  <c r="BH703" i="1"/>
  <c r="BM703" i="1"/>
  <c r="BN703" i="1"/>
  <c r="BP703" i="1"/>
  <c r="BQ703" i="1"/>
  <c r="BR703" i="1"/>
  <c r="BS703" i="1"/>
  <c r="BV703" i="1" s="1"/>
  <c r="BY703" i="1"/>
  <c r="CB703" i="1"/>
  <c r="CE703" i="1"/>
  <c r="CF703" i="1"/>
  <c r="CQ703" i="1"/>
  <c r="CR703" i="1"/>
  <c r="CU703" i="1"/>
  <c r="CV703" i="1"/>
  <c r="CW703" i="1"/>
  <c r="CX703" i="1"/>
  <c r="CY703" i="1"/>
  <c r="CZ703" i="1"/>
  <c r="DK703" i="1"/>
  <c r="DL703" i="1"/>
  <c r="DM703" i="1"/>
  <c r="DN703" i="1"/>
  <c r="DO703" i="1"/>
  <c r="DP703" i="1"/>
  <c r="EB703" i="1"/>
  <c r="ED703" i="1"/>
  <c r="EE703" i="1"/>
  <c r="EG703" i="1"/>
  <c r="EJ703" i="1"/>
  <c r="EO703" i="1"/>
  <c r="EP703" i="1"/>
  <c r="EQ703" i="1"/>
  <c r="ER703" i="1"/>
  <c r="ES703" i="1"/>
  <c r="ET703" i="1"/>
  <c r="EU703" i="1"/>
  <c r="EX703" i="1"/>
  <c r="FJ703" i="1"/>
  <c r="FM703" i="1"/>
  <c r="FR703" i="1"/>
  <c r="FS703" i="1"/>
  <c r="FT703" i="1"/>
  <c r="FW703" i="1"/>
  <c r="GN703" i="1"/>
  <c r="GV703" i="1"/>
  <c r="GW703" i="1"/>
  <c r="HA703" i="1"/>
  <c r="HB703" i="1"/>
  <c r="HJ703" i="1"/>
  <c r="HK703" i="1"/>
  <c r="HS703" i="1"/>
  <c r="W704" i="1"/>
  <c r="Y704" i="1"/>
  <c r="AA704" i="1"/>
  <c r="AB704" i="1"/>
  <c r="AE704" i="1"/>
  <c r="AF704" i="1"/>
  <c r="AH704" i="1"/>
  <c r="AI704" i="1"/>
  <c r="AJ704" i="1"/>
  <c r="AR704" i="1"/>
  <c r="AS704" i="1"/>
  <c r="AT704" i="1"/>
  <c r="AU704" i="1"/>
  <c r="AV704" i="1"/>
  <c r="BC704" i="1"/>
  <c r="BE704" i="1"/>
  <c r="BH704" i="1"/>
  <c r="BM704" i="1"/>
  <c r="BN704" i="1"/>
  <c r="GW704" i="1" s="1"/>
  <c r="BP704" i="1"/>
  <c r="BQ704" i="1"/>
  <c r="BR704" i="1"/>
  <c r="BS704" i="1"/>
  <c r="BV704" i="1" s="1"/>
  <c r="BY704" i="1"/>
  <c r="CB704" i="1"/>
  <c r="CE704" i="1"/>
  <c r="CF704" i="1"/>
  <c r="CQ704" i="1"/>
  <c r="BO704" i="1" s="1"/>
  <c r="CR704" i="1"/>
  <c r="CS704" i="1"/>
  <c r="CU704" i="1"/>
  <c r="CV704" i="1"/>
  <c r="CW704" i="1"/>
  <c r="CX704" i="1"/>
  <c r="CY704" i="1"/>
  <c r="CZ704" i="1"/>
  <c r="DA704" i="1"/>
  <c r="DJ704" i="1" s="1"/>
  <c r="DK704" i="1"/>
  <c r="DL704" i="1"/>
  <c r="DM704" i="1"/>
  <c r="DN704" i="1"/>
  <c r="DO704" i="1"/>
  <c r="DP704" i="1"/>
  <c r="EB704" i="1"/>
  <c r="EC704" i="1"/>
  <c r="ED704" i="1"/>
  <c r="EE704" i="1"/>
  <c r="EG704" i="1"/>
  <c r="EJ704" i="1"/>
  <c r="EO704" i="1"/>
  <c r="EP704" i="1"/>
  <c r="EQ704" i="1"/>
  <c r="ER704" i="1"/>
  <c r="ET704" i="1" s="1"/>
  <c r="ES704" i="1"/>
  <c r="EU704" i="1"/>
  <c r="EX704" i="1"/>
  <c r="FJ704" i="1"/>
  <c r="FM704" i="1"/>
  <c r="FR704" i="1"/>
  <c r="FS704" i="1"/>
  <c r="FT704" i="1"/>
  <c r="FW704" i="1"/>
  <c r="GN704" i="1"/>
  <c r="GV704" i="1"/>
  <c r="HA704" i="1"/>
  <c r="HB704" i="1"/>
  <c r="HJ704" i="1"/>
  <c r="HK704" i="1"/>
  <c r="HS704" i="1"/>
  <c r="W705" i="1"/>
  <c r="Y705" i="1"/>
  <c r="AA705" i="1"/>
  <c r="AB705" i="1"/>
  <c r="AE705" i="1"/>
  <c r="AG705" i="1" s="1"/>
  <c r="AF705" i="1"/>
  <c r="AI705" i="1"/>
  <c r="AJ705" i="1"/>
  <c r="AR705" i="1"/>
  <c r="AS705" i="1"/>
  <c r="AT705" i="1"/>
  <c r="AU705" i="1"/>
  <c r="AV705" i="1"/>
  <c r="BC705" i="1"/>
  <c r="BE705" i="1"/>
  <c r="EC705" i="1" s="1"/>
  <c r="BH705" i="1"/>
  <c r="BM705" i="1"/>
  <c r="BN705" i="1"/>
  <c r="BP705" i="1"/>
  <c r="BQ705" i="1"/>
  <c r="BR705" i="1"/>
  <c r="BS705" i="1"/>
  <c r="BV705" i="1" s="1"/>
  <c r="BY705" i="1"/>
  <c r="CB705" i="1"/>
  <c r="CE705" i="1"/>
  <c r="CF705" i="1"/>
  <c r="CQ705" i="1"/>
  <c r="CR705" i="1"/>
  <c r="CU705" i="1"/>
  <c r="CV705" i="1"/>
  <c r="CW705" i="1"/>
  <c r="CX705" i="1"/>
  <c r="CY705" i="1"/>
  <c r="DA705" i="1" s="1"/>
  <c r="DJ705" i="1" s="1"/>
  <c r="CZ705" i="1"/>
  <c r="DK705" i="1"/>
  <c r="DL705" i="1"/>
  <c r="DM705" i="1"/>
  <c r="DN705" i="1"/>
  <c r="DO705" i="1"/>
  <c r="DP705" i="1"/>
  <c r="DQ705" i="1"/>
  <c r="EB705" i="1"/>
  <c r="ED705" i="1"/>
  <c r="EE705" i="1"/>
  <c r="EG705" i="1"/>
  <c r="EJ705" i="1"/>
  <c r="EO705" i="1"/>
  <c r="EP705" i="1"/>
  <c r="EQ705" i="1"/>
  <c r="ER705" i="1"/>
  <c r="ES705" i="1"/>
  <c r="ET705" i="1"/>
  <c r="EU705" i="1"/>
  <c r="EX705" i="1"/>
  <c r="FJ705" i="1"/>
  <c r="FM705" i="1"/>
  <c r="FR705" i="1"/>
  <c r="FS705" i="1"/>
  <c r="FT705" i="1"/>
  <c r="FW705" i="1"/>
  <c r="GN705" i="1"/>
  <c r="GV705" i="1"/>
  <c r="GW705" i="1"/>
  <c r="HA705" i="1"/>
  <c r="HB705" i="1"/>
  <c r="HJ705" i="1"/>
  <c r="HK705" i="1"/>
  <c r="HS705" i="1"/>
  <c r="W706" i="1"/>
  <c r="Y706" i="1"/>
  <c r="AA706" i="1"/>
  <c r="AB706" i="1"/>
  <c r="AE706" i="1"/>
  <c r="AF706" i="1"/>
  <c r="AH706" i="1"/>
  <c r="AI706" i="1"/>
  <c r="AJ706" i="1"/>
  <c r="AR706" i="1"/>
  <c r="AS706" i="1"/>
  <c r="AT706" i="1"/>
  <c r="AU706" i="1"/>
  <c r="AV706" i="1"/>
  <c r="BC706" i="1"/>
  <c r="BE706" i="1"/>
  <c r="BH706" i="1"/>
  <c r="BM706" i="1"/>
  <c r="BN706" i="1"/>
  <c r="GW706" i="1" s="1"/>
  <c r="BP706" i="1"/>
  <c r="BQ706" i="1"/>
  <c r="BR706" i="1"/>
  <c r="BS706" i="1"/>
  <c r="BV706" i="1"/>
  <c r="BY706" i="1"/>
  <c r="CB706" i="1"/>
  <c r="CE706" i="1"/>
  <c r="CF706" i="1"/>
  <c r="CQ706" i="1"/>
  <c r="BO706" i="1" s="1"/>
  <c r="AC706" i="1" s="1"/>
  <c r="AD706" i="1" s="1"/>
  <c r="CR706" i="1"/>
  <c r="CS706" i="1" s="1"/>
  <c r="CU706" i="1"/>
  <c r="CV706" i="1"/>
  <c r="CW706" i="1"/>
  <c r="CX706" i="1"/>
  <c r="CY706" i="1"/>
  <c r="CZ706" i="1"/>
  <c r="DA706" i="1"/>
  <c r="DK706" i="1"/>
  <c r="DL706" i="1"/>
  <c r="DM706" i="1"/>
  <c r="DN706" i="1"/>
  <c r="DO706" i="1"/>
  <c r="DP706" i="1"/>
  <c r="EB706" i="1"/>
  <c r="EC706" i="1"/>
  <c r="ED706" i="1"/>
  <c r="EE706" i="1"/>
  <c r="EG706" i="1"/>
  <c r="EJ706" i="1"/>
  <c r="EO706" i="1"/>
  <c r="EP706" i="1"/>
  <c r="EQ706" i="1"/>
  <c r="ER706" i="1"/>
  <c r="ES706" i="1"/>
  <c r="ET706" i="1"/>
  <c r="EU706" i="1"/>
  <c r="EX706" i="1"/>
  <c r="FJ706" i="1"/>
  <c r="FM706" i="1"/>
  <c r="FR706" i="1"/>
  <c r="FS706" i="1"/>
  <c r="FT706" i="1"/>
  <c r="FW706" i="1"/>
  <c r="GN706" i="1"/>
  <c r="GV706" i="1"/>
  <c r="HA706" i="1"/>
  <c r="HB706" i="1"/>
  <c r="HJ706" i="1"/>
  <c r="HK706" i="1"/>
  <c r="HS706" i="1"/>
  <c r="W707" i="1"/>
  <c r="Y707" i="1"/>
  <c r="AA707" i="1"/>
  <c r="AB707" i="1"/>
  <c r="AD707" i="1"/>
  <c r="AE707" i="1"/>
  <c r="AF707" i="1"/>
  <c r="AI707" i="1"/>
  <c r="AJ707" i="1"/>
  <c r="AR707" i="1"/>
  <c r="AS707" i="1"/>
  <c r="AT707" i="1"/>
  <c r="AU707" i="1"/>
  <c r="AV707" i="1"/>
  <c r="BC707" i="1"/>
  <c r="BE707" i="1"/>
  <c r="BH707" i="1"/>
  <c r="BM707" i="1"/>
  <c r="BN707" i="1"/>
  <c r="BO707" i="1"/>
  <c r="AC707" i="1" s="1"/>
  <c r="BP707" i="1"/>
  <c r="BQ707" i="1"/>
  <c r="BR707" i="1"/>
  <c r="BS707" i="1"/>
  <c r="BV707" i="1" s="1"/>
  <c r="BY707" i="1"/>
  <c r="CB707" i="1"/>
  <c r="CE707" i="1"/>
  <c r="CF707" i="1"/>
  <c r="CQ707" i="1"/>
  <c r="CR707" i="1"/>
  <c r="CS707" i="1"/>
  <c r="CU707" i="1"/>
  <c r="CV707" i="1"/>
  <c r="CW707" i="1"/>
  <c r="CX707" i="1"/>
  <c r="CY707" i="1"/>
  <c r="DA707" i="1" s="1"/>
  <c r="CZ707" i="1"/>
  <c r="DK707" i="1"/>
  <c r="DL707" i="1"/>
  <c r="DM707" i="1"/>
  <c r="DN707" i="1"/>
  <c r="DO707" i="1"/>
  <c r="DP707" i="1"/>
  <c r="EB707" i="1"/>
  <c r="ED707" i="1"/>
  <c r="EG707" i="1"/>
  <c r="EJ707" i="1"/>
  <c r="EO707" i="1"/>
  <c r="EP707" i="1" s="1"/>
  <c r="EQ707" i="1"/>
  <c r="ER707" i="1"/>
  <c r="ES707" i="1"/>
  <c r="EU707" i="1"/>
  <c r="EX707" i="1"/>
  <c r="FJ707" i="1"/>
  <c r="GW707" i="1" s="1"/>
  <c r="FM707" i="1"/>
  <c r="FR707" i="1"/>
  <c r="FS707" i="1"/>
  <c r="FT707" i="1"/>
  <c r="FW707" i="1" s="1"/>
  <c r="GN707" i="1"/>
  <c r="GV707" i="1"/>
  <c r="HA707" i="1"/>
  <c r="HB707" i="1"/>
  <c r="HJ707" i="1"/>
  <c r="HK707" i="1"/>
  <c r="HS707" i="1"/>
  <c r="W708" i="1"/>
  <c r="Y708" i="1"/>
  <c r="AA708" i="1"/>
  <c r="AB708" i="1"/>
  <c r="AE708" i="1"/>
  <c r="AF708" i="1"/>
  <c r="AI708" i="1"/>
  <c r="AH708" i="1" s="1"/>
  <c r="AJ708" i="1"/>
  <c r="AR708" i="1"/>
  <c r="AS708" i="1"/>
  <c r="AT708" i="1"/>
  <c r="AU708" i="1"/>
  <c r="AV708" i="1"/>
  <c r="BC708" i="1"/>
  <c r="BE708" i="1"/>
  <c r="EC708" i="1" s="1"/>
  <c r="BH708" i="1"/>
  <c r="BM708" i="1"/>
  <c r="BN708" i="1" s="1"/>
  <c r="GW708" i="1" s="1"/>
  <c r="BP708" i="1"/>
  <c r="BQ708" i="1"/>
  <c r="BR708" i="1" s="1"/>
  <c r="BS708" i="1"/>
  <c r="BV708" i="1" s="1"/>
  <c r="BY708" i="1"/>
  <c r="CB708" i="1"/>
  <c r="CE708" i="1"/>
  <c r="CF708" i="1"/>
  <c r="CQ708" i="1"/>
  <c r="CR708" i="1"/>
  <c r="CS708" i="1" s="1"/>
  <c r="CU708" i="1"/>
  <c r="CV708" i="1"/>
  <c r="CW708" i="1"/>
  <c r="CX708" i="1"/>
  <c r="CY708" i="1"/>
  <c r="CZ708" i="1"/>
  <c r="DA708" i="1"/>
  <c r="DK708" i="1"/>
  <c r="DL708" i="1"/>
  <c r="DM708" i="1"/>
  <c r="DN708" i="1"/>
  <c r="DO708" i="1"/>
  <c r="DP708" i="1"/>
  <c r="EB708" i="1"/>
  <c r="ED708" i="1"/>
  <c r="EE708" i="1"/>
  <c r="EG708" i="1"/>
  <c r="EJ708" i="1"/>
  <c r="EO708" i="1"/>
  <c r="EP708" i="1"/>
  <c r="EQ708" i="1"/>
  <c r="ER708" i="1"/>
  <c r="ES708" i="1"/>
  <c r="ET708" i="1"/>
  <c r="EU708" i="1"/>
  <c r="EX708" i="1"/>
  <c r="FJ708" i="1"/>
  <c r="FM708" i="1"/>
  <c r="FR708" i="1"/>
  <c r="FS708" i="1"/>
  <c r="FT708" i="1"/>
  <c r="FW708" i="1"/>
  <c r="GN708" i="1"/>
  <c r="GV708" i="1"/>
  <c r="HA708" i="1"/>
  <c r="HB708" i="1"/>
  <c r="HJ708" i="1"/>
  <c r="HK708" i="1"/>
  <c r="HS708" i="1"/>
  <c r="W709" i="1"/>
  <c r="Y709" i="1"/>
  <c r="AA709" i="1"/>
  <c r="AB709" i="1"/>
  <c r="AE709" i="1"/>
  <c r="AF709" i="1"/>
  <c r="AI709" i="1"/>
  <c r="AJ709" i="1"/>
  <c r="AR709" i="1"/>
  <c r="AS709" i="1"/>
  <c r="AT709" i="1"/>
  <c r="AU709" i="1"/>
  <c r="AV709" i="1"/>
  <c r="BC709" i="1"/>
  <c r="BE709" i="1"/>
  <c r="ED709" i="1" s="1"/>
  <c r="BH709" i="1"/>
  <c r="BM709" i="1"/>
  <c r="BN709" i="1"/>
  <c r="BO709" i="1"/>
  <c r="AC709" i="1" s="1"/>
  <c r="AD709" i="1" s="1"/>
  <c r="BP709" i="1"/>
  <c r="BQ709" i="1"/>
  <c r="BR709" i="1"/>
  <c r="BS709" i="1"/>
  <c r="BV709" i="1" s="1"/>
  <c r="BY709" i="1"/>
  <c r="CB709" i="1"/>
  <c r="CE709" i="1"/>
  <c r="CF709" i="1"/>
  <c r="CQ709" i="1"/>
  <c r="CR709" i="1"/>
  <c r="CS709" i="1"/>
  <c r="CU709" i="1"/>
  <c r="CV709" i="1"/>
  <c r="CW709" i="1"/>
  <c r="CX709" i="1"/>
  <c r="CY709" i="1"/>
  <c r="DA709" i="1" s="1"/>
  <c r="CZ709" i="1"/>
  <c r="DK709" i="1"/>
  <c r="DL709" i="1"/>
  <c r="DM709" i="1"/>
  <c r="DN709" i="1"/>
  <c r="DO709" i="1"/>
  <c r="DP709" i="1"/>
  <c r="EB709" i="1"/>
  <c r="EG709" i="1"/>
  <c r="EJ709" i="1"/>
  <c r="EO709" i="1"/>
  <c r="EP709" i="1" s="1"/>
  <c r="EQ709" i="1"/>
  <c r="ER709" i="1"/>
  <c r="ES709" i="1"/>
  <c r="EU709" i="1"/>
  <c r="EX709" i="1"/>
  <c r="FJ709" i="1"/>
  <c r="FM709" i="1"/>
  <c r="FR709" i="1"/>
  <c r="FS709" i="1"/>
  <c r="FT709" i="1"/>
  <c r="FW709" i="1"/>
  <c r="GN709" i="1"/>
  <c r="GV709" i="1"/>
  <c r="HA709" i="1"/>
  <c r="HB709" i="1"/>
  <c r="HJ709" i="1"/>
  <c r="HK709" i="1"/>
  <c r="HS709" i="1"/>
  <c r="W710" i="1"/>
  <c r="Y710" i="1"/>
  <c r="AA710" i="1"/>
  <c r="AB710" i="1"/>
  <c r="AE710" i="1"/>
  <c r="AF710" i="1"/>
  <c r="AI710" i="1"/>
  <c r="AH710" i="1" s="1"/>
  <c r="AJ710" i="1"/>
  <c r="AR710" i="1"/>
  <c r="AS710" i="1"/>
  <c r="AT710" i="1"/>
  <c r="AU710" i="1"/>
  <c r="AV710" i="1"/>
  <c r="BC710" i="1"/>
  <c r="BE710" i="1"/>
  <c r="BH710" i="1"/>
  <c r="BM710" i="1"/>
  <c r="BN710" i="1" s="1"/>
  <c r="GW710" i="1" s="1"/>
  <c r="BP710" i="1"/>
  <c r="BQ710" i="1"/>
  <c r="BR710" i="1" s="1"/>
  <c r="BS710" i="1"/>
  <c r="BV710" i="1"/>
  <c r="BY710" i="1"/>
  <c r="CB710" i="1"/>
  <c r="CE710" i="1"/>
  <c r="CF710" i="1"/>
  <c r="CQ710" i="1"/>
  <c r="CR710" i="1"/>
  <c r="CU710" i="1"/>
  <c r="CV710" i="1"/>
  <c r="CW710" i="1"/>
  <c r="CX710" i="1"/>
  <c r="CY710" i="1"/>
  <c r="CZ710" i="1"/>
  <c r="DK710" i="1"/>
  <c r="DL710" i="1"/>
  <c r="DM710" i="1"/>
  <c r="DN710" i="1"/>
  <c r="DO710" i="1"/>
  <c r="DP710" i="1"/>
  <c r="EB710" i="1"/>
  <c r="EC710" i="1"/>
  <c r="ED710" i="1"/>
  <c r="EE710" i="1"/>
  <c r="EG710" i="1"/>
  <c r="EJ710" i="1"/>
  <c r="EO710" i="1"/>
  <c r="EP710" i="1"/>
  <c r="EQ710" i="1"/>
  <c r="ER710" i="1"/>
  <c r="ES710" i="1"/>
  <c r="ET710" i="1"/>
  <c r="EU710" i="1"/>
  <c r="EX710" i="1"/>
  <c r="FJ710" i="1"/>
  <c r="FM710" i="1"/>
  <c r="FR710" i="1"/>
  <c r="FS710" i="1"/>
  <c r="FT710" i="1"/>
  <c r="FW710" i="1"/>
  <c r="GN710" i="1"/>
  <c r="GV710" i="1"/>
  <c r="HA710" i="1"/>
  <c r="HB710" i="1"/>
  <c r="HJ710" i="1"/>
  <c r="HK710" i="1"/>
  <c r="HS710" i="1"/>
  <c r="W711" i="1"/>
  <c r="Y711" i="1"/>
  <c r="AA711" i="1"/>
  <c r="AB711" i="1"/>
  <c r="AE711" i="1"/>
  <c r="AF711" i="1"/>
  <c r="AH711" i="1"/>
  <c r="AI711" i="1"/>
  <c r="AJ711" i="1"/>
  <c r="AR711" i="1"/>
  <c r="AS711" i="1"/>
  <c r="AT711" i="1"/>
  <c r="AU711" i="1"/>
  <c r="AV711" i="1"/>
  <c r="BC711" i="1"/>
  <c r="BE711" i="1"/>
  <c r="BH711" i="1"/>
  <c r="BM711" i="1"/>
  <c r="BN711" i="1"/>
  <c r="GW711" i="1" s="1"/>
  <c r="BP711" i="1"/>
  <c r="BQ711" i="1"/>
  <c r="BR711" i="1" s="1"/>
  <c r="BS711" i="1"/>
  <c r="BV711" i="1" s="1"/>
  <c r="BY711" i="1"/>
  <c r="CB711" i="1"/>
  <c r="CE711" i="1"/>
  <c r="CF711" i="1"/>
  <c r="CQ711" i="1"/>
  <c r="BO711" i="1" s="1"/>
  <c r="CR711" i="1"/>
  <c r="CS711" i="1" s="1"/>
  <c r="CU711" i="1"/>
  <c r="CV711" i="1"/>
  <c r="CW711" i="1"/>
  <c r="CX711" i="1"/>
  <c r="CY711" i="1"/>
  <c r="CZ711" i="1"/>
  <c r="DA711" i="1"/>
  <c r="DK711" i="1"/>
  <c r="DL711" i="1"/>
  <c r="DM711" i="1"/>
  <c r="DN711" i="1"/>
  <c r="DO711" i="1"/>
  <c r="DP711" i="1"/>
  <c r="EB711" i="1"/>
  <c r="EC711" i="1"/>
  <c r="ED711" i="1"/>
  <c r="EE711" i="1"/>
  <c r="EG711" i="1"/>
  <c r="EJ711" i="1"/>
  <c r="EO711" i="1"/>
  <c r="EP711" i="1"/>
  <c r="EQ711" i="1"/>
  <c r="ER711" i="1"/>
  <c r="ET711" i="1" s="1"/>
  <c r="ES711" i="1"/>
  <c r="EU711" i="1"/>
  <c r="EX711" i="1"/>
  <c r="FJ711" i="1"/>
  <c r="FM711" i="1"/>
  <c r="FR711" i="1"/>
  <c r="FS711" i="1"/>
  <c r="FT711" i="1"/>
  <c r="FW711" i="1"/>
  <c r="GN711" i="1"/>
  <c r="GV711" i="1"/>
  <c r="HA711" i="1"/>
  <c r="HB711" i="1"/>
  <c r="HJ711" i="1"/>
  <c r="HK711" i="1"/>
  <c r="HS711" i="1"/>
  <c r="W712" i="1"/>
  <c r="Y712" i="1"/>
  <c r="AA712" i="1"/>
  <c r="AB712" i="1"/>
  <c r="AE712" i="1"/>
  <c r="AG712" i="1" s="1"/>
  <c r="AF712" i="1"/>
  <c r="AI712" i="1"/>
  <c r="AJ712" i="1"/>
  <c r="AR712" i="1"/>
  <c r="AS712" i="1"/>
  <c r="AT712" i="1"/>
  <c r="AU712" i="1"/>
  <c r="AV712" i="1"/>
  <c r="BC712" i="1"/>
  <c r="BE712" i="1"/>
  <c r="EC712" i="1" s="1"/>
  <c r="BH712" i="1"/>
  <c r="BM712" i="1"/>
  <c r="BN712" i="1"/>
  <c r="BO712" i="1"/>
  <c r="AC712" i="1" s="1"/>
  <c r="AD712" i="1" s="1"/>
  <c r="BP712" i="1"/>
  <c r="BQ712" i="1"/>
  <c r="BR712" i="1"/>
  <c r="BS712" i="1"/>
  <c r="BV712" i="1" s="1"/>
  <c r="BY712" i="1"/>
  <c r="CB712" i="1"/>
  <c r="CE712" i="1"/>
  <c r="CF712" i="1"/>
  <c r="CQ712" i="1"/>
  <c r="CR712" i="1"/>
  <c r="CU712" i="1"/>
  <c r="CV712" i="1"/>
  <c r="CW712" i="1"/>
  <c r="CX712" i="1"/>
  <c r="CY712" i="1"/>
  <c r="CZ712" i="1"/>
  <c r="DK712" i="1"/>
  <c r="DL712" i="1"/>
  <c r="DM712" i="1"/>
  <c r="DN712" i="1"/>
  <c r="DO712" i="1"/>
  <c r="DP712" i="1"/>
  <c r="EB712" i="1"/>
  <c r="EG712" i="1"/>
  <c r="EJ712" i="1"/>
  <c r="EO712" i="1"/>
  <c r="EP712" i="1"/>
  <c r="EQ712" i="1"/>
  <c r="ER712" i="1"/>
  <c r="ES712" i="1"/>
  <c r="ET712" i="1"/>
  <c r="EU712" i="1"/>
  <c r="EX712" i="1"/>
  <c r="FJ712" i="1"/>
  <c r="FM712" i="1"/>
  <c r="FR712" i="1"/>
  <c r="FS712" i="1"/>
  <c r="FT712" i="1"/>
  <c r="FW712" i="1"/>
  <c r="GN712" i="1"/>
  <c r="GV712" i="1"/>
  <c r="HA712" i="1"/>
  <c r="HB712" i="1"/>
  <c r="HJ712" i="1"/>
  <c r="HK712" i="1"/>
  <c r="HS712" i="1"/>
  <c r="W713" i="1"/>
  <c r="Y713" i="1"/>
  <c r="AA713" i="1"/>
  <c r="AB713" i="1"/>
  <c r="AE713" i="1"/>
  <c r="AF713" i="1"/>
  <c r="AH713" i="1"/>
  <c r="AI713" i="1"/>
  <c r="AJ713" i="1"/>
  <c r="AR713" i="1"/>
  <c r="AS713" i="1"/>
  <c r="AT713" i="1"/>
  <c r="AU713" i="1"/>
  <c r="AV713" i="1"/>
  <c r="BC713" i="1"/>
  <c r="BE713" i="1"/>
  <c r="BH713" i="1"/>
  <c r="BM713" i="1"/>
  <c r="BN713" i="1" s="1"/>
  <c r="GW713" i="1" s="1"/>
  <c r="BP713" i="1"/>
  <c r="BQ713" i="1"/>
  <c r="BR713" i="1"/>
  <c r="BS713" i="1"/>
  <c r="BV713" i="1"/>
  <c r="BY713" i="1"/>
  <c r="CB713" i="1"/>
  <c r="CE713" i="1"/>
  <c r="CF713" i="1"/>
  <c r="CQ713" i="1"/>
  <c r="CR713" i="1"/>
  <c r="CS713" i="1" s="1"/>
  <c r="CU713" i="1"/>
  <c r="CV713" i="1"/>
  <c r="CW713" i="1"/>
  <c r="CX713" i="1"/>
  <c r="CY713" i="1"/>
  <c r="CZ713" i="1"/>
  <c r="DA713" i="1"/>
  <c r="DJ713" i="1" s="1"/>
  <c r="DK713" i="1"/>
  <c r="DL713" i="1"/>
  <c r="DM713" i="1"/>
  <c r="DN713" i="1"/>
  <c r="DO713" i="1"/>
  <c r="DP713" i="1"/>
  <c r="DQ713" i="1"/>
  <c r="EB713" i="1"/>
  <c r="EC713" i="1"/>
  <c r="ED713" i="1"/>
  <c r="EE713" i="1"/>
  <c r="EG713" i="1"/>
  <c r="EJ713" i="1"/>
  <c r="EO713" i="1"/>
  <c r="EP713" i="1"/>
  <c r="EQ713" i="1"/>
  <c r="ER713" i="1"/>
  <c r="ES713" i="1"/>
  <c r="ET713" i="1"/>
  <c r="EU713" i="1"/>
  <c r="EX713" i="1"/>
  <c r="FJ713" i="1"/>
  <c r="FM713" i="1"/>
  <c r="FR713" i="1"/>
  <c r="FS713" i="1"/>
  <c r="FT713" i="1"/>
  <c r="FW713" i="1"/>
  <c r="GN713" i="1"/>
  <c r="GV713" i="1"/>
  <c r="HA713" i="1"/>
  <c r="HB713" i="1"/>
  <c r="HJ713" i="1"/>
  <c r="HK713" i="1"/>
  <c r="HS713" i="1"/>
  <c r="W714" i="1"/>
  <c r="Y714" i="1"/>
  <c r="AA714" i="1"/>
  <c r="AB714" i="1"/>
  <c r="AE714" i="1"/>
  <c r="AF714" i="1"/>
  <c r="AI714" i="1"/>
  <c r="AH714" i="1" s="1"/>
  <c r="AJ714" i="1"/>
  <c r="AR714" i="1"/>
  <c r="AS714" i="1"/>
  <c r="AT714" i="1"/>
  <c r="AU714" i="1"/>
  <c r="AV714" i="1"/>
  <c r="BC714" i="1"/>
  <c r="BE714" i="1"/>
  <c r="EE714" i="1" s="1"/>
  <c r="BH714" i="1"/>
  <c r="BM714" i="1"/>
  <c r="BN714" i="1"/>
  <c r="BO714" i="1"/>
  <c r="BP714" i="1"/>
  <c r="BQ714" i="1"/>
  <c r="BR714" i="1"/>
  <c r="BS714" i="1"/>
  <c r="BV714" i="1" s="1"/>
  <c r="BY714" i="1"/>
  <c r="CB714" i="1"/>
  <c r="CE714" i="1"/>
  <c r="CF714" i="1"/>
  <c r="CQ714" i="1"/>
  <c r="CR714" i="1"/>
  <c r="CS714" i="1"/>
  <c r="CU714" i="1"/>
  <c r="CV714" i="1"/>
  <c r="CW714" i="1"/>
  <c r="CX714" i="1"/>
  <c r="CY714" i="1"/>
  <c r="DA714" i="1" s="1"/>
  <c r="CZ714" i="1"/>
  <c r="DK714" i="1"/>
  <c r="DL714" i="1"/>
  <c r="DM714" i="1"/>
  <c r="DN714" i="1"/>
  <c r="DO714" i="1"/>
  <c r="DP714" i="1"/>
  <c r="EB714" i="1"/>
  <c r="ED714" i="1"/>
  <c r="EG714" i="1"/>
  <c r="EJ714" i="1"/>
  <c r="EO714" i="1"/>
  <c r="EP714" i="1" s="1"/>
  <c r="EQ714" i="1"/>
  <c r="ER714" i="1"/>
  <c r="ES714" i="1"/>
  <c r="EU714" i="1"/>
  <c r="EX714" i="1"/>
  <c r="FJ714" i="1"/>
  <c r="FM714" i="1"/>
  <c r="FR714" i="1"/>
  <c r="FS714" i="1"/>
  <c r="FT714" i="1"/>
  <c r="FW714" i="1" s="1"/>
  <c r="GN714" i="1"/>
  <c r="GV714" i="1"/>
  <c r="GW714" i="1"/>
  <c r="HA714" i="1"/>
  <c r="HB714" i="1"/>
  <c r="HJ714" i="1"/>
  <c r="HK714" i="1"/>
  <c r="HS714" i="1"/>
  <c r="W715" i="1"/>
  <c r="Y715" i="1"/>
  <c r="AA715" i="1"/>
  <c r="AB715" i="1"/>
  <c r="AE715" i="1"/>
  <c r="AG715" i="1" s="1"/>
  <c r="AF715" i="1"/>
  <c r="AI715" i="1"/>
  <c r="AH715" i="1" s="1"/>
  <c r="AJ715" i="1"/>
  <c r="AR715" i="1"/>
  <c r="AS715" i="1"/>
  <c r="AT715" i="1"/>
  <c r="AU715" i="1"/>
  <c r="AV715" i="1"/>
  <c r="BC715" i="1"/>
  <c r="BE715" i="1"/>
  <c r="BH715" i="1"/>
  <c r="BM715" i="1"/>
  <c r="BN715" i="1" s="1"/>
  <c r="BP715" i="1"/>
  <c r="BQ715" i="1"/>
  <c r="BR715" i="1" s="1"/>
  <c r="BS715" i="1"/>
  <c r="BV715" i="1"/>
  <c r="BY715" i="1"/>
  <c r="CB715" i="1"/>
  <c r="CE715" i="1"/>
  <c r="CF715" i="1"/>
  <c r="CQ715" i="1"/>
  <c r="CR715" i="1"/>
  <c r="CU715" i="1"/>
  <c r="CV715" i="1"/>
  <c r="CW715" i="1"/>
  <c r="CX715" i="1"/>
  <c r="CY715" i="1"/>
  <c r="CZ715" i="1"/>
  <c r="DK715" i="1"/>
  <c r="DL715" i="1"/>
  <c r="DM715" i="1"/>
  <c r="DN715" i="1"/>
  <c r="DO715" i="1"/>
  <c r="DP715" i="1"/>
  <c r="EB715" i="1"/>
  <c r="EC715" i="1"/>
  <c r="ED715" i="1"/>
  <c r="EE715" i="1"/>
  <c r="EG715" i="1"/>
  <c r="EJ715" i="1"/>
  <c r="EO715" i="1"/>
  <c r="EP715" i="1" s="1"/>
  <c r="EQ715" i="1"/>
  <c r="ER715" i="1"/>
  <c r="ES715" i="1"/>
  <c r="ET715" i="1" s="1"/>
  <c r="EU715" i="1"/>
  <c r="EX715" i="1"/>
  <c r="FJ715" i="1"/>
  <c r="FM715" i="1"/>
  <c r="FR715" i="1"/>
  <c r="FS715" i="1"/>
  <c r="FT715" i="1"/>
  <c r="FW715" i="1"/>
  <c r="GN715" i="1"/>
  <c r="GV715" i="1"/>
  <c r="GW715" i="1"/>
  <c r="HA715" i="1"/>
  <c r="HB715" i="1"/>
  <c r="HJ715" i="1"/>
  <c r="HK715" i="1"/>
  <c r="HS715" i="1"/>
  <c r="W716" i="1"/>
  <c r="Y716" i="1"/>
  <c r="AA716" i="1"/>
  <c r="AB716" i="1"/>
  <c r="AE716" i="1"/>
  <c r="AF716" i="1"/>
  <c r="AH716" i="1"/>
  <c r="AI716" i="1"/>
  <c r="AJ716" i="1"/>
  <c r="AR716" i="1"/>
  <c r="AS716" i="1"/>
  <c r="AT716" i="1"/>
  <c r="AU716" i="1"/>
  <c r="AV716" i="1"/>
  <c r="BC716" i="1"/>
  <c r="BE716" i="1"/>
  <c r="BH716" i="1"/>
  <c r="BM716" i="1"/>
  <c r="BN716" i="1"/>
  <c r="GW716" i="1" s="1"/>
  <c r="BP716" i="1"/>
  <c r="BQ716" i="1"/>
  <c r="BR716" i="1" s="1"/>
  <c r="BS716" i="1"/>
  <c r="BV716" i="1" s="1"/>
  <c r="BY716" i="1"/>
  <c r="CB716" i="1"/>
  <c r="CE716" i="1"/>
  <c r="CF716" i="1"/>
  <c r="CQ716" i="1"/>
  <c r="BO716" i="1" s="1"/>
  <c r="CR716" i="1"/>
  <c r="CS716" i="1" s="1"/>
  <c r="CU716" i="1"/>
  <c r="CV716" i="1"/>
  <c r="CW716" i="1"/>
  <c r="CX716" i="1"/>
  <c r="CY716" i="1"/>
  <c r="CZ716" i="1"/>
  <c r="DA716" i="1"/>
  <c r="DK716" i="1"/>
  <c r="DL716" i="1"/>
  <c r="DM716" i="1"/>
  <c r="DN716" i="1"/>
  <c r="DO716" i="1"/>
  <c r="DP716" i="1"/>
  <c r="EB716" i="1"/>
  <c r="EC716" i="1"/>
  <c r="ED716" i="1"/>
  <c r="EE716" i="1"/>
  <c r="EG716" i="1"/>
  <c r="EJ716" i="1"/>
  <c r="EO716" i="1"/>
  <c r="EP716" i="1"/>
  <c r="EQ716" i="1"/>
  <c r="ER716" i="1"/>
  <c r="ET716" i="1" s="1"/>
  <c r="ES716" i="1"/>
  <c r="EU716" i="1"/>
  <c r="EX716" i="1"/>
  <c r="FJ716" i="1"/>
  <c r="FM716" i="1"/>
  <c r="FR716" i="1"/>
  <c r="FS716" i="1"/>
  <c r="FT716" i="1"/>
  <c r="FW716" i="1"/>
  <c r="GN716" i="1"/>
  <c r="GV716" i="1"/>
  <c r="HA716" i="1"/>
  <c r="HB716" i="1"/>
  <c r="HJ716" i="1"/>
  <c r="HK716" i="1"/>
  <c r="HS716" i="1"/>
  <c r="W717" i="1"/>
  <c r="Y717" i="1"/>
  <c r="AA717" i="1"/>
  <c r="AB717" i="1"/>
  <c r="AE717" i="1"/>
  <c r="AG717" i="1" s="1"/>
  <c r="AF717" i="1"/>
  <c r="AI717" i="1"/>
  <c r="AJ717" i="1"/>
  <c r="AR717" i="1"/>
  <c r="AS717" i="1"/>
  <c r="AT717" i="1"/>
  <c r="AU717" i="1"/>
  <c r="AV717" i="1"/>
  <c r="BC717" i="1"/>
  <c r="BE717" i="1"/>
  <c r="EC717" i="1" s="1"/>
  <c r="BH717" i="1"/>
  <c r="BM717" i="1"/>
  <c r="BN717" i="1"/>
  <c r="BO717" i="1"/>
  <c r="AC717" i="1" s="1"/>
  <c r="AD717" i="1" s="1"/>
  <c r="BP717" i="1"/>
  <c r="BQ717" i="1"/>
  <c r="BR717" i="1"/>
  <c r="BS717" i="1"/>
  <c r="BV717" i="1" s="1"/>
  <c r="BY717" i="1"/>
  <c r="CB717" i="1"/>
  <c r="CE717" i="1"/>
  <c r="CF717" i="1"/>
  <c r="CQ717" i="1"/>
  <c r="CR717" i="1"/>
  <c r="CU717" i="1"/>
  <c r="CV717" i="1"/>
  <c r="CW717" i="1"/>
  <c r="CX717" i="1"/>
  <c r="CY717" i="1"/>
  <c r="CZ717" i="1"/>
  <c r="DK717" i="1"/>
  <c r="DL717" i="1"/>
  <c r="DM717" i="1"/>
  <c r="DN717" i="1"/>
  <c r="DO717" i="1"/>
  <c r="DP717" i="1"/>
  <c r="EB717" i="1"/>
  <c r="EE717" i="1"/>
  <c r="EG717" i="1"/>
  <c r="EJ717" i="1"/>
  <c r="EO717" i="1"/>
  <c r="EP717" i="1"/>
  <c r="EQ717" i="1"/>
  <c r="ER717" i="1"/>
  <c r="ES717" i="1"/>
  <c r="ET717" i="1"/>
  <c r="EU717" i="1"/>
  <c r="EX717" i="1"/>
  <c r="FJ717" i="1"/>
  <c r="FM717" i="1"/>
  <c r="FR717" i="1"/>
  <c r="FS717" i="1"/>
  <c r="FT717" i="1"/>
  <c r="FW717" i="1"/>
  <c r="GN717" i="1"/>
  <c r="GV717" i="1"/>
  <c r="HA717" i="1"/>
  <c r="HB717" i="1"/>
  <c r="HJ717" i="1"/>
  <c r="HK717" i="1"/>
  <c r="HS717" i="1"/>
  <c r="W718" i="1"/>
  <c r="Y718" i="1"/>
  <c r="AA718" i="1"/>
  <c r="AB718" i="1"/>
  <c r="AE718" i="1"/>
  <c r="AF718" i="1"/>
  <c r="AH718" i="1"/>
  <c r="AI718" i="1"/>
  <c r="AJ718" i="1"/>
  <c r="AR718" i="1"/>
  <c r="AS718" i="1"/>
  <c r="AT718" i="1"/>
  <c r="AU718" i="1"/>
  <c r="AV718" i="1"/>
  <c r="BC718" i="1"/>
  <c r="BE718" i="1"/>
  <c r="BH718" i="1"/>
  <c r="BM718" i="1"/>
  <c r="BN718" i="1" s="1"/>
  <c r="GW718" i="1" s="1"/>
  <c r="BP718" i="1"/>
  <c r="BQ718" i="1"/>
  <c r="BR718" i="1"/>
  <c r="BS718" i="1"/>
  <c r="BV718" i="1" s="1"/>
  <c r="BY718" i="1"/>
  <c r="CB718" i="1"/>
  <c r="CE718" i="1"/>
  <c r="CF718" i="1"/>
  <c r="CQ718" i="1"/>
  <c r="BO718" i="1" s="1"/>
  <c r="CR718" i="1"/>
  <c r="CS718" i="1"/>
  <c r="CU718" i="1"/>
  <c r="CV718" i="1"/>
  <c r="CW718" i="1"/>
  <c r="CX718" i="1"/>
  <c r="CY718" i="1"/>
  <c r="CZ718" i="1"/>
  <c r="DA718" i="1"/>
  <c r="DK718" i="1"/>
  <c r="DL718" i="1"/>
  <c r="DM718" i="1"/>
  <c r="DN718" i="1"/>
  <c r="DO718" i="1"/>
  <c r="DP718" i="1"/>
  <c r="EB718" i="1"/>
  <c r="EC718" i="1"/>
  <c r="ED718" i="1"/>
  <c r="EE718" i="1"/>
  <c r="EG718" i="1"/>
  <c r="EJ718" i="1"/>
  <c r="EO718" i="1"/>
  <c r="EP718" i="1"/>
  <c r="EQ718" i="1"/>
  <c r="ER718" i="1"/>
  <c r="ET718" i="1" s="1"/>
  <c r="ES718" i="1"/>
  <c r="EU718" i="1"/>
  <c r="EX718" i="1"/>
  <c r="FJ718" i="1"/>
  <c r="FM718" i="1"/>
  <c r="FR718" i="1"/>
  <c r="FS718" i="1"/>
  <c r="FT718" i="1"/>
  <c r="FW718" i="1"/>
  <c r="GN718" i="1"/>
  <c r="GV718" i="1"/>
  <c r="HA718" i="1"/>
  <c r="HB718" i="1"/>
  <c r="HJ718" i="1"/>
  <c r="HK718" i="1"/>
  <c r="HS718" i="1"/>
  <c r="W719" i="1"/>
  <c r="Y719" i="1"/>
  <c r="AA719" i="1"/>
  <c r="AB719" i="1"/>
  <c r="AE719" i="1"/>
  <c r="AG719" i="1" s="1"/>
  <c r="AF719" i="1"/>
  <c r="AI719" i="1"/>
  <c r="AJ719" i="1"/>
  <c r="AR719" i="1"/>
  <c r="AS719" i="1"/>
  <c r="AT719" i="1"/>
  <c r="AU719" i="1"/>
  <c r="AV719" i="1"/>
  <c r="BC719" i="1"/>
  <c r="BE719" i="1"/>
  <c r="EC719" i="1" s="1"/>
  <c r="BH719" i="1"/>
  <c r="BM719" i="1"/>
  <c r="BN719" i="1"/>
  <c r="BP719" i="1"/>
  <c r="BQ719" i="1"/>
  <c r="BR719" i="1"/>
  <c r="BS719" i="1"/>
  <c r="BV719" i="1" s="1"/>
  <c r="BY719" i="1"/>
  <c r="CB719" i="1"/>
  <c r="CE719" i="1"/>
  <c r="CF719" i="1"/>
  <c r="CQ719" i="1"/>
  <c r="BO719" i="1" s="1"/>
  <c r="AC719" i="1" s="1"/>
  <c r="AD719" i="1" s="1"/>
  <c r="CR719" i="1"/>
  <c r="CU719" i="1"/>
  <c r="CV719" i="1"/>
  <c r="CW719" i="1"/>
  <c r="CX719" i="1"/>
  <c r="CY719" i="1"/>
  <c r="DA719" i="1" s="1"/>
  <c r="DJ719" i="1" s="1"/>
  <c r="CZ719" i="1"/>
  <c r="DK719" i="1"/>
  <c r="DL719" i="1"/>
  <c r="DM719" i="1"/>
  <c r="DN719" i="1"/>
  <c r="DO719" i="1"/>
  <c r="DP719" i="1"/>
  <c r="DQ719" i="1"/>
  <c r="EB719" i="1"/>
  <c r="ED719" i="1"/>
  <c r="EE719" i="1"/>
  <c r="EG719" i="1"/>
  <c r="EJ719" i="1"/>
  <c r="EO719" i="1"/>
  <c r="EP719" i="1" s="1"/>
  <c r="EQ719" i="1"/>
  <c r="ER719" i="1"/>
  <c r="ES719" i="1"/>
  <c r="ET719" i="1" s="1"/>
  <c r="EU719" i="1"/>
  <c r="EX719" i="1"/>
  <c r="FJ719" i="1"/>
  <c r="FM719" i="1"/>
  <c r="FR719" i="1"/>
  <c r="FS719" i="1"/>
  <c r="FT719" i="1"/>
  <c r="FW719" i="1" s="1"/>
  <c r="GN719" i="1"/>
  <c r="GV719" i="1"/>
  <c r="GW719" i="1"/>
  <c r="HA719" i="1"/>
  <c r="HB719" i="1"/>
  <c r="HJ719" i="1"/>
  <c r="HK719" i="1"/>
  <c r="HS719" i="1"/>
  <c r="W720" i="1"/>
  <c r="Y720" i="1"/>
  <c r="AA720" i="1"/>
  <c r="AB720" i="1"/>
  <c r="AE720" i="1"/>
  <c r="AG720" i="1" s="1"/>
  <c r="AF720" i="1"/>
  <c r="AI720" i="1"/>
  <c r="AJ720" i="1"/>
  <c r="AH720" i="1" s="1"/>
  <c r="AR720" i="1"/>
  <c r="AS720" i="1"/>
  <c r="AT720" i="1"/>
  <c r="AU720" i="1"/>
  <c r="AV720" i="1"/>
  <c r="BC720" i="1"/>
  <c r="BE720" i="1"/>
  <c r="BH720" i="1"/>
  <c r="BM720" i="1"/>
  <c r="BN720" i="1"/>
  <c r="BP720" i="1"/>
  <c r="BQ720" i="1"/>
  <c r="BR720" i="1" s="1"/>
  <c r="BS720" i="1"/>
  <c r="BV720" i="1"/>
  <c r="BY720" i="1"/>
  <c r="CB720" i="1"/>
  <c r="CE720" i="1"/>
  <c r="CF720" i="1"/>
  <c r="CQ720" i="1"/>
  <c r="CR720" i="1"/>
  <c r="CU720" i="1"/>
  <c r="CV720" i="1"/>
  <c r="CW720" i="1"/>
  <c r="CX720" i="1"/>
  <c r="CY720" i="1"/>
  <c r="CZ720" i="1"/>
  <c r="DA720" i="1"/>
  <c r="DJ720" i="1" s="1"/>
  <c r="DK720" i="1"/>
  <c r="DL720" i="1"/>
  <c r="DM720" i="1"/>
  <c r="DN720" i="1"/>
  <c r="DO720" i="1"/>
  <c r="DP720" i="1"/>
  <c r="EB720" i="1"/>
  <c r="EC720" i="1"/>
  <c r="ED720" i="1"/>
  <c r="EE720" i="1"/>
  <c r="EG720" i="1"/>
  <c r="EJ720" i="1"/>
  <c r="EO720" i="1"/>
  <c r="EP720" i="1"/>
  <c r="EQ720" i="1"/>
  <c r="ER720" i="1"/>
  <c r="ES720" i="1"/>
  <c r="ET720" i="1" s="1"/>
  <c r="EU720" i="1"/>
  <c r="EX720" i="1"/>
  <c r="FJ720" i="1"/>
  <c r="FM720" i="1"/>
  <c r="FR720" i="1"/>
  <c r="FS720" i="1"/>
  <c r="FT720" i="1"/>
  <c r="FW720" i="1"/>
  <c r="GN720" i="1"/>
  <c r="GV720" i="1"/>
  <c r="GW720" i="1"/>
  <c r="HA720" i="1"/>
  <c r="HB720" i="1"/>
  <c r="HJ720" i="1"/>
  <c r="HK720" i="1"/>
  <c r="HS720" i="1"/>
  <c r="W721" i="1"/>
  <c r="Y721" i="1"/>
  <c r="AA721" i="1"/>
  <c r="AB721" i="1"/>
  <c r="AE721" i="1"/>
  <c r="AF721" i="1"/>
  <c r="AI721" i="1"/>
  <c r="AJ721" i="1"/>
  <c r="AR721" i="1"/>
  <c r="AS721" i="1"/>
  <c r="AT721" i="1"/>
  <c r="AU721" i="1"/>
  <c r="AV721" i="1"/>
  <c r="BC721" i="1"/>
  <c r="BE721" i="1"/>
  <c r="EE721" i="1" s="1"/>
  <c r="BH721" i="1"/>
  <c r="BM721" i="1"/>
  <c r="BN721" i="1" s="1"/>
  <c r="BO721" i="1"/>
  <c r="AC721" i="1" s="1"/>
  <c r="AD721" i="1" s="1"/>
  <c r="BP721" i="1"/>
  <c r="BQ721" i="1"/>
  <c r="BR721" i="1" s="1"/>
  <c r="BS721" i="1"/>
  <c r="BV721" i="1" s="1"/>
  <c r="BY721" i="1"/>
  <c r="CB721" i="1"/>
  <c r="CE721" i="1"/>
  <c r="CF721" i="1"/>
  <c r="CQ721" i="1"/>
  <c r="CR721" i="1"/>
  <c r="CS721" i="1" s="1"/>
  <c r="CU721" i="1"/>
  <c r="CV721" i="1"/>
  <c r="CW721" i="1"/>
  <c r="CX721" i="1"/>
  <c r="CY721" i="1"/>
  <c r="DA721" i="1" s="1"/>
  <c r="CZ721" i="1"/>
  <c r="DK721" i="1"/>
  <c r="DL721" i="1"/>
  <c r="DM721" i="1"/>
  <c r="DN721" i="1"/>
  <c r="DO721" i="1"/>
  <c r="DP721" i="1"/>
  <c r="EB721" i="1"/>
  <c r="EG721" i="1"/>
  <c r="EJ721" i="1"/>
  <c r="EO721" i="1"/>
  <c r="EP721" i="1" s="1"/>
  <c r="EQ721" i="1"/>
  <c r="ER721" i="1"/>
  <c r="ET721" i="1" s="1"/>
  <c r="ES721" i="1"/>
  <c r="EU721" i="1"/>
  <c r="EX721" i="1"/>
  <c r="FJ721" i="1"/>
  <c r="FM721" i="1"/>
  <c r="FR721" i="1"/>
  <c r="FS721" i="1"/>
  <c r="FT721" i="1"/>
  <c r="FW721" i="1" s="1"/>
  <c r="GN721" i="1"/>
  <c r="GV721" i="1"/>
  <c r="HA721" i="1"/>
  <c r="HB721" i="1"/>
  <c r="HJ721" i="1"/>
  <c r="HK721" i="1"/>
  <c r="HS721" i="1"/>
  <c r="W722" i="1"/>
  <c r="Y722" i="1"/>
  <c r="AA722" i="1"/>
  <c r="AB722" i="1"/>
  <c r="AE722" i="1"/>
  <c r="AG722" i="1" s="1"/>
  <c r="AF722" i="1"/>
  <c r="AI722" i="1"/>
  <c r="AJ722" i="1"/>
  <c r="AR722" i="1"/>
  <c r="AS722" i="1"/>
  <c r="AT722" i="1"/>
  <c r="AU722" i="1"/>
  <c r="AV722" i="1"/>
  <c r="BC722" i="1"/>
  <c r="BE722" i="1"/>
  <c r="ED722" i="1" s="1"/>
  <c r="BH722" i="1"/>
  <c r="BM722" i="1"/>
  <c r="BN722" i="1" s="1"/>
  <c r="BP722" i="1"/>
  <c r="BQ722" i="1"/>
  <c r="BR722" i="1" s="1"/>
  <c r="BS722" i="1"/>
  <c r="BV722" i="1"/>
  <c r="BY722" i="1"/>
  <c r="CB722" i="1"/>
  <c r="CE722" i="1"/>
  <c r="CF722" i="1"/>
  <c r="CQ722" i="1"/>
  <c r="CT722" i="1" s="1"/>
  <c r="CR722" i="1"/>
  <c r="CU722" i="1"/>
  <c r="CV722" i="1"/>
  <c r="CW722" i="1"/>
  <c r="CX722" i="1"/>
  <c r="CY722" i="1"/>
  <c r="CZ722" i="1"/>
  <c r="DK722" i="1"/>
  <c r="DL722" i="1"/>
  <c r="DM722" i="1"/>
  <c r="DN722" i="1"/>
  <c r="DO722" i="1"/>
  <c r="DP722" i="1"/>
  <c r="EB722" i="1"/>
  <c r="EG722" i="1"/>
  <c r="EJ722" i="1"/>
  <c r="EO722" i="1"/>
  <c r="EP722" i="1" s="1"/>
  <c r="EQ722" i="1"/>
  <c r="ER722" i="1"/>
  <c r="ES722" i="1"/>
  <c r="ET722" i="1" s="1"/>
  <c r="EU722" i="1"/>
  <c r="EX722" i="1"/>
  <c r="FJ722" i="1"/>
  <c r="FM722" i="1"/>
  <c r="FR722" i="1"/>
  <c r="FS722" i="1"/>
  <c r="FT722" i="1"/>
  <c r="FW722" i="1"/>
  <c r="GN722" i="1"/>
  <c r="GV722" i="1"/>
  <c r="HA722" i="1"/>
  <c r="HB722" i="1"/>
  <c r="HJ722" i="1"/>
  <c r="HK722" i="1"/>
  <c r="HS722" i="1"/>
  <c r="W723" i="1"/>
  <c r="Y723" i="1"/>
  <c r="AA723" i="1"/>
  <c r="AB723" i="1"/>
  <c r="AE723" i="1"/>
  <c r="AG723" i="1" s="1"/>
  <c r="AF723" i="1"/>
  <c r="AI723" i="1"/>
  <c r="AJ723" i="1"/>
  <c r="AH723" i="1" s="1"/>
  <c r="AR723" i="1"/>
  <c r="AS723" i="1"/>
  <c r="AT723" i="1"/>
  <c r="AU723" i="1"/>
  <c r="AV723" i="1"/>
  <c r="BC723" i="1"/>
  <c r="BE723" i="1"/>
  <c r="BH723" i="1"/>
  <c r="BM723" i="1"/>
  <c r="BN723" i="1"/>
  <c r="GW723" i="1" s="1"/>
  <c r="BP723" i="1"/>
  <c r="BQ723" i="1"/>
  <c r="BR723" i="1" s="1"/>
  <c r="BS723" i="1"/>
  <c r="BV723" i="1" s="1"/>
  <c r="BY723" i="1"/>
  <c r="CB723" i="1"/>
  <c r="CE723" i="1"/>
  <c r="CF723" i="1"/>
  <c r="CQ723" i="1"/>
  <c r="CR723" i="1"/>
  <c r="CS723" i="1" s="1"/>
  <c r="CU723" i="1"/>
  <c r="CV723" i="1"/>
  <c r="CW723" i="1"/>
  <c r="CX723" i="1"/>
  <c r="CY723" i="1"/>
  <c r="CZ723" i="1"/>
  <c r="DA723" i="1"/>
  <c r="DJ723" i="1" s="1"/>
  <c r="DK723" i="1"/>
  <c r="DL723" i="1"/>
  <c r="DM723" i="1"/>
  <c r="DN723" i="1"/>
  <c r="DO723" i="1"/>
  <c r="DP723" i="1"/>
  <c r="EB723" i="1"/>
  <c r="EC723" i="1"/>
  <c r="ED723" i="1"/>
  <c r="EE723" i="1"/>
  <c r="EG723" i="1"/>
  <c r="EJ723" i="1"/>
  <c r="EO723" i="1"/>
  <c r="EP723" i="1"/>
  <c r="EQ723" i="1"/>
  <c r="ER723" i="1"/>
  <c r="ES723" i="1"/>
  <c r="ET723" i="1"/>
  <c r="EU723" i="1"/>
  <c r="EX723" i="1"/>
  <c r="FJ723" i="1"/>
  <c r="FM723" i="1"/>
  <c r="FR723" i="1"/>
  <c r="FS723" i="1"/>
  <c r="FT723" i="1"/>
  <c r="FW723" i="1"/>
  <c r="GN723" i="1"/>
  <c r="GV723" i="1"/>
  <c r="HA723" i="1"/>
  <c r="HB723" i="1"/>
  <c r="HJ723" i="1"/>
  <c r="HK723" i="1"/>
  <c r="HS723" i="1"/>
  <c r="W724" i="1"/>
  <c r="Y724" i="1"/>
  <c r="AA724" i="1"/>
  <c r="AB724" i="1"/>
  <c r="AE724" i="1"/>
  <c r="AG724" i="1" s="1"/>
  <c r="AF724" i="1"/>
  <c r="AI724" i="1"/>
  <c r="AJ724" i="1"/>
  <c r="AH724" i="1" s="1"/>
  <c r="AR724" i="1"/>
  <c r="AS724" i="1"/>
  <c r="AT724" i="1"/>
  <c r="AU724" i="1"/>
  <c r="AV724" i="1"/>
  <c r="BC724" i="1"/>
  <c r="BE724" i="1"/>
  <c r="EC724" i="1" s="1"/>
  <c r="BH724" i="1"/>
  <c r="BM724" i="1"/>
  <c r="BN724" i="1"/>
  <c r="BP724" i="1"/>
  <c r="BQ724" i="1"/>
  <c r="BR724" i="1"/>
  <c r="BS724" i="1"/>
  <c r="BV724" i="1" s="1"/>
  <c r="BY724" i="1"/>
  <c r="CB724" i="1"/>
  <c r="CE724" i="1"/>
  <c r="CF724" i="1"/>
  <c r="CQ724" i="1"/>
  <c r="CT724" i="1" s="1"/>
  <c r="CR724" i="1"/>
  <c r="CU724" i="1"/>
  <c r="CV724" i="1"/>
  <c r="CW724" i="1"/>
  <c r="CX724" i="1"/>
  <c r="CY724" i="1"/>
  <c r="CZ724" i="1"/>
  <c r="DK724" i="1"/>
  <c r="DL724" i="1"/>
  <c r="DM724" i="1"/>
  <c r="DN724" i="1"/>
  <c r="DO724" i="1"/>
  <c r="DP724" i="1"/>
  <c r="EB724" i="1"/>
  <c r="ED724" i="1"/>
  <c r="EE724" i="1"/>
  <c r="EG724" i="1"/>
  <c r="EJ724" i="1"/>
  <c r="EO724" i="1"/>
  <c r="EP724" i="1" s="1"/>
  <c r="EQ724" i="1"/>
  <c r="ER724" i="1"/>
  <c r="ES724" i="1"/>
  <c r="ET724" i="1" s="1"/>
  <c r="EU724" i="1"/>
  <c r="EX724" i="1"/>
  <c r="FJ724" i="1"/>
  <c r="FM724" i="1"/>
  <c r="FR724" i="1"/>
  <c r="FS724" i="1"/>
  <c r="FT724" i="1"/>
  <c r="FW724" i="1" s="1"/>
  <c r="GN724" i="1"/>
  <c r="GV724" i="1"/>
  <c r="GW724" i="1"/>
  <c r="HA724" i="1"/>
  <c r="HB724" i="1"/>
  <c r="HJ724" i="1"/>
  <c r="HK724" i="1"/>
  <c r="HS724" i="1"/>
  <c r="W725" i="1"/>
  <c r="Y725" i="1"/>
  <c r="AA725" i="1"/>
  <c r="AB725" i="1"/>
  <c r="AE725" i="1"/>
  <c r="AG725" i="1" s="1"/>
  <c r="AF725" i="1"/>
  <c r="AI725" i="1"/>
  <c r="AJ725" i="1"/>
  <c r="AH725" i="1" s="1"/>
  <c r="AR725" i="1"/>
  <c r="AS725" i="1"/>
  <c r="AT725" i="1"/>
  <c r="AU725" i="1"/>
  <c r="AV725" i="1"/>
  <c r="BC725" i="1"/>
  <c r="BE725" i="1"/>
  <c r="BH725" i="1"/>
  <c r="BM725" i="1"/>
  <c r="BN725" i="1"/>
  <c r="GW725" i="1" s="1"/>
  <c r="BP725" i="1"/>
  <c r="BQ725" i="1"/>
  <c r="BR725" i="1" s="1"/>
  <c r="BS725" i="1"/>
  <c r="BV725" i="1" s="1"/>
  <c r="BY725" i="1"/>
  <c r="CB725" i="1"/>
  <c r="CE725" i="1"/>
  <c r="CF725" i="1"/>
  <c r="CQ725" i="1"/>
  <c r="CR725" i="1"/>
  <c r="CS725" i="1" s="1"/>
  <c r="CU725" i="1"/>
  <c r="CV725" i="1"/>
  <c r="CW725" i="1"/>
  <c r="CX725" i="1"/>
  <c r="CY725" i="1"/>
  <c r="CZ725" i="1"/>
  <c r="DA725" i="1"/>
  <c r="DJ725" i="1" s="1"/>
  <c r="DK725" i="1"/>
  <c r="DL725" i="1"/>
  <c r="DM725" i="1"/>
  <c r="DN725" i="1"/>
  <c r="DO725" i="1"/>
  <c r="DP725" i="1"/>
  <c r="EB725" i="1"/>
  <c r="EC725" i="1"/>
  <c r="ED725" i="1"/>
  <c r="EE725" i="1"/>
  <c r="EG725" i="1"/>
  <c r="EJ725" i="1"/>
  <c r="EO725" i="1"/>
  <c r="EP725" i="1"/>
  <c r="EQ725" i="1"/>
  <c r="ER725" i="1"/>
  <c r="ES725" i="1"/>
  <c r="ET725" i="1"/>
  <c r="EU725" i="1"/>
  <c r="EX725" i="1"/>
  <c r="FJ725" i="1"/>
  <c r="FM725" i="1"/>
  <c r="FR725" i="1"/>
  <c r="FS725" i="1"/>
  <c r="FT725" i="1"/>
  <c r="FW725" i="1"/>
  <c r="GN725" i="1"/>
  <c r="GV725" i="1"/>
  <c r="HA725" i="1"/>
  <c r="HB725" i="1"/>
  <c r="HJ725" i="1"/>
  <c r="HK725" i="1"/>
  <c r="HS725" i="1"/>
  <c r="W726" i="1"/>
  <c r="Y726" i="1"/>
  <c r="AA726" i="1"/>
  <c r="AB726" i="1"/>
  <c r="AE726" i="1"/>
  <c r="AG726" i="1" s="1"/>
  <c r="AF726" i="1"/>
  <c r="AI726" i="1"/>
  <c r="AJ726" i="1"/>
  <c r="AH726" i="1" s="1"/>
  <c r="AR726" i="1"/>
  <c r="AS726" i="1"/>
  <c r="AT726" i="1"/>
  <c r="AU726" i="1"/>
  <c r="AV726" i="1"/>
  <c r="BC726" i="1"/>
  <c r="BE726" i="1"/>
  <c r="EC726" i="1" s="1"/>
  <c r="BH726" i="1"/>
  <c r="BM726" i="1"/>
  <c r="BN726" i="1"/>
  <c r="BP726" i="1"/>
  <c r="BQ726" i="1"/>
  <c r="BR726" i="1"/>
  <c r="BS726" i="1"/>
  <c r="BV726" i="1" s="1"/>
  <c r="BY726" i="1"/>
  <c r="CB726" i="1"/>
  <c r="CE726" i="1"/>
  <c r="CF726" i="1"/>
  <c r="CQ726" i="1"/>
  <c r="CT726" i="1" s="1"/>
  <c r="CR726" i="1"/>
  <c r="CU726" i="1"/>
  <c r="CV726" i="1"/>
  <c r="CW726" i="1"/>
  <c r="CX726" i="1"/>
  <c r="CY726" i="1"/>
  <c r="CZ726" i="1"/>
  <c r="DK726" i="1"/>
  <c r="DL726" i="1"/>
  <c r="DM726" i="1"/>
  <c r="DN726" i="1"/>
  <c r="DO726" i="1"/>
  <c r="DP726" i="1"/>
  <c r="EB726" i="1"/>
  <c r="ED726" i="1"/>
  <c r="EE726" i="1"/>
  <c r="EG726" i="1"/>
  <c r="EJ726" i="1"/>
  <c r="EO726" i="1"/>
  <c r="EP726" i="1" s="1"/>
  <c r="EQ726" i="1"/>
  <c r="ER726" i="1"/>
  <c r="ES726" i="1"/>
  <c r="ET726" i="1" s="1"/>
  <c r="EU726" i="1"/>
  <c r="EX726" i="1"/>
  <c r="FJ726" i="1"/>
  <c r="FM726" i="1"/>
  <c r="FR726" i="1"/>
  <c r="FS726" i="1"/>
  <c r="FT726" i="1"/>
  <c r="FW726" i="1" s="1"/>
  <c r="GN726" i="1"/>
  <c r="GV726" i="1"/>
  <c r="GW726" i="1"/>
  <c r="HA726" i="1"/>
  <c r="HB726" i="1"/>
  <c r="HJ726" i="1"/>
  <c r="HK726" i="1"/>
  <c r="HS726" i="1"/>
  <c r="W727" i="1"/>
  <c r="Y727" i="1"/>
  <c r="AA727" i="1"/>
  <c r="AB727" i="1"/>
  <c r="AE727" i="1"/>
  <c r="AG727" i="1" s="1"/>
  <c r="AF727" i="1"/>
  <c r="AI727" i="1"/>
  <c r="AJ727" i="1"/>
  <c r="AH727" i="1" s="1"/>
  <c r="AR727" i="1"/>
  <c r="AS727" i="1"/>
  <c r="AT727" i="1"/>
  <c r="AU727" i="1"/>
  <c r="AV727" i="1"/>
  <c r="BC727" i="1"/>
  <c r="BE727" i="1"/>
  <c r="BH727" i="1"/>
  <c r="BM727" i="1"/>
  <c r="BN727" i="1"/>
  <c r="GW727" i="1" s="1"/>
  <c r="BP727" i="1"/>
  <c r="BQ727" i="1"/>
  <c r="BR727" i="1" s="1"/>
  <c r="BS727" i="1"/>
  <c r="BV727" i="1" s="1"/>
  <c r="BY727" i="1"/>
  <c r="CB727" i="1"/>
  <c r="CE727" i="1"/>
  <c r="CF727" i="1"/>
  <c r="CQ727" i="1"/>
  <c r="CR727" i="1"/>
  <c r="CS727" i="1" s="1"/>
  <c r="CU727" i="1"/>
  <c r="CV727" i="1"/>
  <c r="CW727" i="1"/>
  <c r="CX727" i="1"/>
  <c r="CY727" i="1"/>
  <c r="CZ727" i="1"/>
  <c r="DA727" i="1"/>
  <c r="DJ727" i="1" s="1"/>
  <c r="DK727" i="1"/>
  <c r="DL727" i="1"/>
  <c r="DM727" i="1"/>
  <c r="DN727" i="1"/>
  <c r="DO727" i="1"/>
  <c r="DP727" i="1"/>
  <c r="EB727" i="1"/>
  <c r="EC727" i="1"/>
  <c r="ED727" i="1"/>
  <c r="EE727" i="1"/>
  <c r="EG727" i="1"/>
  <c r="EJ727" i="1"/>
  <c r="EO727" i="1"/>
  <c r="EP727" i="1"/>
  <c r="EQ727" i="1"/>
  <c r="ER727" i="1"/>
  <c r="ES727" i="1"/>
  <c r="ET727" i="1"/>
  <c r="EU727" i="1"/>
  <c r="EX727" i="1"/>
  <c r="FJ727" i="1"/>
  <c r="FM727" i="1"/>
  <c r="FR727" i="1"/>
  <c r="FS727" i="1"/>
  <c r="FT727" i="1"/>
  <c r="FW727" i="1"/>
  <c r="GN727" i="1"/>
  <c r="GV727" i="1"/>
  <c r="HA727" i="1"/>
  <c r="HB727" i="1"/>
  <c r="HJ727" i="1"/>
  <c r="HK727" i="1"/>
  <c r="HS727" i="1"/>
  <c r="W728" i="1"/>
  <c r="Y728" i="1"/>
  <c r="AA728" i="1"/>
  <c r="AB728" i="1"/>
  <c r="AE728" i="1"/>
  <c r="AG728" i="1" s="1"/>
  <c r="AF728" i="1"/>
  <c r="AH728" i="1"/>
  <c r="AI728" i="1"/>
  <c r="AJ728" i="1"/>
  <c r="AR728" i="1"/>
  <c r="AS728" i="1"/>
  <c r="AT728" i="1"/>
  <c r="AU728" i="1"/>
  <c r="AV728" i="1"/>
  <c r="BC728" i="1"/>
  <c r="BE728" i="1"/>
  <c r="EC728" i="1" s="1"/>
  <c r="BH728" i="1"/>
  <c r="BM728" i="1"/>
  <c r="BN728" i="1"/>
  <c r="BP728" i="1"/>
  <c r="BQ728" i="1"/>
  <c r="BR728" i="1"/>
  <c r="BS728" i="1"/>
  <c r="BV728" i="1" s="1"/>
  <c r="BY728" i="1"/>
  <c r="CB728" i="1"/>
  <c r="CE728" i="1"/>
  <c r="CF728" i="1"/>
  <c r="CQ728" i="1"/>
  <c r="CT728" i="1" s="1"/>
  <c r="CR728" i="1"/>
  <c r="CS728" i="1"/>
  <c r="CU728" i="1"/>
  <c r="CV728" i="1"/>
  <c r="CW728" i="1"/>
  <c r="CX728" i="1"/>
  <c r="CY728" i="1"/>
  <c r="CZ728" i="1"/>
  <c r="DK728" i="1"/>
  <c r="DL728" i="1"/>
  <c r="DM728" i="1"/>
  <c r="DN728" i="1"/>
  <c r="DO728" i="1"/>
  <c r="DP728" i="1"/>
  <c r="EB728" i="1"/>
  <c r="ED728" i="1"/>
  <c r="EE728" i="1"/>
  <c r="EG728" i="1"/>
  <c r="EJ728" i="1"/>
  <c r="EO728" i="1"/>
  <c r="EP728" i="1" s="1"/>
  <c r="EQ728" i="1"/>
  <c r="ER728" i="1"/>
  <c r="ES728" i="1"/>
  <c r="ET728" i="1" s="1"/>
  <c r="EU728" i="1"/>
  <c r="EX728" i="1"/>
  <c r="FJ728" i="1"/>
  <c r="FM728" i="1"/>
  <c r="FR728" i="1"/>
  <c r="FS728" i="1"/>
  <c r="FT728" i="1"/>
  <c r="FW728" i="1" s="1"/>
  <c r="GN728" i="1"/>
  <c r="GV728" i="1"/>
  <c r="GW728" i="1"/>
  <c r="HA728" i="1"/>
  <c r="HB728" i="1"/>
  <c r="HJ728" i="1"/>
  <c r="HK728" i="1"/>
  <c r="HS728" i="1"/>
  <c r="W729" i="1"/>
  <c r="Y729" i="1"/>
  <c r="AA729" i="1"/>
  <c r="AB729" i="1"/>
  <c r="AE729" i="1"/>
  <c r="AG729" i="1" s="1"/>
  <c r="AF729" i="1"/>
  <c r="AH729" i="1"/>
  <c r="AI729" i="1"/>
  <c r="AJ729" i="1"/>
  <c r="AR729" i="1"/>
  <c r="AS729" i="1"/>
  <c r="AT729" i="1"/>
  <c r="AU729" i="1"/>
  <c r="AV729" i="1"/>
  <c r="BC729" i="1"/>
  <c r="BE729" i="1"/>
  <c r="BH729" i="1"/>
  <c r="BM729" i="1"/>
  <c r="BN729" i="1"/>
  <c r="GW729" i="1" s="1"/>
  <c r="BP729" i="1"/>
  <c r="BQ729" i="1"/>
  <c r="BR729" i="1" s="1"/>
  <c r="BS729" i="1"/>
  <c r="BV729" i="1" s="1"/>
  <c r="BY729" i="1"/>
  <c r="CB729" i="1"/>
  <c r="CE729" i="1"/>
  <c r="CF729" i="1"/>
  <c r="CQ729" i="1"/>
  <c r="CR729" i="1"/>
  <c r="CS729" i="1" s="1"/>
  <c r="CU729" i="1"/>
  <c r="CV729" i="1"/>
  <c r="CW729" i="1"/>
  <c r="CX729" i="1"/>
  <c r="CY729" i="1"/>
  <c r="CZ729" i="1"/>
  <c r="DA729" i="1"/>
  <c r="DJ729" i="1" s="1"/>
  <c r="DK729" i="1"/>
  <c r="DL729" i="1"/>
  <c r="DM729" i="1"/>
  <c r="DN729" i="1"/>
  <c r="DO729" i="1"/>
  <c r="DP729" i="1"/>
  <c r="EB729" i="1"/>
  <c r="EC729" i="1"/>
  <c r="ED729" i="1"/>
  <c r="EE729" i="1"/>
  <c r="EG729" i="1"/>
  <c r="EJ729" i="1"/>
  <c r="EO729" i="1"/>
  <c r="EP729" i="1"/>
  <c r="EQ729" i="1"/>
  <c r="ER729" i="1"/>
  <c r="ES729" i="1"/>
  <c r="ET729" i="1"/>
  <c r="EU729" i="1"/>
  <c r="EX729" i="1"/>
  <c r="FJ729" i="1"/>
  <c r="FM729" i="1"/>
  <c r="FR729" i="1"/>
  <c r="FS729" i="1"/>
  <c r="FT729" i="1"/>
  <c r="FW729" i="1"/>
  <c r="GN729" i="1"/>
  <c r="GV729" i="1"/>
  <c r="HA729" i="1"/>
  <c r="HB729" i="1"/>
  <c r="HJ729" i="1"/>
  <c r="HK729" i="1"/>
  <c r="HS729" i="1"/>
  <c r="W730" i="1"/>
  <c r="Y730" i="1"/>
  <c r="AA730" i="1"/>
  <c r="AB730" i="1"/>
  <c r="AE730" i="1"/>
  <c r="AG730" i="1" s="1"/>
  <c r="AF730" i="1"/>
  <c r="AH730" i="1"/>
  <c r="AI730" i="1"/>
  <c r="AJ730" i="1"/>
  <c r="AR730" i="1"/>
  <c r="AS730" i="1"/>
  <c r="AT730" i="1"/>
  <c r="AU730" i="1"/>
  <c r="AV730" i="1"/>
  <c r="BC730" i="1"/>
  <c r="BE730" i="1"/>
  <c r="EE730" i="1" s="1"/>
  <c r="BH730" i="1"/>
  <c r="BM730" i="1"/>
  <c r="BN730" i="1"/>
  <c r="GW730" i="1" s="1"/>
  <c r="BO730" i="1"/>
  <c r="BP730" i="1"/>
  <c r="BQ730" i="1"/>
  <c r="BR730" i="1"/>
  <c r="BS730" i="1"/>
  <c r="BV730" i="1"/>
  <c r="BY730" i="1"/>
  <c r="CB730" i="1"/>
  <c r="CE730" i="1"/>
  <c r="CF730" i="1"/>
  <c r="CQ730" i="1"/>
  <c r="CR730" i="1"/>
  <c r="CS730" i="1" s="1"/>
  <c r="CU730" i="1"/>
  <c r="CV730" i="1"/>
  <c r="CW730" i="1"/>
  <c r="CX730" i="1"/>
  <c r="CY730" i="1"/>
  <c r="CZ730" i="1"/>
  <c r="DA730" i="1"/>
  <c r="DK730" i="1"/>
  <c r="DL730" i="1"/>
  <c r="DM730" i="1"/>
  <c r="DN730" i="1"/>
  <c r="DO730" i="1"/>
  <c r="DP730" i="1"/>
  <c r="EB730" i="1"/>
  <c r="EC730" i="1"/>
  <c r="ED730" i="1"/>
  <c r="EG730" i="1"/>
  <c r="EJ730" i="1"/>
  <c r="EO730" i="1"/>
  <c r="EP730" i="1" s="1"/>
  <c r="EQ730" i="1"/>
  <c r="ER730" i="1"/>
  <c r="ET730" i="1" s="1"/>
  <c r="ES730" i="1"/>
  <c r="EU730" i="1"/>
  <c r="EX730" i="1"/>
  <c r="FJ730" i="1"/>
  <c r="FM730" i="1"/>
  <c r="FR730" i="1"/>
  <c r="FS730" i="1"/>
  <c r="FT730" i="1"/>
  <c r="FW730" i="1"/>
  <c r="GN730" i="1"/>
  <c r="GV730" i="1"/>
  <c r="HA730" i="1"/>
  <c r="HB730" i="1"/>
  <c r="HJ730" i="1"/>
  <c r="HK730" i="1"/>
  <c r="HS730" i="1"/>
  <c r="W731" i="1"/>
  <c r="Y731" i="1"/>
  <c r="AA731" i="1"/>
  <c r="AB731" i="1"/>
  <c r="AE731" i="1"/>
  <c r="AF731" i="1"/>
  <c r="AI731" i="1"/>
  <c r="AJ731" i="1"/>
  <c r="AR731" i="1"/>
  <c r="AS731" i="1"/>
  <c r="AT731" i="1"/>
  <c r="AU731" i="1"/>
  <c r="AV731" i="1"/>
  <c r="BC731" i="1"/>
  <c r="BE731" i="1"/>
  <c r="BH731" i="1"/>
  <c r="BM731" i="1"/>
  <c r="BN731" i="1" s="1"/>
  <c r="BO731" i="1"/>
  <c r="BP731" i="1"/>
  <c r="BQ731" i="1"/>
  <c r="BR731" i="1" s="1"/>
  <c r="BS731" i="1"/>
  <c r="BV731" i="1"/>
  <c r="BY731" i="1"/>
  <c r="CB731" i="1"/>
  <c r="CE731" i="1"/>
  <c r="CF731" i="1"/>
  <c r="CQ731" i="1"/>
  <c r="CT731" i="1" s="1"/>
  <c r="CR731" i="1"/>
  <c r="CS731" i="1"/>
  <c r="CU731" i="1"/>
  <c r="CV731" i="1"/>
  <c r="CW731" i="1"/>
  <c r="CX731" i="1"/>
  <c r="CY731" i="1"/>
  <c r="DA731" i="1" s="1"/>
  <c r="DJ731" i="1" s="1"/>
  <c r="CZ731" i="1"/>
  <c r="DK731" i="1"/>
  <c r="DL731" i="1"/>
  <c r="DM731" i="1"/>
  <c r="DN731" i="1"/>
  <c r="DO731" i="1"/>
  <c r="DQ731" i="1" s="1"/>
  <c r="DP731" i="1"/>
  <c r="EB731" i="1"/>
  <c r="EC731" i="1"/>
  <c r="ED731" i="1"/>
  <c r="EE731" i="1"/>
  <c r="EG731" i="1"/>
  <c r="EJ731" i="1"/>
  <c r="EO731" i="1"/>
  <c r="EP731" i="1"/>
  <c r="EQ731" i="1"/>
  <c r="ER731" i="1"/>
  <c r="ET731" i="1" s="1"/>
  <c r="ES731" i="1"/>
  <c r="EU731" i="1"/>
  <c r="EX731" i="1"/>
  <c r="FJ731" i="1"/>
  <c r="FM731" i="1"/>
  <c r="FR731" i="1"/>
  <c r="FS731" i="1"/>
  <c r="FT731" i="1"/>
  <c r="FW731" i="1"/>
  <c r="GN731" i="1"/>
  <c r="GV731" i="1"/>
  <c r="GW731" i="1"/>
  <c r="HA731" i="1"/>
  <c r="HB731" i="1"/>
  <c r="HJ731" i="1"/>
  <c r="HK731" i="1"/>
  <c r="HS731" i="1"/>
  <c r="W732" i="1"/>
  <c r="Y732" i="1"/>
  <c r="AA732" i="1"/>
  <c r="AB732" i="1"/>
  <c r="AE732" i="1"/>
  <c r="AF732" i="1"/>
  <c r="AH732" i="1"/>
  <c r="AI732" i="1"/>
  <c r="AJ732" i="1"/>
  <c r="AR732" i="1"/>
  <c r="AS732" i="1"/>
  <c r="AT732" i="1"/>
  <c r="AU732" i="1"/>
  <c r="AV732" i="1"/>
  <c r="BC732" i="1"/>
  <c r="BE732" i="1"/>
  <c r="BH732" i="1"/>
  <c r="BM732" i="1"/>
  <c r="BN732" i="1" s="1"/>
  <c r="GW732" i="1" s="1"/>
  <c r="BP732" i="1"/>
  <c r="BQ732" i="1"/>
  <c r="BR732" i="1"/>
  <c r="BS732" i="1"/>
  <c r="BV732" i="1"/>
  <c r="BY732" i="1"/>
  <c r="CB732" i="1"/>
  <c r="CE732" i="1"/>
  <c r="CF732" i="1"/>
  <c r="CQ732" i="1"/>
  <c r="CR732" i="1"/>
  <c r="CS732" i="1" s="1"/>
  <c r="CU732" i="1"/>
  <c r="CV732" i="1"/>
  <c r="CW732" i="1"/>
  <c r="CX732" i="1"/>
  <c r="CY732" i="1"/>
  <c r="DA732" i="1" s="1"/>
  <c r="CZ732" i="1"/>
  <c r="DK732" i="1"/>
  <c r="DL732" i="1"/>
  <c r="DM732" i="1"/>
  <c r="DN732" i="1"/>
  <c r="DO732" i="1"/>
  <c r="DP732" i="1"/>
  <c r="EB732" i="1"/>
  <c r="EC732" i="1"/>
  <c r="ED732" i="1"/>
  <c r="EE732" i="1"/>
  <c r="EG732" i="1"/>
  <c r="EJ732" i="1"/>
  <c r="EO732" i="1"/>
  <c r="EP732" i="1"/>
  <c r="EQ732" i="1"/>
  <c r="ER732" i="1"/>
  <c r="ES732" i="1"/>
  <c r="ET732" i="1"/>
  <c r="EU732" i="1"/>
  <c r="EX732" i="1"/>
  <c r="FJ732" i="1"/>
  <c r="FM732" i="1"/>
  <c r="FR732" i="1"/>
  <c r="FS732" i="1"/>
  <c r="FT732" i="1"/>
  <c r="FW732" i="1"/>
  <c r="GN732" i="1"/>
  <c r="GV732" i="1"/>
  <c r="HA732" i="1"/>
  <c r="HB732" i="1"/>
  <c r="HJ732" i="1"/>
  <c r="HK732" i="1"/>
  <c r="HS732" i="1"/>
  <c r="W733" i="1"/>
  <c r="Y733" i="1"/>
  <c r="AA733" i="1"/>
  <c r="AB733" i="1"/>
  <c r="AE733" i="1"/>
  <c r="AF733" i="1"/>
  <c r="AH733" i="1"/>
  <c r="AI733" i="1"/>
  <c r="AK733" i="1" s="1"/>
  <c r="AJ733" i="1"/>
  <c r="AR733" i="1"/>
  <c r="AS733" i="1"/>
  <c r="AT733" i="1"/>
  <c r="AU733" i="1"/>
  <c r="AV733" i="1"/>
  <c r="BC733" i="1"/>
  <c r="BE733" i="1"/>
  <c r="BH733" i="1"/>
  <c r="BM733" i="1"/>
  <c r="BN733" i="1"/>
  <c r="BP733" i="1"/>
  <c r="BQ733" i="1"/>
  <c r="BR733" i="1"/>
  <c r="BS733" i="1"/>
  <c r="BV733" i="1"/>
  <c r="BY733" i="1"/>
  <c r="CB733" i="1"/>
  <c r="CE733" i="1"/>
  <c r="CF733" i="1"/>
  <c r="CQ733" i="1"/>
  <c r="BO733" i="1" s="1"/>
  <c r="AC733" i="1" s="1"/>
  <c r="AD733" i="1" s="1"/>
  <c r="CR733" i="1"/>
  <c r="CS733" i="1" s="1"/>
  <c r="CU733" i="1"/>
  <c r="CV733" i="1"/>
  <c r="CW733" i="1"/>
  <c r="CX733" i="1"/>
  <c r="CY733" i="1"/>
  <c r="CZ733" i="1"/>
  <c r="DA733" i="1"/>
  <c r="DJ733" i="1" s="1"/>
  <c r="DK733" i="1"/>
  <c r="DL733" i="1"/>
  <c r="DM733" i="1"/>
  <c r="DN733" i="1"/>
  <c r="DO733" i="1"/>
  <c r="DP733" i="1"/>
  <c r="EB733" i="1"/>
  <c r="EC733" i="1"/>
  <c r="EE733" i="1"/>
  <c r="EG733" i="1"/>
  <c r="EJ733" i="1"/>
  <c r="EO733" i="1"/>
  <c r="EP733" i="1"/>
  <c r="EQ733" i="1"/>
  <c r="ER733" i="1"/>
  <c r="ES733" i="1"/>
  <c r="ET733" i="1"/>
  <c r="EU733" i="1"/>
  <c r="EX733" i="1"/>
  <c r="FJ733" i="1"/>
  <c r="FM733" i="1"/>
  <c r="FR733" i="1"/>
  <c r="FS733" i="1"/>
  <c r="FT733" i="1"/>
  <c r="FW733" i="1"/>
  <c r="GN733" i="1"/>
  <c r="GV733" i="1"/>
  <c r="HA733" i="1"/>
  <c r="HB733" i="1"/>
  <c r="HJ733" i="1"/>
  <c r="HK733" i="1"/>
  <c r="HS733" i="1"/>
  <c r="W734" i="1"/>
  <c r="Y734" i="1"/>
  <c r="AA734" i="1"/>
  <c r="AB734" i="1"/>
  <c r="AE734" i="1"/>
  <c r="AG734" i="1" s="1"/>
  <c r="AF734" i="1"/>
  <c r="AI734" i="1"/>
  <c r="AK734" i="1" s="1"/>
  <c r="AJ734" i="1"/>
  <c r="AR734" i="1"/>
  <c r="AS734" i="1"/>
  <c r="AT734" i="1"/>
  <c r="AU734" i="1"/>
  <c r="AV734" i="1"/>
  <c r="BC734" i="1"/>
  <c r="BE734" i="1"/>
  <c r="EE734" i="1" s="1"/>
  <c r="BH734" i="1"/>
  <c r="BM734" i="1"/>
  <c r="BN734" i="1"/>
  <c r="BO734" i="1"/>
  <c r="BP734" i="1"/>
  <c r="BQ734" i="1"/>
  <c r="BR734" i="1"/>
  <c r="BS734" i="1"/>
  <c r="BV734" i="1"/>
  <c r="BY734" i="1"/>
  <c r="CB734" i="1"/>
  <c r="CE734" i="1"/>
  <c r="CF734" i="1"/>
  <c r="CQ734" i="1"/>
  <c r="CR734" i="1"/>
  <c r="CS734" i="1"/>
  <c r="CU734" i="1"/>
  <c r="CV734" i="1"/>
  <c r="CW734" i="1"/>
  <c r="CX734" i="1"/>
  <c r="CY734" i="1"/>
  <c r="DA734" i="1" s="1"/>
  <c r="CZ734" i="1"/>
  <c r="DK734" i="1"/>
  <c r="DL734" i="1"/>
  <c r="DM734" i="1"/>
  <c r="DN734" i="1"/>
  <c r="DO734" i="1"/>
  <c r="DP734" i="1"/>
  <c r="EB734" i="1"/>
  <c r="ED734" i="1"/>
  <c r="EG734" i="1"/>
  <c r="EJ734" i="1"/>
  <c r="EO734" i="1"/>
  <c r="EP734" i="1" s="1"/>
  <c r="EQ734" i="1"/>
  <c r="ER734" i="1"/>
  <c r="ES734" i="1"/>
  <c r="EU734" i="1"/>
  <c r="EX734" i="1"/>
  <c r="FJ734" i="1"/>
  <c r="FM734" i="1"/>
  <c r="FR734" i="1"/>
  <c r="FS734" i="1"/>
  <c r="FT734" i="1"/>
  <c r="FW734" i="1"/>
  <c r="GN734" i="1"/>
  <c r="GV734" i="1"/>
  <c r="HA734" i="1"/>
  <c r="HB734" i="1"/>
  <c r="HJ734" i="1"/>
  <c r="HK734" i="1"/>
  <c r="HS734" i="1"/>
  <c r="W735" i="1"/>
  <c r="Y735" i="1"/>
  <c r="AA735" i="1"/>
  <c r="AB735" i="1"/>
  <c r="AE735" i="1"/>
  <c r="AG735" i="1" s="1"/>
  <c r="AF735" i="1"/>
  <c r="AI735" i="1"/>
  <c r="AJ735" i="1"/>
  <c r="AR735" i="1"/>
  <c r="AS735" i="1"/>
  <c r="AT735" i="1"/>
  <c r="AU735" i="1"/>
  <c r="AV735" i="1"/>
  <c r="BC735" i="1"/>
  <c r="BE735" i="1"/>
  <c r="EC735" i="1" s="1"/>
  <c r="BH735" i="1"/>
  <c r="BM735" i="1"/>
  <c r="BN735" i="1" s="1"/>
  <c r="GW735" i="1" s="1"/>
  <c r="BP735" i="1"/>
  <c r="BQ735" i="1"/>
  <c r="BR735" i="1" s="1"/>
  <c r="BS735" i="1"/>
  <c r="BV735" i="1" s="1"/>
  <c r="BY735" i="1"/>
  <c r="CB735" i="1"/>
  <c r="CE735" i="1"/>
  <c r="CF735" i="1"/>
  <c r="CQ735" i="1"/>
  <c r="CR735" i="1"/>
  <c r="CS735" i="1" s="1"/>
  <c r="CU735" i="1"/>
  <c r="CV735" i="1"/>
  <c r="CW735" i="1"/>
  <c r="CX735" i="1"/>
  <c r="CY735" i="1"/>
  <c r="CZ735" i="1"/>
  <c r="DA735" i="1" s="1"/>
  <c r="DK735" i="1"/>
  <c r="DL735" i="1"/>
  <c r="DM735" i="1"/>
  <c r="DN735" i="1"/>
  <c r="DO735" i="1"/>
  <c r="DP735" i="1"/>
  <c r="EB735" i="1"/>
  <c r="ED735" i="1"/>
  <c r="EG735" i="1"/>
  <c r="EJ735" i="1"/>
  <c r="EO735" i="1"/>
  <c r="EP735" i="1" s="1"/>
  <c r="EQ735" i="1"/>
  <c r="ER735" i="1"/>
  <c r="ES735" i="1"/>
  <c r="ET735" i="1" s="1"/>
  <c r="EU735" i="1"/>
  <c r="EX735" i="1"/>
  <c r="FJ735" i="1"/>
  <c r="FM735" i="1"/>
  <c r="FR735" i="1"/>
  <c r="FS735" i="1"/>
  <c r="FT735" i="1"/>
  <c r="FW735" i="1" s="1"/>
  <c r="GN735" i="1"/>
  <c r="GV735" i="1"/>
  <c r="HA735" i="1"/>
  <c r="HB735" i="1"/>
  <c r="HJ735" i="1"/>
  <c r="HK735" i="1"/>
  <c r="HS735" i="1"/>
  <c r="W736" i="1"/>
  <c r="Y736" i="1"/>
  <c r="AA736" i="1"/>
  <c r="AB736" i="1"/>
  <c r="AE736" i="1"/>
  <c r="AF736" i="1"/>
  <c r="AI736" i="1"/>
  <c r="AK736" i="1" s="1"/>
  <c r="AJ736" i="1"/>
  <c r="AR736" i="1"/>
  <c r="AS736" i="1"/>
  <c r="AT736" i="1"/>
  <c r="AU736" i="1"/>
  <c r="AV736" i="1"/>
  <c r="BC736" i="1"/>
  <c r="BE736" i="1"/>
  <c r="BH736" i="1"/>
  <c r="BM736" i="1"/>
  <c r="BN736" i="1" s="1"/>
  <c r="BO736" i="1"/>
  <c r="AC736" i="1" s="1"/>
  <c r="AD736" i="1" s="1"/>
  <c r="BP736" i="1"/>
  <c r="BQ736" i="1"/>
  <c r="BR736" i="1" s="1"/>
  <c r="BS736" i="1"/>
  <c r="BV736" i="1"/>
  <c r="BY736" i="1"/>
  <c r="CB736" i="1"/>
  <c r="CE736" i="1"/>
  <c r="CF736" i="1"/>
  <c r="CQ736" i="1"/>
  <c r="CT736" i="1" s="1"/>
  <c r="CR736" i="1"/>
  <c r="CS736" i="1"/>
  <c r="CU736" i="1"/>
  <c r="CV736" i="1"/>
  <c r="CW736" i="1"/>
  <c r="CX736" i="1"/>
  <c r="CY736" i="1"/>
  <c r="CZ736" i="1"/>
  <c r="DA736" i="1" s="1"/>
  <c r="DK736" i="1"/>
  <c r="DL736" i="1"/>
  <c r="DM736" i="1"/>
  <c r="DN736" i="1"/>
  <c r="DO736" i="1"/>
  <c r="DP736" i="1"/>
  <c r="EB736" i="1"/>
  <c r="EC736" i="1"/>
  <c r="EG736" i="1"/>
  <c r="EJ736" i="1"/>
  <c r="EO736" i="1"/>
  <c r="EP736" i="1"/>
  <c r="EQ736" i="1"/>
  <c r="ER736" i="1"/>
  <c r="ES736" i="1"/>
  <c r="ET736" i="1"/>
  <c r="EU736" i="1"/>
  <c r="EX736" i="1"/>
  <c r="FJ736" i="1"/>
  <c r="FM736" i="1"/>
  <c r="FR736" i="1"/>
  <c r="FS736" i="1"/>
  <c r="FT736" i="1"/>
  <c r="FW736" i="1"/>
  <c r="GN736" i="1"/>
  <c r="GV736" i="1"/>
  <c r="HA736" i="1"/>
  <c r="HB736" i="1"/>
  <c r="HJ736" i="1"/>
  <c r="HK736" i="1"/>
  <c r="HS736" i="1"/>
  <c r="W737" i="1"/>
  <c r="Y737" i="1"/>
  <c r="AA737" i="1"/>
  <c r="AB737" i="1"/>
  <c r="AE737" i="1"/>
  <c r="AG737" i="1" s="1"/>
  <c r="AF737" i="1"/>
  <c r="AH737" i="1"/>
  <c r="AI737" i="1"/>
  <c r="AJ737" i="1"/>
  <c r="AR737" i="1"/>
  <c r="AS737" i="1"/>
  <c r="AT737" i="1"/>
  <c r="AU737" i="1"/>
  <c r="AV737" i="1"/>
  <c r="BC737" i="1"/>
  <c r="BE737" i="1"/>
  <c r="EE737" i="1" s="1"/>
  <c r="BH737" i="1"/>
  <c r="BM737" i="1"/>
  <c r="BN737" i="1"/>
  <c r="GW737" i="1" s="1"/>
  <c r="BO737" i="1"/>
  <c r="BP737" i="1"/>
  <c r="BQ737" i="1"/>
  <c r="BR737" i="1"/>
  <c r="BS737" i="1"/>
  <c r="BV737" i="1"/>
  <c r="BY737" i="1"/>
  <c r="CB737" i="1"/>
  <c r="CE737" i="1"/>
  <c r="CF737" i="1"/>
  <c r="CQ737" i="1"/>
  <c r="CR737" i="1"/>
  <c r="CS737" i="1" s="1"/>
  <c r="CU737" i="1"/>
  <c r="CV737" i="1"/>
  <c r="CW737" i="1"/>
  <c r="CX737" i="1"/>
  <c r="CY737" i="1"/>
  <c r="CZ737" i="1"/>
  <c r="DA737" i="1"/>
  <c r="DK737" i="1"/>
  <c r="DL737" i="1"/>
  <c r="DM737" i="1"/>
  <c r="DN737" i="1"/>
  <c r="DO737" i="1"/>
  <c r="DP737" i="1"/>
  <c r="EB737" i="1"/>
  <c r="EC737" i="1"/>
  <c r="ED737" i="1"/>
  <c r="EG737" i="1"/>
  <c r="EJ737" i="1"/>
  <c r="EO737" i="1"/>
  <c r="EP737" i="1" s="1"/>
  <c r="EQ737" i="1"/>
  <c r="ER737" i="1"/>
  <c r="ET737" i="1" s="1"/>
  <c r="ES737" i="1"/>
  <c r="EU737" i="1"/>
  <c r="EX737" i="1"/>
  <c r="FJ737" i="1"/>
  <c r="FM737" i="1"/>
  <c r="FR737" i="1"/>
  <c r="FS737" i="1"/>
  <c r="FT737" i="1"/>
  <c r="FW737" i="1"/>
  <c r="GN737" i="1"/>
  <c r="GV737" i="1"/>
  <c r="HA737" i="1"/>
  <c r="HB737" i="1"/>
  <c r="HJ737" i="1"/>
  <c r="HK737" i="1"/>
  <c r="HS737" i="1"/>
  <c r="W738" i="1"/>
  <c r="Y738" i="1"/>
  <c r="AA738" i="1"/>
  <c r="AB738" i="1"/>
  <c r="AE738" i="1"/>
  <c r="AF738" i="1"/>
  <c r="AI738" i="1"/>
  <c r="AJ738" i="1"/>
  <c r="AR738" i="1"/>
  <c r="AS738" i="1"/>
  <c r="AT738" i="1"/>
  <c r="AU738" i="1"/>
  <c r="AV738" i="1"/>
  <c r="BC738" i="1"/>
  <c r="BE738" i="1"/>
  <c r="BH738" i="1"/>
  <c r="BM738" i="1"/>
  <c r="BN738" i="1" s="1"/>
  <c r="BO738" i="1"/>
  <c r="BP738" i="1"/>
  <c r="BQ738" i="1"/>
  <c r="BR738" i="1" s="1"/>
  <c r="BS738" i="1"/>
  <c r="BV738" i="1"/>
  <c r="BY738" i="1"/>
  <c r="CB738" i="1"/>
  <c r="CE738" i="1"/>
  <c r="CF738" i="1"/>
  <c r="CQ738" i="1"/>
  <c r="CT738" i="1" s="1"/>
  <c r="CR738" i="1"/>
  <c r="CS738" i="1"/>
  <c r="CU738" i="1"/>
  <c r="CV738" i="1"/>
  <c r="CW738" i="1"/>
  <c r="CX738" i="1"/>
  <c r="CY738" i="1"/>
  <c r="DA738" i="1" s="1"/>
  <c r="DJ738" i="1" s="1"/>
  <c r="CZ738" i="1"/>
  <c r="DK738" i="1"/>
  <c r="DL738" i="1"/>
  <c r="DM738" i="1"/>
  <c r="DN738" i="1"/>
  <c r="DO738" i="1"/>
  <c r="DQ738" i="1" s="1"/>
  <c r="DP738" i="1"/>
  <c r="EB738" i="1"/>
  <c r="EC738" i="1"/>
  <c r="ED738" i="1"/>
  <c r="EE738" i="1"/>
  <c r="EG738" i="1"/>
  <c r="EJ738" i="1"/>
  <c r="EO738" i="1"/>
  <c r="EP738" i="1"/>
  <c r="EQ738" i="1"/>
  <c r="ER738" i="1"/>
  <c r="ET738" i="1" s="1"/>
  <c r="ES738" i="1"/>
  <c r="EU738" i="1"/>
  <c r="EX738" i="1"/>
  <c r="FJ738" i="1"/>
  <c r="FM738" i="1"/>
  <c r="FR738" i="1"/>
  <c r="FS738" i="1"/>
  <c r="FT738" i="1"/>
  <c r="FW738" i="1"/>
  <c r="GN738" i="1"/>
  <c r="GV738" i="1"/>
  <c r="GW738" i="1"/>
  <c r="HA738" i="1"/>
  <c r="HB738" i="1"/>
  <c r="HJ738" i="1"/>
  <c r="HK738" i="1"/>
  <c r="HS738" i="1"/>
  <c r="W739" i="1"/>
  <c r="Y739" i="1"/>
  <c r="AA739" i="1"/>
  <c r="AB739" i="1"/>
  <c r="AE739" i="1"/>
  <c r="AF739" i="1"/>
  <c r="AH739" i="1"/>
  <c r="AI739" i="1"/>
  <c r="AJ739" i="1"/>
  <c r="AR739" i="1"/>
  <c r="AS739" i="1"/>
  <c r="AT739" i="1"/>
  <c r="AU739" i="1"/>
  <c r="AV739" i="1"/>
  <c r="BC739" i="1"/>
  <c r="BE739" i="1"/>
  <c r="BH739" i="1"/>
  <c r="BM739" i="1"/>
  <c r="BN739" i="1" s="1"/>
  <c r="GW739" i="1" s="1"/>
  <c r="BP739" i="1"/>
  <c r="BQ739" i="1"/>
  <c r="BR739" i="1"/>
  <c r="BS739" i="1"/>
  <c r="BV739" i="1"/>
  <c r="BY739" i="1"/>
  <c r="CB739" i="1"/>
  <c r="CE739" i="1"/>
  <c r="CF739" i="1"/>
  <c r="CQ739" i="1"/>
  <c r="CR739" i="1"/>
  <c r="CS739" i="1" s="1"/>
  <c r="CU739" i="1"/>
  <c r="CV739" i="1"/>
  <c r="CW739" i="1"/>
  <c r="CX739" i="1"/>
  <c r="CY739" i="1"/>
  <c r="DA739" i="1" s="1"/>
  <c r="CZ739" i="1"/>
  <c r="DK739" i="1"/>
  <c r="DL739" i="1"/>
  <c r="DM739" i="1"/>
  <c r="DN739" i="1"/>
  <c r="DO739" i="1"/>
  <c r="DP739" i="1"/>
  <c r="EB739" i="1"/>
  <c r="EC739" i="1"/>
  <c r="ED739" i="1"/>
  <c r="EE739" i="1"/>
  <c r="EG739" i="1"/>
  <c r="EJ739" i="1"/>
  <c r="EO739" i="1"/>
  <c r="EP739" i="1"/>
  <c r="EQ739" i="1"/>
  <c r="ER739" i="1"/>
  <c r="ES739" i="1"/>
  <c r="ET739" i="1"/>
  <c r="EU739" i="1"/>
  <c r="EX739" i="1"/>
  <c r="FJ739" i="1"/>
  <c r="FM739" i="1"/>
  <c r="FR739" i="1"/>
  <c r="FS739" i="1"/>
  <c r="FT739" i="1"/>
  <c r="FW739" i="1"/>
  <c r="GN739" i="1"/>
  <c r="GV739" i="1"/>
  <c r="HA739" i="1"/>
  <c r="HB739" i="1"/>
  <c r="HJ739" i="1"/>
  <c r="HK739" i="1"/>
  <c r="HS739" i="1"/>
  <c r="W740" i="1"/>
  <c r="Y740" i="1"/>
  <c r="AA740" i="1"/>
  <c r="AB740" i="1"/>
  <c r="AE740" i="1"/>
  <c r="AF740" i="1"/>
  <c r="AH740" i="1"/>
  <c r="AI740" i="1"/>
  <c r="AJ740" i="1"/>
  <c r="AR740" i="1"/>
  <c r="AS740" i="1"/>
  <c r="AT740" i="1"/>
  <c r="AU740" i="1"/>
  <c r="AV740" i="1"/>
  <c r="BC740" i="1"/>
  <c r="BE740" i="1"/>
  <c r="EE740" i="1" s="1"/>
  <c r="BH740" i="1"/>
  <c r="BM740" i="1"/>
  <c r="BN740" i="1"/>
  <c r="BO740" i="1"/>
  <c r="BP740" i="1"/>
  <c r="BQ740" i="1"/>
  <c r="BR740" i="1"/>
  <c r="BS740" i="1"/>
  <c r="BV740" i="1" s="1"/>
  <c r="BY740" i="1"/>
  <c r="CB740" i="1"/>
  <c r="CE740" i="1"/>
  <c r="CF740" i="1"/>
  <c r="CQ740" i="1"/>
  <c r="CR740" i="1"/>
  <c r="CS740" i="1"/>
  <c r="CU740" i="1"/>
  <c r="CV740" i="1"/>
  <c r="CW740" i="1"/>
  <c r="CX740" i="1"/>
  <c r="CY740" i="1"/>
  <c r="CZ740" i="1"/>
  <c r="DA740" i="1"/>
  <c r="DK740" i="1"/>
  <c r="DL740" i="1"/>
  <c r="DM740" i="1"/>
  <c r="DN740" i="1"/>
  <c r="DO740" i="1"/>
  <c r="DP740" i="1"/>
  <c r="EB740" i="1"/>
  <c r="EC740" i="1"/>
  <c r="ED740" i="1"/>
  <c r="EG740" i="1"/>
  <c r="EJ740" i="1"/>
  <c r="EO740" i="1"/>
  <c r="EP740" i="1" s="1"/>
  <c r="EQ740" i="1"/>
  <c r="ER740" i="1"/>
  <c r="ES740" i="1"/>
  <c r="EU740" i="1"/>
  <c r="EX740" i="1"/>
  <c r="FJ740" i="1"/>
  <c r="FM740" i="1"/>
  <c r="FR740" i="1"/>
  <c r="FS740" i="1"/>
  <c r="FT740" i="1"/>
  <c r="FW740" i="1" s="1"/>
  <c r="GN740" i="1"/>
  <c r="GV740" i="1"/>
  <c r="GW740" i="1"/>
  <c r="HA740" i="1"/>
  <c r="HB740" i="1"/>
  <c r="HJ740" i="1"/>
  <c r="HK740" i="1"/>
  <c r="HS740" i="1"/>
  <c r="W741" i="1"/>
  <c r="Y741" i="1"/>
  <c r="AA741" i="1"/>
  <c r="AB741" i="1"/>
  <c r="AE741" i="1"/>
  <c r="AF741" i="1"/>
  <c r="AI741" i="1"/>
  <c r="AJ741" i="1"/>
  <c r="AR741" i="1"/>
  <c r="AS741" i="1"/>
  <c r="AT741" i="1"/>
  <c r="AU741" i="1"/>
  <c r="AV741" i="1"/>
  <c r="BC741" i="1"/>
  <c r="BE741" i="1"/>
  <c r="BH741" i="1"/>
  <c r="BM741" i="1"/>
  <c r="BN741" i="1" s="1"/>
  <c r="BO741" i="1"/>
  <c r="BP741" i="1"/>
  <c r="BQ741" i="1"/>
  <c r="BR741" i="1" s="1"/>
  <c r="BS741" i="1"/>
  <c r="BV741" i="1"/>
  <c r="BY741" i="1"/>
  <c r="CB741" i="1"/>
  <c r="CE741" i="1"/>
  <c r="CF741" i="1"/>
  <c r="CQ741" i="1"/>
  <c r="CR741" i="1"/>
  <c r="CS741" i="1"/>
  <c r="CT741" i="1"/>
  <c r="CU741" i="1"/>
  <c r="CV741" i="1"/>
  <c r="CW741" i="1"/>
  <c r="CX741" i="1"/>
  <c r="CY741" i="1"/>
  <c r="CZ741" i="1"/>
  <c r="DA741" i="1"/>
  <c r="DJ741" i="1"/>
  <c r="DK741" i="1"/>
  <c r="DL741" i="1"/>
  <c r="DM741" i="1"/>
  <c r="DN741" i="1"/>
  <c r="DO741" i="1"/>
  <c r="DP741" i="1"/>
  <c r="DQ741" i="1"/>
  <c r="EB741" i="1"/>
  <c r="EC741" i="1"/>
  <c r="EE741" i="1"/>
  <c r="EG741" i="1"/>
  <c r="EJ741" i="1"/>
  <c r="EO741" i="1"/>
  <c r="EP741" i="1"/>
  <c r="EQ741" i="1"/>
  <c r="ER741" i="1"/>
  <c r="ES741" i="1"/>
  <c r="ET741" i="1"/>
  <c r="EU741" i="1"/>
  <c r="EX741" i="1"/>
  <c r="FJ741" i="1"/>
  <c r="FM741" i="1"/>
  <c r="FR741" i="1"/>
  <c r="FS741" i="1"/>
  <c r="FT741" i="1"/>
  <c r="FW741" i="1"/>
  <c r="GN741" i="1"/>
  <c r="GV741" i="1"/>
  <c r="HA741" i="1"/>
  <c r="HB741" i="1"/>
  <c r="HJ741" i="1"/>
  <c r="HK741" i="1"/>
  <c r="HS741" i="1"/>
  <c r="W742" i="1"/>
  <c r="Y742" i="1"/>
  <c r="AA742" i="1"/>
  <c r="AB742" i="1"/>
  <c r="AC742" i="1"/>
  <c r="AD742" i="1" s="1"/>
  <c r="AE742" i="1"/>
  <c r="AF742" i="1"/>
  <c r="AG742" i="1"/>
  <c r="AH742" i="1"/>
  <c r="AI742" i="1"/>
  <c r="AJ742" i="1"/>
  <c r="AK742" i="1"/>
  <c r="AR742" i="1"/>
  <c r="AS742" i="1"/>
  <c r="AT742" i="1"/>
  <c r="AU742" i="1"/>
  <c r="AV742" i="1"/>
  <c r="BC742" i="1"/>
  <c r="BE742" i="1"/>
  <c r="BH742" i="1"/>
  <c r="BM742" i="1"/>
  <c r="BN742" i="1" s="1"/>
  <c r="BO742" i="1"/>
  <c r="BP742" i="1"/>
  <c r="BQ742" i="1"/>
  <c r="BS742" i="1"/>
  <c r="BV742" i="1"/>
  <c r="BY742" i="1"/>
  <c r="CB742" i="1"/>
  <c r="CE742" i="1"/>
  <c r="CF742" i="1"/>
  <c r="CQ742" i="1"/>
  <c r="CR742" i="1"/>
  <c r="CS742" i="1"/>
  <c r="CT742" i="1"/>
  <c r="CU742" i="1"/>
  <c r="CV742" i="1"/>
  <c r="CW742" i="1"/>
  <c r="CX742" i="1"/>
  <c r="CY742" i="1"/>
  <c r="CZ742" i="1"/>
  <c r="DA742" i="1"/>
  <c r="DJ742" i="1"/>
  <c r="DK742" i="1"/>
  <c r="DL742" i="1"/>
  <c r="DM742" i="1"/>
  <c r="DN742" i="1"/>
  <c r="DO742" i="1"/>
  <c r="DP742" i="1"/>
  <c r="DQ742" i="1"/>
  <c r="EB742" i="1"/>
  <c r="EC742" i="1"/>
  <c r="EE742" i="1"/>
  <c r="EG742" i="1"/>
  <c r="EJ742" i="1"/>
  <c r="EO742" i="1"/>
  <c r="EP742" i="1"/>
  <c r="EQ742" i="1"/>
  <c r="ER742" i="1"/>
  <c r="ES742" i="1"/>
  <c r="ET742" i="1"/>
  <c r="EU742" i="1"/>
  <c r="EX742" i="1"/>
  <c r="FJ742" i="1"/>
  <c r="FM742" i="1"/>
  <c r="FR742" i="1"/>
  <c r="FS742" i="1"/>
  <c r="FT742" i="1"/>
  <c r="FW742" i="1"/>
  <c r="GN742" i="1"/>
  <c r="GV742" i="1"/>
  <c r="HA742" i="1"/>
  <c r="HB742" i="1"/>
  <c r="HJ742" i="1"/>
  <c r="HK742" i="1"/>
  <c r="HS742" i="1"/>
  <c r="W743" i="1"/>
  <c r="Y743" i="1"/>
  <c r="AA743" i="1"/>
  <c r="AB743" i="1"/>
  <c r="AC743" i="1"/>
  <c r="AD743" i="1" s="1"/>
  <c r="AE743" i="1"/>
  <c r="AF743" i="1"/>
  <c r="AG743" i="1"/>
  <c r="AH743" i="1"/>
  <c r="AI743" i="1"/>
  <c r="AJ743" i="1"/>
  <c r="AK743" i="1"/>
  <c r="AR743" i="1"/>
  <c r="AS743" i="1"/>
  <c r="AT743" i="1"/>
  <c r="AU743" i="1"/>
  <c r="AV743" i="1"/>
  <c r="BC743" i="1"/>
  <c r="BE743" i="1"/>
  <c r="BH743" i="1"/>
  <c r="BM743" i="1"/>
  <c r="BN743" i="1" s="1"/>
  <c r="BO743" i="1"/>
  <c r="BP743" i="1"/>
  <c r="BQ743" i="1"/>
  <c r="BS743" i="1"/>
  <c r="BV743" i="1"/>
  <c r="BY743" i="1"/>
  <c r="CB743" i="1"/>
  <c r="CE743" i="1"/>
  <c r="CF743" i="1"/>
  <c r="CQ743" i="1"/>
  <c r="CR743" i="1"/>
  <c r="CS743" i="1"/>
  <c r="CT743" i="1"/>
  <c r="CU743" i="1"/>
  <c r="CV743" i="1"/>
  <c r="CW743" i="1"/>
  <c r="CX743" i="1"/>
  <c r="CY743" i="1"/>
  <c r="CZ743" i="1"/>
  <c r="DA743" i="1"/>
  <c r="DJ743" i="1"/>
  <c r="DK743" i="1"/>
  <c r="DL743" i="1"/>
  <c r="DM743" i="1"/>
  <c r="DN743" i="1"/>
  <c r="DO743" i="1"/>
  <c r="DP743" i="1"/>
  <c r="DQ743" i="1"/>
  <c r="EB743" i="1"/>
  <c r="EC743" i="1"/>
  <c r="EE743" i="1"/>
  <c r="EG743" i="1"/>
  <c r="EJ743" i="1"/>
  <c r="EO743" i="1"/>
  <c r="EP743" i="1"/>
  <c r="EQ743" i="1"/>
  <c r="ER743" i="1"/>
  <c r="ES743" i="1"/>
  <c r="ET743" i="1"/>
  <c r="EU743" i="1"/>
  <c r="EX743" i="1"/>
  <c r="FJ743" i="1"/>
  <c r="FM743" i="1"/>
  <c r="FR743" i="1"/>
  <c r="FS743" i="1"/>
  <c r="FT743" i="1"/>
  <c r="FW743" i="1"/>
  <c r="GN743" i="1"/>
  <c r="GV743" i="1"/>
  <c r="HA743" i="1"/>
  <c r="HB743" i="1"/>
  <c r="HJ743" i="1"/>
  <c r="HK743" i="1"/>
  <c r="HS743" i="1"/>
  <c r="W744" i="1"/>
  <c r="Y744" i="1"/>
  <c r="AA744" i="1"/>
  <c r="AB744" i="1"/>
  <c r="AC744" i="1"/>
  <c r="AD744" i="1" s="1"/>
  <c r="AE744" i="1"/>
  <c r="AF744" i="1"/>
  <c r="AG744" i="1"/>
  <c r="AH744" i="1"/>
  <c r="AI744" i="1"/>
  <c r="AJ744" i="1"/>
  <c r="AK744" i="1"/>
  <c r="AR744" i="1"/>
  <c r="AS744" i="1"/>
  <c r="AT744" i="1"/>
  <c r="AU744" i="1"/>
  <c r="AV744" i="1"/>
  <c r="BC744" i="1"/>
  <c r="BE744" i="1"/>
  <c r="BH744" i="1"/>
  <c r="BM744" i="1"/>
  <c r="BN744" i="1" s="1"/>
  <c r="BO744" i="1"/>
  <c r="BP744" i="1"/>
  <c r="BQ744" i="1"/>
  <c r="BS744" i="1"/>
  <c r="BV744" i="1"/>
  <c r="BY744" i="1"/>
  <c r="CB744" i="1"/>
  <c r="CE744" i="1"/>
  <c r="CF744" i="1"/>
  <c r="CQ744" i="1"/>
  <c r="CR744" i="1"/>
  <c r="CS744" i="1"/>
  <c r="CT744" i="1"/>
  <c r="CU744" i="1"/>
  <c r="CV744" i="1"/>
  <c r="CW744" i="1"/>
  <c r="CX744" i="1"/>
  <c r="CY744" i="1"/>
  <c r="CZ744" i="1"/>
  <c r="DA744" i="1"/>
  <c r="DJ744" i="1"/>
  <c r="DK744" i="1"/>
  <c r="DL744" i="1"/>
  <c r="DM744" i="1"/>
  <c r="DN744" i="1"/>
  <c r="DO744" i="1"/>
  <c r="DP744" i="1"/>
  <c r="DQ744" i="1"/>
  <c r="EB744" i="1"/>
  <c r="EC744" i="1"/>
  <c r="EE744" i="1"/>
  <c r="EG744" i="1"/>
  <c r="EJ744" i="1"/>
  <c r="EO744" i="1"/>
  <c r="EP744" i="1"/>
  <c r="EQ744" i="1"/>
  <c r="ER744" i="1"/>
  <c r="ES744" i="1"/>
  <c r="ET744" i="1"/>
  <c r="EU744" i="1"/>
  <c r="EX744" i="1"/>
  <c r="FJ744" i="1"/>
  <c r="FM744" i="1"/>
  <c r="FR744" i="1"/>
  <c r="FS744" i="1"/>
  <c r="FT744" i="1"/>
  <c r="FW744" i="1"/>
  <c r="GN744" i="1"/>
  <c r="GV744" i="1"/>
  <c r="HA744" i="1"/>
  <c r="HB744" i="1"/>
  <c r="HJ744" i="1"/>
  <c r="HK744" i="1"/>
  <c r="HS744" i="1"/>
  <c r="W745" i="1"/>
  <c r="Y745" i="1"/>
  <c r="AA745" i="1"/>
  <c r="AB745" i="1"/>
  <c r="AC745" i="1"/>
  <c r="AD745" i="1" s="1"/>
  <c r="AE745" i="1"/>
  <c r="AF745" i="1"/>
  <c r="AG745" i="1"/>
  <c r="AH745" i="1"/>
  <c r="AI745" i="1"/>
  <c r="AJ745" i="1"/>
  <c r="AK745" i="1"/>
  <c r="AR745" i="1"/>
  <c r="AS745" i="1"/>
  <c r="AT745" i="1"/>
  <c r="AU745" i="1"/>
  <c r="AV745" i="1"/>
  <c r="BC745" i="1"/>
  <c r="BE745" i="1"/>
  <c r="BH745" i="1"/>
  <c r="BM745" i="1"/>
  <c r="BN745" i="1" s="1"/>
  <c r="BO745" i="1"/>
  <c r="BP745" i="1"/>
  <c r="BQ745" i="1"/>
  <c r="BS745" i="1"/>
  <c r="BV745" i="1"/>
  <c r="BY745" i="1"/>
  <c r="CB745" i="1"/>
  <c r="CE745" i="1"/>
  <c r="CF745" i="1"/>
  <c r="CQ745" i="1"/>
  <c r="CR745" i="1"/>
  <c r="CS745" i="1"/>
  <c r="CT745" i="1"/>
  <c r="CU745" i="1"/>
  <c r="CV745" i="1"/>
  <c r="CW745" i="1"/>
  <c r="CX745" i="1"/>
  <c r="CY745" i="1"/>
  <c r="CZ745" i="1"/>
  <c r="DA745" i="1"/>
  <c r="DJ745" i="1"/>
  <c r="DK745" i="1"/>
  <c r="DL745" i="1"/>
  <c r="DM745" i="1"/>
  <c r="DN745" i="1"/>
  <c r="DO745" i="1"/>
  <c r="DP745" i="1"/>
  <c r="DQ745" i="1"/>
  <c r="EB745" i="1"/>
  <c r="EC745" i="1"/>
  <c r="EE745" i="1"/>
  <c r="EG745" i="1"/>
  <c r="EJ745" i="1"/>
  <c r="EO745" i="1"/>
  <c r="EP745" i="1"/>
  <c r="EQ745" i="1"/>
  <c r="ER745" i="1"/>
  <c r="ES745" i="1"/>
  <c r="ET745" i="1"/>
  <c r="EU745" i="1"/>
  <c r="EX745" i="1"/>
  <c r="FJ745" i="1"/>
  <c r="FM745" i="1"/>
  <c r="FR745" i="1"/>
  <c r="FS745" i="1"/>
  <c r="FT745" i="1"/>
  <c r="FW745" i="1"/>
  <c r="GN745" i="1"/>
  <c r="GV745" i="1"/>
  <c r="HA745" i="1"/>
  <c r="HB745" i="1"/>
  <c r="HJ745" i="1"/>
  <c r="HK745" i="1"/>
  <c r="HS745" i="1"/>
  <c r="W746" i="1"/>
  <c r="Y746" i="1"/>
  <c r="AA746" i="1"/>
  <c r="AB746" i="1"/>
  <c r="AC746" i="1"/>
  <c r="AD746" i="1" s="1"/>
  <c r="AE746" i="1"/>
  <c r="AF746" i="1"/>
  <c r="AG746" i="1"/>
  <c r="AH746" i="1"/>
  <c r="AI746" i="1"/>
  <c r="AJ746" i="1"/>
  <c r="AK746" i="1"/>
  <c r="AR746" i="1"/>
  <c r="AS746" i="1"/>
  <c r="AT746" i="1"/>
  <c r="AU746" i="1"/>
  <c r="AV746" i="1"/>
  <c r="BC746" i="1"/>
  <c r="BE746" i="1"/>
  <c r="BH746" i="1"/>
  <c r="BM746" i="1"/>
  <c r="BN746" i="1" s="1"/>
  <c r="BO746" i="1"/>
  <c r="BP746" i="1"/>
  <c r="BQ746" i="1"/>
  <c r="BS746" i="1"/>
  <c r="BV746" i="1"/>
  <c r="BY746" i="1"/>
  <c r="CB746" i="1"/>
  <c r="CE746" i="1"/>
  <c r="CF746" i="1"/>
  <c r="CQ746" i="1"/>
  <c r="CR746" i="1"/>
  <c r="CS746" i="1"/>
  <c r="CT746" i="1"/>
  <c r="CU746" i="1"/>
  <c r="CV746" i="1"/>
  <c r="CW746" i="1"/>
  <c r="CX746" i="1"/>
  <c r="CY746" i="1"/>
  <c r="CZ746" i="1"/>
  <c r="DA746" i="1"/>
  <c r="DJ746" i="1"/>
  <c r="DK746" i="1"/>
  <c r="DL746" i="1"/>
  <c r="DM746" i="1"/>
  <c r="DN746" i="1"/>
  <c r="DO746" i="1"/>
  <c r="DP746" i="1"/>
  <c r="DQ746" i="1"/>
  <c r="EB746" i="1"/>
  <c r="EC746" i="1"/>
  <c r="EE746" i="1"/>
  <c r="EG746" i="1"/>
  <c r="EJ746" i="1"/>
  <c r="EO746" i="1"/>
  <c r="EP746" i="1"/>
  <c r="EQ746" i="1"/>
  <c r="ER746" i="1"/>
  <c r="ES746" i="1"/>
  <c r="ET746" i="1"/>
  <c r="EU746" i="1"/>
  <c r="EX746" i="1"/>
  <c r="FJ746" i="1"/>
  <c r="FM746" i="1"/>
  <c r="FR746" i="1"/>
  <c r="FS746" i="1"/>
  <c r="FT746" i="1"/>
  <c r="FW746" i="1"/>
  <c r="GN746" i="1"/>
  <c r="GV746" i="1"/>
  <c r="HA746" i="1"/>
  <c r="HB746" i="1"/>
  <c r="HJ746" i="1"/>
  <c r="HK746" i="1"/>
  <c r="HS746" i="1"/>
  <c r="W747" i="1"/>
  <c r="Y747" i="1"/>
  <c r="AA747" i="1"/>
  <c r="AB747" i="1"/>
  <c r="AC747" i="1"/>
  <c r="AD747" i="1" s="1"/>
  <c r="AE747" i="1"/>
  <c r="AF747" i="1"/>
  <c r="AG747" i="1"/>
  <c r="AH747" i="1"/>
  <c r="AI747" i="1"/>
  <c r="AJ747" i="1"/>
  <c r="AK747" i="1"/>
  <c r="AR747" i="1"/>
  <c r="AS747" i="1"/>
  <c r="AT747" i="1"/>
  <c r="AU747" i="1"/>
  <c r="AV747" i="1"/>
  <c r="BC747" i="1"/>
  <c r="BE747" i="1"/>
  <c r="BH747" i="1"/>
  <c r="BM747" i="1"/>
  <c r="BN747" i="1" s="1"/>
  <c r="BO747" i="1"/>
  <c r="BP747" i="1"/>
  <c r="BQ747" i="1"/>
  <c r="BS747" i="1"/>
  <c r="BV747" i="1"/>
  <c r="BY747" i="1"/>
  <c r="CB747" i="1"/>
  <c r="CE747" i="1"/>
  <c r="CF747" i="1"/>
  <c r="CQ747" i="1"/>
  <c r="CR747" i="1"/>
  <c r="CS747" i="1"/>
  <c r="CT747" i="1"/>
  <c r="CU747" i="1"/>
  <c r="CV747" i="1"/>
  <c r="CW747" i="1"/>
  <c r="CX747" i="1"/>
  <c r="CY747" i="1"/>
  <c r="CZ747" i="1"/>
  <c r="DA747" i="1"/>
  <c r="DJ747" i="1"/>
  <c r="DK747" i="1"/>
  <c r="DL747" i="1"/>
  <c r="DM747" i="1"/>
  <c r="DN747" i="1"/>
  <c r="DO747" i="1"/>
  <c r="DP747" i="1"/>
  <c r="DQ747" i="1"/>
  <c r="EB747" i="1"/>
  <c r="EC747" i="1"/>
  <c r="EE747" i="1"/>
  <c r="EG747" i="1"/>
  <c r="EJ747" i="1"/>
  <c r="EO747" i="1"/>
  <c r="EP747" i="1"/>
  <c r="EQ747" i="1"/>
  <c r="ER747" i="1"/>
  <c r="ES747" i="1"/>
  <c r="ET747" i="1"/>
  <c r="EU747" i="1"/>
  <c r="EX747" i="1"/>
  <c r="FJ747" i="1"/>
  <c r="FM747" i="1"/>
  <c r="FR747" i="1"/>
  <c r="FS747" i="1"/>
  <c r="FT747" i="1"/>
  <c r="FW747" i="1"/>
  <c r="GN747" i="1"/>
  <c r="GV747" i="1"/>
  <c r="HA747" i="1"/>
  <c r="HB747" i="1"/>
  <c r="HJ747" i="1"/>
  <c r="HK747" i="1"/>
  <c r="HS747" i="1"/>
  <c r="W748" i="1"/>
  <c r="Y748" i="1"/>
  <c r="AA748" i="1"/>
  <c r="AB748" i="1"/>
  <c r="AC748" i="1"/>
  <c r="AD748" i="1" s="1"/>
  <c r="AE748" i="1"/>
  <c r="AF748" i="1"/>
  <c r="AG748" i="1"/>
  <c r="AH748" i="1"/>
  <c r="AI748" i="1"/>
  <c r="AJ748" i="1"/>
  <c r="AK748" i="1"/>
  <c r="AR748" i="1"/>
  <c r="AS748" i="1"/>
  <c r="AT748" i="1"/>
  <c r="AU748" i="1"/>
  <c r="AV748" i="1"/>
  <c r="BC748" i="1"/>
  <c r="BE748" i="1"/>
  <c r="BH748" i="1"/>
  <c r="BM748" i="1"/>
  <c r="BN748" i="1" s="1"/>
  <c r="BO748" i="1"/>
  <c r="BP748" i="1"/>
  <c r="BQ748" i="1"/>
  <c r="BS748" i="1"/>
  <c r="BV748" i="1"/>
  <c r="BY748" i="1"/>
  <c r="CB748" i="1"/>
  <c r="CE748" i="1"/>
  <c r="CF748" i="1"/>
  <c r="CQ748" i="1"/>
  <c r="CR748" i="1"/>
  <c r="CS748" i="1"/>
  <c r="CT748" i="1"/>
  <c r="CU748" i="1"/>
  <c r="CV748" i="1"/>
  <c r="CW748" i="1"/>
  <c r="CX748" i="1"/>
  <c r="CY748" i="1"/>
  <c r="CZ748" i="1"/>
  <c r="DA748" i="1"/>
  <c r="DJ748" i="1"/>
  <c r="DK748" i="1"/>
  <c r="DL748" i="1"/>
  <c r="DM748" i="1"/>
  <c r="DN748" i="1"/>
  <c r="DO748" i="1"/>
  <c r="DP748" i="1"/>
  <c r="DQ748" i="1"/>
  <c r="EB748" i="1"/>
  <c r="EC748" i="1"/>
  <c r="EE748" i="1"/>
  <c r="EG748" i="1"/>
  <c r="EJ748" i="1"/>
  <c r="EO748" i="1"/>
  <c r="EP748" i="1"/>
  <c r="EQ748" i="1"/>
  <c r="ER748" i="1"/>
  <c r="ES748" i="1"/>
  <c r="ET748" i="1"/>
  <c r="EU748" i="1"/>
  <c r="EX748" i="1"/>
  <c r="FJ748" i="1"/>
  <c r="FM748" i="1"/>
  <c r="FR748" i="1"/>
  <c r="FS748" i="1"/>
  <c r="FT748" i="1"/>
  <c r="FW748" i="1"/>
  <c r="GN748" i="1"/>
  <c r="GV748" i="1"/>
  <c r="HA748" i="1"/>
  <c r="HB748" i="1"/>
  <c r="HJ748" i="1"/>
  <c r="HK748" i="1"/>
  <c r="HS748" i="1"/>
  <c r="W749" i="1"/>
  <c r="Y749" i="1"/>
  <c r="AA749" i="1"/>
  <c r="AB749" i="1"/>
  <c r="AC749" i="1"/>
  <c r="AD749" i="1" s="1"/>
  <c r="AE749" i="1"/>
  <c r="AF749" i="1"/>
  <c r="AG749" i="1"/>
  <c r="AH749" i="1"/>
  <c r="AI749" i="1"/>
  <c r="AJ749" i="1"/>
  <c r="AK749" i="1"/>
  <c r="AR749" i="1"/>
  <c r="AS749" i="1"/>
  <c r="AT749" i="1"/>
  <c r="AU749" i="1"/>
  <c r="AV749" i="1"/>
  <c r="BC749" i="1"/>
  <c r="BE749" i="1"/>
  <c r="BH749" i="1"/>
  <c r="BM749" i="1"/>
  <c r="BN749" i="1" s="1"/>
  <c r="BO749" i="1"/>
  <c r="BP749" i="1"/>
  <c r="BQ749" i="1"/>
  <c r="BS749" i="1"/>
  <c r="BV749" i="1"/>
  <c r="BY749" i="1"/>
  <c r="CB749" i="1"/>
  <c r="CE749" i="1"/>
  <c r="CF749" i="1"/>
  <c r="CQ749" i="1"/>
  <c r="CR749" i="1"/>
  <c r="CS749" i="1"/>
  <c r="CT749" i="1"/>
  <c r="CU749" i="1"/>
  <c r="CV749" i="1"/>
  <c r="CW749" i="1"/>
  <c r="CX749" i="1"/>
  <c r="CY749" i="1"/>
  <c r="CZ749" i="1"/>
  <c r="DA749" i="1"/>
  <c r="DJ749" i="1"/>
  <c r="DK749" i="1"/>
  <c r="DL749" i="1"/>
  <c r="DM749" i="1"/>
  <c r="DN749" i="1"/>
  <c r="DO749" i="1"/>
  <c r="DP749" i="1"/>
  <c r="DQ749" i="1"/>
  <c r="EB749" i="1"/>
  <c r="EC749" i="1"/>
  <c r="EE749" i="1"/>
  <c r="EG749" i="1"/>
  <c r="EJ749" i="1"/>
  <c r="EO749" i="1"/>
  <c r="EP749" i="1"/>
  <c r="EQ749" i="1"/>
  <c r="ER749" i="1"/>
  <c r="ES749" i="1"/>
  <c r="ET749" i="1"/>
  <c r="EU749" i="1"/>
  <c r="EX749" i="1"/>
  <c r="FJ749" i="1"/>
  <c r="FM749" i="1"/>
  <c r="FR749" i="1"/>
  <c r="FS749" i="1"/>
  <c r="FT749" i="1"/>
  <c r="FW749" i="1"/>
  <c r="GN749" i="1"/>
  <c r="GV749" i="1"/>
  <c r="HA749" i="1"/>
  <c r="HB749" i="1"/>
  <c r="HJ749" i="1"/>
  <c r="HK749" i="1"/>
  <c r="HS749" i="1"/>
  <c r="W750" i="1"/>
  <c r="Y750" i="1"/>
  <c r="AA750" i="1"/>
  <c r="AB750" i="1"/>
  <c r="AC750" i="1"/>
  <c r="AD750" i="1" s="1"/>
  <c r="AE750" i="1"/>
  <c r="AF750" i="1"/>
  <c r="AG750" i="1"/>
  <c r="AH750" i="1"/>
  <c r="AI750" i="1"/>
  <c r="AJ750" i="1"/>
  <c r="AK750" i="1"/>
  <c r="AR750" i="1"/>
  <c r="AS750" i="1"/>
  <c r="AT750" i="1"/>
  <c r="AU750" i="1"/>
  <c r="AV750" i="1"/>
  <c r="BC750" i="1"/>
  <c r="BE750" i="1"/>
  <c r="BH750" i="1"/>
  <c r="BM750" i="1"/>
  <c r="BN750" i="1" s="1"/>
  <c r="BO750" i="1"/>
  <c r="BP750" i="1"/>
  <c r="BQ750" i="1"/>
  <c r="BS750" i="1"/>
  <c r="BV750" i="1"/>
  <c r="BY750" i="1"/>
  <c r="CB750" i="1"/>
  <c r="CE750" i="1"/>
  <c r="CF750" i="1"/>
  <c r="CQ750" i="1"/>
  <c r="CR750" i="1"/>
  <c r="CS750" i="1"/>
  <c r="CT750" i="1"/>
  <c r="CU750" i="1"/>
  <c r="CV750" i="1"/>
  <c r="CW750" i="1"/>
  <c r="CX750" i="1"/>
  <c r="CY750" i="1"/>
  <c r="CZ750" i="1"/>
  <c r="DA750" i="1"/>
  <c r="DJ750" i="1"/>
  <c r="DK750" i="1"/>
  <c r="DL750" i="1"/>
  <c r="DM750" i="1"/>
  <c r="DN750" i="1"/>
  <c r="DO750" i="1"/>
  <c r="DP750" i="1"/>
  <c r="DQ750" i="1"/>
  <c r="EB750" i="1"/>
  <c r="EC750" i="1"/>
  <c r="EE750" i="1"/>
  <c r="EG750" i="1"/>
  <c r="EJ750" i="1"/>
  <c r="EO750" i="1"/>
  <c r="EP750" i="1"/>
  <c r="EQ750" i="1"/>
  <c r="ER750" i="1"/>
  <c r="ES750" i="1"/>
  <c r="ET750" i="1"/>
  <c r="EU750" i="1"/>
  <c r="EX750" i="1"/>
  <c r="FJ750" i="1"/>
  <c r="FM750" i="1"/>
  <c r="FR750" i="1"/>
  <c r="FS750" i="1"/>
  <c r="FT750" i="1"/>
  <c r="FW750" i="1"/>
  <c r="GN750" i="1"/>
  <c r="GV750" i="1"/>
  <c r="HA750" i="1"/>
  <c r="HB750" i="1"/>
  <c r="HJ750" i="1"/>
  <c r="HK750" i="1"/>
  <c r="HS750" i="1"/>
  <c r="W751" i="1"/>
  <c r="Y751" i="1"/>
  <c r="AA751" i="1"/>
  <c r="AB751" i="1"/>
  <c r="AC751" i="1"/>
  <c r="AD751" i="1" s="1"/>
  <c r="AE751" i="1"/>
  <c r="AF751" i="1"/>
  <c r="AG751" i="1"/>
  <c r="AH751" i="1"/>
  <c r="AI751" i="1"/>
  <c r="AJ751" i="1"/>
  <c r="AK751" i="1"/>
  <c r="AR751" i="1"/>
  <c r="AS751" i="1"/>
  <c r="AT751" i="1"/>
  <c r="AU751" i="1"/>
  <c r="AV751" i="1"/>
  <c r="BC751" i="1"/>
  <c r="BE751" i="1"/>
  <c r="BH751" i="1"/>
  <c r="BM751" i="1"/>
  <c r="BN751" i="1" s="1"/>
  <c r="BO751" i="1"/>
  <c r="BP751" i="1"/>
  <c r="BQ751" i="1"/>
  <c r="BS751" i="1"/>
  <c r="BV751" i="1"/>
  <c r="BY751" i="1"/>
  <c r="CB751" i="1"/>
  <c r="CE751" i="1"/>
  <c r="CF751" i="1"/>
  <c r="CQ751" i="1"/>
  <c r="CR751" i="1"/>
  <c r="CS751" i="1"/>
  <c r="CT751" i="1"/>
  <c r="CU751" i="1"/>
  <c r="CV751" i="1"/>
  <c r="CW751" i="1"/>
  <c r="CX751" i="1"/>
  <c r="CY751" i="1"/>
  <c r="CZ751" i="1"/>
  <c r="DA751" i="1"/>
  <c r="DJ751" i="1"/>
  <c r="DK751" i="1"/>
  <c r="DL751" i="1"/>
  <c r="DM751" i="1"/>
  <c r="DN751" i="1"/>
  <c r="DO751" i="1"/>
  <c r="DP751" i="1"/>
  <c r="DQ751" i="1"/>
  <c r="EB751" i="1"/>
  <c r="EC751" i="1"/>
  <c r="EE751" i="1"/>
  <c r="EG751" i="1"/>
  <c r="EJ751" i="1"/>
  <c r="EO751" i="1"/>
  <c r="EP751" i="1"/>
  <c r="EQ751" i="1"/>
  <c r="ER751" i="1"/>
  <c r="ES751" i="1"/>
  <c r="ET751" i="1"/>
  <c r="EU751" i="1"/>
  <c r="EX751" i="1"/>
  <c r="FJ751" i="1"/>
  <c r="FM751" i="1"/>
  <c r="FR751" i="1"/>
  <c r="FS751" i="1"/>
  <c r="FT751" i="1"/>
  <c r="FW751" i="1"/>
  <c r="GN751" i="1"/>
  <c r="GV751" i="1"/>
  <c r="HA751" i="1"/>
  <c r="HB751" i="1"/>
  <c r="HJ751" i="1"/>
  <c r="HK751" i="1"/>
  <c r="HS751" i="1"/>
  <c r="W752" i="1"/>
  <c r="Y752" i="1"/>
  <c r="AA752" i="1"/>
  <c r="AB752" i="1"/>
  <c r="AC752" i="1"/>
  <c r="AD752" i="1" s="1"/>
  <c r="AE752" i="1"/>
  <c r="AF752" i="1"/>
  <c r="AG752" i="1"/>
  <c r="AH752" i="1"/>
  <c r="AI752" i="1"/>
  <c r="AJ752" i="1"/>
  <c r="AK752" i="1"/>
  <c r="AR752" i="1"/>
  <c r="AS752" i="1"/>
  <c r="AT752" i="1"/>
  <c r="AU752" i="1"/>
  <c r="AV752" i="1"/>
  <c r="BC752" i="1"/>
  <c r="BE752" i="1"/>
  <c r="BH752" i="1"/>
  <c r="BM752" i="1"/>
  <c r="BN752" i="1" s="1"/>
  <c r="BO752" i="1"/>
  <c r="BP752" i="1"/>
  <c r="BQ752" i="1"/>
  <c r="BS752" i="1"/>
  <c r="BV752" i="1"/>
  <c r="BY752" i="1"/>
  <c r="CB752" i="1"/>
  <c r="CE752" i="1"/>
  <c r="CF752" i="1"/>
  <c r="CQ752" i="1"/>
  <c r="CR752" i="1"/>
  <c r="CS752" i="1"/>
  <c r="CT752" i="1"/>
  <c r="CU752" i="1"/>
  <c r="CV752" i="1"/>
  <c r="CW752" i="1"/>
  <c r="CX752" i="1"/>
  <c r="CY752" i="1"/>
  <c r="CZ752" i="1"/>
  <c r="DA752" i="1"/>
  <c r="DJ752" i="1"/>
  <c r="DK752" i="1"/>
  <c r="DL752" i="1"/>
  <c r="DM752" i="1"/>
  <c r="DN752" i="1"/>
  <c r="DO752" i="1"/>
  <c r="DP752" i="1"/>
  <c r="DQ752" i="1"/>
  <c r="EB752" i="1"/>
  <c r="EC752" i="1"/>
  <c r="EE752" i="1"/>
  <c r="EG752" i="1"/>
  <c r="EJ752" i="1"/>
  <c r="EO752" i="1"/>
  <c r="EP752" i="1"/>
  <c r="EQ752" i="1"/>
  <c r="ER752" i="1"/>
  <c r="ES752" i="1"/>
  <c r="ET752" i="1"/>
  <c r="EU752" i="1"/>
  <c r="EX752" i="1"/>
  <c r="FJ752" i="1"/>
  <c r="FM752" i="1"/>
  <c r="FR752" i="1"/>
  <c r="FS752" i="1"/>
  <c r="FT752" i="1"/>
  <c r="FW752" i="1"/>
  <c r="GN752" i="1"/>
  <c r="GV752" i="1"/>
  <c r="HA752" i="1"/>
  <c r="HB752" i="1"/>
  <c r="HJ752" i="1"/>
  <c r="HK752" i="1"/>
  <c r="HS752" i="1"/>
  <c r="W753" i="1"/>
  <c r="Y753" i="1"/>
  <c r="AA753" i="1"/>
  <c r="AB753" i="1"/>
  <c r="AC753" i="1"/>
  <c r="AD753" i="1" s="1"/>
  <c r="AE753" i="1"/>
  <c r="AF753" i="1"/>
  <c r="AG753" i="1"/>
  <c r="AH753" i="1"/>
  <c r="AI753" i="1"/>
  <c r="AJ753" i="1"/>
  <c r="AK753" i="1"/>
  <c r="AR753" i="1"/>
  <c r="AS753" i="1"/>
  <c r="AT753" i="1"/>
  <c r="AU753" i="1"/>
  <c r="AV753" i="1"/>
  <c r="BC753" i="1"/>
  <c r="BE753" i="1"/>
  <c r="BH753" i="1"/>
  <c r="BM753" i="1"/>
  <c r="BN753" i="1" s="1"/>
  <c r="BO753" i="1"/>
  <c r="BP753" i="1"/>
  <c r="BQ753" i="1"/>
  <c r="BS753" i="1"/>
  <c r="BV753" i="1"/>
  <c r="BY753" i="1"/>
  <c r="CB753" i="1"/>
  <c r="CE753" i="1"/>
  <c r="CF753" i="1"/>
  <c r="CQ753" i="1"/>
  <c r="CR753" i="1"/>
  <c r="CS753" i="1"/>
  <c r="CT753" i="1"/>
  <c r="CU753" i="1"/>
  <c r="CV753" i="1"/>
  <c r="CW753" i="1"/>
  <c r="CX753" i="1"/>
  <c r="CY753" i="1"/>
  <c r="CZ753" i="1"/>
  <c r="DA753" i="1"/>
  <c r="DJ753" i="1"/>
  <c r="DK753" i="1"/>
  <c r="DL753" i="1"/>
  <c r="DM753" i="1"/>
  <c r="DN753" i="1"/>
  <c r="DO753" i="1"/>
  <c r="DP753" i="1"/>
  <c r="DQ753" i="1"/>
  <c r="EB753" i="1"/>
  <c r="EC753" i="1"/>
  <c r="EE753" i="1"/>
  <c r="EG753" i="1"/>
  <c r="EJ753" i="1"/>
  <c r="EO753" i="1"/>
  <c r="EP753" i="1"/>
  <c r="EQ753" i="1"/>
  <c r="ER753" i="1"/>
  <c r="ES753" i="1"/>
  <c r="ET753" i="1"/>
  <c r="EU753" i="1"/>
  <c r="EX753" i="1"/>
  <c r="FJ753" i="1"/>
  <c r="FM753" i="1"/>
  <c r="FR753" i="1"/>
  <c r="FS753" i="1"/>
  <c r="FT753" i="1"/>
  <c r="FW753" i="1"/>
  <c r="GN753" i="1"/>
  <c r="GV753" i="1"/>
  <c r="HA753" i="1"/>
  <c r="HB753" i="1"/>
  <c r="HJ753" i="1"/>
  <c r="HK753" i="1"/>
  <c r="HS753" i="1"/>
  <c r="W754" i="1"/>
  <c r="Y754" i="1"/>
  <c r="AA754" i="1"/>
  <c r="AB754" i="1"/>
  <c r="AC754" i="1"/>
  <c r="AD754" i="1" s="1"/>
  <c r="AE754" i="1"/>
  <c r="AF754" i="1"/>
  <c r="AG754" i="1"/>
  <c r="AH754" i="1"/>
  <c r="AI754" i="1"/>
  <c r="AJ754" i="1"/>
  <c r="AK754" i="1"/>
  <c r="AR754" i="1"/>
  <c r="AS754" i="1"/>
  <c r="AT754" i="1"/>
  <c r="AU754" i="1"/>
  <c r="AV754" i="1"/>
  <c r="BC754" i="1"/>
  <c r="BE754" i="1"/>
  <c r="BH754" i="1"/>
  <c r="BM754" i="1"/>
  <c r="BN754" i="1" s="1"/>
  <c r="BO754" i="1"/>
  <c r="BP754" i="1"/>
  <c r="BQ754" i="1"/>
  <c r="BS754" i="1"/>
  <c r="BV754" i="1"/>
  <c r="BY754" i="1"/>
  <c r="CB754" i="1"/>
  <c r="CE754" i="1"/>
  <c r="CF754" i="1"/>
  <c r="CQ754" i="1"/>
  <c r="CR754" i="1"/>
  <c r="CS754" i="1"/>
  <c r="CT754" i="1"/>
  <c r="CU754" i="1"/>
  <c r="CV754" i="1"/>
  <c r="CW754" i="1"/>
  <c r="CX754" i="1"/>
  <c r="CY754" i="1"/>
  <c r="CZ754" i="1"/>
  <c r="DA754" i="1"/>
  <c r="DJ754" i="1"/>
  <c r="DK754" i="1"/>
  <c r="DL754" i="1"/>
  <c r="DM754" i="1"/>
  <c r="DN754" i="1"/>
  <c r="DO754" i="1"/>
  <c r="DP754" i="1"/>
  <c r="DQ754" i="1"/>
  <c r="EB754" i="1"/>
  <c r="EC754" i="1"/>
  <c r="EE754" i="1"/>
  <c r="EG754" i="1"/>
  <c r="EJ754" i="1"/>
  <c r="EO754" i="1"/>
  <c r="EP754" i="1"/>
  <c r="EQ754" i="1"/>
  <c r="ER754" i="1"/>
  <c r="ES754" i="1"/>
  <c r="ET754" i="1"/>
  <c r="EU754" i="1"/>
  <c r="EX754" i="1"/>
  <c r="FJ754" i="1"/>
  <c r="FM754" i="1"/>
  <c r="FR754" i="1"/>
  <c r="FS754" i="1"/>
  <c r="FT754" i="1"/>
  <c r="FW754" i="1"/>
  <c r="GN754" i="1"/>
  <c r="GV754" i="1"/>
  <c r="HA754" i="1"/>
  <c r="HB754" i="1"/>
  <c r="HJ754" i="1"/>
  <c r="HK754" i="1"/>
  <c r="HS754" i="1"/>
  <c r="W755" i="1"/>
  <c r="Y755" i="1"/>
  <c r="AA755" i="1"/>
  <c r="AB755" i="1"/>
  <c r="AC755" i="1"/>
  <c r="AD755" i="1" s="1"/>
  <c r="AE755" i="1"/>
  <c r="AF755" i="1"/>
  <c r="AG755" i="1"/>
  <c r="AH755" i="1"/>
  <c r="AI755" i="1"/>
  <c r="AJ755" i="1"/>
  <c r="AK755" i="1"/>
  <c r="AR755" i="1"/>
  <c r="AS755" i="1"/>
  <c r="AT755" i="1"/>
  <c r="AU755" i="1"/>
  <c r="AV755" i="1"/>
  <c r="BC755" i="1"/>
  <c r="BE755" i="1"/>
  <c r="BH755" i="1"/>
  <c r="BM755" i="1"/>
  <c r="BN755" i="1" s="1"/>
  <c r="BO755" i="1"/>
  <c r="BP755" i="1"/>
  <c r="BQ755" i="1"/>
  <c r="BS755" i="1"/>
  <c r="BV755" i="1"/>
  <c r="BY755" i="1"/>
  <c r="CB755" i="1"/>
  <c r="CE755" i="1"/>
  <c r="CF755" i="1"/>
  <c r="CQ755" i="1"/>
  <c r="CR755" i="1"/>
  <c r="CS755" i="1"/>
  <c r="CT755" i="1"/>
  <c r="CU755" i="1"/>
  <c r="CV755" i="1"/>
  <c r="CW755" i="1"/>
  <c r="CX755" i="1"/>
  <c r="CY755" i="1"/>
  <c r="CZ755" i="1"/>
  <c r="DA755" i="1"/>
  <c r="DJ755" i="1"/>
  <c r="DK755" i="1"/>
  <c r="DL755" i="1"/>
  <c r="DM755" i="1"/>
  <c r="DN755" i="1"/>
  <c r="DO755" i="1"/>
  <c r="DP755" i="1"/>
  <c r="DQ755" i="1"/>
  <c r="EB755" i="1"/>
  <c r="EC755" i="1"/>
  <c r="EE755" i="1"/>
  <c r="EG755" i="1"/>
  <c r="EJ755" i="1"/>
  <c r="EO755" i="1"/>
  <c r="EP755" i="1"/>
  <c r="EQ755" i="1"/>
  <c r="ER755" i="1"/>
  <c r="ES755" i="1"/>
  <c r="ET755" i="1"/>
  <c r="EU755" i="1"/>
  <c r="EX755" i="1"/>
  <c r="FJ755" i="1"/>
  <c r="FM755" i="1"/>
  <c r="FR755" i="1"/>
  <c r="FS755" i="1"/>
  <c r="FT755" i="1"/>
  <c r="FW755" i="1"/>
  <c r="GN755" i="1"/>
  <c r="GV755" i="1"/>
  <c r="HA755" i="1"/>
  <c r="HB755" i="1"/>
  <c r="HJ755" i="1"/>
  <c r="HK755" i="1"/>
  <c r="HS755" i="1"/>
  <c r="W756" i="1"/>
  <c r="Y756" i="1"/>
  <c r="AA756" i="1"/>
  <c r="AB756" i="1"/>
  <c r="AC756" i="1"/>
  <c r="AD756" i="1" s="1"/>
  <c r="AE756" i="1"/>
  <c r="AF756" i="1"/>
  <c r="AG756" i="1"/>
  <c r="AH756" i="1"/>
  <c r="AI756" i="1"/>
  <c r="AJ756" i="1"/>
  <c r="AK756" i="1"/>
  <c r="AR756" i="1"/>
  <c r="AS756" i="1"/>
  <c r="AT756" i="1"/>
  <c r="AU756" i="1"/>
  <c r="AV756" i="1"/>
  <c r="BC756" i="1"/>
  <c r="BE756" i="1"/>
  <c r="BH756" i="1"/>
  <c r="BM756" i="1"/>
  <c r="BN756" i="1" s="1"/>
  <c r="BO756" i="1"/>
  <c r="BP756" i="1"/>
  <c r="BQ756" i="1"/>
  <c r="BS756" i="1"/>
  <c r="BV756" i="1"/>
  <c r="BY756" i="1"/>
  <c r="CB756" i="1"/>
  <c r="CE756" i="1"/>
  <c r="CF756" i="1"/>
  <c r="CQ756" i="1"/>
  <c r="CR756" i="1"/>
  <c r="CS756" i="1"/>
  <c r="CT756" i="1"/>
  <c r="CU756" i="1"/>
  <c r="CV756" i="1"/>
  <c r="CW756" i="1"/>
  <c r="CX756" i="1"/>
  <c r="CY756" i="1"/>
  <c r="CZ756" i="1"/>
  <c r="DA756" i="1"/>
  <c r="DJ756" i="1"/>
  <c r="DK756" i="1"/>
  <c r="DL756" i="1"/>
  <c r="DM756" i="1"/>
  <c r="DN756" i="1"/>
  <c r="DO756" i="1"/>
  <c r="DP756" i="1"/>
  <c r="DQ756" i="1"/>
  <c r="EB756" i="1"/>
  <c r="EC756" i="1"/>
  <c r="EE756" i="1"/>
  <c r="EG756" i="1"/>
  <c r="EJ756" i="1"/>
  <c r="EO756" i="1"/>
  <c r="EP756" i="1"/>
  <c r="EQ756" i="1"/>
  <c r="ER756" i="1"/>
  <c r="ES756" i="1"/>
  <c r="ET756" i="1"/>
  <c r="EU756" i="1"/>
  <c r="EX756" i="1"/>
  <c r="FJ756" i="1"/>
  <c r="FM756" i="1"/>
  <c r="FR756" i="1"/>
  <c r="FS756" i="1"/>
  <c r="FT756" i="1"/>
  <c r="FW756" i="1"/>
  <c r="GN756" i="1"/>
  <c r="GV756" i="1"/>
  <c r="HA756" i="1"/>
  <c r="HB756" i="1"/>
  <c r="HJ756" i="1"/>
  <c r="HK756" i="1"/>
  <c r="HS756" i="1"/>
  <c r="W757" i="1"/>
  <c r="Y757" i="1"/>
  <c r="AA757" i="1"/>
  <c r="AB757" i="1"/>
  <c r="AC757" i="1"/>
  <c r="AD757" i="1" s="1"/>
  <c r="AE757" i="1"/>
  <c r="AF757" i="1"/>
  <c r="AG757" i="1"/>
  <c r="AH757" i="1"/>
  <c r="AI757" i="1"/>
  <c r="AJ757" i="1"/>
  <c r="AK757" i="1"/>
  <c r="AR757" i="1"/>
  <c r="AS757" i="1"/>
  <c r="AT757" i="1"/>
  <c r="AU757" i="1"/>
  <c r="AV757" i="1"/>
  <c r="BC757" i="1"/>
  <c r="BE757" i="1"/>
  <c r="BH757" i="1"/>
  <c r="BM757" i="1"/>
  <c r="BN757" i="1" s="1"/>
  <c r="BO757" i="1"/>
  <c r="BP757" i="1"/>
  <c r="BQ757" i="1"/>
  <c r="BS757" i="1"/>
  <c r="BV757" i="1"/>
  <c r="BY757" i="1"/>
  <c r="CB757" i="1"/>
  <c r="CE757" i="1"/>
  <c r="CF757" i="1"/>
  <c r="CQ757" i="1"/>
  <c r="CR757" i="1"/>
  <c r="CS757" i="1"/>
  <c r="CT757" i="1"/>
  <c r="CU757" i="1"/>
  <c r="CV757" i="1"/>
  <c r="CW757" i="1"/>
  <c r="CX757" i="1"/>
  <c r="CY757" i="1"/>
  <c r="CZ757" i="1"/>
  <c r="DA757" i="1"/>
  <c r="DJ757" i="1"/>
  <c r="DK757" i="1"/>
  <c r="DL757" i="1"/>
  <c r="DM757" i="1"/>
  <c r="DN757" i="1"/>
  <c r="DO757" i="1"/>
  <c r="DP757" i="1"/>
  <c r="DQ757" i="1"/>
  <c r="EB757" i="1"/>
  <c r="EC757" i="1"/>
  <c r="EE757" i="1"/>
  <c r="EG757" i="1"/>
  <c r="EJ757" i="1"/>
  <c r="EO757" i="1"/>
  <c r="EP757" i="1"/>
  <c r="EQ757" i="1"/>
  <c r="ER757" i="1"/>
  <c r="ES757" i="1"/>
  <c r="ET757" i="1"/>
  <c r="EU757" i="1"/>
  <c r="EX757" i="1"/>
  <c r="FJ757" i="1"/>
  <c r="FM757" i="1"/>
  <c r="FR757" i="1"/>
  <c r="FS757" i="1"/>
  <c r="FT757" i="1"/>
  <c r="FW757" i="1"/>
  <c r="GN757" i="1"/>
  <c r="GV757" i="1"/>
  <c r="HA757" i="1"/>
  <c r="HB757" i="1"/>
  <c r="HJ757" i="1"/>
  <c r="HK757" i="1"/>
  <c r="HS757" i="1"/>
  <c r="W758" i="1"/>
  <c r="Y758" i="1"/>
  <c r="AA758" i="1"/>
  <c r="AB758" i="1"/>
  <c r="AC758" i="1"/>
  <c r="AD758" i="1" s="1"/>
  <c r="AE758" i="1"/>
  <c r="AF758" i="1"/>
  <c r="AG758" i="1"/>
  <c r="AH758" i="1"/>
  <c r="AI758" i="1"/>
  <c r="AJ758" i="1"/>
  <c r="AK758" i="1"/>
  <c r="AR758" i="1"/>
  <c r="AS758" i="1"/>
  <c r="AT758" i="1"/>
  <c r="AU758" i="1"/>
  <c r="AV758" i="1"/>
  <c r="BC758" i="1"/>
  <c r="BE758" i="1"/>
  <c r="BH758" i="1"/>
  <c r="BM758" i="1"/>
  <c r="BN758" i="1" s="1"/>
  <c r="BO758" i="1"/>
  <c r="BP758" i="1"/>
  <c r="BQ758" i="1"/>
  <c r="BS758" i="1"/>
  <c r="BV758" i="1"/>
  <c r="BY758" i="1"/>
  <c r="CB758" i="1"/>
  <c r="CE758" i="1"/>
  <c r="CF758" i="1"/>
  <c r="CQ758" i="1"/>
  <c r="CR758" i="1"/>
  <c r="CS758" i="1"/>
  <c r="CT758" i="1"/>
  <c r="CU758" i="1"/>
  <c r="CV758" i="1"/>
  <c r="CW758" i="1"/>
  <c r="CX758" i="1"/>
  <c r="CY758" i="1"/>
  <c r="CZ758" i="1"/>
  <c r="DA758" i="1"/>
  <c r="DJ758" i="1"/>
  <c r="DK758" i="1"/>
  <c r="DL758" i="1"/>
  <c r="DM758" i="1"/>
  <c r="DN758" i="1"/>
  <c r="DO758" i="1"/>
  <c r="DP758" i="1"/>
  <c r="DQ758" i="1"/>
  <c r="EB758" i="1"/>
  <c r="EC758" i="1"/>
  <c r="EE758" i="1"/>
  <c r="EG758" i="1"/>
  <c r="EJ758" i="1"/>
  <c r="EO758" i="1"/>
  <c r="EP758" i="1"/>
  <c r="EQ758" i="1"/>
  <c r="ER758" i="1"/>
  <c r="ES758" i="1"/>
  <c r="ET758" i="1"/>
  <c r="EU758" i="1"/>
  <c r="EX758" i="1"/>
  <c r="FJ758" i="1"/>
  <c r="FM758" i="1"/>
  <c r="FR758" i="1"/>
  <c r="FS758" i="1"/>
  <c r="FT758" i="1"/>
  <c r="FW758" i="1"/>
  <c r="GN758" i="1"/>
  <c r="GV758" i="1"/>
  <c r="HA758" i="1"/>
  <c r="HB758" i="1"/>
  <c r="HJ758" i="1"/>
  <c r="HK758" i="1"/>
  <c r="HS758" i="1"/>
  <c r="W759" i="1"/>
  <c r="Y759" i="1"/>
  <c r="AA759" i="1"/>
  <c r="AB759" i="1"/>
  <c r="AC759" i="1"/>
  <c r="AD759" i="1" s="1"/>
  <c r="AE759" i="1"/>
  <c r="AF759" i="1"/>
  <c r="AG759" i="1"/>
  <c r="AH759" i="1"/>
  <c r="AI759" i="1"/>
  <c r="AJ759" i="1"/>
  <c r="AK759" i="1"/>
  <c r="AR759" i="1"/>
  <c r="AS759" i="1"/>
  <c r="AT759" i="1"/>
  <c r="AU759" i="1"/>
  <c r="AV759" i="1"/>
  <c r="BC759" i="1"/>
  <c r="BE759" i="1"/>
  <c r="BH759" i="1"/>
  <c r="BM759" i="1"/>
  <c r="BN759" i="1" s="1"/>
  <c r="BO759" i="1"/>
  <c r="BP759" i="1"/>
  <c r="BQ759" i="1"/>
  <c r="BS759" i="1"/>
  <c r="BV759" i="1"/>
  <c r="BY759" i="1"/>
  <c r="CB759" i="1"/>
  <c r="CE759" i="1"/>
  <c r="CF759" i="1"/>
  <c r="CQ759" i="1"/>
  <c r="CR759" i="1"/>
  <c r="CS759" i="1"/>
  <c r="CT759" i="1"/>
  <c r="CU759" i="1"/>
  <c r="CV759" i="1"/>
  <c r="CW759" i="1"/>
  <c r="CX759" i="1"/>
  <c r="CY759" i="1"/>
  <c r="CZ759" i="1"/>
  <c r="DA759" i="1"/>
  <c r="DJ759" i="1"/>
  <c r="DK759" i="1"/>
  <c r="DL759" i="1"/>
  <c r="DM759" i="1"/>
  <c r="DN759" i="1"/>
  <c r="DO759" i="1"/>
  <c r="DP759" i="1"/>
  <c r="DQ759" i="1"/>
  <c r="EB759" i="1"/>
  <c r="EC759" i="1"/>
  <c r="EE759" i="1"/>
  <c r="EG759" i="1"/>
  <c r="EJ759" i="1"/>
  <c r="EO759" i="1"/>
  <c r="EP759" i="1"/>
  <c r="EQ759" i="1"/>
  <c r="ER759" i="1"/>
  <c r="ES759" i="1"/>
  <c r="ET759" i="1"/>
  <c r="EU759" i="1"/>
  <c r="EX759" i="1"/>
  <c r="FJ759" i="1"/>
  <c r="FM759" i="1"/>
  <c r="FR759" i="1"/>
  <c r="FS759" i="1"/>
  <c r="FT759" i="1"/>
  <c r="FW759" i="1"/>
  <c r="GN759" i="1"/>
  <c r="GV759" i="1"/>
  <c r="HA759" i="1"/>
  <c r="HB759" i="1"/>
  <c r="HJ759" i="1"/>
  <c r="HK759" i="1"/>
  <c r="HS759" i="1"/>
  <c r="W760" i="1"/>
  <c r="Y760" i="1"/>
  <c r="AA760" i="1"/>
  <c r="AB760" i="1"/>
  <c r="AC760" i="1"/>
  <c r="AD760" i="1" s="1"/>
  <c r="AE760" i="1"/>
  <c r="AF760" i="1"/>
  <c r="AG760" i="1"/>
  <c r="AH760" i="1"/>
  <c r="AI760" i="1"/>
  <c r="AJ760" i="1"/>
  <c r="AK760" i="1"/>
  <c r="AR760" i="1"/>
  <c r="AS760" i="1"/>
  <c r="AT760" i="1"/>
  <c r="AU760" i="1"/>
  <c r="AV760" i="1"/>
  <c r="BC760" i="1"/>
  <c r="BE760" i="1"/>
  <c r="BH760" i="1"/>
  <c r="BM760" i="1"/>
  <c r="BN760" i="1" s="1"/>
  <c r="BO760" i="1"/>
  <c r="BP760" i="1"/>
  <c r="BQ760" i="1"/>
  <c r="BS760" i="1"/>
  <c r="BV760" i="1"/>
  <c r="BY760" i="1"/>
  <c r="CB760" i="1"/>
  <c r="CE760" i="1"/>
  <c r="CF760" i="1"/>
  <c r="CQ760" i="1"/>
  <c r="CR760" i="1"/>
  <c r="CS760" i="1"/>
  <c r="CT760" i="1"/>
  <c r="CU760" i="1"/>
  <c r="CV760" i="1"/>
  <c r="CW760" i="1"/>
  <c r="CX760" i="1"/>
  <c r="CY760" i="1"/>
  <c r="CZ760" i="1"/>
  <c r="DA760" i="1"/>
  <c r="DJ760" i="1"/>
  <c r="DK760" i="1"/>
  <c r="DL760" i="1"/>
  <c r="DM760" i="1"/>
  <c r="DN760" i="1"/>
  <c r="DO760" i="1"/>
  <c r="DP760" i="1"/>
  <c r="DQ760" i="1"/>
  <c r="EB760" i="1"/>
  <c r="EC760" i="1"/>
  <c r="EE760" i="1"/>
  <c r="EG760" i="1"/>
  <c r="EJ760" i="1"/>
  <c r="EO760" i="1"/>
  <c r="EP760" i="1"/>
  <c r="EQ760" i="1"/>
  <c r="ER760" i="1"/>
  <c r="ES760" i="1"/>
  <c r="ET760" i="1"/>
  <c r="EU760" i="1"/>
  <c r="EX760" i="1"/>
  <c r="FJ760" i="1"/>
  <c r="FM760" i="1"/>
  <c r="FR760" i="1"/>
  <c r="FS760" i="1"/>
  <c r="FT760" i="1"/>
  <c r="FW760" i="1"/>
  <c r="GN760" i="1"/>
  <c r="GV760" i="1"/>
  <c r="HA760" i="1"/>
  <c r="HB760" i="1"/>
  <c r="HJ760" i="1"/>
  <c r="HK760" i="1"/>
  <c r="HS760" i="1"/>
  <c r="W761" i="1"/>
  <c r="Y761" i="1"/>
  <c r="AA761" i="1"/>
  <c r="AB761" i="1"/>
  <c r="AC761" i="1"/>
  <c r="AD761" i="1" s="1"/>
  <c r="AE761" i="1"/>
  <c r="AF761" i="1"/>
  <c r="AG761" i="1"/>
  <c r="AH761" i="1"/>
  <c r="AI761" i="1"/>
  <c r="AJ761" i="1"/>
  <c r="AK761" i="1"/>
  <c r="AR761" i="1"/>
  <c r="AS761" i="1"/>
  <c r="AT761" i="1"/>
  <c r="AU761" i="1"/>
  <c r="AV761" i="1"/>
  <c r="BC761" i="1"/>
  <c r="BE761" i="1"/>
  <c r="BH761" i="1"/>
  <c r="BM761" i="1"/>
  <c r="BN761" i="1" s="1"/>
  <c r="BO761" i="1"/>
  <c r="BP761" i="1"/>
  <c r="BQ761" i="1"/>
  <c r="BS761" i="1"/>
  <c r="BV761" i="1"/>
  <c r="BY761" i="1"/>
  <c r="CB761" i="1"/>
  <c r="CE761" i="1"/>
  <c r="CF761" i="1"/>
  <c r="CQ761" i="1"/>
  <c r="CR761" i="1"/>
  <c r="CS761" i="1"/>
  <c r="CT761" i="1"/>
  <c r="CU761" i="1"/>
  <c r="CV761" i="1"/>
  <c r="CW761" i="1"/>
  <c r="CX761" i="1"/>
  <c r="CY761" i="1"/>
  <c r="CZ761" i="1"/>
  <c r="DA761" i="1"/>
  <c r="DJ761" i="1"/>
  <c r="DK761" i="1"/>
  <c r="DL761" i="1"/>
  <c r="DM761" i="1"/>
  <c r="DN761" i="1"/>
  <c r="DO761" i="1"/>
  <c r="DP761" i="1"/>
  <c r="DQ761" i="1"/>
  <c r="EB761" i="1"/>
  <c r="EC761" i="1"/>
  <c r="EE761" i="1"/>
  <c r="EG761" i="1"/>
  <c r="EJ761" i="1"/>
  <c r="EO761" i="1"/>
  <c r="EP761" i="1"/>
  <c r="EQ761" i="1"/>
  <c r="ER761" i="1"/>
  <c r="ES761" i="1"/>
  <c r="ET761" i="1"/>
  <c r="EU761" i="1"/>
  <c r="EX761" i="1"/>
  <c r="FJ761" i="1"/>
  <c r="FM761" i="1"/>
  <c r="FR761" i="1"/>
  <c r="FS761" i="1"/>
  <c r="FT761" i="1"/>
  <c r="FW761" i="1"/>
  <c r="GN761" i="1"/>
  <c r="GV761" i="1"/>
  <c r="HA761" i="1"/>
  <c r="HB761" i="1"/>
  <c r="HJ761" i="1"/>
  <c r="HK761" i="1"/>
  <c r="HS761" i="1"/>
  <c r="W762" i="1"/>
  <c r="Y762" i="1"/>
  <c r="AA762" i="1"/>
  <c r="AB762" i="1"/>
  <c r="AC762" i="1"/>
  <c r="AD762" i="1" s="1"/>
  <c r="AE762" i="1"/>
  <c r="AF762" i="1"/>
  <c r="AG762" i="1"/>
  <c r="AH762" i="1"/>
  <c r="AI762" i="1"/>
  <c r="AJ762" i="1"/>
  <c r="AK762" i="1"/>
  <c r="AR762" i="1"/>
  <c r="AS762" i="1"/>
  <c r="AT762" i="1"/>
  <c r="AU762" i="1"/>
  <c r="AV762" i="1"/>
  <c r="BC762" i="1"/>
  <c r="BE762" i="1"/>
  <c r="BH762" i="1"/>
  <c r="BM762" i="1"/>
  <c r="BN762" i="1" s="1"/>
  <c r="BO762" i="1"/>
  <c r="BP762" i="1"/>
  <c r="BQ762" i="1"/>
  <c r="BS762" i="1"/>
  <c r="BV762" i="1"/>
  <c r="BY762" i="1"/>
  <c r="CB762" i="1"/>
  <c r="CE762" i="1"/>
  <c r="CF762" i="1"/>
  <c r="CQ762" i="1"/>
  <c r="CR762" i="1"/>
  <c r="CS762" i="1"/>
  <c r="CT762" i="1"/>
  <c r="CU762" i="1"/>
  <c r="CV762" i="1"/>
  <c r="CW762" i="1"/>
  <c r="CX762" i="1"/>
  <c r="CY762" i="1"/>
  <c r="CZ762" i="1"/>
  <c r="DA762" i="1"/>
  <c r="DJ762" i="1"/>
  <c r="DK762" i="1"/>
  <c r="DL762" i="1"/>
  <c r="DM762" i="1"/>
  <c r="DN762" i="1"/>
  <c r="DO762" i="1"/>
  <c r="DP762" i="1"/>
  <c r="DQ762" i="1"/>
  <c r="EB762" i="1"/>
  <c r="EC762" i="1"/>
  <c r="EE762" i="1"/>
  <c r="EG762" i="1"/>
  <c r="EJ762" i="1"/>
  <c r="EO762" i="1"/>
  <c r="EP762" i="1"/>
  <c r="EQ762" i="1"/>
  <c r="ER762" i="1"/>
  <c r="ES762" i="1"/>
  <c r="ET762" i="1"/>
  <c r="EU762" i="1"/>
  <c r="EX762" i="1"/>
  <c r="FJ762" i="1"/>
  <c r="FM762" i="1"/>
  <c r="FR762" i="1"/>
  <c r="FS762" i="1"/>
  <c r="FT762" i="1"/>
  <c r="FW762" i="1"/>
  <c r="GN762" i="1"/>
  <c r="GV762" i="1"/>
  <c r="HA762" i="1"/>
  <c r="HB762" i="1"/>
  <c r="HJ762" i="1"/>
  <c r="HK762" i="1"/>
  <c r="HS762" i="1"/>
  <c r="W763" i="1"/>
  <c r="Y763" i="1"/>
  <c r="AA763" i="1"/>
  <c r="AB763" i="1"/>
  <c r="AC763" i="1"/>
  <c r="AD763" i="1" s="1"/>
  <c r="AE763" i="1"/>
  <c r="AF763" i="1"/>
  <c r="AG763" i="1"/>
  <c r="AH763" i="1"/>
  <c r="AI763" i="1"/>
  <c r="AJ763" i="1"/>
  <c r="AK763" i="1"/>
  <c r="AR763" i="1"/>
  <c r="AS763" i="1"/>
  <c r="AT763" i="1"/>
  <c r="AU763" i="1"/>
  <c r="AV763" i="1"/>
  <c r="BC763" i="1"/>
  <c r="BE763" i="1"/>
  <c r="BH763" i="1"/>
  <c r="BM763" i="1"/>
  <c r="BN763" i="1" s="1"/>
  <c r="BO763" i="1"/>
  <c r="BP763" i="1"/>
  <c r="BQ763" i="1"/>
  <c r="BS763" i="1"/>
  <c r="BV763" i="1"/>
  <c r="BY763" i="1"/>
  <c r="CB763" i="1"/>
  <c r="CE763" i="1"/>
  <c r="CF763" i="1"/>
  <c r="CQ763" i="1"/>
  <c r="CR763" i="1"/>
  <c r="CS763" i="1"/>
  <c r="CT763" i="1"/>
  <c r="CU763" i="1"/>
  <c r="CV763" i="1"/>
  <c r="CW763" i="1"/>
  <c r="CX763" i="1"/>
  <c r="CY763" i="1"/>
  <c r="CZ763" i="1"/>
  <c r="DA763" i="1"/>
  <c r="DJ763" i="1"/>
  <c r="DK763" i="1"/>
  <c r="DL763" i="1"/>
  <c r="DM763" i="1"/>
  <c r="DN763" i="1"/>
  <c r="DO763" i="1"/>
  <c r="DP763" i="1"/>
  <c r="DQ763" i="1"/>
  <c r="EB763" i="1"/>
  <c r="EC763" i="1"/>
  <c r="EE763" i="1"/>
  <c r="EG763" i="1"/>
  <c r="EJ763" i="1"/>
  <c r="EO763" i="1"/>
  <c r="EP763" i="1"/>
  <c r="EQ763" i="1"/>
  <c r="ER763" i="1"/>
  <c r="ES763" i="1"/>
  <c r="ET763" i="1"/>
  <c r="EU763" i="1"/>
  <c r="EX763" i="1"/>
  <c r="FJ763" i="1"/>
  <c r="FM763" i="1"/>
  <c r="FR763" i="1"/>
  <c r="FS763" i="1"/>
  <c r="FT763" i="1"/>
  <c r="FW763" i="1"/>
  <c r="GN763" i="1"/>
  <c r="GV763" i="1"/>
  <c r="HA763" i="1"/>
  <c r="HB763" i="1"/>
  <c r="HJ763" i="1"/>
  <c r="HK763" i="1"/>
  <c r="HS763" i="1"/>
  <c r="W764" i="1"/>
  <c r="Y764" i="1"/>
  <c r="AA764" i="1"/>
  <c r="AB764" i="1"/>
  <c r="AC764" i="1"/>
  <c r="AD764" i="1" s="1"/>
  <c r="AE764" i="1"/>
  <c r="AF764" i="1"/>
  <c r="AG764" i="1"/>
  <c r="AH764" i="1"/>
  <c r="AI764" i="1"/>
  <c r="AJ764" i="1"/>
  <c r="AK764" i="1"/>
  <c r="AR764" i="1"/>
  <c r="AS764" i="1"/>
  <c r="AT764" i="1"/>
  <c r="AU764" i="1"/>
  <c r="AV764" i="1"/>
  <c r="BC764" i="1"/>
  <c r="BE764" i="1"/>
  <c r="BH764" i="1"/>
  <c r="BM764" i="1"/>
  <c r="BN764" i="1" s="1"/>
  <c r="BO764" i="1"/>
  <c r="BP764" i="1"/>
  <c r="BQ764" i="1"/>
  <c r="BS764" i="1"/>
  <c r="BV764" i="1"/>
  <c r="BY764" i="1"/>
  <c r="CB764" i="1"/>
  <c r="CE764" i="1"/>
  <c r="CF764" i="1"/>
  <c r="CQ764" i="1"/>
  <c r="CR764" i="1"/>
  <c r="CS764" i="1"/>
  <c r="CT764" i="1"/>
  <c r="CU764" i="1"/>
  <c r="CV764" i="1"/>
  <c r="CW764" i="1"/>
  <c r="CX764" i="1"/>
  <c r="CY764" i="1"/>
  <c r="CZ764" i="1"/>
  <c r="DA764" i="1"/>
  <c r="DJ764" i="1"/>
  <c r="DK764" i="1"/>
  <c r="DL764" i="1"/>
  <c r="DM764" i="1"/>
  <c r="DN764" i="1"/>
  <c r="DO764" i="1"/>
  <c r="DP764" i="1"/>
  <c r="DQ764" i="1"/>
  <c r="EB764" i="1"/>
  <c r="EC764" i="1"/>
  <c r="EE764" i="1"/>
  <c r="EG764" i="1"/>
  <c r="EJ764" i="1"/>
  <c r="EO764" i="1"/>
  <c r="EP764" i="1"/>
  <c r="EQ764" i="1"/>
  <c r="ER764" i="1"/>
  <c r="ES764" i="1"/>
  <c r="ET764" i="1"/>
  <c r="EU764" i="1"/>
  <c r="EX764" i="1"/>
  <c r="FJ764" i="1"/>
  <c r="FM764" i="1"/>
  <c r="FR764" i="1"/>
  <c r="FS764" i="1"/>
  <c r="FT764" i="1"/>
  <c r="FW764" i="1"/>
  <c r="GN764" i="1"/>
  <c r="GV764" i="1"/>
  <c r="HA764" i="1"/>
  <c r="HB764" i="1"/>
  <c r="HJ764" i="1"/>
  <c r="HK764" i="1"/>
  <c r="HS764" i="1"/>
  <c r="W765" i="1"/>
  <c r="Y765" i="1"/>
  <c r="AA765" i="1"/>
  <c r="AB765" i="1"/>
  <c r="AC765" i="1"/>
  <c r="AD765" i="1" s="1"/>
  <c r="AE765" i="1"/>
  <c r="AF765" i="1"/>
  <c r="AG765" i="1"/>
  <c r="AH765" i="1"/>
  <c r="AI765" i="1"/>
  <c r="AJ765" i="1"/>
  <c r="AK765" i="1"/>
  <c r="AR765" i="1"/>
  <c r="AS765" i="1"/>
  <c r="AT765" i="1"/>
  <c r="AU765" i="1"/>
  <c r="AV765" i="1"/>
  <c r="BC765" i="1"/>
  <c r="BE765" i="1"/>
  <c r="BH765" i="1"/>
  <c r="BM765" i="1"/>
  <c r="BN765" i="1" s="1"/>
  <c r="BO765" i="1"/>
  <c r="BP765" i="1"/>
  <c r="BQ765" i="1"/>
  <c r="BS765" i="1"/>
  <c r="BV765" i="1"/>
  <c r="BY765" i="1"/>
  <c r="CB765" i="1"/>
  <c r="CE765" i="1"/>
  <c r="CF765" i="1"/>
  <c r="CQ765" i="1"/>
  <c r="CR765" i="1"/>
  <c r="CS765" i="1"/>
  <c r="CT765" i="1"/>
  <c r="CU765" i="1"/>
  <c r="CV765" i="1"/>
  <c r="CW765" i="1"/>
  <c r="CX765" i="1"/>
  <c r="CY765" i="1"/>
  <c r="CZ765" i="1"/>
  <c r="DA765" i="1"/>
  <c r="DJ765" i="1"/>
  <c r="DK765" i="1"/>
  <c r="DL765" i="1"/>
  <c r="DM765" i="1"/>
  <c r="DN765" i="1"/>
  <c r="DO765" i="1"/>
  <c r="DP765" i="1"/>
  <c r="DQ765" i="1"/>
  <c r="EB765" i="1"/>
  <c r="EC765" i="1"/>
  <c r="EE765" i="1"/>
  <c r="EG765" i="1"/>
  <c r="EJ765" i="1"/>
  <c r="EO765" i="1"/>
  <c r="EP765" i="1"/>
  <c r="EQ765" i="1"/>
  <c r="ER765" i="1"/>
  <c r="ES765" i="1"/>
  <c r="ET765" i="1"/>
  <c r="EU765" i="1"/>
  <c r="EX765" i="1"/>
  <c r="FJ765" i="1"/>
  <c r="FM765" i="1"/>
  <c r="FR765" i="1"/>
  <c r="FS765" i="1"/>
  <c r="FT765" i="1"/>
  <c r="FW765" i="1"/>
  <c r="GN765" i="1"/>
  <c r="GV765" i="1"/>
  <c r="HA765" i="1"/>
  <c r="HB765" i="1"/>
  <c r="HJ765" i="1"/>
  <c r="HK765" i="1"/>
  <c r="HS765" i="1"/>
  <c r="W766" i="1"/>
  <c r="Y766" i="1"/>
  <c r="AA766" i="1"/>
  <c r="AB766" i="1"/>
  <c r="AC766" i="1"/>
  <c r="AD766" i="1" s="1"/>
  <c r="AE766" i="1"/>
  <c r="AF766" i="1"/>
  <c r="AG766" i="1"/>
  <c r="AH766" i="1"/>
  <c r="AI766" i="1"/>
  <c r="AJ766" i="1"/>
  <c r="AK766" i="1"/>
  <c r="AR766" i="1"/>
  <c r="AS766" i="1"/>
  <c r="AT766" i="1"/>
  <c r="AU766" i="1"/>
  <c r="AV766" i="1"/>
  <c r="BC766" i="1"/>
  <c r="BE766" i="1"/>
  <c r="BH766" i="1"/>
  <c r="BM766" i="1"/>
  <c r="BN766" i="1" s="1"/>
  <c r="BO766" i="1"/>
  <c r="BP766" i="1"/>
  <c r="BQ766" i="1"/>
  <c r="BS766" i="1"/>
  <c r="BV766" i="1"/>
  <c r="BY766" i="1"/>
  <c r="CB766" i="1"/>
  <c r="CE766" i="1"/>
  <c r="CF766" i="1"/>
  <c r="CQ766" i="1"/>
  <c r="CR766" i="1"/>
  <c r="CS766" i="1"/>
  <c r="CT766" i="1"/>
  <c r="CU766" i="1"/>
  <c r="CV766" i="1"/>
  <c r="CW766" i="1"/>
  <c r="CX766" i="1"/>
  <c r="CY766" i="1"/>
  <c r="CZ766" i="1"/>
  <c r="DA766" i="1"/>
  <c r="DJ766" i="1"/>
  <c r="DK766" i="1"/>
  <c r="DL766" i="1"/>
  <c r="DM766" i="1"/>
  <c r="DN766" i="1"/>
  <c r="DO766" i="1"/>
  <c r="DP766" i="1"/>
  <c r="DQ766" i="1"/>
  <c r="EB766" i="1"/>
  <c r="EC766" i="1"/>
  <c r="EE766" i="1"/>
  <c r="EG766" i="1"/>
  <c r="EJ766" i="1"/>
  <c r="EO766" i="1"/>
  <c r="EP766" i="1"/>
  <c r="EQ766" i="1"/>
  <c r="ER766" i="1"/>
  <c r="ES766" i="1"/>
  <c r="ET766" i="1"/>
  <c r="EU766" i="1"/>
  <c r="EX766" i="1"/>
  <c r="FJ766" i="1"/>
  <c r="FM766" i="1"/>
  <c r="FR766" i="1"/>
  <c r="FS766" i="1"/>
  <c r="FT766" i="1"/>
  <c r="FW766" i="1"/>
  <c r="GN766" i="1"/>
  <c r="GV766" i="1"/>
  <c r="HA766" i="1"/>
  <c r="HB766" i="1"/>
  <c r="HJ766" i="1"/>
  <c r="HK766" i="1"/>
  <c r="HS766" i="1"/>
  <c r="W767" i="1"/>
  <c r="Y767" i="1"/>
  <c r="AA767" i="1"/>
  <c r="AB767" i="1"/>
  <c r="AC767" i="1"/>
  <c r="AD767" i="1" s="1"/>
  <c r="AE767" i="1"/>
  <c r="AF767" i="1"/>
  <c r="AG767" i="1"/>
  <c r="AH767" i="1"/>
  <c r="AI767" i="1"/>
  <c r="AJ767" i="1"/>
  <c r="AK767" i="1"/>
  <c r="AR767" i="1"/>
  <c r="AS767" i="1"/>
  <c r="AT767" i="1"/>
  <c r="AU767" i="1"/>
  <c r="AV767" i="1"/>
  <c r="BC767" i="1"/>
  <c r="BE767" i="1"/>
  <c r="BH767" i="1"/>
  <c r="BM767" i="1"/>
  <c r="BN767" i="1" s="1"/>
  <c r="BO767" i="1"/>
  <c r="BP767" i="1"/>
  <c r="BQ767" i="1"/>
  <c r="BS767" i="1"/>
  <c r="BV767" i="1"/>
  <c r="BY767" i="1"/>
  <c r="CB767" i="1"/>
  <c r="CE767" i="1"/>
  <c r="CF767" i="1"/>
  <c r="CQ767" i="1"/>
  <c r="CR767" i="1"/>
  <c r="CS767" i="1"/>
  <c r="CT767" i="1"/>
  <c r="CU767" i="1"/>
  <c r="CV767" i="1"/>
  <c r="CW767" i="1"/>
  <c r="CX767" i="1"/>
  <c r="CY767" i="1"/>
  <c r="CZ767" i="1"/>
  <c r="DA767" i="1"/>
  <c r="DJ767" i="1"/>
  <c r="DK767" i="1"/>
  <c r="DL767" i="1"/>
  <c r="DM767" i="1"/>
  <c r="DN767" i="1"/>
  <c r="DO767" i="1"/>
  <c r="DP767" i="1"/>
  <c r="DQ767" i="1"/>
  <c r="EB767" i="1"/>
  <c r="EC767" i="1"/>
  <c r="EE767" i="1"/>
  <c r="EG767" i="1"/>
  <c r="EJ767" i="1"/>
  <c r="EO767" i="1"/>
  <c r="EP767" i="1"/>
  <c r="EQ767" i="1"/>
  <c r="ER767" i="1"/>
  <c r="ES767" i="1"/>
  <c r="ET767" i="1"/>
  <c r="EU767" i="1"/>
  <c r="EX767" i="1"/>
  <c r="FJ767" i="1"/>
  <c r="FM767" i="1"/>
  <c r="FR767" i="1"/>
  <c r="FS767" i="1"/>
  <c r="FT767" i="1"/>
  <c r="FW767" i="1"/>
  <c r="GN767" i="1"/>
  <c r="GV767" i="1"/>
  <c r="HA767" i="1"/>
  <c r="HB767" i="1"/>
  <c r="HJ767" i="1"/>
  <c r="HK767" i="1"/>
  <c r="HS767" i="1"/>
  <c r="W768" i="1"/>
  <c r="Y768" i="1"/>
  <c r="AA768" i="1"/>
  <c r="AB768" i="1"/>
  <c r="AC768" i="1"/>
  <c r="AD768" i="1" s="1"/>
  <c r="AE768" i="1"/>
  <c r="AF768" i="1"/>
  <c r="AG768" i="1"/>
  <c r="AH768" i="1"/>
  <c r="AI768" i="1"/>
  <c r="AJ768" i="1"/>
  <c r="AK768" i="1"/>
  <c r="AR768" i="1"/>
  <c r="AS768" i="1"/>
  <c r="AT768" i="1"/>
  <c r="AU768" i="1"/>
  <c r="AV768" i="1"/>
  <c r="BC768" i="1"/>
  <c r="BE768" i="1"/>
  <c r="BH768" i="1"/>
  <c r="BM768" i="1"/>
  <c r="BN768" i="1" s="1"/>
  <c r="BO768" i="1"/>
  <c r="BP768" i="1"/>
  <c r="BQ768" i="1"/>
  <c r="BS768" i="1"/>
  <c r="BV768" i="1"/>
  <c r="BY768" i="1"/>
  <c r="CB768" i="1"/>
  <c r="CE768" i="1"/>
  <c r="CF768" i="1"/>
  <c r="CQ768" i="1"/>
  <c r="CR768" i="1"/>
  <c r="CS768" i="1"/>
  <c r="CT768" i="1"/>
  <c r="CU768" i="1"/>
  <c r="CV768" i="1"/>
  <c r="CW768" i="1"/>
  <c r="CX768" i="1"/>
  <c r="CY768" i="1"/>
  <c r="CZ768" i="1"/>
  <c r="DA768" i="1"/>
  <c r="DJ768" i="1"/>
  <c r="DK768" i="1"/>
  <c r="DL768" i="1"/>
  <c r="DM768" i="1"/>
  <c r="DN768" i="1"/>
  <c r="DO768" i="1"/>
  <c r="DP768" i="1"/>
  <c r="DQ768" i="1"/>
  <c r="EB768" i="1"/>
  <c r="EC768" i="1"/>
  <c r="EE768" i="1"/>
  <c r="EG768" i="1"/>
  <c r="EJ768" i="1"/>
  <c r="EO768" i="1"/>
  <c r="EP768" i="1"/>
  <c r="EQ768" i="1"/>
  <c r="ER768" i="1"/>
  <c r="ES768" i="1"/>
  <c r="ET768" i="1"/>
  <c r="EU768" i="1"/>
  <c r="EX768" i="1"/>
  <c r="FJ768" i="1"/>
  <c r="FM768" i="1"/>
  <c r="FR768" i="1"/>
  <c r="FS768" i="1"/>
  <c r="FT768" i="1"/>
  <c r="FW768" i="1"/>
  <c r="GN768" i="1"/>
  <c r="GV768" i="1"/>
  <c r="HA768" i="1"/>
  <c r="HB768" i="1"/>
  <c r="HJ768" i="1"/>
  <c r="HK768" i="1"/>
  <c r="HS768" i="1"/>
  <c r="W769" i="1"/>
  <c r="Y769" i="1"/>
  <c r="AA769" i="1"/>
  <c r="AB769" i="1"/>
  <c r="AC769" i="1"/>
  <c r="AD769" i="1" s="1"/>
  <c r="AE769" i="1"/>
  <c r="AF769" i="1"/>
  <c r="AG769" i="1"/>
  <c r="AH769" i="1"/>
  <c r="AI769" i="1"/>
  <c r="AJ769" i="1"/>
  <c r="AK769" i="1"/>
  <c r="AR769" i="1"/>
  <c r="AS769" i="1"/>
  <c r="AT769" i="1"/>
  <c r="AU769" i="1"/>
  <c r="AV769" i="1"/>
  <c r="BC769" i="1"/>
  <c r="BE769" i="1"/>
  <c r="BH769" i="1"/>
  <c r="BM769" i="1"/>
  <c r="BN769" i="1" s="1"/>
  <c r="BO769" i="1"/>
  <c r="BP769" i="1"/>
  <c r="BQ769" i="1"/>
  <c r="BS769" i="1"/>
  <c r="BV769" i="1"/>
  <c r="BY769" i="1"/>
  <c r="CB769" i="1"/>
  <c r="CE769" i="1"/>
  <c r="CF769" i="1"/>
  <c r="CQ769" i="1"/>
  <c r="CR769" i="1"/>
  <c r="CS769" i="1"/>
  <c r="CT769" i="1"/>
  <c r="CU769" i="1"/>
  <c r="CV769" i="1"/>
  <c r="CW769" i="1"/>
  <c r="CX769" i="1"/>
  <c r="CY769" i="1"/>
  <c r="CZ769" i="1"/>
  <c r="DA769" i="1"/>
  <c r="DJ769" i="1"/>
  <c r="DK769" i="1"/>
  <c r="DL769" i="1"/>
  <c r="DM769" i="1"/>
  <c r="DN769" i="1"/>
  <c r="DO769" i="1"/>
  <c r="DP769" i="1"/>
  <c r="DQ769" i="1"/>
  <c r="EB769" i="1"/>
  <c r="EC769" i="1"/>
  <c r="EE769" i="1"/>
  <c r="EG769" i="1"/>
  <c r="EJ769" i="1"/>
  <c r="EO769" i="1"/>
  <c r="EP769" i="1"/>
  <c r="EQ769" i="1"/>
  <c r="ER769" i="1"/>
  <c r="ES769" i="1"/>
  <c r="ET769" i="1"/>
  <c r="EU769" i="1"/>
  <c r="EX769" i="1"/>
  <c r="FJ769" i="1"/>
  <c r="FM769" i="1"/>
  <c r="FR769" i="1"/>
  <c r="FS769" i="1"/>
  <c r="FT769" i="1"/>
  <c r="FW769" i="1"/>
  <c r="GN769" i="1"/>
  <c r="GV769" i="1"/>
  <c r="HA769" i="1"/>
  <c r="HB769" i="1"/>
  <c r="HJ769" i="1"/>
  <c r="HK769" i="1"/>
  <c r="HS769" i="1"/>
  <c r="W770" i="1"/>
  <c r="Y770" i="1"/>
  <c r="AA770" i="1"/>
  <c r="AB770" i="1"/>
  <c r="AC770" i="1"/>
  <c r="AD770" i="1" s="1"/>
  <c r="AE770" i="1"/>
  <c r="AF770" i="1"/>
  <c r="AG770" i="1"/>
  <c r="AH770" i="1"/>
  <c r="AI770" i="1"/>
  <c r="AJ770" i="1"/>
  <c r="AK770" i="1"/>
  <c r="AR770" i="1"/>
  <c r="AS770" i="1"/>
  <c r="AT770" i="1"/>
  <c r="AU770" i="1"/>
  <c r="AV770" i="1"/>
  <c r="BC770" i="1"/>
  <c r="BE770" i="1"/>
  <c r="BH770" i="1"/>
  <c r="BM770" i="1"/>
  <c r="BN770" i="1" s="1"/>
  <c r="BO770" i="1"/>
  <c r="BP770" i="1"/>
  <c r="BQ770" i="1"/>
  <c r="BS770" i="1"/>
  <c r="BV770" i="1"/>
  <c r="BY770" i="1"/>
  <c r="CB770" i="1"/>
  <c r="CE770" i="1"/>
  <c r="CF770" i="1"/>
  <c r="CQ770" i="1"/>
  <c r="CR770" i="1"/>
  <c r="CS770" i="1"/>
  <c r="CT770" i="1"/>
  <c r="CU770" i="1"/>
  <c r="CV770" i="1"/>
  <c r="CW770" i="1"/>
  <c r="CX770" i="1"/>
  <c r="CY770" i="1"/>
  <c r="CZ770" i="1"/>
  <c r="DA770" i="1"/>
  <c r="DJ770" i="1"/>
  <c r="DK770" i="1"/>
  <c r="DL770" i="1"/>
  <c r="DM770" i="1"/>
  <c r="DN770" i="1"/>
  <c r="DO770" i="1"/>
  <c r="DP770" i="1"/>
  <c r="DQ770" i="1"/>
  <c r="EB770" i="1"/>
  <c r="EC770" i="1"/>
  <c r="EE770" i="1"/>
  <c r="EG770" i="1"/>
  <c r="EJ770" i="1"/>
  <c r="EO770" i="1"/>
  <c r="EP770" i="1"/>
  <c r="EQ770" i="1"/>
  <c r="ER770" i="1"/>
  <c r="ES770" i="1"/>
  <c r="ET770" i="1"/>
  <c r="EU770" i="1"/>
  <c r="EX770" i="1"/>
  <c r="FJ770" i="1"/>
  <c r="FM770" i="1"/>
  <c r="FR770" i="1"/>
  <c r="FS770" i="1"/>
  <c r="FT770" i="1"/>
  <c r="FW770" i="1"/>
  <c r="GN770" i="1"/>
  <c r="GV770" i="1"/>
  <c r="HA770" i="1"/>
  <c r="HB770" i="1"/>
  <c r="HJ770" i="1"/>
  <c r="HK770" i="1"/>
  <c r="HS770" i="1"/>
  <c r="W771" i="1"/>
  <c r="Y771" i="1"/>
  <c r="AA771" i="1"/>
  <c r="AB771" i="1"/>
  <c r="AC771" i="1"/>
  <c r="AD771" i="1" s="1"/>
  <c r="AE771" i="1"/>
  <c r="AF771" i="1"/>
  <c r="AG771" i="1"/>
  <c r="AH771" i="1"/>
  <c r="AI771" i="1"/>
  <c r="AJ771" i="1"/>
  <c r="AK771" i="1"/>
  <c r="AR771" i="1"/>
  <c r="AS771" i="1"/>
  <c r="AT771" i="1"/>
  <c r="AU771" i="1"/>
  <c r="AV771" i="1"/>
  <c r="BC771" i="1"/>
  <c r="BE771" i="1"/>
  <c r="BH771" i="1"/>
  <c r="BM771" i="1"/>
  <c r="BN771" i="1" s="1"/>
  <c r="BO771" i="1"/>
  <c r="BP771" i="1"/>
  <c r="BQ771" i="1"/>
  <c r="BS771" i="1"/>
  <c r="BV771" i="1"/>
  <c r="BY771" i="1"/>
  <c r="CB771" i="1"/>
  <c r="CE771" i="1"/>
  <c r="CF771" i="1"/>
  <c r="CQ771" i="1"/>
  <c r="CR771" i="1"/>
  <c r="CS771" i="1"/>
  <c r="CT771" i="1"/>
  <c r="CU771" i="1"/>
  <c r="CV771" i="1"/>
  <c r="CW771" i="1"/>
  <c r="CX771" i="1"/>
  <c r="CY771" i="1"/>
  <c r="CZ771" i="1"/>
  <c r="DA771" i="1"/>
  <c r="DJ771" i="1"/>
  <c r="DK771" i="1"/>
  <c r="DL771" i="1"/>
  <c r="DM771" i="1"/>
  <c r="DN771" i="1"/>
  <c r="DO771" i="1"/>
  <c r="DP771" i="1"/>
  <c r="DQ771" i="1"/>
  <c r="EB771" i="1"/>
  <c r="EC771" i="1"/>
  <c r="EE771" i="1"/>
  <c r="EG771" i="1"/>
  <c r="EJ771" i="1"/>
  <c r="EO771" i="1"/>
  <c r="EP771" i="1"/>
  <c r="EQ771" i="1"/>
  <c r="ER771" i="1"/>
  <c r="ES771" i="1"/>
  <c r="ET771" i="1"/>
  <c r="EU771" i="1"/>
  <c r="EX771" i="1"/>
  <c r="FJ771" i="1"/>
  <c r="FM771" i="1"/>
  <c r="FR771" i="1"/>
  <c r="FS771" i="1"/>
  <c r="FT771" i="1"/>
  <c r="FW771" i="1"/>
  <c r="GN771" i="1"/>
  <c r="GV771" i="1"/>
  <c r="HA771" i="1"/>
  <c r="HB771" i="1"/>
  <c r="HJ771" i="1"/>
  <c r="HK771" i="1"/>
  <c r="HS771" i="1"/>
  <c r="W772" i="1"/>
  <c r="Y772" i="1"/>
  <c r="AA772" i="1"/>
  <c r="AB772" i="1"/>
  <c r="AC772" i="1"/>
  <c r="AD772" i="1" s="1"/>
  <c r="AE772" i="1"/>
  <c r="AF772" i="1"/>
  <c r="AG772" i="1"/>
  <c r="AH772" i="1"/>
  <c r="AI772" i="1"/>
  <c r="AJ772" i="1"/>
  <c r="AK772" i="1"/>
  <c r="AR772" i="1"/>
  <c r="AS772" i="1"/>
  <c r="AT772" i="1"/>
  <c r="AU772" i="1"/>
  <c r="AV772" i="1"/>
  <c r="BC772" i="1"/>
  <c r="BE772" i="1"/>
  <c r="BH772" i="1"/>
  <c r="BM772" i="1"/>
  <c r="BN772" i="1" s="1"/>
  <c r="BO772" i="1"/>
  <c r="BP772" i="1"/>
  <c r="BQ772" i="1"/>
  <c r="BS772" i="1"/>
  <c r="BV772" i="1"/>
  <c r="BY772" i="1"/>
  <c r="CB772" i="1"/>
  <c r="CE772" i="1"/>
  <c r="CF772" i="1"/>
  <c r="CQ772" i="1"/>
  <c r="CR772" i="1"/>
  <c r="CS772" i="1"/>
  <c r="CT772" i="1"/>
  <c r="CU772" i="1"/>
  <c r="CV772" i="1"/>
  <c r="CW772" i="1"/>
  <c r="CX772" i="1"/>
  <c r="CY772" i="1"/>
  <c r="CZ772" i="1"/>
  <c r="DA772" i="1"/>
  <c r="DJ772" i="1"/>
  <c r="DK772" i="1"/>
  <c r="DL772" i="1"/>
  <c r="DM772" i="1"/>
  <c r="DN772" i="1"/>
  <c r="DO772" i="1"/>
  <c r="DP772" i="1"/>
  <c r="DQ772" i="1"/>
  <c r="EB772" i="1"/>
  <c r="EC772" i="1"/>
  <c r="EE772" i="1"/>
  <c r="EG772" i="1"/>
  <c r="EJ772" i="1"/>
  <c r="EO772" i="1"/>
  <c r="EP772" i="1"/>
  <c r="EQ772" i="1"/>
  <c r="ER772" i="1"/>
  <c r="ES772" i="1"/>
  <c r="ET772" i="1"/>
  <c r="EU772" i="1"/>
  <c r="EX772" i="1"/>
  <c r="FJ772" i="1"/>
  <c r="FM772" i="1"/>
  <c r="FR772" i="1"/>
  <c r="FS772" i="1"/>
  <c r="FT772" i="1"/>
  <c r="FW772" i="1"/>
  <c r="GN772" i="1"/>
  <c r="GV772" i="1"/>
  <c r="HA772" i="1"/>
  <c r="HB772" i="1"/>
  <c r="HJ772" i="1"/>
  <c r="HK772" i="1"/>
  <c r="HS772" i="1"/>
  <c r="W773" i="1"/>
  <c r="Y773" i="1"/>
  <c r="AA773" i="1"/>
  <c r="AB773" i="1"/>
  <c r="AC773" i="1"/>
  <c r="AD773" i="1" s="1"/>
  <c r="AE773" i="1"/>
  <c r="AF773" i="1"/>
  <c r="AG773" i="1"/>
  <c r="AH773" i="1"/>
  <c r="AI773" i="1"/>
  <c r="AJ773" i="1"/>
  <c r="AK773" i="1"/>
  <c r="AR773" i="1"/>
  <c r="AS773" i="1"/>
  <c r="AT773" i="1"/>
  <c r="AU773" i="1"/>
  <c r="AV773" i="1"/>
  <c r="BC773" i="1"/>
  <c r="BE773" i="1"/>
  <c r="BH773" i="1"/>
  <c r="BM773" i="1"/>
  <c r="BN773" i="1" s="1"/>
  <c r="BO773" i="1"/>
  <c r="BP773" i="1"/>
  <c r="BQ773" i="1"/>
  <c r="BS773" i="1"/>
  <c r="BV773" i="1"/>
  <c r="BY773" i="1"/>
  <c r="CB773" i="1"/>
  <c r="CE773" i="1"/>
  <c r="CF773" i="1"/>
  <c r="CQ773" i="1"/>
  <c r="CR773" i="1"/>
  <c r="CS773" i="1"/>
  <c r="CT773" i="1"/>
  <c r="CU773" i="1"/>
  <c r="CV773" i="1"/>
  <c r="CW773" i="1"/>
  <c r="CX773" i="1"/>
  <c r="CY773" i="1"/>
  <c r="CZ773" i="1"/>
  <c r="DA773" i="1"/>
  <c r="DJ773" i="1"/>
  <c r="DK773" i="1"/>
  <c r="DL773" i="1"/>
  <c r="DM773" i="1"/>
  <c r="DN773" i="1"/>
  <c r="DO773" i="1"/>
  <c r="DP773" i="1"/>
  <c r="DQ773" i="1"/>
  <c r="EB773" i="1"/>
  <c r="EC773" i="1"/>
  <c r="EE773" i="1"/>
  <c r="EG773" i="1"/>
  <c r="EJ773" i="1"/>
  <c r="EO773" i="1"/>
  <c r="EP773" i="1"/>
  <c r="EQ773" i="1"/>
  <c r="ER773" i="1"/>
  <c r="ES773" i="1"/>
  <c r="ET773" i="1"/>
  <c r="EU773" i="1"/>
  <c r="EX773" i="1"/>
  <c r="FJ773" i="1"/>
  <c r="FM773" i="1"/>
  <c r="FR773" i="1"/>
  <c r="FS773" i="1"/>
  <c r="FT773" i="1"/>
  <c r="FW773" i="1"/>
  <c r="GN773" i="1"/>
  <c r="GV773" i="1"/>
  <c r="HA773" i="1"/>
  <c r="HB773" i="1"/>
  <c r="HJ773" i="1"/>
  <c r="HK773" i="1"/>
  <c r="HS773" i="1"/>
  <c r="W774" i="1"/>
  <c r="Y774" i="1"/>
  <c r="AA774" i="1"/>
  <c r="AB774" i="1"/>
  <c r="AC774" i="1"/>
  <c r="AD774" i="1" s="1"/>
  <c r="AE774" i="1"/>
  <c r="AF774" i="1"/>
  <c r="AG774" i="1"/>
  <c r="AH774" i="1"/>
  <c r="AI774" i="1"/>
  <c r="AJ774" i="1"/>
  <c r="AK774" i="1"/>
  <c r="AR774" i="1"/>
  <c r="AS774" i="1"/>
  <c r="AT774" i="1"/>
  <c r="AU774" i="1"/>
  <c r="AV774" i="1"/>
  <c r="BC774" i="1"/>
  <c r="BE774" i="1"/>
  <c r="BH774" i="1"/>
  <c r="BM774" i="1"/>
  <c r="BN774" i="1" s="1"/>
  <c r="BO774" i="1"/>
  <c r="BP774" i="1"/>
  <c r="BQ774" i="1"/>
  <c r="BS774" i="1"/>
  <c r="BV774" i="1"/>
  <c r="BY774" i="1"/>
  <c r="CB774" i="1"/>
  <c r="CE774" i="1"/>
  <c r="CF774" i="1"/>
  <c r="CQ774" i="1"/>
  <c r="CR774" i="1"/>
  <c r="CS774" i="1"/>
  <c r="CT774" i="1"/>
  <c r="CU774" i="1"/>
  <c r="CV774" i="1"/>
  <c r="CW774" i="1"/>
  <c r="CX774" i="1"/>
  <c r="CY774" i="1"/>
  <c r="CZ774" i="1"/>
  <c r="DA774" i="1"/>
  <c r="DJ774" i="1"/>
  <c r="DK774" i="1"/>
  <c r="DL774" i="1"/>
  <c r="DM774" i="1"/>
  <c r="DN774" i="1"/>
  <c r="DO774" i="1"/>
  <c r="DP774" i="1"/>
  <c r="DQ774" i="1"/>
  <c r="EB774" i="1"/>
  <c r="EC774" i="1"/>
  <c r="EE774" i="1"/>
  <c r="EG774" i="1"/>
  <c r="EJ774" i="1"/>
  <c r="EO774" i="1"/>
  <c r="EP774" i="1"/>
  <c r="EQ774" i="1"/>
  <c r="ER774" i="1"/>
  <c r="ES774" i="1"/>
  <c r="ET774" i="1"/>
  <c r="EU774" i="1"/>
  <c r="EX774" i="1"/>
  <c r="FJ774" i="1"/>
  <c r="FM774" i="1"/>
  <c r="FR774" i="1"/>
  <c r="FS774" i="1"/>
  <c r="FT774" i="1"/>
  <c r="FW774" i="1"/>
  <c r="GN774" i="1"/>
  <c r="GV774" i="1"/>
  <c r="HA774" i="1"/>
  <c r="HB774" i="1"/>
  <c r="HJ774" i="1"/>
  <c r="HK774" i="1"/>
  <c r="HS774" i="1"/>
  <c r="W775" i="1"/>
  <c r="Y775" i="1"/>
  <c r="AA775" i="1"/>
  <c r="AB775" i="1"/>
  <c r="AC775" i="1"/>
  <c r="AD775" i="1" s="1"/>
  <c r="AE775" i="1"/>
  <c r="AF775" i="1"/>
  <c r="AG775" i="1"/>
  <c r="AH775" i="1"/>
  <c r="AI775" i="1"/>
  <c r="AJ775" i="1"/>
  <c r="AK775" i="1"/>
  <c r="AR775" i="1"/>
  <c r="AS775" i="1"/>
  <c r="AT775" i="1"/>
  <c r="AU775" i="1"/>
  <c r="AV775" i="1"/>
  <c r="BC775" i="1"/>
  <c r="BE775" i="1"/>
  <c r="BH775" i="1"/>
  <c r="BM775" i="1"/>
  <c r="BN775" i="1" s="1"/>
  <c r="BO775" i="1"/>
  <c r="BP775" i="1"/>
  <c r="BQ775" i="1"/>
  <c r="BS775" i="1"/>
  <c r="BV775" i="1"/>
  <c r="BY775" i="1"/>
  <c r="CB775" i="1"/>
  <c r="CE775" i="1"/>
  <c r="CF775" i="1"/>
  <c r="CQ775" i="1"/>
  <c r="CR775" i="1"/>
  <c r="CS775" i="1"/>
  <c r="CT775" i="1"/>
  <c r="CU775" i="1"/>
  <c r="CV775" i="1"/>
  <c r="CW775" i="1"/>
  <c r="CX775" i="1"/>
  <c r="CY775" i="1"/>
  <c r="CZ775" i="1"/>
  <c r="DA775" i="1"/>
  <c r="DJ775" i="1"/>
  <c r="DK775" i="1"/>
  <c r="DL775" i="1"/>
  <c r="DM775" i="1"/>
  <c r="DN775" i="1"/>
  <c r="DO775" i="1"/>
  <c r="DP775" i="1"/>
  <c r="DQ775" i="1"/>
  <c r="EB775" i="1"/>
  <c r="EC775" i="1"/>
  <c r="EE775" i="1"/>
  <c r="EG775" i="1"/>
  <c r="EJ775" i="1"/>
  <c r="EO775" i="1"/>
  <c r="EP775" i="1"/>
  <c r="EQ775" i="1"/>
  <c r="ER775" i="1"/>
  <c r="ES775" i="1"/>
  <c r="ET775" i="1"/>
  <c r="EU775" i="1"/>
  <c r="EX775" i="1"/>
  <c r="FJ775" i="1"/>
  <c r="FM775" i="1"/>
  <c r="FR775" i="1"/>
  <c r="FS775" i="1"/>
  <c r="FT775" i="1"/>
  <c r="FW775" i="1"/>
  <c r="GN775" i="1"/>
  <c r="GV775" i="1"/>
  <c r="HA775" i="1"/>
  <c r="HB775" i="1"/>
  <c r="HJ775" i="1"/>
  <c r="HK775" i="1"/>
  <c r="HS775" i="1"/>
  <c r="W776" i="1"/>
  <c r="Y776" i="1"/>
  <c r="AA776" i="1"/>
  <c r="AB776" i="1"/>
  <c r="AC776" i="1"/>
  <c r="AD776" i="1" s="1"/>
  <c r="AE776" i="1"/>
  <c r="AF776" i="1"/>
  <c r="AG776" i="1"/>
  <c r="AH776" i="1"/>
  <c r="AI776" i="1"/>
  <c r="AJ776" i="1"/>
  <c r="AK776" i="1"/>
  <c r="AR776" i="1"/>
  <c r="AS776" i="1"/>
  <c r="AT776" i="1"/>
  <c r="AU776" i="1"/>
  <c r="AV776" i="1"/>
  <c r="BC776" i="1"/>
  <c r="BE776" i="1"/>
  <c r="BH776" i="1"/>
  <c r="BM776" i="1"/>
  <c r="BN776" i="1" s="1"/>
  <c r="BO776" i="1"/>
  <c r="BP776" i="1"/>
  <c r="BQ776" i="1"/>
  <c r="BS776" i="1"/>
  <c r="BV776" i="1"/>
  <c r="BY776" i="1"/>
  <c r="CB776" i="1"/>
  <c r="CE776" i="1"/>
  <c r="CF776" i="1"/>
  <c r="CQ776" i="1"/>
  <c r="CR776" i="1"/>
  <c r="CS776" i="1"/>
  <c r="CT776" i="1"/>
  <c r="CU776" i="1"/>
  <c r="CV776" i="1"/>
  <c r="CW776" i="1"/>
  <c r="CX776" i="1"/>
  <c r="CY776" i="1"/>
  <c r="CZ776" i="1"/>
  <c r="DA776" i="1"/>
  <c r="DJ776" i="1"/>
  <c r="DK776" i="1"/>
  <c r="DL776" i="1"/>
  <c r="DM776" i="1"/>
  <c r="DN776" i="1"/>
  <c r="DO776" i="1"/>
  <c r="DP776" i="1"/>
  <c r="DQ776" i="1" s="1"/>
  <c r="EB776" i="1"/>
  <c r="EE776" i="1" s="1"/>
  <c r="EC776" i="1"/>
  <c r="ED776" i="1"/>
  <c r="EG776" i="1"/>
  <c r="EJ776" i="1"/>
  <c r="EO776" i="1"/>
  <c r="EP776" i="1" s="1"/>
  <c r="EQ776" i="1"/>
  <c r="ER776" i="1"/>
  <c r="ES776" i="1"/>
  <c r="ET776" i="1" s="1"/>
  <c r="EU776" i="1"/>
  <c r="EX776" i="1"/>
  <c r="FJ776" i="1"/>
  <c r="FM776" i="1"/>
  <c r="FR776" i="1"/>
  <c r="FS776" i="1"/>
  <c r="FT776" i="1"/>
  <c r="FW776" i="1"/>
  <c r="GN776" i="1"/>
  <c r="GV776" i="1"/>
  <c r="GW776" i="1"/>
  <c r="HA776" i="1"/>
  <c r="HB776" i="1"/>
  <c r="HJ776" i="1"/>
  <c r="HK776" i="1"/>
  <c r="HS776" i="1"/>
  <c r="W777" i="1"/>
  <c r="Y777" i="1"/>
  <c r="AA777" i="1"/>
  <c r="AB777" i="1"/>
  <c r="AE777" i="1"/>
  <c r="AG777" i="1" s="1"/>
  <c r="AF777" i="1"/>
  <c r="AI777" i="1"/>
  <c r="AJ777" i="1"/>
  <c r="AR777" i="1"/>
  <c r="AS777" i="1"/>
  <c r="AT777" i="1"/>
  <c r="AU777" i="1"/>
  <c r="AV777" i="1"/>
  <c r="BC777" i="1"/>
  <c r="BE777" i="1"/>
  <c r="EC777" i="1" s="1"/>
  <c r="BH777" i="1"/>
  <c r="BM777" i="1"/>
  <c r="BN777" i="1"/>
  <c r="BO777" i="1"/>
  <c r="BP777" i="1"/>
  <c r="BQ777" i="1"/>
  <c r="BR777" i="1"/>
  <c r="BS777" i="1"/>
  <c r="BV777" i="1"/>
  <c r="BY777" i="1"/>
  <c r="CB777" i="1"/>
  <c r="CE777" i="1"/>
  <c r="CF777" i="1"/>
  <c r="CQ777" i="1"/>
  <c r="CR777" i="1"/>
  <c r="CU777" i="1"/>
  <c r="CV777" i="1"/>
  <c r="CW777" i="1"/>
  <c r="CX777" i="1"/>
  <c r="CY777" i="1"/>
  <c r="CZ777" i="1"/>
  <c r="DA777" i="1" s="1"/>
  <c r="DK777" i="1"/>
  <c r="DL777" i="1"/>
  <c r="DM777" i="1"/>
  <c r="DN777" i="1"/>
  <c r="DO777" i="1"/>
  <c r="DP777" i="1"/>
  <c r="EB777" i="1"/>
  <c r="EE777" i="1" s="1"/>
  <c r="ED777" i="1"/>
  <c r="EG777" i="1"/>
  <c r="EJ777" i="1"/>
  <c r="EO777" i="1"/>
  <c r="EP777" i="1" s="1"/>
  <c r="EQ777" i="1"/>
  <c r="AC777" i="1" s="1"/>
  <c r="AD777" i="1" s="1"/>
  <c r="ER777" i="1"/>
  <c r="ES777" i="1"/>
  <c r="ET777" i="1" s="1"/>
  <c r="EU777" i="1"/>
  <c r="EX777" i="1"/>
  <c r="FJ777" i="1"/>
  <c r="FM777" i="1"/>
  <c r="FR777" i="1"/>
  <c r="FS777" i="1"/>
  <c r="FT777" i="1"/>
  <c r="FW777" i="1"/>
  <c r="GN777" i="1"/>
  <c r="GV777" i="1"/>
  <c r="GW777" i="1"/>
  <c r="HA777" i="1"/>
  <c r="HB777" i="1"/>
  <c r="HJ777" i="1"/>
  <c r="HK777" i="1"/>
  <c r="HS777" i="1"/>
  <c r="W778" i="1"/>
  <c r="Y778" i="1"/>
  <c r="AA778" i="1"/>
  <c r="AB778" i="1"/>
  <c r="AE778" i="1"/>
  <c r="AG778" i="1" s="1"/>
  <c r="AF778" i="1"/>
  <c r="AI778" i="1"/>
  <c r="AJ778" i="1"/>
  <c r="AR778" i="1"/>
  <c r="AS778" i="1"/>
  <c r="AT778" i="1"/>
  <c r="AU778" i="1"/>
  <c r="AV778" i="1"/>
  <c r="BC778" i="1"/>
  <c r="BE778" i="1"/>
  <c r="EC778" i="1" s="1"/>
  <c r="BH778" i="1"/>
  <c r="BM778" i="1"/>
  <c r="BN778" i="1"/>
  <c r="BO778" i="1"/>
  <c r="BP778" i="1"/>
  <c r="BQ778" i="1"/>
  <c r="BR778" i="1"/>
  <c r="BS778" i="1"/>
  <c r="BV778" i="1"/>
  <c r="BY778" i="1"/>
  <c r="CB778" i="1"/>
  <c r="CE778" i="1"/>
  <c r="CF778" i="1"/>
  <c r="CQ778" i="1"/>
  <c r="CR778" i="1"/>
  <c r="CU778" i="1"/>
  <c r="CV778" i="1"/>
  <c r="CW778" i="1"/>
  <c r="CX778" i="1"/>
  <c r="CY778" i="1"/>
  <c r="CZ778" i="1"/>
  <c r="DA778" i="1" s="1"/>
  <c r="DK778" i="1"/>
  <c r="DL778" i="1"/>
  <c r="DM778" i="1"/>
  <c r="DN778" i="1"/>
  <c r="DO778" i="1"/>
  <c r="DP778" i="1"/>
  <c r="EB778" i="1"/>
  <c r="EE778" i="1" s="1"/>
  <c r="ED778" i="1"/>
  <c r="EG778" i="1"/>
  <c r="EJ778" i="1"/>
  <c r="EO778" i="1"/>
  <c r="EP778" i="1" s="1"/>
  <c r="EQ778" i="1"/>
  <c r="AC778" i="1" s="1"/>
  <c r="AD778" i="1" s="1"/>
  <c r="ER778" i="1"/>
  <c r="ES778" i="1"/>
  <c r="ET778" i="1" s="1"/>
  <c r="EU778" i="1"/>
  <c r="EX778" i="1" s="1"/>
  <c r="FJ778" i="1"/>
  <c r="FM778" i="1"/>
  <c r="FR778" i="1"/>
  <c r="FS778" i="1"/>
  <c r="FT778" i="1"/>
  <c r="FW778" i="1" s="1"/>
  <c r="GN778" i="1"/>
  <c r="GV778" i="1"/>
  <c r="GW778" i="1"/>
  <c r="HA778" i="1"/>
  <c r="HB778" i="1"/>
  <c r="HJ778" i="1"/>
  <c r="HK778" i="1"/>
  <c r="HS778" i="1"/>
  <c r="W779" i="1"/>
  <c r="Y779" i="1"/>
  <c r="AA779" i="1"/>
  <c r="AB779" i="1"/>
  <c r="AE779" i="1"/>
  <c r="AG779" i="1" s="1"/>
  <c r="AF779" i="1"/>
  <c r="AI779" i="1"/>
  <c r="AJ779" i="1"/>
  <c r="AR779" i="1"/>
  <c r="AS779" i="1"/>
  <c r="AT779" i="1"/>
  <c r="AU779" i="1"/>
  <c r="AV779" i="1"/>
  <c r="BC779" i="1"/>
  <c r="BE779" i="1"/>
  <c r="EC779" i="1" s="1"/>
  <c r="BH779" i="1"/>
  <c r="BM779" i="1"/>
  <c r="BN779" i="1"/>
  <c r="BO779" i="1"/>
  <c r="BP779" i="1"/>
  <c r="BQ779" i="1"/>
  <c r="BR779" i="1"/>
  <c r="BS779" i="1"/>
  <c r="BV779" i="1"/>
  <c r="BY779" i="1"/>
  <c r="CB779" i="1"/>
  <c r="CE779" i="1"/>
  <c r="CF779" i="1"/>
  <c r="CQ779" i="1"/>
  <c r="CR779" i="1"/>
  <c r="CU779" i="1"/>
  <c r="CV779" i="1"/>
  <c r="CW779" i="1"/>
  <c r="CX779" i="1"/>
  <c r="CY779" i="1"/>
  <c r="CZ779" i="1"/>
  <c r="DA779" i="1" s="1"/>
  <c r="DK779" i="1"/>
  <c r="DL779" i="1"/>
  <c r="DM779" i="1"/>
  <c r="DN779" i="1"/>
  <c r="DO779" i="1"/>
  <c r="DP779" i="1"/>
  <c r="EB779" i="1"/>
  <c r="EE779" i="1" s="1"/>
  <c r="ED779" i="1"/>
  <c r="EG779" i="1"/>
  <c r="EJ779" i="1"/>
  <c r="EO779" i="1"/>
  <c r="EP779" i="1" s="1"/>
  <c r="EQ779" i="1"/>
  <c r="AC779" i="1" s="1"/>
  <c r="AD779" i="1" s="1"/>
  <c r="ER779" i="1"/>
  <c r="ES779" i="1"/>
  <c r="ET779" i="1" s="1"/>
  <c r="EU779" i="1"/>
  <c r="EX779" i="1" s="1"/>
  <c r="FJ779" i="1"/>
  <c r="FM779" i="1"/>
  <c r="FR779" i="1"/>
  <c r="FS779" i="1"/>
  <c r="FT779" i="1"/>
  <c r="FW779" i="1" s="1"/>
  <c r="GN779" i="1"/>
  <c r="GV779" i="1"/>
  <c r="GW779" i="1"/>
  <c r="HA779" i="1"/>
  <c r="HB779" i="1"/>
  <c r="HJ779" i="1"/>
  <c r="HK779" i="1"/>
  <c r="HS779" i="1"/>
  <c r="W780" i="1"/>
  <c r="Y780" i="1"/>
  <c r="AA780" i="1"/>
  <c r="AB780" i="1"/>
  <c r="AE780" i="1"/>
  <c r="AG780" i="1" s="1"/>
  <c r="AF780" i="1"/>
  <c r="AI780" i="1"/>
  <c r="AJ780" i="1"/>
  <c r="AR780" i="1"/>
  <c r="AS780" i="1"/>
  <c r="AT780" i="1"/>
  <c r="AU780" i="1"/>
  <c r="AV780" i="1"/>
  <c r="BC780" i="1"/>
  <c r="BE780" i="1"/>
  <c r="EC780" i="1" s="1"/>
  <c r="BH780" i="1"/>
  <c r="BM780" i="1"/>
  <c r="BN780" i="1"/>
  <c r="BO780" i="1"/>
  <c r="BP780" i="1"/>
  <c r="BQ780" i="1"/>
  <c r="BR780" i="1"/>
  <c r="BS780" i="1"/>
  <c r="BV780" i="1"/>
  <c r="BY780" i="1"/>
  <c r="CB780" i="1"/>
  <c r="CE780" i="1"/>
  <c r="CF780" i="1"/>
  <c r="CQ780" i="1"/>
  <c r="CR780" i="1"/>
  <c r="CU780" i="1"/>
  <c r="CV780" i="1"/>
  <c r="CW780" i="1"/>
  <c r="CX780" i="1"/>
  <c r="CY780" i="1"/>
  <c r="CZ780" i="1"/>
  <c r="DA780" i="1" s="1"/>
  <c r="DK780" i="1"/>
  <c r="DL780" i="1"/>
  <c r="DM780" i="1"/>
  <c r="DN780" i="1"/>
  <c r="DO780" i="1"/>
  <c r="DP780" i="1"/>
  <c r="EB780" i="1"/>
  <c r="EE780" i="1" s="1"/>
  <c r="ED780" i="1"/>
  <c r="EG780" i="1"/>
  <c r="EJ780" i="1"/>
  <c r="EO780" i="1"/>
  <c r="EP780" i="1"/>
  <c r="EQ780" i="1"/>
  <c r="AC780" i="1" s="1"/>
  <c r="AD780" i="1" s="1"/>
  <c r="ER780" i="1"/>
  <c r="ES780" i="1"/>
  <c r="ET780" i="1" s="1"/>
  <c r="EU780" i="1"/>
  <c r="EX780" i="1"/>
  <c r="FJ780" i="1"/>
  <c r="FM780" i="1"/>
  <c r="FR780" i="1"/>
  <c r="FS780" i="1"/>
  <c r="FT780" i="1"/>
  <c r="FW780" i="1"/>
  <c r="GN780" i="1"/>
  <c r="GV780" i="1"/>
  <c r="GW780" i="1"/>
  <c r="HA780" i="1"/>
  <c r="HB780" i="1"/>
  <c r="HJ780" i="1"/>
  <c r="HK780" i="1"/>
  <c r="HS780" i="1"/>
  <c r="W781" i="1"/>
  <c r="Y781" i="1"/>
  <c r="AA781" i="1"/>
  <c r="AB781" i="1"/>
  <c r="AE781" i="1"/>
  <c r="AG781" i="1" s="1"/>
  <c r="AF781" i="1"/>
  <c r="AI781" i="1"/>
  <c r="AJ781" i="1"/>
  <c r="AR781" i="1"/>
  <c r="AS781" i="1"/>
  <c r="AT781" i="1"/>
  <c r="AU781" i="1"/>
  <c r="AV781" i="1"/>
  <c r="BC781" i="1"/>
  <c r="BE781" i="1"/>
  <c r="EC781" i="1" s="1"/>
  <c r="BH781" i="1"/>
  <c r="BM781" i="1"/>
  <c r="BN781" i="1"/>
  <c r="GW781" i="1" s="1"/>
  <c r="BO781" i="1"/>
  <c r="BP781" i="1"/>
  <c r="BQ781" i="1"/>
  <c r="BR781" i="1"/>
  <c r="BS781" i="1"/>
  <c r="BV781" i="1"/>
  <c r="BY781" i="1"/>
  <c r="CB781" i="1"/>
  <c r="CE781" i="1"/>
  <c r="CF781" i="1"/>
  <c r="CQ781" i="1"/>
  <c r="CR781" i="1"/>
  <c r="CU781" i="1"/>
  <c r="CV781" i="1"/>
  <c r="CW781" i="1"/>
  <c r="CX781" i="1"/>
  <c r="CY781" i="1"/>
  <c r="CZ781" i="1"/>
  <c r="DA781" i="1" s="1"/>
  <c r="DK781" i="1"/>
  <c r="DL781" i="1"/>
  <c r="DM781" i="1"/>
  <c r="DN781" i="1"/>
  <c r="DO781" i="1"/>
  <c r="DP781" i="1"/>
  <c r="EB781" i="1"/>
  <c r="EE781" i="1" s="1"/>
  <c r="ED781" i="1"/>
  <c r="EG781" i="1"/>
  <c r="EJ781" i="1"/>
  <c r="EO781" i="1"/>
  <c r="EP781" i="1" s="1"/>
  <c r="EQ781" i="1"/>
  <c r="AC781" i="1" s="1"/>
  <c r="AD781" i="1" s="1"/>
  <c r="ER781" i="1"/>
  <c r="ES781" i="1"/>
  <c r="ET781" i="1" s="1"/>
  <c r="EU781" i="1"/>
  <c r="EX781" i="1"/>
  <c r="FJ781" i="1"/>
  <c r="FM781" i="1"/>
  <c r="FR781" i="1"/>
  <c r="FS781" i="1"/>
  <c r="FT781" i="1"/>
  <c r="FW781" i="1" s="1"/>
  <c r="GN781" i="1"/>
  <c r="GV781" i="1"/>
  <c r="HA781" i="1"/>
  <c r="HB781" i="1"/>
  <c r="HJ781" i="1"/>
  <c r="HK781" i="1"/>
  <c r="HS781" i="1"/>
  <c r="W782" i="1"/>
  <c r="Y782" i="1"/>
  <c r="AA782" i="1"/>
  <c r="AB782" i="1"/>
  <c r="AE782" i="1"/>
  <c r="AG782" i="1" s="1"/>
  <c r="AF782" i="1"/>
  <c r="AI782" i="1"/>
  <c r="AJ782" i="1"/>
  <c r="AR782" i="1"/>
  <c r="AS782" i="1"/>
  <c r="AT782" i="1"/>
  <c r="AU782" i="1"/>
  <c r="AV782" i="1"/>
  <c r="BC782" i="1"/>
  <c r="BE782" i="1"/>
  <c r="EC782" i="1" s="1"/>
  <c r="BH782" i="1"/>
  <c r="BM782" i="1"/>
  <c r="BN782" i="1"/>
  <c r="BO782" i="1"/>
  <c r="BP782" i="1"/>
  <c r="BQ782" i="1"/>
  <c r="BR782" i="1"/>
  <c r="BS782" i="1"/>
  <c r="BV782" i="1"/>
  <c r="BY782" i="1"/>
  <c r="CB782" i="1"/>
  <c r="CE782" i="1"/>
  <c r="CF782" i="1"/>
  <c r="CQ782" i="1"/>
  <c r="CR782" i="1"/>
  <c r="CU782" i="1"/>
  <c r="CV782" i="1"/>
  <c r="CW782" i="1"/>
  <c r="CX782" i="1"/>
  <c r="CY782" i="1"/>
  <c r="CZ782" i="1"/>
  <c r="DA782" i="1" s="1"/>
  <c r="DK782" i="1"/>
  <c r="DL782" i="1"/>
  <c r="DM782" i="1"/>
  <c r="DN782" i="1"/>
  <c r="DO782" i="1"/>
  <c r="DP782" i="1"/>
  <c r="EB782" i="1"/>
  <c r="EE782" i="1" s="1"/>
  <c r="ED782" i="1"/>
  <c r="EG782" i="1"/>
  <c r="EJ782" i="1"/>
  <c r="EO782" i="1"/>
  <c r="EP782" i="1" s="1"/>
  <c r="EQ782" i="1"/>
  <c r="AC782" i="1" s="1"/>
  <c r="AD782" i="1" s="1"/>
  <c r="ER782" i="1"/>
  <c r="ES782" i="1"/>
  <c r="ET782" i="1" s="1"/>
  <c r="EU782" i="1"/>
  <c r="EX782" i="1" s="1"/>
  <c r="FJ782" i="1"/>
  <c r="FM782" i="1"/>
  <c r="FR782" i="1"/>
  <c r="FS782" i="1"/>
  <c r="FT782" i="1"/>
  <c r="FW782" i="1" s="1"/>
  <c r="GN782" i="1"/>
  <c r="GV782" i="1"/>
  <c r="GW782" i="1"/>
  <c r="HA782" i="1"/>
  <c r="HB782" i="1"/>
  <c r="HJ782" i="1"/>
  <c r="HK782" i="1"/>
  <c r="HS782" i="1"/>
  <c r="W783" i="1"/>
  <c r="Y783" i="1"/>
  <c r="AA783" i="1"/>
  <c r="AB783" i="1"/>
  <c r="AE783" i="1"/>
  <c r="AG783" i="1" s="1"/>
  <c r="AF783" i="1"/>
  <c r="AI783" i="1"/>
  <c r="AJ783" i="1"/>
  <c r="AR783" i="1"/>
  <c r="AS783" i="1"/>
  <c r="AT783" i="1"/>
  <c r="AU783" i="1"/>
  <c r="AV783" i="1"/>
  <c r="BC783" i="1"/>
  <c r="BE783" i="1"/>
  <c r="EC783" i="1" s="1"/>
  <c r="BH783" i="1"/>
  <c r="BM783" i="1"/>
  <c r="BN783" i="1"/>
  <c r="BO783" i="1"/>
  <c r="BP783" i="1"/>
  <c r="BQ783" i="1"/>
  <c r="BR783" i="1"/>
  <c r="BS783" i="1"/>
  <c r="BV783" i="1"/>
  <c r="BY783" i="1"/>
  <c r="CB783" i="1"/>
  <c r="CE783" i="1"/>
  <c r="CF783" i="1"/>
  <c r="CQ783" i="1"/>
  <c r="CR783" i="1"/>
  <c r="CU783" i="1"/>
  <c r="CV783" i="1"/>
  <c r="CW783" i="1"/>
  <c r="CX783" i="1"/>
  <c r="CY783" i="1"/>
  <c r="CZ783" i="1"/>
  <c r="DA783" i="1" s="1"/>
  <c r="DK783" i="1"/>
  <c r="DL783" i="1"/>
  <c r="DM783" i="1"/>
  <c r="DN783" i="1"/>
  <c r="DO783" i="1"/>
  <c r="DP783" i="1"/>
  <c r="EB783" i="1"/>
  <c r="EE783" i="1" s="1"/>
  <c r="ED783" i="1"/>
  <c r="EG783" i="1"/>
  <c r="EJ783" i="1"/>
  <c r="EO783" i="1"/>
  <c r="EP783" i="1"/>
  <c r="EQ783" i="1"/>
  <c r="AC783" i="1" s="1"/>
  <c r="AD783" i="1" s="1"/>
  <c r="ER783" i="1"/>
  <c r="ES783" i="1"/>
  <c r="ET783" i="1" s="1"/>
  <c r="EU783" i="1"/>
  <c r="EX783" i="1"/>
  <c r="FJ783" i="1"/>
  <c r="FM783" i="1"/>
  <c r="FR783" i="1"/>
  <c r="FS783" i="1"/>
  <c r="FT783" i="1"/>
  <c r="FW783" i="1" s="1"/>
  <c r="GN783" i="1"/>
  <c r="GV783" i="1"/>
  <c r="GW783" i="1"/>
  <c r="HA783" i="1"/>
  <c r="HB783" i="1"/>
  <c r="HJ783" i="1"/>
  <c r="HK783" i="1"/>
  <c r="HS783" i="1"/>
  <c r="W784" i="1"/>
  <c r="Y784" i="1"/>
  <c r="AA784" i="1"/>
  <c r="AB784" i="1"/>
  <c r="AE784" i="1"/>
  <c r="AG784" i="1" s="1"/>
  <c r="AF784" i="1"/>
  <c r="AI784" i="1"/>
  <c r="AJ784" i="1"/>
  <c r="AR784" i="1"/>
  <c r="AS784" i="1"/>
  <c r="AT784" i="1"/>
  <c r="AU784" i="1"/>
  <c r="AV784" i="1"/>
  <c r="BC784" i="1"/>
  <c r="BE784" i="1"/>
  <c r="EC784" i="1" s="1"/>
  <c r="BH784" i="1"/>
  <c r="BM784" i="1"/>
  <c r="BN784" i="1"/>
  <c r="GW784" i="1" s="1"/>
  <c r="BO784" i="1"/>
  <c r="BP784" i="1"/>
  <c r="BQ784" i="1"/>
  <c r="BR784" i="1"/>
  <c r="BS784" i="1"/>
  <c r="BV784" i="1"/>
  <c r="BY784" i="1"/>
  <c r="CB784" i="1"/>
  <c r="CE784" i="1"/>
  <c r="CF784" i="1"/>
  <c r="CQ784" i="1"/>
  <c r="CR784" i="1"/>
  <c r="CU784" i="1"/>
  <c r="CV784" i="1"/>
  <c r="CW784" i="1"/>
  <c r="CX784" i="1"/>
  <c r="CY784" i="1"/>
  <c r="CZ784" i="1"/>
  <c r="DA784" i="1" s="1"/>
  <c r="DK784" i="1"/>
  <c r="DL784" i="1"/>
  <c r="DM784" i="1"/>
  <c r="DN784" i="1"/>
  <c r="DO784" i="1"/>
  <c r="DP784" i="1"/>
  <c r="EB784" i="1"/>
  <c r="EE784" i="1" s="1"/>
  <c r="ED784" i="1"/>
  <c r="EG784" i="1"/>
  <c r="EJ784" i="1"/>
  <c r="EO784" i="1"/>
  <c r="EP784" i="1" s="1"/>
  <c r="EQ784" i="1"/>
  <c r="AC784" i="1" s="1"/>
  <c r="AD784" i="1" s="1"/>
  <c r="ER784" i="1"/>
  <c r="ES784" i="1"/>
  <c r="ET784" i="1" s="1"/>
  <c r="EU784" i="1"/>
  <c r="EX784" i="1" s="1"/>
  <c r="FJ784" i="1"/>
  <c r="FM784" i="1"/>
  <c r="FR784" i="1"/>
  <c r="FS784" i="1"/>
  <c r="FT784" i="1"/>
  <c r="FW784" i="1"/>
  <c r="GN784" i="1"/>
  <c r="GV784" i="1"/>
  <c r="HA784" i="1"/>
  <c r="HB784" i="1"/>
  <c r="HJ784" i="1"/>
  <c r="HK784" i="1"/>
  <c r="HS784" i="1"/>
  <c r="W785" i="1"/>
  <c r="Y785" i="1"/>
  <c r="AA785" i="1"/>
  <c r="AB785" i="1"/>
  <c r="AE785" i="1"/>
  <c r="AG785" i="1" s="1"/>
  <c r="AF785" i="1"/>
  <c r="AI785" i="1"/>
  <c r="AJ785" i="1"/>
  <c r="AR785" i="1"/>
  <c r="AS785" i="1"/>
  <c r="AT785" i="1"/>
  <c r="AU785" i="1"/>
  <c r="AV785" i="1"/>
  <c r="BC785" i="1"/>
  <c r="BE785" i="1"/>
  <c r="EC785" i="1" s="1"/>
  <c r="BH785" i="1"/>
  <c r="BM785" i="1"/>
  <c r="BN785" i="1"/>
  <c r="GW785" i="1" s="1"/>
  <c r="BO785" i="1"/>
  <c r="BP785" i="1"/>
  <c r="BQ785" i="1"/>
  <c r="BR785" i="1"/>
  <c r="BS785" i="1"/>
  <c r="BV785" i="1"/>
  <c r="BY785" i="1"/>
  <c r="CB785" i="1"/>
  <c r="CE785" i="1"/>
  <c r="CF785" i="1"/>
  <c r="CQ785" i="1"/>
  <c r="CR785" i="1"/>
  <c r="CU785" i="1"/>
  <c r="CV785" i="1"/>
  <c r="CW785" i="1"/>
  <c r="CX785" i="1"/>
  <c r="CY785" i="1"/>
  <c r="CZ785" i="1"/>
  <c r="DA785" i="1" s="1"/>
  <c r="DK785" i="1"/>
  <c r="DL785" i="1"/>
  <c r="DM785" i="1"/>
  <c r="DN785" i="1"/>
  <c r="DO785" i="1"/>
  <c r="DP785" i="1"/>
  <c r="EB785" i="1"/>
  <c r="EE785" i="1" s="1"/>
  <c r="ED785" i="1"/>
  <c r="EG785" i="1"/>
  <c r="EJ785" i="1"/>
  <c r="EO785" i="1"/>
  <c r="EP785" i="1" s="1"/>
  <c r="EQ785" i="1"/>
  <c r="AC785" i="1" s="1"/>
  <c r="AD785" i="1" s="1"/>
  <c r="ER785" i="1"/>
  <c r="ES785" i="1"/>
  <c r="ET785" i="1" s="1"/>
  <c r="EU785" i="1"/>
  <c r="EX785" i="1"/>
  <c r="FJ785" i="1"/>
  <c r="FM785" i="1"/>
  <c r="FR785" i="1"/>
  <c r="FS785" i="1"/>
  <c r="FT785" i="1"/>
  <c r="FW785" i="1"/>
  <c r="GN785" i="1"/>
  <c r="GV785" i="1"/>
  <c r="HA785" i="1"/>
  <c r="HB785" i="1"/>
  <c r="HJ785" i="1"/>
  <c r="HK785" i="1"/>
  <c r="HS785" i="1"/>
  <c r="W786" i="1"/>
  <c r="Y786" i="1"/>
  <c r="AA786" i="1"/>
  <c r="AB786" i="1"/>
  <c r="AE786" i="1"/>
  <c r="AG786" i="1" s="1"/>
  <c r="AF786" i="1"/>
  <c r="AI786" i="1"/>
  <c r="AJ786" i="1"/>
  <c r="AR786" i="1"/>
  <c r="AS786" i="1"/>
  <c r="AT786" i="1"/>
  <c r="AU786" i="1"/>
  <c r="AV786" i="1"/>
  <c r="BC786" i="1"/>
  <c r="BE786" i="1"/>
  <c r="EC786" i="1" s="1"/>
  <c r="BH786" i="1"/>
  <c r="BM786" i="1"/>
  <c r="BN786" i="1"/>
  <c r="BO786" i="1"/>
  <c r="BP786" i="1"/>
  <c r="BQ786" i="1"/>
  <c r="BR786" i="1"/>
  <c r="BS786" i="1"/>
  <c r="BV786" i="1"/>
  <c r="BY786" i="1"/>
  <c r="CB786" i="1"/>
  <c r="CE786" i="1"/>
  <c r="CF786" i="1"/>
  <c r="CQ786" i="1"/>
  <c r="CR786" i="1"/>
  <c r="CU786" i="1"/>
  <c r="CV786" i="1"/>
  <c r="CW786" i="1"/>
  <c r="CX786" i="1"/>
  <c r="CY786" i="1"/>
  <c r="CZ786" i="1"/>
  <c r="DA786" i="1" s="1"/>
  <c r="DK786" i="1"/>
  <c r="DL786" i="1"/>
  <c r="DM786" i="1"/>
  <c r="DN786" i="1"/>
  <c r="DO786" i="1"/>
  <c r="DP786" i="1"/>
  <c r="EB786" i="1"/>
  <c r="EE786" i="1" s="1"/>
  <c r="ED786" i="1"/>
  <c r="EG786" i="1"/>
  <c r="EJ786" i="1"/>
  <c r="EO786" i="1"/>
  <c r="EP786" i="1" s="1"/>
  <c r="EQ786" i="1"/>
  <c r="AC786" i="1" s="1"/>
  <c r="AD786" i="1" s="1"/>
  <c r="ER786" i="1"/>
  <c r="ES786" i="1"/>
  <c r="ET786" i="1" s="1"/>
  <c r="EU786" i="1"/>
  <c r="EX786" i="1" s="1"/>
  <c r="FJ786" i="1"/>
  <c r="GW786" i="1" s="1"/>
  <c r="FM786" i="1"/>
  <c r="FR786" i="1"/>
  <c r="FS786" i="1"/>
  <c r="FT786" i="1"/>
  <c r="FW786" i="1" s="1"/>
  <c r="GN786" i="1"/>
  <c r="GV786" i="1"/>
  <c r="HA786" i="1"/>
  <c r="HB786" i="1"/>
  <c r="HJ786" i="1"/>
  <c r="HK786" i="1"/>
  <c r="HS786" i="1"/>
  <c r="W787" i="1"/>
  <c r="Y787" i="1"/>
  <c r="AA787" i="1"/>
  <c r="AB787" i="1"/>
  <c r="AE787" i="1"/>
  <c r="AG787" i="1" s="1"/>
  <c r="AF787" i="1"/>
  <c r="AI787" i="1"/>
  <c r="AJ787" i="1"/>
  <c r="AR787" i="1"/>
  <c r="AS787" i="1"/>
  <c r="AT787" i="1"/>
  <c r="AU787" i="1"/>
  <c r="AV787" i="1"/>
  <c r="BC787" i="1"/>
  <c r="BE787" i="1"/>
  <c r="EC787" i="1" s="1"/>
  <c r="BH787" i="1"/>
  <c r="BM787" i="1"/>
  <c r="BN787" i="1"/>
  <c r="BO787" i="1"/>
  <c r="BP787" i="1"/>
  <c r="BQ787" i="1"/>
  <c r="BR787" i="1"/>
  <c r="BS787" i="1"/>
  <c r="BV787" i="1"/>
  <c r="BY787" i="1"/>
  <c r="CB787" i="1"/>
  <c r="CE787" i="1"/>
  <c r="CF787" i="1"/>
  <c r="CQ787" i="1"/>
  <c r="CR787" i="1"/>
  <c r="CU787" i="1"/>
  <c r="CV787" i="1"/>
  <c r="CW787" i="1"/>
  <c r="CX787" i="1"/>
  <c r="CY787" i="1"/>
  <c r="CZ787" i="1"/>
  <c r="DA787" i="1" s="1"/>
  <c r="DK787" i="1"/>
  <c r="DL787" i="1"/>
  <c r="DM787" i="1"/>
  <c r="DN787" i="1"/>
  <c r="DO787" i="1"/>
  <c r="DP787" i="1"/>
  <c r="EB787" i="1"/>
  <c r="EE787" i="1" s="1"/>
  <c r="ED787" i="1"/>
  <c r="EG787" i="1"/>
  <c r="EJ787" i="1"/>
  <c r="EO787" i="1"/>
  <c r="EP787" i="1" s="1"/>
  <c r="EQ787" i="1"/>
  <c r="AC787" i="1" s="1"/>
  <c r="AD787" i="1" s="1"/>
  <c r="ER787" i="1"/>
  <c r="ES787" i="1"/>
  <c r="ET787" i="1" s="1"/>
  <c r="EU787" i="1"/>
  <c r="EX787" i="1" s="1"/>
  <c r="FJ787" i="1"/>
  <c r="FM787" i="1"/>
  <c r="FR787" i="1"/>
  <c r="FS787" i="1"/>
  <c r="FT787" i="1"/>
  <c r="FW787" i="1"/>
  <c r="GN787" i="1"/>
  <c r="GV787" i="1"/>
  <c r="GW787" i="1"/>
  <c r="HA787" i="1"/>
  <c r="HB787" i="1"/>
  <c r="HJ787" i="1"/>
  <c r="HK787" i="1"/>
  <c r="HS787" i="1"/>
  <c r="W788" i="1"/>
  <c r="Y788" i="1"/>
  <c r="AA788" i="1"/>
  <c r="AB788" i="1"/>
  <c r="AE788" i="1"/>
  <c r="AG788" i="1" s="1"/>
  <c r="AF788" i="1"/>
  <c r="AI788" i="1"/>
  <c r="AJ788" i="1"/>
  <c r="AR788" i="1"/>
  <c r="AS788" i="1"/>
  <c r="AT788" i="1"/>
  <c r="AU788" i="1"/>
  <c r="AV788" i="1"/>
  <c r="BC788" i="1"/>
  <c r="BE788" i="1"/>
  <c r="EC788" i="1" s="1"/>
  <c r="BH788" i="1"/>
  <c r="BM788" i="1"/>
  <c r="BN788" i="1"/>
  <c r="BO788" i="1"/>
  <c r="BP788" i="1"/>
  <c r="BQ788" i="1"/>
  <c r="BR788" i="1"/>
  <c r="BS788" i="1"/>
  <c r="BV788" i="1"/>
  <c r="BY788" i="1"/>
  <c r="CB788" i="1"/>
  <c r="CE788" i="1"/>
  <c r="CF788" i="1"/>
  <c r="CQ788" i="1"/>
  <c r="CR788" i="1"/>
  <c r="CU788" i="1"/>
  <c r="CV788" i="1"/>
  <c r="CW788" i="1"/>
  <c r="CX788" i="1"/>
  <c r="CY788" i="1"/>
  <c r="CZ788" i="1"/>
  <c r="DA788" i="1" s="1"/>
  <c r="DK788" i="1"/>
  <c r="DL788" i="1"/>
  <c r="DM788" i="1"/>
  <c r="DN788" i="1"/>
  <c r="DO788" i="1"/>
  <c r="DP788" i="1"/>
  <c r="EB788" i="1"/>
  <c r="EE788" i="1" s="1"/>
  <c r="ED788" i="1"/>
  <c r="EG788" i="1"/>
  <c r="EJ788" i="1"/>
  <c r="EO788" i="1"/>
  <c r="EP788" i="1" s="1"/>
  <c r="EQ788" i="1"/>
  <c r="AC788" i="1" s="1"/>
  <c r="AD788" i="1" s="1"/>
  <c r="ER788" i="1"/>
  <c r="ES788" i="1"/>
  <c r="ET788" i="1" s="1"/>
  <c r="EU788" i="1"/>
  <c r="EX788" i="1"/>
  <c r="FJ788" i="1"/>
  <c r="FM788" i="1"/>
  <c r="FR788" i="1"/>
  <c r="FS788" i="1"/>
  <c r="FT788" i="1"/>
  <c r="FW788" i="1"/>
  <c r="GN788" i="1"/>
  <c r="GV788" i="1"/>
  <c r="GW788" i="1"/>
  <c r="HA788" i="1"/>
  <c r="HB788" i="1"/>
  <c r="HJ788" i="1"/>
  <c r="HK788" i="1"/>
  <c r="HS788" i="1"/>
  <c r="W789" i="1"/>
  <c r="Y789" i="1"/>
  <c r="AA789" i="1"/>
  <c r="AB789" i="1"/>
  <c r="AE789" i="1"/>
  <c r="AG789" i="1" s="1"/>
  <c r="AF789" i="1"/>
  <c r="AI789" i="1"/>
  <c r="AJ789" i="1"/>
  <c r="AR789" i="1"/>
  <c r="AS789" i="1"/>
  <c r="AT789" i="1"/>
  <c r="AU789" i="1"/>
  <c r="AV789" i="1"/>
  <c r="BC789" i="1"/>
  <c r="BE789" i="1"/>
  <c r="EC789" i="1" s="1"/>
  <c r="BH789" i="1"/>
  <c r="BM789" i="1"/>
  <c r="BN789" i="1"/>
  <c r="BO789" i="1"/>
  <c r="BP789" i="1"/>
  <c r="BQ789" i="1"/>
  <c r="BR789" i="1"/>
  <c r="BS789" i="1"/>
  <c r="BV789" i="1"/>
  <c r="BY789" i="1"/>
  <c r="CB789" i="1"/>
  <c r="CE789" i="1"/>
  <c r="CF789" i="1"/>
  <c r="CQ789" i="1"/>
  <c r="CR789" i="1"/>
  <c r="CU789" i="1"/>
  <c r="CV789" i="1"/>
  <c r="CW789" i="1"/>
  <c r="CX789" i="1"/>
  <c r="CY789" i="1"/>
  <c r="CZ789" i="1"/>
  <c r="DA789" i="1" s="1"/>
  <c r="DK789" i="1"/>
  <c r="DL789" i="1"/>
  <c r="DM789" i="1"/>
  <c r="DN789" i="1"/>
  <c r="DO789" i="1"/>
  <c r="DP789" i="1"/>
  <c r="EB789" i="1"/>
  <c r="EE789" i="1" s="1"/>
  <c r="ED789" i="1"/>
  <c r="EG789" i="1"/>
  <c r="EJ789" i="1"/>
  <c r="EO789" i="1"/>
  <c r="EP789" i="1" s="1"/>
  <c r="EQ789" i="1"/>
  <c r="AC789" i="1" s="1"/>
  <c r="AD789" i="1" s="1"/>
  <c r="ER789" i="1"/>
  <c r="ES789" i="1"/>
  <c r="ET789" i="1" s="1"/>
  <c r="EU789" i="1"/>
  <c r="EX789" i="1"/>
  <c r="FJ789" i="1"/>
  <c r="FM789" i="1"/>
  <c r="FR789" i="1"/>
  <c r="FS789" i="1"/>
  <c r="FT789" i="1"/>
  <c r="FW789" i="1"/>
  <c r="GN789" i="1"/>
  <c r="GV789" i="1"/>
  <c r="GW789" i="1"/>
  <c r="HA789" i="1"/>
  <c r="HB789" i="1"/>
  <c r="HJ789" i="1"/>
  <c r="HK789" i="1"/>
  <c r="HS789" i="1"/>
  <c r="W790" i="1"/>
  <c r="Y790" i="1"/>
  <c r="AA790" i="1"/>
  <c r="AB790" i="1"/>
  <c r="AE790" i="1"/>
  <c r="AG790" i="1" s="1"/>
  <c r="AF790" i="1"/>
  <c r="AI790" i="1"/>
  <c r="AJ790" i="1"/>
  <c r="AR790" i="1"/>
  <c r="AS790" i="1"/>
  <c r="AT790" i="1"/>
  <c r="AU790" i="1"/>
  <c r="AV790" i="1"/>
  <c r="BC790" i="1"/>
  <c r="BE790" i="1"/>
  <c r="EC790" i="1" s="1"/>
  <c r="BH790" i="1"/>
  <c r="BM790" i="1"/>
  <c r="BN790" i="1"/>
  <c r="BO790" i="1"/>
  <c r="BP790" i="1"/>
  <c r="BQ790" i="1"/>
  <c r="BR790" i="1"/>
  <c r="BS790" i="1"/>
  <c r="BV790" i="1"/>
  <c r="BY790" i="1"/>
  <c r="CB790" i="1"/>
  <c r="CE790" i="1"/>
  <c r="CF790" i="1"/>
  <c r="CQ790" i="1"/>
  <c r="CR790" i="1"/>
  <c r="CU790" i="1"/>
  <c r="CV790" i="1"/>
  <c r="CW790" i="1"/>
  <c r="CX790" i="1"/>
  <c r="CY790" i="1"/>
  <c r="CZ790" i="1"/>
  <c r="DA790" i="1" s="1"/>
  <c r="DK790" i="1"/>
  <c r="DL790" i="1"/>
  <c r="DM790" i="1"/>
  <c r="DN790" i="1"/>
  <c r="DO790" i="1"/>
  <c r="DP790" i="1"/>
  <c r="EB790" i="1"/>
  <c r="EE790" i="1" s="1"/>
  <c r="ED790" i="1"/>
  <c r="EG790" i="1"/>
  <c r="EJ790" i="1"/>
  <c r="EO790" i="1"/>
  <c r="EP790" i="1" s="1"/>
  <c r="EQ790" i="1"/>
  <c r="AC790" i="1" s="1"/>
  <c r="AD790" i="1" s="1"/>
  <c r="ER790" i="1"/>
  <c r="ES790" i="1"/>
  <c r="ET790" i="1" s="1"/>
  <c r="EU790" i="1"/>
  <c r="EX790" i="1" s="1"/>
  <c r="FJ790" i="1"/>
  <c r="FM790" i="1"/>
  <c r="FR790" i="1"/>
  <c r="FS790" i="1"/>
  <c r="FT790" i="1"/>
  <c r="FW790" i="1" s="1"/>
  <c r="GN790" i="1"/>
  <c r="GV790" i="1"/>
  <c r="GW790" i="1"/>
  <c r="HA790" i="1"/>
  <c r="HB790" i="1"/>
  <c r="HJ790" i="1"/>
  <c r="HK790" i="1"/>
  <c r="HS790" i="1"/>
  <c r="W791" i="1"/>
  <c r="Y791" i="1"/>
  <c r="AA791" i="1"/>
  <c r="AB791" i="1"/>
  <c r="AE791" i="1"/>
  <c r="AG791" i="1" s="1"/>
  <c r="AF791" i="1"/>
  <c r="AI791" i="1"/>
  <c r="AJ791" i="1"/>
  <c r="AR791" i="1"/>
  <c r="AS791" i="1"/>
  <c r="AT791" i="1"/>
  <c r="AU791" i="1"/>
  <c r="AV791" i="1"/>
  <c r="BC791" i="1"/>
  <c r="BE791" i="1"/>
  <c r="EC791" i="1" s="1"/>
  <c r="BH791" i="1"/>
  <c r="BM791" i="1"/>
  <c r="BN791" i="1"/>
  <c r="BO791" i="1"/>
  <c r="BP791" i="1"/>
  <c r="BQ791" i="1"/>
  <c r="BR791" i="1"/>
  <c r="BS791" i="1"/>
  <c r="BV791" i="1"/>
  <c r="BY791" i="1"/>
  <c r="CB791" i="1"/>
  <c r="CE791" i="1"/>
  <c r="CF791" i="1"/>
  <c r="CQ791" i="1"/>
  <c r="CR791" i="1"/>
  <c r="CU791" i="1"/>
  <c r="CV791" i="1"/>
  <c r="CW791" i="1"/>
  <c r="CX791" i="1"/>
  <c r="CY791" i="1"/>
  <c r="CZ791" i="1"/>
  <c r="DA791" i="1" s="1"/>
  <c r="DK791" i="1"/>
  <c r="DL791" i="1"/>
  <c r="DM791" i="1"/>
  <c r="DN791" i="1"/>
  <c r="DO791" i="1"/>
  <c r="DP791" i="1"/>
  <c r="EB791" i="1"/>
  <c r="EE791" i="1" s="1"/>
  <c r="ED791" i="1"/>
  <c r="EG791" i="1"/>
  <c r="EJ791" i="1"/>
  <c r="EO791" i="1"/>
  <c r="EP791" i="1" s="1"/>
  <c r="EQ791" i="1"/>
  <c r="AC791" i="1" s="1"/>
  <c r="AD791" i="1" s="1"/>
  <c r="ER791" i="1"/>
  <c r="ES791" i="1"/>
  <c r="ET791" i="1" s="1"/>
  <c r="EU791" i="1"/>
  <c r="EX791" i="1"/>
  <c r="FJ791" i="1"/>
  <c r="FM791" i="1"/>
  <c r="FR791" i="1"/>
  <c r="FS791" i="1"/>
  <c r="FT791" i="1"/>
  <c r="FW791" i="1"/>
  <c r="GN791" i="1"/>
  <c r="GV791" i="1"/>
  <c r="GW791" i="1"/>
  <c r="HA791" i="1"/>
  <c r="HB791" i="1"/>
  <c r="HJ791" i="1"/>
  <c r="HK791" i="1"/>
  <c r="HS791" i="1"/>
  <c r="W792" i="1"/>
  <c r="Y792" i="1"/>
  <c r="AA792" i="1"/>
  <c r="AB792" i="1"/>
  <c r="AE792" i="1"/>
  <c r="AG792" i="1" s="1"/>
  <c r="AF792" i="1"/>
  <c r="AI792" i="1"/>
  <c r="AJ792" i="1"/>
  <c r="AR792" i="1"/>
  <c r="AS792" i="1"/>
  <c r="AT792" i="1"/>
  <c r="AU792" i="1"/>
  <c r="AV792" i="1"/>
  <c r="BC792" i="1"/>
  <c r="BE792" i="1"/>
  <c r="EC792" i="1" s="1"/>
  <c r="BH792" i="1"/>
  <c r="BM792" i="1"/>
  <c r="BN792" i="1"/>
  <c r="BO792" i="1"/>
  <c r="BP792" i="1"/>
  <c r="BQ792" i="1"/>
  <c r="BR792" i="1"/>
  <c r="BS792" i="1"/>
  <c r="BV792" i="1"/>
  <c r="BY792" i="1"/>
  <c r="CB792" i="1"/>
  <c r="CE792" i="1"/>
  <c r="CF792" i="1"/>
  <c r="CQ792" i="1"/>
  <c r="CR792" i="1"/>
  <c r="CU792" i="1"/>
  <c r="CV792" i="1"/>
  <c r="CW792" i="1"/>
  <c r="CX792" i="1"/>
  <c r="CY792" i="1"/>
  <c r="CZ792" i="1"/>
  <c r="DA792" i="1" s="1"/>
  <c r="DK792" i="1"/>
  <c r="DL792" i="1"/>
  <c r="DM792" i="1"/>
  <c r="DN792" i="1"/>
  <c r="DO792" i="1"/>
  <c r="DP792" i="1"/>
  <c r="EB792" i="1"/>
  <c r="EE792" i="1" s="1"/>
  <c r="ED792" i="1"/>
  <c r="EG792" i="1"/>
  <c r="EJ792" i="1"/>
  <c r="EO792" i="1"/>
  <c r="EP792" i="1" s="1"/>
  <c r="EQ792" i="1"/>
  <c r="AC792" i="1" s="1"/>
  <c r="AD792" i="1" s="1"/>
  <c r="ER792" i="1"/>
  <c r="ES792" i="1"/>
  <c r="ET792" i="1" s="1"/>
  <c r="EU792" i="1"/>
  <c r="EX792" i="1"/>
  <c r="FJ792" i="1"/>
  <c r="FM792" i="1"/>
  <c r="FR792" i="1"/>
  <c r="FS792" i="1"/>
  <c r="FT792" i="1"/>
  <c r="FW792" i="1"/>
  <c r="GN792" i="1"/>
  <c r="GV792" i="1"/>
  <c r="GW792" i="1"/>
  <c r="HA792" i="1"/>
  <c r="HB792" i="1"/>
  <c r="HJ792" i="1"/>
  <c r="HK792" i="1"/>
  <c r="HS792" i="1"/>
  <c r="W793" i="1"/>
  <c r="Y793" i="1"/>
  <c r="AA793" i="1"/>
  <c r="AB793" i="1"/>
  <c r="AE793" i="1"/>
  <c r="AG793" i="1" s="1"/>
  <c r="AF793" i="1"/>
  <c r="AI793" i="1"/>
  <c r="AJ793" i="1"/>
  <c r="AR793" i="1"/>
  <c r="AS793" i="1"/>
  <c r="AT793" i="1"/>
  <c r="AU793" i="1"/>
  <c r="AV793" i="1"/>
  <c r="BC793" i="1"/>
  <c r="BE793" i="1"/>
  <c r="EC793" i="1" s="1"/>
  <c r="BH793" i="1"/>
  <c r="BM793" i="1"/>
  <c r="BN793" i="1"/>
  <c r="BO793" i="1"/>
  <c r="BP793" i="1"/>
  <c r="BQ793" i="1"/>
  <c r="BR793" i="1"/>
  <c r="BS793" i="1"/>
  <c r="BV793" i="1"/>
  <c r="BY793" i="1"/>
  <c r="CB793" i="1"/>
  <c r="CE793" i="1"/>
  <c r="CF793" i="1"/>
  <c r="CQ793" i="1"/>
  <c r="CR793" i="1"/>
  <c r="CU793" i="1"/>
  <c r="CV793" i="1"/>
  <c r="CW793" i="1"/>
  <c r="CX793" i="1"/>
  <c r="CY793" i="1"/>
  <c r="CZ793" i="1"/>
  <c r="DA793" i="1" s="1"/>
  <c r="DK793" i="1"/>
  <c r="DL793" i="1"/>
  <c r="DM793" i="1"/>
  <c r="DN793" i="1"/>
  <c r="DO793" i="1"/>
  <c r="DP793" i="1"/>
  <c r="EB793" i="1"/>
  <c r="EE793" i="1" s="1"/>
  <c r="ED793" i="1"/>
  <c r="EG793" i="1"/>
  <c r="EJ793" i="1"/>
  <c r="EO793" i="1"/>
  <c r="EP793" i="1" s="1"/>
  <c r="EQ793" i="1"/>
  <c r="AC793" i="1" s="1"/>
  <c r="AD793" i="1" s="1"/>
  <c r="ER793" i="1"/>
  <c r="ES793" i="1"/>
  <c r="ET793" i="1" s="1"/>
  <c r="EU793" i="1"/>
  <c r="EX793" i="1"/>
  <c r="FJ793" i="1"/>
  <c r="FM793" i="1"/>
  <c r="FR793" i="1"/>
  <c r="FS793" i="1"/>
  <c r="FT793" i="1"/>
  <c r="FW793" i="1"/>
  <c r="GN793" i="1"/>
  <c r="GV793" i="1"/>
  <c r="GW793" i="1"/>
  <c r="HA793" i="1"/>
  <c r="HB793" i="1"/>
  <c r="HJ793" i="1"/>
  <c r="HK793" i="1"/>
  <c r="HS793" i="1"/>
  <c r="W794" i="1"/>
  <c r="Y794" i="1"/>
  <c r="AA794" i="1"/>
  <c r="AB794" i="1"/>
  <c r="AE794" i="1"/>
  <c r="AG794" i="1" s="1"/>
  <c r="AF794" i="1"/>
  <c r="AI794" i="1"/>
  <c r="AJ794" i="1"/>
  <c r="AR794" i="1"/>
  <c r="AS794" i="1"/>
  <c r="AT794" i="1"/>
  <c r="AU794" i="1"/>
  <c r="AV794" i="1"/>
  <c r="BC794" i="1"/>
  <c r="BE794" i="1"/>
  <c r="EC794" i="1" s="1"/>
  <c r="BH794" i="1"/>
  <c r="BM794" i="1"/>
  <c r="BN794" i="1"/>
  <c r="BO794" i="1"/>
  <c r="BP794" i="1"/>
  <c r="BQ794" i="1"/>
  <c r="BR794" i="1"/>
  <c r="BS794" i="1"/>
  <c r="BV794" i="1"/>
  <c r="BY794" i="1"/>
  <c r="CB794" i="1"/>
  <c r="CE794" i="1"/>
  <c r="CF794" i="1"/>
  <c r="CQ794" i="1"/>
  <c r="CR794" i="1"/>
  <c r="CU794" i="1"/>
  <c r="CV794" i="1"/>
  <c r="CW794" i="1"/>
  <c r="CX794" i="1"/>
  <c r="CY794" i="1"/>
  <c r="CZ794" i="1"/>
  <c r="DA794" i="1" s="1"/>
  <c r="DK794" i="1"/>
  <c r="DL794" i="1"/>
  <c r="DM794" i="1"/>
  <c r="DN794" i="1"/>
  <c r="DO794" i="1"/>
  <c r="DP794" i="1"/>
  <c r="EB794" i="1"/>
  <c r="EE794" i="1" s="1"/>
  <c r="ED794" i="1"/>
  <c r="EG794" i="1"/>
  <c r="EJ794" i="1"/>
  <c r="EO794" i="1"/>
  <c r="EP794" i="1" s="1"/>
  <c r="EQ794" i="1"/>
  <c r="AC794" i="1" s="1"/>
  <c r="AD794" i="1" s="1"/>
  <c r="ER794" i="1"/>
  <c r="ES794" i="1"/>
  <c r="ET794" i="1" s="1"/>
  <c r="EU794" i="1"/>
  <c r="EX794" i="1"/>
  <c r="FJ794" i="1"/>
  <c r="FM794" i="1"/>
  <c r="FR794" i="1"/>
  <c r="FS794" i="1"/>
  <c r="FT794" i="1"/>
  <c r="FW794" i="1"/>
  <c r="GN794" i="1"/>
  <c r="GV794" i="1"/>
  <c r="GW794" i="1"/>
  <c r="HA794" i="1"/>
  <c r="HB794" i="1"/>
  <c r="HJ794" i="1"/>
  <c r="HK794" i="1"/>
  <c r="HS794" i="1"/>
  <c r="W795" i="1"/>
  <c r="Y795" i="1"/>
  <c r="AA795" i="1"/>
  <c r="AB795" i="1"/>
  <c r="AE795" i="1"/>
  <c r="AG795" i="1" s="1"/>
  <c r="AF795" i="1"/>
  <c r="AI795" i="1"/>
  <c r="AJ795" i="1"/>
  <c r="AR795" i="1"/>
  <c r="AS795" i="1"/>
  <c r="AT795" i="1"/>
  <c r="AU795" i="1"/>
  <c r="AV795" i="1"/>
  <c r="BC795" i="1"/>
  <c r="BE795" i="1"/>
  <c r="EC795" i="1" s="1"/>
  <c r="BH795" i="1"/>
  <c r="BM795" i="1"/>
  <c r="BN795" i="1"/>
  <c r="BO795" i="1"/>
  <c r="BP795" i="1"/>
  <c r="BQ795" i="1"/>
  <c r="BR795" i="1"/>
  <c r="BS795" i="1"/>
  <c r="BV795" i="1"/>
  <c r="BY795" i="1"/>
  <c r="CB795" i="1"/>
  <c r="CE795" i="1"/>
  <c r="CF795" i="1"/>
  <c r="CQ795" i="1"/>
  <c r="CR795" i="1"/>
  <c r="CU795" i="1"/>
  <c r="CV795" i="1"/>
  <c r="CW795" i="1"/>
  <c r="CX795" i="1"/>
  <c r="CY795" i="1"/>
  <c r="CZ795" i="1"/>
  <c r="DA795" i="1" s="1"/>
  <c r="DK795" i="1"/>
  <c r="DL795" i="1"/>
  <c r="DM795" i="1"/>
  <c r="DN795" i="1"/>
  <c r="DO795" i="1"/>
  <c r="DP795" i="1"/>
  <c r="EB795" i="1"/>
  <c r="EE795" i="1" s="1"/>
  <c r="ED795" i="1"/>
  <c r="EG795" i="1"/>
  <c r="EJ795" i="1"/>
  <c r="EO795" i="1"/>
  <c r="EP795" i="1" s="1"/>
  <c r="EQ795" i="1"/>
  <c r="AC795" i="1" s="1"/>
  <c r="AD795" i="1" s="1"/>
  <c r="ER795" i="1"/>
  <c r="ES795" i="1"/>
  <c r="ET795" i="1" s="1"/>
  <c r="EU795" i="1"/>
  <c r="EX795" i="1"/>
  <c r="FJ795" i="1"/>
  <c r="FM795" i="1"/>
  <c r="FR795" i="1"/>
  <c r="FS795" i="1"/>
  <c r="FT795" i="1"/>
  <c r="FW795" i="1"/>
  <c r="GN795" i="1"/>
  <c r="GV795" i="1"/>
  <c r="GW795" i="1"/>
  <c r="HA795" i="1"/>
  <c r="HB795" i="1"/>
  <c r="HJ795" i="1"/>
  <c r="HK795" i="1"/>
  <c r="HS795" i="1"/>
  <c r="W796" i="1"/>
  <c r="Y796" i="1"/>
  <c r="AA796" i="1"/>
  <c r="AB796" i="1"/>
  <c r="AE796" i="1"/>
  <c r="AG796" i="1" s="1"/>
  <c r="AF796" i="1"/>
  <c r="AI796" i="1"/>
  <c r="AJ796" i="1"/>
  <c r="AR796" i="1"/>
  <c r="AS796" i="1"/>
  <c r="AT796" i="1"/>
  <c r="AU796" i="1"/>
  <c r="AV796" i="1"/>
  <c r="BC796" i="1"/>
  <c r="BE796" i="1"/>
  <c r="EC796" i="1" s="1"/>
  <c r="BH796" i="1"/>
  <c r="BM796" i="1"/>
  <c r="BN796" i="1"/>
  <c r="BO796" i="1"/>
  <c r="BP796" i="1"/>
  <c r="BQ796" i="1"/>
  <c r="BR796" i="1"/>
  <c r="BS796" i="1"/>
  <c r="BV796" i="1"/>
  <c r="BY796" i="1"/>
  <c r="CB796" i="1"/>
  <c r="CE796" i="1"/>
  <c r="CF796" i="1"/>
  <c r="CQ796" i="1"/>
  <c r="CR796" i="1"/>
  <c r="CU796" i="1"/>
  <c r="CV796" i="1"/>
  <c r="CW796" i="1"/>
  <c r="CX796" i="1"/>
  <c r="CY796" i="1"/>
  <c r="CZ796" i="1"/>
  <c r="DA796" i="1" s="1"/>
  <c r="DK796" i="1"/>
  <c r="DL796" i="1"/>
  <c r="DM796" i="1"/>
  <c r="DN796" i="1"/>
  <c r="DO796" i="1"/>
  <c r="DP796" i="1"/>
  <c r="EB796" i="1"/>
  <c r="EE796" i="1" s="1"/>
  <c r="ED796" i="1"/>
  <c r="EG796" i="1"/>
  <c r="EJ796" i="1"/>
  <c r="EO796" i="1"/>
  <c r="EP796" i="1" s="1"/>
  <c r="EQ796" i="1"/>
  <c r="AC796" i="1" s="1"/>
  <c r="AD796" i="1" s="1"/>
  <c r="ER796" i="1"/>
  <c r="ES796" i="1"/>
  <c r="ET796" i="1" s="1"/>
  <c r="EU796" i="1"/>
  <c r="EX796" i="1" s="1"/>
  <c r="FJ796" i="1"/>
  <c r="FM796" i="1"/>
  <c r="FR796" i="1"/>
  <c r="FS796" i="1"/>
  <c r="FT796" i="1"/>
  <c r="FW796" i="1"/>
  <c r="GN796" i="1"/>
  <c r="GV796" i="1"/>
  <c r="GW796" i="1"/>
  <c r="HA796" i="1"/>
  <c r="HB796" i="1"/>
  <c r="HJ796" i="1"/>
  <c r="HK796" i="1"/>
  <c r="HS796" i="1"/>
  <c r="W797" i="1"/>
  <c r="Y797" i="1"/>
  <c r="AA797" i="1"/>
  <c r="AB797" i="1"/>
  <c r="AE797" i="1"/>
  <c r="AG797" i="1" s="1"/>
  <c r="AF797" i="1"/>
  <c r="AI797" i="1"/>
  <c r="AJ797" i="1"/>
  <c r="AR797" i="1"/>
  <c r="AS797" i="1"/>
  <c r="AT797" i="1"/>
  <c r="AU797" i="1"/>
  <c r="AV797" i="1"/>
  <c r="BC797" i="1"/>
  <c r="BE797" i="1"/>
  <c r="EC797" i="1" s="1"/>
  <c r="BH797" i="1"/>
  <c r="BM797" i="1"/>
  <c r="BN797" i="1"/>
  <c r="GW797" i="1" s="1"/>
  <c r="BO797" i="1"/>
  <c r="BP797" i="1"/>
  <c r="BQ797" i="1"/>
  <c r="BR797" i="1"/>
  <c r="BS797" i="1"/>
  <c r="BV797" i="1"/>
  <c r="BY797" i="1"/>
  <c r="CB797" i="1"/>
  <c r="CE797" i="1"/>
  <c r="CF797" i="1"/>
  <c r="CQ797" i="1"/>
  <c r="CR797" i="1"/>
  <c r="CU797" i="1"/>
  <c r="CV797" i="1"/>
  <c r="CW797" i="1"/>
  <c r="CX797" i="1"/>
  <c r="CY797" i="1"/>
  <c r="CZ797" i="1"/>
  <c r="DA797" i="1" s="1"/>
  <c r="DK797" i="1"/>
  <c r="DL797" i="1"/>
  <c r="DM797" i="1"/>
  <c r="DN797" i="1"/>
  <c r="DO797" i="1"/>
  <c r="DP797" i="1"/>
  <c r="EB797" i="1"/>
  <c r="EE797" i="1" s="1"/>
  <c r="ED797" i="1"/>
  <c r="EG797" i="1"/>
  <c r="EJ797" i="1"/>
  <c r="EO797" i="1"/>
  <c r="EP797" i="1" s="1"/>
  <c r="EQ797" i="1"/>
  <c r="AC797" i="1" s="1"/>
  <c r="AD797" i="1" s="1"/>
  <c r="ER797" i="1"/>
  <c r="ES797" i="1"/>
  <c r="ET797" i="1" s="1"/>
  <c r="EU797" i="1"/>
  <c r="EX797" i="1"/>
  <c r="FJ797" i="1"/>
  <c r="FM797" i="1"/>
  <c r="FR797" i="1"/>
  <c r="FS797" i="1"/>
  <c r="FT797" i="1"/>
  <c r="FW797" i="1"/>
  <c r="GN797" i="1"/>
  <c r="GV797" i="1"/>
  <c r="HA797" i="1"/>
  <c r="HB797" i="1"/>
  <c r="HJ797" i="1"/>
  <c r="HK797" i="1"/>
  <c r="HS797" i="1"/>
  <c r="W798" i="1"/>
  <c r="Y798" i="1"/>
  <c r="AA798" i="1"/>
  <c r="AB798" i="1"/>
  <c r="AE798" i="1"/>
  <c r="AG798" i="1" s="1"/>
  <c r="AF798" i="1"/>
  <c r="AI798" i="1"/>
  <c r="AJ798" i="1"/>
  <c r="AR798" i="1"/>
  <c r="AS798" i="1"/>
  <c r="AT798" i="1"/>
  <c r="AU798" i="1"/>
  <c r="AV798" i="1"/>
  <c r="BC798" i="1"/>
  <c r="BE798" i="1"/>
  <c r="EC798" i="1" s="1"/>
  <c r="BH798" i="1"/>
  <c r="BM798" i="1"/>
  <c r="BN798" i="1"/>
  <c r="BO798" i="1"/>
  <c r="BP798" i="1"/>
  <c r="BQ798" i="1"/>
  <c r="BR798" i="1"/>
  <c r="BS798" i="1"/>
  <c r="BV798" i="1"/>
  <c r="BY798" i="1"/>
  <c r="CB798" i="1"/>
  <c r="CE798" i="1"/>
  <c r="CF798" i="1"/>
  <c r="CQ798" i="1"/>
  <c r="CR798" i="1"/>
  <c r="CU798" i="1"/>
  <c r="CV798" i="1"/>
  <c r="CW798" i="1"/>
  <c r="CX798" i="1"/>
  <c r="CY798" i="1"/>
  <c r="CZ798" i="1"/>
  <c r="DA798" i="1" s="1"/>
  <c r="DK798" i="1"/>
  <c r="DL798" i="1"/>
  <c r="DM798" i="1"/>
  <c r="DN798" i="1"/>
  <c r="DO798" i="1"/>
  <c r="DP798" i="1"/>
  <c r="EB798" i="1"/>
  <c r="EE798" i="1" s="1"/>
  <c r="ED798" i="1"/>
  <c r="EG798" i="1"/>
  <c r="EJ798" i="1"/>
  <c r="EO798" i="1"/>
  <c r="EP798" i="1" s="1"/>
  <c r="EQ798" i="1"/>
  <c r="AC798" i="1" s="1"/>
  <c r="AD798" i="1" s="1"/>
  <c r="ER798" i="1"/>
  <c r="ES798" i="1"/>
  <c r="ET798" i="1" s="1"/>
  <c r="EU798" i="1"/>
  <c r="EX798" i="1" s="1"/>
  <c r="FJ798" i="1"/>
  <c r="GW798" i="1" s="1"/>
  <c r="FM798" i="1"/>
  <c r="FR798" i="1"/>
  <c r="FS798" i="1"/>
  <c r="FT798" i="1"/>
  <c r="FW798" i="1" s="1"/>
  <c r="GN798" i="1"/>
  <c r="GV798" i="1"/>
  <c r="HA798" i="1"/>
  <c r="HB798" i="1"/>
  <c r="HJ798" i="1"/>
  <c r="HK798" i="1"/>
  <c r="HS798" i="1"/>
  <c r="W799" i="1"/>
  <c r="Y799" i="1"/>
  <c r="AA799" i="1"/>
  <c r="AB799" i="1"/>
  <c r="AE799" i="1"/>
  <c r="AG799" i="1" s="1"/>
  <c r="AF799" i="1"/>
  <c r="AI799" i="1"/>
  <c r="AJ799" i="1"/>
  <c r="AR799" i="1"/>
  <c r="AS799" i="1"/>
  <c r="AT799" i="1"/>
  <c r="AU799" i="1"/>
  <c r="AV799" i="1"/>
  <c r="BC799" i="1"/>
  <c r="BE799" i="1"/>
  <c r="EC799" i="1" s="1"/>
  <c r="BH799" i="1"/>
  <c r="BM799" i="1"/>
  <c r="BN799" i="1"/>
  <c r="BO799" i="1"/>
  <c r="BP799" i="1"/>
  <c r="BQ799" i="1"/>
  <c r="BR799" i="1"/>
  <c r="BS799" i="1"/>
  <c r="BV799" i="1"/>
  <c r="BY799" i="1"/>
  <c r="CB799" i="1"/>
  <c r="CE799" i="1"/>
  <c r="CF799" i="1"/>
  <c r="CQ799" i="1"/>
  <c r="CR799" i="1"/>
  <c r="CU799" i="1"/>
  <c r="CV799" i="1"/>
  <c r="CW799" i="1"/>
  <c r="CX799" i="1"/>
  <c r="CY799" i="1"/>
  <c r="CZ799" i="1"/>
  <c r="DA799" i="1" s="1"/>
  <c r="DK799" i="1"/>
  <c r="DL799" i="1"/>
  <c r="DM799" i="1"/>
  <c r="DN799" i="1"/>
  <c r="DO799" i="1"/>
  <c r="DP799" i="1"/>
  <c r="EB799" i="1"/>
  <c r="EE799" i="1" s="1"/>
  <c r="ED799" i="1"/>
  <c r="EG799" i="1"/>
  <c r="EJ799" i="1"/>
  <c r="EO799" i="1"/>
  <c r="EP799" i="1" s="1"/>
  <c r="EQ799" i="1"/>
  <c r="AC799" i="1" s="1"/>
  <c r="AD799" i="1" s="1"/>
  <c r="ER799" i="1"/>
  <c r="ES799" i="1"/>
  <c r="ET799" i="1" s="1"/>
  <c r="EU799" i="1"/>
  <c r="EX799" i="1" s="1"/>
  <c r="FJ799" i="1"/>
  <c r="GW799" i="1" s="1"/>
  <c r="FM799" i="1"/>
  <c r="FR799" i="1"/>
  <c r="FS799" i="1"/>
  <c r="FT799" i="1"/>
  <c r="FW799" i="1" s="1"/>
  <c r="GN799" i="1"/>
  <c r="GV799" i="1"/>
  <c r="HA799" i="1"/>
  <c r="HB799" i="1"/>
  <c r="HJ799" i="1"/>
  <c r="HK799" i="1"/>
  <c r="HS799" i="1"/>
  <c r="W800" i="1"/>
  <c r="Y800" i="1"/>
  <c r="AA800" i="1"/>
  <c r="AB800" i="1"/>
  <c r="AE800" i="1"/>
  <c r="AG800" i="1" s="1"/>
  <c r="AF800" i="1"/>
  <c r="AI800" i="1"/>
  <c r="AJ800" i="1"/>
  <c r="AR800" i="1"/>
  <c r="AS800" i="1"/>
  <c r="AT800" i="1"/>
  <c r="AU800" i="1"/>
  <c r="AV800" i="1"/>
  <c r="BC800" i="1"/>
  <c r="BE800" i="1"/>
  <c r="EC800" i="1" s="1"/>
  <c r="BH800" i="1"/>
  <c r="BM800" i="1"/>
  <c r="BN800" i="1"/>
  <c r="BO800" i="1"/>
  <c r="BP800" i="1"/>
  <c r="BQ800" i="1"/>
  <c r="BR800" i="1"/>
  <c r="BS800" i="1"/>
  <c r="BV800" i="1"/>
  <c r="BY800" i="1"/>
  <c r="CB800" i="1"/>
  <c r="CE800" i="1"/>
  <c r="CF800" i="1"/>
  <c r="CQ800" i="1"/>
  <c r="CR800" i="1"/>
  <c r="CU800" i="1"/>
  <c r="CV800" i="1"/>
  <c r="CW800" i="1"/>
  <c r="CX800" i="1"/>
  <c r="CY800" i="1"/>
  <c r="CZ800" i="1"/>
  <c r="DA800" i="1" s="1"/>
  <c r="DK800" i="1"/>
  <c r="DL800" i="1"/>
  <c r="DM800" i="1"/>
  <c r="DN800" i="1"/>
  <c r="DO800" i="1"/>
  <c r="DP800" i="1"/>
  <c r="EB800" i="1"/>
  <c r="EE800" i="1" s="1"/>
  <c r="ED800" i="1"/>
  <c r="EG800" i="1"/>
  <c r="EJ800" i="1"/>
  <c r="EO800" i="1"/>
  <c r="EP800" i="1"/>
  <c r="EQ800" i="1"/>
  <c r="AC800" i="1" s="1"/>
  <c r="AD800" i="1" s="1"/>
  <c r="ER800" i="1"/>
  <c r="ES800" i="1"/>
  <c r="ET800" i="1" s="1"/>
  <c r="EU800" i="1"/>
  <c r="EX800" i="1"/>
  <c r="FJ800" i="1"/>
  <c r="FM800" i="1"/>
  <c r="FR800" i="1"/>
  <c r="FS800" i="1"/>
  <c r="FT800" i="1"/>
  <c r="FW800" i="1"/>
  <c r="GN800" i="1"/>
  <c r="GV800" i="1"/>
  <c r="GW800" i="1"/>
  <c r="HA800" i="1"/>
  <c r="HB800" i="1"/>
  <c r="HJ800" i="1"/>
  <c r="HK800" i="1"/>
  <c r="HS800" i="1"/>
  <c r="W801" i="1"/>
  <c r="Y801" i="1"/>
  <c r="AA801" i="1"/>
  <c r="AB801" i="1"/>
  <c r="AE801" i="1"/>
  <c r="AG801" i="1" s="1"/>
  <c r="AF801" i="1"/>
  <c r="AI801" i="1"/>
  <c r="AJ801" i="1"/>
  <c r="AR801" i="1"/>
  <c r="AS801" i="1"/>
  <c r="AT801" i="1"/>
  <c r="AU801" i="1"/>
  <c r="AV801" i="1"/>
  <c r="BC801" i="1"/>
  <c r="BE801" i="1"/>
  <c r="EC801" i="1" s="1"/>
  <c r="BH801" i="1"/>
  <c r="BM801" i="1"/>
  <c r="BN801" i="1"/>
  <c r="GW801" i="1" s="1"/>
  <c r="BO801" i="1"/>
  <c r="BP801" i="1"/>
  <c r="BQ801" i="1"/>
  <c r="BR801" i="1"/>
  <c r="BS801" i="1"/>
  <c r="BV801" i="1"/>
  <c r="BY801" i="1"/>
  <c r="CB801" i="1"/>
  <c r="CE801" i="1"/>
  <c r="CF801" i="1"/>
  <c r="CQ801" i="1"/>
  <c r="CR801" i="1"/>
  <c r="CU801" i="1"/>
  <c r="CV801" i="1"/>
  <c r="CW801" i="1"/>
  <c r="CX801" i="1"/>
  <c r="CY801" i="1"/>
  <c r="CZ801" i="1"/>
  <c r="DA801" i="1" s="1"/>
  <c r="DK801" i="1"/>
  <c r="DL801" i="1"/>
  <c r="DM801" i="1"/>
  <c r="DN801" i="1"/>
  <c r="DO801" i="1"/>
  <c r="DP801" i="1"/>
  <c r="EB801" i="1"/>
  <c r="EE801" i="1" s="1"/>
  <c r="ED801" i="1"/>
  <c r="EG801" i="1"/>
  <c r="EJ801" i="1"/>
  <c r="EO801" i="1"/>
  <c r="EP801" i="1" s="1"/>
  <c r="EQ801" i="1"/>
  <c r="AC801" i="1" s="1"/>
  <c r="AD801" i="1" s="1"/>
  <c r="ER801" i="1"/>
  <c r="ES801" i="1"/>
  <c r="ET801" i="1" s="1"/>
  <c r="EU801" i="1"/>
  <c r="EX801" i="1" s="1"/>
  <c r="FJ801" i="1"/>
  <c r="FM801" i="1"/>
  <c r="FR801" i="1"/>
  <c r="FS801" i="1"/>
  <c r="FT801" i="1"/>
  <c r="FW801" i="1"/>
  <c r="GN801" i="1"/>
  <c r="GV801" i="1"/>
  <c r="HA801" i="1"/>
  <c r="HB801" i="1"/>
  <c r="HJ801" i="1"/>
  <c r="HK801" i="1"/>
  <c r="HS801" i="1"/>
  <c r="W802" i="1"/>
  <c r="Y802" i="1"/>
  <c r="AA802" i="1"/>
  <c r="AB802" i="1"/>
  <c r="AE802" i="1"/>
  <c r="AG802" i="1" s="1"/>
  <c r="AF802" i="1"/>
  <c r="AI802" i="1"/>
  <c r="AJ802" i="1"/>
  <c r="AR802" i="1"/>
  <c r="AS802" i="1"/>
  <c r="AT802" i="1"/>
  <c r="AU802" i="1"/>
  <c r="AV802" i="1"/>
  <c r="BC802" i="1"/>
  <c r="BE802" i="1"/>
  <c r="EC802" i="1" s="1"/>
  <c r="BH802" i="1"/>
  <c r="BM802" i="1"/>
  <c r="BN802" i="1"/>
  <c r="GW802" i="1" s="1"/>
  <c r="BO802" i="1"/>
  <c r="BP802" i="1"/>
  <c r="BQ802" i="1"/>
  <c r="BR802" i="1"/>
  <c r="BS802" i="1"/>
  <c r="BV802" i="1"/>
  <c r="BY802" i="1"/>
  <c r="CB802" i="1"/>
  <c r="CE802" i="1"/>
  <c r="CF802" i="1"/>
  <c r="CQ802" i="1"/>
  <c r="CR802" i="1"/>
  <c r="CU802" i="1"/>
  <c r="CV802" i="1"/>
  <c r="CW802" i="1"/>
  <c r="CX802" i="1"/>
  <c r="CY802" i="1"/>
  <c r="CZ802" i="1"/>
  <c r="DA802" i="1" s="1"/>
  <c r="DK802" i="1"/>
  <c r="DL802" i="1"/>
  <c r="DM802" i="1"/>
  <c r="DN802" i="1"/>
  <c r="DO802" i="1"/>
  <c r="DP802" i="1"/>
  <c r="EB802" i="1"/>
  <c r="EE802" i="1" s="1"/>
  <c r="ED802" i="1"/>
  <c r="EG802" i="1"/>
  <c r="EJ802" i="1"/>
  <c r="EO802" i="1"/>
  <c r="EP802" i="1" s="1"/>
  <c r="EQ802" i="1"/>
  <c r="AC802" i="1" s="1"/>
  <c r="AD802" i="1" s="1"/>
  <c r="ER802" i="1"/>
  <c r="ES802" i="1"/>
  <c r="ET802" i="1" s="1"/>
  <c r="EU802" i="1"/>
  <c r="EX802" i="1"/>
  <c r="FJ802" i="1"/>
  <c r="FM802" i="1"/>
  <c r="FR802" i="1"/>
  <c r="FS802" i="1"/>
  <c r="FT802" i="1"/>
  <c r="FW802" i="1"/>
  <c r="GN802" i="1"/>
  <c r="GV802" i="1"/>
  <c r="HA802" i="1"/>
  <c r="HB802" i="1"/>
  <c r="HJ802" i="1"/>
  <c r="HK802" i="1"/>
  <c r="HS802" i="1"/>
  <c r="W803" i="1"/>
  <c r="Y803" i="1"/>
  <c r="AA803" i="1"/>
  <c r="AB803" i="1"/>
  <c r="AE803" i="1"/>
  <c r="AG803" i="1" s="1"/>
  <c r="AF803" i="1"/>
  <c r="AI803" i="1"/>
  <c r="AJ803" i="1"/>
  <c r="AR803" i="1"/>
  <c r="AS803" i="1"/>
  <c r="AT803" i="1"/>
  <c r="AU803" i="1"/>
  <c r="AV803" i="1"/>
  <c r="BC803" i="1"/>
  <c r="BE803" i="1"/>
  <c r="EC803" i="1" s="1"/>
  <c r="BH803" i="1"/>
  <c r="BM803" i="1"/>
  <c r="BN803" i="1"/>
  <c r="GW803" i="1" s="1"/>
  <c r="BO803" i="1"/>
  <c r="BP803" i="1"/>
  <c r="BQ803" i="1"/>
  <c r="BR803" i="1"/>
  <c r="BS803" i="1"/>
  <c r="BV803" i="1"/>
  <c r="BY803" i="1"/>
  <c r="CB803" i="1"/>
  <c r="CE803" i="1"/>
  <c r="CF803" i="1"/>
  <c r="CQ803" i="1"/>
  <c r="CR803" i="1"/>
  <c r="CU803" i="1"/>
  <c r="CV803" i="1"/>
  <c r="CW803" i="1"/>
  <c r="CX803" i="1"/>
  <c r="CY803" i="1"/>
  <c r="CZ803" i="1"/>
  <c r="DA803" i="1" s="1"/>
  <c r="DK803" i="1"/>
  <c r="DL803" i="1"/>
  <c r="DM803" i="1"/>
  <c r="DN803" i="1"/>
  <c r="DO803" i="1"/>
  <c r="DP803" i="1"/>
  <c r="EB803" i="1"/>
  <c r="EE803" i="1" s="1"/>
  <c r="ED803" i="1"/>
  <c r="EG803" i="1"/>
  <c r="EJ803" i="1"/>
  <c r="EO803" i="1"/>
  <c r="EP803" i="1" s="1"/>
  <c r="EQ803" i="1"/>
  <c r="AC803" i="1" s="1"/>
  <c r="AD803" i="1" s="1"/>
  <c r="ER803" i="1"/>
  <c r="ES803" i="1"/>
  <c r="ET803" i="1" s="1"/>
  <c r="EU803" i="1"/>
  <c r="EX803" i="1"/>
  <c r="FJ803" i="1"/>
  <c r="FM803" i="1"/>
  <c r="FR803" i="1"/>
  <c r="FS803" i="1"/>
  <c r="FT803" i="1"/>
  <c r="FW803" i="1"/>
  <c r="GN803" i="1"/>
  <c r="GV803" i="1"/>
  <c r="HA803" i="1"/>
  <c r="HB803" i="1"/>
  <c r="HJ803" i="1"/>
  <c r="HK803" i="1"/>
  <c r="HS803" i="1"/>
  <c r="W804" i="1"/>
  <c r="Y804" i="1"/>
  <c r="AA804" i="1"/>
  <c r="AB804" i="1"/>
  <c r="AE804" i="1"/>
  <c r="AG804" i="1" s="1"/>
  <c r="AF804" i="1"/>
  <c r="AI804" i="1"/>
  <c r="AJ804" i="1"/>
  <c r="AR804" i="1"/>
  <c r="AS804" i="1"/>
  <c r="AT804" i="1"/>
  <c r="AU804" i="1"/>
  <c r="AV804" i="1"/>
  <c r="BC804" i="1"/>
  <c r="BE804" i="1"/>
  <c r="EC804" i="1" s="1"/>
  <c r="BH804" i="1"/>
  <c r="BM804" i="1"/>
  <c r="BN804" i="1"/>
  <c r="GW804" i="1" s="1"/>
  <c r="BO804" i="1"/>
  <c r="BP804" i="1"/>
  <c r="BQ804" i="1"/>
  <c r="BR804" i="1"/>
  <c r="BS804" i="1"/>
  <c r="BV804" i="1"/>
  <c r="BY804" i="1"/>
  <c r="CB804" i="1"/>
  <c r="CE804" i="1"/>
  <c r="CF804" i="1"/>
  <c r="CQ804" i="1"/>
  <c r="CR804" i="1"/>
  <c r="CU804" i="1"/>
  <c r="CV804" i="1"/>
  <c r="CW804" i="1"/>
  <c r="CX804" i="1"/>
  <c r="CY804" i="1"/>
  <c r="CZ804" i="1"/>
  <c r="DA804" i="1" s="1"/>
  <c r="DK804" i="1"/>
  <c r="DL804" i="1"/>
  <c r="DM804" i="1"/>
  <c r="DN804" i="1"/>
  <c r="DO804" i="1"/>
  <c r="DP804" i="1"/>
  <c r="EB804" i="1"/>
  <c r="EE804" i="1" s="1"/>
  <c r="ED804" i="1"/>
  <c r="EG804" i="1"/>
  <c r="EJ804" i="1"/>
  <c r="EO804" i="1"/>
  <c r="EP804" i="1" s="1"/>
  <c r="EQ804" i="1"/>
  <c r="AC804" i="1" s="1"/>
  <c r="AD804" i="1" s="1"/>
  <c r="ER804" i="1"/>
  <c r="ES804" i="1"/>
  <c r="ET804" i="1" s="1"/>
  <c r="EU804" i="1"/>
  <c r="EX804" i="1"/>
  <c r="FJ804" i="1"/>
  <c r="FM804" i="1"/>
  <c r="FR804" i="1"/>
  <c r="FS804" i="1"/>
  <c r="FT804" i="1"/>
  <c r="FW804" i="1"/>
  <c r="GN804" i="1"/>
  <c r="GV804" i="1"/>
  <c r="HA804" i="1"/>
  <c r="HB804" i="1"/>
  <c r="HJ804" i="1"/>
  <c r="HK804" i="1"/>
  <c r="HS804" i="1"/>
  <c r="W805" i="1"/>
  <c r="Y805" i="1"/>
  <c r="AA805" i="1"/>
  <c r="AB805" i="1"/>
  <c r="AE805" i="1"/>
  <c r="AG805" i="1" s="1"/>
  <c r="AF805" i="1"/>
  <c r="AI805" i="1"/>
  <c r="AJ805" i="1"/>
  <c r="AR805" i="1"/>
  <c r="AS805" i="1"/>
  <c r="AT805" i="1"/>
  <c r="AU805" i="1"/>
  <c r="AV805" i="1"/>
  <c r="BC805" i="1"/>
  <c r="BE805" i="1"/>
  <c r="EC805" i="1" s="1"/>
  <c r="BH805" i="1"/>
  <c r="BM805" i="1"/>
  <c r="BN805" i="1"/>
  <c r="BO805" i="1"/>
  <c r="BP805" i="1"/>
  <c r="BQ805" i="1"/>
  <c r="BR805" i="1"/>
  <c r="BS805" i="1"/>
  <c r="BV805" i="1"/>
  <c r="BY805" i="1"/>
  <c r="CB805" i="1"/>
  <c r="CE805" i="1"/>
  <c r="CF805" i="1"/>
  <c r="CQ805" i="1"/>
  <c r="CR805" i="1"/>
  <c r="CU805" i="1"/>
  <c r="CV805" i="1"/>
  <c r="CW805" i="1"/>
  <c r="CX805" i="1"/>
  <c r="CY805" i="1"/>
  <c r="CZ805" i="1"/>
  <c r="DA805" i="1" s="1"/>
  <c r="DQ805" i="1" s="1"/>
  <c r="DK805" i="1"/>
  <c r="DL805" i="1"/>
  <c r="DM805" i="1"/>
  <c r="DN805" i="1"/>
  <c r="DO805" i="1"/>
  <c r="DP805" i="1"/>
  <c r="EB805" i="1"/>
  <c r="EE805" i="1" s="1"/>
  <c r="ED805" i="1"/>
  <c r="EG805" i="1"/>
  <c r="EJ805" i="1"/>
  <c r="EO805" i="1"/>
  <c r="EP805" i="1" s="1"/>
  <c r="EQ805" i="1"/>
  <c r="AC805" i="1" s="1"/>
  <c r="AD805" i="1" s="1"/>
  <c r="ER805" i="1"/>
  <c r="ES805" i="1"/>
  <c r="ET805" i="1" s="1"/>
  <c r="EU805" i="1"/>
  <c r="EX805" i="1"/>
  <c r="FJ805" i="1"/>
  <c r="FM805" i="1"/>
  <c r="FR805" i="1"/>
  <c r="FS805" i="1"/>
  <c r="FT805" i="1"/>
  <c r="FW805" i="1"/>
  <c r="GN805" i="1"/>
  <c r="GV805" i="1"/>
  <c r="GW805" i="1"/>
  <c r="HA805" i="1"/>
  <c r="HB805" i="1"/>
  <c r="HJ805" i="1"/>
  <c r="HK805" i="1"/>
  <c r="HS805" i="1"/>
  <c r="W806" i="1"/>
  <c r="Y806" i="1"/>
  <c r="AA806" i="1"/>
  <c r="AB806" i="1"/>
  <c r="AE806" i="1"/>
  <c r="AF806" i="1"/>
  <c r="AG806" i="1"/>
  <c r="AI806" i="1"/>
  <c r="AH806" i="1" s="1"/>
  <c r="AJ806" i="1"/>
  <c r="AR806" i="1"/>
  <c r="AS806" i="1"/>
  <c r="AT806" i="1"/>
  <c r="AU806" i="1"/>
  <c r="AV806" i="1"/>
  <c r="BC806" i="1"/>
  <c r="BE806" i="1"/>
  <c r="EC806" i="1" s="1"/>
  <c r="BH806" i="1"/>
  <c r="BM806" i="1"/>
  <c r="BN806" i="1"/>
  <c r="BO806" i="1"/>
  <c r="BP806" i="1"/>
  <c r="BQ806" i="1"/>
  <c r="BR806" i="1"/>
  <c r="BS806" i="1"/>
  <c r="BV806" i="1"/>
  <c r="BY806" i="1"/>
  <c r="CB806" i="1"/>
  <c r="CE806" i="1"/>
  <c r="CF806" i="1"/>
  <c r="CQ806" i="1"/>
  <c r="CR806" i="1"/>
  <c r="CS806" i="1" s="1"/>
  <c r="CU806" i="1"/>
  <c r="CV806" i="1"/>
  <c r="CW806" i="1"/>
  <c r="CX806" i="1"/>
  <c r="CY806" i="1"/>
  <c r="CZ806" i="1"/>
  <c r="DA806" i="1" s="1"/>
  <c r="DJ806" i="1"/>
  <c r="DK806" i="1"/>
  <c r="DL806" i="1"/>
  <c r="DM806" i="1"/>
  <c r="DN806" i="1"/>
  <c r="DO806" i="1"/>
  <c r="DP806" i="1"/>
  <c r="EB806" i="1"/>
  <c r="EE806" i="1" s="1"/>
  <c r="ED806" i="1"/>
  <c r="EG806" i="1"/>
  <c r="EJ806" i="1"/>
  <c r="EO806" i="1"/>
  <c r="EP806" i="1" s="1"/>
  <c r="EQ806" i="1"/>
  <c r="AC806" i="1" s="1"/>
  <c r="AD806" i="1" s="1"/>
  <c r="ER806" i="1"/>
  <c r="ES806" i="1"/>
  <c r="ET806" i="1" s="1"/>
  <c r="EU806" i="1"/>
  <c r="EX806" i="1"/>
  <c r="FJ806" i="1"/>
  <c r="FM806" i="1"/>
  <c r="FR806" i="1"/>
  <c r="FS806" i="1"/>
  <c r="FT806" i="1"/>
  <c r="FW806" i="1" s="1"/>
  <c r="GN806" i="1"/>
  <c r="GV806" i="1"/>
  <c r="GW806" i="1"/>
  <c r="HA806" i="1"/>
  <c r="HB806" i="1"/>
  <c r="HJ806" i="1"/>
  <c r="HK806" i="1"/>
  <c r="HS806" i="1"/>
  <c r="W807" i="1"/>
  <c r="Y807" i="1"/>
  <c r="AA807" i="1"/>
  <c r="AB807" i="1"/>
  <c r="AE807" i="1"/>
  <c r="AG807" i="1" s="1"/>
  <c r="AF807" i="1"/>
  <c r="AI807" i="1"/>
  <c r="AH807" i="1" s="1"/>
  <c r="AJ807" i="1"/>
  <c r="AK807" i="1"/>
  <c r="AR807" i="1"/>
  <c r="AS807" i="1"/>
  <c r="AT807" i="1"/>
  <c r="AU807" i="1"/>
  <c r="AV807" i="1"/>
  <c r="BC807" i="1"/>
  <c r="BE807" i="1"/>
  <c r="EC807" i="1" s="1"/>
  <c r="BH807" i="1"/>
  <c r="BM807" i="1"/>
  <c r="BN807" i="1"/>
  <c r="BO807" i="1"/>
  <c r="BP807" i="1"/>
  <c r="BR807" i="1" s="1"/>
  <c r="BQ807" i="1"/>
  <c r="BS807" i="1"/>
  <c r="BV807" i="1"/>
  <c r="BY807" i="1"/>
  <c r="CB807" i="1"/>
  <c r="CE807" i="1"/>
  <c r="CF807" i="1"/>
  <c r="DJ807" i="1" s="1"/>
  <c r="CQ807" i="1"/>
  <c r="CR807" i="1"/>
  <c r="CS807" i="1" s="1"/>
  <c r="CU807" i="1"/>
  <c r="CV807" i="1"/>
  <c r="CW807" i="1"/>
  <c r="CX807" i="1"/>
  <c r="CY807" i="1"/>
  <c r="CZ807" i="1"/>
  <c r="DA807" i="1" s="1"/>
  <c r="DK807" i="1"/>
  <c r="DL807" i="1"/>
  <c r="DM807" i="1"/>
  <c r="DN807" i="1"/>
  <c r="DO807" i="1"/>
  <c r="DP807" i="1"/>
  <c r="EB807" i="1"/>
  <c r="EE807" i="1" s="1"/>
  <c r="ED807" i="1"/>
  <c r="EG807" i="1"/>
  <c r="GW807" i="1" s="1"/>
  <c r="EJ807" i="1"/>
  <c r="EO807" i="1"/>
  <c r="EP807" i="1" s="1"/>
  <c r="EQ807" i="1"/>
  <c r="AC807" i="1" s="1"/>
  <c r="AD807" i="1" s="1"/>
  <c r="ER807" i="1"/>
  <c r="ES807" i="1"/>
  <c r="ET807" i="1" s="1"/>
  <c r="EU807" i="1"/>
  <c r="EX807" i="1" s="1"/>
  <c r="FJ807" i="1"/>
  <c r="FM807" i="1"/>
  <c r="FR807" i="1"/>
  <c r="FS807" i="1"/>
  <c r="FT807" i="1"/>
  <c r="FW807" i="1" s="1"/>
  <c r="GN807" i="1"/>
  <c r="GV807" i="1"/>
  <c r="HA807" i="1"/>
  <c r="HB807" i="1"/>
  <c r="HJ807" i="1"/>
  <c r="HK807" i="1"/>
  <c r="HS807" i="1"/>
  <c r="W808" i="1"/>
  <c r="Y808" i="1"/>
  <c r="AA808" i="1"/>
  <c r="AB808" i="1"/>
  <c r="AE808" i="1"/>
  <c r="AG808" i="1" s="1"/>
  <c r="AF808" i="1"/>
  <c r="AI808" i="1"/>
  <c r="AH808" i="1" s="1"/>
  <c r="AJ808" i="1"/>
  <c r="AR808" i="1"/>
  <c r="AS808" i="1"/>
  <c r="AT808" i="1"/>
  <c r="AU808" i="1"/>
  <c r="AV808" i="1"/>
  <c r="BC808" i="1"/>
  <c r="BE808" i="1"/>
  <c r="EC808" i="1" s="1"/>
  <c r="BH808" i="1"/>
  <c r="BM808" i="1"/>
  <c r="BN808" i="1"/>
  <c r="BO808" i="1"/>
  <c r="BP808" i="1"/>
  <c r="BQ808" i="1"/>
  <c r="BR808" i="1"/>
  <c r="BS808" i="1"/>
  <c r="BV808" i="1"/>
  <c r="BY808" i="1"/>
  <c r="CB808" i="1"/>
  <c r="CE808" i="1"/>
  <c r="CF808" i="1"/>
  <c r="CQ808" i="1"/>
  <c r="CR808" i="1"/>
  <c r="CS808" i="1" s="1"/>
  <c r="CT808" i="1"/>
  <c r="CU808" i="1"/>
  <c r="CV808" i="1"/>
  <c r="CW808" i="1"/>
  <c r="CX808" i="1"/>
  <c r="CY808" i="1"/>
  <c r="CZ808" i="1"/>
  <c r="DA808" i="1" s="1"/>
  <c r="DQ808" i="1" s="1"/>
  <c r="DK808" i="1"/>
  <c r="DL808" i="1"/>
  <c r="DM808" i="1"/>
  <c r="DN808" i="1"/>
  <c r="DO808" i="1"/>
  <c r="DP808" i="1"/>
  <c r="EB808" i="1"/>
  <c r="EE808" i="1" s="1"/>
  <c r="ED808" i="1"/>
  <c r="EG808" i="1"/>
  <c r="EJ808" i="1"/>
  <c r="EO808" i="1"/>
  <c r="EP808" i="1" s="1"/>
  <c r="EQ808" i="1"/>
  <c r="AC808" i="1" s="1"/>
  <c r="AD808" i="1" s="1"/>
  <c r="ER808" i="1"/>
  <c r="ES808" i="1"/>
  <c r="ET808" i="1" s="1"/>
  <c r="EU808" i="1"/>
  <c r="EX808" i="1"/>
  <c r="FJ808" i="1"/>
  <c r="FM808" i="1"/>
  <c r="FR808" i="1"/>
  <c r="FS808" i="1"/>
  <c r="FT808" i="1"/>
  <c r="FW808" i="1"/>
  <c r="GN808" i="1"/>
  <c r="GV808" i="1"/>
  <c r="GW808" i="1"/>
  <c r="HA808" i="1"/>
  <c r="HB808" i="1"/>
  <c r="HJ808" i="1"/>
  <c r="HK808" i="1"/>
  <c r="HS808" i="1"/>
  <c r="W809" i="1"/>
  <c r="Y809" i="1"/>
  <c r="AA809" i="1"/>
  <c r="AB809" i="1"/>
  <c r="AE809" i="1"/>
  <c r="AG809" i="1" s="1"/>
  <c r="AF809" i="1"/>
  <c r="AI809" i="1"/>
  <c r="AH809" i="1" s="1"/>
  <c r="AJ809" i="1"/>
  <c r="AK809" i="1"/>
  <c r="AR809" i="1"/>
  <c r="AS809" i="1"/>
  <c r="AT809" i="1"/>
  <c r="AU809" i="1"/>
  <c r="AV809" i="1"/>
  <c r="BC809" i="1"/>
  <c r="BE809" i="1"/>
  <c r="EC809" i="1" s="1"/>
  <c r="BH809" i="1"/>
  <c r="BM809" i="1"/>
  <c r="BN809" i="1"/>
  <c r="BO809" i="1"/>
  <c r="BP809" i="1"/>
  <c r="BR809" i="1" s="1"/>
  <c r="BQ809" i="1"/>
  <c r="BS809" i="1"/>
  <c r="BV809" i="1"/>
  <c r="BY809" i="1"/>
  <c r="CB809" i="1"/>
  <c r="CE809" i="1"/>
  <c r="CF809" i="1"/>
  <c r="DJ809" i="1" s="1"/>
  <c r="CQ809" i="1"/>
  <c r="CR809" i="1"/>
  <c r="CS809" i="1" s="1"/>
  <c r="CU809" i="1"/>
  <c r="CV809" i="1"/>
  <c r="CW809" i="1"/>
  <c r="CX809" i="1"/>
  <c r="CY809" i="1"/>
  <c r="CZ809" i="1"/>
  <c r="DA809" i="1" s="1"/>
  <c r="DK809" i="1"/>
  <c r="DL809" i="1"/>
  <c r="DM809" i="1"/>
  <c r="DN809" i="1"/>
  <c r="DO809" i="1"/>
  <c r="DP809" i="1"/>
  <c r="EB809" i="1"/>
  <c r="EE809" i="1" s="1"/>
  <c r="ED809" i="1"/>
  <c r="EG809" i="1"/>
  <c r="EJ809" i="1"/>
  <c r="EO809" i="1"/>
  <c r="EP809" i="1" s="1"/>
  <c r="EQ809" i="1"/>
  <c r="AC809" i="1" s="1"/>
  <c r="AD809" i="1" s="1"/>
  <c r="ER809" i="1"/>
  <c r="ES809" i="1"/>
  <c r="ET809" i="1" s="1"/>
  <c r="EU809" i="1"/>
  <c r="EX809" i="1" s="1"/>
  <c r="FJ809" i="1"/>
  <c r="FM809" i="1"/>
  <c r="FR809" i="1"/>
  <c r="FS809" i="1"/>
  <c r="FT809" i="1"/>
  <c r="FW809" i="1"/>
  <c r="GN809" i="1"/>
  <c r="GV809" i="1"/>
  <c r="GW809" i="1"/>
  <c r="HA809" i="1"/>
  <c r="HB809" i="1"/>
  <c r="HJ809" i="1"/>
  <c r="HK809" i="1"/>
  <c r="HS809" i="1"/>
  <c r="W810" i="1"/>
  <c r="Y810" i="1"/>
  <c r="AA810" i="1"/>
  <c r="AB810" i="1"/>
  <c r="AC810" i="1"/>
  <c r="AD810" i="1" s="1"/>
  <c r="AE810" i="1"/>
  <c r="AF810" i="1"/>
  <c r="AG810" i="1"/>
  <c r="AI810" i="1"/>
  <c r="AH810" i="1" s="1"/>
  <c r="AJ810" i="1"/>
  <c r="AR810" i="1"/>
  <c r="AS810" i="1"/>
  <c r="AT810" i="1"/>
  <c r="AU810" i="1"/>
  <c r="AV810" i="1"/>
  <c r="BC810" i="1"/>
  <c r="BE810" i="1"/>
  <c r="EC810" i="1" s="1"/>
  <c r="BH810" i="1"/>
  <c r="BM810" i="1"/>
  <c r="BN810" i="1"/>
  <c r="GW810" i="1" s="1"/>
  <c r="BO810" i="1"/>
  <c r="BP810" i="1"/>
  <c r="BQ810" i="1"/>
  <c r="BR810" i="1"/>
  <c r="BS810" i="1"/>
  <c r="BV810" i="1"/>
  <c r="BY810" i="1"/>
  <c r="CB810" i="1"/>
  <c r="CE810" i="1"/>
  <c r="CF810" i="1"/>
  <c r="CQ810" i="1"/>
  <c r="CR810" i="1"/>
  <c r="CS810" i="1" s="1"/>
  <c r="CU810" i="1"/>
  <c r="CV810" i="1"/>
  <c r="CW810" i="1"/>
  <c r="CX810" i="1"/>
  <c r="CY810" i="1"/>
  <c r="CZ810" i="1"/>
  <c r="DA810" i="1" s="1"/>
  <c r="DJ810" i="1"/>
  <c r="DK810" i="1"/>
  <c r="DL810" i="1"/>
  <c r="DM810" i="1"/>
  <c r="DN810" i="1"/>
  <c r="DO810" i="1"/>
  <c r="DP810" i="1"/>
  <c r="EB810" i="1"/>
  <c r="EE810" i="1" s="1"/>
  <c r="ED810" i="1"/>
  <c r="EG810" i="1"/>
  <c r="EJ810" i="1"/>
  <c r="EO810" i="1"/>
  <c r="EP810" i="1"/>
  <c r="EQ810" i="1"/>
  <c r="ER810" i="1"/>
  <c r="ES810" i="1"/>
  <c r="ET810" i="1" s="1"/>
  <c r="EU810" i="1"/>
  <c r="EX810" i="1"/>
  <c r="FJ810" i="1"/>
  <c r="FM810" i="1"/>
  <c r="FR810" i="1"/>
  <c r="FS810" i="1"/>
  <c r="FT810" i="1"/>
  <c r="FW810" i="1"/>
  <c r="GN810" i="1"/>
  <c r="GV810" i="1"/>
  <c r="HA810" i="1"/>
  <c r="HB810" i="1"/>
  <c r="HJ810" i="1"/>
  <c r="HK810" i="1"/>
  <c r="HS810" i="1"/>
  <c r="W811" i="1"/>
  <c r="Y811" i="1"/>
  <c r="AA811" i="1"/>
  <c r="AB811" i="1"/>
  <c r="AE811" i="1"/>
  <c r="AF811" i="1"/>
  <c r="AG811" i="1"/>
  <c r="AI811" i="1"/>
  <c r="AH811" i="1" s="1"/>
  <c r="AJ811" i="1"/>
  <c r="AR811" i="1"/>
  <c r="AS811" i="1"/>
  <c r="AT811" i="1"/>
  <c r="AU811" i="1"/>
  <c r="AV811" i="1"/>
  <c r="BC811" i="1"/>
  <c r="BE811" i="1"/>
  <c r="EC811" i="1" s="1"/>
  <c r="BH811" i="1"/>
  <c r="BM811" i="1"/>
  <c r="BN811" i="1"/>
  <c r="GW811" i="1" s="1"/>
  <c r="BO811" i="1"/>
  <c r="BP811" i="1"/>
  <c r="BQ811" i="1"/>
  <c r="BR811" i="1"/>
  <c r="BS811" i="1"/>
  <c r="BV811" i="1"/>
  <c r="BY811" i="1"/>
  <c r="CB811" i="1"/>
  <c r="CE811" i="1"/>
  <c r="CF811" i="1"/>
  <c r="CQ811" i="1"/>
  <c r="CR811" i="1"/>
  <c r="CS811" i="1" s="1"/>
  <c r="CU811" i="1"/>
  <c r="CV811" i="1"/>
  <c r="CW811" i="1"/>
  <c r="CX811" i="1"/>
  <c r="CY811" i="1"/>
  <c r="CZ811" i="1"/>
  <c r="DA811" i="1" s="1"/>
  <c r="DJ811" i="1"/>
  <c r="DK811" i="1"/>
  <c r="DL811" i="1"/>
  <c r="DM811" i="1"/>
  <c r="DN811" i="1"/>
  <c r="DO811" i="1"/>
  <c r="DP811" i="1"/>
  <c r="EB811" i="1"/>
  <c r="EE811" i="1" s="1"/>
  <c r="ED811" i="1"/>
  <c r="EG811" i="1"/>
  <c r="EJ811" i="1"/>
  <c r="EO811" i="1"/>
  <c r="EP811" i="1" s="1"/>
  <c r="EQ811" i="1"/>
  <c r="AC811" i="1" s="1"/>
  <c r="AD811" i="1" s="1"/>
  <c r="ER811" i="1"/>
  <c r="ES811" i="1"/>
  <c r="ET811" i="1" s="1"/>
  <c r="EU811" i="1"/>
  <c r="EX811" i="1"/>
  <c r="FJ811" i="1"/>
  <c r="FM811" i="1"/>
  <c r="FR811" i="1"/>
  <c r="FS811" i="1"/>
  <c r="FT811" i="1"/>
  <c r="FW811" i="1"/>
  <c r="GN811" i="1"/>
  <c r="GV811" i="1"/>
  <c r="HA811" i="1"/>
  <c r="HB811" i="1"/>
  <c r="HJ811" i="1"/>
  <c r="HK811" i="1"/>
  <c r="HS811" i="1"/>
  <c r="W812" i="1"/>
  <c r="Y812" i="1"/>
  <c r="AA812" i="1"/>
  <c r="AB812" i="1"/>
  <c r="AE812" i="1"/>
  <c r="AG812" i="1" s="1"/>
  <c r="AF812" i="1"/>
  <c r="AI812" i="1"/>
  <c r="AH812" i="1" s="1"/>
  <c r="AJ812" i="1"/>
  <c r="AR812" i="1"/>
  <c r="AS812" i="1"/>
  <c r="AT812" i="1"/>
  <c r="AU812" i="1"/>
  <c r="AV812" i="1"/>
  <c r="BC812" i="1"/>
  <c r="BE812" i="1"/>
  <c r="EC812" i="1" s="1"/>
  <c r="BH812" i="1"/>
  <c r="BM812" i="1"/>
  <c r="BN812" i="1"/>
  <c r="BO812" i="1"/>
  <c r="BP812" i="1"/>
  <c r="BQ812" i="1"/>
  <c r="BR812" i="1"/>
  <c r="BS812" i="1"/>
  <c r="BV812" i="1"/>
  <c r="BY812" i="1"/>
  <c r="CB812" i="1"/>
  <c r="CE812" i="1"/>
  <c r="CF812" i="1"/>
  <c r="CQ812" i="1"/>
  <c r="CR812" i="1"/>
  <c r="CS812" i="1" s="1"/>
  <c r="CT812" i="1"/>
  <c r="CU812" i="1"/>
  <c r="CV812" i="1"/>
  <c r="CW812" i="1"/>
  <c r="CX812" i="1"/>
  <c r="CY812" i="1"/>
  <c r="CZ812" i="1"/>
  <c r="DA812" i="1" s="1"/>
  <c r="DQ812" i="1" s="1"/>
  <c r="DK812" i="1"/>
  <c r="DL812" i="1"/>
  <c r="DM812" i="1"/>
  <c r="DN812" i="1"/>
  <c r="DO812" i="1"/>
  <c r="DP812" i="1"/>
  <c r="EB812" i="1"/>
  <c r="EE812" i="1" s="1"/>
  <c r="ED812" i="1"/>
  <c r="EG812" i="1"/>
  <c r="GW812" i="1" s="1"/>
  <c r="EJ812" i="1"/>
  <c r="EO812" i="1"/>
  <c r="EP812" i="1" s="1"/>
  <c r="EQ812" i="1"/>
  <c r="AC812" i="1" s="1"/>
  <c r="AD812" i="1" s="1"/>
  <c r="ER812" i="1"/>
  <c r="ES812" i="1"/>
  <c r="ET812" i="1" s="1"/>
  <c r="EU812" i="1"/>
  <c r="EX812" i="1" s="1"/>
  <c r="FJ812" i="1"/>
  <c r="FM812" i="1"/>
  <c r="FR812" i="1"/>
  <c r="FS812" i="1"/>
  <c r="FT812" i="1"/>
  <c r="FW812" i="1" s="1"/>
  <c r="GN812" i="1"/>
  <c r="GV812" i="1"/>
  <c r="HA812" i="1"/>
  <c r="HB812" i="1"/>
  <c r="HJ812" i="1"/>
  <c r="HK812" i="1"/>
  <c r="HS812" i="1"/>
  <c r="W813" i="1"/>
  <c r="Y813" i="1"/>
  <c r="AA813" i="1"/>
  <c r="AB813" i="1"/>
  <c r="AE813" i="1"/>
  <c r="AF813" i="1"/>
  <c r="AG813" i="1"/>
  <c r="AI813" i="1"/>
  <c r="AH813" i="1" s="1"/>
  <c r="AJ813" i="1"/>
  <c r="AR813" i="1"/>
  <c r="AS813" i="1"/>
  <c r="AT813" i="1"/>
  <c r="AU813" i="1"/>
  <c r="AV813" i="1"/>
  <c r="BC813" i="1"/>
  <c r="BE813" i="1"/>
  <c r="EC813" i="1" s="1"/>
  <c r="BH813" i="1"/>
  <c r="BM813" i="1"/>
  <c r="BN813" i="1"/>
  <c r="GW813" i="1" s="1"/>
  <c r="BO813" i="1"/>
  <c r="BP813" i="1"/>
  <c r="BQ813" i="1"/>
  <c r="BR813" i="1"/>
  <c r="BS813" i="1"/>
  <c r="BV813" i="1"/>
  <c r="BY813" i="1"/>
  <c r="CB813" i="1"/>
  <c r="CE813" i="1"/>
  <c r="CF813" i="1"/>
  <c r="CQ813" i="1"/>
  <c r="CR813" i="1"/>
  <c r="CS813" i="1" s="1"/>
  <c r="CU813" i="1"/>
  <c r="CV813" i="1"/>
  <c r="CW813" i="1"/>
  <c r="CX813" i="1"/>
  <c r="CY813" i="1"/>
  <c r="CZ813" i="1"/>
  <c r="DA813" i="1" s="1"/>
  <c r="DJ813" i="1"/>
  <c r="DK813" i="1"/>
  <c r="DL813" i="1"/>
  <c r="DM813" i="1"/>
  <c r="DN813" i="1"/>
  <c r="DO813" i="1"/>
  <c r="DP813" i="1"/>
  <c r="EB813" i="1"/>
  <c r="EE813" i="1" s="1"/>
  <c r="ED813" i="1"/>
  <c r="EG813" i="1"/>
  <c r="EJ813" i="1"/>
  <c r="EO813" i="1"/>
  <c r="EP813" i="1" s="1"/>
  <c r="EQ813" i="1"/>
  <c r="AC813" i="1" s="1"/>
  <c r="AD813" i="1" s="1"/>
  <c r="ER813" i="1"/>
  <c r="ES813" i="1"/>
  <c r="ET813" i="1" s="1"/>
  <c r="EU813" i="1"/>
  <c r="EX813" i="1"/>
  <c r="FJ813" i="1"/>
  <c r="FM813" i="1"/>
  <c r="FR813" i="1"/>
  <c r="FS813" i="1"/>
  <c r="FT813" i="1"/>
  <c r="FW813" i="1"/>
  <c r="GN813" i="1"/>
  <c r="GV813" i="1"/>
  <c r="HA813" i="1"/>
  <c r="HB813" i="1"/>
  <c r="HJ813" i="1"/>
  <c r="HK813" i="1"/>
  <c r="HS813" i="1"/>
  <c r="W814" i="1"/>
  <c r="Y814" i="1"/>
  <c r="AA814" i="1"/>
  <c r="AB814" i="1"/>
  <c r="AE814" i="1"/>
  <c r="AG814" i="1" s="1"/>
  <c r="AF814" i="1"/>
  <c r="AI814" i="1"/>
  <c r="AH814" i="1" s="1"/>
  <c r="AJ814" i="1"/>
  <c r="AR814" i="1"/>
  <c r="AS814" i="1"/>
  <c r="AT814" i="1"/>
  <c r="AU814" i="1"/>
  <c r="AV814" i="1"/>
  <c r="BC814" i="1"/>
  <c r="BE814" i="1"/>
  <c r="EC814" i="1" s="1"/>
  <c r="BH814" i="1"/>
  <c r="BM814" i="1"/>
  <c r="BN814" i="1"/>
  <c r="BO814" i="1"/>
  <c r="BP814" i="1"/>
  <c r="BQ814" i="1"/>
  <c r="BR814" i="1"/>
  <c r="BS814" i="1"/>
  <c r="BV814" i="1"/>
  <c r="BY814" i="1"/>
  <c r="CB814" i="1"/>
  <c r="CE814" i="1"/>
  <c r="CF814" i="1"/>
  <c r="CQ814" i="1"/>
  <c r="CR814" i="1"/>
  <c r="CS814" i="1" s="1"/>
  <c r="CT814" i="1"/>
  <c r="CU814" i="1"/>
  <c r="CV814" i="1"/>
  <c r="CW814" i="1"/>
  <c r="CX814" i="1"/>
  <c r="CY814" i="1"/>
  <c r="CZ814" i="1"/>
  <c r="DA814" i="1" s="1"/>
  <c r="DQ814" i="1" s="1"/>
  <c r="DK814" i="1"/>
  <c r="DL814" i="1"/>
  <c r="DM814" i="1"/>
  <c r="DN814" i="1"/>
  <c r="DO814" i="1"/>
  <c r="DP814" i="1"/>
  <c r="EB814" i="1"/>
  <c r="EE814" i="1" s="1"/>
  <c r="ED814" i="1"/>
  <c r="EG814" i="1"/>
  <c r="GW814" i="1" s="1"/>
  <c r="EJ814" i="1"/>
  <c r="EO814" i="1"/>
  <c r="EP814" i="1" s="1"/>
  <c r="EQ814" i="1"/>
  <c r="AC814" i="1" s="1"/>
  <c r="AD814" i="1" s="1"/>
  <c r="ER814" i="1"/>
  <c r="ES814" i="1"/>
  <c r="ET814" i="1" s="1"/>
  <c r="EU814" i="1"/>
  <c r="EX814" i="1" s="1"/>
  <c r="FJ814" i="1"/>
  <c r="FM814" i="1"/>
  <c r="FR814" i="1"/>
  <c r="FS814" i="1"/>
  <c r="FT814" i="1"/>
  <c r="FW814" i="1" s="1"/>
  <c r="GN814" i="1"/>
  <c r="GV814" i="1"/>
  <c r="HA814" i="1"/>
  <c r="HB814" i="1"/>
  <c r="HJ814" i="1"/>
  <c r="HK814" i="1"/>
  <c r="HS814" i="1"/>
  <c r="W815" i="1"/>
  <c r="Y815" i="1"/>
  <c r="AA815" i="1"/>
  <c r="AB815" i="1"/>
  <c r="AE815" i="1"/>
  <c r="AF815" i="1"/>
  <c r="AG815" i="1"/>
  <c r="AI815" i="1"/>
  <c r="AH815" i="1" s="1"/>
  <c r="AJ815" i="1"/>
  <c r="AR815" i="1"/>
  <c r="AS815" i="1"/>
  <c r="AT815" i="1"/>
  <c r="AU815" i="1"/>
  <c r="AV815" i="1"/>
  <c r="BC815" i="1"/>
  <c r="BE815" i="1"/>
  <c r="EC815" i="1" s="1"/>
  <c r="BH815" i="1"/>
  <c r="BM815" i="1"/>
  <c r="BN815" i="1"/>
  <c r="BO815" i="1"/>
  <c r="BP815" i="1"/>
  <c r="BQ815" i="1"/>
  <c r="BR815" i="1"/>
  <c r="BS815" i="1"/>
  <c r="BV815" i="1"/>
  <c r="BY815" i="1"/>
  <c r="CB815" i="1"/>
  <c r="CE815" i="1"/>
  <c r="CF815" i="1"/>
  <c r="CQ815" i="1"/>
  <c r="CR815" i="1"/>
  <c r="CS815" i="1" s="1"/>
  <c r="CU815" i="1"/>
  <c r="CV815" i="1"/>
  <c r="CW815" i="1"/>
  <c r="CX815" i="1"/>
  <c r="CY815" i="1"/>
  <c r="CZ815" i="1"/>
  <c r="DA815" i="1" s="1"/>
  <c r="DJ815" i="1"/>
  <c r="DK815" i="1"/>
  <c r="DL815" i="1"/>
  <c r="DM815" i="1"/>
  <c r="DN815" i="1"/>
  <c r="DO815" i="1"/>
  <c r="DP815" i="1"/>
  <c r="EB815" i="1"/>
  <c r="EE815" i="1" s="1"/>
  <c r="ED815" i="1"/>
  <c r="EG815" i="1"/>
  <c r="EJ815" i="1"/>
  <c r="EO815" i="1"/>
  <c r="EP815" i="1" s="1"/>
  <c r="EQ815" i="1"/>
  <c r="AC815" i="1" s="1"/>
  <c r="AD815" i="1" s="1"/>
  <c r="ER815" i="1"/>
  <c r="ES815" i="1"/>
  <c r="ET815" i="1" s="1"/>
  <c r="EU815" i="1"/>
  <c r="EX815" i="1" s="1"/>
  <c r="FJ815" i="1"/>
  <c r="GW815" i="1" s="1"/>
  <c r="FM815" i="1"/>
  <c r="FR815" i="1"/>
  <c r="FS815" i="1"/>
  <c r="FT815" i="1"/>
  <c r="FW815" i="1" s="1"/>
  <c r="GN815" i="1"/>
  <c r="GV815" i="1"/>
  <c r="HA815" i="1"/>
  <c r="HB815" i="1"/>
  <c r="HJ815" i="1"/>
  <c r="HK815" i="1"/>
  <c r="HS815" i="1"/>
  <c r="W816" i="1"/>
  <c r="Y816" i="1"/>
  <c r="AA816" i="1"/>
  <c r="AB816" i="1"/>
  <c r="AE816" i="1"/>
  <c r="AF816" i="1"/>
  <c r="AG816" i="1"/>
  <c r="AI816" i="1"/>
  <c r="AH816" i="1" s="1"/>
  <c r="AJ816" i="1"/>
  <c r="AK816" i="1"/>
  <c r="AR816" i="1"/>
  <c r="AS816" i="1"/>
  <c r="AT816" i="1"/>
  <c r="AU816" i="1"/>
  <c r="AV816" i="1"/>
  <c r="BC816" i="1"/>
  <c r="BE816" i="1"/>
  <c r="EC816" i="1" s="1"/>
  <c r="BH816" i="1"/>
  <c r="BM816" i="1"/>
  <c r="BN816" i="1"/>
  <c r="BO816" i="1"/>
  <c r="BP816" i="1"/>
  <c r="BR816" i="1" s="1"/>
  <c r="BQ816" i="1"/>
  <c r="BS816" i="1"/>
  <c r="BV816" i="1"/>
  <c r="BY816" i="1"/>
  <c r="CB816" i="1"/>
  <c r="CE816" i="1"/>
  <c r="CF816" i="1"/>
  <c r="CQ816" i="1"/>
  <c r="CR816" i="1"/>
  <c r="CS816" i="1" s="1"/>
  <c r="CT816" i="1"/>
  <c r="CU816" i="1"/>
  <c r="CV816" i="1"/>
  <c r="CW816" i="1"/>
  <c r="CX816" i="1"/>
  <c r="CY816" i="1"/>
  <c r="CZ816" i="1"/>
  <c r="DA816" i="1" s="1"/>
  <c r="DQ816" i="1" s="1"/>
  <c r="DK816" i="1"/>
  <c r="DL816" i="1"/>
  <c r="DM816" i="1"/>
  <c r="DN816" i="1"/>
  <c r="DO816" i="1"/>
  <c r="DP816" i="1"/>
  <c r="EB816" i="1"/>
  <c r="EE816" i="1" s="1"/>
  <c r="ED816" i="1"/>
  <c r="EG816" i="1"/>
  <c r="EJ816" i="1"/>
  <c r="EO816" i="1"/>
  <c r="EP816" i="1" s="1"/>
  <c r="EQ816" i="1"/>
  <c r="AC816" i="1" s="1"/>
  <c r="AD816" i="1" s="1"/>
  <c r="ER816" i="1"/>
  <c r="ES816" i="1"/>
  <c r="ET816" i="1" s="1"/>
  <c r="EU816" i="1"/>
  <c r="EX816" i="1"/>
  <c r="FJ816" i="1"/>
  <c r="FM816" i="1"/>
  <c r="FR816" i="1"/>
  <c r="FS816" i="1"/>
  <c r="FT816" i="1"/>
  <c r="FW816" i="1"/>
  <c r="GN816" i="1"/>
  <c r="GV816" i="1"/>
  <c r="GW816" i="1"/>
  <c r="HA816" i="1"/>
  <c r="HB816" i="1"/>
  <c r="HJ816" i="1"/>
  <c r="HK816" i="1"/>
  <c r="HS816" i="1"/>
  <c r="W817" i="1"/>
  <c r="Y817" i="1"/>
  <c r="AA817" i="1"/>
  <c r="AB817" i="1"/>
  <c r="AE817" i="1"/>
  <c r="AF817" i="1"/>
  <c r="AG817" i="1"/>
  <c r="AI817" i="1"/>
  <c r="AH817" i="1" s="1"/>
  <c r="AJ817" i="1"/>
  <c r="AR817" i="1"/>
  <c r="AS817" i="1"/>
  <c r="AT817" i="1"/>
  <c r="AU817" i="1"/>
  <c r="AV817" i="1"/>
  <c r="BC817" i="1"/>
  <c r="BE817" i="1"/>
  <c r="EC817" i="1" s="1"/>
  <c r="BH817" i="1"/>
  <c r="BM817" i="1"/>
  <c r="BN817" i="1"/>
  <c r="GW817" i="1" s="1"/>
  <c r="BO817" i="1"/>
  <c r="BP817" i="1"/>
  <c r="BQ817" i="1"/>
  <c r="BR817" i="1"/>
  <c r="BS817" i="1"/>
  <c r="BV817" i="1"/>
  <c r="BY817" i="1"/>
  <c r="CB817" i="1"/>
  <c r="CE817" i="1"/>
  <c r="CF817" i="1"/>
  <c r="CQ817" i="1"/>
  <c r="CR817" i="1"/>
  <c r="CS817" i="1" s="1"/>
  <c r="CU817" i="1"/>
  <c r="CV817" i="1"/>
  <c r="CW817" i="1"/>
  <c r="CX817" i="1"/>
  <c r="CY817" i="1"/>
  <c r="CZ817" i="1"/>
  <c r="DA817" i="1" s="1"/>
  <c r="DJ817" i="1"/>
  <c r="DK817" i="1"/>
  <c r="DL817" i="1"/>
  <c r="DM817" i="1"/>
  <c r="DN817" i="1"/>
  <c r="DO817" i="1"/>
  <c r="DP817" i="1"/>
  <c r="EB817" i="1"/>
  <c r="EE817" i="1" s="1"/>
  <c r="ED817" i="1"/>
  <c r="EG817" i="1"/>
  <c r="EJ817" i="1"/>
  <c r="EO817" i="1"/>
  <c r="EP817" i="1" s="1"/>
  <c r="EQ817" i="1"/>
  <c r="AC817" i="1" s="1"/>
  <c r="AD817" i="1" s="1"/>
  <c r="ER817" i="1"/>
  <c r="ES817" i="1"/>
  <c r="ET817" i="1" s="1"/>
  <c r="EU817" i="1"/>
  <c r="EX817" i="1"/>
  <c r="FJ817" i="1"/>
  <c r="FM817" i="1"/>
  <c r="FR817" i="1"/>
  <c r="FS817" i="1"/>
  <c r="FT817" i="1"/>
  <c r="FW817" i="1"/>
  <c r="GN817" i="1"/>
  <c r="GV817" i="1"/>
  <c r="HA817" i="1"/>
  <c r="HB817" i="1"/>
  <c r="HJ817" i="1"/>
  <c r="HK817" i="1"/>
  <c r="HS817" i="1"/>
  <c r="W818" i="1"/>
  <c r="Y818" i="1"/>
  <c r="AA818" i="1"/>
  <c r="AB818" i="1"/>
  <c r="AE818" i="1"/>
  <c r="AG818" i="1" s="1"/>
  <c r="AF818" i="1"/>
  <c r="AI818" i="1"/>
  <c r="AH818" i="1" s="1"/>
  <c r="AJ818" i="1"/>
  <c r="AR818" i="1"/>
  <c r="AS818" i="1"/>
  <c r="AT818" i="1"/>
  <c r="AU818" i="1"/>
  <c r="AV818" i="1"/>
  <c r="BC818" i="1"/>
  <c r="BE818" i="1"/>
  <c r="EC818" i="1" s="1"/>
  <c r="BH818" i="1"/>
  <c r="BM818" i="1"/>
  <c r="BN818" i="1"/>
  <c r="BO818" i="1"/>
  <c r="BP818" i="1"/>
  <c r="BQ818" i="1"/>
  <c r="BR818" i="1"/>
  <c r="BS818" i="1"/>
  <c r="BV818" i="1"/>
  <c r="BY818" i="1"/>
  <c r="CB818" i="1"/>
  <c r="CE818" i="1"/>
  <c r="CF818" i="1"/>
  <c r="CQ818" i="1"/>
  <c r="CR818" i="1"/>
  <c r="CS818" i="1" s="1"/>
  <c r="CT818" i="1"/>
  <c r="CU818" i="1"/>
  <c r="CV818" i="1"/>
  <c r="CW818" i="1"/>
  <c r="CX818" i="1"/>
  <c r="CY818" i="1"/>
  <c r="CZ818" i="1"/>
  <c r="DA818" i="1" s="1"/>
  <c r="DQ818" i="1" s="1"/>
  <c r="DK818" i="1"/>
  <c r="DL818" i="1"/>
  <c r="DM818" i="1"/>
  <c r="DN818" i="1"/>
  <c r="DO818" i="1"/>
  <c r="DP818" i="1"/>
  <c r="EB818" i="1"/>
  <c r="EE818" i="1" s="1"/>
  <c r="ED818" i="1"/>
  <c r="EG818" i="1"/>
  <c r="EJ818" i="1"/>
  <c r="EO818" i="1"/>
  <c r="EP818" i="1" s="1"/>
  <c r="EQ818" i="1"/>
  <c r="AC818" i="1" s="1"/>
  <c r="AD818" i="1" s="1"/>
  <c r="ER818" i="1"/>
  <c r="ES818" i="1"/>
  <c r="ET818" i="1" s="1"/>
  <c r="EU818" i="1"/>
  <c r="EX818" i="1"/>
  <c r="FJ818" i="1"/>
  <c r="FM818" i="1"/>
  <c r="FR818" i="1"/>
  <c r="FS818" i="1"/>
  <c r="FT818" i="1"/>
  <c r="FW818" i="1"/>
  <c r="GN818" i="1"/>
  <c r="GV818" i="1"/>
  <c r="GW818" i="1"/>
  <c r="HA818" i="1"/>
  <c r="HB818" i="1"/>
  <c r="HJ818" i="1"/>
  <c r="HK818" i="1"/>
  <c r="HS818" i="1"/>
  <c r="W819" i="1"/>
  <c r="Y819" i="1"/>
  <c r="AA819" i="1"/>
  <c r="AB819" i="1"/>
  <c r="AE819" i="1"/>
  <c r="AG819" i="1" s="1"/>
  <c r="AF819" i="1"/>
  <c r="AI819" i="1"/>
  <c r="AH819" i="1" s="1"/>
  <c r="AJ819" i="1"/>
  <c r="AK819" i="1"/>
  <c r="AR819" i="1"/>
  <c r="AS819" i="1"/>
  <c r="AT819" i="1"/>
  <c r="AU819" i="1"/>
  <c r="AV819" i="1"/>
  <c r="BC819" i="1"/>
  <c r="BE819" i="1"/>
  <c r="EC819" i="1" s="1"/>
  <c r="BH819" i="1"/>
  <c r="BM819" i="1"/>
  <c r="BN819" i="1"/>
  <c r="BO819" i="1"/>
  <c r="BP819" i="1"/>
  <c r="BR819" i="1" s="1"/>
  <c r="BQ819" i="1"/>
  <c r="BS819" i="1"/>
  <c r="BV819" i="1"/>
  <c r="BY819" i="1"/>
  <c r="CB819" i="1"/>
  <c r="CE819" i="1"/>
  <c r="CF819" i="1"/>
  <c r="DJ819" i="1" s="1"/>
  <c r="CQ819" i="1"/>
  <c r="CR819" i="1"/>
  <c r="CS819" i="1" s="1"/>
  <c r="CU819" i="1"/>
  <c r="CV819" i="1"/>
  <c r="CW819" i="1"/>
  <c r="CX819" i="1"/>
  <c r="CY819" i="1"/>
  <c r="CZ819" i="1"/>
  <c r="DA819" i="1" s="1"/>
  <c r="DK819" i="1"/>
  <c r="DL819" i="1"/>
  <c r="DM819" i="1"/>
  <c r="DN819" i="1"/>
  <c r="DO819" i="1"/>
  <c r="DP819" i="1"/>
  <c r="EB819" i="1"/>
  <c r="EE819" i="1" s="1"/>
  <c r="ED819" i="1"/>
  <c r="EG819" i="1"/>
  <c r="EJ819" i="1"/>
  <c r="EO819" i="1"/>
  <c r="EP819" i="1" s="1"/>
  <c r="EQ819" i="1"/>
  <c r="AC819" i="1" s="1"/>
  <c r="AD819" i="1" s="1"/>
  <c r="ER819" i="1"/>
  <c r="ES819" i="1"/>
  <c r="ET819" i="1" s="1"/>
  <c r="EU819" i="1"/>
  <c r="EX819" i="1"/>
  <c r="FJ819" i="1"/>
  <c r="FM819" i="1"/>
  <c r="FR819" i="1"/>
  <c r="FS819" i="1"/>
  <c r="FT819" i="1"/>
  <c r="FW819" i="1" s="1"/>
  <c r="GN819" i="1"/>
  <c r="GV819" i="1"/>
  <c r="GW819" i="1"/>
  <c r="HA819" i="1"/>
  <c r="HB819" i="1"/>
  <c r="HJ819" i="1"/>
  <c r="HK819" i="1"/>
  <c r="HS819" i="1"/>
  <c r="W820" i="1"/>
  <c r="Y820" i="1"/>
  <c r="AA820" i="1"/>
  <c r="AB820" i="1"/>
  <c r="AE820" i="1"/>
  <c r="AF820" i="1"/>
  <c r="AG820" i="1"/>
  <c r="AI820" i="1"/>
  <c r="AH820" i="1" s="1"/>
  <c r="AJ820" i="1"/>
  <c r="AR820" i="1"/>
  <c r="AS820" i="1"/>
  <c r="AT820" i="1"/>
  <c r="AU820" i="1"/>
  <c r="AV820" i="1"/>
  <c r="BC820" i="1"/>
  <c r="BE820" i="1"/>
  <c r="EC820" i="1" s="1"/>
  <c r="BH820" i="1"/>
  <c r="BM820" i="1"/>
  <c r="BN820" i="1"/>
  <c r="BO820" i="1"/>
  <c r="BP820" i="1"/>
  <c r="BQ820" i="1"/>
  <c r="BR820" i="1"/>
  <c r="BS820" i="1"/>
  <c r="BV820" i="1"/>
  <c r="BY820" i="1"/>
  <c r="CB820" i="1"/>
  <c r="CE820" i="1"/>
  <c r="CF820" i="1"/>
  <c r="CQ820" i="1"/>
  <c r="CR820" i="1"/>
  <c r="CS820" i="1" s="1"/>
  <c r="CU820" i="1"/>
  <c r="CV820" i="1"/>
  <c r="CW820" i="1"/>
  <c r="CX820" i="1"/>
  <c r="CY820" i="1"/>
  <c r="CZ820" i="1"/>
  <c r="DA820" i="1" s="1"/>
  <c r="DJ820" i="1"/>
  <c r="DK820" i="1"/>
  <c r="DL820" i="1"/>
  <c r="DM820" i="1"/>
  <c r="DN820" i="1"/>
  <c r="DO820" i="1"/>
  <c r="DP820" i="1"/>
  <c r="EB820" i="1"/>
  <c r="EE820" i="1" s="1"/>
  <c r="ED820" i="1"/>
  <c r="EG820" i="1"/>
  <c r="EJ820" i="1"/>
  <c r="EO820" i="1"/>
  <c r="EP820" i="1" s="1"/>
  <c r="EQ820" i="1"/>
  <c r="AC820" i="1" s="1"/>
  <c r="AD820" i="1" s="1"/>
  <c r="ER820" i="1"/>
  <c r="ES820" i="1"/>
  <c r="ET820" i="1" s="1"/>
  <c r="EU820" i="1"/>
  <c r="EX820" i="1" s="1"/>
  <c r="FJ820" i="1"/>
  <c r="FM820" i="1"/>
  <c r="FR820" i="1"/>
  <c r="FS820" i="1"/>
  <c r="FT820" i="1"/>
  <c r="FW820" i="1"/>
  <c r="GN820" i="1"/>
  <c r="GV820" i="1"/>
  <c r="GW820" i="1"/>
  <c r="HA820" i="1"/>
  <c r="HB820" i="1"/>
  <c r="HJ820" i="1"/>
  <c r="HK820" i="1"/>
  <c r="HS820" i="1"/>
  <c r="W821" i="1"/>
  <c r="Y821" i="1"/>
  <c r="AA821" i="1"/>
  <c r="AB821" i="1"/>
  <c r="AE821" i="1"/>
  <c r="AG821" i="1" s="1"/>
  <c r="AF821" i="1"/>
  <c r="AI821" i="1"/>
  <c r="AH821" i="1" s="1"/>
  <c r="AJ821" i="1"/>
  <c r="AK821" i="1"/>
  <c r="AR821" i="1"/>
  <c r="AS821" i="1"/>
  <c r="AT821" i="1"/>
  <c r="AU821" i="1"/>
  <c r="AV821" i="1"/>
  <c r="BC821" i="1"/>
  <c r="BE821" i="1"/>
  <c r="EC821" i="1" s="1"/>
  <c r="BH821" i="1"/>
  <c r="BM821" i="1"/>
  <c r="BN821" i="1"/>
  <c r="GW821" i="1" s="1"/>
  <c r="BO821" i="1"/>
  <c r="BP821" i="1"/>
  <c r="BR821" i="1" s="1"/>
  <c r="BQ821" i="1"/>
  <c r="BS821" i="1"/>
  <c r="BV821" i="1"/>
  <c r="BY821" i="1"/>
  <c r="CB821" i="1"/>
  <c r="CE821" i="1"/>
  <c r="CF821" i="1"/>
  <c r="DJ821" i="1" s="1"/>
  <c r="CQ821" i="1"/>
  <c r="CR821" i="1"/>
  <c r="CS821" i="1" s="1"/>
  <c r="CU821" i="1"/>
  <c r="CV821" i="1"/>
  <c r="CW821" i="1"/>
  <c r="CX821" i="1"/>
  <c r="CY821" i="1"/>
  <c r="CZ821" i="1"/>
  <c r="DA821" i="1" s="1"/>
  <c r="DK821" i="1"/>
  <c r="DL821" i="1"/>
  <c r="DM821" i="1"/>
  <c r="DN821" i="1"/>
  <c r="DO821" i="1"/>
  <c r="DP821" i="1"/>
  <c r="EB821" i="1"/>
  <c r="EE821" i="1" s="1"/>
  <c r="ED821" i="1"/>
  <c r="EG821" i="1"/>
  <c r="EJ821" i="1"/>
  <c r="EO821" i="1"/>
  <c r="EP821" i="1" s="1"/>
  <c r="EQ821" i="1"/>
  <c r="AC821" i="1" s="1"/>
  <c r="AD821" i="1" s="1"/>
  <c r="ER821" i="1"/>
  <c r="ES821" i="1"/>
  <c r="ET821" i="1" s="1"/>
  <c r="EU821" i="1"/>
  <c r="EX821" i="1"/>
  <c r="FJ821" i="1"/>
  <c r="FM821" i="1"/>
  <c r="FR821" i="1"/>
  <c r="FS821" i="1"/>
  <c r="FT821" i="1"/>
  <c r="FW821" i="1"/>
  <c r="GN821" i="1"/>
  <c r="GV821" i="1"/>
  <c r="HA821" i="1"/>
  <c r="HB821" i="1"/>
  <c r="HJ821" i="1"/>
  <c r="HK821" i="1"/>
  <c r="HS821" i="1"/>
  <c r="W822" i="1"/>
  <c r="Y822" i="1"/>
  <c r="AA822" i="1"/>
  <c r="AB822" i="1"/>
  <c r="AE822" i="1"/>
  <c r="AF822" i="1"/>
  <c r="AG822" i="1"/>
  <c r="AI822" i="1"/>
  <c r="AH822" i="1" s="1"/>
  <c r="AJ822" i="1"/>
  <c r="AK822" i="1"/>
  <c r="AR822" i="1"/>
  <c r="AS822" i="1"/>
  <c r="AT822" i="1"/>
  <c r="AU822" i="1"/>
  <c r="AV822" i="1"/>
  <c r="BC822" i="1"/>
  <c r="BE822" i="1"/>
  <c r="EC822" i="1" s="1"/>
  <c r="BH822" i="1"/>
  <c r="BM822" i="1"/>
  <c r="BN822" i="1"/>
  <c r="BO822" i="1"/>
  <c r="BP822" i="1"/>
  <c r="BR822" i="1" s="1"/>
  <c r="BQ822" i="1"/>
  <c r="BS822" i="1"/>
  <c r="BV822" i="1"/>
  <c r="BY822" i="1"/>
  <c r="CB822" i="1"/>
  <c r="CE822" i="1"/>
  <c r="CF822" i="1"/>
  <c r="CQ822" i="1"/>
  <c r="CR822" i="1"/>
  <c r="CS822" i="1" s="1"/>
  <c r="CT822" i="1"/>
  <c r="CU822" i="1"/>
  <c r="CV822" i="1"/>
  <c r="CW822" i="1"/>
  <c r="CX822" i="1"/>
  <c r="CY822" i="1"/>
  <c r="CZ822" i="1"/>
  <c r="DA822" i="1" s="1"/>
  <c r="DQ822" i="1" s="1"/>
  <c r="DK822" i="1"/>
  <c r="DL822" i="1"/>
  <c r="DM822" i="1"/>
  <c r="DN822" i="1"/>
  <c r="DO822" i="1"/>
  <c r="DP822" i="1"/>
  <c r="EB822" i="1"/>
  <c r="EE822" i="1" s="1"/>
  <c r="ED822" i="1"/>
  <c r="EG822" i="1"/>
  <c r="GW822" i="1" s="1"/>
  <c r="EJ822" i="1"/>
  <c r="EO822" i="1"/>
  <c r="EP822" i="1" s="1"/>
  <c r="EQ822" i="1"/>
  <c r="AC822" i="1" s="1"/>
  <c r="AD822" i="1" s="1"/>
  <c r="ER822" i="1"/>
  <c r="ES822" i="1"/>
  <c r="ET822" i="1" s="1"/>
  <c r="EU822" i="1"/>
  <c r="EX822" i="1" s="1"/>
  <c r="FJ822" i="1"/>
  <c r="FM822" i="1"/>
  <c r="FR822" i="1"/>
  <c r="FS822" i="1"/>
  <c r="FT822" i="1"/>
  <c r="FW822" i="1"/>
  <c r="GN822" i="1"/>
  <c r="GV822" i="1"/>
  <c r="HA822" i="1"/>
  <c r="HB822" i="1"/>
  <c r="HJ822" i="1"/>
  <c r="HK822" i="1"/>
  <c r="HS822" i="1"/>
  <c r="W823" i="1"/>
  <c r="Y823" i="1"/>
  <c r="AA823" i="1"/>
  <c r="AB823" i="1"/>
  <c r="AE823" i="1"/>
  <c r="AG823" i="1" s="1"/>
  <c r="AF823" i="1"/>
  <c r="AI823" i="1"/>
  <c r="AH823" i="1" s="1"/>
  <c r="AJ823" i="1"/>
  <c r="AR823" i="1"/>
  <c r="AS823" i="1"/>
  <c r="AT823" i="1"/>
  <c r="AU823" i="1"/>
  <c r="AV823" i="1"/>
  <c r="BC823" i="1"/>
  <c r="BE823" i="1"/>
  <c r="EC823" i="1" s="1"/>
  <c r="BH823" i="1"/>
  <c r="BM823" i="1"/>
  <c r="BN823" i="1"/>
  <c r="BO823" i="1"/>
  <c r="BP823" i="1"/>
  <c r="BQ823" i="1"/>
  <c r="BR823" i="1"/>
  <c r="BS823" i="1"/>
  <c r="BV823" i="1"/>
  <c r="BY823" i="1"/>
  <c r="CB823" i="1"/>
  <c r="CE823" i="1"/>
  <c r="CF823" i="1"/>
  <c r="CQ823" i="1"/>
  <c r="CR823" i="1"/>
  <c r="CS823" i="1" s="1"/>
  <c r="CT823" i="1"/>
  <c r="CU823" i="1"/>
  <c r="CV823" i="1"/>
  <c r="CW823" i="1"/>
  <c r="CX823" i="1"/>
  <c r="CY823" i="1"/>
  <c r="CZ823" i="1"/>
  <c r="DA823" i="1" s="1"/>
  <c r="DQ823" i="1" s="1"/>
  <c r="DK823" i="1"/>
  <c r="DL823" i="1"/>
  <c r="DM823" i="1"/>
  <c r="DN823" i="1"/>
  <c r="DO823" i="1"/>
  <c r="DP823" i="1"/>
  <c r="EB823" i="1"/>
  <c r="EE823" i="1" s="1"/>
  <c r="ED823" i="1"/>
  <c r="EG823" i="1"/>
  <c r="GW823" i="1" s="1"/>
  <c r="EJ823" i="1"/>
  <c r="EO823" i="1"/>
  <c r="EP823" i="1" s="1"/>
  <c r="EQ823" i="1"/>
  <c r="AC823" i="1" s="1"/>
  <c r="AD823" i="1" s="1"/>
  <c r="ER823" i="1"/>
  <c r="ES823" i="1"/>
  <c r="ET823" i="1" s="1"/>
  <c r="EU823" i="1"/>
  <c r="EX823" i="1"/>
  <c r="FJ823" i="1"/>
  <c r="FM823" i="1"/>
  <c r="FR823" i="1"/>
  <c r="FS823" i="1"/>
  <c r="FT823" i="1"/>
  <c r="FW823" i="1" s="1"/>
  <c r="GN823" i="1"/>
  <c r="GV823" i="1"/>
  <c r="HA823" i="1"/>
  <c r="HB823" i="1"/>
  <c r="HJ823" i="1"/>
  <c r="HK823" i="1"/>
  <c r="HS823" i="1"/>
  <c r="W824" i="1"/>
  <c r="Y824" i="1"/>
  <c r="AA824" i="1"/>
  <c r="AB824" i="1"/>
  <c r="AE824" i="1"/>
  <c r="AF824" i="1"/>
  <c r="AG824" i="1"/>
  <c r="AI824" i="1"/>
  <c r="AH824" i="1" s="1"/>
  <c r="AJ824" i="1"/>
  <c r="AK824" i="1"/>
  <c r="AR824" i="1"/>
  <c r="AS824" i="1"/>
  <c r="AT824" i="1"/>
  <c r="AU824" i="1"/>
  <c r="AV824" i="1"/>
  <c r="BC824" i="1"/>
  <c r="BE824" i="1"/>
  <c r="EC824" i="1" s="1"/>
  <c r="BH824" i="1"/>
  <c r="BM824" i="1"/>
  <c r="BN824" i="1"/>
  <c r="BO824" i="1"/>
  <c r="BP824" i="1"/>
  <c r="BR824" i="1" s="1"/>
  <c r="BQ824" i="1"/>
  <c r="BS824" i="1"/>
  <c r="BV824" i="1"/>
  <c r="BY824" i="1"/>
  <c r="CB824" i="1"/>
  <c r="CE824" i="1"/>
  <c r="CF824" i="1"/>
  <c r="CQ824" i="1"/>
  <c r="CR824" i="1"/>
  <c r="CS824" i="1" s="1"/>
  <c r="CT824" i="1"/>
  <c r="CU824" i="1"/>
  <c r="CV824" i="1"/>
  <c r="CW824" i="1"/>
  <c r="CX824" i="1"/>
  <c r="CY824" i="1"/>
  <c r="CZ824" i="1"/>
  <c r="DA824" i="1" s="1"/>
  <c r="DQ824" i="1" s="1"/>
  <c r="DK824" i="1"/>
  <c r="DL824" i="1"/>
  <c r="DM824" i="1"/>
  <c r="DN824" i="1"/>
  <c r="DO824" i="1"/>
  <c r="DP824" i="1"/>
  <c r="EB824" i="1"/>
  <c r="EE824" i="1" s="1"/>
  <c r="ED824" i="1"/>
  <c r="EG824" i="1"/>
  <c r="EJ824" i="1"/>
  <c r="EO824" i="1"/>
  <c r="EP824" i="1" s="1"/>
  <c r="EQ824" i="1"/>
  <c r="AC824" i="1" s="1"/>
  <c r="AD824" i="1" s="1"/>
  <c r="ER824" i="1"/>
  <c r="ES824" i="1"/>
  <c r="ET824" i="1" s="1"/>
  <c r="EU824" i="1"/>
  <c r="EX824" i="1"/>
  <c r="FJ824" i="1"/>
  <c r="FM824" i="1"/>
  <c r="FR824" i="1"/>
  <c r="FS824" i="1"/>
  <c r="FT824" i="1"/>
  <c r="FW824" i="1"/>
  <c r="GN824" i="1"/>
  <c r="GV824" i="1"/>
  <c r="GW824" i="1"/>
  <c r="HA824" i="1"/>
  <c r="HB824" i="1"/>
  <c r="HJ824" i="1"/>
  <c r="HK824" i="1"/>
  <c r="HS824" i="1"/>
  <c r="W825" i="1"/>
  <c r="Y825" i="1"/>
  <c r="AA825" i="1"/>
  <c r="AB825" i="1"/>
  <c r="AE825" i="1"/>
  <c r="AF825" i="1"/>
  <c r="AG825" i="1"/>
  <c r="AI825" i="1"/>
  <c r="AH825" i="1" s="1"/>
  <c r="AJ825" i="1"/>
  <c r="AR825" i="1"/>
  <c r="AS825" i="1"/>
  <c r="AT825" i="1"/>
  <c r="AU825" i="1"/>
  <c r="AV825" i="1"/>
  <c r="BC825" i="1"/>
  <c r="BE825" i="1"/>
  <c r="EC825" i="1" s="1"/>
  <c r="BH825" i="1"/>
  <c r="BM825" i="1"/>
  <c r="BN825" i="1"/>
  <c r="BO825" i="1"/>
  <c r="BP825" i="1"/>
  <c r="BQ825" i="1"/>
  <c r="BR825" i="1"/>
  <c r="BS825" i="1"/>
  <c r="BV825" i="1"/>
  <c r="BY825" i="1"/>
  <c r="CB825" i="1"/>
  <c r="CE825" i="1"/>
  <c r="CF825" i="1"/>
  <c r="CQ825" i="1"/>
  <c r="CR825" i="1"/>
  <c r="CS825" i="1" s="1"/>
  <c r="CU825" i="1"/>
  <c r="CV825" i="1"/>
  <c r="CW825" i="1"/>
  <c r="CX825" i="1"/>
  <c r="CY825" i="1"/>
  <c r="CZ825" i="1"/>
  <c r="DA825" i="1" s="1"/>
  <c r="DJ825" i="1"/>
  <c r="DK825" i="1"/>
  <c r="DL825" i="1"/>
  <c r="DM825" i="1"/>
  <c r="DN825" i="1"/>
  <c r="DO825" i="1"/>
  <c r="DP825" i="1"/>
  <c r="EB825" i="1"/>
  <c r="EE825" i="1" s="1"/>
  <c r="ED825" i="1"/>
  <c r="EG825" i="1"/>
  <c r="EJ825" i="1"/>
  <c r="EO825" i="1"/>
  <c r="EP825" i="1" s="1"/>
  <c r="EQ825" i="1"/>
  <c r="AC825" i="1" s="1"/>
  <c r="AD825" i="1" s="1"/>
  <c r="ER825" i="1"/>
  <c r="ES825" i="1"/>
  <c r="ET825" i="1" s="1"/>
  <c r="EU825" i="1"/>
  <c r="EX825" i="1" s="1"/>
  <c r="FJ825" i="1"/>
  <c r="FM825" i="1"/>
  <c r="FR825" i="1"/>
  <c r="FS825" i="1"/>
  <c r="FT825" i="1"/>
  <c r="FW825" i="1"/>
  <c r="GN825" i="1"/>
  <c r="GV825" i="1"/>
  <c r="GW825" i="1"/>
  <c r="HA825" i="1"/>
  <c r="HB825" i="1"/>
  <c r="HJ825" i="1"/>
  <c r="HK825" i="1"/>
  <c r="HS825" i="1"/>
  <c r="W826" i="1"/>
  <c r="Y826" i="1"/>
  <c r="AA826" i="1"/>
  <c r="AB826" i="1"/>
  <c r="AE826" i="1"/>
  <c r="AG826" i="1" s="1"/>
  <c r="AF826" i="1"/>
  <c r="AI826" i="1"/>
  <c r="AH826" i="1" s="1"/>
  <c r="AJ826" i="1"/>
  <c r="AK826" i="1"/>
  <c r="AR826" i="1"/>
  <c r="AS826" i="1"/>
  <c r="AT826" i="1"/>
  <c r="AU826" i="1"/>
  <c r="AV826" i="1"/>
  <c r="BC826" i="1"/>
  <c r="BE826" i="1"/>
  <c r="EC826" i="1" s="1"/>
  <c r="BH826" i="1"/>
  <c r="BM826" i="1"/>
  <c r="BN826" i="1"/>
  <c r="BO826" i="1"/>
  <c r="BP826" i="1"/>
  <c r="BR826" i="1" s="1"/>
  <c r="BQ826" i="1"/>
  <c r="BS826" i="1"/>
  <c r="BV826" i="1"/>
  <c r="BY826" i="1"/>
  <c r="CB826" i="1"/>
  <c r="CE826" i="1"/>
  <c r="CF826" i="1"/>
  <c r="DJ826" i="1" s="1"/>
  <c r="CQ826" i="1"/>
  <c r="CR826" i="1"/>
  <c r="CS826" i="1" s="1"/>
  <c r="CU826" i="1"/>
  <c r="CV826" i="1"/>
  <c r="CW826" i="1"/>
  <c r="CX826" i="1"/>
  <c r="CY826" i="1"/>
  <c r="CZ826" i="1"/>
  <c r="DA826" i="1" s="1"/>
  <c r="DK826" i="1"/>
  <c r="DL826" i="1"/>
  <c r="DM826" i="1"/>
  <c r="DN826" i="1"/>
  <c r="DO826" i="1"/>
  <c r="DP826" i="1"/>
  <c r="EB826" i="1"/>
  <c r="EE826" i="1" s="1"/>
  <c r="ED826" i="1"/>
  <c r="EG826" i="1"/>
  <c r="EJ826" i="1"/>
  <c r="EO826" i="1"/>
  <c r="EP826" i="1" s="1"/>
  <c r="EQ826" i="1"/>
  <c r="AC826" i="1" s="1"/>
  <c r="AD826" i="1" s="1"/>
  <c r="ER826" i="1"/>
  <c r="ES826" i="1"/>
  <c r="ET826" i="1" s="1"/>
  <c r="EU826" i="1"/>
  <c r="EX826" i="1"/>
  <c r="FJ826" i="1"/>
  <c r="FM826" i="1"/>
  <c r="FR826" i="1"/>
  <c r="FS826" i="1"/>
  <c r="FT826" i="1"/>
  <c r="FW826" i="1" s="1"/>
  <c r="GN826" i="1"/>
  <c r="GV826" i="1"/>
  <c r="GW826" i="1"/>
  <c r="HA826" i="1"/>
  <c r="HB826" i="1"/>
  <c r="HJ826" i="1"/>
  <c r="HK826" i="1"/>
  <c r="HS826" i="1"/>
  <c r="W827" i="1"/>
  <c r="Y827" i="1"/>
  <c r="AA827" i="1"/>
  <c r="AB827" i="1"/>
  <c r="AC827" i="1"/>
  <c r="AD827" i="1" s="1"/>
  <c r="AE827" i="1"/>
  <c r="AF827" i="1"/>
  <c r="AG827" i="1"/>
  <c r="AI827" i="1"/>
  <c r="AH827" i="1" s="1"/>
  <c r="AJ827" i="1"/>
  <c r="AR827" i="1"/>
  <c r="AS827" i="1"/>
  <c r="AT827" i="1"/>
  <c r="AU827" i="1"/>
  <c r="AV827" i="1"/>
  <c r="BC827" i="1"/>
  <c r="BE827" i="1"/>
  <c r="EC827" i="1" s="1"/>
  <c r="BH827" i="1"/>
  <c r="BM827" i="1"/>
  <c r="BN827" i="1"/>
  <c r="BO827" i="1"/>
  <c r="BP827" i="1"/>
  <c r="BQ827" i="1"/>
  <c r="BR827" i="1"/>
  <c r="BS827" i="1"/>
  <c r="BV827" i="1"/>
  <c r="BY827" i="1"/>
  <c r="CB827" i="1"/>
  <c r="CE827" i="1"/>
  <c r="CF827" i="1"/>
  <c r="CQ827" i="1"/>
  <c r="CR827" i="1"/>
  <c r="CS827" i="1" s="1"/>
  <c r="CU827" i="1"/>
  <c r="CV827" i="1"/>
  <c r="CW827" i="1"/>
  <c r="CX827" i="1"/>
  <c r="CY827" i="1"/>
  <c r="CZ827" i="1"/>
  <c r="DA827" i="1" s="1"/>
  <c r="DJ827" i="1"/>
  <c r="DK827" i="1"/>
  <c r="DL827" i="1"/>
  <c r="DM827" i="1"/>
  <c r="DN827" i="1"/>
  <c r="DO827" i="1"/>
  <c r="DP827" i="1"/>
  <c r="EB827" i="1"/>
  <c r="EE827" i="1" s="1"/>
  <c r="ED827" i="1"/>
  <c r="EG827" i="1"/>
  <c r="EJ827" i="1"/>
  <c r="EO827" i="1"/>
  <c r="EP827" i="1"/>
  <c r="EQ827" i="1"/>
  <c r="ER827" i="1"/>
  <c r="ES827" i="1"/>
  <c r="ET827" i="1" s="1"/>
  <c r="EU827" i="1"/>
  <c r="EX827" i="1"/>
  <c r="FJ827" i="1"/>
  <c r="GW827" i="1" s="1"/>
  <c r="FM827" i="1"/>
  <c r="FR827" i="1"/>
  <c r="FS827" i="1"/>
  <c r="FT827" i="1"/>
  <c r="FW827" i="1" s="1"/>
  <c r="GN827" i="1"/>
  <c r="GV827" i="1"/>
  <c r="HA827" i="1"/>
  <c r="HB827" i="1"/>
  <c r="HJ827" i="1"/>
  <c r="HK827" i="1"/>
  <c r="HS827" i="1"/>
  <c r="W828" i="1"/>
  <c r="Y828" i="1"/>
  <c r="AA828" i="1"/>
  <c r="AB828" i="1"/>
  <c r="AE828" i="1"/>
  <c r="AG828" i="1" s="1"/>
  <c r="AF828" i="1"/>
  <c r="AI828" i="1"/>
  <c r="AH828" i="1" s="1"/>
  <c r="AJ828" i="1"/>
  <c r="AR828" i="1"/>
  <c r="AS828" i="1"/>
  <c r="AT828" i="1"/>
  <c r="AU828" i="1"/>
  <c r="AV828" i="1"/>
  <c r="BC828" i="1"/>
  <c r="BE828" i="1"/>
  <c r="EC828" i="1" s="1"/>
  <c r="BH828" i="1"/>
  <c r="BM828" i="1"/>
  <c r="BN828" i="1"/>
  <c r="BO828" i="1"/>
  <c r="BP828" i="1"/>
  <c r="BQ828" i="1"/>
  <c r="BR828" i="1"/>
  <c r="BS828" i="1"/>
  <c r="BV828" i="1"/>
  <c r="BY828" i="1"/>
  <c r="CB828" i="1"/>
  <c r="CE828" i="1"/>
  <c r="CF828" i="1"/>
  <c r="CQ828" i="1"/>
  <c r="CR828" i="1"/>
  <c r="CS828" i="1" s="1"/>
  <c r="CT828" i="1"/>
  <c r="CU828" i="1"/>
  <c r="CV828" i="1"/>
  <c r="CW828" i="1"/>
  <c r="CX828" i="1"/>
  <c r="CY828" i="1"/>
  <c r="CZ828" i="1"/>
  <c r="DA828" i="1" s="1"/>
  <c r="DQ828" i="1" s="1"/>
  <c r="DK828" i="1"/>
  <c r="DL828" i="1"/>
  <c r="DM828" i="1"/>
  <c r="DN828" i="1"/>
  <c r="DO828" i="1"/>
  <c r="DP828" i="1"/>
  <c r="EB828" i="1"/>
  <c r="EE828" i="1" s="1"/>
  <c r="ED828" i="1"/>
  <c r="EG828" i="1"/>
  <c r="EJ828" i="1"/>
  <c r="EO828" i="1"/>
  <c r="EP828" i="1" s="1"/>
  <c r="EQ828" i="1"/>
  <c r="AC828" i="1" s="1"/>
  <c r="AD828" i="1" s="1"/>
  <c r="ER828" i="1"/>
  <c r="ES828" i="1"/>
  <c r="ET828" i="1" s="1"/>
  <c r="EU828" i="1"/>
  <c r="EX828" i="1"/>
  <c r="FJ828" i="1"/>
  <c r="FM828" i="1"/>
  <c r="FR828" i="1"/>
  <c r="FS828" i="1"/>
  <c r="FT828" i="1"/>
  <c r="FW828" i="1"/>
  <c r="GN828" i="1"/>
  <c r="GV828" i="1"/>
  <c r="GW828" i="1"/>
  <c r="HA828" i="1"/>
  <c r="HB828" i="1"/>
  <c r="HJ828" i="1"/>
  <c r="HK828" i="1"/>
  <c r="HS828" i="1"/>
  <c r="W829" i="1"/>
  <c r="Y829" i="1"/>
  <c r="AA829" i="1"/>
  <c r="AB829" i="1"/>
  <c r="AE829" i="1"/>
  <c r="AG829" i="1" s="1"/>
  <c r="AF829" i="1"/>
  <c r="AI829" i="1"/>
  <c r="AH829" i="1" s="1"/>
  <c r="AJ829" i="1"/>
  <c r="AK829" i="1"/>
  <c r="AR829" i="1"/>
  <c r="AS829" i="1"/>
  <c r="AT829" i="1"/>
  <c r="AU829" i="1"/>
  <c r="AV829" i="1"/>
  <c r="BC829" i="1"/>
  <c r="BE829" i="1"/>
  <c r="EC829" i="1" s="1"/>
  <c r="BH829" i="1"/>
  <c r="BM829" i="1"/>
  <c r="BN829" i="1"/>
  <c r="GW829" i="1" s="1"/>
  <c r="BO829" i="1"/>
  <c r="BP829" i="1"/>
  <c r="BR829" i="1" s="1"/>
  <c r="BQ829" i="1"/>
  <c r="BS829" i="1"/>
  <c r="BV829" i="1"/>
  <c r="BY829" i="1"/>
  <c r="CB829" i="1"/>
  <c r="CE829" i="1"/>
  <c r="CF829" i="1"/>
  <c r="DJ829" i="1" s="1"/>
  <c r="CQ829" i="1"/>
  <c r="CR829" i="1"/>
  <c r="CS829" i="1" s="1"/>
  <c r="CU829" i="1"/>
  <c r="CV829" i="1"/>
  <c r="CW829" i="1"/>
  <c r="CX829" i="1"/>
  <c r="CY829" i="1"/>
  <c r="CZ829" i="1"/>
  <c r="DA829" i="1" s="1"/>
  <c r="DK829" i="1"/>
  <c r="DL829" i="1"/>
  <c r="DM829" i="1"/>
  <c r="DN829" i="1"/>
  <c r="DO829" i="1"/>
  <c r="DP829" i="1"/>
  <c r="EB829" i="1"/>
  <c r="EE829" i="1" s="1"/>
  <c r="ED829" i="1"/>
  <c r="EG829" i="1"/>
  <c r="EJ829" i="1"/>
  <c r="EO829" i="1"/>
  <c r="EP829" i="1" s="1"/>
  <c r="EQ829" i="1"/>
  <c r="AC829" i="1" s="1"/>
  <c r="AD829" i="1" s="1"/>
  <c r="ER829" i="1"/>
  <c r="ES829" i="1"/>
  <c r="ET829" i="1" s="1"/>
  <c r="EU829" i="1"/>
  <c r="EX829" i="1"/>
  <c r="FJ829" i="1"/>
  <c r="FM829" i="1"/>
  <c r="FR829" i="1"/>
  <c r="FS829" i="1"/>
  <c r="FT829" i="1"/>
  <c r="FW829" i="1"/>
  <c r="GN829" i="1"/>
  <c r="GV829" i="1"/>
  <c r="HA829" i="1"/>
  <c r="HB829" i="1"/>
  <c r="HJ829" i="1"/>
  <c r="HK829" i="1"/>
  <c r="HS829" i="1"/>
  <c r="W830" i="1"/>
  <c r="Y830" i="1"/>
  <c r="AA830" i="1"/>
  <c r="AB830" i="1"/>
  <c r="AE830" i="1"/>
  <c r="AF830" i="1"/>
  <c r="AG830" i="1"/>
  <c r="AI830" i="1"/>
  <c r="AH830" i="1" s="1"/>
  <c r="AJ830" i="1"/>
  <c r="AK830" i="1"/>
  <c r="AR830" i="1"/>
  <c r="AS830" i="1"/>
  <c r="AT830" i="1"/>
  <c r="AU830" i="1"/>
  <c r="AV830" i="1"/>
  <c r="BC830" i="1"/>
  <c r="BE830" i="1"/>
  <c r="EC830" i="1" s="1"/>
  <c r="BH830" i="1"/>
  <c r="BM830" i="1"/>
  <c r="BN830" i="1"/>
  <c r="BO830" i="1"/>
  <c r="BP830" i="1"/>
  <c r="BR830" i="1" s="1"/>
  <c r="BQ830" i="1"/>
  <c r="BS830" i="1"/>
  <c r="BV830" i="1"/>
  <c r="BY830" i="1"/>
  <c r="CB830" i="1"/>
  <c r="CE830" i="1"/>
  <c r="CF830" i="1"/>
  <c r="CQ830" i="1"/>
  <c r="CR830" i="1"/>
  <c r="CS830" i="1" s="1"/>
  <c r="CT830" i="1"/>
  <c r="CU830" i="1"/>
  <c r="CV830" i="1"/>
  <c r="CW830" i="1"/>
  <c r="CX830" i="1"/>
  <c r="CY830" i="1"/>
  <c r="CZ830" i="1"/>
  <c r="DA830" i="1" s="1"/>
  <c r="DQ830" i="1" s="1"/>
  <c r="DK830" i="1"/>
  <c r="DL830" i="1"/>
  <c r="DM830" i="1"/>
  <c r="DN830" i="1"/>
  <c r="DO830" i="1"/>
  <c r="DP830" i="1"/>
  <c r="EB830" i="1"/>
  <c r="EE830" i="1" s="1"/>
  <c r="ED830" i="1"/>
  <c r="EG830" i="1"/>
  <c r="EJ830" i="1"/>
  <c r="EO830" i="1"/>
  <c r="EP830" i="1" s="1"/>
  <c r="EQ830" i="1"/>
  <c r="AC830" i="1" s="1"/>
  <c r="AD830" i="1" s="1"/>
  <c r="ER830" i="1"/>
  <c r="ES830" i="1"/>
  <c r="ET830" i="1" s="1"/>
  <c r="EU830" i="1"/>
  <c r="EX830" i="1" s="1"/>
  <c r="FJ830" i="1"/>
  <c r="FM830" i="1"/>
  <c r="FR830" i="1"/>
  <c r="FS830" i="1"/>
  <c r="FT830" i="1"/>
  <c r="FW830" i="1" s="1"/>
  <c r="GN830" i="1"/>
  <c r="GV830" i="1"/>
  <c r="GW830" i="1"/>
  <c r="HA830" i="1"/>
  <c r="HB830" i="1"/>
  <c r="HJ830" i="1"/>
  <c r="HK830" i="1"/>
  <c r="HS830" i="1"/>
  <c r="W831" i="1"/>
  <c r="Y831" i="1"/>
  <c r="AA831" i="1"/>
  <c r="AB831" i="1"/>
  <c r="AC831" i="1"/>
  <c r="AD831" i="1" s="1"/>
  <c r="AE831" i="1"/>
  <c r="AG831" i="1" s="1"/>
  <c r="AF831" i="1"/>
  <c r="AI831" i="1"/>
  <c r="AH831" i="1" s="1"/>
  <c r="AJ831" i="1"/>
  <c r="AK831" i="1"/>
  <c r="AR831" i="1"/>
  <c r="AS831" i="1"/>
  <c r="AT831" i="1"/>
  <c r="AU831" i="1"/>
  <c r="AV831" i="1"/>
  <c r="BC831" i="1"/>
  <c r="BE831" i="1"/>
  <c r="EC831" i="1" s="1"/>
  <c r="BH831" i="1"/>
  <c r="BM831" i="1"/>
  <c r="BN831" i="1"/>
  <c r="BO831" i="1"/>
  <c r="BP831" i="1"/>
  <c r="BR831" i="1" s="1"/>
  <c r="BQ831" i="1"/>
  <c r="BS831" i="1"/>
  <c r="BV831" i="1"/>
  <c r="BY831" i="1"/>
  <c r="CB831" i="1"/>
  <c r="CE831" i="1"/>
  <c r="CF831" i="1"/>
  <c r="DJ831" i="1" s="1"/>
  <c r="CQ831" i="1"/>
  <c r="CR831" i="1"/>
  <c r="CS831" i="1" s="1"/>
  <c r="CU831" i="1"/>
  <c r="CV831" i="1"/>
  <c r="CW831" i="1"/>
  <c r="CX831" i="1"/>
  <c r="CY831" i="1"/>
  <c r="CZ831" i="1"/>
  <c r="DA831" i="1" s="1"/>
  <c r="DK831" i="1"/>
  <c r="DL831" i="1"/>
  <c r="DM831" i="1"/>
  <c r="DN831" i="1"/>
  <c r="DO831" i="1"/>
  <c r="DP831" i="1"/>
  <c r="EB831" i="1"/>
  <c r="EE831" i="1" s="1"/>
  <c r="ED831" i="1"/>
  <c r="EG831" i="1"/>
  <c r="EJ831" i="1"/>
  <c r="EO831" i="1"/>
  <c r="EP831" i="1"/>
  <c r="EQ831" i="1"/>
  <c r="ER831" i="1"/>
  <c r="ES831" i="1"/>
  <c r="ET831" i="1" s="1"/>
  <c r="EU831" i="1"/>
  <c r="EX831" i="1"/>
  <c r="FJ831" i="1"/>
  <c r="FM831" i="1"/>
  <c r="FR831" i="1"/>
  <c r="FS831" i="1"/>
  <c r="FT831" i="1"/>
  <c r="FW831" i="1"/>
  <c r="GN831" i="1"/>
  <c r="GV831" i="1"/>
  <c r="GW831" i="1"/>
  <c r="HA831" i="1"/>
  <c r="HB831" i="1"/>
  <c r="HJ831" i="1"/>
  <c r="HK831" i="1"/>
  <c r="HS831" i="1"/>
  <c r="W832" i="1"/>
  <c r="Y832" i="1"/>
  <c r="AA832" i="1"/>
  <c r="AB832" i="1"/>
  <c r="AE832" i="1"/>
  <c r="AG832" i="1" s="1"/>
  <c r="AF832" i="1"/>
  <c r="AI832" i="1"/>
  <c r="AH832" i="1" s="1"/>
  <c r="AJ832" i="1"/>
  <c r="AK832" i="1"/>
  <c r="AR832" i="1"/>
  <c r="AS832" i="1"/>
  <c r="AT832" i="1"/>
  <c r="AU832" i="1"/>
  <c r="AV832" i="1"/>
  <c r="BC832" i="1"/>
  <c r="BE832" i="1"/>
  <c r="EC832" i="1" s="1"/>
  <c r="BH832" i="1"/>
  <c r="BM832" i="1"/>
  <c r="BN832" i="1"/>
  <c r="BO832" i="1"/>
  <c r="BP832" i="1"/>
  <c r="BR832" i="1" s="1"/>
  <c r="BQ832" i="1"/>
  <c r="BS832" i="1"/>
  <c r="BV832" i="1"/>
  <c r="BY832" i="1"/>
  <c r="CB832" i="1"/>
  <c r="CE832" i="1"/>
  <c r="CF832" i="1"/>
  <c r="DJ832" i="1" s="1"/>
  <c r="CQ832" i="1"/>
  <c r="CR832" i="1"/>
  <c r="CS832" i="1" s="1"/>
  <c r="CU832" i="1"/>
  <c r="CV832" i="1"/>
  <c r="CW832" i="1"/>
  <c r="CX832" i="1"/>
  <c r="CY832" i="1"/>
  <c r="CZ832" i="1"/>
  <c r="DA832" i="1" s="1"/>
  <c r="DK832" i="1"/>
  <c r="DL832" i="1"/>
  <c r="DM832" i="1"/>
  <c r="DN832" i="1"/>
  <c r="DO832" i="1"/>
  <c r="DP832" i="1"/>
  <c r="EB832" i="1"/>
  <c r="EE832" i="1" s="1"/>
  <c r="ED832" i="1"/>
  <c r="EG832" i="1"/>
  <c r="GW832" i="1" s="1"/>
  <c r="EJ832" i="1"/>
  <c r="EO832" i="1"/>
  <c r="EP832" i="1" s="1"/>
  <c r="EQ832" i="1"/>
  <c r="AC832" i="1" s="1"/>
  <c r="AD832" i="1" s="1"/>
  <c r="ER832" i="1"/>
  <c r="ES832" i="1"/>
  <c r="ET832" i="1" s="1"/>
  <c r="EU832" i="1"/>
  <c r="EX832" i="1" s="1"/>
  <c r="FJ832" i="1"/>
  <c r="FM832" i="1"/>
  <c r="FR832" i="1"/>
  <c r="FS832" i="1"/>
  <c r="FT832" i="1"/>
  <c r="FW832" i="1" s="1"/>
  <c r="GN832" i="1"/>
  <c r="GV832" i="1"/>
  <c r="HA832" i="1"/>
  <c r="HB832" i="1"/>
  <c r="HJ832" i="1"/>
  <c r="HK832" i="1"/>
  <c r="HS832" i="1"/>
  <c r="W833" i="1"/>
  <c r="Y833" i="1"/>
  <c r="AA833" i="1"/>
  <c r="AB833" i="1"/>
  <c r="AE833" i="1"/>
  <c r="AG833" i="1" s="1"/>
  <c r="AF833" i="1"/>
  <c r="AI833" i="1"/>
  <c r="AH833" i="1" s="1"/>
  <c r="AJ833" i="1"/>
  <c r="AR833" i="1"/>
  <c r="AS833" i="1"/>
  <c r="AT833" i="1"/>
  <c r="AU833" i="1"/>
  <c r="AV833" i="1"/>
  <c r="BC833" i="1"/>
  <c r="BE833" i="1"/>
  <c r="EC833" i="1" s="1"/>
  <c r="BH833" i="1"/>
  <c r="BM833" i="1"/>
  <c r="BN833" i="1"/>
  <c r="BO833" i="1"/>
  <c r="BP833" i="1"/>
  <c r="BQ833" i="1"/>
  <c r="BR833" i="1"/>
  <c r="BS833" i="1"/>
  <c r="BV833" i="1"/>
  <c r="BY833" i="1"/>
  <c r="CB833" i="1"/>
  <c r="CE833" i="1"/>
  <c r="CF833" i="1"/>
  <c r="CQ833" i="1"/>
  <c r="CR833" i="1"/>
  <c r="CS833" i="1" s="1"/>
  <c r="CT833" i="1"/>
  <c r="CU833" i="1"/>
  <c r="CV833" i="1"/>
  <c r="CW833" i="1"/>
  <c r="CX833" i="1"/>
  <c r="CY833" i="1"/>
  <c r="CZ833" i="1"/>
  <c r="DA833" i="1" s="1"/>
  <c r="DQ833" i="1" s="1"/>
  <c r="DK833" i="1"/>
  <c r="DL833" i="1"/>
  <c r="DM833" i="1"/>
  <c r="DN833" i="1"/>
  <c r="DO833" i="1"/>
  <c r="DP833" i="1"/>
  <c r="EB833" i="1"/>
  <c r="EE833" i="1" s="1"/>
  <c r="ED833" i="1"/>
  <c r="EG833" i="1"/>
  <c r="EJ833" i="1"/>
  <c r="EO833" i="1"/>
  <c r="EP833" i="1" s="1"/>
  <c r="EQ833" i="1"/>
  <c r="AC833" i="1" s="1"/>
  <c r="AD833" i="1" s="1"/>
  <c r="ER833" i="1"/>
  <c r="ES833" i="1"/>
  <c r="ET833" i="1" s="1"/>
  <c r="EU833" i="1"/>
  <c r="EX833" i="1"/>
  <c r="FJ833" i="1"/>
  <c r="FM833" i="1"/>
  <c r="FR833" i="1"/>
  <c r="FS833" i="1"/>
  <c r="FT833" i="1"/>
  <c r="FW833" i="1"/>
  <c r="GN833" i="1"/>
  <c r="GV833" i="1"/>
  <c r="GW833" i="1"/>
  <c r="HA833" i="1"/>
  <c r="HB833" i="1"/>
  <c r="HJ833" i="1"/>
  <c r="HK833" i="1"/>
  <c r="HS833" i="1"/>
  <c r="W834" i="1"/>
  <c r="Y834" i="1"/>
  <c r="AA834" i="1"/>
  <c r="AB834" i="1"/>
  <c r="AE834" i="1"/>
  <c r="AG834" i="1" s="1"/>
  <c r="AF834" i="1"/>
  <c r="AI834" i="1"/>
  <c r="AH834" i="1" s="1"/>
  <c r="AJ834" i="1"/>
  <c r="AK834" i="1"/>
  <c r="AR834" i="1"/>
  <c r="AS834" i="1"/>
  <c r="AT834" i="1"/>
  <c r="AU834" i="1"/>
  <c r="AV834" i="1"/>
  <c r="BC834" i="1"/>
  <c r="BE834" i="1"/>
  <c r="EC834" i="1" s="1"/>
  <c r="BH834" i="1"/>
  <c r="BM834" i="1"/>
  <c r="BN834" i="1"/>
  <c r="BO834" i="1"/>
  <c r="BP834" i="1"/>
  <c r="BR834" i="1" s="1"/>
  <c r="BQ834" i="1"/>
  <c r="BS834" i="1"/>
  <c r="BV834" i="1"/>
  <c r="BY834" i="1"/>
  <c r="CB834" i="1"/>
  <c r="CE834" i="1"/>
  <c r="CF834" i="1"/>
  <c r="DJ834" i="1" s="1"/>
  <c r="CQ834" i="1"/>
  <c r="CR834" i="1"/>
  <c r="CS834" i="1" s="1"/>
  <c r="CU834" i="1"/>
  <c r="CV834" i="1"/>
  <c r="CW834" i="1"/>
  <c r="CX834" i="1"/>
  <c r="CY834" i="1"/>
  <c r="CZ834" i="1"/>
  <c r="DA834" i="1" s="1"/>
  <c r="DK834" i="1"/>
  <c r="DL834" i="1"/>
  <c r="DM834" i="1"/>
  <c r="DN834" i="1"/>
  <c r="DO834" i="1"/>
  <c r="DP834" i="1"/>
  <c r="EB834" i="1"/>
  <c r="EE834" i="1" s="1"/>
  <c r="ED834" i="1"/>
  <c r="EG834" i="1"/>
  <c r="GW834" i="1" s="1"/>
  <c r="EJ834" i="1"/>
  <c r="EO834" i="1"/>
  <c r="EP834" i="1" s="1"/>
  <c r="EQ834" i="1"/>
  <c r="AC834" i="1" s="1"/>
  <c r="AD834" i="1" s="1"/>
  <c r="ER834" i="1"/>
  <c r="ES834" i="1"/>
  <c r="ET834" i="1" s="1"/>
  <c r="EU834" i="1"/>
  <c r="EX834" i="1" s="1"/>
  <c r="FJ834" i="1"/>
  <c r="FM834" i="1"/>
  <c r="FR834" i="1"/>
  <c r="FS834" i="1"/>
  <c r="FT834" i="1"/>
  <c r="FW834" i="1" s="1"/>
  <c r="GN834" i="1"/>
  <c r="GV834" i="1"/>
  <c r="HA834" i="1"/>
  <c r="HB834" i="1"/>
  <c r="HJ834" i="1"/>
  <c r="HK834" i="1"/>
  <c r="HS834" i="1"/>
  <c r="W835" i="1"/>
  <c r="Y835" i="1"/>
  <c r="AA835" i="1"/>
  <c r="AB835" i="1"/>
  <c r="AE835" i="1"/>
  <c r="AG835" i="1" s="1"/>
  <c r="AF835" i="1"/>
  <c r="AI835" i="1"/>
  <c r="AH835" i="1" s="1"/>
  <c r="AJ835" i="1"/>
  <c r="AR835" i="1"/>
  <c r="AS835" i="1"/>
  <c r="AT835" i="1"/>
  <c r="AU835" i="1"/>
  <c r="AV835" i="1"/>
  <c r="BC835" i="1"/>
  <c r="BE835" i="1"/>
  <c r="EC835" i="1" s="1"/>
  <c r="BH835" i="1"/>
  <c r="BM835" i="1"/>
  <c r="BN835" i="1"/>
  <c r="BO835" i="1"/>
  <c r="BP835" i="1"/>
  <c r="BQ835" i="1"/>
  <c r="BR835" i="1"/>
  <c r="BS835" i="1"/>
  <c r="BV835" i="1"/>
  <c r="BY835" i="1"/>
  <c r="CB835" i="1"/>
  <c r="CE835" i="1"/>
  <c r="CF835" i="1"/>
  <c r="CQ835" i="1"/>
  <c r="CR835" i="1"/>
  <c r="CS835" i="1" s="1"/>
  <c r="CT835" i="1"/>
  <c r="CU835" i="1"/>
  <c r="CV835" i="1"/>
  <c r="CW835" i="1"/>
  <c r="CX835" i="1"/>
  <c r="CY835" i="1"/>
  <c r="CZ835" i="1"/>
  <c r="DA835" i="1" s="1"/>
  <c r="DQ835" i="1" s="1"/>
  <c r="DK835" i="1"/>
  <c r="DL835" i="1"/>
  <c r="DM835" i="1"/>
  <c r="DN835" i="1"/>
  <c r="DO835" i="1"/>
  <c r="DP835" i="1"/>
  <c r="EB835" i="1"/>
  <c r="EE835" i="1" s="1"/>
  <c r="ED835" i="1"/>
  <c r="EG835" i="1"/>
  <c r="GW835" i="1" s="1"/>
  <c r="EJ835" i="1"/>
  <c r="EO835" i="1"/>
  <c r="EP835" i="1" s="1"/>
  <c r="EQ835" i="1"/>
  <c r="AC835" i="1" s="1"/>
  <c r="AD835" i="1" s="1"/>
  <c r="ER835" i="1"/>
  <c r="ES835" i="1"/>
  <c r="ET835" i="1" s="1"/>
  <c r="EU835" i="1"/>
  <c r="EX835" i="1" s="1"/>
  <c r="FJ835" i="1"/>
  <c r="FM835" i="1"/>
  <c r="FR835" i="1"/>
  <c r="FS835" i="1"/>
  <c r="FT835" i="1"/>
  <c r="FW835" i="1" s="1"/>
  <c r="GN835" i="1"/>
  <c r="GV835" i="1"/>
  <c r="HA835" i="1"/>
  <c r="HB835" i="1"/>
  <c r="HJ835" i="1"/>
  <c r="HK835" i="1"/>
  <c r="HS835" i="1"/>
  <c r="W836" i="1"/>
  <c r="Y836" i="1"/>
  <c r="AA836" i="1"/>
  <c r="AB836" i="1"/>
  <c r="AE836" i="1"/>
  <c r="AF836" i="1"/>
  <c r="AG836" i="1"/>
  <c r="AI836" i="1"/>
  <c r="AH836" i="1" s="1"/>
  <c r="AJ836" i="1"/>
  <c r="AR836" i="1"/>
  <c r="AS836" i="1"/>
  <c r="AT836" i="1"/>
  <c r="AU836" i="1"/>
  <c r="AV836" i="1"/>
  <c r="BC836" i="1"/>
  <c r="BE836" i="1"/>
  <c r="EC836" i="1" s="1"/>
  <c r="BH836" i="1"/>
  <c r="BM836" i="1"/>
  <c r="BN836" i="1"/>
  <c r="GW836" i="1" s="1"/>
  <c r="BO836" i="1"/>
  <c r="BP836" i="1"/>
  <c r="BQ836" i="1"/>
  <c r="BR836" i="1"/>
  <c r="BS836" i="1"/>
  <c r="BV836" i="1"/>
  <c r="BY836" i="1"/>
  <c r="CB836" i="1"/>
  <c r="CE836" i="1"/>
  <c r="CF836" i="1"/>
  <c r="CQ836" i="1"/>
  <c r="CR836" i="1"/>
  <c r="CS836" i="1" s="1"/>
  <c r="CU836" i="1"/>
  <c r="CV836" i="1"/>
  <c r="CW836" i="1"/>
  <c r="CX836" i="1"/>
  <c r="CY836" i="1"/>
  <c r="CZ836" i="1"/>
  <c r="DA836" i="1" s="1"/>
  <c r="DJ836" i="1"/>
  <c r="DK836" i="1"/>
  <c r="DL836" i="1"/>
  <c r="DM836" i="1"/>
  <c r="DN836" i="1"/>
  <c r="DO836" i="1"/>
  <c r="DP836" i="1"/>
  <c r="EB836" i="1"/>
  <c r="EE836" i="1" s="1"/>
  <c r="ED836" i="1"/>
  <c r="EG836" i="1"/>
  <c r="EJ836" i="1"/>
  <c r="EO836" i="1"/>
  <c r="EP836" i="1" s="1"/>
  <c r="EQ836" i="1"/>
  <c r="AC836" i="1" s="1"/>
  <c r="AD836" i="1" s="1"/>
  <c r="ER836" i="1"/>
  <c r="ES836" i="1"/>
  <c r="ET836" i="1" s="1"/>
  <c r="EU836" i="1"/>
  <c r="EX836" i="1"/>
  <c r="FJ836" i="1"/>
  <c r="FM836" i="1"/>
  <c r="FR836" i="1"/>
  <c r="FS836" i="1"/>
  <c r="FT836" i="1"/>
  <c r="FW836" i="1"/>
  <c r="GN836" i="1"/>
  <c r="GV836" i="1"/>
  <c r="HA836" i="1"/>
  <c r="HB836" i="1"/>
  <c r="HJ836" i="1"/>
  <c r="HK836" i="1"/>
  <c r="HS836" i="1"/>
  <c r="W837" i="1"/>
  <c r="Y837" i="1"/>
  <c r="AA837" i="1"/>
  <c r="AB837" i="1"/>
  <c r="AE837" i="1"/>
  <c r="AG837" i="1" s="1"/>
  <c r="AF837" i="1"/>
  <c r="AI837" i="1"/>
  <c r="AH837" i="1" s="1"/>
  <c r="AJ837" i="1"/>
  <c r="AR837" i="1"/>
  <c r="AS837" i="1"/>
  <c r="AT837" i="1"/>
  <c r="AU837" i="1"/>
  <c r="AV837" i="1"/>
  <c r="BC837" i="1"/>
  <c r="BE837" i="1"/>
  <c r="EC837" i="1" s="1"/>
  <c r="BH837" i="1"/>
  <c r="BM837" i="1"/>
  <c r="BN837" i="1"/>
  <c r="BO837" i="1"/>
  <c r="BP837" i="1"/>
  <c r="BQ837" i="1"/>
  <c r="BR837" i="1"/>
  <c r="BS837" i="1"/>
  <c r="BV837" i="1"/>
  <c r="BY837" i="1"/>
  <c r="CB837" i="1"/>
  <c r="CE837" i="1"/>
  <c r="CF837" i="1"/>
  <c r="CQ837" i="1"/>
  <c r="CR837" i="1"/>
  <c r="CS837" i="1" s="1"/>
  <c r="CT837" i="1"/>
  <c r="CU837" i="1"/>
  <c r="CV837" i="1"/>
  <c r="CW837" i="1"/>
  <c r="CX837" i="1"/>
  <c r="CY837" i="1"/>
  <c r="CZ837" i="1"/>
  <c r="DA837" i="1" s="1"/>
  <c r="DQ837" i="1" s="1"/>
  <c r="DK837" i="1"/>
  <c r="DL837" i="1"/>
  <c r="DM837" i="1"/>
  <c r="DN837" i="1"/>
  <c r="DO837" i="1"/>
  <c r="DP837" i="1"/>
  <c r="EB837" i="1"/>
  <c r="EE837" i="1" s="1"/>
  <c r="ED837" i="1"/>
  <c r="EG837" i="1"/>
  <c r="EJ837" i="1"/>
  <c r="EO837" i="1"/>
  <c r="EP837" i="1" s="1"/>
  <c r="EQ837" i="1"/>
  <c r="AC837" i="1" s="1"/>
  <c r="AD837" i="1" s="1"/>
  <c r="ER837" i="1"/>
  <c r="ES837" i="1"/>
  <c r="ET837" i="1" s="1"/>
  <c r="EU837" i="1"/>
  <c r="EX837" i="1"/>
  <c r="FJ837" i="1"/>
  <c r="FM837" i="1"/>
  <c r="FR837" i="1"/>
  <c r="FS837" i="1"/>
  <c r="FT837" i="1"/>
  <c r="FW837" i="1"/>
  <c r="GN837" i="1"/>
  <c r="GV837" i="1"/>
  <c r="GW837" i="1"/>
  <c r="HA837" i="1"/>
  <c r="HB837" i="1"/>
  <c r="HJ837" i="1"/>
  <c r="HK837" i="1"/>
  <c r="HS837" i="1"/>
  <c r="W838" i="1"/>
  <c r="Y838" i="1"/>
  <c r="AA838" i="1"/>
  <c r="AB838" i="1"/>
  <c r="AE838" i="1"/>
  <c r="AG838" i="1" s="1"/>
  <c r="AF838" i="1"/>
  <c r="AI838" i="1"/>
  <c r="AH838" i="1" s="1"/>
  <c r="AJ838" i="1"/>
  <c r="AK838" i="1"/>
  <c r="AR838" i="1"/>
  <c r="AS838" i="1"/>
  <c r="AT838" i="1"/>
  <c r="AU838" i="1"/>
  <c r="AV838" i="1"/>
  <c r="BC838" i="1"/>
  <c r="BE838" i="1"/>
  <c r="EC838" i="1" s="1"/>
  <c r="BH838" i="1"/>
  <c r="BM838" i="1"/>
  <c r="BN838" i="1"/>
  <c r="BO838" i="1"/>
  <c r="BP838" i="1"/>
  <c r="BR838" i="1" s="1"/>
  <c r="BQ838" i="1"/>
  <c r="BS838" i="1"/>
  <c r="BV838" i="1"/>
  <c r="BY838" i="1"/>
  <c r="CB838" i="1"/>
  <c r="CE838" i="1"/>
  <c r="CF838" i="1"/>
  <c r="DJ838" i="1" s="1"/>
  <c r="CQ838" i="1"/>
  <c r="CR838" i="1"/>
  <c r="CS838" i="1" s="1"/>
  <c r="CU838" i="1"/>
  <c r="CV838" i="1"/>
  <c r="CW838" i="1"/>
  <c r="CX838" i="1"/>
  <c r="CY838" i="1"/>
  <c r="CZ838" i="1"/>
  <c r="DA838" i="1" s="1"/>
  <c r="DK838" i="1"/>
  <c r="DL838" i="1"/>
  <c r="DM838" i="1"/>
  <c r="DN838" i="1"/>
  <c r="DO838" i="1"/>
  <c r="DP838" i="1"/>
  <c r="EB838" i="1"/>
  <c r="EE838" i="1" s="1"/>
  <c r="ED838" i="1"/>
  <c r="EG838" i="1"/>
  <c r="EJ838" i="1"/>
  <c r="EO838" i="1"/>
  <c r="EP838" i="1" s="1"/>
  <c r="EQ838" i="1"/>
  <c r="AC838" i="1" s="1"/>
  <c r="AD838" i="1" s="1"/>
  <c r="ER838" i="1"/>
  <c r="ES838" i="1"/>
  <c r="ET838" i="1" s="1"/>
  <c r="EU838" i="1"/>
  <c r="EX838" i="1"/>
  <c r="FJ838" i="1"/>
  <c r="FM838" i="1"/>
  <c r="FR838" i="1"/>
  <c r="FS838" i="1"/>
  <c r="FT838" i="1"/>
  <c r="FW838" i="1" s="1"/>
  <c r="GN838" i="1"/>
  <c r="GV838" i="1"/>
  <c r="GW838" i="1"/>
  <c r="HA838" i="1"/>
  <c r="HB838" i="1"/>
  <c r="HJ838" i="1"/>
  <c r="HK838" i="1"/>
  <c r="HS838" i="1"/>
  <c r="W839" i="1"/>
  <c r="Y839" i="1"/>
  <c r="AA839" i="1"/>
  <c r="AB839" i="1"/>
  <c r="AE839" i="1"/>
  <c r="AF839" i="1"/>
  <c r="AG839" i="1"/>
  <c r="AI839" i="1"/>
  <c r="AH839" i="1" s="1"/>
  <c r="AJ839" i="1"/>
  <c r="AR839" i="1"/>
  <c r="AS839" i="1"/>
  <c r="AT839" i="1"/>
  <c r="AU839" i="1"/>
  <c r="AV839" i="1"/>
  <c r="BC839" i="1"/>
  <c r="BE839" i="1"/>
  <c r="EC839" i="1" s="1"/>
  <c r="BH839" i="1"/>
  <c r="BM839" i="1"/>
  <c r="BN839" i="1"/>
  <c r="BO839" i="1"/>
  <c r="BP839" i="1"/>
  <c r="BQ839" i="1"/>
  <c r="BR839" i="1"/>
  <c r="BS839" i="1"/>
  <c r="BV839" i="1"/>
  <c r="BY839" i="1"/>
  <c r="CB839" i="1"/>
  <c r="CE839" i="1"/>
  <c r="CF839" i="1"/>
  <c r="CQ839" i="1"/>
  <c r="CR839" i="1"/>
  <c r="CS839" i="1" s="1"/>
  <c r="CU839" i="1"/>
  <c r="CV839" i="1"/>
  <c r="CW839" i="1"/>
  <c r="CX839" i="1"/>
  <c r="CY839" i="1"/>
  <c r="CZ839" i="1"/>
  <c r="DA839" i="1" s="1"/>
  <c r="DJ839" i="1"/>
  <c r="DK839" i="1"/>
  <c r="DL839" i="1"/>
  <c r="DM839" i="1"/>
  <c r="DN839" i="1"/>
  <c r="DO839" i="1"/>
  <c r="DP839" i="1"/>
  <c r="EB839" i="1"/>
  <c r="EE839" i="1" s="1"/>
  <c r="ED839" i="1"/>
  <c r="EG839" i="1"/>
  <c r="EJ839" i="1"/>
  <c r="EO839" i="1"/>
  <c r="EP839" i="1" s="1"/>
  <c r="EQ839" i="1"/>
  <c r="AC839" i="1" s="1"/>
  <c r="AD839" i="1" s="1"/>
  <c r="ER839" i="1"/>
  <c r="ES839" i="1"/>
  <c r="ET839" i="1" s="1"/>
  <c r="EU839" i="1"/>
  <c r="EX839" i="1" s="1"/>
  <c r="FJ839" i="1"/>
  <c r="FM839" i="1"/>
  <c r="FR839" i="1"/>
  <c r="FS839" i="1"/>
  <c r="FT839" i="1"/>
  <c r="FW839" i="1"/>
  <c r="GN839" i="1"/>
  <c r="GV839" i="1"/>
  <c r="GW839" i="1"/>
  <c r="HA839" i="1"/>
  <c r="HB839" i="1"/>
  <c r="HJ839" i="1"/>
  <c r="HK839" i="1"/>
  <c r="HS839" i="1"/>
  <c r="W840" i="1"/>
  <c r="Y840" i="1"/>
  <c r="AA840" i="1"/>
  <c r="AB840" i="1"/>
  <c r="AE840" i="1"/>
  <c r="AG840" i="1" s="1"/>
  <c r="AF840" i="1"/>
  <c r="AI840" i="1"/>
  <c r="AH840" i="1" s="1"/>
  <c r="AJ840" i="1"/>
  <c r="AK840" i="1"/>
  <c r="AR840" i="1"/>
  <c r="AS840" i="1"/>
  <c r="AT840" i="1"/>
  <c r="AU840" i="1"/>
  <c r="AV840" i="1"/>
  <c r="BC840" i="1"/>
  <c r="BE840" i="1"/>
  <c r="EC840" i="1" s="1"/>
  <c r="BH840" i="1"/>
  <c r="BM840" i="1"/>
  <c r="BN840" i="1"/>
  <c r="GW840" i="1" s="1"/>
  <c r="BO840" i="1"/>
  <c r="BP840" i="1"/>
  <c r="BR840" i="1" s="1"/>
  <c r="BQ840" i="1"/>
  <c r="BS840" i="1"/>
  <c r="BV840" i="1"/>
  <c r="BY840" i="1"/>
  <c r="CB840" i="1"/>
  <c r="CE840" i="1"/>
  <c r="CF840" i="1"/>
  <c r="DJ840" i="1" s="1"/>
  <c r="CQ840" i="1"/>
  <c r="CR840" i="1"/>
  <c r="CS840" i="1" s="1"/>
  <c r="CU840" i="1"/>
  <c r="CV840" i="1"/>
  <c r="CW840" i="1"/>
  <c r="CX840" i="1"/>
  <c r="CY840" i="1"/>
  <c r="CZ840" i="1"/>
  <c r="DA840" i="1" s="1"/>
  <c r="DK840" i="1"/>
  <c r="DL840" i="1"/>
  <c r="DM840" i="1"/>
  <c r="DN840" i="1"/>
  <c r="DO840" i="1"/>
  <c r="DP840" i="1"/>
  <c r="EB840" i="1"/>
  <c r="EE840" i="1" s="1"/>
  <c r="ED840" i="1"/>
  <c r="EG840" i="1"/>
  <c r="EJ840" i="1"/>
  <c r="EO840" i="1"/>
  <c r="EP840" i="1" s="1"/>
  <c r="EQ840" i="1"/>
  <c r="AC840" i="1" s="1"/>
  <c r="AD840" i="1" s="1"/>
  <c r="ER840" i="1"/>
  <c r="ES840" i="1"/>
  <c r="ET840" i="1" s="1"/>
  <c r="EU840" i="1"/>
  <c r="EX840" i="1"/>
  <c r="FJ840" i="1"/>
  <c r="FM840" i="1"/>
  <c r="FR840" i="1"/>
  <c r="FS840" i="1"/>
  <c r="FT840" i="1"/>
  <c r="FW840" i="1"/>
  <c r="GN840" i="1"/>
  <c r="GV840" i="1"/>
  <c r="HA840" i="1"/>
  <c r="HB840" i="1"/>
  <c r="HJ840" i="1"/>
  <c r="HK840" i="1"/>
  <c r="HS840" i="1"/>
  <c r="I2" i="2"/>
  <c r="L2" i="2" s="1"/>
  <c r="S2" i="2"/>
  <c r="AA2" i="2"/>
  <c r="AD2" i="2"/>
  <c r="AK2" i="2"/>
  <c r="AO2" i="2"/>
  <c r="AS2" i="2"/>
  <c r="I3" i="2"/>
  <c r="L3" i="2" s="1"/>
  <c r="S3" i="2"/>
  <c r="AA3" i="2"/>
  <c r="AD3" i="2"/>
  <c r="AK3" i="2"/>
  <c r="AO3" i="2"/>
  <c r="AS3" i="2"/>
  <c r="I4" i="2"/>
  <c r="L4" i="2" s="1"/>
  <c r="S4" i="2"/>
  <c r="AA4" i="2"/>
  <c r="AD4" i="2"/>
  <c r="AK4" i="2"/>
  <c r="AO4" i="2"/>
  <c r="AS4" i="2"/>
  <c r="I5" i="2"/>
  <c r="L5" i="2"/>
  <c r="S5" i="2"/>
  <c r="AA5" i="2"/>
  <c r="AD5" i="2"/>
  <c r="AK5" i="2"/>
  <c r="AO5" i="2"/>
  <c r="AS5" i="2"/>
  <c r="I6" i="2"/>
  <c r="L6" i="2"/>
  <c r="S6" i="2"/>
  <c r="AA6" i="2"/>
  <c r="AD6" i="2"/>
  <c r="AK6" i="2"/>
  <c r="AO6" i="2"/>
  <c r="AS6" i="2"/>
  <c r="I7" i="2"/>
  <c r="L7" i="2" s="1"/>
  <c r="S7" i="2"/>
  <c r="AA7" i="2"/>
  <c r="AD7" i="2"/>
  <c r="AK7" i="2"/>
  <c r="AO7" i="2"/>
  <c r="AS7" i="2"/>
  <c r="I8" i="2"/>
  <c r="L8" i="2"/>
  <c r="S8" i="2"/>
  <c r="AA8" i="2"/>
  <c r="AD8" i="2"/>
  <c r="AK8" i="2"/>
  <c r="AO8" i="2"/>
  <c r="AS8" i="2"/>
  <c r="I9" i="2"/>
  <c r="L9" i="2"/>
  <c r="S9" i="2"/>
  <c r="AA9" i="2"/>
  <c r="AD9" i="2"/>
  <c r="AK9" i="2"/>
  <c r="AO9" i="2"/>
  <c r="AS9" i="2"/>
  <c r="I10" i="2"/>
  <c r="L10" i="2"/>
  <c r="S10" i="2"/>
  <c r="AA10" i="2"/>
  <c r="AD10" i="2"/>
  <c r="AK10" i="2"/>
  <c r="AO10" i="2"/>
  <c r="AS10" i="2"/>
  <c r="I11" i="2"/>
  <c r="L11" i="2"/>
  <c r="S11" i="2"/>
  <c r="AA11" i="2"/>
  <c r="AD11" i="2"/>
  <c r="AK11" i="2"/>
  <c r="AO11" i="2"/>
  <c r="AS11" i="2"/>
  <c r="I12" i="2"/>
  <c r="L12" i="2" s="1"/>
  <c r="S12" i="2"/>
  <c r="AA12" i="2"/>
  <c r="AD12" i="2"/>
  <c r="AK12" i="2"/>
  <c r="AO12" i="2"/>
  <c r="AS12" i="2"/>
  <c r="I13" i="2"/>
  <c r="L13" i="2" s="1"/>
  <c r="S13" i="2"/>
  <c r="AA13" i="2"/>
  <c r="AD13" i="2"/>
  <c r="AK13" i="2"/>
  <c r="AO13" i="2"/>
  <c r="AS13" i="2"/>
  <c r="I14" i="2"/>
  <c r="L14" i="2" s="1"/>
  <c r="S14" i="2"/>
  <c r="AA14" i="2"/>
  <c r="AD14" i="2"/>
  <c r="AK14" i="2"/>
  <c r="AO14" i="2"/>
  <c r="AS14" i="2"/>
  <c r="I15" i="2"/>
  <c r="L15" i="2" s="1"/>
  <c r="S15" i="2"/>
  <c r="AA15" i="2"/>
  <c r="AD15" i="2"/>
  <c r="AK15" i="2"/>
  <c r="AO15" i="2"/>
  <c r="AS15" i="2"/>
  <c r="I16" i="2"/>
  <c r="L16" i="2" s="1"/>
  <c r="S16" i="2"/>
  <c r="AA16" i="2"/>
  <c r="AD16" i="2"/>
  <c r="AK16" i="2"/>
  <c r="AO16" i="2"/>
  <c r="AS16" i="2"/>
  <c r="I17" i="2"/>
  <c r="L17" i="2" s="1"/>
  <c r="S17" i="2"/>
  <c r="AA17" i="2"/>
  <c r="AD17" i="2"/>
  <c r="AK17" i="2"/>
  <c r="AO17" i="2"/>
  <c r="AS17" i="2"/>
  <c r="I18" i="2"/>
  <c r="L18" i="2" s="1"/>
  <c r="S18" i="2"/>
  <c r="AA18" i="2"/>
  <c r="AD18" i="2"/>
  <c r="AK18" i="2"/>
  <c r="AO18" i="2"/>
  <c r="AS18" i="2"/>
  <c r="I19" i="2"/>
  <c r="L19" i="2"/>
  <c r="S19" i="2"/>
  <c r="AA19" i="2"/>
  <c r="AD19" i="2"/>
  <c r="AK19" i="2"/>
  <c r="AO19" i="2"/>
  <c r="AS19" i="2"/>
  <c r="I20" i="2"/>
  <c r="L20" i="2"/>
  <c r="S20" i="2"/>
  <c r="AA20" i="2"/>
  <c r="AD20" i="2"/>
  <c r="AK20" i="2"/>
  <c r="AO20" i="2"/>
  <c r="AS20" i="2"/>
  <c r="I21" i="2"/>
  <c r="L21" i="2" s="1"/>
  <c r="S21" i="2"/>
  <c r="AA21" i="2"/>
  <c r="AD21" i="2"/>
  <c r="AK21" i="2"/>
  <c r="AO21" i="2"/>
  <c r="AS21" i="2"/>
  <c r="I22" i="2"/>
  <c r="L22" i="2"/>
  <c r="S22" i="2"/>
  <c r="AA22" i="2"/>
  <c r="AD22" i="2"/>
  <c r="AK22" i="2"/>
  <c r="AO22" i="2"/>
  <c r="AS22" i="2"/>
  <c r="I23" i="2"/>
  <c r="L23" i="2"/>
  <c r="S23" i="2"/>
  <c r="AA23" i="2"/>
  <c r="AD23" i="2"/>
  <c r="AK23" i="2"/>
  <c r="AO23" i="2"/>
  <c r="AS23" i="2"/>
  <c r="I24" i="2"/>
  <c r="L24" i="2"/>
  <c r="S24" i="2"/>
  <c r="AA24" i="2"/>
  <c r="AD24" i="2"/>
  <c r="AK24" i="2"/>
  <c r="AO24" i="2"/>
  <c r="AS24" i="2"/>
  <c r="I25" i="2"/>
  <c r="L25" i="2" s="1"/>
  <c r="S25" i="2"/>
  <c r="AA25" i="2"/>
  <c r="AD25" i="2"/>
  <c r="AK25" i="2"/>
  <c r="AO25" i="2"/>
  <c r="AS25" i="2"/>
  <c r="I26" i="2"/>
  <c r="L26" i="2" s="1"/>
  <c r="S26" i="2"/>
  <c r="AA26" i="2"/>
  <c r="AD26" i="2"/>
  <c r="AK26" i="2"/>
  <c r="AO26" i="2"/>
  <c r="AS26" i="2"/>
  <c r="I27" i="2"/>
  <c r="L27" i="2" s="1"/>
  <c r="S27" i="2"/>
  <c r="AA27" i="2"/>
  <c r="AD27" i="2"/>
  <c r="AK27" i="2"/>
  <c r="AO27" i="2"/>
  <c r="AS27" i="2"/>
  <c r="I28" i="2"/>
  <c r="L28" i="2"/>
  <c r="S28" i="2"/>
  <c r="AA28" i="2"/>
  <c r="AD28" i="2"/>
  <c r="AK28" i="2"/>
  <c r="AO28" i="2"/>
  <c r="AS28" i="2"/>
  <c r="I29" i="2"/>
  <c r="L29" i="2" s="1"/>
  <c r="S29" i="2"/>
  <c r="AA29" i="2"/>
  <c r="AD29" i="2"/>
  <c r="AK29" i="2"/>
  <c r="AO29" i="2"/>
  <c r="AS29" i="2"/>
  <c r="I30" i="2"/>
  <c r="L30" i="2"/>
  <c r="S30" i="2"/>
  <c r="AA30" i="2"/>
  <c r="AD30" i="2"/>
  <c r="AK30" i="2"/>
  <c r="AO30" i="2"/>
  <c r="AS30" i="2"/>
  <c r="I31" i="2"/>
  <c r="L31" i="2"/>
  <c r="S31" i="2"/>
  <c r="AA31" i="2"/>
  <c r="AD31" i="2"/>
  <c r="AK31" i="2"/>
  <c r="AO31" i="2"/>
  <c r="AS31" i="2"/>
  <c r="I32" i="2"/>
  <c r="L32" i="2"/>
  <c r="S32" i="2"/>
  <c r="AA32" i="2"/>
  <c r="AD32" i="2"/>
  <c r="AK32" i="2"/>
  <c r="AO32" i="2"/>
  <c r="AS32" i="2"/>
  <c r="I33" i="2"/>
  <c r="L33" i="2"/>
  <c r="S33" i="2"/>
  <c r="AA33" i="2"/>
  <c r="AD33" i="2"/>
  <c r="AK33" i="2"/>
  <c r="AO33" i="2"/>
  <c r="AS33" i="2"/>
  <c r="I34" i="2"/>
  <c r="L34" i="2" s="1"/>
  <c r="S34" i="2"/>
  <c r="AA34" i="2"/>
  <c r="AD34" i="2"/>
  <c r="AK34" i="2"/>
  <c r="AO34" i="2"/>
  <c r="AS34" i="2"/>
  <c r="I35" i="2"/>
  <c r="L35" i="2"/>
  <c r="S35" i="2"/>
  <c r="AA35" i="2"/>
  <c r="AD35" i="2"/>
  <c r="AK35" i="2"/>
  <c r="AO35" i="2"/>
  <c r="AS35" i="2"/>
  <c r="I36" i="2"/>
  <c r="L36" i="2"/>
  <c r="S36" i="2"/>
  <c r="AA36" i="2"/>
  <c r="AD36" i="2"/>
  <c r="AK36" i="2"/>
  <c r="AO36" i="2"/>
  <c r="AS36" i="2"/>
  <c r="I37" i="2"/>
  <c r="L37" i="2"/>
  <c r="S37" i="2"/>
  <c r="AA37" i="2"/>
  <c r="AD37" i="2"/>
  <c r="AK37" i="2"/>
  <c r="AO37" i="2"/>
  <c r="AS37" i="2"/>
  <c r="I38" i="2"/>
  <c r="L38" i="2"/>
  <c r="S38" i="2"/>
  <c r="AA38" i="2"/>
  <c r="AD38" i="2"/>
  <c r="AK38" i="2"/>
  <c r="AO38" i="2"/>
  <c r="AS38" i="2"/>
  <c r="I39" i="2"/>
  <c r="L39" i="2" s="1"/>
  <c r="S39" i="2"/>
  <c r="AA39" i="2"/>
  <c r="AD39" i="2"/>
  <c r="AK39" i="2"/>
  <c r="AO39" i="2"/>
  <c r="AS39" i="2"/>
  <c r="I40" i="2"/>
  <c r="L40" i="2"/>
  <c r="S40" i="2"/>
  <c r="AA40" i="2"/>
  <c r="AD40" i="2"/>
  <c r="AK40" i="2"/>
  <c r="AO40" i="2"/>
  <c r="AS40" i="2"/>
  <c r="I41" i="2"/>
  <c r="L41" i="2"/>
  <c r="S41" i="2"/>
  <c r="AA41" i="2"/>
  <c r="AD41" i="2"/>
  <c r="AK41" i="2"/>
  <c r="AO41" i="2"/>
  <c r="AS41" i="2"/>
  <c r="I42" i="2"/>
  <c r="L42" i="2" s="1"/>
  <c r="S42" i="2"/>
  <c r="AA42" i="2"/>
  <c r="AD42" i="2"/>
  <c r="AK42" i="2"/>
  <c r="AO42" i="2"/>
  <c r="AS42" i="2"/>
  <c r="I43" i="2"/>
  <c r="L43" i="2" s="1"/>
  <c r="S43" i="2"/>
  <c r="AA43" i="2"/>
  <c r="AD43" i="2"/>
  <c r="AK43" i="2"/>
  <c r="AO43" i="2"/>
  <c r="AS43" i="2"/>
  <c r="I44" i="2"/>
  <c r="L44" i="2" s="1"/>
  <c r="S44" i="2"/>
  <c r="AA44" i="2"/>
  <c r="AD44" i="2"/>
  <c r="AK44" i="2"/>
  <c r="AO44" i="2"/>
  <c r="AS44" i="2"/>
  <c r="I45" i="2"/>
  <c r="L45" i="2" s="1"/>
  <c r="S45" i="2"/>
  <c r="AA45" i="2"/>
  <c r="AD45" i="2"/>
  <c r="AK45" i="2"/>
  <c r="AO45" i="2"/>
  <c r="AS45" i="2"/>
  <c r="I46" i="2"/>
  <c r="L46" i="2"/>
  <c r="S46" i="2"/>
  <c r="AA46" i="2"/>
  <c r="AD46" i="2"/>
  <c r="AK46" i="2"/>
  <c r="AO46" i="2"/>
  <c r="AS46" i="2"/>
  <c r="I47" i="2"/>
  <c r="L47" i="2" s="1"/>
  <c r="S47" i="2"/>
  <c r="AA47" i="2"/>
  <c r="AD47" i="2"/>
  <c r="AK47" i="2"/>
  <c r="AO47" i="2"/>
  <c r="AS47" i="2"/>
  <c r="I48" i="2"/>
  <c r="L48" i="2"/>
  <c r="S48" i="2"/>
  <c r="AA48" i="2"/>
  <c r="AD48" i="2"/>
  <c r="AK48" i="2"/>
  <c r="AO48" i="2"/>
  <c r="AS48" i="2"/>
  <c r="I49" i="2"/>
  <c r="L49" i="2" s="1"/>
  <c r="S49" i="2"/>
  <c r="AA49" i="2"/>
  <c r="AD49" i="2"/>
  <c r="AK49" i="2"/>
  <c r="AO49" i="2"/>
  <c r="AS49" i="2"/>
  <c r="I50" i="2"/>
  <c r="L50" i="2"/>
  <c r="S50" i="2"/>
  <c r="AA50" i="2"/>
  <c r="AD50" i="2"/>
  <c r="AK50" i="2"/>
  <c r="AO50" i="2"/>
  <c r="AS50" i="2"/>
  <c r="I51" i="2"/>
  <c r="L51" i="2"/>
  <c r="S51" i="2"/>
  <c r="AA51" i="2"/>
  <c r="AD51" i="2"/>
  <c r="AK51" i="2"/>
  <c r="AO51" i="2"/>
  <c r="AS51" i="2"/>
  <c r="I52" i="2"/>
  <c r="L52" i="2" s="1"/>
  <c r="S52" i="2"/>
  <c r="AA52" i="2"/>
  <c r="AD52" i="2"/>
  <c r="AK52" i="2"/>
  <c r="AO52" i="2"/>
  <c r="AS52" i="2"/>
  <c r="I53" i="2"/>
  <c r="L53" i="2" s="1"/>
  <c r="S53" i="2"/>
  <c r="AA53" i="2"/>
  <c r="AD53" i="2"/>
  <c r="AK53" i="2"/>
  <c r="AO53" i="2"/>
  <c r="AS53" i="2"/>
  <c r="I54" i="2"/>
  <c r="L54" i="2" s="1"/>
  <c r="S54" i="2"/>
  <c r="AA54" i="2"/>
  <c r="AD54" i="2"/>
  <c r="AK54" i="2"/>
  <c r="AO54" i="2"/>
  <c r="AS54" i="2"/>
  <c r="I55" i="2"/>
  <c r="L55" i="2"/>
  <c r="S55" i="2"/>
  <c r="AA55" i="2"/>
  <c r="AD55" i="2"/>
  <c r="AK55" i="2"/>
  <c r="AO55" i="2"/>
  <c r="AS55" i="2"/>
  <c r="I56" i="2"/>
  <c r="L56" i="2"/>
  <c r="S56" i="2"/>
  <c r="AA56" i="2"/>
  <c r="AD56" i="2"/>
  <c r="AK56" i="2"/>
  <c r="AO56" i="2"/>
  <c r="AS56" i="2"/>
  <c r="I57" i="2"/>
  <c r="L57" i="2" s="1"/>
  <c r="S57" i="2"/>
  <c r="AA57" i="2"/>
  <c r="AD57" i="2"/>
  <c r="AK57" i="2"/>
  <c r="AO57" i="2"/>
  <c r="AS57" i="2"/>
  <c r="I58" i="2"/>
  <c r="L58" i="2"/>
  <c r="S58" i="2"/>
  <c r="AA58" i="2"/>
  <c r="AD58" i="2"/>
  <c r="AK58" i="2"/>
  <c r="AO58" i="2"/>
  <c r="AS58" i="2"/>
  <c r="I59" i="2"/>
  <c r="L59" i="2"/>
  <c r="S59" i="2"/>
  <c r="AA59" i="2"/>
  <c r="AD59" i="2"/>
  <c r="AK59" i="2"/>
  <c r="AO59" i="2"/>
  <c r="AS59" i="2"/>
  <c r="I60" i="2"/>
  <c r="L60" i="2" s="1"/>
  <c r="S60" i="2"/>
  <c r="AA60" i="2"/>
  <c r="AD60" i="2"/>
  <c r="AK60" i="2"/>
  <c r="AO60" i="2"/>
  <c r="AS60" i="2"/>
  <c r="I61" i="2"/>
  <c r="L61" i="2"/>
  <c r="S61" i="2"/>
  <c r="AA61" i="2"/>
  <c r="AD61" i="2"/>
  <c r="AK61" i="2"/>
  <c r="AO61" i="2"/>
  <c r="AS61" i="2"/>
  <c r="I62" i="2"/>
  <c r="L62" i="2"/>
  <c r="S62" i="2"/>
  <c r="AA62" i="2"/>
  <c r="AD62" i="2"/>
  <c r="AK62" i="2"/>
  <c r="AO62" i="2"/>
  <c r="AS62" i="2"/>
  <c r="I63" i="2"/>
  <c r="L63" i="2"/>
  <c r="S63" i="2"/>
  <c r="AA63" i="2"/>
  <c r="AD63" i="2"/>
  <c r="AK63" i="2"/>
  <c r="AO63" i="2"/>
  <c r="AS63" i="2"/>
  <c r="I64" i="2"/>
  <c r="L64" i="2" s="1"/>
  <c r="S64" i="2"/>
  <c r="AA64" i="2"/>
  <c r="AD64" i="2"/>
  <c r="AK64" i="2"/>
  <c r="AO64" i="2"/>
  <c r="AS64" i="2"/>
  <c r="I65" i="2"/>
  <c r="L65" i="2"/>
  <c r="S65" i="2"/>
  <c r="AA65" i="2"/>
  <c r="AD65" i="2"/>
  <c r="AK65" i="2"/>
  <c r="AO65" i="2"/>
  <c r="AS65" i="2"/>
  <c r="I66" i="2"/>
  <c r="L66" i="2" s="1"/>
  <c r="S66" i="2"/>
  <c r="AA66" i="2"/>
  <c r="AD66" i="2"/>
  <c r="AK66" i="2"/>
  <c r="AO66" i="2"/>
  <c r="AS66" i="2"/>
  <c r="I67" i="2"/>
  <c r="L67" i="2" s="1"/>
  <c r="S67" i="2"/>
  <c r="AA67" i="2"/>
  <c r="AD67" i="2"/>
  <c r="AK67" i="2"/>
  <c r="AO67" i="2"/>
  <c r="AS67" i="2"/>
  <c r="I68" i="2"/>
  <c r="L68" i="2" s="1"/>
  <c r="S68" i="2"/>
  <c r="AA68" i="2"/>
  <c r="AD68" i="2"/>
  <c r="AK68" i="2"/>
  <c r="AO68" i="2"/>
  <c r="AS68" i="2"/>
  <c r="I69" i="2"/>
  <c r="L69" i="2" s="1"/>
  <c r="S69" i="2"/>
  <c r="AA69" i="2"/>
  <c r="AD69" i="2"/>
  <c r="AK69" i="2"/>
  <c r="AO69" i="2"/>
  <c r="AS69" i="2"/>
  <c r="I70" i="2"/>
  <c r="L70" i="2" s="1"/>
  <c r="S70" i="2"/>
  <c r="AA70" i="2"/>
  <c r="AD70" i="2"/>
  <c r="AK70" i="2"/>
  <c r="AO70" i="2"/>
  <c r="AS70" i="2"/>
  <c r="I71" i="2"/>
  <c r="L71" i="2"/>
  <c r="S71" i="2"/>
  <c r="AA71" i="2"/>
  <c r="AD71" i="2"/>
  <c r="AK71" i="2"/>
  <c r="AO71" i="2"/>
  <c r="AS71" i="2"/>
  <c r="I72" i="2"/>
  <c r="L72" i="2" s="1"/>
  <c r="S72" i="2"/>
  <c r="AA72" i="2"/>
  <c r="AD72" i="2"/>
  <c r="AK72" i="2"/>
  <c r="AO72" i="2"/>
  <c r="AS72" i="2"/>
  <c r="I73" i="2"/>
  <c r="L73" i="2"/>
  <c r="S73" i="2"/>
  <c r="AA73" i="2"/>
  <c r="AD73" i="2"/>
  <c r="AK73" i="2"/>
  <c r="AO73" i="2"/>
  <c r="AS73" i="2"/>
  <c r="I74" i="2"/>
  <c r="L74" i="2"/>
  <c r="S74" i="2"/>
  <c r="AA74" i="2"/>
  <c r="AD74" i="2"/>
  <c r="AK74" i="2"/>
  <c r="AO74" i="2"/>
  <c r="AS74" i="2"/>
  <c r="I75" i="2"/>
  <c r="L75" i="2" s="1"/>
  <c r="S75" i="2"/>
  <c r="AA75" i="2"/>
  <c r="AD75" i="2"/>
  <c r="AK75" i="2"/>
  <c r="AO75" i="2"/>
  <c r="AS75" i="2"/>
  <c r="I76" i="2"/>
  <c r="L76" i="2"/>
  <c r="S76" i="2"/>
  <c r="AA76" i="2"/>
  <c r="AD76" i="2"/>
  <c r="AK76" i="2"/>
  <c r="AO76" i="2"/>
  <c r="AS76" i="2"/>
  <c r="I77" i="2"/>
  <c r="L77" i="2"/>
  <c r="S77" i="2"/>
  <c r="AA77" i="2"/>
  <c r="AD77" i="2"/>
  <c r="AK77" i="2"/>
  <c r="AO77" i="2"/>
  <c r="AS77" i="2"/>
  <c r="I78" i="2"/>
  <c r="L78" i="2"/>
  <c r="S78" i="2"/>
  <c r="AA78" i="2"/>
  <c r="AD78" i="2"/>
  <c r="AK78" i="2"/>
  <c r="AO78" i="2"/>
  <c r="AS78" i="2"/>
  <c r="I79" i="2"/>
  <c r="L79" i="2" s="1"/>
  <c r="S79" i="2"/>
  <c r="AA79" i="2"/>
  <c r="AD79" i="2"/>
  <c r="AK79" i="2"/>
  <c r="AO79" i="2"/>
  <c r="AS79" i="2"/>
  <c r="I80" i="2"/>
  <c r="L80" i="2" s="1"/>
  <c r="S80" i="2"/>
  <c r="AA80" i="2"/>
  <c r="AD80" i="2"/>
  <c r="AK80" i="2"/>
  <c r="AO80" i="2"/>
  <c r="AS80" i="2"/>
  <c r="I81" i="2"/>
  <c r="L81" i="2"/>
  <c r="S81" i="2"/>
  <c r="AA81" i="2"/>
  <c r="AD81" i="2"/>
  <c r="AK81" i="2"/>
  <c r="AO81" i="2"/>
  <c r="AS81" i="2"/>
  <c r="I82" i="2"/>
  <c r="L82" i="2" s="1"/>
  <c r="S82" i="2"/>
  <c r="AA82" i="2"/>
  <c r="AD82" i="2"/>
  <c r="AK82" i="2"/>
  <c r="AO82" i="2"/>
  <c r="AS82" i="2"/>
  <c r="I83" i="2"/>
  <c r="L83" i="2"/>
  <c r="S83" i="2"/>
  <c r="AA83" i="2"/>
  <c r="AD83" i="2"/>
  <c r="AK83" i="2"/>
  <c r="AO83" i="2"/>
  <c r="AS83" i="2"/>
  <c r="I84" i="2"/>
  <c r="L84" i="2"/>
  <c r="S84" i="2"/>
  <c r="AA84" i="2"/>
  <c r="AD84" i="2"/>
  <c r="AK84" i="2"/>
  <c r="AO84" i="2"/>
  <c r="AS84" i="2"/>
  <c r="I85" i="2"/>
  <c r="L85" i="2" s="1"/>
  <c r="S85" i="2"/>
  <c r="AA85" i="2"/>
  <c r="AD85" i="2"/>
  <c r="AK85" i="2"/>
  <c r="AO85" i="2"/>
  <c r="AS85" i="2"/>
  <c r="I86" i="2"/>
  <c r="L86" i="2" s="1"/>
  <c r="S86" i="2"/>
  <c r="AA86" i="2"/>
  <c r="AD86" i="2"/>
  <c r="AK86" i="2"/>
  <c r="AO86" i="2"/>
  <c r="AS86" i="2"/>
  <c r="I87" i="2"/>
  <c r="L87" i="2"/>
  <c r="S87" i="2"/>
  <c r="AA87" i="2"/>
  <c r="AD87" i="2"/>
  <c r="AK87" i="2"/>
  <c r="AO87" i="2"/>
  <c r="AS87" i="2"/>
  <c r="I88" i="2"/>
  <c r="L88" i="2" s="1"/>
  <c r="S88" i="2"/>
  <c r="AA88" i="2"/>
  <c r="AD88" i="2"/>
  <c r="AK88" i="2"/>
  <c r="AO88" i="2"/>
  <c r="AS88" i="2"/>
  <c r="I89" i="2"/>
  <c r="L89" i="2" s="1"/>
  <c r="S89" i="2"/>
  <c r="AA89" i="2"/>
  <c r="AD89" i="2"/>
  <c r="AK89" i="2"/>
  <c r="AO89" i="2"/>
  <c r="AS89" i="2"/>
  <c r="I90" i="2"/>
  <c r="L90" i="2"/>
  <c r="S90" i="2"/>
  <c r="AA90" i="2"/>
  <c r="AD90" i="2"/>
  <c r="AK90" i="2"/>
  <c r="AO90" i="2"/>
  <c r="AS90" i="2"/>
  <c r="I91" i="2"/>
  <c r="L91" i="2"/>
  <c r="S91" i="2"/>
  <c r="AA91" i="2"/>
  <c r="AD91" i="2"/>
  <c r="AK91" i="2"/>
  <c r="AO91" i="2"/>
  <c r="AS91" i="2"/>
  <c r="I92" i="2"/>
  <c r="L92" i="2" s="1"/>
  <c r="S92" i="2"/>
  <c r="AA92" i="2"/>
  <c r="AD92" i="2"/>
  <c r="AK92" i="2"/>
  <c r="AO92" i="2"/>
  <c r="AS92" i="2"/>
  <c r="I93" i="2"/>
  <c r="L93" i="2"/>
  <c r="S93" i="2"/>
  <c r="AA93" i="2"/>
  <c r="AD93" i="2"/>
  <c r="AK93" i="2"/>
  <c r="AO93" i="2"/>
  <c r="AS93" i="2"/>
  <c r="I94" i="2"/>
  <c r="L94" i="2" s="1"/>
  <c r="S94" i="2"/>
  <c r="AA94" i="2"/>
  <c r="AD94" i="2"/>
  <c r="AK94" i="2"/>
  <c r="AO94" i="2"/>
  <c r="AS94" i="2"/>
  <c r="I95" i="2"/>
  <c r="L95" i="2"/>
  <c r="S95" i="2"/>
  <c r="AA95" i="2"/>
  <c r="AD95" i="2"/>
  <c r="AK95" i="2"/>
  <c r="AO95" i="2"/>
  <c r="AS95" i="2"/>
  <c r="I96" i="2"/>
  <c r="L96" i="2"/>
  <c r="S96" i="2"/>
  <c r="AA96" i="2"/>
  <c r="AD96" i="2"/>
  <c r="AK96" i="2"/>
  <c r="AO96" i="2"/>
  <c r="AS96" i="2"/>
  <c r="I97" i="2"/>
  <c r="L97" i="2" s="1"/>
  <c r="S97" i="2"/>
  <c r="AA97" i="2"/>
  <c r="AD97" i="2"/>
  <c r="AK97" i="2"/>
  <c r="AO97" i="2"/>
  <c r="AS97" i="2"/>
  <c r="I98" i="2"/>
  <c r="L98" i="2"/>
  <c r="S98" i="2"/>
  <c r="AA98" i="2"/>
  <c r="AD98" i="2"/>
  <c r="AK98" i="2"/>
  <c r="AO98" i="2"/>
  <c r="AS98" i="2"/>
  <c r="I99" i="2"/>
  <c r="L99" i="2" s="1"/>
  <c r="S99" i="2"/>
  <c r="AA99" i="2"/>
  <c r="AD99" i="2"/>
  <c r="AK99" i="2"/>
  <c r="AO99" i="2"/>
  <c r="AS99" i="2"/>
  <c r="I100" i="2"/>
  <c r="L100" i="2"/>
  <c r="S100" i="2"/>
  <c r="AA100" i="2"/>
  <c r="AD100" i="2"/>
  <c r="AK100" i="2"/>
  <c r="AO100" i="2"/>
  <c r="AS100" i="2"/>
  <c r="I101" i="2"/>
  <c r="L101" i="2" s="1"/>
  <c r="S101" i="2"/>
  <c r="AA101" i="2"/>
  <c r="AD101" i="2"/>
  <c r="AK101" i="2"/>
  <c r="AO101" i="2"/>
  <c r="AS101" i="2"/>
  <c r="I102" i="2"/>
  <c r="L102" i="2" s="1"/>
  <c r="S102" i="2"/>
  <c r="AA102" i="2"/>
  <c r="AD102" i="2"/>
  <c r="AK102" i="2"/>
  <c r="AO102" i="2"/>
  <c r="AS102" i="2"/>
  <c r="I103" i="2"/>
  <c r="L103" i="2" s="1"/>
  <c r="S103" i="2"/>
  <c r="AA103" i="2"/>
  <c r="AD103" i="2"/>
  <c r="AK103" i="2"/>
  <c r="AO103" i="2"/>
  <c r="AS103" i="2"/>
  <c r="I104" i="2"/>
  <c r="L104" i="2" s="1"/>
  <c r="S104" i="2"/>
  <c r="AA104" i="2"/>
  <c r="AD104" i="2"/>
  <c r="AK104" i="2"/>
  <c r="AO104" i="2"/>
  <c r="AS104" i="2"/>
  <c r="I105" i="2"/>
  <c r="L105" i="2" s="1"/>
  <c r="S105" i="2"/>
  <c r="AA105" i="2"/>
  <c r="AD105" i="2"/>
  <c r="AK105" i="2"/>
  <c r="AO105" i="2"/>
  <c r="AS105" i="2"/>
  <c r="I106" i="2"/>
  <c r="L106" i="2"/>
  <c r="S106" i="2"/>
  <c r="AA106" i="2"/>
  <c r="AD106" i="2"/>
  <c r="AK106" i="2"/>
  <c r="AO106" i="2"/>
  <c r="AS106" i="2"/>
  <c r="I107" i="2"/>
  <c r="L107" i="2" s="1"/>
  <c r="S107" i="2"/>
  <c r="AA107" i="2"/>
  <c r="AD107" i="2"/>
  <c r="AK107" i="2"/>
  <c r="AO107" i="2"/>
  <c r="AS107" i="2"/>
  <c r="I108" i="2"/>
  <c r="L108" i="2" s="1"/>
  <c r="S108" i="2"/>
  <c r="AA108" i="2"/>
  <c r="AD108" i="2"/>
  <c r="AK108" i="2"/>
  <c r="AO108" i="2"/>
  <c r="AS108" i="2"/>
  <c r="I109" i="2"/>
  <c r="L109" i="2"/>
  <c r="S109" i="2"/>
  <c r="AA109" i="2"/>
  <c r="AD109" i="2"/>
  <c r="AK109" i="2"/>
  <c r="AO109" i="2"/>
  <c r="AS109" i="2"/>
  <c r="I110" i="2"/>
  <c r="L110" i="2"/>
  <c r="S110" i="2"/>
  <c r="AA110" i="2"/>
  <c r="AD110" i="2"/>
  <c r="AK110" i="2"/>
  <c r="AO110" i="2"/>
  <c r="AS110" i="2"/>
  <c r="I111" i="2"/>
  <c r="L111" i="2" s="1"/>
  <c r="S111" i="2"/>
  <c r="AA111" i="2"/>
  <c r="AD111" i="2"/>
  <c r="AK111" i="2"/>
  <c r="AO111" i="2"/>
  <c r="AS111" i="2"/>
  <c r="I112" i="2"/>
  <c r="L112" i="2" s="1"/>
  <c r="S112" i="2"/>
  <c r="AA112" i="2"/>
  <c r="AD112" i="2"/>
  <c r="AK112" i="2"/>
  <c r="AO112" i="2"/>
  <c r="AS112" i="2"/>
  <c r="I113" i="2"/>
  <c r="L113" i="2" s="1"/>
  <c r="S113" i="2"/>
  <c r="AA113" i="2"/>
  <c r="AD113" i="2"/>
  <c r="AK113" i="2"/>
  <c r="AO113" i="2"/>
  <c r="AS113" i="2"/>
  <c r="I114" i="2"/>
  <c r="L114" i="2" s="1"/>
  <c r="S114" i="2"/>
  <c r="AA114" i="2"/>
  <c r="AD114" i="2"/>
  <c r="AK114" i="2"/>
  <c r="AO114" i="2"/>
  <c r="AS114" i="2"/>
  <c r="I115" i="2"/>
  <c r="L115" i="2"/>
  <c r="S115" i="2"/>
  <c r="AA115" i="2"/>
  <c r="AD115" i="2"/>
  <c r="AK115" i="2"/>
  <c r="AO115" i="2"/>
  <c r="AS115" i="2"/>
  <c r="I116" i="2"/>
  <c r="L116" i="2" s="1"/>
  <c r="S116" i="2"/>
  <c r="AA116" i="2"/>
  <c r="AD116" i="2"/>
  <c r="AK116" i="2"/>
  <c r="AO116" i="2"/>
  <c r="AS116" i="2"/>
  <c r="I117" i="2"/>
  <c r="L117" i="2" s="1"/>
  <c r="S117" i="2"/>
  <c r="AA117" i="2"/>
  <c r="AD117" i="2"/>
  <c r="AK117" i="2"/>
  <c r="AO117" i="2"/>
  <c r="AS117" i="2"/>
  <c r="I118" i="2"/>
  <c r="L118" i="2"/>
  <c r="S118" i="2"/>
  <c r="AA118" i="2"/>
  <c r="AD118" i="2"/>
  <c r="AK118" i="2"/>
  <c r="AO118" i="2"/>
  <c r="AS118" i="2"/>
  <c r="I119" i="2"/>
  <c r="L119" i="2"/>
  <c r="S119" i="2"/>
  <c r="AA119" i="2"/>
  <c r="AD119" i="2"/>
  <c r="AK119" i="2"/>
  <c r="AO119" i="2"/>
  <c r="AS119" i="2"/>
  <c r="I120" i="2"/>
  <c r="L120" i="2"/>
  <c r="S120" i="2"/>
  <c r="AA120" i="2"/>
  <c r="AD120" i="2"/>
  <c r="AK120" i="2"/>
  <c r="AO120" i="2"/>
  <c r="AS120" i="2"/>
  <c r="I121" i="2"/>
  <c r="L121" i="2"/>
  <c r="S121" i="2"/>
  <c r="AA121" i="2"/>
  <c r="AD121" i="2"/>
  <c r="AK121" i="2"/>
  <c r="AO121" i="2"/>
  <c r="AS121" i="2"/>
  <c r="I122" i="2"/>
  <c r="L122" i="2"/>
  <c r="S122" i="2"/>
  <c r="AA122" i="2"/>
  <c r="AD122" i="2"/>
  <c r="AK122" i="2"/>
  <c r="AO122" i="2"/>
  <c r="AS122" i="2"/>
  <c r="I123" i="2"/>
  <c r="L123" i="2" s="1"/>
  <c r="S123" i="2"/>
  <c r="AA123" i="2"/>
  <c r="AD123" i="2"/>
  <c r="AK123" i="2"/>
  <c r="AO123" i="2"/>
  <c r="AS123" i="2"/>
  <c r="I124" i="2"/>
  <c r="L124" i="2" s="1"/>
  <c r="S124" i="2"/>
  <c r="AA124" i="2"/>
  <c r="AD124" i="2"/>
  <c r="AK124" i="2"/>
  <c r="AO124" i="2"/>
  <c r="AS124" i="2"/>
  <c r="I125" i="2"/>
  <c r="L125" i="2"/>
  <c r="S125" i="2"/>
  <c r="AA125" i="2"/>
  <c r="AD125" i="2"/>
  <c r="AK125" i="2"/>
  <c r="AO125" i="2"/>
  <c r="AS125" i="2"/>
  <c r="I126" i="2"/>
  <c r="L126" i="2" s="1"/>
  <c r="S126" i="2"/>
  <c r="AA126" i="2"/>
  <c r="AD126" i="2"/>
  <c r="AK126" i="2"/>
  <c r="AO126" i="2"/>
  <c r="AS126" i="2"/>
  <c r="I127" i="2"/>
  <c r="L127" i="2"/>
  <c r="S127" i="2"/>
  <c r="AA127" i="2"/>
  <c r="AD127" i="2"/>
  <c r="AK127" i="2"/>
  <c r="AO127" i="2"/>
  <c r="AS127" i="2"/>
  <c r="I128" i="2"/>
  <c r="L128" i="2" s="1"/>
  <c r="S128" i="2"/>
  <c r="AA128" i="2"/>
  <c r="AD128" i="2"/>
  <c r="AK128" i="2"/>
  <c r="AO128" i="2"/>
  <c r="AS128" i="2"/>
  <c r="I129" i="2"/>
  <c r="L129" i="2" s="1"/>
  <c r="S129" i="2"/>
  <c r="AA129" i="2"/>
  <c r="AD129" i="2"/>
  <c r="AK129" i="2"/>
  <c r="AO129" i="2"/>
  <c r="AS129" i="2"/>
  <c r="I130" i="2"/>
  <c r="L130" i="2" s="1"/>
  <c r="S130" i="2"/>
  <c r="AA130" i="2"/>
  <c r="AD130" i="2"/>
  <c r="AK130" i="2"/>
  <c r="AO130" i="2"/>
  <c r="AS130" i="2"/>
  <c r="I131" i="2"/>
  <c r="L131" i="2" s="1"/>
  <c r="S131" i="2"/>
  <c r="AA131" i="2"/>
  <c r="AD131" i="2"/>
  <c r="AK131" i="2"/>
  <c r="AO131" i="2"/>
  <c r="AS131" i="2"/>
  <c r="I132" i="2"/>
  <c r="L132" i="2"/>
  <c r="S132" i="2"/>
  <c r="AA132" i="2"/>
  <c r="AD132" i="2"/>
  <c r="AK132" i="2"/>
  <c r="AO132" i="2"/>
  <c r="AS132" i="2"/>
  <c r="I133" i="2"/>
  <c r="L133" i="2" s="1"/>
  <c r="S133" i="2"/>
  <c r="AA133" i="2"/>
  <c r="AD133" i="2"/>
  <c r="AK133" i="2"/>
  <c r="AO133" i="2"/>
  <c r="AS133" i="2"/>
  <c r="I134" i="2"/>
  <c r="L134" i="2" s="1"/>
  <c r="S134" i="2"/>
  <c r="AA134" i="2"/>
  <c r="AD134" i="2"/>
  <c r="AK134" i="2"/>
  <c r="AO134" i="2"/>
  <c r="AS134" i="2"/>
  <c r="I135" i="2"/>
  <c r="L135" i="2" s="1"/>
  <c r="S135" i="2"/>
  <c r="AA135" i="2"/>
  <c r="AD135" i="2"/>
  <c r="AK135" i="2"/>
  <c r="AO135" i="2"/>
  <c r="AS135" i="2"/>
  <c r="I136" i="2"/>
  <c r="L136" i="2"/>
  <c r="S136" i="2"/>
  <c r="AA136" i="2"/>
  <c r="AD136" i="2"/>
  <c r="AK136" i="2"/>
  <c r="AO136" i="2"/>
  <c r="AS136" i="2"/>
  <c r="I137" i="2"/>
  <c r="L137" i="2" s="1"/>
  <c r="S137" i="2"/>
  <c r="AA137" i="2"/>
  <c r="AD137" i="2"/>
  <c r="AK137" i="2"/>
  <c r="AO137" i="2"/>
  <c r="AS137" i="2"/>
  <c r="I138" i="2"/>
  <c r="L138" i="2" s="1"/>
  <c r="S138" i="2"/>
  <c r="AA138" i="2"/>
  <c r="AD138" i="2"/>
  <c r="AK138" i="2"/>
  <c r="AO138" i="2"/>
  <c r="AS138" i="2"/>
  <c r="I139" i="2"/>
  <c r="L139" i="2"/>
  <c r="S139" i="2"/>
  <c r="AA139" i="2"/>
  <c r="AD139" i="2"/>
  <c r="AK139" i="2"/>
  <c r="AO139" i="2"/>
  <c r="AS139" i="2"/>
  <c r="I140" i="2"/>
  <c r="L140" i="2"/>
  <c r="S140" i="2"/>
  <c r="AA140" i="2"/>
  <c r="AD140" i="2"/>
  <c r="AK140" i="2"/>
  <c r="AO140" i="2"/>
  <c r="AS140" i="2"/>
  <c r="I141" i="2"/>
  <c r="L141" i="2" s="1"/>
  <c r="S141" i="2"/>
  <c r="AA141" i="2"/>
  <c r="AD141" i="2"/>
  <c r="AK141" i="2"/>
  <c r="AO141" i="2"/>
  <c r="AS141" i="2"/>
  <c r="I142" i="2"/>
  <c r="L142" i="2"/>
  <c r="S142" i="2"/>
  <c r="AA142" i="2"/>
  <c r="AD142" i="2"/>
  <c r="AK142" i="2"/>
  <c r="AO142" i="2"/>
  <c r="AS142" i="2"/>
  <c r="I143" i="2"/>
  <c r="L143" i="2" s="1"/>
  <c r="S143" i="2"/>
  <c r="AA143" i="2"/>
  <c r="AD143" i="2"/>
  <c r="AK143" i="2"/>
  <c r="AO143" i="2"/>
  <c r="AS143" i="2"/>
  <c r="I144" i="2"/>
  <c r="L144" i="2" s="1"/>
  <c r="S144" i="2"/>
  <c r="AA144" i="2"/>
  <c r="AD144" i="2"/>
  <c r="AK144" i="2"/>
  <c r="AO144" i="2"/>
  <c r="AS144" i="2"/>
  <c r="I145" i="2"/>
  <c r="L145" i="2"/>
  <c r="S145" i="2"/>
  <c r="AA145" i="2"/>
  <c r="AD145" i="2"/>
  <c r="AK145" i="2"/>
  <c r="AO145" i="2"/>
  <c r="AS145" i="2"/>
  <c r="I146" i="2"/>
  <c r="L146" i="2"/>
  <c r="S146" i="2"/>
  <c r="AA146" i="2"/>
  <c r="AD146" i="2"/>
  <c r="AK146" i="2"/>
  <c r="AO146" i="2"/>
  <c r="AS146" i="2"/>
  <c r="I147" i="2"/>
  <c r="L147" i="2" s="1"/>
  <c r="S147" i="2"/>
  <c r="AA147" i="2"/>
  <c r="AD147" i="2"/>
  <c r="AK147" i="2"/>
  <c r="AO147" i="2"/>
  <c r="AS147" i="2"/>
  <c r="I148" i="2"/>
  <c r="L148" i="2" s="1"/>
  <c r="S148" i="2"/>
  <c r="AA148" i="2"/>
  <c r="AD148" i="2"/>
  <c r="AK148" i="2"/>
  <c r="AO148" i="2"/>
  <c r="AS148" i="2"/>
  <c r="I149" i="2"/>
  <c r="L149" i="2" s="1"/>
  <c r="S149" i="2"/>
  <c r="AA149" i="2"/>
  <c r="AD149" i="2"/>
  <c r="AK149" i="2"/>
  <c r="AO149" i="2"/>
  <c r="AS149" i="2"/>
  <c r="I150" i="2"/>
  <c r="L150" i="2"/>
  <c r="S150" i="2"/>
  <c r="AA150" i="2"/>
  <c r="AD150" i="2"/>
  <c r="AK150" i="2"/>
  <c r="AO150" i="2"/>
  <c r="AS150" i="2"/>
  <c r="I151" i="2"/>
  <c r="L151" i="2" s="1"/>
  <c r="S151" i="2"/>
  <c r="AA151" i="2"/>
  <c r="AD151" i="2"/>
  <c r="AK151" i="2"/>
  <c r="AO151" i="2"/>
  <c r="AS151" i="2"/>
  <c r="I152" i="2"/>
  <c r="L152" i="2" s="1"/>
  <c r="S152" i="2"/>
  <c r="AA152" i="2"/>
  <c r="AD152" i="2"/>
  <c r="AK152" i="2"/>
  <c r="AO152" i="2"/>
  <c r="AS152" i="2"/>
  <c r="I153" i="2"/>
  <c r="L153" i="2" s="1"/>
  <c r="S153" i="2"/>
  <c r="AA153" i="2"/>
  <c r="AD153" i="2"/>
  <c r="AK153" i="2"/>
  <c r="AO153" i="2"/>
  <c r="AS153" i="2"/>
  <c r="I154" i="2"/>
  <c r="L154" i="2"/>
  <c r="S154" i="2"/>
  <c r="AA154" i="2"/>
  <c r="AD154" i="2"/>
  <c r="AK154" i="2"/>
  <c r="AO154" i="2"/>
  <c r="AS154" i="2"/>
  <c r="I155" i="2"/>
  <c r="L155" i="2"/>
  <c r="S155" i="2"/>
  <c r="AA155" i="2"/>
  <c r="AD155" i="2"/>
  <c r="AK155" i="2"/>
  <c r="AO155" i="2"/>
  <c r="AS155" i="2"/>
  <c r="I156" i="2"/>
  <c r="L156" i="2" s="1"/>
  <c r="S156" i="2"/>
  <c r="AA156" i="2"/>
  <c r="AD156" i="2"/>
  <c r="AK156" i="2"/>
  <c r="AO156" i="2"/>
  <c r="AS156" i="2"/>
  <c r="I157" i="2"/>
  <c r="L157" i="2" s="1"/>
  <c r="S157" i="2"/>
  <c r="AA157" i="2"/>
  <c r="AD157" i="2"/>
  <c r="AK157" i="2"/>
  <c r="AO157" i="2"/>
  <c r="AS157" i="2"/>
  <c r="I158" i="2"/>
  <c r="L158" i="2"/>
  <c r="S158" i="2"/>
  <c r="AA158" i="2"/>
  <c r="AD158" i="2"/>
  <c r="AK158" i="2"/>
  <c r="AO158" i="2"/>
  <c r="AS158" i="2"/>
  <c r="I159" i="2"/>
  <c r="L159" i="2" s="1"/>
  <c r="S159" i="2"/>
  <c r="AA159" i="2"/>
  <c r="AD159" i="2"/>
  <c r="AK159" i="2"/>
  <c r="AO159" i="2"/>
  <c r="AS159" i="2"/>
  <c r="I160" i="2"/>
  <c r="L160" i="2" s="1"/>
  <c r="S160" i="2"/>
  <c r="AA160" i="2"/>
  <c r="AD160" i="2"/>
  <c r="AK160" i="2"/>
  <c r="AO160" i="2"/>
  <c r="AS160" i="2"/>
  <c r="I161" i="2"/>
  <c r="L161" i="2" s="1"/>
  <c r="S161" i="2"/>
  <c r="AA161" i="2"/>
  <c r="AD161" i="2"/>
  <c r="AK161" i="2"/>
  <c r="AO161" i="2"/>
  <c r="AS161" i="2"/>
  <c r="I162" i="2"/>
  <c r="L162" i="2" s="1"/>
  <c r="S162" i="2"/>
  <c r="AA162" i="2"/>
  <c r="AD162" i="2"/>
  <c r="AK162" i="2"/>
  <c r="AO162" i="2"/>
  <c r="AS162" i="2"/>
  <c r="I163" i="2"/>
  <c r="L163" i="2" s="1"/>
  <c r="S163" i="2"/>
  <c r="AA163" i="2"/>
  <c r="AD163" i="2"/>
  <c r="AK163" i="2"/>
  <c r="AO163" i="2"/>
  <c r="AS163" i="2"/>
  <c r="I164" i="2"/>
  <c r="L164" i="2" s="1"/>
  <c r="S164" i="2"/>
  <c r="AA164" i="2"/>
  <c r="AD164" i="2"/>
  <c r="AK164" i="2"/>
  <c r="AO164" i="2"/>
  <c r="AS164" i="2"/>
  <c r="I165" i="2"/>
  <c r="L165" i="2"/>
  <c r="S165" i="2"/>
  <c r="AA165" i="2"/>
  <c r="AD165" i="2"/>
  <c r="AK165" i="2"/>
  <c r="AO165" i="2"/>
  <c r="AS165" i="2"/>
  <c r="I166" i="2"/>
  <c r="L166" i="2" s="1"/>
  <c r="S166" i="2"/>
  <c r="AA166" i="2"/>
  <c r="AD166" i="2"/>
  <c r="AK166" i="2"/>
  <c r="AO166" i="2"/>
  <c r="AS166" i="2"/>
  <c r="I167" i="2"/>
  <c r="L167" i="2" s="1"/>
  <c r="S167" i="2"/>
  <c r="AA167" i="2"/>
  <c r="AD167" i="2"/>
  <c r="AK167" i="2"/>
  <c r="AO167" i="2"/>
  <c r="AS167" i="2"/>
  <c r="I168" i="2"/>
  <c r="L168" i="2"/>
  <c r="S168" i="2"/>
  <c r="AA168" i="2"/>
  <c r="AD168" i="2"/>
  <c r="AK168" i="2"/>
  <c r="AO168" i="2"/>
  <c r="AS168" i="2"/>
  <c r="I169" i="2"/>
  <c r="L169" i="2" s="1"/>
  <c r="S169" i="2"/>
  <c r="AA169" i="2"/>
  <c r="AD169" i="2"/>
  <c r="AK169" i="2"/>
  <c r="AO169" i="2"/>
  <c r="AS169" i="2"/>
  <c r="I170" i="2"/>
  <c r="L170" i="2" s="1"/>
  <c r="S170" i="2"/>
  <c r="AA170" i="2"/>
  <c r="AD170" i="2"/>
  <c r="AK170" i="2"/>
  <c r="AO170" i="2"/>
  <c r="AS170" i="2"/>
  <c r="I171" i="2"/>
  <c r="L171" i="2" s="1"/>
  <c r="S171" i="2"/>
  <c r="AA171" i="2"/>
  <c r="AD171" i="2"/>
  <c r="AK171" i="2"/>
  <c r="AO171" i="2"/>
  <c r="AS171" i="2"/>
  <c r="I172" i="2"/>
  <c r="L172" i="2"/>
  <c r="S172" i="2"/>
  <c r="AA172" i="2"/>
  <c r="AD172" i="2"/>
  <c r="AK172" i="2"/>
  <c r="AO172" i="2"/>
  <c r="AS172" i="2"/>
  <c r="I173" i="2"/>
  <c r="L173" i="2"/>
  <c r="S173" i="2"/>
  <c r="AA173" i="2"/>
  <c r="AD173" i="2"/>
  <c r="AK173" i="2"/>
  <c r="AO173" i="2"/>
  <c r="AS173" i="2"/>
  <c r="I174" i="2"/>
  <c r="L174" i="2"/>
  <c r="S174" i="2"/>
  <c r="AA174" i="2"/>
  <c r="AD174" i="2"/>
  <c r="AK174" i="2"/>
  <c r="AO174" i="2"/>
  <c r="AS174" i="2"/>
  <c r="I175" i="2"/>
  <c r="L175" i="2" s="1"/>
  <c r="S175" i="2"/>
  <c r="AA175" i="2"/>
  <c r="AD175" i="2"/>
  <c r="AK175" i="2"/>
  <c r="AO175" i="2"/>
  <c r="AS175" i="2"/>
  <c r="I176" i="2"/>
  <c r="L176" i="2" s="1"/>
  <c r="S176" i="2"/>
  <c r="AA176" i="2"/>
  <c r="AD176" i="2"/>
  <c r="AK176" i="2"/>
  <c r="AO176" i="2"/>
  <c r="AS176" i="2"/>
  <c r="I177" i="2"/>
  <c r="L177" i="2"/>
  <c r="S177" i="2"/>
  <c r="AA177" i="2"/>
  <c r="AD177" i="2"/>
  <c r="AK177" i="2"/>
  <c r="AO177" i="2"/>
  <c r="AS177" i="2"/>
  <c r="I178" i="2"/>
  <c r="L178" i="2"/>
  <c r="S178" i="2"/>
  <c r="AA178" i="2"/>
  <c r="AD178" i="2"/>
  <c r="AK178" i="2"/>
  <c r="AO178" i="2"/>
  <c r="AS178" i="2"/>
  <c r="I179" i="2"/>
  <c r="L179" i="2"/>
  <c r="S179" i="2"/>
  <c r="AA179" i="2"/>
  <c r="AD179" i="2"/>
  <c r="AK179" i="2"/>
  <c r="AO179" i="2"/>
  <c r="AS179" i="2"/>
  <c r="I180" i="2"/>
  <c r="L180" i="2" s="1"/>
  <c r="S180" i="2"/>
  <c r="AA180" i="2"/>
  <c r="AD180" i="2"/>
  <c r="AK180" i="2"/>
  <c r="AO180" i="2"/>
  <c r="AS180" i="2"/>
  <c r="I181" i="2"/>
  <c r="L181" i="2" s="1"/>
  <c r="S181" i="2"/>
  <c r="AA181" i="2"/>
  <c r="AD181" i="2"/>
  <c r="AK181" i="2"/>
  <c r="AO181" i="2"/>
  <c r="AS181" i="2"/>
  <c r="I182" i="2"/>
  <c r="L182" i="2"/>
  <c r="S182" i="2"/>
  <c r="AA182" i="2"/>
  <c r="AD182" i="2"/>
  <c r="AK182" i="2"/>
  <c r="AO182" i="2"/>
  <c r="AS182" i="2"/>
  <c r="I183" i="2"/>
  <c r="L183" i="2" s="1"/>
  <c r="S183" i="2"/>
  <c r="AA183" i="2"/>
  <c r="AD183" i="2"/>
  <c r="AK183" i="2"/>
  <c r="AO183" i="2"/>
  <c r="AS183" i="2"/>
  <c r="I184" i="2"/>
  <c r="L184" i="2"/>
  <c r="S184" i="2"/>
  <c r="AA184" i="2"/>
  <c r="AD184" i="2"/>
  <c r="AK184" i="2"/>
  <c r="AO184" i="2"/>
  <c r="AS184" i="2"/>
  <c r="I185" i="2"/>
  <c r="L185" i="2" s="1"/>
  <c r="S185" i="2"/>
  <c r="AA185" i="2"/>
  <c r="AD185" i="2"/>
  <c r="AK185" i="2"/>
  <c r="AO185" i="2"/>
  <c r="AS185" i="2"/>
  <c r="I186" i="2"/>
  <c r="L186" i="2"/>
  <c r="S186" i="2"/>
  <c r="AA186" i="2"/>
  <c r="AD186" i="2"/>
  <c r="AK186" i="2"/>
  <c r="AO186" i="2"/>
  <c r="AS186" i="2"/>
  <c r="I187" i="2"/>
  <c r="L187" i="2" s="1"/>
  <c r="S187" i="2"/>
  <c r="AA187" i="2"/>
  <c r="AD187" i="2"/>
  <c r="AK187" i="2"/>
  <c r="AO187" i="2"/>
  <c r="AS187" i="2"/>
  <c r="I188" i="2"/>
  <c r="L188" i="2" s="1"/>
  <c r="S188" i="2"/>
  <c r="AA188" i="2"/>
  <c r="AD188" i="2"/>
  <c r="AK188" i="2"/>
  <c r="AO188" i="2"/>
  <c r="AS188" i="2"/>
  <c r="I189" i="2"/>
  <c r="L189" i="2" s="1"/>
  <c r="S189" i="2"/>
  <c r="AA189" i="2"/>
  <c r="AD189" i="2"/>
  <c r="AK189" i="2"/>
  <c r="AO189" i="2"/>
  <c r="AS189" i="2"/>
  <c r="I190" i="2"/>
  <c r="L190" i="2" s="1"/>
  <c r="S190" i="2"/>
  <c r="AA190" i="2"/>
  <c r="AD190" i="2"/>
  <c r="AK190" i="2"/>
  <c r="AO190" i="2"/>
  <c r="AS190" i="2"/>
  <c r="I191" i="2"/>
  <c r="L191" i="2" s="1"/>
  <c r="S191" i="2"/>
  <c r="AA191" i="2"/>
  <c r="AD191" i="2"/>
  <c r="AK191" i="2"/>
  <c r="AO191" i="2"/>
  <c r="AS191" i="2"/>
  <c r="I192" i="2"/>
  <c r="L192" i="2" s="1"/>
  <c r="S192" i="2"/>
  <c r="AA192" i="2"/>
  <c r="AD192" i="2"/>
  <c r="AK192" i="2"/>
  <c r="AO192" i="2"/>
  <c r="AS192" i="2"/>
  <c r="I193" i="2"/>
  <c r="L193" i="2" s="1"/>
  <c r="S193" i="2"/>
  <c r="AA193" i="2"/>
  <c r="AD193" i="2"/>
  <c r="AK193" i="2"/>
  <c r="AO193" i="2"/>
  <c r="AS193" i="2"/>
  <c r="I194" i="2"/>
  <c r="L194" i="2"/>
  <c r="S194" i="2"/>
  <c r="AA194" i="2"/>
  <c r="AD194" i="2"/>
  <c r="AK194" i="2"/>
  <c r="AO194" i="2"/>
  <c r="AS194" i="2"/>
  <c r="I195" i="2"/>
  <c r="L195" i="2" s="1"/>
  <c r="S195" i="2"/>
  <c r="AA195" i="2"/>
  <c r="AD195" i="2"/>
  <c r="AK195" i="2"/>
  <c r="AO195" i="2"/>
  <c r="AS195" i="2"/>
  <c r="I196" i="2"/>
  <c r="L196" i="2"/>
  <c r="S196" i="2"/>
  <c r="AA196" i="2"/>
  <c r="AD196" i="2"/>
  <c r="AK196" i="2"/>
  <c r="AO196" i="2"/>
  <c r="AS196" i="2"/>
  <c r="I197" i="2"/>
  <c r="L197" i="2" s="1"/>
  <c r="S197" i="2"/>
  <c r="AA197" i="2"/>
  <c r="AD197" i="2"/>
  <c r="AK197" i="2"/>
  <c r="AO197" i="2"/>
  <c r="AS197" i="2"/>
  <c r="I198" i="2"/>
  <c r="L198" i="2" s="1"/>
  <c r="S198" i="2"/>
  <c r="AA198" i="2"/>
  <c r="AD198" i="2"/>
  <c r="AK198" i="2"/>
  <c r="AO198" i="2"/>
  <c r="AS198" i="2"/>
  <c r="I199" i="2"/>
  <c r="L199" i="2" s="1"/>
  <c r="S199" i="2"/>
  <c r="AA199" i="2"/>
  <c r="AD199" i="2"/>
  <c r="AK199" i="2"/>
  <c r="AO199" i="2"/>
  <c r="AS199" i="2"/>
  <c r="I200" i="2"/>
  <c r="L200" i="2"/>
  <c r="S200" i="2"/>
  <c r="AA200" i="2"/>
  <c r="AD200" i="2"/>
  <c r="AK200" i="2"/>
  <c r="AO200" i="2"/>
  <c r="AS200" i="2"/>
  <c r="I201" i="2"/>
  <c r="L201" i="2"/>
  <c r="S201" i="2"/>
  <c r="AA201" i="2"/>
  <c r="AD201" i="2"/>
  <c r="AK201" i="2"/>
  <c r="AO201" i="2"/>
  <c r="AS201" i="2"/>
  <c r="I202" i="2"/>
  <c r="L202" i="2"/>
  <c r="S202" i="2"/>
  <c r="AA202" i="2"/>
  <c r="AD202" i="2"/>
  <c r="AK202" i="2"/>
  <c r="AO202" i="2"/>
  <c r="AS202" i="2"/>
  <c r="I203" i="2"/>
  <c r="L203" i="2"/>
  <c r="S203" i="2"/>
  <c r="AA203" i="2"/>
  <c r="AD203" i="2"/>
  <c r="AK203" i="2"/>
  <c r="AO203" i="2"/>
  <c r="AS203" i="2"/>
  <c r="I204" i="2"/>
  <c r="L204" i="2" s="1"/>
  <c r="S204" i="2"/>
  <c r="AA204" i="2"/>
  <c r="AD204" i="2"/>
  <c r="AK204" i="2"/>
  <c r="AO204" i="2"/>
  <c r="AS204" i="2"/>
  <c r="I205" i="2"/>
  <c r="L205" i="2" s="1"/>
  <c r="S205" i="2"/>
  <c r="AA205" i="2"/>
  <c r="AD205" i="2"/>
  <c r="AK205" i="2"/>
  <c r="AO205" i="2"/>
  <c r="AS205" i="2"/>
  <c r="I206" i="2"/>
  <c r="L206" i="2"/>
  <c r="S206" i="2"/>
  <c r="AA206" i="2"/>
  <c r="AD206" i="2"/>
  <c r="AK206" i="2"/>
  <c r="AO206" i="2"/>
  <c r="AS206" i="2"/>
  <c r="I207" i="2"/>
  <c r="L207" i="2"/>
  <c r="S207" i="2"/>
  <c r="AA207" i="2"/>
  <c r="AD207" i="2"/>
  <c r="AK207" i="2"/>
  <c r="AO207" i="2"/>
  <c r="AS207" i="2"/>
  <c r="I208" i="2"/>
  <c r="L208" i="2" s="1"/>
  <c r="S208" i="2"/>
  <c r="AA208" i="2"/>
  <c r="AD208" i="2"/>
  <c r="AK208" i="2"/>
  <c r="AO208" i="2"/>
  <c r="AS208" i="2"/>
  <c r="I209" i="2"/>
  <c r="L209" i="2"/>
  <c r="S209" i="2"/>
  <c r="AA209" i="2"/>
  <c r="AD209" i="2"/>
  <c r="AK209" i="2"/>
  <c r="AO209" i="2"/>
  <c r="AS209" i="2"/>
  <c r="I210" i="2"/>
  <c r="L210" i="2"/>
  <c r="S210" i="2"/>
  <c r="AA210" i="2"/>
  <c r="AD210" i="2"/>
  <c r="AK210" i="2"/>
  <c r="AO210" i="2"/>
  <c r="AS210" i="2"/>
  <c r="I211" i="2"/>
  <c r="L211" i="2"/>
  <c r="S211" i="2"/>
  <c r="AA211" i="2"/>
  <c r="AD211" i="2"/>
  <c r="AK211" i="2"/>
  <c r="AO211" i="2"/>
  <c r="AS211" i="2"/>
  <c r="I212" i="2"/>
  <c r="L212" i="2" s="1"/>
  <c r="S212" i="2"/>
  <c r="AA212" i="2"/>
  <c r="AD212" i="2"/>
  <c r="AK212" i="2"/>
  <c r="AO212" i="2"/>
  <c r="AS212" i="2"/>
  <c r="I213" i="2"/>
  <c r="L213" i="2"/>
  <c r="S213" i="2"/>
  <c r="AA213" i="2"/>
  <c r="AD213" i="2"/>
  <c r="AK213" i="2"/>
  <c r="AO213" i="2"/>
  <c r="AS213" i="2"/>
  <c r="I214" i="2"/>
  <c r="L214" i="2" s="1"/>
  <c r="S214" i="2"/>
  <c r="AA214" i="2"/>
  <c r="AD214" i="2"/>
  <c r="AK214" i="2"/>
  <c r="AO214" i="2"/>
  <c r="AS214" i="2"/>
  <c r="I215" i="2"/>
  <c r="L215" i="2"/>
  <c r="S215" i="2"/>
  <c r="AA215" i="2"/>
  <c r="AD215" i="2"/>
  <c r="AK215" i="2"/>
  <c r="AO215" i="2"/>
  <c r="AS215" i="2"/>
  <c r="I216" i="2"/>
  <c r="L216" i="2" s="1"/>
  <c r="S216" i="2"/>
  <c r="AA216" i="2"/>
  <c r="AD216" i="2"/>
  <c r="AK216" i="2"/>
  <c r="AO216" i="2"/>
  <c r="AS216" i="2"/>
  <c r="I217" i="2"/>
  <c r="L217" i="2"/>
  <c r="S217" i="2"/>
  <c r="AA217" i="2"/>
  <c r="AD217" i="2"/>
  <c r="AK217" i="2"/>
  <c r="AO217" i="2"/>
  <c r="AS217" i="2"/>
  <c r="I218" i="2"/>
  <c r="L218" i="2" s="1"/>
  <c r="S218" i="2"/>
  <c r="AA218" i="2"/>
  <c r="AD218" i="2"/>
  <c r="AK218" i="2"/>
  <c r="AO218" i="2"/>
  <c r="AS218" i="2"/>
  <c r="I219" i="2"/>
  <c r="L219" i="2"/>
  <c r="S219" i="2"/>
  <c r="AA219" i="2"/>
  <c r="AD219" i="2"/>
  <c r="AK219" i="2"/>
  <c r="AO219" i="2"/>
  <c r="AS219" i="2"/>
  <c r="I220" i="2"/>
  <c r="L220" i="2"/>
  <c r="S220" i="2"/>
  <c r="AA220" i="2"/>
  <c r="AD220" i="2"/>
  <c r="AK220" i="2"/>
  <c r="AO220" i="2"/>
  <c r="AS220" i="2"/>
  <c r="I221" i="2"/>
  <c r="L221" i="2" s="1"/>
  <c r="S221" i="2"/>
  <c r="AA221" i="2"/>
  <c r="AD221" i="2"/>
  <c r="AK221" i="2"/>
  <c r="AO221" i="2"/>
  <c r="AS221" i="2"/>
  <c r="I222" i="2"/>
  <c r="L222" i="2"/>
  <c r="S222" i="2"/>
  <c r="AA222" i="2"/>
  <c r="AD222" i="2"/>
  <c r="AK222" i="2"/>
  <c r="AO222" i="2"/>
  <c r="AS222" i="2"/>
  <c r="I223" i="2"/>
  <c r="L223" i="2"/>
  <c r="S223" i="2"/>
  <c r="AA223" i="2"/>
  <c r="AD223" i="2"/>
  <c r="AK223" i="2"/>
  <c r="AO223" i="2"/>
  <c r="AS223" i="2"/>
  <c r="I224" i="2"/>
  <c r="L224" i="2"/>
  <c r="S224" i="2"/>
  <c r="AA224" i="2"/>
  <c r="AD224" i="2"/>
  <c r="AK224" i="2"/>
  <c r="AO224" i="2"/>
  <c r="AS224" i="2"/>
  <c r="I225" i="2"/>
  <c r="L225" i="2" s="1"/>
  <c r="S225" i="2"/>
  <c r="AA225" i="2"/>
  <c r="AD225" i="2"/>
  <c r="AK225" i="2"/>
  <c r="AO225" i="2"/>
  <c r="AS225" i="2"/>
  <c r="I226" i="2"/>
  <c r="L226" i="2"/>
  <c r="S226" i="2"/>
  <c r="AA226" i="2"/>
  <c r="AD226" i="2"/>
  <c r="AK226" i="2"/>
  <c r="AO226" i="2"/>
  <c r="AS226" i="2"/>
  <c r="I227" i="2"/>
  <c r="L227" i="2"/>
  <c r="S227" i="2"/>
  <c r="AA227" i="2"/>
  <c r="AD227" i="2"/>
  <c r="AK227" i="2"/>
  <c r="AO227" i="2"/>
  <c r="AS227" i="2"/>
  <c r="I228" i="2"/>
  <c r="L228" i="2" s="1"/>
  <c r="S228" i="2"/>
  <c r="AA228" i="2"/>
  <c r="AD228" i="2"/>
  <c r="AK228" i="2"/>
  <c r="AO228" i="2"/>
  <c r="AS228" i="2"/>
  <c r="I229" i="2"/>
  <c r="L229" i="2" s="1"/>
  <c r="S229" i="2"/>
  <c r="AA229" i="2"/>
  <c r="AD229" i="2"/>
  <c r="AK229" i="2"/>
  <c r="AO229" i="2"/>
  <c r="AS229" i="2"/>
  <c r="I230" i="2"/>
  <c r="L230" i="2" s="1"/>
  <c r="S230" i="2"/>
  <c r="AA230" i="2"/>
  <c r="AD230" i="2"/>
  <c r="AK230" i="2"/>
  <c r="AO230" i="2"/>
  <c r="AS230" i="2"/>
  <c r="I231" i="2"/>
  <c r="L231" i="2"/>
  <c r="S231" i="2"/>
  <c r="AA231" i="2"/>
  <c r="AD231" i="2"/>
  <c r="AK231" i="2"/>
  <c r="AO231" i="2"/>
  <c r="AS231" i="2"/>
  <c r="I232" i="2"/>
  <c r="L232" i="2" s="1"/>
  <c r="S232" i="2"/>
  <c r="AA232" i="2"/>
  <c r="AD232" i="2"/>
  <c r="AK232" i="2"/>
  <c r="AO232" i="2"/>
  <c r="AS232" i="2"/>
  <c r="I233" i="2"/>
  <c r="L233" i="2"/>
  <c r="S233" i="2"/>
  <c r="AA233" i="2"/>
  <c r="AD233" i="2"/>
  <c r="AK233" i="2"/>
  <c r="AO233" i="2"/>
  <c r="AS233" i="2"/>
  <c r="I234" i="2"/>
  <c r="L234" i="2" s="1"/>
  <c r="S234" i="2"/>
  <c r="AA234" i="2"/>
  <c r="AD234" i="2"/>
  <c r="AK234" i="2"/>
  <c r="AO234" i="2"/>
  <c r="AS234" i="2"/>
  <c r="I235" i="2"/>
  <c r="L235" i="2" s="1"/>
  <c r="S235" i="2"/>
  <c r="AA235" i="2"/>
  <c r="AD235" i="2"/>
  <c r="AK235" i="2"/>
  <c r="AO235" i="2"/>
  <c r="AS235" i="2"/>
  <c r="I236" i="2"/>
  <c r="L236" i="2" s="1"/>
  <c r="S236" i="2"/>
  <c r="AA236" i="2"/>
  <c r="AD236" i="2"/>
  <c r="AK236" i="2"/>
  <c r="AO236" i="2"/>
  <c r="AS236" i="2"/>
  <c r="I237" i="2"/>
  <c r="L237" i="2" s="1"/>
  <c r="S237" i="2"/>
  <c r="AA237" i="2"/>
  <c r="AD237" i="2"/>
  <c r="AK237" i="2"/>
  <c r="AO237" i="2"/>
  <c r="AS237" i="2"/>
  <c r="I238" i="2"/>
  <c r="L238" i="2" s="1"/>
  <c r="S238" i="2"/>
  <c r="AA238" i="2"/>
  <c r="AD238" i="2"/>
  <c r="AK238" i="2"/>
  <c r="AO238" i="2"/>
  <c r="AS238" i="2"/>
  <c r="I239" i="2"/>
  <c r="L239" i="2"/>
  <c r="S239" i="2"/>
  <c r="AA239" i="2"/>
  <c r="AD239" i="2"/>
  <c r="AK239" i="2"/>
  <c r="AO239" i="2"/>
  <c r="AS239" i="2"/>
  <c r="I240" i="2"/>
  <c r="L240" i="2"/>
  <c r="S240" i="2"/>
  <c r="AA240" i="2"/>
  <c r="AD240" i="2"/>
  <c r="AK240" i="2"/>
  <c r="AO240" i="2"/>
  <c r="AS240" i="2"/>
  <c r="I241" i="2"/>
  <c r="L241" i="2"/>
  <c r="S241" i="2"/>
  <c r="AA241" i="2"/>
  <c r="AD241" i="2"/>
  <c r="AK241" i="2"/>
  <c r="AO241" i="2"/>
  <c r="AS241" i="2"/>
  <c r="I242" i="2"/>
  <c r="L242" i="2" s="1"/>
  <c r="S242" i="2"/>
  <c r="AA242" i="2"/>
  <c r="AD242" i="2"/>
  <c r="AK242" i="2"/>
  <c r="AO242" i="2"/>
  <c r="AS242" i="2"/>
  <c r="I243" i="2"/>
  <c r="L243" i="2" s="1"/>
  <c r="S243" i="2"/>
  <c r="AA243" i="2"/>
  <c r="AD243" i="2"/>
  <c r="AK243" i="2"/>
  <c r="AO243" i="2"/>
  <c r="AS243" i="2"/>
  <c r="I244" i="2"/>
  <c r="L244" i="2"/>
  <c r="S244" i="2"/>
  <c r="AA244" i="2"/>
  <c r="AD244" i="2"/>
  <c r="AK244" i="2"/>
  <c r="AO244" i="2"/>
  <c r="AS244" i="2"/>
  <c r="I245" i="2"/>
  <c r="L245" i="2"/>
  <c r="S245" i="2"/>
  <c r="AA245" i="2"/>
  <c r="AD245" i="2"/>
  <c r="AK245" i="2"/>
  <c r="AO245" i="2"/>
  <c r="AS245" i="2"/>
  <c r="I246" i="2"/>
  <c r="L246" i="2" s="1"/>
  <c r="S246" i="2"/>
  <c r="AA246" i="2"/>
  <c r="AD246" i="2"/>
  <c r="AK246" i="2"/>
  <c r="AO246" i="2"/>
  <c r="AS246" i="2"/>
  <c r="I247" i="2"/>
  <c r="L247" i="2" s="1"/>
  <c r="S247" i="2"/>
  <c r="AA247" i="2"/>
  <c r="AD247" i="2"/>
  <c r="AK247" i="2"/>
  <c r="AO247" i="2"/>
  <c r="AS247" i="2"/>
  <c r="I248" i="2"/>
  <c r="L248" i="2" s="1"/>
  <c r="S248" i="2"/>
  <c r="AA248" i="2"/>
  <c r="AD248" i="2"/>
  <c r="AK248" i="2"/>
  <c r="AO248" i="2"/>
  <c r="AS248" i="2"/>
  <c r="I249" i="2"/>
  <c r="L249" i="2"/>
  <c r="S249" i="2"/>
  <c r="AA249" i="2"/>
  <c r="AD249" i="2"/>
  <c r="AK249" i="2"/>
  <c r="AO249" i="2"/>
  <c r="AS249" i="2"/>
  <c r="I250" i="2"/>
  <c r="L250" i="2" s="1"/>
  <c r="S250" i="2"/>
  <c r="AA250" i="2"/>
  <c r="AD250" i="2"/>
  <c r="AK250" i="2"/>
  <c r="AO250" i="2"/>
  <c r="AS250" i="2"/>
  <c r="I251" i="2"/>
  <c r="L251" i="2" s="1"/>
  <c r="S251" i="2"/>
  <c r="AA251" i="2"/>
  <c r="AD251" i="2"/>
  <c r="AK251" i="2"/>
  <c r="AO251" i="2"/>
  <c r="AS251" i="2"/>
  <c r="I252" i="2"/>
  <c r="L252" i="2" s="1"/>
  <c r="S252" i="2"/>
  <c r="AA252" i="2"/>
  <c r="AD252" i="2"/>
  <c r="AK252" i="2"/>
  <c r="AO252" i="2"/>
  <c r="AS252" i="2"/>
  <c r="I253" i="2"/>
  <c r="L253" i="2" s="1"/>
  <c r="S253" i="2"/>
  <c r="AA253" i="2"/>
  <c r="AD253" i="2"/>
  <c r="AK253" i="2"/>
  <c r="AO253" i="2"/>
  <c r="AS253" i="2"/>
  <c r="I254" i="2"/>
  <c r="L254" i="2" s="1"/>
  <c r="S254" i="2"/>
  <c r="AA254" i="2"/>
  <c r="AD254" i="2"/>
  <c r="AK254" i="2"/>
  <c r="AO254" i="2"/>
  <c r="AS254" i="2"/>
  <c r="I255" i="2"/>
  <c r="L255" i="2" s="1"/>
  <c r="S255" i="2"/>
  <c r="AA255" i="2"/>
  <c r="AD255" i="2"/>
  <c r="AK255" i="2"/>
  <c r="AO255" i="2"/>
  <c r="AS255" i="2"/>
  <c r="I256" i="2"/>
  <c r="L256" i="2"/>
  <c r="S256" i="2"/>
  <c r="AA256" i="2"/>
  <c r="AD256" i="2"/>
  <c r="AK256" i="2"/>
  <c r="AO256" i="2"/>
  <c r="AS256" i="2"/>
  <c r="I257" i="2"/>
  <c r="L257" i="2"/>
  <c r="S257" i="2"/>
  <c r="AA257" i="2"/>
  <c r="AD257" i="2"/>
  <c r="AK257" i="2"/>
  <c r="AO257" i="2"/>
  <c r="AS257" i="2"/>
  <c r="I258" i="2"/>
  <c r="L258" i="2" s="1"/>
  <c r="S258" i="2"/>
  <c r="AA258" i="2"/>
  <c r="AD258" i="2"/>
  <c r="AK258" i="2"/>
  <c r="AO258" i="2"/>
  <c r="AS258" i="2"/>
  <c r="I259" i="2"/>
  <c r="L259" i="2"/>
  <c r="S259" i="2"/>
  <c r="AA259" i="2"/>
  <c r="AD259" i="2"/>
  <c r="AK259" i="2"/>
  <c r="AO259" i="2"/>
  <c r="AS259" i="2"/>
  <c r="I260" i="2"/>
  <c r="L260" i="2" s="1"/>
  <c r="S260" i="2"/>
  <c r="AA260" i="2"/>
  <c r="AD260" i="2"/>
  <c r="AK260" i="2"/>
  <c r="AO260" i="2"/>
  <c r="AS260" i="2"/>
  <c r="I261" i="2"/>
  <c r="L261" i="2"/>
  <c r="S261" i="2"/>
  <c r="AA261" i="2"/>
  <c r="AD261" i="2"/>
  <c r="AK261" i="2"/>
  <c r="AO261" i="2"/>
  <c r="AS261" i="2"/>
  <c r="I262" i="2"/>
  <c r="L262" i="2" s="1"/>
  <c r="S262" i="2"/>
  <c r="AA262" i="2"/>
  <c r="AD262" i="2"/>
  <c r="AK262" i="2"/>
  <c r="AO262" i="2"/>
  <c r="AS262" i="2"/>
  <c r="I263" i="2"/>
  <c r="L263" i="2"/>
  <c r="S263" i="2"/>
  <c r="AA263" i="2"/>
  <c r="AD263" i="2"/>
  <c r="AK263" i="2"/>
  <c r="AO263" i="2"/>
  <c r="AS263" i="2"/>
  <c r="I264" i="2"/>
  <c r="L264" i="2"/>
  <c r="S264" i="2"/>
  <c r="AA264" i="2"/>
  <c r="AD264" i="2"/>
  <c r="AK264" i="2"/>
  <c r="AO264" i="2"/>
  <c r="AS264" i="2"/>
  <c r="I265" i="2"/>
  <c r="L265" i="2" s="1"/>
  <c r="S265" i="2"/>
  <c r="AA265" i="2"/>
  <c r="AD265" i="2"/>
  <c r="AK265" i="2"/>
  <c r="AO265" i="2"/>
  <c r="AS265" i="2"/>
  <c r="I266" i="2"/>
  <c r="L266" i="2"/>
  <c r="S266" i="2"/>
  <c r="AA266" i="2"/>
  <c r="AD266" i="2"/>
  <c r="AK266" i="2"/>
  <c r="AO266" i="2"/>
  <c r="AS266" i="2"/>
  <c r="I267" i="2"/>
  <c r="L267" i="2" s="1"/>
  <c r="S267" i="2"/>
  <c r="AA267" i="2"/>
  <c r="AD267" i="2"/>
  <c r="AK267" i="2"/>
  <c r="AO267" i="2"/>
  <c r="AS267" i="2"/>
  <c r="I268" i="2"/>
  <c r="L268" i="2" s="1"/>
  <c r="S268" i="2"/>
  <c r="AA268" i="2"/>
  <c r="AD268" i="2"/>
  <c r="AK268" i="2"/>
  <c r="AO268" i="2"/>
  <c r="AS268" i="2"/>
  <c r="I269" i="2"/>
  <c r="L269" i="2"/>
  <c r="S269" i="2"/>
  <c r="AA269" i="2"/>
  <c r="AD269" i="2"/>
  <c r="AK269" i="2"/>
  <c r="AO269" i="2"/>
  <c r="AS269" i="2"/>
  <c r="I270" i="2"/>
  <c r="L270" i="2"/>
  <c r="S270" i="2"/>
  <c r="AA270" i="2"/>
  <c r="AD270" i="2"/>
  <c r="AK270" i="2"/>
  <c r="AO270" i="2"/>
  <c r="AS270" i="2"/>
  <c r="I271" i="2"/>
  <c r="L271" i="2" s="1"/>
  <c r="S271" i="2"/>
  <c r="AA271" i="2"/>
  <c r="AD271" i="2"/>
  <c r="AK271" i="2"/>
  <c r="AO271" i="2"/>
  <c r="AS271" i="2"/>
  <c r="I272" i="2"/>
  <c r="L272" i="2" s="1"/>
  <c r="S272" i="2"/>
  <c r="AA272" i="2"/>
  <c r="AD272" i="2"/>
  <c r="AK272" i="2"/>
  <c r="AO272" i="2"/>
  <c r="AS272" i="2"/>
  <c r="I273" i="2"/>
  <c r="L273" i="2"/>
  <c r="S273" i="2"/>
  <c r="AA273" i="2"/>
  <c r="AD273" i="2"/>
  <c r="AK273" i="2"/>
  <c r="AO273" i="2"/>
  <c r="AS273" i="2"/>
  <c r="I274" i="2"/>
  <c r="L274" i="2" s="1"/>
  <c r="S274" i="2"/>
  <c r="AA274" i="2"/>
  <c r="AD274" i="2"/>
  <c r="AK274" i="2"/>
  <c r="AO274" i="2"/>
  <c r="AS274" i="2"/>
  <c r="I275" i="2"/>
  <c r="L275" i="2" s="1"/>
  <c r="S275" i="2"/>
  <c r="AA275" i="2"/>
  <c r="AD275" i="2"/>
  <c r="AK275" i="2"/>
  <c r="AO275" i="2"/>
  <c r="AS275" i="2"/>
  <c r="I276" i="2"/>
  <c r="L276" i="2"/>
  <c r="S276" i="2"/>
  <c r="AA276" i="2"/>
  <c r="AD276" i="2"/>
  <c r="AK276" i="2"/>
  <c r="AO276" i="2"/>
  <c r="AS276" i="2"/>
  <c r="I277" i="2"/>
  <c r="L277" i="2"/>
  <c r="S277" i="2"/>
  <c r="AA277" i="2"/>
  <c r="AD277" i="2"/>
  <c r="AK277" i="2"/>
  <c r="AO277" i="2"/>
  <c r="AS277" i="2"/>
  <c r="I278" i="2"/>
  <c r="L278" i="2" s="1"/>
  <c r="S278" i="2"/>
  <c r="AA278" i="2"/>
  <c r="AD278" i="2"/>
  <c r="AK278" i="2"/>
  <c r="AO278" i="2"/>
  <c r="AS278" i="2"/>
  <c r="I279" i="2"/>
  <c r="L279" i="2"/>
  <c r="S279" i="2"/>
  <c r="AA279" i="2"/>
  <c r="AD279" i="2"/>
  <c r="AK279" i="2"/>
  <c r="AO279" i="2"/>
  <c r="AS279" i="2"/>
  <c r="I280" i="2"/>
  <c r="L280" i="2"/>
  <c r="S280" i="2"/>
  <c r="AA280" i="2"/>
  <c r="AD280" i="2"/>
  <c r="AK280" i="2"/>
  <c r="AO280" i="2"/>
  <c r="AS280" i="2"/>
  <c r="I281" i="2"/>
  <c r="L281" i="2" s="1"/>
  <c r="S281" i="2"/>
  <c r="AA281" i="2"/>
  <c r="AD281" i="2"/>
  <c r="AK281" i="2"/>
  <c r="AO281" i="2"/>
  <c r="AS281" i="2"/>
  <c r="I282" i="2"/>
  <c r="L282" i="2"/>
  <c r="S282" i="2"/>
  <c r="AA282" i="2"/>
  <c r="AD282" i="2"/>
  <c r="AK282" i="2"/>
  <c r="AO282" i="2"/>
  <c r="AS282" i="2"/>
  <c r="I283" i="2"/>
  <c r="L283" i="2" s="1"/>
  <c r="S283" i="2"/>
  <c r="AA283" i="2"/>
  <c r="AD283" i="2"/>
  <c r="AK283" i="2"/>
  <c r="AO283" i="2"/>
  <c r="AS283" i="2"/>
  <c r="I284" i="2"/>
  <c r="L284" i="2" s="1"/>
  <c r="S284" i="2"/>
  <c r="AA284" i="2"/>
  <c r="AD284" i="2"/>
  <c r="AK284" i="2"/>
  <c r="AO284" i="2"/>
  <c r="AS284" i="2"/>
  <c r="I285" i="2"/>
  <c r="L285" i="2"/>
  <c r="S285" i="2"/>
  <c r="AA285" i="2"/>
  <c r="AD285" i="2"/>
  <c r="AK285" i="2"/>
  <c r="AO285" i="2"/>
  <c r="AS285" i="2"/>
  <c r="I286" i="2"/>
  <c r="L286" i="2" s="1"/>
  <c r="S286" i="2"/>
  <c r="AA286" i="2"/>
  <c r="AD286" i="2"/>
  <c r="AK286" i="2"/>
  <c r="AO286" i="2"/>
  <c r="AS286" i="2"/>
  <c r="I287" i="2"/>
  <c r="L287" i="2" s="1"/>
  <c r="S287" i="2"/>
  <c r="AA287" i="2"/>
  <c r="AD287" i="2"/>
  <c r="AK287" i="2"/>
  <c r="AO287" i="2"/>
  <c r="AS287" i="2"/>
  <c r="I288" i="2"/>
  <c r="L288" i="2"/>
  <c r="S288" i="2"/>
  <c r="AA288" i="2"/>
  <c r="AD288" i="2"/>
  <c r="AK288" i="2"/>
  <c r="AO288" i="2"/>
  <c r="AS288" i="2"/>
  <c r="I289" i="2"/>
  <c r="L289" i="2"/>
  <c r="S289" i="2"/>
  <c r="AA289" i="2"/>
  <c r="AD289" i="2"/>
  <c r="AK289" i="2"/>
  <c r="AO289" i="2"/>
  <c r="AS289" i="2"/>
  <c r="I290" i="2"/>
  <c r="L290" i="2"/>
  <c r="S290" i="2"/>
  <c r="AA290" i="2"/>
  <c r="AD290" i="2"/>
  <c r="AK290" i="2"/>
  <c r="AO290" i="2"/>
  <c r="AS290" i="2"/>
  <c r="I291" i="2"/>
  <c r="L291" i="2" s="1"/>
  <c r="S291" i="2"/>
  <c r="AA291" i="2"/>
  <c r="AD291" i="2"/>
  <c r="AK291" i="2"/>
  <c r="AO291" i="2"/>
  <c r="AS291" i="2"/>
  <c r="I292" i="2"/>
  <c r="L292" i="2" s="1"/>
  <c r="S292" i="2"/>
  <c r="AA292" i="2"/>
  <c r="AD292" i="2"/>
  <c r="AK292" i="2"/>
  <c r="AO292" i="2"/>
  <c r="AS292" i="2"/>
  <c r="I293" i="2"/>
  <c r="L293" i="2"/>
  <c r="S293" i="2"/>
  <c r="AA293" i="2"/>
  <c r="AD293" i="2"/>
  <c r="AK293" i="2"/>
  <c r="AO293" i="2"/>
  <c r="AS293" i="2"/>
  <c r="I294" i="2"/>
  <c r="L294" i="2"/>
  <c r="S294" i="2"/>
  <c r="AA294" i="2"/>
  <c r="AD294" i="2"/>
  <c r="AK294" i="2"/>
  <c r="AO294" i="2"/>
  <c r="AS294" i="2"/>
  <c r="I295" i="2"/>
  <c r="L295" i="2"/>
  <c r="S295" i="2"/>
  <c r="AA295" i="2"/>
  <c r="AD295" i="2"/>
  <c r="AK295" i="2"/>
  <c r="AO295" i="2"/>
  <c r="AS295" i="2"/>
  <c r="I296" i="2"/>
  <c r="L296" i="2"/>
  <c r="S296" i="2"/>
  <c r="AA296" i="2"/>
  <c r="AD296" i="2"/>
  <c r="AK296" i="2"/>
  <c r="AO296" i="2"/>
  <c r="AS296" i="2"/>
  <c r="I297" i="2"/>
  <c r="L297" i="2"/>
  <c r="S297" i="2"/>
  <c r="AA297" i="2"/>
  <c r="AD297" i="2"/>
  <c r="AK297" i="2"/>
  <c r="AO297" i="2"/>
  <c r="AS297" i="2"/>
  <c r="I298" i="2"/>
  <c r="L298" i="2"/>
  <c r="S298" i="2"/>
  <c r="AA298" i="2"/>
  <c r="AD298" i="2"/>
  <c r="AK298" i="2"/>
  <c r="AO298" i="2"/>
  <c r="AS298" i="2"/>
  <c r="I299" i="2"/>
  <c r="L299" i="2" s="1"/>
  <c r="S299" i="2"/>
  <c r="AA299" i="2"/>
  <c r="AD299" i="2"/>
  <c r="AK299" i="2"/>
  <c r="AO299" i="2"/>
  <c r="AS299" i="2"/>
  <c r="I300" i="2"/>
  <c r="L300" i="2"/>
  <c r="S300" i="2"/>
  <c r="AA300" i="2"/>
  <c r="AD300" i="2"/>
  <c r="AK300" i="2"/>
  <c r="AO300" i="2"/>
  <c r="AS300" i="2"/>
  <c r="I301" i="2"/>
  <c r="L301" i="2" s="1"/>
  <c r="S301" i="2"/>
  <c r="AA301" i="2"/>
  <c r="AD301" i="2"/>
  <c r="AK301" i="2"/>
  <c r="AO301" i="2"/>
  <c r="AS301" i="2"/>
  <c r="I302" i="2"/>
  <c r="L302" i="2" s="1"/>
  <c r="S302" i="2"/>
  <c r="AA302" i="2"/>
  <c r="AD302" i="2"/>
  <c r="AK302" i="2"/>
  <c r="AO302" i="2"/>
  <c r="AS302" i="2"/>
  <c r="I303" i="2"/>
  <c r="L303" i="2" s="1"/>
  <c r="S303" i="2"/>
  <c r="AA303" i="2"/>
  <c r="AD303" i="2"/>
  <c r="AK303" i="2"/>
  <c r="AO303" i="2"/>
  <c r="AS303" i="2"/>
  <c r="I304" i="2"/>
  <c r="L304" i="2" s="1"/>
  <c r="S304" i="2"/>
  <c r="AA304" i="2"/>
  <c r="AD304" i="2"/>
  <c r="AK304" i="2"/>
  <c r="AO304" i="2"/>
  <c r="AS304" i="2"/>
  <c r="I305" i="2"/>
  <c r="L305" i="2" s="1"/>
  <c r="S305" i="2"/>
  <c r="AA305" i="2"/>
  <c r="AD305" i="2"/>
  <c r="AK305" i="2"/>
  <c r="AO305" i="2"/>
  <c r="AS305" i="2"/>
  <c r="I306" i="2"/>
  <c r="L306" i="2"/>
  <c r="S306" i="2"/>
  <c r="AA306" i="2"/>
  <c r="AD306" i="2"/>
  <c r="AK306" i="2"/>
  <c r="AO306" i="2"/>
  <c r="AS306" i="2"/>
  <c r="I307" i="2"/>
  <c r="L307" i="2"/>
  <c r="S307" i="2"/>
  <c r="AA307" i="2"/>
  <c r="AD307" i="2"/>
  <c r="AK307" i="2"/>
  <c r="AO307" i="2"/>
  <c r="AS307" i="2"/>
  <c r="I308" i="2"/>
  <c r="L308" i="2" s="1"/>
  <c r="S308" i="2"/>
  <c r="AA308" i="2"/>
  <c r="AD308" i="2"/>
  <c r="AK308" i="2"/>
  <c r="AO308" i="2"/>
  <c r="AS308" i="2"/>
  <c r="I309" i="2"/>
  <c r="L309" i="2"/>
  <c r="S309" i="2"/>
  <c r="AA309" i="2"/>
  <c r="AD309" i="2"/>
  <c r="AK309" i="2"/>
  <c r="AO309" i="2"/>
  <c r="AS309" i="2"/>
  <c r="I310" i="2"/>
  <c r="L310" i="2"/>
  <c r="S310" i="2"/>
  <c r="AA310" i="2"/>
  <c r="AD310" i="2"/>
  <c r="AK310" i="2"/>
  <c r="AO310" i="2"/>
  <c r="AS310" i="2"/>
  <c r="I311" i="2"/>
  <c r="L311" i="2" s="1"/>
  <c r="S311" i="2"/>
  <c r="AA311" i="2"/>
  <c r="AD311" i="2"/>
  <c r="AK311" i="2"/>
  <c r="AO311" i="2"/>
  <c r="AS311" i="2"/>
  <c r="I312" i="2"/>
  <c r="L312" i="2"/>
  <c r="S312" i="2"/>
  <c r="AA312" i="2"/>
  <c r="AD312" i="2"/>
  <c r="AK312" i="2"/>
  <c r="AO312" i="2"/>
  <c r="AS312" i="2"/>
  <c r="I313" i="2"/>
  <c r="L313" i="2" s="1"/>
  <c r="S313" i="2"/>
  <c r="AA313" i="2"/>
  <c r="AD313" i="2"/>
  <c r="AK313" i="2"/>
  <c r="AO313" i="2"/>
  <c r="AS313" i="2"/>
  <c r="I314" i="2"/>
  <c r="L314" i="2" s="1"/>
  <c r="S314" i="2"/>
  <c r="AA314" i="2"/>
  <c r="AD314" i="2"/>
  <c r="AK314" i="2"/>
  <c r="AO314" i="2"/>
  <c r="AS314" i="2"/>
  <c r="I315" i="2"/>
  <c r="L315" i="2" s="1"/>
  <c r="S315" i="2"/>
  <c r="AA315" i="2"/>
  <c r="AD315" i="2"/>
  <c r="AK315" i="2"/>
  <c r="AO315" i="2"/>
  <c r="AS315" i="2"/>
  <c r="I316" i="2"/>
  <c r="L316" i="2"/>
  <c r="S316" i="2"/>
  <c r="AA316" i="2"/>
  <c r="AD316" i="2"/>
  <c r="AK316" i="2"/>
  <c r="AO316" i="2"/>
  <c r="AS316" i="2"/>
  <c r="I317" i="2"/>
  <c r="L317" i="2"/>
  <c r="S317" i="2"/>
  <c r="AA317" i="2"/>
  <c r="AD317" i="2"/>
  <c r="AK317" i="2"/>
  <c r="AO317" i="2"/>
  <c r="AS317" i="2"/>
  <c r="I318" i="2"/>
  <c r="L318" i="2" s="1"/>
  <c r="S318" i="2"/>
  <c r="AA318" i="2"/>
  <c r="AD318" i="2"/>
  <c r="AK318" i="2"/>
  <c r="AO318" i="2"/>
  <c r="AS318" i="2"/>
  <c r="I319" i="2"/>
  <c r="L319" i="2" s="1"/>
  <c r="S319" i="2"/>
  <c r="AA319" i="2"/>
  <c r="AD319" i="2"/>
  <c r="AK319" i="2"/>
  <c r="AO319" i="2"/>
  <c r="AS319" i="2"/>
  <c r="I320" i="2"/>
  <c r="L320" i="2" s="1"/>
  <c r="S320" i="2"/>
  <c r="AA320" i="2"/>
  <c r="AD320" i="2"/>
  <c r="AK320" i="2"/>
  <c r="AO320" i="2"/>
  <c r="AS320" i="2"/>
  <c r="I321" i="2"/>
  <c r="L321" i="2" s="1"/>
  <c r="S321" i="2"/>
  <c r="AA321" i="2"/>
  <c r="AD321" i="2"/>
  <c r="AK321" i="2"/>
  <c r="AO321" i="2"/>
  <c r="AS321" i="2"/>
  <c r="I322" i="2"/>
  <c r="L322" i="2" s="1"/>
  <c r="S322" i="2"/>
  <c r="AA322" i="2"/>
  <c r="AD322" i="2"/>
  <c r="AK322" i="2"/>
  <c r="AO322" i="2"/>
  <c r="AS322" i="2"/>
  <c r="I323" i="2"/>
  <c r="L323" i="2" s="1"/>
  <c r="S323" i="2"/>
  <c r="AA323" i="2"/>
  <c r="AD323" i="2"/>
  <c r="AK323" i="2"/>
  <c r="AO323" i="2"/>
  <c r="AS323" i="2"/>
  <c r="I324" i="2"/>
  <c r="L324" i="2"/>
  <c r="S324" i="2"/>
  <c r="AA324" i="2"/>
  <c r="AD324" i="2"/>
  <c r="AK324" i="2"/>
  <c r="AO324" i="2"/>
  <c r="AS324" i="2"/>
  <c r="I325" i="2"/>
  <c r="L325" i="2"/>
  <c r="S325" i="2"/>
  <c r="AA325" i="2"/>
  <c r="AD325" i="2"/>
  <c r="AK325" i="2"/>
  <c r="AO325" i="2"/>
  <c r="AS325" i="2"/>
  <c r="I326" i="2"/>
  <c r="L326" i="2" s="1"/>
  <c r="S326" i="2"/>
  <c r="AA326" i="2"/>
  <c r="AD326" i="2"/>
  <c r="AK326" i="2"/>
  <c r="AO326" i="2"/>
  <c r="AS326" i="2"/>
  <c r="I327" i="2"/>
  <c r="L327" i="2" s="1"/>
  <c r="S327" i="2"/>
  <c r="AA327" i="2"/>
  <c r="AD327" i="2"/>
  <c r="AK327" i="2"/>
  <c r="AO327" i="2"/>
  <c r="AS327" i="2"/>
  <c r="I328" i="2"/>
  <c r="L328" i="2" s="1"/>
  <c r="S328" i="2"/>
  <c r="AA328" i="2"/>
  <c r="AD328" i="2"/>
  <c r="AK328" i="2"/>
  <c r="AO328" i="2"/>
  <c r="AS328" i="2"/>
  <c r="I329" i="2"/>
  <c r="L329" i="2"/>
  <c r="S329" i="2"/>
  <c r="AA329" i="2"/>
  <c r="AD329" i="2"/>
  <c r="AK329" i="2"/>
  <c r="AO329" i="2"/>
  <c r="AS329" i="2"/>
  <c r="I330" i="2"/>
  <c r="L330" i="2" s="1"/>
  <c r="S330" i="2"/>
  <c r="AA330" i="2"/>
  <c r="AD330" i="2"/>
  <c r="AK330" i="2"/>
  <c r="AO330" i="2"/>
  <c r="AS330" i="2"/>
  <c r="I331" i="2"/>
  <c r="L331" i="2"/>
  <c r="S331" i="2"/>
  <c r="AA331" i="2"/>
  <c r="AD331" i="2"/>
  <c r="AK331" i="2"/>
  <c r="AO331" i="2"/>
  <c r="AS331" i="2"/>
  <c r="I332" i="2"/>
  <c r="L332" i="2" s="1"/>
  <c r="S332" i="2"/>
  <c r="AA332" i="2"/>
  <c r="AD332" i="2"/>
  <c r="AK332" i="2"/>
  <c r="AO332" i="2"/>
  <c r="AS332" i="2"/>
  <c r="I333" i="2"/>
  <c r="L333" i="2"/>
  <c r="S333" i="2"/>
  <c r="AA333" i="2"/>
  <c r="AD333" i="2"/>
  <c r="AK333" i="2"/>
  <c r="AO333" i="2"/>
  <c r="AS333" i="2"/>
  <c r="I334" i="2"/>
  <c r="L334" i="2" s="1"/>
  <c r="S334" i="2"/>
  <c r="AA334" i="2"/>
  <c r="AD334" i="2"/>
  <c r="AK334" i="2"/>
  <c r="AO334" i="2"/>
  <c r="AS334" i="2"/>
  <c r="I335" i="2"/>
  <c r="L335" i="2"/>
  <c r="S335" i="2"/>
  <c r="AA335" i="2"/>
  <c r="AD335" i="2"/>
  <c r="AK335" i="2"/>
  <c r="AO335" i="2"/>
  <c r="AS335" i="2"/>
  <c r="I336" i="2"/>
  <c r="L336" i="2"/>
  <c r="S336" i="2"/>
  <c r="AA336" i="2"/>
  <c r="AD336" i="2"/>
  <c r="AK336" i="2"/>
  <c r="AO336" i="2"/>
  <c r="AS336" i="2"/>
  <c r="I337" i="2"/>
  <c r="L337" i="2" s="1"/>
  <c r="S337" i="2"/>
  <c r="AA337" i="2"/>
  <c r="AD337" i="2"/>
  <c r="AK337" i="2"/>
  <c r="AO337" i="2"/>
  <c r="AS337" i="2"/>
  <c r="I338" i="2"/>
  <c r="L338" i="2" s="1"/>
  <c r="S338" i="2"/>
  <c r="AA338" i="2"/>
  <c r="AD338" i="2"/>
  <c r="AK338" i="2"/>
  <c r="AO338" i="2"/>
  <c r="AS338" i="2"/>
  <c r="I339" i="2"/>
  <c r="L339" i="2"/>
  <c r="S339" i="2"/>
  <c r="AA339" i="2"/>
  <c r="AD339" i="2"/>
  <c r="AK339" i="2"/>
  <c r="AO339" i="2"/>
  <c r="AS339" i="2"/>
  <c r="I340" i="2"/>
  <c r="L340" i="2" s="1"/>
  <c r="S340" i="2"/>
  <c r="AA340" i="2"/>
  <c r="AD340" i="2"/>
  <c r="AK340" i="2"/>
  <c r="AO340" i="2"/>
  <c r="AS340" i="2"/>
  <c r="I341" i="2"/>
  <c r="L341" i="2"/>
  <c r="S341" i="2"/>
  <c r="AA341" i="2"/>
  <c r="AD341" i="2"/>
  <c r="AK341" i="2"/>
  <c r="AO341" i="2"/>
  <c r="AS341" i="2"/>
  <c r="I342" i="2"/>
  <c r="L342" i="2" s="1"/>
  <c r="S342" i="2"/>
  <c r="AA342" i="2"/>
  <c r="AD342" i="2"/>
  <c r="AK342" i="2"/>
  <c r="AO342" i="2"/>
  <c r="AS342" i="2"/>
  <c r="I343" i="2"/>
  <c r="L343" i="2" s="1"/>
  <c r="S343" i="2"/>
  <c r="AA343" i="2"/>
  <c r="AD343" i="2"/>
  <c r="AK343" i="2"/>
  <c r="AO343" i="2"/>
  <c r="AS343" i="2"/>
  <c r="I344" i="2"/>
  <c r="L344" i="2"/>
  <c r="S344" i="2"/>
  <c r="AA344" i="2"/>
  <c r="AD344" i="2"/>
  <c r="AK344" i="2"/>
  <c r="AO344" i="2"/>
  <c r="AS344" i="2"/>
  <c r="I345" i="2"/>
  <c r="L345" i="2" s="1"/>
  <c r="S345" i="2"/>
  <c r="AA345" i="2"/>
  <c r="AD345" i="2"/>
  <c r="AK345" i="2"/>
  <c r="AO345" i="2"/>
  <c r="AS345" i="2"/>
  <c r="I346" i="2"/>
  <c r="L346" i="2" s="1"/>
  <c r="S346" i="2"/>
  <c r="AA346" i="2"/>
  <c r="AD346" i="2"/>
  <c r="AK346" i="2"/>
  <c r="AO346" i="2"/>
  <c r="AS346" i="2"/>
  <c r="I347" i="2"/>
  <c r="L347" i="2" s="1"/>
  <c r="S347" i="2"/>
  <c r="AA347" i="2"/>
  <c r="AD347" i="2"/>
  <c r="AK347" i="2"/>
  <c r="AO347" i="2"/>
  <c r="AS347" i="2"/>
  <c r="I348" i="2"/>
  <c r="L348" i="2" s="1"/>
  <c r="S348" i="2"/>
  <c r="AA348" i="2"/>
  <c r="AD348" i="2"/>
  <c r="AK348" i="2"/>
  <c r="AO348" i="2"/>
  <c r="AS348" i="2"/>
  <c r="I349" i="2"/>
  <c r="L349" i="2" s="1"/>
  <c r="S349" i="2"/>
  <c r="AA349" i="2"/>
  <c r="AD349" i="2"/>
  <c r="AK349" i="2"/>
  <c r="AO349" i="2"/>
  <c r="AS349" i="2"/>
  <c r="I350" i="2"/>
  <c r="L350" i="2" s="1"/>
  <c r="S350" i="2"/>
  <c r="AA350" i="2"/>
  <c r="AD350" i="2"/>
  <c r="AK350" i="2"/>
  <c r="AO350" i="2"/>
  <c r="AS350" i="2"/>
  <c r="I351" i="2"/>
  <c r="L351" i="2"/>
  <c r="S351" i="2"/>
  <c r="AA351" i="2"/>
  <c r="AD351" i="2"/>
  <c r="AK351" i="2"/>
  <c r="AO351" i="2"/>
  <c r="AS351" i="2"/>
  <c r="I352" i="2"/>
  <c r="L352" i="2"/>
  <c r="S352" i="2"/>
  <c r="AA352" i="2"/>
  <c r="AD352" i="2"/>
  <c r="AK352" i="2"/>
  <c r="AO352" i="2"/>
  <c r="AS352" i="2"/>
  <c r="I353" i="2"/>
  <c r="L353" i="2" s="1"/>
  <c r="S353" i="2"/>
  <c r="AA353" i="2"/>
  <c r="AD353" i="2"/>
  <c r="AK353" i="2"/>
  <c r="AO353" i="2"/>
  <c r="AS353" i="2"/>
  <c r="I354" i="2"/>
  <c r="L354" i="2"/>
  <c r="S354" i="2"/>
  <c r="AA354" i="2"/>
  <c r="AD354" i="2"/>
  <c r="AK354" i="2"/>
  <c r="AO354" i="2"/>
  <c r="AS354" i="2"/>
  <c r="I355" i="2"/>
  <c r="L355" i="2"/>
  <c r="S355" i="2"/>
  <c r="AA355" i="2"/>
  <c r="AD355" i="2"/>
  <c r="AK355" i="2"/>
  <c r="AO355" i="2"/>
  <c r="AS355" i="2"/>
  <c r="I356" i="2"/>
  <c r="L356" i="2" s="1"/>
  <c r="S356" i="2"/>
  <c r="AA356" i="2"/>
  <c r="AD356" i="2"/>
  <c r="AK356" i="2"/>
  <c r="AO356" i="2"/>
  <c r="AS356" i="2"/>
  <c r="I357" i="2"/>
  <c r="L357" i="2" s="1"/>
  <c r="S357" i="2"/>
  <c r="AA357" i="2"/>
  <c r="AD357" i="2"/>
  <c r="AK357" i="2"/>
  <c r="AO357" i="2"/>
  <c r="AS357" i="2"/>
  <c r="I358" i="2"/>
  <c r="L358" i="2"/>
  <c r="S358" i="2"/>
  <c r="AA358" i="2"/>
  <c r="AD358" i="2"/>
  <c r="AK358" i="2"/>
  <c r="AO358" i="2"/>
  <c r="AS358" i="2"/>
  <c r="I359" i="2"/>
  <c r="L359" i="2"/>
  <c r="S359" i="2"/>
  <c r="AA359" i="2"/>
  <c r="AD359" i="2"/>
  <c r="AK359" i="2"/>
  <c r="AO359" i="2"/>
  <c r="AS359" i="2"/>
  <c r="I360" i="2"/>
  <c r="L360" i="2" s="1"/>
  <c r="S360" i="2"/>
  <c r="AA360" i="2"/>
  <c r="AD360" i="2"/>
  <c r="AK360" i="2"/>
  <c r="AO360" i="2"/>
  <c r="AS360" i="2"/>
  <c r="I361" i="2"/>
  <c r="L361" i="2"/>
  <c r="S361" i="2"/>
  <c r="AA361" i="2"/>
  <c r="AD361" i="2"/>
  <c r="AK361" i="2"/>
  <c r="AO361" i="2"/>
  <c r="AS361" i="2"/>
  <c r="I362" i="2"/>
  <c r="L362" i="2"/>
  <c r="S362" i="2"/>
  <c r="AA362" i="2"/>
  <c r="AD362" i="2"/>
  <c r="AK362" i="2"/>
  <c r="AO362" i="2"/>
  <c r="AS362" i="2"/>
  <c r="I363" i="2"/>
  <c r="L363" i="2" s="1"/>
  <c r="S363" i="2"/>
  <c r="AA363" i="2"/>
  <c r="AD363" i="2"/>
  <c r="AK363" i="2"/>
  <c r="AO363" i="2"/>
  <c r="AS363" i="2"/>
  <c r="I364" i="2"/>
  <c r="L364" i="2" s="1"/>
  <c r="S364" i="2"/>
  <c r="AA364" i="2"/>
  <c r="AD364" i="2"/>
  <c r="AK364" i="2"/>
  <c r="AO364" i="2"/>
  <c r="AS364" i="2"/>
  <c r="I365" i="2"/>
  <c r="L365" i="2"/>
  <c r="S365" i="2"/>
  <c r="AA365" i="2"/>
  <c r="AD365" i="2"/>
  <c r="AK365" i="2"/>
  <c r="AO365" i="2"/>
  <c r="AS365" i="2"/>
  <c r="I366" i="2"/>
  <c r="L366" i="2"/>
  <c r="S366" i="2"/>
  <c r="AA366" i="2"/>
  <c r="AD366" i="2"/>
  <c r="AK366" i="2"/>
  <c r="AO366" i="2"/>
  <c r="AS366" i="2"/>
  <c r="I367" i="2"/>
  <c r="L367" i="2"/>
  <c r="S367" i="2"/>
  <c r="AA367" i="2"/>
  <c r="AD367" i="2"/>
  <c r="AK367" i="2"/>
  <c r="AO367" i="2"/>
  <c r="AS367" i="2"/>
  <c r="I368" i="2"/>
  <c r="L368" i="2" s="1"/>
  <c r="S368" i="2"/>
  <c r="AA368" i="2"/>
  <c r="AD368" i="2"/>
  <c r="AK368" i="2"/>
  <c r="AO368" i="2"/>
  <c r="AS368" i="2"/>
  <c r="I369" i="2"/>
  <c r="L369" i="2" s="1"/>
  <c r="S369" i="2"/>
  <c r="AA369" i="2"/>
  <c r="AD369" i="2"/>
  <c r="AK369" i="2"/>
  <c r="AO369" i="2"/>
  <c r="AS369" i="2"/>
  <c r="I370" i="2"/>
  <c r="L370" i="2" s="1"/>
  <c r="S370" i="2"/>
  <c r="AA370" i="2"/>
  <c r="AD370" i="2"/>
  <c r="AK370" i="2"/>
  <c r="AO370" i="2"/>
  <c r="AS370" i="2"/>
  <c r="I371" i="2"/>
  <c r="L371" i="2" s="1"/>
  <c r="S371" i="2"/>
  <c r="AA371" i="2"/>
  <c r="AD371" i="2"/>
  <c r="AK371" i="2"/>
  <c r="AO371" i="2"/>
  <c r="AS371" i="2"/>
  <c r="I372" i="2"/>
  <c r="L372" i="2" s="1"/>
  <c r="S372" i="2"/>
  <c r="AA372" i="2"/>
  <c r="AD372" i="2"/>
  <c r="AK372" i="2"/>
  <c r="AO372" i="2"/>
  <c r="AS372" i="2"/>
  <c r="I373" i="2"/>
  <c r="L373" i="2" s="1"/>
  <c r="S373" i="2"/>
  <c r="AA373" i="2"/>
  <c r="AD373" i="2"/>
  <c r="AK373" i="2"/>
  <c r="AO373" i="2"/>
  <c r="AS373" i="2"/>
  <c r="I374" i="2"/>
  <c r="L374" i="2"/>
  <c r="S374" i="2"/>
  <c r="AA374" i="2"/>
  <c r="AD374" i="2"/>
  <c r="AK374" i="2"/>
  <c r="AO374" i="2"/>
  <c r="AS374" i="2"/>
  <c r="I375" i="2"/>
  <c r="L375" i="2"/>
  <c r="S375" i="2"/>
  <c r="AA375" i="2"/>
  <c r="AD375" i="2"/>
  <c r="AK375" i="2"/>
  <c r="AO375" i="2"/>
  <c r="AS375" i="2"/>
  <c r="I376" i="2"/>
  <c r="L376" i="2" s="1"/>
  <c r="S376" i="2"/>
  <c r="AA376" i="2"/>
  <c r="AD376" i="2"/>
  <c r="AK376" i="2"/>
  <c r="AO376" i="2"/>
  <c r="AS376" i="2"/>
  <c r="I377" i="2"/>
  <c r="L377" i="2"/>
  <c r="S377" i="2"/>
  <c r="AA377" i="2"/>
  <c r="AD377" i="2"/>
  <c r="AK377" i="2"/>
  <c r="AO377" i="2"/>
  <c r="AS377" i="2"/>
  <c r="I378" i="2"/>
  <c r="L378" i="2"/>
  <c r="S378" i="2"/>
  <c r="AA378" i="2"/>
  <c r="AD378" i="2"/>
  <c r="AK378" i="2"/>
  <c r="AO378" i="2"/>
  <c r="AS378" i="2"/>
  <c r="I379" i="2"/>
  <c r="L379" i="2"/>
  <c r="S379" i="2"/>
  <c r="AA379" i="2"/>
  <c r="AD379" i="2"/>
  <c r="AK379" i="2"/>
  <c r="AO379" i="2"/>
  <c r="AS379" i="2"/>
  <c r="I380" i="2"/>
  <c r="L380" i="2"/>
  <c r="S380" i="2"/>
  <c r="AA380" i="2"/>
  <c r="AD380" i="2"/>
  <c r="AK380" i="2"/>
  <c r="AO380" i="2"/>
  <c r="AS380" i="2"/>
  <c r="I381" i="2"/>
  <c r="L381" i="2" s="1"/>
  <c r="S381" i="2"/>
  <c r="AA381" i="2"/>
  <c r="AD381" i="2"/>
  <c r="AK381" i="2"/>
  <c r="AO381" i="2"/>
  <c r="AS381" i="2"/>
  <c r="I382" i="2"/>
  <c r="L382" i="2" s="1"/>
  <c r="S382" i="2"/>
  <c r="AA382" i="2"/>
  <c r="AD382" i="2"/>
  <c r="AK382" i="2"/>
  <c r="AO382" i="2"/>
  <c r="AS382" i="2"/>
  <c r="I383" i="2"/>
  <c r="L383" i="2" s="1"/>
  <c r="S383" i="2"/>
  <c r="AA383" i="2"/>
  <c r="AD383" i="2"/>
  <c r="AK383" i="2"/>
  <c r="AO383" i="2"/>
  <c r="AS383" i="2"/>
  <c r="I384" i="2"/>
  <c r="L384" i="2" s="1"/>
  <c r="S384" i="2"/>
  <c r="AA384" i="2"/>
  <c r="AD384" i="2"/>
  <c r="AK384" i="2"/>
  <c r="AO384" i="2"/>
  <c r="AS384" i="2"/>
  <c r="I385" i="2"/>
  <c r="L385" i="2"/>
  <c r="S385" i="2"/>
  <c r="AA385" i="2"/>
  <c r="AD385" i="2"/>
  <c r="AK385" i="2"/>
  <c r="AO385" i="2"/>
  <c r="AS385" i="2"/>
  <c r="I386" i="2"/>
  <c r="L386" i="2"/>
  <c r="S386" i="2"/>
  <c r="AA386" i="2"/>
  <c r="AD386" i="2"/>
  <c r="AK386" i="2"/>
  <c r="AO386" i="2"/>
  <c r="AS386" i="2"/>
  <c r="I387" i="2"/>
  <c r="L387" i="2" s="1"/>
  <c r="S387" i="2"/>
  <c r="AA387" i="2"/>
  <c r="AD387" i="2"/>
  <c r="AK387" i="2"/>
  <c r="AO387" i="2"/>
  <c r="AS387" i="2"/>
  <c r="I388" i="2"/>
  <c r="L388" i="2"/>
  <c r="S388" i="2"/>
  <c r="AA388" i="2"/>
  <c r="AD388" i="2"/>
  <c r="AK388" i="2"/>
  <c r="AO388" i="2"/>
  <c r="AS388" i="2"/>
  <c r="I389" i="2"/>
  <c r="L389" i="2"/>
  <c r="S389" i="2"/>
  <c r="AA389" i="2"/>
  <c r="AD389" i="2"/>
  <c r="AK389" i="2"/>
  <c r="AO389" i="2"/>
  <c r="AS389" i="2"/>
  <c r="I390" i="2"/>
  <c r="L390" i="2" s="1"/>
  <c r="S390" i="2"/>
  <c r="AA390" i="2"/>
  <c r="AD390" i="2"/>
  <c r="AK390" i="2"/>
  <c r="AO390" i="2"/>
  <c r="AS390" i="2"/>
  <c r="I391" i="2"/>
  <c r="L391" i="2"/>
  <c r="S391" i="2"/>
  <c r="AA391" i="2"/>
  <c r="AD391" i="2"/>
  <c r="AK391" i="2"/>
  <c r="AO391" i="2"/>
  <c r="AS391" i="2"/>
  <c r="I392" i="2"/>
  <c r="L392" i="2" s="1"/>
  <c r="S392" i="2"/>
  <c r="AA392" i="2"/>
  <c r="AD392" i="2"/>
  <c r="AK392" i="2"/>
  <c r="AO392" i="2"/>
  <c r="AS392" i="2"/>
  <c r="I393" i="2"/>
  <c r="L393" i="2" s="1"/>
  <c r="S393" i="2"/>
  <c r="AA393" i="2"/>
  <c r="AD393" i="2"/>
  <c r="AK393" i="2"/>
  <c r="AO393" i="2"/>
  <c r="AS393" i="2"/>
  <c r="I394" i="2"/>
  <c r="L394" i="2" s="1"/>
  <c r="S394" i="2"/>
  <c r="AA394" i="2"/>
  <c r="AD394" i="2"/>
  <c r="AK394" i="2"/>
  <c r="AO394" i="2"/>
  <c r="AS394" i="2"/>
  <c r="I395" i="2"/>
  <c r="L395" i="2" s="1"/>
  <c r="S395" i="2"/>
  <c r="AA395" i="2"/>
  <c r="AD395" i="2"/>
  <c r="AK395" i="2"/>
  <c r="AO395" i="2"/>
  <c r="AS395" i="2"/>
  <c r="I396" i="2"/>
  <c r="L396" i="2"/>
  <c r="S396" i="2"/>
  <c r="AA396" i="2"/>
  <c r="AD396" i="2"/>
  <c r="AK396" i="2"/>
  <c r="AO396" i="2"/>
  <c r="AS396" i="2"/>
  <c r="I397" i="2"/>
  <c r="L397" i="2" s="1"/>
  <c r="S397" i="2"/>
  <c r="AA397" i="2"/>
  <c r="AD397" i="2"/>
  <c r="AK397" i="2"/>
  <c r="AO397" i="2"/>
  <c r="AS397" i="2"/>
  <c r="I398" i="2"/>
  <c r="L398" i="2"/>
  <c r="S398" i="2"/>
  <c r="AA398" i="2"/>
  <c r="AD398" i="2"/>
  <c r="AK398" i="2"/>
  <c r="AO398" i="2"/>
  <c r="AS398" i="2"/>
  <c r="I399" i="2"/>
  <c r="L399" i="2"/>
  <c r="S399" i="2"/>
  <c r="AA399" i="2"/>
  <c r="AD399" i="2"/>
  <c r="AK399" i="2"/>
  <c r="AO399" i="2"/>
  <c r="AS399" i="2"/>
  <c r="I400" i="2"/>
  <c r="L400" i="2"/>
  <c r="S400" i="2"/>
  <c r="AA400" i="2"/>
  <c r="AD400" i="2"/>
  <c r="AK400" i="2"/>
  <c r="AO400" i="2"/>
  <c r="AS400" i="2"/>
  <c r="I401" i="2"/>
  <c r="L401" i="2" s="1"/>
  <c r="S401" i="2"/>
  <c r="AA401" i="2"/>
  <c r="AD401" i="2"/>
  <c r="AK401" i="2"/>
  <c r="AO401" i="2"/>
  <c r="AS401" i="2"/>
  <c r="I402" i="2"/>
  <c r="L402" i="2" s="1"/>
  <c r="S402" i="2"/>
  <c r="AA402" i="2"/>
  <c r="AD402" i="2"/>
  <c r="AK402" i="2"/>
  <c r="AO402" i="2"/>
  <c r="AS402" i="2"/>
  <c r="I403" i="2"/>
  <c r="L403" i="2" s="1"/>
  <c r="S403" i="2"/>
  <c r="AA403" i="2"/>
  <c r="AD403" i="2"/>
  <c r="AK403" i="2"/>
  <c r="AO403" i="2"/>
  <c r="AS403" i="2"/>
  <c r="I404" i="2"/>
  <c r="L404" i="2" s="1"/>
  <c r="S404" i="2"/>
  <c r="AA404" i="2"/>
  <c r="AD404" i="2"/>
  <c r="AK404" i="2"/>
  <c r="AO404" i="2"/>
  <c r="AS404" i="2"/>
  <c r="I405" i="2"/>
  <c r="L405" i="2" s="1"/>
  <c r="S405" i="2"/>
  <c r="AA405" i="2"/>
  <c r="AD405" i="2"/>
  <c r="AK405" i="2"/>
  <c r="AO405" i="2"/>
  <c r="AS405" i="2"/>
  <c r="I406" i="2"/>
  <c r="L406" i="2"/>
  <c r="S406" i="2"/>
  <c r="AA406" i="2"/>
  <c r="AD406" i="2"/>
  <c r="AK406" i="2"/>
  <c r="AO406" i="2"/>
  <c r="AS406" i="2"/>
  <c r="I407" i="2"/>
  <c r="L407" i="2"/>
  <c r="S407" i="2"/>
  <c r="AA407" i="2"/>
  <c r="AD407" i="2"/>
  <c r="AK407" i="2"/>
  <c r="AO407" i="2"/>
  <c r="AS407" i="2"/>
  <c r="I408" i="2"/>
  <c r="L408" i="2" s="1"/>
  <c r="S408" i="2"/>
  <c r="AA408" i="2"/>
  <c r="AD408" i="2"/>
  <c r="AK408" i="2"/>
  <c r="AO408" i="2"/>
  <c r="AS408" i="2"/>
  <c r="I409" i="2"/>
  <c r="L409" i="2" s="1"/>
  <c r="S409" i="2"/>
  <c r="AA409" i="2"/>
  <c r="AD409" i="2"/>
  <c r="AK409" i="2"/>
  <c r="AO409" i="2"/>
  <c r="AS409" i="2"/>
  <c r="I410" i="2"/>
  <c r="L410" i="2" s="1"/>
  <c r="S410" i="2"/>
  <c r="AA410" i="2"/>
  <c r="AD410" i="2"/>
  <c r="AK410" i="2"/>
  <c r="AO410" i="2"/>
  <c r="AS410" i="2"/>
  <c r="I411" i="2"/>
  <c r="L411" i="2" s="1"/>
  <c r="S411" i="2"/>
  <c r="AA411" i="2"/>
  <c r="AD411" i="2"/>
  <c r="AK411" i="2"/>
  <c r="AO411" i="2"/>
  <c r="AS411" i="2"/>
  <c r="I412" i="2"/>
  <c r="L412" i="2" s="1"/>
  <c r="S412" i="2"/>
  <c r="AA412" i="2"/>
  <c r="AD412" i="2"/>
  <c r="AK412" i="2"/>
  <c r="AO412" i="2"/>
  <c r="AS412" i="2"/>
  <c r="I413" i="2"/>
  <c r="L413" i="2"/>
  <c r="S413" i="2"/>
  <c r="AA413" i="2"/>
  <c r="AD413" i="2"/>
  <c r="AK413" i="2"/>
  <c r="AO413" i="2"/>
  <c r="AS413" i="2"/>
  <c r="I414" i="2"/>
  <c r="L414" i="2" s="1"/>
  <c r="S414" i="2"/>
  <c r="AA414" i="2"/>
  <c r="AD414" i="2"/>
  <c r="AK414" i="2"/>
  <c r="AO414" i="2"/>
  <c r="AS414" i="2"/>
  <c r="I415" i="2"/>
  <c r="L415" i="2" s="1"/>
  <c r="S415" i="2"/>
  <c r="AA415" i="2"/>
  <c r="AD415" i="2"/>
  <c r="AK415" i="2"/>
  <c r="AO415" i="2"/>
  <c r="AS415" i="2"/>
  <c r="I416" i="2"/>
  <c r="L416" i="2" s="1"/>
  <c r="S416" i="2"/>
  <c r="AA416" i="2"/>
  <c r="AD416" i="2"/>
  <c r="AK416" i="2"/>
  <c r="AO416" i="2"/>
  <c r="AS416" i="2"/>
  <c r="I417" i="2"/>
  <c r="L417" i="2" s="1"/>
  <c r="S417" i="2"/>
  <c r="AA417" i="2"/>
  <c r="AD417" i="2"/>
  <c r="AK417" i="2"/>
  <c r="AO417" i="2"/>
  <c r="AS417" i="2"/>
  <c r="I418" i="2"/>
  <c r="L418" i="2" s="1"/>
  <c r="S418" i="2"/>
  <c r="AA418" i="2"/>
  <c r="AD418" i="2"/>
  <c r="AK418" i="2"/>
  <c r="AO418" i="2"/>
  <c r="AS418" i="2"/>
  <c r="I419" i="2"/>
  <c r="L419" i="2"/>
  <c r="S419" i="2"/>
  <c r="AA419" i="2"/>
  <c r="AD419" i="2"/>
  <c r="AK419" i="2"/>
  <c r="AO419" i="2"/>
  <c r="AS419" i="2"/>
  <c r="I420" i="2"/>
  <c r="L420" i="2"/>
  <c r="S420" i="2"/>
  <c r="AA420" i="2"/>
  <c r="AD420" i="2"/>
  <c r="AK420" i="2"/>
  <c r="AO420" i="2"/>
  <c r="AS420" i="2"/>
  <c r="I421" i="2"/>
  <c r="L421" i="2" s="1"/>
  <c r="S421" i="2"/>
  <c r="AA421" i="2"/>
  <c r="AD421" i="2"/>
  <c r="AK421" i="2"/>
  <c r="AO421" i="2"/>
  <c r="AS421" i="2"/>
  <c r="I422" i="2"/>
  <c r="L422" i="2"/>
  <c r="S422" i="2"/>
  <c r="AA422" i="2"/>
  <c r="AD422" i="2"/>
  <c r="AK422" i="2"/>
  <c r="AO422" i="2"/>
  <c r="AS422" i="2"/>
  <c r="I423" i="2"/>
  <c r="L423" i="2" s="1"/>
  <c r="S423" i="2"/>
  <c r="AA423" i="2"/>
  <c r="AD423" i="2"/>
  <c r="AK423" i="2"/>
  <c r="AO423" i="2"/>
  <c r="AS423" i="2"/>
  <c r="I424" i="2"/>
  <c r="L424" i="2"/>
  <c r="S424" i="2"/>
  <c r="AA424" i="2"/>
  <c r="AD424" i="2"/>
  <c r="AK424" i="2"/>
  <c r="AO424" i="2"/>
  <c r="AS424" i="2"/>
  <c r="I425" i="2"/>
  <c r="L425" i="2"/>
  <c r="S425" i="2"/>
  <c r="AA425" i="2"/>
  <c r="AD425" i="2"/>
  <c r="AK425" i="2"/>
  <c r="AO425" i="2"/>
  <c r="AS425" i="2"/>
  <c r="I426" i="2"/>
  <c r="L426" i="2" s="1"/>
  <c r="S426" i="2"/>
  <c r="AA426" i="2"/>
  <c r="AD426" i="2"/>
  <c r="AK426" i="2"/>
  <c r="AO426" i="2"/>
  <c r="AS426" i="2"/>
  <c r="I427" i="2"/>
  <c r="L427" i="2" s="1"/>
  <c r="S427" i="2"/>
  <c r="AA427" i="2"/>
  <c r="AD427" i="2"/>
  <c r="AK427" i="2"/>
  <c r="AO427" i="2"/>
  <c r="AS427" i="2"/>
  <c r="I428" i="2"/>
  <c r="L428" i="2" s="1"/>
  <c r="S428" i="2"/>
  <c r="AA428" i="2"/>
  <c r="AD428" i="2"/>
  <c r="AK428" i="2"/>
  <c r="AO428" i="2"/>
  <c r="AS428" i="2"/>
  <c r="I429" i="2"/>
  <c r="L429" i="2" s="1"/>
  <c r="S429" i="2"/>
  <c r="AA429" i="2"/>
  <c r="AD429" i="2"/>
  <c r="AK429" i="2"/>
  <c r="AO429" i="2"/>
  <c r="AS429" i="2"/>
  <c r="I430" i="2"/>
  <c r="L430" i="2"/>
  <c r="S430" i="2"/>
  <c r="AA430" i="2"/>
  <c r="AD430" i="2"/>
  <c r="AK430" i="2"/>
  <c r="AO430" i="2"/>
  <c r="AS430" i="2"/>
  <c r="I431" i="2"/>
  <c r="L431" i="2" s="1"/>
  <c r="S431" i="2"/>
  <c r="AA431" i="2"/>
  <c r="AD431" i="2"/>
  <c r="AK431" i="2"/>
  <c r="AO431" i="2"/>
  <c r="AS431" i="2"/>
  <c r="I432" i="2"/>
  <c r="L432" i="2" s="1"/>
  <c r="S432" i="2"/>
  <c r="AA432" i="2"/>
  <c r="AD432" i="2" s="1"/>
  <c r="AK432" i="2"/>
  <c r="AO432" i="2"/>
  <c r="AS432" i="2"/>
  <c r="I433" i="2"/>
  <c r="L433" i="2" s="1"/>
  <c r="S433" i="2"/>
  <c r="AA433" i="2"/>
  <c r="AD433" i="2"/>
  <c r="AK433" i="2"/>
  <c r="AO433" i="2"/>
  <c r="AS433" i="2"/>
  <c r="I434" i="2"/>
  <c r="L434" i="2" s="1"/>
  <c r="S434" i="2"/>
  <c r="AA434" i="2"/>
  <c r="AD434" i="2" s="1"/>
  <c r="AK434" i="2"/>
  <c r="AO434" i="2"/>
  <c r="AS434" i="2"/>
  <c r="I435" i="2"/>
  <c r="L435" i="2" s="1"/>
  <c r="S435" i="2"/>
  <c r="AA435" i="2"/>
  <c r="AD435" i="2"/>
  <c r="AK435" i="2"/>
  <c r="AO435" i="2"/>
  <c r="AS435" i="2"/>
  <c r="I436" i="2"/>
  <c r="L436" i="2"/>
  <c r="S436" i="2"/>
  <c r="AA436" i="2"/>
  <c r="AD436" i="2"/>
  <c r="AK436" i="2"/>
  <c r="AO436" i="2"/>
  <c r="AS436" i="2"/>
  <c r="I437" i="2"/>
  <c r="L437" i="2"/>
  <c r="S437" i="2"/>
  <c r="AA437" i="2"/>
  <c r="AD437" i="2"/>
  <c r="AK437" i="2"/>
  <c r="AO437" i="2"/>
  <c r="AS437" i="2"/>
  <c r="I438" i="2"/>
  <c r="L438" i="2"/>
  <c r="S438" i="2"/>
  <c r="AA438" i="2"/>
  <c r="AD438" i="2"/>
  <c r="AK438" i="2"/>
  <c r="AO438" i="2"/>
  <c r="AS438" i="2"/>
  <c r="I439" i="2"/>
  <c r="L439" i="2"/>
  <c r="S439" i="2"/>
  <c r="AA439" i="2"/>
  <c r="AD439" i="2"/>
  <c r="AK439" i="2"/>
  <c r="AO439" i="2"/>
  <c r="AS439" i="2"/>
  <c r="I440" i="2"/>
  <c r="L440" i="2" s="1"/>
  <c r="S440" i="2"/>
  <c r="AA440" i="2"/>
  <c r="AD440" i="2" s="1"/>
  <c r="AK440" i="2"/>
  <c r="AO440" i="2"/>
  <c r="AS440" i="2"/>
  <c r="I441" i="2"/>
  <c r="L441" i="2" s="1"/>
  <c r="S441" i="2"/>
  <c r="AA441" i="2"/>
  <c r="AD441" i="2"/>
  <c r="AK441" i="2"/>
  <c r="AO441" i="2"/>
  <c r="AS441" i="2"/>
  <c r="I442" i="2"/>
  <c r="L442" i="2"/>
  <c r="S442" i="2"/>
  <c r="AA442" i="2"/>
  <c r="AD442" i="2"/>
  <c r="AK442" i="2"/>
  <c r="AO442" i="2"/>
  <c r="AS442" i="2"/>
  <c r="I443" i="2"/>
  <c r="L443" i="2"/>
  <c r="S443" i="2"/>
  <c r="AA443" i="2"/>
  <c r="AD443" i="2"/>
  <c r="AK443" i="2"/>
  <c r="AO443" i="2"/>
  <c r="AS443" i="2"/>
  <c r="I444" i="2"/>
  <c r="L444" i="2" s="1"/>
  <c r="S444" i="2"/>
  <c r="AA444" i="2"/>
  <c r="AD444" i="2" s="1"/>
  <c r="AK444" i="2"/>
  <c r="AO444" i="2"/>
  <c r="AS444" i="2"/>
  <c r="I445" i="2"/>
  <c r="L445" i="2"/>
  <c r="S445" i="2"/>
  <c r="AA445" i="2"/>
  <c r="AD445" i="2"/>
  <c r="AK445" i="2"/>
  <c r="AO445" i="2"/>
  <c r="AS445" i="2"/>
  <c r="I446" i="2"/>
  <c r="L446" i="2" s="1"/>
  <c r="S446" i="2"/>
  <c r="AA446" i="2"/>
  <c r="AD446" i="2"/>
  <c r="AK446" i="2"/>
  <c r="AO446" i="2"/>
  <c r="AS446" i="2"/>
  <c r="I447" i="2"/>
  <c r="L447" i="2"/>
  <c r="S447" i="2"/>
  <c r="AA447" i="2"/>
  <c r="AD447" i="2"/>
  <c r="AK447" i="2"/>
  <c r="AO447" i="2"/>
  <c r="AS447" i="2"/>
  <c r="I448" i="2"/>
  <c r="L448" i="2" s="1"/>
  <c r="S448" i="2"/>
  <c r="AA448" i="2"/>
  <c r="AD448" i="2" s="1"/>
  <c r="AK448" i="2"/>
  <c r="AO448" i="2"/>
  <c r="AS448" i="2"/>
  <c r="I449" i="2"/>
  <c r="L449" i="2" s="1"/>
  <c r="S449" i="2"/>
  <c r="AA449" i="2"/>
  <c r="AD449" i="2"/>
  <c r="AK449" i="2"/>
  <c r="AO449" i="2"/>
  <c r="AS449" i="2"/>
  <c r="I450" i="2"/>
  <c r="L450" i="2"/>
  <c r="S450" i="2"/>
  <c r="AA450" i="2"/>
  <c r="AD450" i="2"/>
  <c r="AK450" i="2"/>
  <c r="AO450" i="2"/>
  <c r="AS450" i="2"/>
  <c r="I451" i="2"/>
  <c r="L451" i="2"/>
  <c r="S451" i="2"/>
  <c r="AA451" i="2"/>
  <c r="AD451" i="2"/>
  <c r="AK451" i="2"/>
  <c r="AO451" i="2"/>
  <c r="AS451" i="2"/>
  <c r="I452" i="2"/>
  <c r="L452" i="2" s="1"/>
  <c r="S452" i="2"/>
  <c r="AA452" i="2"/>
  <c r="AD452" i="2" s="1"/>
  <c r="AK452" i="2"/>
  <c r="AO452" i="2"/>
  <c r="AS452" i="2"/>
  <c r="I453" i="2"/>
  <c r="L453" i="2" s="1"/>
  <c r="S453" i="2"/>
  <c r="AA453" i="2"/>
  <c r="AD453" i="2"/>
  <c r="AK453" i="2"/>
  <c r="AO453" i="2"/>
  <c r="AS453" i="2"/>
  <c r="I454" i="2"/>
  <c r="L454" i="2"/>
  <c r="S454" i="2"/>
  <c r="AA454" i="2"/>
  <c r="AD454" i="2"/>
  <c r="AK454" i="2"/>
  <c r="AO454" i="2"/>
  <c r="AS454" i="2"/>
  <c r="I455" i="2"/>
  <c r="L455" i="2"/>
  <c r="S455" i="2"/>
  <c r="AA455" i="2"/>
  <c r="AD455" i="2"/>
  <c r="AK455" i="2"/>
  <c r="AO455" i="2"/>
  <c r="AS455" i="2"/>
  <c r="I456" i="2"/>
  <c r="L456" i="2" s="1"/>
  <c r="S456" i="2"/>
  <c r="AA456" i="2"/>
  <c r="AD456" i="2" s="1"/>
  <c r="AK456" i="2"/>
  <c r="AO456" i="2"/>
  <c r="AS456" i="2"/>
  <c r="I457" i="2"/>
  <c r="L457" i="2" s="1"/>
  <c r="S457" i="2"/>
  <c r="AA457" i="2"/>
  <c r="AD457" i="2"/>
  <c r="AK457" i="2"/>
  <c r="AO457" i="2"/>
  <c r="AS457" i="2"/>
  <c r="I458" i="2"/>
  <c r="L458" i="2" s="1"/>
  <c r="S458" i="2"/>
  <c r="AA458" i="2"/>
  <c r="AD458" i="2" s="1"/>
  <c r="AK458" i="2"/>
  <c r="AO458" i="2"/>
  <c r="AS458" i="2"/>
  <c r="I459" i="2"/>
  <c r="L459" i="2"/>
  <c r="S459" i="2"/>
  <c r="AA459" i="2"/>
  <c r="AD459" i="2"/>
  <c r="AK459" i="2"/>
  <c r="AO459" i="2"/>
  <c r="AS459" i="2"/>
  <c r="I460" i="2"/>
  <c r="L460" i="2" s="1"/>
  <c r="S460" i="2"/>
  <c r="AA460" i="2"/>
  <c r="AD460" i="2"/>
  <c r="AK460" i="2"/>
  <c r="AO460" i="2"/>
  <c r="AS460" i="2"/>
  <c r="I461" i="2"/>
  <c r="L461" i="2"/>
  <c r="S461" i="2"/>
  <c r="AA461" i="2"/>
  <c r="AD461" i="2"/>
  <c r="AK461" i="2"/>
  <c r="AO461" i="2"/>
  <c r="AS461" i="2"/>
  <c r="I462" i="2"/>
  <c r="L462" i="2" s="1"/>
  <c r="S462" i="2"/>
  <c r="AA462" i="2"/>
  <c r="AD462" i="2" s="1"/>
  <c r="AK462" i="2"/>
  <c r="AO462" i="2"/>
  <c r="AS462" i="2"/>
  <c r="I463" i="2"/>
  <c r="L463" i="2"/>
  <c r="S463" i="2"/>
  <c r="AA463" i="2"/>
  <c r="AD463" i="2"/>
  <c r="AK463" i="2"/>
  <c r="AO463" i="2"/>
  <c r="AS463" i="2"/>
  <c r="I464" i="2"/>
  <c r="L464" i="2" s="1"/>
  <c r="S464" i="2"/>
  <c r="AA464" i="2"/>
  <c r="AD464" i="2"/>
  <c r="AK464" i="2"/>
  <c r="AO464" i="2"/>
  <c r="AS464" i="2"/>
  <c r="I465" i="2"/>
  <c r="L465" i="2"/>
  <c r="S465" i="2"/>
  <c r="AA465" i="2"/>
  <c r="AD465" i="2"/>
  <c r="AK465" i="2"/>
  <c r="AO465" i="2"/>
  <c r="AS465" i="2"/>
  <c r="I466" i="2"/>
  <c r="L466" i="2"/>
  <c r="S466" i="2"/>
  <c r="AA466" i="2"/>
  <c r="AD466" i="2"/>
  <c r="AK466" i="2"/>
  <c r="AO466" i="2"/>
  <c r="AS466" i="2"/>
  <c r="I467" i="2"/>
  <c r="L467" i="2"/>
  <c r="S467" i="2"/>
  <c r="AA467" i="2"/>
  <c r="AD467" i="2"/>
  <c r="AK467" i="2"/>
  <c r="AO467" i="2"/>
  <c r="AS467" i="2"/>
  <c r="I468" i="2"/>
  <c r="L468" i="2" s="1"/>
  <c r="S468" i="2"/>
  <c r="AA468" i="2"/>
  <c r="AD468" i="2" s="1"/>
  <c r="AK468" i="2"/>
  <c r="AO468" i="2"/>
  <c r="AS468" i="2"/>
  <c r="I469" i="2"/>
  <c r="L469" i="2" s="1"/>
  <c r="S469" i="2"/>
  <c r="AA469" i="2"/>
  <c r="AD469" i="2"/>
  <c r="AK469" i="2"/>
  <c r="AO469" i="2"/>
  <c r="AS469" i="2"/>
  <c r="I470" i="2"/>
  <c r="L470" i="2" s="1"/>
  <c r="S470" i="2"/>
  <c r="AA470" i="2"/>
  <c r="AD470" i="2" s="1"/>
  <c r="AK470" i="2"/>
  <c r="AO470" i="2"/>
  <c r="AS470" i="2"/>
  <c r="I471" i="2"/>
  <c r="L471" i="2" s="1"/>
  <c r="S471" i="2"/>
  <c r="AA471" i="2"/>
  <c r="AD471" i="2"/>
  <c r="AK471" i="2"/>
  <c r="AO471" i="2"/>
  <c r="AS471" i="2"/>
  <c r="I472" i="2"/>
  <c r="L472" i="2" s="1"/>
  <c r="S472" i="2"/>
  <c r="AA472" i="2"/>
  <c r="AD472" i="2" s="1"/>
  <c r="AK472" i="2"/>
  <c r="AO472" i="2"/>
  <c r="AS472" i="2"/>
  <c r="I473" i="2"/>
  <c r="L473" i="2"/>
  <c r="S473" i="2"/>
  <c r="AA473" i="2"/>
  <c r="AD473" i="2"/>
  <c r="AK473" i="2"/>
  <c r="AO473" i="2"/>
  <c r="AS473" i="2"/>
  <c r="I474" i="2"/>
  <c r="L474" i="2" s="1"/>
  <c r="S474" i="2"/>
  <c r="AA474" i="2"/>
  <c r="AD474" i="2"/>
  <c r="AK474" i="2"/>
  <c r="AO474" i="2"/>
  <c r="AS474" i="2"/>
  <c r="I475" i="2"/>
  <c r="L475" i="2"/>
  <c r="S475" i="2"/>
  <c r="AA475" i="2"/>
  <c r="AD475" i="2"/>
  <c r="AK475" i="2"/>
  <c r="AO475" i="2"/>
  <c r="AS475" i="2"/>
  <c r="I476" i="2"/>
  <c r="L476" i="2" s="1"/>
  <c r="S476" i="2"/>
  <c r="AA476" i="2"/>
  <c r="AD476" i="2" s="1"/>
  <c r="AK476" i="2"/>
  <c r="AO476" i="2"/>
  <c r="AS476" i="2"/>
  <c r="I477" i="2"/>
  <c r="L477" i="2" s="1"/>
  <c r="S477" i="2"/>
  <c r="AA477" i="2"/>
  <c r="AD477" i="2"/>
  <c r="AK477" i="2"/>
  <c r="AO477" i="2"/>
  <c r="AS477" i="2"/>
  <c r="I478" i="2"/>
  <c r="L478" i="2" s="1"/>
  <c r="S478" i="2"/>
  <c r="AA478" i="2"/>
  <c r="AD478" i="2" s="1"/>
  <c r="AK478" i="2"/>
  <c r="AO478" i="2"/>
  <c r="AS478" i="2"/>
  <c r="I479" i="2"/>
  <c r="L479" i="2"/>
  <c r="S479" i="2"/>
  <c r="AA479" i="2"/>
  <c r="AD479" i="2"/>
  <c r="AK479" i="2"/>
  <c r="AO479" i="2"/>
  <c r="AS479" i="2"/>
  <c r="I480" i="2"/>
  <c r="L480" i="2"/>
  <c r="S480" i="2"/>
  <c r="AA480" i="2"/>
  <c r="AD480" i="2"/>
  <c r="AK480" i="2"/>
  <c r="AO480" i="2"/>
  <c r="AS480" i="2"/>
  <c r="I481" i="2"/>
  <c r="L481" i="2"/>
  <c r="S481" i="2"/>
  <c r="AA481" i="2"/>
  <c r="AD481" i="2"/>
  <c r="AK481" i="2"/>
  <c r="AO481" i="2"/>
  <c r="AS481" i="2"/>
  <c r="I482" i="2"/>
  <c r="L482" i="2"/>
  <c r="S482" i="2"/>
  <c r="AA482" i="2"/>
  <c r="AD482" i="2" s="1"/>
  <c r="AK482" i="2"/>
  <c r="AO482" i="2"/>
  <c r="AS482" i="2"/>
  <c r="I483" i="2"/>
  <c r="L483" i="2"/>
  <c r="S483" i="2"/>
  <c r="AA483" i="2"/>
  <c r="AD483" i="2" s="1"/>
  <c r="AK483" i="2"/>
  <c r="AO483" i="2"/>
  <c r="AS483" i="2"/>
  <c r="I484" i="2"/>
  <c r="L484" i="2" s="1"/>
  <c r="S484" i="2"/>
  <c r="AA484" i="2"/>
  <c r="AD484" i="2"/>
  <c r="AK484" i="2"/>
  <c r="AO484" i="2"/>
  <c r="AS484" i="2"/>
  <c r="I485" i="2"/>
  <c r="L485" i="2" s="1"/>
  <c r="S485" i="2"/>
  <c r="AA485" i="2"/>
  <c r="AD485" i="2" s="1"/>
  <c r="AK485" i="2"/>
  <c r="AO485" i="2"/>
  <c r="AS485" i="2"/>
  <c r="I486" i="2"/>
  <c r="L486" i="2"/>
  <c r="S486" i="2"/>
  <c r="AA486" i="2"/>
  <c r="AD486" i="2"/>
  <c r="AK486" i="2"/>
  <c r="AO486" i="2"/>
  <c r="AS486" i="2"/>
  <c r="I487" i="2"/>
  <c r="L487" i="2" s="1"/>
  <c r="S487" i="2"/>
  <c r="AA487" i="2"/>
  <c r="AD487" i="2"/>
  <c r="AK487" i="2"/>
  <c r="AO487" i="2"/>
  <c r="AS487" i="2"/>
  <c r="I488" i="2"/>
  <c r="L488" i="2" s="1"/>
  <c r="S488" i="2"/>
  <c r="AA488" i="2"/>
  <c r="AD488" i="2" s="1"/>
  <c r="AK488" i="2"/>
  <c r="AO488" i="2"/>
  <c r="AS488" i="2"/>
  <c r="I489" i="2"/>
  <c r="L489" i="2"/>
  <c r="S489" i="2"/>
  <c r="AA489" i="2"/>
  <c r="AD489" i="2"/>
  <c r="AK489" i="2"/>
  <c r="AO489" i="2"/>
  <c r="AS489" i="2"/>
  <c r="I490" i="2"/>
  <c r="L490" i="2" s="1"/>
  <c r="S490" i="2"/>
  <c r="AA490" i="2"/>
  <c r="AD490" i="2"/>
  <c r="AK490" i="2"/>
  <c r="AO490" i="2"/>
  <c r="AS490" i="2"/>
  <c r="I491" i="2"/>
  <c r="L491" i="2" s="1"/>
  <c r="S491" i="2"/>
  <c r="AA491" i="2"/>
  <c r="AD491" i="2" s="1"/>
  <c r="AK491" i="2"/>
  <c r="AO491" i="2"/>
  <c r="AS491" i="2"/>
  <c r="I492" i="2"/>
  <c r="L492" i="2" s="1"/>
  <c r="S492" i="2"/>
  <c r="AA492" i="2"/>
  <c r="AD492" i="2"/>
  <c r="AK492" i="2"/>
  <c r="AO492" i="2"/>
  <c r="AS492" i="2"/>
  <c r="I493" i="2"/>
  <c r="L493" i="2"/>
  <c r="S493" i="2"/>
  <c r="AA493" i="2"/>
  <c r="AD493" i="2"/>
  <c r="AK493" i="2"/>
  <c r="AO493" i="2"/>
  <c r="AS493" i="2"/>
  <c r="I494" i="2"/>
  <c r="L494" i="2"/>
  <c r="S494" i="2"/>
  <c r="AA494" i="2"/>
  <c r="AD494" i="2"/>
  <c r="AK494" i="2"/>
  <c r="AO494" i="2"/>
  <c r="AS494" i="2"/>
  <c r="I495" i="2"/>
  <c r="L495" i="2" s="1"/>
  <c r="S495" i="2"/>
  <c r="AA495" i="2"/>
  <c r="AD495" i="2" s="1"/>
  <c r="AK495" i="2"/>
  <c r="AO495" i="2"/>
  <c r="AS495" i="2"/>
  <c r="I496" i="2"/>
  <c r="L496" i="2" s="1"/>
  <c r="S496" i="2"/>
  <c r="AA496" i="2"/>
  <c r="AD496" i="2"/>
  <c r="AK496" i="2"/>
  <c r="AO496" i="2"/>
  <c r="AS496" i="2"/>
  <c r="I497" i="2"/>
  <c r="L497" i="2" s="1"/>
  <c r="S497" i="2"/>
  <c r="AA497" i="2"/>
  <c r="AD497" i="2" s="1"/>
  <c r="AK497" i="2"/>
  <c r="AO497" i="2"/>
  <c r="AS497" i="2"/>
  <c r="I498" i="2"/>
  <c r="L498" i="2"/>
  <c r="S498" i="2"/>
  <c r="AA498" i="2"/>
  <c r="AD498" i="2"/>
  <c r="AK498" i="2"/>
  <c r="AO498" i="2"/>
  <c r="AS498" i="2"/>
  <c r="I499" i="2"/>
  <c r="L499" i="2"/>
  <c r="S499" i="2"/>
  <c r="AA499" i="2"/>
  <c r="AD499" i="2"/>
  <c r="AK499" i="2"/>
  <c r="AO499" i="2"/>
  <c r="AS499" i="2"/>
  <c r="I500" i="2"/>
  <c r="L500" i="2"/>
  <c r="S500" i="2"/>
  <c r="AA500" i="2"/>
  <c r="AD500" i="2"/>
  <c r="AK500" i="2"/>
  <c r="AO500" i="2"/>
  <c r="AS500" i="2"/>
  <c r="I501" i="2"/>
  <c r="L501" i="2"/>
  <c r="S501" i="2"/>
  <c r="AA501" i="2"/>
  <c r="AD501" i="2"/>
  <c r="AK501" i="2"/>
  <c r="AO501" i="2"/>
  <c r="AS501" i="2"/>
  <c r="I502" i="2"/>
  <c r="L502" i="2" s="1"/>
  <c r="S502" i="2"/>
  <c r="AA502" i="2"/>
  <c r="AD502" i="2"/>
  <c r="AK502" i="2"/>
  <c r="AO502" i="2"/>
  <c r="AS502" i="2"/>
  <c r="I503" i="2"/>
  <c r="L503" i="2"/>
  <c r="S503" i="2"/>
  <c r="AA503" i="2"/>
  <c r="AD503" i="2"/>
  <c r="AK503" i="2"/>
  <c r="AO503" i="2"/>
  <c r="AS503" i="2"/>
  <c r="I504" i="2"/>
  <c r="L504" i="2" s="1"/>
  <c r="S504" i="2"/>
  <c r="AA504" i="2"/>
  <c r="AD504" i="2"/>
  <c r="AK504" i="2"/>
  <c r="AO504" i="2"/>
  <c r="AS504" i="2"/>
  <c r="I505" i="2"/>
  <c r="L505" i="2" s="1"/>
  <c r="S505" i="2"/>
  <c r="AA505" i="2"/>
  <c r="AD505" i="2"/>
  <c r="AK505" i="2"/>
  <c r="AO505" i="2"/>
  <c r="AS505" i="2"/>
  <c r="I506" i="2"/>
  <c r="L506" i="2"/>
  <c r="S506" i="2"/>
  <c r="AA506" i="2"/>
  <c r="AD506" i="2"/>
  <c r="AK506" i="2"/>
  <c r="AO506" i="2"/>
  <c r="AS506" i="2"/>
  <c r="I507" i="2"/>
  <c r="L507" i="2" s="1"/>
  <c r="S507" i="2"/>
  <c r="AA507" i="2"/>
  <c r="AD507" i="2" s="1"/>
  <c r="AK507" i="2"/>
  <c r="AO507" i="2"/>
  <c r="AS507" i="2"/>
  <c r="I508" i="2"/>
  <c r="L508" i="2" s="1"/>
  <c r="S508" i="2"/>
  <c r="AA508" i="2"/>
  <c r="AD508" i="2"/>
  <c r="AK508" i="2"/>
  <c r="AO508" i="2"/>
  <c r="AS508" i="2"/>
  <c r="I509" i="2"/>
  <c r="L509" i="2" s="1"/>
  <c r="S509" i="2"/>
  <c r="AA509" i="2"/>
  <c r="AD509" i="2" s="1"/>
  <c r="AK509" i="2"/>
  <c r="AO509" i="2"/>
  <c r="AS509" i="2"/>
  <c r="I510" i="2"/>
  <c r="L510" i="2" s="1"/>
  <c r="S510" i="2"/>
  <c r="AA510" i="2"/>
  <c r="AD510" i="2"/>
  <c r="AK510" i="2"/>
  <c r="AO510" i="2"/>
  <c r="AS510" i="2"/>
  <c r="I511" i="2"/>
  <c r="L511" i="2" s="1"/>
  <c r="S511" i="2"/>
  <c r="AA511" i="2"/>
  <c r="AD511" i="2" s="1"/>
  <c r="AK511" i="2"/>
  <c r="AO511" i="2"/>
  <c r="AS511" i="2"/>
  <c r="I512" i="2"/>
  <c r="L512" i="2"/>
  <c r="S512" i="2"/>
  <c r="AA512" i="2"/>
  <c r="AD512" i="2"/>
  <c r="AK512" i="2"/>
  <c r="AO512" i="2"/>
  <c r="AS512" i="2"/>
  <c r="I513" i="2"/>
  <c r="L513" i="2"/>
  <c r="S513" i="2"/>
  <c r="AA513" i="2"/>
  <c r="AD513" i="2" s="1"/>
  <c r="AK513" i="2"/>
  <c r="AO513" i="2"/>
  <c r="AS513" i="2"/>
  <c r="I514" i="2"/>
  <c r="L514" i="2"/>
  <c r="S514" i="2"/>
  <c r="AA514" i="2"/>
  <c r="AD514" i="2"/>
  <c r="AK514" i="2"/>
  <c r="AO514" i="2"/>
  <c r="AS514" i="2"/>
  <c r="I515" i="2"/>
  <c r="L515" i="2" s="1"/>
  <c r="S515" i="2"/>
  <c r="AA515" i="2"/>
  <c r="AD515" i="2"/>
  <c r="AK515" i="2"/>
  <c r="AO515" i="2"/>
  <c r="AS515" i="2"/>
  <c r="I516" i="2"/>
  <c r="L516" i="2" s="1"/>
  <c r="S516" i="2"/>
  <c r="AA516" i="2"/>
  <c r="AD516" i="2" s="1"/>
  <c r="AK516" i="2"/>
  <c r="AO516" i="2"/>
  <c r="AS516" i="2"/>
  <c r="I517" i="2"/>
  <c r="L517" i="2" s="1"/>
  <c r="S517" i="2"/>
  <c r="AA517" i="2"/>
  <c r="AD517" i="2"/>
  <c r="AK517" i="2"/>
  <c r="AO517" i="2"/>
  <c r="AS517" i="2"/>
  <c r="I518" i="2"/>
  <c r="L518" i="2" s="1"/>
  <c r="S518" i="2"/>
  <c r="AA518" i="2"/>
  <c r="AD518" i="2" s="1"/>
  <c r="AK518" i="2"/>
  <c r="AO518" i="2"/>
  <c r="AS518" i="2"/>
  <c r="I519" i="2"/>
  <c r="L519" i="2" s="1"/>
  <c r="S519" i="2"/>
  <c r="AA519" i="2"/>
  <c r="AD519" i="2"/>
  <c r="AK519" i="2"/>
  <c r="AO519" i="2"/>
  <c r="AS519" i="2"/>
  <c r="I520" i="2"/>
  <c r="L520" i="2"/>
  <c r="S520" i="2"/>
  <c r="AA520" i="2"/>
  <c r="AD520" i="2"/>
  <c r="AK520" i="2"/>
  <c r="AO520" i="2"/>
  <c r="AS520" i="2"/>
  <c r="I521" i="2"/>
  <c r="L521" i="2"/>
  <c r="S521" i="2"/>
  <c r="AA521" i="2"/>
  <c r="AD521" i="2"/>
  <c r="AK521" i="2"/>
  <c r="AO521" i="2"/>
  <c r="AS521" i="2"/>
  <c r="I522" i="2"/>
  <c r="L522" i="2"/>
  <c r="S522" i="2"/>
  <c r="AA522" i="2"/>
  <c r="AD522" i="2"/>
  <c r="AK522" i="2"/>
  <c r="AO522" i="2"/>
  <c r="AS522" i="2"/>
  <c r="I523" i="2"/>
  <c r="L523" i="2" s="1"/>
  <c r="S523" i="2"/>
  <c r="AA523" i="2"/>
  <c r="AD523" i="2"/>
  <c r="AK523" i="2"/>
  <c r="AO523" i="2"/>
  <c r="AS523" i="2"/>
  <c r="I524" i="2"/>
  <c r="L524" i="2"/>
  <c r="S524" i="2"/>
  <c r="AA524" i="2"/>
  <c r="AD524" i="2"/>
  <c r="AK524" i="2"/>
  <c r="AO524" i="2"/>
  <c r="AS524" i="2"/>
  <c r="I525" i="2"/>
  <c r="L525" i="2"/>
  <c r="S525" i="2"/>
  <c r="AA525" i="2"/>
  <c r="AD525" i="2"/>
  <c r="AK525" i="2"/>
  <c r="AO525" i="2"/>
  <c r="AS525" i="2"/>
  <c r="I526" i="2"/>
  <c r="L526" i="2" s="1"/>
  <c r="S526" i="2"/>
  <c r="AA526" i="2"/>
  <c r="AD526" i="2"/>
  <c r="AK526" i="2"/>
  <c r="AO526" i="2"/>
  <c r="AS526" i="2"/>
  <c r="I527" i="2"/>
  <c r="L527" i="2" s="1"/>
  <c r="S527" i="2"/>
  <c r="AA527" i="2"/>
  <c r="AD527" i="2" s="1"/>
  <c r="AK527" i="2"/>
  <c r="AO527" i="2"/>
  <c r="AS527" i="2"/>
  <c r="I528" i="2"/>
  <c r="L528" i="2"/>
  <c r="S528" i="2"/>
  <c r="AA528" i="2"/>
  <c r="AD528" i="2" s="1"/>
  <c r="AK528" i="2"/>
  <c r="AO528" i="2"/>
  <c r="AS528" i="2"/>
  <c r="I529" i="2"/>
  <c r="L529" i="2" s="1"/>
  <c r="S529" i="2"/>
  <c r="AA529" i="2"/>
  <c r="AD529" i="2"/>
  <c r="AK529" i="2"/>
  <c r="AO529" i="2"/>
  <c r="AS529" i="2"/>
  <c r="I530" i="2"/>
  <c r="L530" i="2" s="1"/>
  <c r="S530" i="2"/>
  <c r="AA530" i="2"/>
  <c r="AD530" i="2" s="1"/>
  <c r="AK530" i="2"/>
  <c r="AO530" i="2"/>
  <c r="AS530" i="2"/>
  <c r="I531" i="2"/>
  <c r="L531" i="2" s="1"/>
  <c r="S531" i="2"/>
  <c r="AA531" i="2"/>
  <c r="AD531" i="2"/>
  <c r="AK531" i="2"/>
  <c r="AO531" i="2"/>
  <c r="AS531" i="2"/>
  <c r="I532" i="2"/>
  <c r="L532" i="2" s="1"/>
  <c r="S532" i="2"/>
  <c r="AA532" i="2"/>
  <c r="AD532" i="2" s="1"/>
  <c r="AK532" i="2"/>
  <c r="AO532" i="2"/>
  <c r="AS532" i="2"/>
  <c r="I533" i="2"/>
  <c r="L533" i="2"/>
  <c r="S533" i="2"/>
  <c r="AA533" i="2"/>
  <c r="AD533" i="2"/>
  <c r="AK533" i="2"/>
  <c r="AO533" i="2"/>
  <c r="AS533" i="2"/>
  <c r="I534" i="2"/>
  <c r="L534" i="2"/>
  <c r="S534" i="2"/>
  <c r="AA534" i="2"/>
  <c r="AD534" i="2"/>
  <c r="AK534" i="2"/>
  <c r="AO534" i="2"/>
  <c r="AS534" i="2"/>
  <c r="I535" i="2"/>
  <c r="L535" i="2" s="1"/>
  <c r="S535" i="2"/>
  <c r="AA535" i="2"/>
  <c r="AD535" i="2"/>
  <c r="AK535" i="2"/>
  <c r="AO535" i="2"/>
  <c r="AS535" i="2"/>
  <c r="I536" i="2"/>
  <c r="L536" i="2" s="1"/>
  <c r="S536" i="2"/>
  <c r="AA536" i="2"/>
  <c r="AD536" i="2" s="1"/>
  <c r="AK536" i="2"/>
  <c r="AO536" i="2"/>
  <c r="AS536" i="2"/>
  <c r="I537" i="2"/>
  <c r="L537" i="2" s="1"/>
  <c r="S537" i="2"/>
  <c r="AA537" i="2"/>
  <c r="AD537" i="2"/>
  <c r="AK537" i="2"/>
  <c r="AO537" i="2"/>
  <c r="AS537" i="2"/>
  <c r="I538" i="2"/>
  <c r="L538" i="2" s="1"/>
  <c r="S538" i="2"/>
  <c r="AA538" i="2"/>
  <c r="AD538" i="2" s="1"/>
  <c r="AK538" i="2"/>
  <c r="AO538" i="2"/>
  <c r="AS538" i="2"/>
  <c r="I539" i="2"/>
  <c r="L539" i="2" s="1"/>
  <c r="S539" i="2"/>
  <c r="AA539" i="2"/>
  <c r="AD539" i="2"/>
  <c r="AK539" i="2"/>
  <c r="AO539" i="2"/>
  <c r="AS539" i="2"/>
  <c r="I540" i="2"/>
  <c r="L540" i="2" s="1"/>
  <c r="S540" i="2"/>
  <c r="AA540" i="2"/>
  <c r="AD540" i="2" s="1"/>
  <c r="AK540" i="2"/>
  <c r="AO540" i="2"/>
  <c r="AS540" i="2"/>
  <c r="I541" i="2"/>
  <c r="L541" i="2"/>
  <c r="S541" i="2"/>
  <c r="AA541" i="2"/>
  <c r="AD541" i="2"/>
  <c r="AK541" i="2"/>
  <c r="AO541" i="2"/>
  <c r="AS541" i="2"/>
  <c r="I542" i="2"/>
  <c r="L542" i="2"/>
  <c r="S542" i="2"/>
  <c r="AA542" i="2"/>
  <c r="AD542" i="2"/>
  <c r="AK542" i="2"/>
  <c r="AO542" i="2"/>
  <c r="AS542" i="2"/>
  <c r="I543" i="2"/>
  <c r="L543" i="2" s="1"/>
  <c r="S543" i="2"/>
  <c r="AA543" i="2"/>
  <c r="AD543" i="2"/>
  <c r="AK543" i="2"/>
  <c r="AO543" i="2"/>
  <c r="AS543" i="2"/>
  <c r="I544" i="2"/>
  <c r="L544" i="2"/>
  <c r="S544" i="2"/>
  <c r="AA544" i="2"/>
  <c r="AD544" i="2"/>
  <c r="AK544" i="2"/>
  <c r="AO544" i="2"/>
  <c r="AS544" i="2"/>
  <c r="I545" i="2"/>
  <c r="L545" i="2" s="1"/>
  <c r="S545" i="2"/>
  <c r="AA545" i="2"/>
  <c r="AD545" i="2" s="1"/>
  <c r="AK545" i="2"/>
  <c r="AO545" i="2"/>
  <c r="AS545" i="2"/>
  <c r="I546" i="2"/>
  <c r="L546" i="2"/>
  <c r="S546" i="2"/>
  <c r="AA546" i="2"/>
  <c r="AD546" i="2"/>
  <c r="AK546" i="2"/>
  <c r="AO546" i="2"/>
  <c r="AS546" i="2"/>
  <c r="I547" i="2"/>
  <c r="L547" i="2"/>
  <c r="S547" i="2"/>
  <c r="AA547" i="2"/>
  <c r="AD547" i="2"/>
  <c r="AK547" i="2"/>
  <c r="AO547" i="2"/>
  <c r="AS547" i="2"/>
  <c r="I548" i="2"/>
  <c r="L548" i="2" s="1"/>
  <c r="S548" i="2"/>
  <c r="AA548" i="2"/>
  <c r="AD548" i="2"/>
  <c r="AK548" i="2"/>
  <c r="AO548" i="2"/>
  <c r="AS548" i="2"/>
  <c r="I549" i="2"/>
  <c r="L549" i="2"/>
  <c r="S549" i="2"/>
  <c r="AA549" i="2"/>
  <c r="AD549" i="2"/>
  <c r="AK549" i="2"/>
  <c r="AO549" i="2"/>
  <c r="AS549" i="2"/>
  <c r="I550" i="2"/>
  <c r="L550" i="2"/>
  <c r="S550" i="2"/>
  <c r="AA550" i="2"/>
  <c r="AD550" i="2"/>
  <c r="AK550" i="2"/>
  <c r="AO550" i="2"/>
  <c r="AS550" i="2"/>
  <c r="I551" i="2"/>
  <c r="L551" i="2" s="1"/>
  <c r="S551" i="2"/>
  <c r="AA551" i="2"/>
  <c r="AD551" i="2"/>
  <c r="AK551" i="2"/>
  <c r="AO551" i="2"/>
  <c r="AS551" i="2"/>
  <c r="I552" i="2"/>
  <c r="L552" i="2" s="1"/>
  <c r="S552" i="2"/>
  <c r="AA552" i="2"/>
  <c r="AD552" i="2"/>
  <c r="AK552" i="2"/>
  <c r="AO552" i="2"/>
  <c r="AS552" i="2"/>
  <c r="I553" i="2"/>
  <c r="L553" i="2" s="1"/>
  <c r="S553" i="2"/>
  <c r="AA553" i="2"/>
  <c r="AD553" i="2" s="1"/>
  <c r="AK553" i="2"/>
  <c r="AO553" i="2"/>
  <c r="AS553" i="2"/>
  <c r="I554" i="2"/>
  <c r="L554" i="2"/>
  <c r="S554" i="2"/>
  <c r="AA554" i="2"/>
  <c r="AD554" i="2" s="1"/>
  <c r="AK554" i="2"/>
  <c r="AO554" i="2"/>
  <c r="AS554" i="2"/>
  <c r="I555" i="2"/>
  <c r="L555" i="2" s="1"/>
  <c r="S555" i="2"/>
  <c r="AA555" i="2"/>
  <c r="AD555" i="2"/>
  <c r="AK555" i="2"/>
  <c r="AO555" i="2"/>
  <c r="AS555" i="2"/>
  <c r="I556" i="2"/>
  <c r="L556" i="2" s="1"/>
  <c r="S556" i="2"/>
  <c r="AA556" i="2"/>
  <c r="AD556" i="2" s="1"/>
  <c r="AK556" i="2"/>
  <c r="AO556" i="2"/>
  <c r="AS556" i="2"/>
  <c r="I557" i="2"/>
  <c r="L557" i="2" s="1"/>
  <c r="S557" i="2"/>
  <c r="AA557" i="2"/>
  <c r="AD557" i="2"/>
  <c r="AK557" i="2"/>
  <c r="AO557" i="2"/>
  <c r="AS557" i="2"/>
  <c r="I558" i="2"/>
  <c r="L558" i="2" s="1"/>
  <c r="S558" i="2"/>
  <c r="AA558" i="2"/>
  <c r="AD558" i="2" s="1"/>
  <c r="AK558" i="2"/>
  <c r="AO558" i="2"/>
  <c r="AS558" i="2"/>
  <c r="I559" i="2"/>
  <c r="L559" i="2" s="1"/>
  <c r="S559" i="2"/>
  <c r="AA559" i="2"/>
  <c r="AD559" i="2"/>
  <c r="AK559" i="2"/>
  <c r="AO559" i="2"/>
  <c r="AS559" i="2"/>
  <c r="I560" i="2"/>
  <c r="L560" i="2" s="1"/>
  <c r="S560" i="2"/>
  <c r="AA560" i="2"/>
  <c r="AD560" i="2" s="1"/>
  <c r="AK560" i="2"/>
  <c r="AO560" i="2"/>
  <c r="AS560" i="2"/>
  <c r="I561" i="2"/>
  <c r="L561" i="2" s="1"/>
  <c r="S561" i="2"/>
  <c r="AA561" i="2"/>
  <c r="AD561" i="2"/>
  <c r="AK561" i="2"/>
  <c r="AO561" i="2"/>
  <c r="AS561" i="2"/>
  <c r="I562" i="2"/>
  <c r="L562" i="2" s="1"/>
  <c r="S562" i="2"/>
  <c r="AA562" i="2"/>
  <c r="AD562" i="2" s="1"/>
  <c r="AK562" i="2"/>
  <c r="AO562" i="2"/>
  <c r="AS562" i="2"/>
  <c r="I563" i="2"/>
  <c r="L563" i="2" s="1"/>
  <c r="S563" i="2"/>
  <c r="AA563" i="2"/>
  <c r="AD563" i="2"/>
  <c r="AK563" i="2"/>
  <c r="AO563" i="2"/>
  <c r="AS563" i="2"/>
  <c r="I564" i="2"/>
  <c r="L564" i="2"/>
  <c r="S564" i="2"/>
  <c r="AA564" i="2"/>
  <c r="AD564" i="2"/>
  <c r="AK564" i="2"/>
  <c r="AO564" i="2"/>
  <c r="AS564" i="2"/>
  <c r="I565" i="2"/>
  <c r="L565" i="2" s="1"/>
  <c r="S565" i="2"/>
  <c r="AA565" i="2"/>
  <c r="AD565" i="2"/>
  <c r="AK565" i="2"/>
  <c r="AO565" i="2"/>
  <c r="AS565" i="2"/>
  <c r="I566" i="2"/>
  <c r="L566" i="2" s="1"/>
  <c r="S566" i="2"/>
  <c r="AA566" i="2"/>
  <c r="AD566" i="2"/>
  <c r="AK566" i="2"/>
  <c r="AO566" i="2"/>
  <c r="AS566" i="2"/>
  <c r="I567" i="2"/>
  <c r="L567" i="2"/>
  <c r="S567" i="2"/>
  <c r="AA567" i="2"/>
  <c r="AD567" i="2"/>
  <c r="AK567" i="2"/>
  <c r="AO567" i="2"/>
  <c r="AS567" i="2"/>
  <c r="I568" i="2"/>
  <c r="L568" i="2"/>
  <c r="S568" i="2"/>
  <c r="AA568" i="2"/>
  <c r="AD568" i="2"/>
  <c r="AK568" i="2"/>
  <c r="AO568" i="2"/>
  <c r="AS568" i="2"/>
  <c r="I569" i="2"/>
  <c r="L569" i="2" s="1"/>
  <c r="S569" i="2"/>
  <c r="AA569" i="2"/>
  <c r="AD569" i="2" s="1"/>
  <c r="AK569" i="2"/>
  <c r="AO569" i="2"/>
  <c r="AS569" i="2"/>
  <c r="I570" i="2"/>
  <c r="L570" i="2"/>
  <c r="S570" i="2"/>
  <c r="AA570" i="2"/>
  <c r="AD570" i="2"/>
  <c r="AK570" i="2"/>
  <c r="AO570" i="2"/>
  <c r="AS570" i="2"/>
  <c r="I571" i="2"/>
  <c r="L571" i="2"/>
  <c r="S571" i="2"/>
  <c r="AA571" i="2"/>
  <c r="AD571" i="2"/>
  <c r="AK571" i="2"/>
  <c r="AO571" i="2"/>
  <c r="AS571" i="2"/>
  <c r="I572" i="2"/>
  <c r="L572" i="2"/>
  <c r="S572" i="2"/>
  <c r="AA572" i="2"/>
  <c r="AD572" i="2"/>
  <c r="AK572" i="2"/>
  <c r="AO572" i="2"/>
  <c r="AS572" i="2"/>
  <c r="I573" i="2"/>
  <c r="L573" i="2" s="1"/>
  <c r="S573" i="2"/>
  <c r="AA573" i="2"/>
  <c r="AD573" i="2"/>
  <c r="AK573" i="2"/>
  <c r="AO573" i="2"/>
  <c r="AS573" i="2"/>
  <c r="I574" i="2"/>
  <c r="L574" i="2" s="1"/>
  <c r="S574" i="2"/>
  <c r="AA574" i="2"/>
  <c r="AD574" i="2"/>
  <c r="AK574" i="2"/>
  <c r="AO574" i="2"/>
  <c r="AS574" i="2"/>
  <c r="I575" i="2"/>
  <c r="L575" i="2" s="1"/>
  <c r="S575" i="2"/>
  <c r="AA575" i="2"/>
  <c r="AD575" i="2"/>
  <c r="AK575" i="2"/>
  <c r="AO575" i="2"/>
  <c r="AS575" i="2"/>
  <c r="I576" i="2"/>
  <c r="L576" i="2" s="1"/>
  <c r="S576" i="2"/>
  <c r="AA576" i="2"/>
  <c r="AD576" i="2" s="1"/>
  <c r="AK576" i="2"/>
  <c r="AO576" i="2"/>
  <c r="AS576" i="2"/>
  <c r="I577" i="2"/>
  <c r="L577" i="2"/>
  <c r="S577" i="2"/>
  <c r="AA577" i="2"/>
  <c r="AD577" i="2"/>
  <c r="AK577" i="2"/>
  <c r="AO577" i="2"/>
  <c r="AS577" i="2"/>
  <c r="I578" i="2"/>
  <c r="L578" i="2" s="1"/>
  <c r="S578" i="2"/>
  <c r="AA578" i="2"/>
  <c r="AD578" i="2"/>
  <c r="AK578" i="2"/>
  <c r="AO578" i="2"/>
  <c r="AS578" i="2"/>
  <c r="I579" i="2"/>
  <c r="L579" i="2"/>
  <c r="S579" i="2"/>
  <c r="AA579" i="2"/>
  <c r="AD579" i="2"/>
  <c r="AK579" i="2"/>
  <c r="AO579" i="2"/>
  <c r="AS579" i="2"/>
  <c r="I580" i="2"/>
  <c r="L580" i="2" s="1"/>
  <c r="S580" i="2"/>
  <c r="AA580" i="2"/>
  <c r="AD580" i="2"/>
  <c r="AK580" i="2"/>
  <c r="AO580" i="2"/>
  <c r="AS580" i="2"/>
  <c r="I581" i="2"/>
  <c r="L581" i="2"/>
  <c r="S581" i="2"/>
  <c r="AA581" i="2"/>
  <c r="AD581" i="2"/>
  <c r="AK581" i="2"/>
  <c r="AO581" i="2"/>
  <c r="AS581" i="2"/>
  <c r="I582" i="2"/>
  <c r="L582" i="2"/>
  <c r="S582" i="2"/>
  <c r="AA582" i="2"/>
  <c r="AD582" i="2"/>
  <c r="AK582" i="2"/>
  <c r="AO582" i="2"/>
  <c r="AS582" i="2"/>
  <c r="I583" i="2"/>
  <c r="L583" i="2" s="1"/>
  <c r="S583" i="2"/>
  <c r="AA583" i="2"/>
  <c r="AD583" i="2"/>
  <c r="AK583" i="2"/>
  <c r="AO583" i="2"/>
  <c r="AS583" i="2"/>
  <c r="I584" i="2"/>
  <c r="L584" i="2"/>
  <c r="S584" i="2"/>
  <c r="AA584" i="2"/>
  <c r="AD584" i="2"/>
  <c r="AK584" i="2"/>
  <c r="AO584" i="2"/>
  <c r="AS584" i="2"/>
  <c r="I585" i="2"/>
  <c r="L585" i="2"/>
  <c r="S585" i="2"/>
  <c r="AA585" i="2"/>
  <c r="AD585" i="2"/>
  <c r="AK585" i="2"/>
  <c r="AO585" i="2"/>
  <c r="AS585" i="2"/>
  <c r="I586" i="2"/>
  <c r="L586" i="2"/>
  <c r="S586" i="2"/>
  <c r="AA586" i="2"/>
  <c r="AD586" i="2"/>
  <c r="AK586" i="2"/>
  <c r="AO586" i="2"/>
  <c r="AS586" i="2"/>
  <c r="I587" i="2"/>
  <c r="L587" i="2"/>
  <c r="S587" i="2"/>
  <c r="AA587" i="2"/>
  <c r="AD587" i="2"/>
  <c r="AK587" i="2"/>
  <c r="AO587" i="2"/>
  <c r="AS587" i="2"/>
  <c r="I588" i="2"/>
  <c r="L588" i="2"/>
  <c r="S588" i="2"/>
  <c r="AA588" i="2"/>
  <c r="AD588" i="2"/>
  <c r="AK588" i="2"/>
  <c r="AO588" i="2"/>
  <c r="AS588" i="2"/>
  <c r="I589" i="2"/>
  <c r="L589" i="2"/>
  <c r="S589" i="2"/>
  <c r="AA589" i="2"/>
  <c r="AD589" i="2"/>
  <c r="AK589" i="2"/>
  <c r="AO589" i="2"/>
  <c r="AS589" i="2"/>
  <c r="I590" i="2"/>
  <c r="L590" i="2" s="1"/>
  <c r="S590" i="2"/>
  <c r="AA590" i="2"/>
  <c r="AD590" i="2" s="1"/>
  <c r="AK590" i="2"/>
  <c r="AO590" i="2"/>
  <c r="AS590" i="2"/>
  <c r="I591" i="2"/>
  <c r="L591" i="2"/>
  <c r="S591" i="2"/>
  <c r="AA591" i="2"/>
  <c r="AD591" i="2"/>
  <c r="AK591" i="2"/>
  <c r="AO591" i="2"/>
  <c r="AS591" i="2"/>
  <c r="I592" i="2"/>
  <c r="L592" i="2" s="1"/>
  <c r="S592" i="2"/>
  <c r="AA592" i="2"/>
  <c r="AD592" i="2"/>
  <c r="AK592" i="2"/>
  <c r="AO592" i="2"/>
  <c r="AS592" i="2"/>
  <c r="I593" i="2"/>
  <c r="L593" i="2" s="1"/>
  <c r="S593" i="2"/>
  <c r="AA593" i="2"/>
  <c r="AD593" i="2"/>
  <c r="AK593" i="2"/>
  <c r="AO593" i="2"/>
  <c r="AS593" i="2"/>
  <c r="I594" i="2"/>
  <c r="L594" i="2" s="1"/>
  <c r="S594" i="2"/>
  <c r="AA594" i="2"/>
  <c r="AD594" i="2"/>
  <c r="AK594" i="2"/>
  <c r="AO594" i="2"/>
  <c r="AS594" i="2"/>
  <c r="I595" i="2"/>
  <c r="L595" i="2" s="1"/>
  <c r="S595" i="2"/>
  <c r="AA595" i="2"/>
  <c r="AD595" i="2" s="1"/>
  <c r="AK595" i="2"/>
  <c r="AO595" i="2"/>
  <c r="AS595" i="2"/>
  <c r="I596" i="2"/>
  <c r="L596" i="2"/>
  <c r="S596" i="2"/>
  <c r="AA596" i="2"/>
  <c r="AD596" i="2"/>
  <c r="AK596" i="2"/>
  <c r="AO596" i="2"/>
  <c r="AS596" i="2"/>
  <c r="I597" i="2"/>
  <c r="L597" i="2"/>
  <c r="S597" i="2"/>
  <c r="AA597" i="2"/>
  <c r="AD597" i="2"/>
  <c r="AK597" i="2"/>
  <c r="AO597" i="2"/>
  <c r="AS597" i="2"/>
  <c r="I598" i="2"/>
  <c r="L598" i="2"/>
  <c r="S598" i="2"/>
  <c r="AA598" i="2"/>
  <c r="AD598" i="2"/>
  <c r="AK598" i="2"/>
  <c r="AO598" i="2"/>
  <c r="AS598" i="2"/>
  <c r="I599" i="2"/>
  <c r="L599" i="2" s="1"/>
  <c r="S599" i="2"/>
  <c r="AA599" i="2"/>
  <c r="AD599" i="2"/>
  <c r="AK599" i="2"/>
  <c r="AO599" i="2"/>
  <c r="AS599" i="2"/>
  <c r="I600" i="2"/>
  <c r="L600" i="2" s="1"/>
  <c r="S600" i="2"/>
  <c r="AA600" i="2"/>
  <c r="AD600" i="2"/>
  <c r="AK600" i="2"/>
  <c r="AO600" i="2"/>
  <c r="AS600" i="2"/>
  <c r="I601" i="2"/>
  <c r="L601" i="2" s="1"/>
  <c r="S601" i="2"/>
  <c r="AA601" i="2"/>
  <c r="AD601" i="2"/>
  <c r="AK601" i="2"/>
  <c r="AO601" i="2"/>
  <c r="AS601" i="2"/>
  <c r="I602" i="2"/>
  <c r="L602" i="2"/>
  <c r="S602" i="2"/>
  <c r="AA602" i="2"/>
  <c r="AD602" i="2"/>
  <c r="AK602" i="2"/>
  <c r="AO602" i="2"/>
  <c r="AS602" i="2"/>
  <c r="I603" i="2"/>
  <c r="L603" i="2"/>
  <c r="S603" i="2"/>
  <c r="AA603" i="2"/>
  <c r="AD603" i="2"/>
  <c r="AK603" i="2"/>
  <c r="AO603" i="2"/>
  <c r="AS603" i="2"/>
  <c r="I604" i="2"/>
  <c r="L604" i="2" s="1"/>
  <c r="S604" i="2"/>
  <c r="AA604" i="2"/>
  <c r="AD604" i="2" s="1"/>
  <c r="AK604" i="2"/>
  <c r="AO604" i="2"/>
  <c r="AS604" i="2"/>
  <c r="I605" i="2"/>
  <c r="L605" i="2" s="1"/>
  <c r="S605" i="2"/>
  <c r="AA605" i="2"/>
  <c r="AD605" i="2"/>
  <c r="AK605" i="2"/>
  <c r="AO605" i="2"/>
  <c r="AS605" i="2"/>
  <c r="I606" i="2"/>
  <c r="L606" i="2" s="1"/>
  <c r="S606" i="2"/>
  <c r="AA606" i="2"/>
  <c r="AD606" i="2"/>
  <c r="AK606" i="2"/>
  <c r="AO606" i="2"/>
  <c r="AS606" i="2"/>
  <c r="I607" i="2"/>
  <c r="L607" i="2" s="1"/>
  <c r="S607" i="2"/>
  <c r="AA607" i="2"/>
  <c r="AD607" i="2"/>
  <c r="AK607" i="2"/>
  <c r="AO607" i="2"/>
  <c r="AS607" i="2"/>
  <c r="I608" i="2"/>
  <c r="L608" i="2"/>
  <c r="S608" i="2"/>
  <c r="AA608" i="2"/>
  <c r="AD608" i="2"/>
  <c r="AK608" i="2"/>
  <c r="AO608" i="2"/>
  <c r="AS608" i="2"/>
  <c r="I609" i="2"/>
  <c r="L609" i="2"/>
  <c r="S609" i="2"/>
  <c r="AA609" i="2"/>
  <c r="AD609" i="2"/>
  <c r="AK609" i="2"/>
  <c r="AO609" i="2"/>
  <c r="AS609" i="2"/>
  <c r="I610" i="2"/>
  <c r="L610" i="2" s="1"/>
  <c r="S610" i="2"/>
  <c r="AA610" i="2"/>
  <c r="AD610" i="2" s="1"/>
  <c r="AK610" i="2"/>
  <c r="AO610" i="2"/>
  <c r="AS610" i="2"/>
  <c r="I611" i="2"/>
  <c r="L611" i="2"/>
  <c r="S611" i="2"/>
  <c r="AA611" i="2"/>
  <c r="AD611" i="2" s="1"/>
  <c r="AK611" i="2"/>
  <c r="AO611" i="2"/>
  <c r="AS611" i="2"/>
  <c r="I612" i="2"/>
  <c r="L612" i="2"/>
  <c r="S612" i="2"/>
  <c r="AA612" i="2"/>
  <c r="AD612" i="2"/>
  <c r="AK612" i="2"/>
  <c r="AO612" i="2"/>
  <c r="AS612" i="2"/>
  <c r="I613" i="2"/>
  <c r="L613" i="2" s="1"/>
  <c r="S613" i="2"/>
  <c r="AA613" i="2"/>
  <c r="AD613" i="2"/>
  <c r="AK613" i="2"/>
  <c r="AO613" i="2"/>
  <c r="AS613" i="2"/>
  <c r="I614" i="2"/>
  <c r="L614" i="2" s="1"/>
  <c r="S614" i="2"/>
  <c r="AA614" i="2"/>
  <c r="AD614" i="2"/>
  <c r="AK614" i="2"/>
  <c r="AO614" i="2"/>
  <c r="AS614" i="2"/>
  <c r="I615" i="2"/>
  <c r="L615" i="2" s="1"/>
  <c r="S615" i="2"/>
  <c r="AA615" i="2"/>
  <c r="AD615" i="2"/>
  <c r="AK615" i="2"/>
  <c r="AO615" i="2"/>
  <c r="AS615" i="2"/>
  <c r="I616" i="2"/>
  <c r="L616" i="2" s="1"/>
  <c r="S616" i="2"/>
  <c r="AA616" i="2"/>
  <c r="AD616" i="2" s="1"/>
  <c r="AK616" i="2"/>
  <c r="AO616" i="2"/>
  <c r="AS616" i="2"/>
  <c r="I617" i="2"/>
  <c r="L617" i="2"/>
  <c r="S617" i="2"/>
  <c r="AA617" i="2"/>
  <c r="AD617" i="2"/>
  <c r="AK617" i="2"/>
  <c r="AO617" i="2"/>
  <c r="AS617" i="2"/>
  <c r="I618" i="2"/>
  <c r="L618" i="2"/>
  <c r="S618" i="2"/>
  <c r="AA618" i="2"/>
  <c r="AD618" i="2"/>
  <c r="AK618" i="2"/>
  <c r="AO618" i="2"/>
  <c r="AS618" i="2"/>
  <c r="I619" i="2"/>
  <c r="L619" i="2"/>
  <c r="S619" i="2"/>
  <c r="AA619" i="2"/>
  <c r="AD619" i="2"/>
  <c r="AK619" i="2"/>
  <c r="AO619" i="2"/>
  <c r="AS619" i="2"/>
  <c r="I620" i="2"/>
  <c r="L620" i="2"/>
  <c r="S620" i="2"/>
  <c r="AA620" i="2"/>
  <c r="AD620" i="2"/>
  <c r="AK620" i="2"/>
  <c r="AO620" i="2"/>
  <c r="AS620" i="2"/>
  <c r="I621" i="2"/>
  <c r="L621" i="2" s="1"/>
  <c r="S621" i="2"/>
  <c r="AA621" i="2"/>
  <c r="AD621" i="2"/>
  <c r="AK621" i="2"/>
  <c r="AO621" i="2"/>
  <c r="AS621" i="2"/>
  <c r="I622" i="2"/>
  <c r="L622" i="2" s="1"/>
  <c r="S622" i="2"/>
  <c r="AA622" i="2"/>
  <c r="AD622" i="2"/>
  <c r="AK622" i="2"/>
  <c r="AO622" i="2"/>
  <c r="AS622" i="2"/>
  <c r="I623" i="2"/>
  <c r="L623" i="2"/>
  <c r="S623" i="2"/>
  <c r="AA623" i="2"/>
  <c r="AD623" i="2"/>
  <c r="AK623" i="2"/>
  <c r="AO623" i="2"/>
  <c r="AS623" i="2"/>
  <c r="I624" i="2"/>
  <c r="L624" i="2" s="1"/>
  <c r="S624" i="2"/>
  <c r="AA624" i="2"/>
  <c r="AD624" i="2"/>
  <c r="AK624" i="2"/>
  <c r="AO624" i="2"/>
  <c r="AS624" i="2"/>
  <c r="I625" i="2"/>
  <c r="L625" i="2" s="1"/>
  <c r="S625" i="2"/>
  <c r="AA625" i="2"/>
  <c r="AD625" i="2" s="1"/>
  <c r="AK625" i="2"/>
  <c r="AO625" i="2"/>
  <c r="AS625" i="2"/>
  <c r="I626" i="2"/>
  <c r="L626" i="2" s="1"/>
  <c r="S626" i="2"/>
  <c r="AA626" i="2"/>
  <c r="AD626" i="2"/>
  <c r="AK626" i="2"/>
  <c r="AO626" i="2"/>
  <c r="AS626" i="2"/>
  <c r="I627" i="2"/>
  <c r="L627" i="2" s="1"/>
  <c r="S627" i="2"/>
  <c r="AA627" i="2"/>
  <c r="AD627" i="2"/>
  <c r="AK627" i="2"/>
  <c r="AO627" i="2"/>
  <c r="AS627" i="2"/>
  <c r="I628" i="2"/>
  <c r="L628" i="2"/>
  <c r="S628" i="2"/>
  <c r="AA628" i="2"/>
  <c r="AD628" i="2"/>
  <c r="AK628" i="2"/>
  <c r="AO628" i="2"/>
  <c r="AS628" i="2"/>
  <c r="I629" i="2"/>
  <c r="L629" i="2"/>
  <c r="S629" i="2"/>
  <c r="AA629" i="2"/>
  <c r="AD629" i="2"/>
  <c r="AK629" i="2"/>
  <c r="AO629" i="2"/>
  <c r="AS629" i="2"/>
  <c r="I630" i="2"/>
  <c r="L630" i="2"/>
  <c r="S630" i="2"/>
  <c r="AA630" i="2"/>
  <c r="AD630" i="2"/>
  <c r="AK630" i="2"/>
  <c r="AO630" i="2"/>
  <c r="AS630" i="2"/>
  <c r="I631" i="2"/>
  <c r="L631" i="2"/>
  <c r="S631" i="2"/>
  <c r="AA631" i="2"/>
  <c r="AD631" i="2"/>
  <c r="AK631" i="2"/>
  <c r="AO631" i="2"/>
  <c r="AS631" i="2"/>
  <c r="I632" i="2"/>
  <c r="L632" i="2"/>
  <c r="S632" i="2"/>
  <c r="AA632" i="2"/>
  <c r="AD632" i="2"/>
  <c r="AK632" i="2"/>
  <c r="AO632" i="2"/>
  <c r="AS632" i="2"/>
  <c r="I633" i="2"/>
  <c r="L633" i="2" s="1"/>
  <c r="S633" i="2"/>
  <c r="AA633" i="2"/>
  <c r="AD633" i="2"/>
  <c r="AK633" i="2"/>
  <c r="AO633" i="2"/>
  <c r="AS633" i="2"/>
  <c r="I634" i="2"/>
  <c r="L634" i="2" s="1"/>
  <c r="S634" i="2"/>
  <c r="AA634" i="2"/>
  <c r="AD634" i="2" s="1"/>
  <c r="AK634" i="2"/>
  <c r="AO634" i="2"/>
  <c r="AS634" i="2"/>
  <c r="I635" i="2"/>
  <c r="L635" i="2"/>
  <c r="S635" i="2"/>
  <c r="AA635" i="2"/>
  <c r="AD635" i="2"/>
  <c r="AK635" i="2"/>
  <c r="AO635" i="2"/>
  <c r="AS635" i="2"/>
  <c r="I636" i="2"/>
  <c r="L636" i="2"/>
  <c r="S636" i="2"/>
  <c r="AA636" i="2"/>
  <c r="AD636" i="2"/>
  <c r="AK636" i="2"/>
  <c r="AO636" i="2"/>
  <c r="AS636" i="2"/>
  <c r="I637" i="2"/>
  <c r="L637" i="2"/>
  <c r="S637" i="2"/>
  <c r="AA637" i="2"/>
  <c r="AD637" i="2"/>
  <c r="AK637" i="2"/>
  <c r="AO637" i="2"/>
  <c r="AS637" i="2"/>
  <c r="I638" i="2"/>
  <c r="L638" i="2"/>
  <c r="S638" i="2"/>
  <c r="AA638" i="2"/>
  <c r="AD638" i="2"/>
  <c r="AK638" i="2"/>
  <c r="AO638" i="2"/>
  <c r="AS638" i="2"/>
  <c r="I639" i="2"/>
  <c r="L639" i="2" s="1"/>
  <c r="S639" i="2"/>
  <c r="AA639" i="2"/>
  <c r="AD639" i="2"/>
  <c r="AK639" i="2"/>
  <c r="AO639" i="2"/>
  <c r="AS639" i="2"/>
  <c r="I640" i="2"/>
  <c r="L640" i="2"/>
  <c r="S640" i="2"/>
  <c r="AA640" i="2"/>
  <c r="AD640" i="2"/>
  <c r="AK640" i="2"/>
  <c r="AO640" i="2"/>
  <c r="AS640" i="2"/>
  <c r="I641" i="2"/>
  <c r="L641" i="2" s="1"/>
  <c r="S641" i="2"/>
  <c r="AA641" i="2"/>
  <c r="AD641" i="2"/>
  <c r="AK641" i="2"/>
  <c r="AO641" i="2"/>
  <c r="AS641" i="2"/>
  <c r="I642" i="2"/>
  <c r="L642" i="2" s="1"/>
  <c r="S642" i="2"/>
  <c r="AA642" i="2"/>
  <c r="AD642" i="2"/>
  <c r="AK642" i="2"/>
  <c r="AO642" i="2"/>
  <c r="AS642" i="2"/>
  <c r="I643" i="2"/>
  <c r="L643" i="2" s="1"/>
  <c r="S643" i="2"/>
  <c r="AA643" i="2"/>
  <c r="AD643" i="2" s="1"/>
  <c r="AK643" i="2"/>
  <c r="AO643" i="2"/>
  <c r="AS643" i="2"/>
  <c r="I644" i="2"/>
  <c r="L644" i="2" s="1"/>
  <c r="S644" i="2"/>
  <c r="AA644" i="2"/>
  <c r="AD644" i="2"/>
  <c r="AK644" i="2"/>
  <c r="AO644" i="2"/>
  <c r="AS644" i="2"/>
  <c r="I645" i="2"/>
  <c r="L645" i="2"/>
  <c r="S645" i="2"/>
  <c r="AA645" i="2"/>
  <c r="AD645" i="2"/>
  <c r="AK645" i="2"/>
  <c r="AO645" i="2"/>
  <c r="AS645" i="2"/>
  <c r="I646" i="2"/>
  <c r="L646" i="2"/>
  <c r="S646" i="2"/>
  <c r="AA646" i="2"/>
  <c r="AD646" i="2"/>
  <c r="AK646" i="2"/>
  <c r="AO646" i="2"/>
  <c r="AS646" i="2"/>
  <c r="I647" i="2"/>
  <c r="L647" i="2"/>
  <c r="S647" i="2"/>
  <c r="AA647" i="2"/>
  <c r="AD647" i="2"/>
  <c r="AK647" i="2"/>
  <c r="AO647" i="2"/>
  <c r="AS647" i="2"/>
  <c r="I648" i="2"/>
  <c r="L648" i="2"/>
  <c r="S648" i="2"/>
  <c r="AA648" i="2"/>
  <c r="AD648" i="2"/>
  <c r="AK648" i="2"/>
  <c r="AO648" i="2"/>
  <c r="AS648" i="2"/>
  <c r="I649" i="2"/>
  <c r="L649" i="2" s="1"/>
  <c r="S649" i="2"/>
  <c r="AA649" i="2"/>
  <c r="AD649" i="2"/>
  <c r="AK649" i="2"/>
  <c r="AO649" i="2"/>
  <c r="AS649" i="2"/>
  <c r="I650" i="2"/>
  <c r="L650" i="2"/>
  <c r="S650" i="2"/>
  <c r="AA650" i="2"/>
  <c r="AD650" i="2"/>
  <c r="AK650" i="2"/>
  <c r="AO650" i="2"/>
  <c r="AS650" i="2"/>
  <c r="I651" i="2"/>
  <c r="L651" i="2"/>
  <c r="S651" i="2"/>
  <c r="AA651" i="2"/>
  <c r="AD651" i="2"/>
  <c r="AK651" i="2"/>
  <c r="AO651" i="2"/>
  <c r="AS651" i="2"/>
  <c r="I652" i="2"/>
  <c r="L652" i="2"/>
  <c r="S652" i="2"/>
  <c r="AA652" i="2"/>
  <c r="AD652" i="2"/>
  <c r="AK652" i="2"/>
  <c r="AO652" i="2"/>
  <c r="AS652" i="2"/>
  <c r="I653" i="2"/>
  <c r="L653" i="2"/>
  <c r="S653" i="2"/>
  <c r="AA653" i="2"/>
  <c r="AD653" i="2"/>
  <c r="AK653" i="2"/>
  <c r="AO653" i="2"/>
  <c r="AS653" i="2"/>
  <c r="I654" i="2"/>
  <c r="L654" i="2" s="1"/>
  <c r="S654" i="2"/>
  <c r="AA654" i="2"/>
  <c r="AD654" i="2"/>
  <c r="AK654" i="2"/>
  <c r="AO654" i="2"/>
  <c r="AS654" i="2"/>
  <c r="I655" i="2"/>
  <c r="L655" i="2"/>
  <c r="S655" i="2"/>
  <c r="AA655" i="2"/>
  <c r="AD655" i="2"/>
  <c r="AK655" i="2"/>
  <c r="AO655" i="2"/>
  <c r="AS655" i="2"/>
  <c r="I656" i="2"/>
  <c r="L656" i="2" s="1"/>
  <c r="S656" i="2"/>
  <c r="AA656" i="2"/>
  <c r="AD656" i="2" s="1"/>
  <c r="AK656" i="2"/>
  <c r="AO656" i="2"/>
  <c r="AS656" i="2"/>
  <c r="I657" i="2"/>
  <c r="L657" i="2"/>
  <c r="S657" i="2"/>
  <c r="AA657" i="2"/>
  <c r="AD657" i="2"/>
  <c r="AK657" i="2"/>
  <c r="AO657" i="2"/>
  <c r="AS657" i="2"/>
  <c r="I658" i="2"/>
  <c r="L658" i="2"/>
  <c r="S658" i="2"/>
  <c r="AA658" i="2"/>
  <c r="AD658" i="2"/>
  <c r="AK658" i="2"/>
  <c r="AO658" i="2"/>
  <c r="AS658" i="2"/>
  <c r="I659" i="2"/>
  <c r="L659" i="2"/>
  <c r="S659" i="2"/>
  <c r="AA659" i="2"/>
  <c r="AD659" i="2"/>
  <c r="AK659" i="2"/>
  <c r="AO659" i="2"/>
  <c r="AS659" i="2"/>
  <c r="I660" i="2"/>
  <c r="L660" i="2" s="1"/>
  <c r="S660" i="2"/>
  <c r="AA660" i="2"/>
  <c r="AD660" i="2"/>
  <c r="AK660" i="2"/>
  <c r="AO660" i="2"/>
  <c r="AS660" i="2"/>
  <c r="I661" i="2"/>
  <c r="L661" i="2"/>
  <c r="S661" i="2"/>
  <c r="AA661" i="2"/>
  <c r="AD661" i="2"/>
  <c r="AK661" i="2"/>
  <c r="AO661" i="2"/>
  <c r="AS661" i="2"/>
  <c r="I662" i="2"/>
  <c r="L662" i="2"/>
  <c r="S662" i="2"/>
  <c r="AA662" i="2"/>
  <c r="AD662" i="2"/>
  <c r="AK662" i="2"/>
  <c r="AO662" i="2"/>
  <c r="AS662" i="2"/>
  <c r="I663" i="2"/>
  <c r="L663" i="2"/>
  <c r="S663" i="2"/>
  <c r="AA663" i="2"/>
  <c r="AD663" i="2"/>
  <c r="AK663" i="2"/>
  <c r="AO663" i="2"/>
  <c r="AS663" i="2"/>
  <c r="I664" i="2"/>
  <c r="L664" i="2" s="1"/>
  <c r="S664" i="2"/>
  <c r="AA664" i="2"/>
  <c r="AD664" i="2"/>
  <c r="AK664" i="2"/>
  <c r="AO664" i="2"/>
  <c r="AS664" i="2"/>
  <c r="I665" i="2"/>
  <c r="L665" i="2"/>
  <c r="S665" i="2"/>
  <c r="AA665" i="2"/>
  <c r="AD665" i="2"/>
  <c r="AK665" i="2"/>
  <c r="AO665" i="2"/>
  <c r="AS665" i="2"/>
  <c r="I666" i="2"/>
  <c r="L666" i="2"/>
  <c r="S666" i="2"/>
  <c r="AA666" i="2"/>
  <c r="AD666" i="2"/>
  <c r="AK666" i="2"/>
  <c r="AO666" i="2"/>
  <c r="AS666" i="2"/>
  <c r="I667" i="2"/>
  <c r="L667" i="2"/>
  <c r="S667" i="2"/>
  <c r="AA667" i="2"/>
  <c r="AD667" i="2"/>
  <c r="AK667" i="2"/>
  <c r="AO667" i="2"/>
  <c r="AS667" i="2"/>
  <c r="I668" i="2"/>
  <c r="L668" i="2" s="1"/>
  <c r="S668" i="2"/>
  <c r="AA668" i="2"/>
  <c r="AD668" i="2"/>
  <c r="AK668" i="2"/>
  <c r="AO668" i="2"/>
  <c r="AS668" i="2"/>
  <c r="I669" i="2"/>
  <c r="L669" i="2" s="1"/>
  <c r="S669" i="2"/>
  <c r="AA669" i="2"/>
  <c r="AD669" i="2" s="1"/>
  <c r="AK669" i="2"/>
  <c r="AO669" i="2"/>
  <c r="AS669" i="2"/>
  <c r="I670" i="2"/>
  <c r="L670" i="2"/>
  <c r="S670" i="2"/>
  <c r="AA670" i="2"/>
  <c r="AD670" i="2"/>
  <c r="AK670" i="2"/>
  <c r="AO670" i="2"/>
  <c r="AS670" i="2"/>
  <c r="I671" i="2"/>
  <c r="L671" i="2" s="1"/>
  <c r="S671" i="2"/>
  <c r="AA671" i="2"/>
  <c r="AD671" i="2"/>
  <c r="AK671" i="2"/>
  <c r="AO671" i="2"/>
  <c r="AS671" i="2"/>
  <c r="I672" i="2"/>
  <c r="L672" i="2"/>
  <c r="S672" i="2"/>
  <c r="AA672" i="2"/>
  <c r="AD672" i="2"/>
  <c r="AK672" i="2"/>
  <c r="AO672" i="2"/>
  <c r="AS672" i="2"/>
  <c r="I673" i="2"/>
  <c r="L673" i="2"/>
  <c r="S673" i="2"/>
  <c r="AA673" i="2"/>
  <c r="AD673" i="2"/>
  <c r="AK673" i="2"/>
  <c r="AO673" i="2"/>
  <c r="AS673" i="2"/>
  <c r="I674" i="2"/>
  <c r="L674" i="2" s="1"/>
  <c r="S674" i="2"/>
  <c r="AA674" i="2"/>
  <c r="AD674" i="2"/>
  <c r="AK674" i="2"/>
  <c r="AO674" i="2"/>
  <c r="AS674" i="2"/>
  <c r="I675" i="2"/>
  <c r="L675" i="2"/>
  <c r="S675" i="2"/>
  <c r="AA675" i="2"/>
  <c r="AD675" i="2"/>
  <c r="AK675" i="2"/>
  <c r="AO675" i="2"/>
  <c r="AS675" i="2"/>
  <c r="I676" i="2"/>
  <c r="L676" i="2" s="1"/>
  <c r="S676" i="2"/>
  <c r="AA676" i="2"/>
  <c r="AD676" i="2"/>
  <c r="AK676" i="2"/>
  <c r="AO676" i="2"/>
  <c r="AS676" i="2"/>
  <c r="I677" i="2"/>
  <c r="L677" i="2" s="1"/>
  <c r="S677" i="2"/>
  <c r="AA677" i="2"/>
  <c r="AD677" i="2" s="1"/>
  <c r="AK677" i="2"/>
  <c r="AO677" i="2"/>
  <c r="AS677" i="2"/>
  <c r="I678" i="2"/>
  <c r="L678" i="2" s="1"/>
  <c r="S678" i="2"/>
  <c r="AA678" i="2"/>
  <c r="AD678" i="2"/>
  <c r="AK678" i="2"/>
  <c r="AO678" i="2"/>
  <c r="AS678" i="2"/>
  <c r="I679" i="2"/>
  <c r="L679" i="2" s="1"/>
  <c r="S679" i="2"/>
  <c r="AA679" i="2"/>
  <c r="AD679" i="2"/>
  <c r="AK679" i="2"/>
  <c r="AO679" i="2"/>
  <c r="AS679" i="2"/>
  <c r="I680" i="2"/>
  <c r="L680" i="2" s="1"/>
  <c r="S680" i="2"/>
  <c r="AA680" i="2"/>
  <c r="AD680" i="2"/>
  <c r="AK680" i="2"/>
  <c r="AO680" i="2"/>
  <c r="AS680" i="2"/>
  <c r="I681" i="2"/>
  <c r="L681" i="2" s="1"/>
  <c r="S681" i="2"/>
  <c r="AA681" i="2"/>
  <c r="AD681" i="2" s="1"/>
  <c r="AK681" i="2"/>
  <c r="AO681" i="2"/>
  <c r="AS681" i="2"/>
  <c r="I682" i="2"/>
  <c r="L682" i="2"/>
  <c r="S682" i="2"/>
  <c r="AA682" i="2"/>
  <c r="AD682" i="2"/>
  <c r="AK682" i="2"/>
  <c r="AO682" i="2"/>
  <c r="AS682" i="2"/>
  <c r="I683" i="2"/>
  <c r="L683" i="2" s="1"/>
  <c r="S683" i="2"/>
  <c r="AA683" i="2"/>
  <c r="AD683" i="2"/>
  <c r="AK683" i="2"/>
  <c r="AO683" i="2"/>
  <c r="AS683" i="2"/>
  <c r="I684" i="2"/>
  <c r="L684" i="2" s="1"/>
  <c r="S684" i="2"/>
  <c r="AA684" i="2"/>
  <c r="AD684" i="2"/>
  <c r="AK684" i="2"/>
  <c r="AO684" i="2"/>
  <c r="AS684" i="2"/>
  <c r="I685" i="2"/>
  <c r="L685" i="2"/>
  <c r="S685" i="2"/>
  <c r="AA685" i="2"/>
  <c r="AD685" i="2"/>
  <c r="AK685" i="2"/>
  <c r="AO685" i="2"/>
  <c r="AS685" i="2"/>
  <c r="I686" i="2"/>
  <c r="L686" i="2" s="1"/>
  <c r="S686" i="2"/>
  <c r="AA686" i="2"/>
  <c r="AD686" i="2"/>
  <c r="AK686" i="2"/>
  <c r="AO686" i="2"/>
  <c r="AS686" i="2"/>
  <c r="I687" i="2"/>
  <c r="L687" i="2" s="1"/>
  <c r="S687" i="2"/>
  <c r="AA687" i="2"/>
  <c r="AD687" i="2" s="1"/>
  <c r="AK687" i="2"/>
  <c r="AO687" i="2"/>
  <c r="AS687" i="2"/>
  <c r="I688" i="2"/>
  <c r="L688" i="2" s="1"/>
  <c r="S688" i="2"/>
  <c r="AA688" i="2"/>
  <c r="AD688" i="2"/>
  <c r="AK688" i="2"/>
  <c r="AO688" i="2"/>
  <c r="AS688" i="2"/>
  <c r="I689" i="2"/>
  <c r="L689" i="2"/>
  <c r="S689" i="2"/>
  <c r="AA689" i="2"/>
  <c r="AD689" i="2"/>
  <c r="AK689" i="2"/>
  <c r="AO689" i="2"/>
  <c r="AS689" i="2"/>
  <c r="I690" i="2"/>
  <c r="L690" i="2" s="1"/>
  <c r="S690" i="2"/>
  <c r="AA690" i="2"/>
  <c r="AD690" i="2"/>
  <c r="AK690" i="2"/>
  <c r="AO690" i="2"/>
  <c r="AS690" i="2"/>
  <c r="I691" i="2"/>
  <c r="L691" i="2" s="1"/>
  <c r="S691" i="2"/>
  <c r="AA691" i="2"/>
  <c r="AD691" i="2"/>
  <c r="AK691" i="2"/>
  <c r="AO691" i="2"/>
  <c r="AS691" i="2"/>
  <c r="I692" i="2"/>
  <c r="L692" i="2" s="1"/>
  <c r="S692" i="2"/>
  <c r="AA692" i="2"/>
  <c r="AD692" i="2" s="1"/>
  <c r="AK692" i="2"/>
  <c r="AO692" i="2"/>
  <c r="AS692" i="2"/>
  <c r="I693" i="2"/>
  <c r="L693" i="2"/>
  <c r="S693" i="2"/>
  <c r="AA693" i="2"/>
  <c r="AD693" i="2"/>
  <c r="AK693" i="2"/>
  <c r="AO693" i="2"/>
  <c r="AS693" i="2"/>
  <c r="I694" i="2"/>
  <c r="L694" i="2"/>
  <c r="S694" i="2"/>
  <c r="AA694" i="2"/>
  <c r="AD694" i="2" s="1"/>
  <c r="AK694" i="2"/>
  <c r="AO694" i="2"/>
  <c r="AS694" i="2"/>
  <c r="I695" i="2"/>
  <c r="L695" i="2"/>
  <c r="S695" i="2"/>
  <c r="AA695" i="2"/>
  <c r="AD695" i="2"/>
  <c r="AK695" i="2"/>
  <c r="AO695" i="2"/>
  <c r="AS695" i="2"/>
  <c r="I696" i="2"/>
  <c r="L696" i="2" s="1"/>
  <c r="S696" i="2"/>
  <c r="AA696" i="2"/>
  <c r="AD696" i="2"/>
  <c r="AK696" i="2"/>
  <c r="AO696" i="2"/>
  <c r="AS696" i="2"/>
  <c r="I697" i="2"/>
  <c r="L697" i="2"/>
  <c r="S697" i="2"/>
  <c r="AA697" i="2"/>
  <c r="AD697" i="2"/>
  <c r="AK697" i="2"/>
  <c r="AO697" i="2"/>
  <c r="AS697" i="2"/>
  <c r="I698" i="2"/>
  <c r="L698" i="2" s="1"/>
  <c r="S698" i="2"/>
  <c r="AA698" i="2"/>
  <c r="AD698" i="2"/>
  <c r="AK698" i="2"/>
  <c r="AO698" i="2"/>
  <c r="AS698" i="2"/>
  <c r="I699" i="2"/>
  <c r="L699" i="2"/>
  <c r="S699" i="2"/>
  <c r="AA699" i="2"/>
  <c r="AD699" i="2"/>
  <c r="AK699" i="2"/>
  <c r="AO699" i="2"/>
  <c r="AS699" i="2"/>
  <c r="I700" i="2"/>
  <c r="L700" i="2" s="1"/>
  <c r="S700" i="2"/>
  <c r="AA700" i="2"/>
  <c r="AD700" i="2"/>
  <c r="AK700" i="2"/>
  <c r="AO700" i="2"/>
  <c r="AS700" i="2"/>
  <c r="I701" i="2"/>
  <c r="L701" i="2"/>
  <c r="S701" i="2"/>
  <c r="AA701" i="2"/>
  <c r="AD701" i="2"/>
  <c r="AK701" i="2"/>
  <c r="AO701" i="2"/>
  <c r="AS701" i="2"/>
  <c r="I702" i="2"/>
  <c r="L702" i="2" s="1"/>
  <c r="S702" i="2"/>
  <c r="AA702" i="2"/>
  <c r="AD702" i="2" s="1"/>
  <c r="AK702" i="2"/>
  <c r="AO702" i="2"/>
  <c r="AS702" i="2"/>
  <c r="I703" i="2"/>
  <c r="L703" i="2" s="1"/>
  <c r="S703" i="2"/>
  <c r="AA703" i="2"/>
  <c r="AD703" i="2"/>
  <c r="AK703" i="2"/>
  <c r="AO703" i="2"/>
  <c r="AS703" i="2"/>
  <c r="I704" i="2"/>
  <c r="L704" i="2" s="1"/>
  <c r="S704" i="2"/>
  <c r="AA704" i="2"/>
  <c r="AD704" i="2"/>
  <c r="AK704" i="2"/>
  <c r="AO704" i="2"/>
  <c r="AS704" i="2"/>
  <c r="I705" i="2"/>
  <c r="L705" i="2" s="1"/>
  <c r="S705" i="2"/>
  <c r="AA705" i="2"/>
  <c r="AD705" i="2"/>
  <c r="AK705" i="2"/>
  <c r="AO705" i="2"/>
  <c r="AS705" i="2"/>
  <c r="I706" i="2"/>
  <c r="L706" i="2"/>
  <c r="S706" i="2"/>
  <c r="AA706" i="2"/>
  <c r="AD706" i="2"/>
  <c r="AK706" i="2"/>
  <c r="AO706" i="2"/>
  <c r="AS706" i="2"/>
  <c r="I707" i="2"/>
  <c r="L707" i="2" s="1"/>
  <c r="S707" i="2"/>
  <c r="AA707" i="2"/>
  <c r="AD707" i="2" s="1"/>
  <c r="AK707" i="2"/>
  <c r="AO707" i="2"/>
  <c r="AS707" i="2"/>
  <c r="I708" i="2"/>
  <c r="L708" i="2" s="1"/>
  <c r="S708" i="2"/>
  <c r="AA708" i="2"/>
  <c r="AD708" i="2"/>
  <c r="AK708" i="2"/>
  <c r="AO708" i="2"/>
  <c r="AS708" i="2"/>
  <c r="I709" i="2"/>
  <c r="L709" i="2"/>
  <c r="S709" i="2"/>
  <c r="AA709" i="2"/>
  <c r="AD709" i="2"/>
  <c r="AK709" i="2"/>
  <c r="AO709" i="2"/>
  <c r="AS709" i="2"/>
  <c r="I710" i="2"/>
  <c r="L710" i="2"/>
  <c r="S710" i="2"/>
  <c r="AA710" i="2"/>
  <c r="AD710" i="2"/>
  <c r="AK710" i="2"/>
  <c r="AO710" i="2"/>
  <c r="AS710" i="2"/>
  <c r="I711" i="2"/>
  <c r="L711" i="2" s="1"/>
  <c r="S711" i="2"/>
  <c r="AA711" i="2"/>
  <c r="AD711" i="2"/>
  <c r="AK711" i="2"/>
  <c r="AO711" i="2"/>
  <c r="AS711" i="2"/>
  <c r="I712" i="2"/>
  <c r="L712" i="2" s="1"/>
  <c r="S712" i="2"/>
  <c r="AA712" i="2"/>
  <c r="AD712" i="2"/>
  <c r="AK712" i="2"/>
  <c r="AO712" i="2"/>
  <c r="AS712" i="2"/>
  <c r="I713" i="2"/>
  <c r="L713" i="2"/>
  <c r="S713" i="2"/>
  <c r="AA713" i="2"/>
  <c r="AD713" i="2"/>
  <c r="AK713" i="2"/>
  <c r="AO713" i="2"/>
  <c r="AS713" i="2"/>
  <c r="I714" i="2"/>
  <c r="L714" i="2" s="1"/>
  <c r="S714" i="2"/>
  <c r="AA714" i="2"/>
  <c r="AD714" i="2" s="1"/>
  <c r="AK714" i="2"/>
  <c r="AO714" i="2"/>
  <c r="AS714" i="2"/>
  <c r="I715" i="2"/>
  <c r="L715" i="2"/>
  <c r="S715" i="2"/>
  <c r="AA715" i="2"/>
  <c r="AD715" i="2"/>
  <c r="AK715" i="2"/>
  <c r="AO715" i="2"/>
  <c r="AS715" i="2"/>
  <c r="I716" i="2"/>
  <c r="L716" i="2" s="1"/>
  <c r="S716" i="2"/>
  <c r="AA716" i="2"/>
  <c r="AD716" i="2"/>
  <c r="AK716" i="2"/>
  <c r="AO716" i="2"/>
  <c r="AS716" i="2"/>
  <c r="I717" i="2"/>
  <c r="L717" i="2" s="1"/>
  <c r="S717" i="2"/>
  <c r="AA717" i="2"/>
  <c r="AD717" i="2"/>
  <c r="AK717" i="2"/>
  <c r="AO717" i="2"/>
  <c r="AS717" i="2"/>
  <c r="I718" i="2"/>
  <c r="L718" i="2"/>
  <c r="S718" i="2"/>
  <c r="AA718" i="2"/>
  <c r="AD718" i="2"/>
  <c r="AK718" i="2"/>
  <c r="AO718" i="2"/>
  <c r="AS718" i="2"/>
  <c r="I719" i="2"/>
  <c r="L719" i="2" s="1"/>
  <c r="S719" i="2"/>
  <c r="AA719" i="2"/>
  <c r="AD719" i="2"/>
  <c r="AK719" i="2"/>
  <c r="AO719" i="2"/>
  <c r="AS719" i="2"/>
  <c r="I720" i="2"/>
  <c r="L720" i="2"/>
  <c r="S720" i="2"/>
  <c r="AA720" i="2"/>
  <c r="AD720" i="2"/>
  <c r="AK720" i="2"/>
  <c r="AO720" i="2"/>
  <c r="AS720" i="2"/>
  <c r="I721" i="2"/>
  <c r="L721" i="2" s="1"/>
  <c r="S721" i="2"/>
  <c r="AA721" i="2"/>
  <c r="AD721" i="2" s="1"/>
  <c r="AK721" i="2"/>
  <c r="AO721" i="2"/>
  <c r="AS721" i="2"/>
  <c r="I722" i="2"/>
  <c r="L722" i="2"/>
  <c r="S722" i="2"/>
  <c r="AA722" i="2"/>
  <c r="AD722" i="2"/>
  <c r="AK722" i="2"/>
  <c r="AO722" i="2"/>
  <c r="AS722" i="2"/>
  <c r="I723" i="2"/>
  <c r="L723" i="2" s="1"/>
  <c r="S723" i="2"/>
  <c r="AA723" i="2"/>
  <c r="AD723" i="2"/>
  <c r="AK723" i="2"/>
  <c r="AO723" i="2"/>
  <c r="AS723" i="2"/>
  <c r="I724" i="2"/>
  <c r="L724" i="2" s="1"/>
  <c r="S724" i="2"/>
  <c r="AA724" i="2"/>
  <c r="AD724" i="2"/>
  <c r="AK724" i="2"/>
  <c r="AO724" i="2"/>
  <c r="AS724" i="2"/>
  <c r="I725" i="2"/>
  <c r="L725" i="2" s="1"/>
  <c r="S725" i="2"/>
  <c r="AA725" i="2"/>
  <c r="AD725" i="2"/>
  <c r="AK725" i="2"/>
  <c r="AO725" i="2"/>
  <c r="AS725" i="2"/>
  <c r="I726" i="2"/>
  <c r="L726" i="2" s="1"/>
  <c r="S726" i="2"/>
  <c r="AA726" i="2"/>
  <c r="AD726" i="2" s="1"/>
  <c r="AK726" i="2"/>
  <c r="AO726" i="2"/>
  <c r="AS726" i="2"/>
  <c r="I727" i="2"/>
  <c r="L727" i="2" s="1"/>
  <c r="S727" i="2"/>
  <c r="AA727" i="2"/>
  <c r="AD727" i="2"/>
  <c r="AK727" i="2"/>
  <c r="AO727" i="2"/>
  <c r="AS727" i="2"/>
  <c r="I728" i="2"/>
  <c r="L728" i="2" s="1"/>
  <c r="S728" i="2"/>
  <c r="AA728" i="2"/>
  <c r="AD728" i="2"/>
  <c r="AK728" i="2"/>
  <c r="AO728" i="2"/>
  <c r="AS728" i="2"/>
  <c r="I729" i="2"/>
  <c r="L729" i="2"/>
  <c r="S729" i="2"/>
  <c r="AA729" i="2"/>
  <c r="AD729" i="2"/>
  <c r="AK729" i="2"/>
  <c r="AO729" i="2"/>
  <c r="AS729" i="2"/>
  <c r="I730" i="2"/>
  <c r="L730" i="2"/>
  <c r="S730" i="2"/>
  <c r="AA730" i="2"/>
  <c r="AD730" i="2"/>
  <c r="AK730" i="2"/>
  <c r="AO730" i="2"/>
  <c r="AS730" i="2"/>
  <c r="I731" i="2"/>
  <c r="L731" i="2"/>
  <c r="S731" i="2"/>
  <c r="AA731" i="2"/>
  <c r="AD731" i="2"/>
  <c r="AK731" i="2"/>
  <c r="AO731" i="2"/>
  <c r="AS731" i="2"/>
  <c r="I732" i="2"/>
  <c r="L732" i="2"/>
  <c r="S732" i="2"/>
  <c r="AA732" i="2"/>
  <c r="AD732" i="2"/>
  <c r="AK732" i="2"/>
  <c r="AO732" i="2"/>
  <c r="AS732" i="2"/>
  <c r="I733" i="2"/>
  <c r="L733" i="2"/>
  <c r="S733" i="2"/>
  <c r="AA733" i="2"/>
  <c r="AD733" i="2"/>
  <c r="AK733" i="2"/>
  <c r="AO733" i="2"/>
  <c r="AS733" i="2"/>
  <c r="I734" i="2"/>
  <c r="L734" i="2"/>
  <c r="S734" i="2"/>
  <c r="AA734" i="2"/>
  <c r="AD734" i="2"/>
  <c r="AK734" i="2"/>
  <c r="AO734" i="2"/>
  <c r="AS734" i="2"/>
  <c r="I735" i="2"/>
  <c r="L735" i="2" s="1"/>
  <c r="S735" i="2"/>
  <c r="AA735" i="2"/>
  <c r="AD735" i="2"/>
  <c r="AK735" i="2"/>
  <c r="AO735" i="2"/>
  <c r="AS735" i="2"/>
  <c r="I736" i="2"/>
  <c r="L736" i="2"/>
  <c r="S736" i="2"/>
  <c r="AA736" i="2"/>
  <c r="AD736" i="2"/>
  <c r="AK736" i="2"/>
  <c r="AO736" i="2"/>
  <c r="AS736" i="2"/>
  <c r="I737" i="2"/>
  <c r="L737" i="2"/>
  <c r="S737" i="2"/>
  <c r="AA737" i="2"/>
  <c r="AD737" i="2"/>
  <c r="AK737" i="2"/>
  <c r="AO737" i="2"/>
  <c r="AS737" i="2"/>
  <c r="I738" i="2"/>
  <c r="L738" i="2"/>
  <c r="S738" i="2"/>
  <c r="AA738" i="2"/>
  <c r="AD738" i="2"/>
  <c r="AK738" i="2"/>
  <c r="AO738" i="2"/>
  <c r="AS738" i="2"/>
  <c r="I739" i="2"/>
  <c r="L739" i="2"/>
  <c r="S739" i="2"/>
  <c r="AA739" i="2"/>
  <c r="AD739" i="2"/>
  <c r="AK739" i="2"/>
  <c r="AO739" i="2"/>
  <c r="AS739" i="2"/>
  <c r="I740" i="2"/>
  <c r="L740" i="2" s="1"/>
  <c r="S740" i="2"/>
  <c r="AA740" i="2"/>
  <c r="AD740" i="2" s="1"/>
  <c r="AK740" i="2"/>
  <c r="AO740" i="2"/>
  <c r="AS740" i="2"/>
  <c r="I741" i="2"/>
  <c r="L741" i="2"/>
  <c r="S741" i="2"/>
  <c r="AA741" i="2"/>
  <c r="AD741" i="2"/>
  <c r="AK741" i="2"/>
  <c r="AO741" i="2"/>
  <c r="AS741" i="2"/>
  <c r="I742" i="2"/>
  <c r="L742" i="2"/>
  <c r="S742" i="2"/>
  <c r="AA742" i="2"/>
  <c r="AD742" i="2"/>
  <c r="AK742" i="2"/>
  <c r="AO742" i="2"/>
  <c r="AS742" i="2"/>
  <c r="I743" i="2"/>
  <c r="L743" i="2"/>
  <c r="S743" i="2"/>
  <c r="AA743" i="2"/>
  <c r="AD743" i="2"/>
  <c r="AK743" i="2"/>
  <c r="AO743" i="2"/>
  <c r="AS743" i="2"/>
  <c r="I744" i="2"/>
  <c r="L744" i="2"/>
  <c r="S744" i="2"/>
  <c r="AA744" i="2"/>
  <c r="AD744" i="2"/>
  <c r="AK744" i="2"/>
  <c r="AO744" i="2"/>
  <c r="AS744" i="2"/>
  <c r="I745" i="2"/>
  <c r="L745" i="2" s="1"/>
  <c r="S745" i="2"/>
  <c r="AA745" i="2"/>
  <c r="AD745" i="2"/>
  <c r="AK745" i="2"/>
  <c r="AO745" i="2"/>
  <c r="AS745" i="2"/>
  <c r="I746" i="2"/>
  <c r="L746" i="2" s="1"/>
  <c r="S746" i="2"/>
  <c r="AA746" i="2"/>
  <c r="AD746" i="2"/>
  <c r="AK746" i="2"/>
  <c r="AO746" i="2"/>
  <c r="AS746" i="2"/>
  <c r="I747" i="2"/>
  <c r="L747" i="2"/>
  <c r="S747" i="2"/>
  <c r="AA747" i="2"/>
  <c r="AD747" i="2"/>
  <c r="AK747" i="2"/>
  <c r="AO747" i="2"/>
  <c r="AS747" i="2"/>
  <c r="I748" i="2"/>
  <c r="L748" i="2" s="1"/>
  <c r="S748" i="2"/>
  <c r="AA748" i="2"/>
  <c r="AD748" i="2"/>
  <c r="AK748" i="2"/>
  <c r="AO748" i="2"/>
  <c r="AS748" i="2"/>
  <c r="I749" i="2"/>
  <c r="L749" i="2"/>
  <c r="S749" i="2"/>
  <c r="AA749" i="2"/>
  <c r="AD749" i="2"/>
  <c r="AK749" i="2"/>
  <c r="AO749" i="2"/>
  <c r="AS749" i="2"/>
  <c r="I750" i="2"/>
  <c r="L750" i="2"/>
  <c r="S750" i="2"/>
  <c r="AA750" i="2"/>
  <c r="AD750" i="2"/>
  <c r="AK750" i="2"/>
  <c r="AO750" i="2"/>
  <c r="AS750" i="2"/>
  <c r="I751" i="2"/>
  <c r="L751" i="2" s="1"/>
  <c r="S751" i="2"/>
  <c r="AA751" i="2"/>
  <c r="AD751" i="2"/>
  <c r="AK751" i="2"/>
  <c r="AO751" i="2"/>
  <c r="AS751" i="2"/>
  <c r="I752" i="2"/>
  <c r="L752" i="2" s="1"/>
  <c r="S752" i="2"/>
  <c r="AA752" i="2"/>
  <c r="AD752" i="2"/>
  <c r="AK752" i="2"/>
  <c r="AO752" i="2"/>
  <c r="AS752" i="2"/>
  <c r="I753" i="2"/>
  <c r="L753" i="2"/>
  <c r="S753" i="2"/>
  <c r="AA753" i="2"/>
  <c r="AD753" i="2"/>
  <c r="AK753" i="2"/>
  <c r="AO753" i="2"/>
  <c r="AS753" i="2"/>
  <c r="I754" i="2"/>
  <c r="L754" i="2" s="1"/>
  <c r="S754" i="2"/>
  <c r="AA754" i="2"/>
  <c r="AD754" i="2"/>
  <c r="AK754" i="2"/>
  <c r="AO754" i="2"/>
  <c r="AS754" i="2"/>
  <c r="I755" i="2"/>
  <c r="L755" i="2"/>
  <c r="S755" i="2"/>
  <c r="AA755" i="2"/>
  <c r="AD755" i="2"/>
  <c r="AK755" i="2"/>
  <c r="AO755" i="2"/>
  <c r="AS755" i="2"/>
  <c r="I756" i="2"/>
  <c r="L756" i="2" s="1"/>
  <c r="S756" i="2"/>
  <c r="AA756" i="2"/>
  <c r="AD756" i="2"/>
  <c r="AK756" i="2"/>
  <c r="AO756" i="2"/>
  <c r="AS756" i="2"/>
  <c r="I757" i="2"/>
  <c r="L757" i="2" s="1"/>
  <c r="S757" i="2"/>
  <c r="AA757" i="2"/>
  <c r="AD757" i="2" s="1"/>
  <c r="AK757" i="2"/>
  <c r="AO757" i="2"/>
  <c r="AS757" i="2"/>
  <c r="I758" i="2"/>
  <c r="L758" i="2"/>
  <c r="S758" i="2"/>
  <c r="AA758" i="2"/>
  <c r="AD758" i="2"/>
  <c r="AK758" i="2"/>
  <c r="AO758" i="2"/>
  <c r="AS758" i="2"/>
  <c r="I759" i="2"/>
  <c r="L759" i="2"/>
  <c r="S759" i="2"/>
  <c r="AA759" i="2"/>
  <c r="AD759" i="2"/>
  <c r="AK759" i="2"/>
  <c r="AO759" i="2"/>
  <c r="AS759" i="2"/>
  <c r="I760" i="2"/>
  <c r="L760" i="2" s="1"/>
  <c r="S760" i="2"/>
  <c r="AA760" i="2"/>
  <c r="AD760" i="2"/>
  <c r="AK760" i="2"/>
  <c r="AO760" i="2"/>
  <c r="AS760" i="2"/>
  <c r="I761" i="2"/>
  <c r="L761" i="2"/>
  <c r="S761" i="2"/>
  <c r="AA761" i="2"/>
  <c r="AD761" i="2"/>
  <c r="AK761" i="2"/>
  <c r="AO761" i="2"/>
  <c r="AS761" i="2"/>
  <c r="I762" i="2"/>
  <c r="L762" i="2" s="1"/>
  <c r="S762" i="2"/>
  <c r="AA762" i="2"/>
  <c r="AD762" i="2"/>
  <c r="AK762" i="2"/>
  <c r="AO762" i="2"/>
  <c r="AS762" i="2"/>
  <c r="I763" i="2"/>
  <c r="L763" i="2" s="1"/>
  <c r="S763" i="2"/>
  <c r="AA763" i="2"/>
  <c r="AD763" i="2"/>
  <c r="AK763" i="2"/>
  <c r="AO763" i="2"/>
  <c r="AS763" i="2"/>
  <c r="I764" i="2"/>
  <c r="L764" i="2" s="1"/>
  <c r="S764" i="2"/>
  <c r="AA764" i="2"/>
  <c r="AD764" i="2" s="1"/>
  <c r="AK764" i="2"/>
  <c r="AO764" i="2"/>
  <c r="AS764" i="2"/>
  <c r="I765" i="2"/>
  <c r="L765" i="2" s="1"/>
  <c r="S765" i="2"/>
  <c r="AA765" i="2"/>
  <c r="AD765" i="2"/>
  <c r="AK765" i="2"/>
  <c r="AO765" i="2"/>
  <c r="AS765" i="2"/>
  <c r="I766" i="2"/>
  <c r="L766" i="2" s="1"/>
  <c r="S766" i="2"/>
  <c r="AA766" i="2"/>
  <c r="AD766" i="2"/>
  <c r="AK766" i="2"/>
  <c r="AO766" i="2"/>
  <c r="AS766" i="2"/>
  <c r="I767" i="2"/>
  <c r="L767" i="2"/>
  <c r="S767" i="2"/>
  <c r="AA767" i="2"/>
  <c r="AD767" i="2"/>
  <c r="AK767" i="2"/>
  <c r="AO767" i="2"/>
  <c r="AS767" i="2"/>
  <c r="I768" i="2"/>
  <c r="L768" i="2"/>
  <c r="S768" i="2"/>
  <c r="AA768" i="2"/>
  <c r="AD768" i="2"/>
  <c r="AK768" i="2"/>
  <c r="AO768" i="2"/>
  <c r="AS768" i="2"/>
  <c r="I769" i="2"/>
  <c r="L769" i="2" s="1"/>
  <c r="S769" i="2"/>
  <c r="AA769" i="2"/>
  <c r="AD769" i="2"/>
  <c r="AK769" i="2"/>
  <c r="AO769" i="2"/>
  <c r="AS769" i="2"/>
  <c r="I770" i="2"/>
  <c r="L770" i="2" s="1"/>
  <c r="S770" i="2"/>
  <c r="AA770" i="2"/>
  <c r="AD770" i="2" s="1"/>
  <c r="AK770" i="2"/>
  <c r="AO770" i="2"/>
  <c r="AS770" i="2"/>
  <c r="I771" i="2"/>
  <c r="L771" i="2"/>
  <c r="S771" i="2"/>
  <c r="AA771" i="2"/>
  <c r="AD771" i="2"/>
  <c r="AK771" i="2"/>
  <c r="AO771" i="2"/>
  <c r="AS771" i="2"/>
  <c r="I772" i="2"/>
  <c r="L772" i="2"/>
  <c r="S772" i="2"/>
  <c r="AA772" i="2"/>
  <c r="AD772" i="2"/>
  <c r="AK772" i="2"/>
  <c r="AO772" i="2"/>
  <c r="AS772" i="2"/>
  <c r="I773" i="2"/>
  <c r="L773" i="2" s="1"/>
  <c r="S773" i="2"/>
  <c r="AA773" i="2"/>
  <c r="AD773" i="2"/>
  <c r="AK773" i="2"/>
  <c r="AO773" i="2"/>
  <c r="AS773" i="2"/>
  <c r="I774" i="2"/>
  <c r="L774" i="2" s="1"/>
  <c r="S774" i="2"/>
  <c r="AA774" i="2"/>
  <c r="AD774" i="2"/>
  <c r="AK774" i="2"/>
  <c r="AO774" i="2"/>
  <c r="AS774" i="2"/>
  <c r="I775" i="2"/>
  <c r="L775" i="2" s="1"/>
  <c r="S775" i="2"/>
  <c r="AA775" i="2"/>
  <c r="AD775" i="2"/>
  <c r="AK775" i="2"/>
  <c r="AO775" i="2"/>
  <c r="AS775" i="2"/>
  <c r="I776" i="2"/>
  <c r="L776" i="2"/>
  <c r="S776" i="2"/>
  <c r="AA776" i="2"/>
  <c r="AD776" i="2"/>
  <c r="AK776" i="2"/>
  <c r="AO776" i="2"/>
  <c r="AS776" i="2"/>
  <c r="I777" i="2"/>
  <c r="L777" i="2" s="1"/>
  <c r="S777" i="2"/>
  <c r="AA777" i="2"/>
  <c r="AD777" i="2" s="1"/>
  <c r="AK777" i="2"/>
  <c r="AO777" i="2"/>
  <c r="AS777" i="2"/>
  <c r="I778" i="2"/>
  <c r="L778" i="2" s="1"/>
  <c r="S778" i="2"/>
  <c r="AA778" i="2"/>
  <c r="AD778" i="2"/>
  <c r="AK778" i="2"/>
  <c r="AO778" i="2"/>
  <c r="AS778" i="2"/>
  <c r="I779" i="2"/>
  <c r="L779" i="2" s="1"/>
  <c r="S779" i="2"/>
  <c r="AA779" i="2"/>
  <c r="AD779" i="2"/>
  <c r="AK779" i="2"/>
  <c r="AO779" i="2"/>
  <c r="AS779" i="2"/>
  <c r="I780" i="2"/>
  <c r="L780" i="2"/>
  <c r="S780" i="2"/>
  <c r="AA780" i="2"/>
  <c r="AD780" i="2"/>
  <c r="AK780" i="2"/>
  <c r="AO780" i="2"/>
  <c r="AS780" i="2"/>
  <c r="I781" i="2"/>
  <c r="L781" i="2" s="1"/>
  <c r="S781" i="2"/>
  <c r="AA781" i="2"/>
  <c r="AD781" i="2"/>
  <c r="AK781" i="2"/>
  <c r="AO781" i="2"/>
  <c r="AS781" i="2"/>
  <c r="I782" i="2"/>
  <c r="L782" i="2" s="1"/>
  <c r="S782" i="2"/>
  <c r="AA782" i="2"/>
  <c r="AD782" i="2" s="1"/>
  <c r="AK782" i="2"/>
  <c r="AO782" i="2"/>
  <c r="AS782" i="2"/>
  <c r="I783" i="2"/>
  <c r="L783" i="2" s="1"/>
  <c r="S783" i="2"/>
  <c r="AA783" i="2"/>
  <c r="AD783" i="2"/>
  <c r="AK783" i="2"/>
  <c r="AO783" i="2"/>
  <c r="AS783" i="2"/>
  <c r="I784" i="2"/>
  <c r="L784" i="2" s="1"/>
  <c r="S784" i="2"/>
  <c r="AA784" i="2"/>
  <c r="AD784" i="2"/>
  <c r="AK784" i="2"/>
  <c r="AO784" i="2"/>
  <c r="AS784" i="2"/>
  <c r="I785" i="2"/>
  <c r="L785" i="2"/>
  <c r="S785" i="2"/>
  <c r="AA785" i="2"/>
  <c r="AD785" i="2"/>
  <c r="AK785" i="2"/>
  <c r="AO785" i="2"/>
  <c r="AS785" i="2"/>
  <c r="I786" i="2"/>
  <c r="L786" i="2" s="1"/>
  <c r="S786" i="2"/>
  <c r="AA786" i="2"/>
  <c r="AD786" i="2"/>
  <c r="AK786" i="2"/>
  <c r="AO786" i="2"/>
  <c r="AS786" i="2"/>
  <c r="I787" i="2"/>
  <c r="L787" i="2" s="1"/>
  <c r="S787" i="2"/>
  <c r="AA787" i="2"/>
  <c r="AD787" i="2" s="1"/>
  <c r="AK787" i="2"/>
  <c r="AO787" i="2"/>
  <c r="AS787" i="2"/>
  <c r="I788" i="2"/>
  <c r="L788" i="2" s="1"/>
  <c r="S788" i="2"/>
  <c r="AA788" i="2"/>
  <c r="AD788" i="2"/>
  <c r="AK788" i="2"/>
  <c r="AO788" i="2"/>
  <c r="AS788" i="2"/>
  <c r="I789" i="2"/>
  <c r="L789" i="2"/>
  <c r="S789" i="2"/>
  <c r="AA789" i="2"/>
  <c r="AD789" i="2"/>
  <c r="AK789" i="2"/>
  <c r="AO789" i="2"/>
  <c r="AS789" i="2"/>
  <c r="I790" i="2"/>
  <c r="L790" i="2" s="1"/>
  <c r="S790" i="2"/>
  <c r="AA790" i="2"/>
  <c r="AD790" i="2"/>
  <c r="AK790" i="2"/>
  <c r="AO790" i="2"/>
  <c r="AS790" i="2"/>
  <c r="I791" i="2"/>
  <c r="L791" i="2"/>
  <c r="S791" i="2"/>
  <c r="AA791" i="2"/>
  <c r="AD791" i="2"/>
  <c r="AK791" i="2"/>
  <c r="AO791" i="2"/>
  <c r="AS791" i="2"/>
  <c r="I792" i="2"/>
  <c r="L792" i="2"/>
  <c r="S792" i="2"/>
  <c r="AA792" i="2"/>
  <c r="AD792" i="2"/>
  <c r="AK792" i="2"/>
  <c r="AO792" i="2"/>
  <c r="AS792" i="2"/>
  <c r="I793" i="2"/>
  <c r="L793" i="2" s="1"/>
  <c r="S793" i="2"/>
  <c r="AA793" i="2"/>
  <c r="AD793" i="2"/>
  <c r="AK793" i="2"/>
  <c r="AO793" i="2"/>
  <c r="AS793" i="2"/>
  <c r="I794" i="2"/>
  <c r="L794" i="2" s="1"/>
  <c r="S794" i="2"/>
  <c r="AA794" i="2"/>
  <c r="AD794" i="2" s="1"/>
  <c r="AK794" i="2"/>
  <c r="AO794" i="2"/>
  <c r="AS794" i="2"/>
  <c r="I795" i="2"/>
  <c r="L795" i="2"/>
  <c r="S795" i="2"/>
  <c r="AA795" i="2"/>
  <c r="AD795" i="2"/>
  <c r="AK795" i="2"/>
  <c r="AO795" i="2"/>
  <c r="AS795" i="2"/>
  <c r="I796" i="2"/>
  <c r="L796" i="2" s="1"/>
  <c r="S796" i="2"/>
  <c r="AA796" i="2"/>
  <c r="AD796" i="2"/>
  <c r="AK796" i="2"/>
  <c r="AO796" i="2"/>
  <c r="AS796" i="2"/>
  <c r="I797" i="2"/>
  <c r="L797" i="2" s="1"/>
  <c r="S797" i="2"/>
  <c r="AA797" i="2"/>
  <c r="AD797" i="2"/>
  <c r="AK797" i="2"/>
  <c r="AO797" i="2"/>
  <c r="AS797" i="2"/>
  <c r="I798" i="2"/>
  <c r="L798" i="2" s="1"/>
  <c r="S798" i="2"/>
  <c r="AA798" i="2"/>
  <c r="AD798" i="2"/>
  <c r="AK798" i="2"/>
  <c r="AO798" i="2"/>
  <c r="AS798" i="2"/>
  <c r="I799" i="2"/>
  <c r="L799" i="2" s="1"/>
  <c r="S799" i="2"/>
  <c r="AA799" i="2"/>
  <c r="AD799" i="2" s="1"/>
  <c r="AK799" i="2"/>
  <c r="AO799" i="2"/>
  <c r="AS799" i="2"/>
  <c r="I800" i="2"/>
  <c r="L800" i="2" s="1"/>
  <c r="S800" i="2"/>
  <c r="AA800" i="2"/>
  <c r="AD800" i="2"/>
  <c r="AK800" i="2"/>
  <c r="AO800" i="2"/>
  <c r="AS800" i="2"/>
  <c r="I801" i="2"/>
  <c r="L801" i="2" s="1"/>
  <c r="S801" i="2"/>
  <c r="AA801" i="2"/>
  <c r="AD801" i="2"/>
  <c r="AK801" i="2"/>
  <c r="AO801" i="2"/>
  <c r="AS801" i="2"/>
  <c r="I802" i="2"/>
  <c r="L802" i="2"/>
  <c r="S802" i="2"/>
  <c r="AA802" i="2"/>
  <c r="AD802" i="2"/>
  <c r="AK802" i="2"/>
  <c r="AO802" i="2"/>
  <c r="AS802" i="2"/>
  <c r="I803" i="2"/>
  <c r="L803" i="2"/>
  <c r="S803" i="2"/>
  <c r="AA803" i="2"/>
  <c r="AD803" i="2"/>
  <c r="AK803" i="2"/>
  <c r="AO803" i="2"/>
  <c r="AS803" i="2"/>
  <c r="I804" i="2"/>
  <c r="L804" i="2"/>
  <c r="S804" i="2"/>
  <c r="AA804" i="2"/>
  <c r="AD804" i="2"/>
  <c r="AK804" i="2"/>
  <c r="AO804" i="2"/>
  <c r="AS804" i="2"/>
  <c r="I805" i="2"/>
  <c r="L805" i="2"/>
  <c r="S805" i="2"/>
  <c r="AA805" i="2"/>
  <c r="AD805" i="2"/>
  <c r="AK805" i="2"/>
  <c r="AO805" i="2"/>
  <c r="AS805" i="2"/>
  <c r="I806" i="2"/>
  <c r="L806" i="2" s="1"/>
  <c r="S806" i="2"/>
  <c r="AA806" i="2"/>
  <c r="AD806" i="2"/>
  <c r="AK806" i="2"/>
  <c r="AO806" i="2"/>
  <c r="AS806" i="2"/>
  <c r="I807" i="2"/>
  <c r="L807" i="2" s="1"/>
  <c r="S807" i="2"/>
  <c r="AA807" i="2"/>
  <c r="AD807" i="2" s="1"/>
  <c r="AK807" i="2"/>
  <c r="AO807" i="2"/>
  <c r="AS807" i="2"/>
  <c r="I808" i="2"/>
  <c r="L808" i="2" s="1"/>
  <c r="S808" i="2"/>
  <c r="AA808" i="2"/>
  <c r="AD808" i="2"/>
  <c r="AK808" i="2"/>
  <c r="AO808" i="2"/>
  <c r="AS808" i="2"/>
  <c r="I809" i="2"/>
  <c r="L809" i="2" s="1"/>
  <c r="S809" i="2"/>
  <c r="AA809" i="2"/>
  <c r="AD809" i="2"/>
  <c r="AK809" i="2"/>
  <c r="AO809" i="2"/>
  <c r="AS809" i="2"/>
  <c r="I810" i="2"/>
  <c r="L810" i="2" s="1"/>
  <c r="S810" i="2"/>
  <c r="AA810" i="2"/>
  <c r="AD810" i="2"/>
  <c r="AK810" i="2"/>
  <c r="AO810" i="2"/>
  <c r="AS810" i="2"/>
  <c r="I811" i="2"/>
  <c r="L811" i="2" s="1"/>
  <c r="S811" i="2"/>
  <c r="AA811" i="2"/>
  <c r="AD811" i="2" s="1"/>
  <c r="AK811" i="2"/>
  <c r="AO811" i="2"/>
  <c r="AS811" i="2"/>
  <c r="I812" i="2"/>
  <c r="L812" i="2" s="1"/>
  <c r="S812" i="2"/>
  <c r="AA812" i="2"/>
  <c r="AD812" i="2"/>
  <c r="AK812" i="2"/>
  <c r="AO812" i="2"/>
  <c r="AS812" i="2"/>
  <c r="I813" i="2"/>
  <c r="L813" i="2"/>
  <c r="S813" i="2"/>
  <c r="AA813" i="2"/>
  <c r="AD813" i="2"/>
  <c r="AK813" i="2"/>
  <c r="AO813" i="2"/>
  <c r="AS813" i="2"/>
  <c r="I814" i="2"/>
  <c r="L814" i="2" s="1"/>
  <c r="S814" i="2"/>
  <c r="AA814" i="2"/>
  <c r="AD814" i="2"/>
  <c r="AK814" i="2"/>
  <c r="AO814" i="2"/>
  <c r="AS814" i="2"/>
  <c r="I815" i="2"/>
  <c r="L815" i="2" s="1"/>
  <c r="S815" i="2"/>
  <c r="AA815" i="2"/>
  <c r="AD815" i="2"/>
  <c r="AK815" i="2"/>
  <c r="AO815" i="2"/>
  <c r="AS815" i="2"/>
  <c r="I816" i="2"/>
  <c r="L816" i="2"/>
  <c r="S816" i="2"/>
  <c r="AA816" i="2"/>
  <c r="AD816" i="2"/>
  <c r="AK816" i="2"/>
  <c r="AO816" i="2"/>
  <c r="AS816" i="2"/>
  <c r="I817" i="2"/>
  <c r="L817" i="2"/>
  <c r="S817" i="2"/>
  <c r="AA817" i="2"/>
  <c r="AD817" i="2"/>
  <c r="AK817" i="2"/>
  <c r="AO817" i="2"/>
  <c r="AS817" i="2"/>
  <c r="I818" i="2"/>
  <c r="L818" i="2"/>
  <c r="S818" i="2"/>
  <c r="AA818" i="2"/>
  <c r="AD818" i="2"/>
  <c r="AK818" i="2"/>
  <c r="AO818" i="2"/>
  <c r="AS818" i="2"/>
  <c r="I819" i="2"/>
  <c r="L819" i="2"/>
  <c r="S819" i="2"/>
  <c r="AA819" i="2"/>
  <c r="AD819" i="2"/>
  <c r="AK819" i="2"/>
  <c r="AO819" i="2"/>
  <c r="AS819" i="2"/>
  <c r="I820" i="2"/>
  <c r="L820" i="2" s="1"/>
  <c r="S820" i="2"/>
  <c r="AA820" i="2"/>
  <c r="AD820" i="2" s="1"/>
  <c r="AK820" i="2"/>
  <c r="AO820" i="2"/>
  <c r="AS820" i="2"/>
  <c r="I821" i="2"/>
  <c r="L821" i="2"/>
  <c r="S821" i="2"/>
  <c r="AA821" i="2"/>
  <c r="AD821" i="2"/>
  <c r="AK821" i="2"/>
  <c r="AO821" i="2"/>
  <c r="AS821" i="2"/>
  <c r="I822" i="2"/>
  <c r="L822" i="2" s="1"/>
  <c r="S822" i="2"/>
  <c r="AA822" i="2"/>
  <c r="AD822" i="2"/>
  <c r="AK822" i="2"/>
  <c r="AO822" i="2"/>
  <c r="AS822" i="2"/>
  <c r="I823" i="2"/>
  <c r="L823" i="2" s="1"/>
  <c r="S823" i="2"/>
  <c r="AA823" i="2"/>
  <c r="AD823" i="2"/>
  <c r="AK823" i="2"/>
  <c r="AO823" i="2"/>
  <c r="AS823" i="2"/>
  <c r="I824" i="2"/>
  <c r="L824" i="2"/>
  <c r="S824" i="2"/>
  <c r="AA824" i="2"/>
  <c r="AD824" i="2"/>
  <c r="AK824" i="2"/>
  <c r="AO824" i="2"/>
  <c r="AS824" i="2"/>
  <c r="I825" i="2"/>
  <c r="L825" i="2" s="1"/>
  <c r="S825" i="2"/>
  <c r="AA825" i="2"/>
  <c r="AD825" i="2"/>
  <c r="AK825" i="2"/>
  <c r="AO825" i="2"/>
  <c r="AS825" i="2"/>
  <c r="I826" i="2"/>
  <c r="L826" i="2" s="1"/>
  <c r="S826" i="2"/>
  <c r="AA826" i="2"/>
  <c r="AD826" i="2" s="1"/>
  <c r="AK826" i="2"/>
  <c r="AO826" i="2"/>
  <c r="AS826" i="2"/>
  <c r="I827" i="2"/>
  <c r="L827" i="2"/>
  <c r="S827" i="2"/>
  <c r="AA827" i="2"/>
  <c r="AD827" i="2" s="1"/>
  <c r="AK827" i="2"/>
  <c r="AO827" i="2"/>
  <c r="AS827" i="2"/>
  <c r="I828" i="2"/>
  <c r="L828" i="2" s="1"/>
  <c r="S828" i="2"/>
  <c r="AA828" i="2"/>
  <c r="AD828" i="2"/>
  <c r="AK828" i="2"/>
  <c r="AO828" i="2"/>
  <c r="AS828" i="2"/>
  <c r="I829" i="2"/>
  <c r="L829" i="2"/>
  <c r="S829" i="2"/>
  <c r="AA829" i="2"/>
  <c r="AD829" i="2"/>
  <c r="AK829" i="2"/>
  <c r="AO829" i="2"/>
  <c r="AS829" i="2"/>
  <c r="I830" i="2"/>
  <c r="L830" i="2" s="1"/>
  <c r="S830" i="2"/>
  <c r="AA830" i="2"/>
  <c r="AD830" i="2"/>
  <c r="AK830" i="2"/>
  <c r="AO830" i="2"/>
  <c r="AS830" i="2"/>
  <c r="I831" i="2"/>
  <c r="L831" i="2"/>
  <c r="S831" i="2"/>
  <c r="AA831" i="2"/>
  <c r="AD831" i="2"/>
  <c r="AK831" i="2"/>
  <c r="AO831" i="2"/>
  <c r="AS831" i="2"/>
  <c r="I832" i="2"/>
  <c r="L832" i="2" s="1"/>
  <c r="S832" i="2"/>
  <c r="AA832" i="2"/>
  <c r="AD832" i="2"/>
  <c r="AK832" i="2"/>
  <c r="AO832" i="2"/>
  <c r="AS832" i="2"/>
  <c r="I833" i="2"/>
  <c r="L833" i="2"/>
  <c r="S833" i="2"/>
  <c r="AA833" i="2"/>
  <c r="AD833" i="2"/>
  <c r="AK833" i="2"/>
  <c r="AO833" i="2"/>
  <c r="AS833" i="2"/>
  <c r="I834" i="2"/>
  <c r="L834" i="2" s="1"/>
  <c r="S834" i="2"/>
  <c r="AA834" i="2"/>
  <c r="AD834" i="2" s="1"/>
  <c r="AK834" i="2"/>
  <c r="AO834" i="2"/>
  <c r="AS834" i="2"/>
  <c r="I835" i="2"/>
  <c r="L835" i="2" s="1"/>
  <c r="S835" i="2"/>
  <c r="AA835" i="2"/>
  <c r="AD835" i="2"/>
  <c r="AK835" i="2"/>
  <c r="AO835" i="2"/>
  <c r="AS835" i="2"/>
  <c r="I836" i="2"/>
  <c r="L836" i="2"/>
  <c r="S836" i="2"/>
  <c r="AA836" i="2"/>
  <c r="AD836" i="2"/>
  <c r="AK836" i="2"/>
  <c r="AO836" i="2"/>
  <c r="AS836" i="2"/>
  <c r="I837" i="2"/>
  <c r="L837" i="2"/>
  <c r="S837" i="2"/>
  <c r="AA837" i="2"/>
  <c r="AD837" i="2"/>
  <c r="AK837" i="2"/>
  <c r="AO837" i="2"/>
  <c r="AS837" i="2"/>
  <c r="I838" i="2"/>
  <c r="L838" i="2" s="1"/>
  <c r="S838" i="2"/>
  <c r="AA838" i="2"/>
  <c r="AD838" i="2"/>
  <c r="AK838" i="2"/>
  <c r="AO838" i="2"/>
  <c r="AS838" i="2"/>
  <c r="I839" i="2"/>
  <c r="L839" i="2"/>
  <c r="S839" i="2"/>
  <c r="AA839" i="2"/>
  <c r="AD839" i="2"/>
  <c r="AK839" i="2"/>
  <c r="AO839" i="2"/>
  <c r="AS839" i="2"/>
  <c r="I840" i="2"/>
  <c r="L840" i="2"/>
  <c r="S840" i="2"/>
  <c r="AA840" i="2"/>
  <c r="AD840" i="2"/>
  <c r="AK840" i="2"/>
  <c r="AO840" i="2"/>
  <c r="AS840" i="2"/>
  <c r="CS802" i="1" l="1"/>
  <c r="CT802" i="1"/>
  <c r="AK795" i="1"/>
  <c r="AH795" i="1"/>
  <c r="DQ787" i="1"/>
  <c r="DJ787" i="1"/>
  <c r="DQ786" i="1"/>
  <c r="DJ786" i="1"/>
  <c r="CS785" i="1"/>
  <c r="CT785" i="1"/>
  <c r="AK784" i="1"/>
  <c r="AH784" i="1"/>
  <c r="DQ840" i="1"/>
  <c r="CT839" i="1"/>
  <c r="DQ838" i="1"/>
  <c r="AK837" i="1"/>
  <c r="CT836" i="1"/>
  <c r="AK835" i="1"/>
  <c r="DQ834" i="1"/>
  <c r="AK833" i="1"/>
  <c r="DQ832" i="1"/>
  <c r="DQ831" i="1"/>
  <c r="DJ830" i="1"/>
  <c r="DQ829" i="1"/>
  <c r="AK828" i="1"/>
  <c r="CT827" i="1"/>
  <c r="DQ826" i="1"/>
  <c r="CT825" i="1"/>
  <c r="DJ824" i="1"/>
  <c r="AK823" i="1"/>
  <c r="DJ822" i="1"/>
  <c r="DQ821" i="1"/>
  <c r="CT820" i="1"/>
  <c r="DQ819" i="1"/>
  <c r="AK818" i="1"/>
  <c r="CT817" i="1"/>
  <c r="DJ816" i="1"/>
  <c r="CT815" i="1"/>
  <c r="AK814" i="1"/>
  <c r="CT813" i="1"/>
  <c r="AK812" i="1"/>
  <c r="CT811" i="1"/>
  <c r="CT810" i="1"/>
  <c r="DQ809" i="1"/>
  <c r="AK808" i="1"/>
  <c r="DQ807" i="1"/>
  <c r="CT806" i="1"/>
  <c r="DJ805" i="1"/>
  <c r="AK804" i="1"/>
  <c r="AH804" i="1"/>
  <c r="AK802" i="1"/>
  <c r="AH802" i="1"/>
  <c r="DQ801" i="1"/>
  <c r="DJ801" i="1"/>
  <c r="AK800" i="1"/>
  <c r="AH800" i="1"/>
  <c r="AK799" i="1"/>
  <c r="AH799" i="1"/>
  <c r="AK798" i="1"/>
  <c r="AH798" i="1"/>
  <c r="CS796" i="1"/>
  <c r="CT796" i="1"/>
  <c r="DQ795" i="1"/>
  <c r="DJ795" i="1"/>
  <c r="CS794" i="1"/>
  <c r="CT794" i="1"/>
  <c r="DQ793" i="1"/>
  <c r="DJ793" i="1"/>
  <c r="CS792" i="1"/>
  <c r="CT792" i="1"/>
  <c r="DQ791" i="1"/>
  <c r="DJ791" i="1"/>
  <c r="DQ790" i="1"/>
  <c r="DJ790" i="1"/>
  <c r="CS789" i="1"/>
  <c r="CT789" i="1"/>
  <c r="DQ788" i="1"/>
  <c r="DJ788" i="1"/>
  <c r="AK785" i="1"/>
  <c r="AH785" i="1"/>
  <c r="DQ784" i="1"/>
  <c r="DJ784" i="1"/>
  <c r="CS783" i="1"/>
  <c r="CT783" i="1"/>
  <c r="CS782" i="1"/>
  <c r="CT782" i="1"/>
  <c r="AK781" i="1"/>
  <c r="AH781" i="1"/>
  <c r="CS780" i="1"/>
  <c r="CT780" i="1"/>
  <c r="CS779" i="1"/>
  <c r="CT779" i="1"/>
  <c r="CS778" i="1"/>
  <c r="CT778" i="1"/>
  <c r="DQ777" i="1"/>
  <c r="DJ777" i="1"/>
  <c r="DJ739" i="1"/>
  <c r="DQ739" i="1"/>
  <c r="DJ735" i="1"/>
  <c r="DQ735" i="1"/>
  <c r="CS804" i="1"/>
  <c r="CT804" i="1"/>
  <c r="CS798" i="1"/>
  <c r="CT798" i="1"/>
  <c r="AK793" i="1"/>
  <c r="AH793" i="1"/>
  <c r="AK788" i="1"/>
  <c r="AH788" i="1"/>
  <c r="CS781" i="1"/>
  <c r="CT781" i="1"/>
  <c r="AK777" i="1"/>
  <c r="AH777" i="1"/>
  <c r="DJ736" i="1"/>
  <c r="DQ736" i="1"/>
  <c r="DJ732" i="1"/>
  <c r="DQ732" i="1"/>
  <c r="CT840" i="1"/>
  <c r="DQ839" i="1"/>
  <c r="CT838" i="1"/>
  <c r="DJ837" i="1"/>
  <c r="DQ836" i="1"/>
  <c r="DJ835" i="1"/>
  <c r="CT834" i="1"/>
  <c r="DJ833" i="1"/>
  <c r="CT832" i="1"/>
  <c r="CT831" i="1"/>
  <c r="CT829" i="1"/>
  <c r="DJ828" i="1"/>
  <c r="DQ827" i="1"/>
  <c r="CT826" i="1"/>
  <c r="DQ825" i="1"/>
  <c r="DJ823" i="1"/>
  <c r="CT821" i="1"/>
  <c r="DQ820" i="1"/>
  <c r="CT819" i="1"/>
  <c r="DJ818" i="1"/>
  <c r="DQ817" i="1"/>
  <c r="DQ815" i="1"/>
  <c r="DJ814" i="1"/>
  <c r="DQ813" i="1"/>
  <c r="DJ812" i="1"/>
  <c r="DQ811" i="1"/>
  <c r="DQ810" i="1"/>
  <c r="CT809" i="1"/>
  <c r="DJ808" i="1"/>
  <c r="CT807" i="1"/>
  <c r="DQ806" i="1"/>
  <c r="AK805" i="1"/>
  <c r="AH805" i="1"/>
  <c r="AK803" i="1"/>
  <c r="AH803" i="1"/>
  <c r="CS801" i="1"/>
  <c r="CT801" i="1"/>
  <c r="AH797" i="1"/>
  <c r="AK797" i="1" s="1"/>
  <c r="DQ796" i="1"/>
  <c r="DJ796" i="1"/>
  <c r="CS795" i="1"/>
  <c r="CT795" i="1"/>
  <c r="DQ794" i="1"/>
  <c r="DJ794" i="1"/>
  <c r="CS793" i="1"/>
  <c r="CT793" i="1"/>
  <c r="DQ792" i="1"/>
  <c r="DJ792" i="1"/>
  <c r="CS791" i="1"/>
  <c r="CT791" i="1"/>
  <c r="CS790" i="1"/>
  <c r="CT790" i="1"/>
  <c r="DQ789" i="1"/>
  <c r="DJ789" i="1"/>
  <c r="CS788" i="1"/>
  <c r="CT788" i="1"/>
  <c r="AK787" i="1"/>
  <c r="AH787" i="1"/>
  <c r="AH786" i="1"/>
  <c r="AK786" i="1" s="1"/>
  <c r="CS784" i="1"/>
  <c r="CT784" i="1"/>
  <c r="DQ783" i="1"/>
  <c r="DJ783" i="1"/>
  <c r="DQ782" i="1"/>
  <c r="DJ782" i="1"/>
  <c r="DQ780" i="1"/>
  <c r="DJ780" i="1"/>
  <c r="DQ779" i="1"/>
  <c r="DJ779" i="1"/>
  <c r="DQ778" i="1"/>
  <c r="DJ778" i="1"/>
  <c r="CS777" i="1"/>
  <c r="CT777" i="1"/>
  <c r="DJ734" i="1"/>
  <c r="DQ734" i="1"/>
  <c r="DQ803" i="1"/>
  <c r="DJ803" i="1"/>
  <c r="AH801" i="1"/>
  <c r="AK801" i="1" s="1"/>
  <c r="CS800" i="1"/>
  <c r="CT800" i="1"/>
  <c r="CS799" i="1"/>
  <c r="CT799" i="1"/>
  <c r="DQ797" i="1"/>
  <c r="DJ797" i="1"/>
  <c r="AK791" i="1"/>
  <c r="AH791" i="1"/>
  <c r="AH790" i="1"/>
  <c r="AK790" i="1" s="1"/>
  <c r="AK839" i="1"/>
  <c r="AK836" i="1"/>
  <c r="AK827" i="1"/>
  <c r="AK825" i="1"/>
  <c r="AK820" i="1"/>
  <c r="AK817" i="1"/>
  <c r="AK815" i="1"/>
  <c r="AK813" i="1"/>
  <c r="AK811" i="1"/>
  <c r="AK810" i="1"/>
  <c r="AK806" i="1"/>
  <c r="CS805" i="1"/>
  <c r="CT805" i="1"/>
  <c r="DQ804" i="1"/>
  <c r="DJ804" i="1"/>
  <c r="CS803" i="1"/>
  <c r="CT803" i="1"/>
  <c r="DQ802" i="1"/>
  <c r="DJ802" i="1"/>
  <c r="DQ800" i="1"/>
  <c r="DJ800" i="1"/>
  <c r="DQ799" i="1"/>
  <c r="DJ799" i="1"/>
  <c r="DQ798" i="1"/>
  <c r="DJ798" i="1"/>
  <c r="CS797" i="1"/>
  <c r="CT797" i="1"/>
  <c r="AK796" i="1"/>
  <c r="AH796" i="1"/>
  <c r="AK794" i="1"/>
  <c r="AH794" i="1"/>
  <c r="AK792" i="1"/>
  <c r="AH792" i="1"/>
  <c r="AK789" i="1"/>
  <c r="AH789" i="1"/>
  <c r="CS787" i="1"/>
  <c r="CT787" i="1"/>
  <c r="CS786" i="1"/>
  <c r="CT786" i="1"/>
  <c r="DQ785" i="1"/>
  <c r="DJ785" i="1"/>
  <c r="AK783" i="1"/>
  <c r="AH783" i="1"/>
  <c r="AK782" i="1"/>
  <c r="AH782" i="1"/>
  <c r="DQ781" i="1"/>
  <c r="DJ781" i="1"/>
  <c r="AK780" i="1"/>
  <c r="AH780" i="1"/>
  <c r="AK779" i="1"/>
  <c r="AH779" i="1"/>
  <c r="AK778" i="1"/>
  <c r="AH778" i="1"/>
  <c r="DJ721" i="1"/>
  <c r="DQ721" i="1"/>
  <c r="DJ737" i="1"/>
  <c r="DQ737" i="1"/>
  <c r="ED736" i="1"/>
  <c r="GW736" i="1"/>
  <c r="AC734" i="1"/>
  <c r="AD734" i="1" s="1"/>
  <c r="DJ730" i="1"/>
  <c r="DQ730" i="1"/>
  <c r="BR776" i="1"/>
  <c r="BR775" i="1"/>
  <c r="ED775" i="1"/>
  <c r="GW775" i="1"/>
  <c r="BR774" i="1"/>
  <c r="ED774" i="1"/>
  <c r="GW774" i="1"/>
  <c r="BR773" i="1"/>
  <c r="ED773" i="1"/>
  <c r="GW773" i="1"/>
  <c r="BR772" i="1"/>
  <c r="ED772" i="1"/>
  <c r="GW772" i="1"/>
  <c r="BR771" i="1"/>
  <c r="ED771" i="1"/>
  <c r="GW771" i="1"/>
  <c r="BR770" i="1"/>
  <c r="ED770" i="1"/>
  <c r="GW770" i="1"/>
  <c r="BR769" i="1"/>
  <c r="ED769" i="1"/>
  <c r="GW769" i="1"/>
  <c r="BR768" i="1"/>
  <c r="ED768" i="1"/>
  <c r="GW768" i="1"/>
  <c r="BR767" i="1"/>
  <c r="ED767" i="1"/>
  <c r="GW767" i="1"/>
  <c r="BR766" i="1"/>
  <c r="ED766" i="1"/>
  <c r="GW766" i="1"/>
  <c r="BR765" i="1"/>
  <c r="ED765" i="1"/>
  <c r="GW765" i="1"/>
  <c r="BR764" i="1"/>
  <c r="ED764" i="1"/>
  <c r="GW764" i="1"/>
  <c r="BR763" i="1"/>
  <c r="ED763" i="1"/>
  <c r="GW763" i="1"/>
  <c r="BR762" i="1"/>
  <c r="ED762" i="1"/>
  <c r="GW762" i="1"/>
  <c r="BR761" i="1"/>
  <c r="ED761" i="1"/>
  <c r="GW761" i="1"/>
  <c r="BR760" i="1"/>
  <c r="ED760" i="1"/>
  <c r="GW760" i="1"/>
  <c r="BR759" i="1"/>
  <c r="ED759" i="1"/>
  <c r="GW759" i="1"/>
  <c r="BR758" i="1"/>
  <c r="ED758" i="1"/>
  <c r="GW758" i="1"/>
  <c r="BR757" i="1"/>
  <c r="ED757" i="1"/>
  <c r="GW757" i="1"/>
  <c r="BR756" i="1"/>
  <c r="ED756" i="1"/>
  <c r="GW756" i="1"/>
  <c r="BR755" i="1"/>
  <c r="ED755" i="1"/>
  <c r="GW755" i="1"/>
  <c r="BR754" i="1"/>
  <c r="ED754" i="1"/>
  <c r="GW754" i="1"/>
  <c r="BR753" i="1"/>
  <c r="ED753" i="1"/>
  <c r="GW753" i="1"/>
  <c r="BR752" i="1"/>
  <c r="ED752" i="1"/>
  <c r="GW752" i="1"/>
  <c r="BR751" i="1"/>
  <c r="ED751" i="1"/>
  <c r="GW751" i="1"/>
  <c r="BR750" i="1"/>
  <c r="ED750" i="1"/>
  <c r="GW750" i="1"/>
  <c r="BR749" i="1"/>
  <c r="ED749" i="1"/>
  <c r="GW749" i="1"/>
  <c r="BR748" i="1"/>
  <c r="ED748" i="1"/>
  <c r="GW748" i="1"/>
  <c r="BR747" i="1"/>
  <c r="ED747" i="1"/>
  <c r="GW747" i="1"/>
  <c r="BR746" i="1"/>
  <c r="ED746" i="1"/>
  <c r="GW746" i="1"/>
  <c r="BR745" i="1"/>
  <c r="ED745" i="1"/>
  <c r="GW745" i="1"/>
  <c r="BR744" i="1"/>
  <c r="ED744" i="1"/>
  <c r="GW744" i="1"/>
  <c r="BR743" i="1"/>
  <c r="ED743" i="1"/>
  <c r="GW743" i="1"/>
  <c r="BR742" i="1"/>
  <c r="ED742" i="1"/>
  <c r="GW742" i="1"/>
  <c r="ED741" i="1"/>
  <c r="GW741" i="1"/>
  <c r="AK741" i="1"/>
  <c r="AH741" i="1"/>
  <c r="ET740" i="1"/>
  <c r="AC740" i="1"/>
  <c r="AD740" i="1" s="1"/>
  <c r="AK740" i="1"/>
  <c r="CT739" i="1"/>
  <c r="BO739" i="1"/>
  <c r="AC739" i="1" s="1"/>
  <c r="AD739" i="1" s="1"/>
  <c r="AG739" i="1"/>
  <c r="AK738" i="1"/>
  <c r="AH738" i="1"/>
  <c r="AH736" i="1"/>
  <c r="EE735" i="1"/>
  <c r="EC734" i="1"/>
  <c r="AH734" i="1"/>
  <c r="ED733" i="1"/>
  <c r="GW733" i="1"/>
  <c r="CT732" i="1"/>
  <c r="BO732" i="1"/>
  <c r="AC732" i="1" s="1"/>
  <c r="AD732" i="1" s="1"/>
  <c r="AG732" i="1"/>
  <c r="AK731" i="1"/>
  <c r="AH731" i="1"/>
  <c r="EC722" i="1"/>
  <c r="CS720" i="1"/>
  <c r="AH719" i="1"/>
  <c r="AK719" i="1" s="1"/>
  <c r="DJ718" i="1"/>
  <c r="DQ718" i="1"/>
  <c r="DA717" i="1"/>
  <c r="AC716" i="1"/>
  <c r="AD716" i="1" s="1"/>
  <c r="DA715" i="1"/>
  <c r="ET714" i="1"/>
  <c r="GW712" i="1"/>
  <c r="ED712" i="1"/>
  <c r="CT712" i="1"/>
  <c r="CS712" i="1"/>
  <c r="CT710" i="1"/>
  <c r="BO710" i="1"/>
  <c r="AC710" i="1" s="1"/>
  <c r="AD710" i="1" s="1"/>
  <c r="CS710" i="1"/>
  <c r="DJ707" i="1"/>
  <c r="DQ707" i="1"/>
  <c r="EC707" i="1"/>
  <c r="EE707" i="1"/>
  <c r="AH707" i="1"/>
  <c r="AK707" i="1" s="1"/>
  <c r="CT703" i="1"/>
  <c r="CS703" i="1"/>
  <c r="BO703" i="1"/>
  <c r="AC703" i="1" s="1"/>
  <c r="AD703" i="1" s="1"/>
  <c r="AC702" i="1"/>
  <c r="AD702" i="1" s="1"/>
  <c r="GW700" i="1"/>
  <c r="CT698" i="1"/>
  <c r="CS698" i="1"/>
  <c r="BO698" i="1"/>
  <c r="AC698" i="1" s="1"/>
  <c r="AD698" i="1" s="1"/>
  <c r="AC697" i="1"/>
  <c r="AD697" i="1" s="1"/>
  <c r="EE697" i="1"/>
  <c r="ED697" i="1"/>
  <c r="GW697" i="1"/>
  <c r="AK697" i="1"/>
  <c r="AH697" i="1"/>
  <c r="DJ696" i="1"/>
  <c r="DQ696" i="1"/>
  <c r="ET690" i="1"/>
  <c r="GW688" i="1"/>
  <c r="CT684" i="1"/>
  <c r="CS684" i="1"/>
  <c r="BO684" i="1"/>
  <c r="AC684" i="1" s="1"/>
  <c r="AD684" i="1" s="1"/>
  <c r="AC683" i="1"/>
  <c r="AD683" i="1" s="1"/>
  <c r="ET681" i="1"/>
  <c r="ET679" i="1"/>
  <c r="BO676" i="1"/>
  <c r="AC676" i="1" s="1"/>
  <c r="AD676" i="1" s="1"/>
  <c r="CT676" i="1"/>
  <c r="DQ667" i="1"/>
  <c r="DJ667" i="1"/>
  <c r="CS659" i="1"/>
  <c r="CT659" i="1"/>
  <c r="AH647" i="1"/>
  <c r="AK647" i="1"/>
  <c r="CS644" i="1"/>
  <c r="CT644" i="1"/>
  <c r="CS634" i="1"/>
  <c r="CT634" i="1"/>
  <c r="AH627" i="1"/>
  <c r="AK627" i="1" s="1"/>
  <c r="AH593" i="1"/>
  <c r="AK593" i="1"/>
  <c r="AH592" i="1"/>
  <c r="AK592" i="1" s="1"/>
  <c r="AC741" i="1"/>
  <c r="AD741" i="1" s="1"/>
  <c r="AC738" i="1"/>
  <c r="AD738" i="1" s="1"/>
  <c r="AK735" i="1"/>
  <c r="AH735" i="1"/>
  <c r="AC731" i="1"/>
  <c r="AD731" i="1" s="1"/>
  <c r="AK722" i="1"/>
  <c r="AH722" i="1"/>
  <c r="CT720" i="1"/>
  <c r="BO720" i="1"/>
  <c r="AC720" i="1" s="1"/>
  <c r="AD720" i="1" s="1"/>
  <c r="AC718" i="1"/>
  <c r="AD718" i="1" s="1"/>
  <c r="AH712" i="1"/>
  <c r="AK712" i="1" s="1"/>
  <c r="DJ711" i="1"/>
  <c r="DQ711" i="1"/>
  <c r="DJ709" i="1"/>
  <c r="DQ709" i="1"/>
  <c r="EC709" i="1"/>
  <c r="EE709" i="1"/>
  <c r="AH709" i="1"/>
  <c r="AK709" i="1" s="1"/>
  <c r="DJ708" i="1"/>
  <c r="DQ708" i="1"/>
  <c r="DJ706" i="1"/>
  <c r="DQ706" i="1"/>
  <c r="CT701" i="1"/>
  <c r="BO701" i="1"/>
  <c r="AC701" i="1" s="1"/>
  <c r="AD701" i="1" s="1"/>
  <c r="CS701" i="1"/>
  <c r="DJ700" i="1"/>
  <c r="DQ700" i="1"/>
  <c r="EC700" i="1"/>
  <c r="EE700" i="1"/>
  <c r="AH700" i="1"/>
  <c r="AK700" i="1" s="1"/>
  <c r="DJ695" i="1"/>
  <c r="DQ695" i="1"/>
  <c r="DJ688" i="1"/>
  <c r="DQ688" i="1"/>
  <c r="EC688" i="1"/>
  <c r="EE688" i="1"/>
  <c r="AH688" i="1"/>
  <c r="AK688" i="1" s="1"/>
  <c r="DJ687" i="1"/>
  <c r="DQ687" i="1"/>
  <c r="DJ686" i="1"/>
  <c r="DQ686" i="1"/>
  <c r="EC686" i="1"/>
  <c r="EE686" i="1"/>
  <c r="AH686" i="1"/>
  <c r="AK686" i="1" s="1"/>
  <c r="CT682" i="1"/>
  <c r="BO682" i="1"/>
  <c r="AC682" i="1" s="1"/>
  <c r="AD682" i="1" s="1"/>
  <c r="CS682" i="1"/>
  <c r="BO677" i="1"/>
  <c r="AC677" i="1" s="1"/>
  <c r="AD677" i="1" s="1"/>
  <c r="CT677" i="1"/>
  <c r="CS672" i="1"/>
  <c r="CT672" i="1"/>
  <c r="BO660" i="1"/>
  <c r="AC660" i="1" s="1"/>
  <c r="AD660" i="1" s="1"/>
  <c r="CT660" i="1"/>
  <c r="AH648" i="1"/>
  <c r="AK648" i="1"/>
  <c r="CS636" i="1"/>
  <c r="CT636" i="1"/>
  <c r="AG741" i="1"/>
  <c r="DJ740" i="1"/>
  <c r="DQ740" i="1"/>
  <c r="AG738" i="1"/>
  <c r="AC737" i="1"/>
  <c r="AD737" i="1" s="1"/>
  <c r="AK737" i="1"/>
  <c r="EE736" i="1"/>
  <c r="CT735" i="1"/>
  <c r="BO735" i="1"/>
  <c r="AC735" i="1" s="1"/>
  <c r="AD735" i="1" s="1"/>
  <c r="GW734" i="1"/>
  <c r="ET734" i="1"/>
  <c r="DQ733" i="1"/>
  <c r="CT733" i="1"/>
  <c r="AG731" i="1"/>
  <c r="AC730" i="1"/>
  <c r="AD730" i="1" s="1"/>
  <c r="AK730" i="1"/>
  <c r="DQ729" i="1"/>
  <c r="CT729" i="1"/>
  <c r="BO729" i="1"/>
  <c r="AC729" i="1" s="1"/>
  <c r="AD729" i="1" s="1"/>
  <c r="DA728" i="1"/>
  <c r="BO728" i="1"/>
  <c r="AC728" i="1" s="1"/>
  <c r="AD728" i="1" s="1"/>
  <c r="AK728" i="1"/>
  <c r="DQ727" i="1"/>
  <c r="CT727" i="1"/>
  <c r="BO727" i="1"/>
  <c r="AC727" i="1" s="1"/>
  <c r="AD727" i="1" s="1"/>
  <c r="DA726" i="1"/>
  <c r="BO726" i="1"/>
  <c r="AC726" i="1" s="1"/>
  <c r="AD726" i="1" s="1"/>
  <c r="AK726" i="1"/>
  <c r="DQ725" i="1"/>
  <c r="CT725" i="1"/>
  <c r="BO725" i="1"/>
  <c r="AC725" i="1" s="1"/>
  <c r="AD725" i="1" s="1"/>
  <c r="DA724" i="1"/>
  <c r="BO724" i="1"/>
  <c r="AC724" i="1" s="1"/>
  <c r="AD724" i="1" s="1"/>
  <c r="AK724" i="1"/>
  <c r="DQ723" i="1"/>
  <c r="CT723" i="1"/>
  <c r="BO723" i="1"/>
  <c r="AC723" i="1" s="1"/>
  <c r="AD723" i="1" s="1"/>
  <c r="EE722" i="1"/>
  <c r="DA722" i="1"/>
  <c r="BO722" i="1"/>
  <c r="AC722" i="1" s="1"/>
  <c r="AD722" i="1" s="1"/>
  <c r="GW721" i="1"/>
  <c r="ED721" i="1"/>
  <c r="AH721" i="1"/>
  <c r="AK721" i="1" s="1"/>
  <c r="DQ720" i="1"/>
  <c r="GW717" i="1"/>
  <c r="ED717" i="1"/>
  <c r="CT717" i="1"/>
  <c r="CS717" i="1"/>
  <c r="CT715" i="1"/>
  <c r="BO715" i="1"/>
  <c r="AC715" i="1" s="1"/>
  <c r="AD715" i="1" s="1"/>
  <c r="CS715" i="1"/>
  <c r="EC714" i="1"/>
  <c r="CT713" i="1"/>
  <c r="BO713" i="1"/>
  <c r="AC713" i="1" s="1"/>
  <c r="AD713" i="1" s="1"/>
  <c r="DA712" i="1"/>
  <c r="AC711" i="1"/>
  <c r="AD711" i="1" s="1"/>
  <c r="DA710" i="1"/>
  <c r="ET707" i="1"/>
  <c r="DA703" i="1"/>
  <c r="DJ699" i="1"/>
  <c r="DQ699" i="1"/>
  <c r="DA698" i="1"/>
  <c r="ET695" i="1"/>
  <c r="AC694" i="1"/>
  <c r="AD694" i="1" s="1"/>
  <c r="DJ690" i="1"/>
  <c r="DQ690" i="1"/>
  <c r="EC690" i="1"/>
  <c r="EE690" i="1"/>
  <c r="AH690" i="1"/>
  <c r="AK690" i="1" s="1"/>
  <c r="DJ689" i="1"/>
  <c r="DQ689" i="1"/>
  <c r="DJ685" i="1"/>
  <c r="DQ685" i="1"/>
  <c r="DA684" i="1"/>
  <c r="DJ681" i="1"/>
  <c r="DQ681" i="1"/>
  <c r="EC681" i="1"/>
  <c r="EE681" i="1"/>
  <c r="AK681" i="1"/>
  <c r="AH681" i="1"/>
  <c r="DJ680" i="1"/>
  <c r="DQ680" i="1"/>
  <c r="DJ679" i="1"/>
  <c r="DQ679" i="1"/>
  <c r="EC679" i="1"/>
  <c r="EE679" i="1"/>
  <c r="AK679" i="1"/>
  <c r="AH679" i="1"/>
  <c r="BO673" i="1"/>
  <c r="AC673" i="1" s="1"/>
  <c r="AD673" i="1" s="1"/>
  <c r="CT673" i="1"/>
  <c r="BO661" i="1"/>
  <c r="AC661" i="1" s="1"/>
  <c r="AD661" i="1" s="1"/>
  <c r="CT661" i="1"/>
  <c r="AC655" i="1"/>
  <c r="AD655" i="1" s="1"/>
  <c r="DQ653" i="1"/>
  <c r="DJ653" i="1"/>
  <c r="DJ627" i="1"/>
  <c r="CS623" i="1"/>
  <c r="CT623" i="1"/>
  <c r="CS615" i="1"/>
  <c r="CT615" i="1"/>
  <c r="CS602" i="1"/>
  <c r="CT602" i="1"/>
  <c r="CT515" i="1"/>
  <c r="CS515" i="1"/>
  <c r="BO515" i="1"/>
  <c r="AC515" i="1" s="1"/>
  <c r="AD515" i="1" s="1"/>
  <c r="ED514" i="1"/>
  <c r="GW514" i="1"/>
  <c r="EE514" i="1"/>
  <c r="EC514" i="1"/>
  <c r="DJ512" i="1"/>
  <c r="DQ512" i="1"/>
  <c r="CT480" i="1"/>
  <c r="BO480" i="1"/>
  <c r="AC480" i="1" s="1"/>
  <c r="AD480" i="1" s="1"/>
  <c r="CS480" i="1"/>
  <c r="CS726" i="1"/>
  <c r="CS724" i="1"/>
  <c r="GW722" i="1"/>
  <c r="CS722" i="1"/>
  <c r="EC721" i="1"/>
  <c r="CT719" i="1"/>
  <c r="CS719" i="1"/>
  <c r="AH717" i="1"/>
  <c r="AK717" i="1" s="1"/>
  <c r="DJ716" i="1"/>
  <c r="DQ716" i="1"/>
  <c r="DJ714" i="1"/>
  <c r="DQ714" i="1"/>
  <c r="AC714" i="1"/>
  <c r="AD714" i="1" s="1"/>
  <c r="AK714" i="1"/>
  <c r="EE712" i="1"/>
  <c r="GW709" i="1"/>
  <c r="ET709" i="1"/>
  <c r="CT705" i="1"/>
  <c r="CS705" i="1"/>
  <c r="BO705" i="1"/>
  <c r="AC705" i="1" s="1"/>
  <c r="AD705" i="1" s="1"/>
  <c r="AC704" i="1"/>
  <c r="AD704" i="1" s="1"/>
  <c r="DA701" i="1"/>
  <c r="ET700" i="1"/>
  <c r="CT693" i="1"/>
  <c r="BO693" i="1"/>
  <c r="AC693" i="1" s="1"/>
  <c r="AD693" i="1" s="1"/>
  <c r="CS693" i="1"/>
  <c r="DJ692" i="1"/>
  <c r="DQ692" i="1"/>
  <c r="EC692" i="1"/>
  <c r="EE692" i="1"/>
  <c r="AH692" i="1"/>
  <c r="AK692" i="1" s="1"/>
  <c r="DJ691" i="1"/>
  <c r="DQ691" i="1"/>
  <c r="ET688" i="1"/>
  <c r="GW686" i="1"/>
  <c r="ET686" i="1"/>
  <c r="DA682" i="1"/>
  <c r="AH667" i="1"/>
  <c r="AK667" i="1"/>
  <c r="BO666" i="1"/>
  <c r="AC666" i="1" s="1"/>
  <c r="AD666" i="1" s="1"/>
  <c r="CT666" i="1"/>
  <c r="AC662" i="1"/>
  <c r="AD662" i="1" s="1"/>
  <c r="DQ640" i="1"/>
  <c r="DJ640" i="1"/>
  <c r="DQ588" i="1"/>
  <c r="DJ588" i="1"/>
  <c r="DJ575" i="1"/>
  <c r="DQ575" i="1"/>
  <c r="EC563" i="1"/>
  <c r="EE563" i="1"/>
  <c r="ED563" i="1"/>
  <c r="GW563" i="1"/>
  <c r="AH563" i="1"/>
  <c r="AK563" i="1" s="1"/>
  <c r="DJ551" i="1"/>
  <c r="DQ551" i="1"/>
  <c r="ED544" i="1"/>
  <c r="GW544" i="1"/>
  <c r="EE544" i="1"/>
  <c r="EC544" i="1"/>
  <c r="DJ543" i="1"/>
  <c r="DQ543" i="1"/>
  <c r="CT541" i="1"/>
  <c r="BO541" i="1"/>
  <c r="AC541" i="1" s="1"/>
  <c r="AD541" i="1" s="1"/>
  <c r="CS541" i="1"/>
  <c r="ED540" i="1"/>
  <c r="GW540" i="1"/>
  <c r="EC540" i="1"/>
  <c r="EE540" i="1"/>
  <c r="ED536" i="1"/>
  <c r="GW536" i="1"/>
  <c r="EC536" i="1"/>
  <c r="EE536" i="1"/>
  <c r="CT740" i="1"/>
  <c r="AG740" i="1"/>
  <c r="AK739" i="1"/>
  <c r="CT737" i="1"/>
  <c r="AG736" i="1"/>
  <c r="CT734" i="1"/>
  <c r="AG733" i="1"/>
  <c r="AK732" i="1"/>
  <c r="CT730" i="1"/>
  <c r="AK729" i="1"/>
  <c r="AK727" i="1"/>
  <c r="AK725" i="1"/>
  <c r="AK723" i="1"/>
  <c r="CT721" i="1"/>
  <c r="AG721" i="1"/>
  <c r="AK720" i="1"/>
  <c r="AK718" i="1"/>
  <c r="AK716" i="1"/>
  <c r="CT714" i="1"/>
  <c r="AG714" i="1"/>
  <c r="AK713" i="1"/>
  <c r="AK711" i="1"/>
  <c r="CT709" i="1"/>
  <c r="AG709" i="1"/>
  <c r="CT707" i="1"/>
  <c r="AG707" i="1"/>
  <c r="AK706" i="1"/>
  <c r="AK704" i="1"/>
  <c r="AK702" i="1"/>
  <c r="CT700" i="1"/>
  <c r="AG700" i="1"/>
  <c r="AK699" i="1"/>
  <c r="AG697" i="1"/>
  <c r="CT695" i="1"/>
  <c r="AK694" i="1"/>
  <c r="CT692" i="1"/>
  <c r="AG692" i="1"/>
  <c r="CT690" i="1"/>
  <c r="AG690" i="1"/>
  <c r="CT688" i="1"/>
  <c r="AG688" i="1"/>
  <c r="CT686" i="1"/>
  <c r="AG686" i="1"/>
  <c r="AK685" i="1"/>
  <c r="AK683" i="1"/>
  <c r="CT681" i="1"/>
  <c r="AG681" i="1"/>
  <c r="CT679" i="1"/>
  <c r="AG679" i="1"/>
  <c r="DA678" i="1"/>
  <c r="CS677" i="1"/>
  <c r="CS676" i="1"/>
  <c r="CT675" i="1"/>
  <c r="ET674" i="1"/>
  <c r="DA674" i="1"/>
  <c r="CS673" i="1"/>
  <c r="AH672" i="1"/>
  <c r="DA671" i="1"/>
  <c r="CT670" i="1"/>
  <c r="CT669" i="1"/>
  <c r="DQ668" i="1"/>
  <c r="AK668" i="1"/>
  <c r="BR667" i="1"/>
  <c r="CS666" i="1"/>
  <c r="AK665" i="1"/>
  <c r="AK664" i="1"/>
  <c r="ET662" i="1"/>
  <c r="CT662" i="1"/>
  <c r="CS661" i="1"/>
  <c r="CS660" i="1"/>
  <c r="AH659" i="1"/>
  <c r="BO658" i="1"/>
  <c r="AC658" i="1" s="1"/>
  <c r="AD658" i="1" s="1"/>
  <c r="CT658" i="1"/>
  <c r="AK652" i="1"/>
  <c r="DQ645" i="1"/>
  <c r="DJ645" i="1"/>
  <c r="AK639" i="1"/>
  <c r="CS632" i="1"/>
  <c r="CT632" i="1"/>
  <c r="CS631" i="1"/>
  <c r="CT631" i="1"/>
  <c r="CS629" i="1"/>
  <c r="CT629" i="1"/>
  <c r="AK628" i="1"/>
  <c r="CS625" i="1"/>
  <c r="CT625" i="1"/>
  <c r="CS622" i="1"/>
  <c r="CT622" i="1"/>
  <c r="CS619" i="1"/>
  <c r="CT619" i="1"/>
  <c r="AH617" i="1"/>
  <c r="AK617" i="1"/>
  <c r="DQ614" i="1"/>
  <c r="DJ614" i="1"/>
  <c r="CS613" i="1"/>
  <c r="CT613" i="1"/>
  <c r="AH610" i="1"/>
  <c r="AK610" i="1"/>
  <c r="AC599" i="1"/>
  <c r="AD599" i="1" s="1"/>
  <c r="GW594" i="1"/>
  <c r="DQ586" i="1"/>
  <c r="DJ586" i="1"/>
  <c r="DJ570" i="1"/>
  <c r="DQ570" i="1"/>
  <c r="DJ548" i="1"/>
  <c r="DQ548" i="1"/>
  <c r="DJ529" i="1"/>
  <c r="DQ529" i="1"/>
  <c r="ED527" i="1"/>
  <c r="GW527" i="1"/>
  <c r="EC527" i="1"/>
  <c r="EE527" i="1"/>
  <c r="DJ525" i="1"/>
  <c r="DQ525" i="1"/>
  <c r="DJ503" i="1"/>
  <c r="DQ503" i="1"/>
  <c r="DJ473" i="1"/>
  <c r="DQ473" i="1"/>
  <c r="DJ466" i="1"/>
  <c r="DQ466" i="1"/>
  <c r="DJ450" i="1"/>
  <c r="DQ450" i="1"/>
  <c r="AG710" i="1"/>
  <c r="CT708" i="1"/>
  <c r="AG708" i="1"/>
  <c r="CT706" i="1"/>
  <c r="AG701" i="1"/>
  <c r="CT699" i="1"/>
  <c r="CT696" i="1"/>
  <c r="AG696" i="1"/>
  <c r="AC695" i="1"/>
  <c r="AD695" i="1" s="1"/>
  <c r="AK695" i="1"/>
  <c r="AG693" i="1"/>
  <c r="CT691" i="1"/>
  <c r="AG691" i="1"/>
  <c r="CT689" i="1"/>
  <c r="AG689" i="1"/>
  <c r="CT687" i="1"/>
  <c r="AG687" i="1"/>
  <c r="CT685" i="1"/>
  <c r="AK684" i="1"/>
  <c r="AG682" i="1"/>
  <c r="CT680" i="1"/>
  <c r="AG680" i="1"/>
  <c r="BO678" i="1"/>
  <c r="AC678" i="1" s="1"/>
  <c r="AD678" i="1" s="1"/>
  <c r="CT678" i="1"/>
  <c r="BR675" i="1"/>
  <c r="BO674" i="1"/>
  <c r="AC674" i="1" s="1"/>
  <c r="AD674" i="1" s="1"/>
  <c r="CT674" i="1"/>
  <c r="ET670" i="1"/>
  <c r="ET667" i="1"/>
  <c r="DQ663" i="1"/>
  <c r="BR662" i="1"/>
  <c r="DA658" i="1"/>
  <c r="DQ652" i="1"/>
  <c r="DJ652" i="1"/>
  <c r="CS650" i="1"/>
  <c r="CT650" i="1"/>
  <c r="DQ648" i="1"/>
  <c r="DQ639" i="1"/>
  <c r="DJ639" i="1"/>
  <c r="CS637" i="1"/>
  <c r="CT637" i="1"/>
  <c r="CS635" i="1"/>
  <c r="CT635" i="1"/>
  <c r="AH629" i="1"/>
  <c r="AK629" i="1"/>
  <c r="DQ627" i="1"/>
  <c r="AC626" i="1"/>
  <c r="AD626" i="1" s="1"/>
  <c r="DQ617" i="1"/>
  <c r="DJ617" i="1"/>
  <c r="DQ608" i="1"/>
  <c r="DJ608" i="1"/>
  <c r="DQ606" i="1"/>
  <c r="DJ606" i="1"/>
  <c r="CS595" i="1"/>
  <c r="CT595" i="1"/>
  <c r="CS590" i="1"/>
  <c r="CT590" i="1"/>
  <c r="AH585" i="1"/>
  <c r="AK585" i="1"/>
  <c r="DJ582" i="1"/>
  <c r="DQ582" i="1"/>
  <c r="DJ580" i="1"/>
  <c r="DQ580" i="1"/>
  <c r="DJ576" i="1"/>
  <c r="DQ576" i="1"/>
  <c r="DJ573" i="1"/>
  <c r="DQ573" i="1"/>
  <c r="EC553" i="1"/>
  <c r="EE553" i="1"/>
  <c r="ED553" i="1"/>
  <c r="GW553" i="1"/>
  <c r="AH553" i="1"/>
  <c r="AK553" i="1" s="1"/>
  <c r="DJ542" i="1"/>
  <c r="DQ542" i="1"/>
  <c r="DJ522" i="1"/>
  <c r="DQ522" i="1"/>
  <c r="ED521" i="1"/>
  <c r="GW521" i="1"/>
  <c r="EE521" i="1"/>
  <c r="EC521" i="1"/>
  <c r="CT516" i="1"/>
  <c r="CS516" i="1"/>
  <c r="BO516" i="1"/>
  <c r="AC516" i="1" s="1"/>
  <c r="AD516" i="1" s="1"/>
  <c r="DJ485" i="1"/>
  <c r="DQ485" i="1"/>
  <c r="DJ483" i="1"/>
  <c r="DQ483" i="1"/>
  <c r="DJ479" i="1"/>
  <c r="DQ479" i="1"/>
  <c r="DJ463" i="1"/>
  <c r="DQ463" i="1"/>
  <c r="DJ459" i="1"/>
  <c r="DQ459" i="1"/>
  <c r="CT455" i="1"/>
  <c r="BO455" i="1"/>
  <c r="AC455" i="1" s="1"/>
  <c r="AD455" i="1" s="1"/>
  <c r="CS455" i="1"/>
  <c r="CT452" i="1"/>
  <c r="CS452" i="1"/>
  <c r="BO452" i="1"/>
  <c r="AC452" i="1" s="1"/>
  <c r="AD452" i="1" s="1"/>
  <c r="AH430" i="1"/>
  <c r="AK430" i="1"/>
  <c r="EC426" i="1"/>
  <c r="GW426" i="1"/>
  <c r="EE426" i="1"/>
  <c r="ED426" i="1"/>
  <c r="CS389" i="1"/>
  <c r="CT389" i="1"/>
  <c r="AH386" i="1"/>
  <c r="AK386" i="1"/>
  <c r="EC383" i="1"/>
  <c r="GW383" i="1"/>
  <c r="ED383" i="1"/>
  <c r="DQ372" i="1"/>
  <c r="DJ372" i="1"/>
  <c r="AH369" i="1"/>
  <c r="AK369" i="1" s="1"/>
  <c r="CS368" i="1"/>
  <c r="CT368" i="1"/>
  <c r="CT718" i="1"/>
  <c r="AG718" i="1"/>
  <c r="CT716" i="1"/>
  <c r="AG716" i="1"/>
  <c r="AK715" i="1"/>
  <c r="AG713" i="1"/>
  <c r="CT711" i="1"/>
  <c r="AG711" i="1"/>
  <c r="AK710" i="1"/>
  <c r="BO708" i="1"/>
  <c r="AC708" i="1" s="1"/>
  <c r="AD708" i="1" s="1"/>
  <c r="AK708" i="1"/>
  <c r="AG706" i="1"/>
  <c r="AH705" i="1"/>
  <c r="AK705" i="1" s="1"/>
  <c r="DQ704" i="1"/>
  <c r="CT704" i="1"/>
  <c r="AG704" i="1"/>
  <c r="AH703" i="1"/>
  <c r="AK703" i="1" s="1"/>
  <c r="DQ702" i="1"/>
  <c r="CT702" i="1"/>
  <c r="AG702" i="1"/>
  <c r="AK701" i="1"/>
  <c r="AG699" i="1"/>
  <c r="AH698" i="1"/>
  <c r="AK698" i="1" s="1"/>
  <c r="DQ697" i="1"/>
  <c r="CT697" i="1"/>
  <c r="BO696" i="1"/>
  <c r="AC696" i="1" s="1"/>
  <c r="AD696" i="1" s="1"/>
  <c r="AK696" i="1"/>
  <c r="AH695" i="1"/>
  <c r="DQ694" i="1"/>
  <c r="CT694" i="1"/>
  <c r="AG694" i="1"/>
  <c r="AK693" i="1"/>
  <c r="BO691" i="1"/>
  <c r="AC691" i="1" s="1"/>
  <c r="AD691" i="1" s="1"/>
  <c r="AK691" i="1"/>
  <c r="BO689" i="1"/>
  <c r="AC689" i="1" s="1"/>
  <c r="AD689" i="1" s="1"/>
  <c r="AK689" i="1"/>
  <c r="BO687" i="1"/>
  <c r="AC687" i="1" s="1"/>
  <c r="AD687" i="1" s="1"/>
  <c r="AK687" i="1"/>
  <c r="AG685" i="1"/>
  <c r="AH684" i="1"/>
  <c r="DQ683" i="1"/>
  <c r="CT683" i="1"/>
  <c r="AG683" i="1"/>
  <c r="AK682" i="1"/>
  <c r="BO680" i="1"/>
  <c r="AC680" i="1" s="1"/>
  <c r="AD680" i="1" s="1"/>
  <c r="AK680" i="1"/>
  <c r="ET678" i="1"/>
  <c r="DA675" i="1"/>
  <c r="DQ672" i="1"/>
  <c r="BR671" i="1"/>
  <c r="AC668" i="1"/>
  <c r="AD668" i="1" s="1"/>
  <c r="ET666" i="1"/>
  <c r="DA666" i="1"/>
  <c r="AH663" i="1"/>
  <c r="DA662" i="1"/>
  <c r="DQ659" i="1"/>
  <c r="CS648" i="1"/>
  <c r="CT648" i="1"/>
  <c r="DQ646" i="1"/>
  <c r="AC645" i="1"/>
  <c r="AD645" i="1" s="1"/>
  <c r="DQ629" i="1"/>
  <c r="CS627" i="1"/>
  <c r="CT627" i="1"/>
  <c r="DQ626" i="1"/>
  <c r="DJ626" i="1"/>
  <c r="AH614" i="1"/>
  <c r="AK614" i="1"/>
  <c r="AH613" i="1"/>
  <c r="AK613" i="1"/>
  <c r="CS596" i="1"/>
  <c r="CT596" i="1"/>
  <c r="DQ592" i="1"/>
  <c r="DJ592" i="1"/>
  <c r="AH589" i="1"/>
  <c r="AK589" i="1"/>
  <c r="AH588" i="1"/>
  <c r="AK588" i="1"/>
  <c r="DQ585" i="1"/>
  <c r="DJ585" i="1"/>
  <c r="ED577" i="1"/>
  <c r="GW577" i="1"/>
  <c r="EC577" i="1"/>
  <c r="AK577" i="1"/>
  <c r="AH577" i="1"/>
  <c r="DJ567" i="1"/>
  <c r="DQ567" i="1"/>
  <c r="EC561" i="1"/>
  <c r="EE561" i="1"/>
  <c r="ED561" i="1"/>
  <c r="GW561" i="1"/>
  <c r="AH561" i="1"/>
  <c r="AK561" i="1" s="1"/>
  <c r="DJ555" i="1"/>
  <c r="DQ555" i="1"/>
  <c r="DJ491" i="1"/>
  <c r="DQ491" i="1"/>
  <c r="DJ489" i="1"/>
  <c r="DQ489" i="1"/>
  <c r="DJ454" i="1"/>
  <c r="DQ454" i="1"/>
  <c r="ET677" i="1"/>
  <c r="DA677" i="1"/>
  <c r="ET676" i="1"/>
  <c r="DA676" i="1"/>
  <c r="CS675" i="1"/>
  <c r="ET673" i="1"/>
  <c r="DA673" i="1"/>
  <c r="CS671" i="1"/>
  <c r="DA670" i="1"/>
  <c r="ET669" i="1"/>
  <c r="DA669" i="1"/>
  <c r="CS667" i="1"/>
  <c r="ET665" i="1"/>
  <c r="DA665" i="1"/>
  <c r="ET664" i="1"/>
  <c r="DA664" i="1"/>
  <c r="CS662" i="1"/>
  <c r="DA661" i="1"/>
  <c r="ET660" i="1"/>
  <c r="DA660" i="1"/>
  <c r="BO657" i="1"/>
  <c r="AC657" i="1" s="1"/>
  <c r="AD657" i="1" s="1"/>
  <c r="CT657" i="1"/>
  <c r="BO656" i="1"/>
  <c r="AC656" i="1" s="1"/>
  <c r="AD656" i="1" s="1"/>
  <c r="CT656" i="1"/>
  <c r="CS653" i="1"/>
  <c r="CT653" i="1"/>
  <c r="ET652" i="1"/>
  <c r="DQ651" i="1"/>
  <c r="AH651" i="1"/>
  <c r="AK651" i="1"/>
  <c r="AK650" i="1"/>
  <c r="AK649" i="1"/>
  <c r="CS646" i="1"/>
  <c r="CT646" i="1"/>
  <c r="ET645" i="1"/>
  <c r="DA642" i="1"/>
  <c r="CS640" i="1"/>
  <c r="CT640" i="1"/>
  <c r="ET639" i="1"/>
  <c r="DQ638" i="1"/>
  <c r="AH638" i="1"/>
  <c r="AK638" i="1"/>
  <c r="AK637" i="1"/>
  <c r="ET636" i="1"/>
  <c r="DA636" i="1"/>
  <c r="AC635" i="1"/>
  <c r="AD635" i="1" s="1"/>
  <c r="AK634" i="1"/>
  <c r="AK630" i="1"/>
  <c r="ET626" i="1"/>
  <c r="GW626" i="1"/>
  <c r="AK624" i="1"/>
  <c r="ET623" i="1"/>
  <c r="DA623" i="1"/>
  <c r="DQ621" i="1"/>
  <c r="AH621" i="1"/>
  <c r="AK621" i="1" s="1"/>
  <c r="AK620" i="1"/>
  <c r="ET619" i="1"/>
  <c r="DA619" i="1"/>
  <c r="DA618" i="1"/>
  <c r="ET613" i="1"/>
  <c r="CS612" i="1"/>
  <c r="CT612" i="1"/>
  <c r="DQ609" i="1"/>
  <c r="AK609" i="1"/>
  <c r="DQ607" i="1"/>
  <c r="AK607" i="1"/>
  <c r="ET605" i="1"/>
  <c r="AK603" i="1"/>
  <c r="CS601" i="1"/>
  <c r="CT601" i="1"/>
  <c r="ET599" i="1"/>
  <c r="DQ598" i="1"/>
  <c r="AH598" i="1"/>
  <c r="AK598" i="1"/>
  <c r="AK597" i="1"/>
  <c r="ET596" i="1"/>
  <c r="DA596" i="1"/>
  <c r="DA594" i="1"/>
  <c r="DA583" i="1"/>
  <c r="GW580" i="1"/>
  <c r="ET579" i="1"/>
  <c r="DQ578" i="1"/>
  <c r="ET576" i="1"/>
  <c r="DJ574" i="1"/>
  <c r="DQ574" i="1"/>
  <c r="ET572" i="1"/>
  <c r="CT569" i="1"/>
  <c r="BO569" i="1"/>
  <c r="AC569" i="1" s="1"/>
  <c r="AD569" i="1" s="1"/>
  <c r="CT566" i="1"/>
  <c r="BO566" i="1"/>
  <c r="AC566" i="1" s="1"/>
  <c r="AD566" i="1" s="1"/>
  <c r="DJ565" i="1"/>
  <c r="DQ565" i="1"/>
  <c r="CT565" i="1"/>
  <c r="BO565" i="1"/>
  <c r="AC565" i="1" s="1"/>
  <c r="AD565" i="1" s="1"/>
  <c r="DJ563" i="1"/>
  <c r="DQ563" i="1"/>
  <c r="EE556" i="1"/>
  <c r="EC556" i="1"/>
  <c r="ED556" i="1"/>
  <c r="AK556" i="1"/>
  <c r="AH556" i="1"/>
  <c r="EE554" i="1"/>
  <c r="EC554" i="1"/>
  <c r="ED554" i="1"/>
  <c r="AK554" i="1"/>
  <c r="AH554" i="1"/>
  <c r="DJ547" i="1"/>
  <c r="DQ547" i="1"/>
  <c r="BO545" i="1"/>
  <c r="AC545" i="1" s="1"/>
  <c r="AD545" i="1" s="1"/>
  <c r="DJ537" i="1"/>
  <c r="DQ537" i="1"/>
  <c r="ED533" i="1"/>
  <c r="GW533" i="1"/>
  <c r="EE533" i="1"/>
  <c r="EC533" i="1"/>
  <c r="DJ527" i="1"/>
  <c r="DQ527" i="1"/>
  <c r="BO509" i="1"/>
  <c r="AC509" i="1" s="1"/>
  <c r="AD509" i="1" s="1"/>
  <c r="BO508" i="1"/>
  <c r="AC508" i="1" s="1"/>
  <c r="AD508" i="1" s="1"/>
  <c r="ED499" i="1"/>
  <c r="GW499" i="1"/>
  <c r="EE499" i="1"/>
  <c r="EC499" i="1"/>
  <c r="CS497" i="1"/>
  <c r="BO494" i="1"/>
  <c r="AC494" i="1" s="1"/>
  <c r="AD494" i="1" s="1"/>
  <c r="CS487" i="1"/>
  <c r="ED486" i="1"/>
  <c r="GW486" i="1"/>
  <c r="EE486" i="1"/>
  <c r="ED484" i="1"/>
  <c r="GW484" i="1"/>
  <c r="EC484" i="1"/>
  <c r="ED482" i="1"/>
  <c r="GW482" i="1"/>
  <c r="EC482" i="1"/>
  <c r="BO477" i="1"/>
  <c r="AC477" i="1" s="1"/>
  <c r="AD477" i="1" s="1"/>
  <c r="DJ474" i="1"/>
  <c r="DQ474" i="1"/>
  <c r="CS469" i="1"/>
  <c r="BO458" i="1"/>
  <c r="AC458" i="1" s="1"/>
  <c r="AD458" i="1" s="1"/>
  <c r="DJ409" i="1"/>
  <c r="DQ409" i="1"/>
  <c r="EC405" i="1"/>
  <c r="ED405" i="1"/>
  <c r="GW405" i="1"/>
  <c r="AH389" i="1"/>
  <c r="AK389" i="1"/>
  <c r="AH371" i="1"/>
  <c r="AK371" i="1" s="1"/>
  <c r="CS343" i="1"/>
  <c r="CT343" i="1"/>
  <c r="ET657" i="1"/>
  <c r="DA657" i="1"/>
  <c r="ET656" i="1"/>
  <c r="GW656" i="1"/>
  <c r="DA656" i="1"/>
  <c r="DA649" i="1"/>
  <c r="ET644" i="1"/>
  <c r="DA644" i="1"/>
  <c r="DQ643" i="1"/>
  <c r="AH643" i="1"/>
  <c r="AK643" i="1"/>
  <c r="DA635" i="1"/>
  <c r="DQ633" i="1"/>
  <c r="AH633" i="1"/>
  <c r="AK633" i="1"/>
  <c r="ET631" i="1"/>
  <c r="DA631" i="1"/>
  <c r="DA630" i="1"/>
  <c r="ET625" i="1"/>
  <c r="DA625" i="1"/>
  <c r="CT624" i="1"/>
  <c r="CT620" i="1"/>
  <c r="CT617" i="1"/>
  <c r="ET614" i="1"/>
  <c r="GW614" i="1"/>
  <c r="DJ613" i="1"/>
  <c r="DQ612" i="1"/>
  <c r="DJ610" i="1"/>
  <c r="CS609" i="1"/>
  <c r="CT609" i="1"/>
  <c r="CS607" i="1"/>
  <c r="CT607" i="1"/>
  <c r="ET604" i="1"/>
  <c r="DA604" i="1"/>
  <c r="DA603" i="1"/>
  <c r="CT597" i="1"/>
  <c r="CT592" i="1"/>
  <c r="CT588" i="1"/>
  <c r="CS586" i="1"/>
  <c r="CT586" i="1"/>
  <c r="ET585" i="1"/>
  <c r="DQ584" i="1"/>
  <c r="AH584" i="1"/>
  <c r="AK584" i="1"/>
  <c r="CT578" i="1"/>
  <c r="BO578" i="1"/>
  <c r="AC578" i="1" s="1"/>
  <c r="AD578" i="1" s="1"/>
  <c r="CS578" i="1"/>
  <c r="CT577" i="1"/>
  <c r="BO577" i="1"/>
  <c r="AC577" i="1" s="1"/>
  <c r="AD577" i="1" s="1"/>
  <c r="EC576" i="1"/>
  <c r="EE576" i="1"/>
  <c r="ED576" i="1"/>
  <c r="GW576" i="1"/>
  <c r="AH576" i="1"/>
  <c r="AK576" i="1" s="1"/>
  <c r="DJ572" i="1"/>
  <c r="DQ572" i="1"/>
  <c r="DJ562" i="1"/>
  <c r="DQ562" i="1"/>
  <c r="DJ560" i="1"/>
  <c r="DQ560" i="1"/>
  <c r="DJ559" i="1"/>
  <c r="DQ559" i="1"/>
  <c r="DJ558" i="1"/>
  <c r="DQ558" i="1"/>
  <c r="DJ557" i="1"/>
  <c r="DQ557" i="1"/>
  <c r="EE552" i="1"/>
  <c r="EC552" i="1"/>
  <c r="ED552" i="1"/>
  <c r="GW552" i="1"/>
  <c r="AH552" i="1"/>
  <c r="AK552" i="1" s="1"/>
  <c r="DJ539" i="1"/>
  <c r="DQ539" i="1"/>
  <c r="DJ535" i="1"/>
  <c r="DQ535" i="1"/>
  <c r="DJ534" i="1"/>
  <c r="DQ534" i="1"/>
  <c r="DJ531" i="1"/>
  <c r="DQ531" i="1"/>
  <c r="ED529" i="1"/>
  <c r="GW529" i="1"/>
  <c r="EC529" i="1"/>
  <c r="EE529" i="1"/>
  <c r="ED524" i="1"/>
  <c r="GW524" i="1"/>
  <c r="EE524" i="1"/>
  <c r="EC524" i="1"/>
  <c r="CT506" i="1"/>
  <c r="BO506" i="1"/>
  <c r="AC506" i="1" s="1"/>
  <c r="AD506" i="1" s="1"/>
  <c r="ED505" i="1"/>
  <c r="GW505" i="1"/>
  <c r="EC505" i="1"/>
  <c r="EE505" i="1"/>
  <c r="DJ500" i="1"/>
  <c r="DQ500" i="1"/>
  <c r="BO497" i="1"/>
  <c r="AC497" i="1" s="1"/>
  <c r="AD497" i="1" s="1"/>
  <c r="ED493" i="1"/>
  <c r="GW493" i="1"/>
  <c r="EE493" i="1"/>
  <c r="DJ492" i="1"/>
  <c r="DQ492" i="1"/>
  <c r="ED491" i="1"/>
  <c r="GW491" i="1"/>
  <c r="EC491" i="1"/>
  <c r="DJ490" i="1"/>
  <c r="DQ490" i="1"/>
  <c r="BO487" i="1"/>
  <c r="AC487" i="1" s="1"/>
  <c r="AD487" i="1" s="1"/>
  <c r="DJ484" i="1"/>
  <c r="DQ484" i="1"/>
  <c r="DJ482" i="1"/>
  <c r="DQ482" i="1"/>
  <c r="DJ481" i="1"/>
  <c r="DQ481" i="1"/>
  <c r="BO469" i="1"/>
  <c r="AC469" i="1" s="1"/>
  <c r="AD469" i="1" s="1"/>
  <c r="CT467" i="1"/>
  <c r="BO467" i="1"/>
  <c r="AC467" i="1" s="1"/>
  <c r="AD467" i="1" s="1"/>
  <c r="ED465" i="1"/>
  <c r="GW465" i="1"/>
  <c r="EE465" i="1"/>
  <c r="EC465" i="1"/>
  <c r="DJ441" i="1"/>
  <c r="DQ441" i="1"/>
  <c r="CS430" i="1"/>
  <c r="CT430" i="1"/>
  <c r="AH408" i="1"/>
  <c r="AK408" i="1" s="1"/>
  <c r="EC393" i="1"/>
  <c r="GW393" i="1"/>
  <c r="EE393" i="1"/>
  <c r="ED393" i="1"/>
  <c r="CS386" i="1"/>
  <c r="CT386" i="1"/>
  <c r="GW372" i="1"/>
  <c r="DQ370" i="1"/>
  <c r="DJ370" i="1"/>
  <c r="CS332" i="1"/>
  <c r="CT332" i="1"/>
  <c r="DQ615" i="1"/>
  <c r="AH615" i="1"/>
  <c r="AK615" i="1" s="1"/>
  <c r="DQ611" i="1"/>
  <c r="DJ611" i="1"/>
  <c r="DQ605" i="1"/>
  <c r="DJ605" i="1"/>
  <c r="CS604" i="1"/>
  <c r="CT604" i="1"/>
  <c r="DQ602" i="1"/>
  <c r="AH602" i="1"/>
  <c r="AK602" i="1"/>
  <c r="DQ601" i="1"/>
  <c r="DQ599" i="1"/>
  <c r="DJ599" i="1"/>
  <c r="DQ590" i="1"/>
  <c r="AH590" i="1"/>
  <c r="AK590" i="1"/>
  <c r="CT581" i="1"/>
  <c r="CS581" i="1"/>
  <c r="ED581" i="1"/>
  <c r="GW581" i="1"/>
  <c r="EE581" i="1"/>
  <c r="AK581" i="1"/>
  <c r="AH581" i="1"/>
  <c r="EE580" i="1"/>
  <c r="EC580" i="1"/>
  <c r="AK580" i="1"/>
  <c r="AH580" i="1"/>
  <c r="DJ579" i="1"/>
  <c r="DQ579" i="1"/>
  <c r="EC574" i="1"/>
  <c r="EE574" i="1"/>
  <c r="AK574" i="1"/>
  <c r="AH574" i="1"/>
  <c r="EE573" i="1"/>
  <c r="EC573" i="1"/>
  <c r="AK573" i="1"/>
  <c r="AH573" i="1"/>
  <c r="DJ556" i="1"/>
  <c r="DQ556" i="1"/>
  <c r="ED538" i="1"/>
  <c r="GW538" i="1"/>
  <c r="EC538" i="1"/>
  <c r="EE538" i="1"/>
  <c r="ED531" i="1"/>
  <c r="GW531" i="1"/>
  <c r="EC531" i="1"/>
  <c r="EE531" i="1"/>
  <c r="DJ523" i="1"/>
  <c r="DQ523" i="1"/>
  <c r="BO519" i="1"/>
  <c r="AC519" i="1" s="1"/>
  <c r="AD519" i="1" s="1"/>
  <c r="DJ504" i="1"/>
  <c r="DQ504" i="1"/>
  <c r="CT501" i="1"/>
  <c r="BO501" i="1"/>
  <c r="AC501" i="1" s="1"/>
  <c r="AD501" i="1" s="1"/>
  <c r="BO476" i="1"/>
  <c r="AC476" i="1" s="1"/>
  <c r="AD476" i="1" s="1"/>
  <c r="ED475" i="1"/>
  <c r="GW475" i="1"/>
  <c r="EE475" i="1"/>
  <c r="EC475" i="1"/>
  <c r="BO470" i="1"/>
  <c r="AC470" i="1" s="1"/>
  <c r="AD470" i="1" s="1"/>
  <c r="DJ464" i="1"/>
  <c r="DQ464" i="1"/>
  <c r="CT461" i="1"/>
  <c r="BO461" i="1"/>
  <c r="AC461" i="1" s="1"/>
  <c r="AD461" i="1" s="1"/>
  <c r="ED460" i="1"/>
  <c r="GW460" i="1"/>
  <c r="EC460" i="1"/>
  <c r="EE460" i="1"/>
  <c r="ED451" i="1"/>
  <c r="GW451" i="1"/>
  <c r="EE451" i="1"/>
  <c r="ED447" i="1"/>
  <c r="GW447" i="1"/>
  <c r="EE447" i="1"/>
  <c r="EC447" i="1"/>
  <c r="DJ445" i="1"/>
  <c r="DQ445" i="1"/>
  <c r="DJ440" i="1"/>
  <c r="DQ440" i="1"/>
  <c r="DJ439" i="1"/>
  <c r="DQ439" i="1"/>
  <c r="DJ431" i="1"/>
  <c r="DQ431" i="1"/>
  <c r="CS408" i="1"/>
  <c r="CT408" i="1"/>
  <c r="DQ398" i="1"/>
  <c r="DJ398" i="1"/>
  <c r="DJ387" i="1"/>
  <c r="DQ387" i="1"/>
  <c r="DQ381" i="1"/>
  <c r="DJ381" i="1"/>
  <c r="DJ380" i="1"/>
  <c r="DQ380" i="1"/>
  <c r="DQ366" i="1"/>
  <c r="DJ366" i="1"/>
  <c r="AH337" i="1"/>
  <c r="AK337" i="1" s="1"/>
  <c r="CS336" i="1"/>
  <c r="CT336" i="1"/>
  <c r="ET655" i="1"/>
  <c r="DA655" i="1"/>
  <c r="DA654" i="1"/>
  <c r="ET650" i="1"/>
  <c r="DA650" i="1"/>
  <c r="ET647" i="1"/>
  <c r="DA647" i="1"/>
  <c r="ET641" i="1"/>
  <c r="DA641" i="1"/>
  <c r="ET637" i="1"/>
  <c r="DA637" i="1"/>
  <c r="ET634" i="1"/>
  <c r="DA634" i="1"/>
  <c r="ET632" i="1"/>
  <c r="DA632" i="1"/>
  <c r="ET628" i="1"/>
  <c r="DA628" i="1"/>
  <c r="ET624" i="1"/>
  <c r="DA624" i="1"/>
  <c r="ET622" i="1"/>
  <c r="DA622" i="1"/>
  <c r="ET620" i="1"/>
  <c r="DA620" i="1"/>
  <c r="ET616" i="1"/>
  <c r="DA616" i="1"/>
  <c r="ET600" i="1"/>
  <c r="DA600" i="1"/>
  <c r="ET597" i="1"/>
  <c r="DA597" i="1"/>
  <c r="ET595" i="1"/>
  <c r="DA595" i="1"/>
  <c r="ET593" i="1"/>
  <c r="DA593" i="1"/>
  <c r="ET591" i="1"/>
  <c r="DA591" i="1"/>
  <c r="ET589" i="1"/>
  <c r="DA589" i="1"/>
  <c r="ET587" i="1"/>
  <c r="DA587" i="1"/>
  <c r="DA577" i="1"/>
  <c r="EE575" i="1"/>
  <c r="EC575" i="1"/>
  <c r="AK575" i="1"/>
  <c r="AH575" i="1"/>
  <c r="ED571" i="1"/>
  <c r="GW571" i="1"/>
  <c r="AK571" i="1"/>
  <c r="AH571" i="1"/>
  <c r="DA569" i="1"/>
  <c r="ED568" i="1"/>
  <c r="GW568" i="1"/>
  <c r="AK568" i="1"/>
  <c r="AH568" i="1"/>
  <c r="DA566" i="1"/>
  <c r="CS564" i="1"/>
  <c r="EE562" i="1"/>
  <c r="EC562" i="1"/>
  <c r="AH562" i="1"/>
  <c r="AK562" i="1" s="1"/>
  <c r="ET555" i="1"/>
  <c r="EC555" i="1"/>
  <c r="EE555" i="1"/>
  <c r="AK555" i="1"/>
  <c r="AH555" i="1"/>
  <c r="ED549" i="1"/>
  <c r="GW549" i="1"/>
  <c r="AK549" i="1"/>
  <c r="AH549" i="1"/>
  <c r="ET548" i="1"/>
  <c r="EC548" i="1"/>
  <c r="EE548" i="1"/>
  <c r="AH548" i="1"/>
  <c r="AK548" i="1" s="1"/>
  <c r="AC546" i="1"/>
  <c r="AD546" i="1" s="1"/>
  <c r="ED543" i="1"/>
  <c r="GW543" i="1"/>
  <c r="EC543" i="1"/>
  <c r="AK543" i="1"/>
  <c r="AC542" i="1"/>
  <c r="AD542" i="1" s="1"/>
  <c r="CT533" i="1"/>
  <c r="BO533" i="1"/>
  <c r="AC533" i="1" s="1"/>
  <c r="AD533" i="1" s="1"/>
  <c r="ED532" i="1"/>
  <c r="GW532" i="1"/>
  <c r="EC532" i="1"/>
  <c r="ED530" i="1"/>
  <c r="GW530" i="1"/>
  <c r="EC530" i="1"/>
  <c r="ED528" i="1"/>
  <c r="GW528" i="1"/>
  <c r="EC528" i="1"/>
  <c r="ED526" i="1"/>
  <c r="GW526" i="1"/>
  <c r="EC526" i="1"/>
  <c r="CT521" i="1"/>
  <c r="BO521" i="1"/>
  <c r="AC521" i="1" s="1"/>
  <c r="AD521" i="1" s="1"/>
  <c r="CS518" i="1"/>
  <c r="CS517" i="1"/>
  <c r="CT514" i="1"/>
  <c r="BO514" i="1"/>
  <c r="AC514" i="1" s="1"/>
  <c r="AD514" i="1" s="1"/>
  <c r="ED513" i="1"/>
  <c r="GW513" i="1"/>
  <c r="EC513" i="1"/>
  <c r="CS511" i="1"/>
  <c r="CS510" i="1"/>
  <c r="BO507" i="1"/>
  <c r="AC507" i="1" s="1"/>
  <c r="AD507" i="1" s="1"/>
  <c r="BO502" i="1"/>
  <c r="AC502" i="1" s="1"/>
  <c r="AD502" i="1" s="1"/>
  <c r="CT499" i="1"/>
  <c r="BO499" i="1"/>
  <c r="AC499" i="1" s="1"/>
  <c r="AD499" i="1" s="1"/>
  <c r="CS496" i="1"/>
  <c r="CS495" i="1"/>
  <c r="CT493" i="1"/>
  <c r="BO493" i="1"/>
  <c r="AC493" i="1" s="1"/>
  <c r="AD493" i="1" s="1"/>
  <c r="CS488" i="1"/>
  <c r="CT486" i="1"/>
  <c r="BO486" i="1"/>
  <c r="AC486" i="1" s="1"/>
  <c r="AD486" i="1" s="1"/>
  <c r="ED480" i="1"/>
  <c r="GW480" i="1"/>
  <c r="EE480" i="1"/>
  <c r="AC479" i="1"/>
  <c r="AD479" i="1" s="1"/>
  <c r="BO478" i="1"/>
  <c r="AC478" i="1" s="1"/>
  <c r="AD478" i="1" s="1"/>
  <c r="BO472" i="1"/>
  <c r="AC472" i="1" s="1"/>
  <c r="AD472" i="1" s="1"/>
  <c r="BO471" i="1"/>
  <c r="AC471" i="1" s="1"/>
  <c r="AD471" i="1" s="1"/>
  <c r="CS468" i="1"/>
  <c r="ED467" i="1"/>
  <c r="GW467" i="1"/>
  <c r="EE467" i="1"/>
  <c r="BO462" i="1"/>
  <c r="AC462" i="1" s="1"/>
  <c r="AD462" i="1" s="1"/>
  <c r="BO457" i="1"/>
  <c r="AC457" i="1" s="1"/>
  <c r="AD457" i="1" s="1"/>
  <c r="BO456" i="1"/>
  <c r="AC456" i="1" s="1"/>
  <c r="AD456" i="1" s="1"/>
  <c r="CS453" i="1"/>
  <c r="CT451" i="1"/>
  <c r="BO451" i="1"/>
  <c r="AC451" i="1" s="1"/>
  <c r="AD451" i="1" s="1"/>
  <c r="CT447" i="1"/>
  <c r="BO447" i="1"/>
  <c r="AC447" i="1" s="1"/>
  <c r="AD447" i="1" s="1"/>
  <c r="ED446" i="1"/>
  <c r="GW446" i="1"/>
  <c r="EC446" i="1"/>
  <c r="CS444" i="1"/>
  <c r="CS443" i="1"/>
  <c r="ED442" i="1"/>
  <c r="GW442" i="1"/>
  <c r="EE442" i="1"/>
  <c r="ED440" i="1"/>
  <c r="GW440" i="1"/>
  <c r="EC440" i="1"/>
  <c r="AC439" i="1"/>
  <c r="AD439" i="1" s="1"/>
  <c r="CS436" i="1"/>
  <c r="CT436" i="1"/>
  <c r="CS432" i="1"/>
  <c r="CT432" i="1"/>
  <c r="EE431" i="1"/>
  <c r="DQ419" i="1"/>
  <c r="DJ419" i="1"/>
  <c r="CS418" i="1"/>
  <c r="CT418" i="1"/>
  <c r="CS413" i="1"/>
  <c r="CT413" i="1"/>
  <c r="DJ411" i="1"/>
  <c r="DQ411" i="1"/>
  <c r="EE409" i="1"/>
  <c r="AK406" i="1"/>
  <c r="DJ403" i="1"/>
  <c r="DQ403" i="1"/>
  <c r="DJ401" i="1"/>
  <c r="DQ401" i="1"/>
  <c r="CS400" i="1"/>
  <c r="CT400" i="1"/>
  <c r="EC397" i="1"/>
  <c r="ED397" i="1"/>
  <c r="AK396" i="1"/>
  <c r="DQ395" i="1"/>
  <c r="DJ395" i="1"/>
  <c r="DJ391" i="1"/>
  <c r="DQ391" i="1"/>
  <c r="EE387" i="1"/>
  <c r="AC385" i="1"/>
  <c r="AD385" i="1" s="1"/>
  <c r="EC385" i="1"/>
  <c r="EE385" i="1"/>
  <c r="GW385" i="1"/>
  <c r="CS379" i="1"/>
  <c r="CT379" i="1"/>
  <c r="DJ376" i="1"/>
  <c r="AK359" i="1"/>
  <c r="GW356" i="1"/>
  <c r="DQ356" i="1"/>
  <c r="CS354" i="1"/>
  <c r="CT354" i="1"/>
  <c r="DQ349" i="1"/>
  <c r="CS341" i="1"/>
  <c r="CT341" i="1"/>
  <c r="DQ338" i="1"/>
  <c r="DQ334" i="1"/>
  <c r="DQ322" i="1"/>
  <c r="CS311" i="1"/>
  <c r="CT311" i="1"/>
  <c r="AK310" i="1"/>
  <c r="DQ309" i="1"/>
  <c r="AC303" i="1"/>
  <c r="AD303" i="1" s="1"/>
  <c r="CS291" i="1"/>
  <c r="CT291" i="1"/>
  <c r="AC273" i="1"/>
  <c r="AD273" i="1" s="1"/>
  <c r="DQ271" i="1"/>
  <c r="AH258" i="1"/>
  <c r="AK258" i="1" s="1"/>
  <c r="AH253" i="1"/>
  <c r="AK253" i="1" s="1"/>
  <c r="BO449" i="1"/>
  <c r="AC449" i="1" s="1"/>
  <c r="AD449" i="1" s="1"/>
  <c r="BO448" i="1"/>
  <c r="AC448" i="1" s="1"/>
  <c r="AD448" i="1" s="1"/>
  <c r="CT442" i="1"/>
  <c r="BO442" i="1"/>
  <c r="AC442" i="1" s="1"/>
  <c r="AD442" i="1" s="1"/>
  <c r="ED441" i="1"/>
  <c r="GW441" i="1"/>
  <c r="EC441" i="1"/>
  <c r="CS438" i="1"/>
  <c r="CT438" i="1"/>
  <c r="CS434" i="1"/>
  <c r="CT434" i="1"/>
  <c r="EC431" i="1"/>
  <c r="ED431" i="1"/>
  <c r="GW431" i="1"/>
  <c r="DQ429" i="1"/>
  <c r="DJ429" i="1"/>
  <c r="CS428" i="1"/>
  <c r="CT428" i="1"/>
  <c r="DJ426" i="1"/>
  <c r="DQ426" i="1"/>
  <c r="CS425" i="1"/>
  <c r="CT425" i="1"/>
  <c r="DQ422" i="1"/>
  <c r="DJ422" i="1"/>
  <c r="CS421" i="1"/>
  <c r="CT421" i="1"/>
  <c r="DQ416" i="1"/>
  <c r="DJ416" i="1"/>
  <c r="CS415" i="1"/>
  <c r="CT415" i="1"/>
  <c r="EC409" i="1"/>
  <c r="GW409" i="1"/>
  <c r="ED409" i="1"/>
  <c r="DJ407" i="1"/>
  <c r="DQ407" i="1"/>
  <c r="DJ405" i="1"/>
  <c r="DQ405" i="1"/>
  <c r="AC399" i="1"/>
  <c r="AD399" i="1" s="1"/>
  <c r="EC399" i="1"/>
  <c r="EE399" i="1"/>
  <c r="GW399" i="1"/>
  <c r="DJ393" i="1"/>
  <c r="DQ393" i="1"/>
  <c r="DJ388" i="1"/>
  <c r="DQ388" i="1"/>
  <c r="EC387" i="1"/>
  <c r="GW387" i="1"/>
  <c r="ED387" i="1"/>
  <c r="DJ383" i="1"/>
  <c r="DQ383" i="1"/>
  <c r="CS382" i="1"/>
  <c r="CT382" i="1"/>
  <c r="CS376" i="1"/>
  <c r="CT376" i="1"/>
  <c r="DQ375" i="1"/>
  <c r="DQ373" i="1"/>
  <c r="DQ346" i="1"/>
  <c r="DQ339" i="1"/>
  <c r="DQ329" i="1"/>
  <c r="DQ313" i="1"/>
  <c r="CS308" i="1"/>
  <c r="CT308" i="1"/>
  <c r="AK307" i="1"/>
  <c r="DQ306" i="1"/>
  <c r="DQ304" i="1"/>
  <c r="AK302" i="1"/>
  <c r="DQ301" i="1"/>
  <c r="CS298" i="1"/>
  <c r="CT298" i="1"/>
  <c r="AK297" i="1"/>
  <c r="AK288" i="1"/>
  <c r="DQ287" i="1"/>
  <c r="CS285" i="1"/>
  <c r="CT285" i="1"/>
  <c r="AK275" i="1"/>
  <c r="DQ269" i="1"/>
  <c r="CS267" i="1"/>
  <c r="CT267" i="1"/>
  <c r="AK266" i="1"/>
  <c r="DQ263" i="1"/>
  <c r="DJ263" i="1"/>
  <c r="DQ261" i="1"/>
  <c r="DJ261" i="1"/>
  <c r="DQ259" i="1"/>
  <c r="DJ259" i="1"/>
  <c r="DQ255" i="1"/>
  <c r="DJ255" i="1"/>
  <c r="DQ245" i="1"/>
  <c r="DJ245" i="1"/>
  <c r="DQ236" i="1"/>
  <c r="DJ236" i="1"/>
  <c r="CS216" i="1"/>
  <c r="CT216" i="1"/>
  <c r="CS214" i="1"/>
  <c r="CT214" i="1"/>
  <c r="DJ145" i="1"/>
  <c r="DQ145" i="1"/>
  <c r="ED564" i="1"/>
  <c r="GW564" i="1"/>
  <c r="AK564" i="1"/>
  <c r="AH564" i="1"/>
  <c r="DJ561" i="1"/>
  <c r="DQ561" i="1"/>
  <c r="EE560" i="1"/>
  <c r="EC560" i="1"/>
  <c r="AK560" i="1"/>
  <c r="AH560" i="1"/>
  <c r="ET559" i="1"/>
  <c r="EC559" i="1"/>
  <c r="EE559" i="1"/>
  <c r="AK559" i="1"/>
  <c r="AH559" i="1"/>
  <c r="EE558" i="1"/>
  <c r="EC558" i="1"/>
  <c r="AH558" i="1"/>
  <c r="AK558" i="1" s="1"/>
  <c r="ET557" i="1"/>
  <c r="EC557" i="1"/>
  <c r="EE557" i="1"/>
  <c r="AK557" i="1"/>
  <c r="AH557" i="1"/>
  <c r="DJ554" i="1"/>
  <c r="DQ554" i="1"/>
  <c r="DJ553" i="1"/>
  <c r="DQ553" i="1"/>
  <c r="DJ552" i="1"/>
  <c r="DQ552" i="1"/>
  <c r="ET551" i="1"/>
  <c r="EC551" i="1"/>
  <c r="EE551" i="1"/>
  <c r="AK551" i="1"/>
  <c r="AH551" i="1"/>
  <c r="DJ550" i="1"/>
  <c r="DQ550" i="1"/>
  <c r="DJ546" i="1"/>
  <c r="DQ546" i="1"/>
  <c r="CT544" i="1"/>
  <c r="BO544" i="1"/>
  <c r="AC544" i="1" s="1"/>
  <c r="AD544" i="1" s="1"/>
  <c r="ED541" i="1"/>
  <c r="GW541" i="1"/>
  <c r="EE541" i="1"/>
  <c r="DJ540" i="1"/>
  <c r="DQ540" i="1"/>
  <c r="ED539" i="1"/>
  <c r="GW539" i="1"/>
  <c r="EC539" i="1"/>
  <c r="DJ538" i="1"/>
  <c r="DQ538" i="1"/>
  <c r="ED537" i="1"/>
  <c r="GW537" i="1"/>
  <c r="EC537" i="1"/>
  <c r="DJ536" i="1"/>
  <c r="DQ536" i="1"/>
  <c r="ED535" i="1"/>
  <c r="GW535" i="1"/>
  <c r="EC535" i="1"/>
  <c r="DJ532" i="1"/>
  <c r="DQ532" i="1"/>
  <c r="DJ530" i="1"/>
  <c r="DQ530" i="1"/>
  <c r="DJ528" i="1"/>
  <c r="DQ528" i="1"/>
  <c r="DJ526" i="1"/>
  <c r="DQ526" i="1"/>
  <c r="CT524" i="1"/>
  <c r="BO524" i="1"/>
  <c r="AC524" i="1" s="1"/>
  <c r="AD524" i="1" s="1"/>
  <c r="ED523" i="1"/>
  <c r="GW523" i="1"/>
  <c r="EC523" i="1"/>
  <c r="DJ520" i="1"/>
  <c r="DQ520" i="1"/>
  <c r="BO518" i="1"/>
  <c r="AC518" i="1" s="1"/>
  <c r="AD518" i="1" s="1"/>
  <c r="BO517" i="1"/>
  <c r="AC517" i="1" s="1"/>
  <c r="AD517" i="1" s="1"/>
  <c r="DJ513" i="1"/>
  <c r="DQ513" i="1"/>
  <c r="BO511" i="1"/>
  <c r="AC511" i="1" s="1"/>
  <c r="AD511" i="1" s="1"/>
  <c r="BO510" i="1"/>
  <c r="AC510" i="1" s="1"/>
  <c r="AD510" i="1" s="1"/>
  <c r="ED506" i="1"/>
  <c r="GW506" i="1"/>
  <c r="EE506" i="1"/>
  <c r="DJ505" i="1"/>
  <c r="DQ505" i="1"/>
  <c r="ED504" i="1"/>
  <c r="GW504" i="1"/>
  <c r="EC504" i="1"/>
  <c r="ED501" i="1"/>
  <c r="GW501" i="1"/>
  <c r="EE501" i="1"/>
  <c r="DJ498" i="1"/>
  <c r="DQ498" i="1"/>
  <c r="BO496" i="1"/>
  <c r="AC496" i="1" s="1"/>
  <c r="AD496" i="1" s="1"/>
  <c r="BO495" i="1"/>
  <c r="AC495" i="1" s="1"/>
  <c r="AD495" i="1" s="1"/>
  <c r="ED492" i="1"/>
  <c r="GW492" i="1"/>
  <c r="EC492" i="1"/>
  <c r="AK492" i="1"/>
  <c r="ED490" i="1"/>
  <c r="GW490" i="1"/>
  <c r="EC490" i="1"/>
  <c r="AK490" i="1"/>
  <c r="AC489" i="1"/>
  <c r="AD489" i="1" s="1"/>
  <c r="BO488" i="1"/>
  <c r="AC488" i="1" s="1"/>
  <c r="AD488" i="1" s="1"/>
  <c r="ED485" i="1"/>
  <c r="GW485" i="1"/>
  <c r="EC485" i="1"/>
  <c r="AK485" i="1"/>
  <c r="ED483" i="1"/>
  <c r="GW483" i="1"/>
  <c r="EC483" i="1"/>
  <c r="AC481" i="1"/>
  <c r="AD481" i="1" s="1"/>
  <c r="CT475" i="1"/>
  <c r="BO475" i="1"/>
  <c r="AC475" i="1" s="1"/>
  <c r="AD475" i="1" s="1"/>
  <c r="ED474" i="1"/>
  <c r="GW474" i="1"/>
  <c r="EC474" i="1"/>
  <c r="BO468" i="1"/>
  <c r="AC468" i="1" s="1"/>
  <c r="AD468" i="1" s="1"/>
  <c r="CT465" i="1"/>
  <c r="BO465" i="1"/>
  <c r="AC465" i="1" s="1"/>
  <c r="AD465" i="1" s="1"/>
  <c r="ED464" i="1"/>
  <c r="GW464" i="1"/>
  <c r="EC464" i="1"/>
  <c r="ED461" i="1"/>
  <c r="GW461" i="1"/>
  <c r="EE461" i="1"/>
  <c r="DJ460" i="1"/>
  <c r="DQ460" i="1"/>
  <c r="ED455" i="1"/>
  <c r="GW455" i="1"/>
  <c r="EE455" i="1"/>
  <c r="AC454" i="1"/>
  <c r="AD454" i="1" s="1"/>
  <c r="BO453" i="1"/>
  <c r="AC453" i="1" s="1"/>
  <c r="AD453" i="1" s="1"/>
  <c r="AC450" i="1"/>
  <c r="AD450" i="1" s="1"/>
  <c r="DJ446" i="1"/>
  <c r="DQ446" i="1"/>
  <c r="BO444" i="1"/>
  <c r="AC444" i="1" s="1"/>
  <c r="AD444" i="1" s="1"/>
  <c r="BO443" i="1"/>
  <c r="AC443" i="1" s="1"/>
  <c r="AD443" i="1" s="1"/>
  <c r="AC437" i="1"/>
  <c r="AD437" i="1" s="1"/>
  <c r="EC437" i="1"/>
  <c r="GW437" i="1"/>
  <c r="DQ435" i="1"/>
  <c r="DJ435" i="1"/>
  <c r="AC424" i="1"/>
  <c r="AD424" i="1" s="1"/>
  <c r="EC424" i="1"/>
  <c r="EE424" i="1"/>
  <c r="GW424" i="1"/>
  <c r="AC420" i="1"/>
  <c r="AD420" i="1" s="1"/>
  <c r="EC420" i="1"/>
  <c r="EE420" i="1"/>
  <c r="GW420" i="1"/>
  <c r="EC411" i="1"/>
  <c r="GW411" i="1"/>
  <c r="ED411" i="1"/>
  <c r="CS406" i="1"/>
  <c r="CT406" i="1"/>
  <c r="EE405" i="1"/>
  <c r="EC403" i="1"/>
  <c r="GW403" i="1"/>
  <c r="ED403" i="1"/>
  <c r="EC401" i="1"/>
  <c r="GW401" i="1"/>
  <c r="ED401" i="1"/>
  <c r="DJ397" i="1"/>
  <c r="DQ397" i="1"/>
  <c r="CS396" i="1"/>
  <c r="CT396" i="1"/>
  <c r="EC391" i="1"/>
  <c r="GW391" i="1"/>
  <c r="EE391" i="1"/>
  <c r="ED391" i="1"/>
  <c r="EE383" i="1"/>
  <c r="DJ378" i="1"/>
  <c r="DQ378" i="1"/>
  <c r="AC369" i="1"/>
  <c r="AD369" i="1" s="1"/>
  <c r="DJ368" i="1"/>
  <c r="DQ364" i="1"/>
  <c r="DQ362" i="1"/>
  <c r="CS357" i="1"/>
  <c r="CT357" i="1"/>
  <c r="CS352" i="1"/>
  <c r="CT352" i="1"/>
  <c r="CS350" i="1"/>
  <c r="CT350" i="1"/>
  <c r="DQ340" i="1"/>
  <c r="AC337" i="1"/>
  <c r="AD337" i="1" s="1"/>
  <c r="CS331" i="1"/>
  <c r="CT331" i="1"/>
  <c r="DQ328" i="1"/>
  <c r="CS325" i="1"/>
  <c r="CT325" i="1"/>
  <c r="CS323" i="1"/>
  <c r="CT323" i="1"/>
  <c r="CS315" i="1"/>
  <c r="CT315" i="1"/>
  <c r="AC297" i="1"/>
  <c r="AD297" i="1" s="1"/>
  <c r="DQ294" i="1"/>
  <c r="CS286" i="1"/>
  <c r="CT286" i="1"/>
  <c r="DQ279" i="1"/>
  <c r="AC266" i="1"/>
  <c r="AD266" i="1" s="1"/>
  <c r="AH252" i="1"/>
  <c r="AK252" i="1" s="1"/>
  <c r="AC247" i="1"/>
  <c r="AD247" i="1" s="1"/>
  <c r="DQ201" i="1"/>
  <c r="DJ201" i="1"/>
  <c r="DQ317" i="1"/>
  <c r="CS296" i="1"/>
  <c r="CT296" i="1"/>
  <c r="DQ289" i="1"/>
  <c r="CS282" i="1"/>
  <c r="CT282" i="1"/>
  <c r="CS278" i="1"/>
  <c r="CT278" i="1"/>
  <c r="DQ276" i="1"/>
  <c r="DQ274" i="1"/>
  <c r="CS265" i="1"/>
  <c r="CT265" i="1"/>
  <c r="AH256" i="1"/>
  <c r="AK256" i="1"/>
  <c r="AH254" i="1"/>
  <c r="AK254" i="1"/>
  <c r="CS251" i="1"/>
  <c r="CT251" i="1"/>
  <c r="AH242" i="1"/>
  <c r="AK242" i="1"/>
  <c r="DJ156" i="1"/>
  <c r="DQ156" i="1"/>
  <c r="CT582" i="1"/>
  <c r="AG581" i="1"/>
  <c r="CT579" i="1"/>
  <c r="AK578" i="1"/>
  <c r="CT576" i="1"/>
  <c r="AG576" i="1"/>
  <c r="CT574" i="1"/>
  <c r="AG574" i="1"/>
  <c r="CT572" i="1"/>
  <c r="AG571" i="1"/>
  <c r="AK570" i="1"/>
  <c r="AG568" i="1"/>
  <c r="AK567" i="1"/>
  <c r="AK565" i="1"/>
  <c r="CT563" i="1"/>
  <c r="AG563" i="1"/>
  <c r="CT561" i="1"/>
  <c r="AG561" i="1"/>
  <c r="CT559" i="1"/>
  <c r="AG559" i="1"/>
  <c r="CT557" i="1"/>
  <c r="AG557" i="1"/>
  <c r="CT555" i="1"/>
  <c r="AG555" i="1"/>
  <c r="CT553" i="1"/>
  <c r="AG553" i="1"/>
  <c r="CT551" i="1"/>
  <c r="AG551" i="1"/>
  <c r="AK550" i="1"/>
  <c r="CT548" i="1"/>
  <c r="AG548" i="1"/>
  <c r="AK547" i="1"/>
  <c r="AK546" i="1"/>
  <c r="AG544" i="1"/>
  <c r="BO543" i="1"/>
  <c r="AC543" i="1" s="1"/>
  <c r="AD543" i="1" s="1"/>
  <c r="CS542" i="1"/>
  <c r="AG541" i="1"/>
  <c r="BO540" i="1"/>
  <c r="AC540" i="1" s="1"/>
  <c r="AD540" i="1" s="1"/>
  <c r="CS539" i="1"/>
  <c r="AG539" i="1"/>
  <c r="BO538" i="1"/>
  <c r="AC538" i="1" s="1"/>
  <c r="AD538" i="1" s="1"/>
  <c r="CS537" i="1"/>
  <c r="AG537" i="1"/>
  <c r="BO536" i="1"/>
  <c r="AC536" i="1" s="1"/>
  <c r="AD536" i="1" s="1"/>
  <c r="CS535" i="1"/>
  <c r="AG535" i="1"/>
  <c r="ED534" i="1"/>
  <c r="GW534" i="1"/>
  <c r="AK534" i="1"/>
  <c r="CS532" i="1"/>
  <c r="AG532" i="1"/>
  <c r="BO531" i="1"/>
  <c r="AC531" i="1" s="1"/>
  <c r="AD531" i="1" s="1"/>
  <c r="CS530" i="1"/>
  <c r="AG530" i="1"/>
  <c r="BO529" i="1"/>
  <c r="AC529" i="1" s="1"/>
  <c r="AD529" i="1" s="1"/>
  <c r="CS528" i="1"/>
  <c r="AG528" i="1"/>
  <c r="BO527" i="1"/>
  <c r="AC527" i="1" s="1"/>
  <c r="AD527" i="1" s="1"/>
  <c r="CS526" i="1"/>
  <c r="AG526" i="1"/>
  <c r="ED525" i="1"/>
  <c r="GW525" i="1"/>
  <c r="AK525" i="1"/>
  <c r="CS523" i="1"/>
  <c r="AG523" i="1"/>
  <c r="ED522" i="1"/>
  <c r="GW522" i="1"/>
  <c r="AK522" i="1"/>
  <c r="CS520" i="1"/>
  <c r="ED519" i="1"/>
  <c r="GW519" i="1"/>
  <c r="AK519" i="1"/>
  <c r="ED517" i="1"/>
  <c r="GW517" i="1"/>
  <c r="AK517" i="1"/>
  <c r="ED515" i="1"/>
  <c r="GW515" i="1"/>
  <c r="AK515" i="1"/>
  <c r="CS513" i="1"/>
  <c r="AG513" i="1"/>
  <c r="ED512" i="1"/>
  <c r="GW512" i="1"/>
  <c r="AK512" i="1"/>
  <c r="ED510" i="1"/>
  <c r="GW510" i="1"/>
  <c r="AK510" i="1"/>
  <c r="ED508" i="1"/>
  <c r="GW508" i="1"/>
  <c r="AK508" i="1"/>
  <c r="AG506" i="1"/>
  <c r="BO505" i="1"/>
  <c r="AC505" i="1" s="1"/>
  <c r="AD505" i="1" s="1"/>
  <c r="CS504" i="1"/>
  <c r="AG504" i="1"/>
  <c r="ED503" i="1"/>
  <c r="GW503" i="1"/>
  <c r="AK503" i="1"/>
  <c r="AG501" i="1"/>
  <c r="ED500" i="1"/>
  <c r="GW500" i="1"/>
  <c r="AK500" i="1"/>
  <c r="CS498" i="1"/>
  <c r="ED497" i="1"/>
  <c r="GW497" i="1"/>
  <c r="AK497" i="1"/>
  <c r="ED495" i="1"/>
  <c r="GW495" i="1"/>
  <c r="AK495" i="1"/>
  <c r="AG493" i="1"/>
  <c r="BO492" i="1"/>
  <c r="AC492" i="1" s="1"/>
  <c r="AD492" i="1" s="1"/>
  <c r="CS491" i="1"/>
  <c r="AG491" i="1"/>
  <c r="BO490" i="1"/>
  <c r="AC490" i="1" s="1"/>
  <c r="AD490" i="1" s="1"/>
  <c r="CS489" i="1"/>
  <c r="ED488" i="1"/>
  <c r="GW488" i="1"/>
  <c r="AK488" i="1"/>
  <c r="AG486" i="1"/>
  <c r="BO485" i="1"/>
  <c r="AC485" i="1" s="1"/>
  <c r="AD485" i="1" s="1"/>
  <c r="CS484" i="1"/>
  <c r="AG484" i="1"/>
  <c r="BO483" i="1"/>
  <c r="AC483" i="1" s="1"/>
  <c r="AD483" i="1" s="1"/>
  <c r="CS482" i="1"/>
  <c r="AG482" i="1"/>
  <c r="ED481" i="1"/>
  <c r="GW481" i="1"/>
  <c r="AK481" i="1"/>
  <c r="CS479" i="1"/>
  <c r="ED478" i="1"/>
  <c r="GW478" i="1"/>
  <c r="AK478" i="1"/>
  <c r="ED476" i="1"/>
  <c r="GW476" i="1"/>
  <c r="AK476" i="1"/>
  <c r="CS474" i="1"/>
  <c r="AG474" i="1"/>
  <c r="ED473" i="1"/>
  <c r="GW473" i="1"/>
  <c r="AK473" i="1"/>
  <c r="ED471" i="1"/>
  <c r="GW471" i="1"/>
  <c r="AK471" i="1"/>
  <c r="ED469" i="1"/>
  <c r="GW469" i="1"/>
  <c r="AK469" i="1"/>
  <c r="AG467" i="1"/>
  <c r="ED466" i="1"/>
  <c r="GW466" i="1"/>
  <c r="AK466" i="1"/>
  <c r="CS464" i="1"/>
  <c r="AG464" i="1"/>
  <c r="ED463" i="1"/>
  <c r="GW463" i="1"/>
  <c r="AK463" i="1"/>
  <c r="AG461" i="1"/>
  <c r="BO460" i="1"/>
  <c r="AC460" i="1" s="1"/>
  <c r="AD460" i="1" s="1"/>
  <c r="CS459" i="1"/>
  <c r="ED458" i="1"/>
  <c r="GW458" i="1"/>
  <c r="AK458" i="1"/>
  <c r="ED456" i="1"/>
  <c r="GW456" i="1"/>
  <c r="AK456" i="1"/>
  <c r="CS454" i="1"/>
  <c r="ED453" i="1"/>
  <c r="GW453" i="1"/>
  <c r="AK453" i="1"/>
  <c r="AG451" i="1"/>
  <c r="ED450" i="1"/>
  <c r="GW450" i="1"/>
  <c r="AK450" i="1"/>
  <c r="ED448" i="1"/>
  <c r="GW448" i="1"/>
  <c r="AK448" i="1"/>
  <c r="CS446" i="1"/>
  <c r="AG446" i="1"/>
  <c r="ED445" i="1"/>
  <c r="GW445" i="1"/>
  <c r="AK445" i="1"/>
  <c r="ED443" i="1"/>
  <c r="GW443" i="1"/>
  <c r="AK443" i="1"/>
  <c r="CS441" i="1"/>
  <c r="AG441" i="1"/>
  <c r="BO440" i="1"/>
  <c r="AC440" i="1" s="1"/>
  <c r="AD440" i="1" s="1"/>
  <c r="CS439" i="1"/>
  <c r="EE437" i="1"/>
  <c r="DQ436" i="1"/>
  <c r="AK435" i="1"/>
  <c r="DQ428" i="1"/>
  <c r="AC427" i="1"/>
  <c r="AD427" i="1" s="1"/>
  <c r="EC427" i="1"/>
  <c r="EE427" i="1"/>
  <c r="DQ425" i="1"/>
  <c r="AC423" i="1"/>
  <c r="AD423" i="1" s="1"/>
  <c r="EC423" i="1"/>
  <c r="EE423" i="1"/>
  <c r="GW423" i="1"/>
  <c r="DQ421" i="1"/>
  <c r="DQ418" i="1"/>
  <c r="AC417" i="1"/>
  <c r="AD417" i="1" s="1"/>
  <c r="EC417" i="1"/>
  <c r="EE417" i="1"/>
  <c r="DQ415" i="1"/>
  <c r="AC414" i="1"/>
  <c r="AD414" i="1" s="1"/>
  <c r="EC414" i="1"/>
  <c r="EE414" i="1"/>
  <c r="DQ413" i="1"/>
  <c r="AC412" i="1"/>
  <c r="AD412" i="1" s="1"/>
  <c r="EE410" i="1"/>
  <c r="AC407" i="1"/>
  <c r="AD407" i="1" s="1"/>
  <c r="EC407" i="1"/>
  <c r="EE407" i="1"/>
  <c r="DQ406" i="1"/>
  <c r="EE404" i="1"/>
  <c r="AC402" i="1"/>
  <c r="AD402" i="1" s="1"/>
  <c r="EC402" i="1"/>
  <c r="GW402" i="1"/>
  <c r="DQ400" i="1"/>
  <c r="AC394" i="1"/>
  <c r="AD394" i="1" s="1"/>
  <c r="EC394" i="1"/>
  <c r="EE394" i="1"/>
  <c r="AC390" i="1"/>
  <c r="AD390" i="1" s="1"/>
  <c r="EC390" i="1"/>
  <c r="GW390" i="1"/>
  <c r="EE390" i="1"/>
  <c r="DQ389" i="1"/>
  <c r="GW388" i="1"/>
  <c r="AC378" i="1"/>
  <c r="AD378" i="1" s="1"/>
  <c r="CS375" i="1"/>
  <c r="CT375" i="1"/>
  <c r="CS372" i="1"/>
  <c r="CT372" i="1"/>
  <c r="CS366" i="1"/>
  <c r="CT366" i="1"/>
  <c r="AK365" i="1"/>
  <c r="GW363" i="1"/>
  <c r="AK358" i="1"/>
  <c r="DQ357" i="1"/>
  <c r="CS356" i="1"/>
  <c r="CT356" i="1"/>
  <c r="DQ354" i="1"/>
  <c r="DQ352" i="1"/>
  <c r="CS346" i="1"/>
  <c r="CT346" i="1"/>
  <c r="DQ332" i="1"/>
  <c r="DQ331" i="1"/>
  <c r="CS328" i="1"/>
  <c r="CT328" i="1"/>
  <c r="DQ325" i="1"/>
  <c r="DQ315" i="1"/>
  <c r="DQ311" i="1"/>
  <c r="GW308" i="1"/>
  <c r="DQ308" i="1"/>
  <c r="GW305" i="1"/>
  <c r="CS304" i="1"/>
  <c r="CT304" i="1"/>
  <c r="GW303" i="1"/>
  <c r="CS294" i="1"/>
  <c r="CT294" i="1"/>
  <c r="CS289" i="1"/>
  <c r="CT289" i="1"/>
  <c r="DQ286" i="1"/>
  <c r="DQ285" i="1"/>
  <c r="DQ278" i="1"/>
  <c r="GW275" i="1"/>
  <c r="CS274" i="1"/>
  <c r="CT274" i="1"/>
  <c r="DQ267" i="1"/>
  <c r="DQ265" i="1"/>
  <c r="GW262" i="1"/>
  <c r="DQ251" i="1"/>
  <c r="CS248" i="1"/>
  <c r="CT248" i="1"/>
  <c r="GW247" i="1"/>
  <c r="CS243" i="1"/>
  <c r="CT243" i="1"/>
  <c r="CS241" i="1"/>
  <c r="CT241" i="1"/>
  <c r="CS239" i="1"/>
  <c r="CT239" i="1"/>
  <c r="CS231" i="1"/>
  <c r="CT231" i="1"/>
  <c r="CS225" i="1"/>
  <c r="CT225" i="1"/>
  <c r="CS212" i="1"/>
  <c r="CT212" i="1"/>
  <c r="AK211" i="1"/>
  <c r="CS207" i="1"/>
  <c r="CT207" i="1"/>
  <c r="AK206" i="1"/>
  <c r="AK204" i="1"/>
  <c r="AC199" i="1"/>
  <c r="AD199" i="1" s="1"/>
  <c r="DJ197" i="1"/>
  <c r="CS190" i="1"/>
  <c r="CT190" i="1"/>
  <c r="AC185" i="1"/>
  <c r="AD185" i="1" s="1"/>
  <c r="DJ184" i="1"/>
  <c r="AC180" i="1"/>
  <c r="AD180" i="1" s="1"/>
  <c r="AK178" i="1"/>
  <c r="DQ177" i="1"/>
  <c r="DQ175" i="1"/>
  <c r="CS173" i="1"/>
  <c r="CT173" i="1"/>
  <c r="AK172" i="1"/>
  <c r="DQ170" i="1"/>
  <c r="CS168" i="1"/>
  <c r="CT168" i="1"/>
  <c r="DJ157" i="1"/>
  <c r="DQ157" i="1"/>
  <c r="DJ155" i="1"/>
  <c r="DQ155" i="1"/>
  <c r="CT154" i="1"/>
  <c r="BO154" i="1"/>
  <c r="AC154" i="1" s="1"/>
  <c r="AD154" i="1" s="1"/>
  <c r="DJ151" i="1"/>
  <c r="DQ151" i="1"/>
  <c r="ED149" i="1"/>
  <c r="GW149" i="1"/>
  <c r="EC149" i="1"/>
  <c r="EE149" i="1"/>
  <c r="CT136" i="1"/>
  <c r="BO136" i="1"/>
  <c r="AC136" i="1" s="1"/>
  <c r="AD136" i="1" s="1"/>
  <c r="CS136" i="1"/>
  <c r="DJ133" i="1"/>
  <c r="DQ133" i="1"/>
  <c r="CT88" i="1"/>
  <c r="CS88" i="1"/>
  <c r="BO88" i="1"/>
  <c r="AC88" i="1" s="1"/>
  <c r="AD88" i="1" s="1"/>
  <c r="ED87" i="1"/>
  <c r="GW87" i="1"/>
  <c r="EE87" i="1"/>
  <c r="EC87" i="1"/>
  <c r="AK84" i="1"/>
  <c r="AH84" i="1"/>
  <c r="AH70" i="1"/>
  <c r="AK70" i="1" s="1"/>
  <c r="CS198" i="1"/>
  <c r="CT198" i="1"/>
  <c r="CS197" i="1"/>
  <c r="CT197" i="1"/>
  <c r="CS195" i="1"/>
  <c r="CT195" i="1"/>
  <c r="DQ192" i="1"/>
  <c r="CS189" i="1"/>
  <c r="CT189" i="1"/>
  <c r="CS184" i="1"/>
  <c r="CT184" i="1"/>
  <c r="DQ182" i="1"/>
  <c r="CS179" i="1"/>
  <c r="CT179" i="1"/>
  <c r="DJ165" i="1"/>
  <c r="DQ165" i="1"/>
  <c r="CT142" i="1"/>
  <c r="BO142" i="1"/>
  <c r="AC142" i="1" s="1"/>
  <c r="AD142" i="1" s="1"/>
  <c r="CS142" i="1"/>
  <c r="DJ141" i="1"/>
  <c r="DQ141" i="1"/>
  <c r="ED141" i="1"/>
  <c r="GW141" i="1"/>
  <c r="EC141" i="1"/>
  <c r="EE141" i="1"/>
  <c r="CT138" i="1"/>
  <c r="CS138" i="1"/>
  <c r="BO138" i="1"/>
  <c r="AC138" i="1" s="1"/>
  <c r="AD138" i="1" s="1"/>
  <c r="CT89" i="1"/>
  <c r="CS89" i="1"/>
  <c r="BO89" i="1"/>
  <c r="AC89" i="1" s="1"/>
  <c r="AD89" i="1" s="1"/>
  <c r="CS70" i="1"/>
  <c r="CT70" i="1"/>
  <c r="AC582" i="1"/>
  <c r="AD582" i="1" s="1"/>
  <c r="AK582" i="1"/>
  <c r="CT580" i="1"/>
  <c r="AG580" i="1"/>
  <c r="AC579" i="1"/>
  <c r="AD579" i="1" s="1"/>
  <c r="AK579" i="1"/>
  <c r="AG577" i="1"/>
  <c r="CT575" i="1"/>
  <c r="AG575" i="1"/>
  <c r="CT573" i="1"/>
  <c r="AG573" i="1"/>
  <c r="AC572" i="1"/>
  <c r="AD572" i="1" s="1"/>
  <c r="AK572" i="1"/>
  <c r="CT570" i="1"/>
  <c r="AK569" i="1"/>
  <c r="CT567" i="1"/>
  <c r="AK566" i="1"/>
  <c r="AG564" i="1"/>
  <c r="CT562" i="1"/>
  <c r="AG562" i="1"/>
  <c r="CT560" i="1"/>
  <c r="AG560" i="1"/>
  <c r="CT558" i="1"/>
  <c r="AG558" i="1"/>
  <c r="CT556" i="1"/>
  <c r="AG556" i="1"/>
  <c r="CT554" i="1"/>
  <c r="AG554" i="1"/>
  <c r="CT552" i="1"/>
  <c r="AG552" i="1"/>
  <c r="CT550" i="1"/>
  <c r="AG549" i="1"/>
  <c r="CT547" i="1"/>
  <c r="ED545" i="1"/>
  <c r="GW545" i="1"/>
  <c r="AK545" i="1"/>
  <c r="AG543" i="1"/>
  <c r="ED542" i="1"/>
  <c r="GW542" i="1"/>
  <c r="AK542" i="1"/>
  <c r="AG540" i="1"/>
  <c r="BO539" i="1"/>
  <c r="AC539" i="1" s="1"/>
  <c r="AD539" i="1" s="1"/>
  <c r="AG538" i="1"/>
  <c r="BO537" i="1"/>
  <c r="AC537" i="1" s="1"/>
  <c r="AD537" i="1" s="1"/>
  <c r="AG536" i="1"/>
  <c r="BO535" i="1"/>
  <c r="AC535" i="1" s="1"/>
  <c r="AD535" i="1" s="1"/>
  <c r="AG533" i="1"/>
  <c r="BO532" i="1"/>
  <c r="AC532" i="1" s="1"/>
  <c r="AD532" i="1" s="1"/>
  <c r="AG531" i="1"/>
  <c r="BO530" i="1"/>
  <c r="AC530" i="1" s="1"/>
  <c r="AD530" i="1" s="1"/>
  <c r="AG529" i="1"/>
  <c r="BO528" i="1"/>
  <c r="AC528" i="1" s="1"/>
  <c r="AD528" i="1" s="1"/>
  <c r="AG527" i="1"/>
  <c r="BO526" i="1"/>
  <c r="AC526" i="1" s="1"/>
  <c r="AD526" i="1" s="1"/>
  <c r="AG524" i="1"/>
  <c r="BO523" i="1"/>
  <c r="AC523" i="1" s="1"/>
  <c r="AD523" i="1" s="1"/>
  <c r="AG521" i="1"/>
  <c r="ED520" i="1"/>
  <c r="GW520" i="1"/>
  <c r="AK520" i="1"/>
  <c r="ED518" i="1"/>
  <c r="GW518" i="1"/>
  <c r="AK518" i="1"/>
  <c r="ED516" i="1"/>
  <c r="GW516" i="1"/>
  <c r="AK516" i="1"/>
  <c r="AG514" i="1"/>
  <c r="BO513" i="1"/>
  <c r="AC513" i="1" s="1"/>
  <c r="AD513" i="1" s="1"/>
  <c r="ED511" i="1"/>
  <c r="GW511" i="1"/>
  <c r="AK511" i="1"/>
  <c r="ED509" i="1"/>
  <c r="GW509" i="1"/>
  <c r="AK509" i="1"/>
  <c r="ED507" i="1"/>
  <c r="GW507" i="1"/>
  <c r="AK507" i="1"/>
  <c r="AG505" i="1"/>
  <c r="BO504" i="1"/>
  <c r="AC504" i="1" s="1"/>
  <c r="AD504" i="1" s="1"/>
  <c r="ED502" i="1"/>
  <c r="GW502" i="1"/>
  <c r="AK502" i="1"/>
  <c r="AG499" i="1"/>
  <c r="ED498" i="1"/>
  <c r="GW498" i="1"/>
  <c r="AK498" i="1"/>
  <c r="ED496" i="1"/>
  <c r="GW496" i="1"/>
  <c r="AK496" i="1"/>
  <c r="ED494" i="1"/>
  <c r="GW494" i="1"/>
  <c r="AK494" i="1"/>
  <c r="AG492" i="1"/>
  <c r="BO491" i="1"/>
  <c r="AC491" i="1" s="1"/>
  <c r="AD491" i="1" s="1"/>
  <c r="AG490" i="1"/>
  <c r="ED489" i="1"/>
  <c r="GW489" i="1"/>
  <c r="AK489" i="1"/>
  <c r="ED487" i="1"/>
  <c r="GW487" i="1"/>
  <c r="AK487" i="1"/>
  <c r="AG485" i="1"/>
  <c r="BO484" i="1"/>
  <c r="AC484" i="1" s="1"/>
  <c r="AD484" i="1" s="1"/>
  <c r="AG483" i="1"/>
  <c r="BO482" i="1"/>
  <c r="AC482" i="1" s="1"/>
  <c r="AD482" i="1" s="1"/>
  <c r="AG480" i="1"/>
  <c r="ED479" i="1"/>
  <c r="GW479" i="1"/>
  <c r="AK479" i="1"/>
  <c r="ED477" i="1"/>
  <c r="GW477" i="1"/>
  <c r="AK477" i="1"/>
  <c r="AG475" i="1"/>
  <c r="BO474" i="1"/>
  <c r="AC474" i="1" s="1"/>
  <c r="AD474" i="1" s="1"/>
  <c r="ED472" i="1"/>
  <c r="GW472" i="1"/>
  <c r="AK472" i="1"/>
  <c r="ED470" i="1"/>
  <c r="GW470" i="1"/>
  <c r="AK470" i="1"/>
  <c r="ED468" i="1"/>
  <c r="GW468" i="1"/>
  <c r="AK468" i="1"/>
  <c r="AG465" i="1"/>
  <c r="BO464" i="1"/>
  <c r="AC464" i="1" s="1"/>
  <c r="AD464" i="1" s="1"/>
  <c r="ED462" i="1"/>
  <c r="GW462" i="1"/>
  <c r="AK462" i="1"/>
  <c r="AG460" i="1"/>
  <c r="ED459" i="1"/>
  <c r="GW459" i="1"/>
  <c r="AK459" i="1"/>
  <c r="ED457" i="1"/>
  <c r="GW457" i="1"/>
  <c r="AK457" i="1"/>
  <c r="AG455" i="1"/>
  <c r="ED454" i="1"/>
  <c r="GW454" i="1"/>
  <c r="AK454" i="1"/>
  <c r="ED452" i="1"/>
  <c r="GW452" i="1"/>
  <c r="AK452" i="1"/>
  <c r="ED449" i="1"/>
  <c r="GW449" i="1"/>
  <c r="AK449" i="1"/>
  <c r="AG447" i="1"/>
  <c r="BO446" i="1"/>
  <c r="AC446" i="1" s="1"/>
  <c r="AD446" i="1" s="1"/>
  <c r="ED444" i="1"/>
  <c r="GW444" i="1"/>
  <c r="AK444" i="1"/>
  <c r="AG442" i="1"/>
  <c r="BO441" i="1"/>
  <c r="AC441" i="1" s="1"/>
  <c r="AD441" i="1" s="1"/>
  <c r="AG440" i="1"/>
  <c r="ED439" i="1"/>
  <c r="GW439" i="1"/>
  <c r="DQ438" i="1"/>
  <c r="DQ434" i="1"/>
  <c r="AC433" i="1"/>
  <c r="AD433" i="1" s="1"/>
  <c r="EC433" i="1"/>
  <c r="EE433" i="1"/>
  <c r="DQ432" i="1"/>
  <c r="DQ430" i="1"/>
  <c r="AG419" i="1"/>
  <c r="AK411" i="1"/>
  <c r="AC410" i="1"/>
  <c r="AD410" i="1" s="1"/>
  <c r="EC410" i="1"/>
  <c r="GW410" i="1"/>
  <c r="DQ408" i="1"/>
  <c r="AK405" i="1"/>
  <c r="AC404" i="1"/>
  <c r="AD404" i="1" s="1"/>
  <c r="EC404" i="1"/>
  <c r="GW404" i="1"/>
  <c r="AK401" i="1"/>
  <c r="AG398" i="1"/>
  <c r="DQ396" i="1"/>
  <c r="AC392" i="1"/>
  <c r="AD392" i="1" s="1"/>
  <c r="EC392" i="1"/>
  <c r="GW392" i="1"/>
  <c r="EE392" i="1"/>
  <c r="AC388" i="1"/>
  <c r="AD388" i="1" s="1"/>
  <c r="DQ386" i="1"/>
  <c r="AC384" i="1"/>
  <c r="AD384" i="1" s="1"/>
  <c r="EC384" i="1"/>
  <c r="GW384" i="1"/>
  <c r="EE384" i="1"/>
  <c r="DQ382" i="1"/>
  <c r="AC380" i="1"/>
  <c r="AD380" i="1" s="1"/>
  <c r="EC380" i="1"/>
  <c r="EE380" i="1"/>
  <c r="AK380" i="1"/>
  <c r="DQ379" i="1"/>
  <c r="DQ376" i="1"/>
  <c r="GW374" i="1"/>
  <c r="CS373" i="1"/>
  <c r="CT373" i="1"/>
  <c r="GW371" i="1"/>
  <c r="CS370" i="1"/>
  <c r="CT370" i="1"/>
  <c r="GW369" i="1"/>
  <c r="DQ368" i="1"/>
  <c r="CS364" i="1"/>
  <c r="CT364" i="1"/>
  <c r="CS362" i="1"/>
  <c r="CT362" i="1"/>
  <c r="DJ354" i="1"/>
  <c r="DJ352" i="1"/>
  <c r="DQ350" i="1"/>
  <c r="CS349" i="1"/>
  <c r="CT349" i="1"/>
  <c r="AK348" i="1"/>
  <c r="AK347" i="1"/>
  <c r="DQ343" i="1"/>
  <c r="AK342" i="1"/>
  <c r="DQ341" i="1"/>
  <c r="CS340" i="1"/>
  <c r="CT340" i="1"/>
  <c r="CS339" i="1"/>
  <c r="CT339" i="1"/>
  <c r="CS338" i="1"/>
  <c r="CT338" i="1"/>
  <c r="GW337" i="1"/>
  <c r="DQ336" i="1"/>
  <c r="CS334" i="1"/>
  <c r="CT334" i="1"/>
  <c r="AK333" i="1"/>
  <c r="DJ332" i="1"/>
  <c r="DJ331" i="1"/>
  <c r="AK330" i="1"/>
  <c r="CS329" i="1"/>
  <c r="CT329" i="1"/>
  <c r="DJ325" i="1"/>
  <c r="DQ323" i="1"/>
  <c r="CS322" i="1"/>
  <c r="CT322" i="1"/>
  <c r="AK321" i="1"/>
  <c r="AK320" i="1"/>
  <c r="AK319" i="1"/>
  <c r="AK318" i="1"/>
  <c r="CS317" i="1"/>
  <c r="CT317" i="1"/>
  <c r="AK316" i="1"/>
  <c r="DJ315" i="1"/>
  <c r="AK314" i="1"/>
  <c r="CS313" i="1"/>
  <c r="CT313" i="1"/>
  <c r="AK312" i="1"/>
  <c r="DJ311" i="1"/>
  <c r="CS309" i="1"/>
  <c r="CT309" i="1"/>
  <c r="DJ308" i="1"/>
  <c r="CS306" i="1"/>
  <c r="CT306" i="1"/>
  <c r="CS301" i="1"/>
  <c r="CT301" i="1"/>
  <c r="AK300" i="1"/>
  <c r="AK299" i="1"/>
  <c r="DQ298" i="1"/>
  <c r="DQ296" i="1"/>
  <c r="DQ291" i="1"/>
  <c r="CS287" i="1"/>
  <c r="CT287" i="1"/>
  <c r="DJ286" i="1"/>
  <c r="DJ285" i="1"/>
  <c r="AK284" i="1"/>
  <c r="AK283" i="1"/>
  <c r="DQ282" i="1"/>
  <c r="AK281" i="1"/>
  <c r="CS279" i="1"/>
  <c r="CT279" i="1"/>
  <c r="DJ278" i="1"/>
  <c r="CS276" i="1"/>
  <c r="CT276" i="1"/>
  <c r="CS271" i="1"/>
  <c r="CT271" i="1"/>
  <c r="AK270" i="1"/>
  <c r="CS269" i="1"/>
  <c r="CT269" i="1"/>
  <c r="GW268" i="1"/>
  <c r="DJ267" i="1"/>
  <c r="DJ265" i="1"/>
  <c r="CS263" i="1"/>
  <c r="CT263" i="1"/>
  <c r="CS261" i="1"/>
  <c r="CT261" i="1"/>
  <c r="CS259" i="1"/>
  <c r="CT259" i="1"/>
  <c r="GW258" i="1"/>
  <c r="DQ257" i="1"/>
  <c r="CS255" i="1"/>
  <c r="CT255" i="1"/>
  <c r="GW254" i="1"/>
  <c r="DJ251" i="1"/>
  <c r="CS245" i="1"/>
  <c r="CT245" i="1"/>
  <c r="GW242" i="1"/>
  <c r="CS235" i="1"/>
  <c r="CT235" i="1"/>
  <c r="AK231" i="1"/>
  <c r="DQ226" i="1"/>
  <c r="DJ226" i="1"/>
  <c r="AK225" i="1"/>
  <c r="CS220" i="1"/>
  <c r="CT220" i="1"/>
  <c r="AK219" i="1"/>
  <c r="CS218" i="1"/>
  <c r="CT218" i="1"/>
  <c r="AC215" i="1"/>
  <c r="AD215" i="1" s="1"/>
  <c r="AC213" i="1"/>
  <c r="AD213" i="1" s="1"/>
  <c r="CS210" i="1"/>
  <c r="CT210" i="1"/>
  <c r="DQ205" i="1"/>
  <c r="CS203" i="1"/>
  <c r="CT203" i="1"/>
  <c r="AC196" i="1"/>
  <c r="AD196" i="1" s="1"/>
  <c r="AC194" i="1"/>
  <c r="AD194" i="1" s="1"/>
  <c r="DJ187" i="1"/>
  <c r="DQ167" i="1"/>
  <c r="CT158" i="1"/>
  <c r="BO158" i="1"/>
  <c r="AC158" i="1" s="1"/>
  <c r="AD158" i="1" s="1"/>
  <c r="ED157" i="1"/>
  <c r="GW157" i="1"/>
  <c r="EC157" i="1"/>
  <c r="ED153" i="1"/>
  <c r="GW153" i="1"/>
  <c r="EC153" i="1"/>
  <c r="EE153" i="1"/>
  <c r="DJ147" i="1"/>
  <c r="DQ147" i="1"/>
  <c r="CT95" i="1"/>
  <c r="BO95" i="1"/>
  <c r="AC95" i="1" s="1"/>
  <c r="AD95" i="1" s="1"/>
  <c r="CS95" i="1"/>
  <c r="DJ94" i="1"/>
  <c r="DQ94" i="1"/>
  <c r="ED94" i="1"/>
  <c r="GW94" i="1"/>
  <c r="EC94" i="1"/>
  <c r="EE94" i="1"/>
  <c r="CS257" i="1"/>
  <c r="CT257" i="1"/>
  <c r="DQ248" i="1"/>
  <c r="DQ243" i="1"/>
  <c r="DQ241" i="1"/>
  <c r="DQ239" i="1"/>
  <c r="CS238" i="1"/>
  <c r="CT238" i="1"/>
  <c r="DQ232" i="1"/>
  <c r="DJ232" i="1"/>
  <c r="AK193" i="1"/>
  <c r="DJ192" i="1"/>
  <c r="CS187" i="1"/>
  <c r="CT187" i="1"/>
  <c r="AK186" i="1"/>
  <c r="AK185" i="1"/>
  <c r="DJ182" i="1"/>
  <c r="AK181" i="1"/>
  <c r="AK180" i="1"/>
  <c r="DJ109" i="1"/>
  <c r="DQ109" i="1"/>
  <c r="AK79" i="1"/>
  <c r="AH79" i="1"/>
  <c r="DJ68" i="1"/>
  <c r="DQ68" i="1"/>
  <c r="AH439" i="1"/>
  <c r="AH433" i="1"/>
  <c r="AH427" i="1"/>
  <c r="AK427" i="1" s="1"/>
  <c r="AH426" i="1"/>
  <c r="AK426" i="1" s="1"/>
  <c r="AH420" i="1"/>
  <c r="AH414" i="1"/>
  <c r="AK414" i="1" s="1"/>
  <c r="AH407" i="1"/>
  <c r="AH399" i="1"/>
  <c r="AH394" i="1"/>
  <c r="AH393" i="1"/>
  <c r="AK393" i="1" s="1"/>
  <c r="AH392" i="1"/>
  <c r="AK392" i="1" s="1"/>
  <c r="AH391" i="1"/>
  <c r="AH390" i="1"/>
  <c r="AH385" i="1"/>
  <c r="AH384" i="1"/>
  <c r="AK384" i="1" s="1"/>
  <c r="AH383" i="1"/>
  <c r="AK383" i="1" s="1"/>
  <c r="GW379" i="1"/>
  <c r="ED379" i="1"/>
  <c r="AH378" i="1"/>
  <c r="ET374" i="1"/>
  <c r="DA374" i="1"/>
  <c r="AK373" i="1"/>
  <c r="ET371" i="1"/>
  <c r="DA371" i="1"/>
  <c r="AK370" i="1"/>
  <c r="AK368" i="1"/>
  <c r="ET367" i="1"/>
  <c r="DA367" i="1"/>
  <c r="ET363" i="1"/>
  <c r="DA363" i="1"/>
  <c r="ET360" i="1"/>
  <c r="DA360" i="1"/>
  <c r="DA359" i="1"/>
  <c r="DA358" i="1"/>
  <c r="AK356" i="1"/>
  <c r="ET355" i="1"/>
  <c r="DA355" i="1"/>
  <c r="ET353" i="1"/>
  <c r="DA353" i="1"/>
  <c r="AK349" i="1"/>
  <c r="ET348" i="1"/>
  <c r="DA348" i="1"/>
  <c r="ET342" i="1"/>
  <c r="DA342" i="1"/>
  <c r="AK340" i="1"/>
  <c r="ET339" i="1"/>
  <c r="AK339" i="1"/>
  <c r="ET338" i="1"/>
  <c r="AK338" i="1"/>
  <c r="AK336" i="1"/>
  <c r="ET335" i="1"/>
  <c r="DA335" i="1"/>
  <c r="AK334" i="1"/>
  <c r="ET333" i="1"/>
  <c r="DA333" i="1"/>
  <c r="AK332" i="1"/>
  <c r="ET331" i="1"/>
  <c r="AK331" i="1"/>
  <c r="AK329" i="1"/>
  <c r="ET326" i="1"/>
  <c r="DA326" i="1"/>
  <c r="AK322" i="1"/>
  <c r="ET321" i="1"/>
  <c r="DA321" i="1"/>
  <c r="ET319" i="1"/>
  <c r="DA319" i="1"/>
  <c r="AK317" i="1"/>
  <c r="ET316" i="1"/>
  <c r="DA316" i="1"/>
  <c r="AK315" i="1"/>
  <c r="AK313" i="1"/>
  <c r="ET312" i="1"/>
  <c r="DA312" i="1"/>
  <c r="AK311" i="1"/>
  <c r="ET310" i="1"/>
  <c r="DA310" i="1"/>
  <c r="AK308" i="1"/>
  <c r="ET307" i="1"/>
  <c r="DA307" i="1"/>
  <c r="ET305" i="1"/>
  <c r="DA305" i="1"/>
  <c r="AK304" i="1"/>
  <c r="ET302" i="1"/>
  <c r="DA302" i="1"/>
  <c r="ET299" i="1"/>
  <c r="DA299" i="1"/>
  <c r="AK296" i="1"/>
  <c r="ET295" i="1"/>
  <c r="DA295" i="1"/>
  <c r="ET292" i="1"/>
  <c r="DA292" i="1"/>
  <c r="AK291" i="1"/>
  <c r="ET290" i="1"/>
  <c r="DA290" i="1"/>
  <c r="ET287" i="1"/>
  <c r="ET284" i="1"/>
  <c r="DA284" i="1"/>
  <c r="ET272" i="1"/>
  <c r="DA272" i="1"/>
  <c r="ET270" i="1"/>
  <c r="DA270" i="1"/>
  <c r="ET268" i="1"/>
  <c r="DA268" i="1"/>
  <c r="ET266" i="1"/>
  <c r="DA266" i="1"/>
  <c r="ET260" i="1"/>
  <c r="DA260" i="1"/>
  <c r="ET258" i="1"/>
  <c r="DA258" i="1"/>
  <c r="ET254" i="1"/>
  <c r="DA254" i="1"/>
  <c r="ET252" i="1"/>
  <c r="DA252" i="1"/>
  <c r="ET249" i="1"/>
  <c r="DA249" i="1"/>
  <c r="ET247" i="1"/>
  <c r="DA247" i="1"/>
  <c r="ET244" i="1"/>
  <c r="DA244" i="1"/>
  <c r="ET240" i="1"/>
  <c r="DA240" i="1"/>
  <c r="AC238" i="1"/>
  <c r="AD238" i="1" s="1"/>
  <c r="GW235" i="1"/>
  <c r="DQ234" i="1"/>
  <c r="DJ234" i="1"/>
  <c r="AK233" i="1"/>
  <c r="AK229" i="1"/>
  <c r="DQ228" i="1"/>
  <c r="DJ228" i="1"/>
  <c r="DQ224" i="1"/>
  <c r="DJ224" i="1"/>
  <c r="DQ222" i="1"/>
  <c r="DJ222" i="1"/>
  <c r="DQ220" i="1"/>
  <c r="DQ216" i="1"/>
  <c r="DQ212" i="1"/>
  <c r="DQ210" i="1"/>
  <c r="DQ207" i="1"/>
  <c r="CS205" i="1"/>
  <c r="CT205" i="1"/>
  <c r="GW204" i="1"/>
  <c r="DQ203" i="1"/>
  <c r="DQ198" i="1"/>
  <c r="DQ195" i="1"/>
  <c r="CS192" i="1"/>
  <c r="CT192" i="1"/>
  <c r="AK191" i="1"/>
  <c r="GW189" i="1"/>
  <c r="DQ189" i="1"/>
  <c r="AK188" i="1"/>
  <c r="GW183" i="1"/>
  <c r="CS182" i="1"/>
  <c r="CT182" i="1"/>
  <c r="CS177" i="1"/>
  <c r="CT177" i="1"/>
  <c r="BO162" i="1"/>
  <c r="AC162" i="1" s="1"/>
  <c r="AD162" i="1" s="1"/>
  <c r="BO161" i="1"/>
  <c r="AC161" i="1" s="1"/>
  <c r="AD161" i="1" s="1"/>
  <c r="DJ153" i="1"/>
  <c r="DQ153" i="1"/>
  <c r="ED151" i="1"/>
  <c r="GW151" i="1"/>
  <c r="EC151" i="1"/>
  <c r="EE151" i="1"/>
  <c r="BO131" i="1"/>
  <c r="AC131" i="1" s="1"/>
  <c r="AD131" i="1" s="1"/>
  <c r="ED127" i="1"/>
  <c r="GW127" i="1"/>
  <c r="EE127" i="1"/>
  <c r="AK126" i="1"/>
  <c r="AK124" i="1"/>
  <c r="DJ121" i="1"/>
  <c r="DQ121" i="1"/>
  <c r="DJ119" i="1"/>
  <c r="DQ119" i="1"/>
  <c r="DJ117" i="1"/>
  <c r="DQ117" i="1"/>
  <c r="BO114" i="1"/>
  <c r="AC114" i="1" s="1"/>
  <c r="AD114" i="1" s="1"/>
  <c r="BO113" i="1"/>
  <c r="AC113" i="1" s="1"/>
  <c r="AD113" i="1" s="1"/>
  <c r="DJ105" i="1"/>
  <c r="DQ105" i="1"/>
  <c r="DJ103" i="1"/>
  <c r="DQ103" i="1"/>
  <c r="DJ101" i="1"/>
  <c r="DQ101" i="1"/>
  <c r="AK439" i="1"/>
  <c r="GW438" i="1"/>
  <c r="ED438" i="1"/>
  <c r="AH437" i="1"/>
  <c r="AK433" i="1"/>
  <c r="GW432" i="1"/>
  <c r="ED432" i="1"/>
  <c r="AH431" i="1"/>
  <c r="AK431" i="1" s="1"/>
  <c r="AH424" i="1"/>
  <c r="AH423" i="1"/>
  <c r="AK423" i="1" s="1"/>
  <c r="AK420" i="1"/>
  <c r="ED419" i="1"/>
  <c r="AH417" i="1"/>
  <c r="GW413" i="1"/>
  <c r="ED413" i="1"/>
  <c r="AH412" i="1"/>
  <c r="AK412" i="1" s="1"/>
  <c r="AH411" i="1"/>
  <c r="AH410" i="1"/>
  <c r="AK410" i="1" s="1"/>
  <c r="AH409" i="1"/>
  <c r="AK409" i="1" s="1"/>
  <c r="AK407" i="1"/>
  <c r="GW406" i="1"/>
  <c r="ED406" i="1"/>
  <c r="AH405" i="1"/>
  <c r="AH404" i="1"/>
  <c r="AK404" i="1" s="1"/>
  <c r="AH403" i="1"/>
  <c r="AK403" i="1" s="1"/>
  <c r="AH402" i="1"/>
  <c r="AK402" i="1" s="1"/>
  <c r="AH401" i="1"/>
  <c r="AK399" i="1"/>
  <c r="GW398" i="1"/>
  <c r="ED398" i="1"/>
  <c r="AH397" i="1"/>
  <c r="AK397" i="1" s="1"/>
  <c r="AK394" i="1"/>
  <c r="AK391" i="1"/>
  <c r="AK390" i="1"/>
  <c r="GW389" i="1"/>
  <c r="ED389" i="1"/>
  <c r="AH388" i="1"/>
  <c r="AH387" i="1"/>
  <c r="AK387" i="1" s="1"/>
  <c r="AK385" i="1"/>
  <c r="AH380" i="1"/>
  <c r="ET375" i="1"/>
  <c r="ET369" i="1"/>
  <c r="DA369" i="1"/>
  <c r="ET365" i="1"/>
  <c r="DA365" i="1"/>
  <c r="ET361" i="1"/>
  <c r="DA361" i="1"/>
  <c r="ET351" i="1"/>
  <c r="DA351" i="1"/>
  <c r="ET347" i="1"/>
  <c r="DA347" i="1"/>
  <c r="ET345" i="1"/>
  <c r="DA345" i="1"/>
  <c r="DA344" i="1"/>
  <c r="ET337" i="1"/>
  <c r="DA337" i="1"/>
  <c r="ET330" i="1"/>
  <c r="DA330" i="1"/>
  <c r="DA327" i="1"/>
  <c r="ET324" i="1"/>
  <c r="DA324" i="1"/>
  <c r="ET320" i="1"/>
  <c r="DA320" i="1"/>
  <c r="ET318" i="1"/>
  <c r="DA318" i="1"/>
  <c r="ET314" i="1"/>
  <c r="DA314" i="1"/>
  <c r="ET303" i="1"/>
  <c r="DA303" i="1"/>
  <c r="ET300" i="1"/>
  <c r="DA300" i="1"/>
  <c r="ET297" i="1"/>
  <c r="DA297" i="1"/>
  <c r="ET293" i="1"/>
  <c r="DA293" i="1"/>
  <c r="ET288" i="1"/>
  <c r="DA288" i="1"/>
  <c r="AK286" i="1"/>
  <c r="ET285" i="1"/>
  <c r="AK285" i="1"/>
  <c r="ET283" i="1"/>
  <c r="DA283" i="1"/>
  <c r="ET281" i="1"/>
  <c r="DA281" i="1"/>
  <c r="DA280" i="1"/>
  <c r="AK278" i="1"/>
  <c r="ET277" i="1"/>
  <c r="DA277" i="1"/>
  <c r="ET275" i="1"/>
  <c r="DA275" i="1"/>
  <c r="AK274" i="1"/>
  <c r="ET273" i="1"/>
  <c r="DA273" i="1"/>
  <c r="AK269" i="1"/>
  <c r="AK265" i="1"/>
  <c r="ET264" i="1"/>
  <c r="DA264" i="1"/>
  <c r="ET262" i="1"/>
  <c r="DA262" i="1"/>
  <c r="AK259" i="1"/>
  <c r="AK257" i="1"/>
  <c r="ET256" i="1"/>
  <c r="DA256" i="1"/>
  <c r="AK255" i="1"/>
  <c r="ET253" i="1"/>
  <c r="DA253" i="1"/>
  <c r="ET250" i="1"/>
  <c r="DA250" i="1"/>
  <c r="AK248" i="1"/>
  <c r="ET246" i="1"/>
  <c r="DA246" i="1"/>
  <c r="ET242" i="1"/>
  <c r="DA242" i="1"/>
  <c r="AK239" i="1"/>
  <c r="ET238" i="1"/>
  <c r="DQ238" i="1"/>
  <c r="AK237" i="1"/>
  <c r="CS236" i="1"/>
  <c r="CT236" i="1"/>
  <c r="CS233" i="1"/>
  <c r="CT233" i="1"/>
  <c r="DQ230" i="1"/>
  <c r="DJ230" i="1"/>
  <c r="GW229" i="1"/>
  <c r="CS229" i="1"/>
  <c r="CT229" i="1"/>
  <c r="CS227" i="1"/>
  <c r="CT227" i="1"/>
  <c r="GW225" i="1"/>
  <c r="CS223" i="1"/>
  <c r="CT223" i="1"/>
  <c r="DJ220" i="1"/>
  <c r="DQ218" i="1"/>
  <c r="DJ216" i="1"/>
  <c r="DQ214" i="1"/>
  <c r="DJ212" i="1"/>
  <c r="DJ210" i="1"/>
  <c r="DJ207" i="1"/>
  <c r="DJ203" i="1"/>
  <c r="CS201" i="1"/>
  <c r="CT201" i="1"/>
  <c r="GW197" i="1"/>
  <c r="DQ197" i="1"/>
  <c r="DQ190" i="1"/>
  <c r="DQ187" i="1"/>
  <c r="DQ184" i="1"/>
  <c r="GW181" i="1"/>
  <c r="DQ179" i="1"/>
  <c r="GW176" i="1"/>
  <c r="CS175" i="1"/>
  <c r="CT175" i="1"/>
  <c r="DQ173" i="1"/>
  <c r="CS170" i="1"/>
  <c r="CT170" i="1"/>
  <c r="DQ168" i="1"/>
  <c r="CS167" i="1"/>
  <c r="CT167" i="1"/>
  <c r="AH165" i="1"/>
  <c r="AK162" i="1"/>
  <c r="AK161" i="1"/>
  <c r="DJ149" i="1"/>
  <c r="DQ149" i="1"/>
  <c r="ED147" i="1"/>
  <c r="GW147" i="1"/>
  <c r="EC147" i="1"/>
  <c r="EE147" i="1"/>
  <c r="BO139" i="1"/>
  <c r="AC139" i="1" s="1"/>
  <c r="AD139" i="1" s="1"/>
  <c r="AH139" i="1"/>
  <c r="AK139" i="1" s="1"/>
  <c r="DJ135" i="1"/>
  <c r="DQ135" i="1"/>
  <c r="ED133" i="1"/>
  <c r="GW133" i="1"/>
  <c r="EC133" i="1"/>
  <c r="EE133" i="1"/>
  <c r="CS131" i="1"/>
  <c r="AK131" i="1"/>
  <c r="BO128" i="1"/>
  <c r="AC128" i="1" s="1"/>
  <c r="AD128" i="1" s="1"/>
  <c r="AH128" i="1"/>
  <c r="AK128" i="1" s="1"/>
  <c r="AH126" i="1"/>
  <c r="BO124" i="1"/>
  <c r="AC124" i="1" s="1"/>
  <c r="AD124" i="1" s="1"/>
  <c r="AH124" i="1"/>
  <c r="CT122" i="1"/>
  <c r="BO122" i="1"/>
  <c r="AC122" i="1" s="1"/>
  <c r="AD122" i="1" s="1"/>
  <c r="AH121" i="1"/>
  <c r="ED120" i="1"/>
  <c r="GW120" i="1"/>
  <c r="EE120" i="1"/>
  <c r="EC120" i="1"/>
  <c r="AK114" i="1"/>
  <c r="AK113" i="1"/>
  <c r="ED135" i="1"/>
  <c r="GW135" i="1"/>
  <c r="EC135" i="1"/>
  <c r="EE135" i="1"/>
  <c r="DJ93" i="1"/>
  <c r="DQ93" i="1"/>
  <c r="AK89" i="1"/>
  <c r="AK88" i="1"/>
  <c r="DJ85" i="1"/>
  <c r="DQ85" i="1"/>
  <c r="DJ82" i="1"/>
  <c r="DQ82" i="1"/>
  <c r="BO79" i="1"/>
  <c r="AC79" i="1" s="1"/>
  <c r="AD79" i="1" s="1"/>
  <c r="DQ75" i="1"/>
  <c r="DJ75" i="1"/>
  <c r="DJ74" i="1"/>
  <c r="DQ74" i="1"/>
  <c r="DQ71" i="1"/>
  <c r="DJ71" i="1"/>
  <c r="EC68" i="1"/>
  <c r="GW68" i="1"/>
  <c r="EE68" i="1"/>
  <c r="ED68" i="1"/>
  <c r="CS63" i="1"/>
  <c r="CT63" i="1"/>
  <c r="GW61" i="1"/>
  <c r="ET237" i="1"/>
  <c r="DA237" i="1"/>
  <c r="DQ235" i="1"/>
  <c r="DQ233" i="1"/>
  <c r="DQ231" i="1"/>
  <c r="DQ227" i="1"/>
  <c r="DQ225" i="1"/>
  <c r="ET219" i="1"/>
  <c r="DA219" i="1"/>
  <c r="ET217" i="1"/>
  <c r="DA217" i="1"/>
  <c r="ET215" i="1"/>
  <c r="DA215" i="1"/>
  <c r="ET213" i="1"/>
  <c r="DA213" i="1"/>
  <c r="ET211" i="1"/>
  <c r="DA211" i="1"/>
  <c r="DA208" i="1"/>
  <c r="ET204" i="1"/>
  <c r="DA204" i="1"/>
  <c r="ET200" i="1"/>
  <c r="DA200" i="1"/>
  <c r="ET196" i="1"/>
  <c r="DA196" i="1"/>
  <c r="ET194" i="1"/>
  <c r="DA194" i="1"/>
  <c r="ET185" i="1"/>
  <c r="DA185" i="1"/>
  <c r="ET180" i="1"/>
  <c r="DA180" i="1"/>
  <c r="ET172" i="1"/>
  <c r="DA172" i="1"/>
  <c r="DJ166" i="1"/>
  <c r="DQ166" i="1"/>
  <c r="BO164" i="1"/>
  <c r="AC164" i="1" s="1"/>
  <c r="AD164" i="1" s="1"/>
  <c r="BO163" i="1"/>
  <c r="AC163" i="1" s="1"/>
  <c r="AD163" i="1" s="1"/>
  <c r="AK159" i="1"/>
  <c r="ED158" i="1"/>
  <c r="GW158" i="1"/>
  <c r="EE158" i="1"/>
  <c r="ED156" i="1"/>
  <c r="GW156" i="1"/>
  <c r="EC156" i="1"/>
  <c r="AC155" i="1"/>
  <c r="AD155" i="1" s="1"/>
  <c r="DJ152" i="1"/>
  <c r="DQ152" i="1"/>
  <c r="DJ150" i="1"/>
  <c r="DQ150" i="1"/>
  <c r="DJ148" i="1"/>
  <c r="DQ148" i="1"/>
  <c r="DJ146" i="1"/>
  <c r="DQ146" i="1"/>
  <c r="BO144" i="1"/>
  <c r="AC144" i="1" s="1"/>
  <c r="AD144" i="1" s="1"/>
  <c r="BO143" i="1"/>
  <c r="AC143" i="1" s="1"/>
  <c r="AD143" i="1" s="1"/>
  <c r="DJ140" i="1"/>
  <c r="DQ140" i="1"/>
  <c r="BO137" i="1"/>
  <c r="AC137" i="1" s="1"/>
  <c r="AD137" i="1" s="1"/>
  <c r="DJ134" i="1"/>
  <c r="DQ134" i="1"/>
  <c r="DJ132" i="1"/>
  <c r="DQ132" i="1"/>
  <c r="BO130" i="1"/>
  <c r="AC130" i="1" s="1"/>
  <c r="AD130" i="1" s="1"/>
  <c r="BO129" i="1"/>
  <c r="AC129" i="1" s="1"/>
  <c r="AD129" i="1" s="1"/>
  <c r="DJ126" i="1"/>
  <c r="DQ126" i="1"/>
  <c r="AC125" i="1"/>
  <c r="AD125" i="1" s="1"/>
  <c r="DJ116" i="1"/>
  <c r="DQ116" i="1"/>
  <c r="DJ115" i="1"/>
  <c r="DQ115" i="1"/>
  <c r="CT110" i="1"/>
  <c r="BO110" i="1"/>
  <c r="AC110" i="1" s="1"/>
  <c r="AD110" i="1" s="1"/>
  <c r="BO107" i="1"/>
  <c r="AC107" i="1" s="1"/>
  <c r="AD107" i="1" s="1"/>
  <c r="DJ104" i="1"/>
  <c r="DQ104" i="1"/>
  <c r="DJ102" i="1"/>
  <c r="DQ102" i="1"/>
  <c r="DJ100" i="1"/>
  <c r="DQ100" i="1"/>
  <c r="DJ97" i="1"/>
  <c r="DQ97" i="1"/>
  <c r="BO92" i="1"/>
  <c r="AC92" i="1" s="1"/>
  <c r="AD92" i="1" s="1"/>
  <c r="DJ90" i="1"/>
  <c r="DQ90" i="1"/>
  <c r="DJ81" i="1"/>
  <c r="DQ81" i="1"/>
  <c r="BO78" i="1"/>
  <c r="AC78" i="1" s="1"/>
  <c r="AD78" i="1" s="1"/>
  <c r="DQ54" i="1"/>
  <c r="DJ54" i="1"/>
  <c r="DJ48" i="1"/>
  <c r="DQ48" i="1"/>
  <c r="DJ28" i="1"/>
  <c r="DQ28" i="1"/>
  <c r="CS2" i="1"/>
  <c r="CT2" i="1"/>
  <c r="CS237" i="1"/>
  <c r="AK234" i="1"/>
  <c r="AK232" i="1"/>
  <c r="AK230" i="1"/>
  <c r="DQ229" i="1"/>
  <c r="AK228" i="1"/>
  <c r="DQ223" i="1"/>
  <c r="AK222" i="1"/>
  <c r="ET221" i="1"/>
  <c r="DA221" i="1"/>
  <c r="AK210" i="1"/>
  <c r="ET209" i="1"/>
  <c r="DA209" i="1"/>
  <c r="AK207" i="1"/>
  <c r="ET206" i="1"/>
  <c r="DA206" i="1"/>
  <c r="AK205" i="1"/>
  <c r="AK203" i="1"/>
  <c r="ET202" i="1"/>
  <c r="DA202" i="1"/>
  <c r="ET199" i="1"/>
  <c r="DA199" i="1"/>
  <c r="AK198" i="1"/>
  <c r="ET193" i="1"/>
  <c r="DA193" i="1"/>
  <c r="AK192" i="1"/>
  <c r="ET191" i="1"/>
  <c r="DA191" i="1"/>
  <c r="AK190" i="1"/>
  <c r="ET188" i="1"/>
  <c r="DA188" i="1"/>
  <c r="AK187" i="1"/>
  <c r="ET186" i="1"/>
  <c r="DA186" i="1"/>
  <c r="AK184" i="1"/>
  <c r="DA183" i="1"/>
  <c r="ET181" i="1"/>
  <c r="DA181" i="1"/>
  <c r="AK179" i="1"/>
  <c r="ET178" i="1"/>
  <c r="DA178" i="1"/>
  <c r="ET176" i="1"/>
  <c r="DA176" i="1"/>
  <c r="AK175" i="1"/>
  <c r="ET174" i="1"/>
  <c r="DA174" i="1"/>
  <c r="ET171" i="1"/>
  <c r="DA171" i="1"/>
  <c r="AK170" i="1"/>
  <c r="ET169" i="1"/>
  <c r="DA169" i="1"/>
  <c r="AK167" i="1"/>
  <c r="ED166" i="1"/>
  <c r="GW166" i="1"/>
  <c r="EC166" i="1"/>
  <c r="CS164" i="1"/>
  <c r="AK164" i="1"/>
  <c r="CS163" i="1"/>
  <c r="AK163" i="1"/>
  <c r="BO160" i="1"/>
  <c r="AC160" i="1" s="1"/>
  <c r="AD160" i="1" s="1"/>
  <c r="AH160" i="1"/>
  <c r="AK160" i="1" s="1"/>
  <c r="BO159" i="1"/>
  <c r="AC159" i="1" s="1"/>
  <c r="AD159" i="1" s="1"/>
  <c r="AH159" i="1"/>
  <c r="ED154" i="1"/>
  <c r="GW154" i="1"/>
  <c r="EE154" i="1"/>
  <c r="ED152" i="1"/>
  <c r="GW152" i="1"/>
  <c r="EC152" i="1"/>
  <c r="ED150" i="1"/>
  <c r="GW150" i="1"/>
  <c r="EC150" i="1"/>
  <c r="ED148" i="1"/>
  <c r="GW148" i="1"/>
  <c r="EC148" i="1"/>
  <c r="ED146" i="1"/>
  <c r="GW146" i="1"/>
  <c r="EC146" i="1"/>
  <c r="CS144" i="1"/>
  <c r="AK144" i="1"/>
  <c r="CS143" i="1"/>
  <c r="AK143" i="1"/>
  <c r="ED142" i="1"/>
  <c r="GW142" i="1"/>
  <c r="EE142" i="1"/>
  <c r="AC140" i="1"/>
  <c r="AD140" i="1" s="1"/>
  <c r="AH140" i="1"/>
  <c r="CS137" i="1"/>
  <c r="AK137" i="1"/>
  <c r="ED136" i="1"/>
  <c r="GW136" i="1"/>
  <c r="EE136" i="1"/>
  <c r="ED134" i="1"/>
  <c r="GW134" i="1"/>
  <c r="EC134" i="1"/>
  <c r="CS130" i="1"/>
  <c r="AK130" i="1"/>
  <c r="CS129" i="1"/>
  <c r="AK129" i="1"/>
  <c r="CT127" i="1"/>
  <c r="BO127" i="1"/>
  <c r="AC127" i="1" s="1"/>
  <c r="AD127" i="1" s="1"/>
  <c r="ED118" i="1"/>
  <c r="GW118" i="1"/>
  <c r="EE118" i="1"/>
  <c r="ED116" i="1"/>
  <c r="GW116" i="1"/>
  <c r="EC116" i="1"/>
  <c r="CS110" i="1"/>
  <c r="CS107" i="1"/>
  <c r="AK107" i="1"/>
  <c r="ED106" i="1"/>
  <c r="GW106" i="1"/>
  <c r="EE106" i="1"/>
  <c r="ED104" i="1"/>
  <c r="GW104" i="1"/>
  <c r="EC104" i="1"/>
  <c r="ED102" i="1"/>
  <c r="GW102" i="1"/>
  <c r="EC102" i="1"/>
  <c r="CT98" i="1"/>
  <c r="BO98" i="1"/>
  <c r="AC98" i="1" s="1"/>
  <c r="AD98" i="1" s="1"/>
  <c r="ED97" i="1"/>
  <c r="GW97" i="1"/>
  <c r="EC97" i="1"/>
  <c r="CS92" i="1"/>
  <c r="AK92" i="1"/>
  <c r="ED91" i="1"/>
  <c r="GW91" i="1"/>
  <c r="EE91" i="1"/>
  <c r="ED85" i="1"/>
  <c r="GW85" i="1"/>
  <c r="EC85" i="1"/>
  <c r="EE85" i="1"/>
  <c r="ED83" i="1"/>
  <c r="GW83" i="1"/>
  <c r="EE83" i="1"/>
  <c r="CS78" i="1"/>
  <c r="ED32" i="1"/>
  <c r="GW32" i="1"/>
  <c r="EE32" i="1"/>
  <c r="EC32" i="1"/>
  <c r="CS7" i="1"/>
  <c r="CT7" i="1"/>
  <c r="DQ3" i="1"/>
  <c r="DJ3" i="1"/>
  <c r="BO166" i="1"/>
  <c r="AC166" i="1" s="1"/>
  <c r="AD166" i="1" s="1"/>
  <c r="BR164" i="1"/>
  <c r="ED164" i="1"/>
  <c r="GW164" i="1"/>
  <c r="BR162" i="1"/>
  <c r="ED162" i="1"/>
  <c r="GW162" i="1"/>
  <c r="BR160" i="1"/>
  <c r="ED160" i="1"/>
  <c r="GW160" i="1"/>
  <c r="BO157" i="1"/>
  <c r="AC157" i="1" s="1"/>
  <c r="AD157" i="1" s="1"/>
  <c r="BR155" i="1"/>
  <c r="ED155" i="1"/>
  <c r="GW155" i="1"/>
  <c r="BO152" i="1"/>
  <c r="AC152" i="1" s="1"/>
  <c r="AD152" i="1" s="1"/>
  <c r="BO150" i="1"/>
  <c r="AC150" i="1" s="1"/>
  <c r="AD150" i="1" s="1"/>
  <c r="BO148" i="1"/>
  <c r="AC148" i="1" s="1"/>
  <c r="AD148" i="1" s="1"/>
  <c r="BO146" i="1"/>
  <c r="AC146" i="1" s="1"/>
  <c r="AD146" i="1" s="1"/>
  <c r="BR144" i="1"/>
  <c r="ED144" i="1"/>
  <c r="GW144" i="1"/>
  <c r="BO141" i="1"/>
  <c r="AC141" i="1" s="1"/>
  <c r="AD141" i="1" s="1"/>
  <c r="BR139" i="1"/>
  <c r="ED139" i="1"/>
  <c r="GW139" i="1"/>
  <c r="BR137" i="1"/>
  <c r="ED137" i="1"/>
  <c r="GW137" i="1"/>
  <c r="BO134" i="1"/>
  <c r="AC134" i="1" s="1"/>
  <c r="AD134" i="1" s="1"/>
  <c r="BR132" i="1"/>
  <c r="ED132" i="1"/>
  <c r="GW132" i="1"/>
  <c r="BR130" i="1"/>
  <c r="ED130" i="1"/>
  <c r="GW130" i="1"/>
  <c r="BR128" i="1"/>
  <c r="ED128" i="1"/>
  <c r="GW128" i="1"/>
  <c r="BO126" i="1"/>
  <c r="AC126" i="1" s="1"/>
  <c r="AD126" i="1" s="1"/>
  <c r="CT126" i="1"/>
  <c r="BO123" i="1"/>
  <c r="AC123" i="1" s="1"/>
  <c r="AD123" i="1" s="1"/>
  <c r="CT120" i="1"/>
  <c r="BO120" i="1"/>
  <c r="AC120" i="1" s="1"/>
  <c r="AD120" i="1" s="1"/>
  <c r="ED117" i="1"/>
  <c r="GW117" i="1"/>
  <c r="EC117" i="1"/>
  <c r="AC115" i="1"/>
  <c r="AD115" i="1" s="1"/>
  <c r="ED110" i="1"/>
  <c r="GW110" i="1"/>
  <c r="EE110" i="1"/>
  <c r="AC109" i="1"/>
  <c r="AD109" i="1" s="1"/>
  <c r="BO108" i="1"/>
  <c r="AC108" i="1" s="1"/>
  <c r="AD108" i="1" s="1"/>
  <c r="ED105" i="1"/>
  <c r="GW105" i="1"/>
  <c r="EC105" i="1"/>
  <c r="ED103" i="1"/>
  <c r="GW103" i="1"/>
  <c r="EC103" i="1"/>
  <c r="ED101" i="1"/>
  <c r="GW101" i="1"/>
  <c r="EC101" i="1"/>
  <c r="AC100" i="1"/>
  <c r="AD100" i="1" s="1"/>
  <c r="BO99" i="1"/>
  <c r="AC99" i="1" s="1"/>
  <c r="AD99" i="1" s="1"/>
  <c r="DJ96" i="1"/>
  <c r="DQ96" i="1"/>
  <c r="ED95" i="1"/>
  <c r="GW95" i="1"/>
  <c r="EE95" i="1"/>
  <c r="AC93" i="1"/>
  <c r="AD93" i="1" s="1"/>
  <c r="AC90" i="1"/>
  <c r="AD90" i="1" s="1"/>
  <c r="DJ86" i="1"/>
  <c r="DQ86" i="1"/>
  <c r="DJ84" i="1"/>
  <c r="DQ84" i="1"/>
  <c r="CT83" i="1"/>
  <c r="BO83" i="1"/>
  <c r="AC83" i="1" s="1"/>
  <c r="AD83" i="1" s="1"/>
  <c r="DQ55" i="1"/>
  <c r="DJ55" i="1"/>
  <c r="CS53" i="1"/>
  <c r="CT53" i="1"/>
  <c r="DQ50" i="1"/>
  <c r="DJ50" i="1"/>
  <c r="EE49" i="1"/>
  <c r="EC49" i="1"/>
  <c r="ED49" i="1"/>
  <c r="GW49" i="1"/>
  <c r="AH49" i="1"/>
  <c r="AK49" i="1" s="1"/>
  <c r="DJ46" i="1"/>
  <c r="DQ46" i="1"/>
  <c r="CT46" i="1"/>
  <c r="BO46" i="1"/>
  <c r="AC46" i="1" s="1"/>
  <c r="AD46" i="1" s="1"/>
  <c r="DJ45" i="1"/>
  <c r="DQ45" i="1"/>
  <c r="DJ44" i="1"/>
  <c r="DQ44" i="1"/>
  <c r="DJ43" i="1"/>
  <c r="DQ43" i="1"/>
  <c r="DJ41" i="1"/>
  <c r="DQ41" i="1"/>
  <c r="DJ36" i="1"/>
  <c r="DQ36" i="1"/>
  <c r="CT35" i="1"/>
  <c r="BO35" i="1"/>
  <c r="AC35" i="1" s="1"/>
  <c r="AD35" i="1" s="1"/>
  <c r="AK2" i="1"/>
  <c r="CS166" i="1"/>
  <c r="AK166" i="1"/>
  <c r="BR165" i="1"/>
  <c r="ED165" i="1"/>
  <c r="GW165" i="1"/>
  <c r="EE164" i="1"/>
  <c r="BR163" i="1"/>
  <c r="ED163" i="1"/>
  <c r="GW163" i="1"/>
  <c r="EE162" i="1"/>
  <c r="BR161" i="1"/>
  <c r="ED161" i="1"/>
  <c r="GW161" i="1"/>
  <c r="EE160" i="1"/>
  <c r="BR159" i="1"/>
  <c r="ED159" i="1"/>
  <c r="GW159" i="1"/>
  <c r="AH158" i="1"/>
  <c r="CS157" i="1"/>
  <c r="AK157" i="1"/>
  <c r="BO156" i="1"/>
  <c r="AC156" i="1" s="1"/>
  <c r="AD156" i="1" s="1"/>
  <c r="AH156" i="1"/>
  <c r="AK156" i="1" s="1"/>
  <c r="EC155" i="1"/>
  <c r="CS155" i="1"/>
  <c r="BO153" i="1"/>
  <c r="AC153" i="1" s="1"/>
  <c r="AD153" i="1" s="1"/>
  <c r="AH153" i="1"/>
  <c r="AK153" i="1" s="1"/>
  <c r="CS152" i="1"/>
  <c r="AK152" i="1"/>
  <c r="BO151" i="1"/>
  <c r="AC151" i="1" s="1"/>
  <c r="AD151" i="1" s="1"/>
  <c r="AH151" i="1"/>
  <c r="AK151" i="1" s="1"/>
  <c r="CS150" i="1"/>
  <c r="BO149" i="1"/>
  <c r="AC149" i="1" s="1"/>
  <c r="AD149" i="1" s="1"/>
  <c r="AH149" i="1"/>
  <c r="AK149" i="1" s="1"/>
  <c r="CS148" i="1"/>
  <c r="AK148" i="1"/>
  <c r="BO147" i="1"/>
  <c r="AC147" i="1" s="1"/>
  <c r="AD147" i="1" s="1"/>
  <c r="AH147" i="1"/>
  <c r="AK147" i="1" s="1"/>
  <c r="CS146" i="1"/>
  <c r="AK146" i="1"/>
  <c r="BR145" i="1"/>
  <c r="ED145" i="1"/>
  <c r="GW145" i="1"/>
  <c r="EE144" i="1"/>
  <c r="BR143" i="1"/>
  <c r="ED143" i="1"/>
  <c r="GW143" i="1"/>
  <c r="AH142" i="1"/>
  <c r="CS141" i="1"/>
  <c r="AK141" i="1"/>
  <c r="BR140" i="1"/>
  <c r="ED140" i="1"/>
  <c r="GW140" i="1"/>
  <c r="EE139" i="1"/>
  <c r="BR138" i="1"/>
  <c r="ED138" i="1"/>
  <c r="GW138" i="1"/>
  <c r="EE137" i="1"/>
  <c r="BO135" i="1"/>
  <c r="AC135" i="1" s="1"/>
  <c r="AD135" i="1" s="1"/>
  <c r="AH135" i="1"/>
  <c r="AK135" i="1" s="1"/>
  <c r="CS134" i="1"/>
  <c r="AK134" i="1"/>
  <c r="BO133" i="1"/>
  <c r="AC133" i="1" s="1"/>
  <c r="AD133" i="1" s="1"/>
  <c r="AH133" i="1"/>
  <c r="AK133" i="1" s="1"/>
  <c r="EC132" i="1"/>
  <c r="CS132" i="1"/>
  <c r="BR131" i="1"/>
  <c r="ED131" i="1"/>
  <c r="GW131" i="1"/>
  <c r="EE130" i="1"/>
  <c r="BR129" i="1"/>
  <c r="ED129" i="1"/>
  <c r="GW129" i="1"/>
  <c r="EE128" i="1"/>
  <c r="CS126" i="1"/>
  <c r="ED126" i="1"/>
  <c r="GW126" i="1"/>
  <c r="EE126" i="1"/>
  <c r="CS123" i="1"/>
  <c r="AK123" i="1"/>
  <c r="ED122" i="1"/>
  <c r="GW122" i="1"/>
  <c r="EE122" i="1"/>
  <c r="CS120" i="1"/>
  <c r="CT118" i="1"/>
  <c r="BO118" i="1"/>
  <c r="AC118" i="1" s="1"/>
  <c r="AD118" i="1" s="1"/>
  <c r="BO112" i="1"/>
  <c r="AC112" i="1" s="1"/>
  <c r="AD112" i="1" s="1"/>
  <c r="AH112" i="1"/>
  <c r="AK112" i="1" s="1"/>
  <c r="BO111" i="1"/>
  <c r="AC111" i="1" s="1"/>
  <c r="AD111" i="1" s="1"/>
  <c r="AH111" i="1"/>
  <c r="AK111" i="1" s="1"/>
  <c r="CS108" i="1"/>
  <c r="AK108" i="1"/>
  <c r="CT106" i="1"/>
  <c r="BO106" i="1"/>
  <c r="AC106" i="1" s="1"/>
  <c r="AD106" i="1" s="1"/>
  <c r="CS99" i="1"/>
  <c r="AK99" i="1"/>
  <c r="ED98" i="1"/>
  <c r="GW98" i="1"/>
  <c r="EE98" i="1"/>
  <c r="AC96" i="1"/>
  <c r="AD96" i="1" s="1"/>
  <c r="AH96" i="1"/>
  <c r="CT91" i="1"/>
  <c r="BO91" i="1"/>
  <c r="AC91" i="1" s="1"/>
  <c r="AD91" i="1" s="1"/>
  <c r="CT87" i="1"/>
  <c r="BO87" i="1"/>
  <c r="AC87" i="1" s="1"/>
  <c r="AD87" i="1" s="1"/>
  <c r="ED86" i="1"/>
  <c r="GW86" i="1"/>
  <c r="EC86" i="1"/>
  <c r="CS83" i="1"/>
  <c r="ED82" i="1"/>
  <c r="GW82" i="1"/>
  <c r="EC82" i="1"/>
  <c r="AC81" i="1"/>
  <c r="AD81" i="1" s="1"/>
  <c r="AH81" i="1"/>
  <c r="BO80" i="1"/>
  <c r="AC80" i="1" s="1"/>
  <c r="AD80" i="1" s="1"/>
  <c r="AH80" i="1"/>
  <c r="DQ77" i="1"/>
  <c r="DJ77" i="1"/>
  <c r="DJ76" i="1"/>
  <c r="DQ76" i="1"/>
  <c r="CS73" i="1"/>
  <c r="CT73" i="1"/>
  <c r="DQ57" i="1"/>
  <c r="DJ57" i="1"/>
  <c r="CS56" i="1"/>
  <c r="CT56" i="1"/>
  <c r="AK53" i="1"/>
  <c r="CS46" i="1"/>
  <c r="EE42" i="1"/>
  <c r="EC42" i="1"/>
  <c r="ED42" i="1"/>
  <c r="DJ39" i="1"/>
  <c r="DQ39" i="1"/>
  <c r="CT37" i="1"/>
  <c r="BO37" i="1"/>
  <c r="AC37" i="1" s="1"/>
  <c r="AD37" i="1" s="1"/>
  <c r="CS35" i="1"/>
  <c r="ED34" i="1"/>
  <c r="GW34" i="1"/>
  <c r="EC34" i="1"/>
  <c r="EE34" i="1"/>
  <c r="BR125" i="1"/>
  <c r="ED125" i="1"/>
  <c r="GW125" i="1"/>
  <c r="BR123" i="1"/>
  <c r="ED123" i="1"/>
  <c r="GW123" i="1"/>
  <c r="BR119" i="1"/>
  <c r="ED119" i="1"/>
  <c r="GW119" i="1"/>
  <c r="BO116" i="1"/>
  <c r="AC116" i="1" s="1"/>
  <c r="AD116" i="1" s="1"/>
  <c r="BR114" i="1"/>
  <c r="ED114" i="1"/>
  <c r="GW114" i="1"/>
  <c r="BR112" i="1"/>
  <c r="ED112" i="1"/>
  <c r="GW112" i="1"/>
  <c r="BR109" i="1"/>
  <c r="ED109" i="1"/>
  <c r="GW109" i="1"/>
  <c r="BR107" i="1"/>
  <c r="ED107" i="1"/>
  <c r="GW107" i="1"/>
  <c r="BO104" i="1"/>
  <c r="AC104" i="1" s="1"/>
  <c r="AD104" i="1" s="1"/>
  <c r="BO102" i="1"/>
  <c r="AC102" i="1" s="1"/>
  <c r="AD102" i="1" s="1"/>
  <c r="BR100" i="1"/>
  <c r="ED100" i="1"/>
  <c r="GW100" i="1"/>
  <c r="BO97" i="1"/>
  <c r="AC97" i="1" s="1"/>
  <c r="AD97" i="1" s="1"/>
  <c r="BO94" i="1"/>
  <c r="AC94" i="1" s="1"/>
  <c r="AD94" i="1" s="1"/>
  <c r="BR92" i="1"/>
  <c r="ED92" i="1"/>
  <c r="GW92" i="1"/>
  <c r="BR89" i="1"/>
  <c r="ED89" i="1"/>
  <c r="GW89" i="1"/>
  <c r="BO86" i="1"/>
  <c r="AC86" i="1" s="1"/>
  <c r="AD86" i="1" s="1"/>
  <c r="AK85" i="1"/>
  <c r="BR84" i="1"/>
  <c r="ED84" i="1"/>
  <c r="GW84" i="1"/>
  <c r="AK82" i="1"/>
  <c r="BR81" i="1"/>
  <c r="ED81" i="1"/>
  <c r="GW81" i="1"/>
  <c r="BR79" i="1"/>
  <c r="ED79" i="1"/>
  <c r="GW79" i="1"/>
  <c r="AG77" i="1"/>
  <c r="AC76" i="1"/>
  <c r="AD76" i="1" s="1"/>
  <c r="AC67" i="1"/>
  <c r="AD67" i="1" s="1"/>
  <c r="EC67" i="1"/>
  <c r="GW67" i="1"/>
  <c r="EE67" i="1"/>
  <c r="CS66" i="1"/>
  <c r="CT66" i="1"/>
  <c r="CS64" i="1"/>
  <c r="CT64" i="1"/>
  <c r="DQ61" i="1"/>
  <c r="DJ61" i="1"/>
  <c r="GW60" i="1"/>
  <c r="CS60" i="1"/>
  <c r="CT60" i="1"/>
  <c r="CS58" i="1"/>
  <c r="CT58" i="1"/>
  <c r="CS51" i="1"/>
  <c r="CT51" i="1"/>
  <c r="ED46" i="1"/>
  <c r="GW46" i="1"/>
  <c r="EC46" i="1"/>
  <c r="AK46" i="1"/>
  <c r="AH46" i="1"/>
  <c r="CT40" i="1"/>
  <c r="BO40" i="1"/>
  <c r="AC40" i="1" s="1"/>
  <c r="AD40" i="1" s="1"/>
  <c r="ED39" i="1"/>
  <c r="GW39" i="1"/>
  <c r="EC39" i="1"/>
  <c r="DJ34" i="1"/>
  <c r="DQ34" i="1"/>
  <c r="DJ29" i="1"/>
  <c r="DQ29" i="1"/>
  <c r="DJ27" i="1"/>
  <c r="DQ27" i="1"/>
  <c r="DJ23" i="1"/>
  <c r="DQ23" i="1"/>
  <c r="DJ18" i="1"/>
  <c r="DQ18" i="1"/>
  <c r="CS125" i="1"/>
  <c r="BR124" i="1"/>
  <c r="ED124" i="1"/>
  <c r="GW124" i="1"/>
  <c r="EE123" i="1"/>
  <c r="BR121" i="1"/>
  <c r="ED121" i="1"/>
  <c r="GW121" i="1"/>
  <c r="AH120" i="1"/>
  <c r="EC119" i="1"/>
  <c r="CS119" i="1"/>
  <c r="BO117" i="1"/>
  <c r="AC117" i="1" s="1"/>
  <c r="AD117" i="1" s="1"/>
  <c r="AH117" i="1"/>
  <c r="CS116" i="1"/>
  <c r="AK116" i="1"/>
  <c r="BR115" i="1"/>
  <c r="ED115" i="1"/>
  <c r="GW115" i="1"/>
  <c r="EE114" i="1"/>
  <c r="BR113" i="1"/>
  <c r="ED113" i="1"/>
  <c r="GW113" i="1"/>
  <c r="EE112" i="1"/>
  <c r="BR111" i="1"/>
  <c r="ED111" i="1"/>
  <c r="GW111" i="1"/>
  <c r="AH110" i="1"/>
  <c r="EC109" i="1"/>
  <c r="CS109" i="1"/>
  <c r="BR108" i="1"/>
  <c r="ED108" i="1"/>
  <c r="GW108" i="1"/>
  <c r="EE107" i="1"/>
  <c r="BO105" i="1"/>
  <c r="AC105" i="1" s="1"/>
  <c r="AD105" i="1" s="1"/>
  <c r="AH105" i="1"/>
  <c r="AK105" i="1" s="1"/>
  <c r="CS104" i="1"/>
  <c r="AK104" i="1"/>
  <c r="BO103" i="1"/>
  <c r="AC103" i="1" s="1"/>
  <c r="AD103" i="1" s="1"/>
  <c r="AH103" i="1"/>
  <c r="AK103" i="1" s="1"/>
  <c r="CS102" i="1"/>
  <c r="AK102" i="1"/>
  <c r="BO101" i="1"/>
  <c r="AC101" i="1" s="1"/>
  <c r="AD101" i="1" s="1"/>
  <c r="AH101" i="1"/>
  <c r="AK101" i="1" s="1"/>
  <c r="EC100" i="1"/>
  <c r="CS100" i="1"/>
  <c r="BR99" i="1"/>
  <c r="ED99" i="1"/>
  <c r="GW99" i="1"/>
  <c r="AH98" i="1"/>
  <c r="CS97" i="1"/>
  <c r="AK97" i="1"/>
  <c r="BR96" i="1"/>
  <c r="ED96" i="1"/>
  <c r="GW96" i="1"/>
  <c r="AH95" i="1"/>
  <c r="CS94" i="1"/>
  <c r="AK94" i="1"/>
  <c r="BR93" i="1"/>
  <c r="ED93" i="1"/>
  <c r="GW93" i="1"/>
  <c r="EE92" i="1"/>
  <c r="BR90" i="1"/>
  <c r="ED90" i="1"/>
  <c r="GW90" i="1"/>
  <c r="EE89" i="1"/>
  <c r="BR88" i="1"/>
  <c r="ED88" i="1"/>
  <c r="GW88" i="1"/>
  <c r="AH87" i="1"/>
  <c r="CS86" i="1"/>
  <c r="AK86" i="1"/>
  <c r="BO85" i="1"/>
  <c r="AC85" i="1" s="1"/>
  <c r="AD85" i="1" s="1"/>
  <c r="AH85" i="1"/>
  <c r="EC84" i="1"/>
  <c r="CS84" i="1"/>
  <c r="BO82" i="1"/>
  <c r="AC82" i="1" s="1"/>
  <c r="AD82" i="1" s="1"/>
  <c r="AH82" i="1"/>
  <c r="EC81" i="1"/>
  <c r="CS81" i="1"/>
  <c r="BR80" i="1"/>
  <c r="ED80" i="1"/>
  <c r="GW80" i="1"/>
  <c r="EE79" i="1"/>
  <c r="BR78" i="1"/>
  <c r="ED78" i="1"/>
  <c r="GW78" i="1"/>
  <c r="AK75" i="1"/>
  <c r="AC74" i="1"/>
  <c r="AD74" i="1" s="1"/>
  <c r="EC74" i="1"/>
  <c r="EE74" i="1"/>
  <c r="DQ73" i="1"/>
  <c r="AC72" i="1"/>
  <c r="AD72" i="1" s="1"/>
  <c r="DQ70" i="1"/>
  <c r="AC69" i="1"/>
  <c r="AD69" i="1" s="1"/>
  <c r="EC69" i="1"/>
  <c r="EE69" i="1"/>
  <c r="AK66" i="1"/>
  <c r="DQ65" i="1"/>
  <c r="DJ65" i="1"/>
  <c r="AK64" i="1"/>
  <c r="DQ62" i="1"/>
  <c r="DJ62" i="1"/>
  <c r="AK60" i="1"/>
  <c r="DQ59" i="1"/>
  <c r="DJ59" i="1"/>
  <c r="AK58" i="1"/>
  <c r="GW53" i="1"/>
  <c r="DQ52" i="1"/>
  <c r="DJ52" i="1"/>
  <c r="AK51" i="1"/>
  <c r="DJ42" i="1"/>
  <c r="DQ42" i="1"/>
  <c r="CS40" i="1"/>
  <c r="EE39" i="1"/>
  <c r="CT30" i="1"/>
  <c r="BO30" i="1"/>
  <c r="AC30" i="1" s="1"/>
  <c r="AD30" i="1" s="1"/>
  <c r="ED29" i="1"/>
  <c r="GW29" i="1"/>
  <c r="EC29" i="1"/>
  <c r="ED27" i="1"/>
  <c r="GW27" i="1"/>
  <c r="EC27" i="1"/>
  <c r="DJ21" i="1"/>
  <c r="DQ21" i="1"/>
  <c r="CT19" i="1"/>
  <c r="BO19" i="1"/>
  <c r="AC19" i="1" s="1"/>
  <c r="AD19" i="1" s="1"/>
  <c r="EC18" i="1"/>
  <c r="GW18" i="1"/>
  <c r="ED18" i="1"/>
  <c r="AH74" i="1"/>
  <c r="AH69" i="1"/>
  <c r="AH68" i="1"/>
  <c r="AH67" i="1"/>
  <c r="DQ64" i="1"/>
  <c r="DQ63" i="1"/>
  <c r="DQ58" i="1"/>
  <c r="DQ53" i="1"/>
  <c r="DQ51" i="1"/>
  <c r="DJ49" i="1"/>
  <c r="DQ49" i="1"/>
  <c r="EC45" i="1"/>
  <c r="EE45" i="1"/>
  <c r="AK45" i="1"/>
  <c r="AH45" i="1"/>
  <c r="ET44" i="1"/>
  <c r="EE44" i="1"/>
  <c r="EC44" i="1"/>
  <c r="AH44" i="1"/>
  <c r="AK44" i="1" s="1"/>
  <c r="EC43" i="1"/>
  <c r="EE43" i="1"/>
  <c r="AH43" i="1"/>
  <c r="AK43" i="1" s="1"/>
  <c r="AC41" i="1"/>
  <c r="AD41" i="1" s="1"/>
  <c r="DJ38" i="1"/>
  <c r="DQ38" i="1"/>
  <c r="ED37" i="1"/>
  <c r="GW37" i="1"/>
  <c r="EE37" i="1"/>
  <c r="AC36" i="1"/>
  <c r="AD36" i="1" s="1"/>
  <c r="DJ33" i="1"/>
  <c r="DQ33" i="1"/>
  <c r="CT32" i="1"/>
  <c r="BO32" i="1"/>
  <c r="AC32" i="1" s="1"/>
  <c r="AD32" i="1" s="1"/>
  <c r="DJ31" i="1"/>
  <c r="DQ31" i="1"/>
  <c r="ED30" i="1"/>
  <c r="GW30" i="1"/>
  <c r="EE30" i="1"/>
  <c r="ED28" i="1"/>
  <c r="GW28" i="1"/>
  <c r="EC28" i="1"/>
  <c r="BO26" i="1"/>
  <c r="AC26" i="1" s="1"/>
  <c r="AD26" i="1" s="1"/>
  <c r="CT26" i="1"/>
  <c r="CT25" i="1"/>
  <c r="BO25" i="1"/>
  <c r="AC25" i="1" s="1"/>
  <c r="AD25" i="1" s="1"/>
  <c r="CT22" i="1"/>
  <c r="BO22" i="1"/>
  <c r="AC22" i="1" s="1"/>
  <c r="AD22" i="1" s="1"/>
  <c r="ED21" i="1"/>
  <c r="GW21" i="1"/>
  <c r="EC21" i="1"/>
  <c r="GW77" i="1"/>
  <c r="ED77" i="1"/>
  <c r="AH76" i="1"/>
  <c r="AK74" i="1"/>
  <c r="GW73" i="1"/>
  <c r="ED73" i="1"/>
  <c r="AH72" i="1"/>
  <c r="AK69" i="1"/>
  <c r="AK68" i="1"/>
  <c r="AK67" i="1"/>
  <c r="DQ66" i="1"/>
  <c r="AK65" i="1"/>
  <c r="AK61" i="1"/>
  <c r="DQ60" i="1"/>
  <c r="AK59" i="1"/>
  <c r="DQ56" i="1"/>
  <c r="AK55" i="1"/>
  <c r="AK52" i="1"/>
  <c r="CT47" i="1"/>
  <c r="BO47" i="1"/>
  <c r="AC47" i="1" s="1"/>
  <c r="AD47" i="1" s="1"/>
  <c r="ED40" i="1"/>
  <c r="GW40" i="1"/>
  <c r="EE40" i="1"/>
  <c r="AC38" i="1"/>
  <c r="AD38" i="1" s="1"/>
  <c r="ED35" i="1"/>
  <c r="GW35" i="1"/>
  <c r="EE35" i="1"/>
  <c r="CS32" i="1"/>
  <c r="AC31" i="1"/>
  <c r="AD31" i="1" s="1"/>
  <c r="CS26" i="1"/>
  <c r="CS25" i="1"/>
  <c r="CS22" i="1"/>
  <c r="EE21" i="1"/>
  <c r="CS17" i="1"/>
  <c r="CT17" i="1"/>
  <c r="AC50" i="1"/>
  <c r="AD50" i="1" s="1"/>
  <c r="AG50" i="1"/>
  <c r="CT48" i="1"/>
  <c r="AK47" i="1"/>
  <c r="CT45" i="1"/>
  <c r="AG45" i="1"/>
  <c r="CT43" i="1"/>
  <c r="AG43" i="1"/>
  <c r="AG40" i="1"/>
  <c r="BO39" i="1"/>
  <c r="AC39" i="1" s="1"/>
  <c r="AD39" i="1" s="1"/>
  <c r="AG37" i="1"/>
  <c r="ED36" i="1"/>
  <c r="GW36" i="1"/>
  <c r="AK36" i="1"/>
  <c r="AG34" i="1"/>
  <c r="ED33" i="1"/>
  <c r="GW33" i="1"/>
  <c r="AK33" i="1"/>
  <c r="AG30" i="1"/>
  <c r="BO29" i="1"/>
  <c r="AC29" i="1" s="1"/>
  <c r="AD29" i="1" s="1"/>
  <c r="AG28" i="1"/>
  <c r="BO27" i="1"/>
  <c r="AC27" i="1" s="1"/>
  <c r="AD27" i="1" s="1"/>
  <c r="DJ20" i="1"/>
  <c r="DQ20" i="1"/>
  <c r="ED19" i="1"/>
  <c r="GW19" i="1"/>
  <c r="EE19" i="1"/>
  <c r="EE18" i="1"/>
  <c r="CT49" i="1"/>
  <c r="AG49" i="1"/>
  <c r="BO48" i="1"/>
  <c r="AC48" i="1" s="1"/>
  <c r="AD48" i="1" s="1"/>
  <c r="AK48" i="1"/>
  <c r="AG46" i="1"/>
  <c r="CT44" i="1"/>
  <c r="AG44" i="1"/>
  <c r="CT42" i="1"/>
  <c r="AG42" i="1"/>
  <c r="ED41" i="1"/>
  <c r="GW41" i="1"/>
  <c r="AK41" i="1"/>
  <c r="CS39" i="1"/>
  <c r="AG39" i="1"/>
  <c r="ED38" i="1"/>
  <c r="GW38" i="1"/>
  <c r="AK38" i="1"/>
  <c r="EC36" i="1"/>
  <c r="CS36" i="1"/>
  <c r="AG35" i="1"/>
  <c r="BO34" i="1"/>
  <c r="AC34" i="1" s="1"/>
  <c r="AD34" i="1" s="1"/>
  <c r="EC33" i="1"/>
  <c r="CS33" i="1"/>
  <c r="AG32" i="1"/>
  <c r="ED31" i="1"/>
  <c r="GW31" i="1"/>
  <c r="AK31" i="1"/>
  <c r="CS29" i="1"/>
  <c r="AG29" i="1"/>
  <c r="BO28" i="1"/>
  <c r="AC28" i="1" s="1"/>
  <c r="AD28" i="1" s="1"/>
  <c r="CS27" i="1"/>
  <c r="AG27" i="1"/>
  <c r="DA25" i="1"/>
  <c r="ED24" i="1"/>
  <c r="GW24" i="1"/>
  <c r="AK24" i="1"/>
  <c r="AH24" i="1"/>
  <c r="ED22" i="1"/>
  <c r="GW22" i="1"/>
  <c r="EE22" i="1"/>
  <c r="AC20" i="1"/>
  <c r="AD20" i="1" s="1"/>
  <c r="DQ8" i="1"/>
  <c r="DJ8" i="1"/>
  <c r="AK25" i="1"/>
  <c r="CT23" i="1"/>
  <c r="AG22" i="1"/>
  <c r="BO21" i="1"/>
  <c r="AC21" i="1" s="1"/>
  <c r="AD21" i="1" s="1"/>
  <c r="AG19" i="1"/>
  <c r="AK18" i="1"/>
  <c r="CS13" i="1"/>
  <c r="CT13" i="1"/>
  <c r="DQ12" i="1"/>
  <c r="DJ12" i="1"/>
  <c r="DQ10" i="1"/>
  <c r="DJ10" i="1"/>
  <c r="DQ6" i="1"/>
  <c r="DJ6" i="1"/>
  <c r="DQ5" i="1"/>
  <c r="DJ5" i="1"/>
  <c r="CS4" i="1"/>
  <c r="CT4" i="1"/>
  <c r="GW2" i="1"/>
  <c r="AK26" i="1"/>
  <c r="AG24" i="1"/>
  <c r="BO23" i="1"/>
  <c r="AC23" i="1" s="1"/>
  <c r="AD23" i="1" s="1"/>
  <c r="AK23" i="1"/>
  <c r="CS21" i="1"/>
  <c r="AG21" i="1"/>
  <c r="ED20" i="1"/>
  <c r="GW20" i="1"/>
  <c r="AK20" i="1"/>
  <c r="DQ17" i="1"/>
  <c r="AC16" i="1"/>
  <c r="AD16" i="1" s="1"/>
  <c r="EC16" i="1"/>
  <c r="EE16" i="1"/>
  <c r="CS15" i="1"/>
  <c r="CT15" i="1"/>
  <c r="DQ14" i="1"/>
  <c r="DJ14" i="1"/>
  <c r="AK13" i="1"/>
  <c r="CS11" i="1"/>
  <c r="CT11" i="1"/>
  <c r="CS9" i="1"/>
  <c r="CT9" i="1"/>
  <c r="GW7" i="1"/>
  <c r="AK4" i="1"/>
  <c r="AH16" i="1"/>
  <c r="AK16" i="1" s="1"/>
  <c r="DQ9" i="1"/>
  <c r="DQ7" i="1"/>
  <c r="DQ4" i="1"/>
  <c r="DQ2" i="1"/>
  <c r="AH18" i="1"/>
  <c r="DQ15" i="1"/>
  <c r="DQ13" i="1"/>
  <c r="DQ11" i="1"/>
  <c r="AK10" i="1"/>
  <c r="DQ174" i="1" l="1"/>
  <c r="DJ174" i="1"/>
  <c r="DQ181" i="1"/>
  <c r="DJ181" i="1"/>
  <c r="DQ180" i="1"/>
  <c r="DJ180" i="1"/>
  <c r="DQ194" i="1"/>
  <c r="DJ194" i="1"/>
  <c r="DQ208" i="1"/>
  <c r="DJ208" i="1"/>
  <c r="DQ237" i="1"/>
  <c r="DJ237" i="1"/>
  <c r="DQ253" i="1"/>
  <c r="DJ253" i="1"/>
  <c r="DQ275" i="1"/>
  <c r="DJ275" i="1"/>
  <c r="DQ283" i="1"/>
  <c r="DJ283" i="1"/>
  <c r="DQ330" i="1"/>
  <c r="DJ330" i="1"/>
  <c r="DQ249" i="1"/>
  <c r="DJ249" i="1"/>
  <c r="DQ260" i="1"/>
  <c r="DJ260" i="1"/>
  <c r="DQ272" i="1"/>
  <c r="DJ272" i="1"/>
  <c r="DQ292" i="1"/>
  <c r="DJ292" i="1"/>
  <c r="DQ333" i="1"/>
  <c r="DJ333" i="1"/>
  <c r="DJ25" i="1"/>
  <c r="DQ25" i="1"/>
  <c r="DQ171" i="1"/>
  <c r="DJ171" i="1"/>
  <c r="DQ183" i="1"/>
  <c r="DJ183" i="1"/>
  <c r="DQ191" i="1"/>
  <c r="DJ191" i="1"/>
  <c r="DQ202" i="1"/>
  <c r="DJ202" i="1"/>
  <c r="DQ206" i="1"/>
  <c r="DJ206" i="1"/>
  <c r="DQ172" i="1"/>
  <c r="DJ172" i="1"/>
  <c r="DQ185" i="1"/>
  <c r="DJ185" i="1"/>
  <c r="DQ196" i="1"/>
  <c r="DJ196" i="1"/>
  <c r="DQ204" i="1"/>
  <c r="DJ204" i="1"/>
  <c r="DQ250" i="1"/>
  <c r="DJ250" i="1"/>
  <c r="DQ277" i="1"/>
  <c r="DJ277" i="1"/>
  <c r="DQ281" i="1"/>
  <c r="DJ281" i="1"/>
  <c r="DQ337" i="1"/>
  <c r="DJ337" i="1"/>
  <c r="DQ240" i="1"/>
  <c r="DJ240" i="1"/>
  <c r="DQ247" i="1"/>
  <c r="DJ247" i="1"/>
  <c r="DQ252" i="1"/>
  <c r="DJ252" i="1"/>
  <c r="DQ258" i="1"/>
  <c r="DJ258" i="1"/>
  <c r="DQ266" i="1"/>
  <c r="DJ266" i="1"/>
  <c r="DQ270" i="1"/>
  <c r="DJ270" i="1"/>
  <c r="DQ284" i="1"/>
  <c r="DJ284" i="1"/>
  <c r="DQ295" i="1"/>
  <c r="DJ295" i="1"/>
  <c r="DQ305" i="1"/>
  <c r="DJ305" i="1"/>
  <c r="DQ312" i="1"/>
  <c r="DJ312" i="1"/>
  <c r="DQ316" i="1"/>
  <c r="DJ316" i="1"/>
  <c r="DQ326" i="1"/>
  <c r="DJ326" i="1"/>
  <c r="DQ355" i="1"/>
  <c r="DJ355" i="1"/>
  <c r="DQ359" i="1"/>
  <c r="DJ359" i="1"/>
  <c r="DQ374" i="1"/>
  <c r="DJ374" i="1"/>
  <c r="DQ169" i="1"/>
  <c r="DJ169" i="1"/>
  <c r="DQ176" i="1"/>
  <c r="DJ176" i="1"/>
  <c r="DQ188" i="1"/>
  <c r="DJ188" i="1"/>
  <c r="DQ213" i="1"/>
  <c r="DJ213" i="1"/>
  <c r="DQ217" i="1"/>
  <c r="DJ217" i="1"/>
  <c r="DQ246" i="1"/>
  <c r="DJ246" i="1"/>
  <c r="DQ256" i="1"/>
  <c r="DJ256" i="1"/>
  <c r="DQ262" i="1"/>
  <c r="DJ262" i="1"/>
  <c r="DQ293" i="1"/>
  <c r="DJ293" i="1"/>
  <c r="DQ300" i="1"/>
  <c r="DJ300" i="1"/>
  <c r="DQ314" i="1"/>
  <c r="DJ314" i="1"/>
  <c r="DQ320" i="1"/>
  <c r="DJ320" i="1"/>
  <c r="DQ327" i="1"/>
  <c r="DJ327" i="1"/>
  <c r="DQ347" i="1"/>
  <c r="DJ347" i="1"/>
  <c r="DQ361" i="1"/>
  <c r="DJ361" i="1"/>
  <c r="DQ369" i="1"/>
  <c r="DJ369" i="1"/>
  <c r="DQ302" i="1"/>
  <c r="DJ302" i="1"/>
  <c r="DQ310" i="1"/>
  <c r="DJ310" i="1"/>
  <c r="DQ321" i="1"/>
  <c r="DJ321" i="1"/>
  <c r="DQ335" i="1"/>
  <c r="DJ335" i="1"/>
  <c r="DQ342" i="1"/>
  <c r="DJ342" i="1"/>
  <c r="DQ360" i="1"/>
  <c r="DJ360" i="1"/>
  <c r="DQ367" i="1"/>
  <c r="DJ367" i="1"/>
  <c r="DQ371" i="1"/>
  <c r="DJ371" i="1"/>
  <c r="DJ566" i="1"/>
  <c r="DQ566" i="1"/>
  <c r="DQ655" i="1"/>
  <c r="DJ655" i="1"/>
  <c r="DQ604" i="1"/>
  <c r="DJ604" i="1"/>
  <c r="DQ630" i="1"/>
  <c r="DJ630" i="1"/>
  <c r="DQ649" i="1"/>
  <c r="DJ649" i="1"/>
  <c r="DQ657" i="1"/>
  <c r="DJ657" i="1"/>
  <c r="DQ596" i="1"/>
  <c r="DJ596" i="1"/>
  <c r="DQ661" i="1"/>
  <c r="DJ661" i="1"/>
  <c r="DQ665" i="1"/>
  <c r="DJ665" i="1"/>
  <c r="DQ677" i="1"/>
  <c r="DJ677" i="1"/>
  <c r="DQ674" i="1"/>
  <c r="DJ674" i="1"/>
  <c r="DJ710" i="1"/>
  <c r="DQ710" i="1"/>
  <c r="DJ715" i="1"/>
  <c r="DQ715" i="1"/>
  <c r="DQ593" i="1"/>
  <c r="DJ593" i="1"/>
  <c r="DQ616" i="1"/>
  <c r="DJ616" i="1"/>
  <c r="DQ628" i="1"/>
  <c r="DJ628" i="1"/>
  <c r="DQ641" i="1"/>
  <c r="DJ641" i="1"/>
  <c r="DQ631" i="1"/>
  <c r="DJ631" i="1"/>
  <c r="DQ623" i="1"/>
  <c r="DJ623" i="1"/>
  <c r="DQ636" i="1"/>
  <c r="DJ636" i="1"/>
  <c r="DQ670" i="1"/>
  <c r="DJ670" i="1"/>
  <c r="DQ666" i="1"/>
  <c r="DJ666" i="1"/>
  <c r="DQ671" i="1"/>
  <c r="DJ671" i="1"/>
  <c r="DQ678" i="1"/>
  <c r="DJ678" i="1"/>
  <c r="DJ724" i="1"/>
  <c r="DQ724" i="1"/>
  <c r="DJ728" i="1"/>
  <c r="DQ728" i="1"/>
  <c r="DQ186" i="1"/>
  <c r="DJ186" i="1"/>
  <c r="DQ199" i="1"/>
  <c r="DJ199" i="1"/>
  <c r="DQ221" i="1"/>
  <c r="DJ221" i="1"/>
  <c r="DQ344" i="1"/>
  <c r="DJ344" i="1"/>
  <c r="DQ254" i="1"/>
  <c r="DJ254" i="1"/>
  <c r="DQ268" i="1"/>
  <c r="DJ268" i="1"/>
  <c r="DQ307" i="1"/>
  <c r="DJ307" i="1"/>
  <c r="DJ569" i="1"/>
  <c r="DQ569" i="1"/>
  <c r="DQ589" i="1"/>
  <c r="DJ589" i="1"/>
  <c r="DQ597" i="1"/>
  <c r="DJ597" i="1"/>
  <c r="DQ622" i="1"/>
  <c r="DJ622" i="1"/>
  <c r="DQ634" i="1"/>
  <c r="DJ634" i="1"/>
  <c r="DQ650" i="1"/>
  <c r="DJ650" i="1"/>
  <c r="DQ656" i="1"/>
  <c r="DJ656" i="1"/>
  <c r="DQ178" i="1"/>
  <c r="DJ178" i="1"/>
  <c r="DQ193" i="1"/>
  <c r="DJ193" i="1"/>
  <c r="DQ209" i="1"/>
  <c r="DJ209" i="1"/>
  <c r="DQ211" i="1"/>
  <c r="DJ211" i="1"/>
  <c r="DQ215" i="1"/>
  <c r="DJ215" i="1"/>
  <c r="DQ219" i="1"/>
  <c r="DJ219" i="1"/>
  <c r="DQ242" i="1"/>
  <c r="DJ242" i="1"/>
  <c r="DQ264" i="1"/>
  <c r="DJ264" i="1"/>
  <c r="DQ273" i="1"/>
  <c r="DJ273" i="1"/>
  <c r="DQ280" i="1"/>
  <c r="DJ280" i="1"/>
  <c r="DQ288" i="1"/>
  <c r="DJ288" i="1"/>
  <c r="DQ297" i="1"/>
  <c r="DJ297" i="1"/>
  <c r="DQ303" i="1"/>
  <c r="DJ303" i="1"/>
  <c r="DQ318" i="1"/>
  <c r="DJ318" i="1"/>
  <c r="DQ324" i="1"/>
  <c r="DJ324" i="1"/>
  <c r="DQ345" i="1"/>
  <c r="DJ345" i="1"/>
  <c r="DQ351" i="1"/>
  <c r="DJ351" i="1"/>
  <c r="DQ365" i="1"/>
  <c r="DJ365" i="1"/>
  <c r="DQ290" i="1"/>
  <c r="DJ290" i="1"/>
  <c r="DQ299" i="1"/>
  <c r="DJ299" i="1"/>
  <c r="DQ319" i="1"/>
  <c r="DJ319" i="1"/>
  <c r="DQ348" i="1"/>
  <c r="DJ348" i="1"/>
  <c r="DQ358" i="1"/>
  <c r="DJ358" i="1"/>
  <c r="DQ363" i="1"/>
  <c r="DJ363" i="1"/>
  <c r="DJ577" i="1"/>
  <c r="DQ577" i="1"/>
  <c r="DQ625" i="1"/>
  <c r="DJ625" i="1"/>
  <c r="DQ635" i="1"/>
  <c r="DJ635" i="1"/>
  <c r="DQ644" i="1"/>
  <c r="DJ644" i="1"/>
  <c r="DQ583" i="1"/>
  <c r="DJ583" i="1"/>
  <c r="DQ618" i="1"/>
  <c r="DJ618" i="1"/>
  <c r="DQ642" i="1"/>
  <c r="DJ642" i="1"/>
  <c r="DQ660" i="1"/>
  <c r="DJ660" i="1"/>
  <c r="DQ664" i="1"/>
  <c r="DJ664" i="1"/>
  <c r="DQ676" i="1"/>
  <c r="DJ676" i="1"/>
  <c r="DQ675" i="1"/>
  <c r="DJ675" i="1"/>
  <c r="DQ658" i="1"/>
  <c r="DJ658" i="1"/>
  <c r="DJ684" i="1"/>
  <c r="DQ684" i="1"/>
  <c r="DJ703" i="1"/>
  <c r="DQ703" i="1"/>
  <c r="DJ712" i="1"/>
  <c r="DQ712" i="1"/>
  <c r="DJ722" i="1"/>
  <c r="DQ722" i="1"/>
  <c r="DJ717" i="1"/>
  <c r="DQ717" i="1"/>
  <c r="DQ200" i="1"/>
  <c r="DJ200" i="1"/>
  <c r="DQ244" i="1"/>
  <c r="DJ244" i="1"/>
  <c r="DQ353" i="1"/>
  <c r="DJ353" i="1"/>
  <c r="DQ587" i="1"/>
  <c r="DJ587" i="1"/>
  <c r="DQ591" i="1"/>
  <c r="DJ591" i="1"/>
  <c r="DQ595" i="1"/>
  <c r="DJ595" i="1"/>
  <c r="DQ600" i="1"/>
  <c r="DJ600" i="1"/>
  <c r="DQ620" i="1"/>
  <c r="DJ620" i="1"/>
  <c r="DQ624" i="1"/>
  <c r="DJ624" i="1"/>
  <c r="DQ632" i="1"/>
  <c r="DJ632" i="1"/>
  <c r="DQ637" i="1"/>
  <c r="DJ637" i="1"/>
  <c r="DQ647" i="1"/>
  <c r="DJ647" i="1"/>
  <c r="DQ654" i="1"/>
  <c r="DJ654" i="1"/>
  <c r="DQ603" i="1"/>
  <c r="DJ603" i="1"/>
  <c r="DQ594" i="1"/>
  <c r="DJ594" i="1"/>
  <c r="DQ619" i="1"/>
  <c r="DJ619" i="1"/>
  <c r="DQ669" i="1"/>
  <c r="DJ669" i="1"/>
  <c r="DQ673" i="1"/>
  <c r="DJ673" i="1"/>
  <c r="DQ662" i="1"/>
  <c r="DJ662" i="1"/>
  <c r="DJ682" i="1"/>
  <c r="DQ682" i="1"/>
  <c r="DJ701" i="1"/>
  <c r="DQ701" i="1"/>
  <c r="DJ698" i="1"/>
  <c r="DQ698" i="1"/>
  <c r="DJ726" i="1"/>
  <c r="DQ726" i="1"/>
</calcChain>
</file>

<file path=xl/sharedStrings.xml><?xml version="1.0" encoding="utf-8"?>
<sst xmlns="http://schemas.openxmlformats.org/spreadsheetml/2006/main" count="12068" uniqueCount="4002">
  <si>
    <t>#</t>
  </si>
  <si>
    <t>DOB</t>
  </si>
  <si>
    <t>Birth City</t>
  </si>
  <si>
    <t>S/P</t>
  </si>
  <si>
    <t>Ctry</t>
  </si>
  <si>
    <t>HT</t>
  </si>
  <si>
    <t>Wt</t>
  </si>
  <si>
    <t>S</t>
  </si>
  <si>
    <t>Rk</t>
  </si>
  <si>
    <t>Age</t>
  </si>
  <si>
    <t>BTN Code</t>
  </si>
  <si>
    <t>Last Name</t>
  </si>
  <si>
    <t>First Name</t>
  </si>
  <si>
    <t>End Team</t>
  </si>
  <si>
    <t>Teams</t>
  </si>
  <si>
    <t>Pos</t>
  </si>
  <si>
    <t>GP</t>
  </si>
  <si>
    <t>G</t>
  </si>
  <si>
    <t>A</t>
  </si>
  <si>
    <t>PTS</t>
  </si>
  <si>
    <t>+/-</t>
  </si>
  <si>
    <t>Sh</t>
  </si>
  <si>
    <t>Sh%</t>
  </si>
  <si>
    <t>TOI</t>
  </si>
  <si>
    <t>TOI/G</t>
  </si>
  <si>
    <t>Shifts</t>
  </si>
  <si>
    <t>Sh/G</t>
  </si>
  <si>
    <t>TOI/Sh</t>
  </si>
  <si>
    <t>Passes</t>
  </si>
  <si>
    <t>Pa/60</t>
  </si>
  <si>
    <t>IGP</t>
  </si>
  <si>
    <t>IAP</t>
  </si>
  <si>
    <t>IPP</t>
  </si>
  <si>
    <t>FO</t>
  </si>
  <si>
    <t>FOW</t>
  </si>
  <si>
    <t>FOL</t>
  </si>
  <si>
    <t>FO%</t>
  </si>
  <si>
    <t>%Tm</t>
  </si>
  <si>
    <t>Hits</t>
  </si>
  <si>
    <t>BkS</t>
  </si>
  <si>
    <t>MsS</t>
  </si>
  <si>
    <t>GvA</t>
  </si>
  <si>
    <t>TkA</t>
  </si>
  <si>
    <t>H/60</t>
  </si>
  <si>
    <t>B/60</t>
  </si>
  <si>
    <t>M/60</t>
  </si>
  <si>
    <t>G/60</t>
  </si>
  <si>
    <t>T/60</t>
  </si>
  <si>
    <t>PIM</t>
  </si>
  <si>
    <t>Minor</t>
  </si>
  <si>
    <t>Major</t>
  </si>
  <si>
    <t>Misc</t>
  </si>
  <si>
    <t>G Misc</t>
  </si>
  <si>
    <t>Match</t>
  </si>
  <si>
    <t>NetPen</t>
  </si>
  <si>
    <t>ESTOI</t>
  </si>
  <si>
    <t>ESTOI/G</t>
  </si>
  <si>
    <t>55TOI/G</t>
  </si>
  <si>
    <t>55TOF/G</t>
  </si>
  <si>
    <t>ES%</t>
  </si>
  <si>
    <t>ESG</t>
  </si>
  <si>
    <t>ESA1</t>
  </si>
  <si>
    <t>ESA2</t>
  </si>
  <si>
    <t>ESA</t>
  </si>
  <si>
    <t>ESP</t>
  </si>
  <si>
    <t>ESP/60</t>
  </si>
  <si>
    <t>ESPass</t>
  </si>
  <si>
    <t>ESIGP</t>
  </si>
  <si>
    <t>ESIAP</t>
  </si>
  <si>
    <t>ESIPP</t>
  </si>
  <si>
    <t>ESFO</t>
  </si>
  <si>
    <t>ESFOW</t>
  </si>
  <si>
    <t>ESFOL</t>
  </si>
  <si>
    <t>ESFO%</t>
  </si>
  <si>
    <t>ESOZFOW</t>
  </si>
  <si>
    <t>ESOZFOL</t>
  </si>
  <si>
    <t>ESOZ%</t>
  </si>
  <si>
    <t>ESDZFOW</t>
  </si>
  <si>
    <t>ESDZFOL</t>
  </si>
  <si>
    <t>ESDZ%</t>
  </si>
  <si>
    <t>ESNZFOW</t>
  </si>
  <si>
    <t>ESNZFOL</t>
  </si>
  <si>
    <t>ESNZ%</t>
  </si>
  <si>
    <t>OZ%</t>
  </si>
  <si>
    <t>OZRk</t>
  </si>
  <si>
    <t>ESOZF</t>
  </si>
  <si>
    <t>ESDZF</t>
  </si>
  <si>
    <t>ESNZF</t>
  </si>
  <si>
    <t>TOI QoC</t>
  </si>
  <si>
    <t>RCQoC</t>
  </si>
  <si>
    <t>QoCRk</t>
  </si>
  <si>
    <t xml:space="preserve">CQoC </t>
  </si>
  <si>
    <t>RCQoT</t>
  </si>
  <si>
    <t xml:space="preserve">CQoT </t>
  </si>
  <si>
    <t>ESOISH%</t>
  </si>
  <si>
    <t>ESOISV%</t>
  </si>
  <si>
    <t>PDO</t>
  </si>
  <si>
    <t>SPD</t>
  </si>
  <si>
    <t>TmESGF/60</t>
  </si>
  <si>
    <t>TmESGA/60</t>
  </si>
  <si>
    <t>TmESSF/60</t>
  </si>
  <si>
    <t>TmESSA/60</t>
  </si>
  <si>
    <t>TmESCF/60</t>
  </si>
  <si>
    <t>TmESCA/60</t>
  </si>
  <si>
    <t>Corsi</t>
  </si>
  <si>
    <t>TmESGF</t>
  </si>
  <si>
    <t>TmESGA</t>
  </si>
  <si>
    <t>TmESSVA</t>
  </si>
  <si>
    <t>TmESSVF</t>
  </si>
  <si>
    <t>TmESMF</t>
  </si>
  <si>
    <t>TmESMA</t>
  </si>
  <si>
    <t>TmESBF</t>
  </si>
  <si>
    <t>TmESBA</t>
  </si>
  <si>
    <t>Adj Corsi</t>
  </si>
  <si>
    <t>oTmESGF/60</t>
  </si>
  <si>
    <t>oTmESGA/60</t>
  </si>
  <si>
    <t>oTmESSF/60</t>
  </si>
  <si>
    <t>oTmESSA/60</t>
  </si>
  <si>
    <t>oTmESCF/60</t>
  </si>
  <si>
    <t>oTmESCA/60</t>
  </si>
  <si>
    <t>RelC</t>
  </si>
  <si>
    <t>oTmESGF</t>
  </si>
  <si>
    <t>oTmESGA</t>
  </si>
  <si>
    <t>oTmESSVA</t>
  </si>
  <si>
    <t>oTmESSVF</t>
  </si>
  <si>
    <t>oTmESMF</t>
  </si>
  <si>
    <t>oTmESMA</t>
  </si>
  <si>
    <t>oTmESBF</t>
  </si>
  <si>
    <t>oTmESBA</t>
  </si>
  <si>
    <t>ESPenT</t>
  </si>
  <si>
    <t>ESPenD</t>
  </si>
  <si>
    <t>ESPPD</t>
  </si>
  <si>
    <t>ESPenT/60</t>
  </si>
  <si>
    <t>ESPenD/60</t>
  </si>
  <si>
    <t>ESPPD/60</t>
  </si>
  <si>
    <t>PPTOI</t>
  </si>
  <si>
    <t>PPTOI/G</t>
  </si>
  <si>
    <t>54TOI/G</t>
  </si>
  <si>
    <t>54TOF/G</t>
  </si>
  <si>
    <t>PP%</t>
  </si>
  <si>
    <t>PPG</t>
  </si>
  <si>
    <t>PPA1</t>
  </si>
  <si>
    <t>PPA2</t>
  </si>
  <si>
    <t>PPA</t>
  </si>
  <si>
    <t>PPP</t>
  </si>
  <si>
    <t>PPP/60</t>
  </si>
  <si>
    <t>PPPass</t>
  </si>
  <si>
    <t>PPIGP</t>
  </si>
  <si>
    <t>PPIAP</t>
  </si>
  <si>
    <t>PPIPP</t>
  </si>
  <si>
    <t>PPFO</t>
  </si>
  <si>
    <t>PPFOW</t>
  </si>
  <si>
    <t>PPFOL</t>
  </si>
  <si>
    <t>PPFO%</t>
  </si>
  <si>
    <t>TmPPGF</t>
  </si>
  <si>
    <t>TmPPGA</t>
  </si>
  <si>
    <t>TmPPSVA</t>
  </si>
  <si>
    <t>TmPPSVF</t>
  </si>
  <si>
    <t>TmPPMF</t>
  </si>
  <si>
    <t>TmPPMA</t>
  </si>
  <si>
    <t>TmPPBF</t>
  </si>
  <si>
    <t>TmPPBA</t>
  </si>
  <si>
    <t>PPPenT</t>
  </si>
  <si>
    <t>PPPenD</t>
  </si>
  <si>
    <t>SHTOI</t>
  </si>
  <si>
    <t>SHTOI/G</t>
  </si>
  <si>
    <t>45TOI/G</t>
  </si>
  <si>
    <t>45TOF/G</t>
  </si>
  <si>
    <t>SH%</t>
  </si>
  <si>
    <t>SHG</t>
  </si>
  <si>
    <t>SHA1</t>
  </si>
  <si>
    <t>SHA2</t>
  </si>
  <si>
    <t>SHA</t>
  </si>
  <si>
    <t>SHP</t>
  </si>
  <si>
    <t>SHPass</t>
  </si>
  <si>
    <t>SHFO</t>
  </si>
  <si>
    <t>SHFOW</t>
  </si>
  <si>
    <t>SHFOL</t>
  </si>
  <si>
    <t>SHFO%</t>
  </si>
  <si>
    <t>TmSHGF</t>
  </si>
  <si>
    <t>TmSHGA</t>
  </si>
  <si>
    <t>TmSHSVA</t>
  </si>
  <si>
    <t>TmSHSVF</t>
  </si>
  <si>
    <t>TmSHMF</t>
  </si>
  <si>
    <t>TmSHMA</t>
  </si>
  <si>
    <t>TmSHBF</t>
  </si>
  <si>
    <t>TmSHBA</t>
  </si>
  <si>
    <t>SHPenT</t>
  </si>
  <si>
    <t>SHPenD</t>
  </si>
  <si>
    <t>tmGF</t>
  </si>
  <si>
    <t>tmPPGF</t>
  </si>
  <si>
    <t>tmGA</t>
  </si>
  <si>
    <t>tmPPGA</t>
  </si>
  <si>
    <t>SOS</t>
  </si>
  <si>
    <t>SOG</t>
  </si>
  <si>
    <t>SO%</t>
  </si>
  <si>
    <t>SOGDG</t>
  </si>
  <si>
    <t>1G</t>
  </si>
  <si>
    <t>OTG</t>
  </si>
  <si>
    <t>GWG</t>
  </si>
  <si>
    <t>ENG</t>
  </si>
  <si>
    <t>PSG</t>
  </si>
  <si>
    <t>PST</t>
  </si>
  <si>
    <t>PS%</t>
  </si>
  <si>
    <t>DIA</t>
  </si>
  <si>
    <t>OPS</t>
  </si>
  <si>
    <t>DPS</t>
  </si>
  <si>
    <t>PS</t>
  </si>
  <si>
    <t>PS/G</t>
  </si>
  <si>
    <t>PS/60</t>
  </si>
  <si>
    <t>OGIT</t>
  </si>
  <si>
    <t>DIT</t>
  </si>
  <si>
    <t>RPM</t>
  </si>
  <si>
    <t>OGVT</t>
  </si>
  <si>
    <t>DGVT</t>
  </si>
  <si>
    <t>SGVT</t>
  </si>
  <si>
    <t>GVT</t>
  </si>
  <si>
    <t>GVT/G</t>
  </si>
  <si>
    <t>GVT/60</t>
  </si>
  <si>
    <t>Full</t>
  </si>
  <si>
    <t>LTIR</t>
  </si>
  <si>
    <t>SOIR</t>
  </si>
  <si>
    <t>Ginj</t>
  </si>
  <si>
    <t>Injury</t>
  </si>
  <si>
    <t>Cap Cost</t>
  </si>
  <si>
    <t>Bonuses</t>
  </si>
  <si>
    <t>GVS</t>
  </si>
  <si>
    <t>Feb 25 '87</t>
  </si>
  <si>
    <t>Muskegon</t>
  </si>
  <si>
    <t>MI</t>
  </si>
  <si>
    <t>USA</t>
  </si>
  <si>
    <t>L</t>
  </si>
  <si>
    <t>JUSTINABDELKADER</t>
  </si>
  <si>
    <t>Abdelkader</t>
  </si>
  <si>
    <t>Justin</t>
  </si>
  <si>
    <t>DET</t>
  </si>
  <si>
    <t>LW/C</t>
  </si>
  <si>
    <t>Jun 18 '90</t>
  </si>
  <si>
    <t>St. John's</t>
  </si>
  <si>
    <t>NF</t>
  </si>
  <si>
    <t>CAN</t>
  </si>
  <si>
    <t>LUKEADAM</t>
  </si>
  <si>
    <t>Adam</t>
  </si>
  <si>
    <t>Luke</t>
  </si>
  <si>
    <t>BUF</t>
  </si>
  <si>
    <t>C/LW</t>
  </si>
  <si>
    <t>Apr 26 '77</t>
  </si>
  <si>
    <t>Seria</t>
  </si>
  <si>
    <t>BRN</t>
  </si>
  <si>
    <t>R</t>
  </si>
  <si>
    <t>CRAIGADAMS</t>
  </si>
  <si>
    <t>Adams</t>
  </si>
  <si>
    <t>Craig</t>
  </si>
  <si>
    <t>PIT</t>
  </si>
  <si>
    <t>RW</t>
  </si>
  <si>
    <t>Jun 03 '90</t>
  </si>
  <si>
    <t>Ottawa</t>
  </si>
  <si>
    <t>ON</t>
  </si>
  <si>
    <t>Y</t>
  </si>
  <si>
    <t>JASONAKESON</t>
  </si>
  <si>
    <t>Akeson</t>
  </si>
  <si>
    <t>Jason</t>
  </si>
  <si>
    <t>PHI</t>
  </si>
  <si>
    <t>RW/C</t>
  </si>
  <si>
    <t>Jun 30 '81</t>
  </si>
  <si>
    <t>Minneapolis</t>
  </si>
  <si>
    <t>MN</t>
  </si>
  <si>
    <t>ANDREWALBERTS</t>
  </si>
  <si>
    <t>Alberts</t>
  </si>
  <si>
    <t>Andrew</t>
  </si>
  <si>
    <t>VAN</t>
  </si>
  <si>
    <t>D</t>
  </si>
  <si>
    <t>Dec 11 '72</t>
  </si>
  <si>
    <t>Gothenburg</t>
  </si>
  <si>
    <t>SWE</t>
  </si>
  <si>
    <t>DANIELALFREDSSON</t>
  </si>
  <si>
    <t>Alfredsson</t>
  </si>
  <si>
    <t>Daniel</t>
  </si>
  <si>
    <t>OTT</t>
  </si>
  <si>
    <t>Illness</t>
  </si>
  <si>
    <t>Apr 24 '89</t>
  </si>
  <si>
    <t>Okene</t>
  </si>
  <si>
    <t>NGA</t>
  </si>
  <si>
    <t>AKIMALIU</t>
  </si>
  <si>
    <t>Aliu</t>
  </si>
  <si>
    <t>Akim</t>
  </si>
  <si>
    <t>CGY</t>
  </si>
  <si>
    <t>Knee</t>
  </si>
  <si>
    <t>Aug 21 '80</t>
  </si>
  <si>
    <t>Kingston</t>
  </si>
  <si>
    <t>BRYANALLEN</t>
  </si>
  <si>
    <t>Allen</t>
  </si>
  <si>
    <t>Bryan</t>
  </si>
  <si>
    <t>ANA</t>
  </si>
  <si>
    <t>Flu</t>
  </si>
  <si>
    <t>Sep 24 '88</t>
  </si>
  <si>
    <t>Burnaby</t>
  </si>
  <si>
    <t>BC</t>
  </si>
  <si>
    <t>KARLALZNER</t>
  </si>
  <si>
    <t>Alzner</t>
  </si>
  <si>
    <t>Karl</t>
  </si>
  <si>
    <t>WSH</t>
  </si>
  <si>
    <t>Oct 31 '82</t>
  </si>
  <si>
    <t>West Islip</t>
  </si>
  <si>
    <t>NY</t>
  </si>
  <si>
    <t>MATTANDERSON</t>
  </si>
  <si>
    <t>Anderson</t>
  </si>
  <si>
    <t>Matt</t>
  </si>
  <si>
    <t>NJD</t>
  </si>
  <si>
    <t>Feb 05 '89</t>
  </si>
  <si>
    <t>Munkedal</t>
  </si>
  <si>
    <t>JOAKIMANDERSSON</t>
  </si>
  <si>
    <t>Andersson</t>
  </si>
  <si>
    <t>Joakim</t>
  </si>
  <si>
    <t>C</t>
  </si>
  <si>
    <t>Jun 27 '85</t>
  </si>
  <si>
    <t>Woodbridge</t>
  </si>
  <si>
    <t>MIKEANGELIDIS</t>
  </si>
  <si>
    <t>Angelidis</t>
  </si>
  <si>
    <t>Mike</t>
  </si>
  <si>
    <t>TBL</t>
  </si>
  <si>
    <t>May 24 '88</t>
  </si>
  <si>
    <t>Yaroslavl</t>
  </si>
  <si>
    <t>RUS</t>
  </si>
  <si>
    <t>ARTEMANISIMOV</t>
  </si>
  <si>
    <t>Anisimov</t>
  </si>
  <si>
    <t>Artem</t>
  </si>
  <si>
    <t>CBJ</t>
  </si>
  <si>
    <t>Foot, Head, Lower body</t>
  </si>
  <si>
    <t>Feb 18 '80</t>
  </si>
  <si>
    <t>Ust-Kamenogorsk</t>
  </si>
  <si>
    <t>KAZ</t>
  </si>
  <si>
    <t>NIKANTROPOV</t>
  </si>
  <si>
    <t>Antropov</t>
  </si>
  <si>
    <t>Nik</t>
  </si>
  <si>
    <t>WPG</t>
  </si>
  <si>
    <t>Lower body</t>
  </si>
  <si>
    <t>Aug 12 '88</t>
  </si>
  <si>
    <t>Milford</t>
  </si>
  <si>
    <t>CT</t>
  </si>
  <si>
    <t>MARKARCOBELLO</t>
  </si>
  <si>
    <t>Arcobello</t>
  </si>
  <si>
    <t>Mark</t>
  </si>
  <si>
    <t>EDM</t>
  </si>
  <si>
    <t>C/RW/LW</t>
  </si>
  <si>
    <t>Nov 23 '82</t>
  </si>
  <si>
    <t>Lloydminster</t>
  </si>
  <si>
    <t>SK</t>
  </si>
  <si>
    <t>COLBYARMSTRONG</t>
  </si>
  <si>
    <t>Armstrong</t>
  </si>
  <si>
    <t>Colby</t>
  </si>
  <si>
    <t>MTL</t>
  </si>
  <si>
    <t>Apr 13 '78</t>
  </si>
  <si>
    <t>Portage La Prairie</t>
  </si>
  <si>
    <t>MB</t>
  </si>
  <si>
    <t>ARRONASHAM</t>
  </si>
  <si>
    <t>Asham</t>
  </si>
  <si>
    <t>Arron</t>
  </si>
  <si>
    <t>NYR</t>
  </si>
  <si>
    <t>Groin, Back</t>
  </si>
  <si>
    <t>Jun 05 '89</t>
  </si>
  <si>
    <t>Riverside</t>
  </si>
  <si>
    <t>CAMATKINSON</t>
  </si>
  <si>
    <t>Atkinson</t>
  </si>
  <si>
    <t>Cam</t>
  </si>
  <si>
    <t>Jul 03 '73</t>
  </si>
  <si>
    <t>ADRIANAUCOIN</t>
  </si>
  <si>
    <t>Aucoin</t>
  </si>
  <si>
    <t>Adrian</t>
  </si>
  <si>
    <t>Lower body, Undisclosed</t>
  </si>
  <si>
    <t>Nov 06 '78</t>
  </si>
  <si>
    <t>Waltham</t>
  </si>
  <si>
    <t>MA</t>
  </si>
  <si>
    <t>KEITHAUCOIN</t>
  </si>
  <si>
    <t>Keith</t>
  </si>
  <si>
    <t>NYI</t>
  </si>
  <si>
    <t>C/RW</t>
  </si>
  <si>
    <t>Dec 27 '90</t>
  </si>
  <si>
    <t>Cap-Rouge</t>
  </si>
  <si>
    <t>QC</t>
  </si>
  <si>
    <t>JONATHANMARCHESSAULT</t>
  </si>
  <si>
    <t>Audy-Marchessault</t>
  </si>
  <si>
    <t>Jonathan</t>
  </si>
  <si>
    <t>Jun 11 '89</t>
  </si>
  <si>
    <t>Rouleau</t>
  </si>
  <si>
    <t>KEITHAULIE</t>
  </si>
  <si>
    <t>Aulie</t>
  </si>
  <si>
    <t>May 06 '84</t>
  </si>
  <si>
    <t>Kiev</t>
  </si>
  <si>
    <t>UKR</t>
  </si>
  <si>
    <t>ANTONBABCHUK</t>
  </si>
  <si>
    <t>Babchuk</t>
  </si>
  <si>
    <t>Anton</t>
  </si>
  <si>
    <t>Shoulder</t>
  </si>
  <si>
    <t>May 01 '84</t>
  </si>
  <si>
    <t>DAVIDBACKES</t>
  </si>
  <si>
    <t>Backes</t>
  </si>
  <si>
    <t>David</t>
  </si>
  <si>
    <t>STL</t>
  </si>
  <si>
    <t>Mar 17 '89</t>
  </si>
  <si>
    <t>Vasteras</t>
  </si>
  <si>
    <t>MIKAELBACKLUND</t>
  </si>
  <si>
    <t>Backlund</t>
  </si>
  <si>
    <t>Mikael</t>
  </si>
  <si>
    <t>Nov 23 '87</t>
  </si>
  <si>
    <t>Gavle</t>
  </si>
  <si>
    <t>NICKLASBACKSTROM</t>
  </si>
  <si>
    <t>Backstrom</t>
  </si>
  <si>
    <t>Nicklas</t>
  </si>
  <si>
    <t>Oct 05 '92</t>
  </si>
  <si>
    <t>Bern</t>
  </si>
  <si>
    <t>CHE</t>
  </si>
  <si>
    <t>SVENBAERTSCHI</t>
  </si>
  <si>
    <t>Baertschi</t>
  </si>
  <si>
    <t>Sven</t>
  </si>
  <si>
    <t>LW</t>
  </si>
  <si>
    <t>Hip</t>
  </si>
  <si>
    <t>Oct 02 '89</t>
  </si>
  <si>
    <t>Bowmanville</t>
  </si>
  <si>
    <t>JOSHBAILEY</t>
  </si>
  <si>
    <t>Bailey</t>
  </si>
  <si>
    <t>Josh</t>
  </si>
  <si>
    <t>Nov 26 '82</t>
  </si>
  <si>
    <t>Baudette</t>
  </si>
  <si>
    <t>KEITHBALLARD</t>
  </si>
  <si>
    <t>Ballard</t>
  </si>
  <si>
    <t>Lower body, Foot, Back</t>
  </si>
  <si>
    <t>Aug 09 '89</t>
  </si>
  <si>
    <t>Calgary</t>
  </si>
  <si>
    <t>AB</t>
  </si>
  <si>
    <t>CARTERBANCKS</t>
  </si>
  <si>
    <t>Bancks</t>
  </si>
  <si>
    <t>Carter</t>
  </si>
  <si>
    <t>Apr 19 '87</t>
  </si>
  <si>
    <t>Stockholm</t>
  </si>
  <si>
    <t>DANIELBANG</t>
  </si>
  <si>
    <t>Bang</t>
  </si>
  <si>
    <t>NSH</t>
  </si>
  <si>
    <t>LW/RW</t>
  </si>
  <si>
    <t>Mar 23 '90</t>
  </si>
  <si>
    <t>Montreal</t>
  </si>
  <si>
    <t>MARKBARBERIO</t>
  </si>
  <si>
    <t>Barberio</t>
  </si>
  <si>
    <t>Mar 26 '80</t>
  </si>
  <si>
    <t>Hamilton</t>
  </si>
  <si>
    <t>KRYSTOFERBARCH</t>
  </si>
  <si>
    <t>Barch</t>
  </si>
  <si>
    <t>Krystofer</t>
  </si>
  <si>
    <t>Apr 04 '86</t>
  </si>
  <si>
    <t>Winnipeg</t>
  </si>
  <si>
    <t>CAMERONBARKER</t>
  </si>
  <si>
    <t>Barker</t>
  </si>
  <si>
    <t>Jul 26 '91</t>
  </si>
  <si>
    <t>Victoria</t>
  </si>
  <si>
    <t>TYSONBARRIE</t>
  </si>
  <si>
    <t>Barrie</t>
  </si>
  <si>
    <t>Tyson</t>
  </si>
  <si>
    <t>COL</t>
  </si>
  <si>
    <t>Jun 04 '88</t>
  </si>
  <si>
    <t>Pittsburgh</t>
  </si>
  <si>
    <t>PA</t>
  </si>
  <si>
    <t>MATTHEWBARTKOWSKI</t>
  </si>
  <si>
    <t>Bartkowski</t>
  </si>
  <si>
    <t>BOS</t>
  </si>
  <si>
    <t>Feb 17 '88</t>
  </si>
  <si>
    <t>VICTORBARTLEY</t>
  </si>
  <si>
    <t>Bartley</t>
  </si>
  <si>
    <t>Victor</t>
  </si>
  <si>
    <t>Oct 16 '85</t>
  </si>
  <si>
    <t>JAYBEAGLE</t>
  </si>
  <si>
    <t>Beagle</t>
  </si>
  <si>
    <t>Jay</t>
  </si>
  <si>
    <t>RW/LW/C</t>
  </si>
  <si>
    <t>Jun 04 '80</t>
  </si>
  <si>
    <t>Sorel</t>
  </si>
  <si>
    <t>FRANCOISBEAUCHEMIN</t>
  </si>
  <si>
    <t>Beauchemin</t>
  </si>
  <si>
    <t>Francois</t>
  </si>
  <si>
    <t>Dec 05 '92</t>
  </si>
  <si>
    <t>Strathroy</t>
  </si>
  <si>
    <t>NATHANBEAULIEU</t>
  </si>
  <si>
    <t>Beaulieu</t>
  </si>
  <si>
    <t>Nathan</t>
  </si>
  <si>
    <t>May 13 '91</t>
  </si>
  <si>
    <t>St. Catherines</t>
  </si>
  <si>
    <t>TAYLORBECK</t>
  </si>
  <si>
    <t>Beck</t>
  </si>
  <si>
    <t>Taylor</t>
  </si>
  <si>
    <t>Upper body</t>
  </si>
  <si>
    <t>Jun 14 '78</t>
  </si>
  <si>
    <t>Trois-Rivieres</t>
  </si>
  <si>
    <t>STEVEBEGIN</t>
  </si>
  <si>
    <t>Begin</t>
  </si>
  <si>
    <t>Steve</t>
  </si>
  <si>
    <t>Hand</t>
  </si>
  <si>
    <t>Dec 16 '77</t>
  </si>
  <si>
    <t>Sherbrooke</t>
  </si>
  <si>
    <t>ERICBELANGER</t>
  </si>
  <si>
    <t>Belanger</t>
  </si>
  <si>
    <t>Eric</t>
  </si>
  <si>
    <t>Foot, Groin</t>
  </si>
  <si>
    <t>Jun 07 '88</t>
  </si>
  <si>
    <t>Windsor</t>
  </si>
  <si>
    <t>MATTBELESKY</t>
  </si>
  <si>
    <t>Beleskey</t>
  </si>
  <si>
    <t>Undisclosed</t>
  </si>
  <si>
    <t>Jun 25 '88</t>
  </si>
  <si>
    <t>BRETTBELLEMORE</t>
  </si>
  <si>
    <t>Bellemore</t>
  </si>
  <si>
    <t>Brett</t>
  </si>
  <si>
    <t>CAR</t>
  </si>
  <si>
    <t>Jul 18 '89</t>
  </si>
  <si>
    <t>JAMIEBENN</t>
  </si>
  <si>
    <t>Benn</t>
  </si>
  <si>
    <t>Jamie</t>
  </si>
  <si>
    <t>DAL</t>
  </si>
  <si>
    <t>Wrist</t>
  </si>
  <si>
    <t>Jul 26 '87</t>
  </si>
  <si>
    <t>JORDIEBENN</t>
  </si>
  <si>
    <t>Jordie</t>
  </si>
  <si>
    <t>Nov 27 '91</t>
  </si>
  <si>
    <t>Gardena</t>
  </si>
  <si>
    <t>CA</t>
  </si>
  <si>
    <t>BEAUBENNETT</t>
  </si>
  <si>
    <t>Bennett</t>
  </si>
  <si>
    <t>Beau</t>
  </si>
  <si>
    <t>Jan 06 '84</t>
  </si>
  <si>
    <t>St. Albert</t>
  </si>
  <si>
    <t>ANDREBENOIT</t>
  </si>
  <si>
    <t>Benoit</t>
  </si>
  <si>
    <t>Andre</t>
  </si>
  <si>
    <t>Oct 13 '80</t>
  </si>
  <si>
    <t>MARC-ANDREBERGERON</t>
  </si>
  <si>
    <t>Bergeron</t>
  </si>
  <si>
    <t>Marc-Andre</t>
  </si>
  <si>
    <t>TBL, CAR</t>
  </si>
  <si>
    <t>Jul 24 '85</t>
  </si>
  <si>
    <t>Ancienne-Lorette</t>
  </si>
  <si>
    <t>PATRICEBERGERON</t>
  </si>
  <si>
    <t>Patrice</t>
  </si>
  <si>
    <t>Concussion</t>
  </si>
  <si>
    <t>Jun 02 '88</t>
  </si>
  <si>
    <t>Vesteras</t>
  </si>
  <si>
    <t>PATRIKBERGLUND</t>
  </si>
  <si>
    <t>Berglund</t>
  </si>
  <si>
    <t>Patrik</t>
  </si>
  <si>
    <t>Mar 31 '85</t>
  </si>
  <si>
    <t>Quebec City</t>
  </si>
  <si>
    <t>STEVEBERNIER</t>
  </si>
  <si>
    <t>Bernier</t>
  </si>
  <si>
    <t>Feb 02 '75</t>
  </si>
  <si>
    <t>Sudbury</t>
  </si>
  <si>
    <t>TODDBERTUZZI</t>
  </si>
  <si>
    <t>Bertuzzi</t>
  </si>
  <si>
    <t>Todd</t>
  </si>
  <si>
    <t>RW/LW</t>
  </si>
  <si>
    <t>Flu, Back</t>
  </si>
  <si>
    <t>Oct 02 '86</t>
  </si>
  <si>
    <t>Chanhassen</t>
  </si>
  <si>
    <t>STUBICKEL</t>
  </si>
  <si>
    <t>Bickel</t>
  </si>
  <si>
    <t>Stu</t>
  </si>
  <si>
    <t>Mar 09 '86</t>
  </si>
  <si>
    <t>BRYANBICKELL</t>
  </si>
  <si>
    <t>Bickell</t>
  </si>
  <si>
    <t>CHI</t>
  </si>
  <si>
    <t>Jun 16 '81</t>
  </si>
  <si>
    <t>Grimsby</t>
  </si>
  <si>
    <t>KEVINBIEKSA</t>
  </si>
  <si>
    <t>Bieksa</t>
  </si>
  <si>
    <t>Kevin</t>
  </si>
  <si>
    <t>Groin, Lower body</t>
  </si>
  <si>
    <t>Mar 11 '85</t>
  </si>
  <si>
    <t>Welland</t>
  </si>
  <si>
    <t>PAULBISSONNETTE</t>
  </si>
  <si>
    <t>Bissonnette</t>
  </si>
  <si>
    <t>Paul</t>
  </si>
  <si>
    <t>PHX</t>
  </si>
  <si>
    <t>LW/D</t>
  </si>
  <si>
    <t>Jul 17 '92</t>
  </si>
  <si>
    <t>NICKBJUGSTAD</t>
  </si>
  <si>
    <t>Bjugstad</t>
  </si>
  <si>
    <t>Nick</t>
  </si>
  <si>
    <t>FLA</t>
  </si>
  <si>
    <t>May 31 '87</t>
  </si>
  <si>
    <t>Granby</t>
  </si>
  <si>
    <t>NICOLASBLANCHARD</t>
  </si>
  <si>
    <t>Blanchard</t>
  </si>
  <si>
    <t>Nicolas</t>
  </si>
  <si>
    <t>Jan 30 '89</t>
  </si>
  <si>
    <t>Long Beach</t>
  </si>
  <si>
    <t>JONATHONBLUM</t>
  </si>
  <si>
    <t>Blum</t>
  </si>
  <si>
    <t>Jonathon</t>
  </si>
  <si>
    <t>Dec 15 '86</t>
  </si>
  <si>
    <t>Toronto</t>
  </si>
  <si>
    <t>MICHAELBLUNDEN</t>
  </si>
  <si>
    <t>Blunden</t>
  </si>
  <si>
    <t>Dec 16 '89</t>
  </si>
  <si>
    <t>Brondby</t>
  </si>
  <si>
    <t>DNK</t>
  </si>
  <si>
    <t>MIKKELBOEDKER</t>
  </si>
  <si>
    <t>Boedker</t>
  </si>
  <si>
    <t>Mikkel</t>
  </si>
  <si>
    <t>Jul 15 '90</t>
  </si>
  <si>
    <t>Massena</t>
  </si>
  <si>
    <t>ZACHBOGOSIAN</t>
  </si>
  <si>
    <t>Bogosian</t>
  </si>
  <si>
    <t>Zach</t>
  </si>
  <si>
    <t>Wrist, Upper body</t>
  </si>
  <si>
    <t>Jun 26 '85</t>
  </si>
  <si>
    <t>ALEXANDREBOLDUC</t>
  </si>
  <si>
    <t>Bolduc</t>
  </si>
  <si>
    <t>Alexandre</t>
  </si>
  <si>
    <t>May 13 '86</t>
  </si>
  <si>
    <t>Charlotte</t>
  </si>
  <si>
    <t>NC</t>
  </si>
  <si>
    <t>JAREDBOLL</t>
  </si>
  <si>
    <t>Boll</t>
  </si>
  <si>
    <t>Jared</t>
  </si>
  <si>
    <t>Jun 05 '86</t>
  </si>
  <si>
    <t>Mimico</t>
  </si>
  <si>
    <t>DAVEBOLLAND</t>
  </si>
  <si>
    <t>Bolland</t>
  </si>
  <si>
    <t>Dave</t>
  </si>
  <si>
    <t>Leg, Upper body, Foot</t>
  </si>
  <si>
    <t>Jan 31 '87</t>
  </si>
  <si>
    <t>St. Charles</t>
  </si>
  <si>
    <t>MO</t>
  </si>
  <si>
    <t>BRANDONBOLLIG</t>
  </si>
  <si>
    <t>Bollig</t>
  </si>
  <si>
    <t>Brandon</t>
  </si>
  <si>
    <t>Apr 20 '88</t>
  </si>
  <si>
    <t>Hartford</t>
  </si>
  <si>
    <t>NICKBONINO</t>
  </si>
  <si>
    <t>Bonino</t>
  </si>
  <si>
    <t>Nov 24 '84</t>
  </si>
  <si>
    <t>Detroit</t>
  </si>
  <si>
    <t>DAVIDBOOTH</t>
  </si>
  <si>
    <t>Booth</t>
  </si>
  <si>
    <t>Groin, Illness, Ankle</t>
  </si>
  <si>
    <t>Mar 23 '86</t>
  </si>
  <si>
    <t>PATRICKBORDELEAU</t>
  </si>
  <si>
    <t>Bordeleau</t>
  </si>
  <si>
    <t>Patrick</t>
  </si>
  <si>
    <t>Jul 12 '89</t>
  </si>
  <si>
    <t>MARKBOROWIECKI</t>
  </si>
  <si>
    <t>Borowiecki</t>
  </si>
  <si>
    <t>Mar 18 '89</t>
  </si>
  <si>
    <t>Thunder Bay</t>
  </si>
  <si>
    <t>ROBERTBORTUZZO</t>
  </si>
  <si>
    <t>Bortuzzo</t>
  </si>
  <si>
    <t>Robert</t>
  </si>
  <si>
    <t>Apr 27 '84</t>
  </si>
  <si>
    <t>PIERRE-MARCBOUCHARD</t>
  </si>
  <si>
    <t>Bouchard</t>
  </si>
  <si>
    <t>Pierre-Marc</t>
  </si>
  <si>
    <t>MIN</t>
  </si>
  <si>
    <t>LW/C/RW</t>
  </si>
  <si>
    <t>Oct 17 '75</t>
  </si>
  <si>
    <t>New York City</t>
  </si>
  <si>
    <t>FRANCISBOUILLON</t>
  </si>
  <si>
    <t>Bouillon</t>
  </si>
  <si>
    <t>Francis</t>
  </si>
  <si>
    <t>Aug 17 '76</t>
  </si>
  <si>
    <t>Halifax</t>
  </si>
  <si>
    <t>NS</t>
  </si>
  <si>
    <t>ERICBOULTON</t>
  </si>
  <si>
    <t>Boulton</t>
  </si>
  <si>
    <t>Jan 29 '86</t>
  </si>
  <si>
    <t>Boston</t>
  </si>
  <si>
    <t>CHRISTOPHERBOURQUE</t>
  </si>
  <si>
    <t>Bourque</t>
  </si>
  <si>
    <t>Chris</t>
  </si>
  <si>
    <t>Sep 23 '90</t>
  </si>
  <si>
    <t>Rimouski</t>
  </si>
  <si>
    <t>GABRIELBOURQUE</t>
  </si>
  <si>
    <t>Gabriel</t>
  </si>
  <si>
    <t>Dec 10 '81</t>
  </si>
  <si>
    <t>Lac La Biche</t>
  </si>
  <si>
    <t>RENEBOURQUE</t>
  </si>
  <si>
    <t>Rene</t>
  </si>
  <si>
    <t>Sep 27 '83</t>
  </si>
  <si>
    <t>Edmonton</t>
  </si>
  <si>
    <t>JAYBOUWMEESTER</t>
  </si>
  <si>
    <t>Bouwmeester</t>
  </si>
  <si>
    <t>CGY, STL</t>
  </si>
  <si>
    <t>Mar 08 '89</t>
  </si>
  <si>
    <t>Grand Rapids</t>
  </si>
  <si>
    <t>DRAYSONBOWMAN</t>
  </si>
  <si>
    <t>Bowman</t>
  </si>
  <si>
    <t>Drayson</t>
  </si>
  <si>
    <t>Jan 19 '84</t>
  </si>
  <si>
    <t>JOHNNYBOYCHUK</t>
  </si>
  <si>
    <t>Boychuk</t>
  </si>
  <si>
    <t>Johnny</t>
  </si>
  <si>
    <t>Foot</t>
  </si>
  <si>
    <t>Oct 04 '89</t>
  </si>
  <si>
    <t>Airdrie</t>
  </si>
  <si>
    <t>ZACHBOYCHUK</t>
  </si>
  <si>
    <t>CAR, PIT, NSH</t>
  </si>
  <si>
    <t>Apr 17 '82</t>
  </si>
  <si>
    <t>Mississauga</t>
  </si>
  <si>
    <t>BRADBOYES</t>
  </si>
  <si>
    <t>Boyes</t>
  </si>
  <si>
    <t>Brad</t>
  </si>
  <si>
    <t>Dec 18 '84</t>
  </si>
  <si>
    <t>Hingham</t>
  </si>
  <si>
    <t>BRIANBOYLE</t>
  </si>
  <si>
    <t>Boyle</t>
  </si>
  <si>
    <t>Brian</t>
  </si>
  <si>
    <t>Leg</t>
  </si>
  <si>
    <t>Jul 12 '76</t>
  </si>
  <si>
    <t>DANBOYLE</t>
  </si>
  <si>
    <t>Dan</t>
  </si>
  <si>
    <t>SJS</t>
  </si>
  <si>
    <t>Mar 19 '86</t>
  </si>
  <si>
    <t>Regina</t>
  </si>
  <si>
    <t>TYLERBOZAK</t>
  </si>
  <si>
    <t>Bozak</t>
  </si>
  <si>
    <t>Tyler</t>
  </si>
  <si>
    <t>TOR</t>
  </si>
  <si>
    <t>Sep 22 '87</t>
  </si>
  <si>
    <t>Hull</t>
  </si>
  <si>
    <t>DERICKBRASSARD</t>
  </si>
  <si>
    <t>Brassard</t>
  </si>
  <si>
    <t>Derick</t>
  </si>
  <si>
    <t>CBJ, NYR</t>
  </si>
  <si>
    <t>Feb 10 '87</t>
  </si>
  <si>
    <t>JUSTINBRAUN</t>
  </si>
  <si>
    <t>Braun</t>
  </si>
  <si>
    <t>Apr 03 '89</t>
  </si>
  <si>
    <t>Willingboro</t>
  </si>
  <si>
    <t>NJ</t>
  </si>
  <si>
    <t>T.J.BRENNAN</t>
  </si>
  <si>
    <t>Brennan</t>
  </si>
  <si>
    <t>TJ</t>
  </si>
  <si>
    <t>BUF, FLA</t>
  </si>
  <si>
    <t>Mar 10 '84</t>
  </si>
  <si>
    <t>Cambridge</t>
  </si>
  <si>
    <t>TIMBRENT</t>
  </si>
  <si>
    <t>Brent</t>
  </si>
  <si>
    <t>Tim</t>
  </si>
  <si>
    <t>Apr 17 '79</t>
  </si>
  <si>
    <t>Vernon</t>
  </si>
  <si>
    <t>ERICBREWER</t>
  </si>
  <si>
    <t>Brewer</t>
  </si>
  <si>
    <t>Oct 06 '77</t>
  </si>
  <si>
    <t>Gatineau</t>
  </si>
  <si>
    <t>DANIELBRIERE</t>
  </si>
  <si>
    <t>Briere</t>
  </si>
  <si>
    <t>Danny</t>
  </si>
  <si>
    <t>Wrist, Concussion</t>
  </si>
  <si>
    <t>Jun 07 '90</t>
  </si>
  <si>
    <t>Chatham</t>
  </si>
  <si>
    <t>T.J.BRODIE</t>
  </si>
  <si>
    <t>Brodie</t>
  </si>
  <si>
    <t>Jul 12 '93</t>
  </si>
  <si>
    <t>Karlstad</t>
  </si>
  <si>
    <t>JONASBRODIN</t>
  </si>
  <si>
    <t>Brodin</t>
  </si>
  <si>
    <t>Jonas</t>
  </si>
  <si>
    <t>May 25 '84</t>
  </si>
  <si>
    <t>St. Paul</t>
  </si>
  <si>
    <t>KYLEBRODZIAK</t>
  </si>
  <si>
    <t>Brodziak</t>
  </si>
  <si>
    <t>Kyle</t>
  </si>
  <si>
    <t>Oct 03 '80</t>
  </si>
  <si>
    <t>Lanigan</t>
  </si>
  <si>
    <t>SHELDONBROOKBANK</t>
  </si>
  <si>
    <t>Brookbank</t>
  </si>
  <si>
    <t>Sheldon</t>
  </si>
  <si>
    <t>Aug 17 '85</t>
  </si>
  <si>
    <t>Vancouver</t>
  </si>
  <si>
    <t>TROYBROUWER</t>
  </si>
  <si>
    <t>Brouwer</t>
  </si>
  <si>
    <t>Troy</t>
  </si>
  <si>
    <t>Feb 03 '91</t>
  </si>
  <si>
    <t>Flower Mound</t>
  </si>
  <si>
    <t>TX</t>
  </si>
  <si>
    <t>CHRISBROWN</t>
  </si>
  <si>
    <t>Brown</t>
  </si>
  <si>
    <t>Nov 04 '84</t>
  </si>
  <si>
    <t>Ithaca</t>
  </si>
  <si>
    <t>DUSTINBROWN</t>
  </si>
  <si>
    <t>Dustin</t>
  </si>
  <si>
    <t>LAK</t>
  </si>
  <si>
    <t>Jun 24 '85</t>
  </si>
  <si>
    <t>Chicago</t>
  </si>
  <si>
    <t>IL</t>
  </si>
  <si>
    <t>MIKEBROWN</t>
  </si>
  <si>
    <t>TOR, EDM</t>
  </si>
  <si>
    <t>Zürich</t>
  </si>
  <si>
    <t>DAMIENBRUNNER</t>
  </si>
  <si>
    <t>Brunner</t>
  </si>
  <si>
    <t>Damien</t>
  </si>
  <si>
    <t>Jan 06 '83</t>
  </si>
  <si>
    <t>Madison</t>
  </si>
  <si>
    <t>WI</t>
  </si>
  <si>
    <t>ADAMBURISH</t>
  </si>
  <si>
    <t>Burish</t>
  </si>
  <si>
    <t>Oct 21 '91</t>
  </si>
  <si>
    <t>Kazan</t>
  </si>
  <si>
    <t>ALEXANDERBURMISTROV</t>
  </si>
  <si>
    <t>Burmistrov</t>
  </si>
  <si>
    <t>Alexander</t>
  </si>
  <si>
    <t>Mar 09 '85</t>
  </si>
  <si>
    <t>BRENTBURNS</t>
  </si>
  <si>
    <t>Burns</t>
  </si>
  <si>
    <t>D/RW</t>
  </si>
  <si>
    <t>Hernia, Lower body</t>
  </si>
  <si>
    <t>Apr 11 '81</t>
  </si>
  <si>
    <t>Pincourt</t>
  </si>
  <si>
    <t>ALEXBURROWS</t>
  </si>
  <si>
    <t>Burrows</t>
  </si>
  <si>
    <t>Apr 26 '87</t>
  </si>
  <si>
    <t>Marlborough</t>
  </si>
  <si>
    <t>BOBBYBUTLER</t>
  </si>
  <si>
    <t>Butler</t>
  </si>
  <si>
    <t>Bobby</t>
  </si>
  <si>
    <t>NJD, NSH</t>
  </si>
  <si>
    <t>Oct 27 '86</t>
  </si>
  <si>
    <t>St. Louis</t>
  </si>
  <si>
    <t>CHRISBUTLER</t>
  </si>
  <si>
    <t>Mar 27 '85</t>
  </si>
  <si>
    <t>DUSTINBYFUGLIEN</t>
  </si>
  <si>
    <t>Byfuglien</t>
  </si>
  <si>
    <t>Apr 27 '89</t>
  </si>
  <si>
    <t>PAULBYRON</t>
  </si>
  <si>
    <t>Byron</t>
  </si>
  <si>
    <t>Mar 21 '85</t>
  </si>
  <si>
    <t>Rochester</t>
  </si>
  <si>
    <t>RYANCALLAHAN</t>
  </si>
  <si>
    <t>Callahan</t>
  </si>
  <si>
    <t>Ryan</t>
  </si>
  <si>
    <t>Dec 24 '89</t>
  </si>
  <si>
    <t>MATTCALVERT</t>
  </si>
  <si>
    <t>Calvert</t>
  </si>
  <si>
    <t>Upper body, Finger</t>
  </si>
  <si>
    <t>Jun 08 '82</t>
  </si>
  <si>
    <t>Richmond Hill</t>
  </si>
  <si>
    <t>MICHAELCAMMALLERI</t>
  </si>
  <si>
    <t>Cammalleri</t>
  </si>
  <si>
    <t>May 23 '79</t>
  </si>
  <si>
    <t>BRIANCAMPBELL</t>
  </si>
  <si>
    <t>Campbell</t>
  </si>
  <si>
    <t>Dec 17 '83</t>
  </si>
  <si>
    <t>London</t>
  </si>
  <si>
    <t>GREGORYCAMPBELL</t>
  </si>
  <si>
    <t>Gregory</t>
  </si>
  <si>
    <t>Jan 28 '85</t>
  </si>
  <si>
    <t>King City</t>
  </si>
  <si>
    <t>DANIELCARCILLO</t>
  </si>
  <si>
    <t>Carcillo</t>
  </si>
  <si>
    <t>Nov 03 '80</t>
  </si>
  <si>
    <t>Winchester</t>
  </si>
  <si>
    <t>MATTCARKNER</t>
  </si>
  <si>
    <t>Carkner</t>
  </si>
  <si>
    <t>Groin</t>
  </si>
  <si>
    <t>Sep 25 '84</t>
  </si>
  <si>
    <t>Anchorage</t>
  </si>
  <si>
    <t>AK</t>
  </si>
  <si>
    <t>MATTHEWCARLE</t>
  </si>
  <si>
    <t>Carle</t>
  </si>
  <si>
    <t>Matthew</t>
  </si>
  <si>
    <t>Jan 10 '90</t>
  </si>
  <si>
    <t>Natick</t>
  </si>
  <si>
    <t>JOHNCARLSON</t>
  </si>
  <si>
    <t>Carlson</t>
  </si>
  <si>
    <t>John</t>
  </si>
  <si>
    <t>Nov 02 '90</t>
  </si>
  <si>
    <t>Sayabec</t>
  </si>
  <si>
    <t>JORDANCARON</t>
  </si>
  <si>
    <t>Caron</t>
  </si>
  <si>
    <t>Jordan</t>
  </si>
  <si>
    <t>Nov 29 '85</t>
  </si>
  <si>
    <t>BRETTCARSON</t>
  </si>
  <si>
    <t>Carson</t>
  </si>
  <si>
    <t>Jan 01 '85</t>
  </si>
  <si>
    <t>JEFFCARTER</t>
  </si>
  <si>
    <t>Jeff</t>
  </si>
  <si>
    <t>Aug 03 '83</t>
  </si>
  <si>
    <t>White Bear Lake</t>
  </si>
  <si>
    <t>RYANCARTER</t>
  </si>
  <si>
    <t>Head</t>
  </si>
  <si>
    <t>Jul 05 '88</t>
  </si>
  <si>
    <t>Missisauga</t>
  </si>
  <si>
    <t>MICHAELCARUSO</t>
  </si>
  <si>
    <t>Caruso</t>
  </si>
  <si>
    <t>Michael</t>
  </si>
  <si>
    <t>Arm</t>
  </si>
  <si>
    <t>Dec 10 '85</t>
  </si>
  <si>
    <t>Praha</t>
  </si>
  <si>
    <t>CZE</t>
  </si>
  <si>
    <t>ROMANCERVENKA</t>
  </si>
  <si>
    <t>Cervenka</t>
  </si>
  <si>
    <t>Roman</t>
  </si>
  <si>
    <t>Blood clots</t>
  </si>
  <si>
    <t>Mar 18 '77</t>
  </si>
  <si>
    <t>Trencin</t>
  </si>
  <si>
    <t>SVK</t>
  </si>
  <si>
    <t>ZDENOCHARA</t>
  </si>
  <si>
    <t>Chara</t>
  </si>
  <si>
    <t>Zdeno</t>
  </si>
  <si>
    <t>Oct 01 '90</t>
  </si>
  <si>
    <t>ALEXCHIASSON</t>
  </si>
  <si>
    <t>Chiasson</t>
  </si>
  <si>
    <t>Alex</t>
  </si>
  <si>
    <t>May 02 '79</t>
  </si>
  <si>
    <t>JASONCHIMERA</t>
  </si>
  <si>
    <t>Chimera</t>
  </si>
  <si>
    <t>Feb 19 '86</t>
  </si>
  <si>
    <t>Westlock</t>
  </si>
  <si>
    <t>KYLECHIPCHURA</t>
  </si>
  <si>
    <t>Chipchura</t>
  </si>
  <si>
    <t>Feb 27 '91</t>
  </si>
  <si>
    <t>CASEYCIZIKAS</t>
  </si>
  <si>
    <t>Cizikas</t>
  </si>
  <si>
    <t>Casey</t>
  </si>
  <si>
    <t>Dec 23 '76</t>
  </si>
  <si>
    <t>Wapella</t>
  </si>
  <si>
    <t>BRETTCLARK</t>
  </si>
  <si>
    <t>Clark</t>
  </si>
  <si>
    <t>Mar 31 '84</t>
  </si>
  <si>
    <t>DAVIDCLARKSON</t>
  </si>
  <si>
    <t>Clarkson</t>
  </si>
  <si>
    <t>Dec 18 '78</t>
  </si>
  <si>
    <t>Carbonear</t>
  </si>
  <si>
    <t>NL</t>
  </si>
  <si>
    <t>DANIELCLEARY</t>
  </si>
  <si>
    <t>Cleary</t>
  </si>
  <si>
    <t>Jan 13 '91</t>
  </si>
  <si>
    <t>Ayr</t>
  </si>
  <si>
    <t>KYLECLIFFORD</t>
  </si>
  <si>
    <t>Clifford</t>
  </si>
  <si>
    <t>Apr 14 '85</t>
  </si>
  <si>
    <t>Gloucester</t>
  </si>
  <si>
    <t>GRANTCLITSOME</t>
  </si>
  <si>
    <t>Clitsome</t>
  </si>
  <si>
    <t>Grant</t>
  </si>
  <si>
    <t>Facial</t>
  </si>
  <si>
    <t>Sep 30 '82</t>
  </si>
  <si>
    <t>RYANECLOWE</t>
  </si>
  <si>
    <t>Clowe</t>
  </si>
  <si>
    <t>Ryane</t>
  </si>
  <si>
    <t>SJS, NYR</t>
  </si>
  <si>
    <t>Head, Shoulder</t>
  </si>
  <si>
    <t>Apr 25 '87</t>
  </si>
  <si>
    <t>RICHARDCLUNE</t>
  </si>
  <si>
    <t>Clune</t>
  </si>
  <si>
    <t>Rich</t>
  </si>
  <si>
    <t>Nov 18 '87</t>
  </si>
  <si>
    <t>CALCLUTTERBUCK</t>
  </si>
  <si>
    <t>Clutterbuck</t>
  </si>
  <si>
    <t>Cal</t>
  </si>
  <si>
    <t>Thigh</t>
  </si>
  <si>
    <t>Feb 27 '85</t>
  </si>
  <si>
    <t>Shaunavon</t>
  </si>
  <si>
    <t>BRAYDONCOBURN</t>
  </si>
  <si>
    <t>Coburn</t>
  </si>
  <si>
    <t>Braydon</t>
  </si>
  <si>
    <t>Jun 14 '87</t>
  </si>
  <si>
    <t>ANDREWCOGLIANO</t>
  </si>
  <si>
    <t>Cogliano</t>
  </si>
  <si>
    <t>Jan 27 '83</t>
  </si>
  <si>
    <t>CARLOCOLAIACOVO</t>
  </si>
  <si>
    <t>Colaiacovo</t>
  </si>
  <si>
    <t>Carlo</t>
  </si>
  <si>
    <t>Jan 30 '90</t>
  </si>
  <si>
    <t>JOECOLBORNE</t>
  </si>
  <si>
    <t>Colborne</t>
  </si>
  <si>
    <t>Joe</t>
  </si>
  <si>
    <t>Oswego</t>
  </si>
  <si>
    <t>ERIKCOLE</t>
  </si>
  <si>
    <t>Cole</t>
  </si>
  <si>
    <t>Erik</t>
  </si>
  <si>
    <t>MTL, DAL</t>
  </si>
  <si>
    <t>Feb 21 '89</t>
  </si>
  <si>
    <t>Ann Arbor</t>
  </si>
  <si>
    <t>IANCOLE</t>
  </si>
  <si>
    <t>Ian</t>
  </si>
  <si>
    <t>Dec 29 '88</t>
  </si>
  <si>
    <t>Saskatoon</t>
  </si>
  <si>
    <t>SEANCOLLINS</t>
  </si>
  <si>
    <t>Collins</t>
  </si>
  <si>
    <t>Sean</t>
  </si>
  <si>
    <t>C/D</t>
  </si>
  <si>
    <t>Feb 18 '86</t>
  </si>
  <si>
    <t>Meadow Lake</t>
  </si>
  <si>
    <t>BLAKECOMEAU</t>
  </si>
  <si>
    <t>Comeau</t>
  </si>
  <si>
    <t>Blake</t>
  </si>
  <si>
    <t>CGY, CBJ</t>
  </si>
  <si>
    <t>Dec 14 '89</t>
  </si>
  <si>
    <t>Burlington</t>
  </si>
  <si>
    <t>CORYCONACHER</t>
  </si>
  <si>
    <t>Conacher</t>
  </si>
  <si>
    <t>Cory</t>
  </si>
  <si>
    <t>TBL, OTT</t>
  </si>
  <si>
    <t>Aug 06 '86</t>
  </si>
  <si>
    <t>Trenton</t>
  </si>
  <si>
    <t>ERIKCONDRA</t>
  </si>
  <si>
    <t>Condra</t>
  </si>
  <si>
    <t>Dec 23 '83</t>
  </si>
  <si>
    <t>Westland</t>
  </si>
  <si>
    <t>CHRISCONNER</t>
  </si>
  <si>
    <t>Conner</t>
  </si>
  <si>
    <t>May 02 '92</t>
  </si>
  <si>
    <t>Campbell River</t>
  </si>
  <si>
    <t>BRETTCONNOLLY</t>
  </si>
  <si>
    <t>Connolly</t>
  </si>
  <si>
    <t>Sep 07 '78</t>
  </si>
  <si>
    <t>Belleville</t>
  </si>
  <si>
    <t>MATTCOOKE</t>
  </si>
  <si>
    <t>Cooke</t>
  </si>
  <si>
    <t>Jun 14 '90</t>
  </si>
  <si>
    <t>Moncton</t>
  </si>
  <si>
    <t>NB</t>
  </si>
  <si>
    <t>PATRICECORMIER</t>
  </si>
  <si>
    <t>Cormier</t>
  </si>
  <si>
    <t>Mar 26 '93</t>
  </si>
  <si>
    <t>FRANKCORRADO</t>
  </si>
  <si>
    <t>Corrado</t>
  </si>
  <si>
    <t>Frank</t>
  </si>
  <si>
    <t>Jun 20 '77</t>
  </si>
  <si>
    <t>Oak Park</t>
  </si>
  <si>
    <t>JOECORVO</t>
  </si>
  <si>
    <t>Corvo</t>
  </si>
  <si>
    <t>Mar 28 '89</t>
  </si>
  <si>
    <t>Guelph</t>
  </si>
  <si>
    <t>LOGANCOUTURE</t>
  </si>
  <si>
    <t>Couture</t>
  </si>
  <si>
    <t>Logan</t>
  </si>
  <si>
    <t>Dec 07 '92</t>
  </si>
  <si>
    <t>Phoenix</t>
  </si>
  <si>
    <t>AZ</t>
  </si>
  <si>
    <t>SEANCOUTURIER</t>
  </si>
  <si>
    <t>Couturier</t>
  </si>
  <si>
    <t>Jan 25 '91</t>
  </si>
  <si>
    <t>JAREDCOWEN</t>
  </si>
  <si>
    <t>Cowen</t>
  </si>
  <si>
    <t>Mar 02 '92</t>
  </si>
  <si>
    <t>E. Weymouth</t>
  </si>
  <si>
    <t>CHARLIECOYLE</t>
  </si>
  <si>
    <t>Coyle</t>
  </si>
  <si>
    <t>Charlie</t>
  </si>
  <si>
    <t>Apr 03 '83</t>
  </si>
  <si>
    <t>JOSEPHCRABB</t>
  </si>
  <si>
    <t>Crabb</t>
  </si>
  <si>
    <t>Joey</t>
  </si>
  <si>
    <t>Jul 15 '85</t>
  </si>
  <si>
    <t>Prince Albert</t>
  </si>
  <si>
    <t>ADAMCRACKNELL</t>
  </si>
  <si>
    <t>Cracknell</t>
  </si>
  <si>
    <t>Jul 10 '85</t>
  </si>
  <si>
    <t>Denver</t>
  </si>
  <si>
    <t>CO</t>
  </si>
  <si>
    <t>BRANDONCROMBEEN</t>
  </si>
  <si>
    <t>Crombeen</t>
  </si>
  <si>
    <t>B.J.</t>
  </si>
  <si>
    <t>Head, Lower body</t>
  </si>
  <si>
    <t>Aug 07 '87</t>
  </si>
  <si>
    <t>Cole Harbour</t>
  </si>
  <si>
    <t>SIDNEYCROSBY</t>
  </si>
  <si>
    <t>Crosby</t>
  </si>
  <si>
    <t>Sidney</t>
  </si>
  <si>
    <t>Nov 02 '76</t>
  </si>
  <si>
    <t>Virginia</t>
  </si>
  <si>
    <t>MATTCULLEN</t>
  </si>
  <si>
    <t>Cullen</t>
  </si>
  <si>
    <t>Apr 23 '90</t>
  </si>
  <si>
    <t>MARKCUNDARI</t>
  </si>
  <si>
    <t>Cundari</t>
  </si>
  <si>
    <t>Oct 23 '86</t>
  </si>
  <si>
    <t>Sault Ste. Marie</t>
  </si>
  <si>
    <t>MATTD'AGOSTINI</t>
  </si>
  <si>
    <t>D'Agostini</t>
  </si>
  <si>
    <t>STL, NJD</t>
  </si>
  <si>
    <t>Jul 11 '89</t>
  </si>
  <si>
    <t>Paris</t>
  </si>
  <si>
    <t>FRA</t>
  </si>
  <si>
    <t>STEPHANEDACOSTA</t>
  </si>
  <si>
    <t>Da Costa</t>
  </si>
  <si>
    <t>Stephane</t>
  </si>
  <si>
    <t>Oct 09 '83</t>
  </si>
  <si>
    <t>TREVORDALEY</t>
  </si>
  <si>
    <t>Daley</t>
  </si>
  <si>
    <t>Trevor</t>
  </si>
  <si>
    <t>Nov 01 '89</t>
  </si>
  <si>
    <t>ZACDALPE</t>
  </si>
  <si>
    <t>Dalpe</t>
  </si>
  <si>
    <t>Zac</t>
  </si>
  <si>
    <t>Jul 20 '78</t>
  </si>
  <si>
    <t>Sverdlovsk</t>
  </si>
  <si>
    <t>PAVELDATSYUK</t>
  </si>
  <si>
    <t>Datsyuk</t>
  </si>
  <si>
    <t>Pavel</t>
  </si>
  <si>
    <t>May 18 '88</t>
  </si>
  <si>
    <t>Riga</t>
  </si>
  <si>
    <t>LVA</t>
  </si>
  <si>
    <t>KASPARSDAUGAVINS</t>
  </si>
  <si>
    <t>Daugavins</t>
  </si>
  <si>
    <t>Kaspars</t>
  </si>
  <si>
    <t>OTT, BOS</t>
  </si>
  <si>
    <t>Mar 07 '90</t>
  </si>
  <si>
    <t>DANNYDEKEYSER</t>
  </si>
  <si>
    <t>DeKeyser</t>
  </si>
  <si>
    <t>Jun 24 '90</t>
  </si>
  <si>
    <t>Stouffville</t>
  </si>
  <si>
    <t>MICHAELDELZOTTO</t>
  </si>
  <si>
    <t>Del Zotto</t>
  </si>
  <si>
    <t>Jun 09 '88</t>
  </si>
  <si>
    <t>Dorval</t>
  </si>
  <si>
    <t>JASONDEMERS</t>
  </si>
  <si>
    <t>Demers</t>
  </si>
  <si>
    <t>Wrist, Head, Lower body</t>
  </si>
  <si>
    <t>Sep 14 '86</t>
  </si>
  <si>
    <t>Laurier-Station</t>
  </si>
  <si>
    <t>DAVIDDESHARNAIS</t>
  </si>
  <si>
    <t>Desharnais</t>
  </si>
  <si>
    <t>Jul 27 '86</t>
  </si>
  <si>
    <t>Lively</t>
  </si>
  <si>
    <t>ANDREWDESJARDINS</t>
  </si>
  <si>
    <t>Desjardins</t>
  </si>
  <si>
    <t>Jul 27 '91</t>
  </si>
  <si>
    <t>Laval</t>
  </si>
  <si>
    <t>SIMONDESPRES</t>
  </si>
  <si>
    <t>Despres</t>
  </si>
  <si>
    <t>Simon</t>
  </si>
  <si>
    <t>Jan 09 '86</t>
  </si>
  <si>
    <t>Baar</t>
  </si>
  <si>
    <t>RAPHAELDIAZ</t>
  </si>
  <si>
    <t>Diaz</t>
  </si>
  <si>
    <t>Raphael</t>
  </si>
  <si>
    <t>Nov 13 '90</t>
  </si>
  <si>
    <t>New Westminster</t>
  </si>
  <si>
    <t>BRENDENDILLON</t>
  </si>
  <si>
    <t>Dillon</t>
  </si>
  <si>
    <t>Brenden</t>
  </si>
  <si>
    <t>Oct 10 '76</t>
  </si>
  <si>
    <t>Halkirk</t>
  </si>
  <si>
    <t>SHANEDOAN</t>
  </si>
  <si>
    <t>Doan</t>
  </si>
  <si>
    <t>Shane</t>
  </si>
  <si>
    <t>Dec 20 '86</t>
  </si>
  <si>
    <t>Kindersley</t>
  </si>
  <si>
    <t>DEREKDORSETT</t>
  </si>
  <si>
    <t>Dorsett</t>
  </si>
  <si>
    <t>Derek</t>
  </si>
  <si>
    <t>Collarbone</t>
  </si>
  <si>
    <t>Dec 08 '89</t>
  </si>
  <si>
    <t>DREWDOUGHTY</t>
  </si>
  <si>
    <t>Doughty</t>
  </si>
  <si>
    <t>Drew</t>
  </si>
  <si>
    <t>Mar 04 '85</t>
  </si>
  <si>
    <t>Eau Claire</t>
  </si>
  <si>
    <t>JACOBDOWELL</t>
  </si>
  <si>
    <t>Dowell</t>
  </si>
  <si>
    <t>Jake</t>
  </si>
  <si>
    <t>Apr 03 '87</t>
  </si>
  <si>
    <t>Newmarket</t>
  </si>
  <si>
    <t>STEVEDOWNIE</t>
  </si>
  <si>
    <t>Downie</t>
  </si>
  <si>
    <t>Jan 14 '87</t>
  </si>
  <si>
    <t>Prince George</t>
  </si>
  <si>
    <t>NICHOLASDRAZENOVIC</t>
  </si>
  <si>
    <t>Drazenovic</t>
  </si>
  <si>
    <t>Nov 22 '84</t>
  </si>
  <si>
    <t>Hudson</t>
  </si>
  <si>
    <t>DAVISDREWISKE</t>
  </si>
  <si>
    <t>Drewiske</t>
  </si>
  <si>
    <t>Davis</t>
  </si>
  <si>
    <t>LAK, MTL</t>
  </si>
  <si>
    <t>Apr 29 '86</t>
  </si>
  <si>
    <t>BRANDONDUBINSKY</t>
  </si>
  <si>
    <t>Dubinsky</t>
  </si>
  <si>
    <t>Knee, Lower body, Flu</t>
  </si>
  <si>
    <t>Jan 16 '91</t>
  </si>
  <si>
    <t>Haliburton</t>
  </si>
  <si>
    <t>MATTDUCHENE</t>
  </si>
  <si>
    <t>Duchene</t>
  </si>
  <si>
    <t>Oct 06 '90</t>
  </si>
  <si>
    <t>Ville Degelis</t>
  </si>
  <si>
    <t>GABRIELDUMONT</t>
  </si>
  <si>
    <t>Dumont</t>
  </si>
  <si>
    <t>Apr 07 '79</t>
  </si>
  <si>
    <t>PASCALDUPUIS</t>
  </si>
  <si>
    <t>Dupuis</t>
  </si>
  <si>
    <t>Pascal</t>
  </si>
  <si>
    <t>Mar 09 '77</t>
  </si>
  <si>
    <t>Tabor</t>
  </si>
  <si>
    <t>RADEKDVORAK</t>
  </si>
  <si>
    <t>Dvorak</t>
  </si>
  <si>
    <t>Radek</t>
  </si>
  <si>
    <t>Jun 22 '83</t>
  </si>
  <si>
    <t>Spokane</t>
  </si>
  <si>
    <t>WA</t>
  </si>
  <si>
    <t>PATRICKDWYER</t>
  </si>
  <si>
    <t>Dwyer</t>
  </si>
  <si>
    <t>Oct 06 '89</t>
  </si>
  <si>
    <t>DAVIDDZIURZYNSKI</t>
  </si>
  <si>
    <t>Dziurzynski</t>
  </si>
  <si>
    <t>Jan 22 '84</t>
  </si>
  <si>
    <t>BENEAGER</t>
  </si>
  <si>
    <t>Eager</t>
  </si>
  <si>
    <t>Ben</t>
  </si>
  <si>
    <t>May 24 '91</t>
  </si>
  <si>
    <t>CODYEAKIN</t>
  </si>
  <si>
    <t>Eakin</t>
  </si>
  <si>
    <t>Cody</t>
  </si>
  <si>
    <t>May 06 '77</t>
  </si>
  <si>
    <t>Wilmington</t>
  </si>
  <si>
    <t>DE</t>
  </si>
  <si>
    <t>MARKEATON</t>
  </si>
  <si>
    <t>Eaton</t>
  </si>
  <si>
    <t>PATRICKEAVES</t>
  </si>
  <si>
    <t>Eaves</t>
  </si>
  <si>
    <t>Concussion, Jaw</t>
  </si>
  <si>
    <t>Jan 02 '83</t>
  </si>
  <si>
    <t>ANDREWEBBETT</t>
  </si>
  <si>
    <t>Ebbett</t>
  </si>
  <si>
    <t>May 15 '90</t>
  </si>
  <si>
    <t>JORDANEBERLE</t>
  </si>
  <si>
    <t>Eberle</t>
  </si>
  <si>
    <t>Apr 21 '86</t>
  </si>
  <si>
    <t>Ostersund</t>
  </si>
  <si>
    <t>ALEXANDEREDLER</t>
  </si>
  <si>
    <t>Edler</t>
  </si>
  <si>
    <t>Jul 06 '82</t>
  </si>
  <si>
    <t>Moers</t>
  </si>
  <si>
    <t>DEU</t>
  </si>
  <si>
    <t>CHRISTIANEHRHOFF</t>
  </si>
  <si>
    <t>Ehrhoff</t>
  </si>
  <si>
    <t>Christian</t>
  </si>
  <si>
    <t>May 24 '90</t>
  </si>
  <si>
    <t>Borlange</t>
  </si>
  <si>
    <t>MATTIASEKHOLM</t>
  </si>
  <si>
    <t>Ekholm</t>
  </si>
  <si>
    <t>Mattias</t>
  </si>
  <si>
    <t>Jul 17 '91</t>
  </si>
  <si>
    <t>Karlskrona</t>
  </si>
  <si>
    <t>OLIVEREKMAN-LARSSON</t>
  </si>
  <si>
    <t>Ekman-Larsson</t>
  </si>
  <si>
    <t>Oliver</t>
  </si>
  <si>
    <t>Apr 13 '76</t>
  </si>
  <si>
    <t>Trebic</t>
  </si>
  <si>
    <t>PATRIKELIAS</t>
  </si>
  <si>
    <t>Elias</t>
  </si>
  <si>
    <t>May 08 '89</t>
  </si>
  <si>
    <t>Rodovre</t>
  </si>
  <si>
    <t>LARSELLER</t>
  </si>
  <si>
    <t>Eller</t>
  </si>
  <si>
    <t>Lars</t>
  </si>
  <si>
    <t>Nov 05 '88</t>
  </si>
  <si>
    <t>Strathmore</t>
  </si>
  <si>
    <t>KEATONELLERBY</t>
  </si>
  <si>
    <t>Ellerby</t>
  </si>
  <si>
    <t>Keaton</t>
  </si>
  <si>
    <t>FLA, LAK</t>
  </si>
  <si>
    <t>Jan 30 '91</t>
  </si>
  <si>
    <t>STEFANELLIOTT</t>
  </si>
  <si>
    <t>Elliott</t>
  </si>
  <si>
    <t>Stefan</t>
  </si>
  <si>
    <t>Aug 31 '81</t>
  </si>
  <si>
    <t>MATTELLIS</t>
  </si>
  <si>
    <t>Ellis</t>
  </si>
  <si>
    <t>Jan 03 '91</t>
  </si>
  <si>
    <t>RYANELLIS</t>
  </si>
  <si>
    <t>Apr 25 '86</t>
  </si>
  <si>
    <t>Togliatti</t>
  </si>
  <si>
    <t>ALEXEIYEMELIN</t>
  </si>
  <si>
    <t>Emelin</t>
  </si>
  <si>
    <t>Alexei</t>
  </si>
  <si>
    <t>Oct 31 '83</t>
  </si>
  <si>
    <t>STEVEEMINGER</t>
  </si>
  <si>
    <t>Eminger</t>
  </si>
  <si>
    <t>Jun 01 '88</t>
  </si>
  <si>
    <t>St. Thomas</t>
  </si>
  <si>
    <t>CORYEMMERTON</t>
  </si>
  <si>
    <t>Emmerton</t>
  </si>
  <si>
    <t>Apr 03 '82</t>
  </si>
  <si>
    <t>DERYKENGELLAND</t>
  </si>
  <si>
    <t>Engelland</t>
  </si>
  <si>
    <t>Deryk</t>
  </si>
  <si>
    <t>TYLERENNIS</t>
  </si>
  <si>
    <t>Ennis</t>
  </si>
  <si>
    <t>Nov 05 '84</t>
  </si>
  <si>
    <t>Nordingra</t>
  </si>
  <si>
    <t>TOBIASENSTROM</t>
  </si>
  <si>
    <t>Enstrom</t>
  </si>
  <si>
    <t>Tobias</t>
  </si>
  <si>
    <t>Shoulder, Back</t>
  </si>
  <si>
    <t>Aug 29 '81</t>
  </si>
  <si>
    <t>MARTINERAT</t>
  </si>
  <si>
    <t>Erat</t>
  </si>
  <si>
    <t>Martin</t>
  </si>
  <si>
    <t>NSH, WSH</t>
  </si>
  <si>
    <t>Lower body, Foot</t>
  </si>
  <si>
    <t>Mar 02 '84</t>
  </si>
  <si>
    <t>JONATHANERICSSON</t>
  </si>
  <si>
    <t>Ericsson</t>
  </si>
  <si>
    <t>Jul 17 '85</t>
  </si>
  <si>
    <t>LOUIERIKSSON</t>
  </si>
  <si>
    <t>Eriksson</t>
  </si>
  <si>
    <t>Loui</t>
  </si>
  <si>
    <t>Feb 24 '91</t>
  </si>
  <si>
    <t>Port Chester</t>
  </si>
  <si>
    <t>TIMERIXON</t>
  </si>
  <si>
    <t>Erixon</t>
  </si>
  <si>
    <t>Jun 26 '80</t>
  </si>
  <si>
    <t>JOHNERSKINE</t>
  </si>
  <si>
    <t>Erskine</t>
  </si>
  <si>
    <t>Jun 16 '92</t>
  </si>
  <si>
    <t>EMERSONETEM</t>
  </si>
  <si>
    <t>Etem</t>
  </si>
  <si>
    <t>Emerson</t>
  </si>
  <si>
    <t>Oct 11 '88</t>
  </si>
  <si>
    <t>Snowflake</t>
  </si>
  <si>
    <t>JUSTINFALK</t>
  </si>
  <si>
    <t>Falk</t>
  </si>
  <si>
    <t>Mar 20 '92</t>
  </si>
  <si>
    <t>South St.Paul</t>
  </si>
  <si>
    <t>JUSTINFAULK</t>
  </si>
  <si>
    <t>Faulk</t>
  </si>
  <si>
    <t>Upper body, Knee</t>
  </si>
  <si>
    <t>May 15 '87</t>
  </si>
  <si>
    <t>Nashua</t>
  </si>
  <si>
    <t>NH</t>
  </si>
  <si>
    <t>MARKFAYNE</t>
  </si>
  <si>
    <t>Fayne</t>
  </si>
  <si>
    <t>Jan 18 '79</t>
  </si>
  <si>
    <t>RUSLANFEDOTENKO</t>
  </si>
  <si>
    <t>Fedotenko</t>
  </si>
  <si>
    <t>Ruslan</t>
  </si>
  <si>
    <t>Sep 07 '85</t>
  </si>
  <si>
    <t>Winkler</t>
  </si>
  <si>
    <t>ERICFEHR</t>
  </si>
  <si>
    <t>Fehr</t>
  </si>
  <si>
    <t>Mar 17 '79</t>
  </si>
  <si>
    <t>ANDREWFERENCE</t>
  </si>
  <si>
    <t>Ference</t>
  </si>
  <si>
    <t>Apr 29 '87</t>
  </si>
  <si>
    <t>BENNFERRIERO</t>
  </si>
  <si>
    <t>Ferriero</t>
  </si>
  <si>
    <t>May 09 '80</t>
  </si>
  <si>
    <t>VERNONFIDDLER</t>
  </si>
  <si>
    <t>Fiddler</t>
  </si>
  <si>
    <t>Charley horse</t>
  </si>
  <si>
    <t>Mar 20 '84</t>
  </si>
  <si>
    <t>Vantaa</t>
  </si>
  <si>
    <t>FIN</t>
  </si>
  <si>
    <t>VALTTERIFILPPULA</t>
  </si>
  <si>
    <t>Filppula</t>
  </si>
  <si>
    <t>Valtteri</t>
  </si>
  <si>
    <t>Jun 29 '87</t>
  </si>
  <si>
    <t>Edina</t>
  </si>
  <si>
    <t>JOEFINLEY</t>
  </si>
  <si>
    <t>Finley</t>
  </si>
  <si>
    <t>Jun 05 '80</t>
  </si>
  <si>
    <t>Peterborough</t>
  </si>
  <si>
    <t>MIKEFISHER</t>
  </si>
  <si>
    <t>Fisher</t>
  </si>
  <si>
    <t>Jun 01 '86</t>
  </si>
  <si>
    <t>MARKFISTRIC</t>
  </si>
  <si>
    <t>Fistric</t>
  </si>
  <si>
    <t>Back, Elbow</t>
  </si>
  <si>
    <t>May 16 '84</t>
  </si>
  <si>
    <t>Koprivnice</t>
  </si>
  <si>
    <t>TOMASFLEISCHMANN</t>
  </si>
  <si>
    <t>Fleischmann</t>
  </si>
  <si>
    <t>Tomas</t>
  </si>
  <si>
    <t>Jul 26 '88</t>
  </si>
  <si>
    <t>Lynnfield</t>
  </si>
  <si>
    <t>BRIANFLYNN</t>
  </si>
  <si>
    <t>Flynn</t>
  </si>
  <si>
    <t>Aug 10 '91</t>
  </si>
  <si>
    <t>Buffalo</t>
  </si>
  <si>
    <t>MARCUSFOLIGNO</t>
  </si>
  <si>
    <t>Foligno</t>
  </si>
  <si>
    <t>Marcus</t>
  </si>
  <si>
    <t>Oct 31 '87</t>
  </si>
  <si>
    <t>NICKFOLIGNO</t>
  </si>
  <si>
    <t>Aug 13 '94</t>
  </si>
  <si>
    <t>Ostervala</t>
  </si>
  <si>
    <t>FILIPFORSBERG</t>
  </si>
  <si>
    <t>Forsberg</t>
  </si>
  <si>
    <t>Filip</t>
  </si>
  <si>
    <t>Nov 24 '81</t>
  </si>
  <si>
    <t>Carp</t>
  </si>
  <si>
    <t>KURTISFOSTER</t>
  </si>
  <si>
    <t>Foster</t>
  </si>
  <si>
    <t>Kurtis</t>
  </si>
  <si>
    <t>Undisclosed, Illness</t>
  </si>
  <si>
    <t>Dec 05 '91</t>
  </si>
  <si>
    <t>CAMFOWLER</t>
  </si>
  <si>
    <t>Fowler</t>
  </si>
  <si>
    <t>Flu, Upper body</t>
  </si>
  <si>
    <t>Aug 08 '87</t>
  </si>
  <si>
    <t>Sicamous</t>
  </si>
  <si>
    <t>CODYFRANSON</t>
  </si>
  <si>
    <t>Franson</t>
  </si>
  <si>
    <t>Dec 23 '79</t>
  </si>
  <si>
    <t>Vetlanda</t>
  </si>
  <si>
    <t>JOHANFRANZEN</t>
  </si>
  <si>
    <t>Franzen</t>
  </si>
  <si>
    <t>Johan</t>
  </si>
  <si>
    <t>COLINFRASER</t>
  </si>
  <si>
    <t>Fraser</t>
  </si>
  <si>
    <t>Colin</t>
  </si>
  <si>
    <t>Sep 29 '86</t>
  </si>
  <si>
    <t>MARKFRASER</t>
  </si>
  <si>
    <t>May 20 '90</t>
  </si>
  <si>
    <t>Red Deer</t>
  </si>
  <si>
    <t>MATTFRASER</t>
  </si>
  <si>
    <t>Jan 03 '88</t>
  </si>
  <si>
    <t>MATTFRATTIN</t>
  </si>
  <si>
    <t>Frattin</t>
  </si>
  <si>
    <t>Kladno</t>
  </si>
  <si>
    <t>MICHAELFROLIK</t>
  </si>
  <si>
    <t>Frolik</t>
  </si>
  <si>
    <t>Feb 14 '82</t>
  </si>
  <si>
    <t>MARIANGABORIK</t>
  </si>
  <si>
    <t>Gaborik</t>
  </si>
  <si>
    <t>Marian</t>
  </si>
  <si>
    <t>NYR, CBJ</t>
  </si>
  <si>
    <t>Feb 29 '80</t>
  </si>
  <si>
    <t>Ste. Foy</t>
  </si>
  <si>
    <t>SIMONGAGNE</t>
  </si>
  <si>
    <t>Gagne</t>
  </si>
  <si>
    <t>LAK, PHI</t>
  </si>
  <si>
    <t>Aug 10 '89</t>
  </si>
  <si>
    <t>SAMGAGNER</t>
  </si>
  <si>
    <t>Gagner</t>
  </si>
  <si>
    <t>Sam</t>
  </si>
  <si>
    <t>Apr 24 '86</t>
  </si>
  <si>
    <t>Quesnel</t>
  </si>
  <si>
    <t>AARONGAGNON</t>
  </si>
  <si>
    <t>Gagnon</t>
  </si>
  <si>
    <t>Aaron</t>
  </si>
  <si>
    <t>Feb 12 '94</t>
  </si>
  <si>
    <t>Milwaukee</t>
  </si>
  <si>
    <t>ALEXGALCHENYUK</t>
  </si>
  <si>
    <t>Galchenyuk</t>
  </si>
  <si>
    <t>Apr 22 '88</t>
  </si>
  <si>
    <t>T.J.GALIARDI</t>
  </si>
  <si>
    <t>Galiardi</t>
  </si>
  <si>
    <t>May 06 '92</t>
  </si>
  <si>
    <t>BRENDANGALLAGHER</t>
  </si>
  <si>
    <t>Gallagher</t>
  </si>
  <si>
    <t>Brendan</t>
  </si>
  <si>
    <t>Aug 12 '85</t>
  </si>
  <si>
    <t>RYANGARBUTT</t>
  </si>
  <si>
    <t>Garbutt</t>
  </si>
  <si>
    <t>Jul 04 '90</t>
  </si>
  <si>
    <t>Minnetonka</t>
  </si>
  <si>
    <t>JAKEGARDINER</t>
  </si>
  <si>
    <t>Gardiner</t>
  </si>
  <si>
    <t>Nov 13 '84</t>
  </si>
  <si>
    <t>White Rock</t>
  </si>
  <si>
    <t>JASONGARRISON</t>
  </si>
  <si>
    <t>Garrison</t>
  </si>
  <si>
    <t>Feb 03 '82</t>
  </si>
  <si>
    <t>Fargo</t>
  </si>
  <si>
    <t>ND</t>
  </si>
  <si>
    <t>PAULGAUSTAD</t>
  </si>
  <si>
    <t>Gaustad</t>
  </si>
  <si>
    <t>May 08 '91</t>
  </si>
  <si>
    <t>Vanier</t>
  </si>
  <si>
    <t>ERICGELINAS</t>
  </si>
  <si>
    <t>Gelinas</t>
  </si>
  <si>
    <t>Jul 24 '87</t>
  </si>
  <si>
    <t>Oxford</t>
  </si>
  <si>
    <t>NATHANGERBE</t>
  </si>
  <si>
    <t>Gerbe</t>
  </si>
  <si>
    <t>Back</t>
  </si>
  <si>
    <t>Oct 03 '84</t>
  </si>
  <si>
    <t>Longueuil</t>
  </si>
  <si>
    <t>BRUNOGERVAIS</t>
  </si>
  <si>
    <t>Gervais</t>
  </si>
  <si>
    <t>Bruno</t>
  </si>
  <si>
    <t>Stomach</t>
  </si>
  <si>
    <t>May 10 '85</t>
  </si>
  <si>
    <t>RYANGETZLAF</t>
  </si>
  <si>
    <t>Getzlaf</t>
  </si>
  <si>
    <t>Jan 10 '83</t>
  </si>
  <si>
    <t>Bloomington</t>
  </si>
  <si>
    <t>TOMGILBERT</t>
  </si>
  <si>
    <t>Gilbert</t>
  </si>
  <si>
    <t>Tom</t>
  </si>
  <si>
    <t>Apr 06 '75</t>
  </si>
  <si>
    <t>Concord</t>
  </si>
  <si>
    <t>HALGILL</t>
  </si>
  <si>
    <t>Gill</t>
  </si>
  <si>
    <t>Hal</t>
  </si>
  <si>
    <t>Feb 12 '89</t>
  </si>
  <si>
    <t>COLTONGILLIES</t>
  </si>
  <si>
    <t>Gillies</t>
  </si>
  <si>
    <t>Colton</t>
  </si>
  <si>
    <t>Jul 20 '84</t>
  </si>
  <si>
    <t>North Bellmore</t>
  </si>
  <si>
    <t>MATTGILROY</t>
  </si>
  <si>
    <t>Gilroy</t>
  </si>
  <si>
    <t>BRIANGIONTA</t>
  </si>
  <si>
    <t>Gionta</t>
  </si>
  <si>
    <t>STEPHENGIONTA</t>
  </si>
  <si>
    <t>Stephen</t>
  </si>
  <si>
    <t>C/LW/RW</t>
  </si>
  <si>
    <t>Oct 03 '83</t>
  </si>
  <si>
    <t>MARKGIORDANO</t>
  </si>
  <si>
    <t>Giordano</t>
  </si>
  <si>
    <t>Apr 29 '84</t>
  </si>
  <si>
    <t>DANGIRARDI</t>
  </si>
  <si>
    <t>Girardi</t>
  </si>
  <si>
    <t>Jan 12 '88</t>
  </si>
  <si>
    <t>Hearst</t>
  </si>
  <si>
    <t>CLAUDEGIROUX</t>
  </si>
  <si>
    <t>Giroux</t>
  </si>
  <si>
    <t>Claude</t>
  </si>
  <si>
    <t>Nov 29 '83</t>
  </si>
  <si>
    <t>TANNERGLASS</t>
  </si>
  <si>
    <t>Glass</t>
  </si>
  <si>
    <t>Tanner</t>
  </si>
  <si>
    <t>Jan 29 '83</t>
  </si>
  <si>
    <t>Clawson</t>
  </si>
  <si>
    <t>TIMGLEASON</t>
  </si>
  <si>
    <t>Gleason</t>
  </si>
  <si>
    <t>Dec 28 '82</t>
  </si>
  <si>
    <t>CURTISGLENCROSS</t>
  </si>
  <si>
    <t>Glencross</t>
  </si>
  <si>
    <t>Curtis</t>
  </si>
  <si>
    <t>Upper body, Leg, Flu</t>
  </si>
  <si>
    <t>Aug 24 '83</t>
  </si>
  <si>
    <t>Calw</t>
  </si>
  <si>
    <t>MARCELGOC</t>
  </si>
  <si>
    <t>Goc</t>
  </si>
  <si>
    <t>Marcel</t>
  </si>
  <si>
    <t>Jul 30 '85</t>
  </si>
  <si>
    <t>ALEXGOLIGOSKI</t>
  </si>
  <si>
    <t>Goligoski</t>
  </si>
  <si>
    <t>Nov 30 '89</t>
  </si>
  <si>
    <t>CODYGOLOUBEF</t>
  </si>
  <si>
    <t>Goloubef</t>
  </si>
  <si>
    <t>SCOTTGOMEZ</t>
  </si>
  <si>
    <t>Gomez</t>
  </si>
  <si>
    <t>Scott</t>
  </si>
  <si>
    <t>Apr 13 '74</t>
  </si>
  <si>
    <t>Chelyabinsk</t>
  </si>
  <si>
    <t>SERGEIGONCHAR</t>
  </si>
  <si>
    <t>Gonchar</t>
  </si>
  <si>
    <t>Sergei</t>
  </si>
  <si>
    <t>Lower body, Flu</t>
  </si>
  <si>
    <t>Dec 13 '85</t>
  </si>
  <si>
    <t>Porters Lake</t>
  </si>
  <si>
    <t>ANDREWGORDON</t>
  </si>
  <si>
    <t>Gordon</t>
  </si>
  <si>
    <t>Oct 19 '83</t>
  </si>
  <si>
    <t>Unity</t>
  </si>
  <si>
    <t>BOYDGORDON</t>
  </si>
  <si>
    <t>Boyd</t>
  </si>
  <si>
    <t>Aug 14 '84</t>
  </si>
  <si>
    <t>Kelowna</t>
  </si>
  <si>
    <t>JOSHGORGES</t>
  </si>
  <si>
    <t>Gorges</t>
  </si>
  <si>
    <t>Oct 05 '87</t>
  </si>
  <si>
    <t>Villach</t>
  </si>
  <si>
    <t>AUT</t>
  </si>
  <si>
    <t>MICHAELGRABNER</t>
  </si>
  <si>
    <t>Grabner</t>
  </si>
  <si>
    <t>Jan 31 '84</t>
  </si>
  <si>
    <t>Potsdam</t>
  </si>
  <si>
    <t>MIKHAILGRABOVSKI</t>
  </si>
  <si>
    <t>Grabovski</t>
  </si>
  <si>
    <t>Mikhail</t>
  </si>
  <si>
    <t>Mar 11 '87</t>
  </si>
  <si>
    <t>MARC-ANDREGRAGNANI</t>
  </si>
  <si>
    <t>Gragnani</t>
  </si>
  <si>
    <t>D/LW</t>
  </si>
  <si>
    <t>Feb 26 '92</t>
  </si>
  <si>
    <t>Oulu</t>
  </si>
  <si>
    <t>MIKAELGRANLUND</t>
  </si>
  <si>
    <t>Granlund</t>
  </si>
  <si>
    <t>Apr 20 '90</t>
  </si>
  <si>
    <t>Abbotsford</t>
  </si>
  <si>
    <t>DEREKGRANT</t>
  </si>
  <si>
    <t>Oct 12 '85</t>
  </si>
  <si>
    <t>MIKEGREEN</t>
  </si>
  <si>
    <t>Green</t>
  </si>
  <si>
    <t>Lower body, Groin</t>
  </si>
  <si>
    <t>Oct 30 '82</t>
  </si>
  <si>
    <t>ANDYGREENE</t>
  </si>
  <si>
    <t>Greene</t>
  </si>
  <si>
    <t>Andy</t>
  </si>
  <si>
    <t>May 13 '83</t>
  </si>
  <si>
    <t>Grand Ledge</t>
  </si>
  <si>
    <t>MATTGREENE</t>
  </si>
  <si>
    <t>Back, Undisclosed</t>
  </si>
  <si>
    <t>COLINGREENING</t>
  </si>
  <si>
    <t>Greening</t>
  </si>
  <si>
    <t>May 16 '94</t>
  </si>
  <si>
    <t>Khabarovsk</t>
  </si>
  <si>
    <t>MIKHAILGRIGORENKO</t>
  </si>
  <si>
    <t>Grigorenko</t>
  </si>
  <si>
    <t>Jan 22 '85</t>
  </si>
  <si>
    <t>NICKLASGROSSMAN</t>
  </si>
  <si>
    <t>Grossmann</t>
  </si>
  <si>
    <t>Apr 14 '88</t>
  </si>
  <si>
    <t>ERICGRYBA</t>
  </si>
  <si>
    <t>Gryba</t>
  </si>
  <si>
    <t>Jun 05 '90</t>
  </si>
  <si>
    <t>Prague</t>
  </si>
  <si>
    <t>RADKOGUDAS</t>
  </si>
  <si>
    <t>Gudas</t>
  </si>
  <si>
    <t>Radko</t>
  </si>
  <si>
    <t>Jan 07 '92</t>
  </si>
  <si>
    <t>ERIKGUDBRANSON</t>
  </si>
  <si>
    <t>Gudbranson</t>
  </si>
  <si>
    <t>Flu, Hand</t>
  </si>
  <si>
    <t>Nov 09 '86</t>
  </si>
  <si>
    <t>Orebro</t>
  </si>
  <si>
    <t>CARLGUNNARSSON</t>
  </si>
  <si>
    <t>Gunnarsson</t>
  </si>
  <si>
    <t>Carl</t>
  </si>
  <si>
    <t>Dec 15 '88</t>
  </si>
  <si>
    <t>Kvissleby</t>
  </si>
  <si>
    <t>ERIKGUSTAFSSON</t>
  </si>
  <si>
    <t>Gustafsson</t>
  </si>
  <si>
    <t>Aug 23 '88</t>
  </si>
  <si>
    <t>Sodertalje</t>
  </si>
  <si>
    <t>CARLHAGELIN</t>
  </si>
  <si>
    <t>Hagelin</t>
  </si>
  <si>
    <t>Mar 24 '81</t>
  </si>
  <si>
    <t>Bolton</t>
  </si>
  <si>
    <t>RONHAINSEY</t>
  </si>
  <si>
    <t>Hainsey</t>
  </si>
  <si>
    <t>Ron</t>
  </si>
  <si>
    <t>Mar 30 '86</t>
  </si>
  <si>
    <t>MICHAELHALEY</t>
  </si>
  <si>
    <t>Haley</t>
  </si>
  <si>
    <t>Micheal</t>
  </si>
  <si>
    <t>MATTHALISCHUK</t>
  </si>
  <si>
    <t>Halischuk</t>
  </si>
  <si>
    <t>Aug 14 '80</t>
  </si>
  <si>
    <t>Kalamazoo</t>
  </si>
  <si>
    <t>ADAMHALL</t>
  </si>
  <si>
    <t>Hall</t>
  </si>
  <si>
    <t>TBL, CAR, PHI</t>
  </si>
  <si>
    <t>Nov 14 '91</t>
  </si>
  <si>
    <t>TAYLORHALL</t>
  </si>
  <si>
    <t>Hamstring</t>
  </si>
  <si>
    <t>May 03 '76</t>
  </si>
  <si>
    <t>Washington</t>
  </si>
  <si>
    <t>DC</t>
  </si>
  <si>
    <t>JEFFHALPERN</t>
  </si>
  <si>
    <t>Halpern</t>
  </si>
  <si>
    <t>NYR, MTL</t>
  </si>
  <si>
    <t>Dec 13 '82</t>
  </si>
  <si>
    <t>Smithers</t>
  </si>
  <si>
    <t>DANHAMHUIS</t>
  </si>
  <si>
    <t>Hamhuis</t>
  </si>
  <si>
    <t>Jun 17 '93</t>
  </si>
  <si>
    <t>DOUGIEHAMILTON</t>
  </si>
  <si>
    <t>Dougie</t>
  </si>
  <si>
    <t>Apr 15 '85</t>
  </si>
  <si>
    <t>Oshawa</t>
  </si>
  <si>
    <t>RYANHAMILTON</t>
  </si>
  <si>
    <t>Aug 16 '90</t>
  </si>
  <si>
    <t>St. Malo</t>
  </si>
  <si>
    <t>TRAVISHAMONIC</t>
  </si>
  <si>
    <t>Hamonic</t>
  </si>
  <si>
    <t>Travis</t>
  </si>
  <si>
    <t>Apr 12 '74</t>
  </si>
  <si>
    <t>Zlin</t>
  </si>
  <si>
    <t>ROMANHAMRLIK</t>
  </si>
  <si>
    <t>Hamrlik</t>
  </si>
  <si>
    <t>WSH, NYR</t>
  </si>
  <si>
    <t>Mar 11 '77</t>
  </si>
  <si>
    <t>Banska Bystrica</t>
  </si>
  <si>
    <t>MICHALHANDZUS</t>
  </si>
  <si>
    <t>Handzus</t>
  </si>
  <si>
    <t>Michal</t>
  </si>
  <si>
    <t>SJS, CHI</t>
  </si>
  <si>
    <t>Jan 23 '79</t>
  </si>
  <si>
    <t>Richmond</t>
  </si>
  <si>
    <t>SCOTTHANNAN</t>
  </si>
  <si>
    <t>Hannan</t>
  </si>
  <si>
    <t>NSH, SJS</t>
  </si>
  <si>
    <t>Oct 18 '90</t>
  </si>
  <si>
    <t>Little Falls</t>
  </si>
  <si>
    <t>BENHANOWSKI</t>
  </si>
  <si>
    <t>Hanowski</t>
  </si>
  <si>
    <t>Mar 15 '86</t>
  </si>
  <si>
    <t>Herlev</t>
  </si>
  <si>
    <t>JANNIKHANSEN</t>
  </si>
  <si>
    <t>Hansen</t>
  </si>
  <si>
    <t>Jannik</t>
  </si>
  <si>
    <t>Feb 20 '87</t>
  </si>
  <si>
    <t>Pisek</t>
  </si>
  <si>
    <t>MARTINHANZAL</t>
  </si>
  <si>
    <t>Hanzal</t>
  </si>
  <si>
    <t>Lower body, Upper body</t>
  </si>
  <si>
    <t>Nov 03 '82</t>
  </si>
  <si>
    <t>JAYHARRISON</t>
  </si>
  <si>
    <t>Harrison</t>
  </si>
  <si>
    <t>Jun 08 '83</t>
  </si>
  <si>
    <t>Kirtland Hills</t>
  </si>
  <si>
    <t>OH</t>
  </si>
  <si>
    <t>PETERHARROLD</t>
  </si>
  <si>
    <t>Harrold</t>
  </si>
  <si>
    <t>Peter</t>
  </si>
  <si>
    <t>May 03 '90</t>
  </si>
  <si>
    <t>Kuopio</t>
  </si>
  <si>
    <t>TEEMUHARTIKAINEN</t>
  </si>
  <si>
    <t>Hartikainen</t>
  </si>
  <si>
    <t>Teemu</t>
  </si>
  <si>
    <t>Apr 18 '82</t>
  </si>
  <si>
    <t>SCOTTHARTNELL</t>
  </si>
  <si>
    <t>Hartnell</t>
  </si>
  <si>
    <t>Apr 19 '81</t>
  </si>
  <si>
    <t>Mlada Boleslav</t>
  </si>
  <si>
    <t>MARTINHAVLAT</t>
  </si>
  <si>
    <t>Havlat</t>
  </si>
  <si>
    <t>Nov 21 '89</t>
  </si>
  <si>
    <t>JIMMYHAYES</t>
  </si>
  <si>
    <t>Hayes</t>
  </si>
  <si>
    <t>Jimmy</t>
  </si>
  <si>
    <t>Jan 21 '81</t>
  </si>
  <si>
    <t>Freiburg</t>
  </si>
  <si>
    <t>DANYHEATLEY</t>
  </si>
  <si>
    <t>Heatley</t>
  </si>
  <si>
    <t>Dany</t>
  </si>
  <si>
    <t>Jun 21 '77</t>
  </si>
  <si>
    <t>Mannheim</t>
  </si>
  <si>
    <t>JOCHENHECHT</t>
  </si>
  <si>
    <t>Hecht</t>
  </si>
  <si>
    <t>Jochen</t>
  </si>
  <si>
    <t>Dec 18 '90</t>
  </si>
  <si>
    <t>Ornskoldsvik</t>
  </si>
  <si>
    <t>VICTORHEDMAN</t>
  </si>
  <si>
    <t>Hedman</t>
  </si>
  <si>
    <t>Jun 18 '78</t>
  </si>
  <si>
    <t>JANHEJDA</t>
  </si>
  <si>
    <t>Hejda</t>
  </si>
  <si>
    <t>Jan</t>
  </si>
  <si>
    <t>Feb 14 '76</t>
  </si>
  <si>
    <t>Usti</t>
  </si>
  <si>
    <t>MILANHEJDUK</t>
  </si>
  <si>
    <t>Hejduk</t>
  </si>
  <si>
    <t>Milan</t>
  </si>
  <si>
    <t>Torso, Shoulder</t>
  </si>
  <si>
    <t>Jan 21 '87</t>
  </si>
  <si>
    <t>DARRENHELM</t>
  </si>
  <si>
    <t>Helm</t>
  </si>
  <si>
    <t>Darren</t>
  </si>
  <si>
    <t>Aug 13 '83</t>
  </si>
  <si>
    <t>Pardubice</t>
  </si>
  <si>
    <t>ALESHEMSKY</t>
  </si>
  <si>
    <t>Hemsky</t>
  </si>
  <si>
    <t>Ales</t>
  </si>
  <si>
    <t>Dec 03 '86</t>
  </si>
  <si>
    <t>KEVINHENDERSON</t>
  </si>
  <si>
    <t>Henderson</t>
  </si>
  <si>
    <t>Jun 17 '81</t>
  </si>
  <si>
    <t>Blaine</t>
  </si>
  <si>
    <t>MATTHENDRICKS</t>
  </si>
  <si>
    <t>Hendricks</t>
  </si>
  <si>
    <t>Feb 23 '84</t>
  </si>
  <si>
    <t>JORDANHENDRY</t>
  </si>
  <si>
    <t>Hendry</t>
  </si>
  <si>
    <t>Feb 06 '90</t>
  </si>
  <si>
    <t>Brantford</t>
  </si>
  <si>
    <t>ADAMHENRIQUE</t>
  </si>
  <si>
    <t>Henrique</t>
  </si>
  <si>
    <t>Thumb</t>
  </si>
  <si>
    <t>Feb 08 '89</t>
  </si>
  <si>
    <t>THOMASHICKEY</t>
  </si>
  <si>
    <t>Hickey</t>
  </si>
  <si>
    <t>Thomas</t>
  </si>
  <si>
    <t>Jun 02 '83</t>
  </si>
  <si>
    <t>Smithtown</t>
  </si>
  <si>
    <t>CHRISTOPHERHIGGINS</t>
  </si>
  <si>
    <t>Higgins</t>
  </si>
  <si>
    <t>Back, Lower body</t>
  </si>
  <si>
    <t>Jan 24 '86</t>
  </si>
  <si>
    <t>JACKHILLEN</t>
  </si>
  <si>
    <t>Hillen</t>
  </si>
  <si>
    <t>Jack</t>
  </si>
  <si>
    <t>Jun 06 '87</t>
  </si>
  <si>
    <t>Eksjo</t>
  </si>
  <si>
    <t>NIKLASHJALMARSSON</t>
  </si>
  <si>
    <t>Hjalmarsson</t>
  </si>
  <si>
    <t>Niklas</t>
  </si>
  <si>
    <t>Feb 18 '90</t>
  </si>
  <si>
    <t>CODYHODGSON</t>
  </si>
  <si>
    <t>Hodgson</t>
  </si>
  <si>
    <t>Nov 24 '89</t>
  </si>
  <si>
    <t>Kitchener</t>
  </si>
  <si>
    <t>MIKEHOFFMAN</t>
  </si>
  <si>
    <t>Hoffman</t>
  </si>
  <si>
    <t>NICKHOLDEN</t>
  </si>
  <si>
    <t>Holden</t>
  </si>
  <si>
    <t>Jan 14 '91</t>
  </si>
  <si>
    <t>PETERHOLLAND</t>
  </si>
  <si>
    <t>Holland</t>
  </si>
  <si>
    <t>Feb 16 '88</t>
  </si>
  <si>
    <t>Munich</t>
  </si>
  <si>
    <t>KORBINIANHOLZER</t>
  </si>
  <si>
    <t>Holzer</t>
  </si>
  <si>
    <t>Korbinian</t>
  </si>
  <si>
    <t>May 21 '91</t>
  </si>
  <si>
    <t>Ceské Budejovice</t>
  </si>
  <si>
    <t>ROMANHORAK</t>
  </si>
  <si>
    <t>Horak</t>
  </si>
  <si>
    <t>Sep 17 '78</t>
  </si>
  <si>
    <t>Trail</t>
  </si>
  <si>
    <t>SHAWNHORCOFF</t>
  </si>
  <si>
    <t>Horcoff</t>
  </si>
  <si>
    <t>Shawn</t>
  </si>
  <si>
    <t>Neck, Finger</t>
  </si>
  <si>
    <t>Aug 10 '80</t>
  </si>
  <si>
    <t>Kamsack</t>
  </si>
  <si>
    <t>DARCYHORDICHUK</t>
  </si>
  <si>
    <t>Hordichuk</t>
  </si>
  <si>
    <t>Darcy</t>
  </si>
  <si>
    <t>Jan 01 '87</t>
  </si>
  <si>
    <t>Sollentuna</t>
  </si>
  <si>
    <t>PATRICHORNQVIST</t>
  </si>
  <si>
    <t>Hornqvist</t>
  </si>
  <si>
    <t>Patric</t>
  </si>
  <si>
    <t>Knee, Upper body</t>
  </si>
  <si>
    <t>May 29 '85</t>
  </si>
  <si>
    <t>NATHANHORTON</t>
  </si>
  <si>
    <t>Horton</t>
  </si>
  <si>
    <t>Jan 12 '79</t>
  </si>
  <si>
    <t>Stará Lubovna</t>
  </si>
  <si>
    <t>MARIANHOSSA</t>
  </si>
  <si>
    <t>Hossa</t>
  </si>
  <si>
    <t>Jan 21 '92</t>
  </si>
  <si>
    <t>QUINTONHOWDEN</t>
  </si>
  <si>
    <t>Howden</t>
  </si>
  <si>
    <t>Quinton</t>
  </si>
  <si>
    <t>Jun 04 '93</t>
  </si>
  <si>
    <t>Saint-Jerome</t>
  </si>
  <si>
    <t>JONATHANHUBERDEAU</t>
  </si>
  <si>
    <t>Huberdeau</t>
  </si>
  <si>
    <t>Jan 04 '84</t>
  </si>
  <si>
    <t>Olomouc</t>
  </si>
  <si>
    <t>JIRIHUDLER</t>
  </si>
  <si>
    <t>Hudler</t>
  </si>
  <si>
    <t>Jiri</t>
  </si>
  <si>
    <t>May 21 '85</t>
  </si>
  <si>
    <t>Warren</t>
  </si>
  <si>
    <t>MATTHUNWICK</t>
  </si>
  <si>
    <t>Hunwick</t>
  </si>
  <si>
    <t>May 04 '79</t>
  </si>
  <si>
    <t>Almonte</t>
  </si>
  <si>
    <t>KENTHUSKINS</t>
  </si>
  <si>
    <t>Huskins</t>
  </si>
  <si>
    <t>Kent</t>
  </si>
  <si>
    <t>DET, PHI</t>
  </si>
  <si>
    <t>Jul 01 '77</t>
  </si>
  <si>
    <t>JAROMEIGINLA</t>
  </si>
  <si>
    <t>Iginla</t>
  </si>
  <si>
    <t>Jarome</t>
  </si>
  <si>
    <t>CGY, PIT</t>
  </si>
  <si>
    <t>Nov 29 '87</t>
  </si>
  <si>
    <t>Brentwood Bay</t>
  </si>
  <si>
    <t>MATTHEWIRWIN</t>
  </si>
  <si>
    <t>Irwin</t>
  </si>
  <si>
    <t>Mar 05 '81</t>
  </si>
  <si>
    <t>BARRETJACKMAN</t>
  </si>
  <si>
    <t>Jackman</t>
  </si>
  <si>
    <t>Barret</t>
  </si>
  <si>
    <t>Ankle</t>
  </si>
  <si>
    <t>Nov 14 '81</t>
  </si>
  <si>
    <t>Minot</t>
  </si>
  <si>
    <t>TIMJACKMAN</t>
  </si>
  <si>
    <t>Feb 15 '72</t>
  </si>
  <si>
    <t>JAROMIRJAGR</t>
  </si>
  <si>
    <t>Jagr</t>
  </si>
  <si>
    <t>Jaromir</t>
  </si>
  <si>
    <t>DAL, BOS</t>
  </si>
  <si>
    <t>Flu, Groin</t>
  </si>
  <si>
    <t>Apr 15 '84</t>
  </si>
  <si>
    <t>CAMJANSSEN</t>
  </si>
  <si>
    <t>Janssen</t>
  </si>
  <si>
    <t>Mar 23 '93</t>
  </si>
  <si>
    <t>Omsk</t>
  </si>
  <si>
    <t>DMITRIJASKIN</t>
  </si>
  <si>
    <t>Jaskin</t>
  </si>
  <si>
    <t>Dmitrij</t>
  </si>
  <si>
    <t>Feb 27 '88</t>
  </si>
  <si>
    <t>Sarnia</t>
  </si>
  <si>
    <t>DUSTINJEFFREY</t>
  </si>
  <si>
    <t>Jeffrey</t>
  </si>
  <si>
    <t>Mar 06 '93</t>
  </si>
  <si>
    <t>Herning</t>
  </si>
  <si>
    <t>NICKLASJENSEN</t>
  </si>
  <si>
    <t>Jensen</t>
  </si>
  <si>
    <t>Pori</t>
  </si>
  <si>
    <t>JESSEJOENSUU</t>
  </si>
  <si>
    <t>Joensuu</t>
  </si>
  <si>
    <t>Jesse</t>
  </si>
  <si>
    <t>Jul 31 '92</t>
  </si>
  <si>
    <t>RYANJOHANSEN</t>
  </si>
  <si>
    <t>Johansen</t>
  </si>
  <si>
    <t>Landskrona</t>
  </si>
  <si>
    <t>MARCUSJOHANSSON</t>
  </si>
  <si>
    <t>Johansson</t>
  </si>
  <si>
    <t>Apr 30 '83</t>
  </si>
  <si>
    <t>Port Hawkesbury</t>
  </si>
  <si>
    <t>AARONJOHNSON</t>
  </si>
  <si>
    <t>Johnson</t>
  </si>
  <si>
    <t>Mar 21 '88</t>
  </si>
  <si>
    <t>ERIKJOHNSON</t>
  </si>
  <si>
    <t>Head, Hand</t>
  </si>
  <si>
    <t>Jan 13 '87</t>
  </si>
  <si>
    <t>Indianapolis</t>
  </si>
  <si>
    <t>IN</t>
  </si>
  <si>
    <t>JACKJOHNSON</t>
  </si>
  <si>
    <t>Dec 24 '85</t>
  </si>
  <si>
    <t>NICKJOHNSON</t>
  </si>
  <si>
    <t>Jul 29 '90</t>
  </si>
  <si>
    <t>TYLERJOHNSON</t>
  </si>
  <si>
    <t>Apr 01 '83</t>
  </si>
  <si>
    <t>Kalajoki</t>
  </si>
  <si>
    <t>JUSSIJOKINEN</t>
  </si>
  <si>
    <t>Jokinen</t>
  </si>
  <si>
    <t>Jussi</t>
  </si>
  <si>
    <t>CAR, PIT</t>
  </si>
  <si>
    <t>Dec 05 '78</t>
  </si>
  <si>
    <t>OLLIJOKINEN</t>
  </si>
  <si>
    <t>Olli</t>
  </si>
  <si>
    <t>Sep 27 '86</t>
  </si>
  <si>
    <t>Central Butte</t>
  </si>
  <si>
    <t>BLAIRJONES</t>
  </si>
  <si>
    <t>Jones</t>
  </si>
  <si>
    <t>Blair</t>
  </si>
  <si>
    <t>Aug 10 '84</t>
  </si>
  <si>
    <t>DAVIDJONES</t>
  </si>
  <si>
    <t>Jun 14 '84</t>
  </si>
  <si>
    <t>RYANJONES</t>
  </si>
  <si>
    <t>Eye, Illness</t>
  </si>
  <si>
    <t>Jul 17 '90</t>
  </si>
  <si>
    <t>MICHALJORDAN</t>
  </si>
  <si>
    <t>Mar 02 '91</t>
  </si>
  <si>
    <t>JACOBJOSEFSON</t>
  </si>
  <si>
    <t>Josefson</t>
  </si>
  <si>
    <t>Jacob</t>
  </si>
  <si>
    <t>Jun 01 '90</t>
  </si>
  <si>
    <t>ROMANJOSI</t>
  </si>
  <si>
    <t>Josi</t>
  </si>
  <si>
    <t>Mar 17 '87</t>
  </si>
  <si>
    <t>DEREKJOSLIN</t>
  </si>
  <si>
    <t>Joslin</t>
  </si>
  <si>
    <t>Jun 26 '76</t>
  </si>
  <si>
    <t>EDJOVANOVSKI</t>
  </si>
  <si>
    <t>Jovanovski</t>
  </si>
  <si>
    <t>Ed</t>
  </si>
  <si>
    <t>Undisclosed, Knee</t>
  </si>
  <si>
    <t>Mar 02 '78</t>
  </si>
  <si>
    <t>Rakovnik</t>
  </si>
  <si>
    <t>TOMASKABERLE</t>
  </si>
  <si>
    <t>Kaberle</t>
  </si>
  <si>
    <t>NAZEMKADRI</t>
  </si>
  <si>
    <t>Kadri</t>
  </si>
  <si>
    <t>Nazem</t>
  </si>
  <si>
    <t>Jun 08 '86</t>
  </si>
  <si>
    <t>PATRICKKALETA</t>
  </si>
  <si>
    <t>Kaleta</t>
  </si>
  <si>
    <t>Neck, Hand</t>
  </si>
  <si>
    <t>Aug 02 '91</t>
  </si>
  <si>
    <t>EVANDERKANE</t>
  </si>
  <si>
    <t>Kane</t>
  </si>
  <si>
    <t>Evander</t>
  </si>
  <si>
    <t>Nov 19 '88</t>
  </si>
  <si>
    <t>PATRICKKANE</t>
  </si>
  <si>
    <t>May 31 '90</t>
  </si>
  <si>
    <t>Landsbro</t>
  </si>
  <si>
    <t>ERIKKARLSSON</t>
  </si>
  <si>
    <t>Karlsson</t>
  </si>
  <si>
    <t>Achilles</t>
  </si>
  <si>
    <t>Oct 28 '86</t>
  </si>
  <si>
    <t>MATTKASSIAN</t>
  </si>
  <si>
    <t>Kassian</t>
  </si>
  <si>
    <t>Jan 24 '91</t>
  </si>
  <si>
    <t>ZACKKASSIAN</t>
  </si>
  <si>
    <t>Zack</t>
  </si>
  <si>
    <t>May 12 '81</t>
  </si>
  <si>
    <t>North Vancouver</t>
  </si>
  <si>
    <t>BRACKENKEARNS</t>
  </si>
  <si>
    <t>Kearns</t>
  </si>
  <si>
    <t>Bracken</t>
  </si>
  <si>
    <t>Jul 16 '83</t>
  </si>
  <si>
    <t>DUNCANKEITH</t>
  </si>
  <si>
    <t>Duncan</t>
  </si>
  <si>
    <t>Nov 11 '80</t>
  </si>
  <si>
    <t>CHRISKELLY</t>
  </si>
  <si>
    <t>Kelly</t>
  </si>
  <si>
    <t>Apr 30 '86</t>
  </si>
  <si>
    <t>TIMKENNEDY</t>
  </si>
  <si>
    <t>Kennedy</t>
  </si>
  <si>
    <t>Jul 15 '86</t>
  </si>
  <si>
    <t>TYLERKENNEDY</t>
  </si>
  <si>
    <t>Aug 31 '84</t>
  </si>
  <si>
    <t>Livonia</t>
  </si>
  <si>
    <t>RYANKESLER</t>
  </si>
  <si>
    <t>Kesler</t>
  </si>
  <si>
    <t>Shoulder, Foot</t>
  </si>
  <si>
    <t>Oct 02 '87</t>
  </si>
  <si>
    <t>PHILKESSEL</t>
  </si>
  <si>
    <t>Kessel</t>
  </si>
  <si>
    <t>Phil</t>
  </si>
  <si>
    <t>Sep 14 '89</t>
  </si>
  <si>
    <t>ALEXANDERKILLORN</t>
  </si>
  <si>
    <t>Killorn</t>
  </si>
  <si>
    <t>Sumperk</t>
  </si>
  <si>
    <t>JAKUBKINDL</t>
  </si>
  <si>
    <t>Kindl</t>
  </si>
  <si>
    <t>Jakub</t>
  </si>
  <si>
    <t>Jul 05 '89</t>
  </si>
  <si>
    <t>Meadowlake</t>
  </si>
  <si>
    <t>DWIGHTKING</t>
  </si>
  <si>
    <t>King</t>
  </si>
  <si>
    <t>Dwight</t>
  </si>
  <si>
    <t>Dec 13 '84</t>
  </si>
  <si>
    <t>KEVINKLEIN</t>
  </si>
  <si>
    <t>Klein</t>
  </si>
  <si>
    <t>Mar 21 '82</t>
  </si>
  <si>
    <t>Novy Jicin</t>
  </si>
  <si>
    <t>ROSTISLAVKLESLA</t>
  </si>
  <si>
    <t>Klesla</t>
  </si>
  <si>
    <t>Rostislav</t>
  </si>
  <si>
    <t>Aug 12 '86</t>
  </si>
  <si>
    <t>Lethbridge</t>
  </si>
  <si>
    <t>ROBKLINKHAMMER</t>
  </si>
  <si>
    <t>Klinkhammer</t>
  </si>
  <si>
    <t>Rob</t>
  </si>
  <si>
    <t>Jul 04 '72</t>
  </si>
  <si>
    <t>MIKEKNUBLE</t>
  </si>
  <si>
    <t>Knuble</t>
  </si>
  <si>
    <t>CHUCKKOBASEW</t>
  </si>
  <si>
    <t>Kobasew</t>
  </si>
  <si>
    <t>Chuck</t>
  </si>
  <si>
    <t>Illness, Torso</t>
  </si>
  <si>
    <t>Mar 12 '83</t>
  </si>
  <si>
    <t>Turku</t>
  </si>
  <si>
    <t>MIKKOKOIVU</t>
  </si>
  <si>
    <t>Koivu</t>
  </si>
  <si>
    <t>Mikko</t>
  </si>
  <si>
    <t>Nov 23 '74</t>
  </si>
  <si>
    <t>SAKUKOIVU</t>
  </si>
  <si>
    <t>Saku</t>
  </si>
  <si>
    <t>Jan 23 '87</t>
  </si>
  <si>
    <t>Narva</t>
  </si>
  <si>
    <t>EST</t>
  </si>
  <si>
    <t>LEOKOMAROV</t>
  </si>
  <si>
    <t>Komarov</t>
  </si>
  <si>
    <t>Leo</t>
  </si>
  <si>
    <t>Jan 19 '82</t>
  </si>
  <si>
    <t>MICHAELKOMISAREK</t>
  </si>
  <si>
    <t>Komisarek</t>
  </si>
  <si>
    <t>Eye</t>
  </si>
  <si>
    <t>Sep 03 '91</t>
  </si>
  <si>
    <t>Orange</t>
  </si>
  <si>
    <t>MATTHEWKONAN</t>
  </si>
  <si>
    <t>Konan</t>
  </si>
  <si>
    <t>Jan 02 '81</t>
  </si>
  <si>
    <t>Niagara on the Lake</t>
  </si>
  <si>
    <t>ZENONKONOPKA</t>
  </si>
  <si>
    <t>Konopka</t>
  </si>
  <si>
    <t>Zenon</t>
  </si>
  <si>
    <t>Feb 05 '82</t>
  </si>
  <si>
    <t>Ilava</t>
  </si>
  <si>
    <t>TOMASKOPECKY</t>
  </si>
  <si>
    <t>Kopecky</t>
  </si>
  <si>
    <t>Aug 24 '87</t>
  </si>
  <si>
    <t>Jesenice</t>
  </si>
  <si>
    <t>SVN</t>
  </si>
  <si>
    <t>ANZEKOPITAR</t>
  </si>
  <si>
    <t>Kopitar</t>
  </si>
  <si>
    <t>Anze</t>
  </si>
  <si>
    <t>Jul 28 '86</t>
  </si>
  <si>
    <t>LAURIKORPIKOSKI</t>
  </si>
  <si>
    <t>Korpikoski</t>
  </si>
  <si>
    <t>Lauri</t>
  </si>
  <si>
    <t>Mar 20 '87</t>
  </si>
  <si>
    <t>Novopolotsk</t>
  </si>
  <si>
    <t>BLR</t>
  </si>
  <si>
    <t>SERGEIKOSTITSYN</t>
  </si>
  <si>
    <t>Kostitsyn</t>
  </si>
  <si>
    <t>Nov 28 '85</t>
  </si>
  <si>
    <t>Etobicoke</t>
  </si>
  <si>
    <t>MIKEKOSTKA</t>
  </si>
  <si>
    <t>Kostka</t>
  </si>
  <si>
    <t>Jan 24 '79</t>
  </si>
  <si>
    <t>TOMKOSTOPOULOS</t>
  </si>
  <si>
    <t>Kostopoulos</t>
  </si>
  <si>
    <t>Apr 15 '83</t>
  </si>
  <si>
    <t>Tver</t>
  </si>
  <si>
    <t>ILYAKOVALCHUK</t>
  </si>
  <si>
    <t>Kovalchuk</t>
  </si>
  <si>
    <t>Ilya</t>
  </si>
  <si>
    <t>Feb 24 '73</t>
  </si>
  <si>
    <t>ALEXKOVALEV</t>
  </si>
  <si>
    <t>Kovalev</t>
  </si>
  <si>
    <t>Apr 30 '91</t>
  </si>
  <si>
    <t>Boxford</t>
  </si>
  <si>
    <t>CHRISKREIDER</t>
  </si>
  <si>
    <t>Kreider</t>
  </si>
  <si>
    <t>Apr 28 '86</t>
  </si>
  <si>
    <t>Sternberk</t>
  </si>
  <si>
    <t>DAVIDKREJCI</t>
  </si>
  <si>
    <t>Krejci</t>
  </si>
  <si>
    <t>Jan 12 '81</t>
  </si>
  <si>
    <t>NIKLASKRONWALL</t>
  </si>
  <si>
    <t>Kronwall</t>
  </si>
  <si>
    <t>Apr 12 '91</t>
  </si>
  <si>
    <t>TOREYKRUG</t>
  </si>
  <si>
    <t>Krug</t>
  </si>
  <si>
    <t>Torey</t>
  </si>
  <si>
    <t>May 27 '90</t>
  </si>
  <si>
    <t>MARCUSKRUGER</t>
  </si>
  <si>
    <t>Kruger</t>
  </si>
  <si>
    <t>Dec 29 '76</t>
  </si>
  <si>
    <t>Ostrava</t>
  </si>
  <si>
    <t>FILIPKUBA</t>
  </si>
  <si>
    <t>Kuba</t>
  </si>
  <si>
    <t>Upper body, Lower body</t>
  </si>
  <si>
    <t>Jul 14 '86</t>
  </si>
  <si>
    <t>Magnitogorsk</t>
  </si>
  <si>
    <t>NIKOLAIKULEMIN</t>
  </si>
  <si>
    <t>Kulemin</t>
  </si>
  <si>
    <t>Nikolai</t>
  </si>
  <si>
    <t>Oct 29 '90</t>
  </si>
  <si>
    <t>Lipetsk</t>
  </si>
  <si>
    <t>DMITRYKULIKOV</t>
  </si>
  <si>
    <t>Kulikov</t>
  </si>
  <si>
    <t>Dmitry</t>
  </si>
  <si>
    <t>Dec 26 '89</t>
  </si>
  <si>
    <t>Prerov</t>
  </si>
  <si>
    <t>TOMASKUNDRATEK</t>
  </si>
  <si>
    <t>Kundratek</t>
  </si>
  <si>
    <t>Sep 26 '79</t>
  </si>
  <si>
    <t>CHRISKUNITZ</t>
  </si>
  <si>
    <t>Kunitz</t>
  </si>
  <si>
    <t>Dec 06 '86</t>
  </si>
  <si>
    <t>Baie-Comeau</t>
  </si>
  <si>
    <t>PIERRE-CEDRICLABRIE</t>
  </si>
  <si>
    <t>Labrie</t>
  </si>
  <si>
    <t>Pierre-Cedric</t>
  </si>
  <si>
    <t>Dec 12 '85</t>
  </si>
  <si>
    <t>Maple Ridge</t>
  </si>
  <si>
    <t>ANDREWLADD</t>
  </si>
  <si>
    <t>Ladd</t>
  </si>
  <si>
    <t>Jun 23 '83</t>
  </si>
  <si>
    <t>Wawota</t>
  </si>
  <si>
    <t>BROOKSLAICH</t>
  </si>
  <si>
    <t>Laich</t>
  </si>
  <si>
    <t>Brooks</t>
  </si>
  <si>
    <t>Mar 10 '90</t>
  </si>
  <si>
    <t>SHAWNLALONDE</t>
  </si>
  <si>
    <t>Lalonde</t>
  </si>
  <si>
    <t>Apr 24 '91</t>
  </si>
  <si>
    <t>Sundsvall</t>
  </si>
  <si>
    <t>ANTONLANDER</t>
  </si>
  <si>
    <t>Lander</t>
  </si>
  <si>
    <t>Nov 23 '92</t>
  </si>
  <si>
    <t>GABRIELLANDESKOG</t>
  </si>
  <si>
    <t>Landeskog</t>
  </si>
  <si>
    <t>Head, Torso</t>
  </si>
  <si>
    <t>Jul 24 '75</t>
  </si>
  <si>
    <t>Cloquet</t>
  </si>
  <si>
    <t>JAMIELANGENBRUNNER</t>
  </si>
  <si>
    <t>Langenbrunner</t>
  </si>
  <si>
    <t>Mar 29 '85</t>
  </si>
  <si>
    <t>Saint-Léonard</t>
  </si>
  <si>
    <t>MAXIMLAPIERRE</t>
  </si>
  <si>
    <t>Lapierre</t>
  </si>
  <si>
    <t>Maxim</t>
  </si>
  <si>
    <t>Mar 27 '82</t>
  </si>
  <si>
    <t>CHADLAROSE</t>
  </si>
  <si>
    <t>LaRose</t>
  </si>
  <si>
    <t>Chad</t>
  </si>
  <si>
    <t>Concussion, Flu</t>
  </si>
  <si>
    <t>Dec 07 '89</t>
  </si>
  <si>
    <t>Esbjerg</t>
  </si>
  <si>
    <t>PHILIPLARSEN</t>
  </si>
  <si>
    <t>Larsen</t>
  </si>
  <si>
    <t>Philip</t>
  </si>
  <si>
    <t>Upper body, Illness</t>
  </si>
  <si>
    <t>Nov 12 '92</t>
  </si>
  <si>
    <t>Skelleftea</t>
  </si>
  <si>
    <t>ADAMLARSSON</t>
  </si>
  <si>
    <t>Larsson</t>
  </si>
  <si>
    <t>Jul 25 '92</t>
  </si>
  <si>
    <t>Lau</t>
  </si>
  <si>
    <t>JOHANLARSSON</t>
  </si>
  <si>
    <t>Jul 16 '90</t>
  </si>
  <si>
    <t>Albany</t>
  </si>
  <si>
    <t>BRIANLASHOFF</t>
  </si>
  <si>
    <t>Lashoff</t>
  </si>
  <si>
    <t>May 24 '87</t>
  </si>
  <si>
    <t>Ste-Catherine</t>
  </si>
  <si>
    <t>GUILLAUMELATENDRESSE</t>
  </si>
  <si>
    <t>Latendresse</t>
  </si>
  <si>
    <t>Guillaume</t>
  </si>
  <si>
    <t>Undisclosed, Neck</t>
  </si>
  <si>
    <t>May 30 '94</t>
  </si>
  <si>
    <t>Oakville</t>
  </si>
  <si>
    <t>SCOTTLAUGHTON</t>
  </si>
  <si>
    <t>Laughton</t>
  </si>
  <si>
    <t>Mar 24 '89</t>
  </si>
  <si>
    <t>Gentofte</t>
  </si>
  <si>
    <t>OLIVERLAURIDSEN</t>
  </si>
  <si>
    <t>Lauridsen</t>
  </si>
  <si>
    <t>Jun 29 '89</t>
  </si>
  <si>
    <t>Duluth</t>
  </si>
  <si>
    <t>DREWLEBLANC</t>
  </si>
  <si>
    <t>LeBlanc</t>
  </si>
  <si>
    <t>Apr 21 '80</t>
  </si>
  <si>
    <t>Ile Bizard</t>
  </si>
  <si>
    <t>VINCENTLECAVALIER</t>
  </si>
  <si>
    <t>Lecavalier</t>
  </si>
  <si>
    <t>Vincent</t>
  </si>
  <si>
    <t>Mar 20 '91</t>
  </si>
  <si>
    <t>Eden Prairie</t>
  </si>
  <si>
    <t>NICKLEDDY</t>
  </si>
  <si>
    <t>Leddy</t>
  </si>
  <si>
    <t>Jul 03 '90</t>
  </si>
  <si>
    <t>ANDERSLEE</t>
  </si>
  <si>
    <t>Lee</t>
  </si>
  <si>
    <t>Anders</t>
  </si>
  <si>
    <t>Mar 26 '87</t>
  </si>
  <si>
    <t>Moorhead</t>
  </si>
  <si>
    <t>BRIANLEE</t>
  </si>
  <si>
    <t>Aug 17 '80</t>
  </si>
  <si>
    <t>DAVIDLEGWAND</t>
  </si>
  <si>
    <t>Legwand</t>
  </si>
  <si>
    <t>Oct 06 '83</t>
  </si>
  <si>
    <t>Savonlinna</t>
  </si>
  <si>
    <t>VILLELEINO</t>
  </si>
  <si>
    <t>Leino</t>
  </si>
  <si>
    <t>Ville</t>
  </si>
  <si>
    <t>Leg, Upper body</t>
  </si>
  <si>
    <t>Aug 03 '80</t>
  </si>
  <si>
    <t>Golden Valley</t>
  </si>
  <si>
    <t>JORDANLEOPOLD</t>
  </si>
  <si>
    <t>Leopold</t>
  </si>
  <si>
    <t>BUF, STL</t>
  </si>
  <si>
    <t>Apr 24 '87</t>
  </si>
  <si>
    <t>KRISTOPHERLETANG</t>
  </si>
  <si>
    <t>Letang</t>
  </si>
  <si>
    <t>Kris</t>
  </si>
  <si>
    <t>Feb 04 '85</t>
  </si>
  <si>
    <t>Elk Point</t>
  </si>
  <si>
    <t>MARKLETESTU</t>
  </si>
  <si>
    <t>Letestu</t>
  </si>
  <si>
    <t>Jan 08 '87</t>
  </si>
  <si>
    <t>Salt Lake City</t>
  </si>
  <si>
    <t>UT</t>
  </si>
  <si>
    <t>TREVORLEWIS</t>
  </si>
  <si>
    <t>Lewis</t>
  </si>
  <si>
    <t>Nov 25 '80</t>
  </si>
  <si>
    <t>JOHN-MICHAELLILES</t>
  </si>
  <si>
    <t>Liles</t>
  </si>
  <si>
    <t>John-Michael</t>
  </si>
  <si>
    <t>Jul 13 '75</t>
  </si>
  <si>
    <t>Helsingborg</t>
  </si>
  <si>
    <t>ANDREASLILJA</t>
  </si>
  <si>
    <t>Lilja</t>
  </si>
  <si>
    <t>Andreas</t>
  </si>
  <si>
    <t>Nov 12 '87</t>
  </si>
  <si>
    <t>BRYANLITTLE</t>
  </si>
  <si>
    <t>Little</t>
  </si>
  <si>
    <t>May 30 '90</t>
  </si>
  <si>
    <t>Voskresensk</t>
  </si>
  <si>
    <t>ANDREILOKTIONOV</t>
  </si>
  <si>
    <t>Loktionov</t>
  </si>
  <si>
    <t>Andrei</t>
  </si>
  <si>
    <t>Mar 18 '82</t>
  </si>
  <si>
    <t>MATTHEWLOMBARDI</t>
  </si>
  <si>
    <t>Lombardi</t>
  </si>
  <si>
    <t>PHX, ANA</t>
  </si>
  <si>
    <t>Feb 20 '84</t>
  </si>
  <si>
    <t>BENLOVEJOY</t>
  </si>
  <si>
    <t>Lovejoy</t>
  </si>
  <si>
    <t>PIT, ANA</t>
  </si>
  <si>
    <t>MILANLUCIC</t>
  </si>
  <si>
    <t>Lucic</t>
  </si>
  <si>
    <t>Sep 24 '84</t>
  </si>
  <si>
    <t>Burnsville</t>
  </si>
  <si>
    <t>MIKELUNDIN</t>
  </si>
  <si>
    <t>Lundin</t>
  </si>
  <si>
    <t>Finger, Flu, Concussion</t>
  </si>
  <si>
    <t>Sep 23 '83</t>
  </si>
  <si>
    <t>Fort Saskatchewan</t>
  </si>
  <si>
    <t>JOFFREYLUPUL</t>
  </si>
  <si>
    <t>Lupul</t>
  </si>
  <si>
    <t>Joffrey</t>
  </si>
  <si>
    <t>Arm, Concussion</t>
  </si>
  <si>
    <t>Sep 25 '77</t>
  </si>
  <si>
    <t>Lahti</t>
  </si>
  <si>
    <t>TONILYDMAN</t>
  </si>
  <si>
    <t>Lydman</t>
  </si>
  <si>
    <t>Toni</t>
  </si>
  <si>
    <t>Apr 06 '85</t>
  </si>
  <si>
    <t>CLARKEMACARTHUR</t>
  </si>
  <si>
    <t>MacArthur</t>
  </si>
  <si>
    <t>Clarke</t>
  </si>
  <si>
    <t>Finger, Upper body</t>
  </si>
  <si>
    <t>Aug 25 '89</t>
  </si>
  <si>
    <t>LANEMACDERMID</t>
  </si>
  <si>
    <t>MacDermid</t>
  </si>
  <si>
    <t>Lane</t>
  </si>
  <si>
    <t>BOS, DAL</t>
  </si>
  <si>
    <t>Sep 07 '86</t>
  </si>
  <si>
    <t>Judique</t>
  </si>
  <si>
    <t>ANDREWMACDONALD</t>
  </si>
  <si>
    <t>MacDonald</t>
  </si>
  <si>
    <t>Aug 08 '80</t>
  </si>
  <si>
    <t>Brock</t>
  </si>
  <si>
    <t>STEVEMACINTYRE</t>
  </si>
  <si>
    <t>MacIntyre</t>
  </si>
  <si>
    <t>Jun 11 '81</t>
  </si>
  <si>
    <t>DEREKMACKENZIE</t>
  </si>
  <si>
    <t>MacKenzie</t>
  </si>
  <si>
    <t>May 18 '80</t>
  </si>
  <si>
    <t>MANNYMALHOTRA</t>
  </si>
  <si>
    <t>Malhotra</t>
  </si>
  <si>
    <t>Manny</t>
  </si>
  <si>
    <t>Jul 31 '86</t>
  </si>
  <si>
    <t>EVGENIMALKIN</t>
  </si>
  <si>
    <t>Malkin</t>
  </si>
  <si>
    <t>Evgeni</t>
  </si>
  <si>
    <t>Concussion, Upper body</t>
  </si>
  <si>
    <t>May 20 '89</t>
  </si>
  <si>
    <t>Miramichi</t>
  </si>
  <si>
    <t>BRADMALONE</t>
  </si>
  <si>
    <t>Malone</t>
  </si>
  <si>
    <t>Dec 01 '79</t>
  </si>
  <si>
    <t>RYANMALONE</t>
  </si>
  <si>
    <t>Lower body, Shoulder, Flu</t>
  </si>
  <si>
    <t>Jun 04 '90</t>
  </si>
  <si>
    <t>BRANDONMANNING</t>
  </si>
  <si>
    <t>Manning</t>
  </si>
  <si>
    <t>May 11 '88</t>
  </si>
  <si>
    <t>BRADMARCHAND</t>
  </si>
  <si>
    <t>Marchand</t>
  </si>
  <si>
    <t>Upper body, Concussion</t>
  </si>
  <si>
    <t>Dec 20 '78</t>
  </si>
  <si>
    <t>ANDREIMARKOV</t>
  </si>
  <si>
    <t>Markov</t>
  </si>
  <si>
    <t>Sep 15 '79</t>
  </si>
  <si>
    <t>Aneroid</t>
  </si>
  <si>
    <t>PATRICKMARLEAU</t>
  </si>
  <si>
    <t>Marleau</t>
  </si>
  <si>
    <t>Apr 23 '88</t>
  </si>
  <si>
    <t>PATRICKMAROON</t>
  </si>
  <si>
    <t>Maroon</t>
  </si>
  <si>
    <t>MATTMARTIN</t>
  </si>
  <si>
    <t>PAULMARTIN</t>
  </si>
  <si>
    <t>Lower body, Wrist</t>
  </si>
  <si>
    <t>Aug 31 '76</t>
  </si>
  <si>
    <t>Havlicko Brod</t>
  </si>
  <si>
    <t>RADEKMARTINEK</t>
  </si>
  <si>
    <t>Martinek</t>
  </si>
  <si>
    <t>Rochester Hills</t>
  </si>
  <si>
    <t>ALECMARTINEZ</t>
  </si>
  <si>
    <t>Martinez</t>
  </si>
  <si>
    <t>Alec</t>
  </si>
  <si>
    <t>Sep 20 '88</t>
  </si>
  <si>
    <t>Bradford</t>
  </si>
  <si>
    <t>BRANDONMASHINTER</t>
  </si>
  <si>
    <t>Mashinter</t>
  </si>
  <si>
    <t>Feb 23 '94</t>
  </si>
  <si>
    <t>STEFANMATTEAU</t>
  </si>
  <si>
    <t>Matteau</t>
  </si>
  <si>
    <t>Feb 19 '88</t>
  </si>
  <si>
    <t>SHAWNMATTHIAS</t>
  </si>
  <si>
    <t>Matthias</t>
  </si>
  <si>
    <t>Oct 24 '74</t>
  </si>
  <si>
    <t>JAMALMAYERS</t>
  </si>
  <si>
    <t>Mayers</t>
  </si>
  <si>
    <t>Jamal</t>
  </si>
  <si>
    <t>Feb 25 '88</t>
  </si>
  <si>
    <t>JAMIEMCBANE</t>
  </si>
  <si>
    <t>McBain</t>
  </si>
  <si>
    <t>Mar 02 '83</t>
  </si>
  <si>
    <t>JAYMCCLEMENT</t>
  </si>
  <si>
    <t>McClement</t>
  </si>
  <si>
    <t>Apr 18 '83</t>
  </si>
  <si>
    <t>CODYMCCORMICK</t>
  </si>
  <si>
    <t>McCormick</t>
  </si>
  <si>
    <t>Finger</t>
  </si>
  <si>
    <t>Jun 13 '89</t>
  </si>
  <si>
    <t>RYANMCDONAGH</t>
  </si>
  <si>
    <t>McDonagh</t>
  </si>
  <si>
    <t>Aug 25 '77</t>
  </si>
  <si>
    <t>ANDYMCDONALD</t>
  </si>
  <si>
    <t>McDonald</t>
  </si>
  <si>
    <t>Knee, Flu</t>
  </si>
  <si>
    <t>Sep 30 '84</t>
  </si>
  <si>
    <t>Wethersfield</t>
  </si>
  <si>
    <t>COLINMCDONALD</t>
  </si>
  <si>
    <t>Aug 05 '88</t>
  </si>
  <si>
    <t>Fergus</t>
  </si>
  <si>
    <t>JAMIEMCGINN</t>
  </si>
  <si>
    <t>McGinn</t>
  </si>
  <si>
    <t>TYEMCGINN</t>
  </si>
  <si>
    <t>Tye</t>
  </si>
  <si>
    <t>Sep 02 '81</t>
  </si>
  <si>
    <t>BRIANMCGRATTAN</t>
  </si>
  <si>
    <t>McGrattan</t>
  </si>
  <si>
    <t>NSH, CGY</t>
  </si>
  <si>
    <t>Oct 29 '87</t>
  </si>
  <si>
    <t>FRAZERMCLAREN</t>
  </si>
  <si>
    <t>McLaren</t>
  </si>
  <si>
    <t>Frazer</t>
  </si>
  <si>
    <t>SJS, TOR</t>
  </si>
  <si>
    <t>Jun 26 '84</t>
  </si>
  <si>
    <t>Binscarth</t>
  </si>
  <si>
    <t>CODYMCLEOD</t>
  </si>
  <si>
    <t>McLeod</t>
  </si>
  <si>
    <t>Mar 22 '90</t>
  </si>
  <si>
    <t>BRANDONMCMILLAN</t>
  </si>
  <si>
    <t>McMillan</t>
  </si>
  <si>
    <t>Oct 12 '86</t>
  </si>
  <si>
    <t>Charlottetown</t>
  </si>
  <si>
    <t>PE</t>
  </si>
  <si>
    <t>ADAMMCQUAID</t>
  </si>
  <si>
    <t>McQuaid</t>
  </si>
  <si>
    <t>Undisclosed, Shoulder, Upper body</t>
  </si>
  <si>
    <t>Apr 21 '84</t>
  </si>
  <si>
    <t>DEREKMEECH</t>
  </si>
  <si>
    <t>Meech</t>
  </si>
  <si>
    <t>Oct 13 '85</t>
  </si>
  <si>
    <t>Považská Bystrica</t>
  </si>
  <si>
    <t>ANDREJMESZAROS</t>
  </si>
  <si>
    <t>Meszaros</t>
  </si>
  <si>
    <t>Andrej</t>
  </si>
  <si>
    <t>Jun 21 '85</t>
  </si>
  <si>
    <t>MARCMETHOT</t>
  </si>
  <si>
    <t>Methot</t>
  </si>
  <si>
    <t>Marc</t>
  </si>
  <si>
    <t>Dec 07 '84</t>
  </si>
  <si>
    <t>Jindrichuv Hradec</t>
  </si>
  <si>
    <t>MILANMICHALEK</t>
  </si>
  <si>
    <t>Michalek</t>
  </si>
  <si>
    <t>Dec 23 '82</t>
  </si>
  <si>
    <t>ZBYNEKMICHALEK</t>
  </si>
  <si>
    <t>Zbynek</t>
  </si>
  <si>
    <t>Apr 15 '88</t>
  </si>
  <si>
    <t>Grosse Pointe Woods</t>
  </si>
  <si>
    <t>ANDYMIELE</t>
  </si>
  <si>
    <t>Miele</t>
  </si>
  <si>
    <t>Jul 03 '80</t>
  </si>
  <si>
    <t>Hameenlinna</t>
  </si>
  <si>
    <t>ANTTIMIETTINEN</t>
  </si>
  <si>
    <t>Miettinen</t>
  </si>
  <si>
    <t>Antti</t>
  </si>
  <si>
    <t>Jun 22 '87</t>
  </si>
  <si>
    <t>BRENDANMIKKELSON</t>
  </si>
  <si>
    <t>Mikkelson</t>
  </si>
  <si>
    <t>Feb 17 '84</t>
  </si>
  <si>
    <t>Dover</t>
  </si>
  <si>
    <t>ANDREWMILLER</t>
  </si>
  <si>
    <t>Miller</t>
  </si>
  <si>
    <t>Mar 14 '93</t>
  </si>
  <si>
    <t>East Palestine</t>
  </si>
  <si>
    <t>J.T.MILLER</t>
  </si>
  <si>
    <t>J.T.</t>
  </si>
  <si>
    <t>JOHNMITCHELL</t>
  </si>
  <si>
    <t>Mitchell</t>
  </si>
  <si>
    <t>Jan 30 '85</t>
  </si>
  <si>
    <t>Greenfield Park</t>
  </si>
  <si>
    <t>TORREYMITCHELL</t>
  </si>
  <si>
    <t>Torrey</t>
  </si>
  <si>
    <t>Apr 06 '82</t>
  </si>
  <si>
    <t>Stewart Valley</t>
  </si>
  <si>
    <t>TRAVISMOEN</t>
  </si>
  <si>
    <t>Moen</t>
  </si>
  <si>
    <t>Nov 19 '90</t>
  </si>
  <si>
    <t>Winnetka</t>
  </si>
  <si>
    <t>JOHNMOORE</t>
  </si>
  <si>
    <t>Moore</t>
  </si>
  <si>
    <t>Lower body, Shoulder</t>
  </si>
  <si>
    <t>Apr 16 '91</t>
  </si>
  <si>
    <t>Auburn</t>
  </si>
  <si>
    <t>JEREMYMORIN</t>
  </si>
  <si>
    <t>Morin</t>
  </si>
  <si>
    <t>Jeremy</t>
  </si>
  <si>
    <t>Aug 24 '78</t>
  </si>
  <si>
    <t>DEREKMORRIS</t>
  </si>
  <si>
    <t>Morris</t>
  </si>
  <si>
    <t>Jan 16 '79</t>
  </si>
  <si>
    <t>Carlyle</t>
  </si>
  <si>
    <t>BRENDENMORROW</t>
  </si>
  <si>
    <t>Morrow</t>
  </si>
  <si>
    <t>DAL, PIT</t>
  </si>
  <si>
    <t>Dec 28 '81</t>
  </si>
  <si>
    <t>DAVIDMOSS</t>
  </si>
  <si>
    <t>Moss</t>
  </si>
  <si>
    <t>Nov 01 '83</t>
  </si>
  <si>
    <t>North York</t>
  </si>
  <si>
    <t>MATTMOULSON</t>
  </si>
  <si>
    <t>Moulson</t>
  </si>
  <si>
    <t>Mar 06 '86</t>
  </si>
  <si>
    <t>West Seneca</t>
  </si>
  <si>
    <t>CHRISMUELLER</t>
  </si>
  <si>
    <t>Mueller</t>
  </si>
  <si>
    <t>PETERMUELLER</t>
  </si>
  <si>
    <t>Mar 31 '93</t>
  </si>
  <si>
    <t>Aurora</t>
  </si>
  <si>
    <t>RYANMURPHY</t>
  </si>
  <si>
    <t>Murphy</t>
  </si>
  <si>
    <t>Nov 06 '81</t>
  </si>
  <si>
    <t>Selkirk</t>
  </si>
  <si>
    <t>ANDREWMURRAY</t>
  </si>
  <si>
    <t>Murray</t>
  </si>
  <si>
    <t>Mar 12 '80</t>
  </si>
  <si>
    <t>Bromma</t>
  </si>
  <si>
    <t>DOUGLASMURRAY</t>
  </si>
  <si>
    <t>Douglas</t>
  </si>
  <si>
    <t>SJS, PIT</t>
  </si>
  <si>
    <t>Jan 20 '88</t>
  </si>
  <si>
    <t>Maribor</t>
  </si>
  <si>
    <t>JANMURSAK</t>
  </si>
  <si>
    <t>Mursak</t>
  </si>
  <si>
    <t>Woodstock</t>
  </si>
  <si>
    <t>JAKEMUZZIN</t>
  </si>
  <si>
    <t>Muzzin</t>
  </si>
  <si>
    <t>Feb 01 '90</t>
  </si>
  <si>
    <t>Houston</t>
  </si>
  <si>
    <t>TYLERMYERS</t>
  </si>
  <si>
    <t>Myers</t>
  </si>
  <si>
    <t>Jun 16 '84</t>
  </si>
  <si>
    <t>Brampton</t>
  </si>
  <si>
    <t>RICKNASH</t>
  </si>
  <si>
    <t>Nash</t>
  </si>
  <si>
    <t>Rick</t>
  </si>
  <si>
    <t>May 09 '89</t>
  </si>
  <si>
    <t>Consort</t>
  </si>
  <si>
    <t>RILEYNASH</t>
  </si>
  <si>
    <t>Riley</t>
  </si>
  <si>
    <t>Sep 03 '87</t>
  </si>
  <si>
    <t>Whitby</t>
  </si>
  <si>
    <t>JAMESNEAL</t>
  </si>
  <si>
    <t>Neal</t>
  </si>
  <si>
    <t>James</t>
  </si>
  <si>
    <t>Jun 18 '79</t>
  </si>
  <si>
    <t>Flesherton</t>
  </si>
  <si>
    <t>CHRISNEIL</t>
  </si>
  <si>
    <t>Neil</t>
  </si>
  <si>
    <t>Feb 19 '82</t>
  </si>
  <si>
    <t>KRISNEWBURY</t>
  </si>
  <si>
    <t>Newbury</t>
  </si>
  <si>
    <t>Dec 31 '74</t>
  </si>
  <si>
    <t>SCOTTNICHOL</t>
  </si>
  <si>
    <t>Nichol</t>
  </si>
  <si>
    <t>Apr 24 '84</t>
  </si>
  <si>
    <t>FRANSNIELSEN</t>
  </si>
  <si>
    <t>Nielsen</t>
  </si>
  <si>
    <t>Frans</t>
  </si>
  <si>
    <t>Jun 16 '86</t>
  </si>
  <si>
    <t>NIKITANIKITIN</t>
  </si>
  <si>
    <t>Nikitin</t>
  </si>
  <si>
    <t>Nikita</t>
  </si>
  <si>
    <t>Upper body, Undisclosed</t>
  </si>
  <si>
    <t>MATTNISKANEN</t>
  </si>
  <si>
    <t>Niskanen</t>
  </si>
  <si>
    <t>Feb 28 '87</t>
  </si>
  <si>
    <t>Vienna</t>
  </si>
  <si>
    <t>ANDREASNODL</t>
  </si>
  <si>
    <t>Nodl</t>
  </si>
  <si>
    <t>Jun 23 '89</t>
  </si>
  <si>
    <t>St. Catharines</t>
  </si>
  <si>
    <t>JORDANNOLAN</t>
  </si>
  <si>
    <t>Nolan</t>
  </si>
  <si>
    <t>Apr 12 '93</t>
  </si>
  <si>
    <t>RYANNUGENT-HOPKINS</t>
  </si>
  <si>
    <t>Nugent-Hopkins</t>
  </si>
  <si>
    <t>Shoulder, Illness</t>
  </si>
  <si>
    <t>Sep 01 '89</t>
  </si>
  <si>
    <t>Halmstad</t>
  </si>
  <si>
    <t>GUSTAVNYQUIST</t>
  </si>
  <si>
    <t>Nyquist</t>
  </si>
  <si>
    <t>Gustav</t>
  </si>
  <si>
    <t>Feb 14 '83</t>
  </si>
  <si>
    <t>Syosset</t>
  </si>
  <si>
    <t>ERICNYSTROM</t>
  </si>
  <si>
    <t>Nystrom</t>
  </si>
  <si>
    <t>Jan 29 '89</t>
  </si>
  <si>
    <t>Maplewood</t>
  </si>
  <si>
    <t>JIMO'BRIEN</t>
  </si>
  <si>
    <t>O'Brien</t>
  </si>
  <si>
    <t>Jim</t>
  </si>
  <si>
    <t>Aug 09 '83</t>
  </si>
  <si>
    <t>Port Hope</t>
  </si>
  <si>
    <t>SHANEO'BRIEN</t>
  </si>
  <si>
    <t>Jul 19 '84</t>
  </si>
  <si>
    <t>RYANO'BYRNE</t>
  </si>
  <si>
    <t>O'Byrne</t>
  </si>
  <si>
    <t>COL, TOR</t>
  </si>
  <si>
    <t>Feb 07 '91</t>
  </si>
  <si>
    <t>Clinton</t>
  </si>
  <si>
    <t>RYANO'REILLY</t>
  </si>
  <si>
    <t>O'Reilly</t>
  </si>
  <si>
    <t>Oct 01 '81</t>
  </si>
  <si>
    <t>JOHNODUYAODUYA</t>
  </si>
  <si>
    <t>Oduya</t>
  </si>
  <si>
    <t>Apr 16 '88</t>
  </si>
  <si>
    <t>KYLEOKPOSO</t>
  </si>
  <si>
    <t>Okposo</t>
  </si>
  <si>
    <t>Dec 21 '92</t>
  </si>
  <si>
    <t>JAMIEOLEKSIAK</t>
  </si>
  <si>
    <t>Oleksiak</t>
  </si>
  <si>
    <t>Feb 04 '86</t>
  </si>
  <si>
    <t>Chesterfield</t>
  </si>
  <si>
    <t>STEVEOLEKSY</t>
  </si>
  <si>
    <t>Oleksy</t>
  </si>
  <si>
    <t>Jan 01 '88</t>
  </si>
  <si>
    <t>MARKOLVER</t>
  </si>
  <si>
    <t>Olver</t>
  </si>
  <si>
    <t>Jul 23 '91</t>
  </si>
  <si>
    <t>Novokuznetsk</t>
  </si>
  <si>
    <t>DMITRIORLOV</t>
  </si>
  <si>
    <t>Orlov</t>
  </si>
  <si>
    <t>Sep 26 '80</t>
  </si>
  <si>
    <t>San Francisco</t>
  </si>
  <si>
    <t>BROOKSORPIK</t>
  </si>
  <si>
    <t>Orpik</t>
  </si>
  <si>
    <t>Mar 03 '82</t>
  </si>
  <si>
    <t>COLTONORR</t>
  </si>
  <si>
    <t>Orr</t>
  </si>
  <si>
    <t>Dec 23 '86</t>
  </si>
  <si>
    <t>Mt. Vernon</t>
  </si>
  <si>
    <t>T.J.OSHIE</t>
  </si>
  <si>
    <t>Oshie</t>
  </si>
  <si>
    <t>T.J.</t>
  </si>
  <si>
    <t>Ribs, Foot</t>
  </si>
  <si>
    <t>Aug 19 '82</t>
  </si>
  <si>
    <t>Summerside</t>
  </si>
  <si>
    <t>STEVEOTT</t>
  </si>
  <si>
    <t>Ott</t>
  </si>
  <si>
    <t>Sep 17 '85</t>
  </si>
  <si>
    <t>Moscow</t>
  </si>
  <si>
    <t>ALEXOVECHKIN</t>
  </si>
  <si>
    <t>Ovechkin</t>
  </si>
  <si>
    <t>Norrkoping</t>
  </si>
  <si>
    <t>MAGNUSPAAJARVI-SVENSSON</t>
  </si>
  <si>
    <t>Paajarvi</t>
  </si>
  <si>
    <t>Magnus</t>
  </si>
  <si>
    <t>Nov 20 '88</t>
  </si>
  <si>
    <t>New Canaan</t>
  </si>
  <si>
    <t>MAXPACIORETTY</t>
  </si>
  <si>
    <t>Pacioretty</t>
  </si>
  <si>
    <t>Max</t>
  </si>
  <si>
    <t>Appendectomy</t>
  </si>
  <si>
    <t>Nov 11 '92</t>
  </si>
  <si>
    <t>JEAN-GABRIELPAGEAU</t>
  </si>
  <si>
    <t>Pageau</t>
  </si>
  <si>
    <t>Jean-Gabriel</t>
  </si>
  <si>
    <t>DANIELPAILLE</t>
  </si>
  <si>
    <t>Paille</t>
  </si>
  <si>
    <t>Mar 28 '91</t>
  </si>
  <si>
    <t>Frydek-Mistek</t>
  </si>
  <si>
    <t>ONDREJPALAT</t>
  </si>
  <si>
    <t>Palat</t>
  </si>
  <si>
    <t>Ondrej</t>
  </si>
  <si>
    <t>Feb 01 '91</t>
  </si>
  <si>
    <t>KYLEPALMIERI</t>
  </si>
  <si>
    <t>Palmieri</t>
  </si>
  <si>
    <t>Sep 07 '89</t>
  </si>
  <si>
    <t>AARONPALUSHAJ</t>
  </si>
  <si>
    <t>Palushaj</t>
  </si>
  <si>
    <t>Dec 27 '74</t>
  </si>
  <si>
    <t>JAYPANDOLFO</t>
  </si>
  <si>
    <t>Pandolfo</t>
  </si>
  <si>
    <t>RICHARDPANIK</t>
  </si>
  <si>
    <t>Panik</t>
  </si>
  <si>
    <t>Richard</t>
  </si>
  <si>
    <t>Mar 29 '84</t>
  </si>
  <si>
    <t>Bonavista</t>
  </si>
  <si>
    <t>ADAMPARDY</t>
  </si>
  <si>
    <t>Pardy</t>
  </si>
  <si>
    <t>Mar 24 '83</t>
  </si>
  <si>
    <t>PIERREPARENTEAU</t>
  </si>
  <si>
    <t>Parenteau</t>
  </si>
  <si>
    <t>RW/C/LW</t>
  </si>
  <si>
    <t>Jul 28 '84</t>
  </si>
  <si>
    <t>ZACHPARISE</t>
  </si>
  <si>
    <t>Parise</t>
  </si>
  <si>
    <t>Dec 29 '79</t>
  </si>
  <si>
    <t>GEORGEPARROS</t>
  </si>
  <si>
    <t>Parros</t>
  </si>
  <si>
    <t>George</t>
  </si>
  <si>
    <t>Jun 20 '90</t>
  </si>
  <si>
    <t>Sterling Heights</t>
  </si>
  <si>
    <t>GREGPATERYN</t>
  </si>
  <si>
    <t>Pateryn</t>
  </si>
  <si>
    <t>Greg</t>
  </si>
  <si>
    <t>Jul 11 '84</t>
  </si>
  <si>
    <t>Plover</t>
  </si>
  <si>
    <t>JOEPAVELSKI</t>
  </si>
  <si>
    <t>Pavelski</t>
  </si>
  <si>
    <t>Nov 10 '87</t>
  </si>
  <si>
    <t>THEOPECKHAM</t>
  </si>
  <si>
    <t>Peckham</t>
  </si>
  <si>
    <t>Theo</t>
  </si>
  <si>
    <t>Hip, Illness</t>
  </si>
  <si>
    <t>Sep 04 '87</t>
  </si>
  <si>
    <t>MATTPELECH</t>
  </si>
  <si>
    <t>Pelech</t>
  </si>
  <si>
    <t>RW/D</t>
  </si>
  <si>
    <t>Apr 18 '89</t>
  </si>
  <si>
    <t>ANTHONYPELUSO</t>
  </si>
  <si>
    <t>Peluso</t>
  </si>
  <si>
    <t>Anthony</t>
  </si>
  <si>
    <t>Sep 28 '82</t>
  </si>
  <si>
    <t>DUSTINPENNER</t>
  </si>
  <si>
    <t>Penner</t>
  </si>
  <si>
    <t>Jan 05 '88</t>
  </si>
  <si>
    <t>Drummondville</t>
  </si>
  <si>
    <t>MATHIEUPERREAULT</t>
  </si>
  <si>
    <t>Perreault</t>
  </si>
  <si>
    <t>Mathieu</t>
  </si>
  <si>
    <t>May 28 '88</t>
  </si>
  <si>
    <t>DAVIDPERRON</t>
  </si>
  <si>
    <t>Perron</t>
  </si>
  <si>
    <t>May 16 '85</t>
  </si>
  <si>
    <t>COREYPERRY</t>
  </si>
  <si>
    <t>Perry</t>
  </si>
  <si>
    <t>Corey</t>
  </si>
  <si>
    <t>Aug 06 '88</t>
  </si>
  <si>
    <t>Muurame</t>
  </si>
  <si>
    <t>HARRIPESONEN</t>
  </si>
  <si>
    <t>Pesonen</t>
  </si>
  <si>
    <t>Harri</t>
  </si>
  <si>
    <t>Oct 27 '78</t>
  </si>
  <si>
    <t>TOBYPETERSEN</t>
  </si>
  <si>
    <t>Petersen</t>
  </si>
  <si>
    <t>Toby</t>
  </si>
  <si>
    <t>Schenectady</t>
  </si>
  <si>
    <t>NICKPETRECKI</t>
  </si>
  <si>
    <t>Petrecki</t>
  </si>
  <si>
    <t>Apr 13 '84</t>
  </si>
  <si>
    <t>Helsinki</t>
  </si>
  <si>
    <t>LENNARTPETRELL</t>
  </si>
  <si>
    <t>Petrell</t>
  </si>
  <si>
    <t>Lennart</t>
  </si>
  <si>
    <t>Head, Ankle</t>
  </si>
  <si>
    <t>Mar 03 '92</t>
  </si>
  <si>
    <t>ALEXPETROVIC</t>
  </si>
  <si>
    <t>Petrovic</t>
  </si>
  <si>
    <t>Dec 09 '87</t>
  </si>
  <si>
    <t>JEFFPETRY</t>
  </si>
  <si>
    <t>Petry</t>
  </si>
  <si>
    <t>Jul 08 '82</t>
  </si>
  <si>
    <t>RICHPEVERLEY</t>
  </si>
  <si>
    <t>Peverley</t>
  </si>
  <si>
    <t>Apr 10 '85</t>
  </si>
  <si>
    <t>DIONPHANEUF</t>
  </si>
  <si>
    <t>Phaneuf</t>
  </si>
  <si>
    <t>Dion</t>
  </si>
  <si>
    <t>Mar 09 '78</t>
  </si>
  <si>
    <t>CHRISPHILLIPS</t>
  </si>
  <si>
    <t>Phillips</t>
  </si>
  <si>
    <t>Jan 18 '90</t>
  </si>
  <si>
    <t>ALEXPIETRANGELO</t>
  </si>
  <si>
    <t>Pietrangelo</t>
  </si>
  <si>
    <t>Apr 26 '84</t>
  </si>
  <si>
    <t>STEVEPINIZZOTTO</t>
  </si>
  <si>
    <t>Pinizzotto</t>
  </si>
  <si>
    <t>Steven</t>
  </si>
  <si>
    <t>Apr 10 '91</t>
  </si>
  <si>
    <t>BRANDONPIRRI</t>
  </si>
  <si>
    <t>Pirri</t>
  </si>
  <si>
    <t>Sep 19 '83</t>
  </si>
  <si>
    <t>JONIPITKANEN</t>
  </si>
  <si>
    <t>Pitkanen</t>
  </si>
  <si>
    <t>Joni</t>
  </si>
  <si>
    <t>Lower body, Heel</t>
  </si>
  <si>
    <t>TOMASPLEKANEC</t>
  </si>
  <si>
    <t>Plekanec</t>
  </si>
  <si>
    <t>ROMANPOLAK</t>
  </si>
  <si>
    <t>Polak</t>
  </si>
  <si>
    <t>Nov 30 '82</t>
  </si>
  <si>
    <t>Repentigny</t>
  </si>
  <si>
    <t>JASONPOMINVILLE</t>
  </si>
  <si>
    <t>Pominville</t>
  </si>
  <si>
    <t>BUF, MIN</t>
  </si>
  <si>
    <t>Apr 09 '80</t>
  </si>
  <si>
    <t>ALEXEIPONIKAROVSKY</t>
  </si>
  <si>
    <t>Ponikarovsky</t>
  </si>
  <si>
    <t>WPG, NJD</t>
  </si>
  <si>
    <t>May 29 '84</t>
  </si>
  <si>
    <t>CHRISPORTER</t>
  </si>
  <si>
    <t>Porter</t>
  </si>
  <si>
    <t>Mar 12 '86</t>
  </si>
  <si>
    <t>KEVINPORTER</t>
  </si>
  <si>
    <t>Feb 22 '89</t>
  </si>
  <si>
    <t>PAULPOSTMA</t>
  </si>
  <si>
    <t>Postma</t>
  </si>
  <si>
    <t>Mar 22 '77</t>
  </si>
  <si>
    <t>Worcester</t>
  </si>
  <si>
    <t>TOMPOTI</t>
  </si>
  <si>
    <t>Poti</t>
  </si>
  <si>
    <t>Upper body, Back</t>
  </si>
  <si>
    <t>Jan 05 '84</t>
  </si>
  <si>
    <t>Lansing</t>
  </si>
  <si>
    <t>COREYPOTTER</t>
  </si>
  <si>
    <t>Potter</t>
  </si>
  <si>
    <t>Alfred</t>
  </si>
  <si>
    <t>BENOITPOULIOT</t>
  </si>
  <si>
    <t>Pouliot</t>
  </si>
  <si>
    <t>Jun 22 '85</t>
  </si>
  <si>
    <t>DARROLLPOWE</t>
  </si>
  <si>
    <t>Powe</t>
  </si>
  <si>
    <t>Darroll</t>
  </si>
  <si>
    <t>MIN, NYR</t>
  </si>
  <si>
    <t>Feb 17 '75</t>
  </si>
  <si>
    <t>VINNYPROSPAL</t>
  </si>
  <si>
    <t>Prospal</t>
  </si>
  <si>
    <t>Vinny</t>
  </si>
  <si>
    <t>May 07 '86</t>
  </si>
  <si>
    <t>Elk River</t>
  </si>
  <si>
    <t>NATEPROSSER</t>
  </si>
  <si>
    <t>Prosser</t>
  </si>
  <si>
    <t>Nate</t>
  </si>
  <si>
    <t>Mar 13 '90</t>
  </si>
  <si>
    <t>LaSalle</t>
  </si>
  <si>
    <t>DALTONPROUT</t>
  </si>
  <si>
    <t>Prout</t>
  </si>
  <si>
    <t>Dalton</t>
  </si>
  <si>
    <t>Mar 16 '84</t>
  </si>
  <si>
    <t>BRANDONPRUST</t>
  </si>
  <si>
    <t>Prust</t>
  </si>
  <si>
    <t>Sep 08 '85</t>
  </si>
  <si>
    <t>EDWARDPURCELL</t>
  </si>
  <si>
    <t>Purcell</t>
  </si>
  <si>
    <t>Teddy</t>
  </si>
  <si>
    <t>Aug 19 '81</t>
  </si>
  <si>
    <t>TAYLORPYATT</t>
  </si>
  <si>
    <t>Pyatt</t>
  </si>
  <si>
    <t>Feb 14 '87</t>
  </si>
  <si>
    <t>TOMPYATT</t>
  </si>
  <si>
    <t>Jan 11 '92</t>
  </si>
  <si>
    <t>Sherwood Park</t>
  </si>
  <si>
    <t>MARKPYSYK</t>
  </si>
  <si>
    <t>Pysyk</t>
  </si>
  <si>
    <t>KYLEQUINCEY</t>
  </si>
  <si>
    <t>Quincey</t>
  </si>
  <si>
    <t>Ankle, Cheek</t>
  </si>
  <si>
    <t>May 05 '93</t>
  </si>
  <si>
    <t>Sundbyberg</t>
  </si>
  <si>
    <t>RICKARDRAKELL</t>
  </si>
  <si>
    <t>Rakell</t>
  </si>
  <si>
    <t>Rickard</t>
  </si>
  <si>
    <t>Aug 26 '81</t>
  </si>
  <si>
    <t>Gurnee</t>
  </si>
  <si>
    <t>GREGRALLO</t>
  </si>
  <si>
    <t>Rallo</t>
  </si>
  <si>
    <t>Mar 24 '90</t>
  </si>
  <si>
    <t>JOONASRASK</t>
  </si>
  <si>
    <t>Rask</t>
  </si>
  <si>
    <t>Joonas</t>
  </si>
  <si>
    <t>Cochrane</t>
  </si>
  <si>
    <t>MASONRAYMOND</t>
  </si>
  <si>
    <t>Raymond</t>
  </si>
  <si>
    <t>Mason</t>
  </si>
  <si>
    <t>Jun 14 '86</t>
  </si>
  <si>
    <t>Ilderton</t>
  </si>
  <si>
    <t>MATTREAD</t>
  </si>
  <si>
    <t>Read</t>
  </si>
  <si>
    <t>Ribs</t>
  </si>
  <si>
    <t>Feb 26 '77</t>
  </si>
  <si>
    <t>Honeoye Falls</t>
  </si>
  <si>
    <t>MARTYREASONER</t>
  </si>
  <si>
    <t>Reasoner</t>
  </si>
  <si>
    <t>Marty</t>
  </si>
  <si>
    <t>Jan 20 '87</t>
  </si>
  <si>
    <t>RYANREAVES</t>
  </si>
  <si>
    <t>Reaves</t>
  </si>
  <si>
    <t>Jun 12 '77</t>
  </si>
  <si>
    <t>WADEREDDEN</t>
  </si>
  <si>
    <t>Redden</t>
  </si>
  <si>
    <t>Wade</t>
  </si>
  <si>
    <t>STL, BOS</t>
  </si>
  <si>
    <t>Traverse City</t>
  </si>
  <si>
    <t>ZACHREDMOND</t>
  </si>
  <si>
    <t>Redmond</t>
  </si>
  <si>
    <t>Aug 29 '84</t>
  </si>
  <si>
    <t>DYLANREESE</t>
  </si>
  <si>
    <t>Reese</t>
  </si>
  <si>
    <t>Dylan</t>
  </si>
  <si>
    <t>Apr 19 '80</t>
  </si>
  <si>
    <t>Recife</t>
  </si>
  <si>
    <t>BRA</t>
  </si>
  <si>
    <t>ROBYNREGEHR</t>
  </si>
  <si>
    <t>Regehr</t>
  </si>
  <si>
    <t>Robyn</t>
  </si>
  <si>
    <t>BUF, LAK</t>
  </si>
  <si>
    <t>Apr 16 '86</t>
  </si>
  <si>
    <t>PETERREGIN</t>
  </si>
  <si>
    <t>Regin</t>
  </si>
  <si>
    <t>Feb 04 '92</t>
  </si>
  <si>
    <t>West Vancouver</t>
  </si>
  <si>
    <t>MAXREINHART</t>
  </si>
  <si>
    <t>Reinhart</t>
  </si>
  <si>
    <t>Maxwell</t>
  </si>
  <si>
    <t>Aug 01 '86</t>
  </si>
  <si>
    <t>Arlington</t>
  </si>
  <si>
    <t>JONRHEAULT</t>
  </si>
  <si>
    <t>Rheault</t>
  </si>
  <si>
    <t>Feb 10 '80</t>
  </si>
  <si>
    <t>MIKERIBEIRO</t>
  </si>
  <si>
    <t>Ribeiro</t>
  </si>
  <si>
    <t>May 02 '80</t>
  </si>
  <si>
    <t>Murray Harbour</t>
  </si>
  <si>
    <t>BRADRICHARDS</t>
  </si>
  <si>
    <t>Richards</t>
  </si>
  <si>
    <t>Feb 11 '85</t>
  </si>
  <si>
    <t>Kenora</t>
  </si>
  <si>
    <t>MIKERICHARDS</t>
  </si>
  <si>
    <t>BRADRICHARDSON</t>
  </si>
  <si>
    <t>Richardson</t>
  </si>
  <si>
    <t>Jun 15 '90</t>
  </si>
  <si>
    <t>ZACRINALDO</t>
  </si>
  <si>
    <t>Rinaldo</t>
  </si>
  <si>
    <t>Leg, Lower body</t>
  </si>
  <si>
    <t>Apr 24 '90</t>
  </si>
  <si>
    <t>Dauphin</t>
  </si>
  <si>
    <t>COLBYROBAK</t>
  </si>
  <si>
    <t>Robak</t>
  </si>
  <si>
    <t>Mar 03 '77</t>
  </si>
  <si>
    <t>STEPHANEROBIDAS</t>
  </si>
  <si>
    <t>Robidas</t>
  </si>
  <si>
    <t>Nesbitt</t>
  </si>
  <si>
    <t>AARONROME</t>
  </si>
  <si>
    <t>Rome</t>
  </si>
  <si>
    <t>Groin, Flu, Foot</t>
  </si>
  <si>
    <t>Jul 16 '85</t>
  </si>
  <si>
    <t>Olds</t>
  </si>
  <si>
    <t>JAYROSEHILL</t>
  </si>
  <si>
    <t>Rosehill</t>
  </si>
  <si>
    <t>Roubaix</t>
  </si>
  <si>
    <t>ANTOINEROUSSEL</t>
  </si>
  <si>
    <t>Roussel</t>
  </si>
  <si>
    <t>Antoine</t>
  </si>
  <si>
    <t>May 04 '83</t>
  </si>
  <si>
    <t>DEREKROY</t>
  </si>
  <si>
    <t>Roy</t>
  </si>
  <si>
    <t>DAL, VAN</t>
  </si>
  <si>
    <t>Aug 10 '83</t>
  </si>
  <si>
    <t>St. Georges</t>
  </si>
  <si>
    <t>MATHIEUROY</t>
  </si>
  <si>
    <t>Sep 03 '78</t>
  </si>
  <si>
    <t>Vlasim</t>
  </si>
  <si>
    <t>MICHALROZSIVAL</t>
  </si>
  <si>
    <t>Rozsival</t>
  </si>
  <si>
    <t>May 07 '90</t>
  </si>
  <si>
    <t>San Diego</t>
  </si>
  <si>
    <t>CHADRUHWEDEL</t>
  </si>
  <si>
    <t>Ruhwedel</t>
  </si>
  <si>
    <t>Oct 08 '90</t>
  </si>
  <si>
    <t>Lycksele</t>
  </si>
  <si>
    <t>DAVIDRUNDBLAD</t>
  </si>
  <si>
    <t>Rundblad</t>
  </si>
  <si>
    <t>Jan 13 '80</t>
  </si>
  <si>
    <t>Cleveland</t>
  </si>
  <si>
    <t>MICHAELRUPP</t>
  </si>
  <si>
    <t>Rupp</t>
  </si>
  <si>
    <t>NYR, MIN</t>
  </si>
  <si>
    <t>May 02 '87</t>
  </si>
  <si>
    <t>Caroline</t>
  </si>
  <si>
    <t>KRISRUSSELL</t>
  </si>
  <si>
    <t>Russell</t>
  </si>
  <si>
    <t>Feb 16 '83</t>
  </si>
  <si>
    <t>TUOMORUUTU</t>
  </si>
  <si>
    <t>Ruutu</t>
  </si>
  <si>
    <t>Tuomo</t>
  </si>
  <si>
    <t>Hip, Lower body</t>
  </si>
  <si>
    <t>Cherry Hill</t>
  </si>
  <si>
    <t>BOBBYRYAN</t>
  </si>
  <si>
    <t>Mar 31 '80</t>
  </si>
  <si>
    <t>MICHAELRYDER</t>
  </si>
  <si>
    <t>Ryder</t>
  </si>
  <si>
    <t>DAL, MTL</t>
  </si>
  <si>
    <t>Oct 27 '92</t>
  </si>
  <si>
    <t>BRANDONSAAD</t>
  </si>
  <si>
    <t>Saad</t>
  </si>
  <si>
    <t>Sep 02 '74</t>
  </si>
  <si>
    <t>SAMISALO</t>
  </si>
  <si>
    <t>Salo</t>
  </si>
  <si>
    <t>Sami</t>
  </si>
  <si>
    <t>Feb 11 '76</t>
  </si>
  <si>
    <t>BRYCESALVADOR</t>
  </si>
  <si>
    <t>Salvador</t>
  </si>
  <si>
    <t>Bryce</t>
  </si>
  <si>
    <t>Upper body, Wrist</t>
  </si>
  <si>
    <t>Mariefred</t>
  </si>
  <si>
    <t>MIKAELSAMUELSSON</t>
  </si>
  <si>
    <t>Samuelsson</t>
  </si>
  <si>
    <t>Groin, Finger, Pectoral</t>
  </si>
  <si>
    <t>Feb 29 '88</t>
  </si>
  <si>
    <t>BOBBYSANGUINETTI</t>
  </si>
  <si>
    <t>Sanguinetti</t>
  </si>
  <si>
    <t>Dec 14 '85</t>
  </si>
  <si>
    <t>MICHAELSANTORELLI</t>
  </si>
  <si>
    <t>Santorelli</t>
  </si>
  <si>
    <t>FLA, WPG</t>
  </si>
  <si>
    <t>Aug 16 '78</t>
  </si>
  <si>
    <t>CORYSARICH</t>
  </si>
  <si>
    <t>Sarich</t>
  </si>
  <si>
    <t>Nose</t>
  </si>
  <si>
    <t>Oct 22 '90</t>
  </si>
  <si>
    <t>St. Hyacinthe</t>
  </si>
  <si>
    <t>DAVIDSAVARD</t>
  </si>
  <si>
    <t>Savard</t>
  </si>
  <si>
    <t>Ozieri</t>
  </si>
  <si>
    <t>ITA</t>
  </si>
  <si>
    <t>LUCASBISA</t>
  </si>
  <si>
    <t>Sbisa</t>
  </si>
  <si>
    <t>Luca</t>
  </si>
  <si>
    <t>Feb 23 '90</t>
  </si>
  <si>
    <t>MARCOSCANDELLA</t>
  </si>
  <si>
    <t>Scandella</t>
  </si>
  <si>
    <t>Marco</t>
  </si>
  <si>
    <t>Apr 20 '89</t>
  </si>
  <si>
    <t>COLTONSCEVIOUR</t>
  </si>
  <si>
    <t>Sceviour</t>
  </si>
  <si>
    <t>Mar 15 '93</t>
  </si>
  <si>
    <t>MARKSCHEIFELE</t>
  </si>
  <si>
    <t>Scheifele</t>
  </si>
  <si>
    <t>Aug 22 '91</t>
  </si>
  <si>
    <t>BRAYDENSCHENN</t>
  </si>
  <si>
    <t>Schenn</t>
  </si>
  <si>
    <t>Brayden</t>
  </si>
  <si>
    <t>Nov 02 '89</t>
  </si>
  <si>
    <t>LUKESCHENN</t>
  </si>
  <si>
    <t>Oct 07 '88</t>
  </si>
  <si>
    <t>Carmel</t>
  </si>
  <si>
    <t>CAMERONSCHILLING</t>
  </si>
  <si>
    <t>Schilling</t>
  </si>
  <si>
    <t>Cameron</t>
  </si>
  <si>
    <t>May 07 '87</t>
  </si>
  <si>
    <t>DAVIDSCHLEMKO</t>
  </si>
  <si>
    <t>Schlemko</t>
  </si>
  <si>
    <t>Sep 29 '90</t>
  </si>
  <si>
    <t>Lakeville</t>
  </si>
  <si>
    <t>JORDANSCHROEDER</t>
  </si>
  <si>
    <t>Schroeder</t>
  </si>
  <si>
    <t>Feb 25 '86</t>
  </si>
  <si>
    <t>JEFFSCHULTZ</t>
  </si>
  <si>
    <t>Schultz</t>
  </si>
  <si>
    <t>Jul 06 '90</t>
  </si>
  <si>
    <t>JUSTINSCHULTZ</t>
  </si>
  <si>
    <t>Aug 25 '82</t>
  </si>
  <si>
    <t>Strasbourg</t>
  </si>
  <si>
    <t>NICKSCHULTZ</t>
  </si>
  <si>
    <t>Jun 25 '92</t>
  </si>
  <si>
    <t>Melfort</t>
  </si>
  <si>
    <t>JADENSCHWARTZ</t>
  </si>
  <si>
    <t>Schwartz</t>
  </si>
  <si>
    <t>Jaden</t>
  </si>
  <si>
    <t>Sep 26 '82</t>
  </si>
  <si>
    <t>JOHNSCOTT</t>
  </si>
  <si>
    <t>Dec 30 '78</t>
  </si>
  <si>
    <t>ROBSCUDERI</t>
  </si>
  <si>
    <t>Scuderi</t>
  </si>
  <si>
    <t>Apr 20 '85</t>
  </si>
  <si>
    <t>BRENTSEABROOK</t>
  </si>
  <si>
    <t>Seabrook</t>
  </si>
  <si>
    <t>DANIELSEDIN</t>
  </si>
  <si>
    <t>Sedin</t>
  </si>
  <si>
    <t>HENRIKSEDIN</t>
  </si>
  <si>
    <t>Henrik</t>
  </si>
  <si>
    <t>Jul 12 '83</t>
  </si>
  <si>
    <t>BRANDONSEGAL</t>
  </si>
  <si>
    <t>Segal</t>
  </si>
  <si>
    <t>Jan 31 '92</t>
  </si>
  <si>
    <t>TYLERSEGUIN</t>
  </si>
  <si>
    <t>Seguin</t>
  </si>
  <si>
    <t>Jul 18 '81</t>
  </si>
  <si>
    <t>Schwenningen</t>
  </si>
  <si>
    <t>DENNISSEIDENBERG</t>
  </si>
  <si>
    <t>Seidenberg</t>
  </si>
  <si>
    <t>Dennis</t>
  </si>
  <si>
    <t>Bojnice</t>
  </si>
  <si>
    <t>ANDREJSEKERA</t>
  </si>
  <si>
    <t>Sekera</t>
  </si>
  <si>
    <t>Foot, Leg, Upper body</t>
  </si>
  <si>
    <t>Jul 03 '70</t>
  </si>
  <si>
    <t>TEEMUSELANNE</t>
  </si>
  <si>
    <t>Selanne</t>
  </si>
  <si>
    <t>Oct 20 '87</t>
  </si>
  <si>
    <t>Brockville</t>
  </si>
  <si>
    <t>ERICSELLECK</t>
  </si>
  <si>
    <t>Selleck</t>
  </si>
  <si>
    <t>Mar 03 '84</t>
  </si>
  <si>
    <t>Krasnojarsk</t>
  </si>
  <si>
    <t>ALEXANDERSEMIN</t>
  </si>
  <si>
    <t>Semin</t>
  </si>
  <si>
    <t>Aug 28 '84</t>
  </si>
  <si>
    <t>TIMSESTITO</t>
  </si>
  <si>
    <t>Sestito</t>
  </si>
  <si>
    <t>Sep 28 '87</t>
  </si>
  <si>
    <t>TOMSESTITO</t>
  </si>
  <si>
    <t>PHI, VAN</t>
  </si>
  <si>
    <t>Taber</t>
  </si>
  <si>
    <t>DEVINSETOGUCHI</t>
  </si>
  <si>
    <t>Setoguchi</t>
  </si>
  <si>
    <t>Devin</t>
  </si>
  <si>
    <t>Campbellville</t>
  </si>
  <si>
    <t>MICHAELSGARBOSSA</t>
  </si>
  <si>
    <t>Sgarbossa</t>
  </si>
  <si>
    <t>Dec 27 '81</t>
  </si>
  <si>
    <t>PATRICKSHARP</t>
  </si>
  <si>
    <t>Sharp</t>
  </si>
  <si>
    <t>Greenwich</t>
  </si>
  <si>
    <t>KEVINSHATTENKIRK</t>
  </si>
  <si>
    <t>Shattenkirk</t>
  </si>
  <si>
    <t>Jul 20 '91</t>
  </si>
  <si>
    <t>ANDREWSHAW</t>
  </si>
  <si>
    <t>Shaw</t>
  </si>
  <si>
    <t>Dec 07 '91</t>
  </si>
  <si>
    <t>RILEYSHEAHAN</t>
  </si>
  <si>
    <t>Sheahan</t>
  </si>
  <si>
    <t>Feb 07 '76</t>
  </si>
  <si>
    <t>Thompson</t>
  </si>
  <si>
    <t>JODYSHELLEY</t>
  </si>
  <si>
    <t>Shelley</t>
  </si>
  <si>
    <t>Jody</t>
  </si>
  <si>
    <t>Apr 25 '88</t>
  </si>
  <si>
    <t>JAMESSHEPPARD</t>
  </si>
  <si>
    <t>Sheppard</t>
  </si>
  <si>
    <t>Jan 29 '91</t>
  </si>
  <si>
    <t>DREWSHORE</t>
  </si>
  <si>
    <t>Shore</t>
  </si>
  <si>
    <t>Oct 13 '90</t>
  </si>
  <si>
    <t>JAKOBSILFVERBERG</t>
  </si>
  <si>
    <t>Silfverberg</t>
  </si>
  <si>
    <t>Jakob</t>
  </si>
  <si>
    <t>Aug 26 '88</t>
  </si>
  <si>
    <t>Scarborough</t>
  </si>
  <si>
    <t>WAYNESIMMONDS</t>
  </si>
  <si>
    <t>Simmonds</t>
  </si>
  <si>
    <t>Wayne</t>
  </si>
  <si>
    <t>May 19 '87</t>
  </si>
  <si>
    <t>JACKSKILLE</t>
  </si>
  <si>
    <t>Skille</t>
  </si>
  <si>
    <t>May 16 '92</t>
  </si>
  <si>
    <t>JEFFSKINNER</t>
  </si>
  <si>
    <t>Skinner</t>
  </si>
  <si>
    <t>Dec 09 '82</t>
  </si>
  <si>
    <t>Lapeer</t>
  </si>
  <si>
    <t>JIMSLATER</t>
  </si>
  <si>
    <t>Slater</t>
  </si>
  <si>
    <t>Feb 01 '86</t>
  </si>
  <si>
    <t>Frydlant</t>
  </si>
  <si>
    <t>LADISLAVSMID</t>
  </si>
  <si>
    <t>Smid</t>
  </si>
  <si>
    <t>Ladislav</t>
  </si>
  <si>
    <t>Jul 11 '88</t>
  </si>
  <si>
    <t>Winston-Salem</t>
  </si>
  <si>
    <t>BENSMITH</t>
  </si>
  <si>
    <t>Smith</t>
  </si>
  <si>
    <t>BRENDANSMITH</t>
  </si>
  <si>
    <t>Sep 05 '89</t>
  </si>
  <si>
    <t>CRAIGSMITH</t>
  </si>
  <si>
    <t>Oct 13 '84</t>
  </si>
  <si>
    <t>DEREKSMITH</t>
  </si>
  <si>
    <t>Apr 01 '91</t>
  </si>
  <si>
    <t>RILEYSMITH</t>
  </si>
  <si>
    <t>Reilly</t>
  </si>
  <si>
    <t>Feb 08 '85</t>
  </si>
  <si>
    <t>TREVORSMITH</t>
  </si>
  <si>
    <t>Apr 05 '88</t>
  </si>
  <si>
    <t>Maple Creek</t>
  </si>
  <si>
    <t>ZACKSMITH</t>
  </si>
  <si>
    <t>Jun 14 '92</t>
  </si>
  <si>
    <t>DEVANTESMITH-PELLY</t>
  </si>
  <si>
    <t>Smith-Pelly</t>
  </si>
  <si>
    <t>Devante</t>
  </si>
  <si>
    <t>Feb 04 '79</t>
  </si>
  <si>
    <t>JERREDSMITHSON</t>
  </si>
  <si>
    <t>Smithson</t>
  </si>
  <si>
    <t>Jerred</t>
  </si>
  <si>
    <t>FLA, EDM</t>
  </si>
  <si>
    <t>Feb 21 '76</t>
  </si>
  <si>
    <t>Banff</t>
  </si>
  <si>
    <t>RYANSMYTH</t>
  </si>
  <si>
    <t>Smyth</t>
  </si>
  <si>
    <t>Jul 02 '87</t>
  </si>
  <si>
    <t>VLADIMIRSOBOTKA</t>
  </si>
  <si>
    <t>Sobotka</t>
  </si>
  <si>
    <t>Vladimir</t>
  </si>
  <si>
    <t>Malmö</t>
  </si>
  <si>
    <t>CARLSODERBERG</t>
  </si>
  <si>
    <t>Soderberg</t>
  </si>
  <si>
    <t>Jul 13 '76</t>
  </si>
  <si>
    <t>SHELDONSOURAY</t>
  </si>
  <si>
    <t>Souray</t>
  </si>
  <si>
    <t>Undisclosed, Lower body</t>
  </si>
  <si>
    <t>Sep 19 '88</t>
  </si>
  <si>
    <t>Palmerston</t>
  </si>
  <si>
    <t>NICKSPALING</t>
  </si>
  <si>
    <t>Spaling</t>
  </si>
  <si>
    <t>Jun 13 '83</t>
  </si>
  <si>
    <t>JASONSPEZZA</t>
  </si>
  <si>
    <t>Spezza</t>
  </si>
  <si>
    <t>Jan 30 '92</t>
  </si>
  <si>
    <t>RYANSPOONER</t>
  </si>
  <si>
    <t>Spooner</t>
  </si>
  <si>
    <t>Nov 29 '89</t>
  </si>
  <si>
    <t>JAREDSPURGEON</t>
  </si>
  <si>
    <t>Spurgeon</t>
  </si>
  <si>
    <t>Jun 18 '75</t>
  </si>
  <si>
    <t>MARTINST.LOUIS</t>
  </si>
  <si>
    <t>St Louis</t>
  </si>
  <si>
    <t>Oct 29 '84</t>
  </si>
  <si>
    <t>ERICSTAAL</t>
  </si>
  <si>
    <t>Staal</t>
  </si>
  <si>
    <t>Aug 21 '90</t>
  </si>
  <si>
    <t>JAREDSTAAL</t>
  </si>
  <si>
    <t>Sep 10 '88</t>
  </si>
  <si>
    <t>JORDANSTAAL</t>
  </si>
  <si>
    <t>MARCSTAAL</t>
  </si>
  <si>
    <t>Oct 30 '85</t>
  </si>
  <si>
    <t>DREWSTAFFORD</t>
  </si>
  <si>
    <t>Stafford</t>
  </si>
  <si>
    <t>Dec 19 '83</t>
  </si>
  <si>
    <t>MATTSTAJAN</t>
  </si>
  <si>
    <t>Stajan</t>
  </si>
  <si>
    <t>Jan 17 '86</t>
  </si>
  <si>
    <t>VIKTORSTALBERG</t>
  </si>
  <si>
    <t>Stalberg</t>
  </si>
  <si>
    <t>Viktor</t>
  </si>
  <si>
    <t>Feb 07 '90</t>
  </si>
  <si>
    <t>Markham</t>
  </si>
  <si>
    <t>STEVENSTAMKOS</t>
  </si>
  <si>
    <t>Stamkos</t>
  </si>
  <si>
    <t>Jul 20 '89</t>
  </si>
  <si>
    <t>RYANSTANTON</t>
  </si>
  <si>
    <t>Stanton</t>
  </si>
  <si>
    <t>Dec 27 '85</t>
  </si>
  <si>
    <t>PAULSTASTNY</t>
  </si>
  <si>
    <t>Stastny</t>
  </si>
  <si>
    <t>BRADSTAUBITZ</t>
  </si>
  <si>
    <t>Staubitz</t>
  </si>
  <si>
    <t>Mar 15 '82</t>
  </si>
  <si>
    <t>DAVIDSTECKEL</t>
  </si>
  <si>
    <t>Steckel</t>
  </si>
  <si>
    <t>TOR, ANA</t>
  </si>
  <si>
    <t>Mar 01 '84</t>
  </si>
  <si>
    <t>ALEXANDERSTEEN</t>
  </si>
  <si>
    <t>Steen</t>
  </si>
  <si>
    <t>Feb 04 '83</t>
  </si>
  <si>
    <t>LEESTEMPNIAK</t>
  </si>
  <si>
    <t>Stempniak</t>
  </si>
  <si>
    <t>Hastings</t>
  </si>
  <si>
    <t>DEREKSTEPAN</t>
  </si>
  <si>
    <t>Stepan</t>
  </si>
  <si>
    <t>Oct 30 '87</t>
  </si>
  <si>
    <t>CHRISSTEWART</t>
  </si>
  <si>
    <t>Stewart</t>
  </si>
  <si>
    <t>Jun 24 '82</t>
  </si>
  <si>
    <t>Melville</t>
  </si>
  <si>
    <t>JARRETSTOLL</t>
  </si>
  <si>
    <t>Stoll</t>
  </si>
  <si>
    <t>Jarret</t>
  </si>
  <si>
    <t>May 13 '92</t>
  </si>
  <si>
    <t>MARKSTONE</t>
  </si>
  <si>
    <t>Stone</t>
  </si>
  <si>
    <t>MICHAELSTONE</t>
  </si>
  <si>
    <t>Feb 19 '85</t>
  </si>
  <si>
    <t>Port McNeill</t>
  </si>
  <si>
    <t>CLAYTONSTONER</t>
  </si>
  <si>
    <t>Stoner</t>
  </si>
  <si>
    <t>Clayton</t>
  </si>
  <si>
    <t>Oct 30 '84</t>
  </si>
  <si>
    <t>TYSONSTRACHAN</t>
  </si>
  <si>
    <t>Strachan</t>
  </si>
  <si>
    <t>Jan 04 '88</t>
  </si>
  <si>
    <t>BRIANSTRAIT</t>
  </si>
  <si>
    <t>Strait</t>
  </si>
  <si>
    <t>Tibro</t>
  </si>
  <si>
    <t>ANTONSTRALMAN</t>
  </si>
  <si>
    <t>Stralman</t>
  </si>
  <si>
    <t>Feb 13 '87</t>
  </si>
  <si>
    <t>Coquitlam</t>
  </si>
  <si>
    <t>BENSTREET</t>
  </si>
  <si>
    <t>Street</t>
  </si>
  <si>
    <t>Dec 11 '77</t>
  </si>
  <si>
    <t>MARKSTREIT</t>
  </si>
  <si>
    <t>Streit</t>
  </si>
  <si>
    <t>Nov 06 '79</t>
  </si>
  <si>
    <t>Rocky Mountain House</t>
  </si>
  <si>
    <t>BRADSTUART</t>
  </si>
  <si>
    <t>Stuart</t>
  </si>
  <si>
    <t>MARKSTUART</t>
  </si>
  <si>
    <t>May 13 '89</t>
  </si>
  <si>
    <t>P.K.SUBBAN</t>
  </si>
  <si>
    <t>Subban</t>
  </si>
  <si>
    <t>P.K.</t>
  </si>
  <si>
    <t>Jul 06 '74</t>
  </si>
  <si>
    <t>Timmins</t>
  </si>
  <si>
    <t>STEVESULLIVAN</t>
  </si>
  <si>
    <t>Sullivan</t>
  </si>
  <si>
    <t>PHX, NJD</t>
  </si>
  <si>
    <t>May 30 '84</t>
  </si>
  <si>
    <t>Kaufbeuren</t>
  </si>
  <si>
    <t>ALEXANDERSULZER</t>
  </si>
  <si>
    <t>Sulzer</t>
  </si>
  <si>
    <t>Feb 05 '88</t>
  </si>
  <si>
    <t>CHRISSUMMERS</t>
  </si>
  <si>
    <t>Summers</t>
  </si>
  <si>
    <t>Nov 29 '90</t>
  </si>
  <si>
    <t>ANDREJSUSTR</t>
  </si>
  <si>
    <t>Sustr</t>
  </si>
  <si>
    <t>Jan 21 '85</t>
  </si>
  <si>
    <t>RYANSUTER</t>
  </si>
  <si>
    <t>Suter</t>
  </si>
  <si>
    <t>Feb 14 '89</t>
  </si>
  <si>
    <t>Huntington</t>
  </si>
  <si>
    <t>BRANDONSUTTER</t>
  </si>
  <si>
    <t>Sutter</t>
  </si>
  <si>
    <t>Jun 02 '87</t>
  </si>
  <si>
    <t>Viking</t>
  </si>
  <si>
    <t>BRETTSUTTER</t>
  </si>
  <si>
    <t>Sep 21 '88</t>
  </si>
  <si>
    <t>Elburn</t>
  </si>
  <si>
    <t>BILLSWEATT</t>
  </si>
  <si>
    <t>Sweatt</t>
  </si>
  <si>
    <t>Bill</t>
  </si>
  <si>
    <t>Feb 11 '84</t>
  </si>
  <si>
    <t>Lemoyne</t>
  </si>
  <si>
    <t>MAXIMETALBOT</t>
  </si>
  <si>
    <t>Talbot</t>
  </si>
  <si>
    <t>Maxime</t>
  </si>
  <si>
    <t>Jan 10 '79</t>
  </si>
  <si>
    <t>HENRIKTALLINDER</t>
  </si>
  <si>
    <t>Tallinder</t>
  </si>
  <si>
    <t>Dec 20 '89</t>
  </si>
  <si>
    <t>CHRISTANEV</t>
  </si>
  <si>
    <t>Tanev</t>
  </si>
  <si>
    <t>Christopher</t>
  </si>
  <si>
    <t>Feb 10 '89</t>
  </si>
  <si>
    <t>Philadelphia</t>
  </si>
  <si>
    <t>ERICTANGRADI</t>
  </si>
  <si>
    <t>Tangradi</t>
  </si>
  <si>
    <t>PIT, WPG</t>
  </si>
  <si>
    <t>Nov 21 '79</t>
  </si>
  <si>
    <t>Ste-Justine</t>
  </si>
  <si>
    <t>ALEXTANGUAY</t>
  </si>
  <si>
    <t>Tanguay</t>
  </si>
  <si>
    <t>Oct 20 '86</t>
  </si>
  <si>
    <t>MATTTAORMINA</t>
  </si>
  <si>
    <t>Taormina</t>
  </si>
  <si>
    <t>Dec 13 '91</t>
  </si>
  <si>
    <t>VLADIMIRTARASENKO</t>
  </si>
  <si>
    <t>Tarasenko</t>
  </si>
  <si>
    <t>Jan 23 '85</t>
  </si>
  <si>
    <t>JAMIETARDIF</t>
  </si>
  <si>
    <t>Tardif</t>
  </si>
  <si>
    <t>Dec 01 '90</t>
  </si>
  <si>
    <t>TOMASTATAR</t>
  </si>
  <si>
    <t>Tatar</t>
  </si>
  <si>
    <t>Sep 20 '90</t>
  </si>
  <si>
    <t>JOHNTAVARES</t>
  </si>
  <si>
    <t>Tavares</t>
  </si>
  <si>
    <t>Feb 21 '90</t>
  </si>
  <si>
    <t>MATTIASTEDENBY</t>
  </si>
  <si>
    <t>Tedenby</t>
  </si>
  <si>
    <t>Pleasanton</t>
  </si>
  <si>
    <t>MATTTENNYSON</t>
  </si>
  <si>
    <t>Tennyson</t>
  </si>
  <si>
    <t>Apr 07 '89</t>
  </si>
  <si>
    <t>CHRISTERRY</t>
  </si>
  <si>
    <t>Terry</t>
  </si>
  <si>
    <t>May 26 '92</t>
  </si>
  <si>
    <t>CHRISTIANTHOMAS</t>
  </si>
  <si>
    <t>Oct 05 '84</t>
  </si>
  <si>
    <t>NATETHOMPSON</t>
  </si>
  <si>
    <t>Jun 03 '83</t>
  </si>
  <si>
    <t>CHRISTHORBURN</t>
  </si>
  <si>
    <t>Thorburn</t>
  </si>
  <si>
    <t>Jul 02 '79</t>
  </si>
  <si>
    <t>JOETHORNTON</t>
  </si>
  <si>
    <t>Thornton</t>
  </si>
  <si>
    <t>Jul 23 '77</t>
  </si>
  <si>
    <t>SHAWNTHORNTON</t>
  </si>
  <si>
    <t>Sep 11 '89</t>
  </si>
  <si>
    <t>SCOTTTIMMINS</t>
  </si>
  <si>
    <t>Mar 18 '75</t>
  </si>
  <si>
    <t>KIMMOTIMONEN</t>
  </si>
  <si>
    <t>Timonen</t>
  </si>
  <si>
    <t>Kimmo</t>
  </si>
  <si>
    <t>Feb 20 '92</t>
  </si>
  <si>
    <t>Millersville</t>
  </si>
  <si>
    <t>MD</t>
  </si>
  <si>
    <t>JARREDTINORDI</t>
  </si>
  <si>
    <t>Tinordi</t>
  </si>
  <si>
    <t>Jarred</t>
  </si>
  <si>
    <t>Mar 16 '88</t>
  </si>
  <si>
    <t>Slany</t>
  </si>
  <si>
    <t>JIRITLUSTY</t>
  </si>
  <si>
    <t>Tlusty</t>
  </si>
  <si>
    <t>Apr 29 '88</t>
  </si>
  <si>
    <t>JONATHANTOEWS</t>
  </si>
  <si>
    <t>Toews</t>
  </si>
  <si>
    <t>Apr 24 '92</t>
  </si>
  <si>
    <t>TYLERTOFFOLI</t>
  </si>
  <si>
    <t>Toffoli</t>
  </si>
  <si>
    <t>Feb 02 '83</t>
  </si>
  <si>
    <t>Churchill</t>
  </si>
  <si>
    <t>JORDINTOOTOO</t>
  </si>
  <si>
    <t>Tootoo</t>
  </si>
  <si>
    <t>Jordin</t>
  </si>
  <si>
    <t>Oct 08 '81</t>
  </si>
  <si>
    <t>RAFFITORRES</t>
  </si>
  <si>
    <t>Torres</t>
  </si>
  <si>
    <t>Raffi</t>
  </si>
  <si>
    <t>PHX, SJS</t>
  </si>
  <si>
    <t>Aug 14 '89</t>
  </si>
  <si>
    <t>KYLETURRIS</t>
  </si>
  <si>
    <t>Turris</t>
  </si>
  <si>
    <t>Apr 23 '89</t>
  </si>
  <si>
    <t>DANATYRELL</t>
  </si>
  <si>
    <t>Tyrell</t>
  </si>
  <si>
    <t>Dana</t>
  </si>
  <si>
    <t>Jul 19 '83</t>
  </si>
  <si>
    <t>Izhevsk</t>
  </si>
  <si>
    <t>FEDORTYUTIN</t>
  </si>
  <si>
    <t>Tyutin</t>
  </si>
  <si>
    <t>Fedor</t>
  </si>
  <si>
    <t>Apr 22 '89</t>
  </si>
  <si>
    <t>Jonkoping</t>
  </si>
  <si>
    <t>DAVIDULLSTROM</t>
  </si>
  <si>
    <t>Ullstrom</t>
  </si>
  <si>
    <t>May 03 '82</t>
  </si>
  <si>
    <t>R.J.UMBERGER</t>
  </si>
  <si>
    <t>Umberger</t>
  </si>
  <si>
    <t>RJ</t>
  </si>
  <si>
    <t>Oct 07 '83</t>
  </si>
  <si>
    <t>Fort McMurray</t>
  </si>
  <si>
    <t>SCOTTIEUPSHALL</t>
  </si>
  <si>
    <t>Upshall</t>
  </si>
  <si>
    <t>Scottie</t>
  </si>
  <si>
    <t>Ankle, Lower body</t>
  </si>
  <si>
    <t>Dec 20 '90</t>
  </si>
  <si>
    <t>ALEXANDERURBOM</t>
  </si>
  <si>
    <t>Urbom</t>
  </si>
  <si>
    <t>Apr 20 '83</t>
  </si>
  <si>
    <t>DAVIDVANDERGULIK</t>
  </si>
  <si>
    <t>Van Der Gulik</t>
  </si>
  <si>
    <t>May 04 '89</t>
  </si>
  <si>
    <t>Middletown</t>
  </si>
  <si>
    <t>JAMESVANRIEMSDYK</t>
  </si>
  <si>
    <t>van Riemsdyk</t>
  </si>
  <si>
    <t>Mar 15 '87</t>
  </si>
  <si>
    <t>CHRISVANDEVELDE</t>
  </si>
  <si>
    <t>VandeVelde</t>
  </si>
  <si>
    <t>THOMASVANEK</t>
  </si>
  <si>
    <t>Vanek</t>
  </si>
  <si>
    <t>Jun 03 '91</t>
  </si>
  <si>
    <t>Jyväskylä</t>
  </si>
  <si>
    <t>SAMIVATANEN</t>
  </si>
  <si>
    <t>Vatanen</t>
  </si>
  <si>
    <t>Jul 20 '82</t>
  </si>
  <si>
    <t>St. Agapit</t>
  </si>
  <si>
    <t>ANTOINEVERMETTE</t>
  </si>
  <si>
    <t>Vermette</t>
  </si>
  <si>
    <t>KRISVERSTEEG</t>
  </si>
  <si>
    <t>Versteeg</t>
  </si>
  <si>
    <t>Groin, Chest, Lower body</t>
  </si>
  <si>
    <t>Brno</t>
  </si>
  <si>
    <t>TOMASVINCOUR</t>
  </si>
  <si>
    <t>Vincour</t>
  </si>
  <si>
    <t>DAL, COL</t>
  </si>
  <si>
    <t>Aug 11 '76</t>
  </si>
  <si>
    <t>Topolcany</t>
  </si>
  <si>
    <t>LUBOMIRVISNOVSKY</t>
  </si>
  <si>
    <t>Visnovsky</t>
  </si>
  <si>
    <t>Lubomir</t>
  </si>
  <si>
    <t>Aug 20 '85</t>
  </si>
  <si>
    <t>JOEVITALE</t>
  </si>
  <si>
    <t>Vitale</t>
  </si>
  <si>
    <t>Mar 30 '87</t>
  </si>
  <si>
    <t>MARC-EDOUARDVLASIC</t>
  </si>
  <si>
    <t>Vlasic</t>
  </si>
  <si>
    <t>Marc-Edouard</t>
  </si>
  <si>
    <t>Feb 25 '82</t>
  </si>
  <si>
    <t>ANTONVOLCHENKOV</t>
  </si>
  <si>
    <t>Volchenkov</t>
  </si>
  <si>
    <t>May 30 '85</t>
  </si>
  <si>
    <t>Revelstoke</t>
  </si>
  <si>
    <t>AARONVOLPATTI</t>
  </si>
  <si>
    <t>Volpatti</t>
  </si>
  <si>
    <t>VAN, WSH</t>
  </si>
  <si>
    <t>Aug 15 '89</t>
  </si>
  <si>
    <t>JAKUBVORACEK</t>
  </si>
  <si>
    <t>Voracek</t>
  </si>
  <si>
    <t>Jan 15 '90</t>
  </si>
  <si>
    <t>SLAVAVOYNOV</t>
  </si>
  <si>
    <t>Voynov</t>
  </si>
  <si>
    <t>Slava</t>
  </si>
  <si>
    <t>Jun 13 '81</t>
  </si>
  <si>
    <t>RADIMVRBATA</t>
  </si>
  <si>
    <t>Vrbata</t>
  </si>
  <si>
    <t>Radim</t>
  </si>
  <si>
    <t>Aug 06 '84</t>
  </si>
  <si>
    <t>TIMWALLACE</t>
  </si>
  <si>
    <t>Wallace</t>
  </si>
  <si>
    <t>Jan 29 '87</t>
  </si>
  <si>
    <t>TOMWANDELL</t>
  </si>
  <si>
    <t>Wandell</t>
  </si>
  <si>
    <t>Dec 02 '80</t>
  </si>
  <si>
    <t>JOELWARD</t>
  </si>
  <si>
    <t>Ward</t>
  </si>
  <si>
    <t>Joel</t>
  </si>
  <si>
    <t>St. Isidore</t>
  </si>
  <si>
    <t>FRANCISWATHIER</t>
  </si>
  <si>
    <t>Wathier</t>
  </si>
  <si>
    <t>Jan 13 '92</t>
  </si>
  <si>
    <t>AUSTINWATSON</t>
  </si>
  <si>
    <t>Watson</t>
  </si>
  <si>
    <t>Austin</t>
  </si>
  <si>
    <t>May 02 '78</t>
  </si>
  <si>
    <t>Bramalea</t>
  </si>
  <si>
    <t>MIKEWEAVER</t>
  </si>
  <si>
    <t>Weaver</t>
  </si>
  <si>
    <t>Concussion, Lower body</t>
  </si>
  <si>
    <t>Dec 16 '87</t>
  </si>
  <si>
    <t>MIKEWEBER</t>
  </si>
  <si>
    <t>Weber</t>
  </si>
  <si>
    <t>Aug 14 '85</t>
  </si>
  <si>
    <t>SHEAWEBER</t>
  </si>
  <si>
    <t>Shea</t>
  </si>
  <si>
    <t>Sep 23 '88</t>
  </si>
  <si>
    <t>Morges</t>
  </si>
  <si>
    <t>YANNICKWEBER</t>
  </si>
  <si>
    <t>Yannick</t>
  </si>
  <si>
    <t>DALEWEISE</t>
  </si>
  <si>
    <t>Weise</t>
  </si>
  <si>
    <t>Dale</t>
  </si>
  <si>
    <t>STEPHENWEISS</t>
  </si>
  <si>
    <t>Weiss</t>
  </si>
  <si>
    <t>Mar 06 '90</t>
  </si>
  <si>
    <t>ERICWELLWOOD</t>
  </si>
  <si>
    <t>Wellwood</t>
  </si>
  <si>
    <t>May 16 '83</t>
  </si>
  <si>
    <t>KYLEWELLWOOD</t>
  </si>
  <si>
    <t>Apr 30 '88</t>
  </si>
  <si>
    <t>Bayfield</t>
  </si>
  <si>
    <t>JEREMYWELSH</t>
  </si>
  <si>
    <t>Welsh</t>
  </si>
  <si>
    <t>Feb 07 '84</t>
  </si>
  <si>
    <t>Amherstburg</t>
  </si>
  <si>
    <t>KEVINWESTGARTH</t>
  </si>
  <si>
    <t>Westgarth</t>
  </si>
  <si>
    <t>Aug 31 '86</t>
  </si>
  <si>
    <t>Robbinsdale</t>
  </si>
  <si>
    <t>BLAKEWHEELER</t>
  </si>
  <si>
    <t>Wheeler</t>
  </si>
  <si>
    <t>Jun 04 '84</t>
  </si>
  <si>
    <t>Steinbach</t>
  </si>
  <si>
    <t>IANWHITE</t>
  </si>
  <si>
    <t>White</t>
  </si>
  <si>
    <t>Leg, Illness</t>
  </si>
  <si>
    <t>Mar 17 '88</t>
  </si>
  <si>
    <t>RYANWHITE</t>
  </si>
  <si>
    <t>May 08 '72</t>
  </si>
  <si>
    <t>RAYWHITNEY</t>
  </si>
  <si>
    <t>Whitney</t>
  </si>
  <si>
    <t>Ray</t>
  </si>
  <si>
    <t>Feb 19 '83</t>
  </si>
  <si>
    <t>RYANWHITNEY</t>
  </si>
  <si>
    <t>Mar 20 '83</t>
  </si>
  <si>
    <t>DENNISWIDEMAN</t>
  </si>
  <si>
    <t>Wideman</t>
  </si>
  <si>
    <t>Sep 12 '90</t>
  </si>
  <si>
    <t>PATRICKWIERCIOCH</t>
  </si>
  <si>
    <t>Wiercioch</t>
  </si>
  <si>
    <t>Oct 04 '81</t>
  </si>
  <si>
    <t>Cobourg</t>
  </si>
  <si>
    <t>JUSTINWILLIAMS</t>
  </si>
  <si>
    <t>Williams</t>
  </si>
  <si>
    <t>Oct 20 '89</t>
  </si>
  <si>
    <t>COLINWILSON</t>
  </si>
  <si>
    <t>Wilson</t>
  </si>
  <si>
    <t>Feb 03 '87</t>
  </si>
  <si>
    <t>RYANWILSON</t>
  </si>
  <si>
    <t>Apr 12 '88</t>
  </si>
  <si>
    <t>Evanston</t>
  </si>
  <si>
    <t>TOMMYWINGELS</t>
  </si>
  <si>
    <t>Wingels</t>
  </si>
  <si>
    <t>Tommy</t>
  </si>
  <si>
    <t>Mar 06 '85</t>
  </si>
  <si>
    <t>DANIELWINNIK</t>
  </si>
  <si>
    <t>Winnik</t>
  </si>
  <si>
    <t>Feb 21 '84</t>
  </si>
  <si>
    <t>Canton</t>
  </si>
  <si>
    <t>JAMESWISNIEWSKI</t>
  </si>
  <si>
    <t>Wisniewski</t>
  </si>
  <si>
    <t>Concussion, Foot</t>
  </si>
  <si>
    <t>Feb 24 '86</t>
  </si>
  <si>
    <t>Zabrze</t>
  </si>
  <si>
    <t>POL</t>
  </si>
  <si>
    <t>WOJTEKWOLSKI</t>
  </si>
  <si>
    <t>Wolski</t>
  </si>
  <si>
    <t>Wojtek</t>
  </si>
  <si>
    <t>JAMESWRIGHT</t>
  </si>
  <si>
    <t>Wright</t>
  </si>
  <si>
    <t>Feb 27 '86</t>
  </si>
  <si>
    <t>JAMESWYMAN</t>
  </si>
  <si>
    <t>Wyman</t>
  </si>
  <si>
    <t>JT</t>
  </si>
  <si>
    <t>Oct 06 '93</t>
  </si>
  <si>
    <t>Nizhnekamsk</t>
  </si>
  <si>
    <t>NAILYAKUPOV</t>
  </si>
  <si>
    <t>Yakupov</t>
  </si>
  <si>
    <t>Nail</t>
  </si>
  <si>
    <t>Sep 09 '86</t>
  </si>
  <si>
    <t>KEITHYANDLE</t>
  </si>
  <si>
    <t>Yandle</t>
  </si>
  <si>
    <t>Apr 25 '85</t>
  </si>
  <si>
    <t>BRANDONYIP</t>
  </si>
  <si>
    <t>Yip</t>
  </si>
  <si>
    <t>Apr 01 '81</t>
  </si>
  <si>
    <t>Punnichy</t>
  </si>
  <si>
    <t>NOLANYONKMAN</t>
  </si>
  <si>
    <t>Yonkman</t>
  </si>
  <si>
    <t>May 13 '85</t>
  </si>
  <si>
    <t>TRAVISZAJAC</t>
  </si>
  <si>
    <t>Zajac</t>
  </si>
  <si>
    <t>GREGZANON</t>
  </si>
  <si>
    <t>Zanon</t>
  </si>
  <si>
    <t>Oct 09 '80</t>
  </si>
  <si>
    <t>Njurunda</t>
  </si>
  <si>
    <t>HENRIKZETTERBERG</t>
  </si>
  <si>
    <t>Zetterberg</t>
  </si>
  <si>
    <t>Apr 18 '93</t>
  </si>
  <si>
    <t>MIKAZIBANEJAD</t>
  </si>
  <si>
    <t>Zibanejad</t>
  </si>
  <si>
    <t>Mika</t>
  </si>
  <si>
    <t>Feb 03 '77</t>
  </si>
  <si>
    <t>Most</t>
  </si>
  <si>
    <t>MAREKZIDLICKY</t>
  </si>
  <si>
    <t>Zidlicky</t>
  </si>
  <si>
    <t>Marek</t>
  </si>
  <si>
    <t>Sep 01 '87</t>
  </si>
  <si>
    <t>HARRYZOLNIERCZYKK</t>
  </si>
  <si>
    <t>Zolnierczyk</t>
  </si>
  <si>
    <t>Harry</t>
  </si>
  <si>
    <t>Jun 16 '78</t>
  </si>
  <si>
    <t>Elektrenai</t>
  </si>
  <si>
    <t>LTU</t>
  </si>
  <si>
    <t>DAINIUSZUBRUS</t>
  </si>
  <si>
    <t>Zubrus</t>
  </si>
  <si>
    <t>Dainius</t>
  </si>
  <si>
    <t>Oslo</t>
  </si>
  <si>
    <t>NOR</t>
  </si>
  <si>
    <t>MATSZUCCARELLO</t>
  </si>
  <si>
    <t>Zuccarello</t>
  </si>
  <si>
    <t>Mats</t>
  </si>
  <si>
    <t>Jan 16 '92</t>
  </si>
  <si>
    <t>Newport Beach</t>
  </si>
  <si>
    <t>JASONZUCKER</t>
  </si>
  <si>
    <t>Zucker</t>
  </si>
  <si>
    <t>hGP</t>
  </si>
  <si>
    <t>hG</t>
  </si>
  <si>
    <t>hA</t>
  </si>
  <si>
    <t>h+/-</t>
  </si>
  <si>
    <t>hPIM</t>
  </si>
  <si>
    <t>hPen</t>
  </si>
  <si>
    <t>hFO</t>
  </si>
  <si>
    <t>hFOW</t>
  </si>
  <si>
    <t>hFOL</t>
  </si>
  <si>
    <t>hFO%</t>
  </si>
  <si>
    <t>hESOI/G</t>
  </si>
  <si>
    <t>hPPTOI/G</t>
  </si>
  <si>
    <t>hSHTOI/G</t>
  </si>
  <si>
    <t>hTOI/G</t>
  </si>
  <si>
    <t>hSOS</t>
  </si>
  <si>
    <t>hSOG</t>
  </si>
  <si>
    <t>hSO%</t>
  </si>
  <si>
    <t>hSOGDG</t>
  </si>
  <si>
    <t>rGP</t>
  </si>
  <si>
    <t>rG</t>
  </si>
  <si>
    <t>rA</t>
  </si>
  <si>
    <t>r+/-</t>
  </si>
  <si>
    <t>rPIM</t>
  </si>
  <si>
    <t>rPen</t>
  </si>
  <si>
    <t>rFO</t>
  </si>
  <si>
    <t>rFOW</t>
  </si>
  <si>
    <t>rFOL</t>
  </si>
  <si>
    <t>rFO%</t>
  </si>
  <si>
    <t>rESTOI/G</t>
  </si>
  <si>
    <t>rPPTOI/G</t>
  </si>
  <si>
    <t>rSHTOI/G</t>
  </si>
  <si>
    <t>rTOI/G</t>
  </si>
  <si>
    <t>rSOS</t>
  </si>
  <si>
    <t>rSOG</t>
  </si>
  <si>
    <t>rSO%</t>
  </si>
  <si>
    <t>rSOGDG</t>
  </si>
  <si>
    <t>dG</t>
  </si>
  <si>
    <t>dA</t>
  </si>
  <si>
    <t>dPTS</t>
  </si>
  <si>
    <t>d+/-</t>
  </si>
  <si>
    <t>odG</t>
  </si>
  <si>
    <t>odA</t>
  </si>
  <si>
    <t>odPTS</t>
  </si>
  <si>
    <t>od+/-</t>
  </si>
  <si>
    <t>Jersey Number</t>
  </si>
  <si>
    <t>% of Teams faceoffs</t>
  </si>
  <si>
    <t>Plus/Minus</t>
  </si>
  <si>
    <t>First goals of the game</t>
  </si>
  <si>
    <t>4-on-5 Time that target player did NOT play, per game</t>
  </si>
  <si>
    <t>4-on-5 ice time per game, used through SH section</t>
  </si>
  <si>
    <t>5-on-4 Time that target player did NOT play, per game</t>
  </si>
  <si>
    <t>4-on-5 ice time per game, used throughout PP section</t>
  </si>
  <si>
    <t>5-on-5 Time that target player did NOT play, per game</t>
  </si>
  <si>
    <t>4-on-5 ice time per game, used throughout ES section</t>
  </si>
  <si>
    <t>Assists</t>
  </si>
  <si>
    <t>Corsi adjusted (by Michael Parkatti) to account for competition, teammates and zone starts</t>
  </si>
  <si>
    <r>
      <t>Age, as per January 1</t>
    </r>
    <r>
      <rPr>
        <vertAlign val="superscript"/>
        <sz val="10"/>
        <rFont val="Arial"/>
        <family val="2"/>
      </rPr>
      <t>st</t>
    </r>
    <r>
      <rPr>
        <sz val="10"/>
        <rFont val="Arial"/>
        <family val="2"/>
      </rPr>
      <t xml:space="preserve"> 2013</t>
    </r>
  </si>
  <si>
    <t>Shots blocked per 60 minutes</t>
  </si>
  <si>
    <t>Shots Blocked</t>
  </si>
  <si>
    <t>ID on Behind the Net where more great stats can be found</t>
  </si>
  <si>
    <t>Cost of player against salary cap (over 82 games)</t>
  </si>
  <si>
    <t>Team's even-strength attempted shots while player was on the ice, per 60 minutes</t>
  </si>
  <si>
    <t>Average Corsi of one's opponents, at even-strength</t>
  </si>
  <si>
    <t>Average Corsi of one's on-ice teammates, at even-strength</t>
  </si>
  <si>
    <t>Country</t>
  </si>
  <si>
    <t>Plus/Minus against teams in the same division</t>
  </si>
  <si>
    <t>Assists against teams in the same division</t>
  </si>
  <si>
    <t>Goals against teams in the same division</t>
  </si>
  <si>
    <t>Defensive GVT</t>
  </si>
  <si>
    <t>Do-it-all index, on a scale of 1-to-10</t>
  </si>
  <si>
    <t>Defensive Ice-Time (part of GVT)</t>
  </si>
  <si>
    <t>Date of Birth</t>
  </si>
  <si>
    <t>Defensive Point Shares</t>
  </si>
  <si>
    <t>Points against teams in the same division</t>
  </si>
  <si>
    <t>Team at the conclusion of the season</t>
  </si>
  <si>
    <t>Empty-Net goals.  Brett Hull loves these</t>
  </si>
  <si>
    <t>Percentage of available even-strength ice-time assigned to this player</t>
  </si>
  <si>
    <t>Even-strength Assists</t>
  </si>
  <si>
    <t>Primary Even-strength Assists</t>
  </si>
  <si>
    <t>Secondary Even-strength assists</t>
  </si>
  <si>
    <t>Percentage of even-strength shifts started in the defensive zone</t>
  </si>
  <si>
    <t>Number of even-strength shifts ended in the defensive zone</t>
  </si>
  <si>
    <t>Number of even-strength shifts that begin with a defensive zone faceoff loss</t>
  </si>
  <si>
    <t>Number of even-strength shifts that begin with a defensive zone faceoff win</t>
  </si>
  <si>
    <t xml:space="preserve">Even-strength Faceoffs </t>
  </si>
  <si>
    <t>Even-strength Faceoff Winning Percentage</t>
  </si>
  <si>
    <t>Even-strength Faceoffs Lost</t>
  </si>
  <si>
    <t>Even-strength Faceoffs Won</t>
  </si>
  <si>
    <t>Even-strength Goals</t>
  </si>
  <si>
    <t>Percentage of all even-strength goals scored on the ice for which the player got an assist</t>
  </si>
  <si>
    <t>Percentage of all even-strength goals scored on the ice that the player scored himself</t>
  </si>
  <si>
    <t>Percentage of all even-strength goals scored on the ice on which the player got a point</t>
  </si>
  <si>
    <t>Percentage of even-strength shifts started in the neutral zone</t>
  </si>
  <si>
    <t>Number of even-strength shifts ended in the neutral zone</t>
  </si>
  <si>
    <t>Number of even-strength shifts that begin with a neutral zone faceoff loss</t>
  </si>
  <si>
    <t>Number of even-strength shifts that begin with a neutral zone faceoff win</t>
  </si>
  <si>
    <t>Team even-strength shooting percentage while player was on the ice</t>
  </si>
  <si>
    <t>Team even-strength save percentage while player was on the ice</t>
  </si>
  <si>
    <t>Percentage of even-strength shifts started in the offensive zone</t>
  </si>
  <si>
    <t>Number of even-strength shifts ended in the offensive zone</t>
  </si>
  <si>
    <t>Number of even-strength shifts that begin with an offensive zone faceoff loss</t>
  </si>
  <si>
    <t>Number of even-strength shifts that begin with an offensive zone faceoff win</t>
  </si>
  <si>
    <t>Even-strength Points</t>
  </si>
  <si>
    <t>Even-strength points per 60 minutes</t>
  </si>
  <si>
    <t>Even-strength passes that resulted in shots (estimate)</t>
  </si>
  <si>
    <t>Penalties drawn at even-strength</t>
  </si>
  <si>
    <t>Penalties drawn at even-strength, per 60 minutes</t>
  </si>
  <si>
    <t>Penalties taken at even-strength</t>
  </si>
  <si>
    <t>Penalties taken at even-strength, per 60 minutes</t>
  </si>
  <si>
    <t>Power Plays Drawn at even-strength</t>
  </si>
  <si>
    <t>Power Plays Drawn at even-strength, per 60 minutes</t>
  </si>
  <si>
    <t>Even-strength time on the ice, as per NHL.com</t>
  </si>
  <si>
    <t>Even-strength time on the ice, may differ from 5-on-5 time on ice per game</t>
  </si>
  <si>
    <t>Total Face offs</t>
  </si>
  <si>
    <t>Faceoff winning percentage</t>
  </si>
  <si>
    <t>Faceoffs Lost</t>
  </si>
  <si>
    <t>Faceoffs Won</t>
  </si>
  <si>
    <t>Number of days player counted towards the salary cap</t>
  </si>
  <si>
    <t xml:space="preserve">Goals </t>
  </si>
  <si>
    <t>Game Misconducts</t>
  </si>
  <si>
    <t>Giveaways per 60 minutes</t>
  </si>
  <si>
    <t>Games Injured</t>
  </si>
  <si>
    <t>Games Played</t>
  </si>
  <si>
    <t>Giveaways</t>
  </si>
  <si>
    <t>Goals Versus Salary</t>
  </si>
  <si>
    <t>Goals Versus Threshold</t>
  </si>
  <si>
    <t>GVT per 60 minutes played</t>
  </si>
  <si>
    <t>GVT per game played</t>
  </si>
  <si>
    <t>Game-winning goals</t>
  </si>
  <si>
    <t>Hits per 60 minutes</t>
  </si>
  <si>
    <t>Plus/minus at home</t>
  </si>
  <si>
    <t>Assists at home</t>
  </si>
  <si>
    <t>Even-strength ice-time per game at home</t>
  </si>
  <si>
    <t xml:space="preserve">Home Faceoffs </t>
  </si>
  <si>
    <t>Home Faceoff Winning Percentage</t>
  </si>
  <si>
    <t>Faceoffs lost at home</t>
  </si>
  <si>
    <t>Faceoffs won at home</t>
  </si>
  <si>
    <t>Goals at home</t>
  </si>
  <si>
    <t>Games Played at home</t>
  </si>
  <si>
    <t>Hits Thrown</t>
  </si>
  <si>
    <t>Penalties at home</t>
  </si>
  <si>
    <t>Penalty minutes at home</t>
  </si>
  <si>
    <t>Power play ice-time per game at home</t>
  </si>
  <si>
    <t>Short-handed ice-time per game at home</t>
  </si>
  <si>
    <t>Shooting percentage at home</t>
  </si>
  <si>
    <t>Shoot-out goals at home</t>
  </si>
  <si>
    <t>Game-deciding shoot-out goals at home</t>
  </si>
  <si>
    <t>Shoot-outs at home</t>
  </si>
  <si>
    <t>Height</t>
  </si>
  <si>
    <t>Time on ice per game at home</t>
  </si>
  <si>
    <t>Percentage of all team goals scored on the ice for which the player got an assist</t>
  </si>
  <si>
    <t>Percentage of all team goals scored on the ice that the player scored himself</t>
  </si>
  <si>
    <t>Percentage of all team goals scored on the ice on which the player got a point</t>
  </si>
  <si>
    <t>Injuries suffered</t>
  </si>
  <si>
    <t>Days on long-term injured reserve</t>
  </si>
  <si>
    <t>Missed shots per 60 minutes</t>
  </si>
  <si>
    <t>Major penalties taken</t>
  </si>
  <si>
    <t>Match penalties</t>
  </si>
  <si>
    <t>Minor penalties taken</t>
  </si>
  <si>
    <t>Misconducts</t>
  </si>
  <si>
    <t>Missed Shots</t>
  </si>
  <si>
    <t>Penalties drawn minus taken relative to expectations (position and manpower situation)</t>
  </si>
  <si>
    <t>Plus/Minus against teams in other divisions</t>
  </si>
  <si>
    <t>Assists against teams in other divisions</t>
  </si>
  <si>
    <t>Goals against teams in other divisions</t>
  </si>
  <si>
    <t>odGP</t>
  </si>
  <si>
    <t>GP with earlier teams</t>
  </si>
  <si>
    <t>Offensive Ice-Time</t>
  </si>
  <si>
    <t>Offensive GVT</t>
  </si>
  <si>
    <t>Offensive Point Shares</t>
  </si>
  <si>
    <t>Overtime goals</t>
  </si>
  <si>
    <t>Team's even-strength blocked shots when player wasn't on the ice</t>
  </si>
  <si>
    <t>Team's even-strength shots blocked when player wasn't on the ice</t>
  </si>
  <si>
    <t>Team's Corsi against when player wasn't on the ice, per 60 minutes</t>
  </si>
  <si>
    <t>Team's Corsi when player wasn't on the ice, per 60 minutes</t>
  </si>
  <si>
    <t>Team's even-strength goals against when player wasn't on the ice</t>
  </si>
  <si>
    <t>Team's even-strength goals against when player wasn't on the ice, per 60 minutes</t>
  </si>
  <si>
    <t>Team's even-strength goals for when player wasn't on the ice</t>
  </si>
  <si>
    <t>Team's even-strength goals for when player wasn't on the ice, per 60 minutes</t>
  </si>
  <si>
    <t>Team's even-strength missed shots against, when player wasn't on the ice</t>
  </si>
  <si>
    <t>Team's even-strength missed shots, when player wasn't on the ice</t>
  </si>
  <si>
    <t>Team's even-strength shots against when player wasn't on the ice, per 60 minutes</t>
  </si>
  <si>
    <t>Team's even-strength shots for when player wasn't on the ice, per 60 minutes</t>
  </si>
  <si>
    <t>Team's even-strength shots that were saved, when player wasn't on the ice</t>
  </si>
  <si>
    <t>Team's even-strength saves, when player wasn't on the ice</t>
  </si>
  <si>
    <t>Percentage of shifts started in offensive zone (ignores neutral zone)</t>
  </si>
  <si>
    <t>Where a player ranks in lowest offensive zone start % on his team and position, of those who played 15 games</t>
  </si>
  <si>
    <t>Pts</t>
  </si>
  <si>
    <t>Points</t>
  </si>
  <si>
    <t>Passes (that resulted in shots) per 60 minutes (estimate)</t>
  </si>
  <si>
    <t>Passes that resulted in shots (estimate)</t>
  </si>
  <si>
    <t>Sum of TmSH% and TMSV%.  Tends to 1000</t>
  </si>
  <si>
    <t>Penalties in Minutes</t>
  </si>
  <si>
    <t>Position(s) played, as per NHL.com, Behind the Net and Hockey Reference</t>
  </si>
  <si>
    <t>Percentage of all power play time assigned to this player</t>
  </si>
  <si>
    <t>Power play assists</t>
  </si>
  <si>
    <t>Primary Power Play assists</t>
  </si>
  <si>
    <t>Secondary Power Play assists</t>
  </si>
  <si>
    <t xml:space="preserve">Power play Faceoffs </t>
  </si>
  <si>
    <t>Power play Faceoff Winning Percentage</t>
  </si>
  <si>
    <t>Power Play faceoffs lost</t>
  </si>
  <si>
    <t>Power Play faceoffs won</t>
  </si>
  <si>
    <t>Percentage of all power play goals scored on the ice for which the player got an assist</t>
  </si>
  <si>
    <t>Percentage of all power play goals scored on the ice that the player scored himself</t>
  </si>
  <si>
    <t>Percentage of all power play goals scored on the ice on which the player got a point</t>
  </si>
  <si>
    <t>Power play goals</t>
  </si>
  <si>
    <t>PPGA</t>
  </si>
  <si>
    <t>5-on-4 Team Goals Against</t>
  </si>
  <si>
    <t>PPGF</t>
  </si>
  <si>
    <t>5-on-4 Team Goals For</t>
  </si>
  <si>
    <t xml:space="preserve">Power play points </t>
  </si>
  <si>
    <t>Power play points per 60 minutes</t>
  </si>
  <si>
    <t>Power Play passes that resulted in shots (estimate)</t>
  </si>
  <si>
    <t>Penalties drawn on the power play</t>
  </si>
  <si>
    <t>Penalties taken on the power play</t>
  </si>
  <si>
    <t>Power Play time on the ice</t>
  </si>
  <si>
    <t>Power Play time on the ice, per game</t>
  </si>
  <si>
    <t>Point Shares</t>
  </si>
  <si>
    <t>Point Shares per Game</t>
  </si>
  <si>
    <t>Point Shares per 60 Minutes</t>
  </si>
  <si>
    <t>Success rate on penalty shots</t>
  </si>
  <si>
    <t>Penalty shot goals</t>
  </si>
  <si>
    <t>Penalty shots taken</t>
  </si>
  <si>
    <t>Where a player ranks in (relative Corsi) Quality of Competition on his team and position, of those who played 15 games</t>
  </si>
  <si>
    <t>Plus/minus on the road</t>
  </si>
  <si>
    <t>Assists on the road</t>
  </si>
  <si>
    <t>Average Relative Corsi of the player's opponents</t>
  </si>
  <si>
    <t>Average Relative Corsi of the player's teammates, while on the ice</t>
  </si>
  <si>
    <t>Corsi Relative to teammates</t>
  </si>
  <si>
    <t>Even-strength ice-time per game on the road</t>
  </si>
  <si>
    <t xml:space="preserve">Road Faceoffs </t>
  </si>
  <si>
    <t>Road Faceoff Winning Percentage</t>
  </si>
  <si>
    <t>Faceoffs lost on the road</t>
  </si>
  <si>
    <t>Faceoffs won on the road</t>
  </si>
  <si>
    <t>Goals on the road</t>
  </si>
  <si>
    <t>Games Played on the road</t>
  </si>
  <si>
    <t>Rookie</t>
  </si>
  <si>
    <t>Penalties on the road</t>
  </si>
  <si>
    <t>Penalty minutes on the road</t>
  </si>
  <si>
    <t>Relative Plus/Minus (part of GVT)</t>
  </si>
  <si>
    <t>Power play ice-time per game on the road</t>
  </si>
  <si>
    <t>Short-handed ice-time per game on the road</t>
  </si>
  <si>
    <t>Shoot-out success rate on the road</t>
  </si>
  <si>
    <t>Shoot-outs on the road</t>
  </si>
  <si>
    <t>Game-deciding shoot-out goals on the road</t>
  </si>
  <si>
    <t>Shoot-out goals on the road</t>
  </si>
  <si>
    <t>Time on Ice per game, on the road</t>
  </si>
  <si>
    <t>Shoots (left, right, or N/A for Brian McGrattan)</t>
  </si>
  <si>
    <t>Shots</t>
  </si>
  <si>
    <t>State/Province</t>
  </si>
  <si>
    <t>Shoot-out GVT</t>
  </si>
  <si>
    <t>Shifts per game</t>
  </si>
  <si>
    <t xml:space="preserve">Sh% </t>
  </si>
  <si>
    <t>Shooting percentage (goals per shots)</t>
  </si>
  <si>
    <t>Percentage of all short-handed time assigned to this player</t>
  </si>
  <si>
    <t>Short handed assists</t>
  </si>
  <si>
    <t>Primary short-handed assists</t>
  </si>
  <si>
    <t>Secondary short-handed assists</t>
  </si>
  <si>
    <t xml:space="preserve">Shorthanded Faceoffs </t>
  </si>
  <si>
    <t>Shorthanded Faceoff Winning Percentage</t>
  </si>
  <si>
    <t>Short handed faceoffs lost</t>
  </si>
  <si>
    <t>Short handed faceoffs won</t>
  </si>
  <si>
    <t>Short handed goals</t>
  </si>
  <si>
    <t>Short-handed points</t>
  </si>
  <si>
    <t>Short-handed passes that resulted in shots (estimate)</t>
  </si>
  <si>
    <t>Penalties drawn while short-handed</t>
  </si>
  <si>
    <t>Penalties taken while short-handed</t>
  </si>
  <si>
    <t>Short handed time on the ice</t>
  </si>
  <si>
    <t>Short handed time on the ice, per game</t>
  </si>
  <si>
    <t>Percentage of shoot out attempts that were successful</t>
  </si>
  <si>
    <t>Shoot-out Goals</t>
  </si>
  <si>
    <t>Game-deciding shoot-out goals</t>
  </si>
  <si>
    <t>Injured reserve salary cap</t>
  </si>
  <si>
    <t>Shoot-out Shots</t>
  </si>
  <si>
    <t>Shooting percentage differential, On-ice</t>
  </si>
  <si>
    <t>Takeaways per 60 minutes</t>
  </si>
  <si>
    <t>Teams for which the player played this year.</t>
  </si>
  <si>
    <t>Takeaways</t>
  </si>
  <si>
    <t>Team's even-strength shots that were blocked while player was on the ice</t>
  </si>
  <si>
    <t>Team's even-strength blocked shots while player was on the ice</t>
  </si>
  <si>
    <t>Team's even-strength Corsi against while player was on the ice, per 60 minutes</t>
  </si>
  <si>
    <t>Team's even-strength Corsi while player was on the ice, per 60 minutes</t>
  </si>
  <si>
    <t>Even-strength goals scored against while player was on the ice</t>
  </si>
  <si>
    <t>Even-strength goals scored against while player was on the ice, per 60 minutes</t>
  </si>
  <si>
    <t>Even-strength goals scored while player was on the ice</t>
  </si>
  <si>
    <t>Even-strength goals scored while player was on the ice, per 60 minutes</t>
  </si>
  <si>
    <t>Team's opponent's even-strength missed shots, while player was on the ice</t>
  </si>
  <si>
    <t>Team's even-strength missed shots, while player was on the ice</t>
  </si>
  <si>
    <t>Team's even-strength shots against while player was on the ice, per 60 minutes</t>
  </si>
  <si>
    <t>Team's even-strength shots taken while player was on the ice, per 60 minutes</t>
  </si>
  <si>
    <t>Team's even-strength shots that were saved, when player was on the ice</t>
  </si>
  <si>
    <t>Team's even-strength saves while the player was on the ice</t>
  </si>
  <si>
    <t>Goals against while on the ice, as per NHL.com</t>
  </si>
  <si>
    <t>Goals scored while on the ice, as per NHL.com</t>
  </si>
  <si>
    <t>Team's Power Play shots that were blocked while player was on the ice</t>
  </si>
  <si>
    <t>Team's Power Play blocked shots while player was on the ice</t>
  </si>
  <si>
    <t>Power Play goals scored against while player was on the ice</t>
  </si>
  <si>
    <t>Power Play goals scored against while player was on the ice, as per NHL.com</t>
  </si>
  <si>
    <t>Power Play goals scored while player was on the ice</t>
  </si>
  <si>
    <t>Power Play goals scored while player was on the ice, as per NHL.com</t>
  </si>
  <si>
    <t>Team's opponent's Power Play missed shots, while player was on the ice</t>
  </si>
  <si>
    <t>Team's Power Play missed shots, while player was on the ice</t>
  </si>
  <si>
    <t>Team's Power Play shots that were saved, when player was on the ice</t>
  </si>
  <si>
    <t>Team's Power Play saves while the player was on the ice</t>
  </si>
  <si>
    <t>Team's Short-handed shots that were blocked while player was on the ice</t>
  </si>
  <si>
    <t>Team's Short-handed blocked shots while player was on the ice</t>
  </si>
  <si>
    <t>Short-handed goals scored against while player was on the ice</t>
  </si>
  <si>
    <t>Short-handed goals scored while player was on the ice</t>
  </si>
  <si>
    <t>Team's opponent's Short-handed missed shots, while player was on the ice</t>
  </si>
  <si>
    <t>Team's Short-handed missed shots, while player was on the ice</t>
  </si>
  <si>
    <t>Team's Short-handed shots that were saved, when player was on the ice</t>
  </si>
  <si>
    <t>Team's Short-handed saves while the player was on the ice</t>
  </si>
  <si>
    <t>Total time on ice (in minutes)</t>
  </si>
  <si>
    <t>Quality of Competition based on average ice-time of one's opponents</t>
  </si>
  <si>
    <t>Time on Ice per game</t>
  </si>
  <si>
    <t>Time on ice per shift</t>
  </si>
  <si>
    <t>Weight, Brian Burke's favourite stat</t>
  </si>
  <si>
    <t>DO NOT REMOVE THIS MESSAGE</t>
  </si>
  <si>
    <t>This spreadsheet is free for distribution</t>
  </si>
  <si>
    <t>Stats compiled by Robert Vollman, http://www.hockeyabstract.com</t>
  </si>
  <si>
    <t>Yes, both goalie data, and previous seasons are available for download</t>
  </si>
  <si>
    <t>Please contact the author for additions or corrections</t>
  </si>
  <si>
    <t>Data Sources:</t>
  </si>
  <si>
    <t>NHL official web site http://www.nhl.com</t>
  </si>
  <si>
    <t>Salary cap data from Cap Geek http://www.capgeek.com</t>
  </si>
  <si>
    <t>Gabriel Desjardins and Behind the Net http://www.behindthenet.ca</t>
  </si>
  <si>
    <t>Note: Please support Gabe's favourite charity http://educationinneed.org/</t>
  </si>
  <si>
    <t>LW3H of Springing Malik http://springingmalik.blogspot.ca</t>
  </si>
  <si>
    <t>Some formulas are from Michael Parkatti (Adj Corsi) and Scott Reynolds (IPP)</t>
  </si>
  <si>
    <t>Justin Kubatko and Hockey Reference http://www.hockey-reference.com</t>
  </si>
  <si>
    <t>Tom Awad and Hockey Prospectus http://www.hockeyprospectus.com</t>
  </si>
  <si>
    <t>Robert Vollman and Hockey Abstract http://www.hockeyabstract.com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</si>
</sst>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%"/>
    <numFmt numFmtId="166" formatCode="#.000"/>
    <numFmt numFmtId="167" formatCode="#.00"/>
    <numFmt numFmtId="168" formatCode="[$$-409]#,##0;\-[$$-409]#,##0"/>
  </numFmts>
  <fonts count="8" x14ac:knownFonts="1">
    <font>
      <sz val="10"/>
      <name val="Arial"/>
      <family val="2"/>
    </font>
    <font>
      <sz val="10"/>
      <color indexed="8"/>
      <name val="Arial"/>
      <family val="2"/>
      <charset val="1"/>
    </font>
    <font>
      <sz val="10"/>
      <name val="Arial"/>
      <family val="2"/>
      <charset val="1"/>
    </font>
    <font>
      <b/>
      <sz val="8"/>
      <color indexed="8"/>
      <name val="Arial"/>
      <family val="2"/>
      <charset val="1"/>
    </font>
    <font>
      <b/>
      <sz val="8"/>
      <name val="Arial"/>
      <family val="2"/>
      <charset val="1"/>
    </font>
    <font>
      <vertAlign val="superscript"/>
      <sz val="10"/>
      <name val="Arial"/>
      <family val="2"/>
    </font>
    <font>
      <b/>
      <sz val="11"/>
      <color indexed="8"/>
      <name val="Calibri"/>
      <family val="2"/>
    </font>
    <font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" fontId="1" fillId="0" borderId="0" xfId="0" applyNumberFormat="1" applyFont="1" applyFill="1" applyAlignment="1">
      <alignment horizontal="right"/>
    </xf>
    <xf numFmtId="0" fontId="1" fillId="0" borderId="0" xfId="0" applyFont="1" applyFill="1"/>
    <xf numFmtId="0" fontId="2" fillId="0" borderId="0" xfId="0" applyFont="1"/>
    <xf numFmtId="164" fontId="1" fillId="0" borderId="0" xfId="0" applyNumberFormat="1" applyFont="1" applyFill="1" applyAlignment="1">
      <alignment horizontal="right"/>
    </xf>
    <xf numFmtId="164" fontId="0" fillId="0" borderId="0" xfId="0" applyNumberFormat="1"/>
    <xf numFmtId="2" fontId="1" fillId="0" borderId="0" xfId="0" applyNumberFormat="1" applyFont="1" applyFill="1" applyAlignment="1">
      <alignment horizontal="right"/>
    </xf>
    <xf numFmtId="1" fontId="1" fillId="0" borderId="0" xfId="0" applyNumberFormat="1" applyFont="1" applyFill="1"/>
    <xf numFmtId="164" fontId="0" fillId="0" borderId="0" xfId="0" applyNumberFormat="1" applyAlignment="1">
      <alignment horizontal="right"/>
    </xf>
    <xf numFmtId="2" fontId="0" fillId="0" borderId="0" xfId="0" applyNumberFormat="1"/>
    <xf numFmtId="0" fontId="3" fillId="0" borderId="0" xfId="0" applyFont="1" applyFill="1" applyAlignment="1">
      <alignment horizontal="center" textRotation="66"/>
    </xf>
    <xf numFmtId="1" fontId="3" fillId="0" borderId="0" xfId="0" applyNumberFormat="1" applyFont="1" applyFill="1" applyAlignment="1">
      <alignment horizontal="center" textRotation="66"/>
    </xf>
    <xf numFmtId="0" fontId="4" fillId="0" borderId="0" xfId="0" applyFont="1" applyAlignment="1">
      <alignment horizontal="center" textRotation="66"/>
    </xf>
    <xf numFmtId="164" fontId="3" fillId="0" borderId="0" xfId="0" applyNumberFormat="1" applyFont="1" applyFill="1" applyAlignment="1">
      <alignment horizontal="center" textRotation="66"/>
    </xf>
    <xf numFmtId="2" fontId="4" fillId="0" borderId="0" xfId="0" applyNumberFormat="1" applyFont="1" applyAlignment="1">
      <alignment horizontal="center" textRotation="66"/>
    </xf>
    <xf numFmtId="2" fontId="3" fillId="0" borderId="0" xfId="0" applyNumberFormat="1" applyFont="1" applyFill="1" applyAlignment="1">
      <alignment horizontal="center" textRotation="66"/>
    </xf>
    <xf numFmtId="1" fontId="4" fillId="0" borderId="0" xfId="0" applyNumberFormat="1" applyFont="1" applyAlignment="1">
      <alignment horizontal="center" textRotation="66"/>
    </xf>
    <xf numFmtId="164" fontId="4" fillId="0" borderId="0" xfId="0" applyNumberFormat="1" applyFont="1" applyAlignment="1">
      <alignment horizontal="center" textRotation="66"/>
    </xf>
    <xf numFmtId="165" fontId="1" fillId="0" borderId="0" xfId="0" applyNumberFormat="1" applyFont="1" applyFill="1" applyAlignment="1">
      <alignment horizontal="right"/>
    </xf>
    <xf numFmtId="165" fontId="2" fillId="0" borderId="0" xfId="0" applyNumberFormat="1" applyFont="1"/>
    <xf numFmtId="1" fontId="2" fillId="0" borderId="0" xfId="0" applyNumberFormat="1" applyFont="1"/>
    <xf numFmtId="165" fontId="0" fillId="0" borderId="0" xfId="0" applyNumberFormat="1" applyFont="1"/>
    <xf numFmtId="1" fontId="0" fillId="0" borderId="0" xfId="0" applyNumberFormat="1" applyFont="1"/>
    <xf numFmtId="166" fontId="2" fillId="0" borderId="0" xfId="0" applyNumberFormat="1" applyFont="1"/>
    <xf numFmtId="2" fontId="2" fillId="0" borderId="0" xfId="0" applyNumberFormat="1" applyFont="1"/>
    <xf numFmtId="2" fontId="0" fillId="0" borderId="0" xfId="0" applyNumberFormat="1" applyFont="1"/>
    <xf numFmtId="167" fontId="0" fillId="0" borderId="0" xfId="0" applyNumberFormat="1" applyFont="1"/>
    <xf numFmtId="2" fontId="1" fillId="0" borderId="0" xfId="0" applyNumberFormat="1" applyFont="1" applyFill="1"/>
    <xf numFmtId="164" fontId="2" fillId="0" borderId="0" xfId="0" applyNumberFormat="1" applyFont="1"/>
    <xf numFmtId="9" fontId="1" fillId="0" borderId="0" xfId="0" applyNumberFormat="1" applyFont="1" applyFill="1" applyAlignment="1">
      <alignment horizontal="right"/>
    </xf>
    <xf numFmtId="9" fontId="1" fillId="0" borderId="0" xfId="0" applyNumberFormat="1" applyFont="1" applyFill="1"/>
    <xf numFmtId="168" fontId="0" fillId="0" borderId="0" xfId="0" applyNumberFormat="1"/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pringingmalik.blogspot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916"/>
  <sheetViews>
    <sheetView tabSelected="1" workbookViewId="0">
      <pane ySplit="1320" activePane="bottomLeft"/>
      <selection pane="bottomLeft" activeCell="L2" sqref="L2"/>
    </sheetView>
  </sheetViews>
  <sheetFormatPr defaultColWidth="11.5703125" defaultRowHeight="12.75" x14ac:dyDescent="0.2"/>
  <cols>
    <col min="1" max="1" width="3.7109375" style="1" customWidth="1"/>
    <col min="2" max="2" width="10.5703125" style="2" customWidth="1"/>
    <col min="3" max="3" width="20.7109375" style="2" customWidth="1"/>
    <col min="4" max="4" width="4.7109375" style="2" customWidth="1"/>
    <col min="5" max="5" width="6" style="2" customWidth="1"/>
    <col min="6" max="6" width="4.140625" style="2" customWidth="1"/>
    <col min="7" max="7" width="4.5703125" style="2" customWidth="1"/>
    <col min="8" max="8" width="3.7109375" style="2" customWidth="1"/>
    <col min="9" max="9" width="4.140625" style="2" customWidth="1"/>
    <col min="10" max="10" width="4.5703125" style="3" customWidth="1"/>
    <col min="11" max="11" width="0" style="4" hidden="1" customWidth="1"/>
    <col min="12" max="12" width="17.42578125" style="5" customWidth="1"/>
    <col min="13" max="13" width="13" style="5" customWidth="1"/>
    <col min="14" max="14" width="6.42578125" style="4" customWidth="1"/>
    <col min="15" max="15" width="14.140625" style="2" customWidth="1"/>
    <col min="16" max="16" width="10" style="2" customWidth="1"/>
    <col min="17" max="17" width="4.140625" style="1" customWidth="1"/>
    <col min="18" max="19" width="3.85546875" style="1" customWidth="1"/>
    <col min="20" max="20" width="3.7109375" style="1" customWidth="1"/>
    <col min="21" max="21" width="4.140625" style="1" customWidth="1"/>
    <col min="22" max="22" width="4.5703125" style="1" customWidth="1"/>
    <col min="23" max="23" width="7.85546875" style="1" customWidth="1"/>
    <col min="24" max="24" width="7.140625" style="6" customWidth="1"/>
    <col min="25" max="25" width="5.140625" style="6" customWidth="1"/>
    <col min="26" max="26" width="5.5703125" style="1" customWidth="1"/>
    <col min="27" max="27" width="5.140625" style="1" customWidth="1"/>
    <col min="28" max="28" width="5.42578125" style="1" customWidth="1"/>
    <col min="29" max="29" width="5.7109375" style="1" customWidth="1"/>
    <col min="30" max="30" width="6.140625" style="1" customWidth="1"/>
    <col min="31" max="33" width="6.85546875" style="1" customWidth="1"/>
    <col min="34" max="34" width="5.5703125" style="1" customWidth="1"/>
    <col min="35" max="35" width="4.7109375" style="1" customWidth="1"/>
    <col min="36" max="36" width="4.5703125" style="1" customWidth="1"/>
    <col min="37" max="37" width="7.85546875" style="1" customWidth="1"/>
    <col min="38" max="38" width="5.140625" style="6" customWidth="1"/>
    <col min="39" max="40" width="4.5703125" style="1" customWidth="1"/>
    <col min="41" max="41" width="4.85546875" style="1" customWidth="1"/>
    <col min="42" max="43" width="4.7109375" style="1" customWidth="1"/>
    <col min="44" max="45" width="5.140625" style="1" customWidth="1"/>
    <col min="46" max="46" width="4.7109375" style="1" customWidth="1"/>
    <col min="47" max="48" width="5.140625" style="1" customWidth="1"/>
    <col min="49" max="49" width="4.5703125" style="1" customWidth="1"/>
    <col min="50" max="51" width="5.140625" style="1" customWidth="1"/>
    <col min="52" max="52" width="4.85546875" style="1" customWidth="1"/>
    <col min="53" max="53" width="5.42578125" style="1" customWidth="1"/>
    <col min="54" max="54" width="5.28515625" style="1" customWidth="1"/>
    <col min="55" max="55" width="5.7109375" style="7" customWidth="1"/>
    <col min="56" max="56" width="7.140625" style="6" customWidth="1"/>
    <col min="57" max="57" width="5.7109375" style="6" customWidth="1"/>
    <col min="58" max="59" width="6.140625" style="4" customWidth="1"/>
    <col min="60" max="60" width="6.85546875" style="4" customWidth="1"/>
    <col min="61" max="61" width="4.5703125" style="1" customWidth="1"/>
    <col min="62" max="63" width="4.85546875" style="4" customWidth="1"/>
    <col min="64" max="64" width="4.5703125" style="1" customWidth="1"/>
    <col min="65" max="65" width="4.42578125" style="1" customWidth="1"/>
    <col min="66" max="66" width="6.140625" style="8" customWidth="1"/>
    <col min="67" max="67" width="5.7109375" style="8" customWidth="1"/>
    <col min="68" max="70" width="6.85546875" style="8" customWidth="1"/>
    <col min="71" max="71" width="4.85546875" style="1" customWidth="1"/>
    <col min="72" max="72" width="5.42578125" style="1" customWidth="1"/>
    <col min="73" max="73" width="5.28515625" style="1" customWidth="1"/>
    <col min="74" max="74" width="7.85546875" style="1" customWidth="1"/>
    <col min="75" max="75" width="6.28515625" style="4" customWidth="1"/>
    <col min="76" max="76" width="6.140625" style="4" customWidth="1"/>
    <col min="77" max="77" width="6.85546875" style="4" customWidth="1"/>
    <col min="78" max="78" width="6.28515625" style="4" customWidth="1"/>
    <col min="79" max="79" width="6.140625" style="4" customWidth="1"/>
    <col min="80" max="80" width="7.85546875" style="4" customWidth="1"/>
    <col min="81" max="81" width="6.28515625" style="4" customWidth="1"/>
    <col min="82" max="82" width="6.140625" style="4" customWidth="1"/>
    <col min="83" max="83" width="6.85546875" style="4" customWidth="1"/>
    <col min="84" max="84" width="7.5703125" style="4" customWidth="1"/>
    <col min="85" max="85" width="5.140625" style="9" customWidth="1"/>
    <col min="86" max="88" width="5.28515625" style="4" customWidth="1"/>
    <col min="89" max="90" width="6.7109375" style="4" customWidth="1"/>
    <col min="91" max="91" width="5.5703125" style="4" customWidth="1"/>
    <col min="92" max="92" width="7.140625" style="4" customWidth="1"/>
    <col min="93" max="94" width="7.7109375" style="4" customWidth="1"/>
    <col min="95" max="95" width="7.85546875" style="4" customWidth="1"/>
    <col min="96" max="96" width="6.140625" style="4" customWidth="1"/>
    <col min="97" max="97" width="5.5703125" style="4" customWidth="1"/>
    <col min="98" max="99" width="6.85546875" style="4" customWidth="1"/>
    <col min="100" max="100" width="7" style="4" customWidth="1"/>
    <col min="101" max="101" width="6.85546875" style="4" customWidth="1"/>
    <col min="102" max="102" width="7" style="4" customWidth="1"/>
    <col min="103" max="103" width="6.85546875" style="4" customWidth="1"/>
    <col min="104" max="104" width="7" style="4" customWidth="1"/>
    <col min="105" max="105" width="6.7109375" style="4" customWidth="1"/>
    <col min="106" max="113" width="0" style="4" hidden="1" customWidth="1"/>
    <col min="114" max="114" width="7.5703125" style="10" customWidth="1"/>
    <col min="115" max="115" width="7.28515625" style="4" customWidth="1"/>
    <col min="116" max="116" width="7.42578125" style="4" customWidth="1"/>
    <col min="117" max="119" width="7.28515625" style="4" customWidth="1"/>
    <col min="120" max="120" width="7.42578125" style="4" customWidth="1"/>
    <col min="121" max="121" width="5.7109375" style="4" customWidth="1"/>
    <col min="122" max="129" width="0" style="4" hidden="1" customWidth="1"/>
    <col min="130" max="131" width="5.7109375" style="4" customWidth="1"/>
    <col min="132" max="132" width="5.28515625" style="4" customWidth="1"/>
    <col min="133" max="135" width="6.7109375" style="4" customWidth="1"/>
    <col min="136" max="136" width="6.140625" style="6" customWidth="1"/>
    <col min="137" max="137" width="5.85546875" style="1" customWidth="1"/>
    <col min="138" max="138" width="5.7109375" style="4" customWidth="1"/>
    <col min="139" max="139" width="5.85546875" style="4" customWidth="1"/>
    <col min="140" max="140" width="6.85546875" style="4" customWidth="1"/>
    <col min="141" max="141" width="4.5703125" style="1" customWidth="1"/>
    <col min="142" max="143" width="5" style="4" customWidth="1"/>
    <col min="144" max="145" width="4.5703125" style="1" customWidth="1"/>
    <col min="146" max="146" width="5.42578125" style="1" customWidth="1"/>
    <col min="147" max="147" width="5.7109375" style="1" customWidth="1"/>
    <col min="148" max="150" width="6.85546875" style="8" customWidth="1"/>
    <col min="151" max="151" width="5" style="1" customWidth="1"/>
    <col min="152" max="152" width="5.5703125" style="1" customWidth="1"/>
    <col min="153" max="153" width="5.42578125" style="1" customWidth="1"/>
    <col min="154" max="154" width="7.85546875" style="1" customWidth="1"/>
    <col min="155" max="162" width="0" style="4" hidden="1" customWidth="1"/>
    <col min="163" max="164" width="5.85546875" style="4" customWidth="1"/>
    <col min="165" max="165" width="6.140625" style="6" customWidth="1"/>
    <col min="166" max="166" width="5.85546875" style="1" customWidth="1"/>
    <col min="167" max="167" width="5.7109375" style="4" customWidth="1"/>
    <col min="168" max="168" width="5.85546875" style="4" customWidth="1"/>
    <col min="169" max="169" width="6.85546875" style="4" customWidth="1"/>
    <col min="170" max="170" width="4.5703125" style="1" customWidth="1"/>
    <col min="171" max="172" width="5" style="4" customWidth="1"/>
    <col min="173" max="174" width="4.5703125" style="1" customWidth="1"/>
    <col min="175" max="175" width="5.7109375" style="1" customWidth="1"/>
    <col min="176" max="176" width="5" style="1" customWidth="1"/>
    <col min="177" max="177" width="5.5703125" style="1" customWidth="1"/>
    <col min="178" max="178" width="5.42578125" style="1" customWidth="1"/>
    <col min="179" max="179" width="7.85546875" style="1" customWidth="1"/>
    <col min="180" max="187" width="0" style="4" hidden="1" customWidth="1"/>
    <col min="188" max="189" width="5.85546875" style="4" customWidth="1"/>
    <col min="190" max="190" width="5.140625" style="1" customWidth="1"/>
    <col min="191" max="191" width="5.85546875" style="1" customWidth="1"/>
    <col min="192" max="192" width="5.140625" style="1" customWidth="1"/>
    <col min="193" max="193" width="6" style="1" customWidth="1"/>
    <col min="194" max="194" width="4.5703125" style="1" customWidth="1"/>
    <col min="195" max="195" width="4.7109375" style="1" customWidth="1"/>
    <col min="196" max="196" width="6.28515625" style="1" customWidth="1"/>
    <col min="197" max="197" width="5.5703125" style="1" customWidth="1"/>
    <col min="198" max="198" width="4.140625" style="1" customWidth="1"/>
    <col min="199" max="199" width="4.7109375" style="1" customWidth="1"/>
    <col min="200" max="200" width="4.85546875" style="1" customWidth="1"/>
    <col min="201" max="203" width="4.5703125" style="1" customWidth="1"/>
    <col min="204" max="204" width="6.28515625" style="4" customWidth="1"/>
    <col min="205" max="205" width="5.5703125" style="4" customWidth="1"/>
    <col min="206" max="206" width="5.5703125" style="10" customWidth="1"/>
    <col min="207" max="207" width="5.42578125" style="10" customWidth="1"/>
    <col min="208" max="208" width="4.7109375" style="10" customWidth="1"/>
    <col min="209" max="210" width="5.7109375" style="10" customWidth="1"/>
    <col min="211" max="212" width="5.140625" style="4" customWidth="1"/>
    <col min="213" max="213" width="5.7109375" style="4" customWidth="1"/>
    <col min="214" max="215" width="5.140625" style="4" customWidth="1"/>
    <col min="216" max="216" width="5" style="4" customWidth="1"/>
    <col min="217" max="217" width="5.140625" style="7" customWidth="1"/>
    <col min="218" max="219" width="5.7109375" style="11" customWidth="1"/>
    <col min="220" max="220" width="4.42578125" customWidth="1"/>
    <col min="221" max="222" width="4.7109375" customWidth="1"/>
    <col min="223" max="223" width="4.5703125" customWidth="1"/>
    <col min="224" max="224" width="30.42578125" customWidth="1"/>
    <col min="225" max="226" width="10.7109375" customWidth="1"/>
    <col min="227" max="228" width="5.7109375" customWidth="1"/>
  </cols>
  <sheetData>
    <row r="1" spans="1:227" ht="55.5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3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5" t="s">
        <v>23</v>
      </c>
      <c r="Y1" s="15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5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6" t="s">
        <v>54</v>
      </c>
      <c r="BD1" s="15" t="s">
        <v>55</v>
      </c>
      <c r="BE1" s="15" t="s">
        <v>56</v>
      </c>
      <c r="BF1" s="14" t="s">
        <v>57</v>
      </c>
      <c r="BG1" s="14" t="s">
        <v>58</v>
      </c>
      <c r="BH1" s="14" t="s">
        <v>59</v>
      </c>
      <c r="BI1" s="12" t="s">
        <v>60</v>
      </c>
      <c r="BJ1" s="14" t="s">
        <v>61</v>
      </c>
      <c r="BK1" s="14" t="s">
        <v>62</v>
      </c>
      <c r="BL1" s="12" t="s">
        <v>63</v>
      </c>
      <c r="BM1" s="12" t="s">
        <v>64</v>
      </c>
      <c r="BN1" s="17" t="s">
        <v>65</v>
      </c>
      <c r="BO1" s="17" t="s">
        <v>66</v>
      </c>
      <c r="BP1" s="17" t="s">
        <v>67</v>
      </c>
      <c r="BQ1" s="17" t="s">
        <v>68</v>
      </c>
      <c r="BR1" s="17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  <c r="BW1" s="14" t="s">
        <v>74</v>
      </c>
      <c r="BX1" s="14" t="s">
        <v>75</v>
      </c>
      <c r="BY1" s="14" t="s">
        <v>76</v>
      </c>
      <c r="BZ1" s="14" t="s">
        <v>77</v>
      </c>
      <c r="CA1" s="14" t="s">
        <v>78</v>
      </c>
      <c r="CB1" s="14" t="s">
        <v>79</v>
      </c>
      <c r="CC1" s="14" t="s">
        <v>80</v>
      </c>
      <c r="CD1" s="14" t="s">
        <v>81</v>
      </c>
      <c r="CE1" s="14" t="s">
        <v>82</v>
      </c>
      <c r="CF1" s="14" t="s">
        <v>83</v>
      </c>
      <c r="CG1" s="18" t="s">
        <v>84</v>
      </c>
      <c r="CH1" s="14" t="s">
        <v>85</v>
      </c>
      <c r="CI1" s="14" t="s">
        <v>86</v>
      </c>
      <c r="CJ1" s="14" t="s">
        <v>87</v>
      </c>
      <c r="CK1" s="14" t="s">
        <v>88</v>
      </c>
      <c r="CL1" s="14" t="s">
        <v>89</v>
      </c>
      <c r="CM1" s="14" t="s">
        <v>90</v>
      </c>
      <c r="CN1" s="14" t="s">
        <v>91</v>
      </c>
      <c r="CO1" s="14" t="s">
        <v>92</v>
      </c>
      <c r="CP1" s="14" t="s">
        <v>93</v>
      </c>
      <c r="CQ1" s="14" t="s">
        <v>94</v>
      </c>
      <c r="CR1" s="14" t="s">
        <v>95</v>
      </c>
      <c r="CS1" s="14" t="s">
        <v>96</v>
      </c>
      <c r="CT1" s="14" t="s">
        <v>97</v>
      </c>
      <c r="CU1" s="14" t="s">
        <v>98</v>
      </c>
      <c r="CV1" s="14" t="s">
        <v>99</v>
      </c>
      <c r="CW1" s="14" t="s">
        <v>100</v>
      </c>
      <c r="CX1" s="14" t="s">
        <v>101</v>
      </c>
      <c r="CY1" s="14" t="s">
        <v>102</v>
      </c>
      <c r="CZ1" s="14" t="s">
        <v>103</v>
      </c>
      <c r="DA1" s="14" t="s">
        <v>104</v>
      </c>
      <c r="DB1" s="14" t="s">
        <v>105</v>
      </c>
      <c r="DC1" s="14" t="s">
        <v>106</v>
      </c>
      <c r="DD1" s="14" t="s">
        <v>107</v>
      </c>
      <c r="DE1" s="14" t="s">
        <v>108</v>
      </c>
      <c r="DF1" s="14" t="s">
        <v>109</v>
      </c>
      <c r="DG1" s="14" t="s">
        <v>110</v>
      </c>
      <c r="DH1" s="14" t="s">
        <v>111</v>
      </c>
      <c r="DI1" s="14" t="s">
        <v>112</v>
      </c>
      <c r="DJ1" s="15" t="s">
        <v>113</v>
      </c>
      <c r="DK1" s="14" t="s">
        <v>114</v>
      </c>
      <c r="DL1" s="14" t="s">
        <v>115</v>
      </c>
      <c r="DM1" s="14" t="s">
        <v>116</v>
      </c>
      <c r="DN1" s="14" t="s">
        <v>117</v>
      </c>
      <c r="DO1" s="14" t="s">
        <v>118</v>
      </c>
      <c r="DP1" s="14" t="s">
        <v>119</v>
      </c>
      <c r="DQ1" s="14" t="s">
        <v>120</v>
      </c>
      <c r="DR1" s="14" t="s">
        <v>121</v>
      </c>
      <c r="DS1" s="14" t="s">
        <v>122</v>
      </c>
      <c r="DT1" s="14" t="s">
        <v>123</v>
      </c>
      <c r="DU1" s="14" t="s">
        <v>124</v>
      </c>
      <c r="DV1" s="14" t="s">
        <v>125</v>
      </c>
      <c r="DW1" s="14" t="s">
        <v>126</v>
      </c>
      <c r="DX1" s="14" t="s">
        <v>127</v>
      </c>
      <c r="DY1" s="14" t="s">
        <v>128</v>
      </c>
      <c r="DZ1" s="14" t="s">
        <v>129</v>
      </c>
      <c r="EA1" s="14" t="s">
        <v>130</v>
      </c>
      <c r="EB1" s="14" t="s">
        <v>131</v>
      </c>
      <c r="EC1" s="14" t="s">
        <v>132</v>
      </c>
      <c r="ED1" s="14" t="s">
        <v>133</v>
      </c>
      <c r="EE1" s="14" t="s">
        <v>134</v>
      </c>
      <c r="EF1" s="15" t="s">
        <v>135</v>
      </c>
      <c r="EG1" s="12" t="s">
        <v>136</v>
      </c>
      <c r="EH1" s="14" t="s">
        <v>137</v>
      </c>
      <c r="EI1" s="14" t="s">
        <v>138</v>
      </c>
      <c r="EJ1" s="14" t="s">
        <v>139</v>
      </c>
      <c r="EK1" s="12" t="s">
        <v>140</v>
      </c>
      <c r="EL1" s="14" t="s">
        <v>141</v>
      </c>
      <c r="EM1" s="14" t="s">
        <v>142</v>
      </c>
      <c r="EN1" s="12" t="s">
        <v>143</v>
      </c>
      <c r="EO1" s="12" t="s">
        <v>144</v>
      </c>
      <c r="EP1" s="12" t="s">
        <v>145</v>
      </c>
      <c r="EQ1" s="12" t="s">
        <v>146</v>
      </c>
      <c r="ER1" s="17" t="s">
        <v>147</v>
      </c>
      <c r="ES1" s="17" t="s">
        <v>148</v>
      </c>
      <c r="ET1" s="17" t="s">
        <v>149</v>
      </c>
      <c r="EU1" s="12" t="s">
        <v>150</v>
      </c>
      <c r="EV1" s="12" t="s">
        <v>151</v>
      </c>
      <c r="EW1" s="12" t="s">
        <v>152</v>
      </c>
      <c r="EX1" s="12" t="s">
        <v>153</v>
      </c>
      <c r="EY1" s="14" t="s">
        <v>154</v>
      </c>
      <c r="EZ1" s="14" t="s">
        <v>155</v>
      </c>
      <c r="FA1" s="14" t="s">
        <v>156</v>
      </c>
      <c r="FB1" s="14" t="s">
        <v>157</v>
      </c>
      <c r="FC1" s="14" t="s">
        <v>158</v>
      </c>
      <c r="FD1" s="14" t="s">
        <v>159</v>
      </c>
      <c r="FE1" s="14" t="s">
        <v>160</v>
      </c>
      <c r="FF1" s="14" t="s">
        <v>161</v>
      </c>
      <c r="FG1" s="14" t="s">
        <v>162</v>
      </c>
      <c r="FH1" s="14" t="s">
        <v>163</v>
      </c>
      <c r="FI1" s="15" t="s">
        <v>164</v>
      </c>
      <c r="FJ1" s="12" t="s">
        <v>165</v>
      </c>
      <c r="FK1" s="14" t="s">
        <v>166</v>
      </c>
      <c r="FL1" s="14" t="s">
        <v>167</v>
      </c>
      <c r="FM1" s="14" t="s">
        <v>168</v>
      </c>
      <c r="FN1" s="12" t="s">
        <v>169</v>
      </c>
      <c r="FO1" s="14" t="s">
        <v>170</v>
      </c>
      <c r="FP1" s="14" t="s">
        <v>171</v>
      </c>
      <c r="FQ1" s="12" t="s">
        <v>172</v>
      </c>
      <c r="FR1" s="12" t="s">
        <v>173</v>
      </c>
      <c r="FS1" s="12" t="s">
        <v>174</v>
      </c>
      <c r="FT1" s="12" t="s">
        <v>175</v>
      </c>
      <c r="FU1" s="12" t="s">
        <v>176</v>
      </c>
      <c r="FV1" s="12" t="s">
        <v>177</v>
      </c>
      <c r="FW1" s="12" t="s">
        <v>178</v>
      </c>
      <c r="FX1" s="14" t="s">
        <v>179</v>
      </c>
      <c r="FY1" s="14" t="s">
        <v>180</v>
      </c>
      <c r="FZ1" s="14" t="s">
        <v>181</v>
      </c>
      <c r="GA1" s="14" t="s">
        <v>182</v>
      </c>
      <c r="GB1" s="14" t="s">
        <v>183</v>
      </c>
      <c r="GC1" s="14" t="s">
        <v>184</v>
      </c>
      <c r="GD1" s="14" t="s">
        <v>185</v>
      </c>
      <c r="GE1" s="14" t="s">
        <v>186</v>
      </c>
      <c r="GF1" s="14" t="s">
        <v>187</v>
      </c>
      <c r="GG1" s="14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2" t="s">
        <v>194</v>
      </c>
      <c r="GN1" s="12" t="s">
        <v>195</v>
      </c>
      <c r="GO1" s="12" t="s">
        <v>196</v>
      </c>
      <c r="GP1" s="12" t="s">
        <v>197</v>
      </c>
      <c r="GQ1" s="12" t="s">
        <v>198</v>
      </c>
      <c r="GR1" s="12" t="s">
        <v>199</v>
      </c>
      <c r="GS1" s="12" t="s">
        <v>200</v>
      </c>
      <c r="GT1" s="12" t="s">
        <v>201</v>
      </c>
      <c r="GU1" s="12" t="s">
        <v>202</v>
      </c>
      <c r="GV1" s="12" t="s">
        <v>203</v>
      </c>
      <c r="GW1" s="12" t="s">
        <v>204</v>
      </c>
      <c r="GX1" s="15" t="s">
        <v>205</v>
      </c>
      <c r="GY1" s="15" t="s">
        <v>206</v>
      </c>
      <c r="GZ1" s="15" t="s">
        <v>207</v>
      </c>
      <c r="HA1" s="15" t="s">
        <v>208</v>
      </c>
      <c r="HB1" s="15" t="s">
        <v>209</v>
      </c>
      <c r="HC1" s="14" t="s">
        <v>210</v>
      </c>
      <c r="HD1" s="14" t="s">
        <v>211</v>
      </c>
      <c r="HE1" s="14" t="s">
        <v>212</v>
      </c>
      <c r="HF1" s="14" t="s">
        <v>213</v>
      </c>
      <c r="HG1" s="14" t="s">
        <v>214</v>
      </c>
      <c r="HH1" s="14" t="s">
        <v>215</v>
      </c>
      <c r="HI1" s="19" t="s">
        <v>216</v>
      </c>
      <c r="HJ1" s="16" t="s">
        <v>217</v>
      </c>
      <c r="HK1" s="16" t="s">
        <v>218</v>
      </c>
      <c r="HL1" s="16" t="s">
        <v>219</v>
      </c>
      <c r="HM1" s="16" t="s">
        <v>220</v>
      </c>
      <c r="HN1" s="16" t="s">
        <v>221</v>
      </c>
      <c r="HO1" s="14" t="s">
        <v>222</v>
      </c>
      <c r="HP1" s="14" t="s">
        <v>223</v>
      </c>
      <c r="HQ1" s="16" t="s">
        <v>224</v>
      </c>
      <c r="HR1" s="16" t="s">
        <v>225</v>
      </c>
      <c r="HS1" s="16" t="s">
        <v>226</v>
      </c>
    </row>
    <row r="2" spans="1:227" x14ac:dyDescent="0.2">
      <c r="A2" s="1">
        <v>8</v>
      </c>
      <c r="B2" s="2" t="s">
        <v>227</v>
      </c>
      <c r="C2" s="2" t="s">
        <v>228</v>
      </c>
      <c r="D2" s="2" t="s">
        <v>229</v>
      </c>
      <c r="E2" s="2" t="s">
        <v>230</v>
      </c>
      <c r="F2" s="2">
        <v>73</v>
      </c>
      <c r="G2" s="2">
        <v>219</v>
      </c>
      <c r="H2" s="2" t="s">
        <v>231</v>
      </c>
      <c r="J2" s="3">
        <v>26</v>
      </c>
      <c r="K2" s="5" t="s">
        <v>232</v>
      </c>
      <c r="L2" s="5" t="s">
        <v>233</v>
      </c>
      <c r="M2" s="5" t="s">
        <v>234</v>
      </c>
      <c r="N2" s="5" t="s">
        <v>235</v>
      </c>
      <c r="O2" s="2" t="s">
        <v>235</v>
      </c>
      <c r="P2" s="2" t="s">
        <v>236</v>
      </c>
      <c r="Q2" s="1">
        <v>48</v>
      </c>
      <c r="R2" s="1">
        <v>10</v>
      </c>
      <c r="S2" s="1">
        <v>3</v>
      </c>
      <c r="T2" s="1">
        <v>13</v>
      </c>
      <c r="U2" s="1">
        <v>6</v>
      </c>
      <c r="V2" s="1">
        <v>96</v>
      </c>
      <c r="W2" s="20">
        <f t="shared" ref="W2:W65" si="0">IF(V2&gt;0,R2/V2,0)</f>
        <v>0.10416666666666667</v>
      </c>
      <c r="X2" s="6">
        <v>710.95</v>
      </c>
      <c r="Y2" s="6">
        <f t="shared" ref="Y2:Y65" si="1">X2/Q2</f>
        <v>14.811458333333334</v>
      </c>
      <c r="Z2" s="1">
        <v>949</v>
      </c>
      <c r="AA2" s="6">
        <f t="shared" ref="AA2:AA65" si="2">Z2/Q2</f>
        <v>19.770833333333332</v>
      </c>
      <c r="AB2" s="8">
        <f t="shared" ref="AB2:AB65" si="3">X2/Z2</f>
        <v>0.74915700737618551</v>
      </c>
      <c r="AC2" s="3">
        <f t="shared" ref="AC2:AC65" si="4">BO2+EQ2+FS2</f>
        <v>27.130434782608695</v>
      </c>
      <c r="AD2" s="8">
        <f t="shared" ref="AD2:AD65" si="5">AC2/X2*60</f>
        <v>2.2896491834257282</v>
      </c>
      <c r="AE2" s="20">
        <f t="shared" ref="AE2:AE65" si="6">IF((DB2+EY2+FX2)&gt;0,R2/(DB2+EY2+FX2),0)</f>
        <v>0.43478260869565216</v>
      </c>
      <c r="AF2" s="20">
        <f t="shared" ref="AF2:AF65" si="7">IF((DB2+EY2+FX2)&gt;0,S2/(DB2+EY2+FX2),0)</f>
        <v>0.13043478260869565</v>
      </c>
      <c r="AG2" s="20">
        <f t="shared" ref="AG2:AG65" si="8">AE2+AF2</f>
        <v>0.56521739130434778</v>
      </c>
      <c r="AH2" s="3">
        <f t="shared" ref="AH2:AH65" si="9">IF(AI2+AJ2&gt;0,AI2+AJ2," ")</f>
        <v>125</v>
      </c>
      <c r="AI2" s="3">
        <f t="shared" ref="AI2:AI65" si="10">IF(BT2+EV2+FU2&gt;0,BT2+EV2+FU2," ")</f>
        <v>65</v>
      </c>
      <c r="AJ2" s="3">
        <f t="shared" ref="AJ2:AJ65" si="11">IF(BU2+EW2+FV2&gt;0,BU2+EW2+FV2," ")</f>
        <v>60</v>
      </c>
      <c r="AK2" s="20">
        <f t="shared" ref="AK2:AK65" si="12">IF(AI2+AJ2&gt;0,AI2/AH2," ")</f>
        <v>0.52</v>
      </c>
      <c r="AL2" s="6">
        <v>4.5</v>
      </c>
      <c r="AM2" s="1">
        <v>120</v>
      </c>
      <c r="AN2" s="1">
        <v>13</v>
      </c>
      <c r="AO2" s="1">
        <v>29</v>
      </c>
      <c r="AP2" s="1">
        <v>10</v>
      </c>
      <c r="AQ2" s="1">
        <v>10</v>
      </c>
      <c r="AR2" s="6">
        <f t="shared" ref="AR2:AR65" si="13">AM2/X2*60</f>
        <v>10.127294465152261</v>
      </c>
      <c r="AS2" s="6">
        <f t="shared" ref="AS2:AS65" si="14">AN2/X2*60</f>
        <v>1.0971235670581616</v>
      </c>
      <c r="AT2" s="6">
        <f t="shared" ref="AT2:AT65" si="15">AO2/X2*60</f>
        <v>2.4474294957451295</v>
      </c>
      <c r="AU2" s="6">
        <f t="shared" ref="AU2:AU65" si="16">AP2/X2*60</f>
        <v>0.84394120542935502</v>
      </c>
      <c r="AV2" s="6">
        <f t="shared" ref="AV2:AV65" si="17">AQ2/X2*60</f>
        <v>0.84394120542935502</v>
      </c>
      <c r="AW2" s="1">
        <v>34</v>
      </c>
      <c r="AX2" s="1">
        <v>12</v>
      </c>
      <c r="AY2" s="1">
        <v>2</v>
      </c>
      <c r="AZ2" s="1">
        <v>0</v>
      </c>
      <c r="BA2" s="1">
        <v>0</v>
      </c>
      <c r="BB2" s="1">
        <v>0</v>
      </c>
      <c r="BC2" s="7">
        <f>(EA2+FH2+GG2)-(DZ2+FG2+GF2)-((BD2/60)*(0.11)+(EF2/60)*(-0.14)+(FI2/60)*(0.13))</f>
        <v>4.8193222222221666</v>
      </c>
      <c r="BD2" s="6">
        <v>655.01666666669996</v>
      </c>
      <c r="BE2" s="6">
        <f t="shared" ref="BE2:BE65" si="18">BD2/Q2</f>
        <v>13.646180555556249</v>
      </c>
      <c r="BF2" s="5">
        <v>13.43</v>
      </c>
      <c r="BG2" s="5">
        <v>34.01</v>
      </c>
      <c r="BH2" s="21">
        <f t="shared" ref="BH2:BH65" si="19">BF2/(BF2+BG2)</f>
        <v>0.28309443507588533</v>
      </c>
      <c r="BI2" s="1">
        <v>10</v>
      </c>
      <c r="BJ2" s="22">
        <v>2</v>
      </c>
      <c r="BK2" s="22">
        <v>2</v>
      </c>
      <c r="BL2" s="1">
        <v>3</v>
      </c>
      <c r="BM2" s="1">
        <f t="shared" ref="BM2:BM65" si="20">BI2+BL2</f>
        <v>13</v>
      </c>
      <c r="BN2" s="8">
        <f t="shared" ref="BN2:BN65" si="21">BM2/BD2*60</f>
        <v>1.1908093941629379</v>
      </c>
      <c r="BO2" s="3">
        <f t="shared" ref="BO2:BO65" si="22">IF(CQ2&gt;0,BJ2/CQ2,0)</f>
        <v>27.130434782608695</v>
      </c>
      <c r="BP2" s="20">
        <f t="shared" ref="BP2:BP65" si="23">IF(DB2&gt;0,BI2/DB2,0)</f>
        <v>0.43478260869565216</v>
      </c>
      <c r="BQ2" s="20">
        <f t="shared" ref="BQ2:BQ65" si="24">IF(DB2&gt;0,BL2/DB2,0)</f>
        <v>0.13043478260869565</v>
      </c>
      <c r="BR2" s="20">
        <f t="shared" ref="BR2:BR65" si="25">BP2+BQ2</f>
        <v>0.56521739130434778</v>
      </c>
      <c r="BS2" s="3">
        <f t="shared" ref="BS2:BS65" si="26">IF(BT2+BU2&gt;0,BT2+BU2," ")</f>
        <v>86</v>
      </c>
      <c r="BT2" s="1">
        <v>46</v>
      </c>
      <c r="BU2" s="1">
        <v>40</v>
      </c>
      <c r="BV2" s="20">
        <f t="shared" ref="BV2:BV65" si="27">IF(BT2+BU2&gt;0,BT2/BS2," ")</f>
        <v>0.53488372093023251</v>
      </c>
      <c r="BW2" s="5">
        <v>95</v>
      </c>
      <c r="BX2" s="5">
        <v>94</v>
      </c>
      <c r="BY2" s="21">
        <f t="shared" ref="BY2:BY65" si="28">(BW2+BX2)/(BW2+BX2+BZ2+CA2+CC2+CD2)</f>
        <v>0.32984293193717279</v>
      </c>
      <c r="BZ2" s="5">
        <v>90</v>
      </c>
      <c r="CA2" s="5">
        <v>79</v>
      </c>
      <c r="CB2" s="23">
        <f t="shared" ref="CB2:CB65" si="29">(BZ2+CA2)/(BW2+BX2+BZ2+CA2+CC2+CD2)</f>
        <v>0.29493891797556721</v>
      </c>
      <c r="CC2" s="5">
        <v>103</v>
      </c>
      <c r="CD2" s="5">
        <v>112</v>
      </c>
      <c r="CE2" s="23">
        <f t="shared" ref="CE2:CE65" si="30">(CC2+CD2)/(BW2+BX2+BZ2+CA2+CC2+CD2)</f>
        <v>0.37521815008726006</v>
      </c>
      <c r="CF2" s="23">
        <f t="shared" ref="CF2:CF65" si="31">(BW2+BX2)/(BW2+BX2+BZ2+CA2)</f>
        <v>0.52793296089385477</v>
      </c>
      <c r="CG2" s="24">
        <v>3</v>
      </c>
      <c r="CH2" s="5">
        <v>233</v>
      </c>
      <c r="CI2" s="5">
        <v>225</v>
      </c>
      <c r="CJ2" s="5">
        <v>175</v>
      </c>
      <c r="CK2">
        <v>15.921327959999999</v>
      </c>
      <c r="CL2" s="5">
        <v>0.748</v>
      </c>
      <c r="CM2" s="5">
        <v>7</v>
      </c>
      <c r="CN2" s="5">
        <v>3.7999999999999999E-2</v>
      </c>
      <c r="CO2" s="5">
        <v>1.9359999999999999</v>
      </c>
      <c r="CP2" s="5">
        <v>8.5980000000000008</v>
      </c>
      <c r="CQ2" s="21">
        <f t="shared" ref="CQ2:CQ65" si="32">IF(DB2&gt;0,DB2/(DB2+DD2),0)</f>
        <v>7.371794871794872E-2</v>
      </c>
      <c r="CR2" s="25">
        <f t="shared" ref="CR2:CR65" si="33">DE2/(DC2+DE2)</f>
        <v>0.93725490196078431</v>
      </c>
      <c r="CS2" s="22">
        <f t="shared" ref="CS2:CS65" si="34">CR2*1000+CQ2*100</f>
        <v>944.62669683257923</v>
      </c>
      <c r="CT2" s="21">
        <f t="shared" ref="CT2:CT65" si="35">CQ2-(1-CR2)</f>
        <v>1.0972850678733034E-2</v>
      </c>
      <c r="CU2" s="26">
        <f t="shared" ref="CU2:CU65" si="36">DB2/(BF2*Q2)*60</f>
        <v>2.1407297096053615</v>
      </c>
      <c r="CV2" s="27">
        <f t="shared" ref="CV2:CV65" si="37">DC2/(BF2*Q2)*60</f>
        <v>1.4892032762472078</v>
      </c>
      <c r="CW2" s="27">
        <f t="shared" ref="CW2:CW65" si="38">(DB2+DD2)/(BF2*Q2)*60</f>
        <v>29.039463886820553</v>
      </c>
      <c r="CX2" s="27">
        <f t="shared" ref="CX2:CX65" si="39">(DC2+DE2)/(BF2*Q2)*60</f>
        <v>23.734177215189874</v>
      </c>
      <c r="CY2" s="27">
        <f t="shared" ref="CY2:CY65" si="40">(DB2+DD2+DF2+DI2)/(BF2*Q2)*60</f>
        <v>56.124348473566641</v>
      </c>
      <c r="CZ2" s="27">
        <f t="shared" ref="CZ2:CZ65" si="41">(DC2+DE2+DG2+DH2)/(BF2*Q2)*60</f>
        <v>44.489947877885335</v>
      </c>
      <c r="DA2" s="28">
        <f t="shared" ref="DA2:DA65" si="42">CY2-CZ2</f>
        <v>11.634400595681306</v>
      </c>
      <c r="DB2" s="5">
        <v>23</v>
      </c>
      <c r="DC2" s="5">
        <v>16</v>
      </c>
      <c r="DD2" s="22">
        <v>289</v>
      </c>
      <c r="DE2" s="22">
        <v>239</v>
      </c>
      <c r="DF2" s="22">
        <v>130</v>
      </c>
      <c r="DG2" s="22">
        <v>98</v>
      </c>
      <c r="DH2" s="22">
        <v>125</v>
      </c>
      <c r="DI2" s="22">
        <v>161</v>
      </c>
      <c r="DJ2" s="29">
        <f t="shared" ref="DJ2:DJ65" si="43">DA2-(-11.91+CP2-CN2+CF2*24)</f>
        <v>2.3140095342287914</v>
      </c>
      <c r="DK2" s="27">
        <f t="shared" ref="DK2:DK65" si="44">DR2/(BG2*Q2)*60</f>
        <v>2.0582181711261396</v>
      </c>
      <c r="DL2" s="27">
        <f t="shared" ref="DL2:DL65" si="45">DS2/(BG2*Q2)*60</f>
        <v>2.0582181711261396</v>
      </c>
      <c r="DM2" s="27">
        <f t="shared" ref="DM2:DM65" si="46">(DR2+DT2)/(BG2*Q2)*60</f>
        <v>30.064686856806823</v>
      </c>
      <c r="DN2" s="27">
        <f t="shared" ref="DN2:DN65" si="47">(DS2+DU2)/(BG2*Q2)*60</f>
        <v>29.072331667156718</v>
      </c>
      <c r="DO2" s="27">
        <f t="shared" ref="DO2:DO65" si="48">(DR2+DT2+DV2+DY2)/(BG2*Q2)*60</f>
        <v>55.167597765363126</v>
      </c>
      <c r="DP2" s="27">
        <f t="shared" ref="DP2:DP65" si="49">(DS2+DU2+DW2+DX2)/(BG2*Q2)*60</f>
        <v>49.581005586592177</v>
      </c>
      <c r="DQ2" s="30">
        <f t="shared" ref="DQ2:DQ65" si="50">DA2-(DO2-DP2)</f>
        <v>6.0478084169103568</v>
      </c>
      <c r="DR2" s="5">
        <v>56</v>
      </c>
      <c r="DS2" s="5">
        <v>56</v>
      </c>
      <c r="DT2" s="5">
        <v>762</v>
      </c>
      <c r="DU2" s="5">
        <v>735</v>
      </c>
      <c r="DV2" s="5">
        <v>329</v>
      </c>
      <c r="DW2" s="5">
        <v>245</v>
      </c>
      <c r="DX2" s="5">
        <v>313</v>
      </c>
      <c r="DY2" s="5">
        <v>354</v>
      </c>
      <c r="DZ2" s="22">
        <v>8</v>
      </c>
      <c r="EA2" s="22">
        <v>13</v>
      </c>
      <c r="EB2" s="22">
        <f t="shared" ref="EB2:EB65" si="51">EA2-DZ2</f>
        <v>5</v>
      </c>
      <c r="EC2" s="26">
        <f t="shared" ref="EC2:EC65" si="52">DZ2/(BE2*Q2)*60</f>
        <v>0.73280578102334637</v>
      </c>
      <c r="ED2" s="27">
        <f t="shared" ref="ED2:ED65" si="53">EA2/(BE2*Q2)*60</f>
        <v>1.1908093941629379</v>
      </c>
      <c r="EE2" s="27">
        <f t="shared" ref="EE2:EE65" si="54">EB2/(BE2*Q2)*60</f>
        <v>0.45800361313959148</v>
      </c>
      <c r="EF2" s="6">
        <v>31.416666666699999</v>
      </c>
      <c r="EG2" s="6">
        <f t="shared" ref="EG2:EG65" si="55">EF2/Q2</f>
        <v>0.65451388888958328</v>
      </c>
      <c r="EH2" s="5">
        <v>0.65</v>
      </c>
      <c r="EI2" s="5">
        <v>5.37</v>
      </c>
      <c r="EJ2" s="21">
        <f t="shared" ref="EJ2:EJ65" si="56">IF(EI2&gt;0,EH2/(EH2+EI2)," ")</f>
        <v>0.1079734219269103</v>
      </c>
      <c r="EK2" s="1">
        <v>0</v>
      </c>
      <c r="EL2" s="22">
        <v>0</v>
      </c>
      <c r="EM2" s="22">
        <v>0</v>
      </c>
      <c r="EN2" s="1">
        <v>0</v>
      </c>
      <c r="EO2" s="3">
        <f t="shared" ref="EO2:EO65" si="57">EK2+EN2</f>
        <v>0</v>
      </c>
      <c r="EP2" s="6">
        <f t="shared" ref="EP2:EP65" si="58">IF(EF2&gt;0,EO2/EF2*60,0)</f>
        <v>0</v>
      </c>
      <c r="EQ2" s="3">
        <f t="shared" ref="EQ2:EQ65" si="59">IF(EY2&gt;0,EL2/(EY2/(EY2+FA2)),0)</f>
        <v>0</v>
      </c>
      <c r="ER2" s="20">
        <f t="shared" ref="ER2:ER65" si="60">IF(EY2&gt;0,EK2/EY2,0)</f>
        <v>0</v>
      </c>
      <c r="ES2" s="20">
        <f t="shared" ref="ES2:ES65" si="61">IF(EY2&gt;0,EN2/EY2,0)</f>
        <v>0</v>
      </c>
      <c r="ET2" s="20">
        <f t="shared" ref="ET2:ET65" si="62">ER2+ES2</f>
        <v>0</v>
      </c>
      <c r="EU2" s="3">
        <f t="shared" ref="EU2:EU65" si="63">IF(EV2+EW2&gt;0,EV2+EW2," ")</f>
        <v>12</v>
      </c>
      <c r="EV2" s="1">
        <v>5</v>
      </c>
      <c r="EW2" s="1">
        <v>7</v>
      </c>
      <c r="EX2" s="20">
        <f t="shared" ref="EX2:EX65" si="64">IF(EV2+EW2&gt;0,EV2/EU2," ")</f>
        <v>0.41666666666666669</v>
      </c>
      <c r="EY2" s="5">
        <v>0</v>
      </c>
      <c r="EZ2" s="5">
        <v>1</v>
      </c>
      <c r="FA2" s="22">
        <v>30</v>
      </c>
      <c r="FB2" s="22">
        <v>2</v>
      </c>
      <c r="FC2" s="22">
        <v>17</v>
      </c>
      <c r="FD2" s="22">
        <v>1</v>
      </c>
      <c r="FE2" s="22">
        <v>1</v>
      </c>
      <c r="FF2" s="22">
        <v>21</v>
      </c>
      <c r="FG2" s="22">
        <v>0</v>
      </c>
      <c r="FH2" s="22">
        <v>1</v>
      </c>
      <c r="FI2" s="6">
        <v>24.516666666700001</v>
      </c>
      <c r="FJ2" s="6">
        <f t="shared" ref="FJ2:FJ65" si="65">FI2/Q2</f>
        <v>0.51076388888958335</v>
      </c>
      <c r="FK2" s="5">
        <v>0.52</v>
      </c>
      <c r="FL2" s="5">
        <v>4.76</v>
      </c>
      <c r="FM2" s="21">
        <f t="shared" ref="FM2:FM65" si="66">IF(FL2&gt;0,FK2/(FK2+FL2)," ")</f>
        <v>9.8484848484848495E-2</v>
      </c>
      <c r="FN2" s="1">
        <v>0</v>
      </c>
      <c r="FO2" s="22">
        <v>0</v>
      </c>
      <c r="FP2" s="22">
        <v>0</v>
      </c>
      <c r="FQ2" s="1">
        <v>0</v>
      </c>
      <c r="FR2" s="1">
        <f t="shared" ref="FR2:FR65" si="67">FN2+FQ2</f>
        <v>0</v>
      </c>
      <c r="FS2" s="3">
        <f t="shared" ref="FS2:FS65" si="68">IF(FX2&gt;0,FO2/(FX2/(FX2+FZ2)),0)</f>
        <v>0</v>
      </c>
      <c r="FT2" s="3">
        <f t="shared" ref="FT2:FT65" si="69">IF(FU2+FV2&gt;0,FU2+FV2," ")</f>
        <v>27</v>
      </c>
      <c r="FU2" s="1">
        <v>14</v>
      </c>
      <c r="FV2" s="1">
        <v>13</v>
      </c>
      <c r="FW2" s="20">
        <f t="shared" ref="FW2:FW65" si="70">IF(FU2+FV2&gt;0,FU2/FT2," ")</f>
        <v>0.51851851851851849</v>
      </c>
      <c r="FX2" s="5">
        <v>0</v>
      </c>
      <c r="FY2" s="5">
        <v>7</v>
      </c>
      <c r="FZ2" s="22">
        <v>1</v>
      </c>
      <c r="GA2" s="22">
        <v>25</v>
      </c>
      <c r="GB2" s="22">
        <v>1</v>
      </c>
      <c r="GC2" s="22">
        <v>6</v>
      </c>
      <c r="GD2" s="22">
        <v>14</v>
      </c>
      <c r="GE2" s="22">
        <v>0</v>
      </c>
      <c r="GF2" s="22">
        <v>0</v>
      </c>
      <c r="GG2" s="22">
        <v>0</v>
      </c>
      <c r="GH2" s="1">
        <v>23</v>
      </c>
      <c r="GI2" s="1">
        <v>0</v>
      </c>
      <c r="GJ2" s="1">
        <v>24</v>
      </c>
      <c r="GK2" s="1">
        <v>7</v>
      </c>
      <c r="GN2" s="31" t="str">
        <f t="shared" ref="GN2:GN65" si="71">IF(GL2&gt;0,GM2/GL2," ")</f>
        <v xml:space="preserve"> </v>
      </c>
      <c r="GP2" s="1">
        <v>1</v>
      </c>
      <c r="GQ2" s="1">
        <v>0</v>
      </c>
      <c r="GR2" s="1">
        <v>0</v>
      </c>
      <c r="GS2" s="1">
        <v>2</v>
      </c>
      <c r="GT2" s="1">
        <v>0</v>
      </c>
      <c r="GU2" s="1">
        <v>0</v>
      </c>
      <c r="GV2" s="32" t="str">
        <f t="shared" ref="GV2:GV65" si="72">IF(GU2&gt;0,GT2/GU2," ")</f>
        <v xml:space="preserve"> </v>
      </c>
      <c r="GW2" s="9">
        <f t="shared" ref="GW2:GW65" si="73">IF(BE2&gt;=IF(LEFT(P2,1)="D",16.5,12.4),1,0)+IF(EG2&gt;=1.7,1,0)+IF(FJ2&gt;=1.7,1,0)+IF(BN2&gt;=IF(LEFT(P2,1)="D",0.85,1.7),1,0)+IF(AS2&gt;=IF(LEFT(P2,1)="D",5.1,1.7),1,0)+IF(AR2&gt;5.1,1,0)+IF((EA2+FH2+GG2)&gt;=(DZ2+FG2+GF2),1,0)+IF(GL2&gt;2,1,0)+IF(CM2&lt;=IF(LEFT(P2,1)="D",4,7),1,0)+IF(CG2&lt;=IF(LEFT(P2,1)="D",4,7),1,0)</f>
        <v>5</v>
      </c>
      <c r="GX2" s="10">
        <v>0.60000000000000009</v>
      </c>
      <c r="GY2" s="10">
        <v>1.1000000000000001</v>
      </c>
      <c r="GZ2" s="10">
        <v>1.7000000000000002</v>
      </c>
      <c r="HA2" s="29">
        <f t="shared" ref="HA2:HA65" si="74">GZ2/Q2</f>
        <v>3.5416666666666673E-2</v>
      </c>
      <c r="HB2" s="29">
        <f t="shared" ref="HB2:HB65" si="75">GZ2/X2*60</f>
        <v>0.14347000492299036</v>
      </c>
      <c r="HC2">
        <v>12.2</v>
      </c>
      <c r="HD2">
        <v>14.7</v>
      </c>
      <c r="HE2">
        <v>3.2</v>
      </c>
      <c r="HF2">
        <v>0.7</v>
      </c>
      <c r="HG2">
        <v>2.7</v>
      </c>
      <c r="HH2">
        <v>0</v>
      </c>
      <c r="HI2">
        <v>3.4</v>
      </c>
      <c r="HJ2" s="11">
        <f t="shared" ref="HJ2:HJ65" si="76">HI2/Q2</f>
        <v>7.0833333333333331E-2</v>
      </c>
      <c r="HK2" s="11">
        <f t="shared" ref="HK2:HK65" si="77">HI2/X2*60</f>
        <v>0.28694000984598073</v>
      </c>
      <c r="HL2">
        <v>99</v>
      </c>
      <c r="HM2">
        <v>0</v>
      </c>
      <c r="HN2">
        <v>0</v>
      </c>
      <c r="HQ2" s="33">
        <v>1800000</v>
      </c>
      <c r="HR2" s="33">
        <v>0</v>
      </c>
      <c r="HS2" s="30">
        <f t="shared" ref="HS2:HS65" si="78">HI2-3*((48/82*HQ2)/1000000-0.5*(HL2/99)*(48/82))</f>
        <v>1.117073170731707</v>
      </c>
    </row>
    <row r="3" spans="1:227" x14ac:dyDescent="0.2">
      <c r="A3" s="1">
        <v>72</v>
      </c>
      <c r="B3" s="2" t="s">
        <v>237</v>
      </c>
      <c r="C3" s="2" t="s">
        <v>238</v>
      </c>
      <c r="D3" s="2" t="s">
        <v>239</v>
      </c>
      <c r="E3" s="2" t="s">
        <v>240</v>
      </c>
      <c r="F3" s="2">
        <v>74</v>
      </c>
      <c r="G3" s="2">
        <v>206</v>
      </c>
      <c r="H3" s="2" t="s">
        <v>231</v>
      </c>
      <c r="J3" s="3">
        <v>23</v>
      </c>
      <c r="K3" s="5" t="s">
        <v>241</v>
      </c>
      <c r="L3" s="5" t="s">
        <v>242</v>
      </c>
      <c r="M3" s="5" t="s">
        <v>243</v>
      </c>
      <c r="N3" s="5" t="s">
        <v>244</v>
      </c>
      <c r="O3" s="2" t="s">
        <v>244</v>
      </c>
      <c r="P3" s="2" t="s">
        <v>245</v>
      </c>
      <c r="Q3" s="1">
        <v>4</v>
      </c>
      <c r="R3" s="1">
        <v>1</v>
      </c>
      <c r="S3" s="1">
        <v>0</v>
      </c>
      <c r="T3" s="1">
        <v>1</v>
      </c>
      <c r="U3" s="1">
        <v>1</v>
      </c>
      <c r="V3" s="1">
        <v>2</v>
      </c>
      <c r="W3" s="20">
        <f t="shared" si="0"/>
        <v>0.5</v>
      </c>
      <c r="X3" s="6">
        <v>39.166666666700003</v>
      </c>
      <c r="Y3" s="6">
        <f t="shared" si="1"/>
        <v>9.7916666666750007</v>
      </c>
      <c r="Z3" s="1">
        <v>48</v>
      </c>
      <c r="AA3" s="6">
        <f t="shared" si="2"/>
        <v>12</v>
      </c>
      <c r="AB3" s="8">
        <f t="shared" si="3"/>
        <v>0.81597222222291677</v>
      </c>
      <c r="AC3" s="3">
        <f t="shared" si="4"/>
        <v>0</v>
      </c>
      <c r="AD3" s="8">
        <f t="shared" si="5"/>
        <v>0</v>
      </c>
      <c r="AE3" s="20">
        <f t="shared" si="6"/>
        <v>0.5</v>
      </c>
      <c r="AF3" s="20">
        <f t="shared" si="7"/>
        <v>0</v>
      </c>
      <c r="AG3" s="20">
        <f t="shared" si="8"/>
        <v>0.5</v>
      </c>
      <c r="AH3" s="3" t="e">
        <f t="shared" si="9"/>
        <v>#VALUE!</v>
      </c>
      <c r="AI3" s="3">
        <f t="shared" si="10"/>
        <v>1</v>
      </c>
      <c r="AJ3" s="3" t="str">
        <f t="shared" si="11"/>
        <v xml:space="preserve"> </v>
      </c>
      <c r="AK3" s="20" t="e">
        <f t="shared" si="12"/>
        <v>#VALUE!</v>
      </c>
      <c r="AL3" s="6">
        <v>0.4</v>
      </c>
      <c r="AM3" s="1">
        <v>3</v>
      </c>
      <c r="AN3" s="1">
        <v>2</v>
      </c>
      <c r="AO3" s="1">
        <v>1</v>
      </c>
      <c r="AP3" s="1">
        <v>0</v>
      </c>
      <c r="AQ3" s="1">
        <v>0</v>
      </c>
      <c r="AR3" s="6">
        <f t="shared" si="13"/>
        <v>4.5957446808471518</v>
      </c>
      <c r="AS3" s="6">
        <f t="shared" si="14"/>
        <v>3.0638297872314348</v>
      </c>
      <c r="AT3" s="6">
        <f t="shared" si="15"/>
        <v>1.5319148936157174</v>
      </c>
      <c r="AU3" s="6">
        <f t="shared" si="16"/>
        <v>0</v>
      </c>
      <c r="AV3" s="6">
        <f t="shared" si="17"/>
        <v>0</v>
      </c>
      <c r="AW3" s="1">
        <v>2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7">
        <f>(EA3+FH3+GG3)-(DZ3+FG3+GF3)-((BD3/60)*(0.11)+(EF3/60)*(-0.14)+(FI3/60)*(0.13))</f>
        <v>-1.0655555555556167</v>
      </c>
      <c r="BD3" s="6">
        <v>37.666666666700003</v>
      </c>
      <c r="BE3" s="6">
        <f t="shared" si="18"/>
        <v>9.4166666666750007</v>
      </c>
      <c r="BF3" s="5">
        <v>9.42</v>
      </c>
      <c r="BG3" s="5">
        <v>35.32</v>
      </c>
      <c r="BH3" s="21">
        <f t="shared" si="19"/>
        <v>0.21054984354045594</v>
      </c>
      <c r="BI3" s="1">
        <v>1</v>
      </c>
      <c r="BJ3" s="22">
        <v>0</v>
      </c>
      <c r="BK3" s="22">
        <v>0</v>
      </c>
      <c r="BL3" s="1">
        <v>0</v>
      </c>
      <c r="BM3" s="1">
        <f t="shared" si="20"/>
        <v>1</v>
      </c>
      <c r="BN3" s="8">
        <f t="shared" si="21"/>
        <v>1.5929203539808912</v>
      </c>
      <c r="BO3" s="3">
        <f t="shared" si="22"/>
        <v>0</v>
      </c>
      <c r="BP3" s="20">
        <f t="shared" si="23"/>
        <v>0.5</v>
      </c>
      <c r="BQ3" s="20">
        <f t="shared" si="24"/>
        <v>0</v>
      </c>
      <c r="BR3" s="20">
        <f t="shared" si="25"/>
        <v>0.5</v>
      </c>
      <c r="BS3" s="3">
        <f t="shared" si="26"/>
        <v>1</v>
      </c>
      <c r="BT3" s="1">
        <v>1</v>
      </c>
      <c r="BU3" s="1">
        <v>0</v>
      </c>
      <c r="BV3" s="20">
        <f t="shared" si="27"/>
        <v>1</v>
      </c>
      <c r="BW3" s="5">
        <v>2</v>
      </c>
      <c r="BX3" s="5">
        <v>1</v>
      </c>
      <c r="BY3" s="21">
        <f t="shared" si="28"/>
        <v>0.125</v>
      </c>
      <c r="BZ3" s="5">
        <v>6</v>
      </c>
      <c r="CA3" s="5">
        <v>3</v>
      </c>
      <c r="CB3" s="23">
        <f t="shared" si="29"/>
        <v>0.375</v>
      </c>
      <c r="CC3" s="5">
        <v>3</v>
      </c>
      <c r="CD3" s="5">
        <v>9</v>
      </c>
      <c r="CE3" s="23">
        <f t="shared" si="30"/>
        <v>0.5</v>
      </c>
      <c r="CF3" s="23">
        <f t="shared" si="31"/>
        <v>0.25</v>
      </c>
      <c r="CG3" s="24">
        <v>1</v>
      </c>
      <c r="CH3" s="5">
        <v>12</v>
      </c>
      <c r="CI3" s="5">
        <v>14</v>
      </c>
      <c r="CJ3" s="5">
        <v>10</v>
      </c>
      <c r="CK3">
        <v>14.721264740000001</v>
      </c>
      <c r="CL3" s="5">
        <v>-1.4279999999999999</v>
      </c>
      <c r="CM3" s="5">
        <v>12</v>
      </c>
      <c r="CN3" s="5">
        <v>4.7279999999999998</v>
      </c>
      <c r="CO3" s="5">
        <v>2.831</v>
      </c>
      <c r="CP3" s="5">
        <v>-10.164999999999999</v>
      </c>
      <c r="CQ3" s="21">
        <f t="shared" si="32"/>
        <v>0.18181818181818182</v>
      </c>
      <c r="CR3" s="25">
        <f t="shared" si="33"/>
        <v>0.96551724137931039</v>
      </c>
      <c r="CS3" s="22">
        <f t="shared" si="34"/>
        <v>983.69905956112848</v>
      </c>
      <c r="CT3" s="21">
        <f t="shared" si="35"/>
        <v>0.14733542319749221</v>
      </c>
      <c r="CU3" s="26">
        <f t="shared" si="36"/>
        <v>3.1847133757961785</v>
      </c>
      <c r="CV3" s="27">
        <f t="shared" si="37"/>
        <v>1.5923566878980893</v>
      </c>
      <c r="CW3" s="27">
        <f t="shared" si="38"/>
        <v>17.515923566878982</v>
      </c>
      <c r="CX3" s="27">
        <f t="shared" si="39"/>
        <v>46.178343949044589</v>
      </c>
      <c r="CY3" s="27">
        <f t="shared" si="40"/>
        <v>35.031847133757964</v>
      </c>
      <c r="CZ3" s="27">
        <f t="shared" si="41"/>
        <v>73.248407643312106</v>
      </c>
      <c r="DA3" s="28">
        <f t="shared" si="42"/>
        <v>-38.216560509554142</v>
      </c>
      <c r="DB3" s="5">
        <v>2</v>
      </c>
      <c r="DC3" s="5">
        <v>1</v>
      </c>
      <c r="DD3" s="22">
        <v>9</v>
      </c>
      <c r="DE3" s="22">
        <v>28</v>
      </c>
      <c r="DF3" s="22">
        <v>4</v>
      </c>
      <c r="DG3" s="22">
        <v>4</v>
      </c>
      <c r="DH3" s="22">
        <v>13</v>
      </c>
      <c r="DI3" s="22">
        <v>7</v>
      </c>
      <c r="DJ3" s="29">
        <f t="shared" si="43"/>
        <v>-17.413560509554145</v>
      </c>
      <c r="DK3" s="27">
        <f t="shared" si="44"/>
        <v>2.9728199320498301</v>
      </c>
      <c r="DL3" s="27">
        <f t="shared" si="45"/>
        <v>1.6987542468856172</v>
      </c>
      <c r="DM3" s="27">
        <f t="shared" si="46"/>
        <v>27.180067950169875</v>
      </c>
      <c r="DN3" s="27">
        <f t="shared" si="47"/>
        <v>29.728199320498298</v>
      </c>
      <c r="DO3" s="27">
        <f t="shared" si="48"/>
        <v>47.140430351075878</v>
      </c>
      <c r="DP3" s="27">
        <f t="shared" si="49"/>
        <v>53.510758776896942</v>
      </c>
      <c r="DQ3" s="30">
        <f t="shared" si="50"/>
        <v>-31.846232083733078</v>
      </c>
      <c r="DR3" s="5">
        <v>7</v>
      </c>
      <c r="DS3" s="5">
        <v>4</v>
      </c>
      <c r="DT3" s="5">
        <v>57</v>
      </c>
      <c r="DU3" s="5">
        <v>66</v>
      </c>
      <c r="DV3" s="5">
        <v>15</v>
      </c>
      <c r="DW3" s="5">
        <v>22</v>
      </c>
      <c r="DX3" s="5">
        <v>34</v>
      </c>
      <c r="DY3" s="5">
        <v>32</v>
      </c>
      <c r="DZ3" s="22">
        <v>1</v>
      </c>
      <c r="EA3" s="22">
        <v>0</v>
      </c>
      <c r="EB3" s="22">
        <f t="shared" si="51"/>
        <v>-1</v>
      </c>
      <c r="EC3" s="26">
        <f t="shared" si="52"/>
        <v>1.5929203539808912</v>
      </c>
      <c r="ED3" s="27">
        <f t="shared" si="53"/>
        <v>0</v>
      </c>
      <c r="EE3" s="27">
        <f t="shared" si="54"/>
        <v>-1.5929203539808912</v>
      </c>
      <c r="EF3" s="6">
        <v>1.5</v>
      </c>
      <c r="EG3" s="6">
        <f t="shared" si="55"/>
        <v>0.375</v>
      </c>
      <c r="EH3" s="5">
        <v>0.38</v>
      </c>
      <c r="EI3" s="5">
        <v>5.28</v>
      </c>
      <c r="EJ3" s="21">
        <f t="shared" si="56"/>
        <v>6.7137809187279157E-2</v>
      </c>
      <c r="EK3" s="1">
        <v>0</v>
      </c>
      <c r="EL3" s="22">
        <v>0</v>
      </c>
      <c r="EM3" s="22">
        <v>0</v>
      </c>
      <c r="EN3" s="1">
        <v>0</v>
      </c>
      <c r="EO3" s="3">
        <f t="shared" si="57"/>
        <v>0</v>
      </c>
      <c r="EP3" s="6">
        <f t="shared" si="58"/>
        <v>0</v>
      </c>
      <c r="EQ3" s="3">
        <f t="shared" si="59"/>
        <v>0</v>
      </c>
      <c r="ER3" s="20">
        <f t="shared" si="60"/>
        <v>0</v>
      </c>
      <c r="ES3" s="20">
        <f t="shared" si="61"/>
        <v>0</v>
      </c>
      <c r="ET3" s="20">
        <f t="shared" si="62"/>
        <v>0</v>
      </c>
      <c r="EU3" s="3" t="str">
        <f t="shared" si="63"/>
        <v xml:space="preserve"> </v>
      </c>
      <c r="EV3" s="1">
        <v>0</v>
      </c>
      <c r="EW3" s="1">
        <v>0</v>
      </c>
      <c r="EX3" s="20" t="str">
        <f t="shared" si="64"/>
        <v xml:space="preserve"> </v>
      </c>
      <c r="EY3" s="5">
        <v>0</v>
      </c>
      <c r="EZ3" s="5">
        <v>0</v>
      </c>
      <c r="FA3" s="22">
        <v>2</v>
      </c>
      <c r="FB3" s="22">
        <v>0</v>
      </c>
      <c r="FC3" s="22">
        <v>0</v>
      </c>
      <c r="FD3" s="22">
        <v>0</v>
      </c>
      <c r="FE3" s="22">
        <v>0</v>
      </c>
      <c r="FF3" s="22">
        <v>1</v>
      </c>
      <c r="FG3" s="22">
        <v>0</v>
      </c>
      <c r="FH3" s="22">
        <v>0</v>
      </c>
      <c r="FI3" s="6">
        <v>0</v>
      </c>
      <c r="FJ3" s="6">
        <f t="shared" si="65"/>
        <v>0</v>
      </c>
      <c r="FK3" s="5"/>
      <c r="FL3" s="5"/>
      <c r="FM3" s="21" t="str">
        <f t="shared" si="66"/>
        <v xml:space="preserve"> </v>
      </c>
      <c r="FN3" s="1">
        <v>0</v>
      </c>
      <c r="FO3" s="22">
        <v>0</v>
      </c>
      <c r="FP3" s="22">
        <v>0</v>
      </c>
      <c r="FQ3" s="1">
        <v>0</v>
      </c>
      <c r="FR3" s="1">
        <f t="shared" si="67"/>
        <v>0</v>
      </c>
      <c r="FS3" s="3">
        <f t="shared" si="68"/>
        <v>0</v>
      </c>
      <c r="FT3" s="3" t="str">
        <f t="shared" si="69"/>
        <v xml:space="preserve"> </v>
      </c>
      <c r="FU3" s="1">
        <v>0</v>
      </c>
      <c r="FV3" s="1">
        <v>0</v>
      </c>
      <c r="FW3" s="20" t="str">
        <f t="shared" si="70"/>
        <v xml:space="preserve"> </v>
      </c>
      <c r="FX3" s="5"/>
      <c r="FY3" s="5"/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1">
        <v>2</v>
      </c>
      <c r="GI3" s="1">
        <v>0</v>
      </c>
      <c r="GJ3" s="1">
        <v>1</v>
      </c>
      <c r="GK3" s="1">
        <v>0</v>
      </c>
      <c r="GN3" s="31" t="str">
        <f t="shared" si="71"/>
        <v xml:space="preserve"> </v>
      </c>
      <c r="GP3" s="1">
        <v>1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32" t="str">
        <f t="shared" si="72"/>
        <v xml:space="preserve"> </v>
      </c>
      <c r="GW3" s="9">
        <f t="shared" si="73"/>
        <v>2</v>
      </c>
      <c r="GX3" s="10">
        <v>0.1</v>
      </c>
      <c r="GY3" s="10">
        <v>0.1</v>
      </c>
      <c r="GZ3" s="10">
        <v>0.2</v>
      </c>
      <c r="HA3" s="29">
        <f t="shared" si="74"/>
        <v>0.05</v>
      </c>
      <c r="HB3" s="29">
        <f t="shared" si="75"/>
        <v>0.30638297872314352</v>
      </c>
      <c r="HC3">
        <v>0.9</v>
      </c>
      <c r="HD3">
        <v>0.8</v>
      </c>
      <c r="HE3">
        <v>1.1000000000000001</v>
      </c>
      <c r="HF3">
        <v>0.1</v>
      </c>
      <c r="HG3">
        <v>0.2</v>
      </c>
      <c r="HH3">
        <v>0</v>
      </c>
      <c r="HI3">
        <v>0.30000000000000004</v>
      </c>
      <c r="HJ3" s="11">
        <f t="shared" si="76"/>
        <v>7.5000000000000011E-2</v>
      </c>
      <c r="HK3" s="11">
        <f t="shared" si="77"/>
        <v>0.45957446808471525</v>
      </c>
      <c r="HL3">
        <v>15</v>
      </c>
      <c r="HM3">
        <v>0</v>
      </c>
      <c r="HN3">
        <v>0</v>
      </c>
      <c r="HQ3" s="33">
        <v>119318</v>
      </c>
      <c r="HR3" s="33">
        <v>87500</v>
      </c>
      <c r="HS3" s="30">
        <f t="shared" si="78"/>
        <v>0.22350364523281602</v>
      </c>
    </row>
    <row r="4" spans="1:227" x14ac:dyDescent="0.2">
      <c r="A4" s="1">
        <v>27</v>
      </c>
      <c r="B4" s="2" t="s">
        <v>246</v>
      </c>
      <c r="C4" s="2" t="s">
        <v>247</v>
      </c>
      <c r="E4" s="2" t="s">
        <v>248</v>
      </c>
      <c r="F4" s="2">
        <v>72</v>
      </c>
      <c r="G4" s="2">
        <v>197</v>
      </c>
      <c r="H4" s="2" t="s">
        <v>249</v>
      </c>
      <c r="J4" s="3">
        <v>36</v>
      </c>
      <c r="K4" s="5" t="s">
        <v>250</v>
      </c>
      <c r="L4" s="5" t="s">
        <v>251</v>
      </c>
      <c r="M4" s="5" t="s">
        <v>252</v>
      </c>
      <c r="N4" s="5" t="s">
        <v>253</v>
      </c>
      <c r="O4" s="2" t="s">
        <v>253</v>
      </c>
      <c r="P4" s="2" t="s">
        <v>254</v>
      </c>
      <c r="Q4" s="1">
        <v>48</v>
      </c>
      <c r="R4" s="1">
        <v>3</v>
      </c>
      <c r="S4" s="1">
        <v>6</v>
      </c>
      <c r="T4" s="1">
        <v>9</v>
      </c>
      <c r="U4" s="1">
        <v>-1</v>
      </c>
      <c r="V4" s="1">
        <v>46</v>
      </c>
      <c r="W4" s="20">
        <f t="shared" si="0"/>
        <v>6.5217391304347824E-2</v>
      </c>
      <c r="X4" s="6">
        <v>535.76666666669996</v>
      </c>
      <c r="Y4" s="6">
        <f t="shared" si="1"/>
        <v>11.161805555556249</v>
      </c>
      <c r="Z4" s="1">
        <v>720</v>
      </c>
      <c r="AA4" s="6">
        <f t="shared" si="2"/>
        <v>15</v>
      </c>
      <c r="AB4" s="8">
        <f t="shared" si="3"/>
        <v>0.74412037037041656</v>
      </c>
      <c r="AC4" s="3">
        <f t="shared" si="4"/>
        <v>45</v>
      </c>
      <c r="AD4" s="8">
        <f t="shared" si="5"/>
        <v>5.0395072481798646</v>
      </c>
      <c r="AE4" s="20">
        <f t="shared" si="6"/>
        <v>0.25</v>
      </c>
      <c r="AF4" s="20">
        <f t="shared" si="7"/>
        <v>0.5</v>
      </c>
      <c r="AG4" s="20">
        <f t="shared" si="8"/>
        <v>0.75</v>
      </c>
      <c r="AH4" s="3">
        <f t="shared" si="9"/>
        <v>98</v>
      </c>
      <c r="AI4" s="3">
        <f t="shared" si="10"/>
        <v>51</v>
      </c>
      <c r="AJ4" s="3">
        <f t="shared" si="11"/>
        <v>47</v>
      </c>
      <c r="AK4" s="20">
        <f t="shared" si="12"/>
        <v>0.52040816326530615</v>
      </c>
      <c r="AL4" s="6">
        <v>3.3</v>
      </c>
      <c r="AM4" s="1">
        <v>107</v>
      </c>
      <c r="AN4" s="1">
        <v>37</v>
      </c>
      <c r="AO4" s="1">
        <v>12</v>
      </c>
      <c r="AP4" s="1">
        <v>7</v>
      </c>
      <c r="AQ4" s="1">
        <v>5</v>
      </c>
      <c r="AR4" s="6">
        <f t="shared" si="13"/>
        <v>11.982828345672122</v>
      </c>
      <c r="AS4" s="6">
        <f t="shared" si="14"/>
        <v>4.1435948485034446</v>
      </c>
      <c r="AT4" s="6">
        <f t="shared" si="15"/>
        <v>1.3438685995146307</v>
      </c>
      <c r="AU4" s="6">
        <f t="shared" si="16"/>
        <v>0.78392334971686783</v>
      </c>
      <c r="AV4" s="6">
        <f t="shared" si="17"/>
        <v>0.55994524979776272</v>
      </c>
      <c r="AW4" s="1">
        <v>28</v>
      </c>
      <c r="AX4" s="1">
        <v>9</v>
      </c>
      <c r="AY4" s="1">
        <v>2</v>
      </c>
      <c r="AZ4" s="1">
        <v>0</v>
      </c>
      <c r="BA4" s="1">
        <v>0</v>
      </c>
      <c r="BB4" s="1">
        <v>0</v>
      </c>
      <c r="BC4" s="7">
        <f>(EA4+FH4+GG4)-(DZ4+FG4+GF4)-((BD4/60)*(0.11)+(EF4/60)*(-0.14)+(FI4/60)*(0.13))</f>
        <v>1.9813500000000668</v>
      </c>
      <c r="BD4" s="6">
        <v>406.73333333329998</v>
      </c>
      <c r="BE4" s="6">
        <f t="shared" si="18"/>
        <v>8.4736111111104169</v>
      </c>
      <c r="BF4" s="5">
        <v>8.4499999999999993</v>
      </c>
      <c r="BG4" s="5">
        <v>39.32</v>
      </c>
      <c r="BH4" s="21">
        <f t="shared" si="19"/>
        <v>0.17688926104249528</v>
      </c>
      <c r="BI4" s="1">
        <v>2</v>
      </c>
      <c r="BJ4" s="22">
        <v>3</v>
      </c>
      <c r="BK4" s="22">
        <v>3</v>
      </c>
      <c r="BL4" s="1">
        <v>6</v>
      </c>
      <c r="BM4" s="1">
        <f t="shared" si="20"/>
        <v>8</v>
      </c>
      <c r="BN4" s="8">
        <f t="shared" si="21"/>
        <v>1.1801344041961304</v>
      </c>
      <c r="BO4" s="3">
        <f t="shared" si="22"/>
        <v>45</v>
      </c>
      <c r="BP4" s="20">
        <f t="shared" si="23"/>
        <v>0.18181818181818182</v>
      </c>
      <c r="BQ4" s="20">
        <f t="shared" si="24"/>
        <v>0.54545454545454541</v>
      </c>
      <c r="BR4" s="20">
        <f t="shared" si="25"/>
        <v>0.72727272727272729</v>
      </c>
      <c r="BS4" s="3">
        <f t="shared" si="26"/>
        <v>57</v>
      </c>
      <c r="BT4" s="1">
        <v>35</v>
      </c>
      <c r="BU4" s="1">
        <v>22</v>
      </c>
      <c r="BV4" s="20">
        <f t="shared" si="27"/>
        <v>0.61403508771929827</v>
      </c>
      <c r="BW4" s="5">
        <v>48</v>
      </c>
      <c r="BX4" s="5">
        <v>40</v>
      </c>
      <c r="BY4" s="21">
        <f t="shared" si="28"/>
        <v>0.26426426426426425</v>
      </c>
      <c r="BZ4" s="5">
        <v>78</v>
      </c>
      <c r="CA4" s="5">
        <v>41</v>
      </c>
      <c r="CB4" s="23">
        <f t="shared" si="29"/>
        <v>0.35735735735735735</v>
      </c>
      <c r="CC4" s="5">
        <v>70</v>
      </c>
      <c r="CD4" s="5">
        <v>56</v>
      </c>
      <c r="CE4" s="23">
        <f t="shared" si="30"/>
        <v>0.3783783783783784</v>
      </c>
      <c r="CF4" s="23">
        <f t="shared" si="31"/>
        <v>0.4251207729468599</v>
      </c>
      <c r="CG4" s="24">
        <v>5</v>
      </c>
      <c r="CH4" s="5">
        <v>119</v>
      </c>
      <c r="CI4" s="5">
        <v>132</v>
      </c>
      <c r="CJ4" s="5">
        <v>119</v>
      </c>
      <c r="CK4">
        <v>14.64538297</v>
      </c>
      <c r="CL4" s="5">
        <v>-0.33100000000000002</v>
      </c>
      <c r="CM4" s="5">
        <v>15</v>
      </c>
      <c r="CN4" s="5">
        <v>0.16200000000000001</v>
      </c>
      <c r="CO4" s="5">
        <v>-5.8070000000000004</v>
      </c>
      <c r="CP4" s="5">
        <v>-6.5620000000000003</v>
      </c>
      <c r="CQ4" s="21">
        <f t="shared" si="32"/>
        <v>6.6666666666666666E-2</v>
      </c>
      <c r="CR4" s="25">
        <f t="shared" si="33"/>
        <v>0.93048128342245995</v>
      </c>
      <c r="CS4" s="22">
        <f t="shared" si="34"/>
        <v>937.14795008912654</v>
      </c>
      <c r="CT4" s="21">
        <f t="shared" si="35"/>
        <v>-2.852049910873386E-3</v>
      </c>
      <c r="CU4" s="26">
        <f t="shared" si="36"/>
        <v>1.6272189349112427</v>
      </c>
      <c r="CV4" s="27">
        <f t="shared" si="37"/>
        <v>1.9230769230769234</v>
      </c>
      <c r="CW4" s="27">
        <f t="shared" si="38"/>
        <v>24.408284023668642</v>
      </c>
      <c r="CX4" s="27">
        <f t="shared" si="39"/>
        <v>27.662721893491124</v>
      </c>
      <c r="CY4" s="27">
        <f t="shared" si="40"/>
        <v>41.42011834319527</v>
      </c>
      <c r="CZ4" s="27">
        <f t="shared" si="41"/>
        <v>56.508875739644971</v>
      </c>
      <c r="DA4" s="28">
        <f t="shared" si="42"/>
        <v>-15.088757396449701</v>
      </c>
      <c r="DB4" s="5">
        <v>11</v>
      </c>
      <c r="DC4" s="5">
        <v>13</v>
      </c>
      <c r="DD4" s="22">
        <v>154</v>
      </c>
      <c r="DE4" s="22">
        <v>174</v>
      </c>
      <c r="DF4" s="22">
        <v>57</v>
      </c>
      <c r="DG4" s="22">
        <v>65</v>
      </c>
      <c r="DH4" s="22">
        <v>130</v>
      </c>
      <c r="DI4" s="22">
        <v>58</v>
      </c>
      <c r="DJ4" s="29">
        <f t="shared" si="43"/>
        <v>-6.6576559471743373</v>
      </c>
      <c r="DK4" s="27">
        <f t="shared" si="44"/>
        <v>3.2108341810783312</v>
      </c>
      <c r="DL4" s="27">
        <f t="shared" si="45"/>
        <v>2.1617497456765005</v>
      </c>
      <c r="DM4" s="27">
        <f t="shared" si="46"/>
        <v>30.709562563580874</v>
      </c>
      <c r="DN4" s="27">
        <f t="shared" si="47"/>
        <v>29.946592065106813</v>
      </c>
      <c r="DO4" s="27">
        <f t="shared" si="48"/>
        <v>57.28636826042726</v>
      </c>
      <c r="DP4" s="27">
        <f t="shared" si="49"/>
        <v>56.745930824008134</v>
      </c>
      <c r="DQ4" s="30">
        <f t="shared" si="50"/>
        <v>-15.629194832868826</v>
      </c>
      <c r="DR4" s="5">
        <v>101</v>
      </c>
      <c r="DS4" s="5">
        <v>68</v>
      </c>
      <c r="DT4" s="5">
        <v>865</v>
      </c>
      <c r="DU4" s="5">
        <v>874</v>
      </c>
      <c r="DV4" s="5">
        <v>374</v>
      </c>
      <c r="DW4" s="5">
        <v>377</v>
      </c>
      <c r="DX4" s="5">
        <v>466</v>
      </c>
      <c r="DY4" s="5">
        <v>462</v>
      </c>
      <c r="DZ4" s="22">
        <v>5</v>
      </c>
      <c r="EA4" s="22">
        <v>9</v>
      </c>
      <c r="EB4" s="22">
        <f t="shared" si="51"/>
        <v>4</v>
      </c>
      <c r="EC4" s="26">
        <f t="shared" si="52"/>
        <v>0.73758400262258128</v>
      </c>
      <c r="ED4" s="27">
        <f t="shared" si="53"/>
        <v>1.3276512047206461</v>
      </c>
      <c r="EE4" s="27">
        <f t="shared" si="54"/>
        <v>0.59006720209806507</v>
      </c>
      <c r="EF4" s="6">
        <v>1.4666666667000001</v>
      </c>
      <c r="EG4" s="6">
        <f t="shared" si="55"/>
        <v>3.0555555556250003E-2</v>
      </c>
      <c r="EH4" s="5">
        <v>0.03</v>
      </c>
      <c r="EI4" s="5">
        <v>5.2</v>
      </c>
      <c r="EJ4" s="21">
        <f t="shared" si="56"/>
        <v>5.7361376673040147E-3</v>
      </c>
      <c r="EK4" s="1">
        <v>0</v>
      </c>
      <c r="EL4" s="22">
        <v>0</v>
      </c>
      <c r="EM4" s="22">
        <v>0</v>
      </c>
      <c r="EN4" s="1">
        <v>0</v>
      </c>
      <c r="EO4" s="3">
        <f t="shared" si="57"/>
        <v>0</v>
      </c>
      <c r="EP4" s="6">
        <f t="shared" si="58"/>
        <v>0</v>
      </c>
      <c r="EQ4" s="3">
        <f t="shared" si="59"/>
        <v>0</v>
      </c>
      <c r="ER4" s="20">
        <f t="shared" si="60"/>
        <v>0</v>
      </c>
      <c r="ES4" s="20">
        <f t="shared" si="61"/>
        <v>0</v>
      </c>
      <c r="ET4" s="20">
        <f t="shared" si="62"/>
        <v>0</v>
      </c>
      <c r="EU4" s="3">
        <f t="shared" si="63"/>
        <v>1</v>
      </c>
      <c r="EV4" s="1">
        <v>0</v>
      </c>
      <c r="EW4" s="1">
        <v>1</v>
      </c>
      <c r="EX4" s="20">
        <f t="shared" si="64"/>
        <v>0</v>
      </c>
      <c r="EY4" s="5">
        <v>0</v>
      </c>
      <c r="EZ4" s="5">
        <v>0</v>
      </c>
      <c r="FA4" s="22">
        <v>1</v>
      </c>
      <c r="FB4" s="22">
        <v>0</v>
      </c>
      <c r="FC4" s="22">
        <v>1</v>
      </c>
      <c r="FD4" s="22">
        <v>0</v>
      </c>
      <c r="FE4" s="22">
        <v>1</v>
      </c>
      <c r="FF4" s="22">
        <v>0</v>
      </c>
      <c r="FG4" s="22">
        <v>0</v>
      </c>
      <c r="FH4" s="22">
        <v>0</v>
      </c>
      <c r="FI4" s="6">
        <v>127.5666666667</v>
      </c>
      <c r="FJ4" s="6">
        <f t="shared" si="65"/>
        <v>2.6576388888895832</v>
      </c>
      <c r="FK4" s="5">
        <v>2.42</v>
      </c>
      <c r="FL4" s="5">
        <v>2.83</v>
      </c>
      <c r="FM4" s="21">
        <f t="shared" si="66"/>
        <v>0.46095238095238095</v>
      </c>
      <c r="FN4" s="1">
        <v>1</v>
      </c>
      <c r="FO4" s="22">
        <v>0</v>
      </c>
      <c r="FP4" s="22">
        <v>0</v>
      </c>
      <c r="FQ4" s="1">
        <v>0</v>
      </c>
      <c r="FR4" s="1">
        <f t="shared" si="67"/>
        <v>1</v>
      </c>
      <c r="FS4" s="3">
        <f t="shared" si="68"/>
        <v>0</v>
      </c>
      <c r="FT4" s="3">
        <f t="shared" si="69"/>
        <v>40</v>
      </c>
      <c r="FU4" s="1">
        <v>16</v>
      </c>
      <c r="FV4" s="1">
        <v>24</v>
      </c>
      <c r="FW4" s="20">
        <f t="shared" si="70"/>
        <v>0.4</v>
      </c>
      <c r="FX4" s="5">
        <v>1</v>
      </c>
      <c r="FY4" s="5">
        <v>12</v>
      </c>
      <c r="FZ4" s="22">
        <v>8</v>
      </c>
      <c r="GA4" s="22">
        <v>78</v>
      </c>
      <c r="GB4" s="22">
        <v>1</v>
      </c>
      <c r="GC4" s="22">
        <v>34</v>
      </c>
      <c r="GD4" s="22">
        <v>46</v>
      </c>
      <c r="GE4" s="22">
        <v>2</v>
      </c>
      <c r="GF4" s="22">
        <v>1</v>
      </c>
      <c r="GG4" s="22">
        <v>0</v>
      </c>
      <c r="GH4" s="1">
        <v>12</v>
      </c>
      <c r="GI4" s="1">
        <v>0</v>
      </c>
      <c r="GJ4" s="1">
        <v>28</v>
      </c>
      <c r="GK4" s="1">
        <v>15</v>
      </c>
      <c r="GN4" s="31" t="str">
        <f t="shared" si="71"/>
        <v xml:space="preserve"> </v>
      </c>
      <c r="GP4" s="1">
        <v>1</v>
      </c>
      <c r="GQ4" s="1">
        <v>0</v>
      </c>
      <c r="GR4" s="1">
        <v>0</v>
      </c>
      <c r="GS4" s="1">
        <v>2</v>
      </c>
      <c r="GT4" s="1">
        <v>0</v>
      </c>
      <c r="GU4" s="1">
        <v>0</v>
      </c>
      <c r="GV4" s="32" t="str">
        <f t="shared" si="72"/>
        <v xml:space="preserve"> </v>
      </c>
      <c r="GW4" s="9">
        <f t="shared" si="73"/>
        <v>5</v>
      </c>
      <c r="GX4" s="10">
        <v>-0.2</v>
      </c>
      <c r="GY4" s="10">
        <v>0.4</v>
      </c>
      <c r="GZ4" s="10">
        <v>0.2</v>
      </c>
      <c r="HA4" s="29">
        <f t="shared" si="74"/>
        <v>4.1666666666666666E-3</v>
      </c>
      <c r="HB4" s="29">
        <f t="shared" si="75"/>
        <v>2.239780999191051E-2</v>
      </c>
      <c r="HC4">
        <v>8.1</v>
      </c>
      <c r="HD4">
        <v>12.4</v>
      </c>
      <c r="HE4">
        <v>-5.5</v>
      </c>
      <c r="HF4">
        <v>0</v>
      </c>
      <c r="HG4">
        <v>1.1000000000000001</v>
      </c>
      <c r="HH4">
        <v>0</v>
      </c>
      <c r="HI4">
        <v>1.1000000000000001</v>
      </c>
      <c r="HJ4" s="11">
        <f t="shared" si="76"/>
        <v>2.2916666666666669E-2</v>
      </c>
      <c r="HK4" s="11">
        <f t="shared" si="77"/>
        <v>0.12318795495550781</v>
      </c>
      <c r="HL4">
        <v>99</v>
      </c>
      <c r="HM4">
        <v>0</v>
      </c>
      <c r="HN4">
        <v>0</v>
      </c>
      <c r="HQ4" s="33">
        <v>675000</v>
      </c>
      <c r="HR4" s="33">
        <v>0</v>
      </c>
      <c r="HS4" s="30">
        <f t="shared" si="78"/>
        <v>0.79268292682926844</v>
      </c>
    </row>
    <row r="5" spans="1:227" x14ac:dyDescent="0.2">
      <c r="A5" s="1">
        <v>42</v>
      </c>
      <c r="B5" s="2" t="s">
        <v>255</v>
      </c>
      <c r="C5" s="2" t="s">
        <v>256</v>
      </c>
      <c r="D5" s="2" t="s">
        <v>257</v>
      </c>
      <c r="E5" s="2" t="s">
        <v>240</v>
      </c>
      <c r="F5" s="2">
        <v>70</v>
      </c>
      <c r="G5" s="2">
        <v>190</v>
      </c>
      <c r="H5" s="2" t="s">
        <v>249</v>
      </c>
      <c r="I5" s="2" t="s">
        <v>258</v>
      </c>
      <c r="J5" s="3">
        <v>23</v>
      </c>
      <c r="K5" s="5" t="s">
        <v>259</v>
      </c>
      <c r="L5" s="5" t="s">
        <v>260</v>
      </c>
      <c r="M5" s="5" t="s">
        <v>261</v>
      </c>
      <c r="N5" s="5" t="s">
        <v>262</v>
      </c>
      <c r="O5" s="2" t="s">
        <v>262</v>
      </c>
      <c r="P5" s="2" t="s">
        <v>263</v>
      </c>
      <c r="Q5" s="1">
        <v>1</v>
      </c>
      <c r="R5" s="1">
        <v>1</v>
      </c>
      <c r="S5" s="1">
        <v>0</v>
      </c>
      <c r="T5" s="1">
        <v>1</v>
      </c>
      <c r="U5" s="1">
        <v>2</v>
      </c>
      <c r="V5" s="1">
        <v>2</v>
      </c>
      <c r="W5" s="20">
        <f t="shared" si="0"/>
        <v>0.5</v>
      </c>
      <c r="X5" s="6">
        <v>12.3833333333</v>
      </c>
      <c r="Y5" s="6">
        <f t="shared" si="1"/>
        <v>12.3833333333</v>
      </c>
      <c r="Z5" s="1">
        <v>18</v>
      </c>
      <c r="AA5" s="6">
        <f t="shared" si="2"/>
        <v>18</v>
      </c>
      <c r="AB5" s="8">
        <f t="shared" si="3"/>
        <v>0.68796296296111104</v>
      </c>
      <c r="AC5" s="3">
        <f t="shared" si="4"/>
        <v>0</v>
      </c>
      <c r="AD5" s="8">
        <f t="shared" si="5"/>
        <v>0</v>
      </c>
      <c r="AE5" s="20">
        <f t="shared" si="6"/>
        <v>0.5</v>
      </c>
      <c r="AF5" s="20">
        <f t="shared" si="7"/>
        <v>0</v>
      </c>
      <c r="AG5" s="20">
        <f t="shared" si="8"/>
        <v>0.5</v>
      </c>
      <c r="AH5" s="3" t="e">
        <f t="shared" si="9"/>
        <v>#VALUE!</v>
      </c>
      <c r="AI5" s="3" t="str">
        <f t="shared" si="10"/>
        <v xml:space="preserve"> </v>
      </c>
      <c r="AJ5" s="3" t="str">
        <f t="shared" si="11"/>
        <v xml:space="preserve"> </v>
      </c>
      <c r="AK5" s="20" t="e">
        <f t="shared" si="12"/>
        <v>#VALUE!</v>
      </c>
      <c r="AL5" s="6">
        <v>0</v>
      </c>
      <c r="AM5" s="1">
        <v>0</v>
      </c>
      <c r="AN5" s="1">
        <v>0</v>
      </c>
      <c r="AO5" s="1">
        <v>0</v>
      </c>
      <c r="AP5" s="1">
        <v>0</v>
      </c>
      <c r="AQ5" s="1">
        <v>2</v>
      </c>
      <c r="AR5" s="6">
        <f t="shared" si="13"/>
        <v>0</v>
      </c>
      <c r="AS5" s="6">
        <f t="shared" si="14"/>
        <v>0</v>
      </c>
      <c r="AT5" s="6">
        <f t="shared" si="15"/>
        <v>0</v>
      </c>
      <c r="AU5" s="6">
        <f t="shared" si="16"/>
        <v>0</v>
      </c>
      <c r="AV5" s="6">
        <f t="shared" si="17"/>
        <v>9.690444145382747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7">
        <f>(EA5+FH5+GG5)-(DZ5+FG5+GF5)-((BD5/60)*(0.11)+(EF5/60)*(-0.14)+(FI5/60)*(0.13))</f>
        <v>-2.2702777777716666E-2</v>
      </c>
      <c r="BD5" s="6">
        <v>12.3833333333</v>
      </c>
      <c r="BE5" s="6">
        <f t="shared" si="18"/>
        <v>12.3833333333</v>
      </c>
      <c r="BF5" s="5">
        <v>12.38</v>
      </c>
      <c r="BG5" s="5">
        <v>35.270000000000003</v>
      </c>
      <c r="BH5" s="21">
        <f t="shared" si="19"/>
        <v>0.25981112277019935</v>
      </c>
      <c r="BI5" s="1">
        <v>1</v>
      </c>
      <c r="BJ5" s="22">
        <v>0</v>
      </c>
      <c r="BK5" s="22">
        <v>0</v>
      </c>
      <c r="BL5" s="1">
        <v>0</v>
      </c>
      <c r="BM5" s="1">
        <f t="shared" si="20"/>
        <v>1</v>
      </c>
      <c r="BN5" s="8">
        <f t="shared" si="21"/>
        <v>4.8452220726913735</v>
      </c>
      <c r="BO5" s="3">
        <f t="shared" si="22"/>
        <v>0</v>
      </c>
      <c r="BP5" s="20">
        <f t="shared" si="23"/>
        <v>0.5</v>
      </c>
      <c r="BQ5" s="20">
        <f t="shared" si="24"/>
        <v>0</v>
      </c>
      <c r="BR5" s="20">
        <f t="shared" si="25"/>
        <v>0.5</v>
      </c>
      <c r="BS5" s="3" t="str">
        <f t="shared" si="26"/>
        <v xml:space="preserve"> </v>
      </c>
      <c r="BT5" s="1">
        <v>0</v>
      </c>
      <c r="BU5" s="1">
        <v>0</v>
      </c>
      <c r="BV5" s="20" t="str">
        <f t="shared" si="27"/>
        <v xml:space="preserve"> </v>
      </c>
      <c r="BW5" s="5">
        <v>3</v>
      </c>
      <c r="BX5" s="5">
        <v>0</v>
      </c>
      <c r="BY5" s="21">
        <f t="shared" si="28"/>
        <v>0.25</v>
      </c>
      <c r="BZ5" s="5">
        <v>3</v>
      </c>
      <c r="CA5" s="5">
        <v>0</v>
      </c>
      <c r="CB5" s="23">
        <f t="shared" si="29"/>
        <v>0.25</v>
      </c>
      <c r="CC5" s="5">
        <v>2</v>
      </c>
      <c r="CD5" s="5">
        <v>4</v>
      </c>
      <c r="CE5" s="23">
        <f t="shared" si="30"/>
        <v>0.5</v>
      </c>
      <c r="CF5" s="23">
        <f t="shared" si="31"/>
        <v>0.5</v>
      </c>
      <c r="CG5" s="24">
        <v>11</v>
      </c>
      <c r="CH5" s="5">
        <v>6</v>
      </c>
      <c r="CI5" s="5">
        <v>5</v>
      </c>
      <c r="CJ5" s="5">
        <v>3</v>
      </c>
      <c r="CK5">
        <v>16.744210460000001</v>
      </c>
      <c r="CL5" s="5">
        <v>2.6349999999999998</v>
      </c>
      <c r="CM5" s="5">
        <v>1</v>
      </c>
      <c r="CN5" s="5">
        <v>10.913</v>
      </c>
      <c r="CO5" s="5">
        <v>5.157</v>
      </c>
      <c r="CP5" s="5">
        <v>-4.3929999999999998</v>
      </c>
      <c r="CQ5" s="21">
        <f t="shared" si="32"/>
        <v>0.25</v>
      </c>
      <c r="CR5" s="25">
        <f t="shared" si="33"/>
        <v>1</v>
      </c>
      <c r="CS5" s="22">
        <f t="shared" si="34"/>
        <v>1025</v>
      </c>
      <c r="CT5" s="21">
        <f t="shared" si="35"/>
        <v>0.25</v>
      </c>
      <c r="CU5" s="26">
        <f t="shared" si="36"/>
        <v>9.6930533117932143</v>
      </c>
      <c r="CV5" s="27">
        <f t="shared" si="37"/>
        <v>0</v>
      </c>
      <c r="CW5" s="27">
        <f t="shared" si="38"/>
        <v>38.772213247172857</v>
      </c>
      <c r="CX5" s="27">
        <f t="shared" si="39"/>
        <v>53.311793214862675</v>
      </c>
      <c r="CY5" s="27">
        <f t="shared" si="40"/>
        <v>63.004846526655896</v>
      </c>
      <c r="CZ5" s="27">
        <f t="shared" si="41"/>
        <v>67.851373182552493</v>
      </c>
      <c r="DA5" s="28">
        <f t="shared" si="42"/>
        <v>-4.8465266558965965</v>
      </c>
      <c r="DB5" s="5">
        <v>2</v>
      </c>
      <c r="DC5" s="5">
        <v>0</v>
      </c>
      <c r="DD5" s="22">
        <v>6</v>
      </c>
      <c r="DE5" s="22">
        <v>11</v>
      </c>
      <c r="DF5" s="22">
        <v>1</v>
      </c>
      <c r="DG5" s="22">
        <v>2</v>
      </c>
      <c r="DH5" s="22">
        <v>1</v>
      </c>
      <c r="DI5" s="22">
        <v>4</v>
      </c>
      <c r="DJ5" s="29">
        <f t="shared" si="43"/>
        <v>10.369473344103405</v>
      </c>
      <c r="DK5" s="27">
        <f t="shared" si="44"/>
        <v>0</v>
      </c>
      <c r="DL5" s="27">
        <f t="shared" si="45"/>
        <v>1.7011624610150269</v>
      </c>
      <c r="DM5" s="27">
        <f t="shared" si="46"/>
        <v>28.919761837255457</v>
      </c>
      <c r="DN5" s="27">
        <f t="shared" si="47"/>
        <v>39.126736603345613</v>
      </c>
      <c r="DO5" s="27">
        <f t="shared" si="48"/>
        <v>47.632548908420752</v>
      </c>
      <c r="DP5" s="27">
        <f t="shared" si="49"/>
        <v>73.149985823646148</v>
      </c>
      <c r="DQ5" s="30">
        <f t="shared" si="50"/>
        <v>20.670910259328799</v>
      </c>
      <c r="DR5" s="5">
        <v>0</v>
      </c>
      <c r="DS5" s="5">
        <v>1</v>
      </c>
      <c r="DT5" s="5">
        <v>17</v>
      </c>
      <c r="DU5" s="5">
        <v>22</v>
      </c>
      <c r="DV5" s="5">
        <v>6</v>
      </c>
      <c r="DW5" s="5">
        <v>8</v>
      </c>
      <c r="DX5" s="5">
        <v>12</v>
      </c>
      <c r="DY5" s="5">
        <v>5</v>
      </c>
      <c r="DZ5" s="22">
        <v>0</v>
      </c>
      <c r="EA5" s="22">
        <v>0</v>
      </c>
      <c r="EB5" s="22">
        <f t="shared" si="51"/>
        <v>0</v>
      </c>
      <c r="EC5" s="26">
        <f t="shared" si="52"/>
        <v>0</v>
      </c>
      <c r="ED5" s="27">
        <f t="shared" si="53"/>
        <v>0</v>
      </c>
      <c r="EE5" s="27">
        <f t="shared" si="54"/>
        <v>0</v>
      </c>
      <c r="EF5" s="6">
        <v>0</v>
      </c>
      <c r="EG5" s="6">
        <f t="shared" si="55"/>
        <v>0</v>
      </c>
      <c r="EH5" s="5"/>
      <c r="EI5" s="5"/>
      <c r="EJ5" s="21" t="str">
        <f t="shared" si="56"/>
        <v xml:space="preserve"> </v>
      </c>
      <c r="EK5" s="1">
        <v>0</v>
      </c>
      <c r="EL5" s="22">
        <v>0</v>
      </c>
      <c r="EM5" s="22">
        <v>0</v>
      </c>
      <c r="EN5" s="1">
        <v>0</v>
      </c>
      <c r="EO5" s="3">
        <f t="shared" si="57"/>
        <v>0</v>
      </c>
      <c r="EP5" s="6">
        <f t="shared" si="58"/>
        <v>0</v>
      </c>
      <c r="EQ5" s="3">
        <f t="shared" si="59"/>
        <v>0</v>
      </c>
      <c r="ER5" s="20">
        <f t="shared" si="60"/>
        <v>0</v>
      </c>
      <c r="ES5" s="20">
        <f t="shared" si="61"/>
        <v>0</v>
      </c>
      <c r="ET5" s="20">
        <f t="shared" si="62"/>
        <v>0</v>
      </c>
      <c r="EU5" s="3" t="str">
        <f t="shared" si="63"/>
        <v xml:space="preserve"> </v>
      </c>
      <c r="EV5" s="1">
        <v>0</v>
      </c>
      <c r="EW5" s="1">
        <v>0</v>
      </c>
      <c r="EX5" s="20" t="str">
        <f t="shared" si="64"/>
        <v xml:space="preserve"> </v>
      </c>
      <c r="EY5" s="5"/>
      <c r="EZ5" s="5"/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6">
        <v>0</v>
      </c>
      <c r="FJ5" s="6">
        <f t="shared" si="65"/>
        <v>0</v>
      </c>
      <c r="FK5" s="5"/>
      <c r="FL5" s="5"/>
      <c r="FM5" s="21" t="str">
        <f t="shared" si="66"/>
        <v xml:space="preserve"> </v>
      </c>
      <c r="FN5" s="1">
        <v>0</v>
      </c>
      <c r="FO5" s="22">
        <v>0</v>
      </c>
      <c r="FP5" s="22">
        <v>0</v>
      </c>
      <c r="FQ5" s="1">
        <v>0</v>
      </c>
      <c r="FR5" s="1">
        <f t="shared" si="67"/>
        <v>0</v>
      </c>
      <c r="FS5" s="3">
        <f t="shared" si="68"/>
        <v>0</v>
      </c>
      <c r="FT5" s="3" t="str">
        <f t="shared" si="69"/>
        <v xml:space="preserve"> </v>
      </c>
      <c r="FU5" s="1">
        <v>0</v>
      </c>
      <c r="FV5" s="1">
        <v>0</v>
      </c>
      <c r="FW5" s="20" t="str">
        <f t="shared" si="70"/>
        <v xml:space="preserve"> </v>
      </c>
      <c r="FX5" s="5"/>
      <c r="FY5" s="5"/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1">
        <v>2</v>
      </c>
      <c r="GI5" s="1">
        <v>0</v>
      </c>
      <c r="GJ5" s="1">
        <v>0</v>
      </c>
      <c r="GK5" s="1">
        <v>0</v>
      </c>
      <c r="GN5" s="31" t="str">
        <f t="shared" si="71"/>
        <v xml:space="preserve"> </v>
      </c>
      <c r="GP5" s="1">
        <v>1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32" t="str">
        <f t="shared" si="72"/>
        <v xml:space="preserve"> </v>
      </c>
      <c r="GW5" s="9">
        <f t="shared" si="73"/>
        <v>3</v>
      </c>
      <c r="GX5" s="10">
        <v>0.2</v>
      </c>
      <c r="GY5" s="10">
        <v>0.1</v>
      </c>
      <c r="GZ5" s="10">
        <v>0.30000000000000004</v>
      </c>
      <c r="HA5" s="29">
        <f t="shared" si="74"/>
        <v>0.30000000000000004</v>
      </c>
      <c r="HB5" s="29">
        <f t="shared" si="75"/>
        <v>1.4535666218074121</v>
      </c>
      <c r="HC5">
        <v>0.1</v>
      </c>
      <c r="HD5">
        <v>0</v>
      </c>
      <c r="HE5">
        <v>0</v>
      </c>
      <c r="HF5">
        <v>0.5</v>
      </c>
      <c r="HG5">
        <v>0</v>
      </c>
      <c r="HH5">
        <v>0</v>
      </c>
      <c r="HI5">
        <v>0.5</v>
      </c>
      <c r="HJ5" s="11">
        <f t="shared" si="76"/>
        <v>0.5</v>
      </c>
      <c r="HK5" s="11">
        <f t="shared" si="77"/>
        <v>2.4226110363456868</v>
      </c>
      <c r="HL5">
        <v>6</v>
      </c>
      <c r="HM5">
        <v>0</v>
      </c>
      <c r="HN5">
        <v>0</v>
      </c>
      <c r="HQ5" s="33">
        <v>43333</v>
      </c>
      <c r="HR5" s="33">
        <v>185000</v>
      </c>
      <c r="HS5" s="30">
        <f t="shared" si="78"/>
        <v>0.47711810199556542</v>
      </c>
    </row>
    <row r="6" spans="1:227" x14ac:dyDescent="0.2">
      <c r="A6" s="1">
        <v>41</v>
      </c>
      <c r="B6" s="2" t="s">
        <v>264</v>
      </c>
      <c r="C6" s="2" t="s">
        <v>265</v>
      </c>
      <c r="D6" s="2" t="s">
        <v>266</v>
      </c>
      <c r="E6" s="2" t="s">
        <v>230</v>
      </c>
      <c r="F6" s="2">
        <v>77</v>
      </c>
      <c r="G6" s="2">
        <v>218</v>
      </c>
      <c r="H6" s="2" t="s">
        <v>231</v>
      </c>
      <c r="J6" s="3">
        <v>32</v>
      </c>
      <c r="K6" s="5" t="s">
        <v>267</v>
      </c>
      <c r="L6" s="5" t="s">
        <v>268</v>
      </c>
      <c r="M6" s="5" t="s">
        <v>269</v>
      </c>
      <c r="N6" s="5" t="s">
        <v>270</v>
      </c>
      <c r="O6" s="2" t="s">
        <v>270</v>
      </c>
      <c r="P6" s="2" t="s">
        <v>271</v>
      </c>
      <c r="Q6" s="1">
        <v>24</v>
      </c>
      <c r="R6" s="1">
        <v>0</v>
      </c>
      <c r="S6" s="1">
        <v>1</v>
      </c>
      <c r="T6" s="1">
        <v>1</v>
      </c>
      <c r="U6" s="1">
        <v>-7</v>
      </c>
      <c r="V6" s="1">
        <v>15</v>
      </c>
      <c r="W6" s="20">
        <f t="shared" si="0"/>
        <v>0</v>
      </c>
      <c r="X6" s="6">
        <v>364.3</v>
      </c>
      <c r="Y6" s="6">
        <f t="shared" si="1"/>
        <v>15.179166666666667</v>
      </c>
      <c r="Z6" s="1">
        <v>495</v>
      </c>
      <c r="AA6" s="6">
        <f t="shared" si="2"/>
        <v>20.625</v>
      </c>
      <c r="AB6" s="8">
        <f t="shared" si="3"/>
        <v>0.73595959595959604</v>
      </c>
      <c r="AC6" s="3">
        <f t="shared" si="4"/>
        <v>22.5</v>
      </c>
      <c r="AD6" s="8">
        <f t="shared" si="5"/>
        <v>3.7057370299203951</v>
      </c>
      <c r="AE6" s="20">
        <f t="shared" si="6"/>
        <v>0</v>
      </c>
      <c r="AF6" s="20">
        <f t="shared" si="7"/>
        <v>0.16666666666666666</v>
      </c>
      <c r="AG6" s="20">
        <f t="shared" si="8"/>
        <v>0.16666666666666666</v>
      </c>
      <c r="AH6" s="3" t="e">
        <f t="shared" si="9"/>
        <v>#VALUE!</v>
      </c>
      <c r="AI6" s="3" t="str">
        <f t="shared" si="10"/>
        <v xml:space="preserve"> </v>
      </c>
      <c r="AJ6" s="3" t="str">
        <f t="shared" si="11"/>
        <v xml:space="preserve"> </v>
      </c>
      <c r="AK6" s="20" t="e">
        <f t="shared" si="12"/>
        <v>#VALUE!</v>
      </c>
      <c r="AL6" s="6">
        <v>0</v>
      </c>
      <c r="AM6" s="1">
        <v>39</v>
      </c>
      <c r="AN6" s="1">
        <v>31</v>
      </c>
      <c r="AO6" s="1">
        <v>10</v>
      </c>
      <c r="AP6" s="1">
        <v>7</v>
      </c>
      <c r="AQ6" s="1">
        <v>5</v>
      </c>
      <c r="AR6" s="6">
        <f t="shared" si="13"/>
        <v>6.4232775185286854</v>
      </c>
      <c r="AS6" s="6">
        <f t="shared" si="14"/>
        <v>5.1056821301125446</v>
      </c>
      <c r="AT6" s="6">
        <f t="shared" si="15"/>
        <v>1.6469942355201757</v>
      </c>
      <c r="AU6" s="6">
        <f t="shared" si="16"/>
        <v>1.1528959648641228</v>
      </c>
      <c r="AV6" s="6">
        <f t="shared" si="17"/>
        <v>0.82349711776008783</v>
      </c>
      <c r="AW6" s="1">
        <v>32</v>
      </c>
      <c r="AX6" s="1">
        <v>6</v>
      </c>
      <c r="AY6" s="1">
        <v>0</v>
      </c>
      <c r="AZ6" s="1">
        <v>2</v>
      </c>
      <c r="BA6" s="1">
        <v>0</v>
      </c>
      <c r="BB6" s="1">
        <v>0</v>
      </c>
      <c r="BC6" s="7">
        <f>(EA6+FH6+GG6)-(DZ6+FG6+GF6)-((BD6/60)*(-0.29)+(EF6/60)*0.11+(FI6/60)*(-0.33))</f>
        <v>-0.21989444444420014</v>
      </c>
      <c r="BD6" s="6">
        <v>331.65</v>
      </c>
      <c r="BE6" s="6">
        <f t="shared" si="18"/>
        <v>13.81875</v>
      </c>
      <c r="BF6" s="5">
        <v>13.69</v>
      </c>
      <c r="BG6" s="5">
        <v>35.47</v>
      </c>
      <c r="BH6" s="21">
        <f t="shared" si="19"/>
        <v>0.27847843775427178</v>
      </c>
      <c r="BI6" s="1">
        <v>0</v>
      </c>
      <c r="BJ6" s="22">
        <v>1</v>
      </c>
      <c r="BK6" s="22">
        <v>0</v>
      </c>
      <c r="BL6" s="1">
        <v>1</v>
      </c>
      <c r="BM6" s="1">
        <f t="shared" si="20"/>
        <v>1</v>
      </c>
      <c r="BN6" s="8">
        <f t="shared" si="21"/>
        <v>0.18091361374943465</v>
      </c>
      <c r="BO6" s="3">
        <f t="shared" si="22"/>
        <v>22.5</v>
      </c>
      <c r="BP6" s="20">
        <f t="shared" si="23"/>
        <v>0</v>
      </c>
      <c r="BQ6" s="20">
        <f t="shared" si="24"/>
        <v>0.16666666666666666</v>
      </c>
      <c r="BR6" s="20">
        <f t="shared" si="25"/>
        <v>0.16666666666666666</v>
      </c>
      <c r="BS6" s="3" t="str">
        <f t="shared" si="26"/>
        <v xml:space="preserve"> </v>
      </c>
      <c r="BV6" s="20" t="str">
        <f t="shared" si="27"/>
        <v xml:space="preserve"> </v>
      </c>
      <c r="BW6" s="5">
        <v>25</v>
      </c>
      <c r="BX6" s="5">
        <v>38</v>
      </c>
      <c r="BY6" s="21">
        <f t="shared" si="28"/>
        <v>0.26923076923076922</v>
      </c>
      <c r="BZ6" s="5">
        <v>41</v>
      </c>
      <c r="CA6" s="5">
        <v>45</v>
      </c>
      <c r="CB6" s="23">
        <f t="shared" si="29"/>
        <v>0.36752136752136755</v>
      </c>
      <c r="CC6" s="5">
        <v>42</v>
      </c>
      <c r="CD6" s="5">
        <v>43</v>
      </c>
      <c r="CE6" s="23">
        <f t="shared" si="30"/>
        <v>0.36324786324786323</v>
      </c>
      <c r="CF6" s="23">
        <f t="shared" si="31"/>
        <v>0.42281879194630873</v>
      </c>
      <c r="CG6" s="24">
        <v>1</v>
      </c>
      <c r="CH6" s="5">
        <v>100</v>
      </c>
      <c r="CI6" s="5">
        <v>101</v>
      </c>
      <c r="CJ6" s="5">
        <v>86</v>
      </c>
      <c r="CK6">
        <v>14.90538188</v>
      </c>
      <c r="CL6" s="5">
        <v>-3.3000000000000002E-2</v>
      </c>
      <c r="CM6" s="5">
        <v>5</v>
      </c>
      <c r="CN6" s="5">
        <v>-0.47700000000000004</v>
      </c>
      <c r="CO6" s="5">
        <v>-3.0059999999999998</v>
      </c>
      <c r="CP6" s="5">
        <v>0.46600000000000003</v>
      </c>
      <c r="CQ6" s="21">
        <f t="shared" si="32"/>
        <v>4.4444444444444446E-2</v>
      </c>
      <c r="CR6" s="25">
        <f t="shared" si="33"/>
        <v>0.91975308641975306</v>
      </c>
      <c r="CS6" s="22">
        <f t="shared" si="34"/>
        <v>924.19753086419757</v>
      </c>
      <c r="CT6" s="21">
        <f t="shared" si="35"/>
        <v>-3.5802469135802491E-2</v>
      </c>
      <c r="CU6" s="26">
        <f t="shared" si="36"/>
        <v>1.0956902848794741</v>
      </c>
      <c r="CV6" s="27">
        <f t="shared" si="37"/>
        <v>2.3739956172388608</v>
      </c>
      <c r="CW6" s="27">
        <f t="shared" si="38"/>
        <v>24.653031409788166</v>
      </c>
      <c r="CX6" s="27">
        <f t="shared" si="39"/>
        <v>29.5836376917458</v>
      </c>
      <c r="CY6" s="27">
        <f t="shared" si="40"/>
        <v>45.288531775018264</v>
      </c>
      <c r="CZ6" s="27">
        <f t="shared" si="41"/>
        <v>51.497443389335281</v>
      </c>
      <c r="DA6" s="28">
        <f t="shared" si="42"/>
        <v>-6.2089116143170173</v>
      </c>
      <c r="DB6" s="5">
        <v>6</v>
      </c>
      <c r="DC6" s="5">
        <v>13</v>
      </c>
      <c r="DD6" s="22">
        <v>129</v>
      </c>
      <c r="DE6" s="22">
        <v>149</v>
      </c>
      <c r="DF6" s="22">
        <v>46</v>
      </c>
      <c r="DG6" s="22">
        <v>50</v>
      </c>
      <c r="DH6" s="22">
        <v>70</v>
      </c>
      <c r="DI6" s="22">
        <v>67</v>
      </c>
      <c r="DJ6" s="29">
        <f t="shared" si="43"/>
        <v>-5.3895626210284266</v>
      </c>
      <c r="DK6" s="27">
        <f t="shared" si="44"/>
        <v>2.6078376092472513</v>
      </c>
      <c r="DL6" s="27">
        <f t="shared" si="45"/>
        <v>2.7488018043416971</v>
      </c>
      <c r="DM6" s="27">
        <f t="shared" si="46"/>
        <v>28.404285311530874</v>
      </c>
      <c r="DN6" s="27">
        <f t="shared" si="47"/>
        <v>29.461516774739216</v>
      </c>
      <c r="DO6" s="27">
        <f t="shared" si="48"/>
        <v>54.553143501550608</v>
      </c>
      <c r="DP6" s="27">
        <f t="shared" si="49"/>
        <v>50.676628136453346</v>
      </c>
      <c r="DQ6" s="30">
        <f t="shared" si="50"/>
        <v>-10.085426979414279</v>
      </c>
      <c r="DR6" s="5">
        <v>37</v>
      </c>
      <c r="DS6" s="5">
        <v>39</v>
      </c>
      <c r="DT6" s="5">
        <v>366</v>
      </c>
      <c r="DU6" s="5">
        <v>379</v>
      </c>
      <c r="DV6" s="5">
        <v>167</v>
      </c>
      <c r="DW6" s="5">
        <v>142</v>
      </c>
      <c r="DX6" s="5">
        <v>159</v>
      </c>
      <c r="DY6" s="5">
        <v>204</v>
      </c>
      <c r="DZ6" s="22">
        <v>4</v>
      </c>
      <c r="EA6" s="22">
        <v>2</v>
      </c>
      <c r="EB6" s="22">
        <f t="shared" si="51"/>
        <v>-2</v>
      </c>
      <c r="EC6" s="26">
        <f t="shared" si="52"/>
        <v>0.72365445499773862</v>
      </c>
      <c r="ED6" s="27">
        <f t="shared" si="53"/>
        <v>0.36182722749886931</v>
      </c>
      <c r="EE6" s="27">
        <f t="shared" si="54"/>
        <v>-0.36182722749886931</v>
      </c>
      <c r="EF6" s="6">
        <v>0.33333333330000003</v>
      </c>
      <c r="EG6" s="6">
        <f t="shared" si="55"/>
        <v>1.3888888887500001E-2</v>
      </c>
      <c r="EH6" s="5">
        <v>0.02</v>
      </c>
      <c r="EI6" s="5">
        <v>4.78</v>
      </c>
      <c r="EJ6" s="21">
        <f t="shared" si="56"/>
        <v>4.1666666666666666E-3</v>
      </c>
      <c r="EK6" s="1">
        <v>0</v>
      </c>
      <c r="EL6" s="22">
        <v>0</v>
      </c>
      <c r="EM6" s="22">
        <v>0</v>
      </c>
      <c r="EN6" s="1">
        <v>0</v>
      </c>
      <c r="EO6" s="3">
        <f t="shared" si="57"/>
        <v>0</v>
      </c>
      <c r="EP6" s="6">
        <f t="shared" si="58"/>
        <v>0</v>
      </c>
      <c r="EQ6" s="3">
        <f t="shared" si="59"/>
        <v>0</v>
      </c>
      <c r="ER6" s="20">
        <f t="shared" si="60"/>
        <v>0</v>
      </c>
      <c r="ES6" s="20">
        <f t="shared" si="61"/>
        <v>0</v>
      </c>
      <c r="ET6" s="20">
        <f t="shared" si="62"/>
        <v>0</v>
      </c>
      <c r="EU6" s="3" t="str">
        <f t="shared" si="63"/>
        <v xml:space="preserve"> </v>
      </c>
      <c r="EX6" s="20" t="str">
        <f t="shared" si="64"/>
        <v xml:space="preserve"> </v>
      </c>
      <c r="EY6" s="5">
        <v>0</v>
      </c>
      <c r="EZ6" s="5">
        <v>0</v>
      </c>
      <c r="FA6" s="22">
        <v>1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6">
        <v>32.316666666700002</v>
      </c>
      <c r="FJ6" s="6">
        <f t="shared" si="65"/>
        <v>1.3465277777791667</v>
      </c>
      <c r="FK6" s="5">
        <v>1.31</v>
      </c>
      <c r="FL6" s="5">
        <v>3.89</v>
      </c>
      <c r="FM6" s="21">
        <f t="shared" si="66"/>
        <v>0.25192307692307692</v>
      </c>
      <c r="FN6" s="1">
        <v>0</v>
      </c>
      <c r="FO6" s="22">
        <v>0</v>
      </c>
      <c r="FP6" s="22">
        <v>0</v>
      </c>
      <c r="FQ6" s="1">
        <v>0</v>
      </c>
      <c r="FR6" s="1">
        <f t="shared" si="67"/>
        <v>0</v>
      </c>
      <c r="FS6" s="3">
        <f t="shared" si="68"/>
        <v>0</v>
      </c>
      <c r="FT6" s="3" t="str">
        <f t="shared" si="69"/>
        <v xml:space="preserve"> </v>
      </c>
      <c r="FW6" s="20" t="str">
        <f t="shared" si="70"/>
        <v xml:space="preserve"> </v>
      </c>
      <c r="FX6" s="5">
        <v>0</v>
      </c>
      <c r="FY6" s="5">
        <v>3</v>
      </c>
      <c r="FZ6" s="22">
        <v>2</v>
      </c>
      <c r="GA6" s="22">
        <v>20</v>
      </c>
      <c r="GB6" s="22">
        <v>2</v>
      </c>
      <c r="GC6" s="22">
        <v>8</v>
      </c>
      <c r="GD6" s="22">
        <v>10</v>
      </c>
      <c r="GE6" s="22">
        <v>3</v>
      </c>
      <c r="GF6" s="22">
        <v>0</v>
      </c>
      <c r="GG6" s="22">
        <v>0</v>
      </c>
      <c r="GH6" s="1">
        <v>6</v>
      </c>
      <c r="GI6" s="1">
        <v>0</v>
      </c>
      <c r="GJ6" s="1">
        <v>16</v>
      </c>
      <c r="GK6" s="1">
        <v>3</v>
      </c>
      <c r="GN6" s="31" t="str">
        <f t="shared" si="71"/>
        <v xml:space="preserve"> 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32" t="str">
        <f t="shared" si="72"/>
        <v xml:space="preserve"> </v>
      </c>
      <c r="GW6" s="9">
        <f t="shared" si="73"/>
        <v>3</v>
      </c>
      <c r="GX6" s="10">
        <v>-0.30000000000000004</v>
      </c>
      <c r="GY6" s="10">
        <v>0.2</v>
      </c>
      <c r="GZ6" s="10">
        <v>-0.1</v>
      </c>
      <c r="HA6" s="29">
        <f t="shared" si="74"/>
        <v>-4.1666666666666666E-3</v>
      </c>
      <c r="HB6" s="29">
        <f t="shared" si="75"/>
        <v>-1.6469942355201755E-2</v>
      </c>
      <c r="HC6">
        <v>5.2</v>
      </c>
      <c r="HD6">
        <v>6.7</v>
      </c>
      <c r="HE6">
        <v>-8</v>
      </c>
      <c r="HF6">
        <v>-0.8</v>
      </c>
      <c r="HG6">
        <v>-0.30000000000000004</v>
      </c>
      <c r="HH6">
        <v>0</v>
      </c>
      <c r="HI6">
        <v>-1.1000000000000001</v>
      </c>
      <c r="HJ6" s="11">
        <f t="shared" si="76"/>
        <v>-4.5833333333333337E-2</v>
      </c>
      <c r="HK6" s="11">
        <f t="shared" si="77"/>
        <v>-0.18116936590721933</v>
      </c>
      <c r="HL6">
        <v>99</v>
      </c>
      <c r="HM6">
        <v>0</v>
      </c>
      <c r="HN6">
        <v>0</v>
      </c>
      <c r="HQ6" s="33">
        <v>1225000</v>
      </c>
      <c r="HR6" s="33">
        <v>0</v>
      </c>
      <c r="HS6" s="30">
        <f t="shared" si="78"/>
        <v>-2.373170731707317</v>
      </c>
    </row>
    <row r="7" spans="1:227" x14ac:dyDescent="0.2">
      <c r="A7" s="1">
        <v>11</v>
      </c>
      <c r="B7" s="2" t="s">
        <v>272</v>
      </c>
      <c r="C7" s="2" t="s">
        <v>273</v>
      </c>
      <c r="E7" s="2" t="s">
        <v>274</v>
      </c>
      <c r="F7" s="2">
        <v>71</v>
      </c>
      <c r="G7" s="2">
        <v>203</v>
      </c>
      <c r="H7" s="2" t="s">
        <v>249</v>
      </c>
      <c r="J7" s="3">
        <v>41</v>
      </c>
      <c r="K7" s="5" t="s">
        <v>275</v>
      </c>
      <c r="L7" s="5" t="s">
        <v>276</v>
      </c>
      <c r="M7" s="5" t="s">
        <v>277</v>
      </c>
      <c r="N7" s="5" t="s">
        <v>278</v>
      </c>
      <c r="O7" s="2" t="s">
        <v>278</v>
      </c>
      <c r="P7" s="2" t="s">
        <v>254</v>
      </c>
      <c r="Q7" s="1">
        <v>47</v>
      </c>
      <c r="R7" s="1">
        <v>10</v>
      </c>
      <c r="S7" s="1">
        <v>16</v>
      </c>
      <c r="T7" s="1">
        <v>26</v>
      </c>
      <c r="U7" s="1">
        <v>1</v>
      </c>
      <c r="V7" s="1">
        <v>101</v>
      </c>
      <c r="W7" s="20">
        <f t="shared" si="0"/>
        <v>9.9009900990099015E-2</v>
      </c>
      <c r="X7" s="6">
        <v>909.43333333329997</v>
      </c>
      <c r="Y7" s="6">
        <f t="shared" si="1"/>
        <v>19.349645390070211</v>
      </c>
      <c r="Z7" s="1">
        <v>1173</v>
      </c>
      <c r="AA7" s="6">
        <f t="shared" si="2"/>
        <v>24.957446808510639</v>
      </c>
      <c r="AB7" s="8">
        <f t="shared" si="3"/>
        <v>0.77530548451261716</v>
      </c>
      <c r="AC7" s="3">
        <f t="shared" si="4"/>
        <v>93.461538461538467</v>
      </c>
      <c r="AD7" s="8">
        <f t="shared" si="5"/>
        <v>6.1661389594537042</v>
      </c>
      <c r="AE7" s="20">
        <f t="shared" si="6"/>
        <v>0.25</v>
      </c>
      <c r="AF7" s="20">
        <f t="shared" si="7"/>
        <v>0.4</v>
      </c>
      <c r="AG7" s="20">
        <f t="shared" si="8"/>
        <v>0.65</v>
      </c>
      <c r="AH7" s="3">
        <f t="shared" si="9"/>
        <v>38</v>
      </c>
      <c r="AI7" s="3">
        <f t="shared" si="10"/>
        <v>16</v>
      </c>
      <c r="AJ7" s="3">
        <f t="shared" si="11"/>
        <v>22</v>
      </c>
      <c r="AK7" s="20">
        <f t="shared" si="12"/>
        <v>0.42105263157894735</v>
      </c>
      <c r="AL7" s="6">
        <v>1.3</v>
      </c>
      <c r="AM7" s="1">
        <v>28</v>
      </c>
      <c r="AN7" s="1">
        <v>30</v>
      </c>
      <c r="AO7" s="1">
        <v>42</v>
      </c>
      <c r="AP7" s="1">
        <v>36</v>
      </c>
      <c r="AQ7" s="1">
        <v>37</v>
      </c>
      <c r="AR7" s="6">
        <f t="shared" si="13"/>
        <v>1.84730418209148</v>
      </c>
      <c r="AS7" s="6">
        <f t="shared" si="14"/>
        <v>1.9792544808123</v>
      </c>
      <c r="AT7" s="6">
        <f t="shared" si="15"/>
        <v>2.7709562731372204</v>
      </c>
      <c r="AU7" s="6">
        <f t="shared" si="16"/>
        <v>2.3751053769747603</v>
      </c>
      <c r="AV7" s="6">
        <f t="shared" si="17"/>
        <v>2.44108052633517</v>
      </c>
      <c r="AW7" s="1">
        <v>33</v>
      </c>
      <c r="AX7" s="1">
        <v>9</v>
      </c>
      <c r="AY7" s="1">
        <v>1</v>
      </c>
      <c r="AZ7" s="1">
        <v>0</v>
      </c>
      <c r="BA7" s="1">
        <v>1</v>
      </c>
      <c r="BB7" s="1">
        <v>0</v>
      </c>
      <c r="BC7" s="7">
        <f>(EA7+FH7+GG7)-(DZ7+FG7+GF7)-((BD7/60)*(0.11)+(EF7/60)*(-0.14)+(FI7/60)*(0.13))</f>
        <v>-0.10844444444453316</v>
      </c>
      <c r="BD7" s="6">
        <v>694.18333333329997</v>
      </c>
      <c r="BE7" s="6">
        <f t="shared" si="18"/>
        <v>14.769858156027659</v>
      </c>
      <c r="BF7" s="5">
        <v>14.14</v>
      </c>
      <c r="BG7" s="5">
        <v>33.799999999999997</v>
      </c>
      <c r="BH7" s="21">
        <f t="shared" si="19"/>
        <v>0.29495202336253651</v>
      </c>
      <c r="BI7" s="1">
        <v>7</v>
      </c>
      <c r="BJ7" s="22">
        <v>4</v>
      </c>
      <c r="BK7" s="22">
        <v>2</v>
      </c>
      <c r="BL7" s="1">
        <v>7</v>
      </c>
      <c r="BM7" s="1">
        <f t="shared" si="20"/>
        <v>14</v>
      </c>
      <c r="BN7" s="8">
        <f t="shared" si="21"/>
        <v>1.2100549806727912</v>
      </c>
      <c r="BO7" s="3">
        <f t="shared" si="22"/>
        <v>56.61538461538462</v>
      </c>
      <c r="BP7" s="20">
        <f t="shared" si="23"/>
        <v>0.26923076923076922</v>
      </c>
      <c r="BQ7" s="20">
        <f t="shared" si="24"/>
        <v>0.26923076923076922</v>
      </c>
      <c r="BR7" s="20">
        <f t="shared" si="25"/>
        <v>0.53846153846153844</v>
      </c>
      <c r="BS7" s="3">
        <f t="shared" si="26"/>
        <v>29</v>
      </c>
      <c r="BT7" s="1">
        <v>11</v>
      </c>
      <c r="BU7" s="1">
        <v>18</v>
      </c>
      <c r="BV7" s="20">
        <f t="shared" si="27"/>
        <v>0.37931034482758619</v>
      </c>
      <c r="BW7" s="5">
        <v>108</v>
      </c>
      <c r="BX7" s="5">
        <v>136</v>
      </c>
      <c r="BY7" s="21">
        <f t="shared" si="28"/>
        <v>0.3510791366906475</v>
      </c>
      <c r="BZ7" s="5">
        <v>94</v>
      </c>
      <c r="CA7" s="5">
        <v>105</v>
      </c>
      <c r="CB7" s="23">
        <f t="shared" si="29"/>
        <v>0.28633093525179854</v>
      </c>
      <c r="CC7" s="5">
        <v>136</v>
      </c>
      <c r="CD7" s="5">
        <v>116</v>
      </c>
      <c r="CE7" s="23">
        <f t="shared" si="30"/>
        <v>0.36258992805755397</v>
      </c>
      <c r="CF7" s="23">
        <f t="shared" si="31"/>
        <v>0.55079006772009032</v>
      </c>
      <c r="CG7" s="24">
        <v>8</v>
      </c>
      <c r="CH7" s="5">
        <v>262</v>
      </c>
      <c r="CI7" s="5">
        <v>247</v>
      </c>
      <c r="CJ7" s="5">
        <v>203</v>
      </c>
      <c r="CK7">
        <v>16.14035896</v>
      </c>
      <c r="CL7" s="5">
        <v>0.22500000000000001</v>
      </c>
      <c r="CM7" s="5">
        <v>7</v>
      </c>
      <c r="CN7" s="5">
        <v>-0.624</v>
      </c>
      <c r="CO7" s="5">
        <v>-0.36299999999999999</v>
      </c>
      <c r="CP7" s="5">
        <v>8.4220000000000006</v>
      </c>
      <c r="CQ7" s="21">
        <f t="shared" si="32"/>
        <v>7.0652173913043473E-2</v>
      </c>
      <c r="CR7" s="25">
        <f t="shared" si="33"/>
        <v>0.92647058823529416</v>
      </c>
      <c r="CS7" s="22">
        <f t="shared" si="34"/>
        <v>933.53580562659852</v>
      </c>
      <c r="CT7" s="21">
        <f t="shared" si="35"/>
        <v>-2.8772378516623703E-3</v>
      </c>
      <c r="CU7" s="26">
        <f t="shared" si="36"/>
        <v>2.3473471967257513</v>
      </c>
      <c r="CV7" s="27">
        <f t="shared" si="37"/>
        <v>2.2570646122362996</v>
      </c>
      <c r="CW7" s="27">
        <f t="shared" si="38"/>
        <v>33.223991092118325</v>
      </c>
      <c r="CX7" s="27">
        <f t="shared" si="39"/>
        <v>30.696078726413671</v>
      </c>
      <c r="CY7" s="27">
        <f t="shared" si="40"/>
        <v>66.177134430768291</v>
      </c>
      <c r="CZ7" s="27">
        <f t="shared" si="41"/>
        <v>54.350115862650092</v>
      </c>
      <c r="DA7" s="28">
        <f t="shared" si="42"/>
        <v>11.827018568118199</v>
      </c>
      <c r="DB7" s="5">
        <v>26</v>
      </c>
      <c r="DC7" s="5">
        <v>25</v>
      </c>
      <c r="DD7" s="22">
        <v>342</v>
      </c>
      <c r="DE7" s="22">
        <v>315</v>
      </c>
      <c r="DF7" s="22">
        <v>159</v>
      </c>
      <c r="DG7" s="22">
        <v>112</v>
      </c>
      <c r="DH7" s="22">
        <v>150</v>
      </c>
      <c r="DI7" s="22">
        <v>206</v>
      </c>
      <c r="DJ7" s="29">
        <f t="shared" si="43"/>
        <v>1.4720569428360299</v>
      </c>
      <c r="DK7" s="27">
        <f t="shared" si="44"/>
        <v>2.0395316630995843</v>
      </c>
      <c r="DL7" s="27">
        <f t="shared" si="45"/>
        <v>1.9262243484829409</v>
      </c>
      <c r="DM7" s="27">
        <f t="shared" si="46"/>
        <v>32.330353770615638</v>
      </c>
      <c r="DN7" s="27">
        <f t="shared" si="47"/>
        <v>29.724285534432834</v>
      </c>
      <c r="DO7" s="27">
        <f t="shared" si="48"/>
        <v>60.241722271182176</v>
      </c>
      <c r="DP7" s="27">
        <f t="shared" si="49"/>
        <v>53.820974442905708</v>
      </c>
      <c r="DQ7" s="30">
        <f t="shared" si="50"/>
        <v>5.4062707398417302</v>
      </c>
      <c r="DR7" s="5">
        <v>54</v>
      </c>
      <c r="DS7" s="5">
        <v>51</v>
      </c>
      <c r="DT7" s="5">
        <v>802</v>
      </c>
      <c r="DU7" s="5">
        <v>736</v>
      </c>
      <c r="DV7" s="5">
        <v>315</v>
      </c>
      <c r="DW7" s="5">
        <v>294</v>
      </c>
      <c r="DX7" s="5">
        <v>344</v>
      </c>
      <c r="DY7" s="5">
        <v>424</v>
      </c>
      <c r="DZ7" s="22">
        <v>6</v>
      </c>
      <c r="EA7" s="22">
        <v>7</v>
      </c>
      <c r="EB7" s="22">
        <f t="shared" si="51"/>
        <v>1</v>
      </c>
      <c r="EC7" s="26">
        <f t="shared" si="52"/>
        <v>0.51859499171691048</v>
      </c>
      <c r="ED7" s="27">
        <f t="shared" si="53"/>
        <v>0.60502749033639558</v>
      </c>
      <c r="EE7" s="27">
        <f t="shared" si="54"/>
        <v>8.6432498619485071E-2</v>
      </c>
      <c r="EF7" s="6">
        <v>140.13333333329999</v>
      </c>
      <c r="EG7" s="6">
        <f t="shared" si="55"/>
        <v>2.9815602836872337</v>
      </c>
      <c r="EH7" s="5">
        <v>2.82</v>
      </c>
      <c r="EI7" s="5">
        <v>2.33</v>
      </c>
      <c r="EJ7" s="21">
        <f t="shared" si="56"/>
        <v>0.54757281553398052</v>
      </c>
      <c r="EK7" s="1">
        <v>3</v>
      </c>
      <c r="EL7" s="22">
        <v>2</v>
      </c>
      <c r="EM7" s="22">
        <v>4</v>
      </c>
      <c r="EN7" s="1">
        <v>8</v>
      </c>
      <c r="EO7" s="3">
        <f t="shared" si="57"/>
        <v>11</v>
      </c>
      <c r="EP7" s="6">
        <f t="shared" si="58"/>
        <v>4.709800190296078</v>
      </c>
      <c r="EQ7" s="3">
        <f t="shared" si="59"/>
        <v>19.846153846153847</v>
      </c>
      <c r="ER7" s="20">
        <f t="shared" si="60"/>
        <v>0.23076923076923078</v>
      </c>
      <c r="ES7" s="20">
        <f t="shared" si="61"/>
        <v>0.61538461538461542</v>
      </c>
      <c r="ET7" s="20">
        <f t="shared" si="62"/>
        <v>0.84615384615384626</v>
      </c>
      <c r="EU7" s="3">
        <f t="shared" si="63"/>
        <v>3</v>
      </c>
      <c r="EV7" s="1">
        <v>1</v>
      </c>
      <c r="EW7" s="1">
        <v>2</v>
      </c>
      <c r="EX7" s="20">
        <f t="shared" si="64"/>
        <v>0.33333333333333331</v>
      </c>
      <c r="EY7" s="5">
        <v>13</v>
      </c>
      <c r="EZ7" s="5">
        <v>0</v>
      </c>
      <c r="FA7" s="22">
        <v>116</v>
      </c>
      <c r="FB7" s="22">
        <v>15</v>
      </c>
      <c r="FC7" s="22">
        <v>38</v>
      </c>
      <c r="FD7" s="22">
        <v>5</v>
      </c>
      <c r="FE7" s="22">
        <v>3</v>
      </c>
      <c r="FF7" s="22">
        <v>73</v>
      </c>
      <c r="FG7" s="22">
        <v>1</v>
      </c>
      <c r="FH7" s="22">
        <v>1</v>
      </c>
      <c r="FI7" s="6">
        <v>75.116666666699999</v>
      </c>
      <c r="FJ7" s="6">
        <f t="shared" si="65"/>
        <v>1.598226950355319</v>
      </c>
      <c r="FK7" s="5">
        <v>1.6</v>
      </c>
      <c r="FL7" s="5">
        <v>4.03</v>
      </c>
      <c r="FM7" s="21">
        <f t="shared" si="66"/>
        <v>0.28419182948490229</v>
      </c>
      <c r="FN7" s="1">
        <v>0</v>
      </c>
      <c r="FO7" s="22">
        <v>1</v>
      </c>
      <c r="FP7" s="22">
        <v>0</v>
      </c>
      <c r="FQ7" s="1">
        <v>1</v>
      </c>
      <c r="FR7" s="1">
        <f t="shared" si="67"/>
        <v>1</v>
      </c>
      <c r="FS7" s="3">
        <f t="shared" si="68"/>
        <v>17</v>
      </c>
      <c r="FT7" s="3">
        <f t="shared" si="69"/>
        <v>6</v>
      </c>
      <c r="FU7" s="1">
        <v>4</v>
      </c>
      <c r="FV7" s="1">
        <v>2</v>
      </c>
      <c r="FW7" s="20">
        <f t="shared" si="70"/>
        <v>0.66666666666666663</v>
      </c>
      <c r="FX7" s="5">
        <v>1</v>
      </c>
      <c r="FY7" s="5">
        <v>4</v>
      </c>
      <c r="FZ7" s="22">
        <v>16</v>
      </c>
      <c r="GA7" s="22">
        <v>53</v>
      </c>
      <c r="GB7" s="22">
        <v>3</v>
      </c>
      <c r="GC7" s="22">
        <v>18</v>
      </c>
      <c r="GD7" s="22">
        <v>16</v>
      </c>
      <c r="GE7" s="22">
        <v>5</v>
      </c>
      <c r="GF7" s="22">
        <v>0</v>
      </c>
      <c r="GG7" s="22">
        <v>0</v>
      </c>
      <c r="GH7" s="1">
        <v>43</v>
      </c>
      <c r="GI7" s="1">
        <v>15</v>
      </c>
      <c r="GJ7" s="1">
        <v>31</v>
      </c>
      <c r="GK7" s="1">
        <v>4</v>
      </c>
      <c r="GL7" s="1">
        <v>7</v>
      </c>
      <c r="GM7" s="1">
        <v>1</v>
      </c>
      <c r="GN7" s="31">
        <f t="shared" si="71"/>
        <v>0.14285714285714285</v>
      </c>
      <c r="GO7" s="1">
        <v>0</v>
      </c>
      <c r="GP7" s="1">
        <v>1</v>
      </c>
      <c r="GQ7" s="1">
        <v>0</v>
      </c>
      <c r="GR7" s="1">
        <v>2</v>
      </c>
      <c r="GS7" s="1">
        <v>2</v>
      </c>
      <c r="GT7" s="1">
        <v>0</v>
      </c>
      <c r="GU7" s="1">
        <v>0</v>
      </c>
      <c r="GV7" s="32" t="str">
        <f t="shared" si="72"/>
        <v xml:space="preserve"> </v>
      </c>
      <c r="GW7" s="9">
        <f t="shared" si="73"/>
        <v>6</v>
      </c>
      <c r="GX7" s="10">
        <v>1.4</v>
      </c>
      <c r="GY7" s="10">
        <v>1.2</v>
      </c>
      <c r="GZ7" s="10">
        <v>2.7</v>
      </c>
      <c r="HA7" s="29">
        <f t="shared" si="74"/>
        <v>5.7446808510638304E-2</v>
      </c>
      <c r="HB7" s="29">
        <f t="shared" si="75"/>
        <v>0.17813290327310699</v>
      </c>
      <c r="HC7">
        <v>20.7</v>
      </c>
      <c r="HD7">
        <v>17.5</v>
      </c>
      <c r="HE7">
        <v>-2.1</v>
      </c>
      <c r="HF7">
        <v>1.1000000000000001</v>
      </c>
      <c r="HG7">
        <v>1.2</v>
      </c>
      <c r="HH7">
        <v>-1.2</v>
      </c>
      <c r="HI7">
        <v>1.2</v>
      </c>
      <c r="HJ7" s="11">
        <f t="shared" si="76"/>
        <v>2.553191489361702E-2</v>
      </c>
      <c r="HK7" s="11">
        <f t="shared" si="77"/>
        <v>7.9170179232491991E-2</v>
      </c>
      <c r="HL7">
        <v>99</v>
      </c>
      <c r="HM7">
        <v>0</v>
      </c>
      <c r="HN7">
        <v>0</v>
      </c>
      <c r="HO7">
        <v>1</v>
      </c>
      <c r="HP7" t="s">
        <v>279</v>
      </c>
      <c r="HQ7" s="33">
        <v>4875000</v>
      </c>
      <c r="HR7" s="33">
        <v>0</v>
      </c>
      <c r="HS7" s="30">
        <f t="shared" si="78"/>
        <v>-6.4829268292682931</v>
      </c>
    </row>
    <row r="8" spans="1:227" x14ac:dyDescent="0.2">
      <c r="A8" s="1">
        <v>29</v>
      </c>
      <c r="B8" s="2" t="s">
        <v>280</v>
      </c>
      <c r="C8" s="2" t="s">
        <v>281</v>
      </c>
      <c r="E8" s="2" t="s">
        <v>282</v>
      </c>
      <c r="F8" s="2">
        <v>76</v>
      </c>
      <c r="G8" s="2">
        <v>225</v>
      </c>
      <c r="H8" s="2" t="s">
        <v>249</v>
      </c>
      <c r="I8" s="2" t="s">
        <v>258</v>
      </c>
      <c r="J8" s="3">
        <v>24</v>
      </c>
      <c r="K8" s="5" t="s">
        <v>283</v>
      </c>
      <c r="L8" s="5" t="s">
        <v>284</v>
      </c>
      <c r="M8" s="5" t="s">
        <v>285</v>
      </c>
      <c r="N8" s="5" t="s">
        <v>286</v>
      </c>
      <c r="O8" s="2" t="s">
        <v>286</v>
      </c>
      <c r="P8" s="2" t="s">
        <v>254</v>
      </c>
      <c r="Q8" s="1">
        <v>5</v>
      </c>
      <c r="R8" s="1">
        <v>0</v>
      </c>
      <c r="S8" s="1">
        <v>0</v>
      </c>
      <c r="T8" s="1">
        <v>0</v>
      </c>
      <c r="U8" s="1">
        <v>-2</v>
      </c>
      <c r="V8" s="1">
        <v>2</v>
      </c>
      <c r="W8" s="20">
        <f t="shared" si="0"/>
        <v>0</v>
      </c>
      <c r="X8" s="6">
        <v>54.316666666700002</v>
      </c>
      <c r="Y8" s="6">
        <f t="shared" si="1"/>
        <v>10.86333333334</v>
      </c>
      <c r="Z8" s="1">
        <v>73</v>
      </c>
      <c r="AA8" s="6">
        <f t="shared" si="2"/>
        <v>14.6</v>
      </c>
      <c r="AB8" s="8">
        <f t="shared" si="3"/>
        <v>0.74406392694109591</v>
      </c>
      <c r="AC8" s="3">
        <f t="shared" si="4"/>
        <v>0</v>
      </c>
      <c r="AD8" s="8">
        <f t="shared" si="5"/>
        <v>0</v>
      </c>
      <c r="AE8" s="20">
        <f t="shared" si="6"/>
        <v>0</v>
      </c>
      <c r="AF8" s="20">
        <f t="shared" si="7"/>
        <v>0</v>
      </c>
      <c r="AG8" s="20">
        <f t="shared" si="8"/>
        <v>0</v>
      </c>
      <c r="AH8" s="3" t="e">
        <f t="shared" si="9"/>
        <v>#VALUE!</v>
      </c>
      <c r="AI8" s="3" t="str">
        <f t="shared" si="10"/>
        <v xml:space="preserve"> </v>
      </c>
      <c r="AJ8" s="3" t="str">
        <f t="shared" si="11"/>
        <v xml:space="preserve"> </v>
      </c>
      <c r="AK8" s="20" t="e">
        <f t="shared" si="12"/>
        <v>#VALUE!</v>
      </c>
      <c r="AL8" s="6">
        <v>0</v>
      </c>
      <c r="AM8" s="1">
        <v>5</v>
      </c>
      <c r="AN8" s="1">
        <v>2</v>
      </c>
      <c r="AO8" s="1">
        <v>1</v>
      </c>
      <c r="AP8" s="1">
        <v>2</v>
      </c>
      <c r="AQ8" s="1">
        <v>1</v>
      </c>
      <c r="AR8" s="6">
        <f t="shared" si="13"/>
        <v>5.5231666155228458</v>
      </c>
      <c r="AS8" s="6">
        <f t="shared" si="14"/>
        <v>2.2092666462091382</v>
      </c>
      <c r="AT8" s="6">
        <f t="shared" si="15"/>
        <v>1.1046333231045691</v>
      </c>
      <c r="AU8" s="6">
        <f t="shared" si="16"/>
        <v>2.2092666462091382</v>
      </c>
      <c r="AV8" s="6">
        <f t="shared" si="17"/>
        <v>1.1046333231045691</v>
      </c>
      <c r="AW8" s="1">
        <v>14</v>
      </c>
      <c r="AX8" s="1">
        <v>2</v>
      </c>
      <c r="AY8" s="1">
        <v>0</v>
      </c>
      <c r="AZ8" s="1">
        <v>1</v>
      </c>
      <c r="BA8" s="1">
        <v>0</v>
      </c>
      <c r="BB8" s="1">
        <v>0</v>
      </c>
      <c r="BC8" s="7">
        <f>(EA8+FH8+GG8)-(DZ8+FG8+GF8)-((BD8/60)*(0.11)+(EF8/60)*(-0.14)+(FI8/60)*(0.13))</f>
        <v>-8.534444444436666E-2</v>
      </c>
      <c r="BD8" s="6">
        <v>50.9</v>
      </c>
      <c r="BE8" s="6">
        <f t="shared" si="18"/>
        <v>10.18</v>
      </c>
      <c r="BF8" s="5">
        <v>10.18</v>
      </c>
      <c r="BG8" s="5">
        <v>39.17</v>
      </c>
      <c r="BH8" s="21">
        <f t="shared" si="19"/>
        <v>0.20628166160081052</v>
      </c>
      <c r="BI8" s="1">
        <v>0</v>
      </c>
      <c r="BJ8" s="22">
        <v>0</v>
      </c>
      <c r="BK8" s="22">
        <v>0</v>
      </c>
      <c r="BL8" s="1">
        <v>0</v>
      </c>
      <c r="BM8" s="1">
        <f t="shared" si="20"/>
        <v>0</v>
      </c>
      <c r="BN8" s="8">
        <f t="shared" si="21"/>
        <v>0</v>
      </c>
      <c r="BO8" s="3">
        <f t="shared" si="22"/>
        <v>0</v>
      </c>
      <c r="BP8" s="20">
        <f t="shared" si="23"/>
        <v>0</v>
      </c>
      <c r="BQ8" s="20">
        <f t="shared" si="24"/>
        <v>0</v>
      </c>
      <c r="BR8" s="20">
        <f t="shared" si="25"/>
        <v>0</v>
      </c>
      <c r="BS8" s="3" t="str">
        <f t="shared" si="26"/>
        <v xml:space="preserve"> </v>
      </c>
      <c r="BT8" s="1">
        <v>0</v>
      </c>
      <c r="BU8" s="1">
        <v>0</v>
      </c>
      <c r="BV8" s="20" t="str">
        <f t="shared" si="27"/>
        <v xml:space="preserve"> </v>
      </c>
      <c r="BW8" s="5">
        <v>5</v>
      </c>
      <c r="BX8" s="5">
        <v>5</v>
      </c>
      <c r="BY8" s="21">
        <f t="shared" si="28"/>
        <v>0.20408163265306123</v>
      </c>
      <c r="BZ8" s="5">
        <v>8</v>
      </c>
      <c r="CA8" s="5">
        <v>11</v>
      </c>
      <c r="CB8" s="23">
        <f t="shared" si="29"/>
        <v>0.38775510204081631</v>
      </c>
      <c r="CC8" s="5">
        <v>9</v>
      </c>
      <c r="CD8" s="5">
        <v>11</v>
      </c>
      <c r="CE8" s="23">
        <f t="shared" si="30"/>
        <v>0.40816326530612246</v>
      </c>
      <c r="CF8" s="23">
        <f t="shared" si="31"/>
        <v>0.34482758620689657</v>
      </c>
      <c r="CG8" s="24">
        <v>1</v>
      </c>
      <c r="CH8" s="5">
        <v>15</v>
      </c>
      <c r="CI8" s="5">
        <v>24</v>
      </c>
      <c r="CJ8" s="5">
        <v>13</v>
      </c>
      <c r="CK8">
        <v>14.26855168</v>
      </c>
      <c r="CL8" s="5">
        <v>-0.95800000000000007</v>
      </c>
      <c r="CM8" s="5">
        <v>10</v>
      </c>
      <c r="CN8" s="5">
        <v>-2.7480000000000002</v>
      </c>
      <c r="CO8" s="5">
        <v>1.706</v>
      </c>
      <c r="CP8" s="5">
        <v>-7.6029999999999998</v>
      </c>
      <c r="CQ8" s="21">
        <f t="shared" si="32"/>
        <v>0</v>
      </c>
      <c r="CR8" s="25">
        <f t="shared" si="33"/>
        <v>0.9375</v>
      </c>
      <c r="CS8" s="22">
        <f t="shared" si="34"/>
        <v>937.5</v>
      </c>
      <c r="CT8" s="21">
        <f t="shared" si="35"/>
        <v>-6.25E-2</v>
      </c>
      <c r="CU8" s="26">
        <f t="shared" si="36"/>
        <v>0</v>
      </c>
      <c r="CV8" s="27">
        <f t="shared" si="37"/>
        <v>2.3575638506876229</v>
      </c>
      <c r="CW8" s="27">
        <f t="shared" si="38"/>
        <v>14.145383104125738</v>
      </c>
      <c r="CX8" s="27">
        <f t="shared" si="39"/>
        <v>37.721021611001966</v>
      </c>
      <c r="CY8" s="27">
        <f t="shared" si="40"/>
        <v>40.078585461689592</v>
      </c>
      <c r="CZ8" s="27">
        <f t="shared" si="41"/>
        <v>67.190569744597255</v>
      </c>
      <c r="DA8" s="28">
        <f t="shared" si="42"/>
        <v>-27.111984282907663</v>
      </c>
      <c r="DB8" s="5">
        <v>0</v>
      </c>
      <c r="DC8" s="5">
        <v>2</v>
      </c>
      <c r="DD8" s="22">
        <v>12</v>
      </c>
      <c r="DE8" s="22">
        <v>30</v>
      </c>
      <c r="DF8" s="22">
        <v>11</v>
      </c>
      <c r="DG8" s="22">
        <v>7</v>
      </c>
      <c r="DH8" s="22">
        <v>18</v>
      </c>
      <c r="DI8" s="22">
        <v>11</v>
      </c>
      <c r="DJ8" s="29">
        <f t="shared" si="43"/>
        <v>-18.622846351873186</v>
      </c>
      <c r="DK8" s="27">
        <f t="shared" si="44"/>
        <v>3.0635690579525141</v>
      </c>
      <c r="DL8" s="27">
        <f t="shared" si="45"/>
        <v>3.3699259637477659</v>
      </c>
      <c r="DM8" s="27">
        <f t="shared" si="46"/>
        <v>29.716619862139389</v>
      </c>
      <c r="DN8" s="27">
        <f t="shared" si="47"/>
        <v>33.392902731682405</v>
      </c>
      <c r="DO8" s="27">
        <f t="shared" si="48"/>
        <v>51.467960173602243</v>
      </c>
      <c r="DP8" s="27">
        <f t="shared" si="49"/>
        <v>63.722236405412303</v>
      </c>
      <c r="DQ8" s="30">
        <f t="shared" si="50"/>
        <v>-14.857708051097603</v>
      </c>
      <c r="DR8" s="5">
        <v>10</v>
      </c>
      <c r="DS8" s="5">
        <v>11</v>
      </c>
      <c r="DT8" s="5">
        <v>87</v>
      </c>
      <c r="DU8" s="5">
        <v>98</v>
      </c>
      <c r="DV8" s="5">
        <v>29</v>
      </c>
      <c r="DW8" s="5">
        <v>44</v>
      </c>
      <c r="DX8" s="5">
        <v>55</v>
      </c>
      <c r="DY8" s="5">
        <v>42</v>
      </c>
      <c r="DZ8" s="22">
        <v>1</v>
      </c>
      <c r="EA8" s="22">
        <v>1</v>
      </c>
      <c r="EB8" s="22">
        <f t="shared" si="51"/>
        <v>0</v>
      </c>
      <c r="EC8" s="26">
        <f t="shared" si="52"/>
        <v>1.1787819253438114</v>
      </c>
      <c r="ED8" s="27">
        <f t="shared" si="53"/>
        <v>1.1787819253438114</v>
      </c>
      <c r="EE8" s="27">
        <f t="shared" si="54"/>
        <v>0</v>
      </c>
      <c r="EF8" s="6">
        <v>3.4166666666999999</v>
      </c>
      <c r="EG8" s="6">
        <f t="shared" si="55"/>
        <v>0.68333333334000002</v>
      </c>
      <c r="EH8" s="5">
        <v>0.68</v>
      </c>
      <c r="EI8" s="5">
        <v>3.95</v>
      </c>
      <c r="EJ8" s="21">
        <f t="shared" si="56"/>
        <v>0.14686825053995681</v>
      </c>
      <c r="EK8" s="1">
        <v>0</v>
      </c>
      <c r="EL8" s="22">
        <v>0</v>
      </c>
      <c r="EM8" s="22">
        <v>0</v>
      </c>
      <c r="EN8" s="1">
        <v>0</v>
      </c>
      <c r="EO8" s="3">
        <f t="shared" si="57"/>
        <v>0</v>
      </c>
      <c r="EP8" s="6">
        <f t="shared" si="58"/>
        <v>0</v>
      </c>
      <c r="EQ8" s="3">
        <f t="shared" si="59"/>
        <v>0</v>
      </c>
      <c r="ER8" s="20">
        <f t="shared" si="60"/>
        <v>0</v>
      </c>
      <c r="ES8" s="20">
        <f t="shared" si="61"/>
        <v>0</v>
      </c>
      <c r="ET8" s="20">
        <f t="shared" si="62"/>
        <v>0</v>
      </c>
      <c r="EU8" s="3" t="str">
        <f t="shared" si="63"/>
        <v xml:space="preserve"> </v>
      </c>
      <c r="EV8" s="1">
        <v>0</v>
      </c>
      <c r="EW8" s="1">
        <v>0</v>
      </c>
      <c r="EX8" s="20" t="str">
        <f t="shared" si="64"/>
        <v xml:space="preserve"> </v>
      </c>
      <c r="EY8" s="5">
        <v>0</v>
      </c>
      <c r="EZ8" s="5">
        <v>0</v>
      </c>
      <c r="FA8" s="22">
        <v>2</v>
      </c>
      <c r="FB8" s="22">
        <v>0</v>
      </c>
      <c r="FC8" s="22">
        <v>1</v>
      </c>
      <c r="FD8" s="22">
        <v>1</v>
      </c>
      <c r="FE8" s="22">
        <v>0</v>
      </c>
      <c r="FF8" s="22">
        <v>0</v>
      </c>
      <c r="FG8" s="22">
        <v>0</v>
      </c>
      <c r="FH8" s="22">
        <v>0</v>
      </c>
      <c r="FI8" s="6">
        <v>0</v>
      </c>
      <c r="FJ8" s="6">
        <f t="shared" si="65"/>
        <v>0</v>
      </c>
      <c r="FK8" s="5"/>
      <c r="FL8" s="5"/>
      <c r="FM8" s="21" t="str">
        <f t="shared" si="66"/>
        <v xml:space="preserve"> </v>
      </c>
      <c r="FN8" s="1">
        <v>0</v>
      </c>
      <c r="FO8" s="22">
        <v>0</v>
      </c>
      <c r="FP8" s="22">
        <v>0</v>
      </c>
      <c r="FQ8" s="1">
        <v>0</v>
      </c>
      <c r="FR8" s="1">
        <f t="shared" si="67"/>
        <v>0</v>
      </c>
      <c r="FS8" s="3">
        <f t="shared" si="68"/>
        <v>0</v>
      </c>
      <c r="FT8" s="3" t="str">
        <f t="shared" si="69"/>
        <v xml:space="preserve"> </v>
      </c>
      <c r="FU8" s="1">
        <v>0</v>
      </c>
      <c r="FV8" s="1">
        <v>0</v>
      </c>
      <c r="FW8" s="20" t="str">
        <f t="shared" si="70"/>
        <v xml:space="preserve"> </v>
      </c>
      <c r="FX8" s="5"/>
      <c r="FY8" s="5"/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1">
        <v>0</v>
      </c>
      <c r="GI8" s="1">
        <v>0</v>
      </c>
      <c r="GJ8" s="1">
        <v>2</v>
      </c>
      <c r="GK8" s="1">
        <v>0</v>
      </c>
      <c r="GN8" s="31" t="str">
        <f t="shared" si="71"/>
        <v xml:space="preserve"> 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32" t="str">
        <f t="shared" si="72"/>
        <v xml:space="preserve"> </v>
      </c>
      <c r="GW8" s="9">
        <f t="shared" si="73"/>
        <v>4</v>
      </c>
      <c r="GX8" s="10">
        <v>-0.2</v>
      </c>
      <c r="GY8" s="10">
        <v>0</v>
      </c>
      <c r="GZ8" s="10">
        <v>-0.2</v>
      </c>
      <c r="HA8" s="29">
        <f t="shared" si="74"/>
        <v>-0.04</v>
      </c>
      <c r="HB8" s="29">
        <f t="shared" si="75"/>
        <v>-0.22092666462091384</v>
      </c>
      <c r="HC8">
        <v>0.60000000000000009</v>
      </c>
      <c r="HD8">
        <v>0.60000000000000009</v>
      </c>
      <c r="HE8">
        <v>-1.7000000000000002</v>
      </c>
      <c r="HF8">
        <v>-0.30000000000000004</v>
      </c>
      <c r="HG8">
        <v>-0.1</v>
      </c>
      <c r="HH8">
        <v>0</v>
      </c>
      <c r="HI8">
        <v>-0.4</v>
      </c>
      <c r="HJ8" s="11">
        <f t="shared" si="76"/>
        <v>-0.08</v>
      </c>
      <c r="HK8" s="11">
        <f t="shared" si="77"/>
        <v>-0.44185332924182769</v>
      </c>
      <c r="HL8">
        <v>17</v>
      </c>
      <c r="HM8">
        <v>0</v>
      </c>
      <c r="HN8">
        <v>0</v>
      </c>
      <c r="HO8">
        <v>1</v>
      </c>
      <c r="HP8" t="s">
        <v>287</v>
      </c>
      <c r="HQ8" s="33">
        <v>119343</v>
      </c>
      <c r="HR8" s="33">
        <v>0</v>
      </c>
      <c r="HS8" s="30">
        <f t="shared" si="78"/>
        <v>-0.45880189800443461</v>
      </c>
    </row>
    <row r="9" spans="1:227" x14ac:dyDescent="0.2">
      <c r="A9" s="1">
        <v>55</v>
      </c>
      <c r="B9" s="2" t="s">
        <v>288</v>
      </c>
      <c r="C9" s="2" t="s">
        <v>289</v>
      </c>
      <c r="D9" s="2" t="s">
        <v>257</v>
      </c>
      <c r="E9" s="2" t="s">
        <v>240</v>
      </c>
      <c r="F9" s="2">
        <v>77</v>
      </c>
      <c r="G9" s="2">
        <v>229</v>
      </c>
      <c r="H9" s="2" t="s">
        <v>231</v>
      </c>
      <c r="J9" s="3">
        <v>33</v>
      </c>
      <c r="K9" s="5" t="s">
        <v>290</v>
      </c>
      <c r="L9" s="5" t="s">
        <v>291</v>
      </c>
      <c r="M9" s="5" t="s">
        <v>292</v>
      </c>
      <c r="N9" s="5" t="s">
        <v>293</v>
      </c>
      <c r="O9" s="2" t="s">
        <v>293</v>
      </c>
      <c r="P9" s="2" t="s">
        <v>271</v>
      </c>
      <c r="Q9" s="1">
        <v>41</v>
      </c>
      <c r="R9" s="1">
        <v>0</v>
      </c>
      <c r="S9" s="1">
        <v>6</v>
      </c>
      <c r="T9" s="1">
        <v>6</v>
      </c>
      <c r="U9" s="1">
        <v>1</v>
      </c>
      <c r="V9" s="1">
        <v>25</v>
      </c>
      <c r="W9" s="20">
        <f t="shared" si="0"/>
        <v>0</v>
      </c>
      <c r="X9" s="6">
        <v>768.28333333329999</v>
      </c>
      <c r="Y9" s="6">
        <f t="shared" si="1"/>
        <v>18.738617886178048</v>
      </c>
      <c r="Z9" s="1">
        <v>948</v>
      </c>
      <c r="AA9" s="6">
        <f t="shared" si="2"/>
        <v>23.121951219512194</v>
      </c>
      <c r="AB9" s="8">
        <f t="shared" si="3"/>
        <v>0.81042545710263714</v>
      </c>
      <c r="AC9" s="3">
        <f t="shared" si="4"/>
        <v>11.739130434782609</v>
      </c>
      <c r="AD9" s="8">
        <f t="shared" si="5"/>
        <v>0.91678134293379665</v>
      </c>
      <c r="AE9" s="20">
        <f t="shared" si="6"/>
        <v>0</v>
      </c>
      <c r="AF9" s="20">
        <f t="shared" si="7"/>
        <v>0.24</v>
      </c>
      <c r="AG9" s="20">
        <f t="shared" si="8"/>
        <v>0.24</v>
      </c>
      <c r="AH9" s="3" t="e">
        <f t="shared" si="9"/>
        <v>#VALUE!</v>
      </c>
      <c r="AI9" s="3" t="str">
        <f t="shared" si="10"/>
        <v xml:space="preserve"> </v>
      </c>
      <c r="AJ9" s="3" t="str">
        <f t="shared" si="11"/>
        <v xml:space="preserve"> </v>
      </c>
      <c r="AK9" s="20" t="e">
        <f t="shared" si="12"/>
        <v>#VALUE!</v>
      </c>
      <c r="AL9" s="6">
        <v>0</v>
      </c>
      <c r="AM9" s="1">
        <v>63</v>
      </c>
      <c r="AN9" s="1">
        <v>66</v>
      </c>
      <c r="AO9" s="1">
        <v>29</v>
      </c>
      <c r="AP9" s="1">
        <v>22</v>
      </c>
      <c r="AQ9" s="1">
        <v>4</v>
      </c>
      <c r="AR9" s="6">
        <f t="shared" si="13"/>
        <v>4.9200598737447088</v>
      </c>
      <c r="AS9" s="6">
        <f t="shared" si="14"/>
        <v>5.1543484391611232</v>
      </c>
      <c r="AT9" s="6">
        <f t="shared" si="15"/>
        <v>2.2647894656920089</v>
      </c>
      <c r="AU9" s="6">
        <f t="shared" si="16"/>
        <v>1.7181161463870411</v>
      </c>
      <c r="AV9" s="6">
        <f t="shared" si="17"/>
        <v>0.31238475388855291</v>
      </c>
      <c r="AW9" s="1">
        <v>34</v>
      </c>
      <c r="AX9" s="1">
        <v>12</v>
      </c>
      <c r="AY9" s="1">
        <v>2</v>
      </c>
      <c r="AZ9" s="1">
        <v>0</v>
      </c>
      <c r="BA9" s="1">
        <v>0</v>
      </c>
      <c r="BB9" s="1">
        <v>0</v>
      </c>
      <c r="BC9" s="7">
        <f>(EA9+FH9+GG9)-(DZ9+FG9+GF9)-((BD9/60)*(-0.29)+(EF9/60)*0.11+(FI9/60)*(-0.33))</f>
        <v>-2.2507638888890504</v>
      </c>
      <c r="BD9" s="6">
        <v>689.73333333330004</v>
      </c>
      <c r="BE9" s="6">
        <f t="shared" si="18"/>
        <v>16.822764227641464</v>
      </c>
      <c r="BF9" s="5">
        <v>16.37</v>
      </c>
      <c r="BG9" s="5">
        <v>32.86</v>
      </c>
      <c r="BH9" s="21">
        <f t="shared" si="19"/>
        <v>0.33252082063782246</v>
      </c>
      <c r="BI9" s="1">
        <v>0</v>
      </c>
      <c r="BJ9" s="22">
        <v>1</v>
      </c>
      <c r="BK9" s="22">
        <v>5</v>
      </c>
      <c r="BL9" s="1">
        <v>6</v>
      </c>
      <c r="BM9" s="1">
        <f t="shared" si="20"/>
        <v>6</v>
      </c>
      <c r="BN9" s="8">
        <f t="shared" si="21"/>
        <v>0.52194084670406538</v>
      </c>
      <c r="BO9" s="3">
        <f t="shared" si="22"/>
        <v>11.739130434782609</v>
      </c>
      <c r="BP9" s="20">
        <f t="shared" si="23"/>
        <v>0</v>
      </c>
      <c r="BQ9" s="20">
        <f t="shared" si="24"/>
        <v>0.2608695652173913</v>
      </c>
      <c r="BR9" s="20">
        <f t="shared" si="25"/>
        <v>0.2608695652173913</v>
      </c>
      <c r="BS9" s="3" t="str">
        <f t="shared" si="26"/>
        <v xml:space="preserve"> </v>
      </c>
      <c r="BV9" s="20" t="str">
        <f t="shared" si="27"/>
        <v xml:space="preserve"> </v>
      </c>
      <c r="BW9" s="5">
        <v>91</v>
      </c>
      <c r="BX9" s="5">
        <v>99</v>
      </c>
      <c r="BY9" s="21">
        <f t="shared" si="28"/>
        <v>0.30063291139240506</v>
      </c>
      <c r="BZ9" s="5">
        <v>102</v>
      </c>
      <c r="CA9" s="5">
        <v>95</v>
      </c>
      <c r="CB9" s="23">
        <f t="shared" si="29"/>
        <v>0.31170886075949367</v>
      </c>
      <c r="CC9" s="5">
        <v>119</v>
      </c>
      <c r="CD9" s="5">
        <v>126</v>
      </c>
      <c r="CE9" s="23">
        <f t="shared" si="30"/>
        <v>0.38765822784810128</v>
      </c>
      <c r="CF9" s="23">
        <f t="shared" si="31"/>
        <v>0.49095607235142119</v>
      </c>
      <c r="CG9" s="24">
        <v>5</v>
      </c>
      <c r="CH9" s="5">
        <v>203</v>
      </c>
      <c r="CI9" s="5">
        <v>244</v>
      </c>
      <c r="CJ9" s="5">
        <v>197</v>
      </c>
      <c r="CK9">
        <v>15.29998058</v>
      </c>
      <c r="CL9" s="5">
        <v>-0.23100000000000001</v>
      </c>
      <c r="CM9" s="5">
        <v>3</v>
      </c>
      <c r="CN9" s="5">
        <v>0.02</v>
      </c>
      <c r="CO9" s="5">
        <v>0.376</v>
      </c>
      <c r="CP9" s="5">
        <v>-4.327</v>
      </c>
      <c r="CQ9" s="21">
        <f t="shared" si="32"/>
        <v>8.5185185185185183E-2</v>
      </c>
      <c r="CR9" s="25">
        <f t="shared" si="33"/>
        <v>0.92948717948717952</v>
      </c>
      <c r="CS9" s="22">
        <f t="shared" si="34"/>
        <v>938.00569800569804</v>
      </c>
      <c r="CT9" s="21">
        <f t="shared" si="35"/>
        <v>1.4672364672364699E-2</v>
      </c>
      <c r="CU9" s="26">
        <f t="shared" si="36"/>
        <v>2.0561109703949816</v>
      </c>
      <c r="CV9" s="27">
        <f t="shared" si="37"/>
        <v>1.9667148412473741</v>
      </c>
      <c r="CW9" s="27">
        <f t="shared" si="38"/>
        <v>24.136954869854133</v>
      </c>
      <c r="CX9" s="27">
        <f t="shared" si="39"/>
        <v>27.891592294053666</v>
      </c>
      <c r="CY9" s="27">
        <f t="shared" si="40"/>
        <v>48.095117481413048</v>
      </c>
      <c r="CZ9" s="27">
        <f t="shared" si="41"/>
        <v>57.660503300207097</v>
      </c>
      <c r="DA9" s="28">
        <f t="shared" si="42"/>
        <v>-9.5653858187940486</v>
      </c>
      <c r="DB9" s="5">
        <v>23</v>
      </c>
      <c r="DC9" s="5">
        <v>22</v>
      </c>
      <c r="DD9" s="22">
        <v>247</v>
      </c>
      <c r="DE9" s="22">
        <v>290</v>
      </c>
      <c r="DF9" s="22">
        <v>115</v>
      </c>
      <c r="DG9" s="22">
        <v>155</v>
      </c>
      <c r="DH9" s="22">
        <v>178</v>
      </c>
      <c r="DI9" s="22">
        <v>153</v>
      </c>
      <c r="DJ9" s="29">
        <f t="shared" si="43"/>
        <v>-5.0913315552281553</v>
      </c>
      <c r="DK9" s="27">
        <f t="shared" si="44"/>
        <v>2.8056945207309654</v>
      </c>
      <c r="DL9" s="27">
        <f t="shared" si="45"/>
        <v>2.0040675148078324</v>
      </c>
      <c r="DM9" s="27">
        <f t="shared" si="46"/>
        <v>28.190549708296839</v>
      </c>
      <c r="DN9" s="27">
        <f t="shared" si="47"/>
        <v>25.607529355877855</v>
      </c>
      <c r="DO9" s="27">
        <f t="shared" si="48"/>
        <v>53.753544230512297</v>
      </c>
      <c r="DP9" s="27">
        <f t="shared" si="49"/>
        <v>53.619939729525115</v>
      </c>
      <c r="DQ9" s="30">
        <f t="shared" si="50"/>
        <v>-9.6989903197812311</v>
      </c>
      <c r="DR9" s="5">
        <v>63</v>
      </c>
      <c r="DS9" s="5">
        <v>45</v>
      </c>
      <c r="DT9" s="5">
        <v>570</v>
      </c>
      <c r="DU9" s="5">
        <v>530</v>
      </c>
      <c r="DV9" s="5">
        <v>251</v>
      </c>
      <c r="DW9" s="5">
        <v>276</v>
      </c>
      <c r="DX9" s="5">
        <v>353</v>
      </c>
      <c r="DY9" s="5">
        <v>323</v>
      </c>
      <c r="DZ9" s="22">
        <v>9</v>
      </c>
      <c r="EA9" s="22">
        <v>3</v>
      </c>
      <c r="EB9" s="22">
        <f t="shared" si="51"/>
        <v>-6</v>
      </c>
      <c r="EC9" s="26">
        <f t="shared" si="52"/>
        <v>0.78291127005609806</v>
      </c>
      <c r="ED9" s="27">
        <f t="shared" si="53"/>
        <v>0.26097042335203269</v>
      </c>
      <c r="EE9" s="27">
        <f t="shared" si="54"/>
        <v>-0.52194084670406538</v>
      </c>
      <c r="EF9" s="6">
        <v>2.25</v>
      </c>
      <c r="EG9" s="6">
        <f t="shared" si="55"/>
        <v>5.4878048780487805E-2</v>
      </c>
      <c r="EH9" s="5">
        <v>0.05</v>
      </c>
      <c r="EI9" s="5">
        <v>4.26</v>
      </c>
      <c r="EJ9" s="21">
        <f t="shared" si="56"/>
        <v>1.1600928074245941E-2</v>
      </c>
      <c r="EK9" s="1">
        <v>0</v>
      </c>
      <c r="EL9" s="22">
        <v>0</v>
      </c>
      <c r="EM9" s="22">
        <v>0</v>
      </c>
      <c r="EN9" s="1">
        <v>0</v>
      </c>
      <c r="EO9" s="3">
        <f t="shared" si="57"/>
        <v>0</v>
      </c>
      <c r="EP9" s="6">
        <f t="shared" si="58"/>
        <v>0</v>
      </c>
      <c r="EQ9" s="3">
        <f t="shared" si="59"/>
        <v>0</v>
      </c>
      <c r="ER9" s="20">
        <f t="shared" si="60"/>
        <v>0</v>
      </c>
      <c r="ES9" s="20">
        <f t="shared" si="61"/>
        <v>0</v>
      </c>
      <c r="ET9" s="20">
        <f t="shared" si="62"/>
        <v>0</v>
      </c>
      <c r="EU9" s="3" t="str">
        <f t="shared" si="63"/>
        <v xml:space="preserve"> </v>
      </c>
      <c r="EX9" s="20" t="str">
        <f t="shared" si="64"/>
        <v xml:space="preserve"> </v>
      </c>
      <c r="EY9" s="5">
        <v>1</v>
      </c>
      <c r="EZ9" s="5">
        <v>0</v>
      </c>
      <c r="FA9" s="22">
        <v>0</v>
      </c>
      <c r="FB9" s="22">
        <v>0</v>
      </c>
      <c r="FC9" s="22">
        <v>2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6">
        <v>76.3</v>
      </c>
      <c r="FJ9" s="6">
        <f t="shared" si="65"/>
        <v>1.8609756097560974</v>
      </c>
      <c r="FK9" s="5">
        <v>1.81</v>
      </c>
      <c r="FL9" s="5">
        <v>3.73</v>
      </c>
      <c r="FM9" s="21">
        <f t="shared" si="66"/>
        <v>0.3267148014440433</v>
      </c>
      <c r="FN9" s="1">
        <v>0</v>
      </c>
      <c r="FO9" s="22">
        <v>0</v>
      </c>
      <c r="FP9" s="22">
        <v>0</v>
      </c>
      <c r="FQ9" s="1">
        <v>0</v>
      </c>
      <c r="FR9" s="1">
        <f t="shared" si="67"/>
        <v>0</v>
      </c>
      <c r="FS9" s="3">
        <f t="shared" si="68"/>
        <v>0</v>
      </c>
      <c r="FT9" s="3" t="str">
        <f t="shared" si="69"/>
        <v xml:space="preserve"> </v>
      </c>
      <c r="FW9" s="20" t="str">
        <f t="shared" si="70"/>
        <v xml:space="preserve"> </v>
      </c>
      <c r="FX9" s="5">
        <v>1</v>
      </c>
      <c r="FY9" s="5">
        <v>6</v>
      </c>
      <c r="FZ9" s="22">
        <v>10</v>
      </c>
      <c r="GA9" s="22">
        <v>47</v>
      </c>
      <c r="GB9" s="22">
        <v>6</v>
      </c>
      <c r="GC9" s="22">
        <v>19</v>
      </c>
      <c r="GD9" s="22">
        <v>37</v>
      </c>
      <c r="GE9" s="22">
        <v>3</v>
      </c>
      <c r="GF9" s="22">
        <v>1</v>
      </c>
      <c r="GG9" s="22">
        <v>1</v>
      </c>
      <c r="GH9" s="1">
        <v>25</v>
      </c>
      <c r="GI9" s="1">
        <v>1</v>
      </c>
      <c r="GJ9" s="1">
        <v>29</v>
      </c>
      <c r="GK9" s="1">
        <v>6</v>
      </c>
      <c r="GN9" s="31" t="str">
        <f t="shared" si="71"/>
        <v xml:space="preserve"> 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32" t="str">
        <f t="shared" si="72"/>
        <v xml:space="preserve"> </v>
      </c>
      <c r="GW9" s="9">
        <f t="shared" si="73"/>
        <v>4</v>
      </c>
      <c r="GX9" s="10">
        <v>-0.2</v>
      </c>
      <c r="GY9" s="10">
        <v>1.6</v>
      </c>
      <c r="GZ9" s="10">
        <v>1.3</v>
      </c>
      <c r="HA9" s="29">
        <f t="shared" si="74"/>
        <v>3.1707317073170732E-2</v>
      </c>
      <c r="HB9" s="29">
        <f t="shared" si="75"/>
        <v>0.10152504501377971</v>
      </c>
      <c r="HC9">
        <v>12.4</v>
      </c>
      <c r="HD9">
        <v>15.1</v>
      </c>
      <c r="HE9">
        <v>-4.0999999999999996</v>
      </c>
      <c r="HF9">
        <v>-0.7</v>
      </c>
      <c r="HG9">
        <v>1.7000000000000002</v>
      </c>
      <c r="HH9">
        <v>0</v>
      </c>
      <c r="HI9">
        <v>0.9</v>
      </c>
      <c r="HJ9" s="11">
        <f t="shared" si="76"/>
        <v>2.1951219512195124E-2</v>
      </c>
      <c r="HK9" s="11">
        <f t="shared" si="77"/>
        <v>7.0286569624924411E-2</v>
      </c>
      <c r="HL9">
        <v>99</v>
      </c>
      <c r="HM9">
        <v>0</v>
      </c>
      <c r="HN9">
        <v>0</v>
      </c>
      <c r="HO9">
        <v>5</v>
      </c>
      <c r="HP9" t="s">
        <v>294</v>
      </c>
      <c r="HQ9" s="33">
        <v>3500000</v>
      </c>
      <c r="HR9" s="33">
        <v>0</v>
      </c>
      <c r="HS9" s="30">
        <f t="shared" si="78"/>
        <v>-4.3682926829268292</v>
      </c>
    </row>
    <row r="10" spans="1:227" x14ac:dyDescent="0.2">
      <c r="A10" s="1">
        <v>27</v>
      </c>
      <c r="B10" s="2" t="s">
        <v>295</v>
      </c>
      <c r="C10" s="2" t="s">
        <v>296</v>
      </c>
      <c r="D10" s="2" t="s">
        <v>297</v>
      </c>
      <c r="E10" s="2" t="s">
        <v>240</v>
      </c>
      <c r="F10" s="2">
        <v>75</v>
      </c>
      <c r="G10" s="2">
        <v>213</v>
      </c>
      <c r="H10" s="2" t="s">
        <v>231</v>
      </c>
      <c r="J10" s="3">
        <v>25</v>
      </c>
      <c r="K10" s="5" t="s">
        <v>298</v>
      </c>
      <c r="L10" s="5" t="s">
        <v>299</v>
      </c>
      <c r="M10" s="5" t="s">
        <v>300</v>
      </c>
      <c r="N10" s="5" t="s">
        <v>301</v>
      </c>
      <c r="O10" s="2" t="s">
        <v>301</v>
      </c>
      <c r="P10" s="2" t="s">
        <v>271</v>
      </c>
      <c r="Q10" s="1">
        <v>48</v>
      </c>
      <c r="R10" s="1">
        <v>1</v>
      </c>
      <c r="S10" s="1">
        <v>4</v>
      </c>
      <c r="T10" s="1">
        <v>5</v>
      </c>
      <c r="U10" s="1">
        <v>-6</v>
      </c>
      <c r="V10" s="1">
        <v>39</v>
      </c>
      <c r="W10" s="20">
        <f t="shared" si="0"/>
        <v>2.564102564102564E-2</v>
      </c>
      <c r="X10" s="6">
        <v>1005.8666666667</v>
      </c>
      <c r="Y10" s="6">
        <f t="shared" si="1"/>
        <v>20.955555555556248</v>
      </c>
      <c r="Z10" s="1">
        <v>1180</v>
      </c>
      <c r="AA10" s="6">
        <f t="shared" si="2"/>
        <v>24.583333333333332</v>
      </c>
      <c r="AB10" s="8">
        <f t="shared" si="3"/>
        <v>0.85242937853110168</v>
      </c>
      <c r="AC10" s="3">
        <f t="shared" si="4"/>
        <v>13.464285714285715</v>
      </c>
      <c r="AD10" s="8">
        <f t="shared" si="5"/>
        <v>0.80314535676410015</v>
      </c>
      <c r="AE10" s="20">
        <f t="shared" si="6"/>
        <v>3.3333333333333333E-2</v>
      </c>
      <c r="AF10" s="20">
        <f t="shared" si="7"/>
        <v>0.13333333333333333</v>
      </c>
      <c r="AG10" s="20">
        <f t="shared" si="8"/>
        <v>0.16666666666666666</v>
      </c>
      <c r="AH10" s="3" t="e">
        <f t="shared" si="9"/>
        <v>#VALUE!</v>
      </c>
      <c r="AI10" s="3" t="str">
        <f t="shared" si="10"/>
        <v xml:space="preserve"> </v>
      </c>
      <c r="AJ10" s="3" t="str">
        <f t="shared" si="11"/>
        <v xml:space="preserve"> </v>
      </c>
      <c r="AK10" s="20" t="e">
        <f t="shared" si="12"/>
        <v>#VALUE!</v>
      </c>
      <c r="AL10" s="6">
        <v>0</v>
      </c>
      <c r="AM10" s="1">
        <v>45</v>
      </c>
      <c r="AN10" s="1">
        <v>85</v>
      </c>
      <c r="AO10" s="1">
        <v>29</v>
      </c>
      <c r="AP10" s="1">
        <v>23</v>
      </c>
      <c r="AQ10" s="1">
        <v>10</v>
      </c>
      <c r="AR10" s="6">
        <f t="shared" si="13"/>
        <v>2.684252386002032</v>
      </c>
      <c r="AS10" s="6">
        <f t="shared" si="14"/>
        <v>5.0702545068927272</v>
      </c>
      <c r="AT10" s="6">
        <f t="shared" si="15"/>
        <v>1.7298515376457539</v>
      </c>
      <c r="AU10" s="6">
        <f t="shared" si="16"/>
        <v>1.3719512195121497</v>
      </c>
      <c r="AV10" s="6">
        <f t="shared" si="17"/>
        <v>0.5965005302226738</v>
      </c>
      <c r="AW10" s="1">
        <v>14</v>
      </c>
      <c r="AX10" s="1">
        <v>7</v>
      </c>
      <c r="AY10" s="1">
        <v>0</v>
      </c>
      <c r="AZ10" s="1">
        <v>0</v>
      </c>
      <c r="BA10" s="1">
        <v>0</v>
      </c>
      <c r="BB10" s="1">
        <v>0</v>
      </c>
      <c r="BC10" s="7">
        <f>(EA10+FH10+GG10)-(DZ10+FG10+GF10)-((BD10/60)*(-0.29)+(EF10/60)*0.11+(FI10/60)*(-0.33))</f>
        <v>2.9147222222223839</v>
      </c>
      <c r="BD10" s="6">
        <v>877.91666666670005</v>
      </c>
      <c r="BE10" s="6">
        <f t="shared" si="18"/>
        <v>18.28993055555625</v>
      </c>
      <c r="BF10" s="5">
        <v>17.66</v>
      </c>
      <c r="BG10" s="5">
        <v>30.57</v>
      </c>
      <c r="BH10" s="21">
        <f t="shared" si="19"/>
        <v>0.36616213974704537</v>
      </c>
      <c r="BI10" s="1">
        <v>1</v>
      </c>
      <c r="BJ10" s="22">
        <v>1</v>
      </c>
      <c r="BK10" s="22">
        <v>3</v>
      </c>
      <c r="BL10" s="1">
        <v>4</v>
      </c>
      <c r="BM10" s="1">
        <f t="shared" si="20"/>
        <v>5</v>
      </c>
      <c r="BN10" s="8">
        <f t="shared" si="21"/>
        <v>0.34171808258185693</v>
      </c>
      <c r="BO10" s="3">
        <f t="shared" si="22"/>
        <v>13.464285714285715</v>
      </c>
      <c r="BP10" s="20">
        <f t="shared" si="23"/>
        <v>3.5714285714285712E-2</v>
      </c>
      <c r="BQ10" s="20">
        <f t="shared" si="24"/>
        <v>0.14285714285714285</v>
      </c>
      <c r="BR10" s="20">
        <f t="shared" si="25"/>
        <v>0.17857142857142855</v>
      </c>
      <c r="BS10" s="3" t="str">
        <f t="shared" si="26"/>
        <v xml:space="preserve"> </v>
      </c>
      <c r="BV10" s="20" t="str">
        <f t="shared" si="27"/>
        <v xml:space="preserve"> </v>
      </c>
      <c r="BW10" s="5">
        <v>137</v>
      </c>
      <c r="BX10" s="5">
        <v>130</v>
      </c>
      <c r="BY10" s="21">
        <f t="shared" si="28"/>
        <v>0.30135440180586909</v>
      </c>
      <c r="BZ10" s="5">
        <v>172</v>
      </c>
      <c r="CA10" s="5">
        <v>140</v>
      </c>
      <c r="CB10" s="23">
        <f t="shared" si="29"/>
        <v>0.35214446952595935</v>
      </c>
      <c r="CC10" s="5">
        <v>152</v>
      </c>
      <c r="CD10" s="5">
        <v>155</v>
      </c>
      <c r="CE10" s="23">
        <f t="shared" si="30"/>
        <v>0.34650112866817157</v>
      </c>
      <c r="CF10" s="23">
        <f t="shared" si="31"/>
        <v>0.46113989637305697</v>
      </c>
      <c r="CG10" s="24">
        <v>4</v>
      </c>
      <c r="CH10" s="5">
        <v>280</v>
      </c>
      <c r="CI10" s="5">
        <v>347</v>
      </c>
      <c r="CJ10" s="5">
        <v>255</v>
      </c>
      <c r="CK10">
        <v>16.05516746</v>
      </c>
      <c r="CL10" s="5">
        <v>0.47900000000000004</v>
      </c>
      <c r="CM10" s="5">
        <v>3</v>
      </c>
      <c r="CN10" s="5">
        <v>0.46400000000000002</v>
      </c>
      <c r="CO10" s="5">
        <v>0.22800000000000001</v>
      </c>
      <c r="CP10" s="5">
        <v>-2.6419999999999999</v>
      </c>
      <c r="CQ10" s="21">
        <f t="shared" si="32"/>
        <v>7.4270557029177717E-2</v>
      </c>
      <c r="CR10" s="25">
        <f t="shared" si="33"/>
        <v>0.91705069124423966</v>
      </c>
      <c r="CS10" s="22">
        <f t="shared" si="34"/>
        <v>924.47774694715736</v>
      </c>
      <c r="CT10" s="21">
        <f t="shared" si="35"/>
        <v>-8.6787517265826258E-3</v>
      </c>
      <c r="CU10" s="26">
        <f t="shared" si="36"/>
        <v>1.9818799546998864</v>
      </c>
      <c r="CV10" s="27">
        <f t="shared" si="37"/>
        <v>2.5481313703284254</v>
      </c>
      <c r="CW10" s="27">
        <f t="shared" si="38"/>
        <v>26.684597961494902</v>
      </c>
      <c r="CX10" s="27">
        <f t="shared" si="39"/>
        <v>30.719139297848244</v>
      </c>
      <c r="CY10" s="27">
        <f t="shared" si="40"/>
        <v>52.802944507361261</v>
      </c>
      <c r="CZ10" s="27">
        <f t="shared" si="41"/>
        <v>55.421857304643261</v>
      </c>
      <c r="DA10" s="28">
        <f t="shared" si="42"/>
        <v>-2.6189127972820003</v>
      </c>
      <c r="DB10" s="5">
        <v>28</v>
      </c>
      <c r="DC10" s="5">
        <v>36</v>
      </c>
      <c r="DD10" s="22">
        <v>349</v>
      </c>
      <c r="DE10" s="22">
        <v>398</v>
      </c>
      <c r="DF10" s="22">
        <v>158</v>
      </c>
      <c r="DG10" s="22">
        <v>137</v>
      </c>
      <c r="DH10" s="22">
        <v>212</v>
      </c>
      <c r="DI10" s="22">
        <v>211</v>
      </c>
      <c r="DJ10" s="29">
        <f t="shared" si="43"/>
        <v>1.3297296897646316</v>
      </c>
      <c r="DK10" s="27">
        <f t="shared" si="44"/>
        <v>2.7396140006542358</v>
      </c>
      <c r="DL10" s="27">
        <f t="shared" si="45"/>
        <v>2.1262675825973174</v>
      </c>
      <c r="DM10" s="27">
        <f t="shared" si="46"/>
        <v>28.132155708210661</v>
      </c>
      <c r="DN10" s="27">
        <f t="shared" si="47"/>
        <v>31.32155708210664</v>
      </c>
      <c r="DO10" s="27">
        <f t="shared" si="48"/>
        <v>54.219823356231601</v>
      </c>
      <c r="DP10" s="27">
        <f t="shared" si="49"/>
        <v>57.940791625776896</v>
      </c>
      <c r="DQ10" s="30">
        <f t="shared" si="50"/>
        <v>1.1020554722632951</v>
      </c>
      <c r="DR10" s="5">
        <v>67</v>
      </c>
      <c r="DS10" s="5">
        <v>52</v>
      </c>
      <c r="DT10" s="5">
        <v>621</v>
      </c>
      <c r="DU10" s="5">
        <v>714</v>
      </c>
      <c r="DV10" s="5">
        <v>271</v>
      </c>
      <c r="DW10" s="5">
        <v>262</v>
      </c>
      <c r="DX10" s="5">
        <v>389</v>
      </c>
      <c r="DY10" s="5">
        <v>367</v>
      </c>
      <c r="DZ10" s="22">
        <v>6</v>
      </c>
      <c r="EA10" s="22">
        <v>4</v>
      </c>
      <c r="EB10" s="22">
        <f t="shared" si="51"/>
        <v>-2</v>
      </c>
      <c r="EC10" s="26">
        <f t="shared" si="52"/>
        <v>0.41006169909822837</v>
      </c>
      <c r="ED10" s="27">
        <f t="shared" si="53"/>
        <v>0.2733744660654856</v>
      </c>
      <c r="EE10" s="27">
        <f t="shared" si="54"/>
        <v>-0.1366872330327428</v>
      </c>
      <c r="EF10" s="6">
        <v>4.4000000000000004</v>
      </c>
      <c r="EG10" s="6">
        <f t="shared" si="55"/>
        <v>9.1666666666666674E-2</v>
      </c>
      <c r="EH10" s="5">
        <v>0.09</v>
      </c>
      <c r="EI10" s="5">
        <v>5.0599999999999996</v>
      </c>
      <c r="EJ10" s="21">
        <f t="shared" si="56"/>
        <v>1.7475728155339806E-2</v>
      </c>
      <c r="EK10" s="1">
        <v>0</v>
      </c>
      <c r="EL10" s="22">
        <v>0</v>
      </c>
      <c r="EM10" s="22">
        <v>0</v>
      </c>
      <c r="EN10" s="1">
        <v>0</v>
      </c>
      <c r="EO10" s="3">
        <f t="shared" si="57"/>
        <v>0</v>
      </c>
      <c r="EP10" s="6">
        <f t="shared" si="58"/>
        <v>0</v>
      </c>
      <c r="EQ10" s="3">
        <f t="shared" si="59"/>
        <v>0</v>
      </c>
      <c r="ER10" s="20">
        <f t="shared" si="60"/>
        <v>0</v>
      </c>
      <c r="ES10" s="20">
        <f t="shared" si="61"/>
        <v>0</v>
      </c>
      <c r="ET10" s="20">
        <f t="shared" si="62"/>
        <v>0</v>
      </c>
      <c r="EU10" s="3" t="str">
        <f t="shared" si="63"/>
        <v xml:space="preserve"> </v>
      </c>
      <c r="EX10" s="20" t="str">
        <f t="shared" si="64"/>
        <v xml:space="preserve"> </v>
      </c>
      <c r="EY10" s="5">
        <v>0</v>
      </c>
      <c r="EZ10" s="5">
        <v>0</v>
      </c>
      <c r="FA10" s="22">
        <v>2</v>
      </c>
      <c r="FB10" s="22">
        <v>1</v>
      </c>
      <c r="FC10" s="22">
        <v>2</v>
      </c>
      <c r="FD10" s="22">
        <v>1</v>
      </c>
      <c r="FE10" s="22">
        <v>0</v>
      </c>
      <c r="FF10" s="22">
        <v>1</v>
      </c>
      <c r="FG10" s="22">
        <v>0</v>
      </c>
      <c r="FH10" s="22">
        <v>1</v>
      </c>
      <c r="FI10" s="6">
        <v>123.55</v>
      </c>
      <c r="FJ10" s="6">
        <f t="shared" si="65"/>
        <v>2.5739583333333331</v>
      </c>
      <c r="FK10" s="5">
        <v>2.33</v>
      </c>
      <c r="FL10" s="5">
        <v>2.93</v>
      </c>
      <c r="FM10" s="21">
        <f t="shared" si="66"/>
        <v>0.44296577946768062</v>
      </c>
      <c r="FN10" s="1">
        <v>0</v>
      </c>
      <c r="FO10" s="22">
        <v>0</v>
      </c>
      <c r="FP10" s="22">
        <v>0</v>
      </c>
      <c r="FQ10" s="1">
        <v>0</v>
      </c>
      <c r="FR10" s="1">
        <f t="shared" si="67"/>
        <v>0</v>
      </c>
      <c r="FS10" s="3">
        <f t="shared" si="68"/>
        <v>0</v>
      </c>
      <c r="FT10" s="3" t="str">
        <f t="shared" si="69"/>
        <v xml:space="preserve"> </v>
      </c>
      <c r="FW10" s="20" t="str">
        <f t="shared" si="70"/>
        <v xml:space="preserve"> </v>
      </c>
      <c r="FX10" s="5">
        <v>2</v>
      </c>
      <c r="FY10" s="5">
        <v>11</v>
      </c>
      <c r="FZ10" s="22">
        <v>12</v>
      </c>
      <c r="GA10" s="22">
        <v>102</v>
      </c>
      <c r="GB10" s="22">
        <v>5</v>
      </c>
      <c r="GC10" s="22">
        <v>35</v>
      </c>
      <c r="GD10" s="22">
        <v>50</v>
      </c>
      <c r="GE10" s="22">
        <v>6</v>
      </c>
      <c r="GF10" s="22">
        <v>1</v>
      </c>
      <c r="GG10" s="22">
        <v>0</v>
      </c>
      <c r="GH10" s="1">
        <v>31</v>
      </c>
      <c r="GI10" s="1">
        <v>0</v>
      </c>
      <c r="GJ10" s="1">
        <v>55</v>
      </c>
      <c r="GK10" s="1">
        <v>18</v>
      </c>
      <c r="GN10" s="31" t="str">
        <f t="shared" si="71"/>
        <v xml:space="preserve"> 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32" t="str">
        <f t="shared" si="72"/>
        <v xml:space="preserve"> </v>
      </c>
      <c r="GW10" s="9">
        <f t="shared" si="73"/>
        <v>4</v>
      </c>
      <c r="GX10" s="10">
        <v>-0.5</v>
      </c>
      <c r="GY10" s="10">
        <v>1.3</v>
      </c>
      <c r="GZ10" s="10">
        <v>0.7</v>
      </c>
      <c r="HA10" s="29">
        <f t="shared" si="74"/>
        <v>1.4583333333333332E-2</v>
      </c>
      <c r="HB10" s="29">
        <f t="shared" si="75"/>
        <v>4.1755037115587167E-2</v>
      </c>
      <c r="HC10">
        <v>16</v>
      </c>
      <c r="HD10">
        <v>23.1</v>
      </c>
      <c r="HE10">
        <v>-10.6</v>
      </c>
      <c r="HF10">
        <v>-1.7000000000000002</v>
      </c>
      <c r="HG10">
        <v>0.30000000000000004</v>
      </c>
      <c r="HH10">
        <v>0</v>
      </c>
      <c r="HI10">
        <v>-1.3</v>
      </c>
      <c r="HJ10" s="11">
        <f t="shared" si="76"/>
        <v>-2.7083333333333334E-2</v>
      </c>
      <c r="HK10" s="11">
        <f t="shared" si="77"/>
        <v>-7.7545068928947594E-2</v>
      </c>
      <c r="HL10">
        <v>99</v>
      </c>
      <c r="HM10">
        <v>0</v>
      </c>
      <c r="HN10">
        <v>0</v>
      </c>
      <c r="HQ10" s="33">
        <v>1285000</v>
      </c>
      <c r="HR10" s="33">
        <v>0</v>
      </c>
      <c r="HS10" s="30">
        <f t="shared" si="78"/>
        <v>-2.6785365853658538</v>
      </c>
    </row>
    <row r="11" spans="1:227" x14ac:dyDescent="0.2">
      <c r="A11" s="1">
        <v>12</v>
      </c>
      <c r="B11" s="2" t="s">
        <v>302</v>
      </c>
      <c r="C11" s="2" t="s">
        <v>303</v>
      </c>
      <c r="D11" s="2" t="s">
        <v>304</v>
      </c>
      <c r="E11" s="2" t="s">
        <v>230</v>
      </c>
      <c r="F11" s="2">
        <v>71</v>
      </c>
      <c r="G11" s="2">
        <v>195</v>
      </c>
      <c r="H11" s="2" t="s">
        <v>249</v>
      </c>
      <c r="J11" s="3">
        <v>31</v>
      </c>
      <c r="K11" s="5" t="s">
        <v>305</v>
      </c>
      <c r="L11" s="5" t="s">
        <v>306</v>
      </c>
      <c r="M11" s="5" t="s">
        <v>307</v>
      </c>
      <c r="N11" s="5" t="s">
        <v>308</v>
      </c>
      <c r="O11" s="2" t="s">
        <v>308</v>
      </c>
      <c r="P11" s="2" t="s">
        <v>254</v>
      </c>
      <c r="Q11" s="1">
        <v>2</v>
      </c>
      <c r="R11" s="1">
        <v>0</v>
      </c>
      <c r="S11" s="1">
        <v>1</v>
      </c>
      <c r="T11" s="1">
        <v>1</v>
      </c>
      <c r="U11" s="1">
        <v>1</v>
      </c>
      <c r="V11" s="1">
        <v>0</v>
      </c>
      <c r="W11" s="20">
        <f t="shared" si="0"/>
        <v>0</v>
      </c>
      <c r="X11" s="6">
        <v>11.55</v>
      </c>
      <c r="Y11" s="6">
        <f t="shared" si="1"/>
        <v>5.7750000000000004</v>
      </c>
      <c r="Z11" s="1">
        <v>20</v>
      </c>
      <c r="AA11" s="6">
        <f t="shared" si="2"/>
        <v>10</v>
      </c>
      <c r="AB11" s="8">
        <f t="shared" si="3"/>
        <v>0.57750000000000001</v>
      </c>
      <c r="AC11" s="3">
        <f t="shared" si="4"/>
        <v>8</v>
      </c>
      <c r="AD11" s="8">
        <f t="shared" si="5"/>
        <v>41.558441558441558</v>
      </c>
      <c r="AE11" s="20">
        <f t="shared" si="6"/>
        <v>0</v>
      </c>
      <c r="AF11" s="20">
        <f t="shared" si="7"/>
        <v>1</v>
      </c>
      <c r="AG11" s="20">
        <f t="shared" si="8"/>
        <v>1</v>
      </c>
      <c r="AH11" s="3" t="e">
        <f t="shared" si="9"/>
        <v>#VALUE!</v>
      </c>
      <c r="AI11" s="3" t="str">
        <f t="shared" si="10"/>
        <v xml:space="preserve"> </v>
      </c>
      <c r="AJ11" s="3" t="str">
        <f t="shared" si="11"/>
        <v xml:space="preserve"> </v>
      </c>
      <c r="AK11" s="20" t="e">
        <f t="shared" si="12"/>
        <v>#VALUE!</v>
      </c>
      <c r="AL11" s="6">
        <v>0</v>
      </c>
      <c r="AM11" s="1">
        <v>0</v>
      </c>
      <c r="AN11" s="1">
        <v>1</v>
      </c>
      <c r="AO11" s="1">
        <v>1</v>
      </c>
      <c r="AP11" s="1">
        <v>0</v>
      </c>
      <c r="AQ11" s="1">
        <v>0</v>
      </c>
      <c r="AR11" s="6">
        <f t="shared" si="13"/>
        <v>0</v>
      </c>
      <c r="AS11" s="6">
        <f t="shared" si="14"/>
        <v>5.1948051948051948</v>
      </c>
      <c r="AT11" s="6">
        <f t="shared" si="15"/>
        <v>5.1948051948051948</v>
      </c>
      <c r="AU11" s="6">
        <f t="shared" si="16"/>
        <v>0</v>
      </c>
      <c r="AV11" s="6">
        <f t="shared" si="17"/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7">
        <f t="shared" ref="BC11:BC19" si="79">(EA11+FH11+GG11)-(DZ11+FG11+GF11)-((BD11/60)*(0.11)+(EF11/60)*(-0.14)+(FI11/60)*(0.13))</f>
        <v>-2.0827777777916667E-2</v>
      </c>
      <c r="BD11" s="6">
        <v>11.4666666667</v>
      </c>
      <c r="BE11" s="6">
        <f t="shared" si="18"/>
        <v>5.7333333333500001</v>
      </c>
      <c r="BF11" s="5">
        <v>5.73</v>
      </c>
      <c r="BG11" s="5">
        <v>39.96</v>
      </c>
      <c r="BH11" s="21">
        <f t="shared" si="19"/>
        <v>0.12541037426132634</v>
      </c>
      <c r="BI11" s="1">
        <v>0</v>
      </c>
      <c r="BJ11" s="22">
        <v>1</v>
      </c>
      <c r="BK11" s="22">
        <v>0</v>
      </c>
      <c r="BL11" s="1">
        <v>1</v>
      </c>
      <c r="BM11" s="1">
        <f t="shared" si="20"/>
        <v>1</v>
      </c>
      <c r="BN11" s="8">
        <f t="shared" si="21"/>
        <v>5.2325581395196723</v>
      </c>
      <c r="BO11" s="3">
        <f t="shared" si="22"/>
        <v>8</v>
      </c>
      <c r="BP11" s="20">
        <f t="shared" si="23"/>
        <v>0</v>
      </c>
      <c r="BQ11" s="20">
        <f t="shared" si="24"/>
        <v>1</v>
      </c>
      <c r="BR11" s="20">
        <f t="shared" si="25"/>
        <v>1</v>
      </c>
      <c r="BS11" s="3" t="str">
        <f t="shared" si="26"/>
        <v xml:space="preserve"> </v>
      </c>
      <c r="BT11" s="1">
        <v>0</v>
      </c>
      <c r="BU11" s="1">
        <v>0</v>
      </c>
      <c r="BV11" s="20" t="str">
        <f t="shared" si="27"/>
        <v xml:space="preserve"> </v>
      </c>
      <c r="BW11" s="5">
        <v>1</v>
      </c>
      <c r="BX11" s="5">
        <v>0</v>
      </c>
      <c r="BY11" s="21">
        <f t="shared" si="28"/>
        <v>0.25</v>
      </c>
      <c r="BZ11" s="5">
        <v>0</v>
      </c>
      <c r="CA11" s="5">
        <v>0</v>
      </c>
      <c r="CB11" s="23">
        <f t="shared" si="29"/>
        <v>0</v>
      </c>
      <c r="CC11" s="5">
        <v>2</v>
      </c>
      <c r="CD11" s="5">
        <v>1</v>
      </c>
      <c r="CE11" s="23">
        <f t="shared" si="30"/>
        <v>0.75</v>
      </c>
      <c r="CF11" s="23">
        <f t="shared" si="31"/>
        <v>1</v>
      </c>
      <c r="CG11" s="24">
        <v>15</v>
      </c>
      <c r="CH11" s="5">
        <v>8</v>
      </c>
      <c r="CI11" s="5">
        <v>3</v>
      </c>
      <c r="CJ11" s="5">
        <v>3</v>
      </c>
      <c r="CK11">
        <v>14.7614526</v>
      </c>
      <c r="CL11" s="5">
        <v>2.34</v>
      </c>
      <c r="CM11" s="5">
        <v>1</v>
      </c>
      <c r="CN11" s="5">
        <v>8.2959999999999994</v>
      </c>
      <c r="CO11" s="5">
        <v>-3.3919999999999999</v>
      </c>
      <c r="CP11" s="5">
        <v>6.7450000000000001</v>
      </c>
      <c r="CQ11" s="21">
        <f t="shared" si="32"/>
        <v>0.125</v>
      </c>
      <c r="CR11" s="25">
        <f t="shared" si="33"/>
        <v>1</v>
      </c>
      <c r="CS11" s="22">
        <f t="shared" si="34"/>
        <v>1012.5</v>
      </c>
      <c r="CT11" s="21">
        <f t="shared" si="35"/>
        <v>0.125</v>
      </c>
      <c r="CU11" s="26">
        <f t="shared" si="36"/>
        <v>5.2356020942408374</v>
      </c>
      <c r="CV11" s="27">
        <f t="shared" si="37"/>
        <v>0</v>
      </c>
      <c r="CW11" s="27">
        <f t="shared" si="38"/>
        <v>41.8848167539267</v>
      </c>
      <c r="CX11" s="27">
        <f t="shared" si="39"/>
        <v>36.64921465968586</v>
      </c>
      <c r="CY11" s="27">
        <f t="shared" si="40"/>
        <v>62.827225130890049</v>
      </c>
      <c r="CZ11" s="27">
        <f t="shared" si="41"/>
        <v>57.59162303664921</v>
      </c>
      <c r="DA11" s="28">
        <f t="shared" si="42"/>
        <v>5.2356020942408392</v>
      </c>
      <c r="DB11" s="5">
        <v>1</v>
      </c>
      <c r="DC11" s="5">
        <v>0</v>
      </c>
      <c r="DD11" s="22">
        <v>7</v>
      </c>
      <c r="DE11" s="22">
        <v>7</v>
      </c>
      <c r="DF11" s="22">
        <v>2</v>
      </c>
      <c r="DG11" s="22">
        <v>0</v>
      </c>
      <c r="DH11" s="22">
        <v>4</v>
      </c>
      <c r="DI11" s="22">
        <v>2</v>
      </c>
      <c r="DJ11" s="29">
        <f t="shared" si="43"/>
        <v>-5.3033979057591623</v>
      </c>
      <c r="DK11" s="27">
        <f t="shared" si="44"/>
        <v>2.2522522522522523</v>
      </c>
      <c r="DL11" s="27">
        <f t="shared" si="45"/>
        <v>2.2522522522522523</v>
      </c>
      <c r="DM11" s="27">
        <f t="shared" si="46"/>
        <v>22.522522522522522</v>
      </c>
      <c r="DN11" s="27">
        <f t="shared" si="47"/>
        <v>25.525525525525527</v>
      </c>
      <c r="DO11" s="27">
        <f t="shared" si="48"/>
        <v>42.792792792792788</v>
      </c>
      <c r="DP11" s="27">
        <f t="shared" si="49"/>
        <v>43.543543543543542</v>
      </c>
      <c r="DQ11" s="30">
        <f t="shared" si="50"/>
        <v>5.9863528449915933</v>
      </c>
      <c r="DR11" s="5">
        <v>3</v>
      </c>
      <c r="DS11" s="5">
        <v>3</v>
      </c>
      <c r="DT11" s="5">
        <v>27</v>
      </c>
      <c r="DU11" s="5">
        <v>31</v>
      </c>
      <c r="DV11" s="5">
        <v>10</v>
      </c>
      <c r="DW11" s="5">
        <v>8</v>
      </c>
      <c r="DX11" s="5">
        <v>16</v>
      </c>
      <c r="DY11" s="5">
        <v>17</v>
      </c>
      <c r="DZ11" s="22">
        <v>0</v>
      </c>
      <c r="EA11" s="22">
        <v>0</v>
      </c>
      <c r="EB11" s="22">
        <f t="shared" si="51"/>
        <v>0</v>
      </c>
      <c r="EC11" s="26">
        <f t="shared" si="52"/>
        <v>0</v>
      </c>
      <c r="ED11" s="27">
        <f t="shared" si="53"/>
        <v>0</v>
      </c>
      <c r="EE11" s="27">
        <f t="shared" si="54"/>
        <v>0</v>
      </c>
      <c r="EF11" s="6">
        <v>8.3333333300000006E-2</v>
      </c>
      <c r="EG11" s="6">
        <f t="shared" si="55"/>
        <v>4.1666666650000003E-2</v>
      </c>
      <c r="EH11" s="5">
        <v>0.04</v>
      </c>
      <c r="EI11" s="5">
        <v>9.2200000000000006</v>
      </c>
      <c r="EJ11" s="21">
        <f t="shared" si="56"/>
        <v>4.3196544276457886E-3</v>
      </c>
      <c r="EK11" s="1">
        <v>0</v>
      </c>
      <c r="EL11" s="22">
        <v>0</v>
      </c>
      <c r="EM11" s="22">
        <v>0</v>
      </c>
      <c r="EN11" s="1">
        <v>0</v>
      </c>
      <c r="EO11" s="3">
        <f t="shared" si="57"/>
        <v>0</v>
      </c>
      <c r="EP11" s="6">
        <f t="shared" si="58"/>
        <v>0</v>
      </c>
      <c r="EQ11" s="3">
        <f t="shared" si="59"/>
        <v>0</v>
      </c>
      <c r="ER11" s="20">
        <f t="shared" si="60"/>
        <v>0</v>
      </c>
      <c r="ES11" s="20">
        <f t="shared" si="61"/>
        <v>0</v>
      </c>
      <c r="ET11" s="20">
        <f t="shared" si="62"/>
        <v>0</v>
      </c>
      <c r="EU11" s="3" t="str">
        <f t="shared" si="63"/>
        <v xml:space="preserve"> </v>
      </c>
      <c r="EV11" s="1">
        <v>0</v>
      </c>
      <c r="EW11" s="1">
        <v>0</v>
      </c>
      <c r="EX11" s="20" t="str">
        <f t="shared" si="64"/>
        <v xml:space="preserve"> </v>
      </c>
      <c r="EY11" s="5">
        <v>0</v>
      </c>
      <c r="EZ11" s="5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6">
        <v>0</v>
      </c>
      <c r="FJ11" s="6">
        <f t="shared" si="65"/>
        <v>0</v>
      </c>
      <c r="FK11" s="5"/>
      <c r="FL11" s="5"/>
      <c r="FM11" s="21" t="str">
        <f t="shared" si="66"/>
        <v xml:space="preserve"> </v>
      </c>
      <c r="FN11" s="1">
        <v>0</v>
      </c>
      <c r="FO11" s="22">
        <v>0</v>
      </c>
      <c r="FP11" s="22">
        <v>0</v>
      </c>
      <c r="FQ11" s="1">
        <v>0</v>
      </c>
      <c r="FR11" s="1">
        <f t="shared" si="67"/>
        <v>0</v>
      </c>
      <c r="FS11" s="3">
        <f t="shared" si="68"/>
        <v>0</v>
      </c>
      <c r="FT11" s="3" t="str">
        <f t="shared" si="69"/>
        <v xml:space="preserve"> </v>
      </c>
      <c r="FU11" s="1">
        <v>0</v>
      </c>
      <c r="FV11" s="1">
        <v>0</v>
      </c>
      <c r="FW11" s="20" t="str">
        <f t="shared" si="70"/>
        <v xml:space="preserve"> </v>
      </c>
      <c r="FX11" s="5"/>
      <c r="FY11" s="5"/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1">
        <v>1</v>
      </c>
      <c r="GI11" s="1">
        <v>0</v>
      </c>
      <c r="GJ11" s="1">
        <v>0</v>
      </c>
      <c r="GK11" s="1">
        <v>0</v>
      </c>
      <c r="GN11" s="31" t="str">
        <f t="shared" si="71"/>
        <v xml:space="preserve"> 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32" t="str">
        <f t="shared" si="72"/>
        <v xml:space="preserve"> </v>
      </c>
      <c r="GW11" s="9">
        <f t="shared" si="73"/>
        <v>4</v>
      </c>
      <c r="GX11" s="10">
        <v>0.1</v>
      </c>
      <c r="GY11" s="10">
        <v>0.1</v>
      </c>
      <c r="GZ11" s="10">
        <v>0.1</v>
      </c>
      <c r="HA11" s="29">
        <f t="shared" si="74"/>
        <v>0.05</v>
      </c>
      <c r="HB11" s="29">
        <f t="shared" si="75"/>
        <v>0.51948051948051943</v>
      </c>
      <c r="HC11">
        <v>0.4</v>
      </c>
      <c r="HD11">
        <v>0.4</v>
      </c>
      <c r="HE11">
        <v>1.1000000000000001</v>
      </c>
      <c r="HF11">
        <v>0.2</v>
      </c>
      <c r="HG11">
        <v>0.2</v>
      </c>
      <c r="HH11">
        <v>0</v>
      </c>
      <c r="HI11">
        <v>0.4</v>
      </c>
      <c r="HJ11" s="11">
        <f t="shared" si="76"/>
        <v>0.2</v>
      </c>
      <c r="HK11" s="11">
        <f t="shared" si="77"/>
        <v>2.0779220779220777</v>
      </c>
      <c r="HL11">
        <v>3</v>
      </c>
      <c r="HM11">
        <v>0</v>
      </c>
      <c r="HN11">
        <v>0</v>
      </c>
      <c r="HQ11" s="33">
        <v>15909</v>
      </c>
      <c r="HR11" s="33">
        <v>0</v>
      </c>
      <c r="HS11" s="30">
        <f t="shared" si="78"/>
        <v>0.39866978270509978</v>
      </c>
    </row>
    <row r="12" spans="1:227" x14ac:dyDescent="0.2">
      <c r="A12" s="1">
        <v>63</v>
      </c>
      <c r="B12" s="2" t="s">
        <v>309</v>
      </c>
      <c r="C12" s="2" t="s">
        <v>310</v>
      </c>
      <c r="E12" s="2" t="s">
        <v>274</v>
      </c>
      <c r="F12" s="2">
        <v>74</v>
      </c>
      <c r="G12" s="2">
        <v>206</v>
      </c>
      <c r="H12" s="2" t="s">
        <v>231</v>
      </c>
      <c r="I12" s="2" t="s">
        <v>258</v>
      </c>
      <c r="J12" s="3">
        <v>24</v>
      </c>
      <c r="K12" s="5" t="s">
        <v>311</v>
      </c>
      <c r="L12" s="5" t="s">
        <v>312</v>
      </c>
      <c r="M12" s="5" t="s">
        <v>313</v>
      </c>
      <c r="N12" s="5" t="s">
        <v>235</v>
      </c>
      <c r="O12" s="2" t="s">
        <v>235</v>
      </c>
      <c r="P12" s="2" t="s">
        <v>314</v>
      </c>
      <c r="Q12" s="1">
        <v>38</v>
      </c>
      <c r="R12" s="1">
        <v>3</v>
      </c>
      <c r="S12" s="1">
        <v>5</v>
      </c>
      <c r="T12" s="1">
        <v>8</v>
      </c>
      <c r="U12" s="1">
        <v>2</v>
      </c>
      <c r="V12" s="1">
        <v>43</v>
      </c>
      <c r="W12" s="20">
        <f t="shared" si="0"/>
        <v>6.9767441860465115E-2</v>
      </c>
      <c r="X12" s="6">
        <v>459.25</v>
      </c>
      <c r="Y12" s="6">
        <f t="shared" si="1"/>
        <v>12.085526315789474</v>
      </c>
      <c r="Z12" s="1">
        <v>658</v>
      </c>
      <c r="AA12" s="6">
        <f t="shared" si="2"/>
        <v>17.315789473684209</v>
      </c>
      <c r="AB12" s="8">
        <f t="shared" si="3"/>
        <v>0.69794832826747721</v>
      </c>
      <c r="AC12" s="3">
        <f t="shared" si="4"/>
        <v>54.666666666666671</v>
      </c>
      <c r="AD12" s="8">
        <f t="shared" si="5"/>
        <v>7.1420794774088199</v>
      </c>
      <c r="AE12" s="20">
        <f t="shared" si="6"/>
        <v>0.1875</v>
      </c>
      <c r="AF12" s="20">
        <f t="shared" si="7"/>
        <v>0.3125</v>
      </c>
      <c r="AG12" s="20">
        <f t="shared" si="8"/>
        <v>0.5</v>
      </c>
      <c r="AH12" s="3">
        <f t="shared" si="9"/>
        <v>310</v>
      </c>
      <c r="AI12" s="3">
        <f t="shared" si="10"/>
        <v>144</v>
      </c>
      <c r="AJ12" s="3">
        <f t="shared" si="11"/>
        <v>166</v>
      </c>
      <c r="AK12" s="20">
        <f t="shared" si="12"/>
        <v>0.46451612903225808</v>
      </c>
      <c r="AL12" s="6">
        <v>14.7</v>
      </c>
      <c r="AM12" s="1">
        <v>17</v>
      </c>
      <c r="AN12" s="1">
        <v>12</v>
      </c>
      <c r="AO12" s="1">
        <v>14</v>
      </c>
      <c r="AP12" s="1">
        <v>16</v>
      </c>
      <c r="AQ12" s="1">
        <v>4</v>
      </c>
      <c r="AR12" s="6">
        <f t="shared" si="13"/>
        <v>2.2210125204137179</v>
      </c>
      <c r="AS12" s="6">
        <f t="shared" si="14"/>
        <v>1.567773543821448</v>
      </c>
      <c r="AT12" s="6">
        <f t="shared" si="15"/>
        <v>1.8290691344583561</v>
      </c>
      <c r="AU12" s="6">
        <f t="shared" si="16"/>
        <v>2.0903647250952644</v>
      </c>
      <c r="AV12" s="6">
        <f t="shared" si="17"/>
        <v>0.5225911812738161</v>
      </c>
      <c r="AW12" s="1">
        <v>8</v>
      </c>
      <c r="AX12" s="1">
        <v>4</v>
      </c>
      <c r="AY12" s="1">
        <v>0</v>
      </c>
      <c r="AZ12" s="1">
        <v>0</v>
      </c>
      <c r="BA12" s="1">
        <v>0</v>
      </c>
      <c r="BB12" s="1">
        <v>0</v>
      </c>
      <c r="BC12" s="7">
        <f t="shared" si="79"/>
        <v>-0.82265555555556669</v>
      </c>
      <c r="BD12" s="6">
        <v>400.38333333330002</v>
      </c>
      <c r="BE12" s="6">
        <f t="shared" si="18"/>
        <v>10.536403508771054</v>
      </c>
      <c r="BF12" s="5">
        <v>10.45</v>
      </c>
      <c r="BG12" s="5">
        <v>38.1</v>
      </c>
      <c r="BH12" s="21">
        <f t="shared" si="19"/>
        <v>0.21524201853759012</v>
      </c>
      <c r="BI12" s="1">
        <v>3</v>
      </c>
      <c r="BJ12" s="22">
        <v>4</v>
      </c>
      <c r="BK12" s="22">
        <v>0</v>
      </c>
      <c r="BL12" s="1">
        <v>4</v>
      </c>
      <c r="BM12" s="1">
        <f t="shared" si="20"/>
        <v>7</v>
      </c>
      <c r="BN12" s="8">
        <f t="shared" si="21"/>
        <v>1.0489947133997459</v>
      </c>
      <c r="BO12" s="3">
        <f t="shared" si="22"/>
        <v>54.666666666666671</v>
      </c>
      <c r="BP12" s="20">
        <f t="shared" si="23"/>
        <v>0.2</v>
      </c>
      <c r="BQ12" s="20">
        <f t="shared" si="24"/>
        <v>0.26666666666666666</v>
      </c>
      <c r="BR12" s="20">
        <f t="shared" si="25"/>
        <v>0.46666666666666667</v>
      </c>
      <c r="BS12" s="3">
        <f t="shared" si="26"/>
        <v>281</v>
      </c>
      <c r="BT12" s="1">
        <v>134</v>
      </c>
      <c r="BU12" s="1">
        <v>147</v>
      </c>
      <c r="BV12" s="20">
        <f t="shared" si="27"/>
        <v>0.47686832740213525</v>
      </c>
      <c r="BW12" s="5">
        <v>61</v>
      </c>
      <c r="BX12" s="5">
        <v>55</v>
      </c>
      <c r="BY12" s="21">
        <f t="shared" si="28"/>
        <v>0.36249999999999999</v>
      </c>
      <c r="BZ12" s="5">
        <v>47</v>
      </c>
      <c r="CA12" s="5">
        <v>54</v>
      </c>
      <c r="CB12" s="23">
        <f t="shared" si="29"/>
        <v>0.31562499999999999</v>
      </c>
      <c r="CC12" s="5">
        <v>46</v>
      </c>
      <c r="CD12" s="5">
        <v>57</v>
      </c>
      <c r="CE12" s="23">
        <f t="shared" si="30"/>
        <v>0.32187500000000002</v>
      </c>
      <c r="CF12" s="23">
        <f t="shared" si="31"/>
        <v>0.53456221198156684</v>
      </c>
      <c r="CG12" s="24">
        <v>4</v>
      </c>
      <c r="CH12" s="5">
        <v>132</v>
      </c>
      <c r="CI12" s="5">
        <v>150</v>
      </c>
      <c r="CJ12" s="5">
        <v>103</v>
      </c>
      <c r="CK12">
        <v>14.49022555</v>
      </c>
      <c r="CL12" s="5">
        <v>-0.83699999999999997</v>
      </c>
      <c r="CM12" s="5">
        <v>10</v>
      </c>
      <c r="CN12" s="5">
        <v>-1.2989999999999999</v>
      </c>
      <c r="CO12" s="5">
        <v>0.90100000000000002</v>
      </c>
      <c r="CP12" s="5">
        <v>7.9240000000000004</v>
      </c>
      <c r="CQ12" s="21">
        <f t="shared" si="32"/>
        <v>7.3170731707317069E-2</v>
      </c>
      <c r="CR12" s="25">
        <f t="shared" si="33"/>
        <v>0.92073170731707321</v>
      </c>
      <c r="CS12" s="22">
        <f t="shared" si="34"/>
        <v>928.04878048780495</v>
      </c>
      <c r="CT12" s="21">
        <f t="shared" si="35"/>
        <v>-6.0975609756097199E-3</v>
      </c>
      <c r="CU12" s="26">
        <f t="shared" si="36"/>
        <v>2.2664316293125162</v>
      </c>
      <c r="CV12" s="27">
        <f t="shared" si="37"/>
        <v>1.9642407454041804</v>
      </c>
      <c r="CW12" s="27">
        <f t="shared" si="38"/>
        <v>30.974565600604386</v>
      </c>
      <c r="CX12" s="27">
        <f t="shared" si="39"/>
        <v>24.779652480483509</v>
      </c>
      <c r="CY12" s="27">
        <f t="shared" si="40"/>
        <v>57.718458826492075</v>
      </c>
      <c r="CZ12" s="27">
        <f t="shared" si="41"/>
        <v>43.21329639889197</v>
      </c>
      <c r="DA12" s="28">
        <f t="shared" si="42"/>
        <v>14.505162427600105</v>
      </c>
      <c r="DB12" s="5">
        <v>15</v>
      </c>
      <c r="DC12" s="5">
        <v>13</v>
      </c>
      <c r="DD12" s="22">
        <v>190</v>
      </c>
      <c r="DE12" s="22">
        <v>151</v>
      </c>
      <c r="DF12" s="22">
        <v>84</v>
      </c>
      <c r="DG12" s="22">
        <v>59</v>
      </c>
      <c r="DH12" s="22">
        <v>63</v>
      </c>
      <c r="DI12" s="22">
        <v>93</v>
      </c>
      <c r="DJ12" s="29">
        <f t="shared" si="43"/>
        <v>4.3626693400424994</v>
      </c>
      <c r="DK12" s="27">
        <f t="shared" si="44"/>
        <v>1.9892250310816411</v>
      </c>
      <c r="DL12" s="27">
        <f t="shared" si="45"/>
        <v>1.9477828429341069</v>
      </c>
      <c r="DM12" s="27">
        <f t="shared" si="46"/>
        <v>29.382511396601739</v>
      </c>
      <c r="DN12" s="27">
        <f t="shared" si="47"/>
        <v>28.843762950683796</v>
      </c>
      <c r="DO12" s="27">
        <f t="shared" si="48"/>
        <v>55.200994612515544</v>
      </c>
      <c r="DP12" s="27">
        <f t="shared" si="49"/>
        <v>49.730625777041034</v>
      </c>
      <c r="DQ12" s="30">
        <f t="shared" si="50"/>
        <v>9.0347935921255953</v>
      </c>
      <c r="DR12" s="5">
        <v>48</v>
      </c>
      <c r="DS12" s="5">
        <v>47</v>
      </c>
      <c r="DT12" s="5">
        <v>661</v>
      </c>
      <c r="DU12" s="5">
        <v>649</v>
      </c>
      <c r="DV12" s="5">
        <v>297</v>
      </c>
      <c r="DW12" s="5">
        <v>217</v>
      </c>
      <c r="DX12" s="5">
        <v>287</v>
      </c>
      <c r="DY12" s="5">
        <v>326</v>
      </c>
      <c r="DZ12" s="22">
        <v>4</v>
      </c>
      <c r="EA12" s="22">
        <v>4</v>
      </c>
      <c r="EB12" s="22">
        <f t="shared" si="51"/>
        <v>0</v>
      </c>
      <c r="EC12" s="26">
        <f t="shared" si="52"/>
        <v>0.59942555051414048</v>
      </c>
      <c r="ED12" s="27">
        <f t="shared" si="53"/>
        <v>0.59942555051414048</v>
      </c>
      <c r="EE12" s="27">
        <f t="shared" si="54"/>
        <v>0</v>
      </c>
      <c r="EF12" s="6">
        <v>8.65</v>
      </c>
      <c r="EG12" s="6">
        <f t="shared" si="55"/>
        <v>0.22763157894736843</v>
      </c>
      <c r="EH12" s="5">
        <v>0.23</v>
      </c>
      <c r="EI12" s="5">
        <v>5.24</v>
      </c>
      <c r="EJ12" s="21">
        <f t="shared" si="56"/>
        <v>4.2047531992687383E-2</v>
      </c>
      <c r="EK12" s="1">
        <v>0</v>
      </c>
      <c r="EL12" s="22">
        <v>0</v>
      </c>
      <c r="EM12" s="22">
        <v>1</v>
      </c>
      <c r="EN12" s="1">
        <v>1</v>
      </c>
      <c r="EO12" s="3">
        <f t="shared" si="57"/>
        <v>1</v>
      </c>
      <c r="EP12" s="6">
        <f t="shared" si="58"/>
        <v>6.9364161849710984</v>
      </c>
      <c r="EQ12" s="3">
        <f t="shared" si="59"/>
        <v>0</v>
      </c>
      <c r="ER12" s="20">
        <f t="shared" si="60"/>
        <v>0</v>
      </c>
      <c r="ES12" s="20">
        <f t="shared" si="61"/>
        <v>1</v>
      </c>
      <c r="ET12" s="20">
        <f t="shared" si="62"/>
        <v>1</v>
      </c>
      <c r="EU12" s="3">
        <f t="shared" si="63"/>
        <v>6</v>
      </c>
      <c r="EV12" s="1">
        <v>3</v>
      </c>
      <c r="EW12" s="1">
        <v>3</v>
      </c>
      <c r="EX12" s="20">
        <f t="shared" si="64"/>
        <v>0.5</v>
      </c>
      <c r="EY12" s="5">
        <v>1</v>
      </c>
      <c r="EZ12" s="5">
        <v>0</v>
      </c>
      <c r="FA12" s="22">
        <v>8</v>
      </c>
      <c r="FB12" s="22">
        <v>2</v>
      </c>
      <c r="FC12" s="22">
        <v>3</v>
      </c>
      <c r="FD12" s="22">
        <v>1</v>
      </c>
      <c r="FE12" s="22">
        <v>0</v>
      </c>
      <c r="FF12" s="22">
        <v>7</v>
      </c>
      <c r="FG12" s="22">
        <v>0</v>
      </c>
      <c r="FH12" s="22">
        <v>0</v>
      </c>
      <c r="FI12" s="6">
        <v>50.2166666667</v>
      </c>
      <c r="FJ12" s="6">
        <f t="shared" si="65"/>
        <v>1.3214912280710527</v>
      </c>
      <c r="FK12" s="5">
        <v>1.32</v>
      </c>
      <c r="FL12" s="5">
        <v>3.6</v>
      </c>
      <c r="FM12" s="21">
        <f t="shared" si="66"/>
        <v>0.26829268292682928</v>
      </c>
      <c r="FN12" s="1">
        <v>0</v>
      </c>
      <c r="FO12" s="22">
        <v>0</v>
      </c>
      <c r="FP12" s="22">
        <v>0</v>
      </c>
      <c r="FQ12" s="1">
        <v>0</v>
      </c>
      <c r="FR12" s="1">
        <f t="shared" si="67"/>
        <v>0</v>
      </c>
      <c r="FS12" s="3">
        <f t="shared" si="68"/>
        <v>0</v>
      </c>
      <c r="FT12" s="3">
        <f t="shared" si="69"/>
        <v>23</v>
      </c>
      <c r="FU12" s="1">
        <v>7</v>
      </c>
      <c r="FV12" s="1">
        <v>16</v>
      </c>
      <c r="FW12" s="20">
        <f t="shared" si="70"/>
        <v>0.30434782608695654</v>
      </c>
      <c r="FX12" s="5">
        <v>0</v>
      </c>
      <c r="FY12" s="5">
        <v>3</v>
      </c>
      <c r="FZ12" s="22">
        <v>5</v>
      </c>
      <c r="GA12" s="22">
        <v>28</v>
      </c>
      <c r="GB12" s="22">
        <v>2</v>
      </c>
      <c r="GC12" s="22">
        <v>19</v>
      </c>
      <c r="GD12" s="22">
        <v>11</v>
      </c>
      <c r="GE12" s="22">
        <v>0</v>
      </c>
      <c r="GF12" s="22">
        <v>0</v>
      </c>
      <c r="GG12" s="22">
        <v>0</v>
      </c>
      <c r="GH12" s="1">
        <v>16</v>
      </c>
      <c r="GI12" s="1">
        <v>1</v>
      </c>
      <c r="GJ12" s="1">
        <v>16</v>
      </c>
      <c r="GK12" s="1">
        <v>3</v>
      </c>
      <c r="GN12" s="31" t="str">
        <f t="shared" si="71"/>
        <v xml:space="preserve"> </v>
      </c>
      <c r="GP12" s="1">
        <v>1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32" t="str">
        <f t="shared" si="72"/>
        <v xml:space="preserve"> </v>
      </c>
      <c r="GW12" s="9">
        <f t="shared" si="73"/>
        <v>2</v>
      </c>
      <c r="GX12" s="10">
        <v>-0.1</v>
      </c>
      <c r="GY12" s="10">
        <v>0.60000000000000009</v>
      </c>
      <c r="GZ12" s="10">
        <v>0.60000000000000009</v>
      </c>
      <c r="HA12" s="29">
        <f t="shared" si="74"/>
        <v>1.578947368421053E-2</v>
      </c>
      <c r="HB12" s="29">
        <f t="shared" si="75"/>
        <v>7.8388677191072426E-2</v>
      </c>
      <c r="HC12">
        <v>9.1</v>
      </c>
      <c r="HD12">
        <v>9.8000000000000007</v>
      </c>
      <c r="HE12">
        <v>0.30000000000000004</v>
      </c>
      <c r="HF12">
        <v>-0.8</v>
      </c>
      <c r="HG12">
        <v>1.5</v>
      </c>
      <c r="HH12">
        <v>0</v>
      </c>
      <c r="HI12">
        <v>0.7</v>
      </c>
      <c r="HJ12" s="11">
        <f t="shared" si="76"/>
        <v>1.8421052631578946E-2</v>
      </c>
      <c r="HK12" s="11">
        <f t="shared" si="77"/>
        <v>9.1453456722917797E-2</v>
      </c>
      <c r="HL12">
        <v>79</v>
      </c>
      <c r="HM12">
        <v>0</v>
      </c>
      <c r="HN12">
        <v>0</v>
      </c>
      <c r="HQ12" s="33">
        <v>508712</v>
      </c>
      <c r="HR12" s="33">
        <v>237500</v>
      </c>
      <c r="HS12" s="30">
        <f t="shared" si="78"/>
        <v>0.50731728603104198</v>
      </c>
    </row>
    <row r="13" spans="1:227" x14ac:dyDescent="0.2">
      <c r="A13" s="1">
        <v>10</v>
      </c>
      <c r="B13" s="2" t="s">
        <v>315</v>
      </c>
      <c r="C13" s="2" t="s">
        <v>316</v>
      </c>
      <c r="D13" s="2" t="s">
        <v>257</v>
      </c>
      <c r="E13" s="2" t="s">
        <v>240</v>
      </c>
      <c r="F13" s="2">
        <v>73</v>
      </c>
      <c r="G13" s="2">
        <v>212</v>
      </c>
      <c r="H13" s="2" t="s">
        <v>231</v>
      </c>
      <c r="J13" s="3">
        <v>28</v>
      </c>
      <c r="K13" s="5" t="s">
        <v>317</v>
      </c>
      <c r="L13" s="5" t="s">
        <v>318</v>
      </c>
      <c r="M13" s="5" t="s">
        <v>319</v>
      </c>
      <c r="N13" s="5" t="s">
        <v>320</v>
      </c>
      <c r="O13" s="2" t="s">
        <v>320</v>
      </c>
      <c r="P13" s="2" t="s">
        <v>236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20">
        <f t="shared" si="0"/>
        <v>0</v>
      </c>
      <c r="X13" s="6">
        <v>7.3666666667000005</v>
      </c>
      <c r="Y13" s="6">
        <f t="shared" si="1"/>
        <v>7.3666666667000005</v>
      </c>
      <c r="Z13" s="1">
        <v>15</v>
      </c>
      <c r="AA13" s="6">
        <f t="shared" si="2"/>
        <v>15</v>
      </c>
      <c r="AB13" s="8">
        <f t="shared" si="3"/>
        <v>0.49111111111333339</v>
      </c>
      <c r="AC13" s="3">
        <f t="shared" si="4"/>
        <v>0</v>
      </c>
      <c r="AD13" s="8">
        <f t="shared" si="5"/>
        <v>0</v>
      </c>
      <c r="AE13" s="20">
        <f t="shared" si="6"/>
        <v>0</v>
      </c>
      <c r="AF13" s="20">
        <f t="shared" si="7"/>
        <v>0</v>
      </c>
      <c r="AG13" s="20">
        <f t="shared" si="8"/>
        <v>0</v>
      </c>
      <c r="AH13" s="3">
        <f t="shared" si="9"/>
        <v>7</v>
      </c>
      <c r="AI13" s="3">
        <f t="shared" si="10"/>
        <v>3</v>
      </c>
      <c r="AJ13" s="3">
        <f t="shared" si="11"/>
        <v>4</v>
      </c>
      <c r="AK13" s="20">
        <f t="shared" si="12"/>
        <v>0.42857142857142855</v>
      </c>
      <c r="AL13" s="6">
        <v>10.7</v>
      </c>
      <c r="AM13" s="1">
        <v>0</v>
      </c>
      <c r="AN13" s="1">
        <v>0</v>
      </c>
      <c r="AO13" s="1">
        <v>1</v>
      </c>
      <c r="AP13" s="1">
        <v>0</v>
      </c>
      <c r="AQ13" s="1">
        <v>0</v>
      </c>
      <c r="AR13" s="6">
        <f t="shared" si="13"/>
        <v>0</v>
      </c>
      <c r="AS13" s="6">
        <f t="shared" si="14"/>
        <v>0</v>
      </c>
      <c r="AT13" s="6">
        <f t="shared" si="15"/>
        <v>8.1447963800536431</v>
      </c>
      <c r="AU13" s="6">
        <f t="shared" si="16"/>
        <v>0</v>
      </c>
      <c r="AV13" s="6">
        <f t="shared" si="17"/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7">
        <f t="shared" si="79"/>
        <v>-1.3649999999866668E-2</v>
      </c>
      <c r="BD13" s="6">
        <v>6.9333333333000002</v>
      </c>
      <c r="BE13" s="6">
        <f t="shared" si="18"/>
        <v>6.9333333333000002</v>
      </c>
      <c r="BF13" s="5">
        <v>6.93</v>
      </c>
      <c r="BG13" s="5">
        <v>45.5</v>
      </c>
      <c r="BH13" s="21">
        <f t="shared" si="19"/>
        <v>0.1321762349799733</v>
      </c>
      <c r="BI13" s="1">
        <v>0</v>
      </c>
      <c r="BJ13" s="22">
        <v>0</v>
      </c>
      <c r="BK13" s="22">
        <v>0</v>
      </c>
      <c r="BL13" s="1">
        <v>0</v>
      </c>
      <c r="BM13" s="1">
        <f t="shared" si="20"/>
        <v>0</v>
      </c>
      <c r="BN13" s="8">
        <f t="shared" si="21"/>
        <v>0</v>
      </c>
      <c r="BO13" s="3">
        <f t="shared" si="22"/>
        <v>0</v>
      </c>
      <c r="BP13" s="20">
        <f t="shared" si="23"/>
        <v>0</v>
      </c>
      <c r="BQ13" s="20">
        <f t="shared" si="24"/>
        <v>0</v>
      </c>
      <c r="BR13" s="20">
        <f t="shared" si="25"/>
        <v>0</v>
      </c>
      <c r="BS13" s="3">
        <f t="shared" si="26"/>
        <v>5</v>
      </c>
      <c r="BT13" s="1">
        <v>3</v>
      </c>
      <c r="BU13" s="1">
        <v>2</v>
      </c>
      <c r="BV13" s="20">
        <f t="shared" si="27"/>
        <v>0.6</v>
      </c>
      <c r="BW13" s="5">
        <v>1</v>
      </c>
      <c r="BX13" s="5">
        <v>1</v>
      </c>
      <c r="BY13" s="21">
        <f t="shared" si="28"/>
        <v>0.33333333333333331</v>
      </c>
      <c r="BZ13" s="5">
        <v>2</v>
      </c>
      <c r="CA13" s="5">
        <v>0</v>
      </c>
      <c r="CB13" s="23">
        <f t="shared" si="29"/>
        <v>0.33333333333333331</v>
      </c>
      <c r="CC13" s="5">
        <v>1</v>
      </c>
      <c r="CD13" s="5">
        <v>1</v>
      </c>
      <c r="CE13" s="23">
        <f t="shared" si="30"/>
        <v>0.33333333333333331</v>
      </c>
      <c r="CF13" s="23">
        <f t="shared" si="31"/>
        <v>0.5</v>
      </c>
      <c r="CG13" s="24">
        <v>6</v>
      </c>
      <c r="CH13" s="5">
        <v>3</v>
      </c>
      <c r="CI13" s="5">
        <v>1</v>
      </c>
      <c r="CJ13" s="5">
        <v>5</v>
      </c>
      <c r="CK13">
        <v>13.127743880000001</v>
      </c>
      <c r="CL13" s="5">
        <v>0.40900000000000003</v>
      </c>
      <c r="CM13" s="5">
        <v>2</v>
      </c>
      <c r="CN13" s="5">
        <v>-1.627</v>
      </c>
      <c r="CO13" s="5">
        <v>0.64100000000000001</v>
      </c>
      <c r="CP13" s="5">
        <v>-3.536</v>
      </c>
      <c r="CQ13" s="21">
        <f t="shared" si="32"/>
        <v>0</v>
      </c>
      <c r="CR13" s="25">
        <f t="shared" si="33"/>
        <v>1</v>
      </c>
      <c r="CS13" s="22">
        <f t="shared" si="34"/>
        <v>1000</v>
      </c>
      <c r="CT13" s="21">
        <f t="shared" si="35"/>
        <v>0</v>
      </c>
      <c r="CU13" s="26">
        <f t="shared" si="36"/>
        <v>0</v>
      </c>
      <c r="CV13" s="27">
        <f t="shared" si="37"/>
        <v>0</v>
      </c>
      <c r="CW13" s="27">
        <f t="shared" si="38"/>
        <v>17.316017316017319</v>
      </c>
      <c r="CX13" s="27">
        <f t="shared" si="39"/>
        <v>8.6580086580086597</v>
      </c>
      <c r="CY13" s="27">
        <f t="shared" si="40"/>
        <v>25.974025974025974</v>
      </c>
      <c r="CZ13" s="27">
        <f t="shared" si="41"/>
        <v>60.606060606060609</v>
      </c>
      <c r="DA13" s="28">
        <f t="shared" si="42"/>
        <v>-34.632034632034632</v>
      </c>
      <c r="DB13" s="5">
        <v>0</v>
      </c>
      <c r="DC13" s="5">
        <v>0</v>
      </c>
      <c r="DD13" s="22">
        <v>2</v>
      </c>
      <c r="DE13" s="22">
        <v>1</v>
      </c>
      <c r="DF13" s="22">
        <v>1</v>
      </c>
      <c r="DG13" s="22">
        <v>2</v>
      </c>
      <c r="DH13" s="22">
        <v>4</v>
      </c>
      <c r="DI13" s="22">
        <v>0</v>
      </c>
      <c r="DJ13" s="29">
        <f t="shared" si="43"/>
        <v>-32.813034632034629</v>
      </c>
      <c r="DK13" s="27">
        <f t="shared" si="44"/>
        <v>2.6373626373626378</v>
      </c>
      <c r="DL13" s="27">
        <f t="shared" si="45"/>
        <v>0</v>
      </c>
      <c r="DM13" s="27">
        <f t="shared" si="46"/>
        <v>40.879120879120883</v>
      </c>
      <c r="DN13" s="27">
        <f t="shared" si="47"/>
        <v>25.054945054945055</v>
      </c>
      <c r="DO13" s="27">
        <f t="shared" si="48"/>
        <v>68.571428571428569</v>
      </c>
      <c r="DP13" s="27">
        <f t="shared" si="49"/>
        <v>42.197802197802204</v>
      </c>
      <c r="DQ13" s="30">
        <f t="shared" si="50"/>
        <v>-61.005661005660997</v>
      </c>
      <c r="DR13" s="5">
        <v>2</v>
      </c>
      <c r="DS13" s="5">
        <v>0</v>
      </c>
      <c r="DT13" s="5">
        <v>29</v>
      </c>
      <c r="DU13" s="5">
        <v>19</v>
      </c>
      <c r="DV13" s="5">
        <v>12</v>
      </c>
      <c r="DW13" s="5">
        <v>8</v>
      </c>
      <c r="DX13" s="5">
        <v>5</v>
      </c>
      <c r="DY13" s="5">
        <v>9</v>
      </c>
      <c r="DZ13" s="22">
        <v>0</v>
      </c>
      <c r="EA13" s="22">
        <v>0</v>
      </c>
      <c r="EB13" s="22">
        <f t="shared" si="51"/>
        <v>0</v>
      </c>
      <c r="EC13" s="26">
        <f t="shared" si="52"/>
        <v>0</v>
      </c>
      <c r="ED13" s="27">
        <f t="shared" si="53"/>
        <v>0</v>
      </c>
      <c r="EE13" s="27">
        <f t="shared" si="54"/>
        <v>0</v>
      </c>
      <c r="EF13" s="6">
        <v>0</v>
      </c>
      <c r="EG13" s="6">
        <f t="shared" si="55"/>
        <v>0</v>
      </c>
      <c r="EH13" s="5"/>
      <c r="EI13" s="5"/>
      <c r="EJ13" s="21" t="str">
        <f t="shared" si="56"/>
        <v xml:space="preserve"> </v>
      </c>
      <c r="EK13" s="1">
        <v>0</v>
      </c>
      <c r="EL13" s="22">
        <v>0</v>
      </c>
      <c r="EM13" s="22">
        <v>0</v>
      </c>
      <c r="EN13" s="1">
        <v>0</v>
      </c>
      <c r="EO13" s="3">
        <f t="shared" si="57"/>
        <v>0</v>
      </c>
      <c r="EP13" s="6">
        <f t="shared" si="58"/>
        <v>0</v>
      </c>
      <c r="EQ13" s="3">
        <f t="shared" si="59"/>
        <v>0</v>
      </c>
      <c r="ER13" s="20">
        <f t="shared" si="60"/>
        <v>0</v>
      </c>
      <c r="ES13" s="20">
        <f t="shared" si="61"/>
        <v>0</v>
      </c>
      <c r="ET13" s="20">
        <f t="shared" si="62"/>
        <v>0</v>
      </c>
      <c r="EU13" s="3" t="str">
        <f t="shared" si="63"/>
        <v xml:space="preserve"> </v>
      </c>
      <c r="EV13" s="1">
        <v>0</v>
      </c>
      <c r="EW13" s="1">
        <v>0</v>
      </c>
      <c r="EX13" s="20" t="str">
        <f t="shared" si="64"/>
        <v xml:space="preserve"> </v>
      </c>
      <c r="EY13" s="5"/>
      <c r="EZ13" s="5"/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6">
        <v>0.43333333330000001</v>
      </c>
      <c r="FJ13" s="6">
        <f t="shared" si="65"/>
        <v>0.43333333330000001</v>
      </c>
      <c r="FK13" s="5">
        <v>0.42</v>
      </c>
      <c r="FL13" s="5">
        <v>1.55</v>
      </c>
      <c r="FM13" s="21">
        <f t="shared" si="66"/>
        <v>0.21319796954314721</v>
      </c>
      <c r="FN13" s="1">
        <v>0</v>
      </c>
      <c r="FO13" s="22">
        <v>0</v>
      </c>
      <c r="FP13" s="22">
        <v>0</v>
      </c>
      <c r="FQ13" s="1">
        <v>0</v>
      </c>
      <c r="FR13" s="1">
        <f t="shared" si="67"/>
        <v>0</v>
      </c>
      <c r="FS13" s="3">
        <f t="shared" si="68"/>
        <v>0</v>
      </c>
      <c r="FT13" s="3">
        <f t="shared" si="69"/>
        <v>2</v>
      </c>
      <c r="FU13" s="1">
        <v>0</v>
      </c>
      <c r="FV13" s="1">
        <v>2</v>
      </c>
      <c r="FW13" s="20">
        <f t="shared" si="70"/>
        <v>0</v>
      </c>
      <c r="FX13" s="5">
        <v>0</v>
      </c>
      <c r="FY13" s="5">
        <v>1</v>
      </c>
      <c r="FZ13" s="22">
        <v>0</v>
      </c>
      <c r="GA13" s="22">
        <v>1</v>
      </c>
      <c r="GB13" s="22">
        <v>0</v>
      </c>
      <c r="GC13" s="22">
        <v>0</v>
      </c>
      <c r="GD13" s="22">
        <v>0</v>
      </c>
      <c r="GE13" s="22">
        <v>0</v>
      </c>
      <c r="GF13" s="22">
        <v>0</v>
      </c>
      <c r="GG13" s="22">
        <v>0</v>
      </c>
      <c r="GH13" s="1">
        <v>0</v>
      </c>
      <c r="GI13" s="1">
        <v>0</v>
      </c>
      <c r="GJ13" s="1">
        <v>1</v>
      </c>
      <c r="GK13" s="1">
        <v>1</v>
      </c>
      <c r="GN13" s="31" t="str">
        <f t="shared" si="71"/>
        <v xml:space="preserve"> 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32" t="str">
        <f t="shared" si="72"/>
        <v xml:space="preserve"> </v>
      </c>
      <c r="GW13" s="9">
        <f t="shared" si="73"/>
        <v>3</v>
      </c>
      <c r="GX13" s="10">
        <v>0</v>
      </c>
      <c r="GY13" s="10">
        <v>0</v>
      </c>
      <c r="GZ13" s="10">
        <v>0</v>
      </c>
      <c r="HA13" s="29">
        <f t="shared" si="74"/>
        <v>0</v>
      </c>
      <c r="HB13" s="29">
        <f t="shared" si="75"/>
        <v>0</v>
      </c>
      <c r="HC13">
        <v>0.1</v>
      </c>
      <c r="HD13">
        <v>0.4</v>
      </c>
      <c r="HE13">
        <v>0</v>
      </c>
      <c r="HF13">
        <v>0</v>
      </c>
      <c r="HG13">
        <v>0.1</v>
      </c>
      <c r="HH13">
        <v>0</v>
      </c>
      <c r="HI13">
        <v>0.1</v>
      </c>
      <c r="HJ13" s="11">
        <f t="shared" si="76"/>
        <v>0.1</v>
      </c>
      <c r="HK13" s="11">
        <f t="shared" si="77"/>
        <v>0.81447963800536427</v>
      </c>
      <c r="HL13">
        <v>2</v>
      </c>
      <c r="HM13">
        <v>0</v>
      </c>
      <c r="HN13">
        <v>0</v>
      </c>
      <c r="HQ13" s="33">
        <v>10606</v>
      </c>
      <c r="HR13" s="33">
        <v>0</v>
      </c>
      <c r="HS13" s="30">
        <f t="shared" si="78"/>
        <v>9.9113188470066532E-2</v>
      </c>
    </row>
    <row r="14" spans="1:227" x14ac:dyDescent="0.2">
      <c r="A14" s="1">
        <v>42</v>
      </c>
      <c r="B14" s="2" t="s">
        <v>321</v>
      </c>
      <c r="C14" s="2" t="s">
        <v>322</v>
      </c>
      <c r="E14" s="2" t="s">
        <v>323</v>
      </c>
      <c r="F14" s="2">
        <v>76</v>
      </c>
      <c r="G14" s="2">
        <v>200</v>
      </c>
      <c r="H14" s="2" t="s">
        <v>231</v>
      </c>
      <c r="J14" s="3">
        <v>25</v>
      </c>
      <c r="K14" s="5" t="s">
        <v>324</v>
      </c>
      <c r="L14" s="5" t="s">
        <v>325</v>
      </c>
      <c r="M14" s="5" t="s">
        <v>326</v>
      </c>
      <c r="N14" s="5" t="s">
        <v>327</v>
      </c>
      <c r="O14" s="2" t="s">
        <v>327</v>
      </c>
      <c r="P14" s="2" t="s">
        <v>314</v>
      </c>
      <c r="Q14" s="1">
        <v>35</v>
      </c>
      <c r="R14" s="1">
        <v>11</v>
      </c>
      <c r="S14" s="1">
        <v>7</v>
      </c>
      <c r="T14" s="1">
        <v>18</v>
      </c>
      <c r="U14" s="1">
        <v>-6</v>
      </c>
      <c r="V14" s="1">
        <v>68</v>
      </c>
      <c r="W14" s="20">
        <f t="shared" si="0"/>
        <v>0.16176470588235295</v>
      </c>
      <c r="X14" s="6">
        <v>574.29999999999995</v>
      </c>
      <c r="Y14" s="6">
        <f t="shared" si="1"/>
        <v>16.408571428571427</v>
      </c>
      <c r="Z14" s="1">
        <v>783</v>
      </c>
      <c r="AA14" s="6">
        <f t="shared" si="2"/>
        <v>22.37142857142857</v>
      </c>
      <c r="AB14" s="8">
        <f t="shared" si="3"/>
        <v>0.73346104725415062</v>
      </c>
      <c r="AC14" s="3">
        <f t="shared" si="4"/>
        <v>40.222222222222221</v>
      </c>
      <c r="AD14" s="8">
        <f t="shared" si="5"/>
        <v>4.2022171919438156</v>
      </c>
      <c r="AE14" s="20">
        <f t="shared" si="6"/>
        <v>0.55000000000000004</v>
      </c>
      <c r="AF14" s="20">
        <f t="shared" si="7"/>
        <v>0.35</v>
      </c>
      <c r="AG14" s="20">
        <f t="shared" si="8"/>
        <v>0.9</v>
      </c>
      <c r="AH14" s="3">
        <f t="shared" si="9"/>
        <v>509</v>
      </c>
      <c r="AI14" s="3">
        <f t="shared" si="10"/>
        <v>249</v>
      </c>
      <c r="AJ14" s="3">
        <f t="shared" si="11"/>
        <v>260</v>
      </c>
      <c r="AK14" s="20">
        <f t="shared" si="12"/>
        <v>0.48919449901768175</v>
      </c>
      <c r="AL14" s="6">
        <v>24.5</v>
      </c>
      <c r="AM14" s="1">
        <v>13</v>
      </c>
      <c r="AN14" s="1">
        <v>24</v>
      </c>
      <c r="AO14" s="1">
        <v>23</v>
      </c>
      <c r="AP14" s="1">
        <v>5</v>
      </c>
      <c r="AQ14" s="1">
        <v>17</v>
      </c>
      <c r="AR14" s="6">
        <f t="shared" si="13"/>
        <v>1.3581751697718962</v>
      </c>
      <c r="AS14" s="6">
        <f t="shared" si="14"/>
        <v>2.5074003134250393</v>
      </c>
      <c r="AT14" s="6">
        <f t="shared" si="15"/>
        <v>2.4029253003656628</v>
      </c>
      <c r="AU14" s="6">
        <f t="shared" si="16"/>
        <v>0.52237506529688327</v>
      </c>
      <c r="AV14" s="6">
        <f t="shared" si="17"/>
        <v>1.7760752220094029</v>
      </c>
      <c r="AW14" s="1">
        <v>12</v>
      </c>
      <c r="AX14" s="1">
        <v>6</v>
      </c>
      <c r="AY14" s="1">
        <v>0</v>
      </c>
      <c r="AZ14" s="1">
        <v>0</v>
      </c>
      <c r="BA14" s="1">
        <v>0</v>
      </c>
      <c r="BB14" s="1">
        <v>0</v>
      </c>
      <c r="BC14" s="7">
        <f t="shared" si="79"/>
        <v>-1.8217111111111666</v>
      </c>
      <c r="BD14" s="6">
        <v>459.61666666669998</v>
      </c>
      <c r="BE14" s="6">
        <f t="shared" si="18"/>
        <v>13.131904761905714</v>
      </c>
      <c r="BF14" s="5">
        <v>12.4</v>
      </c>
      <c r="BG14" s="5">
        <v>36.08</v>
      </c>
      <c r="BH14" s="21">
        <f t="shared" si="19"/>
        <v>0.25577557755775582</v>
      </c>
      <c r="BI14" s="1">
        <v>10</v>
      </c>
      <c r="BJ14" s="22">
        <v>4</v>
      </c>
      <c r="BK14" s="22">
        <v>3</v>
      </c>
      <c r="BL14" s="1">
        <v>7</v>
      </c>
      <c r="BM14" s="1">
        <f t="shared" si="20"/>
        <v>17</v>
      </c>
      <c r="BN14" s="8">
        <f t="shared" si="21"/>
        <v>2.219240671573977</v>
      </c>
      <c r="BO14" s="3">
        <f t="shared" si="22"/>
        <v>40.222222222222221</v>
      </c>
      <c r="BP14" s="20">
        <f t="shared" si="23"/>
        <v>0.55555555555555558</v>
      </c>
      <c r="BQ14" s="20">
        <f t="shared" si="24"/>
        <v>0.3888888888888889</v>
      </c>
      <c r="BR14" s="20">
        <f t="shared" si="25"/>
        <v>0.94444444444444442</v>
      </c>
      <c r="BS14" s="3">
        <f t="shared" si="26"/>
        <v>420</v>
      </c>
      <c r="BT14" s="1">
        <v>205</v>
      </c>
      <c r="BU14" s="1">
        <v>215</v>
      </c>
      <c r="BV14" s="20">
        <f t="shared" si="27"/>
        <v>0.48809523809523808</v>
      </c>
      <c r="BW14" s="5">
        <v>59</v>
      </c>
      <c r="BX14" s="5">
        <v>66</v>
      </c>
      <c r="BY14" s="21">
        <f t="shared" si="28"/>
        <v>0.26766595289079231</v>
      </c>
      <c r="BZ14" s="5">
        <v>74</v>
      </c>
      <c r="CA14" s="5">
        <v>75</v>
      </c>
      <c r="CB14" s="23">
        <f t="shared" si="29"/>
        <v>0.31905781584582443</v>
      </c>
      <c r="CC14" s="5">
        <v>95</v>
      </c>
      <c r="CD14" s="5">
        <v>98</v>
      </c>
      <c r="CE14" s="23">
        <f t="shared" si="30"/>
        <v>0.41327623126338331</v>
      </c>
      <c r="CF14" s="23">
        <f t="shared" si="31"/>
        <v>0.45620437956204379</v>
      </c>
      <c r="CG14" s="24">
        <v>3</v>
      </c>
      <c r="CH14" s="5">
        <v>167</v>
      </c>
      <c r="CI14" s="5">
        <v>150</v>
      </c>
      <c r="CJ14" s="5">
        <v>164</v>
      </c>
      <c r="CK14">
        <v>16.0603658</v>
      </c>
      <c r="CL14" s="5">
        <v>0.92900000000000005</v>
      </c>
      <c r="CM14" s="5">
        <v>2</v>
      </c>
      <c r="CN14" s="5">
        <v>0.44700000000000001</v>
      </c>
      <c r="CO14" s="5">
        <v>1.2110000000000001</v>
      </c>
      <c r="CP14" s="5">
        <v>-3.9489999999999998</v>
      </c>
      <c r="CQ14" s="21">
        <f t="shared" si="32"/>
        <v>9.9447513812154692E-2</v>
      </c>
      <c r="CR14" s="25">
        <f t="shared" si="33"/>
        <v>0.8995215311004785</v>
      </c>
      <c r="CS14" s="22">
        <f t="shared" si="34"/>
        <v>909.46628248169395</v>
      </c>
      <c r="CT14" s="21">
        <f t="shared" si="35"/>
        <v>-1.0309550873668083E-3</v>
      </c>
      <c r="CU14" s="26">
        <f t="shared" si="36"/>
        <v>2.4884792626728109</v>
      </c>
      <c r="CV14" s="27">
        <f t="shared" si="37"/>
        <v>2.903225806451613</v>
      </c>
      <c r="CW14" s="27">
        <f t="shared" si="38"/>
        <v>25.023041474654381</v>
      </c>
      <c r="CX14" s="27">
        <f t="shared" si="39"/>
        <v>28.894009216589865</v>
      </c>
      <c r="CY14" s="27">
        <f t="shared" si="40"/>
        <v>48.248847926267281</v>
      </c>
      <c r="CZ14" s="27">
        <f t="shared" si="41"/>
        <v>53.778801843317972</v>
      </c>
      <c r="DA14" s="28">
        <f t="shared" si="42"/>
        <v>-5.5299539170506904</v>
      </c>
      <c r="DB14" s="5">
        <v>18</v>
      </c>
      <c r="DC14" s="5">
        <v>21</v>
      </c>
      <c r="DD14" s="22">
        <v>163</v>
      </c>
      <c r="DE14" s="22">
        <v>188</v>
      </c>
      <c r="DF14" s="22">
        <v>69</v>
      </c>
      <c r="DG14" s="22">
        <v>66</v>
      </c>
      <c r="DH14" s="22">
        <v>114</v>
      </c>
      <c r="DI14" s="22">
        <v>99</v>
      </c>
      <c r="DJ14" s="29">
        <f t="shared" si="43"/>
        <v>-0.17285902653974006</v>
      </c>
      <c r="DK14" s="27">
        <f t="shared" si="44"/>
        <v>2.0905923344947732</v>
      </c>
      <c r="DL14" s="27">
        <f t="shared" si="45"/>
        <v>1.9955654101995568</v>
      </c>
      <c r="DM14" s="27">
        <f t="shared" si="46"/>
        <v>25.704783021856194</v>
      </c>
      <c r="DN14" s="27">
        <f t="shared" si="47"/>
        <v>29.885967690845739</v>
      </c>
      <c r="DO14" s="27">
        <f t="shared" si="48"/>
        <v>47.085840988280012</v>
      </c>
      <c r="DP14" s="27">
        <f t="shared" si="49"/>
        <v>51.504592968007607</v>
      </c>
      <c r="DQ14" s="30">
        <f t="shared" si="50"/>
        <v>-1.111201937323095</v>
      </c>
      <c r="DR14" s="5">
        <v>44</v>
      </c>
      <c r="DS14" s="5">
        <v>42</v>
      </c>
      <c r="DT14" s="5">
        <v>497</v>
      </c>
      <c r="DU14" s="5">
        <v>587</v>
      </c>
      <c r="DV14" s="5">
        <v>181</v>
      </c>
      <c r="DW14" s="5">
        <v>213</v>
      </c>
      <c r="DX14" s="5">
        <v>242</v>
      </c>
      <c r="DY14" s="5">
        <v>269</v>
      </c>
      <c r="DZ14" s="22">
        <v>6</v>
      </c>
      <c r="EA14" s="22">
        <v>4</v>
      </c>
      <c r="EB14" s="22">
        <f t="shared" si="51"/>
        <v>-2</v>
      </c>
      <c r="EC14" s="26">
        <f t="shared" si="52"/>
        <v>0.78326141349669776</v>
      </c>
      <c r="ED14" s="27">
        <f t="shared" si="53"/>
        <v>0.52217427566446517</v>
      </c>
      <c r="EE14" s="27">
        <f t="shared" si="54"/>
        <v>-0.26108713783223259</v>
      </c>
      <c r="EF14" s="6">
        <v>59.866666666699999</v>
      </c>
      <c r="EG14" s="6">
        <f t="shared" si="55"/>
        <v>1.7104761904771428</v>
      </c>
      <c r="EH14" s="5">
        <v>1.65</v>
      </c>
      <c r="EI14" s="5">
        <v>3.51</v>
      </c>
      <c r="EJ14" s="21">
        <f t="shared" si="56"/>
        <v>0.31976744186046507</v>
      </c>
      <c r="EK14" s="1">
        <v>1</v>
      </c>
      <c r="EL14" s="22">
        <v>0</v>
      </c>
      <c r="EM14" s="22">
        <v>0</v>
      </c>
      <c r="EN14" s="1">
        <v>0</v>
      </c>
      <c r="EO14" s="3">
        <f t="shared" si="57"/>
        <v>1</v>
      </c>
      <c r="EP14" s="6">
        <f t="shared" si="58"/>
        <v>1.0022271714916469</v>
      </c>
      <c r="EQ14" s="3">
        <f t="shared" si="59"/>
        <v>0</v>
      </c>
      <c r="ER14" s="20">
        <f t="shared" si="60"/>
        <v>0.5</v>
      </c>
      <c r="ES14" s="20">
        <f t="shared" si="61"/>
        <v>0</v>
      </c>
      <c r="ET14" s="20">
        <f t="shared" si="62"/>
        <v>0.5</v>
      </c>
      <c r="EU14" s="3">
        <f t="shared" si="63"/>
        <v>46</v>
      </c>
      <c r="EV14" s="1">
        <v>29</v>
      </c>
      <c r="EW14" s="1">
        <v>17</v>
      </c>
      <c r="EX14" s="20">
        <f t="shared" si="64"/>
        <v>0.63043478260869568</v>
      </c>
      <c r="EY14" s="5">
        <v>2</v>
      </c>
      <c r="EZ14" s="5">
        <v>1</v>
      </c>
      <c r="FA14" s="22">
        <v>47</v>
      </c>
      <c r="FB14" s="22">
        <v>4</v>
      </c>
      <c r="FC14" s="22">
        <v>14</v>
      </c>
      <c r="FD14" s="22">
        <v>3</v>
      </c>
      <c r="FE14" s="22">
        <v>2</v>
      </c>
      <c r="FF14" s="22">
        <v>16</v>
      </c>
      <c r="FG14" s="22">
        <v>0</v>
      </c>
      <c r="FH14" s="22">
        <v>1</v>
      </c>
      <c r="FI14" s="6">
        <v>54.816666666700002</v>
      </c>
      <c r="FJ14" s="6">
        <f t="shared" si="65"/>
        <v>1.5661904761914287</v>
      </c>
      <c r="FK14" s="5">
        <v>1.48</v>
      </c>
      <c r="FL14" s="5">
        <v>3.35</v>
      </c>
      <c r="FM14" s="21">
        <f t="shared" si="66"/>
        <v>0.30641821946169773</v>
      </c>
      <c r="FN14" s="1">
        <v>0</v>
      </c>
      <c r="FO14" s="22">
        <v>0</v>
      </c>
      <c r="FP14" s="22">
        <v>0</v>
      </c>
      <c r="FQ14" s="1">
        <v>0</v>
      </c>
      <c r="FR14" s="1">
        <f t="shared" si="67"/>
        <v>0</v>
      </c>
      <c r="FS14" s="3">
        <f t="shared" si="68"/>
        <v>0</v>
      </c>
      <c r="FT14" s="3">
        <f t="shared" si="69"/>
        <v>43</v>
      </c>
      <c r="FU14" s="1">
        <v>15</v>
      </c>
      <c r="FV14" s="1">
        <v>28</v>
      </c>
      <c r="FW14" s="20">
        <f t="shared" si="70"/>
        <v>0.34883720930232559</v>
      </c>
      <c r="FX14" s="5">
        <v>0</v>
      </c>
      <c r="FY14" s="5">
        <v>4</v>
      </c>
      <c r="FZ14" s="22">
        <v>9</v>
      </c>
      <c r="GA14" s="22">
        <v>34</v>
      </c>
      <c r="GB14" s="22">
        <v>4</v>
      </c>
      <c r="GC14" s="22">
        <v>14</v>
      </c>
      <c r="GD14" s="22">
        <v>12</v>
      </c>
      <c r="GE14" s="22">
        <v>3</v>
      </c>
      <c r="GF14" s="22">
        <v>0</v>
      </c>
      <c r="GG14" s="22">
        <v>0</v>
      </c>
      <c r="GH14" s="1">
        <v>22</v>
      </c>
      <c r="GI14" s="1">
        <v>4</v>
      </c>
      <c r="GJ14" s="1">
        <v>29</v>
      </c>
      <c r="GK14" s="1">
        <v>5</v>
      </c>
      <c r="GL14" s="1">
        <v>6</v>
      </c>
      <c r="GM14" s="1">
        <v>4</v>
      </c>
      <c r="GN14" s="31">
        <f t="shared" si="71"/>
        <v>0.66666666666666663</v>
      </c>
      <c r="GO14" s="1">
        <v>2</v>
      </c>
      <c r="GP14" s="1">
        <v>0</v>
      </c>
      <c r="GQ14" s="1">
        <v>1</v>
      </c>
      <c r="GR14" s="1">
        <v>3</v>
      </c>
      <c r="GS14" s="1">
        <v>0</v>
      </c>
      <c r="GT14" s="1">
        <v>0</v>
      </c>
      <c r="GU14" s="1">
        <v>0</v>
      </c>
      <c r="GV14" s="32" t="str">
        <f t="shared" si="72"/>
        <v xml:space="preserve"> </v>
      </c>
      <c r="GW14" s="9">
        <f t="shared" si="73"/>
        <v>7</v>
      </c>
      <c r="GX14" s="10">
        <v>1.6</v>
      </c>
      <c r="GY14" s="10">
        <v>0.4</v>
      </c>
      <c r="GZ14" s="10">
        <v>2.1</v>
      </c>
      <c r="HA14" s="29">
        <f t="shared" si="74"/>
        <v>6.0000000000000005E-2</v>
      </c>
      <c r="HB14" s="29">
        <f t="shared" si="75"/>
        <v>0.21939752742469096</v>
      </c>
      <c r="HC14">
        <v>13.3</v>
      </c>
      <c r="HD14">
        <v>13.7</v>
      </c>
      <c r="HE14">
        <v>-7</v>
      </c>
      <c r="HF14">
        <v>2</v>
      </c>
      <c r="HG14">
        <v>0.9</v>
      </c>
      <c r="HH14">
        <v>1.5</v>
      </c>
      <c r="HI14">
        <v>4.4000000000000004</v>
      </c>
      <c r="HJ14" s="11">
        <f t="shared" si="76"/>
        <v>0.12571428571428572</v>
      </c>
      <c r="HK14" s="11">
        <f t="shared" si="77"/>
        <v>0.45969005746125724</v>
      </c>
      <c r="HL14">
        <v>99</v>
      </c>
      <c r="HM14">
        <v>0</v>
      </c>
      <c r="HN14">
        <v>0</v>
      </c>
      <c r="HO14">
        <v>8</v>
      </c>
      <c r="HP14" t="s">
        <v>328</v>
      </c>
      <c r="HQ14" s="33">
        <v>1875000</v>
      </c>
      <c r="HR14" s="33">
        <v>0</v>
      </c>
      <c r="HS14" s="30">
        <f t="shared" si="78"/>
        <v>1.9853658536585366</v>
      </c>
    </row>
    <row r="15" spans="1:227" x14ac:dyDescent="0.2">
      <c r="A15" s="1">
        <v>80</v>
      </c>
      <c r="B15" s="2" t="s">
        <v>329</v>
      </c>
      <c r="C15" s="2" t="s">
        <v>330</v>
      </c>
      <c r="E15" s="2" t="s">
        <v>331</v>
      </c>
      <c r="F15" s="2">
        <v>78</v>
      </c>
      <c r="G15" s="2">
        <v>245</v>
      </c>
      <c r="H15" s="2" t="s">
        <v>231</v>
      </c>
      <c r="J15" s="3">
        <v>33</v>
      </c>
      <c r="K15" s="5" t="s">
        <v>332</v>
      </c>
      <c r="L15" s="5" t="s">
        <v>333</v>
      </c>
      <c r="M15" s="5" t="s">
        <v>334</v>
      </c>
      <c r="N15" s="5" t="s">
        <v>335</v>
      </c>
      <c r="O15" s="2" t="s">
        <v>335</v>
      </c>
      <c r="P15" s="2" t="s">
        <v>245</v>
      </c>
      <c r="Q15" s="1">
        <v>40</v>
      </c>
      <c r="R15" s="1">
        <v>6</v>
      </c>
      <c r="S15" s="1">
        <v>12</v>
      </c>
      <c r="T15" s="1">
        <v>18</v>
      </c>
      <c r="U15" s="1">
        <v>6</v>
      </c>
      <c r="V15" s="1">
        <v>56</v>
      </c>
      <c r="W15" s="20">
        <f t="shared" si="0"/>
        <v>0.10714285714285714</v>
      </c>
      <c r="X15" s="6">
        <v>638.26666666669996</v>
      </c>
      <c r="Y15" s="6">
        <f t="shared" si="1"/>
        <v>15.956666666667498</v>
      </c>
      <c r="Z15" s="1">
        <v>789</v>
      </c>
      <c r="AA15" s="6">
        <f t="shared" si="2"/>
        <v>19.725000000000001</v>
      </c>
      <c r="AB15" s="8">
        <f t="shared" si="3"/>
        <v>0.80895648500215456</v>
      </c>
      <c r="AC15" s="3">
        <f t="shared" si="4"/>
        <v>88.201298701298697</v>
      </c>
      <c r="AD15" s="8">
        <f t="shared" si="5"/>
        <v>8.2913274317071952</v>
      </c>
      <c r="AE15" s="20">
        <f t="shared" si="6"/>
        <v>0.20689655172413793</v>
      </c>
      <c r="AF15" s="20">
        <f t="shared" si="7"/>
        <v>0.41379310344827586</v>
      </c>
      <c r="AG15" s="20">
        <f t="shared" si="8"/>
        <v>0.62068965517241381</v>
      </c>
      <c r="AH15" s="3">
        <f t="shared" si="9"/>
        <v>304</v>
      </c>
      <c r="AI15" s="3">
        <f t="shared" si="10"/>
        <v>128</v>
      </c>
      <c r="AJ15" s="3">
        <f t="shared" si="11"/>
        <v>176</v>
      </c>
      <c r="AK15" s="20">
        <f t="shared" si="12"/>
        <v>0.42105263157894735</v>
      </c>
      <c r="AL15" s="6">
        <v>13.3</v>
      </c>
      <c r="AM15" s="1">
        <v>76</v>
      </c>
      <c r="AN15" s="1">
        <v>27</v>
      </c>
      <c r="AO15" s="1">
        <v>15</v>
      </c>
      <c r="AP15" s="1">
        <v>19</v>
      </c>
      <c r="AQ15" s="1">
        <v>15</v>
      </c>
      <c r="AR15" s="6">
        <f t="shared" si="13"/>
        <v>7.1443492792977263</v>
      </c>
      <c r="AS15" s="6">
        <f t="shared" si="14"/>
        <v>2.5381240860662975</v>
      </c>
      <c r="AT15" s="6">
        <f t="shared" si="15"/>
        <v>1.4100689367034986</v>
      </c>
      <c r="AU15" s="6">
        <f t="shared" si="16"/>
        <v>1.7860873198244316</v>
      </c>
      <c r="AV15" s="6">
        <f t="shared" si="17"/>
        <v>1.4100689367034986</v>
      </c>
      <c r="AW15" s="1">
        <v>16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7">
        <f t="shared" si="79"/>
        <v>-0.86054999999986659</v>
      </c>
      <c r="BD15" s="6">
        <v>543.78333333329999</v>
      </c>
      <c r="BE15" s="6">
        <f t="shared" si="18"/>
        <v>13.594583333332499</v>
      </c>
      <c r="BF15" s="5">
        <v>13.54</v>
      </c>
      <c r="BG15" s="5">
        <v>36.17</v>
      </c>
      <c r="BH15" s="21">
        <f t="shared" si="19"/>
        <v>0.2723798028565681</v>
      </c>
      <c r="BI15" s="1">
        <v>4</v>
      </c>
      <c r="BJ15" s="22">
        <v>7</v>
      </c>
      <c r="BK15" s="22">
        <v>3</v>
      </c>
      <c r="BL15" s="1">
        <v>11</v>
      </c>
      <c r="BM15" s="1">
        <f t="shared" si="20"/>
        <v>15</v>
      </c>
      <c r="BN15" s="8">
        <f t="shared" si="21"/>
        <v>1.6550709535048673</v>
      </c>
      <c r="BO15" s="3">
        <f t="shared" si="22"/>
        <v>81.772727272727266</v>
      </c>
      <c r="BP15" s="20">
        <f t="shared" si="23"/>
        <v>0.18181818181818182</v>
      </c>
      <c r="BQ15" s="20">
        <f t="shared" si="24"/>
        <v>0.5</v>
      </c>
      <c r="BR15" s="20">
        <f t="shared" si="25"/>
        <v>0.68181818181818188</v>
      </c>
      <c r="BS15" s="3">
        <f t="shared" si="26"/>
        <v>262</v>
      </c>
      <c r="BT15" s="1">
        <v>117</v>
      </c>
      <c r="BU15" s="1">
        <v>145</v>
      </c>
      <c r="BV15" s="20">
        <f t="shared" si="27"/>
        <v>0.44656488549618323</v>
      </c>
      <c r="BW15" s="5">
        <v>66</v>
      </c>
      <c r="BX15" s="5">
        <v>101</v>
      </c>
      <c r="BY15" s="21">
        <f t="shared" si="28"/>
        <v>0.34791666666666665</v>
      </c>
      <c r="BZ15" s="5">
        <v>71</v>
      </c>
      <c r="CA15" s="5">
        <v>61</v>
      </c>
      <c r="CB15" s="23">
        <f t="shared" si="29"/>
        <v>0.27500000000000002</v>
      </c>
      <c r="CC15" s="5">
        <v>88</v>
      </c>
      <c r="CD15" s="5">
        <v>93</v>
      </c>
      <c r="CE15" s="23">
        <f t="shared" si="30"/>
        <v>0.37708333333333333</v>
      </c>
      <c r="CF15" s="23">
        <f t="shared" si="31"/>
        <v>0.55852842809364545</v>
      </c>
      <c r="CG15" s="24">
        <v>14</v>
      </c>
      <c r="CH15" s="5">
        <v>220</v>
      </c>
      <c r="CI15" s="5">
        <v>169</v>
      </c>
      <c r="CJ15" s="5">
        <v>143</v>
      </c>
      <c r="CK15">
        <v>15.688318049999999</v>
      </c>
      <c r="CL15" s="5">
        <v>0.60199999999999998</v>
      </c>
      <c r="CM15" s="5">
        <v>4</v>
      </c>
      <c r="CN15" s="5">
        <v>1.0740000000000001</v>
      </c>
      <c r="CO15" s="5">
        <v>0.26300000000000001</v>
      </c>
      <c r="CP15" s="5">
        <v>-0.54400000000000004</v>
      </c>
      <c r="CQ15" s="21">
        <f t="shared" si="32"/>
        <v>8.5603112840466927E-2</v>
      </c>
      <c r="CR15" s="25">
        <f t="shared" si="33"/>
        <v>0.94584837545126355</v>
      </c>
      <c r="CS15" s="22">
        <f t="shared" si="34"/>
        <v>954.40868673531031</v>
      </c>
      <c r="CT15" s="21">
        <f t="shared" si="35"/>
        <v>3.1451488291730473E-2</v>
      </c>
      <c r="CU15" s="26">
        <f t="shared" si="36"/>
        <v>2.4372230428360417</v>
      </c>
      <c r="CV15" s="27">
        <f t="shared" si="37"/>
        <v>1.6617429837518467</v>
      </c>
      <c r="CW15" s="27">
        <f t="shared" si="38"/>
        <v>28.471196454948309</v>
      </c>
      <c r="CX15" s="27">
        <f t="shared" si="39"/>
        <v>30.686853766617435</v>
      </c>
      <c r="CY15" s="27">
        <f t="shared" si="40"/>
        <v>53.064992614475642</v>
      </c>
      <c r="CZ15" s="27">
        <f t="shared" si="41"/>
        <v>58.825701624815366</v>
      </c>
      <c r="DA15" s="28">
        <f t="shared" si="42"/>
        <v>-5.760709010339724</v>
      </c>
      <c r="DB15" s="5">
        <v>22</v>
      </c>
      <c r="DC15" s="5">
        <v>15</v>
      </c>
      <c r="DD15" s="22">
        <v>235</v>
      </c>
      <c r="DE15" s="22">
        <v>262</v>
      </c>
      <c r="DF15" s="22">
        <v>97</v>
      </c>
      <c r="DG15" s="22">
        <v>106</v>
      </c>
      <c r="DH15" s="22">
        <v>148</v>
      </c>
      <c r="DI15" s="22">
        <v>125</v>
      </c>
      <c r="DJ15" s="29">
        <f t="shared" si="43"/>
        <v>-5.6373912845872152</v>
      </c>
      <c r="DK15" s="27">
        <f t="shared" si="44"/>
        <v>2.1150124412496538</v>
      </c>
      <c r="DL15" s="27">
        <f t="shared" si="45"/>
        <v>3.1517832457837986</v>
      </c>
      <c r="DM15" s="27">
        <f t="shared" si="46"/>
        <v>27.909870058059163</v>
      </c>
      <c r="DN15" s="27">
        <f t="shared" si="47"/>
        <v>29.651645009676525</v>
      </c>
      <c r="DO15" s="27">
        <f t="shared" si="48"/>
        <v>56.607685927564276</v>
      </c>
      <c r="DP15" s="27">
        <f t="shared" si="49"/>
        <v>57.768869228642515</v>
      </c>
      <c r="DQ15" s="30">
        <f t="shared" si="50"/>
        <v>-4.599525709261485</v>
      </c>
      <c r="DR15" s="5">
        <v>51</v>
      </c>
      <c r="DS15" s="5">
        <v>76</v>
      </c>
      <c r="DT15" s="5">
        <v>622</v>
      </c>
      <c r="DU15" s="5">
        <v>639</v>
      </c>
      <c r="DV15" s="5">
        <v>313</v>
      </c>
      <c r="DW15" s="5">
        <v>309</v>
      </c>
      <c r="DX15" s="5">
        <v>369</v>
      </c>
      <c r="DY15" s="5">
        <v>379</v>
      </c>
      <c r="DZ15" s="22">
        <v>5</v>
      </c>
      <c r="EA15" s="22">
        <v>4</v>
      </c>
      <c r="EB15" s="22">
        <f t="shared" si="51"/>
        <v>-1</v>
      </c>
      <c r="EC15" s="26">
        <f t="shared" si="52"/>
        <v>0.55169031783495581</v>
      </c>
      <c r="ED15" s="27">
        <f t="shared" si="53"/>
        <v>0.44135225426796471</v>
      </c>
      <c r="EE15" s="27">
        <f t="shared" si="54"/>
        <v>-0.11033806356699118</v>
      </c>
      <c r="EF15" s="6">
        <v>75.8</v>
      </c>
      <c r="EG15" s="6">
        <f t="shared" si="55"/>
        <v>1.895</v>
      </c>
      <c r="EH15" s="5">
        <v>1.86</v>
      </c>
      <c r="EI15" s="5">
        <v>2.73</v>
      </c>
      <c r="EJ15" s="21">
        <f t="shared" si="56"/>
        <v>0.4052287581699347</v>
      </c>
      <c r="EK15" s="1">
        <v>2</v>
      </c>
      <c r="EL15" s="22">
        <v>1</v>
      </c>
      <c r="EM15" s="22">
        <v>0</v>
      </c>
      <c r="EN15" s="1">
        <v>1</v>
      </c>
      <c r="EO15" s="3">
        <f t="shared" si="57"/>
        <v>3</v>
      </c>
      <c r="EP15" s="6">
        <f t="shared" si="58"/>
        <v>2.3746701846965701</v>
      </c>
      <c r="EQ15" s="3">
        <f t="shared" si="59"/>
        <v>6.4285714285714288</v>
      </c>
      <c r="ER15" s="20">
        <f t="shared" si="60"/>
        <v>0.2857142857142857</v>
      </c>
      <c r="ES15" s="20">
        <f t="shared" si="61"/>
        <v>0.14285714285714285</v>
      </c>
      <c r="ET15" s="20">
        <f t="shared" si="62"/>
        <v>0.42857142857142855</v>
      </c>
      <c r="EU15" s="3">
        <f t="shared" si="63"/>
        <v>39</v>
      </c>
      <c r="EV15" s="1">
        <v>11</v>
      </c>
      <c r="EW15" s="1">
        <v>28</v>
      </c>
      <c r="EX15" s="20">
        <f t="shared" si="64"/>
        <v>0.28205128205128205</v>
      </c>
      <c r="EY15" s="5">
        <v>7</v>
      </c>
      <c r="EZ15" s="5">
        <v>1</v>
      </c>
      <c r="FA15" s="22">
        <v>38</v>
      </c>
      <c r="FB15" s="22">
        <v>12</v>
      </c>
      <c r="FC15" s="22">
        <v>12</v>
      </c>
      <c r="FD15" s="22">
        <v>4</v>
      </c>
      <c r="FE15" s="22">
        <v>0</v>
      </c>
      <c r="FF15" s="22">
        <v>25</v>
      </c>
      <c r="FG15" s="22">
        <v>0</v>
      </c>
      <c r="FH15" s="22">
        <v>1</v>
      </c>
      <c r="FI15" s="6">
        <v>18.683333333299998</v>
      </c>
      <c r="FJ15" s="6">
        <f t="shared" si="65"/>
        <v>0.46708333333249996</v>
      </c>
      <c r="FK15" s="5">
        <v>0.43</v>
      </c>
      <c r="FL15" s="5">
        <v>4</v>
      </c>
      <c r="FM15" s="21">
        <f t="shared" si="66"/>
        <v>9.7065462753950338E-2</v>
      </c>
      <c r="FN15" s="1">
        <v>0</v>
      </c>
      <c r="FO15" s="22">
        <v>0</v>
      </c>
      <c r="FP15" s="22">
        <v>0</v>
      </c>
      <c r="FQ15" s="1">
        <v>0</v>
      </c>
      <c r="FR15" s="1">
        <f t="shared" si="67"/>
        <v>0</v>
      </c>
      <c r="FS15" s="3">
        <f t="shared" si="68"/>
        <v>0</v>
      </c>
      <c r="FT15" s="3">
        <f t="shared" si="69"/>
        <v>3</v>
      </c>
      <c r="FU15" s="1">
        <v>0</v>
      </c>
      <c r="FV15" s="1">
        <v>3</v>
      </c>
      <c r="FW15" s="20">
        <f t="shared" si="70"/>
        <v>0</v>
      </c>
      <c r="FX15" s="5">
        <v>0</v>
      </c>
      <c r="FY15" s="5">
        <v>6</v>
      </c>
      <c r="FZ15" s="22">
        <v>2</v>
      </c>
      <c r="GA15" s="22">
        <v>13</v>
      </c>
      <c r="GB15" s="22">
        <v>1</v>
      </c>
      <c r="GC15" s="22">
        <v>5</v>
      </c>
      <c r="GD15" s="22">
        <v>4</v>
      </c>
      <c r="GE15" s="22">
        <v>0</v>
      </c>
      <c r="GF15" s="22">
        <v>0</v>
      </c>
      <c r="GG15" s="22">
        <v>0</v>
      </c>
      <c r="GH15" s="1">
        <v>30</v>
      </c>
      <c r="GI15" s="1">
        <v>7</v>
      </c>
      <c r="GJ15" s="1">
        <v>25</v>
      </c>
      <c r="GK15" s="1">
        <v>8</v>
      </c>
      <c r="GL15" s="1">
        <v>1</v>
      </c>
      <c r="GM15" s="1">
        <v>0</v>
      </c>
      <c r="GN15" s="31">
        <f t="shared" si="71"/>
        <v>0</v>
      </c>
      <c r="GO15" s="1">
        <v>0</v>
      </c>
      <c r="GP15" s="1">
        <v>2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32" t="str">
        <f t="shared" si="72"/>
        <v xml:space="preserve"> </v>
      </c>
      <c r="GW15" s="9">
        <f t="shared" si="73"/>
        <v>6</v>
      </c>
      <c r="GX15" s="10">
        <v>0.9</v>
      </c>
      <c r="GY15" s="10">
        <v>0.9</v>
      </c>
      <c r="GZ15" s="10">
        <v>1.8</v>
      </c>
      <c r="HA15" s="29">
        <f t="shared" si="74"/>
        <v>4.4999999999999998E-2</v>
      </c>
      <c r="HB15" s="29">
        <f t="shared" si="75"/>
        <v>0.16920827240441982</v>
      </c>
      <c r="HC15">
        <v>11.8</v>
      </c>
      <c r="HD15">
        <v>12.4</v>
      </c>
      <c r="HE15">
        <v>7.7</v>
      </c>
      <c r="HF15">
        <v>1.9</v>
      </c>
      <c r="HG15">
        <v>2</v>
      </c>
      <c r="HH15">
        <v>-0.30000000000000004</v>
      </c>
      <c r="HI15">
        <v>3.6</v>
      </c>
      <c r="HJ15" s="11">
        <f t="shared" si="76"/>
        <v>0.09</v>
      </c>
      <c r="HK15" s="11">
        <f t="shared" si="77"/>
        <v>0.33841654480883965</v>
      </c>
      <c r="HL15">
        <v>99</v>
      </c>
      <c r="HM15">
        <v>0</v>
      </c>
      <c r="HN15">
        <v>0</v>
      </c>
      <c r="HO15">
        <v>8</v>
      </c>
      <c r="HP15" t="s">
        <v>336</v>
      </c>
      <c r="HQ15" s="33">
        <v>4062500</v>
      </c>
      <c r="HR15" s="33">
        <v>0</v>
      </c>
      <c r="HS15" s="30">
        <f t="shared" si="78"/>
        <v>-2.6560975609756095</v>
      </c>
    </row>
    <row r="16" spans="1:227" x14ac:dyDescent="0.2">
      <c r="A16" s="1">
        <v>62</v>
      </c>
      <c r="B16" s="2" t="s">
        <v>337</v>
      </c>
      <c r="C16" s="2" t="s">
        <v>338</v>
      </c>
      <c r="D16" s="2" t="s">
        <v>339</v>
      </c>
      <c r="E16" s="2" t="s">
        <v>230</v>
      </c>
      <c r="F16" s="2">
        <v>69</v>
      </c>
      <c r="G16" s="2">
        <v>165</v>
      </c>
      <c r="H16" s="2" t="s">
        <v>249</v>
      </c>
      <c r="I16" s="2" t="s">
        <v>258</v>
      </c>
      <c r="J16" s="3">
        <v>25</v>
      </c>
      <c r="K16" s="5" t="s">
        <v>340</v>
      </c>
      <c r="L16" s="5" t="s">
        <v>341</v>
      </c>
      <c r="M16" s="5" t="s">
        <v>342</v>
      </c>
      <c r="N16" s="5" t="s">
        <v>343</v>
      </c>
      <c r="O16" s="2" t="s">
        <v>343</v>
      </c>
      <c r="P16" s="2" t="s">
        <v>344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20">
        <f t="shared" si="0"/>
        <v>0</v>
      </c>
      <c r="X16" s="6">
        <v>18.25</v>
      </c>
      <c r="Y16" s="6">
        <f t="shared" si="1"/>
        <v>18.25</v>
      </c>
      <c r="Z16" s="1">
        <v>19</v>
      </c>
      <c r="AA16" s="6">
        <f t="shared" si="2"/>
        <v>19</v>
      </c>
      <c r="AB16" s="8">
        <f t="shared" si="3"/>
        <v>0.96052631578947367</v>
      </c>
      <c r="AC16" s="3">
        <f t="shared" si="4"/>
        <v>0</v>
      </c>
      <c r="AD16" s="8">
        <f t="shared" si="5"/>
        <v>0</v>
      </c>
      <c r="AE16" s="20">
        <f t="shared" si="6"/>
        <v>0</v>
      </c>
      <c r="AF16" s="20">
        <f t="shared" si="7"/>
        <v>0</v>
      </c>
      <c r="AG16" s="20">
        <f t="shared" si="8"/>
        <v>0</v>
      </c>
      <c r="AH16" s="3">
        <f t="shared" si="9"/>
        <v>10</v>
      </c>
      <c r="AI16" s="3">
        <f t="shared" si="10"/>
        <v>3</v>
      </c>
      <c r="AJ16" s="3">
        <f t="shared" si="11"/>
        <v>7</v>
      </c>
      <c r="AK16" s="20">
        <f t="shared" si="12"/>
        <v>0.3</v>
      </c>
      <c r="AL16" s="6">
        <v>23.8</v>
      </c>
      <c r="AM16" s="1">
        <v>0</v>
      </c>
      <c r="AN16" s="1">
        <v>2</v>
      </c>
      <c r="AO16" s="1">
        <v>0</v>
      </c>
      <c r="AP16" s="1">
        <v>1</v>
      </c>
      <c r="AQ16" s="1">
        <v>0</v>
      </c>
      <c r="AR16" s="6">
        <f t="shared" si="13"/>
        <v>0</v>
      </c>
      <c r="AS16" s="6">
        <f t="shared" si="14"/>
        <v>6.5753424657534243</v>
      </c>
      <c r="AT16" s="6">
        <f t="shared" si="15"/>
        <v>0</v>
      </c>
      <c r="AU16" s="6">
        <f t="shared" si="16"/>
        <v>3.2876712328767121</v>
      </c>
      <c r="AV16" s="6">
        <f t="shared" si="17"/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7">
        <f t="shared" si="79"/>
        <v>-2.0291666666516665E-2</v>
      </c>
      <c r="BD16" s="6">
        <v>15</v>
      </c>
      <c r="BE16" s="6">
        <f t="shared" si="18"/>
        <v>15</v>
      </c>
      <c r="BF16" s="5">
        <v>15</v>
      </c>
      <c r="BG16" s="5">
        <v>33.450000000000003</v>
      </c>
      <c r="BH16" s="21">
        <f t="shared" si="19"/>
        <v>0.30959752321981421</v>
      </c>
      <c r="BI16" s="1">
        <v>0</v>
      </c>
      <c r="BJ16" s="22">
        <v>0</v>
      </c>
      <c r="BK16" s="22">
        <v>0</v>
      </c>
      <c r="BL16" s="1">
        <v>0</v>
      </c>
      <c r="BM16" s="1">
        <f t="shared" si="20"/>
        <v>0</v>
      </c>
      <c r="BN16" s="8">
        <f t="shared" si="21"/>
        <v>0</v>
      </c>
      <c r="BO16" s="3">
        <f t="shared" si="22"/>
        <v>0</v>
      </c>
      <c r="BP16" s="20">
        <f t="shared" si="23"/>
        <v>0</v>
      </c>
      <c r="BQ16" s="20">
        <f t="shared" si="24"/>
        <v>0</v>
      </c>
      <c r="BR16" s="20">
        <f t="shared" si="25"/>
        <v>0</v>
      </c>
      <c r="BS16" s="3">
        <f t="shared" si="26"/>
        <v>10</v>
      </c>
      <c r="BT16" s="1">
        <v>3</v>
      </c>
      <c r="BU16" s="1">
        <v>7</v>
      </c>
      <c r="BV16" s="20">
        <f t="shared" si="27"/>
        <v>0.3</v>
      </c>
      <c r="BW16" s="5">
        <v>2</v>
      </c>
      <c r="BX16" s="5">
        <v>2</v>
      </c>
      <c r="BY16" s="21">
        <f t="shared" si="28"/>
        <v>0.4</v>
      </c>
      <c r="BZ16" s="5">
        <v>0</v>
      </c>
      <c r="CA16" s="5">
        <v>3</v>
      </c>
      <c r="CB16" s="23">
        <f t="shared" si="29"/>
        <v>0.3</v>
      </c>
      <c r="CC16" s="5">
        <v>1</v>
      </c>
      <c r="CD16" s="5">
        <v>2</v>
      </c>
      <c r="CE16" s="23">
        <f t="shared" si="30"/>
        <v>0.3</v>
      </c>
      <c r="CF16" s="23">
        <f t="shared" si="31"/>
        <v>0.5714285714285714</v>
      </c>
      <c r="CG16" s="24">
        <v>15</v>
      </c>
      <c r="CH16" s="5">
        <v>3</v>
      </c>
      <c r="CI16" s="5">
        <v>4</v>
      </c>
      <c r="CJ16" s="5">
        <v>1</v>
      </c>
      <c r="CK16">
        <v>16.495645029999999</v>
      </c>
      <c r="CL16" s="5">
        <v>-0.29899999999999999</v>
      </c>
      <c r="CM16" s="5">
        <v>8</v>
      </c>
      <c r="CN16" s="5">
        <v>-2.0819999999999999</v>
      </c>
      <c r="CO16" s="5">
        <v>8.0730000000000004</v>
      </c>
      <c r="CP16" s="5">
        <v>-5.7620000000000005</v>
      </c>
      <c r="CQ16" s="21">
        <f t="shared" si="32"/>
        <v>0</v>
      </c>
      <c r="CR16" s="25">
        <f t="shared" si="33"/>
        <v>1</v>
      </c>
      <c r="CS16" s="22">
        <f t="shared" si="34"/>
        <v>1000</v>
      </c>
      <c r="CT16" s="21">
        <f t="shared" si="35"/>
        <v>0</v>
      </c>
      <c r="CU16" s="26">
        <f t="shared" si="36"/>
        <v>0</v>
      </c>
      <c r="CV16" s="27">
        <f t="shared" si="37"/>
        <v>0</v>
      </c>
      <c r="CW16" s="27">
        <f t="shared" si="38"/>
        <v>28</v>
      </c>
      <c r="CX16" s="27">
        <f t="shared" si="39"/>
        <v>24</v>
      </c>
      <c r="CY16" s="27">
        <f t="shared" si="40"/>
        <v>36</v>
      </c>
      <c r="CZ16" s="27">
        <f t="shared" si="41"/>
        <v>64</v>
      </c>
      <c r="DA16" s="28">
        <f t="shared" si="42"/>
        <v>-28</v>
      </c>
      <c r="DB16" s="5">
        <v>0</v>
      </c>
      <c r="DC16" s="5">
        <v>0</v>
      </c>
      <c r="DD16" s="22">
        <v>7</v>
      </c>
      <c r="DE16" s="22">
        <v>6</v>
      </c>
      <c r="DF16" s="22">
        <v>2</v>
      </c>
      <c r="DG16" s="22">
        <v>4</v>
      </c>
      <c r="DH16" s="22">
        <v>6</v>
      </c>
      <c r="DI16" s="22">
        <v>0</v>
      </c>
      <c r="DJ16" s="29">
        <f t="shared" si="43"/>
        <v>-26.124285714285712</v>
      </c>
      <c r="DK16" s="27">
        <f t="shared" si="44"/>
        <v>1.7937219730941703</v>
      </c>
      <c r="DL16" s="27">
        <f t="shared" si="45"/>
        <v>1.7937219730941703</v>
      </c>
      <c r="DM16" s="27">
        <f t="shared" si="46"/>
        <v>32.286995515695068</v>
      </c>
      <c r="DN16" s="27">
        <f t="shared" si="47"/>
        <v>26.905829596412552</v>
      </c>
      <c r="DO16" s="27">
        <f t="shared" si="48"/>
        <v>55.605381165919276</v>
      </c>
      <c r="DP16" s="27">
        <f t="shared" si="49"/>
        <v>59.19282511210762</v>
      </c>
      <c r="DQ16" s="30">
        <f t="shared" si="50"/>
        <v>-24.412556053811656</v>
      </c>
      <c r="DR16" s="5">
        <v>1</v>
      </c>
      <c r="DS16" s="5">
        <v>1</v>
      </c>
      <c r="DT16" s="5">
        <v>17</v>
      </c>
      <c r="DU16" s="5">
        <v>14</v>
      </c>
      <c r="DV16" s="5">
        <v>6</v>
      </c>
      <c r="DW16" s="5">
        <v>8</v>
      </c>
      <c r="DX16" s="5">
        <v>10</v>
      </c>
      <c r="DY16" s="5">
        <v>7</v>
      </c>
      <c r="DZ16" s="22">
        <v>0</v>
      </c>
      <c r="EA16" s="22">
        <v>0</v>
      </c>
      <c r="EB16" s="22">
        <f t="shared" si="51"/>
        <v>0</v>
      </c>
      <c r="EC16" s="26">
        <f t="shared" si="52"/>
        <v>0</v>
      </c>
      <c r="ED16" s="27">
        <f t="shared" si="53"/>
        <v>0</v>
      </c>
      <c r="EE16" s="27">
        <f t="shared" si="54"/>
        <v>0</v>
      </c>
      <c r="EF16" s="6">
        <v>3.1666666666999999</v>
      </c>
      <c r="EG16" s="6">
        <f t="shared" si="55"/>
        <v>3.1666666666999999</v>
      </c>
      <c r="EH16" s="5">
        <v>3.17</v>
      </c>
      <c r="EI16" s="5">
        <v>3.18</v>
      </c>
      <c r="EJ16" s="21">
        <f t="shared" si="56"/>
        <v>0.49921259842519689</v>
      </c>
      <c r="EK16" s="1">
        <v>0</v>
      </c>
      <c r="EL16" s="22">
        <v>0</v>
      </c>
      <c r="EM16" s="22">
        <v>0</v>
      </c>
      <c r="EN16" s="1">
        <v>0</v>
      </c>
      <c r="EO16" s="3">
        <f t="shared" si="57"/>
        <v>0</v>
      </c>
      <c r="EP16" s="6">
        <f t="shared" si="58"/>
        <v>0</v>
      </c>
      <c r="EQ16" s="3">
        <f t="shared" si="59"/>
        <v>0</v>
      </c>
      <c r="ER16" s="20">
        <f t="shared" si="60"/>
        <v>0</v>
      </c>
      <c r="ES16" s="20">
        <f t="shared" si="61"/>
        <v>0</v>
      </c>
      <c r="ET16" s="20">
        <f t="shared" si="62"/>
        <v>0</v>
      </c>
      <c r="EU16" s="3" t="str">
        <f t="shared" si="63"/>
        <v xml:space="preserve"> </v>
      </c>
      <c r="EV16" s="1">
        <v>0</v>
      </c>
      <c r="EW16" s="1">
        <v>0</v>
      </c>
      <c r="EX16" s="20" t="str">
        <f t="shared" si="64"/>
        <v xml:space="preserve"> </v>
      </c>
      <c r="EY16" s="5">
        <v>0</v>
      </c>
      <c r="EZ16" s="5">
        <v>0</v>
      </c>
      <c r="FA16" s="22">
        <v>0</v>
      </c>
      <c r="FB16" s="22">
        <v>1</v>
      </c>
      <c r="FC16" s="22">
        <v>0</v>
      </c>
      <c r="FD16" s="22">
        <v>1</v>
      </c>
      <c r="FE16" s="22">
        <v>0</v>
      </c>
      <c r="FF16" s="22">
        <v>2</v>
      </c>
      <c r="FG16" s="22">
        <v>0</v>
      </c>
      <c r="FH16" s="22">
        <v>0</v>
      </c>
      <c r="FI16" s="6">
        <v>8.3333333300000006E-2</v>
      </c>
      <c r="FJ16" s="6">
        <f t="shared" si="65"/>
        <v>8.3333333300000006E-2</v>
      </c>
      <c r="FK16" s="5">
        <v>0.08</v>
      </c>
      <c r="FL16" s="5">
        <v>5.0199999999999996</v>
      </c>
      <c r="FM16" s="21">
        <f t="shared" si="66"/>
        <v>1.5686274509803921E-2</v>
      </c>
      <c r="FN16" s="1">
        <v>0</v>
      </c>
      <c r="FO16" s="22">
        <v>0</v>
      </c>
      <c r="FP16" s="22">
        <v>0</v>
      </c>
      <c r="FQ16" s="1">
        <v>0</v>
      </c>
      <c r="FR16" s="1">
        <f t="shared" si="67"/>
        <v>0</v>
      </c>
      <c r="FS16" s="3">
        <f t="shared" si="68"/>
        <v>0</v>
      </c>
      <c r="FT16" s="3" t="str">
        <f t="shared" si="69"/>
        <v xml:space="preserve"> </v>
      </c>
      <c r="FU16" s="1">
        <v>0</v>
      </c>
      <c r="FV16" s="1">
        <v>0</v>
      </c>
      <c r="FW16" s="20" t="str">
        <f t="shared" si="70"/>
        <v xml:space="preserve"> </v>
      </c>
      <c r="FX16" s="5">
        <v>0</v>
      </c>
      <c r="FY16" s="5">
        <v>0</v>
      </c>
      <c r="FZ16" s="22">
        <v>0</v>
      </c>
      <c r="GA16" s="22">
        <v>0</v>
      </c>
      <c r="GB16" s="22">
        <v>0</v>
      </c>
      <c r="GC16" s="22">
        <v>0</v>
      </c>
      <c r="GD16" s="22">
        <v>0</v>
      </c>
      <c r="GE16" s="22">
        <v>0</v>
      </c>
      <c r="GF16" s="22">
        <v>0</v>
      </c>
      <c r="GG16" s="22">
        <v>0</v>
      </c>
      <c r="GH16" s="1">
        <v>0</v>
      </c>
      <c r="GI16" s="1">
        <v>0</v>
      </c>
      <c r="GJ16" s="1">
        <v>0</v>
      </c>
      <c r="GK16" s="1">
        <v>0</v>
      </c>
      <c r="GN16" s="31" t="str">
        <f t="shared" si="71"/>
        <v xml:space="preserve"> 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32" t="str">
        <f t="shared" si="72"/>
        <v xml:space="preserve"> </v>
      </c>
      <c r="GW16" s="9">
        <f t="shared" si="73"/>
        <v>4</v>
      </c>
      <c r="GX16" s="10">
        <v>-0.1</v>
      </c>
      <c r="GY16" s="10">
        <v>0</v>
      </c>
      <c r="GZ16" s="10">
        <v>0</v>
      </c>
      <c r="HA16" s="29">
        <f t="shared" si="74"/>
        <v>0</v>
      </c>
      <c r="HB16" s="29">
        <f t="shared" si="75"/>
        <v>0</v>
      </c>
      <c r="HC16">
        <v>1.9</v>
      </c>
      <c r="HD16">
        <v>3.2</v>
      </c>
      <c r="HE16">
        <v>0</v>
      </c>
      <c r="HF16">
        <v>-0.9</v>
      </c>
      <c r="HG16">
        <v>0.5</v>
      </c>
      <c r="HH16">
        <v>0</v>
      </c>
      <c r="HI16">
        <v>-0.4</v>
      </c>
      <c r="HJ16" s="11">
        <f t="shared" si="76"/>
        <v>-0.4</v>
      </c>
      <c r="HK16" s="11">
        <f t="shared" si="77"/>
        <v>-1.3150684931506849</v>
      </c>
      <c r="HL16">
        <v>2</v>
      </c>
      <c r="HM16">
        <v>0</v>
      </c>
      <c r="HN16">
        <v>0</v>
      </c>
      <c r="HQ16" s="33">
        <v>12929</v>
      </c>
      <c r="HR16" s="33">
        <v>260000</v>
      </c>
      <c r="HS16" s="30">
        <f t="shared" si="78"/>
        <v>-0.40496622616407985</v>
      </c>
    </row>
    <row r="17" spans="1:227" x14ac:dyDescent="0.2">
      <c r="A17" s="1">
        <v>20</v>
      </c>
      <c r="B17" s="2" t="s">
        <v>345</v>
      </c>
      <c r="C17" s="2" t="s">
        <v>346</v>
      </c>
      <c r="D17" s="2" t="s">
        <v>347</v>
      </c>
      <c r="E17" s="2" t="s">
        <v>240</v>
      </c>
      <c r="F17" s="2">
        <v>74</v>
      </c>
      <c r="G17" s="2">
        <v>185</v>
      </c>
      <c r="H17" s="2" t="s">
        <v>249</v>
      </c>
      <c r="J17" s="3">
        <v>31</v>
      </c>
      <c r="K17" s="5" t="s">
        <v>348</v>
      </c>
      <c r="L17" s="5" t="s">
        <v>349</v>
      </c>
      <c r="M17" s="5" t="s">
        <v>350</v>
      </c>
      <c r="N17" s="5" t="s">
        <v>351</v>
      </c>
      <c r="O17" s="2" t="s">
        <v>351</v>
      </c>
      <c r="P17" s="2" t="s">
        <v>254</v>
      </c>
      <c r="Q17" s="1">
        <v>37</v>
      </c>
      <c r="R17" s="1">
        <v>2</v>
      </c>
      <c r="S17" s="1">
        <v>3</v>
      </c>
      <c r="T17" s="1">
        <v>5</v>
      </c>
      <c r="U17" s="1">
        <v>1</v>
      </c>
      <c r="V17" s="1">
        <v>33</v>
      </c>
      <c r="W17" s="20">
        <f t="shared" si="0"/>
        <v>6.0606060606060608E-2</v>
      </c>
      <c r="X17" s="6">
        <v>414.48333333329998</v>
      </c>
      <c r="Y17" s="6">
        <f t="shared" si="1"/>
        <v>11.20225225225135</v>
      </c>
      <c r="Z17" s="1">
        <v>606</v>
      </c>
      <c r="AA17" s="6">
        <f t="shared" si="2"/>
        <v>16.378378378378379</v>
      </c>
      <c r="AB17" s="8">
        <f t="shared" si="3"/>
        <v>0.68396589658960394</v>
      </c>
      <c r="AC17" s="3">
        <f t="shared" si="4"/>
        <v>25</v>
      </c>
      <c r="AD17" s="8">
        <f t="shared" si="5"/>
        <v>3.6189633680488655</v>
      </c>
      <c r="AE17" s="20">
        <f t="shared" si="6"/>
        <v>0.2</v>
      </c>
      <c r="AF17" s="20">
        <f t="shared" si="7"/>
        <v>0.3</v>
      </c>
      <c r="AG17" s="20">
        <f t="shared" si="8"/>
        <v>0.5</v>
      </c>
      <c r="AH17" s="3">
        <f t="shared" si="9"/>
        <v>21</v>
      </c>
      <c r="AI17" s="3">
        <f t="shared" si="10"/>
        <v>9</v>
      </c>
      <c r="AJ17" s="3">
        <f t="shared" si="11"/>
        <v>12</v>
      </c>
      <c r="AK17" s="20">
        <f t="shared" si="12"/>
        <v>0.42857142857142855</v>
      </c>
      <c r="AL17" s="6">
        <v>0.9</v>
      </c>
      <c r="AM17" s="1">
        <v>36</v>
      </c>
      <c r="AN17" s="1">
        <v>21</v>
      </c>
      <c r="AO17" s="1">
        <v>12</v>
      </c>
      <c r="AP17" s="1">
        <v>8</v>
      </c>
      <c r="AQ17" s="1">
        <v>10</v>
      </c>
      <c r="AR17" s="6">
        <f t="shared" si="13"/>
        <v>5.2113072499903668</v>
      </c>
      <c r="AS17" s="6">
        <f t="shared" si="14"/>
        <v>3.0399292291610469</v>
      </c>
      <c r="AT17" s="6">
        <f t="shared" si="15"/>
        <v>1.7371024166634557</v>
      </c>
      <c r="AU17" s="6">
        <f t="shared" si="16"/>
        <v>1.158068277775637</v>
      </c>
      <c r="AV17" s="6">
        <f t="shared" si="17"/>
        <v>1.4475853472195463</v>
      </c>
      <c r="AW17" s="1">
        <v>12</v>
      </c>
      <c r="AX17" s="1">
        <v>6</v>
      </c>
      <c r="AY17" s="1">
        <v>0</v>
      </c>
      <c r="AZ17" s="1">
        <v>0</v>
      </c>
      <c r="BA17" s="1">
        <v>0</v>
      </c>
      <c r="BB17" s="1">
        <v>0</v>
      </c>
      <c r="BC17" s="7">
        <f t="shared" si="79"/>
        <v>2.2280111111111163</v>
      </c>
      <c r="BD17" s="6">
        <v>345.55</v>
      </c>
      <c r="BE17" s="6">
        <f t="shared" si="18"/>
        <v>9.3391891891891898</v>
      </c>
      <c r="BF17" s="5">
        <v>9.26</v>
      </c>
      <c r="BG17" s="5">
        <v>37.28</v>
      </c>
      <c r="BH17" s="21">
        <f t="shared" si="19"/>
        <v>0.1989686291362269</v>
      </c>
      <c r="BI17" s="1">
        <v>2</v>
      </c>
      <c r="BJ17" s="22">
        <v>2</v>
      </c>
      <c r="BK17" s="22">
        <v>1</v>
      </c>
      <c r="BL17" s="1">
        <v>3</v>
      </c>
      <c r="BM17" s="1">
        <f t="shared" si="20"/>
        <v>5</v>
      </c>
      <c r="BN17" s="8">
        <f t="shared" si="21"/>
        <v>0.86818116046881788</v>
      </c>
      <c r="BO17" s="3">
        <f t="shared" si="22"/>
        <v>25</v>
      </c>
      <c r="BP17" s="20">
        <f t="shared" si="23"/>
        <v>0.2</v>
      </c>
      <c r="BQ17" s="20">
        <f t="shared" si="24"/>
        <v>0.3</v>
      </c>
      <c r="BR17" s="20">
        <f t="shared" si="25"/>
        <v>0.5</v>
      </c>
      <c r="BS17" s="3">
        <f t="shared" si="26"/>
        <v>13</v>
      </c>
      <c r="BT17" s="1">
        <v>5</v>
      </c>
      <c r="BU17" s="1">
        <v>8</v>
      </c>
      <c r="BV17" s="20">
        <f t="shared" si="27"/>
        <v>0.38461538461538464</v>
      </c>
      <c r="BW17" s="5">
        <v>27</v>
      </c>
      <c r="BX17" s="5">
        <v>33</v>
      </c>
      <c r="BY17" s="21">
        <f t="shared" si="28"/>
        <v>0.20134228187919462</v>
      </c>
      <c r="BZ17" s="5">
        <v>69</v>
      </c>
      <c r="CA17" s="5">
        <v>54</v>
      </c>
      <c r="CB17" s="23">
        <f t="shared" si="29"/>
        <v>0.41275167785234901</v>
      </c>
      <c r="CC17" s="5">
        <v>56</v>
      </c>
      <c r="CD17" s="5">
        <v>59</v>
      </c>
      <c r="CE17" s="23">
        <f t="shared" si="30"/>
        <v>0.38590604026845637</v>
      </c>
      <c r="CF17" s="23">
        <f t="shared" si="31"/>
        <v>0.32786885245901637</v>
      </c>
      <c r="CG17" s="24">
        <v>3</v>
      </c>
      <c r="CH17" s="5">
        <v>108</v>
      </c>
      <c r="CI17" s="5">
        <v>160</v>
      </c>
      <c r="CJ17" s="5">
        <v>104</v>
      </c>
      <c r="CK17">
        <v>15.349492120000001</v>
      </c>
      <c r="CL17" s="5">
        <v>-0.17699999999999999</v>
      </c>
      <c r="CM17" s="5">
        <v>10</v>
      </c>
      <c r="CN17" s="5">
        <v>-0.39900000000000002</v>
      </c>
      <c r="CO17" s="5">
        <v>-4.3899999999999997</v>
      </c>
      <c r="CP17" s="5">
        <v>2.157</v>
      </c>
      <c r="CQ17" s="21">
        <f t="shared" si="32"/>
        <v>0.08</v>
      </c>
      <c r="CR17" s="25">
        <f t="shared" si="33"/>
        <v>0.95</v>
      </c>
      <c r="CS17" s="22">
        <f t="shared" si="34"/>
        <v>958</v>
      </c>
      <c r="CT17" s="21">
        <f t="shared" si="35"/>
        <v>2.9999999999999957E-2</v>
      </c>
      <c r="CU17" s="26">
        <f t="shared" si="36"/>
        <v>1.7512112544509952</v>
      </c>
      <c r="CV17" s="27">
        <f t="shared" si="37"/>
        <v>1.4009690035607962</v>
      </c>
      <c r="CW17" s="27">
        <f t="shared" si="38"/>
        <v>21.89014068063744</v>
      </c>
      <c r="CX17" s="27">
        <f t="shared" si="39"/>
        <v>28.019380071215924</v>
      </c>
      <c r="CY17" s="27">
        <f t="shared" si="40"/>
        <v>46.056855992061173</v>
      </c>
      <c r="CZ17" s="27">
        <f t="shared" si="41"/>
        <v>51.660732006304357</v>
      </c>
      <c r="DA17" s="28">
        <f t="shared" si="42"/>
        <v>-5.603876014243184</v>
      </c>
      <c r="DB17" s="5">
        <v>10</v>
      </c>
      <c r="DC17" s="5">
        <v>8</v>
      </c>
      <c r="DD17" s="22">
        <v>115</v>
      </c>
      <c r="DE17" s="22">
        <v>152</v>
      </c>
      <c r="DF17" s="22">
        <v>61</v>
      </c>
      <c r="DG17" s="22">
        <v>53</v>
      </c>
      <c r="DH17" s="22">
        <v>82</v>
      </c>
      <c r="DI17" s="22">
        <v>77</v>
      </c>
      <c r="DJ17" s="29">
        <f t="shared" si="43"/>
        <v>-4.1187284732595781</v>
      </c>
      <c r="DK17" s="27">
        <f t="shared" si="44"/>
        <v>2.8708966477206816</v>
      </c>
      <c r="DL17" s="27">
        <f t="shared" si="45"/>
        <v>2.0009279665932027</v>
      </c>
      <c r="DM17" s="27">
        <f t="shared" si="46"/>
        <v>30.970885048138264</v>
      </c>
      <c r="DN17" s="27">
        <f t="shared" si="47"/>
        <v>26.099060433824381</v>
      </c>
      <c r="DO17" s="27">
        <f t="shared" si="48"/>
        <v>58.983876580443095</v>
      </c>
      <c r="DP17" s="27">
        <f t="shared" si="49"/>
        <v>52.024127131423263</v>
      </c>
      <c r="DQ17" s="30">
        <f t="shared" si="50"/>
        <v>-12.563625463263016</v>
      </c>
      <c r="DR17" s="5">
        <v>66</v>
      </c>
      <c r="DS17" s="5">
        <v>46</v>
      </c>
      <c r="DT17" s="5">
        <v>646</v>
      </c>
      <c r="DU17" s="5">
        <v>554</v>
      </c>
      <c r="DV17" s="5">
        <v>283</v>
      </c>
      <c r="DW17" s="5">
        <v>244</v>
      </c>
      <c r="DX17" s="5">
        <v>352</v>
      </c>
      <c r="DY17" s="5">
        <v>361</v>
      </c>
      <c r="DZ17" s="22">
        <v>4</v>
      </c>
      <c r="EA17" s="22">
        <v>3</v>
      </c>
      <c r="EB17" s="22">
        <f t="shared" si="51"/>
        <v>-1</v>
      </c>
      <c r="EC17" s="26">
        <f t="shared" si="52"/>
        <v>0.69454492837505422</v>
      </c>
      <c r="ED17" s="27">
        <f t="shared" si="53"/>
        <v>0.52090869628129066</v>
      </c>
      <c r="EE17" s="27">
        <f t="shared" si="54"/>
        <v>-0.17363623209376355</v>
      </c>
      <c r="EF17" s="6">
        <v>2.4166666666999999</v>
      </c>
      <c r="EG17" s="6">
        <f t="shared" si="55"/>
        <v>6.5315315316216219E-2</v>
      </c>
      <c r="EH17" s="5">
        <v>0.03</v>
      </c>
      <c r="EI17" s="5">
        <v>6.28</v>
      </c>
      <c r="EJ17" s="21">
        <f t="shared" si="56"/>
        <v>4.7543581616481768E-3</v>
      </c>
      <c r="EK17" s="1">
        <v>0</v>
      </c>
      <c r="EL17" s="22">
        <v>0</v>
      </c>
      <c r="EM17" s="22">
        <v>0</v>
      </c>
      <c r="EN17" s="1">
        <v>0</v>
      </c>
      <c r="EO17" s="3">
        <f t="shared" si="57"/>
        <v>0</v>
      </c>
      <c r="EP17" s="6">
        <f t="shared" si="58"/>
        <v>0</v>
      </c>
      <c r="EQ17" s="3">
        <f t="shared" si="59"/>
        <v>0</v>
      </c>
      <c r="ER17" s="20">
        <f t="shared" si="60"/>
        <v>0</v>
      </c>
      <c r="ES17" s="20">
        <f t="shared" si="61"/>
        <v>0</v>
      </c>
      <c r="ET17" s="20">
        <f t="shared" si="62"/>
        <v>0</v>
      </c>
      <c r="EU17" s="3" t="str">
        <f t="shared" si="63"/>
        <v xml:space="preserve"> </v>
      </c>
      <c r="EV17" s="1">
        <v>0</v>
      </c>
      <c r="EW17" s="1">
        <v>0</v>
      </c>
      <c r="EX17" s="20" t="str">
        <f t="shared" si="64"/>
        <v xml:space="preserve"> </v>
      </c>
      <c r="EY17" s="5">
        <v>0</v>
      </c>
      <c r="EZ17" s="5">
        <v>0</v>
      </c>
      <c r="FA17" s="22">
        <v>1</v>
      </c>
      <c r="FB17" s="22">
        <v>0</v>
      </c>
      <c r="FC17" s="22">
        <v>0</v>
      </c>
      <c r="FD17" s="22">
        <v>0</v>
      </c>
      <c r="FE17" s="22">
        <v>0</v>
      </c>
      <c r="FF17" s="22">
        <v>0</v>
      </c>
      <c r="FG17" s="22">
        <v>0</v>
      </c>
      <c r="FH17" s="22">
        <v>4</v>
      </c>
      <c r="FI17" s="6">
        <v>66.516666666700004</v>
      </c>
      <c r="FJ17" s="6">
        <f t="shared" si="65"/>
        <v>1.7977477477486488</v>
      </c>
      <c r="FK17" s="5">
        <v>1.77</v>
      </c>
      <c r="FL17" s="5">
        <v>3.51</v>
      </c>
      <c r="FM17" s="21">
        <f t="shared" si="66"/>
        <v>0.33522727272727276</v>
      </c>
      <c r="FN17" s="1">
        <v>0</v>
      </c>
      <c r="FO17" s="22">
        <v>0</v>
      </c>
      <c r="FP17" s="22">
        <v>0</v>
      </c>
      <c r="FQ17" s="1">
        <v>0</v>
      </c>
      <c r="FR17" s="1">
        <f t="shared" si="67"/>
        <v>0</v>
      </c>
      <c r="FS17" s="3">
        <f t="shared" si="68"/>
        <v>0</v>
      </c>
      <c r="FT17" s="3">
        <f t="shared" si="69"/>
        <v>8</v>
      </c>
      <c r="FU17" s="1">
        <v>4</v>
      </c>
      <c r="FV17" s="1">
        <v>4</v>
      </c>
      <c r="FW17" s="20">
        <f t="shared" si="70"/>
        <v>0.5</v>
      </c>
      <c r="FX17" s="5">
        <v>0</v>
      </c>
      <c r="FY17" s="5">
        <v>7</v>
      </c>
      <c r="FZ17" s="22">
        <v>5</v>
      </c>
      <c r="GA17" s="22">
        <v>43</v>
      </c>
      <c r="GB17" s="22">
        <v>3</v>
      </c>
      <c r="GC17" s="22">
        <v>18</v>
      </c>
      <c r="GD17" s="22">
        <v>32</v>
      </c>
      <c r="GE17" s="22">
        <v>4</v>
      </c>
      <c r="GF17" s="22">
        <v>0</v>
      </c>
      <c r="GG17" s="22">
        <v>0</v>
      </c>
      <c r="GH17" s="1">
        <v>10</v>
      </c>
      <c r="GI17" s="1">
        <v>0</v>
      </c>
      <c r="GJ17" s="1">
        <v>16</v>
      </c>
      <c r="GK17" s="1">
        <v>7</v>
      </c>
      <c r="GN17" s="31" t="str">
        <f t="shared" si="71"/>
        <v xml:space="preserve"> </v>
      </c>
      <c r="GP17" s="1">
        <v>1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32" t="str">
        <f t="shared" si="72"/>
        <v xml:space="preserve"> </v>
      </c>
      <c r="GW17" s="9">
        <f t="shared" si="73"/>
        <v>5</v>
      </c>
      <c r="GX17" s="10">
        <v>-0.4</v>
      </c>
      <c r="GY17" s="10">
        <v>0.4</v>
      </c>
      <c r="GZ17" s="10">
        <v>0</v>
      </c>
      <c r="HA17" s="29">
        <f t="shared" si="74"/>
        <v>0</v>
      </c>
      <c r="HB17" s="29">
        <f t="shared" si="75"/>
        <v>0</v>
      </c>
      <c r="HC17">
        <v>6</v>
      </c>
      <c r="HD17">
        <v>7.9</v>
      </c>
      <c r="HE17">
        <v>-0.30000000000000004</v>
      </c>
      <c r="HF17">
        <v>-0.7</v>
      </c>
      <c r="HG17">
        <v>1.2</v>
      </c>
      <c r="HH17">
        <v>0</v>
      </c>
      <c r="HI17">
        <v>0.5</v>
      </c>
      <c r="HJ17" s="11">
        <f t="shared" si="76"/>
        <v>1.3513513513513514E-2</v>
      </c>
      <c r="HK17" s="11">
        <f t="shared" si="77"/>
        <v>7.2379267360977315E-2</v>
      </c>
      <c r="HL17">
        <v>99</v>
      </c>
      <c r="HM17">
        <v>0</v>
      </c>
      <c r="HN17">
        <v>0</v>
      </c>
      <c r="HO17">
        <v>10</v>
      </c>
      <c r="HP17" t="s">
        <v>287</v>
      </c>
      <c r="HQ17" s="33">
        <v>1000000</v>
      </c>
      <c r="HR17" s="33">
        <v>0</v>
      </c>
      <c r="HS17" s="30">
        <f t="shared" si="78"/>
        <v>-0.37804878048780477</v>
      </c>
    </row>
    <row r="18" spans="1:227" x14ac:dyDescent="0.2">
      <c r="A18" s="1">
        <v>45</v>
      </c>
      <c r="B18" s="2" t="s">
        <v>352</v>
      </c>
      <c r="C18" s="2" t="s">
        <v>353</v>
      </c>
      <c r="D18" s="2" t="s">
        <v>354</v>
      </c>
      <c r="E18" s="2" t="s">
        <v>240</v>
      </c>
      <c r="F18" s="2">
        <v>71</v>
      </c>
      <c r="G18" s="2">
        <v>205</v>
      </c>
      <c r="H18" s="2" t="s">
        <v>249</v>
      </c>
      <c r="J18" s="3">
        <v>35</v>
      </c>
      <c r="K18" s="5" t="s">
        <v>355</v>
      </c>
      <c r="L18" s="5" t="s">
        <v>356</v>
      </c>
      <c r="M18" s="5" t="s">
        <v>357</v>
      </c>
      <c r="N18" s="5" t="s">
        <v>358</v>
      </c>
      <c r="O18" s="2" t="s">
        <v>358</v>
      </c>
      <c r="P18" s="2" t="s">
        <v>254</v>
      </c>
      <c r="Q18" s="1">
        <v>27</v>
      </c>
      <c r="R18" s="1">
        <v>2</v>
      </c>
      <c r="S18" s="1">
        <v>0</v>
      </c>
      <c r="T18" s="1">
        <v>2</v>
      </c>
      <c r="U18" s="1">
        <v>2</v>
      </c>
      <c r="V18" s="1">
        <v>14</v>
      </c>
      <c r="W18" s="20">
        <f t="shared" si="0"/>
        <v>0.14285714285714285</v>
      </c>
      <c r="X18" s="6">
        <v>179.0833333333</v>
      </c>
      <c r="Y18" s="6">
        <f t="shared" si="1"/>
        <v>6.6327160493814814</v>
      </c>
      <c r="Z18" s="1">
        <v>262</v>
      </c>
      <c r="AA18" s="6">
        <f t="shared" si="2"/>
        <v>9.7037037037037042</v>
      </c>
      <c r="AB18" s="8">
        <f t="shared" si="3"/>
        <v>0.68352417302786261</v>
      </c>
      <c r="AC18" s="3">
        <f t="shared" si="4"/>
        <v>0</v>
      </c>
      <c r="AD18" s="8">
        <f t="shared" si="5"/>
        <v>0</v>
      </c>
      <c r="AE18" s="20">
        <f t="shared" si="6"/>
        <v>0.5</v>
      </c>
      <c r="AF18" s="20">
        <f t="shared" si="7"/>
        <v>0</v>
      </c>
      <c r="AG18" s="20">
        <f t="shared" si="8"/>
        <v>0.5</v>
      </c>
      <c r="AH18" s="3">
        <f t="shared" si="9"/>
        <v>10</v>
      </c>
      <c r="AI18" s="3">
        <f t="shared" si="10"/>
        <v>5</v>
      </c>
      <c r="AJ18" s="3">
        <f t="shared" si="11"/>
        <v>5</v>
      </c>
      <c r="AK18" s="20">
        <f t="shared" si="12"/>
        <v>0.5</v>
      </c>
      <c r="AL18" s="6">
        <v>0.60000000000000009</v>
      </c>
      <c r="AM18" s="1">
        <v>39</v>
      </c>
      <c r="AN18" s="1">
        <v>4</v>
      </c>
      <c r="AO18" s="1">
        <v>3</v>
      </c>
      <c r="AP18" s="1">
        <v>3</v>
      </c>
      <c r="AQ18" s="1">
        <v>5</v>
      </c>
      <c r="AR18" s="6">
        <f t="shared" si="13"/>
        <v>13.066542577945661</v>
      </c>
      <c r="AS18" s="6">
        <f t="shared" si="14"/>
        <v>1.3401582131226319</v>
      </c>
      <c r="AT18" s="6">
        <f t="shared" si="15"/>
        <v>1.0051186598419739</v>
      </c>
      <c r="AU18" s="6">
        <f t="shared" si="16"/>
        <v>1.0051186598419739</v>
      </c>
      <c r="AV18" s="6">
        <f t="shared" si="17"/>
        <v>1.67519776640329</v>
      </c>
      <c r="AW18" s="1">
        <v>50</v>
      </c>
      <c r="AX18" s="1">
        <v>5</v>
      </c>
      <c r="AY18" s="1">
        <v>6</v>
      </c>
      <c r="AZ18" s="1">
        <v>1</v>
      </c>
      <c r="BA18" s="1">
        <v>0</v>
      </c>
      <c r="BB18" s="1">
        <v>0</v>
      </c>
      <c r="BC18" s="7">
        <f t="shared" si="79"/>
        <v>-0.31265833333331666</v>
      </c>
      <c r="BD18" s="6">
        <v>175.21666666670001</v>
      </c>
      <c r="BE18" s="6">
        <f t="shared" si="18"/>
        <v>6.4895061728407413</v>
      </c>
      <c r="BF18" s="5">
        <v>6.49</v>
      </c>
      <c r="BG18" s="5">
        <v>42.22</v>
      </c>
      <c r="BH18" s="21">
        <f t="shared" si="19"/>
        <v>0.13323752822828988</v>
      </c>
      <c r="BI18" s="1">
        <v>2</v>
      </c>
      <c r="BJ18" s="22">
        <v>0</v>
      </c>
      <c r="BK18" s="22">
        <v>0</v>
      </c>
      <c r="BL18" s="1">
        <v>0</v>
      </c>
      <c r="BM18" s="1">
        <f t="shared" si="20"/>
        <v>2</v>
      </c>
      <c r="BN18" s="8">
        <f t="shared" si="21"/>
        <v>0.68486635594013412</v>
      </c>
      <c r="BO18" s="3">
        <f t="shared" si="22"/>
        <v>0</v>
      </c>
      <c r="BP18" s="20">
        <f t="shared" si="23"/>
        <v>0.5</v>
      </c>
      <c r="BQ18" s="20">
        <f t="shared" si="24"/>
        <v>0</v>
      </c>
      <c r="BR18" s="20">
        <f t="shared" si="25"/>
        <v>0.5</v>
      </c>
      <c r="BS18" s="3">
        <f t="shared" si="26"/>
        <v>8</v>
      </c>
      <c r="BT18" s="1">
        <v>3</v>
      </c>
      <c r="BU18" s="1">
        <v>5</v>
      </c>
      <c r="BV18" s="20">
        <f t="shared" si="27"/>
        <v>0.375</v>
      </c>
      <c r="BW18" s="5">
        <v>16</v>
      </c>
      <c r="BX18" s="5">
        <v>21</v>
      </c>
      <c r="BY18" s="21">
        <f t="shared" si="28"/>
        <v>0.25517241379310346</v>
      </c>
      <c r="BZ18" s="5">
        <v>27</v>
      </c>
      <c r="CA18" s="5">
        <v>27</v>
      </c>
      <c r="CB18" s="23">
        <f t="shared" si="29"/>
        <v>0.3724137931034483</v>
      </c>
      <c r="CC18" s="5">
        <v>34</v>
      </c>
      <c r="CD18" s="5">
        <v>20</v>
      </c>
      <c r="CE18" s="23">
        <f t="shared" si="30"/>
        <v>0.3724137931034483</v>
      </c>
      <c r="CF18" s="23">
        <f t="shared" si="31"/>
        <v>0.40659340659340659</v>
      </c>
      <c r="CG18" s="24">
        <v>2</v>
      </c>
      <c r="CH18" s="5">
        <v>62</v>
      </c>
      <c r="CI18" s="5">
        <v>69</v>
      </c>
      <c r="CJ18" s="5">
        <v>37</v>
      </c>
      <c r="CK18">
        <v>14.436654969999999</v>
      </c>
      <c r="CL18" s="5">
        <v>-1.5369999999999999</v>
      </c>
      <c r="CM18" s="5">
        <v>14</v>
      </c>
      <c r="CN18" s="5">
        <v>-2.0699999999999998</v>
      </c>
      <c r="CO18" s="5">
        <v>-6.22</v>
      </c>
      <c r="CP18" s="5">
        <v>-2.1230000000000002</v>
      </c>
      <c r="CQ18" s="21">
        <f t="shared" si="32"/>
        <v>7.0175438596491224E-2</v>
      </c>
      <c r="CR18" s="25">
        <f t="shared" si="33"/>
        <v>0.97333333333333338</v>
      </c>
      <c r="CS18" s="22">
        <f t="shared" si="34"/>
        <v>980.35087719298247</v>
      </c>
      <c r="CT18" s="21">
        <f t="shared" si="35"/>
        <v>4.3508771929824608E-2</v>
      </c>
      <c r="CU18" s="26">
        <f t="shared" si="36"/>
        <v>1.3696284882725558</v>
      </c>
      <c r="CV18" s="27">
        <f t="shared" si="37"/>
        <v>0.68481424413627789</v>
      </c>
      <c r="CW18" s="27">
        <f t="shared" si="38"/>
        <v>19.517205957883924</v>
      </c>
      <c r="CX18" s="27">
        <f t="shared" si="39"/>
        <v>25.680534155110422</v>
      </c>
      <c r="CY18" s="27">
        <f t="shared" si="40"/>
        <v>43.143297380585516</v>
      </c>
      <c r="CZ18" s="27">
        <f t="shared" si="41"/>
        <v>51.018661188152706</v>
      </c>
      <c r="DA18" s="28">
        <f t="shared" si="42"/>
        <v>-7.8753638075671901</v>
      </c>
      <c r="DB18" s="5">
        <v>4</v>
      </c>
      <c r="DC18" s="5">
        <v>2</v>
      </c>
      <c r="DD18" s="22">
        <v>53</v>
      </c>
      <c r="DE18" s="22">
        <v>73</v>
      </c>
      <c r="DF18" s="22">
        <v>29</v>
      </c>
      <c r="DG18" s="22">
        <v>34</v>
      </c>
      <c r="DH18" s="22">
        <v>40</v>
      </c>
      <c r="DI18" s="22">
        <v>40</v>
      </c>
      <c r="DJ18" s="29">
        <f t="shared" si="43"/>
        <v>-5.6706055658089483</v>
      </c>
      <c r="DK18" s="27">
        <f t="shared" si="44"/>
        <v>3.1580609505763459</v>
      </c>
      <c r="DL18" s="27">
        <f t="shared" si="45"/>
        <v>2.0001052686983525</v>
      </c>
      <c r="DM18" s="27">
        <f t="shared" si="46"/>
        <v>33.264908679404172</v>
      </c>
      <c r="DN18" s="27">
        <f t="shared" si="47"/>
        <v>27.422495920837935</v>
      </c>
      <c r="DO18" s="27">
        <f t="shared" si="48"/>
        <v>58.529396284014943</v>
      </c>
      <c r="DP18" s="27">
        <f t="shared" si="49"/>
        <v>54.055476604031789</v>
      </c>
      <c r="DQ18" s="30">
        <f t="shared" si="50"/>
        <v>-12.349283487550345</v>
      </c>
      <c r="DR18" s="5">
        <v>60</v>
      </c>
      <c r="DS18" s="5">
        <v>38</v>
      </c>
      <c r="DT18" s="5">
        <v>572</v>
      </c>
      <c r="DU18" s="5">
        <v>483</v>
      </c>
      <c r="DV18" s="5">
        <v>218</v>
      </c>
      <c r="DW18" s="5">
        <v>194</v>
      </c>
      <c r="DX18" s="5">
        <v>312</v>
      </c>
      <c r="DY18" s="5">
        <v>262</v>
      </c>
      <c r="DZ18" s="22">
        <v>2</v>
      </c>
      <c r="EA18" s="22">
        <v>3</v>
      </c>
      <c r="EB18" s="22">
        <f t="shared" si="51"/>
        <v>1</v>
      </c>
      <c r="EC18" s="26">
        <f t="shared" si="52"/>
        <v>0.68486635594013412</v>
      </c>
      <c r="ED18" s="27">
        <f t="shared" si="53"/>
        <v>1.0272995339102011</v>
      </c>
      <c r="EE18" s="27">
        <f t="shared" si="54"/>
        <v>0.34243317797006706</v>
      </c>
      <c r="EF18" s="6">
        <v>3.7666666666999999</v>
      </c>
      <c r="EG18" s="6">
        <f t="shared" si="55"/>
        <v>0.13950617284074074</v>
      </c>
      <c r="EH18" s="5">
        <v>0.12</v>
      </c>
      <c r="EI18" s="5">
        <v>5.71</v>
      </c>
      <c r="EJ18" s="21">
        <f t="shared" si="56"/>
        <v>2.0583190394511147E-2</v>
      </c>
      <c r="EK18" s="1">
        <v>0</v>
      </c>
      <c r="EL18" s="22">
        <v>0</v>
      </c>
      <c r="EM18" s="22">
        <v>0</v>
      </c>
      <c r="EN18" s="1">
        <v>0</v>
      </c>
      <c r="EO18" s="3">
        <f t="shared" si="57"/>
        <v>0</v>
      </c>
      <c r="EP18" s="6">
        <f t="shared" si="58"/>
        <v>0</v>
      </c>
      <c r="EQ18" s="3">
        <f t="shared" si="59"/>
        <v>0</v>
      </c>
      <c r="ER18" s="20">
        <f t="shared" si="60"/>
        <v>0</v>
      </c>
      <c r="ES18" s="20">
        <f t="shared" si="61"/>
        <v>0</v>
      </c>
      <c r="ET18" s="20">
        <f t="shared" si="62"/>
        <v>0</v>
      </c>
      <c r="EU18" s="3">
        <f t="shared" si="63"/>
        <v>2</v>
      </c>
      <c r="EV18" s="1">
        <v>2</v>
      </c>
      <c r="EW18" s="1">
        <v>0</v>
      </c>
      <c r="EX18" s="20">
        <f t="shared" si="64"/>
        <v>1</v>
      </c>
      <c r="EY18" s="5">
        <v>0</v>
      </c>
      <c r="EZ18" s="5">
        <v>0</v>
      </c>
      <c r="FA18" s="22">
        <v>1</v>
      </c>
      <c r="FB18" s="22">
        <v>0</v>
      </c>
      <c r="FC18" s="22">
        <v>2</v>
      </c>
      <c r="FD18" s="22">
        <v>1</v>
      </c>
      <c r="FE18" s="22">
        <v>0</v>
      </c>
      <c r="FF18" s="22">
        <v>1</v>
      </c>
      <c r="FG18" s="22">
        <v>1</v>
      </c>
      <c r="FH18" s="22">
        <v>0</v>
      </c>
      <c r="FI18" s="6">
        <v>0.1</v>
      </c>
      <c r="FJ18" s="6">
        <f t="shared" si="65"/>
        <v>3.7037037037037038E-3</v>
      </c>
      <c r="FK18" s="5">
        <v>0</v>
      </c>
      <c r="FL18" s="5">
        <v>4.54</v>
      </c>
      <c r="FM18" s="21">
        <f t="shared" si="66"/>
        <v>0</v>
      </c>
      <c r="FN18" s="1">
        <v>0</v>
      </c>
      <c r="FO18" s="22">
        <v>0</v>
      </c>
      <c r="FP18" s="22">
        <v>0</v>
      </c>
      <c r="FQ18" s="1">
        <v>0</v>
      </c>
      <c r="FR18" s="1">
        <f t="shared" si="67"/>
        <v>0</v>
      </c>
      <c r="FS18" s="3">
        <f t="shared" si="68"/>
        <v>0</v>
      </c>
      <c r="FT18" s="3" t="str">
        <f t="shared" si="69"/>
        <v xml:space="preserve"> </v>
      </c>
      <c r="FU18" s="1">
        <v>0</v>
      </c>
      <c r="FV18" s="1">
        <v>0</v>
      </c>
      <c r="FW18" s="20" t="str">
        <f t="shared" si="70"/>
        <v xml:space="preserve"> </v>
      </c>
      <c r="FX18" s="5">
        <v>0</v>
      </c>
      <c r="FY18" s="5">
        <v>0</v>
      </c>
      <c r="FZ18" s="22">
        <v>0</v>
      </c>
      <c r="GA18" s="22">
        <v>0</v>
      </c>
      <c r="GB18" s="22">
        <v>0</v>
      </c>
      <c r="GC18" s="22">
        <v>0</v>
      </c>
      <c r="GD18" s="22">
        <v>0</v>
      </c>
      <c r="GE18" s="22">
        <v>0</v>
      </c>
      <c r="GF18" s="22">
        <v>0</v>
      </c>
      <c r="GG18" s="22">
        <v>0</v>
      </c>
      <c r="GH18" s="1">
        <v>4</v>
      </c>
      <c r="GI18" s="1">
        <v>0</v>
      </c>
      <c r="GJ18" s="1">
        <v>2</v>
      </c>
      <c r="GK18" s="1">
        <v>0</v>
      </c>
      <c r="GN18" s="31" t="str">
        <f t="shared" si="71"/>
        <v xml:space="preserve"> 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32" t="str">
        <f t="shared" si="72"/>
        <v xml:space="preserve"> </v>
      </c>
      <c r="GW18" s="9">
        <f t="shared" si="73"/>
        <v>3</v>
      </c>
      <c r="GX18" s="10">
        <v>0</v>
      </c>
      <c r="GY18" s="10">
        <v>0.30000000000000004</v>
      </c>
      <c r="GZ18" s="10">
        <v>0.2</v>
      </c>
      <c r="HA18" s="29">
        <f t="shared" si="74"/>
        <v>7.4074074074074077E-3</v>
      </c>
      <c r="HB18" s="29">
        <f t="shared" si="75"/>
        <v>6.7007910656131611E-2</v>
      </c>
      <c r="HC18">
        <v>2.4</v>
      </c>
      <c r="HD18">
        <v>2.2999999999999998</v>
      </c>
      <c r="HE18">
        <v>1.6</v>
      </c>
      <c r="HF18">
        <v>0</v>
      </c>
      <c r="HG18">
        <v>0.5</v>
      </c>
      <c r="HH18">
        <v>0</v>
      </c>
      <c r="HI18">
        <v>0.5</v>
      </c>
      <c r="HJ18" s="11">
        <f t="shared" si="76"/>
        <v>1.8518518518518517E-2</v>
      </c>
      <c r="HK18" s="11">
        <f t="shared" si="77"/>
        <v>0.16751977664032899</v>
      </c>
      <c r="HL18">
        <v>99</v>
      </c>
      <c r="HM18">
        <v>0</v>
      </c>
      <c r="HN18">
        <v>0</v>
      </c>
      <c r="HO18">
        <v>17</v>
      </c>
      <c r="HP18" t="s">
        <v>359</v>
      </c>
      <c r="HQ18" s="33">
        <v>1000000</v>
      </c>
      <c r="HR18" s="33">
        <v>0</v>
      </c>
      <c r="HS18" s="30">
        <f t="shared" si="78"/>
        <v>-0.37804878048780477</v>
      </c>
    </row>
    <row r="19" spans="1:227" x14ac:dyDescent="0.2">
      <c r="A19" s="1">
        <v>13</v>
      </c>
      <c r="B19" s="2" t="s">
        <v>360</v>
      </c>
      <c r="C19" s="2" t="s">
        <v>361</v>
      </c>
      <c r="D19" s="2" t="s">
        <v>339</v>
      </c>
      <c r="E19" s="2" t="s">
        <v>230</v>
      </c>
      <c r="F19" s="2">
        <v>67</v>
      </c>
      <c r="G19" s="2">
        <v>172</v>
      </c>
      <c r="H19" s="2" t="s">
        <v>249</v>
      </c>
      <c r="J19" s="3">
        <v>24</v>
      </c>
      <c r="K19" s="5" t="s">
        <v>362</v>
      </c>
      <c r="L19" s="5" t="s">
        <v>363</v>
      </c>
      <c r="M19" s="5" t="s">
        <v>364</v>
      </c>
      <c r="N19" s="5" t="s">
        <v>327</v>
      </c>
      <c r="O19" s="2" t="s">
        <v>327</v>
      </c>
      <c r="P19" s="2" t="s">
        <v>254</v>
      </c>
      <c r="Q19" s="1">
        <v>35</v>
      </c>
      <c r="R19" s="1">
        <v>9</v>
      </c>
      <c r="S19" s="1">
        <v>9</v>
      </c>
      <c r="T19" s="1">
        <v>18</v>
      </c>
      <c r="U19" s="1">
        <v>9</v>
      </c>
      <c r="V19" s="1">
        <v>91</v>
      </c>
      <c r="W19" s="20">
        <f t="shared" si="0"/>
        <v>9.8901098901098897E-2</v>
      </c>
      <c r="X19" s="6">
        <v>545.51666666669996</v>
      </c>
      <c r="Y19" s="6">
        <f t="shared" si="1"/>
        <v>15.586190476191428</v>
      </c>
      <c r="Z19" s="1">
        <v>738</v>
      </c>
      <c r="AA19" s="6">
        <f t="shared" si="2"/>
        <v>21.085714285714285</v>
      </c>
      <c r="AB19" s="8">
        <f t="shared" si="3"/>
        <v>0.73918247515813007</v>
      </c>
      <c r="AC19" s="3">
        <f t="shared" si="4"/>
        <v>69.63636363636364</v>
      </c>
      <c r="AD19" s="8">
        <f t="shared" si="5"/>
        <v>7.6591277104547304</v>
      </c>
      <c r="AE19" s="20">
        <f t="shared" si="6"/>
        <v>0.36</v>
      </c>
      <c r="AF19" s="20">
        <f t="shared" si="7"/>
        <v>0.36</v>
      </c>
      <c r="AG19" s="20">
        <f t="shared" si="8"/>
        <v>0.72</v>
      </c>
      <c r="AH19" s="3" t="e">
        <f t="shared" si="9"/>
        <v>#VALUE!</v>
      </c>
      <c r="AI19" s="3" t="str">
        <f t="shared" si="10"/>
        <v xml:space="preserve"> </v>
      </c>
      <c r="AJ19" s="3" t="str">
        <f t="shared" si="11"/>
        <v xml:space="preserve"> </v>
      </c>
      <c r="AK19" s="20" t="e">
        <f t="shared" si="12"/>
        <v>#VALUE!</v>
      </c>
      <c r="AL19" s="6">
        <v>0</v>
      </c>
      <c r="AM19" s="1">
        <v>24</v>
      </c>
      <c r="AN19" s="1">
        <v>16</v>
      </c>
      <c r="AO19" s="1">
        <v>33</v>
      </c>
      <c r="AP19" s="1">
        <v>6</v>
      </c>
      <c r="AQ19" s="1">
        <v>19</v>
      </c>
      <c r="AR19" s="6">
        <f t="shared" si="13"/>
        <v>2.6396993675718656</v>
      </c>
      <c r="AS19" s="6">
        <f t="shared" si="14"/>
        <v>1.7597995783812435</v>
      </c>
      <c r="AT19" s="6">
        <f t="shared" si="15"/>
        <v>3.6295866304113149</v>
      </c>
      <c r="AU19" s="6">
        <f t="shared" si="16"/>
        <v>0.65992484189296641</v>
      </c>
      <c r="AV19" s="6">
        <f t="shared" si="17"/>
        <v>2.089761999327727</v>
      </c>
      <c r="AW19" s="1">
        <v>4</v>
      </c>
      <c r="AX19" s="1">
        <v>2</v>
      </c>
      <c r="AY19" s="1">
        <v>0</v>
      </c>
      <c r="AZ19" s="1">
        <v>0</v>
      </c>
      <c r="BA19" s="1">
        <v>0</v>
      </c>
      <c r="BB19" s="1">
        <v>0</v>
      </c>
      <c r="BC19" s="7">
        <f t="shared" si="79"/>
        <v>0.18449722222221676</v>
      </c>
      <c r="BD19" s="6">
        <v>475.2</v>
      </c>
      <c r="BE19" s="6">
        <f t="shared" si="18"/>
        <v>13.577142857142857</v>
      </c>
      <c r="BF19" s="5">
        <v>13.06</v>
      </c>
      <c r="BG19" s="5">
        <v>36.479999999999997</v>
      </c>
      <c r="BH19" s="21">
        <f t="shared" si="19"/>
        <v>0.26362535324989911</v>
      </c>
      <c r="BI19" s="1">
        <v>8</v>
      </c>
      <c r="BJ19" s="22">
        <v>6</v>
      </c>
      <c r="BK19" s="22">
        <v>2</v>
      </c>
      <c r="BL19" s="1">
        <v>8</v>
      </c>
      <c r="BM19" s="1">
        <f t="shared" si="20"/>
        <v>16</v>
      </c>
      <c r="BN19" s="8">
        <f t="shared" si="21"/>
        <v>2.0202020202020203</v>
      </c>
      <c r="BO19" s="3">
        <f t="shared" si="22"/>
        <v>61.63636363636364</v>
      </c>
      <c r="BP19" s="20">
        <f t="shared" si="23"/>
        <v>0.36363636363636365</v>
      </c>
      <c r="BQ19" s="20">
        <f t="shared" si="24"/>
        <v>0.36363636363636365</v>
      </c>
      <c r="BR19" s="20">
        <f t="shared" si="25"/>
        <v>0.72727272727272729</v>
      </c>
      <c r="BS19" s="3" t="str">
        <f t="shared" si="26"/>
        <v xml:space="preserve"> </v>
      </c>
      <c r="BT19" s="1">
        <v>0</v>
      </c>
      <c r="BU19" s="1">
        <v>0</v>
      </c>
      <c r="BV19" s="20" t="str">
        <f t="shared" si="27"/>
        <v xml:space="preserve"> </v>
      </c>
      <c r="BW19" s="5">
        <v>77</v>
      </c>
      <c r="BX19" s="5">
        <v>66</v>
      </c>
      <c r="BY19" s="21">
        <f t="shared" si="28"/>
        <v>0.32207207207207206</v>
      </c>
      <c r="BZ19" s="5">
        <v>73</v>
      </c>
      <c r="CA19" s="5">
        <v>59</v>
      </c>
      <c r="CB19" s="23">
        <f t="shared" si="29"/>
        <v>0.29729729729729731</v>
      </c>
      <c r="CC19" s="5">
        <v>90</v>
      </c>
      <c r="CD19" s="5">
        <v>79</v>
      </c>
      <c r="CE19" s="23">
        <f t="shared" si="30"/>
        <v>0.38063063063063063</v>
      </c>
      <c r="CF19" s="23">
        <f t="shared" si="31"/>
        <v>0.52</v>
      </c>
      <c r="CG19" s="24">
        <v>13</v>
      </c>
      <c r="CH19" s="5">
        <v>179</v>
      </c>
      <c r="CI19" s="5">
        <v>137</v>
      </c>
      <c r="CJ19" s="5">
        <v>135</v>
      </c>
      <c r="CK19">
        <v>15.79997505</v>
      </c>
      <c r="CL19" s="5">
        <v>0.57799999999999996</v>
      </c>
      <c r="CM19" s="5">
        <v>4</v>
      </c>
      <c r="CN19" s="5">
        <v>0.32200000000000001</v>
      </c>
      <c r="CO19" s="5">
        <v>1.681</v>
      </c>
      <c r="CP19" s="5">
        <v>-3.532</v>
      </c>
      <c r="CQ19" s="21">
        <f t="shared" si="32"/>
        <v>9.7345132743362831E-2</v>
      </c>
      <c r="CR19" s="25">
        <f t="shared" si="33"/>
        <v>0.9329896907216495</v>
      </c>
      <c r="CS19" s="22">
        <f t="shared" si="34"/>
        <v>942.72420399598582</v>
      </c>
      <c r="CT19" s="21">
        <f t="shared" si="35"/>
        <v>3.0334823465012331E-2</v>
      </c>
      <c r="CU19" s="26">
        <f t="shared" si="36"/>
        <v>2.8877707285057972</v>
      </c>
      <c r="CV19" s="27">
        <f t="shared" si="37"/>
        <v>1.706409975935244</v>
      </c>
      <c r="CW19" s="27">
        <f t="shared" si="38"/>
        <v>29.665281120105007</v>
      </c>
      <c r="CX19" s="27">
        <f t="shared" si="39"/>
        <v>25.464887333187484</v>
      </c>
      <c r="CY19" s="27">
        <f t="shared" si="40"/>
        <v>55.523955370816012</v>
      </c>
      <c r="CZ19" s="27">
        <f t="shared" si="41"/>
        <v>48.042003937869175</v>
      </c>
      <c r="DA19" s="28">
        <f t="shared" si="42"/>
        <v>7.4819514329468362</v>
      </c>
      <c r="DB19" s="5">
        <v>22</v>
      </c>
      <c r="DC19" s="5">
        <v>13</v>
      </c>
      <c r="DD19" s="22">
        <v>204</v>
      </c>
      <c r="DE19" s="22">
        <v>181</v>
      </c>
      <c r="DF19" s="22">
        <v>81</v>
      </c>
      <c r="DG19" s="22">
        <v>69</v>
      </c>
      <c r="DH19" s="22">
        <v>103</v>
      </c>
      <c r="DI19" s="22">
        <v>116</v>
      </c>
      <c r="DJ19" s="29">
        <f t="shared" si="43"/>
        <v>10.765951432946835</v>
      </c>
      <c r="DK19" s="27">
        <f t="shared" si="44"/>
        <v>1.9736842105263157</v>
      </c>
      <c r="DL19" s="27">
        <f t="shared" si="45"/>
        <v>1.9736842105263157</v>
      </c>
      <c r="DM19" s="27">
        <f t="shared" si="46"/>
        <v>23.872180451127818</v>
      </c>
      <c r="DN19" s="27">
        <f t="shared" si="47"/>
        <v>32.189849624060152</v>
      </c>
      <c r="DO19" s="27">
        <f t="shared" si="48"/>
        <v>45.159774436090224</v>
      </c>
      <c r="DP19" s="27">
        <f t="shared" si="49"/>
        <v>58.411654135338352</v>
      </c>
      <c r="DQ19" s="30">
        <f t="shared" si="50"/>
        <v>20.733831132194965</v>
      </c>
      <c r="DR19" s="5">
        <v>42</v>
      </c>
      <c r="DS19" s="5">
        <v>42</v>
      </c>
      <c r="DT19" s="5">
        <v>466</v>
      </c>
      <c r="DU19" s="5">
        <v>643</v>
      </c>
      <c r="DV19" s="5">
        <v>181</v>
      </c>
      <c r="DW19" s="5">
        <v>247</v>
      </c>
      <c r="DX19" s="5">
        <v>311</v>
      </c>
      <c r="DY19" s="5">
        <v>272</v>
      </c>
      <c r="DZ19" s="22">
        <v>2</v>
      </c>
      <c r="EA19" s="22">
        <v>3</v>
      </c>
      <c r="EB19" s="22">
        <f t="shared" si="51"/>
        <v>1</v>
      </c>
      <c r="EC19" s="26">
        <f t="shared" si="52"/>
        <v>0.25252525252525254</v>
      </c>
      <c r="ED19" s="27">
        <f t="shared" si="53"/>
        <v>0.37878787878787878</v>
      </c>
      <c r="EE19" s="27">
        <f t="shared" si="54"/>
        <v>0.12626262626262627</v>
      </c>
      <c r="EF19" s="6">
        <v>46.233333333300003</v>
      </c>
      <c r="EG19" s="6">
        <f t="shared" si="55"/>
        <v>1.3209523809514288</v>
      </c>
      <c r="EH19" s="5">
        <v>1.28</v>
      </c>
      <c r="EI19" s="5">
        <v>3.35</v>
      </c>
      <c r="EJ19" s="21">
        <f t="shared" si="56"/>
        <v>0.27645788336933047</v>
      </c>
      <c r="EK19" s="1">
        <v>1</v>
      </c>
      <c r="EL19" s="22">
        <v>1</v>
      </c>
      <c r="EM19" s="22">
        <v>0</v>
      </c>
      <c r="EN19" s="1">
        <v>1</v>
      </c>
      <c r="EO19" s="3">
        <f t="shared" si="57"/>
        <v>2</v>
      </c>
      <c r="EP19" s="6">
        <f t="shared" si="58"/>
        <v>2.5955299206940126</v>
      </c>
      <c r="EQ19" s="3">
        <f t="shared" si="59"/>
        <v>8</v>
      </c>
      <c r="ER19" s="20">
        <f t="shared" si="60"/>
        <v>0.33333333333333331</v>
      </c>
      <c r="ES19" s="20">
        <f t="shared" si="61"/>
        <v>0.33333333333333331</v>
      </c>
      <c r="ET19" s="20">
        <f t="shared" si="62"/>
        <v>0.66666666666666663</v>
      </c>
      <c r="EU19" s="3" t="str">
        <f t="shared" si="63"/>
        <v xml:space="preserve"> </v>
      </c>
      <c r="EV19" s="1">
        <v>0</v>
      </c>
      <c r="EW19" s="1">
        <v>0</v>
      </c>
      <c r="EX19" s="20" t="str">
        <f t="shared" si="64"/>
        <v xml:space="preserve"> </v>
      </c>
      <c r="EY19" s="5">
        <v>3</v>
      </c>
      <c r="EZ19" s="5">
        <v>0</v>
      </c>
      <c r="FA19" s="22">
        <v>21</v>
      </c>
      <c r="FB19" s="22">
        <v>5</v>
      </c>
      <c r="FC19" s="22">
        <v>7</v>
      </c>
      <c r="FD19" s="22">
        <v>1</v>
      </c>
      <c r="FE19" s="22">
        <v>1</v>
      </c>
      <c r="FF19" s="22">
        <v>17</v>
      </c>
      <c r="FG19" s="22">
        <v>0</v>
      </c>
      <c r="FH19" s="22">
        <v>0</v>
      </c>
      <c r="FI19" s="6">
        <v>24.083333333300001</v>
      </c>
      <c r="FJ19" s="6">
        <f t="shared" si="65"/>
        <v>0.68809523809428574</v>
      </c>
      <c r="FK19" s="5">
        <v>0.69</v>
      </c>
      <c r="FL19" s="5">
        <v>3.53</v>
      </c>
      <c r="FM19" s="21">
        <f t="shared" si="66"/>
        <v>0.16350710900473933</v>
      </c>
      <c r="FN19" s="1">
        <v>0</v>
      </c>
      <c r="FO19" s="22">
        <v>0</v>
      </c>
      <c r="FP19" s="22">
        <v>0</v>
      </c>
      <c r="FQ19" s="1">
        <v>0</v>
      </c>
      <c r="FR19" s="1">
        <f t="shared" si="67"/>
        <v>0</v>
      </c>
      <c r="FS19" s="3">
        <f t="shared" si="68"/>
        <v>0</v>
      </c>
      <c r="FT19" s="3" t="str">
        <f t="shared" si="69"/>
        <v xml:space="preserve"> </v>
      </c>
      <c r="FU19" s="1">
        <v>0</v>
      </c>
      <c r="FV19" s="1">
        <v>0</v>
      </c>
      <c r="FW19" s="20" t="str">
        <f t="shared" si="70"/>
        <v xml:space="preserve"> </v>
      </c>
      <c r="FX19" s="5">
        <v>0</v>
      </c>
      <c r="FY19" s="5">
        <v>4</v>
      </c>
      <c r="FZ19" s="22">
        <v>4</v>
      </c>
      <c r="GA19" s="22">
        <v>10</v>
      </c>
      <c r="GB19" s="22">
        <v>0</v>
      </c>
      <c r="GC19" s="22">
        <v>7</v>
      </c>
      <c r="GD19" s="22">
        <v>9</v>
      </c>
      <c r="GE19" s="22">
        <v>1</v>
      </c>
      <c r="GF19" s="22">
        <v>0</v>
      </c>
      <c r="GG19" s="22">
        <v>0</v>
      </c>
      <c r="GH19" s="1">
        <v>25</v>
      </c>
      <c r="GI19" s="1">
        <v>3</v>
      </c>
      <c r="GJ19" s="1">
        <v>17</v>
      </c>
      <c r="GK19" s="1">
        <v>4</v>
      </c>
      <c r="GL19" s="1">
        <v>4</v>
      </c>
      <c r="GM19" s="1">
        <v>1</v>
      </c>
      <c r="GN19" s="31">
        <f t="shared" si="71"/>
        <v>0.25</v>
      </c>
      <c r="GO19" s="1">
        <v>0</v>
      </c>
      <c r="GP19" s="1">
        <v>3</v>
      </c>
      <c r="GQ19" s="1">
        <v>0</v>
      </c>
      <c r="GR19" s="1">
        <v>1</v>
      </c>
      <c r="GS19" s="1">
        <v>1</v>
      </c>
      <c r="GT19" s="1">
        <v>0</v>
      </c>
      <c r="GU19" s="1">
        <v>0</v>
      </c>
      <c r="GV19" s="32" t="str">
        <f t="shared" si="72"/>
        <v xml:space="preserve"> </v>
      </c>
      <c r="GW19" s="9">
        <f t="shared" si="73"/>
        <v>6</v>
      </c>
      <c r="GX19" s="10">
        <v>1.5</v>
      </c>
      <c r="GY19" s="10">
        <v>1</v>
      </c>
      <c r="GZ19" s="10">
        <v>2.5</v>
      </c>
      <c r="HA19" s="29">
        <f t="shared" si="74"/>
        <v>7.1428571428571425E-2</v>
      </c>
      <c r="HB19" s="29">
        <f t="shared" si="75"/>
        <v>0.27496868412206932</v>
      </c>
      <c r="HC19">
        <v>10.7</v>
      </c>
      <c r="HD19">
        <v>10.6</v>
      </c>
      <c r="HE19">
        <v>8.3000000000000007</v>
      </c>
      <c r="HF19">
        <v>2.9</v>
      </c>
      <c r="HG19">
        <v>2</v>
      </c>
      <c r="HH19">
        <v>-0.30000000000000004</v>
      </c>
      <c r="HI19">
        <v>4.5</v>
      </c>
      <c r="HJ19" s="11">
        <f t="shared" si="76"/>
        <v>0.12857142857142856</v>
      </c>
      <c r="HK19" s="11">
        <f t="shared" si="77"/>
        <v>0.49494363141972481</v>
      </c>
      <c r="HL19">
        <v>99</v>
      </c>
      <c r="HM19">
        <v>0</v>
      </c>
      <c r="HN19">
        <v>0</v>
      </c>
      <c r="HO19">
        <v>13</v>
      </c>
      <c r="HP19" t="s">
        <v>336</v>
      </c>
      <c r="HQ19" s="33">
        <v>837500</v>
      </c>
      <c r="HR19" s="33">
        <v>37500</v>
      </c>
      <c r="HS19" s="30">
        <f t="shared" si="78"/>
        <v>3.9073170731707316</v>
      </c>
    </row>
    <row r="20" spans="1:227" x14ac:dyDescent="0.2">
      <c r="A20" s="1">
        <v>33</v>
      </c>
      <c r="B20" s="2" t="s">
        <v>365</v>
      </c>
      <c r="C20" s="2" t="s">
        <v>256</v>
      </c>
      <c r="D20" s="2" t="s">
        <v>257</v>
      </c>
      <c r="E20" s="2" t="s">
        <v>240</v>
      </c>
      <c r="F20" s="2">
        <v>74</v>
      </c>
      <c r="G20" s="2">
        <v>215</v>
      </c>
      <c r="H20" s="2" t="s">
        <v>249</v>
      </c>
      <c r="J20" s="3">
        <v>40</v>
      </c>
      <c r="K20" s="5" t="s">
        <v>366</v>
      </c>
      <c r="L20" s="5" t="s">
        <v>367</v>
      </c>
      <c r="M20" s="5" t="s">
        <v>368</v>
      </c>
      <c r="N20" s="5" t="s">
        <v>327</v>
      </c>
      <c r="O20" s="2" t="s">
        <v>327</v>
      </c>
      <c r="P20" s="2" t="s">
        <v>271</v>
      </c>
      <c r="Q20" s="1">
        <v>36</v>
      </c>
      <c r="R20" s="1">
        <v>0</v>
      </c>
      <c r="S20" s="1">
        <v>4</v>
      </c>
      <c r="T20" s="1">
        <v>4</v>
      </c>
      <c r="U20" s="1">
        <v>-8</v>
      </c>
      <c r="V20" s="1">
        <v>26</v>
      </c>
      <c r="W20" s="20">
        <f t="shared" si="0"/>
        <v>0</v>
      </c>
      <c r="X20" s="6">
        <v>588</v>
      </c>
      <c r="Y20" s="6">
        <f t="shared" si="1"/>
        <v>16.333333333333332</v>
      </c>
      <c r="Z20" s="1">
        <v>728</v>
      </c>
      <c r="AA20" s="6">
        <f t="shared" si="2"/>
        <v>20.222222222222221</v>
      </c>
      <c r="AB20" s="8">
        <f t="shared" si="3"/>
        <v>0.80769230769230771</v>
      </c>
      <c r="AC20" s="3">
        <f t="shared" si="4"/>
        <v>30.153846153846153</v>
      </c>
      <c r="AD20" s="8">
        <f t="shared" si="5"/>
        <v>3.0769230769230766</v>
      </c>
      <c r="AE20" s="20">
        <f t="shared" si="6"/>
        <v>0</v>
      </c>
      <c r="AF20" s="20">
        <f t="shared" si="7"/>
        <v>0.30769230769230771</v>
      </c>
      <c r="AG20" s="20">
        <f t="shared" si="8"/>
        <v>0.30769230769230771</v>
      </c>
      <c r="AH20" s="3" t="e">
        <f t="shared" si="9"/>
        <v>#VALUE!</v>
      </c>
      <c r="AI20" s="3" t="str">
        <f t="shared" si="10"/>
        <v xml:space="preserve"> </v>
      </c>
      <c r="AJ20" s="3" t="str">
        <f t="shared" si="11"/>
        <v xml:space="preserve"> </v>
      </c>
      <c r="AK20" s="20" t="e">
        <f t="shared" si="12"/>
        <v>#VALUE!</v>
      </c>
      <c r="AL20" s="6">
        <v>0</v>
      </c>
      <c r="AM20" s="1">
        <v>43</v>
      </c>
      <c r="AN20" s="1">
        <v>13</v>
      </c>
      <c r="AO20" s="1">
        <v>12</v>
      </c>
      <c r="AP20" s="1">
        <v>8</v>
      </c>
      <c r="AQ20" s="1">
        <v>4</v>
      </c>
      <c r="AR20" s="6">
        <f t="shared" si="13"/>
        <v>4.3877551020408161</v>
      </c>
      <c r="AS20" s="6">
        <f t="shared" si="14"/>
        <v>1.3265306122448979</v>
      </c>
      <c r="AT20" s="6">
        <f t="shared" si="15"/>
        <v>1.2244897959183672</v>
      </c>
      <c r="AU20" s="6">
        <f t="shared" si="16"/>
        <v>0.81632653061224492</v>
      </c>
      <c r="AV20" s="6">
        <f t="shared" si="17"/>
        <v>0.40816326530612246</v>
      </c>
      <c r="AW20" s="1">
        <v>16</v>
      </c>
      <c r="AX20" s="1">
        <v>8</v>
      </c>
      <c r="AY20" s="1">
        <v>0</v>
      </c>
      <c r="AZ20" s="1">
        <v>0</v>
      </c>
      <c r="BA20" s="1">
        <v>0</v>
      </c>
      <c r="BB20" s="1">
        <v>0</v>
      </c>
      <c r="BC20" s="7">
        <f>(EA20+FH20+GG20)-(DZ20+FG20+GF20)-((BD20/60)*(-0.29)+(EF20/60)*0.11+(FI20/60)*(-0.33))</f>
        <v>-2.1238666666666663</v>
      </c>
      <c r="BD20" s="6">
        <v>533.5</v>
      </c>
      <c r="BE20" s="6">
        <f t="shared" si="18"/>
        <v>14.819444444444445</v>
      </c>
      <c r="BF20" s="5">
        <v>14.35</v>
      </c>
      <c r="BG20" s="5">
        <v>34.06</v>
      </c>
      <c r="BH20" s="21">
        <f t="shared" si="19"/>
        <v>0.29642635819045648</v>
      </c>
      <c r="BI20" s="1">
        <v>0</v>
      </c>
      <c r="BJ20" s="22">
        <v>2</v>
      </c>
      <c r="BK20" s="22">
        <v>2</v>
      </c>
      <c r="BL20" s="1">
        <v>4</v>
      </c>
      <c r="BM20" s="1">
        <f t="shared" si="20"/>
        <v>4</v>
      </c>
      <c r="BN20" s="8">
        <f t="shared" si="21"/>
        <v>0.44985941893158388</v>
      </c>
      <c r="BO20" s="3">
        <f t="shared" si="22"/>
        <v>30.153846153846153</v>
      </c>
      <c r="BP20" s="20">
        <f t="shared" si="23"/>
        <v>0</v>
      </c>
      <c r="BQ20" s="20">
        <f t="shared" si="24"/>
        <v>0.30769230769230771</v>
      </c>
      <c r="BR20" s="20">
        <f t="shared" si="25"/>
        <v>0.30769230769230771</v>
      </c>
      <c r="BS20" s="3" t="str">
        <f t="shared" si="26"/>
        <v xml:space="preserve"> </v>
      </c>
      <c r="BV20" s="20" t="str">
        <f t="shared" si="27"/>
        <v xml:space="preserve"> </v>
      </c>
      <c r="BW20" s="5">
        <v>78</v>
      </c>
      <c r="BX20" s="5">
        <v>83</v>
      </c>
      <c r="BY20" s="21">
        <f t="shared" si="28"/>
        <v>0.34182590233545646</v>
      </c>
      <c r="BZ20" s="5">
        <v>81</v>
      </c>
      <c r="CA20" s="5">
        <v>69</v>
      </c>
      <c r="CB20" s="23">
        <f t="shared" si="29"/>
        <v>0.31847133757961782</v>
      </c>
      <c r="CC20" s="5">
        <v>89</v>
      </c>
      <c r="CD20" s="5">
        <v>71</v>
      </c>
      <c r="CE20" s="23">
        <f t="shared" si="30"/>
        <v>0.33970276008492567</v>
      </c>
      <c r="CF20" s="23">
        <f t="shared" si="31"/>
        <v>0.51768488745980712</v>
      </c>
      <c r="CG20" s="24">
        <v>5</v>
      </c>
      <c r="CH20" s="5">
        <v>182</v>
      </c>
      <c r="CI20" s="5">
        <v>176</v>
      </c>
      <c r="CJ20" s="5">
        <v>158</v>
      </c>
      <c r="CK20">
        <v>15.11558052</v>
      </c>
      <c r="CL20" s="5">
        <v>-0.76300000000000001</v>
      </c>
      <c r="CM20" s="5">
        <v>6</v>
      </c>
      <c r="CN20" s="5">
        <v>-0.112</v>
      </c>
      <c r="CO20" s="5">
        <v>1.6E-2</v>
      </c>
      <c r="CP20" s="5">
        <v>-4.8250000000000002</v>
      </c>
      <c r="CQ20" s="21">
        <f t="shared" si="32"/>
        <v>6.6326530612244902E-2</v>
      </c>
      <c r="CR20" s="25">
        <f t="shared" si="33"/>
        <v>0.92692307692307696</v>
      </c>
      <c r="CS20" s="22">
        <f t="shared" si="34"/>
        <v>933.55572998430137</v>
      </c>
      <c r="CT20" s="21">
        <f t="shared" si="35"/>
        <v>-6.7503924646781371E-3</v>
      </c>
      <c r="CU20" s="26">
        <f t="shared" si="36"/>
        <v>1.5098722415795587</v>
      </c>
      <c r="CV20" s="27">
        <f t="shared" si="37"/>
        <v>2.2067363530778166</v>
      </c>
      <c r="CW20" s="27">
        <f t="shared" si="38"/>
        <v>22.764227642276424</v>
      </c>
      <c r="CX20" s="27">
        <f t="shared" si="39"/>
        <v>30.197444831591174</v>
      </c>
      <c r="CY20" s="27">
        <f t="shared" si="40"/>
        <v>45.063879210220676</v>
      </c>
      <c r="CZ20" s="27">
        <f t="shared" si="41"/>
        <v>50.40650406504065</v>
      </c>
      <c r="DA20" s="28">
        <f t="shared" si="42"/>
        <v>-5.3426248548199737</v>
      </c>
      <c r="DB20" s="5">
        <v>13</v>
      </c>
      <c r="DC20" s="5">
        <v>19</v>
      </c>
      <c r="DD20" s="22">
        <v>183</v>
      </c>
      <c r="DE20" s="22">
        <v>241</v>
      </c>
      <c r="DF20" s="22">
        <v>70</v>
      </c>
      <c r="DG20" s="22">
        <v>74</v>
      </c>
      <c r="DH20" s="22">
        <v>100</v>
      </c>
      <c r="DI20" s="22">
        <v>122</v>
      </c>
      <c r="DJ20" s="29">
        <f t="shared" si="43"/>
        <v>-1.1440621538553444</v>
      </c>
      <c r="DK20" s="27">
        <f t="shared" si="44"/>
        <v>2.4466627520062629</v>
      </c>
      <c r="DL20" s="27">
        <f t="shared" si="45"/>
        <v>2.0062634566451356</v>
      </c>
      <c r="DM20" s="27">
        <f t="shared" si="46"/>
        <v>26.228224701507145</v>
      </c>
      <c r="DN20" s="27">
        <f t="shared" si="47"/>
        <v>29.702485809356038</v>
      </c>
      <c r="DO20" s="27">
        <f t="shared" si="48"/>
        <v>50.205519671168524</v>
      </c>
      <c r="DP20" s="27">
        <f t="shared" si="49"/>
        <v>55.588177725582305</v>
      </c>
      <c r="DQ20" s="30">
        <f t="shared" si="50"/>
        <v>4.0033199593807467E-2</v>
      </c>
      <c r="DR20" s="5">
        <v>50</v>
      </c>
      <c r="DS20" s="5">
        <v>41</v>
      </c>
      <c r="DT20" s="5">
        <v>486</v>
      </c>
      <c r="DU20" s="5">
        <v>566</v>
      </c>
      <c r="DV20" s="5">
        <v>194</v>
      </c>
      <c r="DW20" s="5">
        <v>235</v>
      </c>
      <c r="DX20" s="5">
        <v>294</v>
      </c>
      <c r="DY20" s="5">
        <v>296</v>
      </c>
      <c r="DZ20" s="22">
        <v>6</v>
      </c>
      <c r="EA20" s="22">
        <v>1</v>
      </c>
      <c r="EB20" s="22">
        <f t="shared" si="51"/>
        <v>-5</v>
      </c>
      <c r="EC20" s="26">
        <f t="shared" si="52"/>
        <v>0.67478912839737581</v>
      </c>
      <c r="ED20" s="27">
        <f t="shared" si="53"/>
        <v>0.11246485473289597</v>
      </c>
      <c r="EE20" s="27">
        <f t="shared" si="54"/>
        <v>-0.56232427366447979</v>
      </c>
      <c r="EF20" s="6">
        <v>0.30000000000000004</v>
      </c>
      <c r="EG20" s="6">
        <f t="shared" si="55"/>
        <v>8.333333333333335E-3</v>
      </c>
      <c r="EH20" s="5">
        <v>0.01</v>
      </c>
      <c r="EI20" s="5">
        <v>5.2</v>
      </c>
      <c r="EJ20" s="21">
        <f t="shared" si="56"/>
        <v>1.9193857965451057E-3</v>
      </c>
      <c r="EK20" s="1">
        <v>0</v>
      </c>
      <c r="EL20" s="22">
        <v>0</v>
      </c>
      <c r="EM20" s="22">
        <v>0</v>
      </c>
      <c r="EN20" s="1">
        <v>0</v>
      </c>
      <c r="EO20" s="3">
        <f t="shared" si="57"/>
        <v>0</v>
      </c>
      <c r="EP20" s="6">
        <f t="shared" si="58"/>
        <v>0</v>
      </c>
      <c r="EQ20" s="3">
        <f t="shared" si="59"/>
        <v>0</v>
      </c>
      <c r="ER20" s="20">
        <f t="shared" si="60"/>
        <v>0</v>
      </c>
      <c r="ES20" s="20">
        <f t="shared" si="61"/>
        <v>0</v>
      </c>
      <c r="ET20" s="20">
        <f t="shared" si="62"/>
        <v>0</v>
      </c>
      <c r="EU20" s="3" t="str">
        <f t="shared" si="63"/>
        <v xml:space="preserve"> </v>
      </c>
      <c r="EX20" s="20" t="str">
        <f t="shared" si="64"/>
        <v xml:space="preserve"> </v>
      </c>
      <c r="EY20" s="5">
        <v>0</v>
      </c>
      <c r="EZ20" s="5">
        <v>0</v>
      </c>
      <c r="FA20" s="22">
        <v>0</v>
      </c>
      <c r="FB20" s="22">
        <v>1</v>
      </c>
      <c r="FC20" s="22">
        <v>0</v>
      </c>
      <c r="FD20" s="22">
        <v>0</v>
      </c>
      <c r="FE20" s="22">
        <v>0</v>
      </c>
      <c r="FF20" s="22">
        <v>0</v>
      </c>
      <c r="FG20" s="22">
        <v>0</v>
      </c>
      <c r="FH20" s="22">
        <v>0</v>
      </c>
      <c r="FI20" s="6">
        <v>54.2</v>
      </c>
      <c r="FJ20" s="6">
        <f t="shared" si="65"/>
        <v>1.5055555555555555</v>
      </c>
      <c r="FK20" s="5">
        <v>1.49</v>
      </c>
      <c r="FL20" s="5">
        <v>3.28</v>
      </c>
      <c r="FM20" s="21">
        <f t="shared" si="66"/>
        <v>0.31236897274633124</v>
      </c>
      <c r="FN20" s="1">
        <v>0</v>
      </c>
      <c r="FO20" s="22">
        <v>0</v>
      </c>
      <c r="FP20" s="22">
        <v>0</v>
      </c>
      <c r="FQ20" s="1">
        <v>0</v>
      </c>
      <c r="FR20" s="1">
        <f t="shared" si="67"/>
        <v>0</v>
      </c>
      <c r="FS20" s="3">
        <f t="shared" si="68"/>
        <v>0</v>
      </c>
      <c r="FT20" s="3" t="str">
        <f t="shared" si="69"/>
        <v xml:space="preserve"> </v>
      </c>
      <c r="FW20" s="20" t="str">
        <f t="shared" si="70"/>
        <v xml:space="preserve"> </v>
      </c>
      <c r="FX20" s="5">
        <v>0</v>
      </c>
      <c r="FY20" s="5">
        <v>2</v>
      </c>
      <c r="FZ20" s="22">
        <v>7</v>
      </c>
      <c r="GA20" s="22">
        <v>35</v>
      </c>
      <c r="GB20" s="22">
        <v>3</v>
      </c>
      <c r="GC20" s="22">
        <v>16</v>
      </c>
      <c r="GD20" s="22">
        <v>15</v>
      </c>
      <c r="GE20" s="22">
        <v>1</v>
      </c>
      <c r="GF20" s="22">
        <v>0</v>
      </c>
      <c r="GG20" s="22">
        <v>0</v>
      </c>
      <c r="GH20" s="1">
        <v>13</v>
      </c>
      <c r="GI20" s="1">
        <v>0</v>
      </c>
      <c r="GJ20" s="1">
        <v>23</v>
      </c>
      <c r="GK20" s="1">
        <v>2</v>
      </c>
      <c r="GN20" s="31" t="str">
        <f t="shared" si="71"/>
        <v xml:space="preserve"> 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32" t="str">
        <f t="shared" si="72"/>
        <v xml:space="preserve"> </v>
      </c>
      <c r="GW20" s="9">
        <f t="shared" si="73"/>
        <v>0</v>
      </c>
      <c r="GX20" s="10">
        <v>-0.30000000000000004</v>
      </c>
      <c r="GY20" s="10">
        <v>0.7</v>
      </c>
      <c r="GZ20" s="10">
        <v>0.4</v>
      </c>
      <c r="HA20" s="29">
        <f t="shared" si="74"/>
        <v>1.1111111111111112E-2</v>
      </c>
      <c r="HB20" s="29">
        <f t="shared" si="75"/>
        <v>4.0816326530612249E-2</v>
      </c>
      <c r="HC20">
        <v>9</v>
      </c>
      <c r="HD20">
        <v>10.6</v>
      </c>
      <c r="HE20">
        <v>-8.8000000000000007</v>
      </c>
      <c r="HF20">
        <v>-0.60000000000000009</v>
      </c>
      <c r="HG20">
        <v>0</v>
      </c>
      <c r="HH20">
        <v>0</v>
      </c>
      <c r="HI20">
        <v>-0.7</v>
      </c>
      <c r="HJ20" s="11">
        <f t="shared" si="76"/>
        <v>-1.9444444444444445E-2</v>
      </c>
      <c r="HK20" s="11">
        <f t="shared" si="77"/>
        <v>-7.1428571428571425E-2</v>
      </c>
      <c r="HL20">
        <v>99</v>
      </c>
      <c r="HM20">
        <v>0</v>
      </c>
      <c r="HN20">
        <v>0</v>
      </c>
      <c r="HO20">
        <v>9</v>
      </c>
      <c r="HP20" t="s">
        <v>369</v>
      </c>
      <c r="HQ20" s="33">
        <v>2000000</v>
      </c>
      <c r="HR20" s="33">
        <v>250000</v>
      </c>
      <c r="HS20" s="30">
        <f t="shared" si="78"/>
        <v>-3.3341463414634145</v>
      </c>
    </row>
    <row r="21" spans="1:227" x14ac:dyDescent="0.2">
      <c r="A21" s="1">
        <v>10</v>
      </c>
      <c r="B21" s="2" t="s">
        <v>370</v>
      </c>
      <c r="C21" s="2" t="s">
        <v>371</v>
      </c>
      <c r="D21" s="2" t="s">
        <v>372</v>
      </c>
      <c r="E21" s="2" t="s">
        <v>230</v>
      </c>
      <c r="F21" s="2">
        <v>68</v>
      </c>
      <c r="G21" s="2">
        <v>171</v>
      </c>
      <c r="H21" s="2" t="s">
        <v>231</v>
      </c>
      <c r="J21" s="3">
        <v>35</v>
      </c>
      <c r="K21" s="5" t="s">
        <v>373</v>
      </c>
      <c r="L21" s="5" t="s">
        <v>367</v>
      </c>
      <c r="M21" s="5" t="s">
        <v>374</v>
      </c>
      <c r="N21" s="5" t="s">
        <v>375</v>
      </c>
      <c r="O21" s="2" t="s">
        <v>375</v>
      </c>
      <c r="P21" s="2" t="s">
        <v>376</v>
      </c>
      <c r="Q21" s="1">
        <v>41</v>
      </c>
      <c r="R21" s="1">
        <v>6</v>
      </c>
      <c r="S21" s="1">
        <v>6</v>
      </c>
      <c r="T21" s="1">
        <v>12</v>
      </c>
      <c r="U21" s="1">
        <v>-1</v>
      </c>
      <c r="V21" s="1">
        <v>50</v>
      </c>
      <c r="W21" s="20">
        <f t="shared" si="0"/>
        <v>0.12</v>
      </c>
      <c r="X21" s="6">
        <v>512.20000000000005</v>
      </c>
      <c r="Y21" s="6">
        <f t="shared" si="1"/>
        <v>12.49268292682927</v>
      </c>
      <c r="Z21" s="1">
        <v>685</v>
      </c>
      <c r="AA21" s="6">
        <f t="shared" si="2"/>
        <v>16.707317073170731</v>
      </c>
      <c r="AB21" s="8">
        <f t="shared" si="3"/>
        <v>0.74773722627737238</v>
      </c>
      <c r="AC21" s="3">
        <f t="shared" si="4"/>
        <v>54.105263157894733</v>
      </c>
      <c r="AD21" s="8">
        <f t="shared" si="5"/>
        <v>6.3379847510224199</v>
      </c>
      <c r="AE21" s="20">
        <f t="shared" si="6"/>
        <v>0.25</v>
      </c>
      <c r="AF21" s="20">
        <f t="shared" si="7"/>
        <v>0.25</v>
      </c>
      <c r="AG21" s="20">
        <f t="shared" si="8"/>
        <v>0.5</v>
      </c>
      <c r="AH21" s="3">
        <f t="shared" si="9"/>
        <v>344</v>
      </c>
      <c r="AI21" s="3">
        <f t="shared" si="10"/>
        <v>167</v>
      </c>
      <c r="AJ21" s="3">
        <f t="shared" si="11"/>
        <v>177</v>
      </c>
      <c r="AK21" s="20">
        <f t="shared" si="12"/>
        <v>0.48546511627906974</v>
      </c>
      <c r="AL21" s="6">
        <v>14.6</v>
      </c>
      <c r="AM21" s="1">
        <v>33</v>
      </c>
      <c r="AN21" s="1">
        <v>21</v>
      </c>
      <c r="AO21" s="1">
        <v>18</v>
      </c>
      <c r="AP21" s="1">
        <v>18</v>
      </c>
      <c r="AQ21" s="1">
        <v>21</v>
      </c>
      <c r="AR21" s="6">
        <f t="shared" si="13"/>
        <v>3.8656774697383831</v>
      </c>
      <c r="AS21" s="6">
        <f t="shared" si="14"/>
        <v>2.4599765716516981</v>
      </c>
      <c r="AT21" s="6">
        <f t="shared" si="15"/>
        <v>2.1085513471300272</v>
      </c>
      <c r="AU21" s="6">
        <f t="shared" si="16"/>
        <v>2.1085513471300272</v>
      </c>
      <c r="AV21" s="6">
        <f t="shared" si="17"/>
        <v>2.4599765716516981</v>
      </c>
      <c r="AW21" s="1">
        <v>4</v>
      </c>
      <c r="AX21" s="1">
        <v>2</v>
      </c>
      <c r="AY21" s="1">
        <v>0</v>
      </c>
      <c r="AZ21" s="1">
        <v>0</v>
      </c>
      <c r="BA21" s="1">
        <v>0</v>
      </c>
      <c r="BB21" s="1">
        <v>0</v>
      </c>
      <c r="BC21" s="7">
        <f>(EA21+FH21+GG21)-(DZ21+FG21+GF21)-((BD21/60)*(0.11)+(EF21/60)*(-0.14)+(FI21/60)*(0.13))</f>
        <v>4.2087250000001504</v>
      </c>
      <c r="BD21" s="6">
        <v>474.65</v>
      </c>
      <c r="BE21" s="6">
        <f t="shared" si="18"/>
        <v>11.576829268292682</v>
      </c>
      <c r="BF21" s="5">
        <v>11.41</v>
      </c>
      <c r="BG21" s="5">
        <v>38.020000000000003</v>
      </c>
      <c r="BH21" s="21">
        <f t="shared" si="19"/>
        <v>0.23083147885899249</v>
      </c>
      <c r="BI21" s="1">
        <v>5</v>
      </c>
      <c r="BJ21" s="22">
        <v>4</v>
      </c>
      <c r="BK21" s="22">
        <v>2</v>
      </c>
      <c r="BL21" s="1">
        <v>6</v>
      </c>
      <c r="BM21" s="1">
        <f t="shared" si="20"/>
        <v>11</v>
      </c>
      <c r="BN21" s="8">
        <f t="shared" si="21"/>
        <v>1.3904982618771728</v>
      </c>
      <c r="BO21" s="3">
        <f t="shared" si="22"/>
        <v>54.105263157894733</v>
      </c>
      <c r="BP21" s="20">
        <f t="shared" si="23"/>
        <v>0.26315789473684209</v>
      </c>
      <c r="BQ21" s="20">
        <f t="shared" si="24"/>
        <v>0.31578947368421051</v>
      </c>
      <c r="BR21" s="20">
        <f t="shared" si="25"/>
        <v>0.57894736842105265</v>
      </c>
      <c r="BS21" s="3">
        <f t="shared" si="26"/>
        <v>321</v>
      </c>
      <c r="BT21" s="1">
        <v>153</v>
      </c>
      <c r="BU21" s="1">
        <v>168</v>
      </c>
      <c r="BV21" s="20">
        <f t="shared" si="27"/>
        <v>0.47663551401869159</v>
      </c>
      <c r="BW21" s="5">
        <v>51</v>
      </c>
      <c r="BX21" s="5">
        <v>69</v>
      </c>
      <c r="BY21" s="21">
        <f t="shared" si="28"/>
        <v>0.29556650246305421</v>
      </c>
      <c r="BZ21" s="5">
        <v>66</v>
      </c>
      <c r="CA21" s="5">
        <v>64</v>
      </c>
      <c r="CB21" s="23">
        <f t="shared" si="29"/>
        <v>0.32019704433497537</v>
      </c>
      <c r="CC21" s="5">
        <v>73</v>
      </c>
      <c r="CD21" s="5">
        <v>83</v>
      </c>
      <c r="CE21" s="23">
        <f t="shared" si="30"/>
        <v>0.38423645320197042</v>
      </c>
      <c r="CF21" s="23">
        <f t="shared" si="31"/>
        <v>0.48</v>
      </c>
      <c r="CG21" s="24">
        <v>5</v>
      </c>
      <c r="CH21" s="5">
        <v>144</v>
      </c>
      <c r="CI21" s="5">
        <v>158</v>
      </c>
      <c r="CJ21" s="5">
        <v>168</v>
      </c>
      <c r="CK21">
        <v>15.396649249999999</v>
      </c>
      <c r="CL21" s="5">
        <v>0.13300000000000001</v>
      </c>
      <c r="CM21" s="5">
        <v>5</v>
      </c>
      <c r="CN21" s="5">
        <v>-9.5000000000000001E-2</v>
      </c>
      <c r="CO21" s="5">
        <v>-0.96799999999999997</v>
      </c>
      <c r="CP21" s="5">
        <v>-0.57500000000000007</v>
      </c>
      <c r="CQ21" s="21">
        <f t="shared" si="32"/>
        <v>7.3929961089494164E-2</v>
      </c>
      <c r="CR21" s="25">
        <f t="shared" si="33"/>
        <v>0.91363636363636369</v>
      </c>
      <c r="CS21" s="22">
        <f t="shared" si="34"/>
        <v>921.02935974531317</v>
      </c>
      <c r="CT21" s="21">
        <f t="shared" si="35"/>
        <v>-1.2433675274142145E-2</v>
      </c>
      <c r="CU21" s="26">
        <f t="shared" si="36"/>
        <v>2.4368867702699815</v>
      </c>
      <c r="CV21" s="27">
        <f t="shared" si="37"/>
        <v>2.4368867702699815</v>
      </c>
      <c r="CW21" s="27">
        <f t="shared" si="38"/>
        <v>32.962099997862374</v>
      </c>
      <c r="CX21" s="27">
        <f t="shared" si="39"/>
        <v>28.216583655757677</v>
      </c>
      <c r="CY21" s="27">
        <f t="shared" si="40"/>
        <v>60.152626066137955</v>
      </c>
      <c r="CZ21" s="27">
        <f t="shared" si="41"/>
        <v>56.176652914644833</v>
      </c>
      <c r="DA21" s="28">
        <f t="shared" si="42"/>
        <v>3.9759731514931218</v>
      </c>
      <c r="DB21" s="5">
        <v>19</v>
      </c>
      <c r="DC21" s="5">
        <v>19</v>
      </c>
      <c r="DD21" s="22">
        <v>238</v>
      </c>
      <c r="DE21" s="22">
        <v>201</v>
      </c>
      <c r="DF21" s="22">
        <v>92</v>
      </c>
      <c r="DG21" s="22">
        <v>103</v>
      </c>
      <c r="DH21" s="22">
        <v>115</v>
      </c>
      <c r="DI21" s="22">
        <v>120</v>
      </c>
      <c r="DJ21" s="29">
        <f t="shared" si="43"/>
        <v>4.845973151493121</v>
      </c>
      <c r="DK21" s="27">
        <f t="shared" si="44"/>
        <v>2.5788737634877661</v>
      </c>
      <c r="DL21" s="27">
        <f t="shared" si="45"/>
        <v>2.655855069860535</v>
      </c>
      <c r="DM21" s="27">
        <f t="shared" si="46"/>
        <v>29.48384034077058</v>
      </c>
      <c r="DN21" s="27">
        <f t="shared" si="47"/>
        <v>26.250625473114276</v>
      </c>
      <c r="DO21" s="27">
        <f t="shared" si="48"/>
        <v>54.695218177852468</v>
      </c>
      <c r="DP21" s="27">
        <f t="shared" si="49"/>
        <v>55.349559282021005</v>
      </c>
      <c r="DQ21" s="30">
        <f t="shared" si="50"/>
        <v>4.6303142556616592</v>
      </c>
      <c r="DR21" s="5">
        <v>67</v>
      </c>
      <c r="DS21" s="5">
        <v>69</v>
      </c>
      <c r="DT21" s="5">
        <v>699</v>
      </c>
      <c r="DU21" s="5">
        <v>613</v>
      </c>
      <c r="DV21" s="5">
        <v>270</v>
      </c>
      <c r="DW21" s="5">
        <v>317</v>
      </c>
      <c r="DX21" s="5">
        <v>439</v>
      </c>
      <c r="DY21" s="5">
        <v>385</v>
      </c>
      <c r="DZ21" s="22">
        <v>2</v>
      </c>
      <c r="EA21" s="22">
        <v>7</v>
      </c>
      <c r="EB21" s="22">
        <f t="shared" si="51"/>
        <v>5</v>
      </c>
      <c r="EC21" s="26">
        <f t="shared" si="52"/>
        <v>0.25281786579584958</v>
      </c>
      <c r="ED21" s="27">
        <f t="shared" si="53"/>
        <v>0.88486253028547357</v>
      </c>
      <c r="EE21" s="27">
        <f t="shared" si="54"/>
        <v>0.63204466448962393</v>
      </c>
      <c r="EF21" s="6">
        <v>35.616666666699999</v>
      </c>
      <c r="EG21" s="6">
        <f t="shared" si="55"/>
        <v>0.86869918699268289</v>
      </c>
      <c r="EH21" s="5">
        <v>0.85</v>
      </c>
      <c r="EI21" s="5">
        <v>3.85</v>
      </c>
      <c r="EJ21" s="21">
        <f t="shared" si="56"/>
        <v>0.18085106382978722</v>
      </c>
      <c r="EK21" s="1">
        <v>1</v>
      </c>
      <c r="EL21" s="22">
        <v>0</v>
      </c>
      <c r="EM21" s="22">
        <v>0</v>
      </c>
      <c r="EN21" s="1">
        <v>0</v>
      </c>
      <c r="EO21" s="3">
        <f t="shared" si="57"/>
        <v>1</v>
      </c>
      <c r="EP21" s="6">
        <f t="shared" si="58"/>
        <v>1.6846045858664629</v>
      </c>
      <c r="EQ21" s="3">
        <f t="shared" si="59"/>
        <v>0</v>
      </c>
      <c r="ER21" s="20">
        <f t="shared" si="60"/>
        <v>0.2</v>
      </c>
      <c r="ES21" s="20">
        <f t="shared" si="61"/>
        <v>0</v>
      </c>
      <c r="ET21" s="20">
        <f t="shared" si="62"/>
        <v>0.2</v>
      </c>
      <c r="EU21" s="3">
        <f t="shared" si="63"/>
        <v>21</v>
      </c>
      <c r="EV21" s="1">
        <v>13</v>
      </c>
      <c r="EW21" s="1">
        <v>8</v>
      </c>
      <c r="EX21" s="20">
        <f t="shared" si="64"/>
        <v>0.61904761904761907</v>
      </c>
      <c r="EY21" s="5">
        <v>5</v>
      </c>
      <c r="EZ21" s="5">
        <v>0</v>
      </c>
      <c r="FA21" s="22">
        <v>20</v>
      </c>
      <c r="FB21" s="22">
        <v>3</v>
      </c>
      <c r="FC21" s="22">
        <v>6</v>
      </c>
      <c r="FD21" s="22">
        <v>3</v>
      </c>
      <c r="FE21" s="22">
        <v>3</v>
      </c>
      <c r="FF21" s="22">
        <v>13</v>
      </c>
      <c r="FG21" s="22">
        <v>0</v>
      </c>
      <c r="FH21" s="22">
        <v>0</v>
      </c>
      <c r="FI21" s="6">
        <v>1.9333333333</v>
      </c>
      <c r="FJ21" s="6">
        <f t="shared" si="65"/>
        <v>4.715447154390244E-2</v>
      </c>
      <c r="FK21" s="5">
        <v>0.05</v>
      </c>
      <c r="FL21" s="5">
        <v>4.62</v>
      </c>
      <c r="FM21" s="21">
        <f t="shared" si="66"/>
        <v>1.0706638115631693E-2</v>
      </c>
      <c r="FN21" s="1">
        <v>0</v>
      </c>
      <c r="FO21" s="22">
        <v>0</v>
      </c>
      <c r="FP21" s="22">
        <v>0</v>
      </c>
      <c r="FQ21" s="1">
        <v>0</v>
      </c>
      <c r="FR21" s="1">
        <f t="shared" si="67"/>
        <v>0</v>
      </c>
      <c r="FS21" s="3">
        <f t="shared" si="68"/>
        <v>0</v>
      </c>
      <c r="FT21" s="3">
        <f t="shared" si="69"/>
        <v>2</v>
      </c>
      <c r="FU21" s="1">
        <v>1</v>
      </c>
      <c r="FV21" s="1">
        <v>1</v>
      </c>
      <c r="FW21" s="20">
        <f t="shared" si="70"/>
        <v>0.5</v>
      </c>
      <c r="FX21" s="5">
        <v>0</v>
      </c>
      <c r="FY21" s="5">
        <v>0</v>
      </c>
      <c r="FZ21" s="22">
        <v>0</v>
      </c>
      <c r="GA21" s="22">
        <v>0</v>
      </c>
      <c r="GB21" s="22">
        <v>0</v>
      </c>
      <c r="GC21" s="22">
        <v>3</v>
      </c>
      <c r="GD21" s="22">
        <v>2</v>
      </c>
      <c r="GE21" s="22">
        <v>0</v>
      </c>
      <c r="GF21" s="22">
        <v>0</v>
      </c>
      <c r="GG21" s="22">
        <v>0</v>
      </c>
      <c r="GH21" s="1">
        <v>24</v>
      </c>
      <c r="GI21" s="1">
        <v>5</v>
      </c>
      <c r="GJ21" s="1">
        <v>20</v>
      </c>
      <c r="GK21" s="1">
        <v>0</v>
      </c>
      <c r="GN21" s="31" t="str">
        <f t="shared" si="71"/>
        <v xml:space="preserve"> </v>
      </c>
      <c r="GP21" s="1">
        <v>0</v>
      </c>
      <c r="GQ21" s="1">
        <v>0</v>
      </c>
      <c r="GR21" s="1">
        <v>1</v>
      </c>
      <c r="GS21" s="1">
        <v>0</v>
      </c>
      <c r="GT21" s="1">
        <v>0</v>
      </c>
      <c r="GU21" s="1">
        <v>0</v>
      </c>
      <c r="GV21" s="32" t="str">
        <f t="shared" si="72"/>
        <v xml:space="preserve"> </v>
      </c>
      <c r="GW21" s="9">
        <f t="shared" si="73"/>
        <v>4</v>
      </c>
      <c r="GX21" s="10">
        <v>0.60000000000000009</v>
      </c>
      <c r="GY21" s="10">
        <v>0.5</v>
      </c>
      <c r="GZ21" s="10">
        <v>1.1000000000000001</v>
      </c>
      <c r="HA21" s="29">
        <f t="shared" si="74"/>
        <v>2.682926829268293E-2</v>
      </c>
      <c r="HB21" s="29">
        <f t="shared" si="75"/>
        <v>0.1288559156579461</v>
      </c>
      <c r="HC21">
        <v>10.7</v>
      </c>
      <c r="HD21">
        <v>9.4</v>
      </c>
      <c r="HE21">
        <v>0.30000000000000004</v>
      </c>
      <c r="HF21">
        <v>0.4</v>
      </c>
      <c r="HG21">
        <v>0.9</v>
      </c>
      <c r="HH21">
        <v>0</v>
      </c>
      <c r="HI21">
        <v>1.3</v>
      </c>
      <c r="HJ21" s="11">
        <f t="shared" si="76"/>
        <v>3.1707317073170732E-2</v>
      </c>
      <c r="HK21" s="11">
        <f t="shared" si="77"/>
        <v>0.15228426395939085</v>
      </c>
      <c r="HL21">
        <v>99</v>
      </c>
      <c r="HM21">
        <v>0</v>
      </c>
      <c r="HN21">
        <v>0</v>
      </c>
      <c r="HQ21" s="33">
        <v>650000</v>
      </c>
      <c r="HR21" s="33">
        <v>0</v>
      </c>
      <c r="HS21" s="30">
        <f t="shared" si="78"/>
        <v>1.0365853658536586</v>
      </c>
    </row>
    <row r="22" spans="1:227" x14ac:dyDescent="0.2">
      <c r="A22" s="1">
        <v>36</v>
      </c>
      <c r="B22" s="2" t="s">
        <v>377</v>
      </c>
      <c r="C22" s="2" t="s">
        <v>378</v>
      </c>
      <c r="D22" s="2" t="s">
        <v>379</v>
      </c>
      <c r="E22" s="2" t="s">
        <v>240</v>
      </c>
      <c r="F22" s="2">
        <v>69</v>
      </c>
      <c r="G22" s="2">
        <v>175</v>
      </c>
      <c r="H22" s="2" t="s">
        <v>249</v>
      </c>
      <c r="I22" s="2" t="s">
        <v>258</v>
      </c>
      <c r="J22" s="3">
        <v>23</v>
      </c>
      <c r="K22" s="5" t="s">
        <v>380</v>
      </c>
      <c r="L22" s="5" t="s">
        <v>381</v>
      </c>
      <c r="M22" s="5" t="s">
        <v>382</v>
      </c>
      <c r="N22" s="5" t="s">
        <v>327</v>
      </c>
      <c r="O22" s="2" t="s">
        <v>327</v>
      </c>
      <c r="P22" s="2" t="s">
        <v>245</v>
      </c>
      <c r="Q22" s="1">
        <v>2</v>
      </c>
      <c r="R22" s="1">
        <v>0</v>
      </c>
      <c r="S22" s="1">
        <v>0</v>
      </c>
      <c r="T22" s="1">
        <v>0</v>
      </c>
      <c r="U22" s="1">
        <v>-1</v>
      </c>
      <c r="V22" s="1">
        <v>0</v>
      </c>
      <c r="W22" s="20">
        <f t="shared" si="0"/>
        <v>0</v>
      </c>
      <c r="X22" s="6">
        <v>21.883333333300001</v>
      </c>
      <c r="Y22" s="6">
        <f t="shared" si="1"/>
        <v>10.941666666650001</v>
      </c>
      <c r="Z22" s="1">
        <v>30</v>
      </c>
      <c r="AA22" s="6">
        <f t="shared" si="2"/>
        <v>15</v>
      </c>
      <c r="AB22" s="8">
        <f t="shared" si="3"/>
        <v>0.72944444444333334</v>
      </c>
      <c r="AC22" s="3">
        <f t="shared" si="4"/>
        <v>0</v>
      </c>
      <c r="AD22" s="8">
        <f t="shared" si="5"/>
        <v>0</v>
      </c>
      <c r="AE22" s="20">
        <f t="shared" si="6"/>
        <v>0</v>
      </c>
      <c r="AF22" s="20">
        <f t="shared" si="7"/>
        <v>0</v>
      </c>
      <c r="AG22" s="20">
        <f t="shared" si="8"/>
        <v>0</v>
      </c>
      <c r="AH22" s="3" t="e">
        <f t="shared" si="9"/>
        <v>#VALUE!</v>
      </c>
      <c r="AI22" s="3" t="str">
        <f t="shared" si="10"/>
        <v xml:space="preserve"> </v>
      </c>
      <c r="AJ22" s="3" t="str">
        <f t="shared" si="11"/>
        <v xml:space="preserve"> </v>
      </c>
      <c r="AK22" s="20" t="e">
        <f t="shared" si="12"/>
        <v>#VALUE!</v>
      </c>
      <c r="AL22" s="6">
        <v>0</v>
      </c>
      <c r="AM22" s="1">
        <v>1</v>
      </c>
      <c r="AN22" s="1">
        <v>0</v>
      </c>
      <c r="AO22" s="1">
        <v>1</v>
      </c>
      <c r="AP22" s="1">
        <v>0</v>
      </c>
      <c r="AQ22" s="1">
        <v>1</v>
      </c>
      <c r="AR22" s="6">
        <f t="shared" si="13"/>
        <v>2.7418126428069183</v>
      </c>
      <c r="AS22" s="6">
        <f t="shared" si="14"/>
        <v>0</v>
      </c>
      <c r="AT22" s="6">
        <f t="shared" si="15"/>
        <v>2.7418126428069183</v>
      </c>
      <c r="AU22" s="6">
        <f t="shared" si="16"/>
        <v>0</v>
      </c>
      <c r="AV22" s="6">
        <f t="shared" si="17"/>
        <v>2.7418126428069183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7">
        <f>(EA22+FH22+GG22)-(DZ22+FG22+GF22)-((BD22/60)*(0.11)+(EF22/60)*(-0.14)+(FI22/60)*(0.13))</f>
        <v>1.9672416666666834</v>
      </c>
      <c r="BD22" s="6">
        <v>20.116666666699999</v>
      </c>
      <c r="BE22" s="6">
        <f t="shared" si="18"/>
        <v>10.058333333349999</v>
      </c>
      <c r="BF22" s="5">
        <v>9.6999999999999993</v>
      </c>
      <c r="BG22" s="5">
        <v>34.92</v>
      </c>
      <c r="BH22" s="21">
        <f t="shared" si="19"/>
        <v>0.21739130434782605</v>
      </c>
      <c r="BI22" s="1">
        <v>0</v>
      </c>
      <c r="BJ22" s="22">
        <v>0</v>
      </c>
      <c r="BK22" s="22">
        <v>0</v>
      </c>
      <c r="BL22" s="1">
        <v>0</v>
      </c>
      <c r="BM22" s="1">
        <f t="shared" si="20"/>
        <v>0</v>
      </c>
      <c r="BN22" s="8">
        <f t="shared" si="21"/>
        <v>0</v>
      </c>
      <c r="BO22" s="3">
        <f t="shared" si="22"/>
        <v>0</v>
      </c>
      <c r="BP22" s="20">
        <f t="shared" si="23"/>
        <v>0</v>
      </c>
      <c r="BQ22" s="20">
        <f t="shared" si="24"/>
        <v>0</v>
      </c>
      <c r="BR22" s="20">
        <f t="shared" si="25"/>
        <v>0</v>
      </c>
      <c r="BS22" s="3" t="str">
        <f t="shared" si="26"/>
        <v xml:space="preserve"> </v>
      </c>
      <c r="BT22" s="1">
        <v>0</v>
      </c>
      <c r="BU22" s="1">
        <v>0</v>
      </c>
      <c r="BV22" s="20" t="str">
        <f t="shared" si="27"/>
        <v xml:space="preserve"> </v>
      </c>
      <c r="BW22" s="5">
        <v>2</v>
      </c>
      <c r="BX22" s="5">
        <v>1</v>
      </c>
      <c r="BY22" s="21">
        <f t="shared" si="28"/>
        <v>0.1875</v>
      </c>
      <c r="BZ22" s="5">
        <v>3</v>
      </c>
      <c r="CA22" s="5">
        <v>6</v>
      </c>
      <c r="CB22" s="23">
        <f t="shared" si="29"/>
        <v>0.5625</v>
      </c>
      <c r="CC22" s="5">
        <v>0</v>
      </c>
      <c r="CD22" s="5">
        <v>4</v>
      </c>
      <c r="CE22" s="23">
        <f t="shared" si="30"/>
        <v>0.25</v>
      </c>
      <c r="CF22" s="23">
        <f t="shared" si="31"/>
        <v>0.25</v>
      </c>
      <c r="CG22" s="24">
        <v>1</v>
      </c>
      <c r="CH22" s="5">
        <v>6</v>
      </c>
      <c r="CI22" s="5">
        <v>10</v>
      </c>
      <c r="CJ22" s="5">
        <v>2</v>
      </c>
      <c r="CK22">
        <v>14.91033676</v>
      </c>
      <c r="CL22" s="5">
        <v>-1.853</v>
      </c>
      <c r="CM22" s="5">
        <v>15</v>
      </c>
      <c r="CN22" s="5">
        <v>3.754</v>
      </c>
      <c r="CO22" s="5">
        <v>-1.653</v>
      </c>
      <c r="CP22" s="5">
        <v>-6.2910000000000004</v>
      </c>
      <c r="CQ22" s="21">
        <f t="shared" si="32"/>
        <v>0</v>
      </c>
      <c r="CR22" s="25">
        <f t="shared" si="33"/>
        <v>0.9</v>
      </c>
      <c r="CS22" s="22">
        <f t="shared" si="34"/>
        <v>900</v>
      </c>
      <c r="CT22" s="21">
        <f t="shared" si="35"/>
        <v>-9.9999999999999978E-2</v>
      </c>
      <c r="CU22" s="26">
        <f t="shared" si="36"/>
        <v>0</v>
      </c>
      <c r="CV22" s="27">
        <f t="shared" si="37"/>
        <v>3.0927835051546393</v>
      </c>
      <c r="CW22" s="27">
        <f t="shared" si="38"/>
        <v>15.463917525773198</v>
      </c>
      <c r="CX22" s="27">
        <f t="shared" si="39"/>
        <v>30.927835051546396</v>
      </c>
      <c r="CY22" s="27">
        <f t="shared" si="40"/>
        <v>40.206185567010316</v>
      </c>
      <c r="CZ22" s="27">
        <f t="shared" si="41"/>
        <v>61.855670103092791</v>
      </c>
      <c r="DA22" s="28">
        <f t="shared" si="42"/>
        <v>-21.649484536082475</v>
      </c>
      <c r="DB22" s="5">
        <v>0</v>
      </c>
      <c r="DC22" s="5">
        <v>1</v>
      </c>
      <c r="DD22" s="22">
        <v>5</v>
      </c>
      <c r="DE22" s="22">
        <v>9</v>
      </c>
      <c r="DF22" s="22">
        <v>4</v>
      </c>
      <c r="DG22" s="22">
        <v>7</v>
      </c>
      <c r="DH22" s="22">
        <v>3</v>
      </c>
      <c r="DI22" s="22">
        <v>4</v>
      </c>
      <c r="DJ22" s="29">
        <f t="shared" si="43"/>
        <v>-5.6944845360824736</v>
      </c>
      <c r="DK22" s="27">
        <f t="shared" si="44"/>
        <v>1.7182130584192439</v>
      </c>
      <c r="DL22" s="27">
        <f t="shared" si="45"/>
        <v>2.5773195876288661</v>
      </c>
      <c r="DM22" s="27">
        <f t="shared" si="46"/>
        <v>24.054982817869412</v>
      </c>
      <c r="DN22" s="27">
        <f t="shared" si="47"/>
        <v>29.209621993127147</v>
      </c>
      <c r="DO22" s="27">
        <f t="shared" si="48"/>
        <v>39.518900343642613</v>
      </c>
      <c r="DP22" s="27">
        <f t="shared" si="49"/>
        <v>42.096219931271477</v>
      </c>
      <c r="DQ22" s="30">
        <f t="shared" si="50"/>
        <v>-19.072164948453612</v>
      </c>
      <c r="DR22" s="5">
        <v>2</v>
      </c>
      <c r="DS22" s="5">
        <v>3</v>
      </c>
      <c r="DT22" s="5">
        <v>26</v>
      </c>
      <c r="DU22" s="5">
        <v>31</v>
      </c>
      <c r="DV22" s="5">
        <v>9</v>
      </c>
      <c r="DW22" s="5">
        <v>9</v>
      </c>
      <c r="DX22" s="5">
        <v>6</v>
      </c>
      <c r="DY22" s="5">
        <v>9</v>
      </c>
      <c r="DZ22" s="22">
        <v>0</v>
      </c>
      <c r="EA22" s="22">
        <v>2</v>
      </c>
      <c r="EB22" s="22">
        <f t="shared" si="51"/>
        <v>2</v>
      </c>
      <c r="EC22" s="26">
        <f t="shared" si="52"/>
        <v>0</v>
      </c>
      <c r="ED22" s="27">
        <f t="shared" si="53"/>
        <v>5.9652029825916077</v>
      </c>
      <c r="EE22" s="27">
        <f t="shared" si="54"/>
        <v>5.9652029825916077</v>
      </c>
      <c r="EF22" s="6">
        <v>1.7666666666999999</v>
      </c>
      <c r="EG22" s="6">
        <f t="shared" si="55"/>
        <v>0.88333333334999997</v>
      </c>
      <c r="EH22" s="5">
        <v>1.24</v>
      </c>
      <c r="EI22" s="5">
        <v>5.13</v>
      </c>
      <c r="EJ22" s="21">
        <f t="shared" si="56"/>
        <v>0.19466248037676609</v>
      </c>
      <c r="EK22" s="1">
        <v>0</v>
      </c>
      <c r="EL22" s="22">
        <v>0</v>
      </c>
      <c r="EM22" s="22">
        <v>0</v>
      </c>
      <c r="EN22" s="1">
        <v>0</v>
      </c>
      <c r="EO22" s="3">
        <f t="shared" si="57"/>
        <v>0</v>
      </c>
      <c r="EP22" s="6">
        <f t="shared" si="58"/>
        <v>0</v>
      </c>
      <c r="EQ22" s="3">
        <f t="shared" si="59"/>
        <v>0</v>
      </c>
      <c r="ER22" s="20">
        <f t="shared" si="60"/>
        <v>0</v>
      </c>
      <c r="ES22" s="20">
        <f t="shared" si="61"/>
        <v>0</v>
      </c>
      <c r="ET22" s="20">
        <f t="shared" si="62"/>
        <v>0</v>
      </c>
      <c r="EU22" s="3" t="str">
        <f t="shared" si="63"/>
        <v xml:space="preserve"> </v>
      </c>
      <c r="EV22" s="1">
        <v>0</v>
      </c>
      <c r="EW22" s="1">
        <v>0</v>
      </c>
      <c r="EX22" s="20" t="str">
        <f t="shared" si="64"/>
        <v xml:space="preserve"> </v>
      </c>
      <c r="EY22" s="5">
        <v>0</v>
      </c>
      <c r="EZ22" s="5">
        <v>0</v>
      </c>
      <c r="FA22" s="22">
        <v>1</v>
      </c>
      <c r="FB22" s="22">
        <v>1</v>
      </c>
      <c r="FC22" s="22">
        <v>1</v>
      </c>
      <c r="FD22" s="22">
        <v>0</v>
      </c>
      <c r="FE22" s="22">
        <v>0</v>
      </c>
      <c r="FF22" s="22">
        <v>0</v>
      </c>
      <c r="FG22" s="22">
        <v>0</v>
      </c>
      <c r="FH22" s="22">
        <v>0</v>
      </c>
      <c r="FI22" s="6">
        <v>0</v>
      </c>
      <c r="FJ22" s="6">
        <f t="shared" si="65"/>
        <v>0</v>
      </c>
      <c r="FK22" s="5"/>
      <c r="FL22" s="5"/>
      <c r="FM22" s="21" t="str">
        <f t="shared" si="66"/>
        <v xml:space="preserve"> </v>
      </c>
      <c r="FN22" s="1">
        <v>0</v>
      </c>
      <c r="FO22" s="22">
        <v>0</v>
      </c>
      <c r="FP22" s="22">
        <v>0</v>
      </c>
      <c r="FQ22" s="1">
        <v>0</v>
      </c>
      <c r="FR22" s="1">
        <f t="shared" si="67"/>
        <v>0</v>
      </c>
      <c r="FS22" s="3">
        <f t="shared" si="68"/>
        <v>0</v>
      </c>
      <c r="FT22" s="3" t="str">
        <f t="shared" si="69"/>
        <v xml:space="preserve"> </v>
      </c>
      <c r="FU22" s="1">
        <v>0</v>
      </c>
      <c r="FV22" s="1">
        <v>0</v>
      </c>
      <c r="FW22" s="20" t="str">
        <f t="shared" si="70"/>
        <v xml:space="preserve"> </v>
      </c>
      <c r="FX22" s="5"/>
      <c r="FY22" s="5"/>
      <c r="FZ22" s="22">
        <v>0</v>
      </c>
      <c r="GA22" s="22">
        <v>0</v>
      </c>
      <c r="GB22" s="22">
        <v>0</v>
      </c>
      <c r="GC22" s="22">
        <v>0</v>
      </c>
      <c r="GD22" s="22">
        <v>0</v>
      </c>
      <c r="GE22" s="22">
        <v>0</v>
      </c>
      <c r="GF22" s="22">
        <v>0</v>
      </c>
      <c r="GG22" s="22">
        <v>0</v>
      </c>
      <c r="GH22" s="1">
        <v>0</v>
      </c>
      <c r="GI22" s="1">
        <v>0</v>
      </c>
      <c r="GJ22" s="1">
        <v>1</v>
      </c>
      <c r="GK22" s="1">
        <v>0</v>
      </c>
      <c r="GN22" s="31" t="str">
        <f t="shared" si="71"/>
        <v xml:space="preserve"> 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32" t="str">
        <f t="shared" si="72"/>
        <v xml:space="preserve"> </v>
      </c>
      <c r="GW22" s="9">
        <f t="shared" si="73"/>
        <v>2</v>
      </c>
      <c r="GX22" s="10">
        <v>-0.1</v>
      </c>
      <c r="GY22" s="10">
        <v>0</v>
      </c>
      <c r="GZ22" s="10">
        <v>-0.1</v>
      </c>
      <c r="HA22" s="29">
        <f t="shared" si="74"/>
        <v>-0.05</v>
      </c>
      <c r="HB22" s="29">
        <f t="shared" si="75"/>
        <v>-0.27418126428069184</v>
      </c>
      <c r="HC22">
        <v>0.30000000000000004</v>
      </c>
      <c r="HD22">
        <v>0.30000000000000004</v>
      </c>
      <c r="HE22">
        <v>-1</v>
      </c>
      <c r="HF22">
        <v>-0.2</v>
      </c>
      <c r="HG22">
        <v>-0.1</v>
      </c>
      <c r="HH22">
        <v>0</v>
      </c>
      <c r="HI22">
        <v>-0.2</v>
      </c>
      <c r="HJ22" s="11">
        <f t="shared" si="76"/>
        <v>-0.1</v>
      </c>
      <c r="HK22" s="11">
        <f t="shared" si="77"/>
        <v>-0.54836252856138368</v>
      </c>
      <c r="HL22">
        <v>5</v>
      </c>
      <c r="HM22">
        <v>0</v>
      </c>
      <c r="HN22">
        <v>0</v>
      </c>
      <c r="HQ22" s="33">
        <v>46717</v>
      </c>
      <c r="HR22" s="33">
        <v>0</v>
      </c>
      <c r="HS22" s="30">
        <f t="shared" si="78"/>
        <v>-0.23769371175166298</v>
      </c>
    </row>
    <row r="23" spans="1:227" x14ac:dyDescent="0.2">
      <c r="A23" s="1">
        <v>3</v>
      </c>
      <c r="B23" s="2" t="s">
        <v>383</v>
      </c>
      <c r="C23" s="2" t="s">
        <v>384</v>
      </c>
      <c r="D23" s="2" t="s">
        <v>347</v>
      </c>
      <c r="E23" s="2" t="s">
        <v>240</v>
      </c>
      <c r="F23" s="2">
        <v>78</v>
      </c>
      <c r="G23" s="2">
        <v>228</v>
      </c>
      <c r="H23" s="2" t="s">
        <v>231</v>
      </c>
      <c r="J23" s="3">
        <v>24</v>
      </c>
      <c r="K23" s="5" t="s">
        <v>385</v>
      </c>
      <c r="L23" s="5" t="s">
        <v>386</v>
      </c>
      <c r="M23" s="5" t="s">
        <v>374</v>
      </c>
      <c r="N23" s="5" t="s">
        <v>320</v>
      </c>
      <c r="O23" s="2" t="s">
        <v>320</v>
      </c>
      <c r="P23" s="2" t="s">
        <v>271</v>
      </c>
      <c r="Q23" s="1">
        <v>45</v>
      </c>
      <c r="R23" s="1">
        <v>2</v>
      </c>
      <c r="S23" s="1">
        <v>5</v>
      </c>
      <c r="T23" s="1">
        <v>7</v>
      </c>
      <c r="U23" s="1">
        <v>1</v>
      </c>
      <c r="V23" s="1">
        <v>37</v>
      </c>
      <c r="W23" s="20">
        <f t="shared" si="0"/>
        <v>5.4054054054054057E-2</v>
      </c>
      <c r="X23" s="6">
        <v>576.85</v>
      </c>
      <c r="Y23" s="6">
        <f t="shared" si="1"/>
        <v>12.818888888888889</v>
      </c>
      <c r="Z23" s="1">
        <v>858</v>
      </c>
      <c r="AA23" s="6">
        <f t="shared" si="2"/>
        <v>19.066666666666666</v>
      </c>
      <c r="AB23" s="8">
        <f t="shared" si="3"/>
        <v>0.67231934731934739</v>
      </c>
      <c r="AC23" s="3">
        <f t="shared" si="4"/>
        <v>33.25</v>
      </c>
      <c r="AD23" s="8">
        <f t="shared" si="5"/>
        <v>3.4584380688220508</v>
      </c>
      <c r="AE23" s="20">
        <f t="shared" si="6"/>
        <v>8.3333333333333329E-2</v>
      </c>
      <c r="AF23" s="20">
        <f t="shared" si="7"/>
        <v>0.20833333333333334</v>
      </c>
      <c r="AG23" s="20">
        <f t="shared" si="8"/>
        <v>0.29166666666666669</v>
      </c>
      <c r="AH23" s="3" t="e">
        <f t="shared" si="9"/>
        <v>#VALUE!</v>
      </c>
      <c r="AI23" s="3" t="str">
        <f t="shared" si="10"/>
        <v xml:space="preserve"> </v>
      </c>
      <c r="AJ23" s="3" t="str">
        <f t="shared" si="11"/>
        <v xml:space="preserve"> </v>
      </c>
      <c r="AK23" s="20" t="e">
        <f t="shared" si="12"/>
        <v>#VALUE!</v>
      </c>
      <c r="AL23" s="6">
        <v>0</v>
      </c>
      <c r="AM23" s="1">
        <v>91</v>
      </c>
      <c r="AN23" s="1">
        <v>42</v>
      </c>
      <c r="AO23" s="1">
        <v>12</v>
      </c>
      <c r="AP23" s="1">
        <v>8</v>
      </c>
      <c r="AQ23" s="1">
        <v>5</v>
      </c>
      <c r="AR23" s="6">
        <f t="shared" si="13"/>
        <v>9.4651989251971909</v>
      </c>
      <c r="AS23" s="6">
        <f t="shared" si="14"/>
        <v>4.3685533500910116</v>
      </c>
      <c r="AT23" s="6">
        <f t="shared" si="15"/>
        <v>1.2481581000260031</v>
      </c>
      <c r="AU23" s="6">
        <f t="shared" si="16"/>
        <v>0.83210540001733546</v>
      </c>
      <c r="AV23" s="6">
        <f t="shared" si="17"/>
        <v>0.52006587501083468</v>
      </c>
      <c r="AW23" s="1">
        <v>60</v>
      </c>
      <c r="AX23" s="1">
        <v>15</v>
      </c>
      <c r="AY23" s="1">
        <v>4</v>
      </c>
      <c r="AZ23" s="1">
        <v>1</v>
      </c>
      <c r="BA23" s="1">
        <v>0</v>
      </c>
      <c r="BB23" s="1">
        <v>0</v>
      </c>
      <c r="BC23" s="7">
        <f>(EA23+FH23+GG23)-(DZ23+FG23+GF23)-((BD23/60)*(-0.29)+(EF23/60)*0.11+(FI23/60)*(-0.33))</f>
        <v>-6.1955805555555337</v>
      </c>
      <c r="BD23" s="6">
        <v>547.43333333329997</v>
      </c>
      <c r="BE23" s="6">
        <f t="shared" si="18"/>
        <v>12.165185185184443</v>
      </c>
      <c r="BF23" s="5">
        <v>12.06</v>
      </c>
      <c r="BG23" s="5">
        <v>36.08</v>
      </c>
      <c r="BH23" s="21">
        <f t="shared" si="19"/>
        <v>0.25051931865392607</v>
      </c>
      <c r="BI23" s="1">
        <v>2</v>
      </c>
      <c r="BJ23" s="22">
        <v>3</v>
      </c>
      <c r="BK23" s="22">
        <v>2</v>
      </c>
      <c r="BL23" s="1">
        <v>5</v>
      </c>
      <c r="BM23" s="1">
        <f t="shared" si="20"/>
        <v>7</v>
      </c>
      <c r="BN23" s="8">
        <f t="shared" si="21"/>
        <v>0.76721670827502697</v>
      </c>
      <c r="BO23" s="3">
        <f t="shared" si="22"/>
        <v>33.25</v>
      </c>
      <c r="BP23" s="20">
        <f t="shared" si="23"/>
        <v>8.3333333333333329E-2</v>
      </c>
      <c r="BQ23" s="20">
        <f t="shared" si="24"/>
        <v>0.20833333333333334</v>
      </c>
      <c r="BR23" s="20">
        <f t="shared" si="25"/>
        <v>0.29166666666666669</v>
      </c>
      <c r="BS23" s="3" t="str">
        <f t="shared" si="26"/>
        <v xml:space="preserve"> </v>
      </c>
      <c r="BV23" s="20" t="str">
        <f t="shared" si="27"/>
        <v xml:space="preserve"> </v>
      </c>
      <c r="BW23" s="5">
        <v>66</v>
      </c>
      <c r="BX23" s="5">
        <v>56</v>
      </c>
      <c r="BY23" s="21">
        <f t="shared" si="28"/>
        <v>0.2857142857142857</v>
      </c>
      <c r="BZ23" s="5">
        <v>65</v>
      </c>
      <c r="CA23" s="5">
        <v>48</v>
      </c>
      <c r="CB23" s="23">
        <f t="shared" si="29"/>
        <v>0.26463700234192039</v>
      </c>
      <c r="CC23" s="5">
        <v>104</v>
      </c>
      <c r="CD23" s="5">
        <v>88</v>
      </c>
      <c r="CE23" s="23">
        <f t="shared" si="30"/>
        <v>0.44964871194379391</v>
      </c>
      <c r="CF23" s="23">
        <f t="shared" si="31"/>
        <v>0.51914893617021274</v>
      </c>
      <c r="CG23" s="24">
        <v>6</v>
      </c>
      <c r="CH23" s="5">
        <v>212</v>
      </c>
      <c r="CI23" s="5">
        <v>195</v>
      </c>
      <c r="CJ23" s="5">
        <v>164</v>
      </c>
      <c r="CK23">
        <v>15.155372209999999</v>
      </c>
      <c r="CL23" s="5">
        <v>-0.23700000000000002</v>
      </c>
      <c r="CM23" s="5">
        <v>6</v>
      </c>
      <c r="CN23" s="5">
        <v>-3.0000000000000001E-3</v>
      </c>
      <c r="CO23" s="5">
        <v>1.43</v>
      </c>
      <c r="CP23" s="5">
        <v>-4.1040000000000001</v>
      </c>
      <c r="CQ23" s="21">
        <f t="shared" si="32"/>
        <v>9.0225563909774431E-2</v>
      </c>
      <c r="CR23" s="25">
        <f t="shared" si="33"/>
        <v>0.93286219081272082</v>
      </c>
      <c r="CS23" s="22">
        <f t="shared" si="34"/>
        <v>941.88474720369823</v>
      </c>
      <c r="CT23" s="21">
        <f t="shared" si="35"/>
        <v>2.3087754722495246E-2</v>
      </c>
      <c r="CU23" s="26">
        <f t="shared" si="36"/>
        <v>2.6533996683250409</v>
      </c>
      <c r="CV23" s="27">
        <f t="shared" si="37"/>
        <v>2.1006080707573247</v>
      </c>
      <c r="CW23" s="27">
        <f t="shared" si="38"/>
        <v>29.408512990602539</v>
      </c>
      <c r="CX23" s="27">
        <f t="shared" si="39"/>
        <v>31.288004422332779</v>
      </c>
      <c r="CY23" s="27">
        <f t="shared" si="40"/>
        <v>51.851851851851848</v>
      </c>
      <c r="CZ23" s="27">
        <f t="shared" si="41"/>
        <v>59.148700939745716</v>
      </c>
      <c r="DA23" s="28">
        <f t="shared" si="42"/>
        <v>-7.2968490878938681</v>
      </c>
      <c r="DB23" s="5">
        <v>24</v>
      </c>
      <c r="DC23" s="5">
        <v>19</v>
      </c>
      <c r="DD23" s="22">
        <v>242</v>
      </c>
      <c r="DE23" s="22">
        <v>264</v>
      </c>
      <c r="DF23" s="22">
        <v>91</v>
      </c>
      <c r="DG23" s="22">
        <v>122</v>
      </c>
      <c r="DH23" s="22">
        <v>130</v>
      </c>
      <c r="DI23" s="22">
        <v>112</v>
      </c>
      <c r="DJ23" s="29">
        <f t="shared" si="43"/>
        <v>-3.7454235559789737</v>
      </c>
      <c r="DK23" s="27">
        <f t="shared" si="44"/>
        <v>2.845528455284553</v>
      </c>
      <c r="DL23" s="27">
        <f t="shared" si="45"/>
        <v>2.8085735402808574</v>
      </c>
      <c r="DM23" s="27">
        <f t="shared" si="46"/>
        <v>26.829268292682929</v>
      </c>
      <c r="DN23" s="27">
        <f t="shared" si="47"/>
        <v>29.416112342941613</v>
      </c>
      <c r="DO23" s="27">
        <f t="shared" si="48"/>
        <v>50.258684405025875</v>
      </c>
      <c r="DP23" s="27">
        <f t="shared" si="49"/>
        <v>55.838876570583892</v>
      </c>
      <c r="DQ23" s="30">
        <f t="shared" si="50"/>
        <v>-1.7166569223358508</v>
      </c>
      <c r="DR23" s="5">
        <v>77</v>
      </c>
      <c r="DS23" s="5">
        <v>76</v>
      </c>
      <c r="DT23" s="5">
        <v>649</v>
      </c>
      <c r="DU23" s="5">
        <v>720</v>
      </c>
      <c r="DV23" s="5">
        <v>290</v>
      </c>
      <c r="DW23" s="5">
        <v>336</v>
      </c>
      <c r="DX23" s="5">
        <v>379</v>
      </c>
      <c r="DY23" s="5">
        <v>344</v>
      </c>
      <c r="DZ23" s="22">
        <v>11</v>
      </c>
      <c r="EA23" s="22">
        <v>2</v>
      </c>
      <c r="EB23" s="22">
        <f t="shared" si="51"/>
        <v>-9</v>
      </c>
      <c r="EC23" s="26">
        <f t="shared" si="52"/>
        <v>1.2056262558607567</v>
      </c>
      <c r="ED23" s="27">
        <f t="shared" si="53"/>
        <v>0.21920477379286485</v>
      </c>
      <c r="EE23" s="27">
        <f t="shared" si="54"/>
        <v>-0.98642148206789182</v>
      </c>
      <c r="EF23" s="6">
        <v>0.45</v>
      </c>
      <c r="EG23" s="6">
        <f t="shared" si="55"/>
        <v>0.01</v>
      </c>
      <c r="EH23" s="5">
        <v>0.02</v>
      </c>
      <c r="EI23" s="5">
        <v>5.39</v>
      </c>
      <c r="EJ23" s="21">
        <f t="shared" si="56"/>
        <v>3.6968576709796677E-3</v>
      </c>
      <c r="EK23" s="1">
        <v>0</v>
      </c>
      <c r="EL23" s="22">
        <v>0</v>
      </c>
      <c r="EM23" s="22">
        <v>0</v>
      </c>
      <c r="EN23" s="1">
        <v>0</v>
      </c>
      <c r="EO23" s="3">
        <f t="shared" si="57"/>
        <v>0</v>
      </c>
      <c r="EP23" s="6">
        <f t="shared" si="58"/>
        <v>0</v>
      </c>
      <c r="EQ23" s="3">
        <f t="shared" si="59"/>
        <v>0</v>
      </c>
      <c r="ER23" s="20">
        <f t="shared" si="60"/>
        <v>0</v>
      </c>
      <c r="ES23" s="20">
        <f t="shared" si="61"/>
        <v>0</v>
      </c>
      <c r="ET23" s="20">
        <f t="shared" si="62"/>
        <v>0</v>
      </c>
      <c r="EU23" s="3" t="str">
        <f t="shared" si="63"/>
        <v xml:space="preserve"> </v>
      </c>
      <c r="EX23" s="20" t="str">
        <f t="shared" si="64"/>
        <v xml:space="preserve"> </v>
      </c>
      <c r="EY23" s="5">
        <v>0</v>
      </c>
      <c r="EZ23" s="5">
        <v>0</v>
      </c>
      <c r="FA23" s="22">
        <v>0</v>
      </c>
      <c r="FB23" s="22">
        <v>0</v>
      </c>
      <c r="FC23" s="22">
        <v>0</v>
      </c>
      <c r="FD23" s="22">
        <v>0</v>
      </c>
      <c r="FE23" s="22">
        <v>0</v>
      </c>
      <c r="FF23" s="22">
        <v>0</v>
      </c>
      <c r="FG23" s="22">
        <v>0</v>
      </c>
      <c r="FH23" s="22">
        <v>0</v>
      </c>
      <c r="FI23" s="6">
        <v>28.9666666667</v>
      </c>
      <c r="FJ23" s="6">
        <f t="shared" si="65"/>
        <v>0.64370370370444441</v>
      </c>
      <c r="FK23" s="5">
        <v>0.64</v>
      </c>
      <c r="FL23" s="5">
        <v>4.5600000000000005</v>
      </c>
      <c r="FM23" s="21">
        <f t="shared" si="66"/>
        <v>0.12307692307692307</v>
      </c>
      <c r="FN23" s="1">
        <v>0</v>
      </c>
      <c r="FO23" s="22">
        <v>0</v>
      </c>
      <c r="FP23" s="22">
        <v>0</v>
      </c>
      <c r="FQ23" s="1">
        <v>0</v>
      </c>
      <c r="FR23" s="1">
        <f t="shared" si="67"/>
        <v>0</v>
      </c>
      <c r="FS23" s="3">
        <f t="shared" si="68"/>
        <v>0</v>
      </c>
      <c r="FT23" s="3" t="str">
        <f t="shared" si="69"/>
        <v xml:space="preserve"> </v>
      </c>
      <c r="FW23" s="20" t="str">
        <f t="shared" si="70"/>
        <v xml:space="preserve"> </v>
      </c>
      <c r="FX23" s="5">
        <v>0</v>
      </c>
      <c r="FY23" s="5">
        <v>5</v>
      </c>
      <c r="FZ23" s="22">
        <v>1</v>
      </c>
      <c r="GA23" s="22">
        <v>19</v>
      </c>
      <c r="GB23" s="22">
        <v>0</v>
      </c>
      <c r="GC23" s="22">
        <v>16</v>
      </c>
      <c r="GD23" s="22">
        <v>13</v>
      </c>
      <c r="GE23" s="22">
        <v>1</v>
      </c>
      <c r="GF23" s="22">
        <v>0</v>
      </c>
      <c r="GG23" s="22">
        <v>0</v>
      </c>
      <c r="GH23" s="1">
        <v>23</v>
      </c>
      <c r="GI23" s="1">
        <v>0</v>
      </c>
      <c r="GJ23" s="1">
        <v>26</v>
      </c>
      <c r="GK23" s="1">
        <v>4</v>
      </c>
      <c r="GN23" s="31" t="str">
        <f t="shared" si="71"/>
        <v xml:space="preserve"> 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32" t="str">
        <f t="shared" si="72"/>
        <v xml:space="preserve"> </v>
      </c>
      <c r="GW23" s="9">
        <f t="shared" si="73"/>
        <v>1</v>
      </c>
      <c r="GX23" s="10">
        <v>0.30000000000000004</v>
      </c>
      <c r="GY23" s="10">
        <v>0.9</v>
      </c>
      <c r="GZ23" s="10">
        <v>1.2</v>
      </c>
      <c r="HA23" s="29">
        <f t="shared" si="74"/>
        <v>2.6666666666666665E-2</v>
      </c>
      <c r="HB23" s="29">
        <f t="shared" si="75"/>
        <v>0.12481581000260031</v>
      </c>
      <c r="HC23">
        <v>9.5</v>
      </c>
      <c r="HD23">
        <v>12.4</v>
      </c>
      <c r="HE23">
        <v>0.8</v>
      </c>
      <c r="HF23">
        <v>0.60000000000000009</v>
      </c>
      <c r="HG23">
        <v>1.1000000000000001</v>
      </c>
      <c r="HH23">
        <v>0</v>
      </c>
      <c r="HI23">
        <v>1.7000000000000002</v>
      </c>
      <c r="HJ23" s="11">
        <f t="shared" si="76"/>
        <v>3.7777777777777785E-2</v>
      </c>
      <c r="HK23" s="11">
        <f t="shared" si="77"/>
        <v>0.17682239750368381</v>
      </c>
      <c r="HL23">
        <v>99</v>
      </c>
      <c r="HM23">
        <v>0</v>
      </c>
      <c r="HN23">
        <v>0</v>
      </c>
      <c r="HQ23" s="33">
        <v>577500</v>
      </c>
      <c r="HR23" s="33">
        <v>0</v>
      </c>
      <c r="HS23" s="30">
        <f t="shared" si="78"/>
        <v>1.5639024390243905</v>
      </c>
    </row>
    <row r="24" spans="1:227" x14ac:dyDescent="0.2">
      <c r="A24" s="1">
        <v>33</v>
      </c>
      <c r="B24" s="2" t="s">
        <v>387</v>
      </c>
      <c r="C24" s="2" t="s">
        <v>388</v>
      </c>
      <c r="E24" s="2" t="s">
        <v>389</v>
      </c>
      <c r="F24" s="2">
        <v>77</v>
      </c>
      <c r="G24" s="2">
        <v>200</v>
      </c>
      <c r="H24" s="2" t="s">
        <v>249</v>
      </c>
      <c r="J24" s="3">
        <v>29</v>
      </c>
      <c r="K24" s="5" t="s">
        <v>390</v>
      </c>
      <c r="L24" s="5" t="s">
        <v>391</v>
      </c>
      <c r="M24" s="5" t="s">
        <v>392</v>
      </c>
      <c r="N24" s="5" t="s">
        <v>286</v>
      </c>
      <c r="O24" s="2" t="s">
        <v>286</v>
      </c>
      <c r="P24" s="2" t="s">
        <v>271</v>
      </c>
      <c r="Q24" s="1">
        <v>7</v>
      </c>
      <c r="R24" s="1">
        <v>0</v>
      </c>
      <c r="S24" s="1">
        <v>1</v>
      </c>
      <c r="T24" s="1">
        <v>1</v>
      </c>
      <c r="U24" s="1">
        <v>-1</v>
      </c>
      <c r="V24" s="1">
        <v>5</v>
      </c>
      <c r="W24" s="20">
        <f t="shared" si="0"/>
        <v>0</v>
      </c>
      <c r="X24" s="6">
        <v>82.95</v>
      </c>
      <c r="Y24" s="6">
        <f t="shared" si="1"/>
        <v>11.85</v>
      </c>
      <c r="Z24" s="1">
        <v>110</v>
      </c>
      <c r="AA24" s="6">
        <f t="shared" si="2"/>
        <v>15.714285714285714</v>
      </c>
      <c r="AB24" s="8">
        <f t="shared" si="3"/>
        <v>0.75409090909090915</v>
      </c>
      <c r="AC24" s="3">
        <f t="shared" si="4"/>
        <v>0</v>
      </c>
      <c r="AD24" s="8">
        <f t="shared" si="5"/>
        <v>0</v>
      </c>
      <c r="AE24" s="20">
        <f t="shared" si="6"/>
        <v>0</v>
      </c>
      <c r="AF24" s="20">
        <f t="shared" si="7"/>
        <v>0.25</v>
      </c>
      <c r="AG24" s="20">
        <f t="shared" si="8"/>
        <v>0.25</v>
      </c>
      <c r="AH24" s="3" t="e">
        <f t="shared" si="9"/>
        <v>#VALUE!</v>
      </c>
      <c r="AI24" s="3" t="str">
        <f t="shared" si="10"/>
        <v xml:space="preserve"> </v>
      </c>
      <c r="AJ24" s="3" t="str">
        <f t="shared" si="11"/>
        <v xml:space="preserve"> </v>
      </c>
      <c r="AK24" s="20" t="e">
        <f t="shared" si="12"/>
        <v>#VALUE!</v>
      </c>
      <c r="AL24" s="6">
        <v>0</v>
      </c>
      <c r="AM24" s="1">
        <v>1</v>
      </c>
      <c r="AN24" s="1">
        <v>9</v>
      </c>
      <c r="AO24" s="1">
        <v>3</v>
      </c>
      <c r="AP24" s="1">
        <v>5</v>
      </c>
      <c r="AQ24" s="1">
        <v>0</v>
      </c>
      <c r="AR24" s="6">
        <f t="shared" si="13"/>
        <v>0.72332730560578651</v>
      </c>
      <c r="AS24" s="6">
        <f t="shared" si="14"/>
        <v>6.5099457504520792</v>
      </c>
      <c r="AT24" s="6">
        <f t="shared" si="15"/>
        <v>2.1699819168173597</v>
      </c>
      <c r="AU24" s="6">
        <f t="shared" si="16"/>
        <v>3.6166365280289328</v>
      </c>
      <c r="AV24" s="6">
        <f t="shared" si="17"/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7">
        <f>(EA24+FH24+GG24)-(DZ24+FG24+GF24)-((BD24/60)*(-0.29)+(EF24/60)*0.11+(FI24/60)*(-0.33))</f>
        <v>0.37836944444466669</v>
      </c>
      <c r="BD24" s="6">
        <v>79.566666666700002</v>
      </c>
      <c r="BE24" s="6">
        <f t="shared" si="18"/>
        <v>11.36666666667143</v>
      </c>
      <c r="BF24" s="5">
        <v>11.28</v>
      </c>
      <c r="BG24" s="5">
        <v>37.590000000000003</v>
      </c>
      <c r="BH24" s="21">
        <f t="shared" si="19"/>
        <v>0.23081645181092691</v>
      </c>
      <c r="BI24" s="1">
        <v>0</v>
      </c>
      <c r="BJ24" s="22">
        <v>0</v>
      </c>
      <c r="BK24" s="22">
        <v>1</v>
      </c>
      <c r="BL24" s="1">
        <v>1</v>
      </c>
      <c r="BM24" s="1">
        <f t="shared" si="20"/>
        <v>1</v>
      </c>
      <c r="BN24" s="8">
        <f t="shared" si="21"/>
        <v>0.75408462505205109</v>
      </c>
      <c r="BO24" s="3">
        <f t="shared" si="22"/>
        <v>0</v>
      </c>
      <c r="BP24" s="20">
        <f t="shared" si="23"/>
        <v>0</v>
      </c>
      <c r="BQ24" s="20">
        <f t="shared" si="24"/>
        <v>0.33333333333333331</v>
      </c>
      <c r="BR24" s="20">
        <f t="shared" si="25"/>
        <v>0.33333333333333331</v>
      </c>
      <c r="BS24" s="3" t="str">
        <f t="shared" si="26"/>
        <v xml:space="preserve"> </v>
      </c>
      <c r="BV24" s="20" t="str">
        <f t="shared" si="27"/>
        <v xml:space="preserve"> </v>
      </c>
      <c r="BW24" s="5">
        <v>15</v>
      </c>
      <c r="BX24" s="5">
        <v>10</v>
      </c>
      <c r="BY24" s="21">
        <f t="shared" si="28"/>
        <v>0.29761904761904762</v>
      </c>
      <c r="BZ24" s="5">
        <v>11</v>
      </c>
      <c r="CA24" s="5">
        <v>17</v>
      </c>
      <c r="CB24" s="23">
        <f t="shared" si="29"/>
        <v>0.33333333333333331</v>
      </c>
      <c r="CC24" s="5">
        <v>12</v>
      </c>
      <c r="CD24" s="5">
        <v>19</v>
      </c>
      <c r="CE24" s="23">
        <f t="shared" si="30"/>
        <v>0.36904761904761907</v>
      </c>
      <c r="CF24" s="23">
        <f t="shared" si="31"/>
        <v>0.47169811320754718</v>
      </c>
      <c r="CG24" s="24">
        <v>4</v>
      </c>
      <c r="CH24" s="5">
        <v>24</v>
      </c>
      <c r="CI24" s="5">
        <v>36</v>
      </c>
      <c r="CJ24" s="5">
        <v>23</v>
      </c>
      <c r="CK24">
        <v>14.482914299999999</v>
      </c>
      <c r="CL24" s="5">
        <v>-1.087</v>
      </c>
      <c r="CM24" s="5">
        <v>5</v>
      </c>
      <c r="CN24" s="5">
        <v>-3.2560000000000002</v>
      </c>
      <c r="CO24" s="5">
        <v>-1.6859999999999999</v>
      </c>
      <c r="CP24" s="5">
        <v>-8.298</v>
      </c>
      <c r="CQ24" s="21">
        <f t="shared" si="32"/>
        <v>9.0909090909090912E-2</v>
      </c>
      <c r="CR24" s="25">
        <f t="shared" si="33"/>
        <v>0.91666666666666663</v>
      </c>
      <c r="CS24" s="22">
        <f t="shared" si="34"/>
        <v>925.75757575757575</v>
      </c>
      <c r="CT24" s="21">
        <f t="shared" si="35"/>
        <v>7.5757575757575413E-3</v>
      </c>
      <c r="CU24" s="26">
        <f t="shared" si="36"/>
        <v>2.2796352583586628</v>
      </c>
      <c r="CV24" s="27">
        <f t="shared" si="37"/>
        <v>3.0395136778115504</v>
      </c>
      <c r="CW24" s="27">
        <f t="shared" si="38"/>
        <v>25.075987841945288</v>
      </c>
      <c r="CX24" s="27">
        <f t="shared" si="39"/>
        <v>36.474164133738604</v>
      </c>
      <c r="CY24" s="27">
        <f t="shared" si="40"/>
        <v>44.832826747720368</v>
      </c>
      <c r="CZ24" s="27">
        <f t="shared" si="41"/>
        <v>65.349544072948333</v>
      </c>
      <c r="DA24" s="28">
        <f t="shared" si="42"/>
        <v>-20.516717325227965</v>
      </c>
      <c r="DB24" s="5">
        <v>3</v>
      </c>
      <c r="DC24" s="5">
        <v>4</v>
      </c>
      <c r="DD24" s="22">
        <v>30</v>
      </c>
      <c r="DE24" s="22">
        <v>44</v>
      </c>
      <c r="DF24" s="22">
        <v>10</v>
      </c>
      <c r="DG24" s="22">
        <v>16</v>
      </c>
      <c r="DH24" s="22">
        <v>22</v>
      </c>
      <c r="DI24" s="22">
        <v>16</v>
      </c>
      <c r="DJ24" s="29">
        <f t="shared" si="43"/>
        <v>-14.885472042209098</v>
      </c>
      <c r="DK24" s="27">
        <f t="shared" si="44"/>
        <v>2.0522175350587166</v>
      </c>
      <c r="DL24" s="27">
        <f t="shared" si="45"/>
        <v>3.6483867289932732</v>
      </c>
      <c r="DM24" s="27">
        <f t="shared" si="46"/>
        <v>24.398586250142515</v>
      </c>
      <c r="DN24" s="27">
        <f t="shared" si="47"/>
        <v>30.555238855318663</v>
      </c>
      <c r="DO24" s="27">
        <f t="shared" si="48"/>
        <v>48.11309998859879</v>
      </c>
      <c r="DP24" s="27">
        <f t="shared" si="49"/>
        <v>62.022574392885645</v>
      </c>
      <c r="DQ24" s="30">
        <f t="shared" si="50"/>
        <v>-6.6072429209411112</v>
      </c>
      <c r="DR24" s="5">
        <v>9</v>
      </c>
      <c r="DS24" s="5">
        <v>16</v>
      </c>
      <c r="DT24" s="5">
        <v>98</v>
      </c>
      <c r="DU24" s="5">
        <v>118</v>
      </c>
      <c r="DV24" s="5">
        <v>49</v>
      </c>
      <c r="DW24" s="5">
        <v>66</v>
      </c>
      <c r="DX24" s="5">
        <v>72</v>
      </c>
      <c r="DY24" s="5">
        <v>55</v>
      </c>
      <c r="DZ24" s="22">
        <v>0</v>
      </c>
      <c r="EA24" s="22">
        <v>0</v>
      </c>
      <c r="EB24" s="22">
        <f t="shared" si="51"/>
        <v>0</v>
      </c>
      <c r="EC24" s="26">
        <f t="shared" si="52"/>
        <v>0</v>
      </c>
      <c r="ED24" s="27">
        <f t="shared" si="53"/>
        <v>0</v>
      </c>
      <c r="EE24" s="27">
        <f t="shared" si="54"/>
        <v>0</v>
      </c>
      <c r="EF24" s="6">
        <v>3.3833333333</v>
      </c>
      <c r="EG24" s="6">
        <f t="shared" si="55"/>
        <v>0.48333333332857142</v>
      </c>
      <c r="EH24" s="5">
        <v>0.48</v>
      </c>
      <c r="EI24" s="5">
        <v>4.17</v>
      </c>
      <c r="EJ24" s="21">
        <f t="shared" si="56"/>
        <v>0.10322580645161289</v>
      </c>
      <c r="EK24" s="1">
        <v>0</v>
      </c>
      <c r="EL24" s="22">
        <v>0</v>
      </c>
      <c r="EM24" s="22">
        <v>0</v>
      </c>
      <c r="EN24" s="1">
        <v>0</v>
      </c>
      <c r="EO24" s="3">
        <f t="shared" si="57"/>
        <v>0</v>
      </c>
      <c r="EP24" s="6">
        <f t="shared" si="58"/>
        <v>0</v>
      </c>
      <c r="EQ24" s="3">
        <f t="shared" si="59"/>
        <v>0</v>
      </c>
      <c r="ER24" s="20">
        <f t="shared" si="60"/>
        <v>0</v>
      </c>
      <c r="ES24" s="20">
        <f t="shared" si="61"/>
        <v>0</v>
      </c>
      <c r="ET24" s="20">
        <f t="shared" si="62"/>
        <v>0</v>
      </c>
      <c r="EU24" s="3" t="str">
        <f t="shared" si="63"/>
        <v xml:space="preserve"> </v>
      </c>
      <c r="EX24" s="20" t="str">
        <f t="shared" si="64"/>
        <v xml:space="preserve"> </v>
      </c>
      <c r="EY24" s="5">
        <v>1</v>
      </c>
      <c r="EZ24" s="5">
        <v>0</v>
      </c>
      <c r="FA24" s="22">
        <v>0</v>
      </c>
      <c r="FB24" s="22">
        <v>0</v>
      </c>
      <c r="FC24" s="22">
        <v>1</v>
      </c>
      <c r="FD24" s="22">
        <v>0</v>
      </c>
      <c r="FE24" s="22">
        <v>0</v>
      </c>
      <c r="FF24" s="22">
        <v>1</v>
      </c>
      <c r="FG24" s="22">
        <v>0</v>
      </c>
      <c r="FH24" s="22">
        <v>0</v>
      </c>
      <c r="FI24" s="6">
        <v>0</v>
      </c>
      <c r="FJ24" s="6">
        <f t="shared" si="65"/>
        <v>0</v>
      </c>
      <c r="FK24" s="5"/>
      <c r="FL24" s="5"/>
      <c r="FM24" s="21" t="str">
        <f t="shared" si="66"/>
        <v xml:space="preserve"> </v>
      </c>
      <c r="FN24" s="1">
        <v>0</v>
      </c>
      <c r="FO24" s="22">
        <v>0</v>
      </c>
      <c r="FP24" s="22">
        <v>0</v>
      </c>
      <c r="FQ24" s="1">
        <v>0</v>
      </c>
      <c r="FR24" s="1">
        <f t="shared" si="67"/>
        <v>0</v>
      </c>
      <c r="FS24" s="3">
        <f t="shared" si="68"/>
        <v>0</v>
      </c>
      <c r="FT24" s="3" t="str">
        <f t="shared" si="69"/>
        <v xml:space="preserve"> </v>
      </c>
      <c r="FW24" s="20" t="str">
        <f t="shared" si="70"/>
        <v xml:space="preserve"> </v>
      </c>
      <c r="FX24" s="5"/>
      <c r="FY24" s="5"/>
      <c r="FZ24" s="22">
        <v>0</v>
      </c>
      <c r="GA24" s="22">
        <v>0</v>
      </c>
      <c r="GB24" s="22">
        <v>0</v>
      </c>
      <c r="GC24" s="22">
        <v>0</v>
      </c>
      <c r="GD24" s="22">
        <v>0</v>
      </c>
      <c r="GE24" s="22">
        <v>0</v>
      </c>
      <c r="GF24" s="22">
        <v>0</v>
      </c>
      <c r="GG24" s="22">
        <v>0</v>
      </c>
      <c r="GH24" s="1">
        <v>4</v>
      </c>
      <c r="GI24" s="1">
        <v>1</v>
      </c>
      <c r="GJ24" s="1">
        <v>4</v>
      </c>
      <c r="GK24" s="1">
        <v>0</v>
      </c>
      <c r="GN24" s="31" t="str">
        <f t="shared" si="71"/>
        <v xml:space="preserve"> 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32" t="str">
        <f t="shared" si="72"/>
        <v xml:space="preserve"> </v>
      </c>
      <c r="GW24" s="9">
        <f t="shared" si="73"/>
        <v>3</v>
      </c>
      <c r="GX24" s="10">
        <v>0</v>
      </c>
      <c r="GY24" s="10">
        <v>0.1</v>
      </c>
      <c r="GZ24" s="10">
        <v>0.1</v>
      </c>
      <c r="HA24" s="29">
        <f t="shared" si="74"/>
        <v>1.4285714285714287E-2</v>
      </c>
      <c r="HB24" s="29">
        <f t="shared" si="75"/>
        <v>7.2332730560578665E-2</v>
      </c>
      <c r="HC24">
        <v>1.8</v>
      </c>
      <c r="HD24">
        <v>1.4</v>
      </c>
      <c r="HE24">
        <v>-0.1</v>
      </c>
      <c r="HF24">
        <v>-0.1</v>
      </c>
      <c r="HG24">
        <v>0</v>
      </c>
      <c r="HH24">
        <v>0</v>
      </c>
      <c r="HI24">
        <v>-0.1</v>
      </c>
      <c r="HJ24" s="11">
        <f t="shared" si="76"/>
        <v>-1.4285714285714287E-2</v>
      </c>
      <c r="HK24" s="11">
        <f t="shared" si="77"/>
        <v>-7.2332730560578665E-2</v>
      </c>
      <c r="HL24">
        <v>99</v>
      </c>
      <c r="HM24">
        <v>0</v>
      </c>
      <c r="HN24">
        <v>0</v>
      </c>
      <c r="HO24">
        <v>11</v>
      </c>
      <c r="HP24" t="s">
        <v>393</v>
      </c>
      <c r="HQ24" s="33">
        <v>2500000</v>
      </c>
      <c r="HR24" s="33">
        <v>0</v>
      </c>
      <c r="HS24" s="30">
        <f t="shared" si="78"/>
        <v>-3.6121951219512192</v>
      </c>
    </row>
    <row r="25" spans="1:227" x14ac:dyDescent="0.2">
      <c r="A25" s="1">
        <v>42</v>
      </c>
      <c r="B25" s="2" t="s">
        <v>394</v>
      </c>
      <c r="C25" s="2" t="s">
        <v>265</v>
      </c>
      <c r="D25" s="2" t="s">
        <v>266</v>
      </c>
      <c r="E25" s="2" t="s">
        <v>230</v>
      </c>
      <c r="F25" s="2">
        <v>75</v>
      </c>
      <c r="G25" s="2">
        <v>221</v>
      </c>
      <c r="H25" s="2" t="s">
        <v>249</v>
      </c>
      <c r="J25" s="3">
        <v>29</v>
      </c>
      <c r="K25" s="5" t="s">
        <v>395</v>
      </c>
      <c r="L25" s="5" t="s">
        <v>396</v>
      </c>
      <c r="M25" s="5" t="s">
        <v>397</v>
      </c>
      <c r="N25" s="5" t="s">
        <v>398</v>
      </c>
      <c r="O25" s="2" t="s">
        <v>398</v>
      </c>
      <c r="P25" s="2" t="s">
        <v>376</v>
      </c>
      <c r="Q25" s="1">
        <v>48</v>
      </c>
      <c r="R25" s="1">
        <v>6</v>
      </c>
      <c r="S25" s="1">
        <v>22</v>
      </c>
      <c r="T25" s="1">
        <v>28</v>
      </c>
      <c r="U25" s="1">
        <v>5</v>
      </c>
      <c r="V25" s="1">
        <v>100</v>
      </c>
      <c r="W25" s="20">
        <f t="shared" si="0"/>
        <v>0.06</v>
      </c>
      <c r="X25" s="6">
        <v>941.33333333329995</v>
      </c>
      <c r="Y25" s="6">
        <f t="shared" si="1"/>
        <v>19.611111111110414</v>
      </c>
      <c r="Z25" s="1">
        <v>1403</v>
      </c>
      <c r="AA25" s="6">
        <f t="shared" si="2"/>
        <v>29.229166666666668</v>
      </c>
      <c r="AB25" s="8">
        <f t="shared" si="3"/>
        <v>0.67094321691610825</v>
      </c>
      <c r="AC25" s="3">
        <f t="shared" si="4"/>
        <v>152.43771043771045</v>
      </c>
      <c r="AD25" s="8">
        <f t="shared" si="5"/>
        <v>9.7162846596277817</v>
      </c>
      <c r="AE25" s="20">
        <f t="shared" si="6"/>
        <v>0.15384615384615385</v>
      </c>
      <c r="AF25" s="20">
        <f t="shared" si="7"/>
        <v>0.5641025641025641</v>
      </c>
      <c r="AG25" s="20">
        <f t="shared" si="8"/>
        <v>0.71794871794871795</v>
      </c>
      <c r="AH25" s="3">
        <f t="shared" si="9"/>
        <v>912</v>
      </c>
      <c r="AI25" s="3">
        <f t="shared" si="10"/>
        <v>477</v>
      </c>
      <c r="AJ25" s="3">
        <f t="shared" si="11"/>
        <v>435</v>
      </c>
      <c r="AK25" s="20">
        <f t="shared" si="12"/>
        <v>0.52302631578947367</v>
      </c>
      <c r="AL25" s="6">
        <v>32.1</v>
      </c>
      <c r="AM25" s="1">
        <v>158</v>
      </c>
      <c r="AN25" s="1">
        <v>41</v>
      </c>
      <c r="AO25" s="1">
        <v>39</v>
      </c>
      <c r="AP25" s="1">
        <v>10</v>
      </c>
      <c r="AQ25" s="1">
        <v>30</v>
      </c>
      <c r="AR25" s="6">
        <f t="shared" si="13"/>
        <v>10.0708215297454</v>
      </c>
      <c r="AS25" s="6">
        <f t="shared" si="14"/>
        <v>2.6133144475921606</v>
      </c>
      <c r="AT25" s="6">
        <f t="shared" si="15"/>
        <v>2.4858356940510795</v>
      </c>
      <c r="AU25" s="6">
        <f t="shared" si="16"/>
        <v>0.63739376770540501</v>
      </c>
      <c r="AV25" s="6">
        <f t="shared" si="17"/>
        <v>1.9121813031162151</v>
      </c>
      <c r="AW25" s="1">
        <v>62</v>
      </c>
      <c r="AX25" s="1">
        <v>26</v>
      </c>
      <c r="AY25" s="1">
        <v>0</v>
      </c>
      <c r="AZ25" s="1">
        <v>0</v>
      </c>
      <c r="BA25" s="1">
        <v>0</v>
      </c>
      <c r="BB25" s="1">
        <v>1</v>
      </c>
      <c r="BC25" s="7">
        <f>(EA25+FH25+GG25)-(DZ25+FG25+GF25)-((BD25/60)*(0.11)+(EF25/60)*(-0.14)+(FI25/60)*(0.13))</f>
        <v>-9.30828611111105</v>
      </c>
      <c r="BD25" s="6">
        <v>749.98333333330004</v>
      </c>
      <c r="BE25" s="6">
        <f t="shared" si="18"/>
        <v>15.624652777777085</v>
      </c>
      <c r="BF25" s="5">
        <v>15.12</v>
      </c>
      <c r="BG25" s="5">
        <v>33.21</v>
      </c>
      <c r="BH25" s="21">
        <f t="shared" si="19"/>
        <v>0.31284916201117319</v>
      </c>
      <c r="BI25" s="1">
        <v>5</v>
      </c>
      <c r="BJ25" s="22">
        <v>11</v>
      </c>
      <c r="BK25" s="22">
        <v>4</v>
      </c>
      <c r="BL25" s="1">
        <v>17</v>
      </c>
      <c r="BM25" s="1">
        <f t="shared" si="20"/>
        <v>22</v>
      </c>
      <c r="BN25" s="8">
        <f t="shared" si="21"/>
        <v>1.7600391119803445</v>
      </c>
      <c r="BO25" s="3">
        <f t="shared" si="22"/>
        <v>136.07407407407408</v>
      </c>
      <c r="BP25" s="20">
        <f t="shared" si="23"/>
        <v>0.18518518518518517</v>
      </c>
      <c r="BQ25" s="20">
        <f t="shared" si="24"/>
        <v>0.62962962962962965</v>
      </c>
      <c r="BR25" s="20">
        <f t="shared" si="25"/>
        <v>0.81481481481481488</v>
      </c>
      <c r="BS25" s="3">
        <f t="shared" si="26"/>
        <v>737</v>
      </c>
      <c r="BT25" s="1">
        <v>403</v>
      </c>
      <c r="BU25" s="1">
        <v>334</v>
      </c>
      <c r="BV25" s="20">
        <f t="shared" si="27"/>
        <v>0.54681139755766617</v>
      </c>
      <c r="BW25" s="5">
        <v>104</v>
      </c>
      <c r="BX25" s="5">
        <v>101</v>
      </c>
      <c r="BY25" s="21">
        <f t="shared" si="28"/>
        <v>0.26657997399219768</v>
      </c>
      <c r="BZ25" s="5">
        <v>158</v>
      </c>
      <c r="CA25" s="5">
        <v>122</v>
      </c>
      <c r="CB25" s="23">
        <f t="shared" si="29"/>
        <v>0.36410923276983093</v>
      </c>
      <c r="CC25" s="5">
        <v>161</v>
      </c>
      <c r="CD25" s="5">
        <v>123</v>
      </c>
      <c r="CE25" s="23">
        <f t="shared" si="30"/>
        <v>0.36931079323797139</v>
      </c>
      <c r="CF25" s="23">
        <f t="shared" si="31"/>
        <v>0.42268041237113402</v>
      </c>
      <c r="CG25" s="24">
        <v>2</v>
      </c>
      <c r="CH25" s="5">
        <v>239</v>
      </c>
      <c r="CI25" s="5">
        <v>288</v>
      </c>
      <c r="CJ25" s="5">
        <v>219</v>
      </c>
      <c r="CK25">
        <v>16.0704584</v>
      </c>
      <c r="CL25" s="5">
        <v>1.8759999999999999</v>
      </c>
      <c r="CM25" s="5">
        <v>1</v>
      </c>
      <c r="CN25" s="5">
        <v>1.2629999999999999</v>
      </c>
      <c r="CO25" s="5">
        <v>-0.67400000000000004</v>
      </c>
      <c r="CP25" s="5">
        <v>3.3730000000000002</v>
      </c>
      <c r="CQ25" s="21">
        <f t="shared" si="32"/>
        <v>8.0838323353293412E-2</v>
      </c>
      <c r="CR25" s="25">
        <f t="shared" si="33"/>
        <v>0.91666666666666663</v>
      </c>
      <c r="CS25" s="22">
        <f t="shared" si="34"/>
        <v>924.75049900199599</v>
      </c>
      <c r="CT25" s="21">
        <f t="shared" si="35"/>
        <v>-2.4950099800399583E-3</v>
      </c>
      <c r="CU25" s="26">
        <f t="shared" si="36"/>
        <v>2.2321428571428572</v>
      </c>
      <c r="CV25" s="27">
        <f t="shared" si="37"/>
        <v>1.9014550264550265</v>
      </c>
      <c r="CW25" s="27">
        <f t="shared" si="38"/>
        <v>27.612433862433864</v>
      </c>
      <c r="CX25" s="27">
        <f t="shared" si="39"/>
        <v>22.817460317460316</v>
      </c>
      <c r="CY25" s="27">
        <f t="shared" si="40"/>
        <v>53.902116402116405</v>
      </c>
      <c r="CZ25" s="27">
        <f t="shared" si="41"/>
        <v>48.859126984126981</v>
      </c>
      <c r="DA25" s="28">
        <f t="shared" si="42"/>
        <v>5.0429894179894248</v>
      </c>
      <c r="DB25" s="5">
        <v>27</v>
      </c>
      <c r="DC25" s="5">
        <v>23</v>
      </c>
      <c r="DD25" s="22">
        <v>307</v>
      </c>
      <c r="DE25" s="22">
        <v>253</v>
      </c>
      <c r="DF25" s="22">
        <v>146</v>
      </c>
      <c r="DG25" s="22">
        <v>132</v>
      </c>
      <c r="DH25" s="22">
        <v>183</v>
      </c>
      <c r="DI25" s="22">
        <v>172</v>
      </c>
      <c r="DJ25" s="29">
        <f t="shared" si="43"/>
        <v>4.6986595210822077</v>
      </c>
      <c r="DK25" s="27">
        <f t="shared" si="44"/>
        <v>2.145438121047877</v>
      </c>
      <c r="DL25" s="27">
        <f t="shared" si="45"/>
        <v>2.1830773863294191</v>
      </c>
      <c r="DM25" s="27">
        <f t="shared" si="46"/>
        <v>27.137910267991568</v>
      </c>
      <c r="DN25" s="27">
        <f t="shared" si="47"/>
        <v>24.390243902439025</v>
      </c>
      <c r="DO25" s="27">
        <f t="shared" si="48"/>
        <v>50.248419150858176</v>
      </c>
      <c r="DP25" s="27">
        <f t="shared" si="49"/>
        <v>46.860885275519429</v>
      </c>
      <c r="DQ25" s="30">
        <f t="shared" si="50"/>
        <v>1.6554555426506781</v>
      </c>
      <c r="DR25" s="5">
        <v>57</v>
      </c>
      <c r="DS25" s="5">
        <v>58</v>
      </c>
      <c r="DT25" s="5">
        <v>664</v>
      </c>
      <c r="DU25" s="5">
        <v>590</v>
      </c>
      <c r="DV25" s="5">
        <v>279</v>
      </c>
      <c r="DW25" s="5">
        <v>252</v>
      </c>
      <c r="DX25" s="5">
        <v>345</v>
      </c>
      <c r="DY25" s="5">
        <v>335</v>
      </c>
      <c r="DZ25" s="22">
        <v>13</v>
      </c>
      <c r="EA25" s="22">
        <v>7</v>
      </c>
      <c r="EB25" s="22">
        <f t="shared" si="51"/>
        <v>-6</v>
      </c>
      <c r="EC25" s="26">
        <f t="shared" si="52"/>
        <v>1.0400231116247489</v>
      </c>
      <c r="ED25" s="27">
        <f t="shared" si="53"/>
        <v>0.56001244472101863</v>
      </c>
      <c r="EE25" s="27">
        <f t="shared" si="54"/>
        <v>-0.48001066690373029</v>
      </c>
      <c r="EF25" s="6">
        <v>106.95</v>
      </c>
      <c r="EG25" s="6">
        <f t="shared" si="55"/>
        <v>2.2281249999999999</v>
      </c>
      <c r="EH25" s="5">
        <v>2.19</v>
      </c>
      <c r="EI25" s="5">
        <v>2.85</v>
      </c>
      <c r="EJ25" s="21">
        <f t="shared" si="56"/>
        <v>0.43452380952380953</v>
      </c>
      <c r="EK25" s="1">
        <v>1</v>
      </c>
      <c r="EL25" s="22">
        <v>2</v>
      </c>
      <c r="EM25" s="22">
        <v>2</v>
      </c>
      <c r="EN25" s="1">
        <v>4</v>
      </c>
      <c r="EO25" s="3">
        <f t="shared" si="57"/>
        <v>5</v>
      </c>
      <c r="EP25" s="6">
        <f t="shared" si="58"/>
        <v>2.8050490883590462</v>
      </c>
      <c r="EQ25" s="3">
        <f t="shared" si="59"/>
        <v>16.363636363636363</v>
      </c>
      <c r="ER25" s="20">
        <f t="shared" si="60"/>
        <v>9.0909090909090912E-2</v>
      </c>
      <c r="ES25" s="20">
        <f t="shared" si="61"/>
        <v>0.36363636363636365</v>
      </c>
      <c r="ET25" s="20">
        <f t="shared" si="62"/>
        <v>0.45454545454545459</v>
      </c>
      <c r="EU25" s="3">
        <f t="shared" si="63"/>
        <v>84</v>
      </c>
      <c r="EV25" s="1">
        <v>37</v>
      </c>
      <c r="EW25" s="1">
        <v>47</v>
      </c>
      <c r="EX25" s="20">
        <f t="shared" si="64"/>
        <v>0.44047619047619047</v>
      </c>
      <c r="EY25" s="5">
        <v>11</v>
      </c>
      <c r="EZ25" s="5">
        <v>2</v>
      </c>
      <c r="FA25" s="22">
        <v>79</v>
      </c>
      <c r="FB25" s="22">
        <v>10</v>
      </c>
      <c r="FC25" s="22">
        <v>32</v>
      </c>
      <c r="FD25" s="22">
        <v>6</v>
      </c>
      <c r="FE25" s="22">
        <v>2</v>
      </c>
      <c r="FF25" s="22">
        <v>56</v>
      </c>
      <c r="FG25" s="22">
        <v>3</v>
      </c>
      <c r="FH25" s="22">
        <v>1</v>
      </c>
      <c r="FI25" s="6">
        <v>84.4</v>
      </c>
      <c r="FJ25" s="6">
        <f t="shared" si="65"/>
        <v>1.7583333333333335</v>
      </c>
      <c r="FK25" s="5">
        <v>1.74</v>
      </c>
      <c r="FL25" s="5">
        <v>3.49</v>
      </c>
      <c r="FM25" s="21">
        <f t="shared" si="66"/>
        <v>0.33269598470363287</v>
      </c>
      <c r="FN25" s="1">
        <v>0</v>
      </c>
      <c r="FO25" s="22">
        <v>0</v>
      </c>
      <c r="FP25" s="22">
        <v>1</v>
      </c>
      <c r="FQ25" s="1">
        <v>1</v>
      </c>
      <c r="FR25" s="1">
        <f t="shared" si="67"/>
        <v>1</v>
      </c>
      <c r="FS25" s="3">
        <f t="shared" si="68"/>
        <v>0</v>
      </c>
      <c r="FT25" s="3">
        <f t="shared" si="69"/>
        <v>91</v>
      </c>
      <c r="FU25" s="1">
        <v>37</v>
      </c>
      <c r="FV25" s="1">
        <v>54</v>
      </c>
      <c r="FW25" s="20">
        <f t="shared" si="70"/>
        <v>0.40659340659340659</v>
      </c>
      <c r="FX25" s="5">
        <v>1</v>
      </c>
      <c r="FY25" s="5">
        <v>6</v>
      </c>
      <c r="FZ25" s="22">
        <v>9</v>
      </c>
      <c r="GA25" s="22">
        <v>46</v>
      </c>
      <c r="GB25" s="22">
        <v>3</v>
      </c>
      <c r="GC25" s="22">
        <v>22</v>
      </c>
      <c r="GD25" s="22">
        <v>44</v>
      </c>
      <c r="GE25" s="22">
        <v>3</v>
      </c>
      <c r="GF25" s="22">
        <v>1</v>
      </c>
      <c r="GG25" s="22">
        <v>1</v>
      </c>
      <c r="GH25" s="1">
        <v>42</v>
      </c>
      <c r="GI25" s="1">
        <v>11</v>
      </c>
      <c r="GJ25" s="1">
        <v>33</v>
      </c>
      <c r="GK25" s="1">
        <v>7</v>
      </c>
      <c r="GN25" s="31" t="str">
        <f t="shared" si="71"/>
        <v xml:space="preserve"> </v>
      </c>
      <c r="GP25" s="1">
        <v>0</v>
      </c>
      <c r="GQ25" s="1">
        <v>0</v>
      </c>
      <c r="GR25" s="1">
        <v>1</v>
      </c>
      <c r="GS25" s="1">
        <v>1</v>
      </c>
      <c r="GT25" s="1">
        <v>0</v>
      </c>
      <c r="GU25" s="1">
        <v>0</v>
      </c>
      <c r="GV25" s="32" t="str">
        <f t="shared" si="72"/>
        <v xml:space="preserve"> </v>
      </c>
      <c r="GW25" s="9">
        <f t="shared" si="73"/>
        <v>8</v>
      </c>
      <c r="GX25" s="10">
        <v>1.1000000000000001</v>
      </c>
      <c r="GY25" s="10">
        <v>1.5</v>
      </c>
      <c r="GZ25" s="10">
        <v>2.6</v>
      </c>
      <c r="HA25" s="29">
        <f t="shared" si="74"/>
        <v>5.4166666666666669E-2</v>
      </c>
      <c r="HB25" s="29">
        <f t="shared" si="75"/>
        <v>0.16572237960340533</v>
      </c>
      <c r="HC25">
        <v>19.2</v>
      </c>
      <c r="HD25">
        <v>19.100000000000001</v>
      </c>
      <c r="HE25">
        <v>5.3</v>
      </c>
      <c r="HF25">
        <v>1.8</v>
      </c>
      <c r="HG25">
        <v>3.5</v>
      </c>
      <c r="HH25">
        <v>0</v>
      </c>
      <c r="HI25">
        <v>5.3</v>
      </c>
      <c r="HJ25" s="11">
        <f t="shared" si="76"/>
        <v>0.11041666666666666</v>
      </c>
      <c r="HK25" s="11">
        <f t="shared" si="77"/>
        <v>0.33781869688386468</v>
      </c>
      <c r="HL25">
        <v>99</v>
      </c>
      <c r="HM25">
        <v>0</v>
      </c>
      <c r="HN25">
        <v>0</v>
      </c>
      <c r="HQ25" s="33">
        <v>4500000</v>
      </c>
      <c r="HR25" s="33">
        <v>0</v>
      </c>
      <c r="HS25" s="30">
        <f t="shared" si="78"/>
        <v>-1.7243902439024383</v>
      </c>
    </row>
    <row r="26" spans="1:227" x14ac:dyDescent="0.2">
      <c r="A26" s="1">
        <v>11</v>
      </c>
      <c r="B26" s="2" t="s">
        <v>399</v>
      </c>
      <c r="C26" s="2" t="s">
        <v>400</v>
      </c>
      <c r="E26" s="2" t="s">
        <v>274</v>
      </c>
      <c r="F26" s="2">
        <v>72</v>
      </c>
      <c r="G26" s="2">
        <v>198</v>
      </c>
      <c r="H26" s="2" t="s">
        <v>231</v>
      </c>
      <c r="J26" s="3">
        <v>24</v>
      </c>
      <c r="K26" s="5" t="s">
        <v>401</v>
      </c>
      <c r="L26" s="5" t="s">
        <v>402</v>
      </c>
      <c r="M26" s="5" t="s">
        <v>403</v>
      </c>
      <c r="N26" s="5" t="s">
        <v>286</v>
      </c>
      <c r="O26" s="2" t="s">
        <v>286</v>
      </c>
      <c r="P26" s="2" t="s">
        <v>314</v>
      </c>
      <c r="Q26" s="1">
        <v>32</v>
      </c>
      <c r="R26" s="1">
        <v>8</v>
      </c>
      <c r="S26" s="1">
        <v>8</v>
      </c>
      <c r="T26" s="1">
        <v>16</v>
      </c>
      <c r="U26" s="1">
        <v>-6</v>
      </c>
      <c r="V26" s="1">
        <v>88</v>
      </c>
      <c r="W26" s="20">
        <f t="shared" si="0"/>
        <v>9.0909090909090912E-2</v>
      </c>
      <c r="X26" s="6">
        <v>483.98333333329998</v>
      </c>
      <c r="Y26" s="6">
        <f t="shared" si="1"/>
        <v>15.124479166665624</v>
      </c>
      <c r="Z26" s="1">
        <v>661</v>
      </c>
      <c r="AA26" s="6">
        <f t="shared" si="2"/>
        <v>20.65625</v>
      </c>
      <c r="AB26" s="8">
        <f t="shared" si="3"/>
        <v>0.73219868885521933</v>
      </c>
      <c r="AC26" s="3">
        <f t="shared" si="4"/>
        <v>44.785714285714285</v>
      </c>
      <c r="AD26" s="8">
        <f t="shared" si="5"/>
        <v>5.5521392413162483</v>
      </c>
      <c r="AE26" s="20">
        <f t="shared" si="6"/>
        <v>0.36363636363636365</v>
      </c>
      <c r="AF26" s="20">
        <f t="shared" si="7"/>
        <v>0.36363636363636365</v>
      </c>
      <c r="AG26" s="20">
        <f t="shared" si="8"/>
        <v>0.72727272727272729</v>
      </c>
      <c r="AH26" s="3">
        <f t="shared" si="9"/>
        <v>407</v>
      </c>
      <c r="AI26" s="3">
        <f t="shared" si="10"/>
        <v>194</v>
      </c>
      <c r="AJ26" s="3">
        <f t="shared" si="11"/>
        <v>213</v>
      </c>
      <c r="AK26" s="20">
        <f t="shared" si="12"/>
        <v>0.47665847665847666</v>
      </c>
      <c r="AL26" s="6">
        <v>20.7</v>
      </c>
      <c r="AM26" s="1">
        <v>31</v>
      </c>
      <c r="AN26" s="1">
        <v>19</v>
      </c>
      <c r="AO26" s="1">
        <v>28</v>
      </c>
      <c r="AP26" s="1">
        <v>17</v>
      </c>
      <c r="AQ26" s="1">
        <v>28</v>
      </c>
      <c r="AR26" s="6">
        <f t="shared" si="13"/>
        <v>3.8431075450259202</v>
      </c>
      <c r="AS26" s="6">
        <f t="shared" si="14"/>
        <v>2.3554530114674992</v>
      </c>
      <c r="AT26" s="6">
        <f t="shared" si="15"/>
        <v>3.4711939116363149</v>
      </c>
      <c r="AU26" s="6">
        <f t="shared" si="16"/>
        <v>2.1075105892077626</v>
      </c>
      <c r="AV26" s="6">
        <f t="shared" si="17"/>
        <v>3.4711939116363149</v>
      </c>
      <c r="AW26" s="1">
        <v>29</v>
      </c>
      <c r="AX26" s="1">
        <v>6</v>
      </c>
      <c r="AY26" s="1">
        <v>1</v>
      </c>
      <c r="AZ26" s="1">
        <v>1</v>
      </c>
      <c r="BA26" s="1">
        <v>0</v>
      </c>
      <c r="BB26" s="1">
        <v>0</v>
      </c>
      <c r="BC26" s="7">
        <f>(EA26+FH26+GG26)-(DZ26+FG26+GF26)-((BD26/60)*(0.11)+(EF26/60)*(-0.14)+(FI26/60)*(0.13))</f>
        <v>1.2946611111110333</v>
      </c>
      <c r="BD26" s="6">
        <v>426.65</v>
      </c>
      <c r="BE26" s="6">
        <f t="shared" si="18"/>
        <v>13.332812499999999</v>
      </c>
      <c r="BF26" s="5">
        <v>13.13</v>
      </c>
      <c r="BG26" s="5">
        <v>36.29</v>
      </c>
      <c r="BH26" s="21">
        <f t="shared" si="19"/>
        <v>0.26568191015783083</v>
      </c>
      <c r="BI26" s="1">
        <v>6</v>
      </c>
      <c r="BJ26" s="22">
        <v>3</v>
      </c>
      <c r="BK26" s="22">
        <v>2</v>
      </c>
      <c r="BL26" s="1">
        <v>6</v>
      </c>
      <c r="BM26" s="1">
        <f t="shared" si="20"/>
        <v>12</v>
      </c>
      <c r="BN26" s="8">
        <f t="shared" si="21"/>
        <v>1.6875659205437714</v>
      </c>
      <c r="BO26" s="3">
        <f t="shared" si="22"/>
        <v>44.785714285714285</v>
      </c>
      <c r="BP26" s="20">
        <f t="shared" si="23"/>
        <v>0.42857142857142855</v>
      </c>
      <c r="BQ26" s="20">
        <f t="shared" si="24"/>
        <v>0.42857142857142855</v>
      </c>
      <c r="BR26" s="20">
        <f t="shared" si="25"/>
        <v>0.8571428571428571</v>
      </c>
      <c r="BS26" s="3">
        <f t="shared" si="26"/>
        <v>357</v>
      </c>
      <c r="BT26" s="1">
        <v>169</v>
      </c>
      <c r="BU26" s="1">
        <v>188</v>
      </c>
      <c r="BV26" s="20">
        <f t="shared" si="27"/>
        <v>0.4733893557422969</v>
      </c>
      <c r="BW26" s="5">
        <v>58</v>
      </c>
      <c r="BX26" s="5">
        <v>61</v>
      </c>
      <c r="BY26" s="21">
        <f t="shared" si="28"/>
        <v>0.30670103092783507</v>
      </c>
      <c r="BZ26" s="5">
        <v>62</v>
      </c>
      <c r="CA26" s="5">
        <v>81</v>
      </c>
      <c r="CB26" s="23">
        <f t="shared" si="29"/>
        <v>0.36855670103092786</v>
      </c>
      <c r="CC26" s="5">
        <v>60</v>
      </c>
      <c r="CD26" s="5">
        <v>66</v>
      </c>
      <c r="CE26" s="23">
        <f t="shared" si="30"/>
        <v>0.32474226804123713</v>
      </c>
      <c r="CF26" s="23">
        <f t="shared" si="31"/>
        <v>0.45419847328244273</v>
      </c>
      <c r="CG26" s="24">
        <v>6</v>
      </c>
      <c r="CH26" s="5">
        <v>164</v>
      </c>
      <c r="CI26" s="5">
        <v>147</v>
      </c>
      <c r="CJ26" s="5">
        <v>120</v>
      </c>
      <c r="CK26">
        <v>15.468017509999999</v>
      </c>
      <c r="CL26" s="5">
        <v>0.23400000000000001</v>
      </c>
      <c r="CM26" s="5">
        <v>6</v>
      </c>
      <c r="CN26" s="5">
        <v>0.55400000000000005</v>
      </c>
      <c r="CO26" s="5">
        <v>0.755</v>
      </c>
      <c r="CP26" s="5">
        <v>-4.9290000000000003</v>
      </c>
      <c r="CQ26" s="21">
        <f t="shared" si="32"/>
        <v>6.6985645933014357E-2</v>
      </c>
      <c r="CR26" s="25">
        <f t="shared" si="33"/>
        <v>0.89690721649484539</v>
      </c>
      <c r="CS26" s="22">
        <f t="shared" si="34"/>
        <v>903.60578108814684</v>
      </c>
      <c r="CT26" s="21">
        <f t="shared" si="35"/>
        <v>-3.6107137572140249E-2</v>
      </c>
      <c r="CU26" s="26">
        <f t="shared" si="36"/>
        <v>1.9992383853769993</v>
      </c>
      <c r="CV26" s="27">
        <f t="shared" si="37"/>
        <v>2.8560548362528557</v>
      </c>
      <c r="CW26" s="27">
        <f t="shared" si="38"/>
        <v>29.845773038842342</v>
      </c>
      <c r="CX26" s="27">
        <f t="shared" si="39"/>
        <v>27.703731911652703</v>
      </c>
      <c r="CY26" s="27">
        <f t="shared" si="40"/>
        <v>57.263899466869759</v>
      </c>
      <c r="CZ26" s="27">
        <f t="shared" si="41"/>
        <v>55.121858339680117</v>
      </c>
      <c r="DA26" s="28">
        <f t="shared" si="42"/>
        <v>2.1420411271896427</v>
      </c>
      <c r="DB26" s="5">
        <v>14</v>
      </c>
      <c r="DC26" s="5">
        <v>20</v>
      </c>
      <c r="DD26" s="22">
        <v>195</v>
      </c>
      <c r="DE26" s="22">
        <v>174</v>
      </c>
      <c r="DF26" s="22">
        <v>88</v>
      </c>
      <c r="DG26" s="22">
        <v>90</v>
      </c>
      <c r="DH26" s="22">
        <v>102</v>
      </c>
      <c r="DI26" s="22">
        <v>104</v>
      </c>
      <c r="DJ26" s="29">
        <f t="shared" si="43"/>
        <v>8.6342777684110139</v>
      </c>
      <c r="DK26" s="27">
        <f t="shared" si="44"/>
        <v>2.1700192890603471</v>
      </c>
      <c r="DL26" s="27">
        <f t="shared" si="45"/>
        <v>3.2033618076605128</v>
      </c>
      <c r="DM26" s="27">
        <f t="shared" si="46"/>
        <v>25.781895839074128</v>
      </c>
      <c r="DN26" s="27">
        <f t="shared" si="47"/>
        <v>29.501928906034721</v>
      </c>
      <c r="DO26" s="27">
        <f t="shared" si="48"/>
        <v>49.083769633507856</v>
      </c>
      <c r="DP26" s="27">
        <f t="shared" si="49"/>
        <v>56.575502893359051</v>
      </c>
      <c r="DQ26" s="30">
        <f t="shared" si="50"/>
        <v>9.6337743870408374</v>
      </c>
      <c r="DR26" s="5">
        <v>42</v>
      </c>
      <c r="DS26" s="5">
        <v>62</v>
      </c>
      <c r="DT26" s="5">
        <v>457</v>
      </c>
      <c r="DU26" s="5">
        <v>509</v>
      </c>
      <c r="DV26" s="5">
        <v>194</v>
      </c>
      <c r="DW26" s="5">
        <v>238</v>
      </c>
      <c r="DX26" s="5">
        <v>286</v>
      </c>
      <c r="DY26" s="5">
        <v>257</v>
      </c>
      <c r="DZ26" s="22">
        <v>5</v>
      </c>
      <c r="EA26" s="22">
        <v>7</v>
      </c>
      <c r="EB26" s="22">
        <f t="shared" si="51"/>
        <v>2</v>
      </c>
      <c r="EC26" s="26">
        <f t="shared" si="52"/>
        <v>0.70315246689323807</v>
      </c>
      <c r="ED26" s="27">
        <f t="shared" si="53"/>
        <v>0.98441345365053323</v>
      </c>
      <c r="EE26" s="27">
        <f t="shared" si="54"/>
        <v>0.28126098675729522</v>
      </c>
      <c r="EF26" s="6">
        <v>44.683333333299998</v>
      </c>
      <c r="EG26" s="6">
        <f t="shared" si="55"/>
        <v>1.396354166665625</v>
      </c>
      <c r="EH26" s="5">
        <v>1.37</v>
      </c>
      <c r="EI26" s="5">
        <v>3.61</v>
      </c>
      <c r="EJ26" s="21">
        <f t="shared" si="56"/>
        <v>0.27510040160642568</v>
      </c>
      <c r="EK26" s="1">
        <v>2</v>
      </c>
      <c r="EL26" s="22">
        <v>0</v>
      </c>
      <c r="EM26" s="22">
        <v>2</v>
      </c>
      <c r="EN26" s="1">
        <v>2</v>
      </c>
      <c r="EO26" s="3">
        <f t="shared" si="57"/>
        <v>4</v>
      </c>
      <c r="EP26" s="6">
        <f t="shared" si="58"/>
        <v>5.3711301753117278</v>
      </c>
      <c r="EQ26" s="3">
        <f t="shared" si="59"/>
        <v>0</v>
      </c>
      <c r="ER26" s="20">
        <f t="shared" si="60"/>
        <v>0.25</v>
      </c>
      <c r="ES26" s="20">
        <f t="shared" si="61"/>
        <v>0.25</v>
      </c>
      <c r="ET26" s="20">
        <f t="shared" si="62"/>
        <v>0.5</v>
      </c>
      <c r="EU26" s="3">
        <f t="shared" si="63"/>
        <v>40</v>
      </c>
      <c r="EV26" s="1">
        <v>22</v>
      </c>
      <c r="EW26" s="1">
        <v>18</v>
      </c>
      <c r="EX26" s="20">
        <f t="shared" si="64"/>
        <v>0.55000000000000004</v>
      </c>
      <c r="EY26" s="5">
        <v>8</v>
      </c>
      <c r="EZ26" s="5">
        <v>1</v>
      </c>
      <c r="FA26" s="22">
        <v>27</v>
      </c>
      <c r="FB26" s="22">
        <v>3</v>
      </c>
      <c r="FC26" s="22">
        <v>18</v>
      </c>
      <c r="FD26" s="22">
        <v>1</v>
      </c>
      <c r="FE26" s="22">
        <v>0</v>
      </c>
      <c r="FF26" s="22">
        <v>16</v>
      </c>
      <c r="FG26" s="22">
        <v>0</v>
      </c>
      <c r="FH26" s="22">
        <v>0</v>
      </c>
      <c r="FI26" s="6">
        <v>12.65</v>
      </c>
      <c r="FJ26" s="6">
        <f t="shared" si="65"/>
        <v>0.39531250000000001</v>
      </c>
      <c r="FK26" s="5">
        <v>0.4</v>
      </c>
      <c r="FL26" s="5">
        <v>4.38</v>
      </c>
      <c r="FM26" s="21">
        <f t="shared" si="66"/>
        <v>8.3682008368200833E-2</v>
      </c>
      <c r="FN26" s="1">
        <v>0</v>
      </c>
      <c r="FO26" s="22">
        <v>0</v>
      </c>
      <c r="FP26" s="22">
        <v>0</v>
      </c>
      <c r="FQ26" s="1">
        <v>0</v>
      </c>
      <c r="FR26" s="1">
        <f t="shared" si="67"/>
        <v>0</v>
      </c>
      <c r="FS26" s="3">
        <f t="shared" si="68"/>
        <v>0</v>
      </c>
      <c r="FT26" s="3">
        <f t="shared" si="69"/>
        <v>10</v>
      </c>
      <c r="FU26" s="1">
        <v>3</v>
      </c>
      <c r="FV26" s="1">
        <v>7</v>
      </c>
      <c r="FW26" s="20">
        <f t="shared" si="70"/>
        <v>0.3</v>
      </c>
      <c r="FX26" s="5">
        <v>0</v>
      </c>
      <c r="FY26" s="5">
        <v>0</v>
      </c>
      <c r="FZ26" s="22">
        <v>2</v>
      </c>
      <c r="GA26" s="22">
        <v>10</v>
      </c>
      <c r="GB26" s="22">
        <v>0</v>
      </c>
      <c r="GC26" s="22">
        <v>6</v>
      </c>
      <c r="GD26" s="22">
        <v>2</v>
      </c>
      <c r="GE26" s="22">
        <v>2</v>
      </c>
      <c r="GF26" s="22">
        <v>0</v>
      </c>
      <c r="GG26" s="22">
        <v>0</v>
      </c>
      <c r="GH26" s="1">
        <v>23</v>
      </c>
      <c r="GI26" s="1">
        <v>8</v>
      </c>
      <c r="GJ26" s="1">
        <v>21</v>
      </c>
      <c r="GK26" s="1">
        <v>0</v>
      </c>
      <c r="GN26" s="31" t="str">
        <f t="shared" si="71"/>
        <v xml:space="preserve"> </v>
      </c>
      <c r="GP26" s="1">
        <v>3</v>
      </c>
      <c r="GQ26" s="1">
        <v>0</v>
      </c>
      <c r="GR26" s="1">
        <v>1</v>
      </c>
      <c r="GS26" s="1">
        <v>0</v>
      </c>
      <c r="GT26" s="1">
        <v>0</v>
      </c>
      <c r="GU26" s="1">
        <v>1</v>
      </c>
      <c r="GV26" s="32">
        <f t="shared" si="72"/>
        <v>0</v>
      </c>
      <c r="GW26" s="9">
        <f t="shared" si="73"/>
        <v>5</v>
      </c>
      <c r="GX26" s="10">
        <v>1.3</v>
      </c>
      <c r="GY26" s="10">
        <v>0.30000000000000004</v>
      </c>
      <c r="GZ26" s="10">
        <v>1.6</v>
      </c>
      <c r="HA26" s="29">
        <f t="shared" si="74"/>
        <v>0.05</v>
      </c>
      <c r="HB26" s="29">
        <f t="shared" si="75"/>
        <v>0.19835393780778943</v>
      </c>
      <c r="HC26">
        <v>9.4</v>
      </c>
      <c r="HD26">
        <v>7.7</v>
      </c>
      <c r="HE26">
        <v>-0.5</v>
      </c>
      <c r="HF26">
        <v>2.6</v>
      </c>
      <c r="HG26">
        <v>0.2</v>
      </c>
      <c r="HH26">
        <v>0</v>
      </c>
      <c r="HI26">
        <v>2.9</v>
      </c>
      <c r="HJ26" s="11">
        <f t="shared" si="76"/>
        <v>9.0624999999999997E-2</v>
      </c>
      <c r="HK26" s="11">
        <f t="shared" si="77"/>
        <v>0.35951651227661835</v>
      </c>
      <c r="HL26">
        <v>99</v>
      </c>
      <c r="HM26">
        <v>0</v>
      </c>
      <c r="HN26">
        <v>0</v>
      </c>
      <c r="HO26">
        <v>14</v>
      </c>
      <c r="HP26" t="s">
        <v>287</v>
      </c>
      <c r="HQ26" s="33">
        <v>725000</v>
      </c>
      <c r="HR26" s="33">
        <v>0</v>
      </c>
      <c r="HS26" s="30">
        <f t="shared" si="78"/>
        <v>2.5048780487804878</v>
      </c>
    </row>
    <row r="27" spans="1:227" x14ac:dyDescent="0.2">
      <c r="A27" s="1">
        <v>19</v>
      </c>
      <c r="B27" s="2" t="s">
        <v>404</v>
      </c>
      <c r="C27" s="2" t="s">
        <v>405</v>
      </c>
      <c r="E27" s="2" t="s">
        <v>274</v>
      </c>
      <c r="F27" s="2">
        <v>73</v>
      </c>
      <c r="G27" s="2">
        <v>213</v>
      </c>
      <c r="H27" s="2" t="s">
        <v>231</v>
      </c>
      <c r="J27" s="3">
        <v>26</v>
      </c>
      <c r="K27" s="5" t="s">
        <v>406</v>
      </c>
      <c r="L27" s="5" t="s">
        <v>407</v>
      </c>
      <c r="M27" s="5" t="s">
        <v>408</v>
      </c>
      <c r="N27" s="5" t="s">
        <v>301</v>
      </c>
      <c r="O27" s="2" t="s">
        <v>301</v>
      </c>
      <c r="P27" s="2" t="s">
        <v>314</v>
      </c>
      <c r="Q27" s="1">
        <v>48</v>
      </c>
      <c r="R27" s="1">
        <v>8</v>
      </c>
      <c r="S27" s="1">
        <v>40</v>
      </c>
      <c r="T27" s="1">
        <v>48</v>
      </c>
      <c r="U27" s="1">
        <v>8</v>
      </c>
      <c r="V27" s="1">
        <v>82</v>
      </c>
      <c r="W27" s="20">
        <f t="shared" si="0"/>
        <v>9.7560975609756101E-2</v>
      </c>
      <c r="X27" s="6">
        <v>955.23333333330004</v>
      </c>
      <c r="Y27" s="6">
        <f t="shared" si="1"/>
        <v>19.900694444443751</v>
      </c>
      <c r="Z27" s="1">
        <v>1118</v>
      </c>
      <c r="AA27" s="6">
        <f t="shared" si="2"/>
        <v>23.291666666666668</v>
      </c>
      <c r="AB27" s="8">
        <f t="shared" si="3"/>
        <v>0.85441264162191422</v>
      </c>
      <c r="AC27" s="3">
        <f t="shared" si="4"/>
        <v>134.4848484848485</v>
      </c>
      <c r="AD27" s="8">
        <f t="shared" si="5"/>
        <v>8.4472459529167647</v>
      </c>
      <c r="AE27" s="20">
        <f t="shared" si="6"/>
        <v>0.11940298507462686</v>
      </c>
      <c r="AF27" s="20">
        <f t="shared" si="7"/>
        <v>0.59701492537313428</v>
      </c>
      <c r="AG27" s="20">
        <f t="shared" si="8"/>
        <v>0.71641791044776115</v>
      </c>
      <c r="AH27" s="3">
        <f t="shared" si="9"/>
        <v>840</v>
      </c>
      <c r="AI27" s="3">
        <f t="shared" si="10"/>
        <v>432</v>
      </c>
      <c r="AJ27" s="3">
        <f t="shared" si="11"/>
        <v>408</v>
      </c>
      <c r="AK27" s="20">
        <f t="shared" si="12"/>
        <v>0.51428571428571423</v>
      </c>
      <c r="AL27" s="6">
        <v>28.7</v>
      </c>
      <c r="AM27" s="1">
        <v>31</v>
      </c>
      <c r="AN27" s="1">
        <v>35</v>
      </c>
      <c r="AO27" s="1">
        <v>36</v>
      </c>
      <c r="AP27" s="1">
        <v>26</v>
      </c>
      <c r="AQ27" s="1">
        <v>33</v>
      </c>
      <c r="AR27" s="6">
        <f t="shared" si="13"/>
        <v>1.9471682311477803</v>
      </c>
      <c r="AS27" s="6">
        <f t="shared" si="14"/>
        <v>2.1984157448442683</v>
      </c>
      <c r="AT27" s="6">
        <f t="shared" si="15"/>
        <v>2.2612276232683901</v>
      </c>
      <c r="AU27" s="6">
        <f t="shared" si="16"/>
        <v>1.6331088390271706</v>
      </c>
      <c r="AV27" s="6">
        <f t="shared" si="17"/>
        <v>2.0727919879960246</v>
      </c>
      <c r="AW27" s="1">
        <v>20</v>
      </c>
      <c r="AX27" s="1">
        <v>10</v>
      </c>
      <c r="AY27" s="1">
        <v>0</v>
      </c>
      <c r="AZ27" s="1">
        <v>0</v>
      </c>
      <c r="BA27" s="1">
        <v>0</v>
      </c>
      <c r="BB27" s="1">
        <v>0</v>
      </c>
      <c r="BC27" s="7">
        <f>(EA27+FH27+GG27)-(DZ27+FG27+GF27)-((BD27/60)*(0.11)+(EF27/60)*(-0.14)+(FI27/60)*(0.13))</f>
        <v>-6.2158333333466764E-2</v>
      </c>
      <c r="BD27" s="6">
        <v>710.66666666670005</v>
      </c>
      <c r="BE27" s="6">
        <f t="shared" si="18"/>
        <v>14.805555555556252</v>
      </c>
      <c r="BF27" s="5">
        <v>14.26</v>
      </c>
      <c r="BG27" s="5">
        <v>33.979999999999997</v>
      </c>
      <c r="BH27" s="21">
        <f t="shared" si="19"/>
        <v>0.29560530679933666</v>
      </c>
      <c r="BI27" s="1">
        <v>5</v>
      </c>
      <c r="BJ27" s="22">
        <v>13</v>
      </c>
      <c r="BK27" s="22">
        <v>10</v>
      </c>
      <c r="BL27" s="1">
        <v>25</v>
      </c>
      <c r="BM27" s="1">
        <f t="shared" si="20"/>
        <v>30</v>
      </c>
      <c r="BN27" s="8">
        <f t="shared" si="21"/>
        <v>2.53283302063778</v>
      </c>
      <c r="BO27" s="3">
        <f t="shared" si="22"/>
        <v>126.06060606060606</v>
      </c>
      <c r="BP27" s="20">
        <f t="shared" si="23"/>
        <v>0.15151515151515152</v>
      </c>
      <c r="BQ27" s="20">
        <f t="shared" si="24"/>
        <v>0.75757575757575757</v>
      </c>
      <c r="BR27" s="20">
        <f t="shared" si="25"/>
        <v>0.90909090909090906</v>
      </c>
      <c r="BS27" s="3">
        <f t="shared" si="26"/>
        <v>664</v>
      </c>
      <c r="BT27" s="1">
        <v>338</v>
      </c>
      <c r="BU27" s="1">
        <v>326</v>
      </c>
      <c r="BV27" s="20">
        <f t="shared" si="27"/>
        <v>0.50903614457831325</v>
      </c>
      <c r="BW27" s="5">
        <v>108</v>
      </c>
      <c r="BX27" s="5">
        <v>118</v>
      </c>
      <c r="BY27" s="21">
        <f t="shared" si="28"/>
        <v>0.32658959537572252</v>
      </c>
      <c r="BZ27" s="5">
        <v>110</v>
      </c>
      <c r="CA27" s="5">
        <v>117</v>
      </c>
      <c r="CB27" s="23">
        <f t="shared" si="29"/>
        <v>0.32803468208092484</v>
      </c>
      <c r="CC27" s="5">
        <v>135</v>
      </c>
      <c r="CD27" s="5">
        <v>104</v>
      </c>
      <c r="CE27" s="23">
        <f t="shared" si="30"/>
        <v>0.34537572254335258</v>
      </c>
      <c r="CF27" s="23">
        <f t="shared" si="31"/>
        <v>0.4988962472406181</v>
      </c>
      <c r="CG27" s="24">
        <v>11</v>
      </c>
      <c r="CH27" s="5">
        <v>241</v>
      </c>
      <c r="CI27" s="5">
        <v>289</v>
      </c>
      <c r="CJ27" s="5">
        <v>228</v>
      </c>
      <c r="CK27">
        <v>16.227458259999999</v>
      </c>
      <c r="CL27" s="5">
        <v>0.42899999999999999</v>
      </c>
      <c r="CM27" s="5">
        <v>3</v>
      </c>
      <c r="CN27" s="5">
        <v>0.52200000000000002</v>
      </c>
      <c r="CO27" s="5">
        <v>0.79600000000000004</v>
      </c>
      <c r="CP27" s="5">
        <v>-2.5609999999999999</v>
      </c>
      <c r="CQ27" s="21">
        <f t="shared" si="32"/>
        <v>0.10312499999999999</v>
      </c>
      <c r="CR27" s="25">
        <f t="shared" si="33"/>
        <v>0.92375366568914952</v>
      </c>
      <c r="CS27" s="22">
        <f t="shared" si="34"/>
        <v>934.06616568914956</v>
      </c>
      <c r="CT27" s="21">
        <f t="shared" si="35"/>
        <v>2.6878665689149511E-2</v>
      </c>
      <c r="CU27" s="26">
        <f t="shared" si="36"/>
        <v>2.8927068723702667</v>
      </c>
      <c r="CV27" s="27">
        <f t="shared" si="37"/>
        <v>2.2791023842917251</v>
      </c>
      <c r="CW27" s="27">
        <f t="shared" si="38"/>
        <v>28.050490883590459</v>
      </c>
      <c r="CX27" s="27">
        <f t="shared" si="39"/>
        <v>29.891304347826086</v>
      </c>
      <c r="CY27" s="27">
        <f t="shared" si="40"/>
        <v>56.802244039270683</v>
      </c>
      <c r="CZ27" s="27">
        <f t="shared" si="41"/>
        <v>53.997194950911641</v>
      </c>
      <c r="DA27" s="28">
        <f t="shared" si="42"/>
        <v>2.8050490883590413</v>
      </c>
      <c r="DB27" s="5">
        <v>33</v>
      </c>
      <c r="DC27" s="5">
        <v>26</v>
      </c>
      <c r="DD27" s="22">
        <v>287</v>
      </c>
      <c r="DE27" s="22">
        <v>315</v>
      </c>
      <c r="DF27" s="22">
        <v>137</v>
      </c>
      <c r="DG27" s="22">
        <v>115</v>
      </c>
      <c r="DH27" s="22">
        <v>160</v>
      </c>
      <c r="DI27" s="22">
        <v>191</v>
      </c>
      <c r="DJ27" s="29">
        <f t="shared" si="43"/>
        <v>5.8245391545842065</v>
      </c>
      <c r="DK27" s="27">
        <f t="shared" si="44"/>
        <v>2.2807533843437318</v>
      </c>
      <c r="DL27" s="27">
        <f t="shared" si="45"/>
        <v>2.2807533843437318</v>
      </c>
      <c r="DM27" s="27">
        <f t="shared" si="46"/>
        <v>27.479399646851089</v>
      </c>
      <c r="DN27" s="27">
        <f t="shared" si="47"/>
        <v>31.562683931724543</v>
      </c>
      <c r="DO27" s="27">
        <f t="shared" si="48"/>
        <v>52.494114184814599</v>
      </c>
      <c r="DP27" s="27">
        <f t="shared" si="49"/>
        <v>58.159211300765158</v>
      </c>
      <c r="DQ27" s="30">
        <f t="shared" si="50"/>
        <v>8.4701462043096001</v>
      </c>
      <c r="DR27" s="5">
        <v>62</v>
      </c>
      <c r="DS27" s="5">
        <v>62</v>
      </c>
      <c r="DT27" s="5">
        <v>685</v>
      </c>
      <c r="DU27" s="5">
        <v>796</v>
      </c>
      <c r="DV27" s="5">
        <v>294</v>
      </c>
      <c r="DW27" s="5">
        <v>283</v>
      </c>
      <c r="DX27" s="5">
        <v>440</v>
      </c>
      <c r="DY27" s="5">
        <v>386</v>
      </c>
      <c r="DZ27" s="22">
        <v>6</v>
      </c>
      <c r="EA27" s="22">
        <v>8</v>
      </c>
      <c r="EB27" s="22">
        <f t="shared" si="51"/>
        <v>2</v>
      </c>
      <c r="EC27" s="26">
        <f t="shared" si="52"/>
        <v>0.50656660412755594</v>
      </c>
      <c r="ED27" s="27">
        <f t="shared" si="53"/>
        <v>0.67542213883674118</v>
      </c>
      <c r="EE27" s="27">
        <f t="shared" si="54"/>
        <v>0.1688555347091853</v>
      </c>
      <c r="EF27" s="6">
        <v>171.25</v>
      </c>
      <c r="EG27" s="6">
        <f t="shared" si="55"/>
        <v>3.5677083333333335</v>
      </c>
      <c r="EH27" s="5">
        <v>3.41</v>
      </c>
      <c r="EI27" s="5">
        <v>1.75</v>
      </c>
      <c r="EJ27" s="21">
        <f t="shared" si="56"/>
        <v>0.66085271317829464</v>
      </c>
      <c r="EK27" s="1">
        <v>3</v>
      </c>
      <c r="EL27" s="22">
        <v>2</v>
      </c>
      <c r="EM27" s="22">
        <v>13</v>
      </c>
      <c r="EN27" s="1">
        <v>15</v>
      </c>
      <c r="EO27" s="3">
        <f t="shared" si="57"/>
        <v>18</v>
      </c>
      <c r="EP27" s="6">
        <f t="shared" si="58"/>
        <v>6.3065693430656937</v>
      </c>
      <c r="EQ27" s="3">
        <f t="shared" si="59"/>
        <v>8.4242424242424239</v>
      </c>
      <c r="ER27" s="20">
        <f t="shared" si="60"/>
        <v>9.0909090909090912E-2</v>
      </c>
      <c r="ES27" s="20">
        <f t="shared" si="61"/>
        <v>0.45454545454545453</v>
      </c>
      <c r="ET27" s="20">
        <f t="shared" si="62"/>
        <v>0.54545454545454541</v>
      </c>
      <c r="EU27" s="3">
        <f t="shared" si="63"/>
        <v>107</v>
      </c>
      <c r="EV27" s="1">
        <v>55</v>
      </c>
      <c r="EW27" s="1">
        <v>52</v>
      </c>
      <c r="EX27" s="20">
        <f t="shared" si="64"/>
        <v>0.51401869158878499</v>
      </c>
      <c r="EY27" s="5">
        <v>33</v>
      </c>
      <c r="EZ27" s="5">
        <v>3</v>
      </c>
      <c r="FA27" s="22">
        <v>106</v>
      </c>
      <c r="FB27" s="22">
        <v>23</v>
      </c>
      <c r="FC27" s="22">
        <v>67</v>
      </c>
      <c r="FD27" s="22">
        <v>9</v>
      </c>
      <c r="FE27" s="22">
        <v>9</v>
      </c>
      <c r="FF27" s="22">
        <v>67</v>
      </c>
      <c r="FG27" s="22">
        <v>0</v>
      </c>
      <c r="FH27" s="22">
        <v>0</v>
      </c>
      <c r="FI27" s="6">
        <v>73.316666666700002</v>
      </c>
      <c r="FJ27" s="6">
        <f t="shared" si="65"/>
        <v>1.52743055555625</v>
      </c>
      <c r="FK27" s="5">
        <v>1.38</v>
      </c>
      <c r="FL27" s="5">
        <v>3.88</v>
      </c>
      <c r="FM27" s="21">
        <f t="shared" si="66"/>
        <v>0.26235741444866917</v>
      </c>
      <c r="FN27" s="1">
        <v>0</v>
      </c>
      <c r="FO27" s="22">
        <v>0</v>
      </c>
      <c r="FP27" s="22">
        <v>0</v>
      </c>
      <c r="FQ27" s="1">
        <v>0</v>
      </c>
      <c r="FR27" s="1">
        <f t="shared" si="67"/>
        <v>0</v>
      </c>
      <c r="FS27" s="3">
        <f t="shared" si="68"/>
        <v>0</v>
      </c>
      <c r="FT27" s="3">
        <f t="shared" si="69"/>
        <v>69</v>
      </c>
      <c r="FU27" s="1">
        <v>39</v>
      </c>
      <c r="FV27" s="1">
        <v>30</v>
      </c>
      <c r="FW27" s="20">
        <f t="shared" si="70"/>
        <v>0.56521739130434778</v>
      </c>
      <c r="FX27" s="5">
        <v>1</v>
      </c>
      <c r="FY27" s="5">
        <v>12</v>
      </c>
      <c r="FZ27" s="22">
        <v>7</v>
      </c>
      <c r="GA27" s="22">
        <v>59</v>
      </c>
      <c r="GB27" s="22">
        <v>2</v>
      </c>
      <c r="GC27" s="22">
        <v>22</v>
      </c>
      <c r="GD27" s="22">
        <v>31</v>
      </c>
      <c r="GE27" s="22">
        <v>1</v>
      </c>
      <c r="GF27" s="22">
        <v>1</v>
      </c>
      <c r="GG27" s="22">
        <v>0</v>
      </c>
      <c r="GH27" s="1">
        <v>70</v>
      </c>
      <c r="GI27" s="1">
        <v>33</v>
      </c>
      <c r="GJ27" s="1">
        <v>44</v>
      </c>
      <c r="GK27" s="1">
        <v>15</v>
      </c>
      <c r="GL27" s="1">
        <v>1</v>
      </c>
      <c r="GM27" s="1">
        <v>1</v>
      </c>
      <c r="GN27" s="31">
        <f t="shared" si="71"/>
        <v>1</v>
      </c>
      <c r="GO27" s="1">
        <v>1</v>
      </c>
      <c r="GP27" s="1">
        <v>3</v>
      </c>
      <c r="GQ27" s="1">
        <v>0</v>
      </c>
      <c r="GR27" s="1">
        <v>1</v>
      </c>
      <c r="GS27" s="1">
        <v>0</v>
      </c>
      <c r="GT27" s="1">
        <v>0</v>
      </c>
      <c r="GU27" s="1">
        <v>0</v>
      </c>
      <c r="GV27" s="32" t="str">
        <f t="shared" si="72"/>
        <v xml:space="preserve"> </v>
      </c>
      <c r="GW27" s="9">
        <f t="shared" si="73"/>
        <v>6</v>
      </c>
      <c r="GX27" s="10">
        <v>3.5</v>
      </c>
      <c r="GY27" s="10">
        <v>1.2</v>
      </c>
      <c r="GZ27" s="10">
        <v>4.8</v>
      </c>
      <c r="HA27" s="29">
        <f t="shared" si="74"/>
        <v>9.9999999999999992E-2</v>
      </c>
      <c r="HB27" s="29">
        <f t="shared" si="75"/>
        <v>0.30149701643578536</v>
      </c>
      <c r="HC27">
        <v>22.8</v>
      </c>
      <c r="HD27">
        <v>21</v>
      </c>
      <c r="HE27">
        <v>6.7</v>
      </c>
      <c r="HF27">
        <v>7.7</v>
      </c>
      <c r="HG27">
        <v>1.5</v>
      </c>
      <c r="HH27">
        <v>0.5</v>
      </c>
      <c r="HI27">
        <v>9.8000000000000007</v>
      </c>
      <c r="HJ27" s="11">
        <f t="shared" si="76"/>
        <v>0.20416666666666669</v>
      </c>
      <c r="HK27" s="11">
        <f t="shared" si="77"/>
        <v>0.61555640855639515</v>
      </c>
      <c r="HL27">
        <v>99</v>
      </c>
      <c r="HM27">
        <v>0</v>
      </c>
      <c r="HN27">
        <v>0</v>
      </c>
      <c r="HQ27" s="33">
        <v>6700000</v>
      </c>
      <c r="HR27" s="33">
        <v>0</v>
      </c>
      <c r="HS27" s="30">
        <f t="shared" si="78"/>
        <v>-1.0878048780487806</v>
      </c>
    </row>
    <row r="28" spans="1:227" x14ac:dyDescent="0.2">
      <c r="A28" s="1">
        <v>47</v>
      </c>
      <c r="B28" s="2" t="s">
        <v>409</v>
      </c>
      <c r="C28" s="2" t="s">
        <v>410</v>
      </c>
      <c r="E28" s="2" t="s">
        <v>411</v>
      </c>
      <c r="F28" s="2">
        <v>70</v>
      </c>
      <c r="G28" s="2">
        <v>181</v>
      </c>
      <c r="H28" s="2" t="s">
        <v>231</v>
      </c>
      <c r="I28" s="2" t="s">
        <v>258</v>
      </c>
      <c r="J28" s="3">
        <v>21</v>
      </c>
      <c r="K28" s="5" t="s">
        <v>412</v>
      </c>
      <c r="L28" s="5" t="s">
        <v>413</v>
      </c>
      <c r="M28" s="5" t="s">
        <v>414</v>
      </c>
      <c r="N28" s="5" t="s">
        <v>286</v>
      </c>
      <c r="O28" s="2" t="s">
        <v>286</v>
      </c>
      <c r="P28" s="2" t="s">
        <v>415</v>
      </c>
      <c r="Q28" s="1">
        <v>20</v>
      </c>
      <c r="R28" s="1">
        <v>3</v>
      </c>
      <c r="S28" s="1">
        <v>7</v>
      </c>
      <c r="T28" s="1">
        <v>10</v>
      </c>
      <c r="U28" s="1">
        <v>0</v>
      </c>
      <c r="V28" s="1">
        <v>28</v>
      </c>
      <c r="W28" s="20">
        <f t="shared" si="0"/>
        <v>0.10714285714285714</v>
      </c>
      <c r="X28" s="6">
        <v>268.11666666669998</v>
      </c>
      <c r="Y28" s="6">
        <f t="shared" si="1"/>
        <v>13.405833333335</v>
      </c>
      <c r="Z28" s="1">
        <v>375</v>
      </c>
      <c r="AA28" s="6">
        <f t="shared" si="2"/>
        <v>18.75</v>
      </c>
      <c r="AB28" s="8">
        <f t="shared" si="3"/>
        <v>0.71497777777786664</v>
      </c>
      <c r="AC28" s="3">
        <f t="shared" si="4"/>
        <v>48</v>
      </c>
      <c r="AD28" s="8">
        <f t="shared" si="5"/>
        <v>10.741592590288962</v>
      </c>
      <c r="AE28" s="20">
        <f t="shared" si="6"/>
        <v>0.21428571428571427</v>
      </c>
      <c r="AF28" s="20">
        <f t="shared" si="7"/>
        <v>0.5</v>
      </c>
      <c r="AG28" s="20">
        <f t="shared" si="8"/>
        <v>0.7142857142857143</v>
      </c>
      <c r="AH28" s="3" t="e">
        <f t="shared" si="9"/>
        <v>#VALUE!</v>
      </c>
      <c r="AI28" s="3">
        <f t="shared" si="10"/>
        <v>1</v>
      </c>
      <c r="AJ28" s="3" t="str">
        <f t="shared" si="11"/>
        <v xml:space="preserve"> </v>
      </c>
      <c r="AK28" s="20" t="e">
        <f t="shared" si="12"/>
        <v>#VALUE!</v>
      </c>
      <c r="AL28" s="6">
        <v>0</v>
      </c>
      <c r="AM28" s="1">
        <v>12</v>
      </c>
      <c r="AN28" s="1">
        <v>5</v>
      </c>
      <c r="AO28" s="1">
        <v>8</v>
      </c>
      <c r="AP28" s="1">
        <v>5</v>
      </c>
      <c r="AQ28" s="1">
        <v>12</v>
      </c>
      <c r="AR28" s="6">
        <f t="shared" si="13"/>
        <v>2.6853981475722404</v>
      </c>
      <c r="AS28" s="6">
        <f t="shared" si="14"/>
        <v>1.1189158948217668</v>
      </c>
      <c r="AT28" s="6">
        <f t="shared" si="15"/>
        <v>1.790265431714827</v>
      </c>
      <c r="AU28" s="6">
        <f t="shared" si="16"/>
        <v>1.1189158948217668</v>
      </c>
      <c r="AV28" s="6">
        <f t="shared" si="17"/>
        <v>2.6853981475722404</v>
      </c>
      <c r="AW28" s="1">
        <v>6</v>
      </c>
      <c r="AX28" s="1">
        <v>3</v>
      </c>
      <c r="AY28" s="1">
        <v>0</v>
      </c>
      <c r="AZ28" s="1">
        <v>0</v>
      </c>
      <c r="BA28" s="1">
        <v>0</v>
      </c>
      <c r="BB28" s="1">
        <v>0</v>
      </c>
      <c r="BC28" s="7">
        <f>(EA28+FH28+GG28)-(DZ28+FG28+GF28)-((BD28/60)*(0.11)+(EF28/60)*(-0.14)+(FI28/60)*(0.13))</f>
        <v>2.6340055555556332</v>
      </c>
      <c r="BD28" s="6">
        <v>234.15</v>
      </c>
      <c r="BE28" s="6">
        <f t="shared" si="18"/>
        <v>11.7075</v>
      </c>
      <c r="BF28" s="5">
        <v>11.59</v>
      </c>
      <c r="BG28" s="5">
        <v>35.61</v>
      </c>
      <c r="BH28" s="21">
        <f t="shared" si="19"/>
        <v>0.24555084745762709</v>
      </c>
      <c r="BI28" s="1">
        <v>3</v>
      </c>
      <c r="BJ28" s="22">
        <v>4</v>
      </c>
      <c r="BK28" s="22">
        <v>3</v>
      </c>
      <c r="BL28" s="1">
        <v>7</v>
      </c>
      <c r="BM28" s="1">
        <f t="shared" si="20"/>
        <v>10</v>
      </c>
      <c r="BN28" s="8">
        <f t="shared" si="21"/>
        <v>2.5624599615631003</v>
      </c>
      <c r="BO28" s="3">
        <f t="shared" si="22"/>
        <v>48</v>
      </c>
      <c r="BP28" s="20">
        <f t="shared" si="23"/>
        <v>0.3</v>
      </c>
      <c r="BQ28" s="20">
        <f t="shared" si="24"/>
        <v>0.7</v>
      </c>
      <c r="BR28" s="20">
        <f t="shared" si="25"/>
        <v>1</v>
      </c>
      <c r="BS28" s="3">
        <f t="shared" si="26"/>
        <v>1</v>
      </c>
      <c r="BT28" s="1">
        <v>1</v>
      </c>
      <c r="BU28" s="1">
        <v>0</v>
      </c>
      <c r="BV28" s="20">
        <f t="shared" si="27"/>
        <v>1</v>
      </c>
      <c r="BW28" s="5">
        <v>29</v>
      </c>
      <c r="BX28" s="5">
        <v>38</v>
      </c>
      <c r="BY28" s="21">
        <f t="shared" si="28"/>
        <v>0.30316742081447962</v>
      </c>
      <c r="BZ28" s="5">
        <v>39</v>
      </c>
      <c r="CA28" s="5">
        <v>33</v>
      </c>
      <c r="CB28" s="23">
        <f t="shared" si="29"/>
        <v>0.32579185520361992</v>
      </c>
      <c r="CC28" s="5">
        <v>29</v>
      </c>
      <c r="CD28" s="5">
        <v>53</v>
      </c>
      <c r="CE28" s="23">
        <f t="shared" si="30"/>
        <v>0.37104072398190047</v>
      </c>
      <c r="CF28" s="23">
        <f t="shared" si="31"/>
        <v>0.48201438848920863</v>
      </c>
      <c r="CG28" s="24">
        <v>9</v>
      </c>
      <c r="CH28" s="5">
        <v>90</v>
      </c>
      <c r="CI28" s="5">
        <v>97</v>
      </c>
      <c r="CJ28" s="5">
        <v>73</v>
      </c>
      <c r="CK28">
        <v>15.31903316</v>
      </c>
      <c r="CL28" s="5">
        <v>-0.252</v>
      </c>
      <c r="CM28" s="5">
        <v>8</v>
      </c>
      <c r="CN28" s="5">
        <v>-1.0309999999999999</v>
      </c>
      <c r="CO28" s="5">
        <v>1.756</v>
      </c>
      <c r="CP28" s="5">
        <v>-4.7300000000000004</v>
      </c>
      <c r="CQ28" s="21">
        <f t="shared" si="32"/>
        <v>8.3333333333333329E-2</v>
      </c>
      <c r="CR28" s="25">
        <f t="shared" si="33"/>
        <v>0.92248062015503873</v>
      </c>
      <c r="CS28" s="22">
        <f t="shared" si="34"/>
        <v>930.81395348837214</v>
      </c>
      <c r="CT28" s="21">
        <f t="shared" si="35"/>
        <v>5.8139534883720617E-3</v>
      </c>
      <c r="CU28" s="26">
        <f t="shared" si="36"/>
        <v>2.5884383088869711</v>
      </c>
      <c r="CV28" s="27">
        <f t="shared" si="37"/>
        <v>2.5884383088869711</v>
      </c>
      <c r="CW28" s="27">
        <f t="shared" si="38"/>
        <v>31.061259706643654</v>
      </c>
      <c r="CX28" s="27">
        <f t="shared" si="39"/>
        <v>33.390854184641931</v>
      </c>
      <c r="CY28" s="27">
        <f t="shared" si="40"/>
        <v>50.992234685073335</v>
      </c>
      <c r="CZ28" s="27">
        <f t="shared" si="41"/>
        <v>57.98101811906816</v>
      </c>
      <c r="DA28" s="28">
        <f t="shared" si="42"/>
        <v>-6.9887834339948256</v>
      </c>
      <c r="DB28" s="5">
        <v>10</v>
      </c>
      <c r="DC28" s="5">
        <v>10</v>
      </c>
      <c r="DD28" s="22">
        <v>110</v>
      </c>
      <c r="DE28" s="22">
        <v>119</v>
      </c>
      <c r="DF28" s="22">
        <v>39</v>
      </c>
      <c r="DG28" s="22">
        <v>38</v>
      </c>
      <c r="DH28" s="22">
        <v>57</v>
      </c>
      <c r="DI28" s="22">
        <v>38</v>
      </c>
      <c r="DJ28" s="29">
        <f t="shared" si="43"/>
        <v>-2.9481287577358319</v>
      </c>
      <c r="DK28" s="27">
        <f t="shared" si="44"/>
        <v>2.6116259477674806</v>
      </c>
      <c r="DL28" s="27">
        <f t="shared" si="45"/>
        <v>2.7801179443976407</v>
      </c>
      <c r="DM28" s="27">
        <f t="shared" si="46"/>
        <v>26.453243470935131</v>
      </c>
      <c r="DN28" s="27">
        <f t="shared" si="47"/>
        <v>30.497051390058974</v>
      </c>
      <c r="DO28" s="27">
        <f t="shared" si="48"/>
        <v>49.115417017691655</v>
      </c>
      <c r="DP28" s="27">
        <f t="shared" si="49"/>
        <v>58.887952822240933</v>
      </c>
      <c r="DQ28" s="30">
        <f t="shared" si="50"/>
        <v>2.7837523705544527</v>
      </c>
      <c r="DR28" s="5">
        <v>31</v>
      </c>
      <c r="DS28" s="5">
        <v>33</v>
      </c>
      <c r="DT28" s="5">
        <v>283</v>
      </c>
      <c r="DU28" s="5">
        <v>329</v>
      </c>
      <c r="DV28" s="5">
        <v>125</v>
      </c>
      <c r="DW28" s="5">
        <v>152</v>
      </c>
      <c r="DX28" s="5">
        <v>185</v>
      </c>
      <c r="DY28" s="5">
        <v>144</v>
      </c>
      <c r="DZ28" s="22">
        <v>2</v>
      </c>
      <c r="EA28" s="22">
        <v>6</v>
      </c>
      <c r="EB28" s="22">
        <f t="shared" si="51"/>
        <v>4</v>
      </c>
      <c r="EC28" s="26">
        <f t="shared" si="52"/>
        <v>0.5124919923126201</v>
      </c>
      <c r="ED28" s="27">
        <f t="shared" si="53"/>
        <v>1.5374759769378605</v>
      </c>
      <c r="EE28" s="27">
        <f t="shared" si="54"/>
        <v>1.0249839846252402</v>
      </c>
      <c r="EF28" s="6">
        <v>30.416666666699999</v>
      </c>
      <c r="EG28" s="6">
        <f t="shared" si="55"/>
        <v>1.5208333333349999</v>
      </c>
      <c r="EH28" s="5">
        <v>1.47</v>
      </c>
      <c r="EI28" s="5">
        <v>4.2699999999999996</v>
      </c>
      <c r="EJ28" s="21">
        <f t="shared" si="56"/>
        <v>0.25609756097560976</v>
      </c>
      <c r="EK28" s="1">
        <v>0</v>
      </c>
      <c r="EL28" s="22">
        <v>0</v>
      </c>
      <c r="EM28" s="22">
        <v>0</v>
      </c>
      <c r="EN28" s="1">
        <v>0</v>
      </c>
      <c r="EO28" s="3">
        <f t="shared" si="57"/>
        <v>0</v>
      </c>
      <c r="EP28" s="6">
        <f t="shared" si="58"/>
        <v>0</v>
      </c>
      <c r="EQ28" s="3">
        <f t="shared" si="59"/>
        <v>0</v>
      </c>
      <c r="ER28" s="20">
        <f t="shared" si="60"/>
        <v>0</v>
      </c>
      <c r="ES28" s="20">
        <f t="shared" si="61"/>
        <v>0</v>
      </c>
      <c r="ET28" s="20">
        <f t="shared" si="62"/>
        <v>0</v>
      </c>
      <c r="EU28" s="3" t="str">
        <f t="shared" si="63"/>
        <v xml:space="preserve"> </v>
      </c>
      <c r="EV28" s="1">
        <v>0</v>
      </c>
      <c r="EW28" s="1">
        <v>0</v>
      </c>
      <c r="EX28" s="20" t="str">
        <f t="shared" si="64"/>
        <v xml:space="preserve"> </v>
      </c>
      <c r="EY28" s="5">
        <v>4</v>
      </c>
      <c r="EZ28" s="5">
        <v>0</v>
      </c>
      <c r="FA28" s="22">
        <v>19</v>
      </c>
      <c r="FB28" s="22">
        <v>2</v>
      </c>
      <c r="FC28" s="22">
        <v>8</v>
      </c>
      <c r="FD28" s="22">
        <v>1</v>
      </c>
      <c r="FE28" s="22">
        <v>0</v>
      </c>
      <c r="FF28" s="22">
        <v>10</v>
      </c>
      <c r="FG28" s="22">
        <v>1</v>
      </c>
      <c r="FH28" s="22">
        <v>0</v>
      </c>
      <c r="FI28" s="6">
        <v>3.55</v>
      </c>
      <c r="FJ28" s="6">
        <f t="shared" si="65"/>
        <v>0.17749999999999999</v>
      </c>
      <c r="FK28" s="5">
        <v>0.18</v>
      </c>
      <c r="FL28" s="5">
        <v>5.66</v>
      </c>
      <c r="FM28" s="21">
        <f t="shared" si="66"/>
        <v>3.0821917808219176E-2</v>
      </c>
      <c r="FN28" s="1">
        <v>0</v>
      </c>
      <c r="FO28" s="22">
        <v>0</v>
      </c>
      <c r="FP28" s="22">
        <v>0</v>
      </c>
      <c r="FQ28" s="1">
        <v>0</v>
      </c>
      <c r="FR28" s="1">
        <f t="shared" si="67"/>
        <v>0</v>
      </c>
      <c r="FS28" s="3">
        <f t="shared" si="68"/>
        <v>0</v>
      </c>
      <c r="FT28" s="3" t="str">
        <f t="shared" si="69"/>
        <v xml:space="preserve"> </v>
      </c>
      <c r="FU28" s="1">
        <v>0</v>
      </c>
      <c r="FV28" s="1">
        <v>0</v>
      </c>
      <c r="FW28" s="20" t="str">
        <f t="shared" si="70"/>
        <v xml:space="preserve"> </v>
      </c>
      <c r="FX28" s="5">
        <v>0</v>
      </c>
      <c r="FY28" s="5">
        <v>1</v>
      </c>
      <c r="FZ28" s="22">
        <v>1</v>
      </c>
      <c r="GA28" s="22">
        <v>2</v>
      </c>
      <c r="GB28" s="22">
        <v>0</v>
      </c>
      <c r="GC28" s="22">
        <v>1</v>
      </c>
      <c r="GD28" s="22">
        <v>1</v>
      </c>
      <c r="GE28" s="22">
        <v>0</v>
      </c>
      <c r="GF28" s="22">
        <v>0</v>
      </c>
      <c r="GG28" s="22">
        <v>0</v>
      </c>
      <c r="GH28" s="1">
        <v>14</v>
      </c>
      <c r="GI28" s="1">
        <v>4</v>
      </c>
      <c r="GJ28" s="1">
        <v>11</v>
      </c>
      <c r="GK28" s="1">
        <v>1</v>
      </c>
      <c r="GL28" s="6"/>
      <c r="GM28" s="6"/>
      <c r="GN28" s="31" t="str">
        <f t="shared" si="71"/>
        <v xml:space="preserve"> 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32" t="str">
        <f t="shared" si="72"/>
        <v xml:space="preserve"> </v>
      </c>
      <c r="GW28" s="9">
        <f t="shared" si="73"/>
        <v>2</v>
      </c>
      <c r="GX28" s="10">
        <v>0.7</v>
      </c>
      <c r="GY28" s="10">
        <v>0.30000000000000004</v>
      </c>
      <c r="GZ28" s="10">
        <v>1</v>
      </c>
      <c r="HA28" s="29">
        <f t="shared" si="74"/>
        <v>0.05</v>
      </c>
      <c r="HB28" s="29">
        <f t="shared" si="75"/>
        <v>0.22378317896435337</v>
      </c>
      <c r="HC28">
        <v>4.3</v>
      </c>
      <c r="HD28">
        <v>3.6</v>
      </c>
      <c r="HE28">
        <v>2.4</v>
      </c>
      <c r="HF28">
        <v>2.1</v>
      </c>
      <c r="HG28">
        <v>0.4</v>
      </c>
      <c r="HH28">
        <v>0</v>
      </c>
      <c r="HI28">
        <v>2.5</v>
      </c>
      <c r="HJ28" s="11">
        <f t="shared" si="76"/>
        <v>0.125</v>
      </c>
      <c r="HK28" s="11">
        <f t="shared" si="77"/>
        <v>0.55945794741088339</v>
      </c>
      <c r="HL28">
        <v>70</v>
      </c>
      <c r="HM28">
        <v>0</v>
      </c>
      <c r="HN28">
        <v>0</v>
      </c>
      <c r="HO28">
        <v>11</v>
      </c>
      <c r="HP28" t="s">
        <v>416</v>
      </c>
      <c r="HQ28" s="33">
        <v>632239</v>
      </c>
      <c r="HR28" s="33">
        <v>531250</v>
      </c>
      <c r="HS28" s="30">
        <f t="shared" si="78"/>
        <v>2.0105692062084257</v>
      </c>
    </row>
    <row r="29" spans="1:227" x14ac:dyDescent="0.2">
      <c r="A29" s="1">
        <v>12</v>
      </c>
      <c r="B29" s="2" t="s">
        <v>417</v>
      </c>
      <c r="C29" s="2" t="s">
        <v>418</v>
      </c>
      <c r="D29" s="2" t="s">
        <v>257</v>
      </c>
      <c r="E29" s="2" t="s">
        <v>240</v>
      </c>
      <c r="F29" s="2">
        <v>73</v>
      </c>
      <c r="G29" s="2">
        <v>190</v>
      </c>
      <c r="H29" s="2" t="s">
        <v>231</v>
      </c>
      <c r="J29" s="3">
        <v>24</v>
      </c>
      <c r="K29" s="5" t="s">
        <v>419</v>
      </c>
      <c r="L29" s="5" t="s">
        <v>420</v>
      </c>
      <c r="M29" s="5" t="s">
        <v>421</v>
      </c>
      <c r="N29" s="5" t="s">
        <v>375</v>
      </c>
      <c r="O29" s="2" t="s">
        <v>375</v>
      </c>
      <c r="P29" s="2" t="s">
        <v>245</v>
      </c>
      <c r="Q29" s="1">
        <v>38</v>
      </c>
      <c r="R29" s="1">
        <v>11</v>
      </c>
      <c r="S29" s="1">
        <v>8</v>
      </c>
      <c r="T29" s="1">
        <v>19</v>
      </c>
      <c r="U29" s="1">
        <v>7</v>
      </c>
      <c r="V29" s="1">
        <v>76</v>
      </c>
      <c r="W29" s="20">
        <f t="shared" si="0"/>
        <v>0.14473684210526316</v>
      </c>
      <c r="X29" s="6">
        <v>622.4</v>
      </c>
      <c r="Y29" s="6">
        <f t="shared" si="1"/>
        <v>16.378947368421052</v>
      </c>
      <c r="Z29" s="1">
        <v>794</v>
      </c>
      <c r="AA29" s="6">
        <f t="shared" si="2"/>
        <v>20.894736842105264</v>
      </c>
      <c r="AB29" s="8">
        <f t="shared" si="3"/>
        <v>0.7838790931989924</v>
      </c>
      <c r="AC29" s="3">
        <f t="shared" si="4"/>
        <v>56.85507246376811</v>
      </c>
      <c r="AD29" s="8">
        <f t="shared" si="5"/>
        <v>5.4808874483066949</v>
      </c>
      <c r="AE29" s="20">
        <f t="shared" si="6"/>
        <v>0.42307692307692307</v>
      </c>
      <c r="AF29" s="20">
        <f t="shared" si="7"/>
        <v>0.30769230769230771</v>
      </c>
      <c r="AG29" s="20">
        <f t="shared" si="8"/>
        <v>0.73076923076923084</v>
      </c>
      <c r="AH29" s="3">
        <f t="shared" si="9"/>
        <v>75</v>
      </c>
      <c r="AI29" s="3">
        <f t="shared" si="10"/>
        <v>35</v>
      </c>
      <c r="AJ29" s="3">
        <f t="shared" si="11"/>
        <v>40</v>
      </c>
      <c r="AK29" s="20">
        <f t="shared" si="12"/>
        <v>0.46666666666666667</v>
      </c>
      <c r="AL29" s="6">
        <v>3.4</v>
      </c>
      <c r="AM29" s="1">
        <v>24</v>
      </c>
      <c r="AN29" s="1">
        <v>22</v>
      </c>
      <c r="AO29" s="1">
        <v>22</v>
      </c>
      <c r="AP29" s="1">
        <v>21</v>
      </c>
      <c r="AQ29" s="1">
        <v>26</v>
      </c>
      <c r="AR29" s="6">
        <f t="shared" si="13"/>
        <v>2.3136246786632388</v>
      </c>
      <c r="AS29" s="6">
        <f t="shared" si="14"/>
        <v>2.1208226221079691</v>
      </c>
      <c r="AT29" s="6">
        <f t="shared" si="15"/>
        <v>2.1208226221079691</v>
      </c>
      <c r="AU29" s="6">
        <f t="shared" si="16"/>
        <v>2.024421593830334</v>
      </c>
      <c r="AV29" s="6">
        <f t="shared" si="17"/>
        <v>2.506426735218509</v>
      </c>
      <c r="AW29" s="1">
        <v>6</v>
      </c>
      <c r="AX29" s="1">
        <v>3</v>
      </c>
      <c r="AY29" s="1">
        <v>0</v>
      </c>
      <c r="AZ29" s="1">
        <v>0</v>
      </c>
      <c r="BA29" s="1">
        <v>0</v>
      </c>
      <c r="BB29" s="1">
        <v>0</v>
      </c>
      <c r="BC29" s="7">
        <f>(EA29+FH29+GG29)-(DZ29+FG29+GF29)-((BD29/60)*(0.11)+(EF29/60)*(-0.14)+(FI29/60)*(0.13))</f>
        <v>1.0514916666666665</v>
      </c>
      <c r="BD29" s="6">
        <v>539.25</v>
      </c>
      <c r="BE29" s="6">
        <f t="shared" si="18"/>
        <v>14.190789473684211</v>
      </c>
      <c r="BF29" s="5">
        <v>13.72</v>
      </c>
      <c r="BG29" s="5">
        <v>36.71</v>
      </c>
      <c r="BH29" s="21">
        <f t="shared" si="19"/>
        <v>0.27206028157842554</v>
      </c>
      <c r="BI29" s="1">
        <v>11</v>
      </c>
      <c r="BJ29" s="22">
        <v>3</v>
      </c>
      <c r="BK29" s="22">
        <v>3</v>
      </c>
      <c r="BL29" s="1">
        <v>6</v>
      </c>
      <c r="BM29" s="1">
        <f t="shared" si="20"/>
        <v>17</v>
      </c>
      <c r="BN29" s="8">
        <f t="shared" si="21"/>
        <v>1.8915159944367179</v>
      </c>
      <c r="BO29" s="3">
        <f t="shared" si="22"/>
        <v>33.521739130434781</v>
      </c>
      <c r="BP29" s="20">
        <f t="shared" si="23"/>
        <v>0.47826086956521741</v>
      </c>
      <c r="BQ29" s="20">
        <f t="shared" si="24"/>
        <v>0.2608695652173913</v>
      </c>
      <c r="BR29" s="20">
        <f t="shared" si="25"/>
        <v>0.73913043478260865</v>
      </c>
      <c r="BS29" s="3">
        <f t="shared" si="26"/>
        <v>56</v>
      </c>
      <c r="BT29" s="1">
        <v>29</v>
      </c>
      <c r="BU29" s="1">
        <v>27</v>
      </c>
      <c r="BV29" s="20">
        <f t="shared" si="27"/>
        <v>0.5178571428571429</v>
      </c>
      <c r="BW29" s="5">
        <v>71</v>
      </c>
      <c r="BX29" s="5">
        <v>73</v>
      </c>
      <c r="BY29" s="21">
        <f t="shared" si="28"/>
        <v>0.29813664596273293</v>
      </c>
      <c r="BZ29" s="5">
        <v>86</v>
      </c>
      <c r="CA29" s="5">
        <v>64</v>
      </c>
      <c r="CB29" s="23">
        <f t="shared" si="29"/>
        <v>0.3105590062111801</v>
      </c>
      <c r="CC29" s="5">
        <v>94</v>
      </c>
      <c r="CD29" s="5">
        <v>95</v>
      </c>
      <c r="CE29" s="23">
        <f t="shared" si="30"/>
        <v>0.39130434782608697</v>
      </c>
      <c r="CF29" s="23">
        <f t="shared" si="31"/>
        <v>0.48979591836734693</v>
      </c>
      <c r="CG29" s="24">
        <v>8</v>
      </c>
      <c r="CH29" s="5">
        <v>153</v>
      </c>
      <c r="CI29" s="5">
        <v>167</v>
      </c>
      <c r="CJ29" s="5">
        <v>151</v>
      </c>
      <c r="CK29">
        <v>16.100730769999998</v>
      </c>
      <c r="CL29" s="5">
        <v>1.415</v>
      </c>
      <c r="CM29" s="5">
        <v>2</v>
      </c>
      <c r="CN29" s="5">
        <v>0.39300000000000002</v>
      </c>
      <c r="CO29" s="5">
        <v>-2.444</v>
      </c>
      <c r="CP29" s="5">
        <v>-1.633</v>
      </c>
      <c r="CQ29" s="21">
        <f t="shared" si="32"/>
        <v>8.9494163424124515E-2</v>
      </c>
      <c r="CR29" s="25">
        <f t="shared" si="33"/>
        <v>0.93506493506493504</v>
      </c>
      <c r="CS29" s="22">
        <f t="shared" si="34"/>
        <v>944.01435140734748</v>
      </c>
      <c r="CT29" s="21">
        <f t="shared" si="35"/>
        <v>2.4559098489059558E-2</v>
      </c>
      <c r="CU29" s="26">
        <f t="shared" si="36"/>
        <v>2.6469234310265457</v>
      </c>
      <c r="CV29" s="27">
        <f t="shared" si="37"/>
        <v>1.7262544115390517</v>
      </c>
      <c r="CW29" s="27">
        <f t="shared" si="38"/>
        <v>29.576492251035752</v>
      </c>
      <c r="CX29" s="27">
        <f t="shared" si="39"/>
        <v>26.584317937701396</v>
      </c>
      <c r="CY29" s="27">
        <f t="shared" si="40"/>
        <v>54.779806659505908</v>
      </c>
      <c r="CZ29" s="27">
        <f t="shared" si="41"/>
        <v>56.160810188737152</v>
      </c>
      <c r="DA29" s="28">
        <f t="shared" si="42"/>
        <v>-1.3810035292312435</v>
      </c>
      <c r="DB29" s="5">
        <v>23</v>
      </c>
      <c r="DC29" s="5">
        <v>15</v>
      </c>
      <c r="DD29" s="22">
        <v>234</v>
      </c>
      <c r="DE29" s="22">
        <v>216</v>
      </c>
      <c r="DF29" s="22">
        <v>98</v>
      </c>
      <c r="DG29" s="22">
        <v>92</v>
      </c>
      <c r="DH29" s="22">
        <v>165</v>
      </c>
      <c r="DI29" s="22">
        <v>121</v>
      </c>
      <c r="DJ29" s="29">
        <f t="shared" si="43"/>
        <v>0.7998944299524311</v>
      </c>
      <c r="DK29" s="27">
        <f t="shared" si="44"/>
        <v>2.4946594216404536</v>
      </c>
      <c r="DL29" s="27">
        <f t="shared" si="45"/>
        <v>2.5806821603177106</v>
      </c>
      <c r="DM29" s="27">
        <f t="shared" si="46"/>
        <v>31.484322355876067</v>
      </c>
      <c r="DN29" s="27">
        <f t="shared" si="47"/>
        <v>25.76381023383848</v>
      </c>
      <c r="DO29" s="27">
        <f t="shared" si="48"/>
        <v>58.194382715164373</v>
      </c>
      <c r="DP29" s="27">
        <f t="shared" si="49"/>
        <v>54.968530014767239</v>
      </c>
      <c r="DQ29" s="30">
        <f t="shared" si="50"/>
        <v>-4.6068562296283773</v>
      </c>
      <c r="DR29" s="5">
        <v>58</v>
      </c>
      <c r="DS29" s="5">
        <v>60</v>
      </c>
      <c r="DT29" s="5">
        <v>674</v>
      </c>
      <c r="DU29" s="5">
        <v>539</v>
      </c>
      <c r="DV29" s="5">
        <v>249</v>
      </c>
      <c r="DW29" s="5">
        <v>300</v>
      </c>
      <c r="DX29" s="5">
        <v>379</v>
      </c>
      <c r="DY29" s="5">
        <v>372</v>
      </c>
      <c r="DZ29" s="22">
        <v>1</v>
      </c>
      <c r="EA29" s="22">
        <v>3</v>
      </c>
      <c r="EB29" s="22">
        <f t="shared" si="51"/>
        <v>2</v>
      </c>
      <c r="EC29" s="26">
        <f t="shared" si="52"/>
        <v>0.11126564673157162</v>
      </c>
      <c r="ED29" s="27">
        <f t="shared" si="53"/>
        <v>0.33379694019471484</v>
      </c>
      <c r="EE29" s="27">
        <f t="shared" si="54"/>
        <v>0.22253129346314324</v>
      </c>
      <c r="EF29" s="6">
        <v>48.95</v>
      </c>
      <c r="EG29" s="6">
        <f t="shared" si="55"/>
        <v>1.2881578947368422</v>
      </c>
      <c r="EH29" s="5">
        <v>1.28</v>
      </c>
      <c r="EI29" s="5">
        <v>2.88</v>
      </c>
      <c r="EJ29" s="21">
        <f t="shared" si="56"/>
        <v>0.30769230769230771</v>
      </c>
      <c r="EK29" s="1">
        <v>0</v>
      </c>
      <c r="EL29" s="22">
        <v>2</v>
      </c>
      <c r="EM29" s="22">
        <v>0</v>
      </c>
      <c r="EN29" s="1">
        <v>2</v>
      </c>
      <c r="EO29" s="3">
        <f t="shared" si="57"/>
        <v>2</v>
      </c>
      <c r="EP29" s="6">
        <f t="shared" si="58"/>
        <v>2.4514811031664965</v>
      </c>
      <c r="EQ29" s="3">
        <f t="shared" si="59"/>
        <v>23.333333333333332</v>
      </c>
      <c r="ER29" s="20">
        <f t="shared" si="60"/>
        <v>0</v>
      </c>
      <c r="ES29" s="20">
        <f t="shared" si="61"/>
        <v>0.66666666666666663</v>
      </c>
      <c r="ET29" s="20">
        <f t="shared" si="62"/>
        <v>0.66666666666666663</v>
      </c>
      <c r="EU29" s="3">
        <f t="shared" si="63"/>
        <v>1</v>
      </c>
      <c r="EV29" s="1">
        <v>0</v>
      </c>
      <c r="EW29" s="1">
        <v>1</v>
      </c>
      <c r="EX29" s="20">
        <f t="shared" si="64"/>
        <v>0</v>
      </c>
      <c r="EY29" s="5">
        <v>3</v>
      </c>
      <c r="EZ29" s="5">
        <v>0</v>
      </c>
      <c r="FA29" s="22">
        <v>32</v>
      </c>
      <c r="FB29" s="22">
        <v>3</v>
      </c>
      <c r="FC29" s="22">
        <v>13</v>
      </c>
      <c r="FD29" s="22">
        <v>0</v>
      </c>
      <c r="FE29" s="22">
        <v>3</v>
      </c>
      <c r="FF29" s="22">
        <v>23</v>
      </c>
      <c r="FG29" s="22">
        <v>1</v>
      </c>
      <c r="FH29" s="22">
        <v>0</v>
      </c>
      <c r="FI29" s="6">
        <v>34.200000000000003</v>
      </c>
      <c r="FJ29" s="6">
        <f t="shared" si="65"/>
        <v>0.9</v>
      </c>
      <c r="FK29" s="5">
        <v>0.89</v>
      </c>
      <c r="FL29" s="5">
        <v>3.27</v>
      </c>
      <c r="FM29" s="21">
        <f t="shared" si="66"/>
        <v>0.21394230769230768</v>
      </c>
      <c r="FN29" s="1">
        <v>0</v>
      </c>
      <c r="FO29" s="22">
        <v>0</v>
      </c>
      <c r="FP29" s="22">
        <v>0</v>
      </c>
      <c r="FQ29" s="1">
        <v>0</v>
      </c>
      <c r="FR29" s="1">
        <f t="shared" si="67"/>
        <v>0</v>
      </c>
      <c r="FS29" s="3">
        <f t="shared" si="68"/>
        <v>0</v>
      </c>
      <c r="FT29" s="3">
        <f t="shared" si="69"/>
        <v>18</v>
      </c>
      <c r="FU29" s="1">
        <v>6</v>
      </c>
      <c r="FV29" s="1">
        <v>12</v>
      </c>
      <c r="FW29" s="20">
        <f t="shared" si="70"/>
        <v>0.33333333333333331</v>
      </c>
      <c r="FX29" s="5">
        <v>0</v>
      </c>
      <c r="FY29" s="5">
        <v>3</v>
      </c>
      <c r="FZ29" s="22">
        <v>4</v>
      </c>
      <c r="GA29" s="22">
        <v>19</v>
      </c>
      <c r="GB29" s="22">
        <v>2</v>
      </c>
      <c r="GC29" s="22">
        <v>9</v>
      </c>
      <c r="GD29" s="22">
        <v>9</v>
      </c>
      <c r="GE29" s="22">
        <v>2</v>
      </c>
      <c r="GF29" s="22">
        <v>0</v>
      </c>
      <c r="GG29" s="22">
        <v>1</v>
      </c>
      <c r="GH29" s="1">
        <v>26</v>
      </c>
      <c r="GI29" s="1">
        <v>3</v>
      </c>
      <c r="GJ29" s="1">
        <v>19</v>
      </c>
      <c r="GK29" s="1">
        <v>3</v>
      </c>
      <c r="GL29" s="1">
        <v>1</v>
      </c>
      <c r="GM29" s="1">
        <v>1</v>
      </c>
      <c r="GN29" s="31">
        <f t="shared" si="71"/>
        <v>1</v>
      </c>
      <c r="GO29" s="1">
        <v>1</v>
      </c>
      <c r="GP29" s="1">
        <v>4</v>
      </c>
      <c r="GQ29" s="1">
        <v>0</v>
      </c>
      <c r="GR29" s="1">
        <v>1</v>
      </c>
      <c r="GS29" s="1">
        <v>0</v>
      </c>
      <c r="GT29" s="1">
        <v>0</v>
      </c>
      <c r="GU29" s="1">
        <v>0</v>
      </c>
      <c r="GV29" s="32" t="str">
        <f t="shared" si="72"/>
        <v xml:space="preserve"> </v>
      </c>
      <c r="GW29" s="9">
        <f t="shared" si="73"/>
        <v>5</v>
      </c>
      <c r="GX29" s="10">
        <v>1.6</v>
      </c>
      <c r="GY29" s="10">
        <v>0.9</v>
      </c>
      <c r="GZ29" s="10">
        <v>2.6</v>
      </c>
      <c r="HA29" s="29">
        <f t="shared" si="74"/>
        <v>6.8421052631578952E-2</v>
      </c>
      <c r="HB29" s="29">
        <f t="shared" si="75"/>
        <v>0.25064267352185093</v>
      </c>
      <c r="HC29">
        <v>10</v>
      </c>
      <c r="HD29">
        <v>10.3</v>
      </c>
      <c r="HE29">
        <v>8.1</v>
      </c>
      <c r="HF29">
        <v>4</v>
      </c>
      <c r="HG29">
        <v>1.9</v>
      </c>
      <c r="HH29">
        <v>0.5</v>
      </c>
      <c r="HI29">
        <v>6.5</v>
      </c>
      <c r="HJ29" s="11">
        <f t="shared" si="76"/>
        <v>0.17105263157894737</v>
      </c>
      <c r="HK29" s="11">
        <f t="shared" si="77"/>
        <v>0.62660668380462725</v>
      </c>
      <c r="HL29">
        <v>99</v>
      </c>
      <c r="HM29">
        <v>0</v>
      </c>
      <c r="HN29">
        <v>0</v>
      </c>
      <c r="HO29">
        <v>10</v>
      </c>
      <c r="HP29" t="s">
        <v>287</v>
      </c>
      <c r="HQ29" s="33">
        <v>1050000</v>
      </c>
      <c r="HR29" s="33">
        <v>0</v>
      </c>
      <c r="HS29" s="30">
        <f t="shared" si="78"/>
        <v>5.5341463414634147</v>
      </c>
    </row>
    <row r="30" spans="1:227" x14ac:dyDescent="0.2">
      <c r="A30" s="1">
        <v>4</v>
      </c>
      <c r="B30" s="2" t="s">
        <v>422</v>
      </c>
      <c r="C30" s="2" t="s">
        <v>423</v>
      </c>
      <c r="D30" s="2" t="s">
        <v>266</v>
      </c>
      <c r="E30" s="2" t="s">
        <v>230</v>
      </c>
      <c r="F30" s="2">
        <v>71</v>
      </c>
      <c r="G30" s="2">
        <v>208</v>
      </c>
      <c r="H30" s="2" t="s">
        <v>231</v>
      </c>
      <c r="J30" s="3">
        <v>31</v>
      </c>
      <c r="K30" s="5" t="s">
        <v>424</v>
      </c>
      <c r="L30" s="5" t="s">
        <v>425</v>
      </c>
      <c r="M30" s="5" t="s">
        <v>374</v>
      </c>
      <c r="N30" s="5" t="s">
        <v>270</v>
      </c>
      <c r="O30" s="2" t="s">
        <v>270</v>
      </c>
      <c r="P30" s="2" t="s">
        <v>271</v>
      </c>
      <c r="Q30" s="1">
        <v>36</v>
      </c>
      <c r="R30" s="1">
        <v>0</v>
      </c>
      <c r="S30" s="1">
        <v>2</v>
      </c>
      <c r="T30" s="1">
        <v>2</v>
      </c>
      <c r="U30" s="1">
        <v>-2</v>
      </c>
      <c r="V30" s="1">
        <v>35</v>
      </c>
      <c r="W30" s="20">
        <f t="shared" si="0"/>
        <v>0</v>
      </c>
      <c r="X30" s="6">
        <v>556.91666666670005</v>
      </c>
      <c r="Y30" s="6">
        <f t="shared" si="1"/>
        <v>15.469907407408336</v>
      </c>
      <c r="Z30" s="1">
        <v>771</v>
      </c>
      <c r="AA30" s="6">
        <f t="shared" si="2"/>
        <v>21.416666666666668</v>
      </c>
      <c r="AB30" s="8">
        <f t="shared" si="3"/>
        <v>0.72233030696070044</v>
      </c>
      <c r="AC30" s="3">
        <f t="shared" si="4"/>
        <v>23.900000000000002</v>
      </c>
      <c r="AD30" s="8">
        <f t="shared" si="5"/>
        <v>2.5748915157861694</v>
      </c>
      <c r="AE30" s="20">
        <f t="shared" si="6"/>
        <v>0</v>
      </c>
      <c r="AF30" s="20">
        <f t="shared" si="7"/>
        <v>0.18181818181818182</v>
      </c>
      <c r="AG30" s="20">
        <f t="shared" si="8"/>
        <v>0.18181818181818182</v>
      </c>
      <c r="AH30" s="3" t="e">
        <f t="shared" si="9"/>
        <v>#VALUE!</v>
      </c>
      <c r="AI30" s="3" t="str">
        <f t="shared" si="10"/>
        <v xml:space="preserve"> </v>
      </c>
      <c r="AJ30" s="3" t="str">
        <f t="shared" si="11"/>
        <v xml:space="preserve"> </v>
      </c>
      <c r="AK30" s="20" t="e">
        <f t="shared" si="12"/>
        <v>#VALUE!</v>
      </c>
      <c r="AL30" s="6">
        <v>0</v>
      </c>
      <c r="AM30" s="1">
        <v>45</v>
      </c>
      <c r="AN30" s="1">
        <v>34</v>
      </c>
      <c r="AO30" s="1">
        <v>11</v>
      </c>
      <c r="AP30" s="1">
        <v>13</v>
      </c>
      <c r="AQ30" s="1">
        <v>16</v>
      </c>
      <c r="AR30" s="6">
        <f t="shared" si="13"/>
        <v>4.8481221008526205</v>
      </c>
      <c r="AS30" s="6">
        <f t="shared" si="14"/>
        <v>3.6630255873108686</v>
      </c>
      <c r="AT30" s="6">
        <f t="shared" si="15"/>
        <v>1.1850965135417515</v>
      </c>
      <c r="AU30" s="6">
        <f t="shared" si="16"/>
        <v>1.400568606912979</v>
      </c>
      <c r="AV30" s="6">
        <f t="shared" si="17"/>
        <v>1.7237767469698204</v>
      </c>
      <c r="AW30" s="1">
        <v>29</v>
      </c>
      <c r="AX30" s="1">
        <v>12</v>
      </c>
      <c r="AY30" s="1">
        <v>1</v>
      </c>
      <c r="AZ30" s="1">
        <v>0</v>
      </c>
      <c r="BA30" s="1">
        <v>0</v>
      </c>
      <c r="BB30" s="1">
        <v>0</v>
      </c>
      <c r="BC30" s="7">
        <f>(EA30+FH30+GG30)-(DZ30+FG30+GF30)-((BD30/60)*(-0.29)+(EF30/60)*0.11+(FI30/60)*(-0.33))</f>
        <v>2.6524416666665664</v>
      </c>
      <c r="BD30" s="6">
        <v>508.8333333333</v>
      </c>
      <c r="BE30" s="6">
        <f t="shared" si="18"/>
        <v>14.134259259258334</v>
      </c>
      <c r="BF30" s="5">
        <v>13.77</v>
      </c>
      <c r="BG30" s="5">
        <v>33.04</v>
      </c>
      <c r="BH30" s="21">
        <f t="shared" si="19"/>
        <v>0.2941679128391369</v>
      </c>
      <c r="BI30" s="1">
        <v>0</v>
      </c>
      <c r="BJ30" s="22">
        <v>1</v>
      </c>
      <c r="BK30" s="22">
        <v>1</v>
      </c>
      <c r="BL30" s="1">
        <v>2</v>
      </c>
      <c r="BM30" s="1">
        <f t="shared" si="20"/>
        <v>2</v>
      </c>
      <c r="BN30" s="8">
        <f t="shared" si="21"/>
        <v>0.23583360628891162</v>
      </c>
      <c r="BO30" s="3">
        <f t="shared" si="22"/>
        <v>23.900000000000002</v>
      </c>
      <c r="BP30" s="20">
        <f t="shared" si="23"/>
        <v>0</v>
      </c>
      <c r="BQ30" s="20">
        <f t="shared" si="24"/>
        <v>0.2</v>
      </c>
      <c r="BR30" s="20">
        <f t="shared" si="25"/>
        <v>0.2</v>
      </c>
      <c r="BS30" s="3" t="str">
        <f t="shared" si="26"/>
        <v xml:space="preserve"> </v>
      </c>
      <c r="BV30" s="20" t="str">
        <f t="shared" si="27"/>
        <v xml:space="preserve"> </v>
      </c>
      <c r="BW30" s="5">
        <v>54</v>
      </c>
      <c r="BX30" s="5">
        <v>88</v>
      </c>
      <c r="BY30" s="21">
        <f t="shared" si="28"/>
        <v>0.31838565022421522</v>
      </c>
      <c r="BZ30" s="5">
        <v>78</v>
      </c>
      <c r="CA30" s="5">
        <v>68</v>
      </c>
      <c r="CB30" s="23">
        <f t="shared" si="29"/>
        <v>0.3273542600896861</v>
      </c>
      <c r="CC30" s="5">
        <v>80</v>
      </c>
      <c r="CD30" s="5">
        <v>78</v>
      </c>
      <c r="CE30" s="23">
        <f t="shared" si="30"/>
        <v>0.35426008968609868</v>
      </c>
      <c r="CF30" s="23">
        <f t="shared" si="31"/>
        <v>0.49305555555555558</v>
      </c>
      <c r="CG30" s="24">
        <v>4</v>
      </c>
      <c r="CH30" s="5">
        <v>199</v>
      </c>
      <c r="CI30" s="5">
        <v>177</v>
      </c>
      <c r="CJ30" s="5">
        <v>140</v>
      </c>
      <c r="CK30">
        <v>14.961671040000001</v>
      </c>
      <c r="CL30" s="5">
        <v>-0.19700000000000001</v>
      </c>
      <c r="CM30" s="5">
        <v>6</v>
      </c>
      <c r="CN30" s="5">
        <v>-1.0660000000000001</v>
      </c>
      <c r="CO30" s="5">
        <v>-3.4289999999999998</v>
      </c>
      <c r="CP30" s="5">
        <v>0.23300000000000001</v>
      </c>
      <c r="CQ30" s="21">
        <f t="shared" si="32"/>
        <v>4.1841004184100417E-2</v>
      </c>
      <c r="CR30" s="25">
        <f t="shared" si="33"/>
        <v>0.93981481481481477</v>
      </c>
      <c r="CS30" s="22">
        <f t="shared" si="34"/>
        <v>943.99891523322481</v>
      </c>
      <c r="CT30" s="21">
        <f t="shared" si="35"/>
        <v>-1.8344181001084814E-2</v>
      </c>
      <c r="CU30" s="26">
        <f t="shared" si="36"/>
        <v>1.2103606874848707</v>
      </c>
      <c r="CV30" s="27">
        <f t="shared" si="37"/>
        <v>1.5734688937303316</v>
      </c>
      <c r="CW30" s="27">
        <f t="shared" si="38"/>
        <v>28.927620430888407</v>
      </c>
      <c r="CX30" s="27">
        <f t="shared" si="39"/>
        <v>26.143790849673206</v>
      </c>
      <c r="CY30" s="27">
        <f t="shared" si="40"/>
        <v>51.077221011861539</v>
      </c>
      <c r="CZ30" s="27">
        <f t="shared" si="41"/>
        <v>48.89857177438877</v>
      </c>
      <c r="DA30" s="28">
        <f t="shared" si="42"/>
        <v>2.1786492374727686</v>
      </c>
      <c r="DB30" s="5">
        <v>10</v>
      </c>
      <c r="DC30" s="5">
        <v>13</v>
      </c>
      <c r="DD30" s="22">
        <v>229</v>
      </c>
      <c r="DE30" s="22">
        <v>203</v>
      </c>
      <c r="DF30" s="22">
        <v>76</v>
      </c>
      <c r="DG30" s="22">
        <v>80</v>
      </c>
      <c r="DH30" s="22">
        <v>108</v>
      </c>
      <c r="DI30" s="22">
        <v>107</v>
      </c>
      <c r="DJ30" s="29">
        <f t="shared" si="43"/>
        <v>0.95631590413943357</v>
      </c>
      <c r="DK30" s="27">
        <f t="shared" si="44"/>
        <v>2.4213075060532687</v>
      </c>
      <c r="DL30" s="27">
        <f t="shared" si="45"/>
        <v>2.3708635996771585</v>
      </c>
      <c r="DM30" s="27">
        <f t="shared" si="46"/>
        <v>26.533494753833732</v>
      </c>
      <c r="DN30" s="27">
        <f t="shared" si="47"/>
        <v>29.055690072639226</v>
      </c>
      <c r="DO30" s="27">
        <f t="shared" si="48"/>
        <v>53.924535916061338</v>
      </c>
      <c r="DP30" s="27">
        <f t="shared" si="49"/>
        <v>50.040355125100881</v>
      </c>
      <c r="DQ30" s="30">
        <f t="shared" si="50"/>
        <v>-1.7055315534876883</v>
      </c>
      <c r="DR30" s="5">
        <v>48</v>
      </c>
      <c r="DS30" s="5">
        <v>47</v>
      </c>
      <c r="DT30" s="5">
        <v>478</v>
      </c>
      <c r="DU30" s="5">
        <v>529</v>
      </c>
      <c r="DV30" s="5">
        <v>260</v>
      </c>
      <c r="DW30" s="5">
        <v>198</v>
      </c>
      <c r="DX30" s="5">
        <v>218</v>
      </c>
      <c r="DY30" s="5">
        <v>283</v>
      </c>
      <c r="DZ30" s="22">
        <v>9</v>
      </c>
      <c r="EA30" s="22">
        <v>10</v>
      </c>
      <c r="EB30" s="22">
        <f t="shared" si="51"/>
        <v>1</v>
      </c>
      <c r="EC30" s="26">
        <f t="shared" si="52"/>
        <v>1.0612512283001023</v>
      </c>
      <c r="ED30" s="27">
        <f t="shared" si="53"/>
        <v>1.1791680314445581</v>
      </c>
      <c r="EE30" s="27">
        <f t="shared" si="54"/>
        <v>0.11791680314445581</v>
      </c>
      <c r="EF30" s="6">
        <v>9.7333333332999992</v>
      </c>
      <c r="EG30" s="6">
        <f t="shared" si="55"/>
        <v>0.27037037036944445</v>
      </c>
      <c r="EH30" s="5">
        <v>0.26</v>
      </c>
      <c r="EI30" s="5">
        <v>5.94</v>
      </c>
      <c r="EJ30" s="21">
        <f t="shared" si="56"/>
        <v>4.1935483870967745E-2</v>
      </c>
      <c r="EK30" s="1">
        <v>0</v>
      </c>
      <c r="EL30" s="22">
        <v>0</v>
      </c>
      <c r="EM30" s="22">
        <v>0</v>
      </c>
      <c r="EN30" s="1">
        <v>0</v>
      </c>
      <c r="EO30" s="3">
        <f t="shared" si="57"/>
        <v>0</v>
      </c>
      <c r="EP30" s="6">
        <f t="shared" si="58"/>
        <v>0</v>
      </c>
      <c r="EQ30" s="3">
        <f t="shared" si="59"/>
        <v>0</v>
      </c>
      <c r="ER30" s="20">
        <f t="shared" si="60"/>
        <v>0</v>
      </c>
      <c r="ES30" s="20">
        <f t="shared" si="61"/>
        <v>0</v>
      </c>
      <c r="ET30" s="20">
        <f t="shared" si="62"/>
        <v>0</v>
      </c>
      <c r="EU30" s="3" t="str">
        <f t="shared" si="63"/>
        <v xml:space="preserve"> </v>
      </c>
      <c r="EX30" s="20" t="str">
        <f t="shared" si="64"/>
        <v xml:space="preserve"> </v>
      </c>
      <c r="EY30" s="5">
        <v>1</v>
      </c>
      <c r="EZ30" s="5">
        <v>0</v>
      </c>
      <c r="FA30" s="22">
        <v>7</v>
      </c>
      <c r="FB30" s="22">
        <v>3</v>
      </c>
      <c r="FC30" s="22">
        <v>5</v>
      </c>
      <c r="FD30" s="22">
        <v>0</v>
      </c>
      <c r="FE30" s="22">
        <v>0</v>
      </c>
      <c r="FF30" s="22">
        <v>4</v>
      </c>
      <c r="FG30" s="22">
        <v>0</v>
      </c>
      <c r="FH30" s="22">
        <v>0</v>
      </c>
      <c r="FI30" s="6">
        <v>38.35</v>
      </c>
      <c r="FJ30" s="6">
        <f t="shared" si="65"/>
        <v>1.0652777777777778</v>
      </c>
      <c r="FK30" s="5">
        <v>1.04</v>
      </c>
      <c r="FL30" s="5">
        <v>4.75</v>
      </c>
      <c r="FM30" s="21">
        <f t="shared" si="66"/>
        <v>0.17962003454231434</v>
      </c>
      <c r="FN30" s="1">
        <v>0</v>
      </c>
      <c r="FO30" s="22">
        <v>0</v>
      </c>
      <c r="FP30" s="22">
        <v>0</v>
      </c>
      <c r="FQ30" s="1">
        <v>0</v>
      </c>
      <c r="FR30" s="1">
        <f t="shared" si="67"/>
        <v>0</v>
      </c>
      <c r="FS30" s="3">
        <f t="shared" si="68"/>
        <v>0</v>
      </c>
      <c r="FT30" s="3" t="str">
        <f t="shared" si="69"/>
        <v xml:space="preserve"> </v>
      </c>
      <c r="FW30" s="20" t="str">
        <f t="shared" si="70"/>
        <v xml:space="preserve"> </v>
      </c>
      <c r="FX30" s="5">
        <v>0</v>
      </c>
      <c r="FY30" s="5">
        <v>4</v>
      </c>
      <c r="FZ30" s="22">
        <v>3</v>
      </c>
      <c r="GA30" s="22">
        <v>25</v>
      </c>
      <c r="GB30" s="22">
        <v>4</v>
      </c>
      <c r="GC30" s="22">
        <v>14</v>
      </c>
      <c r="GD30" s="22">
        <v>10</v>
      </c>
      <c r="GE30" s="22">
        <v>2</v>
      </c>
      <c r="GF30" s="22">
        <v>1</v>
      </c>
      <c r="GG30" s="22">
        <v>0</v>
      </c>
      <c r="GH30" s="1">
        <v>12</v>
      </c>
      <c r="GI30" s="1">
        <v>1</v>
      </c>
      <c r="GJ30" s="1">
        <v>18</v>
      </c>
      <c r="GK30" s="1">
        <v>5</v>
      </c>
      <c r="GN30" s="31" t="str">
        <f t="shared" si="71"/>
        <v xml:space="preserve"> 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32" t="str">
        <f t="shared" si="72"/>
        <v xml:space="preserve"> </v>
      </c>
      <c r="GW30" s="9">
        <f t="shared" si="73"/>
        <v>2</v>
      </c>
      <c r="GX30" s="10">
        <v>-0.4</v>
      </c>
      <c r="GY30" s="10">
        <v>1</v>
      </c>
      <c r="GZ30" s="10">
        <v>0.60000000000000009</v>
      </c>
      <c r="HA30" s="29">
        <f t="shared" si="74"/>
        <v>1.666666666666667E-2</v>
      </c>
      <c r="HB30" s="29">
        <f t="shared" si="75"/>
        <v>6.4641628011368274E-2</v>
      </c>
      <c r="HC30">
        <v>7</v>
      </c>
      <c r="HD30">
        <v>9.6</v>
      </c>
      <c r="HE30">
        <v>-3.4</v>
      </c>
      <c r="HF30">
        <v>-0.9</v>
      </c>
      <c r="HG30">
        <v>0.8</v>
      </c>
      <c r="HH30">
        <v>0</v>
      </c>
      <c r="HI30">
        <v>0</v>
      </c>
      <c r="HJ30" s="11">
        <f t="shared" si="76"/>
        <v>0</v>
      </c>
      <c r="HK30" s="11">
        <f t="shared" si="77"/>
        <v>0</v>
      </c>
      <c r="HL30">
        <v>99</v>
      </c>
      <c r="HM30">
        <v>0</v>
      </c>
      <c r="HN30">
        <v>0</v>
      </c>
      <c r="HO30">
        <v>7</v>
      </c>
      <c r="HP30" t="s">
        <v>426</v>
      </c>
      <c r="HQ30" s="33">
        <v>4200000</v>
      </c>
      <c r="HR30" s="33">
        <v>0</v>
      </c>
      <c r="HS30" s="30">
        <f t="shared" si="78"/>
        <v>-6.4975609756097565</v>
      </c>
    </row>
    <row r="31" spans="1:227" x14ac:dyDescent="0.2">
      <c r="A31" s="1">
        <v>46</v>
      </c>
      <c r="B31" s="2" t="s">
        <v>427</v>
      </c>
      <c r="C31" s="2" t="s">
        <v>428</v>
      </c>
      <c r="D31" s="2" t="s">
        <v>429</v>
      </c>
      <c r="E31" s="2" t="s">
        <v>240</v>
      </c>
      <c r="F31" s="2">
        <v>71</v>
      </c>
      <c r="G31" s="2">
        <v>181</v>
      </c>
      <c r="H31" s="2" t="s">
        <v>231</v>
      </c>
      <c r="I31" s="2" t="s">
        <v>258</v>
      </c>
      <c r="J31" s="3">
        <v>24</v>
      </c>
      <c r="K31" s="5" t="s">
        <v>430</v>
      </c>
      <c r="L31" s="5" t="s">
        <v>431</v>
      </c>
      <c r="M31" s="5" t="s">
        <v>432</v>
      </c>
      <c r="N31" s="5" t="s">
        <v>286</v>
      </c>
      <c r="O31" s="2" t="s">
        <v>286</v>
      </c>
      <c r="P31" s="2" t="s">
        <v>415</v>
      </c>
      <c r="Q31" s="1">
        <v>2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20">
        <f t="shared" si="0"/>
        <v>0</v>
      </c>
      <c r="X31" s="6">
        <v>29.366666666699999</v>
      </c>
      <c r="Y31" s="6">
        <f t="shared" si="1"/>
        <v>14.683333333349999</v>
      </c>
      <c r="Z31" s="1">
        <v>40</v>
      </c>
      <c r="AA31" s="6">
        <f t="shared" si="2"/>
        <v>20</v>
      </c>
      <c r="AB31" s="8">
        <f t="shared" si="3"/>
        <v>0.73416666666749997</v>
      </c>
      <c r="AC31" s="3">
        <f t="shared" si="4"/>
        <v>0</v>
      </c>
      <c r="AD31" s="8">
        <f t="shared" si="5"/>
        <v>0</v>
      </c>
      <c r="AE31" s="20">
        <f t="shared" si="6"/>
        <v>0</v>
      </c>
      <c r="AF31" s="20">
        <f t="shared" si="7"/>
        <v>0</v>
      </c>
      <c r="AG31" s="20">
        <f t="shared" si="8"/>
        <v>0</v>
      </c>
      <c r="AH31" s="3" t="e">
        <f t="shared" si="9"/>
        <v>#VALUE!</v>
      </c>
      <c r="AI31" s="3" t="str">
        <f t="shared" si="10"/>
        <v xml:space="preserve"> </v>
      </c>
      <c r="AJ31" s="3" t="str">
        <f t="shared" si="11"/>
        <v xml:space="preserve"> </v>
      </c>
      <c r="AK31" s="20" t="e">
        <f t="shared" si="12"/>
        <v>#VALUE!</v>
      </c>
      <c r="AL31" s="6">
        <v>0</v>
      </c>
      <c r="AM31" s="1">
        <v>6</v>
      </c>
      <c r="AN31" s="1">
        <v>3</v>
      </c>
      <c r="AO31" s="1">
        <v>0</v>
      </c>
      <c r="AP31" s="1">
        <v>0</v>
      </c>
      <c r="AQ31" s="1">
        <v>1</v>
      </c>
      <c r="AR31" s="6">
        <f t="shared" si="13"/>
        <v>12.258796821779502</v>
      </c>
      <c r="AS31" s="6">
        <f t="shared" si="14"/>
        <v>6.1293984108897508</v>
      </c>
      <c r="AT31" s="6">
        <f t="shared" si="15"/>
        <v>0</v>
      </c>
      <c r="AU31" s="6">
        <f t="shared" si="16"/>
        <v>0</v>
      </c>
      <c r="AV31" s="6">
        <f t="shared" si="17"/>
        <v>2.0431328036299172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7">
        <f>(EA31+FH31+GG31)-(DZ31+FG31+GF31)-((BD31/60)*(0.11)+(EF31/60)*(-0.14)+(FI31/60)*(0.13))</f>
        <v>-5.4588888888949999E-2</v>
      </c>
      <c r="BD31" s="6">
        <v>27.116666666699999</v>
      </c>
      <c r="BE31" s="6">
        <f t="shared" si="18"/>
        <v>13.558333333349999</v>
      </c>
      <c r="BF31" s="5">
        <v>13.56</v>
      </c>
      <c r="BG31" s="5">
        <v>39.92</v>
      </c>
      <c r="BH31" s="21">
        <f t="shared" si="19"/>
        <v>0.25355272999252054</v>
      </c>
      <c r="BI31" s="1">
        <v>0</v>
      </c>
      <c r="BJ31" s="22">
        <v>0</v>
      </c>
      <c r="BK31" s="22">
        <v>0</v>
      </c>
      <c r="BL31" s="1">
        <v>0</v>
      </c>
      <c r="BM31" s="1">
        <f t="shared" si="20"/>
        <v>0</v>
      </c>
      <c r="BN31" s="8">
        <f t="shared" si="21"/>
        <v>0</v>
      </c>
      <c r="BO31" s="3">
        <f t="shared" si="22"/>
        <v>0</v>
      </c>
      <c r="BP31" s="20">
        <f t="shared" si="23"/>
        <v>0</v>
      </c>
      <c r="BQ31" s="20">
        <f t="shared" si="24"/>
        <v>0</v>
      </c>
      <c r="BR31" s="20">
        <f t="shared" si="25"/>
        <v>0</v>
      </c>
      <c r="BS31" s="3" t="str">
        <f t="shared" si="26"/>
        <v xml:space="preserve"> </v>
      </c>
      <c r="BT31" s="1">
        <v>0</v>
      </c>
      <c r="BU31" s="1">
        <v>0</v>
      </c>
      <c r="BV31" s="20" t="str">
        <f t="shared" si="27"/>
        <v xml:space="preserve"> </v>
      </c>
      <c r="BW31" s="5">
        <v>2</v>
      </c>
      <c r="BX31" s="5">
        <v>7</v>
      </c>
      <c r="BY31" s="21">
        <f t="shared" si="28"/>
        <v>0.33333333333333331</v>
      </c>
      <c r="BZ31" s="5">
        <v>5</v>
      </c>
      <c r="CA31" s="5">
        <v>5</v>
      </c>
      <c r="CB31" s="23">
        <f t="shared" si="29"/>
        <v>0.37037037037037035</v>
      </c>
      <c r="CC31" s="5">
        <v>4</v>
      </c>
      <c r="CD31" s="5">
        <v>4</v>
      </c>
      <c r="CE31" s="23">
        <f t="shared" si="30"/>
        <v>0.29629629629629628</v>
      </c>
      <c r="CF31" s="23">
        <f t="shared" si="31"/>
        <v>0.47368421052631576</v>
      </c>
      <c r="CG31" s="24">
        <v>9</v>
      </c>
      <c r="CH31" s="5">
        <v>7</v>
      </c>
      <c r="CI31" s="5">
        <v>10</v>
      </c>
      <c r="CJ31" s="5">
        <v>3</v>
      </c>
      <c r="CK31">
        <v>14.293200519999999</v>
      </c>
      <c r="CL31" s="5">
        <v>-0.17799999999999999</v>
      </c>
      <c r="CM31" s="5">
        <v>7</v>
      </c>
      <c r="CN31" s="5">
        <v>2.0459999999999998</v>
      </c>
      <c r="CO31" s="5">
        <v>-2.206</v>
      </c>
      <c r="CP31" s="5">
        <v>-10.649000000000001</v>
      </c>
      <c r="CQ31" s="21">
        <f t="shared" si="32"/>
        <v>0</v>
      </c>
      <c r="CR31" s="25">
        <f t="shared" si="33"/>
        <v>1</v>
      </c>
      <c r="CS31" s="22">
        <f t="shared" si="34"/>
        <v>1000</v>
      </c>
      <c r="CT31" s="21">
        <f t="shared" si="35"/>
        <v>0</v>
      </c>
      <c r="CU31" s="26">
        <f t="shared" si="36"/>
        <v>0</v>
      </c>
      <c r="CV31" s="27">
        <f t="shared" si="37"/>
        <v>0</v>
      </c>
      <c r="CW31" s="27">
        <f t="shared" si="38"/>
        <v>15.486725663716813</v>
      </c>
      <c r="CX31" s="27">
        <f t="shared" si="39"/>
        <v>28.761061946902654</v>
      </c>
      <c r="CY31" s="27">
        <f t="shared" si="40"/>
        <v>24.336283185840706</v>
      </c>
      <c r="CZ31" s="27">
        <f t="shared" si="41"/>
        <v>70.796460176991147</v>
      </c>
      <c r="DA31" s="28">
        <f t="shared" si="42"/>
        <v>-46.460176991150441</v>
      </c>
      <c r="DB31" s="5">
        <v>0</v>
      </c>
      <c r="DC31" s="5">
        <v>0</v>
      </c>
      <c r="DD31" s="22">
        <v>7</v>
      </c>
      <c r="DE31" s="22">
        <v>13</v>
      </c>
      <c r="DF31" s="22">
        <v>2</v>
      </c>
      <c r="DG31" s="22">
        <v>8</v>
      </c>
      <c r="DH31" s="22">
        <v>11</v>
      </c>
      <c r="DI31" s="22">
        <v>2</v>
      </c>
      <c r="DJ31" s="29">
        <f t="shared" si="43"/>
        <v>-33.223598043782019</v>
      </c>
      <c r="DK31" s="27">
        <f t="shared" si="44"/>
        <v>1.503006012024048</v>
      </c>
      <c r="DL31" s="27">
        <f t="shared" si="45"/>
        <v>4.5090180360721437</v>
      </c>
      <c r="DM31" s="27">
        <f t="shared" si="46"/>
        <v>24.799599198396795</v>
      </c>
      <c r="DN31" s="27">
        <f t="shared" si="47"/>
        <v>36.072144288577149</v>
      </c>
      <c r="DO31" s="27">
        <f t="shared" si="48"/>
        <v>43.587174348697395</v>
      </c>
      <c r="DP31" s="27">
        <f t="shared" si="49"/>
        <v>75.150300601202403</v>
      </c>
      <c r="DQ31" s="30">
        <f t="shared" si="50"/>
        <v>-14.897050738645433</v>
      </c>
      <c r="DR31" s="5">
        <v>2</v>
      </c>
      <c r="DS31" s="5">
        <v>6</v>
      </c>
      <c r="DT31" s="5">
        <v>31</v>
      </c>
      <c r="DU31" s="5">
        <v>42</v>
      </c>
      <c r="DV31" s="5">
        <v>12</v>
      </c>
      <c r="DW31" s="5">
        <v>23</v>
      </c>
      <c r="DX31" s="5">
        <v>29</v>
      </c>
      <c r="DY31" s="5">
        <v>13</v>
      </c>
      <c r="DZ31" s="22">
        <v>0</v>
      </c>
      <c r="EA31" s="22">
        <v>0</v>
      </c>
      <c r="EB31" s="22">
        <f t="shared" si="51"/>
        <v>0</v>
      </c>
      <c r="EC31" s="26">
        <f t="shared" si="52"/>
        <v>0</v>
      </c>
      <c r="ED31" s="27">
        <f t="shared" si="53"/>
        <v>0</v>
      </c>
      <c r="EE31" s="27">
        <f t="shared" si="54"/>
        <v>0</v>
      </c>
      <c r="EF31" s="6">
        <v>0</v>
      </c>
      <c r="EG31" s="6">
        <f t="shared" si="55"/>
        <v>0</v>
      </c>
      <c r="EH31" s="5"/>
      <c r="EI31" s="5"/>
      <c r="EJ31" s="21" t="str">
        <f t="shared" si="56"/>
        <v xml:space="preserve"> </v>
      </c>
      <c r="EK31" s="1">
        <v>0</v>
      </c>
      <c r="EL31" s="22">
        <v>0</v>
      </c>
      <c r="EM31" s="22">
        <v>0</v>
      </c>
      <c r="EN31" s="1">
        <v>0</v>
      </c>
      <c r="EO31" s="3">
        <f t="shared" si="57"/>
        <v>0</v>
      </c>
      <c r="EP31" s="6">
        <f t="shared" si="58"/>
        <v>0</v>
      </c>
      <c r="EQ31" s="3">
        <f t="shared" si="59"/>
        <v>0</v>
      </c>
      <c r="ER31" s="20">
        <f t="shared" si="60"/>
        <v>0</v>
      </c>
      <c r="ES31" s="20">
        <f t="shared" si="61"/>
        <v>0</v>
      </c>
      <c r="ET31" s="20">
        <f t="shared" si="62"/>
        <v>0</v>
      </c>
      <c r="EU31" s="3" t="str">
        <f t="shared" si="63"/>
        <v xml:space="preserve"> </v>
      </c>
      <c r="EV31" s="1">
        <v>0</v>
      </c>
      <c r="EW31" s="1">
        <v>0</v>
      </c>
      <c r="EX31" s="20" t="str">
        <f t="shared" si="64"/>
        <v xml:space="preserve"> </v>
      </c>
      <c r="EY31" s="5"/>
      <c r="EZ31" s="5"/>
      <c r="FA31" s="22">
        <v>0</v>
      </c>
      <c r="FB31" s="22">
        <v>0</v>
      </c>
      <c r="FC31" s="22">
        <v>0</v>
      </c>
      <c r="FD31" s="22">
        <v>0</v>
      </c>
      <c r="FE31" s="22">
        <v>0</v>
      </c>
      <c r="FF31" s="22">
        <v>0</v>
      </c>
      <c r="FG31" s="22">
        <v>0</v>
      </c>
      <c r="FH31" s="22">
        <v>0</v>
      </c>
      <c r="FI31" s="6">
        <v>2.25</v>
      </c>
      <c r="FJ31" s="6">
        <f t="shared" si="65"/>
        <v>1.125</v>
      </c>
      <c r="FK31" s="5">
        <v>1.1299999999999999</v>
      </c>
      <c r="FL31" s="5">
        <v>3.4</v>
      </c>
      <c r="FM31" s="21">
        <f t="shared" si="66"/>
        <v>0.24944812362030908</v>
      </c>
      <c r="FN31" s="1">
        <v>0</v>
      </c>
      <c r="FO31" s="22">
        <v>0</v>
      </c>
      <c r="FP31" s="22">
        <v>0</v>
      </c>
      <c r="FQ31" s="1">
        <v>0</v>
      </c>
      <c r="FR31" s="1">
        <f t="shared" si="67"/>
        <v>0</v>
      </c>
      <c r="FS31" s="3">
        <f t="shared" si="68"/>
        <v>0</v>
      </c>
      <c r="FT31" s="3" t="str">
        <f t="shared" si="69"/>
        <v xml:space="preserve"> </v>
      </c>
      <c r="FU31" s="1">
        <v>0</v>
      </c>
      <c r="FV31" s="1">
        <v>0</v>
      </c>
      <c r="FW31" s="20" t="str">
        <f t="shared" si="70"/>
        <v xml:space="preserve"> </v>
      </c>
      <c r="FX31" s="5">
        <v>0</v>
      </c>
      <c r="FY31" s="5">
        <v>0</v>
      </c>
      <c r="FZ31" s="22">
        <v>0</v>
      </c>
      <c r="GA31" s="22">
        <v>2</v>
      </c>
      <c r="GB31" s="22">
        <v>0</v>
      </c>
      <c r="GC31" s="22">
        <v>0</v>
      </c>
      <c r="GD31" s="22">
        <v>2</v>
      </c>
      <c r="GE31" s="22">
        <v>0</v>
      </c>
      <c r="GF31" s="22">
        <v>0</v>
      </c>
      <c r="GG31" s="22">
        <v>0</v>
      </c>
      <c r="GH31" s="1">
        <v>0</v>
      </c>
      <c r="GI31" s="1">
        <v>0</v>
      </c>
      <c r="GJ31" s="1">
        <v>0</v>
      </c>
      <c r="GK31" s="1">
        <v>0</v>
      </c>
      <c r="GN31" s="31" t="str">
        <f t="shared" si="71"/>
        <v xml:space="preserve"> 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32" t="str">
        <f t="shared" si="72"/>
        <v xml:space="preserve"> </v>
      </c>
      <c r="GW31" s="9">
        <f t="shared" si="73"/>
        <v>5</v>
      </c>
      <c r="GX31" s="10">
        <v>-0.1</v>
      </c>
      <c r="GY31" s="10">
        <v>0</v>
      </c>
      <c r="GZ31" s="10">
        <v>0</v>
      </c>
      <c r="HA31" s="29">
        <f t="shared" si="74"/>
        <v>0</v>
      </c>
      <c r="HB31" s="29">
        <f t="shared" si="75"/>
        <v>0</v>
      </c>
      <c r="HC31">
        <v>0.1</v>
      </c>
      <c r="HD31">
        <v>0.1</v>
      </c>
      <c r="HE31">
        <v>0</v>
      </c>
      <c r="HF31">
        <v>0</v>
      </c>
      <c r="HG31">
        <v>0</v>
      </c>
      <c r="HH31">
        <v>0</v>
      </c>
      <c r="HI31">
        <v>0</v>
      </c>
      <c r="HJ31" s="11">
        <f t="shared" si="76"/>
        <v>0</v>
      </c>
      <c r="HK31" s="11">
        <f t="shared" si="77"/>
        <v>0</v>
      </c>
      <c r="HL31">
        <v>7</v>
      </c>
      <c r="HM31">
        <v>0</v>
      </c>
      <c r="HN31">
        <v>0</v>
      </c>
      <c r="HQ31" s="33">
        <v>39596</v>
      </c>
      <c r="HR31" s="33">
        <v>0</v>
      </c>
      <c r="HS31" s="30">
        <f t="shared" si="78"/>
        <v>-7.4501818181818245E-3</v>
      </c>
    </row>
    <row r="32" spans="1:227" x14ac:dyDescent="0.2">
      <c r="A32" s="1">
        <v>50</v>
      </c>
      <c r="B32" s="2" t="s">
        <v>433</v>
      </c>
      <c r="C32" s="2" t="s">
        <v>434</v>
      </c>
      <c r="E32" s="2" t="s">
        <v>274</v>
      </c>
      <c r="F32" s="2">
        <v>75</v>
      </c>
      <c r="G32" s="2">
        <v>208</v>
      </c>
      <c r="H32" s="2" t="s">
        <v>231</v>
      </c>
      <c r="I32" s="2" t="s">
        <v>258</v>
      </c>
      <c r="J32" s="3">
        <v>26</v>
      </c>
      <c r="K32" s="5" t="s">
        <v>435</v>
      </c>
      <c r="L32" s="5" t="s">
        <v>436</v>
      </c>
      <c r="M32" s="5" t="s">
        <v>277</v>
      </c>
      <c r="N32" s="5" t="s">
        <v>437</v>
      </c>
      <c r="O32" s="2" t="s">
        <v>437</v>
      </c>
      <c r="P32" s="2" t="s">
        <v>438</v>
      </c>
      <c r="Q32" s="1">
        <v>8</v>
      </c>
      <c r="R32" s="1">
        <v>0</v>
      </c>
      <c r="S32" s="1">
        <v>2</v>
      </c>
      <c r="T32" s="1">
        <v>2</v>
      </c>
      <c r="U32" s="1">
        <v>-2</v>
      </c>
      <c r="V32" s="1">
        <v>13</v>
      </c>
      <c r="W32" s="20">
        <f t="shared" si="0"/>
        <v>0</v>
      </c>
      <c r="X32" s="6">
        <v>103.2</v>
      </c>
      <c r="Y32" s="6">
        <f t="shared" si="1"/>
        <v>12.9</v>
      </c>
      <c r="Z32" s="1">
        <v>156</v>
      </c>
      <c r="AA32" s="6">
        <f t="shared" si="2"/>
        <v>19.5</v>
      </c>
      <c r="AB32" s="8">
        <f t="shared" si="3"/>
        <v>0.66153846153846152</v>
      </c>
      <c r="AC32" s="3">
        <f t="shared" si="4"/>
        <v>13</v>
      </c>
      <c r="AD32" s="8">
        <f t="shared" si="5"/>
        <v>7.558139534883721</v>
      </c>
      <c r="AE32" s="20">
        <f t="shared" si="6"/>
        <v>0</v>
      </c>
      <c r="AF32" s="20">
        <f t="shared" si="7"/>
        <v>0.66666666666666663</v>
      </c>
      <c r="AG32" s="20">
        <f t="shared" si="8"/>
        <v>0.66666666666666663</v>
      </c>
      <c r="AH32" s="3" t="e">
        <f t="shared" si="9"/>
        <v>#VALUE!</v>
      </c>
      <c r="AI32" s="3" t="str">
        <f t="shared" si="10"/>
        <v xml:space="preserve"> </v>
      </c>
      <c r="AJ32" s="3" t="str">
        <f t="shared" si="11"/>
        <v xml:space="preserve"> </v>
      </c>
      <c r="AK32" s="20" t="e">
        <f t="shared" si="12"/>
        <v>#VALUE!</v>
      </c>
      <c r="AL32" s="6">
        <v>0</v>
      </c>
      <c r="AM32" s="1">
        <v>12</v>
      </c>
      <c r="AN32" s="1">
        <v>0</v>
      </c>
      <c r="AO32" s="1">
        <v>6</v>
      </c>
      <c r="AP32" s="1">
        <v>0</v>
      </c>
      <c r="AQ32" s="1">
        <v>3</v>
      </c>
      <c r="AR32" s="6">
        <f t="shared" si="13"/>
        <v>6.9767441860465116</v>
      </c>
      <c r="AS32" s="6">
        <f t="shared" si="14"/>
        <v>0</v>
      </c>
      <c r="AT32" s="6">
        <f t="shared" si="15"/>
        <v>3.4883720930232558</v>
      </c>
      <c r="AU32" s="6">
        <f t="shared" si="16"/>
        <v>0</v>
      </c>
      <c r="AV32" s="6">
        <f t="shared" si="17"/>
        <v>1.7441860465116279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7">
        <f>(EA32+FH32+GG32)-(DZ32+FG32+GF32)-((BD32/60)*(0.11)+(EF32/60)*(-0.14)+(FI32/60)*(0.13))</f>
        <v>1.8139666666666667</v>
      </c>
      <c r="BD32" s="6">
        <v>99.2</v>
      </c>
      <c r="BE32" s="6">
        <f t="shared" si="18"/>
        <v>12.4</v>
      </c>
      <c r="BF32" s="5">
        <v>12.33</v>
      </c>
      <c r="BG32" s="5">
        <v>39.22</v>
      </c>
      <c r="BH32" s="21">
        <f t="shared" si="19"/>
        <v>0.23918525703200777</v>
      </c>
      <c r="BI32" s="1">
        <v>0</v>
      </c>
      <c r="BJ32" s="22">
        <v>1</v>
      </c>
      <c r="BK32" s="22">
        <v>1</v>
      </c>
      <c r="BL32" s="1">
        <v>2</v>
      </c>
      <c r="BM32" s="1">
        <f t="shared" si="20"/>
        <v>2</v>
      </c>
      <c r="BN32" s="8">
        <f t="shared" si="21"/>
        <v>1.2096774193548387</v>
      </c>
      <c r="BO32" s="3">
        <f t="shared" si="22"/>
        <v>13</v>
      </c>
      <c r="BP32" s="20">
        <f t="shared" si="23"/>
        <v>0</v>
      </c>
      <c r="BQ32" s="20">
        <f t="shared" si="24"/>
        <v>0.66666666666666663</v>
      </c>
      <c r="BR32" s="20">
        <f t="shared" si="25"/>
        <v>0.66666666666666663</v>
      </c>
      <c r="BS32" s="3" t="str">
        <f t="shared" si="26"/>
        <v xml:space="preserve"> </v>
      </c>
      <c r="BT32" s="1">
        <v>0</v>
      </c>
      <c r="BU32" s="1">
        <v>0</v>
      </c>
      <c r="BV32" s="20" t="str">
        <f t="shared" si="27"/>
        <v xml:space="preserve"> </v>
      </c>
      <c r="BW32" s="5">
        <v>18</v>
      </c>
      <c r="BX32" s="5">
        <v>21</v>
      </c>
      <c r="BY32" s="21">
        <f t="shared" si="28"/>
        <v>0.38613861386138615</v>
      </c>
      <c r="BZ32" s="5">
        <v>8</v>
      </c>
      <c r="CA32" s="5">
        <v>13</v>
      </c>
      <c r="CB32" s="23">
        <f t="shared" si="29"/>
        <v>0.20792079207920791</v>
      </c>
      <c r="CC32" s="5">
        <v>19</v>
      </c>
      <c r="CD32" s="5">
        <v>22</v>
      </c>
      <c r="CE32" s="23">
        <f t="shared" si="30"/>
        <v>0.40594059405940597</v>
      </c>
      <c r="CF32" s="23">
        <f t="shared" si="31"/>
        <v>0.65</v>
      </c>
      <c r="CG32" s="24">
        <v>13</v>
      </c>
      <c r="CH32" s="5">
        <v>40</v>
      </c>
      <c r="CI32" s="5">
        <v>29</v>
      </c>
      <c r="CJ32" s="5">
        <v>31</v>
      </c>
      <c r="CK32">
        <v>14.97499743</v>
      </c>
      <c r="CL32" s="5">
        <v>0.218</v>
      </c>
      <c r="CM32" s="5">
        <v>7</v>
      </c>
      <c r="CN32" s="5">
        <v>1.532</v>
      </c>
      <c r="CO32" s="5">
        <v>-1.6040000000000001</v>
      </c>
      <c r="CP32" s="5">
        <v>-6.7389999999999999</v>
      </c>
      <c r="CQ32" s="21">
        <f t="shared" si="32"/>
        <v>7.6923076923076927E-2</v>
      </c>
      <c r="CR32" s="25">
        <f t="shared" si="33"/>
        <v>0.89583333333333337</v>
      </c>
      <c r="CS32" s="22">
        <f t="shared" si="34"/>
        <v>903.52564102564111</v>
      </c>
      <c r="CT32" s="21">
        <f t="shared" si="35"/>
        <v>-2.7243589743589702E-2</v>
      </c>
      <c r="CU32" s="26">
        <f t="shared" si="36"/>
        <v>1.8248175182481752</v>
      </c>
      <c r="CV32" s="27">
        <f t="shared" si="37"/>
        <v>3.0413625304136254</v>
      </c>
      <c r="CW32" s="27">
        <f t="shared" si="38"/>
        <v>23.722627737226279</v>
      </c>
      <c r="CX32" s="27">
        <f t="shared" si="39"/>
        <v>29.197080291970803</v>
      </c>
      <c r="CY32" s="27">
        <f t="shared" si="40"/>
        <v>44.40389294403893</v>
      </c>
      <c r="CZ32" s="27">
        <f t="shared" si="41"/>
        <v>48.053527980535279</v>
      </c>
      <c r="DA32" s="28">
        <f t="shared" si="42"/>
        <v>-3.649635036496349</v>
      </c>
      <c r="DB32" s="5">
        <v>3</v>
      </c>
      <c r="DC32" s="5">
        <v>5</v>
      </c>
      <c r="DD32" s="22">
        <v>36</v>
      </c>
      <c r="DE32" s="22">
        <v>43</v>
      </c>
      <c r="DF32" s="22">
        <v>15</v>
      </c>
      <c r="DG32" s="22">
        <v>14</v>
      </c>
      <c r="DH32" s="22">
        <v>17</v>
      </c>
      <c r="DI32" s="22">
        <v>19</v>
      </c>
      <c r="DJ32" s="29">
        <f t="shared" si="43"/>
        <v>0.9313649635036505</v>
      </c>
      <c r="DK32" s="27">
        <f t="shared" si="44"/>
        <v>1.7210606833248343</v>
      </c>
      <c r="DL32" s="27">
        <f t="shared" si="45"/>
        <v>3.2508924018357983</v>
      </c>
      <c r="DM32" s="27">
        <f t="shared" si="46"/>
        <v>27.154513003569608</v>
      </c>
      <c r="DN32" s="27">
        <f t="shared" si="47"/>
        <v>28.684344722080574</v>
      </c>
      <c r="DO32" s="27">
        <f t="shared" si="48"/>
        <v>46.08618052014279</v>
      </c>
      <c r="DP32" s="27">
        <f t="shared" si="49"/>
        <v>54.500254971953083</v>
      </c>
      <c r="DQ32" s="30">
        <f t="shared" si="50"/>
        <v>4.7644394153139444</v>
      </c>
      <c r="DR32" s="5">
        <v>9</v>
      </c>
      <c r="DS32" s="5">
        <v>17</v>
      </c>
      <c r="DT32" s="5">
        <v>133</v>
      </c>
      <c r="DU32" s="5">
        <v>133</v>
      </c>
      <c r="DV32" s="5">
        <v>42</v>
      </c>
      <c r="DW32" s="5">
        <v>70</v>
      </c>
      <c r="DX32" s="5">
        <v>65</v>
      </c>
      <c r="DY32" s="5">
        <v>57</v>
      </c>
      <c r="DZ32" s="22">
        <v>0</v>
      </c>
      <c r="EA32" s="22">
        <v>2</v>
      </c>
      <c r="EB32" s="22">
        <f t="shared" si="51"/>
        <v>2</v>
      </c>
      <c r="EC32" s="26">
        <f t="shared" si="52"/>
        <v>0</v>
      </c>
      <c r="ED32" s="27">
        <f t="shared" si="53"/>
        <v>1.2096774193548387</v>
      </c>
      <c r="EE32" s="27">
        <f t="shared" si="54"/>
        <v>1.2096774193548387</v>
      </c>
      <c r="EF32" s="6">
        <v>1</v>
      </c>
      <c r="EG32" s="6">
        <f t="shared" si="55"/>
        <v>0.125</v>
      </c>
      <c r="EH32" s="5">
        <v>0.13</v>
      </c>
      <c r="EI32" s="5">
        <v>3.86</v>
      </c>
      <c r="EJ32" s="21">
        <f t="shared" si="56"/>
        <v>3.2581453634085218E-2</v>
      </c>
      <c r="EK32" s="1">
        <v>0</v>
      </c>
      <c r="EL32" s="22">
        <v>0</v>
      </c>
      <c r="EM32" s="22">
        <v>0</v>
      </c>
      <c r="EN32" s="1">
        <v>0</v>
      </c>
      <c r="EO32" s="3">
        <f t="shared" si="57"/>
        <v>0</v>
      </c>
      <c r="EP32" s="6">
        <f t="shared" si="58"/>
        <v>0</v>
      </c>
      <c r="EQ32" s="3">
        <f t="shared" si="59"/>
        <v>0</v>
      </c>
      <c r="ER32" s="20">
        <f t="shared" si="60"/>
        <v>0</v>
      </c>
      <c r="ES32" s="20">
        <f t="shared" si="61"/>
        <v>0</v>
      </c>
      <c r="ET32" s="20">
        <f t="shared" si="62"/>
        <v>0</v>
      </c>
      <c r="EU32" s="3" t="str">
        <f t="shared" si="63"/>
        <v xml:space="preserve"> </v>
      </c>
      <c r="EV32" s="1">
        <v>0</v>
      </c>
      <c r="EW32" s="1">
        <v>0</v>
      </c>
      <c r="EX32" s="20" t="str">
        <f t="shared" si="64"/>
        <v xml:space="preserve"> </v>
      </c>
      <c r="EY32" s="5">
        <v>0</v>
      </c>
      <c r="EZ32" s="5">
        <v>0</v>
      </c>
      <c r="FA32" s="22">
        <v>1</v>
      </c>
      <c r="FB32" s="22">
        <v>1</v>
      </c>
      <c r="FC32" s="22">
        <v>0</v>
      </c>
      <c r="FD32" s="22">
        <v>1</v>
      </c>
      <c r="FE32" s="22">
        <v>0</v>
      </c>
      <c r="FF32" s="22">
        <v>0</v>
      </c>
      <c r="FG32" s="22">
        <v>0</v>
      </c>
      <c r="FH32" s="22">
        <v>0</v>
      </c>
      <c r="FI32" s="6">
        <v>3</v>
      </c>
      <c r="FJ32" s="6">
        <f t="shared" si="65"/>
        <v>0.375</v>
      </c>
      <c r="FK32" s="5">
        <v>0.38</v>
      </c>
      <c r="FL32" s="5">
        <v>3.43</v>
      </c>
      <c r="FM32" s="21">
        <f t="shared" si="66"/>
        <v>9.9737532808398949E-2</v>
      </c>
      <c r="FN32" s="1">
        <v>0</v>
      </c>
      <c r="FO32" s="22">
        <v>0</v>
      </c>
      <c r="FP32" s="22">
        <v>0</v>
      </c>
      <c r="FQ32" s="1">
        <v>0</v>
      </c>
      <c r="FR32" s="1">
        <f t="shared" si="67"/>
        <v>0</v>
      </c>
      <c r="FS32" s="3">
        <f t="shared" si="68"/>
        <v>0</v>
      </c>
      <c r="FT32" s="3" t="str">
        <f t="shared" si="69"/>
        <v xml:space="preserve"> </v>
      </c>
      <c r="FU32" s="1">
        <v>0</v>
      </c>
      <c r="FV32" s="1">
        <v>0</v>
      </c>
      <c r="FW32" s="20" t="str">
        <f t="shared" si="70"/>
        <v xml:space="preserve"> </v>
      </c>
      <c r="FX32" s="5">
        <v>0</v>
      </c>
      <c r="FY32" s="5">
        <v>2</v>
      </c>
      <c r="FZ32" s="22">
        <v>0</v>
      </c>
      <c r="GA32" s="22">
        <v>3</v>
      </c>
      <c r="GB32" s="22">
        <v>0</v>
      </c>
      <c r="GC32" s="22">
        <v>0</v>
      </c>
      <c r="GD32" s="22">
        <v>0</v>
      </c>
      <c r="GE32" s="22">
        <v>0</v>
      </c>
      <c r="GF32" s="22">
        <v>0</v>
      </c>
      <c r="GG32" s="22">
        <v>0</v>
      </c>
      <c r="GH32" s="1">
        <v>3</v>
      </c>
      <c r="GI32" s="1">
        <v>0</v>
      </c>
      <c r="GJ32" s="1">
        <v>7</v>
      </c>
      <c r="GK32" s="1">
        <v>2</v>
      </c>
      <c r="GN32" s="31" t="str">
        <f t="shared" si="71"/>
        <v xml:space="preserve"> 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32" t="str">
        <f t="shared" si="72"/>
        <v xml:space="preserve"> </v>
      </c>
      <c r="GW32" s="9">
        <f t="shared" si="73"/>
        <v>4</v>
      </c>
      <c r="GX32" s="10">
        <v>-0.1</v>
      </c>
      <c r="GY32" s="10">
        <v>0</v>
      </c>
      <c r="GZ32" s="10">
        <v>0</v>
      </c>
      <c r="HA32" s="29">
        <f t="shared" si="74"/>
        <v>0</v>
      </c>
      <c r="HB32" s="29">
        <f t="shared" si="75"/>
        <v>0</v>
      </c>
      <c r="HC32">
        <v>2.2999999999999998</v>
      </c>
      <c r="HD32">
        <v>2.2999999999999998</v>
      </c>
      <c r="HE32">
        <v>-1.5</v>
      </c>
      <c r="HF32">
        <v>-0.4</v>
      </c>
      <c r="HG32">
        <v>0.2</v>
      </c>
      <c r="HH32">
        <v>0</v>
      </c>
      <c r="HI32">
        <v>-0.2</v>
      </c>
      <c r="HJ32" s="11">
        <f t="shared" si="76"/>
        <v>-2.5000000000000001E-2</v>
      </c>
      <c r="HK32" s="11">
        <f t="shared" si="77"/>
        <v>-0.11627906976744186</v>
      </c>
      <c r="HL32">
        <v>12</v>
      </c>
      <c r="HM32">
        <v>0</v>
      </c>
      <c r="HN32">
        <v>0</v>
      </c>
      <c r="HQ32" s="33">
        <v>86970</v>
      </c>
      <c r="HR32" s="33">
        <v>207500</v>
      </c>
      <c r="HS32" s="30">
        <f t="shared" si="78"/>
        <v>-0.24629764966740575</v>
      </c>
    </row>
    <row r="33" spans="1:228" x14ac:dyDescent="0.2">
      <c r="A33" s="1">
        <v>8</v>
      </c>
      <c r="B33" s="2" t="s">
        <v>439</v>
      </c>
      <c r="C33" s="2" t="s">
        <v>440</v>
      </c>
      <c r="D33" s="2" t="s">
        <v>379</v>
      </c>
      <c r="E33" s="2" t="s">
        <v>240</v>
      </c>
      <c r="F33" s="2">
        <v>73</v>
      </c>
      <c r="G33" s="2">
        <v>185</v>
      </c>
      <c r="H33" s="2" t="s">
        <v>231</v>
      </c>
      <c r="I33" s="2" t="s">
        <v>258</v>
      </c>
      <c r="J33" s="3">
        <v>23</v>
      </c>
      <c r="K33" s="5" t="s">
        <v>441</v>
      </c>
      <c r="L33" s="5" t="s">
        <v>442</v>
      </c>
      <c r="M33" s="5" t="s">
        <v>342</v>
      </c>
      <c r="N33" s="5" t="s">
        <v>320</v>
      </c>
      <c r="O33" s="2" t="s">
        <v>320</v>
      </c>
      <c r="P33" s="2" t="s">
        <v>271</v>
      </c>
      <c r="Q33" s="1">
        <v>2</v>
      </c>
      <c r="R33" s="1">
        <v>0</v>
      </c>
      <c r="S33" s="1">
        <v>0</v>
      </c>
      <c r="T33" s="1">
        <v>0</v>
      </c>
      <c r="U33" s="1">
        <v>-2</v>
      </c>
      <c r="V33" s="1">
        <v>1</v>
      </c>
      <c r="W33" s="20">
        <f t="shared" si="0"/>
        <v>0</v>
      </c>
      <c r="X33" s="6">
        <v>30.983333333299999</v>
      </c>
      <c r="Y33" s="6">
        <f t="shared" si="1"/>
        <v>15.49166666665</v>
      </c>
      <c r="Z33" s="1">
        <v>46</v>
      </c>
      <c r="AA33" s="6">
        <f t="shared" si="2"/>
        <v>23</v>
      </c>
      <c r="AB33" s="8">
        <f t="shared" si="3"/>
        <v>0.67355072463695653</v>
      </c>
      <c r="AC33" s="3">
        <f t="shared" si="4"/>
        <v>0</v>
      </c>
      <c r="AD33" s="8">
        <f t="shared" si="5"/>
        <v>0</v>
      </c>
      <c r="AE33" s="20">
        <f t="shared" si="6"/>
        <v>0</v>
      </c>
      <c r="AF33" s="20">
        <f t="shared" si="7"/>
        <v>0</v>
      </c>
      <c r="AG33" s="20">
        <f t="shared" si="8"/>
        <v>0</v>
      </c>
      <c r="AH33" s="3" t="e">
        <f t="shared" si="9"/>
        <v>#VALUE!</v>
      </c>
      <c r="AI33" s="3" t="str">
        <f t="shared" si="10"/>
        <v xml:space="preserve"> </v>
      </c>
      <c r="AJ33" s="3" t="str">
        <f t="shared" si="11"/>
        <v xml:space="preserve"> </v>
      </c>
      <c r="AK33" s="20" t="e">
        <f t="shared" si="12"/>
        <v>#VALUE!</v>
      </c>
      <c r="AL33" s="6">
        <v>0</v>
      </c>
      <c r="AM33" s="1">
        <v>0</v>
      </c>
      <c r="AN33" s="1">
        <v>1</v>
      </c>
      <c r="AO33" s="1">
        <v>2</v>
      </c>
      <c r="AP33" s="1">
        <v>5</v>
      </c>
      <c r="AQ33" s="1">
        <v>0</v>
      </c>
      <c r="AR33" s="6">
        <f t="shared" si="13"/>
        <v>0</v>
      </c>
      <c r="AS33" s="6">
        <f t="shared" si="14"/>
        <v>1.9365250134501739</v>
      </c>
      <c r="AT33" s="6">
        <f t="shared" si="15"/>
        <v>3.8730500269003478</v>
      </c>
      <c r="AU33" s="6">
        <f t="shared" si="16"/>
        <v>9.6826250672508678</v>
      </c>
      <c r="AV33" s="6">
        <f t="shared" si="17"/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7">
        <f>(EA33+FH33+GG33)-(DZ33+FG33+GF33)-((BD33/60)*(-0.29)+(EF33/60)*0.11+(FI33/60)*(-0.33))</f>
        <v>0.11103055555515</v>
      </c>
      <c r="BD33" s="6">
        <v>24.5333333333</v>
      </c>
      <c r="BE33" s="6">
        <f t="shared" si="18"/>
        <v>12.26666666665</v>
      </c>
      <c r="BF33" s="5">
        <v>11.96</v>
      </c>
      <c r="BG33" s="5">
        <v>31.3</v>
      </c>
      <c r="BH33" s="21">
        <f t="shared" si="19"/>
        <v>0.27646786870087842</v>
      </c>
      <c r="BI33" s="1">
        <v>0</v>
      </c>
      <c r="BJ33" s="22">
        <v>0</v>
      </c>
      <c r="BK33" s="22">
        <v>0</v>
      </c>
      <c r="BL33" s="1">
        <v>0</v>
      </c>
      <c r="BM33" s="1">
        <f t="shared" si="20"/>
        <v>0</v>
      </c>
      <c r="BN33" s="8">
        <f t="shared" si="21"/>
        <v>0</v>
      </c>
      <c r="BO33" s="3">
        <f t="shared" si="22"/>
        <v>0</v>
      </c>
      <c r="BP33" s="20">
        <f t="shared" si="23"/>
        <v>0</v>
      </c>
      <c r="BQ33" s="20">
        <f t="shared" si="24"/>
        <v>0</v>
      </c>
      <c r="BR33" s="20">
        <f t="shared" si="25"/>
        <v>0</v>
      </c>
      <c r="BS33" s="3" t="str">
        <f t="shared" si="26"/>
        <v xml:space="preserve"> </v>
      </c>
      <c r="BV33" s="20" t="str">
        <f t="shared" si="27"/>
        <v xml:space="preserve"> </v>
      </c>
      <c r="BW33" s="5">
        <v>2</v>
      </c>
      <c r="BX33" s="5">
        <v>5</v>
      </c>
      <c r="BY33" s="21">
        <f t="shared" si="28"/>
        <v>0.33333333333333331</v>
      </c>
      <c r="BZ33" s="5">
        <v>5</v>
      </c>
      <c r="CA33" s="5">
        <v>3</v>
      </c>
      <c r="CB33" s="23">
        <f t="shared" si="29"/>
        <v>0.38095238095238093</v>
      </c>
      <c r="CC33" s="5">
        <v>2</v>
      </c>
      <c r="CD33" s="5">
        <v>4</v>
      </c>
      <c r="CE33" s="23">
        <f t="shared" si="30"/>
        <v>0.2857142857142857</v>
      </c>
      <c r="CF33" s="23">
        <f t="shared" si="31"/>
        <v>0.46666666666666667</v>
      </c>
      <c r="CG33" s="24">
        <v>3</v>
      </c>
      <c r="CH33" s="5">
        <v>7</v>
      </c>
      <c r="CI33" s="5">
        <v>12</v>
      </c>
      <c r="CJ33" s="5">
        <v>7</v>
      </c>
      <c r="CK33">
        <v>15.287275319999999</v>
      </c>
      <c r="CL33" s="5">
        <v>-2.911</v>
      </c>
      <c r="CM33" s="5">
        <v>7</v>
      </c>
      <c r="CN33" s="5">
        <v>-0.49</v>
      </c>
      <c r="CO33" s="5">
        <v>3.8559999999999999</v>
      </c>
      <c r="CP33" s="5">
        <v>-2.7309999999999999</v>
      </c>
      <c r="CQ33" s="21">
        <f t="shared" si="32"/>
        <v>0</v>
      </c>
      <c r="CR33" s="25">
        <f t="shared" si="33"/>
        <v>0.88235294117647056</v>
      </c>
      <c r="CS33" s="22">
        <f t="shared" si="34"/>
        <v>882.35294117647061</v>
      </c>
      <c r="CT33" s="21">
        <f t="shared" si="35"/>
        <v>-0.11764705882352944</v>
      </c>
      <c r="CU33" s="26">
        <f t="shared" si="36"/>
        <v>0</v>
      </c>
      <c r="CV33" s="27">
        <f t="shared" si="37"/>
        <v>5.0167224080267561</v>
      </c>
      <c r="CW33" s="27">
        <f t="shared" si="38"/>
        <v>17.558528428093645</v>
      </c>
      <c r="CX33" s="27">
        <f t="shared" si="39"/>
        <v>42.642140468227424</v>
      </c>
      <c r="CY33" s="27">
        <f t="shared" si="40"/>
        <v>55.18394648829431</v>
      </c>
      <c r="CZ33" s="27">
        <f t="shared" si="41"/>
        <v>57.692307692307686</v>
      </c>
      <c r="DA33" s="28">
        <f t="shared" si="42"/>
        <v>-2.5083612040133758</v>
      </c>
      <c r="DB33" s="5">
        <v>0</v>
      </c>
      <c r="DC33" s="5">
        <v>2</v>
      </c>
      <c r="DD33" s="22">
        <v>7</v>
      </c>
      <c r="DE33" s="22">
        <v>15</v>
      </c>
      <c r="DF33" s="22">
        <v>10</v>
      </c>
      <c r="DG33" s="22">
        <v>3</v>
      </c>
      <c r="DH33" s="22">
        <v>3</v>
      </c>
      <c r="DI33" s="22">
        <v>5</v>
      </c>
      <c r="DJ33" s="29">
        <f t="shared" si="43"/>
        <v>0.4426387959866247</v>
      </c>
      <c r="DK33" s="27">
        <f t="shared" si="44"/>
        <v>0.95846645367412142</v>
      </c>
      <c r="DL33" s="27">
        <f t="shared" si="45"/>
        <v>0.95846645367412142</v>
      </c>
      <c r="DM33" s="27">
        <f t="shared" si="46"/>
        <v>21.08626198083067</v>
      </c>
      <c r="DN33" s="27">
        <f t="shared" si="47"/>
        <v>34.504792332268373</v>
      </c>
      <c r="DO33" s="27">
        <f t="shared" si="48"/>
        <v>38.338658146964853</v>
      </c>
      <c r="DP33" s="27">
        <f t="shared" si="49"/>
        <v>70.926517571884986</v>
      </c>
      <c r="DQ33" s="30">
        <f t="shared" si="50"/>
        <v>30.079498220906757</v>
      </c>
      <c r="DR33" s="5">
        <v>1</v>
      </c>
      <c r="DS33" s="5">
        <v>1</v>
      </c>
      <c r="DT33" s="5">
        <v>21</v>
      </c>
      <c r="DU33" s="5">
        <v>35</v>
      </c>
      <c r="DV33" s="5">
        <v>8</v>
      </c>
      <c r="DW33" s="5">
        <v>16</v>
      </c>
      <c r="DX33" s="5">
        <v>22</v>
      </c>
      <c r="DY33" s="5">
        <v>10</v>
      </c>
      <c r="DZ33" s="22">
        <v>0</v>
      </c>
      <c r="EA33" s="22">
        <v>0</v>
      </c>
      <c r="EB33" s="22">
        <f t="shared" si="51"/>
        <v>0</v>
      </c>
      <c r="EC33" s="26">
        <f t="shared" si="52"/>
        <v>0</v>
      </c>
      <c r="ED33" s="27">
        <f t="shared" si="53"/>
        <v>0</v>
      </c>
      <c r="EE33" s="27">
        <f t="shared" si="54"/>
        <v>0</v>
      </c>
      <c r="EF33" s="6">
        <v>5.8666666667000005</v>
      </c>
      <c r="EG33" s="6">
        <f t="shared" si="55"/>
        <v>2.9333333333500002</v>
      </c>
      <c r="EH33" s="5">
        <v>3.13</v>
      </c>
      <c r="EI33" s="5">
        <v>3.69</v>
      </c>
      <c r="EJ33" s="21">
        <f t="shared" si="56"/>
        <v>0.45894428152492667</v>
      </c>
      <c r="EK33" s="1">
        <v>0</v>
      </c>
      <c r="EL33" s="22">
        <v>0</v>
      </c>
      <c r="EM33" s="22">
        <v>0</v>
      </c>
      <c r="EN33" s="1">
        <v>0</v>
      </c>
      <c r="EO33" s="3">
        <f t="shared" si="57"/>
        <v>0</v>
      </c>
      <c r="EP33" s="6">
        <f t="shared" si="58"/>
        <v>0</v>
      </c>
      <c r="EQ33" s="3">
        <f t="shared" si="59"/>
        <v>0</v>
      </c>
      <c r="ER33" s="20">
        <f t="shared" si="60"/>
        <v>0</v>
      </c>
      <c r="ES33" s="20">
        <f t="shared" si="61"/>
        <v>0</v>
      </c>
      <c r="ET33" s="20">
        <f t="shared" si="62"/>
        <v>0</v>
      </c>
      <c r="EU33" s="3" t="str">
        <f t="shared" si="63"/>
        <v xml:space="preserve"> </v>
      </c>
      <c r="EX33" s="20" t="str">
        <f t="shared" si="64"/>
        <v xml:space="preserve"> </v>
      </c>
      <c r="EY33" s="5">
        <v>1</v>
      </c>
      <c r="EZ33" s="5">
        <v>0</v>
      </c>
      <c r="FA33" s="22">
        <v>1</v>
      </c>
      <c r="FB33" s="22">
        <v>1</v>
      </c>
      <c r="FC33" s="22">
        <v>3</v>
      </c>
      <c r="FD33" s="22">
        <v>0</v>
      </c>
      <c r="FE33" s="22">
        <v>0</v>
      </c>
      <c r="FF33" s="22">
        <v>1</v>
      </c>
      <c r="FG33" s="22">
        <v>0</v>
      </c>
      <c r="FH33" s="22">
        <v>0</v>
      </c>
      <c r="FI33" s="6">
        <v>0.58333333330000003</v>
      </c>
      <c r="FJ33" s="6">
        <f t="shared" si="65"/>
        <v>0.29166666665000002</v>
      </c>
      <c r="FK33" s="5">
        <v>0.28999999999999998</v>
      </c>
      <c r="FL33" s="5">
        <v>5.98</v>
      </c>
      <c r="FM33" s="21">
        <f t="shared" si="66"/>
        <v>4.6251993620414669E-2</v>
      </c>
      <c r="FN33" s="1">
        <v>0</v>
      </c>
      <c r="FO33" s="22">
        <v>0</v>
      </c>
      <c r="FP33" s="22">
        <v>0</v>
      </c>
      <c r="FQ33" s="1">
        <v>0</v>
      </c>
      <c r="FR33" s="1">
        <f t="shared" si="67"/>
        <v>0</v>
      </c>
      <c r="FS33" s="3">
        <f t="shared" si="68"/>
        <v>0</v>
      </c>
      <c r="FT33" s="3" t="str">
        <f t="shared" si="69"/>
        <v xml:space="preserve"> </v>
      </c>
      <c r="FW33" s="20" t="str">
        <f t="shared" si="70"/>
        <v xml:space="preserve"> </v>
      </c>
      <c r="FX33" s="5">
        <v>0</v>
      </c>
      <c r="FY33" s="5">
        <v>0</v>
      </c>
      <c r="FZ33" s="22">
        <v>0</v>
      </c>
      <c r="GA33" s="22">
        <v>1</v>
      </c>
      <c r="GB33" s="22">
        <v>0</v>
      </c>
      <c r="GC33" s="22">
        <v>1</v>
      </c>
      <c r="GD33" s="22">
        <v>0</v>
      </c>
      <c r="GE33" s="22">
        <v>1</v>
      </c>
      <c r="GF33" s="22">
        <v>0</v>
      </c>
      <c r="GG33" s="22">
        <v>0</v>
      </c>
      <c r="GH33" s="1">
        <v>1</v>
      </c>
      <c r="GI33" s="1">
        <v>1</v>
      </c>
      <c r="GJ33" s="1">
        <v>2</v>
      </c>
      <c r="GK33" s="1">
        <v>0</v>
      </c>
      <c r="GN33" s="31" t="str">
        <f t="shared" si="71"/>
        <v xml:space="preserve"> 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32" t="str">
        <f t="shared" si="72"/>
        <v xml:space="preserve"> </v>
      </c>
      <c r="GW33" s="9">
        <f t="shared" si="73"/>
        <v>3</v>
      </c>
      <c r="GX33" s="10">
        <v>0</v>
      </c>
      <c r="GY33" s="10">
        <v>-0.1</v>
      </c>
      <c r="GZ33" s="10">
        <v>-0.2</v>
      </c>
      <c r="HA33" s="29">
        <f t="shared" si="74"/>
        <v>-0.1</v>
      </c>
      <c r="HB33" s="29">
        <f t="shared" si="75"/>
        <v>-0.38730500269003476</v>
      </c>
      <c r="HC33">
        <v>1</v>
      </c>
      <c r="HD33">
        <v>0.5</v>
      </c>
      <c r="HE33">
        <v>-1.9</v>
      </c>
      <c r="HF33">
        <v>-0.2</v>
      </c>
      <c r="HG33">
        <v>-0.30000000000000004</v>
      </c>
      <c r="HH33">
        <v>0</v>
      </c>
      <c r="HI33">
        <v>-0.5</v>
      </c>
      <c r="HJ33" s="11">
        <f t="shared" si="76"/>
        <v>-0.25</v>
      </c>
      <c r="HK33" s="11">
        <f t="shared" si="77"/>
        <v>-0.96826250672508696</v>
      </c>
      <c r="HL33">
        <v>6</v>
      </c>
      <c r="HM33">
        <v>0</v>
      </c>
      <c r="HN33">
        <v>0</v>
      </c>
      <c r="HQ33" s="33">
        <v>35152</v>
      </c>
      <c r="HR33" s="33">
        <v>0</v>
      </c>
      <c r="HS33" s="30">
        <f t="shared" si="78"/>
        <v>-0.50851526385809309</v>
      </c>
    </row>
    <row r="34" spans="1:228" x14ac:dyDescent="0.2">
      <c r="A34" s="1">
        <v>22</v>
      </c>
      <c r="B34" s="2" t="s">
        <v>443</v>
      </c>
      <c r="C34" s="2" t="s">
        <v>444</v>
      </c>
      <c r="D34" s="2" t="s">
        <v>257</v>
      </c>
      <c r="E34" s="2" t="s">
        <v>240</v>
      </c>
      <c r="F34" s="2">
        <v>73</v>
      </c>
      <c r="G34" s="2">
        <v>220</v>
      </c>
      <c r="H34" s="2" t="s">
        <v>231</v>
      </c>
      <c r="J34" s="3">
        <v>33</v>
      </c>
      <c r="K34" s="5" t="s">
        <v>445</v>
      </c>
      <c r="L34" s="5" t="s">
        <v>446</v>
      </c>
      <c r="M34" s="5" t="s">
        <v>447</v>
      </c>
      <c r="N34" s="5" t="s">
        <v>308</v>
      </c>
      <c r="O34" s="2" t="s">
        <v>308</v>
      </c>
      <c r="P34" s="2" t="s">
        <v>438</v>
      </c>
      <c r="Q34" s="1">
        <v>22</v>
      </c>
      <c r="R34" s="1">
        <v>0</v>
      </c>
      <c r="S34" s="1">
        <v>0</v>
      </c>
      <c r="T34" s="1">
        <v>0</v>
      </c>
      <c r="U34" s="1">
        <v>1</v>
      </c>
      <c r="V34" s="1">
        <v>4</v>
      </c>
      <c r="W34" s="20">
        <f t="shared" si="0"/>
        <v>0</v>
      </c>
      <c r="X34" s="6">
        <v>128.78333333329999</v>
      </c>
      <c r="Y34" s="6">
        <f t="shared" si="1"/>
        <v>5.8537878787863633</v>
      </c>
      <c r="Z34" s="1">
        <v>193</v>
      </c>
      <c r="AA34" s="6">
        <f t="shared" si="2"/>
        <v>8.7727272727272734</v>
      </c>
      <c r="AB34" s="8">
        <f t="shared" si="3"/>
        <v>0.66727115716735752</v>
      </c>
      <c r="AC34" s="3">
        <f t="shared" si="4"/>
        <v>0</v>
      </c>
      <c r="AD34" s="8">
        <f t="shared" si="5"/>
        <v>0</v>
      </c>
      <c r="AE34" s="20">
        <f t="shared" si="6"/>
        <v>0</v>
      </c>
      <c r="AF34" s="20">
        <f t="shared" si="7"/>
        <v>0</v>
      </c>
      <c r="AG34" s="20">
        <f t="shared" si="8"/>
        <v>0</v>
      </c>
      <c r="AH34" s="3">
        <f t="shared" si="9"/>
        <v>2</v>
      </c>
      <c r="AI34" s="3">
        <f t="shared" si="10"/>
        <v>1</v>
      </c>
      <c r="AJ34" s="3">
        <f t="shared" si="11"/>
        <v>1</v>
      </c>
      <c r="AK34" s="20">
        <f t="shared" si="12"/>
        <v>0.5</v>
      </c>
      <c r="AL34" s="6">
        <v>0.1</v>
      </c>
      <c r="AM34" s="1">
        <v>25</v>
      </c>
      <c r="AN34" s="1">
        <v>3</v>
      </c>
      <c r="AO34" s="1">
        <v>3</v>
      </c>
      <c r="AP34" s="1">
        <v>2</v>
      </c>
      <c r="AQ34" s="1">
        <v>0</v>
      </c>
      <c r="AR34" s="6">
        <f t="shared" si="13"/>
        <v>11.647469910705746</v>
      </c>
      <c r="AS34" s="6">
        <f t="shared" si="14"/>
        <v>1.3976963892846894</v>
      </c>
      <c r="AT34" s="6">
        <f t="shared" si="15"/>
        <v>1.3976963892846894</v>
      </c>
      <c r="AU34" s="6">
        <f t="shared" si="16"/>
        <v>0.93179759285645969</v>
      </c>
      <c r="AV34" s="6">
        <f t="shared" si="17"/>
        <v>0</v>
      </c>
      <c r="AW34" s="1">
        <v>44</v>
      </c>
      <c r="AX34" s="1">
        <v>2</v>
      </c>
      <c r="AY34" s="1">
        <v>6</v>
      </c>
      <c r="AZ34" s="1">
        <v>1</v>
      </c>
      <c r="BA34" s="1">
        <v>0</v>
      </c>
      <c r="BB34" s="1">
        <v>0</v>
      </c>
      <c r="BC34" s="7">
        <f>(EA34+FH34+GG34)-(DZ34+FG34+GF34)-((BD34/60)*(0.11)+(EF34/60)*(-0.14)+(FI34/60)*(0.13))</f>
        <v>-1.2356166666666499</v>
      </c>
      <c r="BD34" s="6">
        <v>128.6666666667</v>
      </c>
      <c r="BE34" s="6">
        <f t="shared" si="18"/>
        <v>5.8484848484863639</v>
      </c>
      <c r="BF34" s="5">
        <v>5.85</v>
      </c>
      <c r="BG34" s="5">
        <v>41.01</v>
      </c>
      <c r="BH34" s="21">
        <f t="shared" si="19"/>
        <v>0.12483994878361075</v>
      </c>
      <c r="BI34" s="1">
        <v>0</v>
      </c>
      <c r="BJ34" s="22">
        <v>0</v>
      </c>
      <c r="BK34" s="22">
        <v>0</v>
      </c>
      <c r="BL34" s="1">
        <v>0</v>
      </c>
      <c r="BM34" s="1">
        <f t="shared" si="20"/>
        <v>0</v>
      </c>
      <c r="BN34" s="8">
        <f t="shared" si="21"/>
        <v>0</v>
      </c>
      <c r="BO34" s="3">
        <f t="shared" si="22"/>
        <v>0</v>
      </c>
      <c r="BP34" s="20">
        <f t="shared" si="23"/>
        <v>0</v>
      </c>
      <c r="BQ34" s="20">
        <f t="shared" si="24"/>
        <v>0</v>
      </c>
      <c r="BR34" s="20">
        <f t="shared" si="25"/>
        <v>0</v>
      </c>
      <c r="BS34" s="3">
        <f t="shared" si="26"/>
        <v>2</v>
      </c>
      <c r="BT34" s="1">
        <v>1</v>
      </c>
      <c r="BU34" s="1">
        <v>1</v>
      </c>
      <c r="BV34" s="20">
        <f t="shared" si="27"/>
        <v>0.5</v>
      </c>
      <c r="BW34" s="5">
        <v>10</v>
      </c>
      <c r="BX34" s="5">
        <v>15</v>
      </c>
      <c r="BY34" s="21">
        <f t="shared" si="28"/>
        <v>0.27777777777777779</v>
      </c>
      <c r="BZ34" s="5">
        <v>7</v>
      </c>
      <c r="CA34" s="5">
        <v>12</v>
      </c>
      <c r="CB34" s="23">
        <f t="shared" si="29"/>
        <v>0.21111111111111111</v>
      </c>
      <c r="CC34" s="5">
        <v>22</v>
      </c>
      <c r="CD34" s="5">
        <v>24</v>
      </c>
      <c r="CE34" s="23">
        <f t="shared" si="30"/>
        <v>0.51111111111111107</v>
      </c>
      <c r="CF34" s="23">
        <f t="shared" si="31"/>
        <v>0.56818181818181823</v>
      </c>
      <c r="CG34" s="24">
        <v>12</v>
      </c>
      <c r="CH34" s="5">
        <v>42</v>
      </c>
      <c r="CI34" s="5">
        <v>40</v>
      </c>
      <c r="CJ34" s="5">
        <v>37</v>
      </c>
      <c r="CK34">
        <v>14.69753785</v>
      </c>
      <c r="CL34" s="5">
        <v>-1.508</v>
      </c>
      <c r="CM34" s="5">
        <v>17</v>
      </c>
      <c r="CN34" s="5">
        <v>-2.7560000000000002</v>
      </c>
      <c r="CO34" s="5">
        <v>-2.2709999999999999</v>
      </c>
      <c r="CP34" s="5">
        <v>7.3879999999999999</v>
      </c>
      <c r="CQ34" s="21">
        <f t="shared" si="32"/>
        <v>0.11428571428571428</v>
      </c>
      <c r="CR34" s="25">
        <f t="shared" si="33"/>
        <v>0.93333333333333335</v>
      </c>
      <c r="CS34" s="22">
        <f t="shared" si="34"/>
        <v>944.76190476190482</v>
      </c>
      <c r="CT34" s="21">
        <f t="shared" si="35"/>
        <v>4.761904761904763E-2</v>
      </c>
      <c r="CU34" s="26">
        <f t="shared" si="36"/>
        <v>1.8648018648018649</v>
      </c>
      <c r="CV34" s="27">
        <f t="shared" si="37"/>
        <v>1.3986013986013988</v>
      </c>
      <c r="CW34" s="27">
        <f t="shared" si="38"/>
        <v>16.317016317016318</v>
      </c>
      <c r="CX34" s="27">
        <f t="shared" si="39"/>
        <v>20.97902097902098</v>
      </c>
      <c r="CY34" s="27">
        <f t="shared" si="40"/>
        <v>35.431235431235436</v>
      </c>
      <c r="CZ34" s="27">
        <f t="shared" si="41"/>
        <v>35.431235431235436</v>
      </c>
      <c r="DA34" s="28">
        <f t="shared" si="42"/>
        <v>0</v>
      </c>
      <c r="DB34" s="5">
        <v>4</v>
      </c>
      <c r="DC34" s="5">
        <v>3</v>
      </c>
      <c r="DD34" s="22">
        <v>31</v>
      </c>
      <c r="DE34" s="22">
        <v>42</v>
      </c>
      <c r="DF34" s="22">
        <v>24</v>
      </c>
      <c r="DG34" s="22">
        <v>10</v>
      </c>
      <c r="DH34" s="22">
        <v>21</v>
      </c>
      <c r="DI34" s="22">
        <v>17</v>
      </c>
      <c r="DJ34" s="29">
        <f t="shared" si="43"/>
        <v>-11.870363636363637</v>
      </c>
      <c r="DK34" s="27">
        <f t="shared" si="44"/>
        <v>1.9285761787590612</v>
      </c>
      <c r="DL34" s="27">
        <f t="shared" si="45"/>
        <v>2.2610893130278646</v>
      </c>
      <c r="DM34" s="27">
        <f t="shared" si="46"/>
        <v>26.202034980381725</v>
      </c>
      <c r="DN34" s="27">
        <f t="shared" si="47"/>
        <v>25.137992950721554</v>
      </c>
      <c r="DO34" s="27">
        <f t="shared" si="48"/>
        <v>50.541996408858154</v>
      </c>
      <c r="DP34" s="27">
        <f t="shared" si="49"/>
        <v>41.896654917869256</v>
      </c>
      <c r="DQ34" s="30">
        <f t="shared" si="50"/>
        <v>-8.6453414909888977</v>
      </c>
      <c r="DR34" s="5">
        <v>29</v>
      </c>
      <c r="DS34" s="5">
        <v>34</v>
      </c>
      <c r="DT34" s="5">
        <v>365</v>
      </c>
      <c r="DU34" s="5">
        <v>344</v>
      </c>
      <c r="DV34" s="5">
        <v>171</v>
      </c>
      <c r="DW34" s="5">
        <v>111</v>
      </c>
      <c r="DX34" s="5">
        <v>141</v>
      </c>
      <c r="DY34" s="5">
        <v>195</v>
      </c>
      <c r="DZ34" s="22">
        <v>2</v>
      </c>
      <c r="EA34" s="22">
        <v>1</v>
      </c>
      <c r="EB34" s="22">
        <f t="shared" si="51"/>
        <v>-1</v>
      </c>
      <c r="EC34" s="26">
        <f t="shared" si="52"/>
        <v>0.93264248704639052</v>
      </c>
      <c r="ED34" s="27">
        <f t="shared" si="53"/>
        <v>0.46632124352319526</v>
      </c>
      <c r="EE34" s="27">
        <f t="shared" si="54"/>
        <v>-0.46632124352319526</v>
      </c>
      <c r="EF34" s="6">
        <v>0.1166666667</v>
      </c>
      <c r="EG34" s="6">
        <f t="shared" si="55"/>
        <v>5.3030303045454551E-3</v>
      </c>
      <c r="EH34" s="5">
        <v>0.01</v>
      </c>
      <c r="EI34" s="5">
        <v>5.9</v>
      </c>
      <c r="EJ34" s="21">
        <f t="shared" si="56"/>
        <v>1.6920473773265651E-3</v>
      </c>
      <c r="EK34" s="1">
        <v>0</v>
      </c>
      <c r="EL34" s="22">
        <v>0</v>
      </c>
      <c r="EM34" s="22">
        <v>0</v>
      </c>
      <c r="EN34" s="1">
        <v>0</v>
      </c>
      <c r="EO34" s="3">
        <f t="shared" si="57"/>
        <v>0</v>
      </c>
      <c r="EP34" s="6">
        <f t="shared" si="58"/>
        <v>0</v>
      </c>
      <c r="EQ34" s="3">
        <f t="shared" si="59"/>
        <v>0</v>
      </c>
      <c r="ER34" s="20">
        <f t="shared" si="60"/>
        <v>0</v>
      </c>
      <c r="ES34" s="20">
        <f t="shared" si="61"/>
        <v>0</v>
      </c>
      <c r="ET34" s="20">
        <f t="shared" si="62"/>
        <v>0</v>
      </c>
      <c r="EU34" s="3" t="str">
        <f t="shared" si="63"/>
        <v xml:space="preserve"> </v>
      </c>
      <c r="EV34" s="1">
        <v>0</v>
      </c>
      <c r="EW34" s="1">
        <v>0</v>
      </c>
      <c r="EX34" s="20" t="str">
        <f t="shared" si="64"/>
        <v xml:space="preserve"> </v>
      </c>
      <c r="EY34" s="5">
        <v>0</v>
      </c>
      <c r="EZ34" s="5">
        <v>0</v>
      </c>
      <c r="FA34" s="22">
        <v>0</v>
      </c>
      <c r="FB34" s="22">
        <v>0</v>
      </c>
      <c r="FC34" s="22">
        <v>0</v>
      </c>
      <c r="FD34" s="22">
        <v>0</v>
      </c>
      <c r="FE34" s="22">
        <v>0</v>
      </c>
      <c r="FF34" s="22">
        <v>0</v>
      </c>
      <c r="FG34" s="22">
        <v>0</v>
      </c>
      <c r="FH34" s="22">
        <v>0</v>
      </c>
      <c r="FI34" s="6">
        <v>0</v>
      </c>
      <c r="FJ34" s="6">
        <f t="shared" si="65"/>
        <v>0</v>
      </c>
      <c r="FK34" s="5"/>
      <c r="FL34" s="5"/>
      <c r="FM34" s="21" t="str">
        <f t="shared" si="66"/>
        <v xml:space="preserve"> </v>
      </c>
      <c r="FN34" s="1">
        <v>0</v>
      </c>
      <c r="FO34" s="22">
        <v>0</v>
      </c>
      <c r="FP34" s="22">
        <v>0</v>
      </c>
      <c r="FQ34" s="1">
        <v>0</v>
      </c>
      <c r="FR34" s="1">
        <f t="shared" si="67"/>
        <v>0</v>
      </c>
      <c r="FS34" s="3">
        <f t="shared" si="68"/>
        <v>0</v>
      </c>
      <c r="FT34" s="3" t="str">
        <f t="shared" si="69"/>
        <v xml:space="preserve"> </v>
      </c>
      <c r="FU34" s="1">
        <v>0</v>
      </c>
      <c r="FV34" s="1">
        <v>0</v>
      </c>
      <c r="FW34" s="20" t="str">
        <f t="shared" si="70"/>
        <v xml:space="preserve"> </v>
      </c>
      <c r="FX34" s="5"/>
      <c r="FY34" s="5"/>
      <c r="FZ34" s="22">
        <v>0</v>
      </c>
      <c r="GA34" s="22">
        <v>0</v>
      </c>
      <c r="GB34" s="22">
        <v>0</v>
      </c>
      <c r="GC34" s="22">
        <v>0</v>
      </c>
      <c r="GD34" s="22">
        <v>0</v>
      </c>
      <c r="GE34" s="22">
        <v>0</v>
      </c>
      <c r="GF34" s="22">
        <v>0</v>
      </c>
      <c r="GG34" s="22">
        <v>0</v>
      </c>
      <c r="GH34" s="1">
        <v>4</v>
      </c>
      <c r="GI34" s="1">
        <v>0</v>
      </c>
      <c r="GJ34" s="1">
        <v>3</v>
      </c>
      <c r="GK34" s="1">
        <v>0</v>
      </c>
      <c r="GN34" s="31" t="str">
        <f t="shared" si="71"/>
        <v xml:space="preserve"> 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32" t="str">
        <f t="shared" si="72"/>
        <v xml:space="preserve"> </v>
      </c>
      <c r="GW34" s="9">
        <f t="shared" si="73"/>
        <v>1</v>
      </c>
      <c r="GX34" s="10">
        <v>-0.4</v>
      </c>
      <c r="GY34" s="10">
        <v>0.2</v>
      </c>
      <c r="GZ34" s="10">
        <v>-0.1</v>
      </c>
      <c r="HA34" s="29">
        <f t="shared" si="74"/>
        <v>-4.5454545454545461E-3</v>
      </c>
      <c r="HB34" s="29">
        <f t="shared" si="75"/>
        <v>-4.6589879642822983E-2</v>
      </c>
      <c r="HC34">
        <v>3</v>
      </c>
      <c r="HD34">
        <v>2.9</v>
      </c>
      <c r="HE34">
        <v>1.7000000000000002</v>
      </c>
      <c r="HF34">
        <v>-1.4</v>
      </c>
      <c r="HG34">
        <v>0.7</v>
      </c>
      <c r="HH34">
        <v>0</v>
      </c>
      <c r="HI34">
        <v>-0.7</v>
      </c>
      <c r="HJ34" s="11">
        <f t="shared" si="76"/>
        <v>-3.1818181818181815E-2</v>
      </c>
      <c r="HK34" s="11">
        <f t="shared" si="77"/>
        <v>-0.32612915749976085</v>
      </c>
      <c r="HL34">
        <v>99</v>
      </c>
      <c r="HM34">
        <v>0</v>
      </c>
      <c r="HN34">
        <v>0</v>
      </c>
      <c r="HQ34" s="33">
        <v>750000</v>
      </c>
      <c r="HR34" s="33">
        <v>0</v>
      </c>
      <c r="HS34" s="30">
        <f t="shared" si="78"/>
        <v>-1.1390243902439023</v>
      </c>
    </row>
    <row r="35" spans="1:228" x14ac:dyDescent="0.2">
      <c r="A35" s="1">
        <v>18</v>
      </c>
      <c r="B35" s="2" t="s">
        <v>448</v>
      </c>
      <c r="C35" s="2" t="s">
        <v>449</v>
      </c>
      <c r="D35" s="2" t="s">
        <v>354</v>
      </c>
      <c r="E35" s="2" t="s">
        <v>240</v>
      </c>
      <c r="F35" s="2">
        <v>75</v>
      </c>
      <c r="G35" s="2">
        <v>223</v>
      </c>
      <c r="H35" s="2" t="s">
        <v>231</v>
      </c>
      <c r="J35" s="3">
        <v>27</v>
      </c>
      <c r="K35" s="5" t="s">
        <v>450</v>
      </c>
      <c r="L35" s="5" t="s">
        <v>451</v>
      </c>
      <c r="M35" s="5" t="s">
        <v>364</v>
      </c>
      <c r="N35" s="5" t="s">
        <v>270</v>
      </c>
      <c r="O35" s="2" t="s">
        <v>270</v>
      </c>
      <c r="P35" s="2" t="s">
        <v>271</v>
      </c>
      <c r="Q35" s="1">
        <v>14</v>
      </c>
      <c r="R35" s="1">
        <v>0</v>
      </c>
      <c r="S35" s="1">
        <v>2</v>
      </c>
      <c r="T35" s="1">
        <v>2</v>
      </c>
      <c r="U35" s="1">
        <v>-3</v>
      </c>
      <c r="V35" s="1">
        <v>19</v>
      </c>
      <c r="W35" s="20">
        <f t="shared" si="0"/>
        <v>0</v>
      </c>
      <c r="X35" s="6">
        <v>198.78333333329999</v>
      </c>
      <c r="Y35" s="6">
        <f t="shared" si="1"/>
        <v>14.198809523807142</v>
      </c>
      <c r="Z35" s="1">
        <v>286</v>
      </c>
      <c r="AA35" s="6">
        <f t="shared" si="2"/>
        <v>20.428571428571427</v>
      </c>
      <c r="AB35" s="8">
        <f t="shared" si="3"/>
        <v>0.69504662004650342</v>
      </c>
      <c r="AC35" s="3">
        <f t="shared" si="4"/>
        <v>15.333333333333334</v>
      </c>
      <c r="AD35" s="8">
        <f t="shared" si="5"/>
        <v>4.6281546071945385</v>
      </c>
      <c r="AE35" s="20">
        <f t="shared" si="6"/>
        <v>0</v>
      </c>
      <c r="AF35" s="20">
        <f t="shared" si="7"/>
        <v>0.33333333333333331</v>
      </c>
      <c r="AG35" s="20">
        <f t="shared" si="8"/>
        <v>0.33333333333333331</v>
      </c>
      <c r="AH35" s="3" t="e">
        <f t="shared" si="9"/>
        <v>#VALUE!</v>
      </c>
      <c r="AI35" s="3" t="str">
        <f t="shared" si="10"/>
        <v xml:space="preserve"> </v>
      </c>
      <c r="AJ35" s="3" t="str">
        <f t="shared" si="11"/>
        <v xml:space="preserve"> </v>
      </c>
      <c r="AK35" s="20" t="e">
        <f t="shared" si="12"/>
        <v>#VALUE!</v>
      </c>
      <c r="AL35" s="6">
        <v>0</v>
      </c>
      <c r="AM35" s="1">
        <v>16</v>
      </c>
      <c r="AN35" s="1">
        <v>16</v>
      </c>
      <c r="AO35" s="1">
        <v>7</v>
      </c>
      <c r="AP35" s="1">
        <v>4</v>
      </c>
      <c r="AQ35" s="1">
        <v>0</v>
      </c>
      <c r="AR35" s="6">
        <f t="shared" si="13"/>
        <v>4.8293787205508227</v>
      </c>
      <c r="AS35" s="6">
        <f t="shared" si="14"/>
        <v>4.8293787205508227</v>
      </c>
      <c r="AT35" s="6">
        <f t="shared" si="15"/>
        <v>2.1128531902409851</v>
      </c>
      <c r="AU35" s="6">
        <f t="shared" si="16"/>
        <v>1.2073446801377057</v>
      </c>
      <c r="AV35" s="6">
        <f t="shared" si="17"/>
        <v>0</v>
      </c>
      <c r="AW35" s="1">
        <v>4</v>
      </c>
      <c r="AX35" s="1">
        <v>2</v>
      </c>
      <c r="AY35" s="1">
        <v>0</v>
      </c>
      <c r="AZ35" s="1">
        <v>0</v>
      </c>
      <c r="BA35" s="1">
        <v>0</v>
      </c>
      <c r="BB35" s="1">
        <v>0</v>
      </c>
      <c r="BC35" s="7">
        <f>(EA35+FH35+GG35)-(DZ35+FG35+GF35)-((BD35/60)*(-0.29)+(EF35/60)*0.11+(FI35/60)*(-0.33))</f>
        <v>-6.8936111111516873E-2</v>
      </c>
      <c r="BD35" s="6">
        <v>189.28333333329999</v>
      </c>
      <c r="BE35" s="6">
        <f t="shared" si="18"/>
        <v>13.520238095235714</v>
      </c>
      <c r="BF35" s="5">
        <v>13.15</v>
      </c>
      <c r="BG35" s="5">
        <v>35.130000000000003</v>
      </c>
      <c r="BH35" s="21">
        <f t="shared" si="19"/>
        <v>0.27236951118475561</v>
      </c>
      <c r="BI35" s="1">
        <v>0</v>
      </c>
      <c r="BJ35" s="22">
        <v>1</v>
      </c>
      <c r="BK35" s="22">
        <v>1</v>
      </c>
      <c r="BL35" s="1">
        <v>2</v>
      </c>
      <c r="BM35" s="1">
        <f t="shared" si="20"/>
        <v>2</v>
      </c>
      <c r="BN35" s="8">
        <f t="shared" si="21"/>
        <v>0.63397023861946544</v>
      </c>
      <c r="BO35" s="3">
        <f t="shared" si="22"/>
        <v>15.333333333333334</v>
      </c>
      <c r="BP35" s="20">
        <f t="shared" si="23"/>
        <v>0</v>
      </c>
      <c r="BQ35" s="20">
        <f t="shared" si="24"/>
        <v>0.33333333333333331</v>
      </c>
      <c r="BR35" s="20">
        <f t="shared" si="25"/>
        <v>0.33333333333333331</v>
      </c>
      <c r="BS35" s="3" t="str">
        <f t="shared" si="26"/>
        <v xml:space="preserve"> </v>
      </c>
      <c r="BV35" s="20" t="str">
        <f t="shared" si="27"/>
        <v xml:space="preserve"> </v>
      </c>
      <c r="BW35" s="5">
        <v>30</v>
      </c>
      <c r="BX35" s="5">
        <v>39</v>
      </c>
      <c r="BY35" s="21">
        <f t="shared" si="28"/>
        <v>0.4107142857142857</v>
      </c>
      <c r="BZ35" s="5">
        <v>23</v>
      </c>
      <c r="CA35" s="5">
        <v>33</v>
      </c>
      <c r="CB35" s="23">
        <f t="shared" si="29"/>
        <v>0.33333333333333331</v>
      </c>
      <c r="CC35" s="5">
        <v>21</v>
      </c>
      <c r="CD35" s="5">
        <v>22</v>
      </c>
      <c r="CE35" s="23">
        <f t="shared" si="30"/>
        <v>0.25595238095238093</v>
      </c>
      <c r="CF35" s="23">
        <f t="shared" si="31"/>
        <v>0.55200000000000005</v>
      </c>
      <c r="CG35" s="24">
        <v>6</v>
      </c>
      <c r="CH35" s="5">
        <v>72</v>
      </c>
      <c r="CI35" s="5">
        <v>88</v>
      </c>
      <c r="CJ35" s="5">
        <v>45</v>
      </c>
      <c r="CK35">
        <v>14.870955779999999</v>
      </c>
      <c r="CL35" s="5">
        <v>-0.23600000000000002</v>
      </c>
      <c r="CM35" s="5">
        <v>6</v>
      </c>
      <c r="CN35" s="5">
        <v>-2.3260000000000001</v>
      </c>
      <c r="CO35" s="5">
        <v>-1.7170000000000001</v>
      </c>
      <c r="CP35" s="5">
        <v>1.5510000000000002</v>
      </c>
      <c r="CQ35" s="21">
        <f t="shared" si="32"/>
        <v>6.5217391304347824E-2</v>
      </c>
      <c r="CR35" s="25">
        <f t="shared" si="33"/>
        <v>0.90322580645161288</v>
      </c>
      <c r="CS35" s="22">
        <f t="shared" si="34"/>
        <v>909.74754558204768</v>
      </c>
      <c r="CT35" s="21">
        <f t="shared" si="35"/>
        <v>-3.1556802244039298E-2</v>
      </c>
      <c r="CU35" s="26">
        <f t="shared" si="36"/>
        <v>1.955458989679522</v>
      </c>
      <c r="CV35" s="27">
        <f t="shared" si="37"/>
        <v>2.9331884845192833</v>
      </c>
      <c r="CW35" s="27">
        <f t="shared" si="38"/>
        <v>29.983704508419336</v>
      </c>
      <c r="CX35" s="27">
        <f t="shared" si="39"/>
        <v>30.309614340032592</v>
      </c>
      <c r="CY35" s="27">
        <f t="shared" si="40"/>
        <v>53.449212384573606</v>
      </c>
      <c r="CZ35" s="27">
        <f t="shared" si="41"/>
        <v>57.360130363932647</v>
      </c>
      <c r="DA35" s="28">
        <f t="shared" si="42"/>
        <v>-3.9109179793590414</v>
      </c>
      <c r="DB35" s="5">
        <v>6</v>
      </c>
      <c r="DC35" s="5">
        <v>9</v>
      </c>
      <c r="DD35" s="22">
        <v>86</v>
      </c>
      <c r="DE35" s="22">
        <v>84</v>
      </c>
      <c r="DF35" s="22">
        <v>31</v>
      </c>
      <c r="DG35" s="22">
        <v>44</v>
      </c>
      <c r="DH35" s="22">
        <v>39</v>
      </c>
      <c r="DI35" s="22">
        <v>41</v>
      </c>
      <c r="DJ35" s="29">
        <f t="shared" si="43"/>
        <v>-9.125917979359043</v>
      </c>
      <c r="DK35" s="27">
        <f t="shared" si="44"/>
        <v>1.8299377821154079</v>
      </c>
      <c r="DL35" s="27">
        <f t="shared" si="45"/>
        <v>1.8299377821154079</v>
      </c>
      <c r="DM35" s="27">
        <f t="shared" si="46"/>
        <v>29.1570086617055</v>
      </c>
      <c r="DN35" s="27">
        <f t="shared" si="47"/>
        <v>29.644992070269605</v>
      </c>
      <c r="DO35" s="27">
        <f t="shared" si="48"/>
        <v>56.606075393436612</v>
      </c>
      <c r="DP35" s="27">
        <f t="shared" si="49"/>
        <v>53.190191533487855</v>
      </c>
      <c r="DQ35" s="30">
        <f t="shared" si="50"/>
        <v>-7.326801839307798</v>
      </c>
      <c r="DR35" s="5">
        <v>15</v>
      </c>
      <c r="DS35" s="5">
        <v>15</v>
      </c>
      <c r="DT35" s="5">
        <v>224</v>
      </c>
      <c r="DU35" s="5">
        <v>228</v>
      </c>
      <c r="DV35" s="5">
        <v>102</v>
      </c>
      <c r="DW35" s="5">
        <v>97</v>
      </c>
      <c r="DX35" s="5">
        <v>96</v>
      </c>
      <c r="DY35" s="5">
        <v>123</v>
      </c>
      <c r="DZ35" s="22">
        <v>2</v>
      </c>
      <c r="EA35" s="22">
        <v>1</v>
      </c>
      <c r="EB35" s="22">
        <f t="shared" si="51"/>
        <v>-1</v>
      </c>
      <c r="EC35" s="26">
        <f t="shared" si="52"/>
        <v>0.63397023861946544</v>
      </c>
      <c r="ED35" s="27">
        <f t="shared" si="53"/>
        <v>0.31698511930973272</v>
      </c>
      <c r="EE35" s="27">
        <f t="shared" si="54"/>
        <v>-0.31698511930973272</v>
      </c>
      <c r="EF35" s="6">
        <v>4.9166666667000003</v>
      </c>
      <c r="EG35" s="6">
        <f t="shared" si="55"/>
        <v>0.35119047619285715</v>
      </c>
      <c r="EH35" s="5">
        <v>0.28999999999999998</v>
      </c>
      <c r="EI35" s="5">
        <v>4.2</v>
      </c>
      <c r="EJ35" s="21">
        <f t="shared" si="56"/>
        <v>6.4587973273942084E-2</v>
      </c>
      <c r="EK35" s="1">
        <v>0</v>
      </c>
      <c r="EL35" s="22">
        <v>0</v>
      </c>
      <c r="EM35" s="22">
        <v>0</v>
      </c>
      <c r="EN35" s="1">
        <v>0</v>
      </c>
      <c r="EO35" s="3">
        <f t="shared" si="57"/>
        <v>0</v>
      </c>
      <c r="EP35" s="6">
        <f t="shared" si="58"/>
        <v>0</v>
      </c>
      <c r="EQ35" s="3">
        <f t="shared" si="59"/>
        <v>0</v>
      </c>
      <c r="ER35" s="20">
        <f t="shared" si="60"/>
        <v>0</v>
      </c>
      <c r="ES35" s="20">
        <f t="shared" si="61"/>
        <v>0</v>
      </c>
      <c r="ET35" s="20">
        <f t="shared" si="62"/>
        <v>0</v>
      </c>
      <c r="EU35" s="3" t="str">
        <f t="shared" si="63"/>
        <v xml:space="preserve"> </v>
      </c>
      <c r="EX35" s="20" t="str">
        <f t="shared" si="64"/>
        <v xml:space="preserve"> </v>
      </c>
      <c r="EY35" s="5">
        <v>0</v>
      </c>
      <c r="EZ35" s="5">
        <v>0</v>
      </c>
      <c r="FA35" s="22">
        <v>2</v>
      </c>
      <c r="FB35" s="22">
        <v>1</v>
      </c>
      <c r="FC35" s="22">
        <v>1</v>
      </c>
      <c r="FD35" s="22">
        <v>0</v>
      </c>
      <c r="FE35" s="22">
        <v>0</v>
      </c>
      <c r="FF35" s="22">
        <v>1</v>
      </c>
      <c r="FG35" s="22">
        <v>0</v>
      </c>
      <c r="FH35" s="22">
        <v>0</v>
      </c>
      <c r="FI35" s="6">
        <v>4.5833333332999997</v>
      </c>
      <c r="FJ35" s="6">
        <f t="shared" si="65"/>
        <v>0.3273809523785714</v>
      </c>
      <c r="FK35" s="5">
        <v>0.33</v>
      </c>
      <c r="FL35" s="5">
        <v>5.79</v>
      </c>
      <c r="FM35" s="21">
        <f t="shared" si="66"/>
        <v>5.3921568627450983E-2</v>
      </c>
      <c r="FN35" s="1">
        <v>0</v>
      </c>
      <c r="FO35" s="22">
        <v>0</v>
      </c>
      <c r="FP35" s="22">
        <v>0</v>
      </c>
      <c r="FQ35" s="1">
        <v>0</v>
      </c>
      <c r="FR35" s="1">
        <f t="shared" si="67"/>
        <v>0</v>
      </c>
      <c r="FS35" s="3">
        <f t="shared" si="68"/>
        <v>0</v>
      </c>
      <c r="FT35" s="3" t="str">
        <f t="shared" si="69"/>
        <v xml:space="preserve"> </v>
      </c>
      <c r="FW35" s="20" t="str">
        <f t="shared" si="70"/>
        <v xml:space="preserve"> </v>
      </c>
      <c r="FX35" s="5">
        <v>0</v>
      </c>
      <c r="FY35" s="5">
        <v>0</v>
      </c>
      <c r="FZ35" s="22">
        <v>1</v>
      </c>
      <c r="GA35" s="22">
        <v>3</v>
      </c>
      <c r="GB35" s="22">
        <v>0</v>
      </c>
      <c r="GC35" s="22">
        <v>0</v>
      </c>
      <c r="GD35" s="22">
        <v>3</v>
      </c>
      <c r="GE35" s="22">
        <v>0</v>
      </c>
      <c r="GF35" s="22">
        <v>0</v>
      </c>
      <c r="GG35" s="22">
        <v>0</v>
      </c>
      <c r="GH35" s="1">
        <v>6</v>
      </c>
      <c r="GI35" s="1">
        <v>0</v>
      </c>
      <c r="GJ35" s="1">
        <v>9</v>
      </c>
      <c r="GK35" s="1">
        <v>0</v>
      </c>
      <c r="GN35" s="31" t="str">
        <f t="shared" si="71"/>
        <v xml:space="preserve"> 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32" t="str">
        <f t="shared" si="72"/>
        <v xml:space="preserve"> </v>
      </c>
      <c r="GW35" s="9">
        <f t="shared" si="73"/>
        <v>0</v>
      </c>
      <c r="GX35" s="10">
        <v>0</v>
      </c>
      <c r="GY35" s="10">
        <v>0.2</v>
      </c>
      <c r="GZ35" s="10">
        <v>0.2</v>
      </c>
      <c r="HA35" s="29">
        <f t="shared" si="74"/>
        <v>1.4285714285714287E-2</v>
      </c>
      <c r="HB35" s="29">
        <f t="shared" si="75"/>
        <v>6.0367234006885283E-2</v>
      </c>
      <c r="HC35">
        <v>3.4</v>
      </c>
      <c r="HD35">
        <v>3.8</v>
      </c>
      <c r="HE35">
        <v>-3.6</v>
      </c>
      <c r="HF35">
        <v>0</v>
      </c>
      <c r="HG35">
        <v>-0.1</v>
      </c>
      <c r="HH35">
        <v>0</v>
      </c>
      <c r="HI35">
        <v>-0.2</v>
      </c>
      <c r="HJ35" s="11">
        <f t="shared" si="76"/>
        <v>-1.4285714285714287E-2</v>
      </c>
      <c r="HK35" s="11">
        <f t="shared" si="77"/>
        <v>-6.0367234006885283E-2</v>
      </c>
      <c r="HL35">
        <v>99</v>
      </c>
      <c r="HM35">
        <v>0</v>
      </c>
      <c r="HN35">
        <v>0</v>
      </c>
      <c r="HQ35" s="33">
        <v>700000</v>
      </c>
      <c r="HR35" s="33">
        <v>0</v>
      </c>
      <c r="HS35" s="30">
        <f t="shared" si="78"/>
        <v>-0.551219512195122</v>
      </c>
    </row>
    <row r="36" spans="1:228" x14ac:dyDescent="0.2">
      <c r="A36" s="1">
        <v>41</v>
      </c>
      <c r="B36" s="2" t="s">
        <v>452</v>
      </c>
      <c r="C36" s="2" t="s">
        <v>453</v>
      </c>
      <c r="D36" s="2" t="s">
        <v>297</v>
      </c>
      <c r="E36" s="2" t="s">
        <v>240</v>
      </c>
      <c r="F36" s="2">
        <v>70</v>
      </c>
      <c r="G36" s="2">
        <v>190</v>
      </c>
      <c r="H36" s="2" t="s">
        <v>249</v>
      </c>
      <c r="I36" s="2" t="s">
        <v>258</v>
      </c>
      <c r="J36" s="3">
        <v>22</v>
      </c>
      <c r="K36" s="5" t="s">
        <v>454</v>
      </c>
      <c r="L36" s="5" t="s">
        <v>455</v>
      </c>
      <c r="M36" s="5" t="s">
        <v>456</v>
      </c>
      <c r="N36" s="5" t="s">
        <v>457</v>
      </c>
      <c r="O36" s="2" t="s">
        <v>457</v>
      </c>
      <c r="P36" s="2" t="s">
        <v>271</v>
      </c>
      <c r="Q36" s="1">
        <v>32</v>
      </c>
      <c r="R36" s="1">
        <v>2</v>
      </c>
      <c r="S36" s="1">
        <v>11</v>
      </c>
      <c r="T36" s="1">
        <v>13</v>
      </c>
      <c r="U36" s="1">
        <v>-11</v>
      </c>
      <c r="V36" s="1">
        <v>58</v>
      </c>
      <c r="W36" s="20">
        <f t="shared" si="0"/>
        <v>3.4482758620689655E-2</v>
      </c>
      <c r="X36" s="6">
        <v>690.61666666669998</v>
      </c>
      <c r="Y36" s="6">
        <f t="shared" si="1"/>
        <v>21.581770833334375</v>
      </c>
      <c r="Z36" s="1">
        <v>884</v>
      </c>
      <c r="AA36" s="6">
        <f t="shared" si="2"/>
        <v>27.625</v>
      </c>
      <c r="AB36" s="8">
        <f t="shared" si="3"/>
        <v>0.78124057315237549</v>
      </c>
      <c r="AC36" s="3">
        <f t="shared" si="4"/>
        <v>58</v>
      </c>
      <c r="AD36" s="8">
        <f t="shared" si="5"/>
        <v>5.038974829258632</v>
      </c>
      <c r="AE36" s="20">
        <f t="shared" si="6"/>
        <v>8.6956521739130432E-2</v>
      </c>
      <c r="AF36" s="20">
        <f t="shared" si="7"/>
        <v>0.47826086956521741</v>
      </c>
      <c r="AG36" s="20">
        <f t="shared" si="8"/>
        <v>0.56521739130434789</v>
      </c>
      <c r="AH36" s="3" t="e">
        <f t="shared" si="9"/>
        <v>#VALUE!</v>
      </c>
      <c r="AI36" s="3" t="str">
        <f t="shared" si="10"/>
        <v xml:space="preserve"> </v>
      </c>
      <c r="AJ36" s="3" t="str">
        <f t="shared" si="11"/>
        <v xml:space="preserve"> </v>
      </c>
      <c r="AK36" s="20" t="e">
        <f t="shared" si="12"/>
        <v>#VALUE!</v>
      </c>
      <c r="AL36" s="6">
        <v>0</v>
      </c>
      <c r="AM36" s="1">
        <v>31</v>
      </c>
      <c r="AN36" s="1">
        <v>24</v>
      </c>
      <c r="AO36" s="1">
        <v>37</v>
      </c>
      <c r="AP36" s="1">
        <v>15</v>
      </c>
      <c r="AQ36" s="1">
        <v>13</v>
      </c>
      <c r="AR36" s="6">
        <f t="shared" si="13"/>
        <v>2.6932451673623721</v>
      </c>
      <c r="AS36" s="6">
        <f t="shared" si="14"/>
        <v>2.0850930327966752</v>
      </c>
      <c r="AT36" s="6">
        <f t="shared" si="15"/>
        <v>3.2145184255615411</v>
      </c>
      <c r="AU36" s="6">
        <f t="shared" si="16"/>
        <v>1.3031831454979219</v>
      </c>
      <c r="AV36" s="6">
        <f t="shared" si="17"/>
        <v>1.1294253927648659</v>
      </c>
      <c r="AW36" s="1">
        <v>10</v>
      </c>
      <c r="AX36" s="1">
        <v>5</v>
      </c>
      <c r="AY36" s="1">
        <v>0</v>
      </c>
      <c r="AZ36" s="1">
        <v>0</v>
      </c>
      <c r="BA36" s="1">
        <v>0</v>
      </c>
      <c r="BB36" s="1">
        <v>0</v>
      </c>
      <c r="BC36" s="7">
        <f>(EA36+FH36+GG36)-(DZ36+FG36+GF36)-((BD36/60)*(-0.29)+(EF36/60)*0.11+(FI36/60)*(-0.33))</f>
        <v>3.8011694444448501</v>
      </c>
      <c r="BD36" s="6">
        <v>568.16666666670005</v>
      </c>
      <c r="BE36" s="6">
        <f t="shared" si="18"/>
        <v>17.755208333334377</v>
      </c>
      <c r="BF36" s="5">
        <v>16.989999999999998</v>
      </c>
      <c r="BG36" s="5">
        <v>31.49</v>
      </c>
      <c r="BH36" s="21">
        <f t="shared" si="19"/>
        <v>0.35045379537953797</v>
      </c>
      <c r="BI36" s="1">
        <v>1</v>
      </c>
      <c r="BJ36" s="22">
        <v>2</v>
      </c>
      <c r="BK36" s="22">
        <v>5</v>
      </c>
      <c r="BL36" s="1">
        <v>7</v>
      </c>
      <c r="BM36" s="1">
        <f t="shared" si="20"/>
        <v>8</v>
      </c>
      <c r="BN36" s="8">
        <f t="shared" si="21"/>
        <v>0.84482252860071294</v>
      </c>
      <c r="BO36" s="3">
        <f t="shared" si="22"/>
        <v>34</v>
      </c>
      <c r="BP36" s="20">
        <f t="shared" si="23"/>
        <v>6.25E-2</v>
      </c>
      <c r="BQ36" s="20">
        <f t="shared" si="24"/>
        <v>0.4375</v>
      </c>
      <c r="BR36" s="20">
        <f t="shared" si="25"/>
        <v>0.5</v>
      </c>
      <c r="BS36" s="3" t="str">
        <f t="shared" si="26"/>
        <v xml:space="preserve"> </v>
      </c>
      <c r="BV36" s="20" t="str">
        <f t="shared" si="27"/>
        <v xml:space="preserve"> </v>
      </c>
      <c r="BW36" s="5">
        <v>88</v>
      </c>
      <c r="BX36" s="5">
        <v>88</v>
      </c>
      <c r="BY36" s="21">
        <f t="shared" si="28"/>
        <v>0.33082706766917291</v>
      </c>
      <c r="BZ36" s="5">
        <v>93</v>
      </c>
      <c r="CA36" s="5">
        <v>74</v>
      </c>
      <c r="CB36" s="23">
        <f t="shared" si="29"/>
        <v>0.31390977443609025</v>
      </c>
      <c r="CC36" s="5">
        <v>100</v>
      </c>
      <c r="CD36" s="5">
        <v>89</v>
      </c>
      <c r="CE36" s="23">
        <f t="shared" si="30"/>
        <v>0.35526315789473684</v>
      </c>
      <c r="CF36" s="23">
        <f t="shared" si="31"/>
        <v>0.51311953352769679</v>
      </c>
      <c r="CG36" s="24">
        <v>6</v>
      </c>
      <c r="CH36" s="5">
        <v>217</v>
      </c>
      <c r="CI36" s="5">
        <v>153</v>
      </c>
      <c r="CJ36" s="5">
        <v>167</v>
      </c>
      <c r="CK36">
        <v>15.413294609999999</v>
      </c>
      <c r="CL36" s="5">
        <v>0.11800000000000001</v>
      </c>
      <c r="CM36" s="5">
        <v>4</v>
      </c>
      <c r="CN36" s="5">
        <v>0.47200000000000003</v>
      </c>
      <c r="CO36" s="5">
        <v>-0.27500000000000002</v>
      </c>
      <c r="CP36" s="5">
        <v>-2.5230000000000001</v>
      </c>
      <c r="CQ36" s="21">
        <f t="shared" si="32"/>
        <v>5.8823529411764705E-2</v>
      </c>
      <c r="CR36" s="25">
        <f t="shared" si="33"/>
        <v>0.91666666666666663</v>
      </c>
      <c r="CS36" s="22">
        <f t="shared" si="34"/>
        <v>922.54901960784309</v>
      </c>
      <c r="CT36" s="21">
        <f t="shared" si="35"/>
        <v>-2.4509803921568665E-2</v>
      </c>
      <c r="CU36" s="26">
        <f t="shared" si="36"/>
        <v>1.7657445556209537</v>
      </c>
      <c r="CV36" s="27">
        <f t="shared" si="37"/>
        <v>2.5382577987051209</v>
      </c>
      <c r="CW36" s="27">
        <f t="shared" si="38"/>
        <v>30.017657445556214</v>
      </c>
      <c r="CX36" s="27">
        <f t="shared" si="39"/>
        <v>30.459093584461449</v>
      </c>
      <c r="CY36" s="27">
        <f t="shared" si="40"/>
        <v>58.711006474396704</v>
      </c>
      <c r="CZ36" s="27">
        <f t="shared" si="41"/>
        <v>55.731312536786348</v>
      </c>
      <c r="DA36" s="28">
        <f t="shared" si="42"/>
        <v>2.9796939376103566</v>
      </c>
      <c r="DB36" s="5">
        <v>16</v>
      </c>
      <c r="DC36" s="5">
        <v>23</v>
      </c>
      <c r="DD36" s="22">
        <v>256</v>
      </c>
      <c r="DE36" s="22">
        <v>253</v>
      </c>
      <c r="DF36" s="22">
        <v>125</v>
      </c>
      <c r="DG36" s="22">
        <v>111</v>
      </c>
      <c r="DH36" s="22">
        <v>118</v>
      </c>
      <c r="DI36" s="22">
        <v>135</v>
      </c>
      <c r="DJ36" s="29">
        <f t="shared" si="43"/>
        <v>5.569825132945633</v>
      </c>
      <c r="DK36" s="27">
        <f t="shared" si="44"/>
        <v>2.3221657669101305</v>
      </c>
      <c r="DL36" s="27">
        <f t="shared" si="45"/>
        <v>2.5603366147983491</v>
      </c>
      <c r="DM36" s="27">
        <f t="shared" si="46"/>
        <v>28.640044458558275</v>
      </c>
      <c r="DN36" s="27">
        <f t="shared" si="47"/>
        <v>29.235471578278823</v>
      </c>
      <c r="DO36" s="27">
        <f t="shared" si="48"/>
        <v>51.98078755160369</v>
      </c>
      <c r="DP36" s="27">
        <f t="shared" si="49"/>
        <v>56.625119085423947</v>
      </c>
      <c r="DQ36" s="30">
        <f t="shared" si="50"/>
        <v>7.6240254714306133</v>
      </c>
      <c r="DR36" s="5">
        <v>39</v>
      </c>
      <c r="DS36" s="5">
        <v>43</v>
      </c>
      <c r="DT36" s="5">
        <v>442</v>
      </c>
      <c r="DU36" s="5">
        <v>448</v>
      </c>
      <c r="DV36" s="5">
        <v>148</v>
      </c>
      <c r="DW36" s="5">
        <v>196</v>
      </c>
      <c r="DX36" s="5">
        <v>264</v>
      </c>
      <c r="DY36" s="5">
        <v>244</v>
      </c>
      <c r="DZ36" s="22">
        <v>5</v>
      </c>
      <c r="EA36" s="22">
        <v>6</v>
      </c>
      <c r="EB36" s="22">
        <f t="shared" si="51"/>
        <v>1</v>
      </c>
      <c r="EC36" s="26">
        <f t="shared" si="52"/>
        <v>0.52801408037544562</v>
      </c>
      <c r="ED36" s="27">
        <f t="shared" si="53"/>
        <v>0.63361689645053476</v>
      </c>
      <c r="EE36" s="27">
        <f t="shared" si="54"/>
        <v>0.10560281607508912</v>
      </c>
      <c r="EF36" s="6">
        <v>84.333333333300004</v>
      </c>
      <c r="EG36" s="6">
        <f t="shared" si="55"/>
        <v>2.6354166666656251</v>
      </c>
      <c r="EH36" s="5">
        <v>2.56</v>
      </c>
      <c r="EI36" s="5">
        <v>2.17</v>
      </c>
      <c r="EJ36" s="21">
        <f t="shared" si="56"/>
        <v>0.54122621564482021</v>
      </c>
      <c r="EK36" s="1">
        <v>1</v>
      </c>
      <c r="EL36" s="22">
        <v>3</v>
      </c>
      <c r="EM36" s="22">
        <v>1</v>
      </c>
      <c r="EN36" s="1">
        <v>4</v>
      </c>
      <c r="EO36" s="3">
        <f t="shared" si="57"/>
        <v>5</v>
      </c>
      <c r="EP36" s="6">
        <f t="shared" si="58"/>
        <v>3.5573122529658328</v>
      </c>
      <c r="EQ36" s="3">
        <f t="shared" si="59"/>
        <v>24</v>
      </c>
      <c r="ER36" s="20">
        <f t="shared" si="60"/>
        <v>0.14285714285714285</v>
      </c>
      <c r="ES36" s="20">
        <f t="shared" si="61"/>
        <v>0.5714285714285714</v>
      </c>
      <c r="ET36" s="20">
        <f t="shared" si="62"/>
        <v>0.71428571428571419</v>
      </c>
      <c r="EU36" s="3" t="str">
        <f t="shared" si="63"/>
        <v xml:space="preserve"> </v>
      </c>
      <c r="EX36" s="20" t="str">
        <f t="shared" si="64"/>
        <v xml:space="preserve"> </v>
      </c>
      <c r="EY36" s="5">
        <v>7</v>
      </c>
      <c r="EZ36" s="5">
        <v>2</v>
      </c>
      <c r="FA36" s="22">
        <v>49</v>
      </c>
      <c r="FB36" s="22">
        <v>14</v>
      </c>
      <c r="FC36" s="22">
        <v>24</v>
      </c>
      <c r="FD36" s="22">
        <v>3</v>
      </c>
      <c r="FE36" s="22">
        <v>4</v>
      </c>
      <c r="FF36" s="22">
        <v>22</v>
      </c>
      <c r="FG36" s="22">
        <v>0</v>
      </c>
      <c r="FH36" s="22">
        <v>0</v>
      </c>
      <c r="FI36" s="6">
        <v>38.116666666699999</v>
      </c>
      <c r="FJ36" s="6">
        <f t="shared" si="65"/>
        <v>1.191145833334375</v>
      </c>
      <c r="FK36" s="5">
        <v>1.07</v>
      </c>
      <c r="FL36" s="5">
        <v>4.67</v>
      </c>
      <c r="FM36" s="21">
        <f t="shared" si="66"/>
        <v>0.18641114982578397</v>
      </c>
      <c r="FN36" s="1">
        <v>0</v>
      </c>
      <c r="FO36" s="22">
        <v>0</v>
      </c>
      <c r="FP36" s="22">
        <v>0</v>
      </c>
      <c r="FQ36" s="1">
        <v>0</v>
      </c>
      <c r="FR36" s="1">
        <f t="shared" si="67"/>
        <v>0</v>
      </c>
      <c r="FS36" s="3">
        <f t="shared" si="68"/>
        <v>0</v>
      </c>
      <c r="FT36" s="3" t="str">
        <f t="shared" si="69"/>
        <v xml:space="preserve"> </v>
      </c>
      <c r="FW36" s="20" t="str">
        <f t="shared" si="70"/>
        <v xml:space="preserve"> </v>
      </c>
      <c r="FX36" s="5">
        <v>0</v>
      </c>
      <c r="FY36" s="5">
        <v>2</v>
      </c>
      <c r="FZ36" s="22">
        <v>4</v>
      </c>
      <c r="GA36" s="22">
        <v>27</v>
      </c>
      <c r="GB36" s="22">
        <v>0</v>
      </c>
      <c r="GC36" s="22">
        <v>16</v>
      </c>
      <c r="GD36" s="22">
        <v>14</v>
      </c>
      <c r="GE36" s="22">
        <v>1</v>
      </c>
      <c r="GF36" s="22">
        <v>0</v>
      </c>
      <c r="GG36" s="22">
        <v>0</v>
      </c>
      <c r="GH36" s="1">
        <v>24</v>
      </c>
      <c r="GI36" s="1">
        <v>7</v>
      </c>
      <c r="GJ36" s="1">
        <v>31</v>
      </c>
      <c r="GK36" s="1">
        <v>3</v>
      </c>
      <c r="GL36" s="6"/>
      <c r="GM36" s="6"/>
      <c r="GN36" s="31" t="str">
        <f t="shared" si="71"/>
        <v xml:space="preserve"> </v>
      </c>
      <c r="GP36" s="1">
        <v>1</v>
      </c>
      <c r="GQ36" s="1">
        <v>1</v>
      </c>
      <c r="GR36" s="1">
        <v>1</v>
      </c>
      <c r="GS36" s="1">
        <v>0</v>
      </c>
      <c r="GT36" s="1">
        <v>0</v>
      </c>
      <c r="GU36" s="1">
        <v>0</v>
      </c>
      <c r="GV36" s="32" t="str">
        <f t="shared" si="72"/>
        <v xml:space="preserve"> </v>
      </c>
      <c r="GW36" s="9">
        <f t="shared" si="73"/>
        <v>4</v>
      </c>
      <c r="GX36" s="10">
        <v>0.9</v>
      </c>
      <c r="GY36" s="10">
        <v>0.4</v>
      </c>
      <c r="GZ36" s="10">
        <v>1.3</v>
      </c>
      <c r="HA36" s="29">
        <f t="shared" si="74"/>
        <v>4.0625000000000001E-2</v>
      </c>
      <c r="HB36" s="29">
        <f t="shared" si="75"/>
        <v>0.11294253927648658</v>
      </c>
      <c r="HC36">
        <v>14.8</v>
      </c>
      <c r="HD36">
        <v>12.1</v>
      </c>
      <c r="HE36">
        <v>-6.2</v>
      </c>
      <c r="HF36">
        <v>1.7000000000000002</v>
      </c>
      <c r="HG36">
        <v>-0.60000000000000009</v>
      </c>
      <c r="HH36">
        <v>0</v>
      </c>
      <c r="HI36">
        <v>1</v>
      </c>
      <c r="HJ36" s="11">
        <f t="shared" si="76"/>
        <v>3.125E-2</v>
      </c>
      <c r="HK36" s="11">
        <f t="shared" si="77"/>
        <v>8.6878876366528135E-2</v>
      </c>
      <c r="HL36">
        <v>83</v>
      </c>
      <c r="HM36">
        <v>0</v>
      </c>
      <c r="HN36">
        <v>0</v>
      </c>
      <c r="HQ36" s="33">
        <v>578485</v>
      </c>
      <c r="HR36" s="33">
        <v>210000</v>
      </c>
      <c r="HS36" s="30">
        <f t="shared" si="78"/>
        <v>0.72026580931263851</v>
      </c>
    </row>
    <row r="37" spans="1:228" x14ac:dyDescent="0.2">
      <c r="A37" s="1">
        <v>43</v>
      </c>
      <c r="B37" s="2" t="s">
        <v>458</v>
      </c>
      <c r="C37" s="2" t="s">
        <v>459</v>
      </c>
      <c r="D37" s="2" t="s">
        <v>460</v>
      </c>
      <c r="E37" s="2" t="s">
        <v>230</v>
      </c>
      <c r="F37" s="2">
        <v>73</v>
      </c>
      <c r="G37" s="2">
        <v>196</v>
      </c>
      <c r="H37" s="2" t="s">
        <v>231</v>
      </c>
      <c r="I37" s="2" t="s">
        <v>258</v>
      </c>
      <c r="J37" s="3">
        <v>25</v>
      </c>
      <c r="K37" s="5" t="s">
        <v>461</v>
      </c>
      <c r="L37" s="5" t="s">
        <v>462</v>
      </c>
      <c r="M37" s="5" t="s">
        <v>307</v>
      </c>
      <c r="N37" s="5" t="s">
        <v>463</v>
      </c>
      <c r="O37" s="2" t="s">
        <v>463</v>
      </c>
      <c r="P37" s="2" t="s">
        <v>271</v>
      </c>
      <c r="Q37" s="1">
        <v>11</v>
      </c>
      <c r="R37" s="1">
        <v>0</v>
      </c>
      <c r="S37" s="1">
        <v>2</v>
      </c>
      <c r="T37" s="1">
        <v>2</v>
      </c>
      <c r="U37" s="1">
        <v>0</v>
      </c>
      <c r="V37" s="1">
        <v>9</v>
      </c>
      <c r="W37" s="20">
        <f t="shared" si="0"/>
        <v>0</v>
      </c>
      <c r="X37" s="6">
        <v>148.3166666667</v>
      </c>
      <c r="Y37" s="6">
        <f t="shared" si="1"/>
        <v>13.483333333336363</v>
      </c>
      <c r="Z37" s="1">
        <v>195</v>
      </c>
      <c r="AA37" s="6">
        <f t="shared" si="2"/>
        <v>17.727272727272727</v>
      </c>
      <c r="AB37" s="8">
        <f t="shared" si="3"/>
        <v>0.76059829059846151</v>
      </c>
      <c r="AC37" s="3">
        <f t="shared" si="4"/>
        <v>14.399999999999999</v>
      </c>
      <c r="AD37" s="8">
        <f t="shared" si="5"/>
        <v>5.8253736374860479</v>
      </c>
      <c r="AE37" s="20">
        <f t="shared" si="6"/>
        <v>0</v>
      </c>
      <c r="AF37" s="20">
        <f t="shared" si="7"/>
        <v>0.4</v>
      </c>
      <c r="AG37" s="20">
        <f t="shared" si="8"/>
        <v>0.4</v>
      </c>
      <c r="AH37" s="3" t="e">
        <f t="shared" si="9"/>
        <v>#VALUE!</v>
      </c>
      <c r="AI37" s="3" t="str">
        <f t="shared" si="10"/>
        <v xml:space="preserve"> </v>
      </c>
      <c r="AJ37" s="3" t="str">
        <f t="shared" si="11"/>
        <v xml:space="preserve"> </v>
      </c>
      <c r="AK37" s="20" t="e">
        <f t="shared" si="12"/>
        <v>#VALUE!</v>
      </c>
      <c r="AL37" s="6">
        <v>0</v>
      </c>
      <c r="AM37" s="1">
        <v>11</v>
      </c>
      <c r="AN37" s="1">
        <v>3</v>
      </c>
      <c r="AO37" s="1">
        <v>8</v>
      </c>
      <c r="AP37" s="1">
        <v>5</v>
      </c>
      <c r="AQ37" s="1">
        <v>1</v>
      </c>
      <c r="AR37" s="6">
        <f t="shared" si="13"/>
        <v>4.4499381953018426</v>
      </c>
      <c r="AS37" s="6">
        <f t="shared" si="14"/>
        <v>1.2136195078095935</v>
      </c>
      <c r="AT37" s="6">
        <f t="shared" si="15"/>
        <v>3.2363186874922492</v>
      </c>
      <c r="AU37" s="6">
        <f t="shared" si="16"/>
        <v>2.0226991796826561</v>
      </c>
      <c r="AV37" s="6">
        <f t="shared" si="17"/>
        <v>0.40453983593653114</v>
      </c>
      <c r="AW37" s="1">
        <v>6</v>
      </c>
      <c r="AX37" s="1">
        <v>3</v>
      </c>
      <c r="AY37" s="1">
        <v>0</v>
      </c>
      <c r="AZ37" s="1">
        <v>0</v>
      </c>
      <c r="BA37" s="1">
        <v>0</v>
      </c>
      <c r="BB37" s="1">
        <v>0</v>
      </c>
      <c r="BC37" s="7">
        <f>(EA37+FH37+GG37)-(DZ37+FG37+GF37)-((BD37/60)*(-0.29)+(EF37/60)*0.11+(FI37/60)*(-0.33))</f>
        <v>-1.2824250000000834</v>
      </c>
      <c r="BD37" s="6">
        <v>145.96666666670001</v>
      </c>
      <c r="BE37" s="6">
        <f t="shared" si="18"/>
        <v>13.2696969697</v>
      </c>
      <c r="BF37" s="5">
        <v>12.9</v>
      </c>
      <c r="BG37" s="5">
        <v>37.92</v>
      </c>
      <c r="BH37" s="21">
        <f t="shared" si="19"/>
        <v>0.25383707201889022</v>
      </c>
      <c r="BI37" s="1">
        <v>0</v>
      </c>
      <c r="BJ37" s="22">
        <v>1</v>
      </c>
      <c r="BK37" s="22">
        <v>1</v>
      </c>
      <c r="BL37" s="1">
        <v>2</v>
      </c>
      <c r="BM37" s="1">
        <f t="shared" si="20"/>
        <v>2</v>
      </c>
      <c r="BN37" s="8">
        <f t="shared" si="21"/>
        <v>0.82210550353943312</v>
      </c>
      <c r="BO37" s="3">
        <f t="shared" si="22"/>
        <v>14.399999999999999</v>
      </c>
      <c r="BP37" s="20">
        <f t="shared" si="23"/>
        <v>0</v>
      </c>
      <c r="BQ37" s="20">
        <f t="shared" si="24"/>
        <v>0.4</v>
      </c>
      <c r="BR37" s="20">
        <f t="shared" si="25"/>
        <v>0.4</v>
      </c>
      <c r="BS37" s="3" t="str">
        <f t="shared" si="26"/>
        <v xml:space="preserve"> </v>
      </c>
      <c r="BV37" s="20" t="str">
        <f t="shared" si="27"/>
        <v xml:space="preserve"> </v>
      </c>
      <c r="BW37" s="5">
        <v>36</v>
      </c>
      <c r="BX37" s="5">
        <v>26</v>
      </c>
      <c r="BY37" s="21">
        <f t="shared" si="28"/>
        <v>0.41610738255033558</v>
      </c>
      <c r="BZ37" s="5">
        <v>20</v>
      </c>
      <c r="CA37" s="5">
        <v>20</v>
      </c>
      <c r="CB37" s="23">
        <f t="shared" si="29"/>
        <v>0.26845637583892618</v>
      </c>
      <c r="CC37" s="5">
        <v>31</v>
      </c>
      <c r="CD37" s="5">
        <v>16</v>
      </c>
      <c r="CE37" s="23">
        <f t="shared" si="30"/>
        <v>0.31543624161073824</v>
      </c>
      <c r="CF37" s="23">
        <f t="shared" si="31"/>
        <v>0.60784313725490191</v>
      </c>
      <c r="CG37" s="24">
        <v>7</v>
      </c>
      <c r="CH37" s="5">
        <v>55</v>
      </c>
      <c r="CI37" s="5">
        <v>62</v>
      </c>
      <c r="CJ37" s="5">
        <v>37</v>
      </c>
      <c r="CK37">
        <v>14.65328534</v>
      </c>
      <c r="CL37" s="5">
        <v>-0.14499999999999999</v>
      </c>
      <c r="CM37" s="5">
        <v>5</v>
      </c>
      <c r="CN37" s="5">
        <v>-0.184</v>
      </c>
      <c r="CO37" s="5">
        <v>-1.845</v>
      </c>
      <c r="CP37" s="5">
        <v>7.8579999999999997</v>
      </c>
      <c r="CQ37" s="21">
        <f t="shared" si="32"/>
        <v>6.9444444444444448E-2</v>
      </c>
      <c r="CR37" s="25">
        <f t="shared" si="33"/>
        <v>0.9285714285714286</v>
      </c>
      <c r="CS37" s="22">
        <f t="shared" si="34"/>
        <v>935.51587301587301</v>
      </c>
      <c r="CT37" s="21">
        <f t="shared" si="35"/>
        <v>-1.9841269841269493E-3</v>
      </c>
      <c r="CU37" s="26">
        <f t="shared" si="36"/>
        <v>2.1141649048625792</v>
      </c>
      <c r="CV37" s="27">
        <f t="shared" si="37"/>
        <v>2.1141649048625792</v>
      </c>
      <c r="CW37" s="27">
        <f t="shared" si="38"/>
        <v>30.443974630021138</v>
      </c>
      <c r="CX37" s="27">
        <f t="shared" si="39"/>
        <v>29.598308668076111</v>
      </c>
      <c r="CY37" s="27">
        <f t="shared" si="40"/>
        <v>65.539112050739945</v>
      </c>
      <c r="CZ37" s="27">
        <f t="shared" si="41"/>
        <v>50.317124735729386</v>
      </c>
      <c r="DA37" s="28">
        <f t="shared" si="42"/>
        <v>15.221987315010558</v>
      </c>
      <c r="DB37" s="5">
        <v>5</v>
      </c>
      <c r="DC37" s="5">
        <v>5</v>
      </c>
      <c r="DD37" s="22">
        <v>67</v>
      </c>
      <c r="DE37" s="22">
        <v>65</v>
      </c>
      <c r="DF37" s="22">
        <v>30</v>
      </c>
      <c r="DG37" s="22">
        <v>29</v>
      </c>
      <c r="DH37" s="22">
        <v>20</v>
      </c>
      <c r="DI37" s="22">
        <v>53</v>
      </c>
      <c r="DJ37" s="29">
        <f t="shared" si="43"/>
        <v>4.5017520208929138</v>
      </c>
      <c r="DK37" s="27">
        <f t="shared" si="44"/>
        <v>2.4453394706559264</v>
      </c>
      <c r="DL37" s="27">
        <f t="shared" si="45"/>
        <v>1.7261219792865363</v>
      </c>
      <c r="DM37" s="27">
        <f t="shared" si="46"/>
        <v>32.796317606444191</v>
      </c>
      <c r="DN37" s="27">
        <f t="shared" si="47"/>
        <v>31.070195627157656</v>
      </c>
      <c r="DO37" s="27">
        <f t="shared" si="48"/>
        <v>63.434982738780199</v>
      </c>
      <c r="DP37" s="27">
        <f t="shared" si="49"/>
        <v>54.804372842347526</v>
      </c>
      <c r="DQ37" s="30">
        <f t="shared" si="50"/>
        <v>6.5913774185778848</v>
      </c>
      <c r="DR37" s="5">
        <v>17</v>
      </c>
      <c r="DS37" s="5">
        <v>12</v>
      </c>
      <c r="DT37" s="5">
        <v>211</v>
      </c>
      <c r="DU37" s="5">
        <v>204</v>
      </c>
      <c r="DV37" s="5">
        <v>103</v>
      </c>
      <c r="DW37" s="5">
        <v>78</v>
      </c>
      <c r="DX37" s="5">
        <v>87</v>
      </c>
      <c r="DY37" s="5">
        <v>110</v>
      </c>
      <c r="DZ37" s="22">
        <v>3</v>
      </c>
      <c r="EA37" s="22">
        <v>1</v>
      </c>
      <c r="EB37" s="22">
        <f t="shared" si="51"/>
        <v>-2</v>
      </c>
      <c r="EC37" s="26">
        <f t="shared" si="52"/>
        <v>1.2331582553091498</v>
      </c>
      <c r="ED37" s="27">
        <f t="shared" si="53"/>
        <v>0.41105275176971656</v>
      </c>
      <c r="EE37" s="27">
        <f t="shared" si="54"/>
        <v>-0.82210550353943312</v>
      </c>
      <c r="EF37" s="6">
        <v>0.1166666667</v>
      </c>
      <c r="EG37" s="6">
        <f t="shared" si="55"/>
        <v>1.060606060909091E-2</v>
      </c>
      <c r="EH37" s="5"/>
      <c r="EI37" s="5"/>
      <c r="EJ37" s="21" t="str">
        <f t="shared" si="56"/>
        <v xml:space="preserve"> </v>
      </c>
      <c r="EK37" s="1">
        <v>0</v>
      </c>
      <c r="EL37" s="22">
        <v>0</v>
      </c>
      <c r="EM37" s="22">
        <v>0</v>
      </c>
      <c r="EN37" s="1">
        <v>0</v>
      </c>
      <c r="EO37" s="3">
        <f t="shared" si="57"/>
        <v>0</v>
      </c>
      <c r="EP37" s="6">
        <f t="shared" si="58"/>
        <v>0</v>
      </c>
      <c r="EQ37" s="3">
        <f t="shared" si="59"/>
        <v>0</v>
      </c>
      <c r="ER37" s="20">
        <f t="shared" si="60"/>
        <v>0</v>
      </c>
      <c r="ES37" s="20">
        <f t="shared" si="61"/>
        <v>0</v>
      </c>
      <c r="ET37" s="20">
        <f t="shared" si="62"/>
        <v>0</v>
      </c>
      <c r="EU37" s="3" t="str">
        <f t="shared" si="63"/>
        <v xml:space="preserve"> </v>
      </c>
      <c r="EX37" s="20" t="str">
        <f t="shared" si="64"/>
        <v xml:space="preserve"> </v>
      </c>
      <c r="EY37" s="5"/>
      <c r="EZ37" s="5"/>
      <c r="FA37" s="22">
        <v>0</v>
      </c>
      <c r="FB37" s="22">
        <v>0</v>
      </c>
      <c r="FC37" s="22">
        <v>0</v>
      </c>
      <c r="FD37" s="22">
        <v>0</v>
      </c>
      <c r="FE37" s="22">
        <v>0</v>
      </c>
      <c r="FF37" s="22">
        <v>0</v>
      </c>
      <c r="FG37" s="22">
        <v>0</v>
      </c>
      <c r="FH37" s="22">
        <v>0</v>
      </c>
      <c r="FI37" s="6">
        <v>2.2333333333000001</v>
      </c>
      <c r="FJ37" s="6">
        <f t="shared" si="65"/>
        <v>0.20303030302727273</v>
      </c>
      <c r="FK37" s="5">
        <v>0.21</v>
      </c>
      <c r="FL37" s="5">
        <v>4.51</v>
      </c>
      <c r="FM37" s="21">
        <f t="shared" si="66"/>
        <v>4.4491525423728813E-2</v>
      </c>
      <c r="FN37" s="1">
        <v>0</v>
      </c>
      <c r="FO37" s="22">
        <v>0</v>
      </c>
      <c r="FP37" s="22">
        <v>0</v>
      </c>
      <c r="FQ37" s="1">
        <v>0</v>
      </c>
      <c r="FR37" s="1">
        <f t="shared" si="67"/>
        <v>0</v>
      </c>
      <c r="FS37" s="3">
        <f t="shared" si="68"/>
        <v>0</v>
      </c>
      <c r="FT37" s="3" t="str">
        <f t="shared" si="69"/>
        <v xml:space="preserve"> </v>
      </c>
      <c r="FW37" s="20" t="str">
        <f t="shared" si="70"/>
        <v xml:space="preserve"> </v>
      </c>
      <c r="FX37" s="5">
        <v>0</v>
      </c>
      <c r="FY37" s="5">
        <v>0</v>
      </c>
      <c r="FZ37" s="22">
        <v>2</v>
      </c>
      <c r="GA37" s="22">
        <v>2</v>
      </c>
      <c r="GB37" s="22">
        <v>0</v>
      </c>
      <c r="GC37" s="22">
        <v>1</v>
      </c>
      <c r="GD37" s="22">
        <v>0</v>
      </c>
      <c r="GE37" s="22">
        <v>0</v>
      </c>
      <c r="GF37" s="22">
        <v>0</v>
      </c>
      <c r="GG37" s="22">
        <v>0</v>
      </c>
      <c r="GH37" s="1">
        <v>5</v>
      </c>
      <c r="GI37" s="1">
        <v>0</v>
      </c>
      <c r="GJ37" s="1">
        <v>5</v>
      </c>
      <c r="GK37" s="1">
        <v>0</v>
      </c>
      <c r="GN37" s="31" t="str">
        <f t="shared" si="71"/>
        <v xml:space="preserve"> 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32" t="str">
        <f t="shared" si="72"/>
        <v xml:space="preserve"> </v>
      </c>
      <c r="GW37" s="9">
        <f t="shared" si="73"/>
        <v>0</v>
      </c>
      <c r="GX37" s="10">
        <v>0</v>
      </c>
      <c r="GY37" s="10">
        <v>0.30000000000000004</v>
      </c>
      <c r="GZ37" s="10">
        <v>0.4</v>
      </c>
      <c r="HA37" s="29">
        <f t="shared" si="74"/>
        <v>3.6363636363636369E-2</v>
      </c>
      <c r="HB37" s="29">
        <f t="shared" si="75"/>
        <v>0.1618159343746125</v>
      </c>
      <c r="HC37">
        <v>2.8</v>
      </c>
      <c r="HD37">
        <v>3</v>
      </c>
      <c r="HE37">
        <v>-1.1000000000000001</v>
      </c>
      <c r="HF37">
        <v>0.1</v>
      </c>
      <c r="HG37">
        <v>0.1</v>
      </c>
      <c r="HH37">
        <v>0</v>
      </c>
      <c r="HI37">
        <v>0.2</v>
      </c>
      <c r="HJ37" s="11">
        <f t="shared" si="76"/>
        <v>1.8181818181818184E-2</v>
      </c>
      <c r="HK37" s="11">
        <f t="shared" si="77"/>
        <v>8.0907967187306251E-2</v>
      </c>
      <c r="HL37">
        <v>35</v>
      </c>
      <c r="HM37">
        <v>0</v>
      </c>
      <c r="HN37">
        <v>0</v>
      </c>
      <c r="HQ37" s="33">
        <v>233333</v>
      </c>
      <c r="HR37" s="33">
        <v>0</v>
      </c>
      <c r="HS37" s="30">
        <f t="shared" si="78"/>
        <v>0.10066577383592019</v>
      </c>
    </row>
    <row r="38" spans="1:228" x14ac:dyDescent="0.2">
      <c r="A38" s="1">
        <v>64</v>
      </c>
      <c r="B38" s="2" t="s">
        <v>464</v>
      </c>
      <c r="C38" s="2" t="s">
        <v>256</v>
      </c>
      <c r="D38" s="2" t="s">
        <v>257</v>
      </c>
      <c r="E38" s="2" t="s">
        <v>240</v>
      </c>
      <c r="F38" s="2">
        <v>72</v>
      </c>
      <c r="G38" s="2">
        <v>203</v>
      </c>
      <c r="H38" s="2" t="s">
        <v>231</v>
      </c>
      <c r="I38" s="2" t="s">
        <v>258</v>
      </c>
      <c r="J38" s="3">
        <v>25</v>
      </c>
      <c r="K38" s="5" t="s">
        <v>465</v>
      </c>
      <c r="L38" s="5" t="s">
        <v>466</v>
      </c>
      <c r="M38" s="5" t="s">
        <v>467</v>
      </c>
      <c r="N38" s="5" t="s">
        <v>437</v>
      </c>
      <c r="O38" s="2" t="s">
        <v>437</v>
      </c>
      <c r="P38" s="2" t="s">
        <v>271</v>
      </c>
      <c r="Q38" s="1">
        <v>24</v>
      </c>
      <c r="R38" s="1">
        <v>0</v>
      </c>
      <c r="S38" s="1">
        <v>7</v>
      </c>
      <c r="T38" s="1">
        <v>7</v>
      </c>
      <c r="U38" s="1">
        <v>2</v>
      </c>
      <c r="V38" s="1">
        <v>19</v>
      </c>
      <c r="W38" s="20">
        <f t="shared" si="0"/>
        <v>0</v>
      </c>
      <c r="X38" s="6">
        <v>469.01666666670002</v>
      </c>
      <c r="Y38" s="6">
        <f t="shared" si="1"/>
        <v>19.542361111112502</v>
      </c>
      <c r="Z38" s="1">
        <v>576</v>
      </c>
      <c r="AA38" s="6">
        <f t="shared" si="2"/>
        <v>24</v>
      </c>
      <c r="AB38" s="8">
        <f t="shared" si="3"/>
        <v>0.81426504629635421</v>
      </c>
      <c r="AC38" s="3">
        <f t="shared" si="4"/>
        <v>44.266666666666666</v>
      </c>
      <c r="AD38" s="8">
        <f t="shared" si="5"/>
        <v>5.6629117657506365</v>
      </c>
      <c r="AE38" s="20">
        <f t="shared" si="6"/>
        <v>0</v>
      </c>
      <c r="AF38" s="20">
        <f t="shared" si="7"/>
        <v>0.46666666666666667</v>
      </c>
      <c r="AG38" s="20">
        <f t="shared" si="8"/>
        <v>0.46666666666666667</v>
      </c>
      <c r="AH38" s="3" t="e">
        <f t="shared" si="9"/>
        <v>#VALUE!</v>
      </c>
      <c r="AI38" s="3" t="str">
        <f t="shared" si="10"/>
        <v xml:space="preserve"> </v>
      </c>
      <c r="AJ38" s="3" t="str">
        <f t="shared" si="11"/>
        <v xml:space="preserve"> </v>
      </c>
      <c r="AK38" s="20" t="e">
        <f t="shared" si="12"/>
        <v>#VALUE!</v>
      </c>
      <c r="AL38" s="6">
        <v>0</v>
      </c>
      <c r="AM38" s="1">
        <v>35</v>
      </c>
      <c r="AN38" s="1">
        <v>28</v>
      </c>
      <c r="AO38" s="1">
        <v>15</v>
      </c>
      <c r="AP38" s="1">
        <v>15</v>
      </c>
      <c r="AQ38" s="1">
        <v>11</v>
      </c>
      <c r="AR38" s="6">
        <f t="shared" si="13"/>
        <v>4.4774528268359708</v>
      </c>
      <c r="AS38" s="6">
        <f t="shared" si="14"/>
        <v>3.5819622614687763</v>
      </c>
      <c r="AT38" s="6">
        <f t="shared" si="15"/>
        <v>1.918908354358273</v>
      </c>
      <c r="AU38" s="6">
        <f t="shared" si="16"/>
        <v>1.918908354358273</v>
      </c>
      <c r="AV38" s="6">
        <f t="shared" si="17"/>
        <v>1.4071994598627335</v>
      </c>
      <c r="AW38" s="1">
        <v>6</v>
      </c>
      <c r="AX38" s="1">
        <v>3</v>
      </c>
      <c r="AY38" s="1">
        <v>0</v>
      </c>
      <c r="AZ38" s="1">
        <v>0</v>
      </c>
      <c r="BA38" s="1">
        <v>0</v>
      </c>
      <c r="BB38" s="1">
        <v>0</v>
      </c>
      <c r="BC38" s="7">
        <f>(EA38+FH38+GG38)-(DZ38+FG38+GF38)-((BD38/60)*(-0.29)+(EF38/60)*0.11+(FI38/60)*(-0.33))</f>
        <v>2.1703583333335166</v>
      </c>
      <c r="BD38" s="6">
        <v>424.1</v>
      </c>
      <c r="BE38" s="6">
        <f t="shared" si="18"/>
        <v>17.670833333333334</v>
      </c>
      <c r="BF38" s="5">
        <v>17.29</v>
      </c>
      <c r="BG38" s="5">
        <v>33.380000000000003</v>
      </c>
      <c r="BH38" s="21">
        <f t="shared" si="19"/>
        <v>0.34122755081902506</v>
      </c>
      <c r="BI38" s="1">
        <v>0</v>
      </c>
      <c r="BJ38" s="22">
        <v>4</v>
      </c>
      <c r="BK38" s="22">
        <v>3</v>
      </c>
      <c r="BL38" s="1">
        <v>7</v>
      </c>
      <c r="BM38" s="1">
        <f t="shared" si="20"/>
        <v>7</v>
      </c>
      <c r="BN38" s="8">
        <f t="shared" si="21"/>
        <v>0.99033246875736847</v>
      </c>
      <c r="BO38" s="3">
        <f t="shared" si="22"/>
        <v>44.266666666666666</v>
      </c>
      <c r="BP38" s="20">
        <f t="shared" si="23"/>
        <v>0</v>
      </c>
      <c r="BQ38" s="20">
        <f t="shared" si="24"/>
        <v>0.46666666666666667</v>
      </c>
      <c r="BR38" s="20">
        <f t="shared" si="25"/>
        <v>0.46666666666666667</v>
      </c>
      <c r="BS38" s="3" t="str">
        <f t="shared" si="26"/>
        <v xml:space="preserve"> </v>
      </c>
      <c r="BV38" s="20" t="str">
        <f t="shared" si="27"/>
        <v xml:space="preserve"> </v>
      </c>
      <c r="BW38" s="5">
        <v>47</v>
      </c>
      <c r="BX38" s="5">
        <v>49</v>
      </c>
      <c r="BY38" s="21">
        <f t="shared" si="28"/>
        <v>0.26519337016574585</v>
      </c>
      <c r="BZ38" s="5">
        <v>56</v>
      </c>
      <c r="CA38" s="5">
        <v>69</v>
      </c>
      <c r="CB38" s="23">
        <f t="shared" si="29"/>
        <v>0.34530386740331492</v>
      </c>
      <c r="CC38" s="5">
        <v>74</v>
      </c>
      <c r="CD38" s="5">
        <v>67</v>
      </c>
      <c r="CE38" s="23">
        <f t="shared" si="30"/>
        <v>0.38950276243093923</v>
      </c>
      <c r="CF38" s="23">
        <f t="shared" si="31"/>
        <v>0.43438914027149322</v>
      </c>
      <c r="CG38" s="24">
        <v>5</v>
      </c>
      <c r="CH38" s="5">
        <v>165</v>
      </c>
      <c r="CI38" s="5">
        <v>127</v>
      </c>
      <c r="CJ38" s="5">
        <v>129</v>
      </c>
      <c r="CK38">
        <v>15.381761730000001</v>
      </c>
      <c r="CL38" s="5">
        <v>0.127</v>
      </c>
      <c r="CM38" s="5">
        <v>3</v>
      </c>
      <c r="CN38" s="5">
        <v>-1.0309999999999999</v>
      </c>
      <c r="CO38" s="5">
        <v>-0.22600000000000001</v>
      </c>
      <c r="CP38" s="5">
        <v>-6.24</v>
      </c>
      <c r="CQ38" s="21">
        <f t="shared" si="32"/>
        <v>9.036144578313253E-2</v>
      </c>
      <c r="CR38" s="25">
        <f t="shared" si="33"/>
        <v>0.93010752688172038</v>
      </c>
      <c r="CS38" s="22">
        <f t="shared" si="34"/>
        <v>939.1436714600336</v>
      </c>
      <c r="CT38" s="21">
        <f t="shared" si="35"/>
        <v>2.0468972664852911E-2</v>
      </c>
      <c r="CU38" s="26">
        <f t="shared" si="36"/>
        <v>2.1688837478311163</v>
      </c>
      <c r="CV38" s="27">
        <f t="shared" si="37"/>
        <v>1.8796992481203008</v>
      </c>
      <c r="CW38" s="27">
        <f t="shared" si="38"/>
        <v>24.002313475997688</v>
      </c>
      <c r="CX38" s="27">
        <f t="shared" si="39"/>
        <v>26.894158473105843</v>
      </c>
      <c r="CY38" s="27">
        <f t="shared" si="40"/>
        <v>47.281665702718335</v>
      </c>
      <c r="CZ38" s="27">
        <f t="shared" si="41"/>
        <v>53.209947946790052</v>
      </c>
      <c r="DA38" s="28">
        <f t="shared" si="42"/>
        <v>-5.9282822440717169</v>
      </c>
      <c r="DB38" s="5">
        <v>15</v>
      </c>
      <c r="DC38" s="5">
        <v>13</v>
      </c>
      <c r="DD38" s="22">
        <v>151</v>
      </c>
      <c r="DE38" s="22">
        <v>173</v>
      </c>
      <c r="DF38" s="22">
        <v>75</v>
      </c>
      <c r="DG38" s="22">
        <v>88</v>
      </c>
      <c r="DH38" s="22">
        <v>94</v>
      </c>
      <c r="DI38" s="22">
        <v>86</v>
      </c>
      <c r="DJ38" s="29">
        <f t="shared" si="43"/>
        <v>0.76537838941244551</v>
      </c>
      <c r="DK38" s="27">
        <f t="shared" si="44"/>
        <v>2.3966446974236066</v>
      </c>
      <c r="DL38" s="27">
        <f t="shared" si="45"/>
        <v>2.995805871779508</v>
      </c>
      <c r="DM38" s="27">
        <f t="shared" si="46"/>
        <v>29.059316956261231</v>
      </c>
      <c r="DN38" s="27">
        <f t="shared" si="47"/>
        <v>28.160575194727379</v>
      </c>
      <c r="DO38" s="27">
        <f t="shared" si="48"/>
        <v>48.981426003594962</v>
      </c>
      <c r="DP38" s="27">
        <f t="shared" si="49"/>
        <v>52.426602756141392</v>
      </c>
      <c r="DQ38" s="30">
        <f t="shared" si="50"/>
        <v>-2.4831054915252864</v>
      </c>
      <c r="DR38" s="5">
        <v>32</v>
      </c>
      <c r="DS38" s="5">
        <v>40</v>
      </c>
      <c r="DT38" s="5">
        <v>356</v>
      </c>
      <c r="DU38" s="5">
        <v>336</v>
      </c>
      <c r="DV38" s="5">
        <v>116</v>
      </c>
      <c r="DW38" s="5">
        <v>138</v>
      </c>
      <c r="DX38" s="5">
        <v>186</v>
      </c>
      <c r="DY38" s="5">
        <v>150</v>
      </c>
      <c r="DZ38" s="22">
        <v>3</v>
      </c>
      <c r="EA38" s="22">
        <v>2</v>
      </c>
      <c r="EB38" s="22">
        <f t="shared" si="51"/>
        <v>-1</v>
      </c>
      <c r="EC38" s="26">
        <f t="shared" si="52"/>
        <v>0.42442820089601507</v>
      </c>
      <c r="ED38" s="27">
        <f t="shared" si="53"/>
        <v>0.28295213393067675</v>
      </c>
      <c r="EE38" s="27">
        <f t="shared" si="54"/>
        <v>-0.14147606696533838</v>
      </c>
      <c r="EF38" s="6">
        <v>17.25</v>
      </c>
      <c r="EG38" s="6">
        <f t="shared" si="55"/>
        <v>0.71875</v>
      </c>
      <c r="EH38" s="5">
        <v>0.72</v>
      </c>
      <c r="EI38" s="5">
        <v>3.8</v>
      </c>
      <c r="EJ38" s="21">
        <f t="shared" si="56"/>
        <v>0.15929203539823009</v>
      </c>
      <c r="EK38" s="1">
        <v>0</v>
      </c>
      <c r="EL38" s="22">
        <v>0</v>
      </c>
      <c r="EM38" s="22">
        <v>0</v>
      </c>
      <c r="EN38" s="1">
        <v>0</v>
      </c>
      <c r="EO38" s="3">
        <f t="shared" si="57"/>
        <v>0</v>
      </c>
      <c r="EP38" s="6">
        <f t="shared" si="58"/>
        <v>0</v>
      </c>
      <c r="EQ38" s="3">
        <f t="shared" si="59"/>
        <v>0</v>
      </c>
      <c r="ER38" s="20">
        <f t="shared" si="60"/>
        <v>0</v>
      </c>
      <c r="ES38" s="20">
        <f t="shared" si="61"/>
        <v>0</v>
      </c>
      <c r="ET38" s="20">
        <f t="shared" si="62"/>
        <v>0</v>
      </c>
      <c r="EU38" s="3" t="str">
        <f t="shared" si="63"/>
        <v xml:space="preserve"> </v>
      </c>
      <c r="EX38" s="20" t="str">
        <f t="shared" si="64"/>
        <v xml:space="preserve"> </v>
      </c>
      <c r="EY38" s="5">
        <v>0</v>
      </c>
      <c r="EZ38" s="5">
        <v>1</v>
      </c>
      <c r="FA38" s="22">
        <v>7</v>
      </c>
      <c r="FB38" s="22">
        <v>4</v>
      </c>
      <c r="FC38" s="22">
        <v>6</v>
      </c>
      <c r="FD38" s="22">
        <v>2</v>
      </c>
      <c r="FE38" s="22">
        <v>0</v>
      </c>
      <c r="FF38" s="22">
        <v>6</v>
      </c>
      <c r="FG38" s="22">
        <v>0</v>
      </c>
      <c r="FH38" s="22">
        <v>1</v>
      </c>
      <c r="FI38" s="6">
        <v>27.666666666699999</v>
      </c>
      <c r="FJ38" s="6">
        <f t="shared" si="65"/>
        <v>1.1527777777791666</v>
      </c>
      <c r="FK38" s="5">
        <v>1.1299999999999999</v>
      </c>
      <c r="FL38" s="5">
        <v>2.82</v>
      </c>
      <c r="FM38" s="21">
        <f t="shared" si="66"/>
        <v>0.28607594936708858</v>
      </c>
      <c r="FN38" s="1">
        <v>0</v>
      </c>
      <c r="FO38" s="22">
        <v>0</v>
      </c>
      <c r="FP38" s="22">
        <v>0</v>
      </c>
      <c r="FQ38" s="1">
        <v>0</v>
      </c>
      <c r="FR38" s="1">
        <f t="shared" si="67"/>
        <v>0</v>
      </c>
      <c r="FS38" s="3">
        <f t="shared" si="68"/>
        <v>0</v>
      </c>
      <c r="FT38" s="3" t="str">
        <f t="shared" si="69"/>
        <v xml:space="preserve"> </v>
      </c>
      <c r="FW38" s="20" t="str">
        <f t="shared" si="70"/>
        <v xml:space="preserve"> </v>
      </c>
      <c r="FX38" s="5">
        <v>0</v>
      </c>
      <c r="FY38" s="5">
        <v>3</v>
      </c>
      <c r="FZ38" s="22">
        <v>2</v>
      </c>
      <c r="GA38" s="22">
        <v>20</v>
      </c>
      <c r="GB38" s="22">
        <v>1</v>
      </c>
      <c r="GC38" s="22">
        <v>9</v>
      </c>
      <c r="GD38" s="22">
        <v>11</v>
      </c>
      <c r="GE38" s="22">
        <v>0</v>
      </c>
      <c r="GF38" s="22">
        <v>0</v>
      </c>
      <c r="GG38" s="22">
        <v>0</v>
      </c>
      <c r="GH38" s="1">
        <v>15</v>
      </c>
      <c r="GI38" s="1">
        <v>0</v>
      </c>
      <c r="GJ38" s="1">
        <v>16</v>
      </c>
      <c r="GK38" s="1">
        <v>3</v>
      </c>
      <c r="GL38" s="6"/>
      <c r="GM38" s="6"/>
      <c r="GN38" s="31" t="str">
        <f t="shared" si="71"/>
        <v xml:space="preserve"> 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32" t="str">
        <f t="shared" si="72"/>
        <v xml:space="preserve"> </v>
      </c>
      <c r="GW38" s="9">
        <f t="shared" si="73"/>
        <v>4</v>
      </c>
      <c r="GX38" s="10">
        <v>0.2</v>
      </c>
      <c r="GY38" s="10">
        <v>1.2</v>
      </c>
      <c r="GZ38" s="10">
        <v>1.5</v>
      </c>
      <c r="HA38" s="29">
        <f t="shared" si="74"/>
        <v>6.25E-2</v>
      </c>
      <c r="HB38" s="29">
        <f t="shared" si="75"/>
        <v>0.1918908354358273</v>
      </c>
      <c r="HC38">
        <v>6.9</v>
      </c>
      <c r="HD38">
        <v>8.4</v>
      </c>
      <c r="HE38">
        <v>3.5</v>
      </c>
      <c r="HF38">
        <v>0.9</v>
      </c>
      <c r="HG38">
        <v>1.7000000000000002</v>
      </c>
      <c r="HH38">
        <v>0</v>
      </c>
      <c r="HI38">
        <v>2.6</v>
      </c>
      <c r="HJ38" s="11">
        <f t="shared" si="76"/>
        <v>0.10833333333333334</v>
      </c>
      <c r="HK38" s="11">
        <f t="shared" si="77"/>
        <v>0.33261078142210065</v>
      </c>
      <c r="HL38">
        <v>53</v>
      </c>
      <c r="HM38">
        <v>0</v>
      </c>
      <c r="HN38">
        <v>0</v>
      </c>
      <c r="HQ38" s="33">
        <v>287753</v>
      </c>
      <c r="HR38" s="33">
        <v>0</v>
      </c>
      <c r="HS38" s="30">
        <f t="shared" si="78"/>
        <v>2.5647441773835919</v>
      </c>
    </row>
    <row r="39" spans="1:228" x14ac:dyDescent="0.2">
      <c r="A39" s="1">
        <v>83</v>
      </c>
      <c r="B39" s="2" t="s">
        <v>468</v>
      </c>
      <c r="C39" s="2" t="s">
        <v>428</v>
      </c>
      <c r="D39" s="2" t="s">
        <v>429</v>
      </c>
      <c r="E39" s="2" t="s">
        <v>240</v>
      </c>
      <c r="F39" s="2">
        <v>75</v>
      </c>
      <c r="G39" s="2">
        <v>215</v>
      </c>
      <c r="H39" s="2" t="s">
        <v>249</v>
      </c>
      <c r="J39" s="3">
        <v>28</v>
      </c>
      <c r="K39" s="5" t="s">
        <v>469</v>
      </c>
      <c r="L39" s="5" t="s">
        <v>470</v>
      </c>
      <c r="M39" s="5" t="s">
        <v>471</v>
      </c>
      <c r="N39" s="5" t="s">
        <v>301</v>
      </c>
      <c r="O39" s="2" t="s">
        <v>301</v>
      </c>
      <c r="P39" s="2" t="s">
        <v>472</v>
      </c>
      <c r="Q39" s="1">
        <v>48</v>
      </c>
      <c r="R39" s="1">
        <v>2</v>
      </c>
      <c r="S39" s="1">
        <v>6</v>
      </c>
      <c r="T39" s="1">
        <v>8</v>
      </c>
      <c r="U39" s="1">
        <v>-1</v>
      </c>
      <c r="V39" s="1">
        <v>56</v>
      </c>
      <c r="W39" s="20">
        <f t="shared" si="0"/>
        <v>3.5714285714285712E-2</v>
      </c>
      <c r="X39" s="6">
        <v>581.03333333329999</v>
      </c>
      <c r="Y39" s="6">
        <f t="shared" si="1"/>
        <v>12.104861111110417</v>
      </c>
      <c r="Z39" s="1">
        <v>827</v>
      </c>
      <c r="AA39" s="6">
        <f t="shared" si="2"/>
        <v>17.229166666666668</v>
      </c>
      <c r="AB39" s="8">
        <f t="shared" si="3"/>
        <v>0.70257960499794436</v>
      </c>
      <c r="AC39" s="3">
        <f t="shared" si="4"/>
        <v>50.75</v>
      </c>
      <c r="AD39" s="8">
        <f t="shared" si="5"/>
        <v>5.2406631862776223</v>
      </c>
      <c r="AE39" s="20">
        <f t="shared" si="6"/>
        <v>0.15384615384615385</v>
      </c>
      <c r="AF39" s="20">
        <f t="shared" si="7"/>
        <v>0.46153846153846156</v>
      </c>
      <c r="AG39" s="20">
        <f t="shared" si="8"/>
        <v>0.61538461538461542</v>
      </c>
      <c r="AH39" s="3">
        <f t="shared" si="9"/>
        <v>444</v>
      </c>
      <c r="AI39" s="3">
        <f t="shared" si="10"/>
        <v>249</v>
      </c>
      <c r="AJ39" s="3">
        <f t="shared" si="11"/>
        <v>195</v>
      </c>
      <c r="AK39" s="20">
        <f t="shared" si="12"/>
        <v>0.56081081081081086</v>
      </c>
      <c r="AL39" s="6">
        <v>15.1</v>
      </c>
      <c r="AM39" s="1">
        <v>55</v>
      </c>
      <c r="AN39" s="1">
        <v>23</v>
      </c>
      <c r="AO39" s="1">
        <v>24</v>
      </c>
      <c r="AP39" s="1">
        <v>12</v>
      </c>
      <c r="AQ39" s="1">
        <v>18</v>
      </c>
      <c r="AR39" s="6">
        <f t="shared" si="13"/>
        <v>5.6795364580348622</v>
      </c>
      <c r="AS39" s="6">
        <f t="shared" si="14"/>
        <v>2.3750788824509423</v>
      </c>
      <c r="AT39" s="6">
        <f t="shared" si="15"/>
        <v>2.4783431816879395</v>
      </c>
      <c r="AU39" s="6">
        <f t="shared" si="16"/>
        <v>1.2391715908439698</v>
      </c>
      <c r="AV39" s="6">
        <f t="shared" si="17"/>
        <v>1.8587573862659548</v>
      </c>
      <c r="AW39" s="1">
        <v>14</v>
      </c>
      <c r="AX39" s="1">
        <v>7</v>
      </c>
      <c r="AY39" s="1">
        <v>0</v>
      </c>
      <c r="AZ39" s="1">
        <v>0</v>
      </c>
      <c r="BA39" s="1">
        <v>0</v>
      </c>
      <c r="BB39" s="1">
        <v>0</v>
      </c>
      <c r="BC39" s="7">
        <f>(EA39+FH39+GG39)-(DZ39+FG39+GF39)-((BD39/60)*(0.11)+(EF39/60)*(-0.14)+(FI39/60)*(0.13))</f>
        <v>-6.0721527777778661</v>
      </c>
      <c r="BD39" s="6">
        <v>472.73333333329998</v>
      </c>
      <c r="BE39" s="6">
        <f t="shared" si="18"/>
        <v>9.8486111111104169</v>
      </c>
      <c r="BF39" s="5">
        <v>9.7799999999999994</v>
      </c>
      <c r="BG39" s="5">
        <v>38.46</v>
      </c>
      <c r="BH39" s="21">
        <f t="shared" si="19"/>
        <v>0.20273631840796016</v>
      </c>
      <c r="BI39" s="1">
        <v>2</v>
      </c>
      <c r="BJ39" s="22">
        <v>3</v>
      </c>
      <c r="BK39" s="22">
        <v>3</v>
      </c>
      <c r="BL39" s="1">
        <v>6</v>
      </c>
      <c r="BM39" s="1">
        <f t="shared" si="20"/>
        <v>8</v>
      </c>
      <c r="BN39" s="8">
        <f t="shared" si="21"/>
        <v>1.0153715978000999</v>
      </c>
      <c r="BO39" s="3">
        <f t="shared" si="22"/>
        <v>50.75</v>
      </c>
      <c r="BP39" s="20">
        <f t="shared" si="23"/>
        <v>0.16666666666666666</v>
      </c>
      <c r="BQ39" s="20">
        <f t="shared" si="24"/>
        <v>0.5</v>
      </c>
      <c r="BR39" s="20">
        <f t="shared" si="25"/>
        <v>0.66666666666666663</v>
      </c>
      <c r="BS39" s="3">
        <f t="shared" si="26"/>
        <v>323</v>
      </c>
      <c r="BT39" s="1">
        <v>181</v>
      </c>
      <c r="BU39" s="1">
        <v>142</v>
      </c>
      <c r="BV39" s="20">
        <f t="shared" si="27"/>
        <v>0.56037151702786381</v>
      </c>
      <c r="BW39" s="5">
        <v>67</v>
      </c>
      <c r="BX39" s="5">
        <v>57</v>
      </c>
      <c r="BY39" s="21">
        <f t="shared" si="28"/>
        <v>0.26439232409381663</v>
      </c>
      <c r="BZ39" s="5">
        <v>104</v>
      </c>
      <c r="CA39" s="5">
        <v>75</v>
      </c>
      <c r="CB39" s="23">
        <f t="shared" si="29"/>
        <v>0.3816631130063966</v>
      </c>
      <c r="CC39" s="5">
        <v>89</v>
      </c>
      <c r="CD39" s="5">
        <v>77</v>
      </c>
      <c r="CE39" s="23">
        <f t="shared" si="30"/>
        <v>0.35394456289978676</v>
      </c>
      <c r="CF39" s="23">
        <f t="shared" si="31"/>
        <v>0.40924092409240925</v>
      </c>
      <c r="CG39" s="24">
        <v>1</v>
      </c>
      <c r="CH39" s="5">
        <v>140</v>
      </c>
      <c r="CI39" s="5">
        <v>198</v>
      </c>
      <c r="CJ39" s="5">
        <v>126</v>
      </c>
      <c r="CK39">
        <v>15.084080999999999</v>
      </c>
      <c r="CL39" s="5">
        <v>-0.16400000000000001</v>
      </c>
      <c r="CM39" s="5">
        <v>10</v>
      </c>
      <c r="CN39" s="5">
        <v>-0.192</v>
      </c>
      <c r="CO39" s="5">
        <v>-1.23</v>
      </c>
      <c r="CP39" s="5">
        <v>-4.0019999999999998</v>
      </c>
      <c r="CQ39" s="21">
        <f t="shared" si="32"/>
        <v>5.9113300492610835E-2</v>
      </c>
      <c r="CR39" s="25">
        <f t="shared" si="33"/>
        <v>0.94092827004219415</v>
      </c>
      <c r="CS39" s="22">
        <f t="shared" si="34"/>
        <v>946.83960009145528</v>
      </c>
      <c r="CT39" s="21">
        <f t="shared" si="35"/>
        <v>4.1570534804982739E-5</v>
      </c>
      <c r="CU39" s="26">
        <f t="shared" si="36"/>
        <v>1.5337423312883438</v>
      </c>
      <c r="CV39" s="27">
        <f t="shared" si="37"/>
        <v>1.7893660531697344</v>
      </c>
      <c r="CW39" s="27">
        <f t="shared" si="38"/>
        <v>25.945807770961149</v>
      </c>
      <c r="CX39" s="27">
        <f t="shared" si="39"/>
        <v>30.291411042944787</v>
      </c>
      <c r="CY39" s="27">
        <f t="shared" si="40"/>
        <v>47.929447852760738</v>
      </c>
      <c r="CZ39" s="27">
        <f t="shared" si="41"/>
        <v>55.725971370143156</v>
      </c>
      <c r="DA39" s="28">
        <f t="shared" si="42"/>
        <v>-7.7965235173824183</v>
      </c>
      <c r="DB39" s="5">
        <v>12</v>
      </c>
      <c r="DC39" s="5">
        <v>14</v>
      </c>
      <c r="DD39" s="22">
        <v>191</v>
      </c>
      <c r="DE39" s="22">
        <v>223</v>
      </c>
      <c r="DF39" s="22">
        <v>80</v>
      </c>
      <c r="DG39" s="22">
        <v>77</v>
      </c>
      <c r="DH39" s="22">
        <v>122</v>
      </c>
      <c r="DI39" s="22">
        <v>92</v>
      </c>
      <c r="DJ39" s="29">
        <f t="shared" si="43"/>
        <v>-1.8983056956002411</v>
      </c>
      <c r="DK39" s="27">
        <f t="shared" si="44"/>
        <v>2.6976079043161727</v>
      </c>
      <c r="DL39" s="27">
        <f t="shared" si="45"/>
        <v>2.4050962038481538</v>
      </c>
      <c r="DM39" s="27">
        <f t="shared" si="46"/>
        <v>28.1136245449818</v>
      </c>
      <c r="DN39" s="27">
        <f t="shared" si="47"/>
        <v>31.298751950078007</v>
      </c>
      <c r="DO39" s="27">
        <f t="shared" si="48"/>
        <v>55.317212688507539</v>
      </c>
      <c r="DP39" s="27">
        <f t="shared" si="49"/>
        <v>57.202288091523663</v>
      </c>
      <c r="DQ39" s="30">
        <f t="shared" si="50"/>
        <v>-5.9114481143662942</v>
      </c>
      <c r="DR39" s="5">
        <v>83</v>
      </c>
      <c r="DS39" s="5">
        <v>74</v>
      </c>
      <c r="DT39" s="5">
        <v>782</v>
      </c>
      <c r="DU39" s="5">
        <v>889</v>
      </c>
      <c r="DV39" s="5">
        <v>351</v>
      </c>
      <c r="DW39" s="5">
        <v>320</v>
      </c>
      <c r="DX39" s="5">
        <v>477</v>
      </c>
      <c r="DY39" s="5">
        <v>486</v>
      </c>
      <c r="DZ39" s="22">
        <v>6</v>
      </c>
      <c r="EA39" s="22">
        <v>2</v>
      </c>
      <c r="EB39" s="22">
        <f t="shared" si="51"/>
        <v>-4</v>
      </c>
      <c r="EC39" s="26">
        <f t="shared" si="52"/>
        <v>0.76152869835007486</v>
      </c>
      <c r="ED39" s="27">
        <f t="shared" si="53"/>
        <v>0.25384289945002497</v>
      </c>
      <c r="EE39" s="27">
        <f t="shared" si="54"/>
        <v>-0.50768579890004994</v>
      </c>
      <c r="EF39" s="6">
        <v>6.4833333333000001</v>
      </c>
      <c r="EG39" s="6">
        <f t="shared" si="55"/>
        <v>0.13506944444374999</v>
      </c>
      <c r="EH39" s="5">
        <v>0.14000000000000001</v>
      </c>
      <c r="EI39" s="5">
        <v>5.0199999999999996</v>
      </c>
      <c r="EJ39" s="21">
        <f t="shared" si="56"/>
        <v>2.7131782945736441E-2</v>
      </c>
      <c r="EK39" s="1">
        <v>0</v>
      </c>
      <c r="EL39" s="22">
        <v>0</v>
      </c>
      <c r="EM39" s="22">
        <v>0</v>
      </c>
      <c r="EN39" s="1">
        <v>0</v>
      </c>
      <c r="EO39" s="3">
        <f t="shared" si="57"/>
        <v>0</v>
      </c>
      <c r="EP39" s="6">
        <f t="shared" si="58"/>
        <v>0</v>
      </c>
      <c r="EQ39" s="3">
        <f t="shared" si="59"/>
        <v>0</v>
      </c>
      <c r="ER39" s="20">
        <f t="shared" si="60"/>
        <v>0</v>
      </c>
      <c r="ES39" s="20">
        <f t="shared" si="61"/>
        <v>0</v>
      </c>
      <c r="ET39" s="20">
        <f t="shared" si="62"/>
        <v>0</v>
      </c>
      <c r="EU39" s="3">
        <f t="shared" si="63"/>
        <v>10</v>
      </c>
      <c r="EV39" s="1">
        <v>5</v>
      </c>
      <c r="EW39" s="1">
        <v>5</v>
      </c>
      <c r="EX39" s="20">
        <f t="shared" si="64"/>
        <v>0.5</v>
      </c>
      <c r="EY39" s="5">
        <v>0</v>
      </c>
      <c r="EZ39" s="5">
        <v>0</v>
      </c>
      <c r="FA39" s="22">
        <v>1</v>
      </c>
      <c r="FB39" s="22">
        <v>1</v>
      </c>
      <c r="FC39" s="22">
        <v>2</v>
      </c>
      <c r="FD39" s="22">
        <v>1</v>
      </c>
      <c r="FE39" s="22">
        <v>0</v>
      </c>
      <c r="FF39" s="22">
        <v>3</v>
      </c>
      <c r="FG39" s="22">
        <v>0</v>
      </c>
      <c r="FH39" s="22">
        <v>0</v>
      </c>
      <c r="FI39" s="6">
        <v>101.8166666667</v>
      </c>
      <c r="FJ39" s="6">
        <f t="shared" si="65"/>
        <v>2.1211805555562502</v>
      </c>
      <c r="FK39" s="5">
        <v>2.02</v>
      </c>
      <c r="FL39" s="5">
        <v>3.23</v>
      </c>
      <c r="FM39" s="21">
        <f t="shared" si="66"/>
        <v>0.38476190476190475</v>
      </c>
      <c r="FN39" s="1">
        <v>0</v>
      </c>
      <c r="FO39" s="22">
        <v>0</v>
      </c>
      <c r="FP39" s="22">
        <v>0</v>
      </c>
      <c r="FQ39" s="1">
        <v>0</v>
      </c>
      <c r="FR39" s="1">
        <f t="shared" si="67"/>
        <v>0</v>
      </c>
      <c r="FS39" s="3">
        <f t="shared" si="68"/>
        <v>0</v>
      </c>
      <c r="FT39" s="3">
        <f t="shared" si="69"/>
        <v>111</v>
      </c>
      <c r="FU39" s="1">
        <v>63</v>
      </c>
      <c r="FV39" s="1">
        <v>48</v>
      </c>
      <c r="FW39" s="20">
        <f t="shared" si="70"/>
        <v>0.56756756756756754</v>
      </c>
      <c r="FX39" s="5">
        <v>1</v>
      </c>
      <c r="FY39" s="5">
        <v>8</v>
      </c>
      <c r="FZ39" s="22">
        <v>10</v>
      </c>
      <c r="GA39" s="22">
        <v>93</v>
      </c>
      <c r="GB39" s="22">
        <v>5</v>
      </c>
      <c r="GC39" s="22">
        <v>22</v>
      </c>
      <c r="GD39" s="22">
        <v>38</v>
      </c>
      <c r="GE39" s="22">
        <v>4</v>
      </c>
      <c r="GF39" s="22">
        <v>1</v>
      </c>
      <c r="GG39" s="22">
        <v>0</v>
      </c>
      <c r="GH39" s="1">
        <v>13</v>
      </c>
      <c r="GI39" s="1">
        <v>0</v>
      </c>
      <c r="GJ39" s="1">
        <v>22</v>
      </c>
      <c r="GK39" s="1">
        <v>8</v>
      </c>
      <c r="GN39" s="31" t="str">
        <f t="shared" si="71"/>
        <v xml:space="preserve"> </v>
      </c>
      <c r="GP39" s="1">
        <v>0</v>
      </c>
      <c r="GQ39" s="1">
        <v>0</v>
      </c>
      <c r="GR39" s="1">
        <v>1</v>
      </c>
      <c r="GS39" s="1">
        <v>0</v>
      </c>
      <c r="GT39" s="1">
        <v>0</v>
      </c>
      <c r="GU39" s="1">
        <v>0</v>
      </c>
      <c r="GV39" s="32" t="str">
        <f t="shared" si="72"/>
        <v xml:space="preserve"> </v>
      </c>
      <c r="GW39" s="9">
        <f t="shared" si="73"/>
        <v>4</v>
      </c>
      <c r="GX39" s="10">
        <v>-0.5</v>
      </c>
      <c r="GY39" s="10">
        <v>0.5</v>
      </c>
      <c r="GZ39" s="10">
        <v>0</v>
      </c>
      <c r="HA39" s="29">
        <f t="shared" si="74"/>
        <v>0</v>
      </c>
      <c r="HB39" s="29">
        <f t="shared" si="75"/>
        <v>0</v>
      </c>
      <c r="HC39">
        <v>8.1999999999999993</v>
      </c>
      <c r="HD39">
        <v>10.4</v>
      </c>
      <c r="HE39">
        <v>-2.9</v>
      </c>
      <c r="HF39">
        <v>-0.60000000000000009</v>
      </c>
      <c r="HG39">
        <v>0.7</v>
      </c>
      <c r="HH39">
        <v>0</v>
      </c>
      <c r="HI39">
        <v>0.1</v>
      </c>
      <c r="HJ39" s="11">
        <f t="shared" si="76"/>
        <v>2.0833333333333333E-3</v>
      </c>
      <c r="HK39" s="11">
        <f t="shared" si="77"/>
        <v>1.032642992369975E-2</v>
      </c>
      <c r="HL39">
        <v>99</v>
      </c>
      <c r="HM39">
        <v>0</v>
      </c>
      <c r="HN39">
        <v>0</v>
      </c>
      <c r="HQ39" s="33">
        <v>900000</v>
      </c>
      <c r="HR39" s="33">
        <v>0</v>
      </c>
      <c r="HS39" s="30">
        <f t="shared" si="78"/>
        <v>-0.6024390243902441</v>
      </c>
    </row>
    <row r="40" spans="1:228" x14ac:dyDescent="0.2">
      <c r="A40" s="1">
        <v>23</v>
      </c>
      <c r="B40" s="2" t="s">
        <v>473</v>
      </c>
      <c r="C40" s="2" t="s">
        <v>474</v>
      </c>
      <c r="D40" s="2" t="s">
        <v>379</v>
      </c>
      <c r="E40" s="2" t="s">
        <v>240</v>
      </c>
      <c r="F40" s="2">
        <v>73</v>
      </c>
      <c r="G40" s="2">
        <v>207</v>
      </c>
      <c r="H40" s="2" t="s">
        <v>231</v>
      </c>
      <c r="J40" s="3">
        <v>33</v>
      </c>
      <c r="K40" s="5" t="s">
        <v>475</v>
      </c>
      <c r="L40" s="5" t="s">
        <v>476</v>
      </c>
      <c r="M40" s="5" t="s">
        <v>477</v>
      </c>
      <c r="N40" s="5" t="s">
        <v>293</v>
      </c>
      <c r="O40" s="2" t="s">
        <v>293</v>
      </c>
      <c r="P40" s="2" t="s">
        <v>271</v>
      </c>
      <c r="Q40" s="1">
        <v>48</v>
      </c>
      <c r="R40" s="1">
        <v>6</v>
      </c>
      <c r="S40" s="1">
        <v>18</v>
      </c>
      <c r="T40" s="1">
        <v>24</v>
      </c>
      <c r="U40" s="1">
        <v>19</v>
      </c>
      <c r="V40" s="1">
        <v>74</v>
      </c>
      <c r="W40" s="20">
        <f t="shared" si="0"/>
        <v>8.1081081081081086E-2</v>
      </c>
      <c r="X40" s="6">
        <v>1125.9833333332999</v>
      </c>
      <c r="Y40" s="6">
        <f t="shared" si="1"/>
        <v>23.457986111110415</v>
      </c>
      <c r="Z40" s="1">
        <v>1237</v>
      </c>
      <c r="AA40" s="6">
        <f t="shared" si="2"/>
        <v>25.770833333333332</v>
      </c>
      <c r="AB40" s="8">
        <f t="shared" si="3"/>
        <v>0.91025330099700885</v>
      </c>
      <c r="AC40" s="3">
        <f t="shared" si="4"/>
        <v>43.179487179487182</v>
      </c>
      <c r="AD40" s="8">
        <f t="shared" si="5"/>
        <v>2.3008948303876382</v>
      </c>
      <c r="AE40" s="20">
        <f t="shared" si="6"/>
        <v>0.10169491525423729</v>
      </c>
      <c r="AF40" s="20">
        <f t="shared" si="7"/>
        <v>0.30508474576271188</v>
      </c>
      <c r="AG40" s="20">
        <f t="shared" si="8"/>
        <v>0.40677966101694918</v>
      </c>
      <c r="AH40" s="3" t="e">
        <f t="shared" si="9"/>
        <v>#VALUE!</v>
      </c>
      <c r="AI40" s="3" t="str">
        <f t="shared" si="10"/>
        <v xml:space="preserve"> </v>
      </c>
      <c r="AJ40" s="3" t="str">
        <f t="shared" si="11"/>
        <v xml:space="preserve"> </v>
      </c>
      <c r="AK40" s="20" t="e">
        <f t="shared" si="12"/>
        <v>#VALUE!</v>
      </c>
      <c r="AL40" s="6">
        <v>0</v>
      </c>
      <c r="AM40" s="1">
        <v>81</v>
      </c>
      <c r="AN40" s="1">
        <v>111</v>
      </c>
      <c r="AO40" s="1">
        <v>27</v>
      </c>
      <c r="AP40" s="1">
        <v>35</v>
      </c>
      <c r="AQ40" s="1">
        <v>17</v>
      </c>
      <c r="AR40" s="6">
        <f t="shared" si="13"/>
        <v>4.3162272976214666</v>
      </c>
      <c r="AS40" s="6">
        <f t="shared" si="14"/>
        <v>5.9148300004442316</v>
      </c>
      <c r="AT40" s="6">
        <f t="shared" si="15"/>
        <v>1.4387424325404889</v>
      </c>
      <c r="AU40" s="6">
        <f t="shared" si="16"/>
        <v>1.8650364866265594</v>
      </c>
      <c r="AV40" s="6">
        <f t="shared" si="17"/>
        <v>0.90587486493290037</v>
      </c>
      <c r="AW40" s="1">
        <v>22</v>
      </c>
      <c r="AX40" s="1">
        <v>11</v>
      </c>
      <c r="AY40" s="1">
        <v>0</v>
      </c>
      <c r="AZ40" s="1">
        <v>0</v>
      </c>
      <c r="BA40" s="1">
        <v>0</v>
      </c>
      <c r="BB40" s="1">
        <v>0</v>
      </c>
      <c r="BC40" s="7">
        <f>(EA40+FH40+GG40)-(DZ40+FG40+GF40)-((BD40/60)*(-0.29)+(EF40/60)*0.11+(FI40/60)*(-0.33))</f>
        <v>-3.1476472222221012</v>
      </c>
      <c r="BD40" s="6">
        <v>868.85</v>
      </c>
      <c r="BE40" s="6">
        <f t="shared" si="18"/>
        <v>18.101041666666667</v>
      </c>
      <c r="BF40" s="5">
        <v>17.48</v>
      </c>
      <c r="BG40" s="5">
        <v>31.95</v>
      </c>
      <c r="BH40" s="21">
        <f t="shared" si="19"/>
        <v>0.35363139793647586</v>
      </c>
      <c r="BI40" s="1">
        <v>5</v>
      </c>
      <c r="BJ40" s="22">
        <v>3</v>
      </c>
      <c r="BK40" s="22">
        <v>8</v>
      </c>
      <c r="BL40" s="1">
        <v>11</v>
      </c>
      <c r="BM40" s="1">
        <f t="shared" si="20"/>
        <v>16</v>
      </c>
      <c r="BN40" s="8">
        <f t="shared" si="21"/>
        <v>1.1049087874777004</v>
      </c>
      <c r="BO40" s="3">
        <f t="shared" si="22"/>
        <v>27.333333333333332</v>
      </c>
      <c r="BP40" s="20">
        <f t="shared" si="23"/>
        <v>0.1111111111111111</v>
      </c>
      <c r="BQ40" s="20">
        <f t="shared" si="24"/>
        <v>0.24444444444444444</v>
      </c>
      <c r="BR40" s="20">
        <f t="shared" si="25"/>
        <v>0.35555555555555551</v>
      </c>
      <c r="BS40" s="3" t="str">
        <f t="shared" si="26"/>
        <v xml:space="preserve"> </v>
      </c>
      <c r="BV40" s="20" t="str">
        <f t="shared" si="27"/>
        <v xml:space="preserve"> </v>
      </c>
      <c r="BW40" s="5">
        <v>116</v>
      </c>
      <c r="BX40" s="5">
        <v>143</v>
      </c>
      <c r="BY40" s="21">
        <f t="shared" si="28"/>
        <v>0.31055155875299761</v>
      </c>
      <c r="BZ40" s="5">
        <v>144</v>
      </c>
      <c r="CA40" s="5">
        <v>145</v>
      </c>
      <c r="CB40" s="23">
        <f t="shared" si="29"/>
        <v>0.34652278177458035</v>
      </c>
      <c r="CC40" s="5">
        <v>137</v>
      </c>
      <c r="CD40" s="5">
        <v>149</v>
      </c>
      <c r="CE40" s="23">
        <f t="shared" si="30"/>
        <v>0.34292565947242204</v>
      </c>
      <c r="CF40" s="23">
        <f t="shared" si="31"/>
        <v>0.47262773722627738</v>
      </c>
      <c r="CG40" s="24">
        <v>2</v>
      </c>
      <c r="CH40" s="5">
        <v>302</v>
      </c>
      <c r="CI40" s="5">
        <v>332</v>
      </c>
      <c r="CJ40" s="5">
        <v>295</v>
      </c>
      <c r="CK40">
        <v>15.80234512</v>
      </c>
      <c r="CL40" s="5">
        <v>0.36499999999999999</v>
      </c>
      <c r="CM40" s="5">
        <v>1</v>
      </c>
      <c r="CN40" s="5">
        <v>0.79500000000000004</v>
      </c>
      <c r="CO40" s="5">
        <v>1.859</v>
      </c>
      <c r="CP40" s="5">
        <v>-3.6930000000000001</v>
      </c>
      <c r="CQ40" s="21">
        <f t="shared" si="32"/>
        <v>0.10975609756097561</v>
      </c>
      <c r="CR40" s="25">
        <f t="shared" si="33"/>
        <v>0.94072164948453607</v>
      </c>
      <c r="CS40" s="22">
        <f t="shared" si="34"/>
        <v>951.69725924063368</v>
      </c>
      <c r="CT40" s="21">
        <f t="shared" si="35"/>
        <v>5.0477747045511681E-2</v>
      </c>
      <c r="CU40" s="26">
        <f t="shared" si="36"/>
        <v>3.2179633867276887</v>
      </c>
      <c r="CV40" s="27">
        <f t="shared" si="37"/>
        <v>1.6447368421052633</v>
      </c>
      <c r="CW40" s="27">
        <f t="shared" si="38"/>
        <v>29.319221967963387</v>
      </c>
      <c r="CX40" s="27">
        <f t="shared" si="39"/>
        <v>27.745995423340965</v>
      </c>
      <c r="CY40" s="27">
        <f t="shared" si="40"/>
        <v>55.277459954233414</v>
      </c>
      <c r="CZ40" s="27">
        <f t="shared" si="41"/>
        <v>56.56464530892449</v>
      </c>
      <c r="DA40" s="28">
        <f t="shared" si="42"/>
        <v>-1.2871853546910756</v>
      </c>
      <c r="DB40" s="5">
        <v>45</v>
      </c>
      <c r="DC40" s="5">
        <v>23</v>
      </c>
      <c r="DD40" s="22">
        <v>365</v>
      </c>
      <c r="DE40" s="22">
        <v>365</v>
      </c>
      <c r="DF40" s="22">
        <v>157</v>
      </c>
      <c r="DG40" s="22">
        <v>172</v>
      </c>
      <c r="DH40" s="22">
        <v>231</v>
      </c>
      <c r="DI40" s="22">
        <v>206</v>
      </c>
      <c r="DJ40" s="29">
        <f t="shared" si="43"/>
        <v>3.7677489518782679</v>
      </c>
      <c r="DK40" s="27">
        <f t="shared" si="44"/>
        <v>2.1517996870109548</v>
      </c>
      <c r="DL40" s="27">
        <f t="shared" si="45"/>
        <v>2.0735524256651017</v>
      </c>
      <c r="DM40" s="27">
        <f t="shared" si="46"/>
        <v>25.35211267605634</v>
      </c>
      <c r="DN40" s="27">
        <f t="shared" si="47"/>
        <v>26.173708920187796</v>
      </c>
      <c r="DO40" s="27">
        <f t="shared" si="48"/>
        <v>48.865414710485133</v>
      </c>
      <c r="DP40" s="27">
        <f t="shared" si="49"/>
        <v>55.203442879499221</v>
      </c>
      <c r="DQ40" s="30">
        <f t="shared" si="50"/>
        <v>5.050842814323012</v>
      </c>
      <c r="DR40" s="5">
        <v>55</v>
      </c>
      <c r="DS40" s="5">
        <v>53</v>
      </c>
      <c r="DT40" s="5">
        <v>593</v>
      </c>
      <c r="DU40" s="5">
        <v>616</v>
      </c>
      <c r="DV40" s="5">
        <v>261</v>
      </c>
      <c r="DW40" s="5">
        <v>343</v>
      </c>
      <c r="DX40" s="5">
        <v>399</v>
      </c>
      <c r="DY40" s="5">
        <v>340</v>
      </c>
      <c r="DZ40" s="22">
        <v>10</v>
      </c>
      <c r="EA40" s="22">
        <v>3</v>
      </c>
      <c r="EB40" s="22">
        <f t="shared" si="51"/>
        <v>-7</v>
      </c>
      <c r="EC40" s="26">
        <f t="shared" si="52"/>
        <v>0.69056799217356279</v>
      </c>
      <c r="ED40" s="27">
        <f t="shared" si="53"/>
        <v>0.20717039765206882</v>
      </c>
      <c r="EE40" s="27">
        <f t="shared" si="54"/>
        <v>-0.48339759452149395</v>
      </c>
      <c r="EF40" s="6">
        <v>103.8166666667</v>
      </c>
      <c r="EG40" s="6">
        <f t="shared" si="55"/>
        <v>2.1628472222229167</v>
      </c>
      <c r="EH40" s="5">
        <v>2.15</v>
      </c>
      <c r="EI40" s="5">
        <v>2.09</v>
      </c>
      <c r="EJ40" s="21">
        <f t="shared" si="56"/>
        <v>0.50707547169811318</v>
      </c>
      <c r="EK40" s="1">
        <v>1</v>
      </c>
      <c r="EL40" s="22">
        <v>2</v>
      </c>
      <c r="EM40" s="22">
        <v>4</v>
      </c>
      <c r="EN40" s="1">
        <v>7</v>
      </c>
      <c r="EO40" s="3">
        <f t="shared" si="57"/>
        <v>8</v>
      </c>
      <c r="EP40" s="6">
        <f t="shared" si="58"/>
        <v>4.6235350778601303</v>
      </c>
      <c r="EQ40" s="3">
        <f t="shared" si="59"/>
        <v>15.846153846153847</v>
      </c>
      <c r="ER40" s="20">
        <f t="shared" si="60"/>
        <v>7.6923076923076927E-2</v>
      </c>
      <c r="ES40" s="20">
        <f t="shared" si="61"/>
        <v>0.53846153846153844</v>
      </c>
      <c r="ET40" s="20">
        <f t="shared" si="62"/>
        <v>0.61538461538461542</v>
      </c>
      <c r="EU40" s="3" t="str">
        <f t="shared" si="63"/>
        <v xml:space="preserve"> </v>
      </c>
      <c r="EX40" s="20" t="str">
        <f t="shared" si="64"/>
        <v xml:space="preserve"> </v>
      </c>
      <c r="EY40" s="5">
        <v>13</v>
      </c>
      <c r="EZ40" s="5">
        <v>3</v>
      </c>
      <c r="FA40" s="22">
        <v>90</v>
      </c>
      <c r="FB40" s="22">
        <v>12</v>
      </c>
      <c r="FC40" s="22">
        <v>34</v>
      </c>
      <c r="FD40" s="22">
        <v>2</v>
      </c>
      <c r="FE40" s="22">
        <v>8</v>
      </c>
      <c r="FF40" s="22">
        <v>41</v>
      </c>
      <c r="FG40" s="22">
        <v>0</v>
      </c>
      <c r="FH40" s="22">
        <v>0</v>
      </c>
      <c r="FI40" s="6">
        <v>153.3166666667</v>
      </c>
      <c r="FJ40" s="6">
        <f t="shared" si="65"/>
        <v>3.1940972222229167</v>
      </c>
      <c r="FK40" s="5">
        <v>3.02</v>
      </c>
      <c r="FL40" s="5">
        <v>2.37</v>
      </c>
      <c r="FM40" s="21">
        <f t="shared" si="66"/>
        <v>0.56029684601113172</v>
      </c>
      <c r="FN40" s="1">
        <v>0</v>
      </c>
      <c r="FO40" s="22">
        <v>0</v>
      </c>
      <c r="FP40" s="22">
        <v>0</v>
      </c>
      <c r="FQ40" s="1">
        <v>0</v>
      </c>
      <c r="FR40" s="1">
        <f t="shared" si="67"/>
        <v>0</v>
      </c>
      <c r="FS40" s="3">
        <f t="shared" si="68"/>
        <v>0</v>
      </c>
      <c r="FT40" s="3" t="str">
        <f t="shared" si="69"/>
        <v xml:space="preserve"> </v>
      </c>
      <c r="FW40" s="20" t="str">
        <f t="shared" si="70"/>
        <v xml:space="preserve"> </v>
      </c>
      <c r="FX40" s="5">
        <v>1</v>
      </c>
      <c r="FY40" s="5">
        <v>16</v>
      </c>
      <c r="FZ40" s="22">
        <v>28</v>
      </c>
      <c r="GA40" s="22">
        <v>89</v>
      </c>
      <c r="GB40" s="22">
        <v>11</v>
      </c>
      <c r="GC40" s="22">
        <v>56</v>
      </c>
      <c r="GD40" s="22">
        <v>61</v>
      </c>
      <c r="GE40" s="22">
        <v>2</v>
      </c>
      <c r="GF40" s="22">
        <v>1</v>
      </c>
      <c r="GG40" s="22">
        <v>0</v>
      </c>
      <c r="GH40" s="1">
        <v>60</v>
      </c>
      <c r="GI40" s="1">
        <v>14</v>
      </c>
      <c r="GJ40" s="1">
        <v>45</v>
      </c>
      <c r="GK40" s="1">
        <v>18</v>
      </c>
      <c r="GN40" s="31" t="str">
        <f t="shared" si="71"/>
        <v xml:space="preserve"> </v>
      </c>
      <c r="GP40" s="1">
        <v>1</v>
      </c>
      <c r="GQ40" s="1">
        <v>0</v>
      </c>
      <c r="GR40" s="1">
        <v>0</v>
      </c>
      <c r="GS40" s="1">
        <v>1</v>
      </c>
      <c r="GT40" s="1">
        <v>0</v>
      </c>
      <c r="GU40" s="1">
        <v>0</v>
      </c>
      <c r="GV40" s="32" t="str">
        <f t="shared" si="72"/>
        <v xml:space="preserve"> </v>
      </c>
      <c r="GW40" s="9">
        <f t="shared" si="73"/>
        <v>7</v>
      </c>
      <c r="GX40" s="10">
        <v>2</v>
      </c>
      <c r="GY40" s="10">
        <v>3.8</v>
      </c>
      <c r="GZ40" s="10">
        <v>5.8</v>
      </c>
      <c r="HA40" s="29">
        <f t="shared" si="74"/>
        <v>0.12083333333333333</v>
      </c>
      <c r="HB40" s="29">
        <f t="shared" si="75"/>
        <v>0.30906318921240133</v>
      </c>
      <c r="HC40">
        <v>23.3</v>
      </c>
      <c r="HD40">
        <v>24.9</v>
      </c>
      <c r="HE40">
        <v>12</v>
      </c>
      <c r="HF40">
        <v>4.0999999999999996</v>
      </c>
      <c r="HG40">
        <v>5</v>
      </c>
      <c r="HH40">
        <v>0</v>
      </c>
      <c r="HI40">
        <v>9</v>
      </c>
      <c r="HJ40" s="11">
        <f t="shared" si="76"/>
        <v>0.1875</v>
      </c>
      <c r="HK40" s="11">
        <f t="shared" si="77"/>
        <v>0.47958081084682957</v>
      </c>
      <c r="HL40">
        <v>99</v>
      </c>
      <c r="HM40">
        <v>0</v>
      </c>
      <c r="HN40">
        <v>0</v>
      </c>
      <c r="HQ40" s="33">
        <v>3500000</v>
      </c>
      <c r="HR40" s="33">
        <v>0</v>
      </c>
      <c r="HS40" s="30">
        <f t="shared" si="78"/>
        <v>3.7317073170731705</v>
      </c>
    </row>
    <row r="41" spans="1:228" x14ac:dyDescent="0.2">
      <c r="A41" s="1">
        <v>40</v>
      </c>
      <c r="B41" s="2" t="s">
        <v>478</v>
      </c>
      <c r="C41" s="2" t="s">
        <v>479</v>
      </c>
      <c r="D41" s="2" t="s">
        <v>257</v>
      </c>
      <c r="E41" s="2" t="s">
        <v>240</v>
      </c>
      <c r="F41" s="2">
        <v>73</v>
      </c>
      <c r="G41" s="2">
        <v>182</v>
      </c>
      <c r="H41" s="2" t="s">
        <v>231</v>
      </c>
      <c r="I41" s="2" t="s">
        <v>258</v>
      </c>
      <c r="J41" s="3">
        <v>21</v>
      </c>
      <c r="K41" s="5" t="s">
        <v>480</v>
      </c>
      <c r="L41" s="5" t="s">
        <v>481</v>
      </c>
      <c r="M41" s="5" t="s">
        <v>482</v>
      </c>
      <c r="N41" s="5" t="s">
        <v>351</v>
      </c>
      <c r="O41" s="2" t="s">
        <v>351</v>
      </c>
      <c r="P41" s="2" t="s">
        <v>271</v>
      </c>
      <c r="Q41" s="1">
        <v>6</v>
      </c>
      <c r="R41" s="1">
        <v>0</v>
      </c>
      <c r="S41" s="1">
        <v>2</v>
      </c>
      <c r="T41" s="1">
        <v>2</v>
      </c>
      <c r="U41" s="1">
        <v>5</v>
      </c>
      <c r="V41" s="1">
        <v>8</v>
      </c>
      <c r="W41" s="20">
        <f t="shared" si="0"/>
        <v>0</v>
      </c>
      <c r="X41" s="6">
        <v>92.216666666699993</v>
      </c>
      <c r="Y41" s="6">
        <f t="shared" si="1"/>
        <v>15.369444444449998</v>
      </c>
      <c r="Z41" s="1">
        <v>119</v>
      </c>
      <c r="AA41" s="6">
        <f t="shared" si="2"/>
        <v>19.833333333333332</v>
      </c>
      <c r="AB41" s="8">
        <f t="shared" si="3"/>
        <v>0.77492997198907554</v>
      </c>
      <c r="AC41" s="3">
        <f t="shared" si="4"/>
        <v>13</v>
      </c>
      <c r="AD41" s="8">
        <f t="shared" si="5"/>
        <v>8.4583408639044091</v>
      </c>
      <c r="AE41" s="20">
        <f t="shared" si="6"/>
        <v>0</v>
      </c>
      <c r="AF41" s="20">
        <f t="shared" si="7"/>
        <v>0.25</v>
      </c>
      <c r="AG41" s="20">
        <f t="shared" si="8"/>
        <v>0.25</v>
      </c>
      <c r="AH41" s="3" t="e">
        <f t="shared" si="9"/>
        <v>#VALUE!</v>
      </c>
      <c r="AI41" s="3" t="str">
        <f t="shared" si="10"/>
        <v xml:space="preserve"> </v>
      </c>
      <c r="AJ41" s="3" t="str">
        <f t="shared" si="11"/>
        <v xml:space="preserve"> </v>
      </c>
      <c r="AK41" s="20" t="e">
        <f t="shared" si="12"/>
        <v>#VALUE!</v>
      </c>
      <c r="AL41" s="6">
        <v>0</v>
      </c>
      <c r="AM41" s="1">
        <v>3</v>
      </c>
      <c r="AN41" s="1">
        <v>4</v>
      </c>
      <c r="AO41" s="1">
        <v>2</v>
      </c>
      <c r="AP41" s="1">
        <v>4</v>
      </c>
      <c r="AQ41" s="1">
        <v>1</v>
      </c>
      <c r="AR41" s="6">
        <f t="shared" si="13"/>
        <v>1.9519248147471708</v>
      </c>
      <c r="AS41" s="6">
        <f t="shared" si="14"/>
        <v>2.6025664196628946</v>
      </c>
      <c r="AT41" s="6">
        <f t="shared" si="15"/>
        <v>1.3012832098314473</v>
      </c>
      <c r="AU41" s="6">
        <f t="shared" si="16"/>
        <v>2.6025664196628946</v>
      </c>
      <c r="AV41" s="6">
        <f t="shared" si="17"/>
        <v>0.65064160491572365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7">
        <f>(EA41+FH41+GG41)-(DZ41+FG41+GF41)-((BD41/60)*(-0.29)+(EF41/60)*0.11+(FI41/60)*(-0.33))</f>
        <v>0.35415833333323327</v>
      </c>
      <c r="BD41" s="6">
        <v>78.483333333299996</v>
      </c>
      <c r="BE41" s="6">
        <f t="shared" si="18"/>
        <v>13.080555555549999</v>
      </c>
      <c r="BF41" s="5">
        <v>12.85</v>
      </c>
      <c r="BG41" s="5">
        <v>32.97</v>
      </c>
      <c r="BH41" s="21">
        <f t="shared" si="19"/>
        <v>0.28044522042776077</v>
      </c>
      <c r="BI41" s="1">
        <v>0</v>
      </c>
      <c r="BJ41" s="22">
        <v>2</v>
      </c>
      <c r="BK41" s="22">
        <v>0</v>
      </c>
      <c r="BL41" s="1">
        <v>2</v>
      </c>
      <c r="BM41" s="1">
        <f t="shared" si="20"/>
        <v>2</v>
      </c>
      <c r="BN41" s="8">
        <f t="shared" si="21"/>
        <v>1.5289870460826203</v>
      </c>
      <c r="BO41" s="3">
        <f t="shared" si="22"/>
        <v>13</v>
      </c>
      <c r="BP41" s="20">
        <f t="shared" si="23"/>
        <v>0</v>
      </c>
      <c r="BQ41" s="20">
        <f t="shared" si="24"/>
        <v>0.25</v>
      </c>
      <c r="BR41" s="20">
        <f t="shared" si="25"/>
        <v>0.25</v>
      </c>
      <c r="BS41" s="3" t="str">
        <f t="shared" si="26"/>
        <v xml:space="preserve"> </v>
      </c>
      <c r="BV41" s="20" t="str">
        <f t="shared" si="27"/>
        <v xml:space="preserve"> </v>
      </c>
      <c r="BW41" s="5">
        <v>12</v>
      </c>
      <c r="BX41" s="5">
        <v>11</v>
      </c>
      <c r="BY41" s="21">
        <f t="shared" si="28"/>
        <v>0.323943661971831</v>
      </c>
      <c r="BZ41" s="5">
        <v>14</v>
      </c>
      <c r="CA41" s="5">
        <v>7</v>
      </c>
      <c r="CB41" s="23">
        <f t="shared" si="29"/>
        <v>0.29577464788732394</v>
      </c>
      <c r="CC41" s="5">
        <v>16</v>
      </c>
      <c r="CD41" s="5">
        <v>11</v>
      </c>
      <c r="CE41" s="23">
        <f t="shared" si="30"/>
        <v>0.38028169014084506</v>
      </c>
      <c r="CF41" s="23">
        <f t="shared" si="31"/>
        <v>0.52272727272727271</v>
      </c>
      <c r="CG41" s="24">
        <v>5</v>
      </c>
      <c r="CH41" s="5">
        <v>34</v>
      </c>
      <c r="CI41" s="5">
        <v>29</v>
      </c>
      <c r="CJ41" s="5">
        <v>27</v>
      </c>
      <c r="CK41">
        <v>14.87762406</v>
      </c>
      <c r="CL41" s="5">
        <v>0.501</v>
      </c>
      <c r="CM41" s="5">
        <v>3</v>
      </c>
      <c r="CN41" s="5">
        <v>-3.7069999999999999</v>
      </c>
      <c r="CO41" s="5">
        <v>2.7839999999999998</v>
      </c>
      <c r="CP41" s="5">
        <v>8.69</v>
      </c>
      <c r="CQ41" s="21">
        <f t="shared" si="32"/>
        <v>0.15384615384615385</v>
      </c>
      <c r="CR41" s="25">
        <f t="shared" si="33"/>
        <v>0.92105263157894735</v>
      </c>
      <c r="CS41" s="22">
        <f t="shared" si="34"/>
        <v>936.43724696356276</v>
      </c>
      <c r="CT41" s="21">
        <f t="shared" si="35"/>
        <v>7.48987854251012E-2</v>
      </c>
      <c r="CU41" s="26">
        <f t="shared" si="36"/>
        <v>6.2256809338521402</v>
      </c>
      <c r="CV41" s="27">
        <f t="shared" si="37"/>
        <v>2.3346303501945527</v>
      </c>
      <c r="CW41" s="27">
        <f t="shared" si="38"/>
        <v>40.466926070038916</v>
      </c>
      <c r="CX41" s="27">
        <f t="shared" si="39"/>
        <v>29.571984435797667</v>
      </c>
      <c r="CY41" s="27">
        <f t="shared" si="40"/>
        <v>69.260700389105068</v>
      </c>
      <c r="CZ41" s="27">
        <f t="shared" si="41"/>
        <v>53.696498054474709</v>
      </c>
      <c r="DA41" s="28">
        <f t="shared" si="42"/>
        <v>15.564202334630359</v>
      </c>
      <c r="DB41" s="5">
        <v>8</v>
      </c>
      <c r="DC41" s="5">
        <v>3</v>
      </c>
      <c r="DD41" s="22">
        <v>44</v>
      </c>
      <c r="DE41" s="22">
        <v>35</v>
      </c>
      <c r="DF41" s="22">
        <v>20</v>
      </c>
      <c r="DG41" s="22">
        <v>17</v>
      </c>
      <c r="DH41" s="22">
        <v>14</v>
      </c>
      <c r="DI41" s="22">
        <v>17</v>
      </c>
      <c r="DJ41" s="29">
        <f t="shared" si="43"/>
        <v>2.5317477891758138</v>
      </c>
      <c r="DK41" s="27">
        <f t="shared" si="44"/>
        <v>1.2132241431604489</v>
      </c>
      <c r="DL41" s="27">
        <f t="shared" si="45"/>
        <v>2.7297543221110101</v>
      </c>
      <c r="DM41" s="27">
        <f t="shared" si="46"/>
        <v>30.63390961480134</v>
      </c>
      <c r="DN41" s="27">
        <f t="shared" si="47"/>
        <v>26.690931149529877</v>
      </c>
      <c r="DO41" s="27">
        <f t="shared" si="48"/>
        <v>66.424021838034577</v>
      </c>
      <c r="DP41" s="27">
        <f t="shared" si="49"/>
        <v>54.595086442220207</v>
      </c>
      <c r="DQ41" s="30">
        <f t="shared" si="50"/>
        <v>3.7352669388159896</v>
      </c>
      <c r="DR41" s="5">
        <v>4</v>
      </c>
      <c r="DS41" s="5">
        <v>9</v>
      </c>
      <c r="DT41" s="5">
        <v>97</v>
      </c>
      <c r="DU41" s="5">
        <v>79</v>
      </c>
      <c r="DV41" s="5">
        <v>49</v>
      </c>
      <c r="DW41" s="5">
        <v>38</v>
      </c>
      <c r="DX41" s="5">
        <v>54</v>
      </c>
      <c r="DY41" s="5">
        <v>69</v>
      </c>
      <c r="DZ41" s="22">
        <v>0</v>
      </c>
      <c r="EA41" s="22">
        <v>0</v>
      </c>
      <c r="EB41" s="22">
        <f t="shared" si="51"/>
        <v>0</v>
      </c>
      <c r="EC41" s="26">
        <f t="shared" si="52"/>
        <v>0</v>
      </c>
      <c r="ED41" s="27">
        <f t="shared" si="53"/>
        <v>0</v>
      </c>
      <c r="EE41" s="27">
        <f t="shared" si="54"/>
        <v>0</v>
      </c>
      <c r="EF41" s="6">
        <v>13.733333333299999</v>
      </c>
      <c r="EG41" s="6">
        <f t="shared" si="55"/>
        <v>2.2888888888833332</v>
      </c>
      <c r="EH41" s="5">
        <v>1.99</v>
      </c>
      <c r="EI41" s="5">
        <v>4.05</v>
      </c>
      <c r="EJ41" s="21">
        <f t="shared" si="56"/>
        <v>0.32947019867549671</v>
      </c>
      <c r="EK41" s="1">
        <v>0</v>
      </c>
      <c r="EL41" s="22">
        <v>0</v>
      </c>
      <c r="EM41" s="22">
        <v>0</v>
      </c>
      <c r="EN41" s="1">
        <v>0</v>
      </c>
      <c r="EO41" s="3">
        <f t="shared" si="57"/>
        <v>0</v>
      </c>
      <c r="EP41" s="6">
        <f t="shared" si="58"/>
        <v>0</v>
      </c>
      <c r="EQ41" s="3">
        <f t="shared" si="59"/>
        <v>0</v>
      </c>
      <c r="ER41" s="20">
        <f t="shared" si="60"/>
        <v>0</v>
      </c>
      <c r="ES41" s="20">
        <f t="shared" si="61"/>
        <v>0</v>
      </c>
      <c r="ET41" s="20">
        <f t="shared" si="62"/>
        <v>0</v>
      </c>
      <c r="EU41" s="3" t="str">
        <f t="shared" si="63"/>
        <v xml:space="preserve"> </v>
      </c>
      <c r="EX41" s="20" t="str">
        <f t="shared" si="64"/>
        <v xml:space="preserve"> </v>
      </c>
      <c r="EY41" s="5">
        <v>0</v>
      </c>
      <c r="EZ41" s="5">
        <v>0</v>
      </c>
      <c r="FA41" s="22">
        <v>5</v>
      </c>
      <c r="FB41" s="22">
        <v>0</v>
      </c>
      <c r="FC41" s="22">
        <v>4</v>
      </c>
      <c r="FD41" s="22">
        <v>1</v>
      </c>
      <c r="FE41" s="22">
        <v>1</v>
      </c>
      <c r="FF41" s="22">
        <v>4</v>
      </c>
      <c r="FG41" s="22">
        <v>0</v>
      </c>
      <c r="FH41" s="22">
        <v>0</v>
      </c>
      <c r="FI41" s="6">
        <v>0</v>
      </c>
      <c r="FJ41" s="6">
        <f t="shared" si="65"/>
        <v>0</v>
      </c>
      <c r="FK41" s="5">
        <v>0.11</v>
      </c>
      <c r="FL41" s="5">
        <v>6.14</v>
      </c>
      <c r="FM41" s="21">
        <f t="shared" si="66"/>
        <v>1.7600000000000001E-2</v>
      </c>
      <c r="FN41" s="1">
        <v>0</v>
      </c>
      <c r="FO41" s="22">
        <v>0</v>
      </c>
      <c r="FP41" s="22">
        <v>0</v>
      </c>
      <c r="FQ41" s="1">
        <v>0</v>
      </c>
      <c r="FR41" s="1">
        <f t="shared" si="67"/>
        <v>0</v>
      </c>
      <c r="FS41" s="3">
        <f t="shared" si="68"/>
        <v>0</v>
      </c>
      <c r="FT41" s="3" t="str">
        <f t="shared" si="69"/>
        <v xml:space="preserve"> </v>
      </c>
      <c r="FW41" s="20" t="str">
        <f t="shared" si="70"/>
        <v xml:space="preserve"> </v>
      </c>
      <c r="FX41" s="5">
        <v>0</v>
      </c>
      <c r="FY41" s="5">
        <v>0</v>
      </c>
      <c r="FZ41" s="22">
        <v>0</v>
      </c>
      <c r="GA41" s="22">
        <v>0</v>
      </c>
      <c r="GB41" s="22">
        <v>0</v>
      </c>
      <c r="GC41" s="22">
        <v>0</v>
      </c>
      <c r="GD41" s="22">
        <v>0</v>
      </c>
      <c r="GE41" s="22">
        <v>0</v>
      </c>
      <c r="GF41" s="22">
        <v>0</v>
      </c>
      <c r="GG41" s="22">
        <v>0</v>
      </c>
      <c r="GH41" s="1">
        <v>8</v>
      </c>
      <c r="GI41" s="1">
        <v>0</v>
      </c>
      <c r="GJ41" s="1">
        <v>3</v>
      </c>
      <c r="GK41" s="1">
        <v>0</v>
      </c>
      <c r="GL41" s="6"/>
      <c r="GM41" s="6"/>
      <c r="GN41" s="31" t="str">
        <f t="shared" si="71"/>
        <v xml:space="preserve"> 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32" t="str">
        <f t="shared" si="72"/>
        <v xml:space="preserve"> </v>
      </c>
      <c r="GW41" s="9">
        <f t="shared" si="73"/>
        <v>4</v>
      </c>
      <c r="GX41" s="10">
        <v>0.1</v>
      </c>
      <c r="GY41" s="10">
        <v>0.60000000000000009</v>
      </c>
      <c r="GZ41" s="10">
        <v>0.7</v>
      </c>
      <c r="HA41" s="29">
        <f t="shared" si="74"/>
        <v>0.11666666666666665</v>
      </c>
      <c r="HB41" s="29">
        <f t="shared" si="75"/>
        <v>0.45544912344100652</v>
      </c>
      <c r="HC41">
        <v>2.2000000000000002</v>
      </c>
      <c r="HD41">
        <v>2.6</v>
      </c>
      <c r="HE41">
        <v>4.2</v>
      </c>
      <c r="HF41">
        <v>0.2</v>
      </c>
      <c r="HG41">
        <v>1</v>
      </c>
      <c r="HH41">
        <v>0</v>
      </c>
      <c r="HI41">
        <v>1.2</v>
      </c>
      <c r="HJ41" s="11">
        <f t="shared" si="76"/>
        <v>0.19999999999999998</v>
      </c>
      <c r="HK41" s="11">
        <f t="shared" si="77"/>
        <v>0.7807699258988684</v>
      </c>
      <c r="HL41">
        <v>21</v>
      </c>
      <c r="HM41">
        <v>0</v>
      </c>
      <c r="HN41">
        <v>0</v>
      </c>
      <c r="HQ41" s="33">
        <v>196212</v>
      </c>
      <c r="HR41" s="33">
        <v>350000</v>
      </c>
      <c r="HS41" s="30">
        <f t="shared" si="78"/>
        <v>1.0416853569844788</v>
      </c>
    </row>
    <row r="42" spans="1:228" s="5" customFormat="1" x14ac:dyDescent="0.2">
      <c r="A42" s="1">
        <v>56</v>
      </c>
      <c r="B42" s="2" t="s">
        <v>483</v>
      </c>
      <c r="C42" s="2" t="s">
        <v>484</v>
      </c>
      <c r="D42" s="2" t="s">
        <v>257</v>
      </c>
      <c r="E42" s="2" t="s">
        <v>240</v>
      </c>
      <c r="F42" s="2">
        <v>74</v>
      </c>
      <c r="G42" s="2">
        <v>203</v>
      </c>
      <c r="H42" s="2" t="s">
        <v>249</v>
      </c>
      <c r="I42" s="2" t="s">
        <v>258</v>
      </c>
      <c r="J42" s="3">
        <v>22</v>
      </c>
      <c r="K42" s="5" t="s">
        <v>485</v>
      </c>
      <c r="L42" s="5" t="s">
        <v>486</v>
      </c>
      <c r="M42" s="5" t="s">
        <v>487</v>
      </c>
      <c r="N42" s="5" t="s">
        <v>437</v>
      </c>
      <c r="O42" s="2" t="s">
        <v>437</v>
      </c>
      <c r="P42" s="2" t="s">
        <v>415</v>
      </c>
      <c r="Q42" s="1">
        <v>16</v>
      </c>
      <c r="R42" s="1">
        <v>3</v>
      </c>
      <c r="S42" s="1">
        <v>4</v>
      </c>
      <c r="T42" s="1">
        <v>7</v>
      </c>
      <c r="U42" s="1">
        <v>0</v>
      </c>
      <c r="V42" s="1">
        <v>39</v>
      </c>
      <c r="W42" s="20">
        <f t="shared" si="0"/>
        <v>7.6923076923076927E-2</v>
      </c>
      <c r="X42" s="6">
        <v>257.5</v>
      </c>
      <c r="Y42" s="6">
        <f t="shared" si="1"/>
        <v>16.09375</v>
      </c>
      <c r="Z42" s="1">
        <v>349</v>
      </c>
      <c r="AA42" s="6">
        <f t="shared" si="2"/>
        <v>21.8125</v>
      </c>
      <c r="AB42" s="8">
        <f t="shared" si="3"/>
        <v>0.73782234957020054</v>
      </c>
      <c r="AC42" s="3">
        <f t="shared" si="4"/>
        <v>27.700000000000003</v>
      </c>
      <c r="AD42" s="8">
        <f t="shared" si="5"/>
        <v>6.454368932038836</v>
      </c>
      <c r="AE42" s="20">
        <f t="shared" si="6"/>
        <v>0.25</v>
      </c>
      <c r="AF42" s="20">
        <f t="shared" si="7"/>
        <v>0.33333333333333331</v>
      </c>
      <c r="AG42" s="20">
        <f t="shared" si="8"/>
        <v>0.58333333333333326</v>
      </c>
      <c r="AH42" s="3">
        <f t="shared" si="9"/>
        <v>9</v>
      </c>
      <c r="AI42" s="3">
        <f t="shared" si="10"/>
        <v>6</v>
      </c>
      <c r="AJ42" s="3">
        <f t="shared" si="11"/>
        <v>3</v>
      </c>
      <c r="AK42" s="20">
        <f t="shared" si="12"/>
        <v>0.66666666666666663</v>
      </c>
      <c r="AL42" s="6">
        <v>0.9</v>
      </c>
      <c r="AM42" s="1">
        <v>13</v>
      </c>
      <c r="AN42" s="1">
        <v>11</v>
      </c>
      <c r="AO42" s="1">
        <v>10</v>
      </c>
      <c r="AP42" s="1">
        <v>5</v>
      </c>
      <c r="AQ42" s="1">
        <v>3</v>
      </c>
      <c r="AR42" s="6">
        <f t="shared" si="13"/>
        <v>3.029126213592233</v>
      </c>
      <c r="AS42" s="6">
        <f t="shared" si="14"/>
        <v>2.5631067961165046</v>
      </c>
      <c r="AT42" s="6">
        <f t="shared" si="15"/>
        <v>2.3300970873786406</v>
      </c>
      <c r="AU42" s="6">
        <f t="shared" si="16"/>
        <v>1.1650485436893203</v>
      </c>
      <c r="AV42" s="6">
        <f t="shared" si="17"/>
        <v>0.69902912621359226</v>
      </c>
      <c r="AW42" s="1">
        <v>2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7">
        <f>(EA42+FH42+GG42)-(DZ42+FG42+GF42)-((BD42/60)*(0.11)+(EF42/60)*(-0.14)+(FI42/60)*(0.13))</f>
        <v>0.65576388888875004</v>
      </c>
      <c r="BD42" s="6">
        <v>226.8166666667</v>
      </c>
      <c r="BE42" s="6">
        <f t="shared" si="18"/>
        <v>14.17604166666875</v>
      </c>
      <c r="BF42" s="5">
        <v>14.08</v>
      </c>
      <c r="BG42" s="5">
        <v>37.04</v>
      </c>
      <c r="BH42" s="21">
        <f t="shared" si="19"/>
        <v>0.27543035993740222</v>
      </c>
      <c r="BI42" s="1">
        <v>2</v>
      </c>
      <c r="BJ42" s="22">
        <v>1</v>
      </c>
      <c r="BK42" s="22">
        <v>2</v>
      </c>
      <c r="BL42" s="1">
        <v>3</v>
      </c>
      <c r="BM42" s="1">
        <f t="shared" si="20"/>
        <v>5</v>
      </c>
      <c r="BN42" s="8">
        <f t="shared" si="21"/>
        <v>1.3226541259458708</v>
      </c>
      <c r="BO42" s="3">
        <f t="shared" si="22"/>
        <v>12.200000000000001</v>
      </c>
      <c r="BP42" s="20">
        <f t="shared" si="23"/>
        <v>0.2</v>
      </c>
      <c r="BQ42" s="20">
        <f t="shared" si="24"/>
        <v>0.3</v>
      </c>
      <c r="BR42" s="20">
        <f t="shared" si="25"/>
        <v>0.5</v>
      </c>
      <c r="BS42" s="3">
        <f t="shared" si="26"/>
        <v>7</v>
      </c>
      <c r="BT42" s="1">
        <v>4</v>
      </c>
      <c r="BU42" s="1">
        <v>3</v>
      </c>
      <c r="BV42" s="20">
        <f t="shared" si="27"/>
        <v>0.5714285714285714</v>
      </c>
      <c r="BW42" s="5">
        <v>29</v>
      </c>
      <c r="BX42" s="5">
        <v>31</v>
      </c>
      <c r="BY42" s="21">
        <f t="shared" si="28"/>
        <v>0.31413612565445026</v>
      </c>
      <c r="BZ42" s="5">
        <v>23</v>
      </c>
      <c r="CA42" s="5">
        <v>34</v>
      </c>
      <c r="CB42" s="23">
        <f t="shared" si="29"/>
        <v>0.29842931937172773</v>
      </c>
      <c r="CC42" s="5">
        <v>41</v>
      </c>
      <c r="CD42" s="5">
        <v>33</v>
      </c>
      <c r="CE42" s="23">
        <f t="shared" si="30"/>
        <v>0.38743455497382201</v>
      </c>
      <c r="CF42" s="23">
        <f t="shared" si="31"/>
        <v>0.51282051282051277</v>
      </c>
      <c r="CG42" s="24">
        <v>11</v>
      </c>
      <c r="CH42" s="5">
        <v>74</v>
      </c>
      <c r="CI42" s="5">
        <v>86</v>
      </c>
      <c r="CJ42" s="5">
        <v>78</v>
      </c>
      <c r="CK42">
        <v>16.13395543</v>
      </c>
      <c r="CL42" s="5">
        <v>0.871</v>
      </c>
      <c r="CM42" s="5">
        <v>3</v>
      </c>
      <c r="CN42" s="5">
        <v>1.2850000000000001</v>
      </c>
      <c r="CO42" s="5">
        <v>0.434</v>
      </c>
      <c r="CP42" s="5">
        <v>-5.2850000000000001</v>
      </c>
      <c r="CQ42" s="21">
        <f t="shared" si="32"/>
        <v>8.1967213114754092E-2</v>
      </c>
      <c r="CR42" s="25">
        <f t="shared" si="33"/>
        <v>0.92105263157894735</v>
      </c>
      <c r="CS42" s="22">
        <f t="shared" si="34"/>
        <v>929.24935289042276</v>
      </c>
      <c r="CT42" s="21">
        <f t="shared" si="35"/>
        <v>3.0198446937014373E-3</v>
      </c>
      <c r="CU42" s="26">
        <f t="shared" si="36"/>
        <v>2.6633522727272725</v>
      </c>
      <c r="CV42" s="27">
        <f t="shared" si="37"/>
        <v>2.3970170454545454</v>
      </c>
      <c r="CW42" s="27">
        <f t="shared" si="38"/>
        <v>32.492897727272727</v>
      </c>
      <c r="CX42" s="27">
        <f t="shared" si="39"/>
        <v>30.362215909090907</v>
      </c>
      <c r="CY42" s="27">
        <f t="shared" si="40"/>
        <v>52.468039772727273</v>
      </c>
      <c r="CZ42" s="27">
        <f t="shared" si="41"/>
        <v>53.267045454545453</v>
      </c>
      <c r="DA42" s="28">
        <f t="shared" si="42"/>
        <v>-0.79900568181817988</v>
      </c>
      <c r="DB42" s="5">
        <v>10</v>
      </c>
      <c r="DC42" s="5">
        <v>9</v>
      </c>
      <c r="DD42" s="22">
        <v>112</v>
      </c>
      <c r="DE42" s="22">
        <v>105</v>
      </c>
      <c r="DF42" s="22">
        <v>33</v>
      </c>
      <c r="DG42" s="22">
        <v>34</v>
      </c>
      <c r="DH42" s="22">
        <v>52</v>
      </c>
      <c r="DI42" s="22">
        <v>42</v>
      </c>
      <c r="DJ42" s="29">
        <f t="shared" si="43"/>
        <v>5.3733020104895139</v>
      </c>
      <c r="DK42" s="27">
        <f t="shared" si="44"/>
        <v>2.1260799136069117</v>
      </c>
      <c r="DL42" s="27">
        <f t="shared" si="45"/>
        <v>2.6322894168466524</v>
      </c>
      <c r="DM42" s="27">
        <f t="shared" si="46"/>
        <v>27.23407127429806</v>
      </c>
      <c r="DN42" s="27">
        <f t="shared" si="47"/>
        <v>28.044006479481645</v>
      </c>
      <c r="DO42" s="27">
        <f t="shared" si="48"/>
        <v>46.571274298056153</v>
      </c>
      <c r="DP42" s="27">
        <f t="shared" si="49"/>
        <v>54.46814254859612</v>
      </c>
      <c r="DQ42" s="30">
        <f t="shared" si="50"/>
        <v>7.0978625687217871</v>
      </c>
      <c r="DR42" s="5">
        <v>21</v>
      </c>
      <c r="DS42" s="5">
        <v>26</v>
      </c>
      <c r="DT42" s="5">
        <v>248</v>
      </c>
      <c r="DU42" s="5">
        <v>251</v>
      </c>
      <c r="DV42" s="5">
        <v>76</v>
      </c>
      <c r="DW42" s="5">
        <v>105</v>
      </c>
      <c r="DX42" s="5">
        <v>156</v>
      </c>
      <c r="DY42" s="5">
        <v>115</v>
      </c>
      <c r="DZ42" s="22">
        <v>1</v>
      </c>
      <c r="EA42" s="22">
        <v>2</v>
      </c>
      <c r="EB42" s="22">
        <f t="shared" si="51"/>
        <v>1</v>
      </c>
      <c r="EC42" s="26">
        <f t="shared" si="52"/>
        <v>0.26453082518917415</v>
      </c>
      <c r="ED42" s="27">
        <f t="shared" si="53"/>
        <v>0.52906165037834829</v>
      </c>
      <c r="EE42" s="27">
        <f t="shared" si="54"/>
        <v>0.26453082518917415</v>
      </c>
      <c r="EF42" s="6">
        <v>30.683333333299998</v>
      </c>
      <c r="EG42" s="6">
        <f t="shared" si="55"/>
        <v>1.9177083333312499</v>
      </c>
      <c r="EH42" s="5">
        <v>1.92</v>
      </c>
      <c r="EI42" s="5">
        <v>2.29</v>
      </c>
      <c r="EJ42" s="21">
        <f t="shared" si="56"/>
        <v>0.4560570071258907</v>
      </c>
      <c r="EK42" s="1">
        <v>1</v>
      </c>
      <c r="EL42" s="22">
        <v>1</v>
      </c>
      <c r="EM42" s="22">
        <v>0</v>
      </c>
      <c r="EN42" s="1">
        <v>1</v>
      </c>
      <c r="EO42" s="3">
        <f t="shared" si="57"/>
        <v>2</v>
      </c>
      <c r="EP42" s="6">
        <f t="shared" si="58"/>
        <v>3.9109179793632931</v>
      </c>
      <c r="EQ42" s="3">
        <f t="shared" si="59"/>
        <v>15.5</v>
      </c>
      <c r="ER42" s="20">
        <f t="shared" si="60"/>
        <v>0.5</v>
      </c>
      <c r="ES42" s="20">
        <f t="shared" si="61"/>
        <v>0.5</v>
      </c>
      <c r="ET42" s="20">
        <f t="shared" si="62"/>
        <v>1</v>
      </c>
      <c r="EU42" s="3">
        <f t="shared" si="63"/>
        <v>2</v>
      </c>
      <c r="EV42" s="1">
        <v>2</v>
      </c>
      <c r="EW42" s="1">
        <v>0</v>
      </c>
      <c r="EX42" s="20">
        <f t="shared" si="64"/>
        <v>1</v>
      </c>
      <c r="EY42" s="5">
        <v>2</v>
      </c>
      <c r="EZ42" s="5">
        <v>1</v>
      </c>
      <c r="FA42" s="22">
        <v>29</v>
      </c>
      <c r="FB42" s="22">
        <v>1</v>
      </c>
      <c r="FC42" s="22">
        <v>8</v>
      </c>
      <c r="FD42" s="22">
        <v>1</v>
      </c>
      <c r="FE42" s="22">
        <v>0</v>
      </c>
      <c r="FF42" s="22">
        <v>10</v>
      </c>
      <c r="FG42" s="22">
        <v>0</v>
      </c>
      <c r="FH42" s="22">
        <v>0</v>
      </c>
      <c r="FI42" s="6">
        <v>0</v>
      </c>
      <c r="FJ42" s="6">
        <f t="shared" si="65"/>
        <v>0</v>
      </c>
      <c r="FM42" s="21" t="str">
        <f t="shared" si="66"/>
        <v xml:space="preserve"> </v>
      </c>
      <c r="FN42" s="1">
        <v>0</v>
      </c>
      <c r="FO42" s="22">
        <v>0</v>
      </c>
      <c r="FP42" s="22">
        <v>0</v>
      </c>
      <c r="FQ42" s="1">
        <v>0</v>
      </c>
      <c r="FR42" s="1">
        <f t="shared" si="67"/>
        <v>0</v>
      </c>
      <c r="FS42" s="3">
        <f t="shared" si="68"/>
        <v>0</v>
      </c>
      <c r="FT42" s="3" t="str">
        <f t="shared" si="69"/>
        <v xml:space="preserve"> </v>
      </c>
      <c r="FU42" s="1">
        <v>0</v>
      </c>
      <c r="FV42" s="1">
        <v>0</v>
      </c>
      <c r="FW42" s="20" t="str">
        <f t="shared" si="70"/>
        <v xml:space="preserve"> </v>
      </c>
      <c r="FZ42" s="22">
        <v>0</v>
      </c>
      <c r="GA42" s="22">
        <v>0</v>
      </c>
      <c r="GB42" s="22">
        <v>0</v>
      </c>
      <c r="GC42" s="22">
        <v>0</v>
      </c>
      <c r="GD42" s="22">
        <v>0</v>
      </c>
      <c r="GE42" s="22">
        <v>0</v>
      </c>
      <c r="GF42" s="22">
        <v>0</v>
      </c>
      <c r="GG42" s="22">
        <v>0</v>
      </c>
      <c r="GH42" s="1">
        <v>12</v>
      </c>
      <c r="GI42" s="1">
        <v>2</v>
      </c>
      <c r="GJ42" s="1">
        <v>10</v>
      </c>
      <c r="GK42" s="1">
        <v>0</v>
      </c>
      <c r="GL42" s="1">
        <v>1</v>
      </c>
      <c r="GM42" s="1">
        <v>0</v>
      </c>
      <c r="GN42" s="31">
        <f t="shared" si="71"/>
        <v>0</v>
      </c>
      <c r="GO42" s="1">
        <v>0</v>
      </c>
      <c r="GP42" s="1">
        <v>1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32" t="str">
        <f t="shared" si="72"/>
        <v xml:space="preserve"> </v>
      </c>
      <c r="GW42" s="9">
        <f t="shared" si="73"/>
        <v>5</v>
      </c>
      <c r="GX42" s="10">
        <v>0.4</v>
      </c>
      <c r="GY42" s="10">
        <v>0.30000000000000004</v>
      </c>
      <c r="GZ42" s="10">
        <v>0.7</v>
      </c>
      <c r="HA42" s="29">
        <f t="shared" si="74"/>
        <v>4.3749999999999997E-2</v>
      </c>
      <c r="HB42" s="29">
        <f t="shared" si="75"/>
        <v>0.16310679611650486</v>
      </c>
      <c r="HC42">
        <v>6.7</v>
      </c>
      <c r="HD42">
        <v>6</v>
      </c>
      <c r="HE42">
        <v>1.7000000000000002</v>
      </c>
      <c r="HF42">
        <v>-0.1</v>
      </c>
      <c r="HG42">
        <v>0.9</v>
      </c>
      <c r="HH42">
        <v>-0.30000000000000004</v>
      </c>
      <c r="HI42">
        <v>0.5</v>
      </c>
      <c r="HJ42" s="11">
        <f t="shared" si="76"/>
        <v>3.125E-2</v>
      </c>
      <c r="HK42" s="11">
        <f t="shared" si="77"/>
        <v>0.11650485436893203</v>
      </c>
      <c r="HL42">
        <v>41</v>
      </c>
      <c r="HM42">
        <v>0</v>
      </c>
      <c r="HN42">
        <v>0</v>
      </c>
      <c r="HO42">
        <v>3</v>
      </c>
      <c r="HP42" t="s">
        <v>488</v>
      </c>
      <c r="HQ42" s="33">
        <v>280236</v>
      </c>
      <c r="HR42" s="33">
        <v>210000</v>
      </c>
      <c r="HS42" s="30">
        <f t="shared" si="78"/>
        <v>0.37151460753880267</v>
      </c>
      <c r="HT42"/>
    </row>
    <row r="43" spans="1:228" x14ac:dyDescent="0.2">
      <c r="A43" s="1">
        <v>28</v>
      </c>
      <c r="B43" s="2" t="s">
        <v>489</v>
      </c>
      <c r="C43" s="2" t="s">
        <v>490</v>
      </c>
      <c r="D43" s="2" t="s">
        <v>379</v>
      </c>
      <c r="E43" s="2" t="s">
        <v>240</v>
      </c>
      <c r="F43" s="2">
        <v>72</v>
      </c>
      <c r="G43" s="2">
        <v>192</v>
      </c>
      <c r="H43" s="2" t="s">
        <v>231</v>
      </c>
      <c r="J43" s="3">
        <v>35</v>
      </c>
      <c r="K43" s="5" t="s">
        <v>491</v>
      </c>
      <c r="L43" s="5" t="s">
        <v>492</v>
      </c>
      <c r="M43" s="5" t="s">
        <v>493</v>
      </c>
      <c r="N43" s="5" t="s">
        <v>286</v>
      </c>
      <c r="O43" s="2" t="s">
        <v>286</v>
      </c>
      <c r="P43" s="2" t="s">
        <v>236</v>
      </c>
      <c r="Q43" s="1">
        <v>36</v>
      </c>
      <c r="R43" s="1">
        <v>4</v>
      </c>
      <c r="S43" s="1">
        <v>4</v>
      </c>
      <c r="T43" s="1">
        <v>8</v>
      </c>
      <c r="U43" s="1">
        <v>-2</v>
      </c>
      <c r="V43" s="1">
        <v>31</v>
      </c>
      <c r="W43" s="20">
        <f t="shared" si="0"/>
        <v>0.12903225806451613</v>
      </c>
      <c r="X43" s="6">
        <v>287.76666666670002</v>
      </c>
      <c r="Y43" s="6">
        <f t="shared" si="1"/>
        <v>7.9935185185194451</v>
      </c>
      <c r="Z43" s="1">
        <v>480</v>
      </c>
      <c r="AA43" s="6">
        <f t="shared" si="2"/>
        <v>13.333333333333334</v>
      </c>
      <c r="AB43" s="8">
        <f t="shared" si="3"/>
        <v>0.5995138888889584</v>
      </c>
      <c r="AC43" s="3">
        <f t="shared" si="4"/>
        <v>0</v>
      </c>
      <c r="AD43" s="8">
        <f t="shared" si="5"/>
        <v>0</v>
      </c>
      <c r="AE43" s="20">
        <f t="shared" si="6"/>
        <v>0.30769230769230771</v>
      </c>
      <c r="AF43" s="20">
        <f t="shared" si="7"/>
        <v>0.30769230769230771</v>
      </c>
      <c r="AG43" s="20">
        <f t="shared" si="8"/>
        <v>0.61538461538461542</v>
      </c>
      <c r="AH43" s="3">
        <f t="shared" si="9"/>
        <v>117</v>
      </c>
      <c r="AI43" s="3">
        <f t="shared" si="10"/>
        <v>57</v>
      </c>
      <c r="AJ43" s="3">
        <f t="shared" si="11"/>
        <v>60</v>
      </c>
      <c r="AK43" s="20">
        <f t="shared" si="12"/>
        <v>0.48717948717948717</v>
      </c>
      <c r="AL43" s="6">
        <v>5.0999999999999996</v>
      </c>
      <c r="AM43" s="1">
        <v>62</v>
      </c>
      <c r="AN43" s="1">
        <v>21</v>
      </c>
      <c r="AO43" s="1">
        <v>18</v>
      </c>
      <c r="AP43" s="1">
        <v>7</v>
      </c>
      <c r="AQ43" s="1">
        <v>4</v>
      </c>
      <c r="AR43" s="6">
        <f t="shared" si="13"/>
        <v>12.927140044015646</v>
      </c>
      <c r="AS43" s="6">
        <f t="shared" si="14"/>
        <v>4.3785474342633641</v>
      </c>
      <c r="AT43" s="6">
        <f t="shared" si="15"/>
        <v>3.7530406579400259</v>
      </c>
      <c r="AU43" s="6">
        <f t="shared" si="16"/>
        <v>1.4595158114211213</v>
      </c>
      <c r="AV43" s="6">
        <f t="shared" si="17"/>
        <v>0.83400903509778357</v>
      </c>
      <c r="AW43" s="1">
        <v>22</v>
      </c>
      <c r="AX43" s="1">
        <v>1</v>
      </c>
      <c r="AY43" s="1">
        <v>4</v>
      </c>
      <c r="AZ43" s="1">
        <v>0</v>
      </c>
      <c r="BA43" s="1">
        <v>0</v>
      </c>
      <c r="BB43" s="1">
        <v>0</v>
      </c>
      <c r="BC43" s="7">
        <f>(EA43+FH43+GG43)-(DZ43+FG43+GF43)-((BD43/60)*(0.11)+(EF43/60)*(-0.14)+(FI43/60)*(0.13))</f>
        <v>1.4606833333333999</v>
      </c>
      <c r="BD43" s="6">
        <v>239.48333333330001</v>
      </c>
      <c r="BE43" s="6">
        <f t="shared" si="18"/>
        <v>6.6523148148138889</v>
      </c>
      <c r="BF43" s="5">
        <v>6.65</v>
      </c>
      <c r="BG43" s="5">
        <v>42.23</v>
      </c>
      <c r="BH43" s="21">
        <f t="shared" si="19"/>
        <v>0.13604746317512276</v>
      </c>
      <c r="BI43" s="1">
        <v>3</v>
      </c>
      <c r="BJ43" s="22">
        <v>0</v>
      </c>
      <c r="BK43" s="22">
        <v>4</v>
      </c>
      <c r="BL43" s="1">
        <v>4</v>
      </c>
      <c r="BM43" s="1">
        <f t="shared" si="20"/>
        <v>7</v>
      </c>
      <c r="BN43" s="8">
        <f t="shared" si="21"/>
        <v>1.7537754888999586</v>
      </c>
      <c r="BO43" s="3">
        <f t="shared" si="22"/>
        <v>0</v>
      </c>
      <c r="BP43" s="20">
        <f t="shared" si="23"/>
        <v>0.27272727272727271</v>
      </c>
      <c r="BQ43" s="20">
        <f t="shared" si="24"/>
        <v>0.36363636363636365</v>
      </c>
      <c r="BR43" s="20">
        <f t="shared" si="25"/>
        <v>0.63636363636363635</v>
      </c>
      <c r="BS43" s="3">
        <f t="shared" si="26"/>
        <v>95</v>
      </c>
      <c r="BT43" s="1">
        <v>50</v>
      </c>
      <c r="BU43" s="1">
        <v>45</v>
      </c>
      <c r="BV43" s="20">
        <f t="shared" si="27"/>
        <v>0.52631578947368418</v>
      </c>
      <c r="BW43" s="5">
        <v>30</v>
      </c>
      <c r="BX43" s="5">
        <v>27</v>
      </c>
      <c r="BY43" s="21">
        <f t="shared" si="28"/>
        <v>0.25675675675675674</v>
      </c>
      <c r="BZ43" s="5">
        <v>33</v>
      </c>
      <c r="CA43" s="5">
        <v>33</v>
      </c>
      <c r="CB43" s="23">
        <f t="shared" si="29"/>
        <v>0.29729729729729731</v>
      </c>
      <c r="CC43" s="5">
        <v>53</v>
      </c>
      <c r="CD43" s="5">
        <v>46</v>
      </c>
      <c r="CE43" s="23">
        <f t="shared" si="30"/>
        <v>0.44594594594594594</v>
      </c>
      <c r="CF43" s="23">
        <f t="shared" si="31"/>
        <v>0.46341463414634149</v>
      </c>
      <c r="CG43" s="24">
        <v>8</v>
      </c>
      <c r="CH43" s="5">
        <v>90</v>
      </c>
      <c r="CI43" s="5">
        <v>109</v>
      </c>
      <c r="CJ43" s="5">
        <v>71</v>
      </c>
      <c r="CK43">
        <v>14.242332790000001</v>
      </c>
      <c r="CL43" s="5">
        <v>-1.587</v>
      </c>
      <c r="CM43" s="5">
        <v>13</v>
      </c>
      <c r="CN43" s="5">
        <v>-1.802</v>
      </c>
      <c r="CO43" s="5">
        <v>-1.8359999999999999</v>
      </c>
      <c r="CP43" s="5">
        <v>-6.4080000000000004</v>
      </c>
      <c r="CQ43" s="21">
        <f t="shared" si="32"/>
        <v>0.10377358490566038</v>
      </c>
      <c r="CR43" s="25">
        <f t="shared" si="33"/>
        <v>0.88135593220338981</v>
      </c>
      <c r="CS43" s="22">
        <f t="shared" si="34"/>
        <v>891.73329069395584</v>
      </c>
      <c r="CT43" s="21">
        <f t="shared" si="35"/>
        <v>-1.4870482890949804E-2</v>
      </c>
      <c r="CU43" s="26">
        <f t="shared" si="36"/>
        <v>2.7568922305764412</v>
      </c>
      <c r="CV43" s="27">
        <f t="shared" si="37"/>
        <v>3.5087719298245612</v>
      </c>
      <c r="CW43" s="27">
        <f t="shared" si="38"/>
        <v>26.56641604010025</v>
      </c>
      <c r="CX43" s="27">
        <f t="shared" si="39"/>
        <v>29.573934837092729</v>
      </c>
      <c r="CY43" s="27">
        <f t="shared" si="40"/>
        <v>52.631578947368418</v>
      </c>
      <c r="CZ43" s="27">
        <f t="shared" si="41"/>
        <v>56.641604010025063</v>
      </c>
      <c r="DA43" s="28">
        <f t="shared" si="42"/>
        <v>-4.0100250626566449</v>
      </c>
      <c r="DB43" s="5">
        <v>11</v>
      </c>
      <c r="DC43" s="5">
        <v>14</v>
      </c>
      <c r="DD43" s="22">
        <v>95</v>
      </c>
      <c r="DE43" s="22">
        <v>104</v>
      </c>
      <c r="DF43" s="22">
        <v>54</v>
      </c>
      <c r="DG43" s="22">
        <v>48</v>
      </c>
      <c r="DH43" s="22">
        <v>60</v>
      </c>
      <c r="DI43" s="22">
        <v>50</v>
      </c>
      <c r="DJ43" s="29">
        <f t="shared" si="43"/>
        <v>1.3840237178311607</v>
      </c>
      <c r="DK43" s="27">
        <f t="shared" si="44"/>
        <v>2.0917199463256768</v>
      </c>
      <c r="DL43" s="27">
        <f t="shared" si="45"/>
        <v>3.3151787828557899</v>
      </c>
      <c r="DM43" s="27">
        <f t="shared" si="46"/>
        <v>27.587023443049965</v>
      </c>
      <c r="DN43" s="27">
        <f t="shared" si="47"/>
        <v>29.71820980345726</v>
      </c>
      <c r="DO43" s="27">
        <f t="shared" si="48"/>
        <v>51.18793906385666</v>
      </c>
      <c r="DP43" s="27">
        <f t="shared" si="49"/>
        <v>55.529244612834482</v>
      </c>
      <c r="DQ43" s="30">
        <f t="shared" si="50"/>
        <v>0.33128048632117668</v>
      </c>
      <c r="DR43" s="5">
        <v>53</v>
      </c>
      <c r="DS43" s="5">
        <v>84</v>
      </c>
      <c r="DT43" s="5">
        <v>646</v>
      </c>
      <c r="DU43" s="5">
        <v>669</v>
      </c>
      <c r="DV43" s="5">
        <v>264</v>
      </c>
      <c r="DW43" s="5">
        <v>294</v>
      </c>
      <c r="DX43" s="5">
        <v>360</v>
      </c>
      <c r="DY43" s="5">
        <v>334</v>
      </c>
      <c r="DZ43" s="22">
        <v>1</v>
      </c>
      <c r="EA43" s="22">
        <v>2</v>
      </c>
      <c r="EB43" s="22">
        <f t="shared" si="51"/>
        <v>1</v>
      </c>
      <c r="EC43" s="26">
        <f t="shared" si="52"/>
        <v>0.25053935555713691</v>
      </c>
      <c r="ED43" s="27">
        <f t="shared" si="53"/>
        <v>0.50107871111427382</v>
      </c>
      <c r="EE43" s="27">
        <f t="shared" si="54"/>
        <v>0.25053935555713691</v>
      </c>
      <c r="EF43" s="6">
        <v>0.96666666670000001</v>
      </c>
      <c r="EG43" s="6">
        <f t="shared" si="55"/>
        <v>2.6851851852777778E-2</v>
      </c>
      <c r="EH43" s="5">
        <v>0.03</v>
      </c>
      <c r="EI43" s="5">
        <v>5.0999999999999996</v>
      </c>
      <c r="EJ43" s="21">
        <f t="shared" si="56"/>
        <v>5.8479532163742687E-3</v>
      </c>
      <c r="EK43" s="1">
        <v>0</v>
      </c>
      <c r="EL43" s="22">
        <v>0</v>
      </c>
      <c r="EM43" s="22">
        <v>0</v>
      </c>
      <c r="EN43" s="1">
        <v>0</v>
      </c>
      <c r="EO43" s="3">
        <f t="shared" si="57"/>
        <v>0</v>
      </c>
      <c r="EP43" s="6">
        <f t="shared" si="58"/>
        <v>0</v>
      </c>
      <c r="EQ43" s="3">
        <f t="shared" si="59"/>
        <v>0</v>
      </c>
      <c r="ER43" s="20">
        <f t="shared" si="60"/>
        <v>0</v>
      </c>
      <c r="ES43" s="20">
        <f t="shared" si="61"/>
        <v>0</v>
      </c>
      <c r="ET43" s="20">
        <f t="shared" si="62"/>
        <v>0</v>
      </c>
      <c r="EU43" s="3">
        <f t="shared" si="63"/>
        <v>1</v>
      </c>
      <c r="EV43" s="1">
        <v>1</v>
      </c>
      <c r="EW43" s="1">
        <v>0</v>
      </c>
      <c r="EX43" s="20">
        <f t="shared" si="64"/>
        <v>1</v>
      </c>
      <c r="EY43" s="5">
        <v>1</v>
      </c>
      <c r="EZ43" s="5">
        <v>0</v>
      </c>
      <c r="FA43" s="22">
        <v>1</v>
      </c>
      <c r="FB43" s="22">
        <v>0</v>
      </c>
      <c r="FC43" s="22">
        <v>0</v>
      </c>
      <c r="FD43" s="22">
        <v>0</v>
      </c>
      <c r="FE43" s="22">
        <v>0</v>
      </c>
      <c r="FF43" s="22">
        <v>1</v>
      </c>
      <c r="FG43" s="22">
        <v>0</v>
      </c>
      <c r="FH43" s="22">
        <v>1</v>
      </c>
      <c r="FI43" s="6">
        <v>47.316666666700002</v>
      </c>
      <c r="FJ43" s="6">
        <f t="shared" si="65"/>
        <v>1.3143518518527779</v>
      </c>
      <c r="FK43" s="5">
        <v>1.29</v>
      </c>
      <c r="FL43" s="5">
        <v>3.71</v>
      </c>
      <c r="FM43" s="21">
        <f t="shared" si="66"/>
        <v>0.25800000000000001</v>
      </c>
      <c r="FN43" s="1">
        <v>1</v>
      </c>
      <c r="FO43" s="22">
        <v>0</v>
      </c>
      <c r="FP43" s="22">
        <v>0</v>
      </c>
      <c r="FQ43" s="1">
        <v>0</v>
      </c>
      <c r="FR43" s="1">
        <f t="shared" si="67"/>
        <v>1</v>
      </c>
      <c r="FS43" s="3">
        <f t="shared" si="68"/>
        <v>0</v>
      </c>
      <c r="FT43" s="3">
        <f t="shared" si="69"/>
        <v>21</v>
      </c>
      <c r="FU43" s="1">
        <v>6</v>
      </c>
      <c r="FV43" s="1">
        <v>15</v>
      </c>
      <c r="FW43" s="20">
        <f t="shared" si="70"/>
        <v>0.2857142857142857</v>
      </c>
      <c r="FX43" s="5">
        <v>1</v>
      </c>
      <c r="FY43" s="5">
        <v>2</v>
      </c>
      <c r="FZ43" s="22">
        <v>4</v>
      </c>
      <c r="GA43" s="22">
        <v>32</v>
      </c>
      <c r="GB43" s="22">
        <v>1</v>
      </c>
      <c r="GC43" s="22">
        <v>13</v>
      </c>
      <c r="GD43" s="22">
        <v>20</v>
      </c>
      <c r="GE43" s="22">
        <v>1</v>
      </c>
      <c r="GF43" s="22">
        <v>0</v>
      </c>
      <c r="GG43" s="22">
        <v>0</v>
      </c>
      <c r="GH43" s="1">
        <v>13</v>
      </c>
      <c r="GI43" s="1">
        <v>1</v>
      </c>
      <c r="GJ43" s="1">
        <v>18</v>
      </c>
      <c r="GK43" s="1">
        <v>4</v>
      </c>
      <c r="GL43" s="6"/>
      <c r="GM43" s="6"/>
      <c r="GN43" s="31" t="str">
        <f t="shared" si="71"/>
        <v xml:space="preserve"> </v>
      </c>
      <c r="GP43" s="1">
        <v>0</v>
      </c>
      <c r="GQ43" s="1">
        <v>0</v>
      </c>
      <c r="GR43" s="1">
        <v>2</v>
      </c>
      <c r="GS43" s="1">
        <v>0</v>
      </c>
      <c r="GT43" s="1">
        <v>0</v>
      </c>
      <c r="GU43" s="1">
        <v>0</v>
      </c>
      <c r="GV43" s="32" t="str">
        <f t="shared" si="72"/>
        <v xml:space="preserve"> </v>
      </c>
      <c r="GW43" s="9">
        <f t="shared" si="73"/>
        <v>4</v>
      </c>
      <c r="GX43" s="10">
        <v>0.5</v>
      </c>
      <c r="GY43" s="10">
        <v>0.30000000000000004</v>
      </c>
      <c r="GZ43" s="10">
        <v>0.8</v>
      </c>
      <c r="HA43" s="29">
        <f t="shared" si="74"/>
        <v>2.2222222222222223E-2</v>
      </c>
      <c r="HB43" s="29">
        <f t="shared" si="75"/>
        <v>0.16680180701955671</v>
      </c>
      <c r="HC43">
        <v>7.1</v>
      </c>
      <c r="HD43">
        <v>8.1999999999999993</v>
      </c>
      <c r="HE43">
        <v>1.2</v>
      </c>
      <c r="HF43">
        <v>0.2</v>
      </c>
      <c r="HG43">
        <v>1.1000000000000001</v>
      </c>
      <c r="HH43">
        <v>0</v>
      </c>
      <c r="HI43">
        <v>1.3</v>
      </c>
      <c r="HJ43" s="11">
        <f t="shared" si="76"/>
        <v>3.6111111111111115E-2</v>
      </c>
      <c r="HK43" s="11">
        <f t="shared" si="77"/>
        <v>0.27105293640677963</v>
      </c>
      <c r="HL43">
        <v>99</v>
      </c>
      <c r="HM43">
        <v>0</v>
      </c>
      <c r="HN43">
        <v>0</v>
      </c>
      <c r="HO43">
        <v>4</v>
      </c>
      <c r="HP43" t="s">
        <v>494</v>
      </c>
      <c r="HQ43" s="33">
        <v>525000</v>
      </c>
      <c r="HR43" s="33">
        <v>0</v>
      </c>
      <c r="HS43" s="30">
        <f t="shared" si="78"/>
        <v>1.2560975609756098</v>
      </c>
    </row>
    <row r="44" spans="1:228" x14ac:dyDescent="0.2">
      <c r="A44" s="1">
        <v>20</v>
      </c>
      <c r="B44" s="2" t="s">
        <v>495</v>
      </c>
      <c r="C44" s="2" t="s">
        <v>496</v>
      </c>
      <c r="D44" s="2" t="s">
        <v>379</v>
      </c>
      <c r="E44" s="2" t="s">
        <v>240</v>
      </c>
      <c r="F44" s="2">
        <v>71</v>
      </c>
      <c r="G44" s="2">
        <v>185</v>
      </c>
      <c r="H44" s="2" t="s">
        <v>231</v>
      </c>
      <c r="J44" s="3">
        <v>36</v>
      </c>
      <c r="K44" s="5" t="s">
        <v>497</v>
      </c>
      <c r="L44" s="5" t="s">
        <v>498</v>
      </c>
      <c r="M44" s="5" t="s">
        <v>499</v>
      </c>
      <c r="N44" s="5" t="s">
        <v>343</v>
      </c>
      <c r="O44" s="2" t="s">
        <v>343</v>
      </c>
      <c r="P44" s="2" t="s">
        <v>314</v>
      </c>
      <c r="Q44" s="1">
        <v>26</v>
      </c>
      <c r="R44" s="1">
        <v>0</v>
      </c>
      <c r="S44" s="1">
        <v>3</v>
      </c>
      <c r="T44" s="1">
        <v>3</v>
      </c>
      <c r="U44" s="1">
        <v>-1</v>
      </c>
      <c r="V44" s="1">
        <v>31</v>
      </c>
      <c r="W44" s="20">
        <f t="shared" si="0"/>
        <v>0</v>
      </c>
      <c r="X44" s="6">
        <v>367.23333333329998</v>
      </c>
      <c r="Y44" s="6">
        <f t="shared" si="1"/>
        <v>14.124358974357692</v>
      </c>
      <c r="Z44" s="1">
        <v>557</v>
      </c>
      <c r="AA44" s="6">
        <f t="shared" si="2"/>
        <v>21.423076923076923</v>
      </c>
      <c r="AB44" s="8">
        <f t="shared" si="3"/>
        <v>0.65930580490718127</v>
      </c>
      <c r="AC44" s="3">
        <f t="shared" si="4"/>
        <v>25.25</v>
      </c>
      <c r="AD44" s="8">
        <f t="shared" si="5"/>
        <v>4.1254424979580762</v>
      </c>
      <c r="AE44" s="20">
        <f t="shared" si="6"/>
        <v>0</v>
      </c>
      <c r="AF44" s="20">
        <f t="shared" si="7"/>
        <v>0.375</v>
      </c>
      <c r="AG44" s="20">
        <f t="shared" si="8"/>
        <v>0.375</v>
      </c>
      <c r="AH44" s="3">
        <f t="shared" si="9"/>
        <v>378</v>
      </c>
      <c r="AI44" s="3">
        <f t="shared" si="10"/>
        <v>203</v>
      </c>
      <c r="AJ44" s="3">
        <f t="shared" si="11"/>
        <v>175</v>
      </c>
      <c r="AK44" s="20">
        <f t="shared" si="12"/>
        <v>0.53703703703703709</v>
      </c>
      <c r="AL44" s="6">
        <v>25.2</v>
      </c>
      <c r="AM44" s="1">
        <v>19</v>
      </c>
      <c r="AN44" s="1">
        <v>15</v>
      </c>
      <c r="AO44" s="1">
        <v>4</v>
      </c>
      <c r="AP44" s="1">
        <v>9</v>
      </c>
      <c r="AQ44" s="1">
        <v>12</v>
      </c>
      <c r="AR44" s="6">
        <f t="shared" si="13"/>
        <v>3.1042933648001365</v>
      </c>
      <c r="AS44" s="6">
        <f t="shared" si="14"/>
        <v>2.4507579195790554</v>
      </c>
      <c r="AT44" s="6">
        <f t="shared" si="15"/>
        <v>0.65353544522108142</v>
      </c>
      <c r="AU44" s="6">
        <f t="shared" si="16"/>
        <v>1.4704547517474331</v>
      </c>
      <c r="AV44" s="6">
        <f t="shared" si="17"/>
        <v>1.9606063356632444</v>
      </c>
      <c r="AW44" s="1">
        <v>10</v>
      </c>
      <c r="AX44" s="1">
        <v>5</v>
      </c>
      <c r="AY44" s="1">
        <v>0</v>
      </c>
      <c r="AZ44" s="1">
        <v>0</v>
      </c>
      <c r="BA44" s="1">
        <v>0</v>
      </c>
      <c r="BB44" s="1">
        <v>0</v>
      </c>
      <c r="BC44" s="7">
        <f>(EA44+FH44+GG44)-(DZ44+FG44+GF44)-((BD44/60)*(0.11)+(EF44/60)*(-0.14)+(FI44/60)*(0.13))</f>
        <v>-2.67891666666665</v>
      </c>
      <c r="BD44" s="6">
        <v>280.51666666670002</v>
      </c>
      <c r="BE44" s="6">
        <f t="shared" si="18"/>
        <v>10.789102564103846</v>
      </c>
      <c r="BF44" s="5">
        <v>10.51</v>
      </c>
      <c r="BG44" s="5">
        <v>36.58</v>
      </c>
      <c r="BH44" s="21">
        <f t="shared" si="19"/>
        <v>0.22318963686557658</v>
      </c>
      <c r="BI44" s="1">
        <v>0</v>
      </c>
      <c r="BJ44" s="22">
        <v>2</v>
      </c>
      <c r="BK44" s="22">
        <v>1</v>
      </c>
      <c r="BL44" s="1">
        <v>3</v>
      </c>
      <c r="BM44" s="1">
        <f t="shared" si="20"/>
        <v>3</v>
      </c>
      <c r="BN44" s="8">
        <f t="shared" si="21"/>
        <v>0.64167310320234783</v>
      </c>
      <c r="BO44" s="3">
        <f t="shared" si="22"/>
        <v>25.25</v>
      </c>
      <c r="BP44" s="20">
        <f t="shared" si="23"/>
        <v>0</v>
      </c>
      <c r="BQ44" s="20">
        <f t="shared" si="24"/>
        <v>0.375</v>
      </c>
      <c r="BR44" s="20">
        <f t="shared" si="25"/>
        <v>0.375</v>
      </c>
      <c r="BS44" s="3">
        <f t="shared" si="26"/>
        <v>275</v>
      </c>
      <c r="BT44" s="1">
        <v>161</v>
      </c>
      <c r="BU44" s="1">
        <v>114</v>
      </c>
      <c r="BV44" s="20">
        <f t="shared" si="27"/>
        <v>0.58545454545454545</v>
      </c>
      <c r="BW44" s="5">
        <v>35</v>
      </c>
      <c r="BX44" s="5">
        <v>32</v>
      </c>
      <c r="BY44" s="21">
        <f t="shared" si="28"/>
        <v>0.23103448275862068</v>
      </c>
      <c r="BZ44" s="5">
        <v>72</v>
      </c>
      <c r="CA44" s="5">
        <v>62</v>
      </c>
      <c r="CB44" s="23">
        <f t="shared" si="29"/>
        <v>0.46206896551724136</v>
      </c>
      <c r="CC44" s="5">
        <v>55</v>
      </c>
      <c r="CD44" s="5">
        <v>34</v>
      </c>
      <c r="CE44" s="23">
        <f t="shared" si="30"/>
        <v>0.30689655172413793</v>
      </c>
      <c r="CF44" s="23">
        <f t="shared" si="31"/>
        <v>0.33333333333333331</v>
      </c>
      <c r="CG44" s="24">
        <v>1</v>
      </c>
      <c r="CH44" s="5">
        <v>92</v>
      </c>
      <c r="CI44" s="5">
        <v>110</v>
      </c>
      <c r="CJ44" s="5">
        <v>90</v>
      </c>
      <c r="CK44">
        <v>15.04136931</v>
      </c>
      <c r="CL44" s="5">
        <v>-0.88100000000000001</v>
      </c>
      <c r="CM44" s="5">
        <v>11</v>
      </c>
      <c r="CN44" s="5">
        <v>0.161</v>
      </c>
      <c r="CO44" s="5">
        <v>-3.7850000000000001</v>
      </c>
      <c r="CP44" s="5">
        <v>-14.56</v>
      </c>
      <c r="CQ44" s="21">
        <f t="shared" si="32"/>
        <v>7.9207920792079209E-2</v>
      </c>
      <c r="CR44" s="25">
        <f t="shared" si="33"/>
        <v>0.94545454545454544</v>
      </c>
      <c r="CS44" s="22">
        <f t="shared" si="34"/>
        <v>953.37533753375328</v>
      </c>
      <c r="CT44" s="21">
        <f t="shared" si="35"/>
        <v>2.4662466246624645E-2</v>
      </c>
      <c r="CU44" s="26">
        <f t="shared" si="36"/>
        <v>1.7565688355412428</v>
      </c>
      <c r="CV44" s="27">
        <f t="shared" si="37"/>
        <v>1.9761399399838981</v>
      </c>
      <c r="CW44" s="27">
        <f t="shared" si="38"/>
        <v>22.176681548708189</v>
      </c>
      <c r="CX44" s="27">
        <f t="shared" si="39"/>
        <v>36.229232233038132</v>
      </c>
      <c r="CY44" s="27">
        <f t="shared" si="40"/>
        <v>42.596794261875139</v>
      </c>
      <c r="CZ44" s="27">
        <f t="shared" si="41"/>
        <v>68.725755690551125</v>
      </c>
      <c r="DA44" s="28">
        <f t="shared" si="42"/>
        <v>-26.128961428675986</v>
      </c>
      <c r="DB44" s="5">
        <v>8</v>
      </c>
      <c r="DC44" s="5">
        <v>9</v>
      </c>
      <c r="DD44" s="22">
        <v>93</v>
      </c>
      <c r="DE44" s="22">
        <v>156</v>
      </c>
      <c r="DF44" s="22">
        <v>37</v>
      </c>
      <c r="DG44" s="22">
        <v>61</v>
      </c>
      <c r="DH44" s="22">
        <v>87</v>
      </c>
      <c r="DI44" s="22">
        <v>56</v>
      </c>
      <c r="DJ44" s="29">
        <f t="shared" si="43"/>
        <v>-7.4979614286759855</v>
      </c>
      <c r="DK44" s="27">
        <f t="shared" si="44"/>
        <v>2.0818437986289275</v>
      </c>
      <c r="DL44" s="27">
        <f t="shared" si="45"/>
        <v>2.9650502586533207</v>
      </c>
      <c r="DM44" s="27">
        <f t="shared" si="46"/>
        <v>28.010262017916475</v>
      </c>
      <c r="DN44" s="27">
        <f t="shared" si="47"/>
        <v>30.975312276569795</v>
      </c>
      <c r="DO44" s="27">
        <f t="shared" si="48"/>
        <v>51.541405559994956</v>
      </c>
      <c r="DP44" s="27">
        <f t="shared" si="49"/>
        <v>57.786936955881735</v>
      </c>
      <c r="DQ44" s="30">
        <f t="shared" si="50"/>
        <v>-19.883430032789207</v>
      </c>
      <c r="DR44" s="5">
        <v>33</v>
      </c>
      <c r="DS44" s="5">
        <v>47</v>
      </c>
      <c r="DT44" s="5">
        <v>411</v>
      </c>
      <c r="DU44" s="5">
        <v>444</v>
      </c>
      <c r="DV44" s="5">
        <v>181</v>
      </c>
      <c r="DW44" s="5">
        <v>195</v>
      </c>
      <c r="DX44" s="5">
        <v>230</v>
      </c>
      <c r="DY44" s="5">
        <v>192</v>
      </c>
      <c r="DZ44" s="22">
        <v>3</v>
      </c>
      <c r="EA44" s="22">
        <v>1</v>
      </c>
      <c r="EB44" s="22">
        <f t="shared" si="51"/>
        <v>-2</v>
      </c>
      <c r="EC44" s="26">
        <f t="shared" si="52"/>
        <v>0.64167310320234783</v>
      </c>
      <c r="ED44" s="27">
        <f t="shared" si="53"/>
        <v>0.21389103440078258</v>
      </c>
      <c r="EE44" s="27">
        <f t="shared" si="54"/>
        <v>-0.42778206880156516</v>
      </c>
      <c r="EF44" s="6">
        <v>5.1666666667000003</v>
      </c>
      <c r="EG44" s="6">
        <f t="shared" si="55"/>
        <v>0.19871794871923079</v>
      </c>
      <c r="EH44" s="5">
        <v>0.19</v>
      </c>
      <c r="EI44" s="5">
        <v>4.95</v>
      </c>
      <c r="EJ44" s="21">
        <f t="shared" si="56"/>
        <v>3.6964980544747075E-2</v>
      </c>
      <c r="EK44" s="1">
        <v>0</v>
      </c>
      <c r="EL44" s="22">
        <v>0</v>
      </c>
      <c r="EM44" s="22">
        <v>0</v>
      </c>
      <c r="EN44" s="1">
        <v>0</v>
      </c>
      <c r="EO44" s="3">
        <f t="shared" si="57"/>
        <v>0</v>
      </c>
      <c r="EP44" s="6">
        <f t="shared" si="58"/>
        <v>0</v>
      </c>
      <c r="EQ44" s="3">
        <f t="shared" si="59"/>
        <v>0</v>
      </c>
      <c r="ER44" s="20">
        <f t="shared" si="60"/>
        <v>0</v>
      </c>
      <c r="ES44" s="20">
        <f t="shared" si="61"/>
        <v>0</v>
      </c>
      <c r="ET44" s="20">
        <f t="shared" si="62"/>
        <v>0</v>
      </c>
      <c r="EU44" s="3">
        <f t="shared" si="63"/>
        <v>6</v>
      </c>
      <c r="EV44" s="1">
        <v>3</v>
      </c>
      <c r="EW44" s="1">
        <v>3</v>
      </c>
      <c r="EX44" s="20">
        <f t="shared" si="64"/>
        <v>0.5</v>
      </c>
      <c r="EY44" s="5">
        <v>0</v>
      </c>
      <c r="EZ44" s="5">
        <v>0</v>
      </c>
      <c r="FA44" s="22">
        <v>4</v>
      </c>
      <c r="FB44" s="22">
        <v>2</v>
      </c>
      <c r="FC44" s="22">
        <v>2</v>
      </c>
      <c r="FD44" s="22">
        <v>0</v>
      </c>
      <c r="FE44" s="22">
        <v>0</v>
      </c>
      <c r="FF44" s="22">
        <v>3</v>
      </c>
      <c r="FG44" s="22">
        <v>0</v>
      </c>
      <c r="FH44" s="22">
        <v>0</v>
      </c>
      <c r="FI44" s="6">
        <v>81.55</v>
      </c>
      <c r="FJ44" s="6">
        <f t="shared" si="65"/>
        <v>3.1365384615384615</v>
      </c>
      <c r="FK44" s="5">
        <v>3.01</v>
      </c>
      <c r="FL44" s="5">
        <v>3.35</v>
      </c>
      <c r="FM44" s="21">
        <f t="shared" si="66"/>
        <v>0.47327044025157233</v>
      </c>
      <c r="FN44" s="1">
        <v>0</v>
      </c>
      <c r="FO44" s="22">
        <v>0</v>
      </c>
      <c r="FP44" s="22">
        <v>0</v>
      </c>
      <c r="FQ44" s="1">
        <v>0</v>
      </c>
      <c r="FR44" s="1">
        <f t="shared" si="67"/>
        <v>0</v>
      </c>
      <c r="FS44" s="3">
        <f t="shared" si="68"/>
        <v>0</v>
      </c>
      <c r="FT44" s="3">
        <f t="shared" si="69"/>
        <v>97</v>
      </c>
      <c r="FU44" s="1">
        <v>39</v>
      </c>
      <c r="FV44" s="1">
        <v>58</v>
      </c>
      <c r="FW44" s="20">
        <f t="shared" si="70"/>
        <v>0.40206185567010311</v>
      </c>
      <c r="FX44" s="5">
        <v>0</v>
      </c>
      <c r="FY44" s="5">
        <v>9</v>
      </c>
      <c r="FZ44" s="22">
        <v>11</v>
      </c>
      <c r="GA44" s="22">
        <v>69</v>
      </c>
      <c r="GB44" s="22">
        <v>1</v>
      </c>
      <c r="GC44" s="22">
        <v>24</v>
      </c>
      <c r="GD44" s="22">
        <v>32</v>
      </c>
      <c r="GE44" s="22">
        <v>7</v>
      </c>
      <c r="GF44" s="22">
        <v>0</v>
      </c>
      <c r="GG44" s="22">
        <v>0</v>
      </c>
      <c r="GH44" s="1">
        <v>8</v>
      </c>
      <c r="GI44" s="1">
        <v>0</v>
      </c>
      <c r="GJ44" s="1">
        <v>18</v>
      </c>
      <c r="GK44" s="1">
        <v>9</v>
      </c>
      <c r="GN44" s="31" t="str">
        <f t="shared" si="71"/>
        <v xml:space="preserve"> 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32" t="str">
        <f t="shared" si="72"/>
        <v xml:space="preserve"> </v>
      </c>
      <c r="GW44" s="9">
        <f t="shared" si="73"/>
        <v>3</v>
      </c>
      <c r="GX44" s="10">
        <v>-0.7</v>
      </c>
      <c r="GY44" s="10">
        <v>0.4</v>
      </c>
      <c r="GZ44" s="10">
        <v>-0.30000000000000004</v>
      </c>
      <c r="HA44" s="29">
        <f t="shared" si="74"/>
        <v>-1.1538461538461541E-2</v>
      </c>
      <c r="HB44" s="29">
        <f t="shared" si="75"/>
        <v>-4.9015158391581111E-2</v>
      </c>
      <c r="HC44">
        <v>5.4</v>
      </c>
      <c r="HD44">
        <v>8.3000000000000007</v>
      </c>
      <c r="HE44">
        <v>-1</v>
      </c>
      <c r="HF44">
        <v>-1.4</v>
      </c>
      <c r="HG44">
        <v>1.2</v>
      </c>
      <c r="HH44">
        <v>0</v>
      </c>
      <c r="HI44">
        <v>-0.2</v>
      </c>
      <c r="HJ44" s="11">
        <f t="shared" si="76"/>
        <v>-7.6923076923076927E-3</v>
      </c>
      <c r="HK44" s="11">
        <f t="shared" si="77"/>
        <v>-3.2676772261054074E-2</v>
      </c>
      <c r="HL44">
        <v>99</v>
      </c>
      <c r="HM44">
        <v>0</v>
      </c>
      <c r="HN44">
        <v>0</v>
      </c>
      <c r="HO44">
        <v>21</v>
      </c>
      <c r="HP44" t="s">
        <v>500</v>
      </c>
      <c r="HQ44" s="33">
        <v>1750000</v>
      </c>
      <c r="HR44" s="33">
        <v>0</v>
      </c>
      <c r="HS44" s="30">
        <f t="shared" si="78"/>
        <v>-2.3951219512195125</v>
      </c>
    </row>
    <row r="45" spans="1:228" x14ac:dyDescent="0.2">
      <c r="A45" s="1">
        <v>39</v>
      </c>
      <c r="B45" s="2" t="s">
        <v>501</v>
      </c>
      <c r="C45" s="2" t="s">
        <v>502</v>
      </c>
      <c r="D45" s="2" t="s">
        <v>257</v>
      </c>
      <c r="E45" s="2" t="s">
        <v>240</v>
      </c>
      <c r="F45" s="2">
        <v>72</v>
      </c>
      <c r="G45" s="2">
        <v>206</v>
      </c>
      <c r="H45" s="2" t="s">
        <v>231</v>
      </c>
      <c r="J45" s="3">
        <v>25</v>
      </c>
      <c r="K45" s="5" t="s">
        <v>503</v>
      </c>
      <c r="L45" s="5" t="s">
        <v>504</v>
      </c>
      <c r="M45" s="5" t="s">
        <v>307</v>
      </c>
      <c r="N45" s="5" t="s">
        <v>293</v>
      </c>
      <c r="O45" s="2" t="s">
        <v>293</v>
      </c>
      <c r="P45" s="2" t="s">
        <v>415</v>
      </c>
      <c r="Q45" s="1">
        <v>42</v>
      </c>
      <c r="R45" s="1">
        <v>8</v>
      </c>
      <c r="S45" s="1">
        <v>5</v>
      </c>
      <c r="T45" s="1">
        <v>13</v>
      </c>
      <c r="U45" s="1">
        <v>2</v>
      </c>
      <c r="V45" s="1">
        <v>61</v>
      </c>
      <c r="W45" s="20">
        <f t="shared" si="0"/>
        <v>0.13114754098360656</v>
      </c>
      <c r="X45" s="6">
        <v>504.68333333330003</v>
      </c>
      <c r="Y45" s="6">
        <f t="shared" si="1"/>
        <v>12.016269841269049</v>
      </c>
      <c r="Z45" s="1">
        <v>666</v>
      </c>
      <c r="AA45" s="6">
        <f t="shared" si="2"/>
        <v>15.857142857142858</v>
      </c>
      <c r="AB45" s="8">
        <f t="shared" si="3"/>
        <v>0.75778278278273281</v>
      </c>
      <c r="AC45" s="3">
        <f t="shared" si="4"/>
        <v>43.058823529411761</v>
      </c>
      <c r="AD45" s="8">
        <f t="shared" si="5"/>
        <v>5.1191098281395124</v>
      </c>
      <c r="AE45" s="20">
        <f t="shared" si="6"/>
        <v>0.4</v>
      </c>
      <c r="AF45" s="20">
        <f t="shared" si="7"/>
        <v>0.25</v>
      </c>
      <c r="AG45" s="20">
        <f t="shared" si="8"/>
        <v>0.65</v>
      </c>
      <c r="AH45" s="3">
        <f t="shared" si="9"/>
        <v>19</v>
      </c>
      <c r="AI45" s="3">
        <f t="shared" si="10"/>
        <v>6</v>
      </c>
      <c r="AJ45" s="3">
        <f t="shared" si="11"/>
        <v>13</v>
      </c>
      <c r="AK45" s="20">
        <f t="shared" si="12"/>
        <v>0.31578947368421051</v>
      </c>
      <c r="AL45" s="6">
        <v>0.7</v>
      </c>
      <c r="AM45" s="1">
        <v>103</v>
      </c>
      <c r="AN45" s="1">
        <v>16</v>
      </c>
      <c r="AO45" s="1">
        <v>24</v>
      </c>
      <c r="AP45" s="1">
        <v>11</v>
      </c>
      <c r="AQ45" s="1">
        <v>8</v>
      </c>
      <c r="AR45" s="6">
        <f t="shared" si="13"/>
        <v>12.245302334798206</v>
      </c>
      <c r="AS45" s="6">
        <f t="shared" si="14"/>
        <v>1.9021828869589446</v>
      </c>
      <c r="AT45" s="6">
        <f t="shared" si="15"/>
        <v>2.8532743304384169</v>
      </c>
      <c r="AU45" s="6">
        <f t="shared" si="16"/>
        <v>1.3077507347842745</v>
      </c>
      <c r="AV45" s="6">
        <f t="shared" si="17"/>
        <v>0.95109144347947228</v>
      </c>
      <c r="AW45" s="1">
        <v>56</v>
      </c>
      <c r="AX45" s="1">
        <v>13</v>
      </c>
      <c r="AY45" s="1">
        <v>6</v>
      </c>
      <c r="AZ45" s="1">
        <v>0</v>
      </c>
      <c r="BA45" s="1">
        <v>0</v>
      </c>
      <c r="BB45" s="1">
        <v>0</v>
      </c>
      <c r="BC45" s="7">
        <f>(EA45+FH45+GG45)-(DZ45+FG45+GF45)-((BD45/60)*(0.11)+(EF45/60)*(-0.14)+(FI45/60)*(0.13))</f>
        <v>-7.7818055555556338</v>
      </c>
      <c r="BD45" s="6">
        <v>466.8</v>
      </c>
      <c r="BE45" s="6">
        <f t="shared" si="18"/>
        <v>11.114285714285714</v>
      </c>
      <c r="BF45" s="5">
        <v>11.08</v>
      </c>
      <c r="BG45" s="5">
        <v>38.29</v>
      </c>
      <c r="BH45" s="21">
        <f t="shared" si="19"/>
        <v>0.22442779015596517</v>
      </c>
      <c r="BI45" s="1">
        <v>6</v>
      </c>
      <c r="BJ45" s="22">
        <v>4</v>
      </c>
      <c r="BK45" s="22">
        <v>1</v>
      </c>
      <c r="BL45" s="1">
        <v>5</v>
      </c>
      <c r="BM45" s="1">
        <f t="shared" si="20"/>
        <v>11</v>
      </c>
      <c r="BN45" s="8">
        <f t="shared" si="21"/>
        <v>1.4138817480719794</v>
      </c>
      <c r="BO45" s="3">
        <f t="shared" si="22"/>
        <v>43.058823529411761</v>
      </c>
      <c r="BP45" s="20">
        <f t="shared" si="23"/>
        <v>0.35294117647058826</v>
      </c>
      <c r="BQ45" s="20">
        <f t="shared" si="24"/>
        <v>0.29411764705882354</v>
      </c>
      <c r="BR45" s="20">
        <f t="shared" si="25"/>
        <v>0.6470588235294118</v>
      </c>
      <c r="BS45" s="3">
        <f t="shared" si="26"/>
        <v>17</v>
      </c>
      <c r="BT45" s="1">
        <v>4</v>
      </c>
      <c r="BU45" s="1">
        <v>13</v>
      </c>
      <c r="BV45" s="20">
        <f t="shared" si="27"/>
        <v>0.23529411764705882</v>
      </c>
      <c r="BW45" s="5">
        <v>55</v>
      </c>
      <c r="BX45" s="5">
        <v>75</v>
      </c>
      <c r="BY45" s="21">
        <f t="shared" si="28"/>
        <v>0.32098765432098764</v>
      </c>
      <c r="BZ45" s="5">
        <v>62</v>
      </c>
      <c r="CA45" s="5">
        <v>70</v>
      </c>
      <c r="CB45" s="23">
        <f t="shared" si="29"/>
        <v>0.32592592592592595</v>
      </c>
      <c r="CC45" s="5">
        <v>70</v>
      </c>
      <c r="CD45" s="5">
        <v>73</v>
      </c>
      <c r="CE45" s="23">
        <f t="shared" si="30"/>
        <v>0.35308641975308641</v>
      </c>
      <c r="CF45" s="23">
        <f t="shared" si="31"/>
        <v>0.49618320610687022</v>
      </c>
      <c r="CG45" s="24">
        <v>7</v>
      </c>
      <c r="CH45" s="5">
        <v>156</v>
      </c>
      <c r="CI45" s="5">
        <v>177</v>
      </c>
      <c r="CJ45" s="5">
        <v>161</v>
      </c>
      <c r="CK45">
        <v>15.173757520000001</v>
      </c>
      <c r="CL45" s="5">
        <v>-0.45500000000000002</v>
      </c>
      <c r="CM45" s="5">
        <v>10</v>
      </c>
      <c r="CN45" s="5">
        <v>0.28999999999999998</v>
      </c>
      <c r="CO45" s="5">
        <v>-0.76500000000000001</v>
      </c>
      <c r="CP45" s="5">
        <v>-5.274</v>
      </c>
      <c r="CQ45" s="21">
        <f t="shared" si="32"/>
        <v>9.2896174863387984E-2</v>
      </c>
      <c r="CR45" s="25">
        <f t="shared" si="33"/>
        <v>0.92957746478873238</v>
      </c>
      <c r="CS45" s="22">
        <f t="shared" si="34"/>
        <v>938.8670822750712</v>
      </c>
      <c r="CT45" s="21">
        <f t="shared" si="35"/>
        <v>2.2473639652120361E-2</v>
      </c>
      <c r="CU45" s="26">
        <f t="shared" si="36"/>
        <v>2.1918514698298091</v>
      </c>
      <c r="CV45" s="27">
        <f t="shared" si="37"/>
        <v>1.9339865910263021</v>
      </c>
      <c r="CW45" s="27">
        <f t="shared" si="38"/>
        <v>23.594636410520884</v>
      </c>
      <c r="CX45" s="27">
        <f t="shared" si="39"/>
        <v>27.462609592573489</v>
      </c>
      <c r="CY45" s="27">
        <f t="shared" si="40"/>
        <v>45.771015987622491</v>
      </c>
      <c r="CZ45" s="27">
        <f t="shared" si="41"/>
        <v>62.274368231046921</v>
      </c>
      <c r="DA45" s="28">
        <f t="shared" si="42"/>
        <v>-16.50335224342443</v>
      </c>
      <c r="DB45" s="5">
        <v>17</v>
      </c>
      <c r="DC45" s="5">
        <v>15</v>
      </c>
      <c r="DD45" s="22">
        <v>166</v>
      </c>
      <c r="DE45" s="22">
        <v>198</v>
      </c>
      <c r="DF45" s="22">
        <v>79</v>
      </c>
      <c r="DG45" s="22">
        <v>126</v>
      </c>
      <c r="DH45" s="22">
        <v>144</v>
      </c>
      <c r="DI45" s="22">
        <v>93</v>
      </c>
      <c r="DJ45" s="29">
        <f t="shared" si="43"/>
        <v>-10.937749189989315</v>
      </c>
      <c r="DK45" s="27">
        <f t="shared" si="44"/>
        <v>2.7235757191359173</v>
      </c>
      <c r="DL45" s="27">
        <f t="shared" si="45"/>
        <v>1.790844308472932</v>
      </c>
      <c r="DM45" s="27">
        <f t="shared" si="46"/>
        <v>27.011901652800059</v>
      </c>
      <c r="DN45" s="27">
        <f t="shared" si="47"/>
        <v>26.191098011416631</v>
      </c>
      <c r="DO45" s="27">
        <f t="shared" si="48"/>
        <v>50.591351714360336</v>
      </c>
      <c r="DP45" s="27">
        <f t="shared" si="49"/>
        <v>55.217699511248739</v>
      </c>
      <c r="DQ45" s="30">
        <f t="shared" si="50"/>
        <v>-11.877004446536027</v>
      </c>
      <c r="DR45" s="5">
        <v>73</v>
      </c>
      <c r="DS45" s="5">
        <v>48</v>
      </c>
      <c r="DT45" s="5">
        <v>651</v>
      </c>
      <c r="DU45" s="5">
        <v>654</v>
      </c>
      <c r="DV45" s="5">
        <v>276</v>
      </c>
      <c r="DW45" s="5">
        <v>346</v>
      </c>
      <c r="DX45" s="5">
        <v>432</v>
      </c>
      <c r="DY45" s="5">
        <v>356</v>
      </c>
      <c r="DZ45" s="22">
        <v>13</v>
      </c>
      <c r="EA45" s="22">
        <v>6</v>
      </c>
      <c r="EB45" s="22">
        <f t="shared" si="51"/>
        <v>-7</v>
      </c>
      <c r="EC45" s="26">
        <f t="shared" si="52"/>
        <v>1.6709511568123396</v>
      </c>
      <c r="ED45" s="27">
        <f t="shared" si="53"/>
        <v>0.77120822622107976</v>
      </c>
      <c r="EE45" s="27">
        <f t="shared" si="54"/>
        <v>-0.89974293059125976</v>
      </c>
      <c r="EF45" s="6">
        <v>34.683333333299998</v>
      </c>
      <c r="EG45" s="6">
        <f t="shared" si="55"/>
        <v>0.82579365079285716</v>
      </c>
      <c r="EH45" s="5">
        <v>0.83</v>
      </c>
      <c r="EI45" s="5">
        <v>3.39</v>
      </c>
      <c r="EJ45" s="21">
        <f t="shared" si="56"/>
        <v>0.19668246445497631</v>
      </c>
      <c r="EK45" s="1">
        <v>2</v>
      </c>
      <c r="EL45" s="22">
        <v>0</v>
      </c>
      <c r="EM45" s="22">
        <v>0</v>
      </c>
      <c r="EN45" s="1">
        <v>0</v>
      </c>
      <c r="EO45" s="3">
        <f t="shared" si="57"/>
        <v>2</v>
      </c>
      <c r="EP45" s="6">
        <f t="shared" si="58"/>
        <v>3.4598750600706007</v>
      </c>
      <c r="EQ45" s="3">
        <f t="shared" si="59"/>
        <v>0</v>
      </c>
      <c r="ER45" s="20">
        <f t="shared" si="60"/>
        <v>0.66666666666666663</v>
      </c>
      <c r="ES45" s="20">
        <f t="shared" si="61"/>
        <v>0</v>
      </c>
      <c r="ET45" s="20">
        <f t="shared" si="62"/>
        <v>0.66666666666666663</v>
      </c>
      <c r="EU45" s="3">
        <f t="shared" si="63"/>
        <v>2</v>
      </c>
      <c r="EV45" s="1">
        <v>2</v>
      </c>
      <c r="EW45" s="1">
        <v>0</v>
      </c>
      <c r="EX45" s="20">
        <f t="shared" si="64"/>
        <v>1</v>
      </c>
      <c r="EY45" s="5">
        <v>3</v>
      </c>
      <c r="EZ45" s="5">
        <v>0</v>
      </c>
      <c r="FA45" s="22">
        <v>26</v>
      </c>
      <c r="FB45" s="22">
        <v>5</v>
      </c>
      <c r="FC45" s="22">
        <v>13</v>
      </c>
      <c r="FD45" s="22">
        <v>3</v>
      </c>
      <c r="FE45" s="22">
        <v>3</v>
      </c>
      <c r="FF45" s="22">
        <v>17</v>
      </c>
      <c r="FG45" s="22">
        <v>0</v>
      </c>
      <c r="FH45" s="22">
        <v>0</v>
      </c>
      <c r="FI45" s="6">
        <v>3.2</v>
      </c>
      <c r="FJ45" s="6">
        <f t="shared" si="65"/>
        <v>7.6190476190476197E-2</v>
      </c>
      <c r="FK45" s="5">
        <v>0.08</v>
      </c>
      <c r="FL45" s="5">
        <v>5.31</v>
      </c>
      <c r="FM45" s="21">
        <f t="shared" si="66"/>
        <v>1.4842300556586273E-2</v>
      </c>
      <c r="FN45" s="1">
        <v>0</v>
      </c>
      <c r="FO45" s="22">
        <v>0</v>
      </c>
      <c r="FP45" s="22">
        <v>0</v>
      </c>
      <c r="FQ45" s="1">
        <v>0</v>
      </c>
      <c r="FR45" s="1">
        <f t="shared" si="67"/>
        <v>0</v>
      </c>
      <c r="FS45" s="3">
        <f t="shared" si="68"/>
        <v>0</v>
      </c>
      <c r="FT45" s="3" t="str">
        <f t="shared" si="69"/>
        <v xml:space="preserve"> </v>
      </c>
      <c r="FU45" s="1">
        <v>0</v>
      </c>
      <c r="FV45" s="1">
        <v>0</v>
      </c>
      <c r="FW45" s="20" t="str">
        <f t="shared" si="70"/>
        <v xml:space="preserve"> </v>
      </c>
      <c r="FX45" s="5">
        <v>0</v>
      </c>
      <c r="FY45" s="5">
        <v>2</v>
      </c>
      <c r="FZ45" s="22">
        <v>1</v>
      </c>
      <c r="GA45" s="22">
        <v>3</v>
      </c>
      <c r="GB45" s="22">
        <v>0</v>
      </c>
      <c r="GC45" s="22">
        <v>3</v>
      </c>
      <c r="GD45" s="22">
        <v>1</v>
      </c>
      <c r="GE45" s="22">
        <v>0</v>
      </c>
      <c r="GF45" s="22">
        <v>0</v>
      </c>
      <c r="GG45" s="22">
        <v>0</v>
      </c>
      <c r="GH45" s="1">
        <v>20</v>
      </c>
      <c r="GI45" s="1">
        <v>3</v>
      </c>
      <c r="GJ45" s="1">
        <v>17</v>
      </c>
      <c r="GK45" s="1">
        <v>2</v>
      </c>
      <c r="GN45" s="31" t="str">
        <f t="shared" si="71"/>
        <v xml:space="preserve"> </v>
      </c>
      <c r="GP45" s="1">
        <v>2</v>
      </c>
      <c r="GQ45" s="1">
        <v>0</v>
      </c>
      <c r="GR45" s="1">
        <v>1</v>
      </c>
      <c r="GS45" s="1">
        <v>0</v>
      </c>
      <c r="GT45" s="1">
        <v>0</v>
      </c>
      <c r="GU45" s="1">
        <v>0</v>
      </c>
      <c r="GV45" s="32" t="str">
        <f t="shared" si="72"/>
        <v xml:space="preserve"> </v>
      </c>
      <c r="GW45" s="9">
        <f t="shared" si="73"/>
        <v>3</v>
      </c>
      <c r="GX45" s="10">
        <v>0.9</v>
      </c>
      <c r="GY45" s="10">
        <v>0.60000000000000009</v>
      </c>
      <c r="GZ45" s="10">
        <v>1.5</v>
      </c>
      <c r="HA45" s="29">
        <f t="shared" si="74"/>
        <v>3.5714285714285712E-2</v>
      </c>
      <c r="HB45" s="29">
        <f t="shared" si="75"/>
        <v>0.17832964565240106</v>
      </c>
      <c r="HC45">
        <v>10.1</v>
      </c>
      <c r="HD45">
        <v>9.9</v>
      </c>
      <c r="HE45">
        <v>-1</v>
      </c>
      <c r="HF45">
        <v>1.2</v>
      </c>
      <c r="HG45">
        <v>1.1000000000000001</v>
      </c>
      <c r="HH45">
        <v>0</v>
      </c>
      <c r="HI45">
        <v>2.4</v>
      </c>
      <c r="HJ45" s="11">
        <f t="shared" si="76"/>
        <v>5.7142857142857141E-2</v>
      </c>
      <c r="HK45" s="11">
        <f t="shared" si="77"/>
        <v>0.28532743304384167</v>
      </c>
      <c r="HL45">
        <v>99</v>
      </c>
      <c r="HM45">
        <v>0</v>
      </c>
      <c r="HN45">
        <v>0</v>
      </c>
      <c r="HO45">
        <v>1</v>
      </c>
      <c r="HP45" t="s">
        <v>505</v>
      </c>
      <c r="HQ45" s="33">
        <v>737500</v>
      </c>
      <c r="HR45" s="33">
        <v>0</v>
      </c>
      <c r="HS45" s="30">
        <f t="shared" si="78"/>
        <v>1.9829268292682927</v>
      </c>
    </row>
    <row r="46" spans="1:228" x14ac:dyDescent="0.2">
      <c r="A46" s="1">
        <v>73</v>
      </c>
      <c r="B46" s="2" t="s">
        <v>506</v>
      </c>
      <c r="C46" s="2" t="s">
        <v>502</v>
      </c>
      <c r="D46" s="2" t="s">
        <v>257</v>
      </c>
      <c r="E46" s="2" t="s">
        <v>240</v>
      </c>
      <c r="F46" s="2">
        <v>76</v>
      </c>
      <c r="G46" s="2">
        <v>210</v>
      </c>
      <c r="H46" s="2" t="s">
        <v>249</v>
      </c>
      <c r="I46" s="2" t="s">
        <v>258</v>
      </c>
      <c r="J46" s="3">
        <v>25</v>
      </c>
      <c r="K46" s="5" t="s">
        <v>507</v>
      </c>
      <c r="L46" s="5" t="s">
        <v>508</v>
      </c>
      <c r="M46" s="5" t="s">
        <v>509</v>
      </c>
      <c r="N46" s="5" t="s">
        <v>510</v>
      </c>
      <c r="O46" s="2" t="s">
        <v>510</v>
      </c>
      <c r="P46" s="2" t="s">
        <v>271</v>
      </c>
      <c r="Q46" s="1">
        <v>8</v>
      </c>
      <c r="R46" s="1">
        <v>0</v>
      </c>
      <c r="S46" s="1">
        <v>2</v>
      </c>
      <c r="T46" s="1">
        <v>2</v>
      </c>
      <c r="U46" s="1">
        <v>-2</v>
      </c>
      <c r="V46" s="1">
        <v>3</v>
      </c>
      <c r="W46" s="20">
        <f t="shared" si="0"/>
        <v>0</v>
      </c>
      <c r="X46" s="6">
        <v>110.1166666667</v>
      </c>
      <c r="Y46" s="6">
        <f t="shared" si="1"/>
        <v>13.7645833333375</v>
      </c>
      <c r="Z46" s="1">
        <v>159</v>
      </c>
      <c r="AA46" s="6">
        <f t="shared" si="2"/>
        <v>19.875</v>
      </c>
      <c r="AB46" s="8">
        <f t="shared" si="3"/>
        <v>0.69255765199182384</v>
      </c>
      <c r="AC46" s="3">
        <f t="shared" si="4"/>
        <v>22</v>
      </c>
      <c r="AD46" s="8">
        <f t="shared" si="5"/>
        <v>11.987286211590135</v>
      </c>
      <c r="AE46" s="20">
        <f t="shared" si="6"/>
        <v>0</v>
      </c>
      <c r="AF46" s="20">
        <f t="shared" si="7"/>
        <v>1</v>
      </c>
      <c r="AG46" s="20">
        <f t="shared" si="8"/>
        <v>1</v>
      </c>
      <c r="AH46" s="3" t="e">
        <f t="shared" si="9"/>
        <v>#VALUE!</v>
      </c>
      <c r="AI46" s="3" t="str">
        <f t="shared" si="10"/>
        <v xml:space="preserve"> </v>
      </c>
      <c r="AJ46" s="3" t="str">
        <f t="shared" si="11"/>
        <v xml:space="preserve"> </v>
      </c>
      <c r="AK46" s="20" t="e">
        <f t="shared" si="12"/>
        <v>#VALUE!</v>
      </c>
      <c r="AL46" s="6">
        <v>0</v>
      </c>
      <c r="AM46" s="1">
        <v>14</v>
      </c>
      <c r="AN46" s="1">
        <v>13</v>
      </c>
      <c r="AO46" s="1">
        <v>7</v>
      </c>
      <c r="AP46" s="1">
        <v>4</v>
      </c>
      <c r="AQ46" s="1">
        <v>3</v>
      </c>
      <c r="AR46" s="6">
        <f t="shared" si="13"/>
        <v>7.6282730437391777</v>
      </c>
      <c r="AS46" s="6">
        <f t="shared" si="14"/>
        <v>7.0833963977578076</v>
      </c>
      <c r="AT46" s="6">
        <f t="shared" si="15"/>
        <v>3.8141365218695888</v>
      </c>
      <c r="AU46" s="6">
        <f t="shared" si="16"/>
        <v>2.179506583925479</v>
      </c>
      <c r="AV46" s="6">
        <f t="shared" si="17"/>
        <v>1.6346299379441094</v>
      </c>
      <c r="AW46" s="1">
        <v>7</v>
      </c>
      <c r="AX46" s="1">
        <v>1</v>
      </c>
      <c r="AY46" s="1">
        <v>1</v>
      </c>
      <c r="AZ46" s="1">
        <v>0</v>
      </c>
      <c r="BA46" s="1">
        <v>0</v>
      </c>
      <c r="BB46" s="1">
        <v>0</v>
      </c>
      <c r="BC46" s="7">
        <f>(EA46+FH46+GG46)-(DZ46+FG46+GF46)-((BD46/60)*(-0.29)+(EF46/60)*0.11+(FI46/60)*(-0.33))</f>
        <v>2.5382750000001835</v>
      </c>
      <c r="BD46" s="6">
        <v>93.9</v>
      </c>
      <c r="BE46" s="6">
        <f t="shared" si="18"/>
        <v>11.737500000000001</v>
      </c>
      <c r="BF46" s="5">
        <v>11.74</v>
      </c>
      <c r="BG46" s="5">
        <v>36.04</v>
      </c>
      <c r="BH46" s="21">
        <f t="shared" si="19"/>
        <v>0.24570950188363333</v>
      </c>
      <c r="BI46" s="1">
        <v>0</v>
      </c>
      <c r="BJ46" s="22">
        <v>1</v>
      </c>
      <c r="BK46" s="22">
        <v>1</v>
      </c>
      <c r="BL46" s="1">
        <v>2</v>
      </c>
      <c r="BM46" s="1">
        <f t="shared" si="20"/>
        <v>2</v>
      </c>
      <c r="BN46" s="8">
        <f t="shared" si="21"/>
        <v>1.2779552715654952</v>
      </c>
      <c r="BO46" s="3">
        <f t="shared" si="22"/>
        <v>22</v>
      </c>
      <c r="BP46" s="20">
        <f t="shared" si="23"/>
        <v>0</v>
      </c>
      <c r="BQ46" s="20">
        <f t="shared" si="24"/>
        <v>1</v>
      </c>
      <c r="BR46" s="20">
        <f t="shared" si="25"/>
        <v>1</v>
      </c>
      <c r="BS46" s="3" t="str">
        <f t="shared" si="26"/>
        <v xml:space="preserve"> </v>
      </c>
      <c r="BV46" s="20" t="str">
        <f t="shared" si="27"/>
        <v xml:space="preserve"> </v>
      </c>
      <c r="BW46" s="5">
        <v>19</v>
      </c>
      <c r="BX46" s="5">
        <v>14</v>
      </c>
      <c r="BY46" s="21">
        <f t="shared" si="28"/>
        <v>0.33673469387755101</v>
      </c>
      <c r="BZ46" s="5">
        <v>22</v>
      </c>
      <c r="CA46" s="5">
        <v>12</v>
      </c>
      <c r="CB46" s="23">
        <f t="shared" si="29"/>
        <v>0.34693877551020408</v>
      </c>
      <c r="CC46" s="5">
        <v>16</v>
      </c>
      <c r="CD46" s="5">
        <v>15</v>
      </c>
      <c r="CE46" s="23">
        <f t="shared" si="30"/>
        <v>0.31632653061224492</v>
      </c>
      <c r="CF46" s="23">
        <f t="shared" si="31"/>
        <v>0.4925373134328358</v>
      </c>
      <c r="CG46" s="24">
        <v>2</v>
      </c>
      <c r="CH46" s="5">
        <v>39</v>
      </c>
      <c r="CI46" s="5">
        <v>28</v>
      </c>
      <c r="CJ46" s="5">
        <v>31</v>
      </c>
      <c r="CK46">
        <v>15.233513719999999</v>
      </c>
      <c r="CL46" s="5">
        <v>0.224</v>
      </c>
      <c r="CM46" s="5">
        <v>5</v>
      </c>
      <c r="CN46" s="5">
        <v>1.389</v>
      </c>
      <c r="CO46" s="5">
        <v>0.106</v>
      </c>
      <c r="CP46" s="5">
        <v>3.63</v>
      </c>
      <c r="CQ46" s="21">
        <f t="shared" si="32"/>
        <v>4.5454545454545456E-2</v>
      </c>
      <c r="CR46" s="25">
        <f t="shared" si="33"/>
        <v>0.90476190476190477</v>
      </c>
      <c r="CS46" s="22">
        <f t="shared" si="34"/>
        <v>909.30735930735932</v>
      </c>
      <c r="CT46" s="21">
        <f t="shared" si="35"/>
        <v>-4.9783549783549777E-2</v>
      </c>
      <c r="CU46" s="26">
        <f t="shared" si="36"/>
        <v>1.2776831345826234</v>
      </c>
      <c r="CV46" s="27">
        <f t="shared" si="37"/>
        <v>2.5553662691652468</v>
      </c>
      <c r="CW46" s="27">
        <f t="shared" si="38"/>
        <v>28.109028960817717</v>
      </c>
      <c r="CX46" s="27">
        <f t="shared" si="39"/>
        <v>26.831345826235093</v>
      </c>
      <c r="CY46" s="27">
        <f t="shared" si="40"/>
        <v>61.967632027257238</v>
      </c>
      <c r="CZ46" s="27">
        <f t="shared" si="41"/>
        <v>55.579216354344119</v>
      </c>
      <c r="DA46" s="28">
        <f t="shared" si="42"/>
        <v>6.3884156729131192</v>
      </c>
      <c r="DB46" s="5">
        <v>2</v>
      </c>
      <c r="DC46" s="5">
        <v>4</v>
      </c>
      <c r="DD46" s="22">
        <v>42</v>
      </c>
      <c r="DE46" s="22">
        <v>38</v>
      </c>
      <c r="DF46" s="22">
        <v>27</v>
      </c>
      <c r="DG46" s="22">
        <v>15</v>
      </c>
      <c r="DH46" s="22">
        <v>30</v>
      </c>
      <c r="DI46" s="22">
        <v>26</v>
      </c>
      <c r="DJ46" s="29">
        <f t="shared" si="43"/>
        <v>4.2365201505250596</v>
      </c>
      <c r="DK46" s="27">
        <f t="shared" si="44"/>
        <v>1.4567147613762486</v>
      </c>
      <c r="DL46" s="27">
        <f t="shared" si="45"/>
        <v>3.9539400665926747</v>
      </c>
      <c r="DM46" s="27">
        <f t="shared" si="46"/>
        <v>34.128745837957823</v>
      </c>
      <c r="DN46" s="27">
        <f t="shared" si="47"/>
        <v>32.463928967813544</v>
      </c>
      <c r="DO46" s="27">
        <f t="shared" si="48"/>
        <v>68.673695893451722</v>
      </c>
      <c r="DP46" s="27">
        <f t="shared" si="49"/>
        <v>58.892896781354054</v>
      </c>
      <c r="DQ46" s="30">
        <f t="shared" si="50"/>
        <v>-3.3923834391845489</v>
      </c>
      <c r="DR46" s="5">
        <v>7</v>
      </c>
      <c r="DS46" s="5">
        <v>19</v>
      </c>
      <c r="DT46" s="5">
        <v>157</v>
      </c>
      <c r="DU46" s="5">
        <v>137</v>
      </c>
      <c r="DV46" s="5">
        <v>77</v>
      </c>
      <c r="DW46" s="5">
        <v>59</v>
      </c>
      <c r="DX46" s="5">
        <v>68</v>
      </c>
      <c r="DY46" s="5">
        <v>89</v>
      </c>
      <c r="DZ46" s="22">
        <v>0</v>
      </c>
      <c r="EA46" s="22">
        <v>2</v>
      </c>
      <c r="EB46" s="22">
        <f t="shared" si="51"/>
        <v>2</v>
      </c>
      <c r="EC46" s="26">
        <f t="shared" si="52"/>
        <v>0</v>
      </c>
      <c r="ED46" s="27">
        <f t="shared" si="53"/>
        <v>1.2779552715654952</v>
      </c>
      <c r="EE46" s="27">
        <f t="shared" si="54"/>
        <v>1.2779552715654952</v>
      </c>
      <c r="EF46" s="6">
        <v>0.65</v>
      </c>
      <c r="EG46" s="6">
        <f t="shared" si="55"/>
        <v>8.1250000000000003E-2</v>
      </c>
      <c r="EH46" s="5">
        <v>0.08</v>
      </c>
      <c r="EI46" s="5">
        <v>6.38</v>
      </c>
      <c r="EJ46" s="21">
        <f t="shared" si="56"/>
        <v>1.238390092879257E-2</v>
      </c>
      <c r="EK46" s="1">
        <v>0</v>
      </c>
      <c r="EL46" s="22">
        <v>0</v>
      </c>
      <c r="EM46" s="22">
        <v>0</v>
      </c>
      <c r="EN46" s="1">
        <v>0</v>
      </c>
      <c r="EO46" s="3">
        <f t="shared" si="57"/>
        <v>0</v>
      </c>
      <c r="EP46" s="6">
        <f t="shared" si="58"/>
        <v>0</v>
      </c>
      <c r="EQ46" s="3">
        <f t="shared" si="59"/>
        <v>0</v>
      </c>
      <c r="ER46" s="20">
        <f t="shared" si="60"/>
        <v>0</v>
      </c>
      <c r="ES46" s="20">
        <f t="shared" si="61"/>
        <v>0</v>
      </c>
      <c r="ET46" s="20">
        <f t="shared" si="62"/>
        <v>0</v>
      </c>
      <c r="EU46" s="3" t="str">
        <f t="shared" si="63"/>
        <v xml:space="preserve"> </v>
      </c>
      <c r="EX46" s="20" t="str">
        <f t="shared" si="64"/>
        <v xml:space="preserve"> </v>
      </c>
      <c r="EY46" s="5">
        <v>0</v>
      </c>
      <c r="EZ46" s="5">
        <v>0</v>
      </c>
      <c r="FA46" s="22">
        <v>0</v>
      </c>
      <c r="FB46" s="22">
        <v>0</v>
      </c>
      <c r="FC46" s="22">
        <v>0</v>
      </c>
      <c r="FD46" s="22">
        <v>0</v>
      </c>
      <c r="FE46" s="22">
        <v>0</v>
      </c>
      <c r="FF46" s="22">
        <v>2</v>
      </c>
      <c r="FG46" s="22">
        <v>0</v>
      </c>
      <c r="FH46" s="22">
        <v>0</v>
      </c>
      <c r="FI46" s="6">
        <v>15.5666666667</v>
      </c>
      <c r="FJ46" s="6">
        <f t="shared" si="65"/>
        <v>1.9458333333375</v>
      </c>
      <c r="FK46" s="5">
        <v>1.9500000000000002</v>
      </c>
      <c r="FL46" s="5">
        <v>3.08</v>
      </c>
      <c r="FM46" s="21">
        <f t="shared" si="66"/>
        <v>0.38767395626242546</v>
      </c>
      <c r="FN46" s="1">
        <v>0</v>
      </c>
      <c r="FO46" s="22">
        <v>0</v>
      </c>
      <c r="FP46" s="22">
        <v>0</v>
      </c>
      <c r="FQ46" s="1">
        <v>0</v>
      </c>
      <c r="FR46" s="1">
        <f t="shared" si="67"/>
        <v>0</v>
      </c>
      <c r="FS46" s="3">
        <f t="shared" si="68"/>
        <v>0</v>
      </c>
      <c r="FT46" s="3" t="str">
        <f t="shared" si="69"/>
        <v xml:space="preserve"> </v>
      </c>
      <c r="FW46" s="20" t="str">
        <f t="shared" si="70"/>
        <v xml:space="preserve"> </v>
      </c>
      <c r="FX46" s="5">
        <v>0</v>
      </c>
      <c r="FY46" s="5">
        <v>1</v>
      </c>
      <c r="FZ46" s="22">
        <v>1</v>
      </c>
      <c r="GA46" s="22">
        <v>9</v>
      </c>
      <c r="GB46" s="22">
        <v>2</v>
      </c>
      <c r="GC46" s="22">
        <v>5</v>
      </c>
      <c r="GD46" s="22">
        <v>9</v>
      </c>
      <c r="GE46" s="22">
        <v>1</v>
      </c>
      <c r="GF46" s="22">
        <v>0</v>
      </c>
      <c r="GG46" s="22">
        <v>0</v>
      </c>
      <c r="GH46" s="1">
        <v>2</v>
      </c>
      <c r="GI46" s="1">
        <v>0</v>
      </c>
      <c r="GJ46" s="1">
        <v>5</v>
      </c>
      <c r="GK46" s="1">
        <v>1</v>
      </c>
      <c r="GN46" s="31" t="str">
        <f t="shared" si="71"/>
        <v xml:space="preserve"> 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32" t="str">
        <f t="shared" si="72"/>
        <v xml:space="preserve"> </v>
      </c>
      <c r="GW46" s="9">
        <f t="shared" si="73"/>
        <v>6</v>
      </c>
      <c r="GX46" s="10">
        <v>0.1</v>
      </c>
      <c r="GY46" s="10">
        <v>0</v>
      </c>
      <c r="GZ46" s="10">
        <v>0.1</v>
      </c>
      <c r="HA46" s="29">
        <f t="shared" si="74"/>
        <v>1.2500000000000001E-2</v>
      </c>
      <c r="HB46" s="29">
        <f t="shared" si="75"/>
        <v>5.4487664598136983E-2</v>
      </c>
      <c r="HC46">
        <v>1.5</v>
      </c>
      <c r="HD46">
        <v>2</v>
      </c>
      <c r="HE46">
        <v>-1.6</v>
      </c>
      <c r="HF46">
        <v>0.4</v>
      </c>
      <c r="HG46">
        <v>-0.1</v>
      </c>
      <c r="HH46">
        <v>0</v>
      </c>
      <c r="HI46">
        <v>0.2</v>
      </c>
      <c r="HJ46" s="11">
        <f t="shared" si="76"/>
        <v>2.5000000000000001E-2</v>
      </c>
      <c r="HK46" s="11">
        <f t="shared" si="77"/>
        <v>0.10897532919627397</v>
      </c>
      <c r="HL46">
        <v>17</v>
      </c>
      <c r="HM46">
        <v>0</v>
      </c>
      <c r="HN46">
        <v>0</v>
      </c>
      <c r="HQ46" s="33">
        <v>90152</v>
      </c>
      <c r="HR46" s="33">
        <v>0</v>
      </c>
      <c r="HS46" s="30">
        <f t="shared" si="78"/>
        <v>0.19246034589800443</v>
      </c>
    </row>
    <row r="47" spans="1:228" x14ac:dyDescent="0.2">
      <c r="A47" s="1">
        <v>14</v>
      </c>
      <c r="B47" s="2" t="s">
        <v>511</v>
      </c>
      <c r="C47" s="2" t="s">
        <v>453</v>
      </c>
      <c r="D47" s="2" t="s">
        <v>297</v>
      </c>
      <c r="E47" s="2" t="s">
        <v>240</v>
      </c>
      <c r="F47" s="2">
        <v>74</v>
      </c>
      <c r="G47" s="2">
        <v>205</v>
      </c>
      <c r="H47" s="2" t="s">
        <v>231</v>
      </c>
      <c r="J47" s="3">
        <v>24</v>
      </c>
      <c r="K47" s="5" t="s">
        <v>512</v>
      </c>
      <c r="L47" s="5" t="s">
        <v>513</v>
      </c>
      <c r="M47" s="5" t="s">
        <v>514</v>
      </c>
      <c r="N47" s="5" t="s">
        <v>515</v>
      </c>
      <c r="O47" s="2" t="s">
        <v>515</v>
      </c>
      <c r="P47" s="2" t="s">
        <v>245</v>
      </c>
      <c r="Q47" s="1">
        <v>41</v>
      </c>
      <c r="R47" s="1">
        <v>12</v>
      </c>
      <c r="S47" s="1">
        <v>21</v>
      </c>
      <c r="T47" s="1">
        <v>33</v>
      </c>
      <c r="U47" s="1">
        <v>-12</v>
      </c>
      <c r="V47" s="1">
        <v>110</v>
      </c>
      <c r="W47" s="20">
        <f t="shared" si="0"/>
        <v>0.10909090909090909</v>
      </c>
      <c r="X47" s="6">
        <v>816.31666666670003</v>
      </c>
      <c r="Y47" s="6">
        <f t="shared" si="1"/>
        <v>19.91016260162683</v>
      </c>
      <c r="Z47" s="1">
        <v>948</v>
      </c>
      <c r="AA47" s="6">
        <f t="shared" si="2"/>
        <v>23.121951219512194</v>
      </c>
      <c r="AB47" s="8">
        <f t="shared" si="3"/>
        <v>0.86109353023913504</v>
      </c>
      <c r="AC47" s="3">
        <f t="shared" si="4"/>
        <v>126.60683760683759</v>
      </c>
      <c r="AD47" s="8">
        <f t="shared" si="5"/>
        <v>9.3057150081585309</v>
      </c>
      <c r="AE47" s="20">
        <f t="shared" si="6"/>
        <v>0.3</v>
      </c>
      <c r="AF47" s="20">
        <f t="shared" si="7"/>
        <v>0.52500000000000002</v>
      </c>
      <c r="AG47" s="20">
        <f t="shared" si="8"/>
        <v>0.82499999999999996</v>
      </c>
      <c r="AH47" s="3">
        <f t="shared" si="9"/>
        <v>709</v>
      </c>
      <c r="AI47" s="3">
        <f t="shared" si="10"/>
        <v>327</v>
      </c>
      <c r="AJ47" s="3">
        <f t="shared" si="11"/>
        <v>382</v>
      </c>
      <c r="AK47" s="20">
        <f t="shared" si="12"/>
        <v>0.461212976022567</v>
      </c>
      <c r="AL47" s="6">
        <v>28.9</v>
      </c>
      <c r="AM47" s="1">
        <v>71</v>
      </c>
      <c r="AN47" s="1">
        <v>32</v>
      </c>
      <c r="AO47" s="1">
        <v>49</v>
      </c>
      <c r="AP47" s="1">
        <v>31</v>
      </c>
      <c r="AQ47" s="1">
        <v>41</v>
      </c>
      <c r="AR47" s="6">
        <f t="shared" si="13"/>
        <v>5.2185630576367332</v>
      </c>
      <c r="AS47" s="6">
        <f t="shared" si="14"/>
        <v>2.3520284203433164</v>
      </c>
      <c r="AT47" s="6">
        <f t="shared" si="15"/>
        <v>3.6015435186507032</v>
      </c>
      <c r="AU47" s="6">
        <f t="shared" si="16"/>
        <v>2.2785275322075877</v>
      </c>
      <c r="AV47" s="6">
        <f t="shared" si="17"/>
        <v>3.0135364135648741</v>
      </c>
      <c r="AW47" s="1">
        <v>40</v>
      </c>
      <c r="AX47" s="1">
        <v>9</v>
      </c>
      <c r="AY47" s="1">
        <v>2</v>
      </c>
      <c r="AZ47" s="1">
        <v>0</v>
      </c>
      <c r="BA47" s="1">
        <v>1</v>
      </c>
      <c r="BB47" s="1">
        <v>0</v>
      </c>
      <c r="BC47" s="7">
        <f>(EA47+FH47+GG47)-(DZ47+FG47+GF47)-((BD47/60)*(0.11)+(EF47/60)*(-0.14)+(FI47/60)*(0.13))</f>
        <v>1.0642611111110498</v>
      </c>
      <c r="BD47" s="6">
        <v>662.16666666670005</v>
      </c>
      <c r="BE47" s="6">
        <f t="shared" si="18"/>
        <v>16.150406504065856</v>
      </c>
      <c r="BF47" s="5">
        <v>15.6</v>
      </c>
      <c r="BG47" s="5">
        <v>31.68</v>
      </c>
      <c r="BH47" s="21">
        <f t="shared" si="19"/>
        <v>0.32994923857868019</v>
      </c>
      <c r="BI47" s="1">
        <v>9</v>
      </c>
      <c r="BJ47" s="22">
        <v>8</v>
      </c>
      <c r="BK47" s="22">
        <v>4</v>
      </c>
      <c r="BL47" s="1">
        <v>14</v>
      </c>
      <c r="BM47" s="1">
        <f t="shared" si="20"/>
        <v>23</v>
      </c>
      <c r="BN47" s="8">
        <f t="shared" si="21"/>
        <v>2.084067455323328</v>
      </c>
      <c r="BO47" s="3">
        <f t="shared" si="22"/>
        <v>86.222222222222214</v>
      </c>
      <c r="BP47" s="20">
        <f t="shared" si="23"/>
        <v>0.33333333333333331</v>
      </c>
      <c r="BQ47" s="20">
        <f t="shared" si="24"/>
        <v>0.51851851851851849</v>
      </c>
      <c r="BR47" s="20">
        <f t="shared" si="25"/>
        <v>0.85185185185185186</v>
      </c>
      <c r="BS47" s="3">
        <f t="shared" si="26"/>
        <v>564</v>
      </c>
      <c r="BT47" s="1">
        <v>269</v>
      </c>
      <c r="BU47" s="1">
        <v>295</v>
      </c>
      <c r="BV47" s="20">
        <f t="shared" si="27"/>
        <v>0.47695035460992907</v>
      </c>
      <c r="BW47" s="5">
        <v>102</v>
      </c>
      <c r="BX47" s="5">
        <v>127</v>
      </c>
      <c r="BY47" s="21">
        <f t="shared" si="28"/>
        <v>0.36698717948717946</v>
      </c>
      <c r="BZ47" s="5">
        <v>80</v>
      </c>
      <c r="CA47" s="5">
        <v>89</v>
      </c>
      <c r="CB47" s="23">
        <f t="shared" si="29"/>
        <v>0.27083333333333331</v>
      </c>
      <c r="CC47" s="5">
        <v>111</v>
      </c>
      <c r="CD47" s="5">
        <v>115</v>
      </c>
      <c r="CE47" s="23">
        <f t="shared" si="30"/>
        <v>0.36217948717948717</v>
      </c>
      <c r="CF47" s="23">
        <f t="shared" si="31"/>
        <v>0.57537688442211055</v>
      </c>
      <c r="CG47" s="24">
        <v>9</v>
      </c>
      <c r="CH47" s="5">
        <v>211</v>
      </c>
      <c r="CI47" s="5">
        <v>225</v>
      </c>
      <c r="CJ47" s="5">
        <v>193</v>
      </c>
      <c r="CK47">
        <v>15.97753241</v>
      </c>
      <c r="CL47" s="5">
        <v>0.86599999999999999</v>
      </c>
      <c r="CM47" s="5">
        <v>1</v>
      </c>
      <c r="CN47" s="5">
        <v>1.143</v>
      </c>
      <c r="CO47" s="5">
        <v>1.603</v>
      </c>
      <c r="CP47" s="5">
        <v>-1.9420000000000002</v>
      </c>
      <c r="CQ47" s="21">
        <f t="shared" si="32"/>
        <v>9.2783505154639179E-2</v>
      </c>
      <c r="CR47" s="25">
        <f t="shared" si="33"/>
        <v>0.88124999999999998</v>
      </c>
      <c r="CS47" s="22">
        <f t="shared" si="34"/>
        <v>890.5283505154639</v>
      </c>
      <c r="CT47" s="21">
        <f t="shared" si="35"/>
        <v>-2.5966494845360844E-2</v>
      </c>
      <c r="CU47" s="26">
        <f t="shared" si="36"/>
        <v>2.5328330206378986</v>
      </c>
      <c r="CV47" s="27">
        <f t="shared" si="37"/>
        <v>3.5647279549718576</v>
      </c>
      <c r="CW47" s="27">
        <f t="shared" si="38"/>
        <v>27.29831144465291</v>
      </c>
      <c r="CX47" s="27">
        <f t="shared" si="39"/>
        <v>30.018761726078797</v>
      </c>
      <c r="CY47" s="27">
        <f t="shared" si="40"/>
        <v>55.628517823639775</v>
      </c>
      <c r="CZ47" s="27">
        <f t="shared" si="41"/>
        <v>56.285178236397741</v>
      </c>
      <c r="DA47" s="28">
        <f t="shared" si="42"/>
        <v>-0.65666041275796516</v>
      </c>
      <c r="DB47" s="5">
        <v>27</v>
      </c>
      <c r="DC47" s="5">
        <v>38</v>
      </c>
      <c r="DD47" s="22">
        <v>264</v>
      </c>
      <c r="DE47" s="22">
        <v>282</v>
      </c>
      <c r="DF47" s="22">
        <v>139</v>
      </c>
      <c r="DG47" s="22">
        <v>132</v>
      </c>
      <c r="DH47" s="22">
        <v>148</v>
      </c>
      <c r="DI47" s="22">
        <v>163</v>
      </c>
      <c r="DJ47" s="29">
        <f t="shared" si="43"/>
        <v>0.52929436111138273</v>
      </c>
      <c r="DK47" s="27">
        <f t="shared" si="44"/>
        <v>2.7254249815225426</v>
      </c>
      <c r="DL47" s="27">
        <f t="shared" si="45"/>
        <v>2.4020694752402072</v>
      </c>
      <c r="DM47" s="27">
        <f t="shared" si="46"/>
        <v>24.805986696230601</v>
      </c>
      <c r="DN47" s="27">
        <f t="shared" si="47"/>
        <v>29.702512934220255</v>
      </c>
      <c r="DO47" s="27">
        <f t="shared" si="48"/>
        <v>51.090169992609027</v>
      </c>
      <c r="DP47" s="27">
        <f t="shared" si="49"/>
        <v>56.494826311899487</v>
      </c>
      <c r="DQ47" s="30">
        <f t="shared" si="50"/>
        <v>4.7479959065324948</v>
      </c>
      <c r="DR47" s="5">
        <v>59</v>
      </c>
      <c r="DS47" s="5">
        <v>52</v>
      </c>
      <c r="DT47" s="5">
        <v>478</v>
      </c>
      <c r="DU47" s="5">
        <v>591</v>
      </c>
      <c r="DV47" s="5">
        <v>229</v>
      </c>
      <c r="DW47" s="5">
        <v>288</v>
      </c>
      <c r="DX47" s="5">
        <v>292</v>
      </c>
      <c r="DY47" s="5">
        <v>340</v>
      </c>
      <c r="DZ47" s="22">
        <v>7</v>
      </c>
      <c r="EA47" s="22">
        <v>9</v>
      </c>
      <c r="EB47" s="22">
        <f t="shared" si="51"/>
        <v>2</v>
      </c>
      <c r="EC47" s="26">
        <f t="shared" si="52"/>
        <v>0.6342813994462303</v>
      </c>
      <c r="ED47" s="27">
        <f t="shared" si="53"/>
        <v>0.81550465643086756</v>
      </c>
      <c r="EE47" s="27">
        <f t="shared" si="54"/>
        <v>0.1812232569846372</v>
      </c>
      <c r="EF47" s="6">
        <v>136.05000000000001</v>
      </c>
      <c r="EG47" s="6">
        <f t="shared" si="55"/>
        <v>3.3182926829268293</v>
      </c>
      <c r="EH47" s="5">
        <v>3.15</v>
      </c>
      <c r="EI47" s="5">
        <v>2.52</v>
      </c>
      <c r="EJ47" s="21">
        <f t="shared" si="56"/>
        <v>0.55555555555555558</v>
      </c>
      <c r="EK47" s="1">
        <v>3</v>
      </c>
      <c r="EL47" s="22">
        <v>5</v>
      </c>
      <c r="EM47" s="22">
        <v>2</v>
      </c>
      <c r="EN47" s="1">
        <v>7</v>
      </c>
      <c r="EO47" s="3">
        <f t="shared" si="57"/>
        <v>10</v>
      </c>
      <c r="EP47" s="6">
        <f t="shared" si="58"/>
        <v>4.4101433296582133</v>
      </c>
      <c r="EQ47" s="3">
        <f t="shared" si="59"/>
        <v>40.38461538461538</v>
      </c>
      <c r="ER47" s="20">
        <f t="shared" si="60"/>
        <v>0.23076923076923078</v>
      </c>
      <c r="ES47" s="20">
        <f t="shared" si="61"/>
        <v>0.53846153846153844</v>
      </c>
      <c r="ET47" s="20">
        <f t="shared" si="62"/>
        <v>0.76923076923076916</v>
      </c>
      <c r="EU47" s="3">
        <f t="shared" si="63"/>
        <v>130</v>
      </c>
      <c r="EV47" s="1">
        <v>52</v>
      </c>
      <c r="EW47" s="1">
        <v>78</v>
      </c>
      <c r="EX47" s="20">
        <f t="shared" si="64"/>
        <v>0.4</v>
      </c>
      <c r="EY47" s="5">
        <v>13</v>
      </c>
      <c r="EZ47" s="5">
        <v>1</v>
      </c>
      <c r="FA47" s="22">
        <v>92</v>
      </c>
      <c r="FB47" s="22">
        <v>13</v>
      </c>
      <c r="FC47" s="22">
        <v>38</v>
      </c>
      <c r="FD47" s="22">
        <v>2</v>
      </c>
      <c r="FE47" s="22">
        <v>8</v>
      </c>
      <c r="FF47" s="22">
        <v>55</v>
      </c>
      <c r="FG47" s="22">
        <v>1</v>
      </c>
      <c r="FH47" s="22">
        <v>0</v>
      </c>
      <c r="FI47" s="6">
        <v>18.100000000000001</v>
      </c>
      <c r="FJ47" s="6">
        <f t="shared" si="65"/>
        <v>0.4414634146341464</v>
      </c>
      <c r="FK47" s="5">
        <v>0.44</v>
      </c>
      <c r="FL47" s="5">
        <v>5.21</v>
      </c>
      <c r="FM47" s="21">
        <f t="shared" si="66"/>
        <v>7.7876106194690264E-2</v>
      </c>
      <c r="FN47" s="1">
        <v>0</v>
      </c>
      <c r="FO47" s="22">
        <v>0</v>
      </c>
      <c r="FP47" s="22">
        <v>0</v>
      </c>
      <c r="FQ47" s="1">
        <v>0</v>
      </c>
      <c r="FR47" s="1">
        <f t="shared" si="67"/>
        <v>0</v>
      </c>
      <c r="FS47" s="3">
        <f t="shared" si="68"/>
        <v>0</v>
      </c>
      <c r="FT47" s="3">
        <f t="shared" si="69"/>
        <v>15</v>
      </c>
      <c r="FU47" s="1">
        <v>6</v>
      </c>
      <c r="FV47" s="1">
        <v>9</v>
      </c>
      <c r="FW47" s="20">
        <f t="shared" si="70"/>
        <v>0.4</v>
      </c>
      <c r="FX47" s="5">
        <v>0</v>
      </c>
      <c r="FY47" s="5">
        <v>0</v>
      </c>
      <c r="FZ47" s="22">
        <v>1</v>
      </c>
      <c r="GA47" s="22">
        <v>15</v>
      </c>
      <c r="GB47" s="22">
        <v>1</v>
      </c>
      <c r="GC47" s="22">
        <v>6</v>
      </c>
      <c r="GD47" s="22">
        <v>5</v>
      </c>
      <c r="GE47" s="22">
        <v>1</v>
      </c>
      <c r="GF47" s="22">
        <v>0</v>
      </c>
      <c r="GG47" s="22">
        <v>1</v>
      </c>
      <c r="GH47" s="1">
        <v>45</v>
      </c>
      <c r="GI47" s="1">
        <v>16</v>
      </c>
      <c r="GJ47" s="1">
        <v>41</v>
      </c>
      <c r="GK47" s="1">
        <v>0</v>
      </c>
      <c r="GL47" s="1">
        <v>2</v>
      </c>
      <c r="GM47" s="1">
        <v>2</v>
      </c>
      <c r="GN47" s="31">
        <f t="shared" si="71"/>
        <v>1</v>
      </c>
      <c r="GO47" s="1">
        <v>1</v>
      </c>
      <c r="GP47" s="1">
        <v>2</v>
      </c>
      <c r="GQ47" s="1">
        <v>0</v>
      </c>
      <c r="GR47" s="1">
        <v>3</v>
      </c>
      <c r="GS47" s="1">
        <v>0</v>
      </c>
      <c r="GT47" s="1">
        <v>0</v>
      </c>
      <c r="GU47" s="1">
        <v>0</v>
      </c>
      <c r="GV47" s="32" t="str">
        <f t="shared" si="72"/>
        <v xml:space="preserve"> </v>
      </c>
      <c r="GW47" s="9">
        <f t="shared" si="73"/>
        <v>7</v>
      </c>
      <c r="GX47" s="10">
        <v>2.7</v>
      </c>
      <c r="GY47" s="10">
        <v>0.30000000000000004</v>
      </c>
      <c r="GZ47" s="10">
        <v>3</v>
      </c>
      <c r="HA47" s="29">
        <f t="shared" si="74"/>
        <v>7.3170731707317069E-2</v>
      </c>
      <c r="HB47" s="29">
        <f t="shared" si="75"/>
        <v>0.22050266440718591</v>
      </c>
      <c r="HC47">
        <v>20.3</v>
      </c>
      <c r="HD47">
        <v>15.4</v>
      </c>
      <c r="HE47">
        <v>-8.6999999999999993</v>
      </c>
      <c r="HF47">
        <v>4.3</v>
      </c>
      <c r="HG47">
        <v>-0.5</v>
      </c>
      <c r="HH47">
        <v>0</v>
      </c>
      <c r="HI47">
        <v>3.8</v>
      </c>
      <c r="HJ47" s="11">
        <f t="shared" si="76"/>
        <v>9.2682926829268292E-2</v>
      </c>
      <c r="HK47" s="11">
        <f t="shared" si="77"/>
        <v>0.27930337491576879</v>
      </c>
      <c r="HL47">
        <v>93</v>
      </c>
      <c r="HM47">
        <v>0</v>
      </c>
      <c r="HN47">
        <v>0</v>
      </c>
      <c r="HO47">
        <v>2</v>
      </c>
      <c r="HP47" t="s">
        <v>516</v>
      </c>
      <c r="HQ47" s="33">
        <v>4931818</v>
      </c>
      <c r="HR47" s="33">
        <v>0</v>
      </c>
      <c r="HS47" s="30">
        <f t="shared" si="78"/>
        <v>-4.0359198580931261</v>
      </c>
    </row>
    <row r="48" spans="1:228" x14ac:dyDescent="0.2">
      <c r="A48" s="1">
        <v>58</v>
      </c>
      <c r="B48" s="2" t="s">
        <v>517</v>
      </c>
      <c r="C48" s="2" t="s">
        <v>453</v>
      </c>
      <c r="D48" s="2" t="s">
        <v>297</v>
      </c>
      <c r="E48" s="2" t="s">
        <v>240</v>
      </c>
      <c r="F48" s="2">
        <v>73</v>
      </c>
      <c r="G48" s="2">
        <v>200</v>
      </c>
      <c r="H48" s="2" t="s">
        <v>231</v>
      </c>
      <c r="I48" s="2" t="s">
        <v>258</v>
      </c>
      <c r="J48" s="3">
        <v>26</v>
      </c>
      <c r="K48" s="5" t="s">
        <v>518</v>
      </c>
      <c r="L48" s="5" t="s">
        <v>513</v>
      </c>
      <c r="M48" s="5" t="s">
        <v>519</v>
      </c>
      <c r="N48" s="5" t="s">
        <v>515</v>
      </c>
      <c r="O48" s="2" t="s">
        <v>515</v>
      </c>
      <c r="P48" s="2" t="s">
        <v>271</v>
      </c>
      <c r="Q48" s="1">
        <v>26</v>
      </c>
      <c r="R48" s="1">
        <v>1</v>
      </c>
      <c r="S48" s="1">
        <v>5</v>
      </c>
      <c r="T48" s="1">
        <v>6</v>
      </c>
      <c r="U48" s="1">
        <v>-4</v>
      </c>
      <c r="V48" s="1">
        <v>31</v>
      </c>
      <c r="W48" s="20">
        <f t="shared" si="0"/>
        <v>3.2258064516129031E-2</v>
      </c>
      <c r="X48" s="6">
        <v>450.21666666670001</v>
      </c>
      <c r="Y48" s="6">
        <f t="shared" si="1"/>
        <v>17.316025641026922</v>
      </c>
      <c r="Z48" s="1">
        <v>631</v>
      </c>
      <c r="AA48" s="6">
        <f t="shared" si="2"/>
        <v>24.26923076923077</v>
      </c>
      <c r="AB48" s="8">
        <f t="shared" si="3"/>
        <v>0.71349709455895405</v>
      </c>
      <c r="AC48" s="3">
        <f t="shared" si="4"/>
        <v>38.769230769230766</v>
      </c>
      <c r="AD48" s="8">
        <f t="shared" si="5"/>
        <v>5.1667430781186994</v>
      </c>
      <c r="AE48" s="20">
        <f t="shared" si="6"/>
        <v>6.6666666666666666E-2</v>
      </c>
      <c r="AF48" s="20">
        <f t="shared" si="7"/>
        <v>0.33333333333333331</v>
      </c>
      <c r="AG48" s="20">
        <f t="shared" si="8"/>
        <v>0.39999999999999997</v>
      </c>
      <c r="AH48" s="3" t="e">
        <f t="shared" si="9"/>
        <v>#VALUE!</v>
      </c>
      <c r="AI48" s="3" t="str">
        <f t="shared" si="10"/>
        <v xml:space="preserve"> </v>
      </c>
      <c r="AJ48" s="3" t="str">
        <f t="shared" si="11"/>
        <v xml:space="preserve"> </v>
      </c>
      <c r="AK48" s="20" t="e">
        <f t="shared" si="12"/>
        <v>#VALUE!</v>
      </c>
      <c r="AL48" s="6">
        <v>0</v>
      </c>
      <c r="AM48" s="1">
        <v>25</v>
      </c>
      <c r="AN48" s="1">
        <v>31</v>
      </c>
      <c r="AO48" s="1">
        <v>18</v>
      </c>
      <c r="AP48" s="1">
        <v>21</v>
      </c>
      <c r="AQ48" s="1">
        <v>8</v>
      </c>
      <c r="AR48" s="6">
        <f t="shared" si="13"/>
        <v>3.3317291674376532</v>
      </c>
      <c r="AS48" s="6">
        <f t="shared" si="14"/>
        <v>4.1313441676226903</v>
      </c>
      <c r="AT48" s="6">
        <f t="shared" si="15"/>
        <v>2.3988450005551107</v>
      </c>
      <c r="AU48" s="6">
        <f t="shared" si="16"/>
        <v>2.7986525006476288</v>
      </c>
      <c r="AV48" s="6">
        <f t="shared" si="17"/>
        <v>1.066153333580049</v>
      </c>
      <c r="AW48" s="1">
        <v>10</v>
      </c>
      <c r="AX48" s="1">
        <v>5</v>
      </c>
      <c r="AY48" s="1">
        <v>0</v>
      </c>
      <c r="AZ48" s="1">
        <v>0</v>
      </c>
      <c r="BA48" s="1">
        <v>0</v>
      </c>
      <c r="BB48" s="1">
        <v>0</v>
      </c>
      <c r="BC48" s="7">
        <f>(EA48+FH48+GG48)-(DZ48+FG48+GF48)-((BD48/60)*(-0.29)+(EF48/60)*0.11+(FI48/60)*(-0.33))</f>
        <v>-4.5608333333433393E-2</v>
      </c>
      <c r="BD48" s="6">
        <v>360.48333333329998</v>
      </c>
      <c r="BE48" s="6">
        <f t="shared" si="18"/>
        <v>13.864743589742307</v>
      </c>
      <c r="BF48" s="5">
        <v>13.66</v>
      </c>
      <c r="BG48" s="5">
        <v>33.130000000000003</v>
      </c>
      <c r="BH48" s="21">
        <f t="shared" si="19"/>
        <v>0.2919427228040179</v>
      </c>
      <c r="BI48" s="1">
        <v>0</v>
      </c>
      <c r="BJ48" s="22">
        <v>3</v>
      </c>
      <c r="BK48" s="22">
        <v>2</v>
      </c>
      <c r="BL48" s="1">
        <v>5</v>
      </c>
      <c r="BM48" s="1">
        <f t="shared" si="20"/>
        <v>5</v>
      </c>
      <c r="BN48" s="8">
        <f t="shared" si="21"/>
        <v>0.83221600628793124</v>
      </c>
      <c r="BO48" s="3">
        <f t="shared" si="22"/>
        <v>38.769230769230766</v>
      </c>
      <c r="BP48" s="20">
        <f t="shared" si="23"/>
        <v>0</v>
      </c>
      <c r="BQ48" s="20">
        <f t="shared" si="24"/>
        <v>0.38461538461538464</v>
      </c>
      <c r="BR48" s="20">
        <f t="shared" si="25"/>
        <v>0.38461538461538464</v>
      </c>
      <c r="BS48" s="3" t="str">
        <f t="shared" si="26"/>
        <v xml:space="preserve"> </v>
      </c>
      <c r="BV48" s="20" t="str">
        <f t="shared" si="27"/>
        <v xml:space="preserve"> </v>
      </c>
      <c r="BW48" s="5">
        <v>44</v>
      </c>
      <c r="BX48" s="5">
        <v>66</v>
      </c>
      <c r="BY48" s="21">
        <f t="shared" si="28"/>
        <v>0.31161473087818697</v>
      </c>
      <c r="BZ48" s="5">
        <v>64</v>
      </c>
      <c r="CA48" s="5">
        <v>52</v>
      </c>
      <c r="CB48" s="23">
        <f t="shared" si="29"/>
        <v>0.32861189801699719</v>
      </c>
      <c r="CC48" s="5">
        <v>66</v>
      </c>
      <c r="CD48" s="5">
        <v>61</v>
      </c>
      <c r="CE48" s="23">
        <f t="shared" si="30"/>
        <v>0.35977337110481589</v>
      </c>
      <c r="CF48" s="23">
        <f t="shared" si="31"/>
        <v>0.48672566371681414</v>
      </c>
      <c r="CG48" s="24">
        <v>5</v>
      </c>
      <c r="CH48" s="5">
        <v>131</v>
      </c>
      <c r="CI48" s="5">
        <v>133</v>
      </c>
      <c r="CJ48" s="5">
        <v>106</v>
      </c>
      <c r="CK48">
        <v>15.195537160000001</v>
      </c>
      <c r="CL48" s="5">
        <v>-0.59099999999999997</v>
      </c>
      <c r="CM48" s="5">
        <v>7</v>
      </c>
      <c r="CN48" s="5">
        <v>0.96899999999999997</v>
      </c>
      <c r="CO48" s="5">
        <v>-0.27800000000000002</v>
      </c>
      <c r="CP48" s="5">
        <v>-2.74</v>
      </c>
      <c r="CQ48" s="21">
        <f t="shared" si="32"/>
        <v>7.7380952380952384E-2</v>
      </c>
      <c r="CR48" s="25">
        <f t="shared" si="33"/>
        <v>0.91764705882352937</v>
      </c>
      <c r="CS48" s="22">
        <f t="shared" si="34"/>
        <v>925.38515406162458</v>
      </c>
      <c r="CT48" s="21">
        <f t="shared" si="35"/>
        <v>-4.9719887955182451E-3</v>
      </c>
      <c r="CU48" s="26">
        <f t="shared" si="36"/>
        <v>2.1961932650073202</v>
      </c>
      <c r="CV48" s="27">
        <f t="shared" si="37"/>
        <v>2.365131208469422</v>
      </c>
      <c r="CW48" s="27">
        <f t="shared" si="38"/>
        <v>28.381574501633065</v>
      </c>
      <c r="CX48" s="27">
        <f t="shared" si="39"/>
        <v>28.719450388557267</v>
      </c>
      <c r="CY48" s="27">
        <f t="shared" si="40"/>
        <v>55.580583399031418</v>
      </c>
      <c r="CZ48" s="27">
        <f t="shared" si="41"/>
        <v>53.384390134024095</v>
      </c>
      <c r="DA48" s="28">
        <f t="shared" si="42"/>
        <v>2.1961932650073237</v>
      </c>
      <c r="DB48" s="5">
        <v>13</v>
      </c>
      <c r="DC48" s="5">
        <v>14</v>
      </c>
      <c r="DD48" s="22">
        <v>155</v>
      </c>
      <c r="DE48" s="22">
        <v>156</v>
      </c>
      <c r="DF48" s="22">
        <v>57</v>
      </c>
      <c r="DG48" s="22">
        <v>55</v>
      </c>
      <c r="DH48" s="22">
        <v>91</v>
      </c>
      <c r="DI48" s="22">
        <v>104</v>
      </c>
      <c r="DJ48" s="29">
        <f t="shared" si="43"/>
        <v>6.133777335803785</v>
      </c>
      <c r="DK48" s="27">
        <f t="shared" si="44"/>
        <v>2.0896700643154005</v>
      </c>
      <c r="DL48" s="27">
        <f t="shared" si="45"/>
        <v>2.2986370707469406</v>
      </c>
      <c r="DM48" s="27">
        <f t="shared" si="46"/>
        <v>26.190531472753019</v>
      </c>
      <c r="DN48" s="27">
        <f t="shared" si="47"/>
        <v>29.394692238036637</v>
      </c>
      <c r="DO48" s="27">
        <f t="shared" si="48"/>
        <v>55.933502054842222</v>
      </c>
      <c r="DP48" s="27">
        <f t="shared" si="49"/>
        <v>53.983143328147847</v>
      </c>
      <c r="DQ48" s="30">
        <f t="shared" si="50"/>
        <v>0.24583453831294833</v>
      </c>
      <c r="DR48" s="5">
        <v>30</v>
      </c>
      <c r="DS48" s="5">
        <v>33</v>
      </c>
      <c r="DT48" s="5">
        <v>346</v>
      </c>
      <c r="DU48" s="5">
        <v>389</v>
      </c>
      <c r="DV48" s="5">
        <v>197</v>
      </c>
      <c r="DW48" s="5">
        <v>179</v>
      </c>
      <c r="DX48" s="5">
        <v>174</v>
      </c>
      <c r="DY48" s="5">
        <v>230</v>
      </c>
      <c r="DZ48" s="22">
        <v>4</v>
      </c>
      <c r="EA48" s="22">
        <v>3</v>
      </c>
      <c r="EB48" s="22">
        <f t="shared" si="51"/>
        <v>-1</v>
      </c>
      <c r="EC48" s="26">
        <f t="shared" si="52"/>
        <v>0.66577280503034497</v>
      </c>
      <c r="ED48" s="27">
        <f t="shared" si="53"/>
        <v>0.49932960377275881</v>
      </c>
      <c r="EE48" s="27">
        <f t="shared" si="54"/>
        <v>-0.16644320125758624</v>
      </c>
      <c r="EF48" s="6">
        <v>38.383333333300001</v>
      </c>
      <c r="EG48" s="6">
        <f t="shared" si="55"/>
        <v>1.4762820512807693</v>
      </c>
      <c r="EH48" s="5">
        <v>1.45</v>
      </c>
      <c r="EI48" s="5">
        <v>4.42</v>
      </c>
      <c r="EJ48" s="21">
        <f t="shared" si="56"/>
        <v>0.24701873935264054</v>
      </c>
      <c r="EK48" s="1">
        <v>1</v>
      </c>
      <c r="EL48" s="22">
        <v>0</v>
      </c>
      <c r="EM48" s="22">
        <v>0</v>
      </c>
      <c r="EN48" s="1">
        <v>0</v>
      </c>
      <c r="EO48" s="3">
        <f t="shared" si="57"/>
        <v>1</v>
      </c>
      <c r="EP48" s="6">
        <f t="shared" si="58"/>
        <v>1.5631784628758689</v>
      </c>
      <c r="EQ48" s="3">
        <f t="shared" si="59"/>
        <v>0</v>
      </c>
      <c r="ER48" s="20">
        <f t="shared" si="60"/>
        <v>0.5</v>
      </c>
      <c r="ES48" s="20">
        <f t="shared" si="61"/>
        <v>0</v>
      </c>
      <c r="ET48" s="20">
        <f t="shared" si="62"/>
        <v>0.5</v>
      </c>
      <c r="EU48" s="3" t="str">
        <f t="shared" si="63"/>
        <v xml:space="preserve"> </v>
      </c>
      <c r="EX48" s="20" t="str">
        <f t="shared" si="64"/>
        <v xml:space="preserve"> </v>
      </c>
      <c r="EY48" s="5">
        <v>2</v>
      </c>
      <c r="EZ48" s="5">
        <v>1</v>
      </c>
      <c r="FA48" s="22">
        <v>24</v>
      </c>
      <c r="FB48" s="22">
        <v>4</v>
      </c>
      <c r="FC48" s="22">
        <v>14</v>
      </c>
      <c r="FD48" s="22">
        <v>2</v>
      </c>
      <c r="FE48" s="22">
        <v>1</v>
      </c>
      <c r="FF48" s="22">
        <v>15</v>
      </c>
      <c r="FG48" s="22">
        <v>1</v>
      </c>
      <c r="FH48" s="22">
        <v>0</v>
      </c>
      <c r="FI48" s="6">
        <v>51.35</v>
      </c>
      <c r="FJ48" s="6">
        <f t="shared" si="65"/>
        <v>1.9750000000000001</v>
      </c>
      <c r="FK48" s="5">
        <v>1.86</v>
      </c>
      <c r="FL48" s="5">
        <v>4.07</v>
      </c>
      <c r="FM48" s="21">
        <f t="shared" si="66"/>
        <v>0.31365935919055649</v>
      </c>
      <c r="FN48" s="1">
        <v>0</v>
      </c>
      <c r="FO48" s="22">
        <v>0</v>
      </c>
      <c r="FP48" s="22">
        <v>0</v>
      </c>
      <c r="FQ48" s="1">
        <v>0</v>
      </c>
      <c r="FR48" s="1">
        <f t="shared" si="67"/>
        <v>0</v>
      </c>
      <c r="FS48" s="3">
        <f t="shared" si="68"/>
        <v>0</v>
      </c>
      <c r="FT48" s="3" t="str">
        <f t="shared" si="69"/>
        <v xml:space="preserve"> </v>
      </c>
      <c r="FW48" s="20" t="str">
        <f t="shared" si="70"/>
        <v xml:space="preserve"> </v>
      </c>
      <c r="FX48" s="5">
        <v>0</v>
      </c>
      <c r="FY48" s="5">
        <v>5</v>
      </c>
      <c r="FZ48" s="22">
        <v>5</v>
      </c>
      <c r="GA48" s="22">
        <v>42</v>
      </c>
      <c r="GB48" s="22">
        <v>1</v>
      </c>
      <c r="GC48" s="22">
        <v>22</v>
      </c>
      <c r="GD48" s="22">
        <v>21</v>
      </c>
      <c r="GE48" s="22">
        <v>1</v>
      </c>
      <c r="GF48" s="22">
        <v>0</v>
      </c>
      <c r="GG48" s="22">
        <v>0</v>
      </c>
      <c r="GH48" s="1">
        <v>15</v>
      </c>
      <c r="GI48" s="1">
        <v>2</v>
      </c>
      <c r="GJ48" s="1">
        <v>25</v>
      </c>
      <c r="GK48" s="1">
        <v>8</v>
      </c>
      <c r="GN48" s="31" t="str">
        <f t="shared" si="71"/>
        <v xml:space="preserve"> 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32" t="str">
        <f t="shared" si="72"/>
        <v xml:space="preserve"> </v>
      </c>
      <c r="GW48" s="9">
        <f t="shared" si="73"/>
        <v>1</v>
      </c>
      <c r="GX48" s="10">
        <v>0.2</v>
      </c>
      <c r="GY48" s="10">
        <v>0.5</v>
      </c>
      <c r="GZ48" s="10">
        <v>0.8</v>
      </c>
      <c r="HA48" s="29">
        <f t="shared" si="74"/>
        <v>3.0769230769230771E-2</v>
      </c>
      <c r="HB48" s="29">
        <f t="shared" si="75"/>
        <v>0.10661533335800492</v>
      </c>
      <c r="HC48">
        <v>8.1999999999999993</v>
      </c>
      <c r="HD48">
        <v>11.2</v>
      </c>
      <c r="HE48">
        <v>-3.4</v>
      </c>
      <c r="HF48">
        <v>0.4</v>
      </c>
      <c r="HG48">
        <v>0.60000000000000009</v>
      </c>
      <c r="HH48">
        <v>1</v>
      </c>
      <c r="HI48">
        <v>2</v>
      </c>
      <c r="HJ48" s="11">
        <f t="shared" si="76"/>
        <v>7.6923076923076927E-2</v>
      </c>
      <c r="HK48" s="11">
        <f t="shared" si="77"/>
        <v>0.26653833339501226</v>
      </c>
      <c r="HL48">
        <v>80</v>
      </c>
      <c r="HM48">
        <v>0</v>
      </c>
      <c r="HN48">
        <v>0</v>
      </c>
      <c r="HQ48" s="33">
        <v>424242</v>
      </c>
      <c r="HR48" s="33">
        <v>0</v>
      </c>
      <c r="HS48" s="30">
        <f t="shared" si="78"/>
        <v>1.9645240266075388</v>
      </c>
    </row>
    <row r="49" spans="1:227" x14ac:dyDescent="0.2">
      <c r="A49" s="1">
        <v>19</v>
      </c>
      <c r="B49" s="2" t="s">
        <v>520</v>
      </c>
      <c r="C49" s="2" t="s">
        <v>521</v>
      </c>
      <c r="D49" s="2" t="s">
        <v>522</v>
      </c>
      <c r="E49" s="2" t="s">
        <v>230</v>
      </c>
      <c r="F49" s="2">
        <v>74</v>
      </c>
      <c r="G49" s="2">
        <v>207</v>
      </c>
      <c r="H49" s="2" t="s">
        <v>249</v>
      </c>
      <c r="I49" s="2" t="s">
        <v>258</v>
      </c>
      <c r="J49" s="3">
        <v>22</v>
      </c>
      <c r="K49" s="5" t="s">
        <v>523</v>
      </c>
      <c r="L49" s="5" t="s">
        <v>524</v>
      </c>
      <c r="M49" s="5" t="s">
        <v>525</v>
      </c>
      <c r="N49" s="5" t="s">
        <v>253</v>
      </c>
      <c r="O49" s="2" t="s">
        <v>253</v>
      </c>
      <c r="P49" s="2" t="s">
        <v>254</v>
      </c>
      <c r="Q49" s="1">
        <v>26</v>
      </c>
      <c r="R49" s="1">
        <v>3</v>
      </c>
      <c r="S49" s="1">
        <v>11</v>
      </c>
      <c r="T49" s="1">
        <v>14</v>
      </c>
      <c r="U49" s="1">
        <v>7</v>
      </c>
      <c r="V49" s="1">
        <v>30</v>
      </c>
      <c r="W49" s="20">
        <f t="shared" si="0"/>
        <v>0.1</v>
      </c>
      <c r="X49" s="6">
        <v>319.86666666669998</v>
      </c>
      <c r="Y49" s="6">
        <f t="shared" si="1"/>
        <v>12.302564102565384</v>
      </c>
      <c r="Z49" s="1">
        <v>410</v>
      </c>
      <c r="AA49" s="6">
        <f t="shared" si="2"/>
        <v>15.76923076923077</v>
      </c>
      <c r="AB49" s="8">
        <f t="shared" si="3"/>
        <v>0.78016260162609752</v>
      </c>
      <c r="AC49" s="3">
        <f t="shared" si="4"/>
        <v>34.769230769230766</v>
      </c>
      <c r="AD49" s="8">
        <f t="shared" si="5"/>
        <v>6.5219482476666171</v>
      </c>
      <c r="AE49" s="20">
        <f t="shared" si="6"/>
        <v>0.14285714285714285</v>
      </c>
      <c r="AF49" s="20">
        <f t="shared" si="7"/>
        <v>0.52380952380952384</v>
      </c>
      <c r="AG49" s="20">
        <f t="shared" si="8"/>
        <v>0.66666666666666674</v>
      </c>
      <c r="AH49" s="3">
        <f t="shared" si="9"/>
        <v>4</v>
      </c>
      <c r="AI49" s="3">
        <f t="shared" si="10"/>
        <v>1</v>
      </c>
      <c r="AJ49" s="3">
        <f t="shared" si="11"/>
        <v>3</v>
      </c>
      <c r="AK49" s="20">
        <f t="shared" si="12"/>
        <v>0.25</v>
      </c>
      <c r="AL49" s="6">
        <v>0.2</v>
      </c>
      <c r="AM49" s="1">
        <v>28</v>
      </c>
      <c r="AN49" s="1">
        <v>9</v>
      </c>
      <c r="AO49" s="1">
        <v>15</v>
      </c>
      <c r="AP49" s="1">
        <v>7</v>
      </c>
      <c r="AQ49" s="1">
        <v>10</v>
      </c>
      <c r="AR49" s="6">
        <f t="shared" si="13"/>
        <v>5.2521884118377189</v>
      </c>
      <c r="AS49" s="6">
        <f t="shared" si="14"/>
        <v>1.6882034180906953</v>
      </c>
      <c r="AT49" s="6">
        <f t="shared" si="15"/>
        <v>2.8136723634844922</v>
      </c>
      <c r="AU49" s="6">
        <f t="shared" si="16"/>
        <v>1.3130471029594297</v>
      </c>
      <c r="AV49" s="6">
        <f t="shared" si="17"/>
        <v>1.8757815756563283</v>
      </c>
      <c r="AW49" s="1">
        <v>6</v>
      </c>
      <c r="AX49" s="1">
        <v>3</v>
      </c>
      <c r="AY49" s="1">
        <v>0</v>
      </c>
      <c r="AZ49" s="1">
        <v>0</v>
      </c>
      <c r="BA49" s="1">
        <v>0</v>
      </c>
      <c r="BB49" s="1">
        <v>0</v>
      </c>
      <c r="BC49" s="7">
        <f>(EA49+FH49+GG49)-(DZ49+FG49+GF49)-((BD49/60)*(0.11)+(EF49/60)*(-0.14)+(FI49/60)*(0.13))</f>
        <v>0.59383333333340005</v>
      </c>
      <c r="BD49" s="6">
        <v>276.53333333329999</v>
      </c>
      <c r="BE49" s="6">
        <f t="shared" si="18"/>
        <v>10.635897435896153</v>
      </c>
      <c r="BF49" s="5">
        <v>10.52</v>
      </c>
      <c r="BG49" s="5">
        <v>37.96</v>
      </c>
      <c r="BH49" s="21">
        <f t="shared" si="19"/>
        <v>0.21699669966996696</v>
      </c>
      <c r="BI49" s="1">
        <v>2</v>
      </c>
      <c r="BJ49" s="22">
        <v>4</v>
      </c>
      <c r="BK49" s="22">
        <v>3</v>
      </c>
      <c r="BL49" s="1">
        <v>7</v>
      </c>
      <c r="BM49" s="1">
        <f t="shared" si="20"/>
        <v>9</v>
      </c>
      <c r="BN49" s="8">
        <f t="shared" si="21"/>
        <v>1.9527483124399656</v>
      </c>
      <c r="BO49" s="3">
        <f t="shared" si="22"/>
        <v>34.769230769230766</v>
      </c>
      <c r="BP49" s="20">
        <f t="shared" si="23"/>
        <v>0.15384615384615385</v>
      </c>
      <c r="BQ49" s="20">
        <f t="shared" si="24"/>
        <v>0.53846153846153844</v>
      </c>
      <c r="BR49" s="20">
        <f t="shared" si="25"/>
        <v>0.69230769230769229</v>
      </c>
      <c r="BS49" s="3">
        <f t="shared" si="26"/>
        <v>2</v>
      </c>
      <c r="BT49" s="1">
        <v>0</v>
      </c>
      <c r="BU49" s="1">
        <v>2</v>
      </c>
      <c r="BV49" s="20">
        <f t="shared" si="27"/>
        <v>0</v>
      </c>
      <c r="BW49" s="5">
        <v>33</v>
      </c>
      <c r="BX49" s="5">
        <v>50</v>
      </c>
      <c r="BY49" s="21">
        <f t="shared" si="28"/>
        <v>0.35319148936170214</v>
      </c>
      <c r="BZ49" s="5">
        <v>26</v>
      </c>
      <c r="CA49" s="5">
        <v>35</v>
      </c>
      <c r="CB49" s="23">
        <f t="shared" si="29"/>
        <v>0.25957446808510637</v>
      </c>
      <c r="CC49" s="5">
        <v>41</v>
      </c>
      <c r="CD49" s="5">
        <v>50</v>
      </c>
      <c r="CE49" s="23">
        <f t="shared" si="30"/>
        <v>0.38723404255319149</v>
      </c>
      <c r="CF49" s="23">
        <f t="shared" si="31"/>
        <v>0.57638888888888884</v>
      </c>
      <c r="CG49" s="24">
        <v>14</v>
      </c>
      <c r="CH49" s="5">
        <v>91</v>
      </c>
      <c r="CI49" s="5">
        <v>92</v>
      </c>
      <c r="CJ49" s="5">
        <v>81</v>
      </c>
      <c r="CK49">
        <v>15.254349899999999</v>
      </c>
      <c r="CL49" s="5">
        <v>-0.246</v>
      </c>
      <c r="CM49" s="5">
        <v>13</v>
      </c>
      <c r="CN49" s="5">
        <v>-0.88400000000000001</v>
      </c>
      <c r="CO49" s="5">
        <v>-0.60899999999999999</v>
      </c>
      <c r="CP49" s="5">
        <v>-2.1560000000000001</v>
      </c>
      <c r="CQ49" s="21">
        <f t="shared" si="32"/>
        <v>0.11504424778761062</v>
      </c>
      <c r="CR49" s="25">
        <f t="shared" si="33"/>
        <v>0.93984962406015038</v>
      </c>
      <c r="CS49" s="22">
        <f t="shared" si="34"/>
        <v>951.35404883891147</v>
      </c>
      <c r="CT49" s="21">
        <f t="shared" si="35"/>
        <v>5.4893871847760997E-2</v>
      </c>
      <c r="CU49" s="26">
        <f t="shared" si="36"/>
        <v>2.8517110266159698</v>
      </c>
      <c r="CV49" s="27">
        <f t="shared" si="37"/>
        <v>1.7548990933021351</v>
      </c>
      <c r="CW49" s="27">
        <f t="shared" si="38"/>
        <v>24.78794969289266</v>
      </c>
      <c r="CX49" s="27">
        <f t="shared" si="39"/>
        <v>29.175197426147996</v>
      </c>
      <c r="CY49" s="27">
        <f t="shared" si="40"/>
        <v>50.453348932436391</v>
      </c>
      <c r="CZ49" s="27">
        <f t="shared" si="41"/>
        <v>56.37613337233109</v>
      </c>
      <c r="DA49" s="28">
        <f t="shared" si="42"/>
        <v>-5.9227844398946985</v>
      </c>
      <c r="DB49" s="5">
        <v>13</v>
      </c>
      <c r="DC49" s="5">
        <v>8</v>
      </c>
      <c r="DD49" s="22">
        <v>100</v>
      </c>
      <c r="DE49" s="22">
        <v>125</v>
      </c>
      <c r="DF49" s="22">
        <v>49</v>
      </c>
      <c r="DG49" s="22">
        <v>58</v>
      </c>
      <c r="DH49" s="22">
        <v>66</v>
      </c>
      <c r="DI49" s="22">
        <v>68</v>
      </c>
      <c r="DJ49" s="29">
        <f t="shared" si="43"/>
        <v>-6.5741177732280303</v>
      </c>
      <c r="DK49" s="27">
        <f t="shared" si="44"/>
        <v>3.1004296020102133</v>
      </c>
      <c r="DL49" s="27">
        <f t="shared" si="45"/>
        <v>2.3709167544783982</v>
      </c>
      <c r="DM49" s="27">
        <f t="shared" si="46"/>
        <v>30.213990435275996</v>
      </c>
      <c r="DN49" s="27">
        <f t="shared" si="47"/>
        <v>30.943503282807811</v>
      </c>
      <c r="DO49" s="27">
        <f t="shared" si="48"/>
        <v>56.841209370187244</v>
      </c>
      <c r="DP49" s="27">
        <f t="shared" si="49"/>
        <v>57.509929480424738</v>
      </c>
      <c r="DQ49" s="30">
        <f t="shared" si="50"/>
        <v>-5.2540643296572043</v>
      </c>
      <c r="DR49" s="5">
        <v>51</v>
      </c>
      <c r="DS49" s="5">
        <v>39</v>
      </c>
      <c r="DT49" s="5">
        <v>446</v>
      </c>
      <c r="DU49" s="5">
        <v>470</v>
      </c>
      <c r="DV49" s="5">
        <v>196</v>
      </c>
      <c r="DW49" s="5">
        <v>179</v>
      </c>
      <c r="DX49" s="5">
        <v>258</v>
      </c>
      <c r="DY49" s="5">
        <v>242</v>
      </c>
      <c r="DZ49" s="22">
        <v>3</v>
      </c>
      <c r="EA49" s="22">
        <v>4</v>
      </c>
      <c r="EB49" s="22">
        <f t="shared" si="51"/>
        <v>1</v>
      </c>
      <c r="EC49" s="26">
        <f t="shared" si="52"/>
        <v>0.65091610414665513</v>
      </c>
      <c r="ED49" s="27">
        <f t="shared" si="53"/>
        <v>0.86788813886220684</v>
      </c>
      <c r="EE49" s="27">
        <f t="shared" si="54"/>
        <v>0.21697203471555171</v>
      </c>
      <c r="EF49" s="6">
        <v>43.266666666699997</v>
      </c>
      <c r="EG49" s="6">
        <f t="shared" si="55"/>
        <v>1.664102564103846</v>
      </c>
      <c r="EH49" s="5">
        <v>1.53</v>
      </c>
      <c r="EI49" s="5">
        <v>3.71</v>
      </c>
      <c r="EJ49" s="21">
        <f t="shared" si="56"/>
        <v>0.2919847328244275</v>
      </c>
      <c r="EK49" s="1">
        <v>1</v>
      </c>
      <c r="EL49" s="22">
        <v>0</v>
      </c>
      <c r="EM49" s="22">
        <v>3</v>
      </c>
      <c r="EN49" s="1">
        <v>4</v>
      </c>
      <c r="EO49" s="3">
        <f t="shared" si="57"/>
        <v>5</v>
      </c>
      <c r="EP49" s="6">
        <f t="shared" si="58"/>
        <v>6.9337442218744734</v>
      </c>
      <c r="EQ49" s="3">
        <f t="shared" si="59"/>
        <v>0</v>
      </c>
      <c r="ER49" s="20">
        <f t="shared" si="60"/>
        <v>0.125</v>
      </c>
      <c r="ES49" s="20">
        <f t="shared" si="61"/>
        <v>0.5</v>
      </c>
      <c r="ET49" s="20">
        <f t="shared" si="62"/>
        <v>0.625</v>
      </c>
      <c r="EU49" s="3">
        <f t="shared" si="63"/>
        <v>2</v>
      </c>
      <c r="EV49" s="1">
        <v>1</v>
      </c>
      <c r="EW49" s="1">
        <v>1</v>
      </c>
      <c r="EX49" s="20">
        <f t="shared" si="64"/>
        <v>0.5</v>
      </c>
      <c r="EY49" s="5">
        <v>8</v>
      </c>
      <c r="EZ49" s="5">
        <v>0</v>
      </c>
      <c r="FA49" s="22">
        <v>27</v>
      </c>
      <c r="FB49" s="22">
        <v>6</v>
      </c>
      <c r="FC49" s="22">
        <v>17</v>
      </c>
      <c r="FD49" s="22">
        <v>1</v>
      </c>
      <c r="FE49" s="22">
        <v>1</v>
      </c>
      <c r="FF49" s="22">
        <v>8</v>
      </c>
      <c r="FG49" s="22">
        <v>0</v>
      </c>
      <c r="FH49" s="22">
        <v>0</v>
      </c>
      <c r="FI49" s="6">
        <v>6.6666666700000002E-2</v>
      </c>
      <c r="FJ49" s="6">
        <f t="shared" si="65"/>
        <v>2.5641025653846154E-3</v>
      </c>
      <c r="FK49" s="5">
        <v>0</v>
      </c>
      <c r="FL49" s="5">
        <v>4.45</v>
      </c>
      <c r="FM49" s="21">
        <f t="shared" si="66"/>
        <v>0</v>
      </c>
      <c r="FN49" s="1">
        <v>0</v>
      </c>
      <c r="FO49" s="22">
        <v>0</v>
      </c>
      <c r="FP49" s="22">
        <v>0</v>
      </c>
      <c r="FQ49" s="1">
        <v>0</v>
      </c>
      <c r="FR49" s="1">
        <f t="shared" si="67"/>
        <v>0</v>
      </c>
      <c r="FS49" s="3">
        <f t="shared" si="68"/>
        <v>0</v>
      </c>
      <c r="FT49" s="3" t="str">
        <f t="shared" si="69"/>
        <v xml:space="preserve"> </v>
      </c>
      <c r="FU49" s="1">
        <v>0</v>
      </c>
      <c r="FV49" s="1">
        <v>0</v>
      </c>
      <c r="FW49" s="20" t="str">
        <f t="shared" si="70"/>
        <v xml:space="preserve"> </v>
      </c>
      <c r="FX49" s="5">
        <v>0</v>
      </c>
      <c r="FY49" s="5">
        <v>0</v>
      </c>
      <c r="FZ49" s="22">
        <v>0</v>
      </c>
      <c r="GA49" s="22">
        <v>0</v>
      </c>
      <c r="GB49" s="22">
        <v>0</v>
      </c>
      <c r="GC49" s="22">
        <v>0</v>
      </c>
      <c r="GD49" s="22">
        <v>0</v>
      </c>
      <c r="GE49" s="22">
        <v>0</v>
      </c>
      <c r="GF49" s="22">
        <v>0</v>
      </c>
      <c r="GG49" s="22">
        <v>0</v>
      </c>
      <c r="GH49" s="1">
        <v>24</v>
      </c>
      <c r="GI49" s="1">
        <v>10</v>
      </c>
      <c r="GJ49" s="1">
        <v>7</v>
      </c>
      <c r="GK49" s="1">
        <v>0</v>
      </c>
      <c r="GN49" s="31" t="str">
        <f t="shared" si="71"/>
        <v xml:space="preserve"> </v>
      </c>
      <c r="GP49" s="1">
        <v>1</v>
      </c>
      <c r="GQ49" s="1">
        <v>0</v>
      </c>
      <c r="GR49" s="1">
        <v>2</v>
      </c>
      <c r="GS49" s="1">
        <v>0</v>
      </c>
      <c r="GT49" s="1">
        <v>0</v>
      </c>
      <c r="GU49" s="1">
        <v>0</v>
      </c>
      <c r="GV49" s="32" t="str">
        <f t="shared" si="72"/>
        <v xml:space="preserve"> </v>
      </c>
      <c r="GW49" s="9">
        <f t="shared" si="73"/>
        <v>3</v>
      </c>
      <c r="GX49" s="10">
        <v>1</v>
      </c>
      <c r="GY49" s="10">
        <v>0.60000000000000009</v>
      </c>
      <c r="GZ49" s="10">
        <v>1.5</v>
      </c>
      <c r="HA49" s="29">
        <f t="shared" si="74"/>
        <v>5.7692307692307696E-2</v>
      </c>
      <c r="HB49" s="29">
        <f t="shared" si="75"/>
        <v>0.28136723634844923</v>
      </c>
      <c r="HC49">
        <v>8</v>
      </c>
      <c r="HD49">
        <v>5.7</v>
      </c>
      <c r="HE49">
        <v>4.5999999999999996</v>
      </c>
      <c r="HF49">
        <v>1.8</v>
      </c>
      <c r="HG49">
        <v>0.8</v>
      </c>
      <c r="HH49">
        <v>0</v>
      </c>
      <c r="HI49">
        <v>2.5</v>
      </c>
      <c r="HJ49" s="11">
        <f t="shared" si="76"/>
        <v>9.6153846153846159E-2</v>
      </c>
      <c r="HK49" s="11">
        <f t="shared" si="77"/>
        <v>0.46894539391408208</v>
      </c>
      <c r="HL49">
        <v>63</v>
      </c>
      <c r="HM49">
        <v>0</v>
      </c>
      <c r="HN49">
        <v>0</v>
      </c>
      <c r="HO49">
        <v>1</v>
      </c>
      <c r="HP49" t="s">
        <v>488</v>
      </c>
      <c r="HQ49" s="33">
        <v>572727</v>
      </c>
      <c r="HR49" s="33">
        <v>0</v>
      </c>
      <c r="HS49" s="30">
        <f t="shared" si="78"/>
        <v>2.0529938270509978</v>
      </c>
    </row>
    <row r="50" spans="1:227" x14ac:dyDescent="0.2">
      <c r="A50" s="1">
        <v>61</v>
      </c>
      <c r="B50" s="2" t="s">
        <v>526</v>
      </c>
      <c r="C50" s="2" t="s">
        <v>527</v>
      </c>
      <c r="D50" s="2" t="s">
        <v>257</v>
      </c>
      <c r="E50" s="2" t="s">
        <v>240</v>
      </c>
      <c r="F50" s="2">
        <v>71</v>
      </c>
      <c r="G50" s="2">
        <v>191</v>
      </c>
      <c r="H50" s="2" t="s">
        <v>231</v>
      </c>
      <c r="J50" s="3">
        <v>29</v>
      </c>
      <c r="K50" s="5" t="s">
        <v>528</v>
      </c>
      <c r="L50" s="5" t="s">
        <v>529</v>
      </c>
      <c r="M50" s="5" t="s">
        <v>530</v>
      </c>
      <c r="N50" s="5" t="s">
        <v>278</v>
      </c>
      <c r="O50" s="2" t="s">
        <v>278</v>
      </c>
      <c r="P50" s="2" t="s">
        <v>271</v>
      </c>
      <c r="Q50" s="1">
        <v>33</v>
      </c>
      <c r="R50" s="1">
        <v>3</v>
      </c>
      <c r="S50" s="1">
        <v>7</v>
      </c>
      <c r="T50" s="1">
        <v>10</v>
      </c>
      <c r="U50" s="1">
        <v>-3</v>
      </c>
      <c r="V50" s="1">
        <v>50</v>
      </c>
      <c r="W50" s="20">
        <f t="shared" si="0"/>
        <v>0.06</v>
      </c>
      <c r="X50" s="6">
        <v>541.78333333329999</v>
      </c>
      <c r="Y50" s="6">
        <f t="shared" si="1"/>
        <v>16.417676767675758</v>
      </c>
      <c r="Z50" s="1">
        <v>766</v>
      </c>
      <c r="AA50" s="6">
        <f t="shared" si="2"/>
        <v>23.212121212121211</v>
      </c>
      <c r="AB50" s="8">
        <f t="shared" si="3"/>
        <v>0.7072889469103133</v>
      </c>
      <c r="AC50" s="3">
        <f t="shared" si="4"/>
        <v>17.600000000000001</v>
      </c>
      <c r="AD50" s="8">
        <f t="shared" si="5"/>
        <v>1.9491186513675181</v>
      </c>
      <c r="AE50" s="20">
        <f t="shared" si="6"/>
        <v>0.14285714285714285</v>
      </c>
      <c r="AF50" s="20">
        <f t="shared" si="7"/>
        <v>0.33333333333333331</v>
      </c>
      <c r="AG50" s="20">
        <f t="shared" si="8"/>
        <v>0.47619047619047616</v>
      </c>
      <c r="AH50" s="3" t="e">
        <f t="shared" si="9"/>
        <v>#VALUE!</v>
      </c>
      <c r="AI50" s="3" t="str">
        <f t="shared" si="10"/>
        <v xml:space="preserve"> </v>
      </c>
      <c r="AJ50" s="3" t="str">
        <f t="shared" si="11"/>
        <v xml:space="preserve"> </v>
      </c>
      <c r="AK50" s="20" t="e">
        <f t="shared" si="12"/>
        <v>#VALUE!</v>
      </c>
      <c r="AL50" s="6">
        <v>0</v>
      </c>
      <c r="AM50" s="1">
        <v>29</v>
      </c>
      <c r="AN50" s="1">
        <v>54</v>
      </c>
      <c r="AO50" s="1">
        <v>22</v>
      </c>
      <c r="AP50" s="1">
        <v>17</v>
      </c>
      <c r="AQ50" s="1">
        <v>7</v>
      </c>
      <c r="AR50" s="6">
        <f t="shared" si="13"/>
        <v>3.2116159596396598</v>
      </c>
      <c r="AS50" s="6">
        <f t="shared" si="14"/>
        <v>5.9802504076048839</v>
      </c>
      <c r="AT50" s="6">
        <f t="shared" si="15"/>
        <v>2.4363983142093968</v>
      </c>
      <c r="AU50" s="6">
        <f t="shared" si="16"/>
        <v>1.8826714246163525</v>
      </c>
      <c r="AV50" s="6">
        <f t="shared" si="17"/>
        <v>0.77521764543026273</v>
      </c>
      <c r="AW50" s="1">
        <v>8</v>
      </c>
      <c r="AX50" s="1">
        <v>4</v>
      </c>
      <c r="AY50" s="1">
        <v>0</v>
      </c>
      <c r="AZ50" s="1">
        <v>0</v>
      </c>
      <c r="BA50" s="1">
        <v>0</v>
      </c>
      <c r="BB50" s="1">
        <v>0</v>
      </c>
      <c r="BC50" s="7">
        <f>(EA50+FH50+GG50)-(DZ50+FG50+GF50)-((BD50/60)*(-0.29)+(EF50/60)*0.11+(FI50/60)*(-0.33))</f>
        <v>1.2764083333331495</v>
      </c>
      <c r="BD50" s="6">
        <v>467.7</v>
      </c>
      <c r="BE50" s="6">
        <f t="shared" si="18"/>
        <v>14.172727272727272</v>
      </c>
      <c r="BF50" s="5">
        <v>13.8</v>
      </c>
      <c r="BG50" s="5">
        <v>34.369999999999997</v>
      </c>
      <c r="BH50" s="21">
        <f t="shared" si="19"/>
        <v>0.28648536433464811</v>
      </c>
      <c r="BI50" s="1">
        <v>2</v>
      </c>
      <c r="BJ50" s="22">
        <v>1</v>
      </c>
      <c r="BK50" s="22">
        <v>4</v>
      </c>
      <c r="BL50" s="1">
        <v>6</v>
      </c>
      <c r="BM50" s="1">
        <f t="shared" si="20"/>
        <v>8</v>
      </c>
      <c r="BN50" s="8">
        <f t="shared" si="21"/>
        <v>1.0262989095574087</v>
      </c>
      <c r="BO50" s="3">
        <f t="shared" si="22"/>
        <v>17.600000000000001</v>
      </c>
      <c r="BP50" s="20">
        <f t="shared" si="23"/>
        <v>0.13333333333333333</v>
      </c>
      <c r="BQ50" s="20">
        <f t="shared" si="24"/>
        <v>0.4</v>
      </c>
      <c r="BR50" s="20">
        <f t="shared" si="25"/>
        <v>0.53333333333333333</v>
      </c>
      <c r="BS50" s="3" t="str">
        <f t="shared" si="26"/>
        <v xml:space="preserve"> </v>
      </c>
      <c r="BV50" s="20" t="str">
        <f t="shared" si="27"/>
        <v xml:space="preserve"> </v>
      </c>
      <c r="BW50" s="5">
        <v>69</v>
      </c>
      <c r="BX50" s="5">
        <v>84</v>
      </c>
      <c r="BY50" s="21">
        <f t="shared" si="28"/>
        <v>0.36956521739130432</v>
      </c>
      <c r="BZ50" s="5">
        <v>57</v>
      </c>
      <c r="CA50" s="5">
        <v>66</v>
      </c>
      <c r="CB50" s="23">
        <f t="shared" si="29"/>
        <v>0.29710144927536231</v>
      </c>
      <c r="CC50" s="5">
        <v>69</v>
      </c>
      <c r="CD50" s="5">
        <v>69</v>
      </c>
      <c r="CE50" s="23">
        <f t="shared" si="30"/>
        <v>0.33333333333333331</v>
      </c>
      <c r="CF50" s="23">
        <f t="shared" si="31"/>
        <v>0.55434782608695654</v>
      </c>
      <c r="CG50" s="24">
        <v>4</v>
      </c>
      <c r="CH50" s="5">
        <v>159</v>
      </c>
      <c r="CI50" s="5">
        <v>162</v>
      </c>
      <c r="CJ50" s="5">
        <v>136</v>
      </c>
      <c r="CK50">
        <v>15.08016995</v>
      </c>
      <c r="CL50" s="5">
        <v>-0.65900000000000003</v>
      </c>
      <c r="CM50" s="5">
        <v>7</v>
      </c>
      <c r="CN50" s="5">
        <v>-1.2770000000000001</v>
      </c>
      <c r="CO50" s="5">
        <v>0.28600000000000003</v>
      </c>
      <c r="CP50" s="5">
        <v>8.4</v>
      </c>
      <c r="CQ50" s="21">
        <f t="shared" si="32"/>
        <v>5.6818181818181816E-2</v>
      </c>
      <c r="CR50" s="25">
        <f t="shared" si="33"/>
        <v>0.92380952380952386</v>
      </c>
      <c r="CS50" s="22">
        <f t="shared" si="34"/>
        <v>929.49134199134198</v>
      </c>
      <c r="CT50" s="21">
        <f t="shared" si="35"/>
        <v>-1.9372294372294326E-2</v>
      </c>
      <c r="CU50" s="26">
        <f t="shared" si="36"/>
        <v>1.9762845849802368</v>
      </c>
      <c r="CV50" s="27">
        <f t="shared" si="37"/>
        <v>2.108036890645586</v>
      </c>
      <c r="CW50" s="27">
        <f t="shared" si="38"/>
        <v>34.782608695652172</v>
      </c>
      <c r="CX50" s="27">
        <f t="shared" si="39"/>
        <v>27.66798418972332</v>
      </c>
      <c r="CY50" s="27">
        <f t="shared" si="40"/>
        <v>68.247694334650845</v>
      </c>
      <c r="CZ50" s="27">
        <f t="shared" si="41"/>
        <v>53.886693017127797</v>
      </c>
      <c r="DA50" s="28">
        <f t="shared" si="42"/>
        <v>14.361001317523048</v>
      </c>
      <c r="DB50" s="5">
        <v>15</v>
      </c>
      <c r="DC50" s="5">
        <v>16</v>
      </c>
      <c r="DD50" s="22">
        <v>249</v>
      </c>
      <c r="DE50" s="22">
        <v>194</v>
      </c>
      <c r="DF50" s="22">
        <v>108</v>
      </c>
      <c r="DG50" s="22">
        <v>84</v>
      </c>
      <c r="DH50" s="22">
        <v>115</v>
      </c>
      <c r="DI50" s="22">
        <v>146</v>
      </c>
      <c r="DJ50" s="29">
        <f t="shared" si="43"/>
        <v>3.2896534914360913</v>
      </c>
      <c r="DK50" s="27">
        <f t="shared" si="44"/>
        <v>2.1160102626497741</v>
      </c>
      <c r="DL50" s="27">
        <f t="shared" si="45"/>
        <v>1.798608723252308</v>
      </c>
      <c r="DM50" s="27">
        <f t="shared" si="46"/>
        <v>31.316951887216657</v>
      </c>
      <c r="DN50" s="27">
        <f t="shared" si="47"/>
        <v>30.893749834686702</v>
      </c>
      <c r="DO50" s="27">
        <f t="shared" si="48"/>
        <v>61.417197873409691</v>
      </c>
      <c r="DP50" s="27">
        <f t="shared" si="49"/>
        <v>55.386568624857844</v>
      </c>
      <c r="DQ50" s="30">
        <f t="shared" si="50"/>
        <v>8.3303720689712009</v>
      </c>
      <c r="DR50" s="5">
        <v>40</v>
      </c>
      <c r="DS50" s="5">
        <v>34</v>
      </c>
      <c r="DT50" s="5">
        <v>552</v>
      </c>
      <c r="DU50" s="5">
        <v>550</v>
      </c>
      <c r="DV50" s="5">
        <v>236</v>
      </c>
      <c r="DW50" s="5">
        <v>212</v>
      </c>
      <c r="DX50" s="5">
        <v>251</v>
      </c>
      <c r="DY50" s="5">
        <v>333</v>
      </c>
      <c r="DZ50" s="22">
        <v>3</v>
      </c>
      <c r="EA50" s="22">
        <v>1</v>
      </c>
      <c r="EB50" s="22">
        <f t="shared" si="51"/>
        <v>-2</v>
      </c>
      <c r="EC50" s="26">
        <f t="shared" si="52"/>
        <v>0.38486209108402825</v>
      </c>
      <c r="ED50" s="27">
        <f t="shared" si="53"/>
        <v>0.12828736369467608</v>
      </c>
      <c r="EE50" s="27">
        <f t="shared" si="54"/>
        <v>-0.25657472738935216</v>
      </c>
      <c r="EF50" s="6">
        <v>53.4</v>
      </c>
      <c r="EG50" s="6">
        <f t="shared" si="55"/>
        <v>1.6181818181818182</v>
      </c>
      <c r="EH50" s="5">
        <v>1.6</v>
      </c>
      <c r="EI50" s="5">
        <v>2.92</v>
      </c>
      <c r="EJ50" s="21">
        <f t="shared" si="56"/>
        <v>0.3539823008849558</v>
      </c>
      <c r="EK50" s="1">
        <v>1</v>
      </c>
      <c r="EL50" s="22">
        <v>0</v>
      </c>
      <c r="EM50" s="22">
        <v>1</v>
      </c>
      <c r="EN50" s="1">
        <v>1</v>
      </c>
      <c r="EO50" s="3">
        <f t="shared" si="57"/>
        <v>2</v>
      </c>
      <c r="EP50" s="6">
        <f t="shared" si="58"/>
        <v>2.2471910112359552</v>
      </c>
      <c r="EQ50" s="3">
        <f t="shared" si="59"/>
        <v>0</v>
      </c>
      <c r="ER50" s="20">
        <f t="shared" si="60"/>
        <v>0.16666666666666666</v>
      </c>
      <c r="ES50" s="20">
        <f t="shared" si="61"/>
        <v>0.16666666666666666</v>
      </c>
      <c r="ET50" s="20">
        <f t="shared" si="62"/>
        <v>0.33333333333333331</v>
      </c>
      <c r="EU50" s="3" t="str">
        <f t="shared" si="63"/>
        <v xml:space="preserve"> </v>
      </c>
      <c r="EX50" s="20" t="str">
        <f t="shared" si="64"/>
        <v xml:space="preserve"> </v>
      </c>
      <c r="EY50" s="5">
        <v>6</v>
      </c>
      <c r="EZ50" s="5">
        <v>1</v>
      </c>
      <c r="FA50" s="22">
        <v>45</v>
      </c>
      <c r="FB50" s="22">
        <v>5</v>
      </c>
      <c r="FC50" s="22">
        <v>18</v>
      </c>
      <c r="FD50" s="22">
        <v>2</v>
      </c>
      <c r="FE50" s="22">
        <v>3</v>
      </c>
      <c r="FF50" s="22">
        <v>17</v>
      </c>
      <c r="FG50" s="22">
        <v>0</v>
      </c>
      <c r="FH50" s="22">
        <v>1</v>
      </c>
      <c r="FI50" s="6">
        <v>20.683333333299998</v>
      </c>
      <c r="FJ50" s="6">
        <f t="shared" si="65"/>
        <v>0.62676767676666667</v>
      </c>
      <c r="FK50" s="5">
        <v>0.63</v>
      </c>
      <c r="FL50" s="5">
        <v>5.68</v>
      </c>
      <c r="FM50" s="21">
        <f t="shared" si="66"/>
        <v>9.9841521394611735E-2</v>
      </c>
      <c r="FN50" s="1">
        <v>0</v>
      </c>
      <c r="FO50" s="22">
        <v>0</v>
      </c>
      <c r="FP50" s="22">
        <v>0</v>
      </c>
      <c r="FQ50" s="1">
        <v>0</v>
      </c>
      <c r="FR50" s="1">
        <f t="shared" si="67"/>
        <v>0</v>
      </c>
      <c r="FS50" s="3">
        <f t="shared" si="68"/>
        <v>0</v>
      </c>
      <c r="FT50" s="3" t="str">
        <f t="shared" si="69"/>
        <v xml:space="preserve"> </v>
      </c>
      <c r="FW50" s="20" t="str">
        <f t="shared" si="70"/>
        <v xml:space="preserve"> </v>
      </c>
      <c r="FX50" s="5">
        <v>0</v>
      </c>
      <c r="FY50" s="5">
        <v>1</v>
      </c>
      <c r="FZ50" s="22">
        <v>1</v>
      </c>
      <c r="GA50" s="22">
        <v>16</v>
      </c>
      <c r="GB50" s="22">
        <v>2</v>
      </c>
      <c r="GC50" s="22">
        <v>3</v>
      </c>
      <c r="GD50" s="22">
        <v>5</v>
      </c>
      <c r="GE50" s="22">
        <v>0</v>
      </c>
      <c r="GF50" s="22">
        <v>0</v>
      </c>
      <c r="GG50" s="22">
        <v>0</v>
      </c>
      <c r="GH50" s="1">
        <v>24</v>
      </c>
      <c r="GI50" s="1">
        <v>7</v>
      </c>
      <c r="GJ50" s="1">
        <v>21</v>
      </c>
      <c r="GK50" s="1">
        <v>1</v>
      </c>
      <c r="GN50" s="31" t="str">
        <f t="shared" si="71"/>
        <v xml:space="preserve"> </v>
      </c>
      <c r="GP50" s="1">
        <v>1</v>
      </c>
      <c r="GQ50" s="1">
        <v>0</v>
      </c>
      <c r="GR50" s="1">
        <v>2</v>
      </c>
      <c r="GS50" s="1">
        <v>0</v>
      </c>
      <c r="GT50" s="1">
        <v>0</v>
      </c>
      <c r="GU50" s="1">
        <v>0</v>
      </c>
      <c r="GV50" s="32" t="str">
        <f t="shared" si="72"/>
        <v xml:space="preserve"> </v>
      </c>
      <c r="GW50" s="9">
        <f t="shared" si="73"/>
        <v>3</v>
      </c>
      <c r="GX50" s="10">
        <v>0.8</v>
      </c>
      <c r="GY50" s="10">
        <v>1.2</v>
      </c>
      <c r="GZ50" s="10">
        <v>2</v>
      </c>
      <c r="HA50" s="29">
        <f t="shared" si="74"/>
        <v>6.0606060606060608E-2</v>
      </c>
      <c r="HB50" s="29">
        <f t="shared" si="75"/>
        <v>0.22149075583721792</v>
      </c>
      <c r="HC50">
        <v>14.7</v>
      </c>
      <c r="HD50">
        <v>12.2</v>
      </c>
      <c r="HE50">
        <v>-5.2</v>
      </c>
      <c r="HF50">
        <v>0.60000000000000009</v>
      </c>
      <c r="HG50">
        <v>0</v>
      </c>
      <c r="HH50">
        <v>0</v>
      </c>
      <c r="HI50">
        <v>0.60000000000000009</v>
      </c>
      <c r="HJ50" s="11">
        <f t="shared" si="76"/>
        <v>1.8181818181818184E-2</v>
      </c>
      <c r="HK50" s="11">
        <f t="shared" si="77"/>
        <v>6.6447226751165392E-2</v>
      </c>
      <c r="HL50">
        <v>99</v>
      </c>
      <c r="HM50">
        <v>0</v>
      </c>
      <c r="HN50">
        <v>0</v>
      </c>
      <c r="HQ50" s="33">
        <v>650000</v>
      </c>
      <c r="HR50" s="33">
        <v>0</v>
      </c>
      <c r="HS50" s="30">
        <f t="shared" si="78"/>
        <v>0.33658536585365856</v>
      </c>
    </row>
    <row r="51" spans="1:227" x14ac:dyDescent="0.2">
      <c r="A51" s="1">
        <v>47</v>
      </c>
      <c r="B51" s="2" t="s">
        <v>531</v>
      </c>
      <c r="C51" s="2" t="s">
        <v>490</v>
      </c>
      <c r="D51" s="2" t="s">
        <v>379</v>
      </c>
      <c r="E51" s="2" t="s">
        <v>240</v>
      </c>
      <c r="F51" s="2">
        <v>69</v>
      </c>
      <c r="G51" s="2">
        <v>190</v>
      </c>
      <c r="H51" s="2" t="s">
        <v>231</v>
      </c>
      <c r="J51" s="3">
        <v>33</v>
      </c>
      <c r="K51" s="5" t="s">
        <v>532</v>
      </c>
      <c r="L51" s="5" t="s">
        <v>533</v>
      </c>
      <c r="M51" s="5" t="s">
        <v>534</v>
      </c>
      <c r="N51" s="5" t="s">
        <v>510</v>
      </c>
      <c r="O51" s="2" t="s">
        <v>535</v>
      </c>
      <c r="P51" s="2" t="s">
        <v>271</v>
      </c>
      <c r="Q51" s="1">
        <v>25</v>
      </c>
      <c r="R51" s="1">
        <v>1</v>
      </c>
      <c r="S51" s="1">
        <v>8</v>
      </c>
      <c r="T51" s="1">
        <v>9</v>
      </c>
      <c r="U51" s="1">
        <v>-4</v>
      </c>
      <c r="V51" s="1">
        <v>43</v>
      </c>
      <c r="W51" s="20">
        <f t="shared" si="0"/>
        <v>2.3255813953488372E-2</v>
      </c>
      <c r="X51" s="6">
        <v>344.13333333330002</v>
      </c>
      <c r="Y51" s="6">
        <f t="shared" si="1"/>
        <v>13.765333333332</v>
      </c>
      <c r="Z51" s="1">
        <v>452</v>
      </c>
      <c r="AA51" s="6">
        <f t="shared" si="2"/>
        <v>18.079999999999998</v>
      </c>
      <c r="AB51" s="8">
        <f t="shared" si="3"/>
        <v>0.76135693215331857</v>
      </c>
      <c r="AC51" s="3">
        <f t="shared" si="4"/>
        <v>31.777777777777779</v>
      </c>
      <c r="AD51" s="8">
        <f t="shared" si="5"/>
        <v>5.5404881828753911</v>
      </c>
      <c r="AE51" s="20">
        <f t="shared" si="6"/>
        <v>5.5555555555555552E-2</v>
      </c>
      <c r="AF51" s="20">
        <f t="shared" si="7"/>
        <v>0.44444444444444442</v>
      </c>
      <c r="AG51" s="20">
        <f t="shared" si="8"/>
        <v>0.5</v>
      </c>
      <c r="AH51" s="3" t="e">
        <f t="shared" si="9"/>
        <v>#VALUE!</v>
      </c>
      <c r="AI51" s="3" t="str">
        <f t="shared" si="10"/>
        <v xml:space="preserve"> </v>
      </c>
      <c r="AJ51" s="3" t="str">
        <f t="shared" si="11"/>
        <v xml:space="preserve"> </v>
      </c>
      <c r="AK51" s="20" t="e">
        <f t="shared" si="12"/>
        <v>#VALUE!</v>
      </c>
      <c r="AL51" s="6">
        <v>0</v>
      </c>
      <c r="AM51" s="1">
        <v>16</v>
      </c>
      <c r="AN51" s="1">
        <v>19</v>
      </c>
      <c r="AO51" s="1">
        <v>19</v>
      </c>
      <c r="AP51" s="1">
        <v>11</v>
      </c>
      <c r="AQ51" s="1">
        <v>7</v>
      </c>
      <c r="AR51" s="6">
        <f t="shared" si="13"/>
        <v>2.7896164277414557</v>
      </c>
      <c r="AS51" s="6">
        <f t="shared" si="14"/>
        <v>3.3126695079429784</v>
      </c>
      <c r="AT51" s="6">
        <f t="shared" si="15"/>
        <v>3.3126695079429784</v>
      </c>
      <c r="AU51" s="6">
        <f t="shared" si="16"/>
        <v>1.9178612940722508</v>
      </c>
      <c r="AV51" s="6">
        <f t="shared" si="17"/>
        <v>1.2204571871368868</v>
      </c>
      <c r="AW51" s="1">
        <v>9</v>
      </c>
      <c r="AX51" s="1">
        <v>2</v>
      </c>
      <c r="AY51" s="1">
        <v>1</v>
      </c>
      <c r="AZ51" s="1">
        <v>0</v>
      </c>
      <c r="BA51" s="1">
        <v>0</v>
      </c>
      <c r="BB51" s="1">
        <v>0</v>
      </c>
      <c r="BC51" s="7">
        <f>(EA51+FH51+GG51)-(DZ51+FG51+GF51)-((BD51/60)*(-0.29)+(EF51/60)*0.11+(FI51/60)*(-0.33))</f>
        <v>2.1915555555556168</v>
      </c>
      <c r="BD51" s="6">
        <v>270.95</v>
      </c>
      <c r="BE51" s="6">
        <f t="shared" si="18"/>
        <v>10.837999999999999</v>
      </c>
      <c r="BF51" s="5">
        <v>10.57</v>
      </c>
      <c r="BG51" s="5">
        <v>37.61</v>
      </c>
      <c r="BH51" s="21">
        <f t="shared" si="19"/>
        <v>0.21938563719385637</v>
      </c>
      <c r="BI51" s="1">
        <v>1</v>
      </c>
      <c r="BJ51" s="22">
        <v>1</v>
      </c>
      <c r="BK51" s="22">
        <v>1</v>
      </c>
      <c r="BL51" s="1">
        <v>3</v>
      </c>
      <c r="BM51" s="1">
        <f t="shared" si="20"/>
        <v>4</v>
      </c>
      <c r="BN51" s="8">
        <f t="shared" si="21"/>
        <v>0.88577228270898689</v>
      </c>
      <c r="BO51" s="3">
        <f t="shared" si="22"/>
        <v>18.222222222222221</v>
      </c>
      <c r="BP51" s="20">
        <f t="shared" si="23"/>
        <v>0.1111111111111111</v>
      </c>
      <c r="BQ51" s="20">
        <f t="shared" si="24"/>
        <v>0.33333333333333331</v>
      </c>
      <c r="BR51" s="20">
        <f t="shared" si="25"/>
        <v>0.44444444444444442</v>
      </c>
      <c r="BS51" s="3" t="str">
        <f t="shared" si="26"/>
        <v xml:space="preserve"> </v>
      </c>
      <c r="BV51" s="20" t="str">
        <f t="shared" si="27"/>
        <v xml:space="preserve"> </v>
      </c>
      <c r="BW51" s="5">
        <v>60</v>
      </c>
      <c r="BX51" s="5">
        <v>76</v>
      </c>
      <c r="BY51" s="21">
        <f t="shared" si="28"/>
        <v>0.51515151515151514</v>
      </c>
      <c r="BZ51" s="5">
        <v>22</v>
      </c>
      <c r="CA51" s="5">
        <v>24</v>
      </c>
      <c r="CB51" s="23">
        <f t="shared" si="29"/>
        <v>0.17424242424242425</v>
      </c>
      <c r="CC51" s="5">
        <v>39</v>
      </c>
      <c r="CD51" s="5">
        <v>43</v>
      </c>
      <c r="CE51" s="23">
        <f t="shared" si="30"/>
        <v>0.31060606060606061</v>
      </c>
      <c r="CF51" s="23">
        <f t="shared" si="31"/>
        <v>0.74725274725274726</v>
      </c>
      <c r="CG51" s="24">
        <v>8</v>
      </c>
      <c r="CH51" s="5">
        <v>112</v>
      </c>
      <c r="CI51" s="5">
        <v>80</v>
      </c>
      <c r="CJ51" s="5">
        <v>93</v>
      </c>
      <c r="CK51">
        <v>14.95680071</v>
      </c>
      <c r="CL51" s="5">
        <v>-0.89100000000000001</v>
      </c>
      <c r="CM51" s="5">
        <v>8</v>
      </c>
      <c r="CN51" s="5">
        <v>-0.65300000000000002</v>
      </c>
      <c r="CO51" s="5">
        <v>1.55</v>
      </c>
      <c r="CP51" s="5">
        <v>0.39400000000000002</v>
      </c>
      <c r="CQ51" s="21">
        <f t="shared" si="32"/>
        <v>5.4878048780487805E-2</v>
      </c>
      <c r="CR51" s="25">
        <f t="shared" si="33"/>
        <v>0.90551181102362199</v>
      </c>
      <c r="CS51" s="22">
        <f t="shared" si="34"/>
        <v>910.99961590167084</v>
      </c>
      <c r="CT51" s="21">
        <f t="shared" si="35"/>
        <v>-3.9610140195890202E-2</v>
      </c>
      <c r="CU51" s="26">
        <f t="shared" si="36"/>
        <v>2.0435193945127721</v>
      </c>
      <c r="CV51" s="27">
        <f t="shared" si="37"/>
        <v>2.7246925260170292</v>
      </c>
      <c r="CW51" s="27">
        <f t="shared" si="38"/>
        <v>37.237464522232735</v>
      </c>
      <c r="CX51" s="27">
        <f t="shared" si="39"/>
        <v>28.836329233680228</v>
      </c>
      <c r="CY51" s="27">
        <f t="shared" si="40"/>
        <v>67.209082308420051</v>
      </c>
      <c r="CZ51" s="27">
        <f t="shared" si="41"/>
        <v>50.633869441816458</v>
      </c>
      <c r="DA51" s="28">
        <f t="shared" si="42"/>
        <v>16.575212866603593</v>
      </c>
      <c r="DB51" s="5">
        <v>9</v>
      </c>
      <c r="DC51" s="5">
        <v>12</v>
      </c>
      <c r="DD51" s="22">
        <v>155</v>
      </c>
      <c r="DE51" s="22">
        <v>115</v>
      </c>
      <c r="DF51" s="22">
        <v>56</v>
      </c>
      <c r="DG51" s="22">
        <v>45</v>
      </c>
      <c r="DH51" s="22">
        <v>51</v>
      </c>
      <c r="DI51" s="22">
        <v>76</v>
      </c>
      <c r="DJ51" s="29">
        <f t="shared" si="43"/>
        <v>9.5041469325376582</v>
      </c>
      <c r="DK51" s="27">
        <f t="shared" si="44"/>
        <v>2.7439510768412654</v>
      </c>
      <c r="DL51" s="27">
        <f t="shared" si="45"/>
        <v>3.573517681467695</v>
      </c>
      <c r="DM51" s="27">
        <f t="shared" si="46"/>
        <v>30.055836213772935</v>
      </c>
      <c r="DN51" s="27">
        <f t="shared" si="47"/>
        <v>31.651156607285298</v>
      </c>
      <c r="DO51" s="27">
        <f t="shared" si="48"/>
        <v>56.155277851635205</v>
      </c>
      <c r="DP51" s="27">
        <f t="shared" si="49"/>
        <v>58.899228928476468</v>
      </c>
      <c r="DQ51" s="30">
        <f t="shared" si="50"/>
        <v>19.319163943444856</v>
      </c>
      <c r="DR51" s="5">
        <v>43</v>
      </c>
      <c r="DS51" s="5">
        <v>56</v>
      </c>
      <c r="DT51" s="5">
        <v>428</v>
      </c>
      <c r="DU51" s="5">
        <v>440</v>
      </c>
      <c r="DV51" s="5">
        <v>193</v>
      </c>
      <c r="DW51" s="5">
        <v>223</v>
      </c>
      <c r="DX51" s="5">
        <v>204</v>
      </c>
      <c r="DY51" s="5">
        <v>216</v>
      </c>
      <c r="DZ51" s="22">
        <v>2</v>
      </c>
      <c r="EA51" s="22">
        <v>1</v>
      </c>
      <c r="EB51" s="22">
        <f t="shared" si="51"/>
        <v>-1</v>
      </c>
      <c r="EC51" s="26">
        <f t="shared" si="52"/>
        <v>0.44288614135449345</v>
      </c>
      <c r="ED51" s="27">
        <f t="shared" si="53"/>
        <v>0.22144307067724672</v>
      </c>
      <c r="EE51" s="27">
        <f t="shared" si="54"/>
        <v>-0.22144307067724672</v>
      </c>
      <c r="EF51" s="6">
        <v>70.983333333299996</v>
      </c>
      <c r="EG51" s="6">
        <f t="shared" si="55"/>
        <v>2.8393333333319997</v>
      </c>
      <c r="EH51" s="5">
        <v>2.82</v>
      </c>
      <c r="EI51" s="5">
        <v>2.87</v>
      </c>
      <c r="EJ51" s="21">
        <f t="shared" si="56"/>
        <v>0.49560632688927947</v>
      </c>
      <c r="EK51" s="1">
        <v>0</v>
      </c>
      <c r="EL51" s="22">
        <v>2</v>
      </c>
      <c r="EM51" s="22">
        <v>3</v>
      </c>
      <c r="EN51" s="1">
        <v>5</v>
      </c>
      <c r="EO51" s="3">
        <f t="shared" si="57"/>
        <v>5</v>
      </c>
      <c r="EP51" s="6">
        <f t="shared" si="58"/>
        <v>4.2263442122583834</v>
      </c>
      <c r="EQ51" s="3">
        <f t="shared" si="59"/>
        <v>13.555555555555555</v>
      </c>
      <c r="ER51" s="20">
        <f t="shared" si="60"/>
        <v>0</v>
      </c>
      <c r="ES51" s="20">
        <f t="shared" si="61"/>
        <v>0.55555555555555558</v>
      </c>
      <c r="ET51" s="20">
        <f t="shared" si="62"/>
        <v>0.55555555555555558</v>
      </c>
      <c r="EU51" s="3" t="str">
        <f t="shared" si="63"/>
        <v xml:space="preserve"> </v>
      </c>
      <c r="EX51" s="20" t="str">
        <f t="shared" si="64"/>
        <v xml:space="preserve"> </v>
      </c>
      <c r="EY51" s="5">
        <v>9</v>
      </c>
      <c r="EZ51" s="5">
        <v>1</v>
      </c>
      <c r="FA51" s="22">
        <v>52</v>
      </c>
      <c r="FB51" s="22">
        <v>3</v>
      </c>
      <c r="FC51" s="22">
        <v>25</v>
      </c>
      <c r="FD51" s="22">
        <v>5</v>
      </c>
      <c r="FE51" s="22">
        <v>1</v>
      </c>
      <c r="FF51" s="22">
        <v>22</v>
      </c>
      <c r="FG51" s="22">
        <v>0</v>
      </c>
      <c r="FH51" s="22">
        <v>0</v>
      </c>
      <c r="FI51" s="6">
        <v>2.2000000000000002</v>
      </c>
      <c r="FJ51" s="6">
        <f t="shared" si="65"/>
        <v>8.8000000000000009E-2</v>
      </c>
      <c r="FK51" s="5">
        <v>0.09</v>
      </c>
      <c r="FL51" s="5">
        <v>4.8600000000000003</v>
      </c>
      <c r="FM51" s="21">
        <f t="shared" si="66"/>
        <v>1.8181818181818181E-2</v>
      </c>
      <c r="FN51" s="1">
        <v>0</v>
      </c>
      <c r="FO51" s="22">
        <v>0</v>
      </c>
      <c r="FP51" s="22">
        <v>0</v>
      </c>
      <c r="FQ51" s="1">
        <v>0</v>
      </c>
      <c r="FR51" s="1">
        <f t="shared" si="67"/>
        <v>0</v>
      </c>
      <c r="FS51" s="3">
        <f t="shared" si="68"/>
        <v>0</v>
      </c>
      <c r="FT51" s="3" t="str">
        <f t="shared" si="69"/>
        <v xml:space="preserve"> </v>
      </c>
      <c r="FW51" s="20" t="str">
        <f t="shared" si="70"/>
        <v xml:space="preserve"> </v>
      </c>
      <c r="FX51" s="5">
        <v>0</v>
      </c>
      <c r="FY51" s="5">
        <v>0</v>
      </c>
      <c r="FZ51" s="22">
        <v>0</v>
      </c>
      <c r="GA51" s="22">
        <v>1</v>
      </c>
      <c r="GB51" s="22">
        <v>1</v>
      </c>
      <c r="GC51" s="22">
        <v>0</v>
      </c>
      <c r="GD51" s="22">
        <v>0</v>
      </c>
      <c r="GE51" s="22">
        <v>0</v>
      </c>
      <c r="GF51" s="22">
        <v>0</v>
      </c>
      <c r="GG51" s="22">
        <v>2</v>
      </c>
      <c r="GH51" s="1">
        <v>20</v>
      </c>
      <c r="GI51" s="1">
        <v>9</v>
      </c>
      <c r="GJ51" s="1">
        <v>15</v>
      </c>
      <c r="GK51" s="1">
        <v>0</v>
      </c>
      <c r="GN51" s="31" t="str">
        <f t="shared" si="71"/>
        <v xml:space="preserve"> </v>
      </c>
      <c r="GP51" s="1">
        <v>1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32" t="str">
        <f t="shared" si="72"/>
        <v xml:space="preserve"> </v>
      </c>
      <c r="GW51" s="9">
        <f t="shared" si="73"/>
        <v>3</v>
      </c>
      <c r="GX51" s="10">
        <v>0.7</v>
      </c>
      <c r="GY51" s="10">
        <v>0.2</v>
      </c>
      <c r="GZ51" s="10">
        <v>0.9</v>
      </c>
      <c r="HA51" s="29">
        <f t="shared" si="74"/>
        <v>3.6000000000000004E-2</v>
      </c>
      <c r="HB51" s="29">
        <f t="shared" si="75"/>
        <v>0.15691592406045687</v>
      </c>
      <c r="HC51">
        <v>10.1</v>
      </c>
      <c r="HD51">
        <v>6</v>
      </c>
      <c r="HE51">
        <v>-2</v>
      </c>
      <c r="HF51">
        <v>1</v>
      </c>
      <c r="HG51">
        <v>-0.5</v>
      </c>
      <c r="HH51">
        <v>0</v>
      </c>
      <c r="HI51">
        <v>0.5</v>
      </c>
      <c r="HJ51" s="11">
        <f t="shared" si="76"/>
        <v>0.02</v>
      </c>
      <c r="HK51" s="11">
        <f t="shared" si="77"/>
        <v>8.717551336692049E-2</v>
      </c>
      <c r="HL51">
        <v>99</v>
      </c>
      <c r="HM51">
        <v>0</v>
      </c>
      <c r="HN51">
        <v>0</v>
      </c>
      <c r="HQ51" s="33">
        <v>1000000</v>
      </c>
      <c r="HR51" s="33">
        <v>0</v>
      </c>
      <c r="HS51" s="30">
        <f t="shared" si="78"/>
        <v>-0.37804878048780477</v>
      </c>
    </row>
    <row r="52" spans="1:227" x14ac:dyDescent="0.2">
      <c r="A52" s="1">
        <v>37</v>
      </c>
      <c r="B52" s="2" t="s">
        <v>536</v>
      </c>
      <c r="C52" s="2" t="s">
        <v>537</v>
      </c>
      <c r="D52" s="2" t="s">
        <v>379</v>
      </c>
      <c r="E52" s="2" t="s">
        <v>240</v>
      </c>
      <c r="F52" s="2">
        <v>74</v>
      </c>
      <c r="G52" s="2">
        <v>194</v>
      </c>
      <c r="H52" s="2" t="s">
        <v>249</v>
      </c>
      <c r="J52" s="3">
        <v>28</v>
      </c>
      <c r="K52" s="5" t="s">
        <v>538</v>
      </c>
      <c r="L52" s="5" t="s">
        <v>533</v>
      </c>
      <c r="M52" s="5" t="s">
        <v>539</v>
      </c>
      <c r="N52" s="5" t="s">
        <v>463</v>
      </c>
      <c r="O52" s="2" t="s">
        <v>463</v>
      </c>
      <c r="P52" s="2" t="s">
        <v>314</v>
      </c>
      <c r="Q52" s="1">
        <v>42</v>
      </c>
      <c r="R52" s="1">
        <v>10</v>
      </c>
      <c r="S52" s="1">
        <v>22</v>
      </c>
      <c r="T52" s="1">
        <v>32</v>
      </c>
      <c r="U52" s="1">
        <v>24</v>
      </c>
      <c r="V52" s="1">
        <v>125</v>
      </c>
      <c r="W52" s="20">
        <f t="shared" si="0"/>
        <v>0.08</v>
      </c>
      <c r="X52" s="6">
        <v>810.36666666669998</v>
      </c>
      <c r="Y52" s="6">
        <f t="shared" si="1"/>
        <v>19.294444444445237</v>
      </c>
      <c r="Z52" s="1">
        <v>1056</v>
      </c>
      <c r="AA52" s="6">
        <f t="shared" si="2"/>
        <v>25.142857142857142</v>
      </c>
      <c r="AB52" s="8">
        <f t="shared" si="3"/>
        <v>0.76739267676770828</v>
      </c>
      <c r="AC52" s="3">
        <f t="shared" si="4"/>
        <v>122.78991596638654</v>
      </c>
      <c r="AD52" s="8">
        <f t="shared" si="5"/>
        <v>9.0914338669526842</v>
      </c>
      <c r="AE52" s="20">
        <f t="shared" si="6"/>
        <v>0.23809523809523808</v>
      </c>
      <c r="AF52" s="20">
        <f t="shared" si="7"/>
        <v>0.52380952380952384</v>
      </c>
      <c r="AG52" s="20">
        <f t="shared" si="8"/>
        <v>0.76190476190476186</v>
      </c>
      <c r="AH52" s="3">
        <f t="shared" si="9"/>
        <v>884</v>
      </c>
      <c r="AI52" s="3">
        <f t="shared" si="10"/>
        <v>549</v>
      </c>
      <c r="AJ52" s="3">
        <f t="shared" si="11"/>
        <v>335</v>
      </c>
      <c r="AK52" s="20">
        <f t="shared" si="12"/>
        <v>0.62104072398190047</v>
      </c>
      <c r="AL52" s="6">
        <v>35.5</v>
      </c>
      <c r="AM52" s="1">
        <v>28</v>
      </c>
      <c r="AN52" s="1">
        <v>25</v>
      </c>
      <c r="AO52" s="1">
        <v>47</v>
      </c>
      <c r="AP52" s="1">
        <v>28</v>
      </c>
      <c r="AQ52" s="1">
        <v>23</v>
      </c>
      <c r="AR52" s="6">
        <f t="shared" si="13"/>
        <v>2.0731356176215678</v>
      </c>
      <c r="AS52" s="6">
        <f t="shared" si="14"/>
        <v>1.8510139443049711</v>
      </c>
      <c r="AT52" s="6">
        <f t="shared" si="15"/>
        <v>3.4799062152933455</v>
      </c>
      <c r="AU52" s="6">
        <f t="shared" si="16"/>
        <v>2.0731356176215678</v>
      </c>
      <c r="AV52" s="6">
        <f t="shared" si="17"/>
        <v>1.7029328287605732</v>
      </c>
      <c r="AW52" s="1">
        <v>18</v>
      </c>
      <c r="AX52" s="1">
        <v>9</v>
      </c>
      <c r="AY52" s="1">
        <v>0</v>
      </c>
      <c r="AZ52" s="1">
        <v>0</v>
      </c>
      <c r="BA52" s="1">
        <v>0</v>
      </c>
      <c r="BB52" s="1">
        <v>0</v>
      </c>
      <c r="BC52" s="7">
        <f>(EA52+FH52+GG52)-(DZ52+FG52+GF52)-((BD52/60)*(0.11)+(EF52/60)*(-0.14)+(FI52/60)*(0.13))</f>
        <v>1.86313611111105</v>
      </c>
      <c r="BD52" s="6">
        <v>626.26666666669996</v>
      </c>
      <c r="BE52" s="6">
        <f t="shared" si="18"/>
        <v>14.911111111111904</v>
      </c>
      <c r="BF52" s="5">
        <v>14.38</v>
      </c>
      <c r="BG52" s="5">
        <v>34.31</v>
      </c>
      <c r="BH52" s="21">
        <f t="shared" si="19"/>
        <v>0.29533785171493121</v>
      </c>
      <c r="BI52" s="1">
        <v>8</v>
      </c>
      <c r="BJ52" s="22">
        <v>9</v>
      </c>
      <c r="BK52" s="22">
        <v>9</v>
      </c>
      <c r="BL52" s="1">
        <v>19</v>
      </c>
      <c r="BM52" s="1">
        <f t="shared" si="20"/>
        <v>27</v>
      </c>
      <c r="BN52" s="8">
        <f t="shared" si="21"/>
        <v>2.5867575047901541</v>
      </c>
      <c r="BO52" s="3">
        <f t="shared" si="22"/>
        <v>101.64705882352941</v>
      </c>
      <c r="BP52" s="20">
        <f t="shared" si="23"/>
        <v>0.23529411764705882</v>
      </c>
      <c r="BQ52" s="20">
        <f t="shared" si="24"/>
        <v>0.55882352941176472</v>
      </c>
      <c r="BR52" s="20">
        <f t="shared" si="25"/>
        <v>0.79411764705882359</v>
      </c>
      <c r="BS52" s="3">
        <f t="shared" si="26"/>
        <v>680</v>
      </c>
      <c r="BT52" s="1">
        <v>424</v>
      </c>
      <c r="BU52" s="1">
        <v>256</v>
      </c>
      <c r="BV52" s="20">
        <f t="shared" si="27"/>
        <v>0.62352941176470589</v>
      </c>
      <c r="BW52" s="5">
        <v>124</v>
      </c>
      <c r="BX52" s="5">
        <v>81</v>
      </c>
      <c r="BY52" s="21">
        <f t="shared" si="28"/>
        <v>0.28314917127071826</v>
      </c>
      <c r="BZ52" s="5">
        <v>184</v>
      </c>
      <c r="CA52" s="5">
        <v>95</v>
      </c>
      <c r="CB52" s="23">
        <f t="shared" si="29"/>
        <v>0.38535911602209943</v>
      </c>
      <c r="CC52" s="5">
        <v>140</v>
      </c>
      <c r="CD52" s="5">
        <v>100</v>
      </c>
      <c r="CE52" s="23">
        <f t="shared" si="30"/>
        <v>0.33149171270718231</v>
      </c>
      <c r="CF52" s="23">
        <f t="shared" si="31"/>
        <v>0.42355371900826444</v>
      </c>
      <c r="CG52" s="24">
        <v>2</v>
      </c>
      <c r="CH52" s="5">
        <v>223</v>
      </c>
      <c r="CI52" s="5">
        <v>249</v>
      </c>
      <c r="CJ52" s="5">
        <v>202</v>
      </c>
      <c r="CK52">
        <v>16.138111210000002</v>
      </c>
      <c r="CL52" s="5">
        <v>0.627</v>
      </c>
      <c r="CM52" s="5">
        <v>6</v>
      </c>
      <c r="CN52" s="5">
        <v>-1.7269999999999999</v>
      </c>
      <c r="CO52" s="5">
        <v>7.2389999999999999</v>
      </c>
      <c r="CP52" s="5">
        <v>15.637</v>
      </c>
      <c r="CQ52" s="21">
        <f t="shared" si="32"/>
        <v>8.8541666666666671E-2</v>
      </c>
      <c r="CR52" s="25">
        <f t="shared" si="33"/>
        <v>0.94881889763779526</v>
      </c>
      <c r="CS52" s="22">
        <f t="shared" si="34"/>
        <v>957.67306430446183</v>
      </c>
      <c r="CT52" s="21">
        <f t="shared" si="35"/>
        <v>3.7360564304461927E-2</v>
      </c>
      <c r="CU52" s="26">
        <f t="shared" si="36"/>
        <v>3.3777071329227097</v>
      </c>
      <c r="CV52" s="27">
        <f t="shared" si="37"/>
        <v>1.2914762567057418</v>
      </c>
      <c r="CW52" s="27">
        <f t="shared" si="38"/>
        <v>38.148221736538837</v>
      </c>
      <c r="CX52" s="27">
        <f t="shared" si="39"/>
        <v>25.233459169481421</v>
      </c>
      <c r="CY52" s="27">
        <f t="shared" si="40"/>
        <v>72.918736340154979</v>
      </c>
      <c r="CZ52" s="27">
        <f t="shared" si="41"/>
        <v>46.294456586528909</v>
      </c>
      <c r="DA52" s="28">
        <f t="shared" si="42"/>
        <v>26.62427975362607</v>
      </c>
      <c r="DB52" s="5">
        <v>34</v>
      </c>
      <c r="DC52" s="5">
        <v>13</v>
      </c>
      <c r="DD52" s="22">
        <v>350</v>
      </c>
      <c r="DE52" s="22">
        <v>241</v>
      </c>
      <c r="DF52" s="22">
        <v>170</v>
      </c>
      <c r="DG52" s="22">
        <v>88</v>
      </c>
      <c r="DH52" s="22">
        <v>124</v>
      </c>
      <c r="DI52" s="22">
        <v>180</v>
      </c>
      <c r="DJ52" s="29">
        <f t="shared" si="43"/>
        <v>11.004990497427723</v>
      </c>
      <c r="DK52" s="27">
        <f t="shared" si="44"/>
        <v>2.2900445517758259</v>
      </c>
      <c r="DL52" s="27">
        <f t="shared" si="45"/>
        <v>2.3733188991131282</v>
      </c>
      <c r="DM52" s="27">
        <f t="shared" si="46"/>
        <v>31.269517425157179</v>
      </c>
      <c r="DN52" s="27">
        <f t="shared" si="47"/>
        <v>27.855269184327767</v>
      </c>
      <c r="DO52" s="27">
        <f t="shared" si="48"/>
        <v>59.790981388183368</v>
      </c>
      <c r="DP52" s="27">
        <f t="shared" si="49"/>
        <v>52.462838822500728</v>
      </c>
      <c r="DQ52" s="30">
        <f t="shared" si="50"/>
        <v>19.29613718794343</v>
      </c>
      <c r="DR52" s="5">
        <v>55</v>
      </c>
      <c r="DS52" s="5">
        <v>57</v>
      </c>
      <c r="DT52" s="5">
        <v>696</v>
      </c>
      <c r="DU52" s="5">
        <v>612</v>
      </c>
      <c r="DV52" s="5">
        <v>286</v>
      </c>
      <c r="DW52" s="5">
        <v>245</v>
      </c>
      <c r="DX52" s="5">
        <v>346</v>
      </c>
      <c r="DY52" s="5">
        <v>399</v>
      </c>
      <c r="DZ52" s="22">
        <v>6</v>
      </c>
      <c r="EA52" s="22">
        <v>10</v>
      </c>
      <c r="EB52" s="22">
        <f t="shared" si="51"/>
        <v>4</v>
      </c>
      <c r="EC52" s="26">
        <f t="shared" si="52"/>
        <v>0.57483500106447871</v>
      </c>
      <c r="ED52" s="27">
        <f t="shared" si="53"/>
        <v>0.95805833510746463</v>
      </c>
      <c r="EE52" s="27">
        <f t="shared" si="54"/>
        <v>0.38322333404298581</v>
      </c>
      <c r="EF52" s="6">
        <v>91.15</v>
      </c>
      <c r="EG52" s="6">
        <f t="shared" si="55"/>
        <v>2.1702380952380955</v>
      </c>
      <c r="EH52" s="5">
        <v>2.08</v>
      </c>
      <c r="EI52" s="5">
        <v>2.23</v>
      </c>
      <c r="EJ52" s="21">
        <f t="shared" si="56"/>
        <v>0.48259860788863107</v>
      </c>
      <c r="EK52" s="1">
        <v>2</v>
      </c>
      <c r="EL52" s="22">
        <v>2</v>
      </c>
      <c r="EM52" s="22">
        <v>0</v>
      </c>
      <c r="EN52" s="1">
        <v>2</v>
      </c>
      <c r="EO52" s="3">
        <f t="shared" si="57"/>
        <v>4</v>
      </c>
      <c r="EP52" s="6">
        <f t="shared" si="58"/>
        <v>2.6330224904004389</v>
      </c>
      <c r="EQ52" s="3">
        <f t="shared" si="59"/>
        <v>21.142857142857142</v>
      </c>
      <c r="ER52" s="20">
        <f t="shared" si="60"/>
        <v>0.2857142857142857</v>
      </c>
      <c r="ES52" s="20">
        <f t="shared" si="61"/>
        <v>0.2857142857142857</v>
      </c>
      <c r="ET52" s="20">
        <f t="shared" si="62"/>
        <v>0.5714285714285714</v>
      </c>
      <c r="EU52" s="3">
        <f t="shared" si="63"/>
        <v>85</v>
      </c>
      <c r="EV52" s="1">
        <v>52</v>
      </c>
      <c r="EW52" s="1">
        <v>33</v>
      </c>
      <c r="EX52" s="20">
        <f t="shared" si="64"/>
        <v>0.61176470588235299</v>
      </c>
      <c r="EY52" s="5">
        <v>7</v>
      </c>
      <c r="EZ52" s="5">
        <v>0</v>
      </c>
      <c r="FA52" s="22">
        <v>67</v>
      </c>
      <c r="FB52" s="22">
        <v>16</v>
      </c>
      <c r="FC52" s="22">
        <v>29</v>
      </c>
      <c r="FD52" s="22">
        <v>2</v>
      </c>
      <c r="FE52" s="22">
        <v>3</v>
      </c>
      <c r="FF52" s="22">
        <v>26</v>
      </c>
      <c r="FG52" s="22">
        <v>0</v>
      </c>
      <c r="FH52" s="22">
        <v>0</v>
      </c>
      <c r="FI52" s="6">
        <v>92.95</v>
      </c>
      <c r="FJ52" s="6">
        <f t="shared" si="65"/>
        <v>2.2130952380952382</v>
      </c>
      <c r="FK52" s="5">
        <v>2.06</v>
      </c>
      <c r="FL52" s="5">
        <v>3.74</v>
      </c>
      <c r="FM52" s="21">
        <f t="shared" si="66"/>
        <v>0.35517241379310344</v>
      </c>
      <c r="FN52" s="1">
        <v>0</v>
      </c>
      <c r="FO52" s="22">
        <v>0</v>
      </c>
      <c r="FP52" s="22">
        <v>1</v>
      </c>
      <c r="FQ52" s="1">
        <v>1</v>
      </c>
      <c r="FR52" s="1">
        <f t="shared" si="67"/>
        <v>1</v>
      </c>
      <c r="FS52" s="3">
        <f t="shared" si="68"/>
        <v>0</v>
      </c>
      <c r="FT52" s="3">
        <f t="shared" si="69"/>
        <v>119</v>
      </c>
      <c r="FU52" s="1">
        <v>73</v>
      </c>
      <c r="FV52" s="1">
        <v>46</v>
      </c>
      <c r="FW52" s="20">
        <f t="shared" si="70"/>
        <v>0.61344537815126055</v>
      </c>
      <c r="FX52" s="5">
        <v>1</v>
      </c>
      <c r="FY52" s="5">
        <v>4</v>
      </c>
      <c r="FZ52" s="22">
        <v>18</v>
      </c>
      <c r="GA52" s="22">
        <v>38</v>
      </c>
      <c r="GB52" s="22">
        <v>5</v>
      </c>
      <c r="GC52" s="22">
        <v>36</v>
      </c>
      <c r="GD52" s="22">
        <v>27</v>
      </c>
      <c r="GE52" s="22">
        <v>3</v>
      </c>
      <c r="GF52" s="22">
        <v>1</v>
      </c>
      <c r="GG52" s="22">
        <v>0</v>
      </c>
      <c r="GH52" s="1">
        <v>44</v>
      </c>
      <c r="GI52" s="1">
        <v>7</v>
      </c>
      <c r="GJ52" s="1">
        <v>17</v>
      </c>
      <c r="GK52" s="1">
        <v>4</v>
      </c>
      <c r="GL52" s="1">
        <v>7</v>
      </c>
      <c r="GM52" s="1">
        <v>3</v>
      </c>
      <c r="GN52" s="31">
        <f t="shared" si="71"/>
        <v>0.42857142857142855</v>
      </c>
      <c r="GO52" s="1">
        <v>2</v>
      </c>
      <c r="GP52" s="1">
        <v>1</v>
      </c>
      <c r="GQ52" s="1">
        <v>1</v>
      </c>
      <c r="GR52" s="1">
        <v>3</v>
      </c>
      <c r="GS52" s="1">
        <v>1</v>
      </c>
      <c r="GT52" s="1">
        <v>0</v>
      </c>
      <c r="GU52" s="1">
        <v>0</v>
      </c>
      <c r="GV52" s="32" t="str">
        <f t="shared" si="72"/>
        <v xml:space="preserve"> </v>
      </c>
      <c r="GW52" s="9">
        <f t="shared" si="73"/>
        <v>9</v>
      </c>
      <c r="GX52" s="10">
        <v>2.4</v>
      </c>
      <c r="GY52" s="10">
        <v>1.9</v>
      </c>
      <c r="GZ52" s="10">
        <v>4.3</v>
      </c>
      <c r="HA52" s="29">
        <f t="shared" si="74"/>
        <v>0.10238095238095238</v>
      </c>
      <c r="HB52" s="29">
        <f t="shared" si="75"/>
        <v>0.31837439842045501</v>
      </c>
      <c r="HC52">
        <v>16</v>
      </c>
      <c r="HD52">
        <v>15</v>
      </c>
      <c r="HE52">
        <v>18.8</v>
      </c>
      <c r="HF52">
        <v>5.7</v>
      </c>
      <c r="HG52">
        <v>3.7</v>
      </c>
      <c r="HH52">
        <v>0.4</v>
      </c>
      <c r="HI52">
        <v>9.6999999999999993</v>
      </c>
      <c r="HJ52" s="11">
        <f t="shared" si="76"/>
        <v>0.23095238095238094</v>
      </c>
      <c r="HK52" s="11">
        <f t="shared" si="77"/>
        <v>0.71819341039032869</v>
      </c>
      <c r="HL52">
        <v>99</v>
      </c>
      <c r="HM52">
        <v>0</v>
      </c>
      <c r="HN52">
        <v>0</v>
      </c>
      <c r="HO52">
        <v>6</v>
      </c>
      <c r="HP52" t="s">
        <v>540</v>
      </c>
      <c r="HQ52" s="33">
        <v>5000000</v>
      </c>
      <c r="HR52" s="33">
        <v>0</v>
      </c>
      <c r="HS52" s="30">
        <f t="shared" si="78"/>
        <v>1.7975609756097555</v>
      </c>
    </row>
    <row r="53" spans="1:227" x14ac:dyDescent="0.2">
      <c r="A53" s="1">
        <v>21</v>
      </c>
      <c r="B53" s="2" t="s">
        <v>541</v>
      </c>
      <c r="C53" s="2" t="s">
        <v>542</v>
      </c>
      <c r="E53" s="2" t="s">
        <v>274</v>
      </c>
      <c r="F53" s="2">
        <v>75</v>
      </c>
      <c r="G53" s="2">
        <v>217</v>
      </c>
      <c r="H53" s="2" t="s">
        <v>231</v>
      </c>
      <c r="J53" s="3">
        <v>25</v>
      </c>
      <c r="K53" s="5" t="s">
        <v>543</v>
      </c>
      <c r="L53" s="5" t="s">
        <v>544</v>
      </c>
      <c r="M53" s="5" t="s">
        <v>545</v>
      </c>
      <c r="N53" s="5" t="s">
        <v>398</v>
      </c>
      <c r="O53" s="2" t="s">
        <v>398</v>
      </c>
      <c r="P53" s="2" t="s">
        <v>314</v>
      </c>
      <c r="Q53" s="1">
        <v>48</v>
      </c>
      <c r="R53" s="1">
        <v>17</v>
      </c>
      <c r="S53" s="1">
        <v>8</v>
      </c>
      <c r="T53" s="1">
        <v>25</v>
      </c>
      <c r="U53" s="1">
        <v>-2</v>
      </c>
      <c r="V53" s="1">
        <v>74</v>
      </c>
      <c r="W53" s="20">
        <f t="shared" si="0"/>
        <v>0.22972972972972974</v>
      </c>
      <c r="X53" s="6">
        <v>807.76666666669996</v>
      </c>
      <c r="Y53" s="6">
        <f t="shared" si="1"/>
        <v>16.828472222222917</v>
      </c>
      <c r="Z53" s="1">
        <v>1216</v>
      </c>
      <c r="AA53" s="6">
        <f t="shared" si="2"/>
        <v>25.333333333333332</v>
      </c>
      <c r="AB53" s="8">
        <f t="shared" si="3"/>
        <v>0.66428179824564138</v>
      </c>
      <c r="AC53" s="3">
        <f t="shared" si="4"/>
        <v>50.964426877470359</v>
      </c>
      <c r="AD53" s="8">
        <f t="shared" si="5"/>
        <v>3.7855803400091963</v>
      </c>
      <c r="AE53" s="20">
        <f t="shared" si="6"/>
        <v>0.47222222222222221</v>
      </c>
      <c r="AF53" s="20">
        <f t="shared" si="7"/>
        <v>0.22222222222222221</v>
      </c>
      <c r="AG53" s="20">
        <f t="shared" si="8"/>
        <v>0.69444444444444442</v>
      </c>
      <c r="AH53" s="3">
        <f t="shared" si="9"/>
        <v>603</v>
      </c>
      <c r="AI53" s="3">
        <f t="shared" si="10"/>
        <v>279</v>
      </c>
      <c r="AJ53" s="3">
        <f t="shared" si="11"/>
        <v>324</v>
      </c>
      <c r="AK53" s="20">
        <f t="shared" si="12"/>
        <v>0.46268656716417911</v>
      </c>
      <c r="AL53" s="6">
        <v>21.2</v>
      </c>
      <c r="AM53" s="1">
        <v>53</v>
      </c>
      <c r="AN53" s="1">
        <v>24</v>
      </c>
      <c r="AO53" s="1">
        <v>26</v>
      </c>
      <c r="AP53" s="1">
        <v>9</v>
      </c>
      <c r="AQ53" s="1">
        <v>10</v>
      </c>
      <c r="AR53" s="6">
        <f t="shared" si="13"/>
        <v>3.9367804233894304</v>
      </c>
      <c r="AS53" s="6">
        <f t="shared" si="14"/>
        <v>1.782693021912195</v>
      </c>
      <c r="AT53" s="6">
        <f t="shared" si="15"/>
        <v>1.931250773738211</v>
      </c>
      <c r="AU53" s="6">
        <f t="shared" si="16"/>
        <v>0.66850988321707316</v>
      </c>
      <c r="AV53" s="6">
        <f t="shared" si="17"/>
        <v>0.74278875913008113</v>
      </c>
      <c r="AW53" s="1">
        <v>12</v>
      </c>
      <c r="AX53" s="1">
        <v>6</v>
      </c>
      <c r="AY53" s="1">
        <v>0</v>
      </c>
      <c r="AZ53" s="1">
        <v>0</v>
      </c>
      <c r="BA53" s="1">
        <v>0</v>
      </c>
      <c r="BB53" s="1">
        <v>0</v>
      </c>
      <c r="BC53" s="7">
        <f>(EA53+FH53+GG53)-(DZ53+FG53+GF53)-((BD53/60)*(0.11)+(EF53/60)*(-0.14)+(FI53/60)*(0.13))</f>
        <v>-2.0334916666666834</v>
      </c>
      <c r="BD53" s="6">
        <v>630.13333333330002</v>
      </c>
      <c r="BE53" s="6">
        <f t="shared" si="18"/>
        <v>13.127777777777084</v>
      </c>
      <c r="BF53" s="5">
        <v>12.61</v>
      </c>
      <c r="BG53" s="5">
        <v>35.71</v>
      </c>
      <c r="BH53" s="21">
        <f t="shared" si="19"/>
        <v>0.26096854304635758</v>
      </c>
      <c r="BI53" s="1">
        <v>10</v>
      </c>
      <c r="BJ53" s="22">
        <v>4</v>
      </c>
      <c r="BK53" s="22">
        <v>3</v>
      </c>
      <c r="BL53" s="1">
        <v>7</v>
      </c>
      <c r="BM53" s="1">
        <f t="shared" si="20"/>
        <v>17</v>
      </c>
      <c r="BN53" s="8">
        <f t="shared" si="21"/>
        <v>1.6187050359713084</v>
      </c>
      <c r="BO53" s="3">
        <f t="shared" si="22"/>
        <v>42.782608695652179</v>
      </c>
      <c r="BP53" s="20">
        <f t="shared" si="23"/>
        <v>0.43478260869565216</v>
      </c>
      <c r="BQ53" s="20">
        <f t="shared" si="24"/>
        <v>0.30434782608695654</v>
      </c>
      <c r="BR53" s="20">
        <f t="shared" si="25"/>
        <v>0.73913043478260865</v>
      </c>
      <c r="BS53" s="3">
        <f t="shared" si="26"/>
        <v>492</v>
      </c>
      <c r="BT53" s="1">
        <v>227</v>
      </c>
      <c r="BU53" s="1">
        <v>265</v>
      </c>
      <c r="BV53" s="20">
        <f t="shared" si="27"/>
        <v>0.4613821138211382</v>
      </c>
      <c r="BW53" s="5">
        <v>78</v>
      </c>
      <c r="BX53" s="5">
        <v>118</v>
      </c>
      <c r="BY53" s="21">
        <f t="shared" si="28"/>
        <v>0.35188509874326751</v>
      </c>
      <c r="BZ53" s="5">
        <v>82</v>
      </c>
      <c r="CA53" s="5">
        <v>90</v>
      </c>
      <c r="CB53" s="23">
        <f t="shared" si="29"/>
        <v>0.30879712746858168</v>
      </c>
      <c r="CC53" s="5">
        <v>89</v>
      </c>
      <c r="CD53" s="5">
        <v>100</v>
      </c>
      <c r="CE53" s="23">
        <f t="shared" si="30"/>
        <v>0.33931777378815081</v>
      </c>
      <c r="CF53" s="23">
        <f t="shared" si="31"/>
        <v>0.53260869565217395</v>
      </c>
      <c r="CG53" s="24">
        <v>10</v>
      </c>
      <c r="CH53" s="5">
        <v>207</v>
      </c>
      <c r="CI53" s="5">
        <v>201</v>
      </c>
      <c r="CJ53" s="5">
        <v>177</v>
      </c>
      <c r="CK53">
        <v>15.48122562</v>
      </c>
      <c r="CL53" s="5">
        <v>0.61399999999999999</v>
      </c>
      <c r="CM53" s="5">
        <v>7</v>
      </c>
      <c r="CN53" s="5">
        <v>0.124</v>
      </c>
      <c r="CO53" s="5">
        <v>-1.3719999999999999</v>
      </c>
      <c r="CP53" s="5">
        <v>2.988</v>
      </c>
      <c r="CQ53" s="21">
        <f t="shared" si="32"/>
        <v>9.3495934959349589E-2</v>
      </c>
      <c r="CR53" s="25">
        <f t="shared" si="33"/>
        <v>0.90038314176245215</v>
      </c>
      <c r="CS53" s="22">
        <f t="shared" si="34"/>
        <v>909.73273525838715</v>
      </c>
      <c r="CT53" s="21">
        <f t="shared" si="35"/>
        <v>-6.1209232781982564E-3</v>
      </c>
      <c r="CU53" s="26">
        <f t="shared" si="36"/>
        <v>2.2799365582870741</v>
      </c>
      <c r="CV53" s="27">
        <f t="shared" si="37"/>
        <v>2.5773195876288661</v>
      </c>
      <c r="CW53" s="27">
        <f t="shared" si="38"/>
        <v>24.385408406026961</v>
      </c>
      <c r="CX53" s="27">
        <f t="shared" si="39"/>
        <v>25.872323552735924</v>
      </c>
      <c r="CY53" s="27">
        <f t="shared" si="40"/>
        <v>47.085646312450436</v>
      </c>
      <c r="CZ53" s="27">
        <f t="shared" si="41"/>
        <v>49.068199841395725</v>
      </c>
      <c r="DA53" s="28">
        <f t="shared" si="42"/>
        <v>-1.9825535289452887</v>
      </c>
      <c r="DB53" s="5">
        <v>23</v>
      </c>
      <c r="DC53" s="5">
        <v>26</v>
      </c>
      <c r="DD53" s="22">
        <v>223</v>
      </c>
      <c r="DE53" s="22">
        <v>235</v>
      </c>
      <c r="DF53" s="22">
        <v>99</v>
      </c>
      <c r="DG53" s="22">
        <v>93</v>
      </c>
      <c r="DH53" s="22">
        <v>141</v>
      </c>
      <c r="DI53" s="22">
        <v>130</v>
      </c>
      <c r="DJ53" s="29">
        <f t="shared" si="43"/>
        <v>-5.7191622245974632</v>
      </c>
      <c r="DK53" s="27">
        <f t="shared" si="44"/>
        <v>2.1352562307476899</v>
      </c>
      <c r="DL53" s="27">
        <f t="shared" si="45"/>
        <v>1.9252310277233269</v>
      </c>
      <c r="DM53" s="27">
        <f t="shared" si="46"/>
        <v>28.318398207784934</v>
      </c>
      <c r="DN53" s="27">
        <f t="shared" si="47"/>
        <v>23.207784934192102</v>
      </c>
      <c r="DO53" s="27">
        <f t="shared" si="48"/>
        <v>52.926351162139461</v>
      </c>
      <c r="DP53" s="27">
        <f t="shared" si="49"/>
        <v>46.905628675441058</v>
      </c>
      <c r="DQ53" s="30">
        <f t="shared" si="50"/>
        <v>-8.0032760156436922</v>
      </c>
      <c r="DR53" s="5">
        <v>61</v>
      </c>
      <c r="DS53" s="5">
        <v>55</v>
      </c>
      <c r="DT53" s="5">
        <v>748</v>
      </c>
      <c r="DU53" s="5">
        <v>608</v>
      </c>
      <c r="DV53" s="5">
        <v>326</v>
      </c>
      <c r="DW53" s="5">
        <v>291</v>
      </c>
      <c r="DX53" s="5">
        <v>386</v>
      </c>
      <c r="DY53" s="5">
        <v>377</v>
      </c>
      <c r="DZ53" s="22">
        <v>5</v>
      </c>
      <c r="EA53" s="22">
        <v>4</v>
      </c>
      <c r="EB53" s="22">
        <f t="shared" si="51"/>
        <v>-1</v>
      </c>
      <c r="EC53" s="26">
        <f t="shared" si="52"/>
        <v>0.47608971646214965</v>
      </c>
      <c r="ED53" s="27">
        <f t="shared" si="53"/>
        <v>0.38087177316971965</v>
      </c>
      <c r="EE53" s="27">
        <f t="shared" si="54"/>
        <v>-9.5217943292429913E-2</v>
      </c>
      <c r="EF53" s="6">
        <v>112.5833333333</v>
      </c>
      <c r="EG53" s="6">
        <f t="shared" si="55"/>
        <v>2.3454861111104166</v>
      </c>
      <c r="EH53" s="5">
        <v>2.3199999999999998</v>
      </c>
      <c r="EI53" s="5">
        <v>2.71</v>
      </c>
      <c r="EJ53" s="21">
        <f t="shared" si="56"/>
        <v>0.46123260437375746</v>
      </c>
      <c r="EK53" s="1">
        <v>5</v>
      </c>
      <c r="EL53" s="22">
        <v>1</v>
      </c>
      <c r="EM53" s="22">
        <v>0</v>
      </c>
      <c r="EN53" s="1">
        <v>1</v>
      </c>
      <c r="EO53" s="3">
        <f t="shared" si="57"/>
        <v>6</v>
      </c>
      <c r="EP53" s="6">
        <f t="shared" si="58"/>
        <v>3.1976313841608284</v>
      </c>
      <c r="EQ53" s="3">
        <f t="shared" si="59"/>
        <v>8.1818181818181817</v>
      </c>
      <c r="ER53" s="20">
        <f t="shared" si="60"/>
        <v>0.45454545454545453</v>
      </c>
      <c r="ES53" s="20">
        <f t="shared" si="61"/>
        <v>9.0909090909090912E-2</v>
      </c>
      <c r="ET53" s="20">
        <f t="shared" si="62"/>
        <v>0.54545454545454541</v>
      </c>
      <c r="EU53" s="3">
        <f t="shared" si="63"/>
        <v>61</v>
      </c>
      <c r="EV53" s="1">
        <v>33</v>
      </c>
      <c r="EW53" s="1">
        <v>28</v>
      </c>
      <c r="EX53" s="20">
        <f t="shared" si="64"/>
        <v>0.54098360655737709</v>
      </c>
      <c r="EY53" s="5">
        <v>11</v>
      </c>
      <c r="EZ53" s="5">
        <v>3</v>
      </c>
      <c r="FA53" s="22">
        <v>79</v>
      </c>
      <c r="FB53" s="22">
        <v>9</v>
      </c>
      <c r="FC53" s="22">
        <v>39</v>
      </c>
      <c r="FD53" s="22">
        <v>5</v>
      </c>
      <c r="FE53" s="22">
        <v>1</v>
      </c>
      <c r="FF53" s="22">
        <v>65</v>
      </c>
      <c r="FG53" s="22">
        <v>0</v>
      </c>
      <c r="FH53" s="22">
        <v>0</v>
      </c>
      <c r="FI53" s="6">
        <v>65.05</v>
      </c>
      <c r="FJ53" s="6">
        <f t="shared" si="65"/>
        <v>1.3552083333333333</v>
      </c>
      <c r="FK53" s="5">
        <v>1.32</v>
      </c>
      <c r="FL53" s="5">
        <v>3.9</v>
      </c>
      <c r="FM53" s="21">
        <f t="shared" si="66"/>
        <v>0.25287356321839083</v>
      </c>
      <c r="FN53" s="1">
        <v>2</v>
      </c>
      <c r="FO53" s="22">
        <v>0</v>
      </c>
      <c r="FP53" s="22">
        <v>0</v>
      </c>
      <c r="FQ53" s="1">
        <v>0</v>
      </c>
      <c r="FR53" s="1">
        <f t="shared" si="67"/>
        <v>2</v>
      </c>
      <c r="FS53" s="3">
        <f t="shared" si="68"/>
        <v>0</v>
      </c>
      <c r="FT53" s="3">
        <f t="shared" si="69"/>
        <v>50</v>
      </c>
      <c r="FU53" s="1">
        <v>19</v>
      </c>
      <c r="FV53" s="1">
        <v>31</v>
      </c>
      <c r="FW53" s="20">
        <f t="shared" si="70"/>
        <v>0.38</v>
      </c>
      <c r="FX53" s="5">
        <v>2</v>
      </c>
      <c r="FY53" s="5">
        <v>6</v>
      </c>
      <c r="FZ53" s="22">
        <v>8</v>
      </c>
      <c r="GA53" s="22">
        <v>27</v>
      </c>
      <c r="GB53" s="22">
        <v>1</v>
      </c>
      <c r="GC53" s="22">
        <v>23</v>
      </c>
      <c r="GD53" s="22">
        <v>33</v>
      </c>
      <c r="GE53" s="22">
        <v>3</v>
      </c>
      <c r="GF53" s="22">
        <v>0</v>
      </c>
      <c r="GG53" s="22">
        <v>0</v>
      </c>
      <c r="GH53" s="1">
        <v>39</v>
      </c>
      <c r="GI53" s="1">
        <v>11</v>
      </c>
      <c r="GJ53" s="1">
        <v>35</v>
      </c>
      <c r="GK53" s="1">
        <v>5</v>
      </c>
      <c r="GL53" s="1">
        <v>1</v>
      </c>
      <c r="GM53" s="1">
        <v>0</v>
      </c>
      <c r="GN53" s="31">
        <f t="shared" si="71"/>
        <v>0</v>
      </c>
      <c r="GO53" s="1">
        <v>0</v>
      </c>
      <c r="GP53" s="1">
        <v>2</v>
      </c>
      <c r="GQ53" s="1">
        <v>1</v>
      </c>
      <c r="GR53" s="1">
        <v>3</v>
      </c>
      <c r="GS53" s="1">
        <v>1</v>
      </c>
      <c r="GT53" s="1">
        <v>1</v>
      </c>
      <c r="GU53" s="1">
        <v>1</v>
      </c>
      <c r="GV53" s="32">
        <f t="shared" si="72"/>
        <v>1</v>
      </c>
      <c r="GW53" s="9">
        <f t="shared" si="73"/>
        <v>4</v>
      </c>
      <c r="GX53" s="10">
        <v>2.4</v>
      </c>
      <c r="GY53" s="10">
        <v>1</v>
      </c>
      <c r="GZ53" s="10">
        <v>3.4</v>
      </c>
      <c r="HA53" s="29">
        <f t="shared" si="74"/>
        <v>7.0833333333333331E-2</v>
      </c>
      <c r="HB53" s="29">
        <f t="shared" si="75"/>
        <v>0.25254817810422764</v>
      </c>
      <c r="HC53">
        <v>19.8</v>
      </c>
      <c r="HD53">
        <v>18.2</v>
      </c>
      <c r="HE53">
        <v>-1.3</v>
      </c>
      <c r="HF53">
        <v>2.4</v>
      </c>
      <c r="HG53">
        <v>2.4</v>
      </c>
      <c r="HH53">
        <v>-0.30000000000000004</v>
      </c>
      <c r="HI53">
        <v>4.4000000000000004</v>
      </c>
      <c r="HJ53" s="11">
        <f t="shared" si="76"/>
        <v>9.1666666666666674E-2</v>
      </c>
      <c r="HK53" s="11">
        <f t="shared" si="77"/>
        <v>0.32682705401723577</v>
      </c>
      <c r="HL53">
        <v>99</v>
      </c>
      <c r="HM53">
        <v>0</v>
      </c>
      <c r="HN53">
        <v>0</v>
      </c>
      <c r="HQ53" s="33">
        <v>2250000</v>
      </c>
      <c r="HR53" s="33">
        <v>0</v>
      </c>
      <c r="HS53" s="30">
        <f t="shared" si="78"/>
        <v>1.3268292682926841</v>
      </c>
    </row>
    <row r="54" spans="1:227" x14ac:dyDescent="0.2">
      <c r="A54" s="1">
        <v>18</v>
      </c>
      <c r="B54" s="2" t="s">
        <v>546</v>
      </c>
      <c r="C54" s="2" t="s">
        <v>547</v>
      </c>
      <c r="D54" s="2" t="s">
        <v>379</v>
      </c>
      <c r="E54" s="2" t="s">
        <v>240</v>
      </c>
      <c r="F54" s="2">
        <v>75</v>
      </c>
      <c r="G54" s="2">
        <v>220</v>
      </c>
      <c r="H54" s="2" t="s">
        <v>249</v>
      </c>
      <c r="J54" s="3">
        <v>28</v>
      </c>
      <c r="K54" s="5" t="s">
        <v>548</v>
      </c>
      <c r="L54" s="5" t="s">
        <v>549</v>
      </c>
      <c r="M54" s="5" t="s">
        <v>493</v>
      </c>
      <c r="N54" s="5" t="s">
        <v>308</v>
      </c>
      <c r="O54" s="2" t="s">
        <v>308</v>
      </c>
      <c r="P54" s="2" t="s">
        <v>254</v>
      </c>
      <c r="Q54" s="1">
        <v>47</v>
      </c>
      <c r="R54" s="1">
        <v>8</v>
      </c>
      <c r="S54" s="1">
        <v>7</v>
      </c>
      <c r="T54" s="1">
        <v>15</v>
      </c>
      <c r="U54" s="1">
        <v>-7</v>
      </c>
      <c r="V54" s="1">
        <v>88</v>
      </c>
      <c r="W54" s="20">
        <f t="shared" si="0"/>
        <v>9.0909090909090912E-2</v>
      </c>
      <c r="X54" s="6">
        <v>646.83333333329995</v>
      </c>
      <c r="Y54" s="6">
        <f t="shared" si="1"/>
        <v>13.76241134751702</v>
      </c>
      <c r="Z54" s="1">
        <v>922</v>
      </c>
      <c r="AA54" s="6">
        <f t="shared" si="2"/>
        <v>19.617021276595743</v>
      </c>
      <c r="AB54" s="8">
        <f t="shared" si="3"/>
        <v>0.70155459146778731</v>
      </c>
      <c r="AC54" s="3">
        <f t="shared" si="4"/>
        <v>53.462499999999999</v>
      </c>
      <c r="AD54" s="8">
        <f t="shared" si="5"/>
        <v>4.9591600103068778</v>
      </c>
      <c r="AE54" s="20">
        <f t="shared" si="6"/>
        <v>0.30769230769230771</v>
      </c>
      <c r="AF54" s="20">
        <f t="shared" si="7"/>
        <v>0.26923076923076922</v>
      </c>
      <c r="AG54" s="20">
        <f t="shared" si="8"/>
        <v>0.57692307692307687</v>
      </c>
      <c r="AH54" s="3">
        <f t="shared" si="9"/>
        <v>10</v>
      </c>
      <c r="AI54" s="3">
        <f t="shared" si="10"/>
        <v>5</v>
      </c>
      <c r="AJ54" s="3">
        <f t="shared" si="11"/>
        <v>5</v>
      </c>
      <c r="AK54" s="20">
        <f t="shared" si="12"/>
        <v>0.5</v>
      </c>
      <c r="AL54" s="6">
        <v>0.30000000000000004</v>
      </c>
      <c r="AM54" s="1">
        <v>64</v>
      </c>
      <c r="AN54" s="1">
        <v>15</v>
      </c>
      <c r="AO54" s="1">
        <v>26</v>
      </c>
      <c r="AP54" s="1">
        <v>13</v>
      </c>
      <c r="AQ54" s="1">
        <v>11</v>
      </c>
      <c r="AR54" s="6">
        <f t="shared" si="13"/>
        <v>5.9366142746717827</v>
      </c>
      <c r="AS54" s="6">
        <f t="shared" si="14"/>
        <v>1.3913939706261991</v>
      </c>
      <c r="AT54" s="6">
        <f t="shared" si="15"/>
        <v>2.4117495490854117</v>
      </c>
      <c r="AU54" s="6">
        <f t="shared" si="16"/>
        <v>1.2058747745427059</v>
      </c>
      <c r="AV54" s="6">
        <f t="shared" si="17"/>
        <v>1.0203555784592129</v>
      </c>
      <c r="AW54" s="1">
        <v>17</v>
      </c>
      <c r="AX54" s="1">
        <v>6</v>
      </c>
      <c r="AY54" s="1">
        <v>1</v>
      </c>
      <c r="AZ54" s="1">
        <v>0</v>
      </c>
      <c r="BA54" s="1">
        <v>0</v>
      </c>
      <c r="BB54" s="1">
        <v>0</v>
      </c>
      <c r="BC54" s="7">
        <f>(EA54+FH54+GG54)-(DZ54+FG54+GF54)-((BD54/60)*(0.11)+(EF54/60)*(-0.14)+(FI54/60)*(0.13))</f>
        <v>6.1959999999998665</v>
      </c>
      <c r="BD54" s="6">
        <v>553.11666666669998</v>
      </c>
      <c r="BE54" s="6">
        <f t="shared" si="18"/>
        <v>11.768439716312766</v>
      </c>
      <c r="BF54" s="5">
        <v>11.68</v>
      </c>
      <c r="BG54" s="5">
        <v>35.909999999999997</v>
      </c>
      <c r="BH54" s="21">
        <f t="shared" si="19"/>
        <v>0.2454297121243959</v>
      </c>
      <c r="BI54" s="1">
        <v>6</v>
      </c>
      <c r="BJ54" s="22">
        <v>3</v>
      </c>
      <c r="BK54" s="22">
        <v>2</v>
      </c>
      <c r="BL54" s="1">
        <v>5</v>
      </c>
      <c r="BM54" s="1">
        <f t="shared" si="20"/>
        <v>11</v>
      </c>
      <c r="BN54" s="8">
        <f t="shared" si="21"/>
        <v>1.193238316208082</v>
      </c>
      <c r="BO54" s="3">
        <f t="shared" si="22"/>
        <v>44.0625</v>
      </c>
      <c r="BP54" s="20">
        <f t="shared" si="23"/>
        <v>0.375</v>
      </c>
      <c r="BQ54" s="20">
        <f t="shared" si="24"/>
        <v>0.3125</v>
      </c>
      <c r="BR54" s="20">
        <f t="shared" si="25"/>
        <v>0.6875</v>
      </c>
      <c r="BS54" s="3">
        <f t="shared" si="26"/>
        <v>9</v>
      </c>
      <c r="BT54" s="1">
        <v>5</v>
      </c>
      <c r="BU54" s="1">
        <v>4</v>
      </c>
      <c r="BV54" s="20">
        <f t="shared" si="27"/>
        <v>0.55555555555555558</v>
      </c>
      <c r="BW54" s="5">
        <v>63</v>
      </c>
      <c r="BX54" s="5">
        <v>73</v>
      </c>
      <c r="BY54" s="21">
        <f t="shared" si="28"/>
        <v>0.27364185110663986</v>
      </c>
      <c r="BZ54" s="5">
        <v>65</v>
      </c>
      <c r="CA54" s="5">
        <v>68</v>
      </c>
      <c r="CB54" s="23">
        <f t="shared" si="29"/>
        <v>0.26760563380281688</v>
      </c>
      <c r="CC54" s="5">
        <v>108</v>
      </c>
      <c r="CD54" s="5">
        <v>120</v>
      </c>
      <c r="CE54" s="23">
        <f t="shared" si="30"/>
        <v>0.45875251509054327</v>
      </c>
      <c r="CF54" s="23">
        <f t="shared" si="31"/>
        <v>0.50557620817843862</v>
      </c>
      <c r="CG54" s="24">
        <v>5</v>
      </c>
      <c r="CH54" s="5">
        <v>178</v>
      </c>
      <c r="CI54" s="5">
        <v>184</v>
      </c>
      <c r="CJ54" s="5">
        <v>192</v>
      </c>
      <c r="CK54">
        <v>15.58861512</v>
      </c>
      <c r="CL54" s="5">
        <v>0.24399999999999999</v>
      </c>
      <c r="CM54" s="5">
        <v>8</v>
      </c>
      <c r="CN54" s="5">
        <v>-0.45100000000000001</v>
      </c>
      <c r="CO54" s="5">
        <v>-2.0760000000000001</v>
      </c>
      <c r="CP54" s="5">
        <v>9.2650000000000006</v>
      </c>
      <c r="CQ54" s="21">
        <f t="shared" si="32"/>
        <v>6.8085106382978725E-2</v>
      </c>
      <c r="CR54" s="25">
        <f t="shared" si="33"/>
        <v>0.89898989898989901</v>
      </c>
      <c r="CS54" s="22">
        <f t="shared" si="34"/>
        <v>905.79840962819685</v>
      </c>
      <c r="CT54" s="21">
        <f t="shared" si="35"/>
        <v>-3.292499462712227E-2</v>
      </c>
      <c r="CU54" s="26">
        <f t="shared" si="36"/>
        <v>1.7487612940833575</v>
      </c>
      <c r="CV54" s="27">
        <f t="shared" si="37"/>
        <v>2.1859516176041969</v>
      </c>
      <c r="CW54" s="27">
        <f t="shared" si="38"/>
        <v>25.684931506849313</v>
      </c>
      <c r="CX54" s="27">
        <f t="shared" si="39"/>
        <v>21.640921014281549</v>
      </c>
      <c r="CY54" s="27">
        <f t="shared" si="40"/>
        <v>48.528125910813174</v>
      </c>
      <c r="CZ54" s="27">
        <f t="shared" si="41"/>
        <v>40.767997668318273</v>
      </c>
      <c r="DA54" s="28">
        <f t="shared" si="42"/>
        <v>7.7601282424949005</v>
      </c>
      <c r="DB54" s="5">
        <v>16</v>
      </c>
      <c r="DC54" s="5">
        <v>20</v>
      </c>
      <c r="DD54" s="22">
        <v>219</v>
      </c>
      <c r="DE54" s="22">
        <v>178</v>
      </c>
      <c r="DF54" s="22">
        <v>103</v>
      </c>
      <c r="DG54" s="22">
        <v>78</v>
      </c>
      <c r="DH54" s="22">
        <v>97</v>
      </c>
      <c r="DI54" s="22">
        <v>106</v>
      </c>
      <c r="DJ54" s="29">
        <f t="shared" si="43"/>
        <v>-2.1797007537876283</v>
      </c>
      <c r="DK54" s="27">
        <f t="shared" si="44"/>
        <v>1.7774933788371641</v>
      </c>
      <c r="DL54" s="27">
        <f t="shared" si="45"/>
        <v>2.1329920546045971</v>
      </c>
      <c r="DM54" s="27">
        <f t="shared" si="46"/>
        <v>26.76905028528769</v>
      </c>
      <c r="DN54" s="27">
        <f t="shared" si="47"/>
        <v>22.823014984269186</v>
      </c>
      <c r="DO54" s="27">
        <f t="shared" si="48"/>
        <v>51.867256794468446</v>
      </c>
      <c r="DP54" s="27">
        <f t="shared" si="49"/>
        <v>40.313549832026887</v>
      </c>
      <c r="DQ54" s="30">
        <f t="shared" si="50"/>
        <v>-3.7935787199466589</v>
      </c>
      <c r="DR54" s="5">
        <v>50</v>
      </c>
      <c r="DS54" s="5">
        <v>60</v>
      </c>
      <c r="DT54" s="5">
        <v>703</v>
      </c>
      <c r="DU54" s="5">
        <v>582</v>
      </c>
      <c r="DV54" s="5">
        <v>321</v>
      </c>
      <c r="DW54" s="5">
        <v>214</v>
      </c>
      <c r="DX54" s="5">
        <v>278</v>
      </c>
      <c r="DY54" s="5">
        <v>385</v>
      </c>
      <c r="DZ54" s="22">
        <v>2</v>
      </c>
      <c r="EA54" s="22">
        <v>10</v>
      </c>
      <c r="EB54" s="22">
        <f t="shared" si="51"/>
        <v>8</v>
      </c>
      <c r="EC54" s="26">
        <f t="shared" si="52"/>
        <v>0.21695242112874219</v>
      </c>
      <c r="ED54" s="27">
        <f t="shared" si="53"/>
        <v>1.0847621056437109</v>
      </c>
      <c r="EE54" s="27">
        <f t="shared" si="54"/>
        <v>0.86780968451496876</v>
      </c>
      <c r="EF54" s="6">
        <v>91.8</v>
      </c>
      <c r="EG54" s="6">
        <f t="shared" si="55"/>
        <v>1.9531914893617022</v>
      </c>
      <c r="EH54" s="5">
        <v>1.9500000000000002</v>
      </c>
      <c r="EI54" s="5">
        <v>3.59</v>
      </c>
      <c r="EJ54" s="21">
        <f t="shared" si="56"/>
        <v>0.35198555956678701</v>
      </c>
      <c r="EK54" s="1">
        <v>2</v>
      </c>
      <c r="EL54" s="22">
        <v>2</v>
      </c>
      <c r="EM54" s="22">
        <v>0</v>
      </c>
      <c r="EN54" s="1">
        <v>2</v>
      </c>
      <c r="EO54" s="3">
        <f t="shared" si="57"/>
        <v>4</v>
      </c>
      <c r="EP54" s="6">
        <f t="shared" si="58"/>
        <v>2.6143790849673203</v>
      </c>
      <c r="EQ54" s="3">
        <f t="shared" si="59"/>
        <v>9.4</v>
      </c>
      <c r="ER54" s="20">
        <f t="shared" si="60"/>
        <v>0.2</v>
      </c>
      <c r="ES54" s="20">
        <f t="shared" si="61"/>
        <v>0.2</v>
      </c>
      <c r="ET54" s="20">
        <f t="shared" si="62"/>
        <v>0.4</v>
      </c>
      <c r="EU54" s="3">
        <f t="shared" si="63"/>
        <v>1</v>
      </c>
      <c r="EV54" s="1">
        <v>0</v>
      </c>
      <c r="EW54" s="1">
        <v>1</v>
      </c>
      <c r="EX54" s="20">
        <f t="shared" si="64"/>
        <v>0</v>
      </c>
      <c r="EY54" s="5">
        <v>10</v>
      </c>
      <c r="EZ54" s="5">
        <v>3</v>
      </c>
      <c r="FA54" s="22">
        <v>37</v>
      </c>
      <c r="FB54" s="22">
        <v>8</v>
      </c>
      <c r="FC54" s="22">
        <v>21</v>
      </c>
      <c r="FD54" s="22">
        <v>2</v>
      </c>
      <c r="FE54" s="22">
        <v>3</v>
      </c>
      <c r="FF54" s="22">
        <v>30</v>
      </c>
      <c r="FG54" s="22">
        <v>1</v>
      </c>
      <c r="FH54" s="22">
        <v>0</v>
      </c>
      <c r="FI54" s="6">
        <v>1.9166666667000001</v>
      </c>
      <c r="FJ54" s="6">
        <f t="shared" si="65"/>
        <v>4.0780141844680852E-2</v>
      </c>
      <c r="FK54" s="5">
        <v>0.04</v>
      </c>
      <c r="FL54" s="5">
        <v>5.3</v>
      </c>
      <c r="FM54" s="21">
        <f t="shared" si="66"/>
        <v>7.4906367041198503E-3</v>
      </c>
      <c r="FN54" s="1">
        <v>0</v>
      </c>
      <c r="FO54" s="22">
        <v>0</v>
      </c>
      <c r="FP54" s="22">
        <v>0</v>
      </c>
      <c r="FQ54" s="1">
        <v>0</v>
      </c>
      <c r="FR54" s="1">
        <f t="shared" si="67"/>
        <v>0</v>
      </c>
      <c r="FS54" s="3">
        <f t="shared" si="68"/>
        <v>0</v>
      </c>
      <c r="FT54" s="3" t="str">
        <f t="shared" si="69"/>
        <v xml:space="preserve"> </v>
      </c>
      <c r="FU54" s="1">
        <v>0</v>
      </c>
      <c r="FV54" s="1">
        <v>0</v>
      </c>
      <c r="FW54" s="20" t="str">
        <f t="shared" si="70"/>
        <v xml:space="preserve"> </v>
      </c>
      <c r="FX54" s="5">
        <v>0</v>
      </c>
      <c r="FY54" s="5">
        <v>0</v>
      </c>
      <c r="FZ54" s="22">
        <v>0</v>
      </c>
      <c r="GA54" s="22">
        <v>2</v>
      </c>
      <c r="GB54" s="22">
        <v>0</v>
      </c>
      <c r="GC54" s="22">
        <v>0</v>
      </c>
      <c r="GD54" s="22">
        <v>2</v>
      </c>
      <c r="GE54" s="22">
        <v>0</v>
      </c>
      <c r="GF54" s="22">
        <v>0</v>
      </c>
      <c r="GG54" s="22">
        <v>0</v>
      </c>
      <c r="GH54" s="1">
        <v>26</v>
      </c>
      <c r="GI54" s="1">
        <v>10</v>
      </c>
      <c r="GJ54" s="1">
        <v>23</v>
      </c>
      <c r="GK54" s="1">
        <v>0</v>
      </c>
      <c r="GL54" s="6"/>
      <c r="GM54" s="6"/>
      <c r="GN54" s="31" t="str">
        <f t="shared" si="71"/>
        <v xml:space="preserve"> </v>
      </c>
      <c r="GP54" s="1">
        <v>2</v>
      </c>
      <c r="GQ54" s="1">
        <v>0</v>
      </c>
      <c r="GR54" s="1">
        <v>1</v>
      </c>
      <c r="GS54" s="1">
        <v>1</v>
      </c>
      <c r="GT54" s="1">
        <v>0</v>
      </c>
      <c r="GU54" s="1">
        <v>1</v>
      </c>
      <c r="GV54" s="32">
        <f t="shared" si="72"/>
        <v>0</v>
      </c>
      <c r="GW54" s="9">
        <f t="shared" si="73"/>
        <v>4</v>
      </c>
      <c r="GX54" s="10">
        <v>0.8</v>
      </c>
      <c r="GY54" s="10">
        <v>0.60000000000000009</v>
      </c>
      <c r="GZ54" s="10">
        <v>1.5</v>
      </c>
      <c r="HA54" s="29">
        <f t="shared" si="74"/>
        <v>3.1914893617021274E-2</v>
      </c>
      <c r="HB54" s="29">
        <f t="shared" si="75"/>
        <v>0.13913939706261991</v>
      </c>
      <c r="HC54">
        <v>15.7</v>
      </c>
      <c r="HD54">
        <v>12.2</v>
      </c>
      <c r="HE54">
        <v>-1.6</v>
      </c>
      <c r="HF54">
        <v>-0.1</v>
      </c>
      <c r="HG54">
        <v>1.3</v>
      </c>
      <c r="HH54">
        <v>0</v>
      </c>
      <c r="HI54">
        <v>1.2</v>
      </c>
      <c r="HJ54" s="11">
        <f t="shared" si="76"/>
        <v>2.553191489361702E-2</v>
      </c>
      <c r="HK54" s="11">
        <f t="shared" si="77"/>
        <v>0.11131151765009592</v>
      </c>
      <c r="HL54">
        <v>99</v>
      </c>
      <c r="HM54">
        <v>0</v>
      </c>
      <c r="HN54">
        <v>0</v>
      </c>
      <c r="HQ54" s="33">
        <v>775000</v>
      </c>
      <c r="HR54" s="33">
        <v>0</v>
      </c>
      <c r="HS54" s="30">
        <f t="shared" si="78"/>
        <v>0.71707317073170729</v>
      </c>
    </row>
    <row r="55" spans="1:227" x14ac:dyDescent="0.2">
      <c r="A55" s="1">
        <v>44</v>
      </c>
      <c r="B55" s="2" t="s">
        <v>550</v>
      </c>
      <c r="C55" s="2" t="s">
        <v>551</v>
      </c>
      <c r="D55" s="2" t="s">
        <v>257</v>
      </c>
      <c r="E55" s="2" t="s">
        <v>240</v>
      </c>
      <c r="F55" s="2">
        <v>75</v>
      </c>
      <c r="G55" s="2">
        <v>229</v>
      </c>
      <c r="H55" s="2" t="s">
        <v>231</v>
      </c>
      <c r="J55" s="3">
        <v>38</v>
      </c>
      <c r="K55" s="5" t="s">
        <v>552</v>
      </c>
      <c r="L55" s="5" t="s">
        <v>553</v>
      </c>
      <c r="M55" s="5" t="s">
        <v>554</v>
      </c>
      <c r="N55" s="5" t="s">
        <v>235</v>
      </c>
      <c r="O55" s="2" t="s">
        <v>235</v>
      </c>
      <c r="P55" s="2" t="s">
        <v>555</v>
      </c>
      <c r="Q55" s="1">
        <v>7</v>
      </c>
      <c r="R55" s="1">
        <v>2</v>
      </c>
      <c r="S55" s="1">
        <v>1</v>
      </c>
      <c r="T55" s="1">
        <v>3</v>
      </c>
      <c r="U55" s="1">
        <v>3</v>
      </c>
      <c r="V55" s="1">
        <v>10</v>
      </c>
      <c r="W55" s="20">
        <f t="shared" si="0"/>
        <v>0.2</v>
      </c>
      <c r="X55" s="6">
        <v>108.6333333333</v>
      </c>
      <c r="Y55" s="6">
        <f t="shared" si="1"/>
        <v>15.519047619042857</v>
      </c>
      <c r="Z55" s="1">
        <v>145</v>
      </c>
      <c r="AA55" s="6">
        <f t="shared" si="2"/>
        <v>20.714285714285715</v>
      </c>
      <c r="AB55" s="8">
        <f t="shared" si="3"/>
        <v>0.74919540229862069</v>
      </c>
      <c r="AC55" s="3">
        <f t="shared" si="4"/>
        <v>0</v>
      </c>
      <c r="AD55" s="8">
        <f t="shared" si="5"/>
        <v>0</v>
      </c>
      <c r="AE55" s="20">
        <f t="shared" si="6"/>
        <v>0.4</v>
      </c>
      <c r="AF55" s="20">
        <f t="shared" si="7"/>
        <v>0.2</v>
      </c>
      <c r="AG55" s="20">
        <f t="shared" si="8"/>
        <v>0.60000000000000009</v>
      </c>
      <c r="AH55" s="3" t="e">
        <f t="shared" si="9"/>
        <v>#VALUE!</v>
      </c>
      <c r="AI55" s="3" t="str">
        <f t="shared" si="10"/>
        <v xml:space="preserve"> </v>
      </c>
      <c r="AJ55" s="3" t="str">
        <f t="shared" si="11"/>
        <v xml:space="preserve"> </v>
      </c>
      <c r="AK55" s="20" t="e">
        <f t="shared" si="12"/>
        <v>#VALUE!</v>
      </c>
      <c r="AL55" s="6">
        <v>0</v>
      </c>
      <c r="AM55" s="1">
        <v>6</v>
      </c>
      <c r="AN55" s="1">
        <v>1</v>
      </c>
      <c r="AO55" s="1">
        <v>3</v>
      </c>
      <c r="AP55" s="1">
        <v>4</v>
      </c>
      <c r="AQ55" s="1">
        <v>0</v>
      </c>
      <c r="AR55" s="6">
        <f t="shared" si="13"/>
        <v>3.3138999693167577</v>
      </c>
      <c r="AS55" s="6">
        <f t="shared" si="14"/>
        <v>0.55231666155279291</v>
      </c>
      <c r="AT55" s="6">
        <f t="shared" si="15"/>
        <v>1.6569499846583788</v>
      </c>
      <c r="AU55" s="6">
        <f t="shared" si="16"/>
        <v>2.2092666462111716</v>
      </c>
      <c r="AV55" s="6">
        <f t="shared" si="17"/>
        <v>0</v>
      </c>
      <c r="AW55" s="1">
        <v>2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7">
        <f>(EA55+FH55+GG55)-(DZ55+FG55+GF55)-((BD55/60)*(0.11)+(EF55/60)*(-0.14)+(FI55/60)*(0.13))</f>
        <v>-0.1046638888889667</v>
      </c>
      <c r="BD55" s="6">
        <v>85.9</v>
      </c>
      <c r="BE55" s="6">
        <f t="shared" si="18"/>
        <v>12.271428571428572</v>
      </c>
      <c r="BF55" s="5">
        <v>12.14</v>
      </c>
      <c r="BG55" s="5">
        <v>31.09</v>
      </c>
      <c r="BH55" s="21">
        <f t="shared" si="19"/>
        <v>0.28082350219754798</v>
      </c>
      <c r="BI55" s="1">
        <v>2</v>
      </c>
      <c r="BJ55" s="22">
        <v>0</v>
      </c>
      <c r="BK55" s="22">
        <v>1</v>
      </c>
      <c r="BL55" s="1">
        <v>1</v>
      </c>
      <c r="BM55" s="1">
        <f t="shared" si="20"/>
        <v>3</v>
      </c>
      <c r="BN55" s="8">
        <f t="shared" si="21"/>
        <v>2.0954598370197903</v>
      </c>
      <c r="BO55" s="3">
        <f t="shared" si="22"/>
        <v>0</v>
      </c>
      <c r="BP55" s="20">
        <f t="shared" si="23"/>
        <v>0.4</v>
      </c>
      <c r="BQ55" s="20">
        <f t="shared" si="24"/>
        <v>0.2</v>
      </c>
      <c r="BR55" s="20">
        <f t="shared" si="25"/>
        <v>0.60000000000000009</v>
      </c>
      <c r="BS55" s="3" t="str">
        <f t="shared" si="26"/>
        <v xml:space="preserve"> </v>
      </c>
      <c r="BT55" s="1">
        <v>0</v>
      </c>
      <c r="BU55" s="1">
        <v>0</v>
      </c>
      <c r="BV55" s="20" t="str">
        <f t="shared" si="27"/>
        <v xml:space="preserve"> </v>
      </c>
      <c r="BW55" s="5">
        <v>25</v>
      </c>
      <c r="BX55" s="5">
        <v>19</v>
      </c>
      <c r="BY55" s="21">
        <f t="shared" si="28"/>
        <v>0.4631578947368421</v>
      </c>
      <c r="BZ55" s="5">
        <v>13</v>
      </c>
      <c r="CA55" s="5">
        <v>9</v>
      </c>
      <c r="CB55" s="23">
        <f t="shared" si="29"/>
        <v>0.23157894736842105</v>
      </c>
      <c r="CC55" s="5">
        <v>14</v>
      </c>
      <c r="CD55" s="5">
        <v>15</v>
      </c>
      <c r="CE55" s="23">
        <f t="shared" si="30"/>
        <v>0.30526315789473685</v>
      </c>
      <c r="CF55" s="23">
        <f t="shared" si="31"/>
        <v>0.66666666666666663</v>
      </c>
      <c r="CG55" s="24">
        <v>13</v>
      </c>
      <c r="CH55" s="5">
        <v>45</v>
      </c>
      <c r="CI55" s="5">
        <v>24</v>
      </c>
      <c r="CJ55" s="5">
        <v>30</v>
      </c>
      <c r="CK55">
        <v>16.249081109999999</v>
      </c>
      <c r="CL55" s="5">
        <v>-0.17799999999999999</v>
      </c>
      <c r="CM55" s="5">
        <v>8</v>
      </c>
      <c r="CN55" s="5">
        <v>0.35399999999999998</v>
      </c>
      <c r="CO55" s="5">
        <v>2.8090000000000002</v>
      </c>
      <c r="CP55" s="5">
        <v>9.2189999999999994</v>
      </c>
      <c r="CQ55" s="21">
        <f t="shared" si="32"/>
        <v>0.10416666666666667</v>
      </c>
      <c r="CR55" s="25">
        <f t="shared" si="33"/>
        <v>0.91666666666666663</v>
      </c>
      <c r="CS55" s="22">
        <f t="shared" si="34"/>
        <v>927.08333333333326</v>
      </c>
      <c r="CT55" s="21">
        <f t="shared" si="35"/>
        <v>2.0833333333333301E-2</v>
      </c>
      <c r="CU55" s="26">
        <f t="shared" si="36"/>
        <v>3.5302424099788183</v>
      </c>
      <c r="CV55" s="27">
        <f t="shared" si="37"/>
        <v>1.4120969639915273</v>
      </c>
      <c r="CW55" s="27">
        <f t="shared" si="38"/>
        <v>33.890327135796653</v>
      </c>
      <c r="CX55" s="27">
        <f t="shared" si="39"/>
        <v>16.945163567898327</v>
      </c>
      <c r="CY55" s="27">
        <f t="shared" si="40"/>
        <v>57.189927041656858</v>
      </c>
      <c r="CZ55" s="27">
        <f t="shared" si="41"/>
        <v>37.420569545775479</v>
      </c>
      <c r="DA55" s="28">
        <f t="shared" si="42"/>
        <v>19.76935749588138</v>
      </c>
      <c r="DB55" s="5">
        <v>5</v>
      </c>
      <c r="DC55" s="5">
        <v>2</v>
      </c>
      <c r="DD55" s="22">
        <v>43</v>
      </c>
      <c r="DE55" s="22">
        <v>22</v>
      </c>
      <c r="DF55" s="22">
        <v>10</v>
      </c>
      <c r="DG55" s="22">
        <v>15</v>
      </c>
      <c r="DH55" s="22">
        <v>14</v>
      </c>
      <c r="DI55" s="22">
        <v>23</v>
      </c>
      <c r="DJ55" s="29">
        <f t="shared" si="43"/>
        <v>6.8143574958813815</v>
      </c>
      <c r="DK55" s="27">
        <f t="shared" si="44"/>
        <v>2.7569728438174885</v>
      </c>
      <c r="DL55" s="27">
        <f t="shared" si="45"/>
        <v>1.6541837062904929</v>
      </c>
      <c r="DM55" s="27">
        <f t="shared" si="46"/>
        <v>30.326701281992374</v>
      </c>
      <c r="DN55" s="27">
        <f t="shared" si="47"/>
        <v>27.018333869411386</v>
      </c>
      <c r="DO55" s="27">
        <f t="shared" si="48"/>
        <v>55.690851445113267</v>
      </c>
      <c r="DP55" s="27">
        <f t="shared" si="49"/>
        <v>49.625511188714796</v>
      </c>
      <c r="DQ55" s="30">
        <f t="shared" si="50"/>
        <v>13.704017239482909</v>
      </c>
      <c r="DR55" s="5">
        <v>10</v>
      </c>
      <c r="DS55" s="5">
        <v>6</v>
      </c>
      <c r="DT55" s="5">
        <v>100</v>
      </c>
      <c r="DU55" s="5">
        <v>92</v>
      </c>
      <c r="DV55" s="5">
        <v>46</v>
      </c>
      <c r="DW55" s="5">
        <v>32</v>
      </c>
      <c r="DX55" s="5">
        <v>50</v>
      </c>
      <c r="DY55" s="5">
        <v>46</v>
      </c>
      <c r="DZ55" s="22">
        <v>0</v>
      </c>
      <c r="EA55" s="22">
        <v>1</v>
      </c>
      <c r="EB55" s="22">
        <f t="shared" si="51"/>
        <v>1</v>
      </c>
      <c r="EC55" s="26">
        <f t="shared" si="52"/>
        <v>0</v>
      </c>
      <c r="ED55" s="27">
        <f t="shared" si="53"/>
        <v>0.69848661233993004</v>
      </c>
      <c r="EE55" s="27">
        <f t="shared" si="54"/>
        <v>0.69848661233993004</v>
      </c>
      <c r="EF55" s="6">
        <v>22.683333333299998</v>
      </c>
      <c r="EG55" s="6">
        <f t="shared" si="55"/>
        <v>3.2404761904714285</v>
      </c>
      <c r="EH55" s="5">
        <v>3.19</v>
      </c>
      <c r="EI55" s="5">
        <v>4.78</v>
      </c>
      <c r="EJ55" s="21">
        <f t="shared" si="56"/>
        <v>0.40025094102885816</v>
      </c>
      <c r="EK55" s="1">
        <v>0</v>
      </c>
      <c r="EL55" s="22">
        <v>0</v>
      </c>
      <c r="EM55" s="22">
        <v>0</v>
      </c>
      <c r="EN55" s="1">
        <v>0</v>
      </c>
      <c r="EO55" s="3">
        <f t="shared" si="57"/>
        <v>0</v>
      </c>
      <c r="EP55" s="6">
        <f t="shared" si="58"/>
        <v>0</v>
      </c>
      <c r="EQ55" s="3">
        <f t="shared" si="59"/>
        <v>0</v>
      </c>
      <c r="ER55" s="20">
        <f t="shared" si="60"/>
        <v>0</v>
      </c>
      <c r="ES55" s="20">
        <f t="shared" si="61"/>
        <v>0</v>
      </c>
      <c r="ET55" s="20">
        <f t="shared" si="62"/>
        <v>0</v>
      </c>
      <c r="EU55" s="3" t="str">
        <f t="shared" si="63"/>
        <v xml:space="preserve"> </v>
      </c>
      <c r="EV55" s="1">
        <v>0</v>
      </c>
      <c r="EW55" s="1">
        <v>0</v>
      </c>
      <c r="EX55" s="20" t="str">
        <f t="shared" si="64"/>
        <v xml:space="preserve"> </v>
      </c>
      <c r="EY55" s="5">
        <v>0</v>
      </c>
      <c r="EZ55" s="5">
        <v>0</v>
      </c>
      <c r="FA55" s="22">
        <v>8</v>
      </c>
      <c r="FB55" s="22">
        <v>3</v>
      </c>
      <c r="FC55" s="22">
        <v>1</v>
      </c>
      <c r="FD55" s="22">
        <v>2</v>
      </c>
      <c r="FE55" s="22">
        <v>1</v>
      </c>
      <c r="FF55" s="22">
        <v>8</v>
      </c>
      <c r="FG55" s="22">
        <v>1</v>
      </c>
      <c r="FH55" s="22">
        <v>0</v>
      </c>
      <c r="FI55" s="6">
        <v>0.05</v>
      </c>
      <c r="FJ55" s="6">
        <f t="shared" si="65"/>
        <v>7.1428571428571435E-3</v>
      </c>
      <c r="FK55" s="5">
        <v>0.01</v>
      </c>
      <c r="FL55" s="5">
        <v>7.06</v>
      </c>
      <c r="FM55" s="21">
        <f t="shared" si="66"/>
        <v>1.4144271570014145E-3</v>
      </c>
      <c r="FN55" s="1">
        <v>0</v>
      </c>
      <c r="FO55" s="22">
        <v>0</v>
      </c>
      <c r="FP55" s="22">
        <v>0</v>
      </c>
      <c r="FQ55" s="1">
        <v>0</v>
      </c>
      <c r="FR55" s="1">
        <f t="shared" si="67"/>
        <v>0</v>
      </c>
      <c r="FS55" s="3">
        <f t="shared" si="68"/>
        <v>0</v>
      </c>
      <c r="FT55" s="3" t="str">
        <f t="shared" si="69"/>
        <v xml:space="preserve"> </v>
      </c>
      <c r="FU55" s="1">
        <v>0</v>
      </c>
      <c r="FV55" s="1">
        <v>0</v>
      </c>
      <c r="FW55" s="20" t="str">
        <f t="shared" si="70"/>
        <v xml:space="preserve"> </v>
      </c>
      <c r="FX55" s="5">
        <v>0</v>
      </c>
      <c r="FY55" s="5">
        <v>0</v>
      </c>
      <c r="FZ55" s="22">
        <v>0</v>
      </c>
      <c r="GA55" s="22">
        <v>0</v>
      </c>
      <c r="GB55" s="22">
        <v>0</v>
      </c>
      <c r="GC55" s="22">
        <v>0</v>
      </c>
      <c r="GD55" s="22">
        <v>0</v>
      </c>
      <c r="GE55" s="22">
        <v>0</v>
      </c>
      <c r="GF55" s="22">
        <v>0</v>
      </c>
      <c r="GG55" s="22">
        <v>0</v>
      </c>
      <c r="GH55" s="1">
        <v>5</v>
      </c>
      <c r="GI55" s="1">
        <v>0</v>
      </c>
      <c r="GJ55" s="1">
        <v>2</v>
      </c>
      <c r="GK55" s="1">
        <v>0</v>
      </c>
      <c r="GL55" s="6"/>
      <c r="GM55" s="6"/>
      <c r="GN55" s="31" t="str">
        <f t="shared" si="71"/>
        <v xml:space="preserve"> 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32" t="str">
        <f t="shared" si="72"/>
        <v xml:space="preserve"> </v>
      </c>
      <c r="GW55" s="9">
        <f t="shared" si="73"/>
        <v>3</v>
      </c>
      <c r="GX55" s="10">
        <v>0.2</v>
      </c>
      <c r="GY55" s="10">
        <v>0.30000000000000004</v>
      </c>
      <c r="GZ55" s="10">
        <v>0.5</v>
      </c>
      <c r="HA55" s="29">
        <f t="shared" si="74"/>
        <v>7.1428571428571425E-2</v>
      </c>
      <c r="HB55" s="29">
        <f t="shared" si="75"/>
        <v>0.27615833077639645</v>
      </c>
      <c r="HC55">
        <v>2</v>
      </c>
      <c r="HD55">
        <v>2</v>
      </c>
      <c r="HE55">
        <v>2.6</v>
      </c>
      <c r="HF55">
        <v>0.5</v>
      </c>
      <c r="HG55">
        <v>0.5</v>
      </c>
      <c r="HH55">
        <v>0</v>
      </c>
      <c r="HI55">
        <v>1</v>
      </c>
      <c r="HJ55" s="11">
        <f t="shared" si="76"/>
        <v>0.14285714285714285</v>
      </c>
      <c r="HK55" s="11">
        <f t="shared" si="77"/>
        <v>0.55231666155279291</v>
      </c>
      <c r="HL55">
        <v>99</v>
      </c>
      <c r="HM55">
        <v>0</v>
      </c>
      <c r="HN55">
        <v>0</v>
      </c>
      <c r="HO55">
        <v>40</v>
      </c>
      <c r="HP55" t="s">
        <v>556</v>
      </c>
      <c r="HQ55" s="33">
        <v>2075000</v>
      </c>
      <c r="HR55" s="33">
        <v>0</v>
      </c>
      <c r="HS55" s="30">
        <f t="shared" si="78"/>
        <v>-1.7658536585365852</v>
      </c>
    </row>
    <row r="56" spans="1:227" x14ac:dyDescent="0.2">
      <c r="A56" s="1">
        <v>41</v>
      </c>
      <c r="B56" s="2" t="s">
        <v>557</v>
      </c>
      <c r="C56" s="2" t="s">
        <v>558</v>
      </c>
      <c r="D56" s="2" t="s">
        <v>266</v>
      </c>
      <c r="E56" s="2" t="s">
        <v>230</v>
      </c>
      <c r="F56" s="2">
        <v>76</v>
      </c>
      <c r="G56" s="2">
        <v>207</v>
      </c>
      <c r="H56" s="2" t="s">
        <v>249</v>
      </c>
      <c r="J56" s="3">
        <v>27</v>
      </c>
      <c r="K56" s="5" t="s">
        <v>559</v>
      </c>
      <c r="L56" s="5" t="s">
        <v>560</v>
      </c>
      <c r="M56" s="5" t="s">
        <v>561</v>
      </c>
      <c r="N56" s="5" t="s">
        <v>358</v>
      </c>
      <c r="O56" s="2" t="s">
        <v>358</v>
      </c>
      <c r="P56" s="2" t="s">
        <v>271</v>
      </c>
      <c r="Q56" s="1">
        <v>16</v>
      </c>
      <c r="R56" s="1">
        <v>0</v>
      </c>
      <c r="S56" s="1">
        <v>0</v>
      </c>
      <c r="T56" s="1">
        <v>0</v>
      </c>
      <c r="U56" s="1">
        <v>-2</v>
      </c>
      <c r="V56" s="1">
        <v>2</v>
      </c>
      <c r="W56" s="20">
        <f t="shared" si="0"/>
        <v>0</v>
      </c>
      <c r="X56" s="6">
        <v>88.266666666700004</v>
      </c>
      <c r="Y56" s="6">
        <f t="shared" si="1"/>
        <v>5.5166666666687503</v>
      </c>
      <c r="Z56" s="1">
        <v>119</v>
      </c>
      <c r="AA56" s="6">
        <f t="shared" si="2"/>
        <v>7.4375</v>
      </c>
      <c r="AB56" s="8">
        <f t="shared" si="3"/>
        <v>0.74173669467815129</v>
      </c>
      <c r="AC56" s="3">
        <f t="shared" si="4"/>
        <v>0</v>
      </c>
      <c r="AD56" s="8">
        <f t="shared" si="5"/>
        <v>0</v>
      </c>
      <c r="AE56" s="20">
        <f t="shared" si="6"/>
        <v>0</v>
      </c>
      <c r="AF56" s="20">
        <f t="shared" si="7"/>
        <v>0</v>
      </c>
      <c r="AG56" s="20">
        <f t="shared" si="8"/>
        <v>0</v>
      </c>
      <c r="AH56" s="3" t="e">
        <f t="shared" si="9"/>
        <v>#VALUE!</v>
      </c>
      <c r="AI56" s="3" t="str">
        <f t="shared" si="10"/>
        <v xml:space="preserve"> </v>
      </c>
      <c r="AJ56" s="3" t="str">
        <f t="shared" si="11"/>
        <v xml:space="preserve"> </v>
      </c>
      <c r="AK56" s="20" t="e">
        <f t="shared" si="12"/>
        <v>#VALUE!</v>
      </c>
      <c r="AL56" s="6">
        <v>0</v>
      </c>
      <c r="AM56" s="1">
        <v>13</v>
      </c>
      <c r="AN56" s="1">
        <v>6</v>
      </c>
      <c r="AO56" s="1">
        <v>1</v>
      </c>
      <c r="AP56" s="1">
        <v>6</v>
      </c>
      <c r="AQ56" s="1">
        <v>1</v>
      </c>
      <c r="AR56" s="6">
        <f t="shared" si="13"/>
        <v>8.836858006038959</v>
      </c>
      <c r="AS56" s="6">
        <f t="shared" si="14"/>
        <v>4.0785498489410577</v>
      </c>
      <c r="AT56" s="6">
        <f t="shared" si="15"/>
        <v>0.67975830815684302</v>
      </c>
      <c r="AU56" s="6">
        <f t="shared" si="16"/>
        <v>4.0785498489410577</v>
      </c>
      <c r="AV56" s="6">
        <f t="shared" si="17"/>
        <v>0.67975830815684302</v>
      </c>
      <c r="AW56" s="1">
        <v>49</v>
      </c>
      <c r="AX56" s="1">
        <v>7</v>
      </c>
      <c r="AY56" s="1">
        <v>3</v>
      </c>
      <c r="AZ56" s="1">
        <v>2</v>
      </c>
      <c r="BA56" s="1">
        <v>0</v>
      </c>
      <c r="BB56" s="1">
        <v>0</v>
      </c>
      <c r="BC56" s="7">
        <f>(EA56+FH56+GG56)-(DZ56+FG56+GF56)-((BD56/60)*(-0.29)+(EF56/60)*0.11+(FI56/60)*(-0.33))</f>
        <v>-3.5750444444442833</v>
      </c>
      <c r="BD56" s="6">
        <v>88.016666666700004</v>
      </c>
      <c r="BE56" s="6">
        <f t="shared" si="18"/>
        <v>5.5010416666687503</v>
      </c>
      <c r="BF56" s="5">
        <v>5.43</v>
      </c>
      <c r="BG56" s="5">
        <v>42.5</v>
      </c>
      <c r="BH56" s="21">
        <f t="shared" si="19"/>
        <v>0.11329021489672439</v>
      </c>
      <c r="BI56" s="1">
        <v>0</v>
      </c>
      <c r="BJ56" s="22">
        <v>0</v>
      </c>
      <c r="BK56" s="22">
        <v>0</v>
      </c>
      <c r="BL56" s="1">
        <v>0</v>
      </c>
      <c r="BM56" s="1">
        <f t="shared" si="20"/>
        <v>0</v>
      </c>
      <c r="BN56" s="8">
        <f t="shared" si="21"/>
        <v>0</v>
      </c>
      <c r="BO56" s="3">
        <f t="shared" si="22"/>
        <v>0</v>
      </c>
      <c r="BP56" s="20">
        <f t="shared" si="23"/>
        <v>0</v>
      </c>
      <c r="BQ56" s="20">
        <f t="shared" si="24"/>
        <v>0</v>
      </c>
      <c r="BR56" s="20">
        <f t="shared" si="25"/>
        <v>0</v>
      </c>
      <c r="BS56" s="3" t="str">
        <f t="shared" si="26"/>
        <v xml:space="preserve"> </v>
      </c>
      <c r="BV56" s="20" t="str">
        <f t="shared" si="27"/>
        <v xml:space="preserve"> </v>
      </c>
      <c r="BW56" s="5">
        <v>5</v>
      </c>
      <c r="BX56" s="5">
        <v>10</v>
      </c>
      <c r="BY56" s="21">
        <f t="shared" si="28"/>
        <v>0.22727272727272727</v>
      </c>
      <c r="BZ56" s="5">
        <v>11</v>
      </c>
      <c r="CA56" s="5">
        <v>11</v>
      </c>
      <c r="CB56" s="23">
        <f t="shared" si="29"/>
        <v>0.33333333333333331</v>
      </c>
      <c r="CC56" s="5">
        <v>12</v>
      </c>
      <c r="CD56" s="5">
        <v>17</v>
      </c>
      <c r="CE56" s="23">
        <f t="shared" si="30"/>
        <v>0.43939393939393939</v>
      </c>
      <c r="CF56" s="23">
        <f t="shared" si="31"/>
        <v>0.40540540540540543</v>
      </c>
      <c r="CG56" s="24">
        <v>1</v>
      </c>
      <c r="CH56" s="5">
        <v>25</v>
      </c>
      <c r="CI56" s="5">
        <v>34</v>
      </c>
      <c r="CJ56" s="5">
        <v>22</v>
      </c>
      <c r="CK56">
        <v>14.004485669999999</v>
      </c>
      <c r="CL56" s="5">
        <v>-2.02</v>
      </c>
      <c r="CM56" s="5">
        <v>10</v>
      </c>
      <c r="CN56" s="5">
        <v>-0.16300000000000001</v>
      </c>
      <c r="CO56" s="5">
        <v>-4.9190000000000005</v>
      </c>
      <c r="CP56" s="5">
        <v>-0.4</v>
      </c>
      <c r="CQ56" s="21">
        <f t="shared" si="32"/>
        <v>5.2631578947368418E-2</v>
      </c>
      <c r="CR56" s="25">
        <f t="shared" si="33"/>
        <v>0.91176470588235292</v>
      </c>
      <c r="CS56" s="22">
        <f t="shared" si="34"/>
        <v>917.02786377708981</v>
      </c>
      <c r="CT56" s="21">
        <f t="shared" si="35"/>
        <v>-3.560371517027866E-2</v>
      </c>
      <c r="CU56" s="26">
        <f t="shared" si="36"/>
        <v>0.69060773480662985</v>
      </c>
      <c r="CV56" s="27">
        <f t="shared" si="37"/>
        <v>2.0718232044198897</v>
      </c>
      <c r="CW56" s="27">
        <f t="shared" si="38"/>
        <v>13.121546961325969</v>
      </c>
      <c r="CX56" s="27">
        <f t="shared" si="39"/>
        <v>23.480662983425415</v>
      </c>
      <c r="CY56" s="27">
        <f t="shared" si="40"/>
        <v>33.839779005524861</v>
      </c>
      <c r="CZ56" s="27">
        <f t="shared" si="41"/>
        <v>53.1767955801105</v>
      </c>
      <c r="DA56" s="28">
        <f t="shared" si="42"/>
        <v>-19.33701657458564</v>
      </c>
      <c r="DB56" s="5">
        <v>1</v>
      </c>
      <c r="DC56" s="5">
        <v>3</v>
      </c>
      <c r="DD56" s="22">
        <v>18</v>
      </c>
      <c r="DE56" s="22">
        <v>31</v>
      </c>
      <c r="DF56" s="22">
        <v>13</v>
      </c>
      <c r="DG56" s="22">
        <v>14</v>
      </c>
      <c r="DH56" s="22">
        <v>29</v>
      </c>
      <c r="DI56" s="22">
        <v>17</v>
      </c>
      <c r="DJ56" s="29">
        <f t="shared" si="43"/>
        <v>-16.919746304315368</v>
      </c>
      <c r="DK56" s="27">
        <f t="shared" si="44"/>
        <v>1.9411764705882355</v>
      </c>
      <c r="DL56" s="27">
        <f t="shared" si="45"/>
        <v>1.8529411764705883</v>
      </c>
      <c r="DM56" s="27">
        <f t="shared" si="46"/>
        <v>31.147058823529413</v>
      </c>
      <c r="DN56" s="27">
        <f t="shared" si="47"/>
        <v>29.470588235294116</v>
      </c>
      <c r="DO56" s="27">
        <f t="shared" si="48"/>
        <v>59.470588235294116</v>
      </c>
      <c r="DP56" s="27">
        <f t="shared" si="49"/>
        <v>55.5</v>
      </c>
      <c r="DQ56" s="30">
        <f t="shared" si="50"/>
        <v>-23.307604809879756</v>
      </c>
      <c r="DR56" s="5">
        <v>22</v>
      </c>
      <c r="DS56" s="5">
        <v>21</v>
      </c>
      <c r="DT56" s="5">
        <v>331</v>
      </c>
      <c r="DU56" s="5">
        <v>313</v>
      </c>
      <c r="DV56" s="5">
        <v>152</v>
      </c>
      <c r="DW56" s="5">
        <v>124</v>
      </c>
      <c r="DX56" s="5">
        <v>171</v>
      </c>
      <c r="DY56" s="5">
        <v>169</v>
      </c>
      <c r="DZ56" s="22">
        <v>5</v>
      </c>
      <c r="EA56" s="22">
        <v>1</v>
      </c>
      <c r="EB56" s="22">
        <f t="shared" si="51"/>
        <v>-4</v>
      </c>
      <c r="EC56" s="26">
        <f t="shared" si="52"/>
        <v>3.4084453701937476</v>
      </c>
      <c r="ED56" s="27">
        <f t="shared" si="53"/>
        <v>0.68168907403874957</v>
      </c>
      <c r="EE56" s="27">
        <f t="shared" si="54"/>
        <v>-2.7267562961549983</v>
      </c>
      <c r="EF56" s="6">
        <v>0.25</v>
      </c>
      <c r="EG56" s="6">
        <f t="shared" si="55"/>
        <v>1.5625E-2</v>
      </c>
      <c r="EH56" s="5">
        <v>0.02</v>
      </c>
      <c r="EI56" s="5">
        <v>5.48</v>
      </c>
      <c r="EJ56" s="21">
        <f t="shared" si="56"/>
        <v>3.6363636363636364E-3</v>
      </c>
      <c r="EK56" s="1">
        <v>0</v>
      </c>
      <c r="EL56" s="22">
        <v>0</v>
      </c>
      <c r="EM56" s="22">
        <v>0</v>
      </c>
      <c r="EN56" s="1">
        <v>0</v>
      </c>
      <c r="EO56" s="3">
        <f t="shared" si="57"/>
        <v>0</v>
      </c>
      <c r="EP56" s="6">
        <f t="shared" si="58"/>
        <v>0</v>
      </c>
      <c r="EQ56" s="3">
        <f t="shared" si="59"/>
        <v>0</v>
      </c>
      <c r="ER56" s="20">
        <f t="shared" si="60"/>
        <v>0</v>
      </c>
      <c r="ES56" s="20">
        <f t="shared" si="61"/>
        <v>0</v>
      </c>
      <c r="ET56" s="20">
        <f t="shared" si="62"/>
        <v>0</v>
      </c>
      <c r="EU56" s="3" t="str">
        <f t="shared" si="63"/>
        <v xml:space="preserve"> </v>
      </c>
      <c r="EX56" s="20" t="str">
        <f t="shared" si="64"/>
        <v xml:space="preserve"> </v>
      </c>
      <c r="EY56" s="5">
        <v>0</v>
      </c>
      <c r="EZ56" s="5">
        <v>0</v>
      </c>
      <c r="FA56" s="22">
        <v>0</v>
      </c>
      <c r="FB56" s="22">
        <v>0</v>
      </c>
      <c r="FC56" s="22">
        <v>0</v>
      </c>
      <c r="FD56" s="22">
        <v>0</v>
      </c>
      <c r="FE56" s="22">
        <v>0</v>
      </c>
      <c r="FF56" s="22">
        <v>0</v>
      </c>
      <c r="FG56" s="22">
        <v>0</v>
      </c>
      <c r="FH56" s="22">
        <v>0</v>
      </c>
      <c r="FI56" s="6">
        <v>0</v>
      </c>
      <c r="FJ56" s="6">
        <f t="shared" si="65"/>
        <v>0</v>
      </c>
      <c r="FK56" s="5"/>
      <c r="FL56" s="5"/>
      <c r="FM56" s="21" t="str">
        <f t="shared" si="66"/>
        <v xml:space="preserve"> </v>
      </c>
      <c r="FN56" s="1">
        <v>0</v>
      </c>
      <c r="FO56" s="22">
        <v>0</v>
      </c>
      <c r="FP56" s="22">
        <v>0</v>
      </c>
      <c r="FQ56" s="1">
        <v>0</v>
      </c>
      <c r="FR56" s="1">
        <f t="shared" si="67"/>
        <v>0</v>
      </c>
      <c r="FS56" s="3">
        <f t="shared" si="68"/>
        <v>0</v>
      </c>
      <c r="FT56" s="3" t="str">
        <f t="shared" si="69"/>
        <v xml:space="preserve"> </v>
      </c>
      <c r="FW56" s="20" t="str">
        <f t="shared" si="70"/>
        <v xml:space="preserve"> </v>
      </c>
      <c r="FX56" s="5"/>
      <c r="FY56" s="5"/>
      <c r="FZ56" s="22">
        <v>0</v>
      </c>
      <c r="GA56" s="22">
        <v>0</v>
      </c>
      <c r="GB56" s="22">
        <v>0</v>
      </c>
      <c r="GC56" s="22">
        <v>0</v>
      </c>
      <c r="GD56" s="22">
        <v>0</v>
      </c>
      <c r="GE56" s="22">
        <v>0</v>
      </c>
      <c r="GF56" s="22">
        <v>0</v>
      </c>
      <c r="GG56" s="22">
        <v>0</v>
      </c>
      <c r="GH56" s="1">
        <v>1</v>
      </c>
      <c r="GI56" s="1">
        <v>0</v>
      </c>
      <c r="GJ56" s="1">
        <v>3</v>
      </c>
      <c r="GK56" s="1">
        <v>0</v>
      </c>
      <c r="GL56" s="6"/>
      <c r="GM56" s="6"/>
      <c r="GN56" s="31" t="str">
        <f t="shared" si="71"/>
        <v xml:space="preserve"> 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32" t="str">
        <f t="shared" si="72"/>
        <v xml:space="preserve"> </v>
      </c>
      <c r="GW56" s="9">
        <f t="shared" si="73"/>
        <v>2</v>
      </c>
      <c r="GX56" s="10">
        <v>-0.1</v>
      </c>
      <c r="GY56" s="10">
        <v>0</v>
      </c>
      <c r="GZ56" s="10">
        <v>-0.1</v>
      </c>
      <c r="HA56" s="29">
        <f t="shared" si="74"/>
        <v>-6.2500000000000003E-3</v>
      </c>
      <c r="HB56" s="29">
        <f t="shared" si="75"/>
        <v>-6.7975830815684299E-2</v>
      </c>
      <c r="HC56">
        <v>1.8</v>
      </c>
      <c r="HD56">
        <v>2</v>
      </c>
      <c r="HE56">
        <v>-2.4</v>
      </c>
      <c r="HF56">
        <v>-0.4</v>
      </c>
      <c r="HG56">
        <v>-0.1</v>
      </c>
      <c r="HH56">
        <v>0</v>
      </c>
      <c r="HI56">
        <v>-0.5</v>
      </c>
      <c r="HJ56" s="11">
        <f t="shared" si="76"/>
        <v>-3.125E-2</v>
      </c>
      <c r="HK56" s="11">
        <f t="shared" si="77"/>
        <v>-0.33987915407842151</v>
      </c>
      <c r="HL56">
        <v>64</v>
      </c>
      <c r="HM56">
        <v>0</v>
      </c>
      <c r="HN56">
        <v>0</v>
      </c>
      <c r="HQ56" s="33">
        <v>484848</v>
      </c>
      <c r="HR56" s="33">
        <v>0</v>
      </c>
      <c r="HS56" s="30">
        <f t="shared" si="78"/>
        <v>-0.78381289578713953</v>
      </c>
    </row>
    <row r="57" spans="1:227" x14ac:dyDescent="0.2">
      <c r="A57" s="1">
        <v>29</v>
      </c>
      <c r="B57" s="2" t="s">
        <v>562</v>
      </c>
      <c r="C57" s="2" t="s">
        <v>418</v>
      </c>
      <c r="D57" s="2" t="s">
        <v>257</v>
      </c>
      <c r="E57" s="2" t="s">
        <v>240</v>
      </c>
      <c r="F57" s="2">
        <v>76</v>
      </c>
      <c r="G57" s="2">
        <v>233</v>
      </c>
      <c r="H57" s="2" t="s">
        <v>231</v>
      </c>
      <c r="J57" s="3">
        <v>27</v>
      </c>
      <c r="K57" s="5" t="s">
        <v>563</v>
      </c>
      <c r="L57" s="5" t="s">
        <v>564</v>
      </c>
      <c r="M57" s="5" t="s">
        <v>292</v>
      </c>
      <c r="N57" s="5" t="s">
        <v>565</v>
      </c>
      <c r="O57" s="2" t="s">
        <v>565</v>
      </c>
      <c r="P57" s="2" t="s">
        <v>415</v>
      </c>
      <c r="Q57" s="1">
        <v>48</v>
      </c>
      <c r="R57" s="1">
        <v>9</v>
      </c>
      <c r="S57" s="1">
        <v>14</v>
      </c>
      <c r="T57" s="1">
        <v>23</v>
      </c>
      <c r="U57" s="1">
        <v>12</v>
      </c>
      <c r="V57" s="1">
        <v>82</v>
      </c>
      <c r="W57" s="20">
        <f t="shared" si="0"/>
        <v>0.10975609756097561</v>
      </c>
      <c r="X57" s="6">
        <v>614.66666666670005</v>
      </c>
      <c r="Y57" s="6">
        <f t="shared" si="1"/>
        <v>12.805555555556252</v>
      </c>
      <c r="Z57" s="1">
        <v>809</v>
      </c>
      <c r="AA57" s="6">
        <f t="shared" si="2"/>
        <v>16.854166666666668</v>
      </c>
      <c r="AB57" s="8">
        <f t="shared" si="3"/>
        <v>0.75978574371656371</v>
      </c>
      <c r="AC57" s="3">
        <f t="shared" si="4"/>
        <v>92.16</v>
      </c>
      <c r="AD57" s="8">
        <f t="shared" si="5"/>
        <v>8.9960954446849772</v>
      </c>
      <c r="AE57" s="20">
        <f t="shared" si="6"/>
        <v>0.36</v>
      </c>
      <c r="AF57" s="20">
        <f t="shared" si="7"/>
        <v>0.56000000000000005</v>
      </c>
      <c r="AG57" s="20">
        <f t="shared" si="8"/>
        <v>0.92</v>
      </c>
      <c r="AH57" s="3">
        <f t="shared" si="9"/>
        <v>6</v>
      </c>
      <c r="AI57" s="3">
        <f t="shared" si="10"/>
        <v>2</v>
      </c>
      <c r="AJ57" s="3">
        <f t="shared" si="11"/>
        <v>4</v>
      </c>
      <c r="AK57" s="20">
        <f t="shared" si="12"/>
        <v>0.33333333333333331</v>
      </c>
      <c r="AL57" s="6">
        <v>0.2</v>
      </c>
      <c r="AM57" s="1">
        <v>108</v>
      </c>
      <c r="AN57" s="1">
        <v>13</v>
      </c>
      <c r="AO57" s="1">
        <v>25</v>
      </c>
      <c r="AP57" s="1">
        <v>11</v>
      </c>
      <c r="AQ57" s="1">
        <v>23</v>
      </c>
      <c r="AR57" s="6">
        <f t="shared" si="13"/>
        <v>10.542299349240208</v>
      </c>
      <c r="AS57" s="6">
        <f t="shared" si="14"/>
        <v>1.2689804772233584</v>
      </c>
      <c r="AT57" s="6">
        <f t="shared" si="15"/>
        <v>2.4403470715833815</v>
      </c>
      <c r="AU57" s="6">
        <f t="shared" si="16"/>
        <v>1.0737527114966878</v>
      </c>
      <c r="AV57" s="6">
        <f t="shared" si="17"/>
        <v>2.2451193058567109</v>
      </c>
      <c r="AW57" s="1">
        <v>25</v>
      </c>
      <c r="AX57" s="1">
        <v>5</v>
      </c>
      <c r="AY57" s="1">
        <v>1</v>
      </c>
      <c r="AZ57" s="1">
        <v>1</v>
      </c>
      <c r="BA57" s="1">
        <v>0</v>
      </c>
      <c r="BB57" s="1">
        <v>0</v>
      </c>
      <c r="BC57" s="7">
        <f>(EA57+FH57+GG57)-(DZ57+FG57+GF57)-((BD57/60)*(0.11)+(EF57/60)*(-0.14)+(FI57/60)*(0.13))</f>
        <v>1.93116666666665</v>
      </c>
      <c r="BD57" s="6">
        <v>600.73333333330004</v>
      </c>
      <c r="BE57" s="6">
        <f t="shared" si="18"/>
        <v>12.515277777777085</v>
      </c>
      <c r="BF57" s="5">
        <v>12.5</v>
      </c>
      <c r="BG57" s="5">
        <v>36.299999999999997</v>
      </c>
      <c r="BH57" s="21">
        <f t="shared" si="19"/>
        <v>0.25614754098360659</v>
      </c>
      <c r="BI57" s="1">
        <v>9</v>
      </c>
      <c r="BJ57" s="22">
        <v>8</v>
      </c>
      <c r="BK57" s="22">
        <v>6</v>
      </c>
      <c r="BL57" s="1">
        <v>14</v>
      </c>
      <c r="BM57" s="1">
        <f t="shared" si="20"/>
        <v>23</v>
      </c>
      <c r="BN57" s="8">
        <f t="shared" si="21"/>
        <v>2.2971923204972975</v>
      </c>
      <c r="BO57" s="3">
        <f t="shared" si="22"/>
        <v>92.16</v>
      </c>
      <c r="BP57" s="20">
        <f t="shared" si="23"/>
        <v>0.36</v>
      </c>
      <c r="BQ57" s="20">
        <f t="shared" si="24"/>
        <v>0.56000000000000005</v>
      </c>
      <c r="BR57" s="20">
        <f t="shared" si="25"/>
        <v>0.92</v>
      </c>
      <c r="BS57" s="3">
        <f t="shared" si="26"/>
        <v>6</v>
      </c>
      <c r="BT57" s="1">
        <v>2</v>
      </c>
      <c r="BU57" s="1">
        <v>4</v>
      </c>
      <c r="BV57" s="20">
        <f t="shared" si="27"/>
        <v>0.33333333333333331</v>
      </c>
      <c r="BW57" s="5">
        <v>92</v>
      </c>
      <c r="BX57" s="5">
        <v>87</v>
      </c>
      <c r="BY57" s="21">
        <f t="shared" si="28"/>
        <v>0.36907216494845363</v>
      </c>
      <c r="BZ57" s="5">
        <v>57</v>
      </c>
      <c r="CA57" s="5">
        <v>71</v>
      </c>
      <c r="CB57" s="23">
        <f t="shared" si="29"/>
        <v>0.26391752577319588</v>
      </c>
      <c r="CC57" s="5">
        <v>74</v>
      </c>
      <c r="CD57" s="5">
        <v>104</v>
      </c>
      <c r="CE57" s="23">
        <f t="shared" si="30"/>
        <v>0.36701030927835049</v>
      </c>
      <c r="CF57" s="23">
        <f t="shared" si="31"/>
        <v>0.58306188925081437</v>
      </c>
      <c r="CG57" s="24">
        <v>11</v>
      </c>
      <c r="CH57" s="5">
        <v>227</v>
      </c>
      <c r="CI57" s="5">
        <v>193</v>
      </c>
      <c r="CJ57" s="5">
        <v>167</v>
      </c>
      <c r="CK57">
        <v>14.97571115</v>
      </c>
      <c r="CL57" s="5">
        <v>-0.85199999999999998</v>
      </c>
      <c r="CM57" s="5">
        <v>12</v>
      </c>
      <c r="CN57" s="5">
        <v>-1.621</v>
      </c>
      <c r="CO57" s="5">
        <v>0.24099999999999999</v>
      </c>
      <c r="CP57" s="5">
        <v>8.0579999999999998</v>
      </c>
      <c r="CQ57" s="21">
        <f t="shared" si="32"/>
        <v>8.6805555555555552E-2</v>
      </c>
      <c r="CR57" s="25">
        <f t="shared" si="33"/>
        <v>0.94560669456066948</v>
      </c>
      <c r="CS57" s="22">
        <f t="shared" si="34"/>
        <v>954.28725011622498</v>
      </c>
      <c r="CT57" s="21">
        <f t="shared" si="35"/>
        <v>3.2412250116225033E-2</v>
      </c>
      <c r="CU57" s="26">
        <f t="shared" si="36"/>
        <v>2.5</v>
      </c>
      <c r="CV57" s="27">
        <f t="shared" si="37"/>
        <v>1.3</v>
      </c>
      <c r="CW57" s="27">
        <f t="shared" si="38"/>
        <v>28.799999999999997</v>
      </c>
      <c r="CX57" s="27">
        <f t="shared" si="39"/>
        <v>23.9</v>
      </c>
      <c r="CY57" s="27">
        <f t="shared" si="40"/>
        <v>55.7</v>
      </c>
      <c r="CZ57" s="27">
        <f t="shared" si="41"/>
        <v>45.1</v>
      </c>
      <c r="DA57" s="28">
        <f t="shared" si="42"/>
        <v>10.600000000000001</v>
      </c>
      <c r="DB57" s="5">
        <v>25</v>
      </c>
      <c r="DC57" s="5">
        <v>13</v>
      </c>
      <c r="DD57" s="22">
        <v>263</v>
      </c>
      <c r="DE57" s="22">
        <v>226</v>
      </c>
      <c r="DF57" s="22">
        <v>117</v>
      </c>
      <c r="DG57" s="22">
        <v>83</v>
      </c>
      <c r="DH57" s="22">
        <v>129</v>
      </c>
      <c r="DI57" s="22">
        <v>152</v>
      </c>
      <c r="DJ57" s="29">
        <f t="shared" si="43"/>
        <v>-1.1624853420195436</v>
      </c>
      <c r="DK57" s="27">
        <f t="shared" si="44"/>
        <v>2.9958677685950414</v>
      </c>
      <c r="DL57" s="27">
        <f t="shared" si="45"/>
        <v>2.0316804407713498</v>
      </c>
      <c r="DM57" s="27">
        <f t="shared" si="46"/>
        <v>31.301652892561982</v>
      </c>
      <c r="DN57" s="27">
        <f t="shared" si="47"/>
        <v>25.619834710743802</v>
      </c>
      <c r="DO57" s="27">
        <f t="shared" si="48"/>
        <v>54.614325068870528</v>
      </c>
      <c r="DP57" s="27">
        <f t="shared" si="49"/>
        <v>47.727272727272734</v>
      </c>
      <c r="DQ57" s="30">
        <f t="shared" si="50"/>
        <v>3.7129476584022072</v>
      </c>
      <c r="DR57" s="5">
        <v>87</v>
      </c>
      <c r="DS57" s="5">
        <v>59</v>
      </c>
      <c r="DT57" s="5">
        <v>822</v>
      </c>
      <c r="DU57" s="5">
        <v>685</v>
      </c>
      <c r="DV57" s="5">
        <v>285</v>
      </c>
      <c r="DW57" s="5">
        <v>253</v>
      </c>
      <c r="DX57" s="5">
        <v>389</v>
      </c>
      <c r="DY57" s="5">
        <v>392</v>
      </c>
      <c r="DZ57" s="22">
        <v>4</v>
      </c>
      <c r="EA57" s="22">
        <v>7</v>
      </c>
      <c r="EB57" s="22">
        <f t="shared" si="51"/>
        <v>3</v>
      </c>
      <c r="EC57" s="26">
        <f t="shared" si="52"/>
        <v>0.39951170791257345</v>
      </c>
      <c r="ED57" s="27">
        <f t="shared" si="53"/>
        <v>0.69914548884700367</v>
      </c>
      <c r="EE57" s="27">
        <f t="shared" si="54"/>
        <v>0.29963378093443011</v>
      </c>
      <c r="EF57" s="6">
        <v>13.9333333333</v>
      </c>
      <c r="EG57" s="6">
        <f t="shared" si="55"/>
        <v>0.29027777777708336</v>
      </c>
      <c r="EH57" s="5">
        <v>0.28999999999999998</v>
      </c>
      <c r="EI57" s="5">
        <v>4.88</v>
      </c>
      <c r="EJ57" s="21">
        <f t="shared" si="56"/>
        <v>5.6092843326885876E-2</v>
      </c>
      <c r="EK57" s="1">
        <v>0</v>
      </c>
      <c r="EL57" s="22">
        <v>0</v>
      </c>
      <c r="EM57" s="22">
        <v>0</v>
      </c>
      <c r="EN57" s="1">
        <v>0</v>
      </c>
      <c r="EO57" s="3">
        <f t="shared" si="57"/>
        <v>0</v>
      </c>
      <c r="EP57" s="6">
        <f t="shared" si="58"/>
        <v>0</v>
      </c>
      <c r="EQ57" s="3">
        <f t="shared" si="59"/>
        <v>0</v>
      </c>
      <c r="ER57" s="20">
        <f t="shared" si="60"/>
        <v>0</v>
      </c>
      <c r="ES57" s="20">
        <f t="shared" si="61"/>
        <v>0</v>
      </c>
      <c r="ET57" s="20">
        <f t="shared" si="62"/>
        <v>0</v>
      </c>
      <c r="EU57" s="3" t="str">
        <f t="shared" si="63"/>
        <v xml:space="preserve"> </v>
      </c>
      <c r="EV57" s="1">
        <v>0</v>
      </c>
      <c r="EW57" s="1">
        <v>0</v>
      </c>
      <c r="EX57" s="20" t="str">
        <f t="shared" si="64"/>
        <v xml:space="preserve"> </v>
      </c>
      <c r="EY57" s="5">
        <v>0</v>
      </c>
      <c r="EZ57" s="5">
        <v>0</v>
      </c>
      <c r="FA57" s="22">
        <v>10</v>
      </c>
      <c r="FB57" s="22">
        <v>1</v>
      </c>
      <c r="FC57" s="22">
        <v>2</v>
      </c>
      <c r="FD57" s="22">
        <v>1</v>
      </c>
      <c r="FE57" s="22">
        <v>1</v>
      </c>
      <c r="FF57" s="22">
        <v>6</v>
      </c>
      <c r="FG57" s="22">
        <v>0</v>
      </c>
      <c r="FH57" s="22">
        <v>0</v>
      </c>
      <c r="FI57" s="6">
        <v>0</v>
      </c>
      <c r="FJ57" s="6">
        <f t="shared" si="65"/>
        <v>0</v>
      </c>
      <c r="FK57" s="5"/>
      <c r="FL57" s="5"/>
      <c r="FM57" s="21" t="str">
        <f t="shared" si="66"/>
        <v xml:space="preserve"> </v>
      </c>
      <c r="FN57" s="1">
        <v>0</v>
      </c>
      <c r="FO57" s="22">
        <v>0</v>
      </c>
      <c r="FP57" s="22">
        <v>0</v>
      </c>
      <c r="FQ57" s="1">
        <v>0</v>
      </c>
      <c r="FR57" s="1">
        <f t="shared" si="67"/>
        <v>0</v>
      </c>
      <c r="FS57" s="3">
        <f t="shared" si="68"/>
        <v>0</v>
      </c>
      <c r="FT57" s="3" t="str">
        <f t="shared" si="69"/>
        <v xml:space="preserve"> </v>
      </c>
      <c r="FU57" s="1">
        <v>0</v>
      </c>
      <c r="FV57" s="1">
        <v>0</v>
      </c>
      <c r="FW57" s="20" t="str">
        <f t="shared" si="70"/>
        <v xml:space="preserve"> </v>
      </c>
      <c r="FX57" s="5"/>
      <c r="FY57" s="5"/>
      <c r="FZ57" s="22">
        <v>0</v>
      </c>
      <c r="GA57" s="22">
        <v>0</v>
      </c>
      <c r="GB57" s="22">
        <v>0</v>
      </c>
      <c r="GC57" s="22">
        <v>0</v>
      </c>
      <c r="GD57" s="22">
        <v>0</v>
      </c>
      <c r="GE57" s="22">
        <v>0</v>
      </c>
      <c r="GF57" s="22">
        <v>0</v>
      </c>
      <c r="GG57" s="22">
        <v>0</v>
      </c>
      <c r="GH57" s="1">
        <v>25</v>
      </c>
      <c r="GI57" s="1">
        <v>0</v>
      </c>
      <c r="GJ57" s="1">
        <v>13</v>
      </c>
      <c r="GK57" s="1">
        <v>0</v>
      </c>
      <c r="GN57" s="31" t="str">
        <f t="shared" si="71"/>
        <v xml:space="preserve"> </v>
      </c>
      <c r="GP57" s="1">
        <v>2</v>
      </c>
      <c r="GQ57" s="1">
        <v>0</v>
      </c>
      <c r="GR57" s="1">
        <v>2</v>
      </c>
      <c r="GS57" s="1">
        <v>0</v>
      </c>
      <c r="GT57" s="1">
        <v>0</v>
      </c>
      <c r="GU57" s="1">
        <v>0</v>
      </c>
      <c r="GV57" s="32" t="str">
        <f t="shared" si="72"/>
        <v xml:space="preserve"> </v>
      </c>
      <c r="GW57" s="9">
        <f t="shared" si="73"/>
        <v>4</v>
      </c>
      <c r="GX57" s="10">
        <v>1.9</v>
      </c>
      <c r="GY57" s="10">
        <v>1.1000000000000001</v>
      </c>
      <c r="GZ57" s="10">
        <v>3</v>
      </c>
      <c r="HA57" s="29">
        <f t="shared" si="74"/>
        <v>6.25E-2</v>
      </c>
      <c r="HB57" s="29">
        <f t="shared" si="75"/>
        <v>0.29284164859000578</v>
      </c>
      <c r="HC57">
        <v>10.8</v>
      </c>
      <c r="HD57">
        <v>10.6</v>
      </c>
      <c r="HE57">
        <v>4.2</v>
      </c>
      <c r="HF57">
        <v>4.9000000000000004</v>
      </c>
      <c r="HG57">
        <v>1.8</v>
      </c>
      <c r="HH57">
        <v>0</v>
      </c>
      <c r="HI57">
        <v>6.7</v>
      </c>
      <c r="HJ57" s="11">
        <f t="shared" si="76"/>
        <v>0.13958333333333334</v>
      </c>
      <c r="HK57" s="11">
        <f t="shared" si="77"/>
        <v>0.65401301518434629</v>
      </c>
      <c r="HL57">
        <v>99</v>
      </c>
      <c r="HM57">
        <v>0</v>
      </c>
      <c r="HN57">
        <v>0</v>
      </c>
      <c r="HQ57" s="33">
        <v>541667</v>
      </c>
      <c r="HR57" s="33">
        <v>0</v>
      </c>
      <c r="HS57" s="30">
        <f t="shared" si="78"/>
        <v>6.6268286829268295</v>
      </c>
    </row>
    <row r="58" spans="1:227" x14ac:dyDescent="0.2">
      <c r="A58" s="1">
        <v>3</v>
      </c>
      <c r="B58" s="2" t="s">
        <v>566</v>
      </c>
      <c r="C58" s="2" t="s">
        <v>567</v>
      </c>
      <c r="D58" s="2" t="s">
        <v>257</v>
      </c>
      <c r="E58" s="2" t="s">
        <v>240</v>
      </c>
      <c r="F58" s="2">
        <v>73</v>
      </c>
      <c r="G58" s="2">
        <v>198</v>
      </c>
      <c r="H58" s="2" t="s">
        <v>249</v>
      </c>
      <c r="J58" s="3">
        <v>32</v>
      </c>
      <c r="K58" s="5" t="s">
        <v>568</v>
      </c>
      <c r="L58" s="5" t="s">
        <v>569</v>
      </c>
      <c r="M58" s="5" t="s">
        <v>570</v>
      </c>
      <c r="N58" s="5" t="s">
        <v>270</v>
      </c>
      <c r="O58" s="2" t="s">
        <v>270</v>
      </c>
      <c r="P58" s="2" t="s">
        <v>271</v>
      </c>
      <c r="Q58" s="1">
        <v>36</v>
      </c>
      <c r="R58" s="1">
        <v>6</v>
      </c>
      <c r="S58" s="1">
        <v>6</v>
      </c>
      <c r="T58" s="1">
        <v>12</v>
      </c>
      <c r="U58" s="1">
        <v>6</v>
      </c>
      <c r="V58" s="1">
        <v>77</v>
      </c>
      <c r="W58" s="20">
        <f t="shared" si="0"/>
        <v>7.792207792207792E-2</v>
      </c>
      <c r="X58" s="6">
        <v>789.86666666669998</v>
      </c>
      <c r="Y58" s="6">
        <f t="shared" si="1"/>
        <v>21.940740740741667</v>
      </c>
      <c r="Z58" s="1">
        <v>938</v>
      </c>
      <c r="AA58" s="6">
        <f t="shared" si="2"/>
        <v>26.055555555555557</v>
      </c>
      <c r="AB58" s="8">
        <f t="shared" si="3"/>
        <v>0.84207533759776121</v>
      </c>
      <c r="AC58" s="3">
        <f t="shared" si="4"/>
        <v>9.0333333333333332</v>
      </c>
      <c r="AD58" s="8">
        <f t="shared" si="5"/>
        <v>0.68619176232272594</v>
      </c>
      <c r="AE58" s="20">
        <f t="shared" si="6"/>
        <v>0.15789473684210525</v>
      </c>
      <c r="AF58" s="20">
        <f t="shared" si="7"/>
        <v>0.15789473684210525</v>
      </c>
      <c r="AG58" s="20">
        <f t="shared" si="8"/>
        <v>0.31578947368421051</v>
      </c>
      <c r="AH58" s="3" t="e">
        <f t="shared" si="9"/>
        <v>#VALUE!</v>
      </c>
      <c r="AI58" s="3" t="str">
        <f t="shared" si="10"/>
        <v xml:space="preserve"> </v>
      </c>
      <c r="AJ58" s="3" t="str">
        <f t="shared" si="11"/>
        <v xml:space="preserve"> </v>
      </c>
      <c r="AK58" s="20" t="e">
        <f t="shared" si="12"/>
        <v>#VALUE!</v>
      </c>
      <c r="AL58" s="6">
        <v>0</v>
      </c>
      <c r="AM58" s="1">
        <v>60</v>
      </c>
      <c r="AN58" s="1">
        <v>50</v>
      </c>
      <c r="AO58" s="1">
        <v>35</v>
      </c>
      <c r="AP58" s="1">
        <v>23</v>
      </c>
      <c r="AQ58" s="1">
        <v>21</v>
      </c>
      <c r="AR58" s="6">
        <f t="shared" si="13"/>
        <v>4.5577312626601723</v>
      </c>
      <c r="AS58" s="6">
        <f t="shared" si="14"/>
        <v>3.7981093855501431</v>
      </c>
      <c r="AT58" s="6">
        <f t="shared" si="15"/>
        <v>2.6586765698851003</v>
      </c>
      <c r="AU58" s="6">
        <f t="shared" si="16"/>
        <v>1.7471303173530661</v>
      </c>
      <c r="AV58" s="6">
        <f t="shared" si="17"/>
        <v>1.5952059419310605</v>
      </c>
      <c r="AW58" s="1">
        <v>48</v>
      </c>
      <c r="AX58" s="1">
        <v>19</v>
      </c>
      <c r="AY58" s="1">
        <v>2</v>
      </c>
      <c r="AZ58" s="1">
        <v>0</v>
      </c>
      <c r="BA58" s="1">
        <v>0</v>
      </c>
      <c r="BB58" s="1">
        <v>0</v>
      </c>
      <c r="BC58" s="7">
        <f>(EA58+FH58+GG58)-(DZ58+FG58+GF58)-((BD58/60)*(-0.29)+(EF58/60)*0.11+(FI58/60)*(-0.33))</f>
        <v>-2.6386444444444836</v>
      </c>
      <c r="BD58" s="6">
        <v>643.13333333330002</v>
      </c>
      <c r="BE58" s="6">
        <f t="shared" si="18"/>
        <v>17.86481481481389</v>
      </c>
      <c r="BF58" s="5">
        <v>16.98</v>
      </c>
      <c r="BG58" s="5">
        <v>30.38</v>
      </c>
      <c r="BH58" s="21">
        <f t="shared" si="19"/>
        <v>0.35853040540540543</v>
      </c>
      <c r="BI58" s="1">
        <v>4</v>
      </c>
      <c r="BJ58" s="22">
        <v>1</v>
      </c>
      <c r="BK58" s="22">
        <v>4</v>
      </c>
      <c r="BL58" s="1">
        <v>5</v>
      </c>
      <c r="BM58" s="1">
        <f t="shared" si="20"/>
        <v>9</v>
      </c>
      <c r="BN58" s="8">
        <f t="shared" si="21"/>
        <v>0.83963926609312933</v>
      </c>
      <c r="BO58" s="3">
        <f t="shared" si="22"/>
        <v>9.0333333333333332</v>
      </c>
      <c r="BP58" s="20">
        <f t="shared" si="23"/>
        <v>0.13333333333333333</v>
      </c>
      <c r="BQ58" s="20">
        <f t="shared" si="24"/>
        <v>0.16666666666666666</v>
      </c>
      <c r="BR58" s="20">
        <f t="shared" si="25"/>
        <v>0.3</v>
      </c>
      <c r="BS58" s="3" t="str">
        <f t="shared" si="26"/>
        <v xml:space="preserve"> </v>
      </c>
      <c r="BV58" s="20" t="str">
        <f t="shared" si="27"/>
        <v xml:space="preserve"> </v>
      </c>
      <c r="BW58" s="5">
        <v>85</v>
      </c>
      <c r="BX58" s="5">
        <v>103</v>
      </c>
      <c r="BY58" s="21">
        <f t="shared" si="28"/>
        <v>0.31972789115646261</v>
      </c>
      <c r="BZ58" s="5">
        <v>106</v>
      </c>
      <c r="CA58" s="5">
        <v>88</v>
      </c>
      <c r="CB58" s="23">
        <f t="shared" si="29"/>
        <v>0.32993197278911562</v>
      </c>
      <c r="CC58" s="5">
        <v>87</v>
      </c>
      <c r="CD58" s="5">
        <v>119</v>
      </c>
      <c r="CE58" s="23">
        <f t="shared" si="30"/>
        <v>0.35034013605442177</v>
      </c>
      <c r="CF58" s="23">
        <f t="shared" si="31"/>
        <v>0.49214659685863876</v>
      </c>
      <c r="CG58" s="24">
        <v>3</v>
      </c>
      <c r="CH58" s="5">
        <v>256</v>
      </c>
      <c r="CI58" s="5">
        <v>246</v>
      </c>
      <c r="CJ58" s="5">
        <v>209</v>
      </c>
      <c r="CK58">
        <v>15.72289668</v>
      </c>
      <c r="CL58" s="5">
        <v>0.56600000000000006</v>
      </c>
      <c r="CM58" s="5">
        <v>3</v>
      </c>
      <c r="CN58" s="5">
        <v>-0.89100000000000001</v>
      </c>
      <c r="CO58" s="5">
        <v>1.25</v>
      </c>
      <c r="CP58" s="5">
        <v>3.5789999999999997</v>
      </c>
      <c r="CQ58" s="21">
        <f t="shared" si="32"/>
        <v>0.11070110701107011</v>
      </c>
      <c r="CR58" s="25">
        <f t="shared" si="33"/>
        <v>0.92168674698795183</v>
      </c>
      <c r="CS58" s="22">
        <f t="shared" si="34"/>
        <v>932.75685768905873</v>
      </c>
      <c r="CT58" s="21">
        <f t="shared" si="35"/>
        <v>3.2387853999021943E-2</v>
      </c>
      <c r="CU58" s="26">
        <f t="shared" si="36"/>
        <v>2.944640753828033</v>
      </c>
      <c r="CV58" s="27">
        <f t="shared" si="37"/>
        <v>2.5520219866509617</v>
      </c>
      <c r="CW58" s="27">
        <f t="shared" si="38"/>
        <v>26.599921476246564</v>
      </c>
      <c r="CX58" s="27">
        <f t="shared" si="39"/>
        <v>32.5873576756969</v>
      </c>
      <c r="CY58" s="27">
        <f t="shared" si="40"/>
        <v>53.39615233608167</v>
      </c>
      <c r="CZ58" s="27">
        <f t="shared" si="41"/>
        <v>54.475853945818614</v>
      </c>
      <c r="DA58" s="28">
        <f t="shared" si="42"/>
        <v>-1.0797016097369436</v>
      </c>
      <c r="DB58" s="5">
        <v>30</v>
      </c>
      <c r="DC58" s="5">
        <v>26</v>
      </c>
      <c r="DD58" s="22">
        <v>241</v>
      </c>
      <c r="DE58" s="22">
        <v>306</v>
      </c>
      <c r="DF58" s="22">
        <v>129</v>
      </c>
      <c r="DG58" s="22">
        <v>109</v>
      </c>
      <c r="DH58" s="22">
        <v>114</v>
      </c>
      <c r="DI58" s="22">
        <v>144</v>
      </c>
      <c r="DJ58" s="29">
        <f t="shared" si="43"/>
        <v>-5.4512199343442749</v>
      </c>
      <c r="DK58" s="27">
        <f t="shared" si="44"/>
        <v>2.3041474654377878</v>
      </c>
      <c r="DL58" s="27">
        <f t="shared" si="45"/>
        <v>1.7006802721088434</v>
      </c>
      <c r="DM58" s="27">
        <f t="shared" si="46"/>
        <v>27.48518762343647</v>
      </c>
      <c r="DN58" s="27">
        <f t="shared" si="47"/>
        <v>26.387974544656572</v>
      </c>
      <c r="DO58" s="27">
        <f t="shared" si="48"/>
        <v>52.391924511740179</v>
      </c>
      <c r="DP58" s="27">
        <f t="shared" si="49"/>
        <v>48.387096774193544</v>
      </c>
      <c r="DQ58" s="30">
        <f t="shared" si="50"/>
        <v>-5.0845293472835777</v>
      </c>
      <c r="DR58" s="5">
        <v>42</v>
      </c>
      <c r="DS58" s="5">
        <v>31</v>
      </c>
      <c r="DT58" s="5">
        <v>459</v>
      </c>
      <c r="DU58" s="5">
        <v>450</v>
      </c>
      <c r="DV58" s="5">
        <v>201</v>
      </c>
      <c r="DW58" s="5">
        <v>175</v>
      </c>
      <c r="DX58" s="5">
        <v>226</v>
      </c>
      <c r="DY58" s="5">
        <v>253</v>
      </c>
      <c r="DZ58" s="22">
        <v>15</v>
      </c>
      <c r="EA58" s="22">
        <v>10</v>
      </c>
      <c r="EB58" s="22">
        <f t="shared" si="51"/>
        <v>-5</v>
      </c>
      <c r="EC58" s="26">
        <f t="shared" si="52"/>
        <v>1.3993987768218823</v>
      </c>
      <c r="ED58" s="27">
        <f t="shared" si="53"/>
        <v>0.93293251788125497</v>
      </c>
      <c r="EE58" s="27">
        <f t="shared" si="54"/>
        <v>-0.46646625894062749</v>
      </c>
      <c r="EF58" s="6">
        <v>75.566666666700002</v>
      </c>
      <c r="EG58" s="6">
        <f t="shared" si="55"/>
        <v>2.0990740740750002</v>
      </c>
      <c r="EH58" s="5">
        <v>2.09</v>
      </c>
      <c r="EI58" s="5">
        <v>3.72</v>
      </c>
      <c r="EJ58" s="21">
        <f t="shared" si="56"/>
        <v>0.3597246127366609</v>
      </c>
      <c r="EK58" s="1">
        <v>2</v>
      </c>
      <c r="EL58" s="22">
        <v>0</v>
      </c>
      <c r="EM58" s="22">
        <v>1</v>
      </c>
      <c r="EN58" s="1">
        <v>1</v>
      </c>
      <c r="EO58" s="3">
        <f t="shared" si="57"/>
        <v>3</v>
      </c>
      <c r="EP58" s="6">
        <f t="shared" si="58"/>
        <v>2.3820026466685569</v>
      </c>
      <c r="EQ58" s="3">
        <f t="shared" si="59"/>
        <v>0</v>
      </c>
      <c r="ER58" s="20">
        <f t="shared" si="60"/>
        <v>0.25</v>
      </c>
      <c r="ES58" s="20">
        <f t="shared" si="61"/>
        <v>0.125</v>
      </c>
      <c r="ET58" s="20">
        <f t="shared" si="62"/>
        <v>0.375</v>
      </c>
      <c r="EU58" s="3" t="str">
        <f t="shared" si="63"/>
        <v xml:space="preserve"> </v>
      </c>
      <c r="EX58" s="20" t="str">
        <f t="shared" si="64"/>
        <v xml:space="preserve"> </v>
      </c>
      <c r="EY58" s="5">
        <v>8</v>
      </c>
      <c r="EZ58" s="5">
        <v>1</v>
      </c>
      <c r="FA58" s="22">
        <v>51</v>
      </c>
      <c r="FB58" s="22">
        <v>12</v>
      </c>
      <c r="FC58" s="22">
        <v>21</v>
      </c>
      <c r="FD58" s="22">
        <v>2</v>
      </c>
      <c r="FE58" s="22">
        <v>2</v>
      </c>
      <c r="FF58" s="22">
        <v>35</v>
      </c>
      <c r="FG58" s="22">
        <v>1</v>
      </c>
      <c r="FH58" s="22">
        <v>0</v>
      </c>
      <c r="FI58" s="6">
        <v>71.166666666699996</v>
      </c>
      <c r="FJ58" s="6">
        <f t="shared" si="65"/>
        <v>1.9768518518527776</v>
      </c>
      <c r="FK58" s="5">
        <v>1.97</v>
      </c>
      <c r="FL58" s="5">
        <v>3.65</v>
      </c>
      <c r="FM58" s="21">
        <f t="shared" si="66"/>
        <v>0.35053380782918148</v>
      </c>
      <c r="FN58" s="1">
        <v>0</v>
      </c>
      <c r="FO58" s="22">
        <v>0</v>
      </c>
      <c r="FP58" s="22">
        <v>0</v>
      </c>
      <c r="FQ58" s="1">
        <v>0</v>
      </c>
      <c r="FR58" s="1">
        <f t="shared" si="67"/>
        <v>0</v>
      </c>
      <c r="FS58" s="3">
        <f t="shared" si="68"/>
        <v>0</v>
      </c>
      <c r="FT58" s="3" t="str">
        <f t="shared" si="69"/>
        <v xml:space="preserve"> </v>
      </c>
      <c r="FW58" s="20" t="str">
        <f t="shared" si="70"/>
        <v xml:space="preserve"> </v>
      </c>
      <c r="FX58" s="5">
        <v>0</v>
      </c>
      <c r="FY58" s="5">
        <v>7</v>
      </c>
      <c r="FZ58" s="22">
        <v>8</v>
      </c>
      <c r="GA58" s="22">
        <v>58</v>
      </c>
      <c r="GB58" s="22">
        <v>1</v>
      </c>
      <c r="GC58" s="22">
        <v>16</v>
      </c>
      <c r="GD58" s="22">
        <v>25</v>
      </c>
      <c r="GE58" s="22">
        <v>3</v>
      </c>
      <c r="GF58" s="22">
        <v>1</v>
      </c>
      <c r="GG58" s="22">
        <v>1</v>
      </c>
      <c r="GH58" s="1">
        <v>41</v>
      </c>
      <c r="GI58" s="1">
        <v>8</v>
      </c>
      <c r="GJ58" s="1">
        <v>34</v>
      </c>
      <c r="GK58" s="1">
        <v>7</v>
      </c>
      <c r="GN58" s="31" t="str">
        <f t="shared" si="71"/>
        <v xml:space="preserve"> </v>
      </c>
      <c r="GP58" s="1">
        <v>2</v>
      </c>
      <c r="GQ58" s="1">
        <v>0</v>
      </c>
      <c r="GR58" s="1">
        <v>1</v>
      </c>
      <c r="GS58" s="1">
        <v>0</v>
      </c>
      <c r="GT58" s="1">
        <v>0</v>
      </c>
      <c r="GU58" s="1">
        <v>0</v>
      </c>
      <c r="GV58" s="32" t="str">
        <f t="shared" si="72"/>
        <v xml:space="preserve"> </v>
      </c>
      <c r="GW58" s="9">
        <f t="shared" si="73"/>
        <v>5</v>
      </c>
      <c r="GX58" s="10">
        <v>1.1000000000000001</v>
      </c>
      <c r="GY58" s="10">
        <v>2.2000000000000002</v>
      </c>
      <c r="GZ58" s="10">
        <v>3.3</v>
      </c>
      <c r="HA58" s="29">
        <f t="shared" si="74"/>
        <v>9.166666666666666E-2</v>
      </c>
      <c r="HB58" s="29">
        <f t="shared" si="75"/>
        <v>0.25067521944630944</v>
      </c>
      <c r="HC58">
        <v>18.3</v>
      </c>
      <c r="HD58">
        <v>18.600000000000001</v>
      </c>
      <c r="HE58">
        <v>3.7</v>
      </c>
      <c r="HF58">
        <v>1.2</v>
      </c>
      <c r="HG58">
        <v>2.7</v>
      </c>
      <c r="HH58">
        <v>0</v>
      </c>
      <c r="HI58">
        <v>4</v>
      </c>
      <c r="HJ58" s="11">
        <f t="shared" si="76"/>
        <v>0.1111111111111111</v>
      </c>
      <c r="HK58" s="11">
        <f t="shared" si="77"/>
        <v>0.30384875084401147</v>
      </c>
      <c r="HL58">
        <v>99</v>
      </c>
      <c r="HM58">
        <v>0</v>
      </c>
      <c r="HN58">
        <v>0</v>
      </c>
      <c r="HO58">
        <v>12</v>
      </c>
      <c r="HP58" t="s">
        <v>571</v>
      </c>
      <c r="HQ58" s="33">
        <v>4600000</v>
      </c>
      <c r="HR58" s="33">
        <v>0</v>
      </c>
      <c r="HS58" s="30">
        <f t="shared" si="78"/>
        <v>-3.1999999999999993</v>
      </c>
    </row>
    <row r="59" spans="1:227" x14ac:dyDescent="0.2">
      <c r="A59" s="1">
        <v>12</v>
      </c>
      <c r="B59" s="2" t="s">
        <v>572</v>
      </c>
      <c r="C59" s="2" t="s">
        <v>573</v>
      </c>
      <c r="D59" s="2" t="s">
        <v>257</v>
      </c>
      <c r="E59" s="2" t="s">
        <v>240</v>
      </c>
      <c r="F59" s="2">
        <v>74</v>
      </c>
      <c r="G59" s="2">
        <v>216</v>
      </c>
      <c r="H59" s="2" t="s">
        <v>231</v>
      </c>
      <c r="J59" s="3">
        <v>28</v>
      </c>
      <c r="K59" s="5" t="s">
        <v>574</v>
      </c>
      <c r="L59" s="5" t="s">
        <v>575</v>
      </c>
      <c r="M59" s="5" t="s">
        <v>576</v>
      </c>
      <c r="N59" s="5" t="s">
        <v>577</v>
      </c>
      <c r="O59" s="2" t="s">
        <v>577</v>
      </c>
      <c r="P59" s="2" t="s">
        <v>578</v>
      </c>
      <c r="Q59" s="1">
        <v>28</v>
      </c>
      <c r="R59" s="1">
        <v>0</v>
      </c>
      <c r="S59" s="1">
        <v>6</v>
      </c>
      <c r="T59" s="1">
        <v>6</v>
      </c>
      <c r="U59" s="1">
        <v>2</v>
      </c>
      <c r="V59" s="1">
        <v>13</v>
      </c>
      <c r="W59" s="20">
        <f t="shared" si="0"/>
        <v>0</v>
      </c>
      <c r="X59" s="6">
        <v>151.88333333329999</v>
      </c>
      <c r="Y59" s="6">
        <f t="shared" si="1"/>
        <v>5.4244047619035713</v>
      </c>
      <c r="Z59" s="1">
        <v>239</v>
      </c>
      <c r="AA59" s="6">
        <f t="shared" si="2"/>
        <v>8.5357142857142865</v>
      </c>
      <c r="AB59" s="8">
        <f t="shared" si="3"/>
        <v>0.63549511854937235</v>
      </c>
      <c r="AC59" s="3">
        <f t="shared" si="4"/>
        <v>24.666666666666664</v>
      </c>
      <c r="AD59" s="8">
        <f t="shared" si="5"/>
        <v>9.7443212992449784</v>
      </c>
      <c r="AE59" s="20">
        <f t="shared" si="6"/>
        <v>0</v>
      </c>
      <c r="AF59" s="20">
        <f t="shared" si="7"/>
        <v>0.66666666666666663</v>
      </c>
      <c r="AG59" s="20">
        <f t="shared" si="8"/>
        <v>0.66666666666666663</v>
      </c>
      <c r="AH59" s="3" t="e">
        <f t="shared" si="9"/>
        <v>#VALUE!</v>
      </c>
      <c r="AI59" s="3" t="str">
        <f t="shared" si="10"/>
        <v xml:space="preserve"> </v>
      </c>
      <c r="AJ59" s="3" t="str">
        <f t="shared" si="11"/>
        <v xml:space="preserve"> </v>
      </c>
      <c r="AK59" s="20" t="e">
        <f t="shared" si="12"/>
        <v>#VALUE!</v>
      </c>
      <c r="AL59" s="6">
        <v>0</v>
      </c>
      <c r="AM59" s="1">
        <v>36</v>
      </c>
      <c r="AN59" s="1">
        <v>8</v>
      </c>
      <c r="AO59" s="1">
        <v>7</v>
      </c>
      <c r="AP59" s="1">
        <v>1</v>
      </c>
      <c r="AQ59" s="1">
        <v>1</v>
      </c>
      <c r="AR59" s="6">
        <f t="shared" si="13"/>
        <v>14.221441896195374</v>
      </c>
      <c r="AS59" s="6">
        <f t="shared" si="14"/>
        <v>3.16032042137675</v>
      </c>
      <c r="AT59" s="6">
        <f t="shared" si="15"/>
        <v>2.7652803687046563</v>
      </c>
      <c r="AU59" s="6">
        <f t="shared" si="16"/>
        <v>0.39504005267209374</v>
      </c>
      <c r="AV59" s="6">
        <f t="shared" si="17"/>
        <v>0.39504005267209374</v>
      </c>
      <c r="AW59" s="1">
        <v>36</v>
      </c>
      <c r="AX59" s="1">
        <v>3</v>
      </c>
      <c r="AY59" s="1">
        <v>6</v>
      </c>
      <c r="AZ59" s="1">
        <v>0</v>
      </c>
      <c r="BA59" s="1">
        <v>0</v>
      </c>
      <c r="BB59" s="1">
        <v>0</v>
      </c>
      <c r="BC59" s="7">
        <f>(EA59+FH59+GG59)-(DZ59+FG59+GF59)-((BD59/60)*(0.11)+(EF59/60)*(-0.14)+(FI59/60)*(0.13))</f>
        <v>-0.27831388888896663</v>
      </c>
      <c r="BD59" s="6">
        <v>151.85</v>
      </c>
      <c r="BE59" s="6">
        <f t="shared" si="18"/>
        <v>5.4232142857142858</v>
      </c>
      <c r="BF59" s="5">
        <v>5.42</v>
      </c>
      <c r="BG59" s="5">
        <v>41.89</v>
      </c>
      <c r="BH59" s="21">
        <f t="shared" si="19"/>
        <v>0.11456351722680194</v>
      </c>
      <c r="BI59" s="1">
        <v>0</v>
      </c>
      <c r="BJ59" s="22">
        <v>3</v>
      </c>
      <c r="BK59" s="22">
        <v>3</v>
      </c>
      <c r="BL59" s="1">
        <v>6</v>
      </c>
      <c r="BM59" s="1">
        <f t="shared" si="20"/>
        <v>6</v>
      </c>
      <c r="BN59" s="8">
        <f t="shared" si="21"/>
        <v>2.3707606190319397</v>
      </c>
      <c r="BO59" s="3">
        <f t="shared" si="22"/>
        <v>24.666666666666664</v>
      </c>
      <c r="BP59" s="20">
        <f t="shared" si="23"/>
        <v>0</v>
      </c>
      <c r="BQ59" s="20">
        <f t="shared" si="24"/>
        <v>0.66666666666666663</v>
      </c>
      <c r="BR59" s="20">
        <f t="shared" si="25"/>
        <v>0.66666666666666663</v>
      </c>
      <c r="BS59" s="3" t="str">
        <f t="shared" si="26"/>
        <v xml:space="preserve"> </v>
      </c>
      <c r="BT59" s="1">
        <v>0</v>
      </c>
      <c r="BU59" s="1">
        <v>0</v>
      </c>
      <c r="BV59" s="20" t="str">
        <f t="shared" si="27"/>
        <v xml:space="preserve"> </v>
      </c>
      <c r="BW59" s="5">
        <v>31</v>
      </c>
      <c r="BX59" s="5">
        <v>22</v>
      </c>
      <c r="BY59" s="21">
        <f t="shared" si="28"/>
        <v>0.39849624060150374</v>
      </c>
      <c r="BZ59" s="5">
        <v>13</v>
      </c>
      <c r="CA59" s="5">
        <v>12</v>
      </c>
      <c r="CB59" s="23">
        <f t="shared" si="29"/>
        <v>0.18796992481203006</v>
      </c>
      <c r="CC59" s="5">
        <v>27</v>
      </c>
      <c r="CD59" s="5">
        <v>28</v>
      </c>
      <c r="CE59" s="23">
        <f t="shared" si="30"/>
        <v>0.41353383458646614</v>
      </c>
      <c r="CF59" s="23">
        <f t="shared" si="31"/>
        <v>0.67948717948717952</v>
      </c>
      <c r="CG59" s="24">
        <v>11</v>
      </c>
      <c r="CH59" s="5">
        <v>69</v>
      </c>
      <c r="CI59" s="5">
        <v>46</v>
      </c>
      <c r="CJ59" s="5">
        <v>43</v>
      </c>
      <c r="CK59">
        <v>14.005553170000001</v>
      </c>
      <c r="CL59" s="5">
        <v>-1.244</v>
      </c>
      <c r="CM59" s="5">
        <v>12</v>
      </c>
      <c r="CN59" s="5">
        <v>-2.0209999999999999</v>
      </c>
      <c r="CO59" s="5">
        <v>-1.502</v>
      </c>
      <c r="CP59" s="5">
        <v>7.3999999999999996E-2</v>
      </c>
      <c r="CQ59" s="21">
        <f t="shared" si="32"/>
        <v>0.12162162162162163</v>
      </c>
      <c r="CR59" s="25">
        <f t="shared" si="33"/>
        <v>0.8970588235294118</v>
      </c>
      <c r="CS59" s="22">
        <f t="shared" si="34"/>
        <v>909.22098569157401</v>
      </c>
      <c r="CT59" s="21">
        <f t="shared" si="35"/>
        <v>1.8680445151033426E-2</v>
      </c>
      <c r="CU59" s="26">
        <f t="shared" si="36"/>
        <v>3.5582498682129682</v>
      </c>
      <c r="CV59" s="27">
        <f t="shared" si="37"/>
        <v>2.7675276752767526</v>
      </c>
      <c r="CW59" s="27">
        <f t="shared" si="38"/>
        <v>29.256721138639957</v>
      </c>
      <c r="CX59" s="27">
        <f t="shared" si="39"/>
        <v>26.884554559831312</v>
      </c>
      <c r="CY59" s="27">
        <f t="shared" si="40"/>
        <v>55.745914602003168</v>
      </c>
      <c r="CZ59" s="27">
        <f t="shared" si="41"/>
        <v>52.5830258302583</v>
      </c>
      <c r="DA59" s="28">
        <f t="shared" si="42"/>
        <v>3.1628887717448677</v>
      </c>
      <c r="DB59" s="5">
        <v>9</v>
      </c>
      <c r="DC59" s="5">
        <v>7</v>
      </c>
      <c r="DD59" s="22">
        <v>65</v>
      </c>
      <c r="DE59" s="22">
        <v>61</v>
      </c>
      <c r="DF59" s="22">
        <v>34</v>
      </c>
      <c r="DG59" s="22">
        <v>29</v>
      </c>
      <c r="DH59" s="22">
        <v>36</v>
      </c>
      <c r="DI59" s="22">
        <v>33</v>
      </c>
      <c r="DJ59" s="29">
        <f t="shared" si="43"/>
        <v>-3.3298035359474376</v>
      </c>
      <c r="DK59" s="27">
        <f t="shared" si="44"/>
        <v>3.0181086519114686</v>
      </c>
      <c r="DL59" s="27">
        <f t="shared" si="45"/>
        <v>2.1484841250895199</v>
      </c>
      <c r="DM59" s="27">
        <f t="shared" si="46"/>
        <v>30.641475974491009</v>
      </c>
      <c r="DN59" s="27">
        <f t="shared" si="47"/>
        <v>31.050711045936634</v>
      </c>
      <c r="DO59" s="27">
        <f t="shared" si="48"/>
        <v>57.241755618456494</v>
      </c>
      <c r="DP59" s="27">
        <f t="shared" si="49"/>
        <v>57.241755618456494</v>
      </c>
      <c r="DQ59" s="30">
        <f t="shared" si="50"/>
        <v>3.1628887717448677</v>
      </c>
      <c r="DR59" s="5">
        <v>59</v>
      </c>
      <c r="DS59" s="5">
        <v>42</v>
      </c>
      <c r="DT59" s="5">
        <v>540</v>
      </c>
      <c r="DU59" s="5">
        <v>565</v>
      </c>
      <c r="DV59" s="5">
        <v>252</v>
      </c>
      <c r="DW59" s="5">
        <v>223</v>
      </c>
      <c r="DX59" s="5">
        <v>289</v>
      </c>
      <c r="DY59" s="5">
        <v>268</v>
      </c>
      <c r="DZ59" s="22">
        <v>2</v>
      </c>
      <c r="EA59" s="22">
        <v>2</v>
      </c>
      <c r="EB59" s="22">
        <f t="shared" si="51"/>
        <v>0</v>
      </c>
      <c r="EC59" s="26">
        <f t="shared" si="52"/>
        <v>0.79025353967731327</v>
      </c>
      <c r="ED59" s="27">
        <f t="shared" si="53"/>
        <v>0.79025353967731327</v>
      </c>
      <c r="EE59" s="27">
        <f t="shared" si="54"/>
        <v>0</v>
      </c>
      <c r="EF59" s="6">
        <v>3.3333333300000004E-2</v>
      </c>
      <c r="EG59" s="6">
        <f t="shared" si="55"/>
        <v>1.1904761892857145E-3</v>
      </c>
      <c r="EH59" s="5">
        <v>0</v>
      </c>
      <c r="EI59" s="5">
        <v>5.86</v>
      </c>
      <c r="EJ59" s="21">
        <f t="shared" si="56"/>
        <v>0</v>
      </c>
      <c r="EK59" s="1">
        <v>0</v>
      </c>
      <c r="EL59" s="22">
        <v>0</v>
      </c>
      <c r="EM59" s="22">
        <v>0</v>
      </c>
      <c r="EN59" s="1">
        <v>0</v>
      </c>
      <c r="EO59" s="3">
        <f t="shared" si="57"/>
        <v>0</v>
      </c>
      <c r="EP59" s="6">
        <f t="shared" si="58"/>
        <v>0</v>
      </c>
      <c r="EQ59" s="3">
        <f t="shared" si="59"/>
        <v>0</v>
      </c>
      <c r="ER59" s="20">
        <f t="shared" si="60"/>
        <v>0</v>
      </c>
      <c r="ES59" s="20">
        <f t="shared" si="61"/>
        <v>0</v>
      </c>
      <c r="ET59" s="20">
        <f t="shared" si="62"/>
        <v>0</v>
      </c>
      <c r="EU59" s="3" t="str">
        <f t="shared" si="63"/>
        <v xml:space="preserve"> </v>
      </c>
      <c r="EV59" s="1">
        <v>0</v>
      </c>
      <c r="EW59" s="1">
        <v>0</v>
      </c>
      <c r="EX59" s="20" t="str">
        <f t="shared" si="64"/>
        <v xml:space="preserve"> </v>
      </c>
      <c r="EY59" s="5">
        <v>0</v>
      </c>
      <c r="EZ59" s="5">
        <v>0</v>
      </c>
      <c r="FA59" s="22">
        <v>0</v>
      </c>
      <c r="FB59" s="22">
        <v>0</v>
      </c>
      <c r="FC59" s="22">
        <v>0</v>
      </c>
      <c r="FD59" s="22">
        <v>0</v>
      </c>
      <c r="FE59" s="22">
        <v>0</v>
      </c>
      <c r="FF59" s="22">
        <v>0</v>
      </c>
      <c r="FG59" s="22">
        <v>0</v>
      </c>
      <c r="FH59" s="22">
        <v>0</v>
      </c>
      <c r="FI59" s="6">
        <v>0</v>
      </c>
      <c r="FJ59" s="6">
        <f t="shared" si="65"/>
        <v>0</v>
      </c>
      <c r="FK59" s="5"/>
      <c r="FL59" s="5"/>
      <c r="FM59" s="21" t="str">
        <f t="shared" si="66"/>
        <v xml:space="preserve"> </v>
      </c>
      <c r="FN59" s="1">
        <v>0</v>
      </c>
      <c r="FO59" s="22">
        <v>0</v>
      </c>
      <c r="FP59" s="22">
        <v>0</v>
      </c>
      <c r="FQ59" s="1">
        <v>0</v>
      </c>
      <c r="FR59" s="1">
        <f t="shared" si="67"/>
        <v>0</v>
      </c>
      <c r="FS59" s="3">
        <f t="shared" si="68"/>
        <v>0</v>
      </c>
      <c r="FT59" s="3" t="str">
        <f t="shared" si="69"/>
        <v xml:space="preserve"> </v>
      </c>
      <c r="FU59" s="1">
        <v>0</v>
      </c>
      <c r="FV59" s="1">
        <v>0</v>
      </c>
      <c r="FW59" s="20" t="str">
        <f t="shared" si="70"/>
        <v xml:space="preserve"> </v>
      </c>
      <c r="FX59" s="5"/>
      <c r="FY59" s="5"/>
      <c r="FZ59" s="22">
        <v>0</v>
      </c>
      <c r="GA59" s="22">
        <v>0</v>
      </c>
      <c r="GB59" s="22">
        <v>0</v>
      </c>
      <c r="GC59" s="22">
        <v>0</v>
      </c>
      <c r="GD59" s="22">
        <v>0</v>
      </c>
      <c r="GE59" s="22">
        <v>0</v>
      </c>
      <c r="GF59" s="22">
        <v>0</v>
      </c>
      <c r="GG59" s="22">
        <v>0</v>
      </c>
      <c r="GH59" s="1">
        <v>9</v>
      </c>
      <c r="GI59" s="1">
        <v>0</v>
      </c>
      <c r="GJ59" s="1">
        <v>7</v>
      </c>
      <c r="GK59" s="1">
        <v>0</v>
      </c>
      <c r="GL59" s="6"/>
      <c r="GM59" s="6"/>
      <c r="GN59" s="31" t="str">
        <f t="shared" si="71"/>
        <v xml:space="preserve"> 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32" t="str">
        <f t="shared" si="72"/>
        <v xml:space="preserve"> </v>
      </c>
      <c r="GW59" s="9">
        <f t="shared" si="73"/>
        <v>4</v>
      </c>
      <c r="GX59" s="10">
        <v>0.2</v>
      </c>
      <c r="GY59" s="10">
        <v>0.2</v>
      </c>
      <c r="GZ59" s="10">
        <v>0.5</v>
      </c>
      <c r="HA59" s="29">
        <f t="shared" si="74"/>
        <v>1.7857142857142856E-2</v>
      </c>
      <c r="HB59" s="29">
        <f t="shared" si="75"/>
        <v>0.19752002633604687</v>
      </c>
      <c r="HC59">
        <v>4.0999999999999996</v>
      </c>
      <c r="HD59">
        <v>4</v>
      </c>
      <c r="HE59">
        <v>1.6</v>
      </c>
      <c r="HF59">
        <v>0.2</v>
      </c>
      <c r="HG59">
        <v>0.60000000000000009</v>
      </c>
      <c r="HH59">
        <v>0</v>
      </c>
      <c r="HI59">
        <v>0.8</v>
      </c>
      <c r="HJ59" s="11">
        <f t="shared" si="76"/>
        <v>2.8571428571428574E-2</v>
      </c>
      <c r="HK59" s="11">
        <f t="shared" si="77"/>
        <v>0.316032042137675</v>
      </c>
      <c r="HL59">
        <v>99</v>
      </c>
      <c r="HM59">
        <v>0</v>
      </c>
      <c r="HN59">
        <v>0</v>
      </c>
      <c r="HQ59" s="33">
        <v>737500</v>
      </c>
      <c r="HR59" s="33">
        <v>0</v>
      </c>
      <c r="HS59" s="30">
        <f t="shared" si="78"/>
        <v>0.38292682926829286</v>
      </c>
    </row>
    <row r="60" spans="1:227" x14ac:dyDescent="0.2">
      <c r="A60" s="1">
        <v>27</v>
      </c>
      <c r="B60" s="2" t="s">
        <v>579</v>
      </c>
      <c r="C60" s="2" t="s">
        <v>265</v>
      </c>
      <c r="D60" s="2" t="s">
        <v>266</v>
      </c>
      <c r="E60" s="2" t="s">
        <v>230</v>
      </c>
      <c r="F60" s="2">
        <v>78</v>
      </c>
      <c r="G60" s="2">
        <v>215</v>
      </c>
      <c r="H60" s="2" t="s">
        <v>249</v>
      </c>
      <c r="I60" s="2" t="s">
        <v>258</v>
      </c>
      <c r="J60" s="3">
        <v>21</v>
      </c>
      <c r="K60" s="5" t="s">
        <v>580</v>
      </c>
      <c r="L60" s="5" t="s">
        <v>581</v>
      </c>
      <c r="M60" s="5" t="s">
        <v>582</v>
      </c>
      <c r="N60" s="5" t="s">
        <v>583</v>
      </c>
      <c r="O60" s="2" t="s">
        <v>583</v>
      </c>
      <c r="P60" s="2" t="s">
        <v>314</v>
      </c>
      <c r="Q60" s="1">
        <v>11</v>
      </c>
      <c r="R60" s="1">
        <v>1</v>
      </c>
      <c r="S60" s="1">
        <v>0</v>
      </c>
      <c r="T60" s="1">
        <v>1</v>
      </c>
      <c r="U60" s="1">
        <v>-8</v>
      </c>
      <c r="V60" s="1">
        <v>17</v>
      </c>
      <c r="W60" s="20">
        <f t="shared" si="0"/>
        <v>5.8823529411764705E-2</v>
      </c>
      <c r="X60" s="6">
        <v>167.3166666667</v>
      </c>
      <c r="Y60" s="6">
        <f t="shared" si="1"/>
        <v>15.210606060609091</v>
      </c>
      <c r="Z60" s="1">
        <v>222</v>
      </c>
      <c r="AA60" s="6">
        <f t="shared" si="2"/>
        <v>20.181818181818183</v>
      </c>
      <c r="AB60" s="8">
        <f t="shared" si="3"/>
        <v>0.75367867867882887</v>
      </c>
      <c r="AC60" s="3">
        <f t="shared" si="4"/>
        <v>0</v>
      </c>
      <c r="AD60" s="8">
        <f t="shared" si="5"/>
        <v>0</v>
      </c>
      <c r="AE60" s="20">
        <f t="shared" si="6"/>
        <v>0.33333333333333331</v>
      </c>
      <c r="AF60" s="20">
        <f t="shared" si="7"/>
        <v>0</v>
      </c>
      <c r="AG60" s="20">
        <f t="shared" si="8"/>
        <v>0.33333333333333331</v>
      </c>
      <c r="AH60" s="3">
        <f t="shared" si="9"/>
        <v>132</v>
      </c>
      <c r="AI60" s="3">
        <f t="shared" si="10"/>
        <v>53</v>
      </c>
      <c r="AJ60" s="3">
        <f t="shared" si="11"/>
        <v>79</v>
      </c>
      <c r="AK60" s="20">
        <f t="shared" si="12"/>
        <v>0.40151515151515149</v>
      </c>
      <c r="AL60" s="6">
        <v>22.3</v>
      </c>
      <c r="AM60" s="1">
        <v>17</v>
      </c>
      <c r="AN60" s="1">
        <v>2</v>
      </c>
      <c r="AO60" s="1">
        <v>2</v>
      </c>
      <c r="AP60" s="1">
        <v>2</v>
      </c>
      <c r="AQ60" s="1">
        <v>3</v>
      </c>
      <c r="AR60" s="6">
        <f t="shared" si="13"/>
        <v>6.0962247235768308</v>
      </c>
      <c r="AS60" s="6">
        <f t="shared" si="14"/>
        <v>0.7172029086560977</v>
      </c>
      <c r="AT60" s="6">
        <f t="shared" si="15"/>
        <v>0.7172029086560977</v>
      </c>
      <c r="AU60" s="6">
        <f t="shared" si="16"/>
        <v>0.7172029086560977</v>
      </c>
      <c r="AV60" s="6">
        <f t="shared" si="17"/>
        <v>1.0758043629841465</v>
      </c>
      <c r="AW60" s="1">
        <v>2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7">
        <f>(EA60+FH60+GG60)-(DZ60+FG60+GF60)-((BD60/60)*(0.11)+(EF60/60)*(-0.14)+(FI60/60)*(0.13))</f>
        <v>-0.26170000000001664</v>
      </c>
      <c r="BD60" s="6">
        <v>155.53333333329999</v>
      </c>
      <c r="BE60" s="6">
        <f t="shared" si="18"/>
        <v>14.139393939390908</v>
      </c>
      <c r="BF60" s="5">
        <v>14.12</v>
      </c>
      <c r="BG60" s="5">
        <v>36.299999999999997</v>
      </c>
      <c r="BH60" s="21">
        <f t="shared" si="19"/>
        <v>0.2800476001586672</v>
      </c>
      <c r="BI60" s="1">
        <v>1</v>
      </c>
      <c r="BJ60" s="22">
        <v>0</v>
      </c>
      <c r="BK60" s="22">
        <v>0</v>
      </c>
      <c r="BL60" s="1">
        <v>0</v>
      </c>
      <c r="BM60" s="1">
        <f t="shared" si="20"/>
        <v>1</v>
      </c>
      <c r="BN60" s="8">
        <f t="shared" si="21"/>
        <v>0.38576939562802953</v>
      </c>
      <c r="BO60" s="3">
        <f t="shared" si="22"/>
        <v>0</v>
      </c>
      <c r="BP60" s="20">
        <f t="shared" si="23"/>
        <v>0.33333333333333331</v>
      </c>
      <c r="BQ60" s="20">
        <f t="shared" si="24"/>
        <v>0</v>
      </c>
      <c r="BR60" s="20">
        <f t="shared" si="25"/>
        <v>0.33333333333333331</v>
      </c>
      <c r="BS60" s="3">
        <f t="shared" si="26"/>
        <v>120</v>
      </c>
      <c r="BT60" s="1">
        <v>46</v>
      </c>
      <c r="BU60" s="1">
        <v>74</v>
      </c>
      <c r="BV60" s="20">
        <f t="shared" si="27"/>
        <v>0.38333333333333336</v>
      </c>
      <c r="BW60" s="5">
        <v>16</v>
      </c>
      <c r="BX60" s="5">
        <v>26</v>
      </c>
      <c r="BY60" s="21">
        <f t="shared" si="28"/>
        <v>0.328125</v>
      </c>
      <c r="BZ60" s="5">
        <v>14</v>
      </c>
      <c r="CA60" s="5">
        <v>19</v>
      </c>
      <c r="CB60" s="23">
        <f t="shared" si="29"/>
        <v>0.2578125</v>
      </c>
      <c r="CC60" s="5">
        <v>20</v>
      </c>
      <c r="CD60" s="5">
        <v>33</v>
      </c>
      <c r="CE60" s="23">
        <f t="shared" si="30"/>
        <v>0.4140625</v>
      </c>
      <c r="CF60" s="23">
        <f t="shared" si="31"/>
        <v>0.56000000000000005</v>
      </c>
      <c r="CG60" s="24">
        <v>5</v>
      </c>
      <c r="CH60" s="5">
        <v>39</v>
      </c>
      <c r="CI60" s="5">
        <v>38</v>
      </c>
      <c r="CJ60" s="5">
        <v>43</v>
      </c>
      <c r="CK60">
        <v>15.55789141</v>
      </c>
      <c r="CL60" s="5">
        <v>0.26700000000000002</v>
      </c>
      <c r="CM60" s="5">
        <v>8</v>
      </c>
      <c r="CN60" s="5">
        <v>1.2789999999999999</v>
      </c>
      <c r="CO60" s="5">
        <v>1.1419999999999999</v>
      </c>
      <c r="CP60" s="5">
        <v>-1.407</v>
      </c>
      <c r="CQ60" s="21">
        <f t="shared" si="32"/>
        <v>5.1724137931034482E-2</v>
      </c>
      <c r="CR60" s="25">
        <f t="shared" si="33"/>
        <v>0.89156626506024095</v>
      </c>
      <c r="CS60" s="22">
        <f t="shared" si="34"/>
        <v>896.73867885334448</v>
      </c>
      <c r="CT60" s="21">
        <f t="shared" si="35"/>
        <v>-5.670959700872457E-2</v>
      </c>
      <c r="CU60" s="26">
        <f t="shared" si="36"/>
        <v>1.1588977594643317</v>
      </c>
      <c r="CV60" s="27">
        <f t="shared" si="37"/>
        <v>3.4766932783929954</v>
      </c>
      <c r="CW60" s="27">
        <f t="shared" si="38"/>
        <v>22.405356682977082</v>
      </c>
      <c r="CX60" s="27">
        <f t="shared" si="39"/>
        <v>32.062838011846516</v>
      </c>
      <c r="CY60" s="27">
        <f t="shared" si="40"/>
        <v>42.106618593870721</v>
      </c>
      <c r="CZ60" s="27">
        <f t="shared" si="41"/>
        <v>52.536698429049707</v>
      </c>
      <c r="DA60" s="28">
        <f t="shared" si="42"/>
        <v>-10.430079835178987</v>
      </c>
      <c r="DB60" s="5">
        <v>3</v>
      </c>
      <c r="DC60" s="5">
        <v>9</v>
      </c>
      <c r="DD60" s="22">
        <v>55</v>
      </c>
      <c r="DE60" s="22">
        <v>74</v>
      </c>
      <c r="DF60" s="22">
        <v>19</v>
      </c>
      <c r="DG60" s="22">
        <v>31</v>
      </c>
      <c r="DH60" s="22">
        <v>22</v>
      </c>
      <c r="DI60" s="22">
        <v>32</v>
      </c>
      <c r="DJ60" s="29">
        <f t="shared" si="43"/>
        <v>-9.2740798351789877</v>
      </c>
      <c r="DK60" s="27">
        <f t="shared" si="44"/>
        <v>1.9534184823441025</v>
      </c>
      <c r="DL60" s="27">
        <f t="shared" si="45"/>
        <v>3.6063110443275734</v>
      </c>
      <c r="DM60" s="27">
        <f t="shared" si="46"/>
        <v>27.498121712997751</v>
      </c>
      <c r="DN60" s="27">
        <f t="shared" si="47"/>
        <v>31.10443275732532</v>
      </c>
      <c r="DO60" s="27">
        <f t="shared" si="48"/>
        <v>53.042824943651397</v>
      </c>
      <c r="DP60" s="27">
        <f t="shared" si="49"/>
        <v>55.89782118707739</v>
      </c>
      <c r="DQ60" s="30">
        <f t="shared" si="50"/>
        <v>-7.5750835917529926</v>
      </c>
      <c r="DR60" s="5">
        <v>13</v>
      </c>
      <c r="DS60" s="5">
        <v>24</v>
      </c>
      <c r="DT60" s="5">
        <v>170</v>
      </c>
      <c r="DU60" s="5">
        <v>183</v>
      </c>
      <c r="DV60" s="5">
        <v>74</v>
      </c>
      <c r="DW60" s="5">
        <v>79</v>
      </c>
      <c r="DX60" s="5">
        <v>86</v>
      </c>
      <c r="DY60" s="5">
        <v>96</v>
      </c>
      <c r="DZ60" s="22">
        <v>1</v>
      </c>
      <c r="EA60" s="22">
        <v>1</v>
      </c>
      <c r="EB60" s="22">
        <f t="shared" si="51"/>
        <v>0</v>
      </c>
      <c r="EC60" s="26">
        <f t="shared" si="52"/>
        <v>0.38576939562802953</v>
      </c>
      <c r="ED60" s="27">
        <f t="shared" si="53"/>
        <v>0.38576939562802953</v>
      </c>
      <c r="EE60" s="27">
        <f t="shared" si="54"/>
        <v>0</v>
      </c>
      <c r="EF60" s="6">
        <v>10.8833333333</v>
      </c>
      <c r="EG60" s="6">
        <f t="shared" si="55"/>
        <v>0.98939393939090903</v>
      </c>
      <c r="EH60" s="5">
        <v>0.99</v>
      </c>
      <c r="EI60" s="5">
        <v>2.83</v>
      </c>
      <c r="EJ60" s="21">
        <f t="shared" si="56"/>
        <v>0.25916230366492143</v>
      </c>
      <c r="EK60" s="1">
        <v>0</v>
      </c>
      <c r="EL60" s="22">
        <v>0</v>
      </c>
      <c r="EM60" s="22">
        <v>0</v>
      </c>
      <c r="EN60" s="1">
        <v>0</v>
      </c>
      <c r="EO60" s="3">
        <f t="shared" si="57"/>
        <v>0</v>
      </c>
      <c r="EP60" s="6">
        <f t="shared" si="58"/>
        <v>0</v>
      </c>
      <c r="EQ60" s="3">
        <f t="shared" si="59"/>
        <v>0</v>
      </c>
      <c r="ER60" s="20">
        <f t="shared" si="60"/>
        <v>0</v>
      </c>
      <c r="ES60" s="20">
        <f t="shared" si="61"/>
        <v>0</v>
      </c>
      <c r="ET60" s="20">
        <f t="shared" si="62"/>
        <v>0</v>
      </c>
      <c r="EU60" s="3">
        <f t="shared" si="63"/>
        <v>10</v>
      </c>
      <c r="EV60" s="1">
        <v>6</v>
      </c>
      <c r="EW60" s="1">
        <v>4</v>
      </c>
      <c r="EX60" s="20">
        <f t="shared" si="64"/>
        <v>0.6</v>
      </c>
      <c r="EY60" s="5">
        <v>0</v>
      </c>
      <c r="EZ60" s="5">
        <v>0</v>
      </c>
      <c r="FA60" s="22">
        <v>12</v>
      </c>
      <c r="FB60" s="22">
        <v>2</v>
      </c>
      <c r="FC60" s="22">
        <v>1</v>
      </c>
      <c r="FD60" s="22">
        <v>0</v>
      </c>
      <c r="FE60" s="22">
        <v>0</v>
      </c>
      <c r="FF60" s="22">
        <v>4</v>
      </c>
      <c r="FG60" s="22">
        <v>0</v>
      </c>
      <c r="FH60" s="22">
        <v>0</v>
      </c>
      <c r="FI60" s="6">
        <v>0.9</v>
      </c>
      <c r="FJ60" s="6">
        <f t="shared" si="65"/>
        <v>8.1818181818181818E-2</v>
      </c>
      <c r="FK60" s="5">
        <v>0.08</v>
      </c>
      <c r="FL60" s="5">
        <v>5.08</v>
      </c>
      <c r="FM60" s="21">
        <f t="shared" si="66"/>
        <v>1.5503875968992248E-2</v>
      </c>
      <c r="FN60" s="1">
        <v>0</v>
      </c>
      <c r="FO60" s="22">
        <v>0</v>
      </c>
      <c r="FP60" s="22">
        <v>0</v>
      </c>
      <c r="FQ60" s="1">
        <v>0</v>
      </c>
      <c r="FR60" s="1">
        <f t="shared" si="67"/>
        <v>0</v>
      </c>
      <c r="FS60" s="3">
        <f t="shared" si="68"/>
        <v>0</v>
      </c>
      <c r="FT60" s="3">
        <f t="shared" si="69"/>
        <v>2</v>
      </c>
      <c r="FU60" s="1">
        <v>1</v>
      </c>
      <c r="FV60" s="1">
        <v>1</v>
      </c>
      <c r="FW60" s="20">
        <f t="shared" si="70"/>
        <v>0.5</v>
      </c>
      <c r="FX60" s="5">
        <v>0</v>
      </c>
      <c r="FY60" s="5">
        <v>0</v>
      </c>
      <c r="FZ60" s="22">
        <v>0</v>
      </c>
      <c r="GA60" s="22">
        <v>0</v>
      </c>
      <c r="GB60" s="22">
        <v>0</v>
      </c>
      <c r="GC60" s="22">
        <v>0</v>
      </c>
      <c r="GD60" s="22">
        <v>0</v>
      </c>
      <c r="GE60" s="22">
        <v>0</v>
      </c>
      <c r="GF60" s="22">
        <v>0</v>
      </c>
      <c r="GG60" s="22">
        <v>0</v>
      </c>
      <c r="GH60" s="1">
        <v>2</v>
      </c>
      <c r="GI60" s="1">
        <v>0</v>
      </c>
      <c r="GJ60" s="1">
        <v>10</v>
      </c>
      <c r="GK60" s="1">
        <v>0</v>
      </c>
      <c r="GL60" s="6"/>
      <c r="GM60" s="6"/>
      <c r="GN60" s="31" t="str">
        <f t="shared" si="71"/>
        <v xml:space="preserve"> 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32" t="str">
        <f t="shared" si="72"/>
        <v xml:space="preserve"> </v>
      </c>
      <c r="GW60" s="9">
        <f t="shared" si="73"/>
        <v>4</v>
      </c>
      <c r="GX60" s="10">
        <v>-0.2</v>
      </c>
      <c r="GY60" s="10">
        <v>-0.1</v>
      </c>
      <c r="GZ60" s="10">
        <v>-0.4</v>
      </c>
      <c r="HA60" s="29">
        <f t="shared" si="74"/>
        <v>-3.6363636363636369E-2</v>
      </c>
      <c r="HB60" s="29">
        <f t="shared" si="75"/>
        <v>-0.14344058173121957</v>
      </c>
      <c r="HC60">
        <v>2.6</v>
      </c>
      <c r="HD60">
        <v>2.6</v>
      </c>
      <c r="HE60">
        <v>-5.5</v>
      </c>
      <c r="HF60">
        <v>-0.7</v>
      </c>
      <c r="HG60">
        <v>-0.4</v>
      </c>
      <c r="HH60">
        <v>0</v>
      </c>
      <c r="HI60">
        <v>-1</v>
      </c>
      <c r="HJ60" s="11">
        <f t="shared" si="76"/>
        <v>-9.0909090909090912E-2</v>
      </c>
      <c r="HK60" s="11">
        <f t="shared" si="77"/>
        <v>-0.35860145432804885</v>
      </c>
      <c r="HL60">
        <v>23</v>
      </c>
      <c r="HM60">
        <v>0</v>
      </c>
      <c r="HN60">
        <v>0</v>
      </c>
      <c r="HQ60" s="33">
        <v>209091</v>
      </c>
      <c r="HR60" s="33">
        <v>200000</v>
      </c>
      <c r="HS60" s="30">
        <f t="shared" si="78"/>
        <v>-1.1631930643015522</v>
      </c>
    </row>
    <row r="61" spans="1:227" x14ac:dyDescent="0.2">
      <c r="A61" s="1">
        <v>72</v>
      </c>
      <c r="B61" s="2" t="s">
        <v>584</v>
      </c>
      <c r="C61" s="2" t="s">
        <v>585</v>
      </c>
      <c r="D61" s="2" t="s">
        <v>379</v>
      </c>
      <c r="E61" s="2" t="s">
        <v>240</v>
      </c>
      <c r="F61" s="2">
        <v>75</v>
      </c>
      <c r="G61" s="2">
        <v>205</v>
      </c>
      <c r="H61" s="2" t="s">
        <v>231</v>
      </c>
      <c r="I61" s="2" t="s">
        <v>258</v>
      </c>
      <c r="J61" s="3">
        <v>26</v>
      </c>
      <c r="K61" s="5" t="s">
        <v>586</v>
      </c>
      <c r="L61" s="5" t="s">
        <v>587</v>
      </c>
      <c r="M61" s="5" t="s">
        <v>588</v>
      </c>
      <c r="N61" s="5" t="s">
        <v>510</v>
      </c>
      <c r="O61" s="2" t="s">
        <v>510</v>
      </c>
      <c r="P61" s="2" t="s">
        <v>236</v>
      </c>
      <c r="Q61" s="1">
        <v>9</v>
      </c>
      <c r="R61" s="1">
        <v>0</v>
      </c>
      <c r="S61" s="1">
        <v>0</v>
      </c>
      <c r="T61" s="1">
        <v>0</v>
      </c>
      <c r="U61" s="1">
        <v>-2</v>
      </c>
      <c r="V61" s="1">
        <v>6</v>
      </c>
      <c r="W61" s="20">
        <f t="shared" si="0"/>
        <v>0</v>
      </c>
      <c r="X61" s="6">
        <v>78.083333333300004</v>
      </c>
      <c r="Y61" s="6">
        <f t="shared" si="1"/>
        <v>8.6759259259222219</v>
      </c>
      <c r="Z61" s="1">
        <v>125</v>
      </c>
      <c r="AA61" s="6">
        <f t="shared" si="2"/>
        <v>13.888888888888889</v>
      </c>
      <c r="AB61" s="8">
        <f t="shared" si="3"/>
        <v>0.62466666666640003</v>
      </c>
      <c r="AC61" s="3">
        <f t="shared" si="4"/>
        <v>0</v>
      </c>
      <c r="AD61" s="8">
        <f t="shared" si="5"/>
        <v>0</v>
      </c>
      <c r="AE61" s="20">
        <f t="shared" si="6"/>
        <v>0</v>
      </c>
      <c r="AF61" s="20">
        <f t="shared" si="7"/>
        <v>0</v>
      </c>
      <c r="AG61" s="20">
        <f t="shared" si="8"/>
        <v>0</v>
      </c>
      <c r="AH61" s="3" t="e">
        <f t="shared" si="9"/>
        <v>#VALUE!</v>
      </c>
      <c r="AI61" s="3">
        <f t="shared" si="10"/>
        <v>1</v>
      </c>
      <c r="AJ61" s="3" t="str">
        <f t="shared" si="11"/>
        <v xml:space="preserve"> </v>
      </c>
      <c r="AK61" s="20" t="e">
        <f t="shared" si="12"/>
        <v>#VALUE!</v>
      </c>
      <c r="AL61" s="6">
        <v>0.1</v>
      </c>
      <c r="AM61" s="1">
        <v>22</v>
      </c>
      <c r="AN61" s="1">
        <v>2</v>
      </c>
      <c r="AO61" s="1">
        <v>1</v>
      </c>
      <c r="AP61" s="1">
        <v>0</v>
      </c>
      <c r="AQ61" s="1">
        <v>1</v>
      </c>
      <c r="AR61" s="6">
        <f t="shared" si="13"/>
        <v>16.905016008545104</v>
      </c>
      <c r="AS61" s="6">
        <f t="shared" si="14"/>
        <v>1.5368196371404639</v>
      </c>
      <c r="AT61" s="6">
        <f t="shared" si="15"/>
        <v>0.76840981857023194</v>
      </c>
      <c r="AU61" s="6">
        <f t="shared" si="16"/>
        <v>0</v>
      </c>
      <c r="AV61" s="6">
        <f t="shared" si="17"/>
        <v>0.76840981857023194</v>
      </c>
      <c r="AW61" s="1">
        <v>20</v>
      </c>
      <c r="AX61" s="1">
        <v>0</v>
      </c>
      <c r="AY61" s="1">
        <v>4</v>
      </c>
      <c r="AZ61" s="1">
        <v>0</v>
      </c>
      <c r="BA61" s="1">
        <v>0</v>
      </c>
      <c r="BB61" s="1">
        <v>0</v>
      </c>
      <c r="BC61" s="7">
        <f>(EA61+FH61+GG61)-(DZ61+FG61+GF61)-((BD61/60)*(0.11)+(EF61/60)*(-0.14)+(FI61/60)*(0.13))</f>
        <v>-0.14321666666680002</v>
      </c>
      <c r="BD61" s="6">
        <v>75.866666666699999</v>
      </c>
      <c r="BE61" s="6">
        <f t="shared" si="18"/>
        <v>8.4296296296333324</v>
      </c>
      <c r="BF61" s="5">
        <v>8.41</v>
      </c>
      <c r="BG61" s="5">
        <v>41.3</v>
      </c>
      <c r="BH61" s="21">
        <f t="shared" si="19"/>
        <v>0.16918125125729233</v>
      </c>
      <c r="BI61" s="1">
        <v>0</v>
      </c>
      <c r="BJ61" s="22">
        <v>0</v>
      </c>
      <c r="BK61" s="22">
        <v>0</v>
      </c>
      <c r="BL61" s="1">
        <v>0</v>
      </c>
      <c r="BM61" s="1">
        <f t="shared" si="20"/>
        <v>0</v>
      </c>
      <c r="BN61" s="8">
        <f t="shared" si="21"/>
        <v>0</v>
      </c>
      <c r="BO61" s="3">
        <f t="shared" si="22"/>
        <v>0</v>
      </c>
      <c r="BP61" s="20">
        <f t="shared" si="23"/>
        <v>0</v>
      </c>
      <c r="BQ61" s="20">
        <f t="shared" si="24"/>
        <v>0</v>
      </c>
      <c r="BR61" s="20">
        <f t="shared" si="25"/>
        <v>0</v>
      </c>
      <c r="BS61" s="3" t="str">
        <f t="shared" si="26"/>
        <v xml:space="preserve"> </v>
      </c>
      <c r="BT61" s="1">
        <v>0</v>
      </c>
      <c r="BU61" s="1">
        <v>0</v>
      </c>
      <c r="BV61" s="20" t="str">
        <f t="shared" si="27"/>
        <v xml:space="preserve"> </v>
      </c>
      <c r="BW61" s="5">
        <v>11</v>
      </c>
      <c r="BX61" s="5">
        <v>14</v>
      </c>
      <c r="BY61" s="21">
        <f t="shared" si="28"/>
        <v>0.34246575342465752</v>
      </c>
      <c r="BZ61" s="5">
        <v>9</v>
      </c>
      <c r="CA61" s="5">
        <v>12</v>
      </c>
      <c r="CB61" s="23">
        <f t="shared" si="29"/>
        <v>0.28767123287671231</v>
      </c>
      <c r="CC61" s="5">
        <v>10</v>
      </c>
      <c r="CD61" s="5">
        <v>17</v>
      </c>
      <c r="CE61" s="23">
        <f t="shared" si="30"/>
        <v>0.36986301369863012</v>
      </c>
      <c r="CF61" s="23">
        <f t="shared" si="31"/>
        <v>0.54347826086956519</v>
      </c>
      <c r="CG61" s="24">
        <v>6</v>
      </c>
      <c r="CH61" s="5">
        <v>23</v>
      </c>
      <c r="CI61" s="5">
        <v>32</v>
      </c>
      <c r="CJ61" s="5">
        <v>22</v>
      </c>
      <c r="CK61">
        <v>14.78469136</v>
      </c>
      <c r="CL61" s="5">
        <v>0.11</v>
      </c>
      <c r="CM61" s="5">
        <v>10</v>
      </c>
      <c r="CN61" s="5">
        <v>0.79900000000000004</v>
      </c>
      <c r="CO61" s="5">
        <v>1.8149999999999999</v>
      </c>
      <c r="CP61" s="5">
        <v>4.1449999999999996</v>
      </c>
      <c r="CQ61" s="21">
        <f t="shared" si="32"/>
        <v>3.125E-2</v>
      </c>
      <c r="CR61" s="25">
        <f t="shared" si="33"/>
        <v>0.91176470588235292</v>
      </c>
      <c r="CS61" s="22">
        <f t="shared" si="34"/>
        <v>914.88970588235293</v>
      </c>
      <c r="CT61" s="21">
        <f t="shared" si="35"/>
        <v>-5.6985294117647078E-2</v>
      </c>
      <c r="CU61" s="26">
        <f t="shared" si="36"/>
        <v>0.79270709472849776</v>
      </c>
      <c r="CV61" s="27">
        <f t="shared" si="37"/>
        <v>2.3781212841854935</v>
      </c>
      <c r="CW61" s="27">
        <f t="shared" si="38"/>
        <v>25.366627031311928</v>
      </c>
      <c r="CX61" s="27">
        <f t="shared" si="39"/>
        <v>26.952041220768926</v>
      </c>
      <c r="CY61" s="27">
        <f t="shared" si="40"/>
        <v>46.76971858898137</v>
      </c>
      <c r="CZ61" s="27">
        <f t="shared" si="41"/>
        <v>52.318668252080855</v>
      </c>
      <c r="DA61" s="28">
        <f t="shared" si="42"/>
        <v>-5.548949663099485</v>
      </c>
      <c r="DB61" s="5">
        <v>1</v>
      </c>
      <c r="DC61" s="5">
        <v>3</v>
      </c>
      <c r="DD61" s="22">
        <v>31</v>
      </c>
      <c r="DE61" s="22">
        <v>31</v>
      </c>
      <c r="DF61" s="22">
        <v>9</v>
      </c>
      <c r="DG61" s="22">
        <v>14</v>
      </c>
      <c r="DH61" s="22">
        <v>18</v>
      </c>
      <c r="DI61" s="22">
        <v>18</v>
      </c>
      <c r="DJ61" s="29">
        <f t="shared" si="43"/>
        <v>-10.028427923969049</v>
      </c>
      <c r="DK61" s="27">
        <f t="shared" si="44"/>
        <v>3.0669895076674738</v>
      </c>
      <c r="DL61" s="27">
        <f t="shared" si="45"/>
        <v>3.5512510088781277</v>
      </c>
      <c r="DM61" s="27">
        <f t="shared" si="46"/>
        <v>32.122679580306702</v>
      </c>
      <c r="DN61" s="27">
        <f t="shared" si="47"/>
        <v>34.705407586763521</v>
      </c>
      <c r="DO61" s="27">
        <f t="shared" si="48"/>
        <v>61.178369652945925</v>
      </c>
      <c r="DP61" s="27">
        <f t="shared" si="49"/>
        <v>63.761097659402743</v>
      </c>
      <c r="DQ61" s="30">
        <f t="shared" si="50"/>
        <v>-2.9662216566426665</v>
      </c>
      <c r="DR61" s="5">
        <v>19</v>
      </c>
      <c r="DS61" s="5">
        <v>22</v>
      </c>
      <c r="DT61" s="5">
        <v>180</v>
      </c>
      <c r="DU61" s="5">
        <v>193</v>
      </c>
      <c r="DV61" s="5">
        <v>83</v>
      </c>
      <c r="DW61" s="5">
        <v>105</v>
      </c>
      <c r="DX61" s="5">
        <v>75</v>
      </c>
      <c r="DY61" s="5">
        <v>97</v>
      </c>
      <c r="DZ61" s="22">
        <v>0</v>
      </c>
      <c r="EA61" s="22">
        <v>0</v>
      </c>
      <c r="EB61" s="22">
        <f t="shared" si="51"/>
        <v>0</v>
      </c>
      <c r="EC61" s="26">
        <f t="shared" si="52"/>
        <v>0</v>
      </c>
      <c r="ED61" s="27">
        <f t="shared" si="53"/>
        <v>0</v>
      </c>
      <c r="EE61" s="27">
        <f t="shared" si="54"/>
        <v>0</v>
      </c>
      <c r="EF61" s="6">
        <v>0.15</v>
      </c>
      <c r="EG61" s="6">
        <f t="shared" si="55"/>
        <v>1.6666666666666666E-2</v>
      </c>
      <c r="EH61" s="5">
        <v>0.04</v>
      </c>
      <c r="EI61" s="5">
        <v>3.91</v>
      </c>
      <c r="EJ61" s="21">
        <f t="shared" si="56"/>
        <v>1.0126582278481013E-2</v>
      </c>
      <c r="EK61" s="1">
        <v>0</v>
      </c>
      <c r="EL61" s="22">
        <v>0</v>
      </c>
      <c r="EM61" s="22">
        <v>0</v>
      </c>
      <c r="EN61" s="1">
        <v>0</v>
      </c>
      <c r="EO61" s="3">
        <f t="shared" si="57"/>
        <v>0</v>
      </c>
      <c r="EP61" s="6">
        <f t="shared" si="58"/>
        <v>0</v>
      </c>
      <c r="EQ61" s="3">
        <f t="shared" si="59"/>
        <v>0</v>
      </c>
      <c r="ER61" s="20">
        <f t="shared" si="60"/>
        <v>0</v>
      </c>
      <c r="ES61" s="20">
        <f t="shared" si="61"/>
        <v>0</v>
      </c>
      <c r="ET61" s="20">
        <f t="shared" si="62"/>
        <v>0</v>
      </c>
      <c r="EU61" s="3" t="str">
        <f t="shared" si="63"/>
        <v xml:space="preserve"> </v>
      </c>
      <c r="EV61" s="1">
        <v>0</v>
      </c>
      <c r="EW61" s="1">
        <v>0</v>
      </c>
      <c r="EX61" s="20" t="str">
        <f t="shared" si="64"/>
        <v xml:space="preserve"> </v>
      </c>
      <c r="EY61" s="5">
        <v>0</v>
      </c>
      <c r="EZ61" s="5">
        <v>0</v>
      </c>
      <c r="FA61" s="22">
        <v>0</v>
      </c>
      <c r="FB61" s="22">
        <v>1</v>
      </c>
      <c r="FC61" s="22">
        <v>0</v>
      </c>
      <c r="FD61" s="22">
        <v>0</v>
      </c>
      <c r="FE61" s="22">
        <v>0</v>
      </c>
      <c r="FF61" s="22">
        <v>0</v>
      </c>
      <c r="FG61" s="22">
        <v>0</v>
      </c>
      <c r="FH61" s="22">
        <v>0</v>
      </c>
      <c r="FI61" s="6">
        <v>2.0666666667000002</v>
      </c>
      <c r="FJ61" s="6">
        <f t="shared" si="65"/>
        <v>0.22962962963333336</v>
      </c>
      <c r="FK61" s="5">
        <v>0.23</v>
      </c>
      <c r="FL61" s="5">
        <v>5.0999999999999996</v>
      </c>
      <c r="FM61" s="21">
        <f t="shared" si="66"/>
        <v>4.3151969981238276E-2</v>
      </c>
      <c r="FN61" s="1">
        <v>0</v>
      </c>
      <c r="FO61" s="22">
        <v>0</v>
      </c>
      <c r="FP61" s="22">
        <v>0</v>
      </c>
      <c r="FQ61" s="1">
        <v>0</v>
      </c>
      <c r="FR61" s="1">
        <f t="shared" si="67"/>
        <v>0</v>
      </c>
      <c r="FS61" s="3">
        <f t="shared" si="68"/>
        <v>0</v>
      </c>
      <c r="FT61" s="3">
        <f t="shared" si="69"/>
        <v>1</v>
      </c>
      <c r="FU61" s="1">
        <v>1</v>
      </c>
      <c r="FV61" s="1">
        <v>0</v>
      </c>
      <c r="FW61" s="20">
        <f t="shared" si="70"/>
        <v>1</v>
      </c>
      <c r="FX61" s="5">
        <v>0</v>
      </c>
      <c r="FY61" s="5">
        <v>1</v>
      </c>
      <c r="FZ61" s="22">
        <v>0</v>
      </c>
      <c r="GA61" s="22">
        <v>0</v>
      </c>
      <c r="GB61" s="22">
        <v>0</v>
      </c>
      <c r="GC61" s="22">
        <v>0</v>
      </c>
      <c r="GD61" s="22">
        <v>1</v>
      </c>
      <c r="GE61" s="22">
        <v>1</v>
      </c>
      <c r="GF61" s="22">
        <v>0</v>
      </c>
      <c r="GG61" s="22">
        <v>0</v>
      </c>
      <c r="GH61" s="1">
        <v>1</v>
      </c>
      <c r="GI61" s="1">
        <v>0</v>
      </c>
      <c r="GJ61" s="1">
        <v>4</v>
      </c>
      <c r="GK61" s="1">
        <v>1</v>
      </c>
      <c r="GL61" s="6"/>
      <c r="GM61" s="6"/>
      <c r="GN61" s="31" t="str">
        <f t="shared" si="71"/>
        <v xml:space="preserve"> 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32" t="str">
        <f t="shared" si="72"/>
        <v xml:space="preserve"> </v>
      </c>
      <c r="GW61" s="9">
        <f t="shared" si="73"/>
        <v>3</v>
      </c>
      <c r="GX61" s="10">
        <v>-0.2</v>
      </c>
      <c r="GY61" s="10">
        <v>0</v>
      </c>
      <c r="GZ61" s="10">
        <v>-0.2</v>
      </c>
      <c r="HA61" s="29">
        <f t="shared" si="74"/>
        <v>-2.2222222222222223E-2</v>
      </c>
      <c r="HB61" s="29">
        <f t="shared" si="75"/>
        <v>-0.15368196371404641</v>
      </c>
      <c r="HC61">
        <v>1.2</v>
      </c>
      <c r="HD61">
        <v>1.2</v>
      </c>
      <c r="HE61">
        <v>-1.7000000000000002</v>
      </c>
      <c r="HF61">
        <v>-0.60000000000000009</v>
      </c>
      <c r="HG61">
        <v>-0.1</v>
      </c>
      <c r="HH61">
        <v>0</v>
      </c>
      <c r="HI61">
        <v>-0.60000000000000009</v>
      </c>
      <c r="HJ61" s="11">
        <f t="shared" si="76"/>
        <v>-6.666666666666668E-2</v>
      </c>
      <c r="HK61" s="11">
        <f t="shared" si="77"/>
        <v>-0.46104589114213923</v>
      </c>
      <c r="HL61">
        <v>18</v>
      </c>
      <c r="HM61">
        <v>0</v>
      </c>
      <c r="HN61">
        <v>0</v>
      </c>
      <c r="HQ61" s="33">
        <v>97727</v>
      </c>
      <c r="HR61" s="33">
        <v>0</v>
      </c>
      <c r="HS61" s="30">
        <f t="shared" si="78"/>
        <v>-0.61197291352549898</v>
      </c>
    </row>
    <row r="62" spans="1:227" x14ac:dyDescent="0.2">
      <c r="A62" s="1">
        <v>7</v>
      </c>
      <c r="B62" s="2" t="s">
        <v>589</v>
      </c>
      <c r="C62" s="2" t="s">
        <v>590</v>
      </c>
      <c r="D62" s="2" t="s">
        <v>522</v>
      </c>
      <c r="E62" s="2" t="s">
        <v>230</v>
      </c>
      <c r="F62" s="2">
        <v>73</v>
      </c>
      <c r="G62" s="2">
        <v>186</v>
      </c>
      <c r="H62" s="2" t="s">
        <v>249</v>
      </c>
      <c r="J62" s="3">
        <v>24</v>
      </c>
      <c r="K62" s="5" t="s">
        <v>591</v>
      </c>
      <c r="L62" s="5" t="s">
        <v>592</v>
      </c>
      <c r="M62" s="5" t="s">
        <v>593</v>
      </c>
      <c r="N62" s="5" t="s">
        <v>437</v>
      </c>
      <c r="O62" s="2" t="s">
        <v>437</v>
      </c>
      <c r="P62" s="2" t="s">
        <v>271</v>
      </c>
      <c r="Q62" s="1">
        <v>35</v>
      </c>
      <c r="R62" s="1">
        <v>1</v>
      </c>
      <c r="S62" s="1">
        <v>6</v>
      </c>
      <c r="T62" s="1">
        <v>7</v>
      </c>
      <c r="U62" s="1">
        <v>-1</v>
      </c>
      <c r="V62" s="1">
        <v>26</v>
      </c>
      <c r="W62" s="20">
        <f t="shared" si="0"/>
        <v>3.8461538461538464E-2</v>
      </c>
      <c r="X62" s="6">
        <v>500.48333333329998</v>
      </c>
      <c r="Y62" s="6">
        <f t="shared" si="1"/>
        <v>14.299523809522857</v>
      </c>
      <c r="Z62" s="1">
        <v>625</v>
      </c>
      <c r="AA62" s="6">
        <f t="shared" si="2"/>
        <v>17.857142857142858</v>
      </c>
      <c r="AB62" s="8">
        <f t="shared" si="3"/>
        <v>0.80077333333327994</v>
      </c>
      <c r="AC62" s="3">
        <f t="shared" si="4"/>
        <v>38.142857142857146</v>
      </c>
      <c r="AD62" s="8">
        <f t="shared" si="5"/>
        <v>4.5727225586697822</v>
      </c>
      <c r="AE62" s="20">
        <f t="shared" si="6"/>
        <v>6.6666666666666666E-2</v>
      </c>
      <c r="AF62" s="20">
        <f t="shared" si="7"/>
        <v>0.4</v>
      </c>
      <c r="AG62" s="20">
        <f t="shared" si="8"/>
        <v>0.46666666666666667</v>
      </c>
      <c r="AH62" s="3" t="e">
        <f t="shared" si="9"/>
        <v>#VALUE!</v>
      </c>
      <c r="AI62" s="3" t="str">
        <f t="shared" si="10"/>
        <v xml:space="preserve"> </v>
      </c>
      <c r="AJ62" s="3" t="str">
        <f t="shared" si="11"/>
        <v xml:space="preserve"> </v>
      </c>
      <c r="AK62" s="20" t="e">
        <f t="shared" si="12"/>
        <v>#VALUE!</v>
      </c>
      <c r="AL62" s="6">
        <v>0</v>
      </c>
      <c r="AM62" s="1">
        <v>32</v>
      </c>
      <c r="AN62" s="1">
        <v>44</v>
      </c>
      <c r="AO62" s="1">
        <v>9</v>
      </c>
      <c r="AP62" s="1">
        <v>12</v>
      </c>
      <c r="AQ62" s="1">
        <v>10</v>
      </c>
      <c r="AR62" s="6">
        <f t="shared" si="13"/>
        <v>3.8362915848016144</v>
      </c>
      <c r="AS62" s="6">
        <f t="shared" si="14"/>
        <v>5.2749009291022197</v>
      </c>
      <c r="AT62" s="6">
        <f t="shared" si="15"/>
        <v>1.078957008225454</v>
      </c>
      <c r="AU62" s="6">
        <f t="shared" si="16"/>
        <v>1.4386093443006054</v>
      </c>
      <c r="AV62" s="6">
        <f t="shared" si="17"/>
        <v>1.1988411202505045</v>
      </c>
      <c r="AW62" s="1">
        <v>6</v>
      </c>
      <c r="AX62" s="1">
        <v>3</v>
      </c>
      <c r="AY62" s="1">
        <v>0</v>
      </c>
      <c r="AZ62" s="1">
        <v>0</v>
      </c>
      <c r="BA62" s="1">
        <v>0</v>
      </c>
      <c r="BB62" s="1">
        <v>0</v>
      </c>
      <c r="BC62" s="7">
        <f>(EA62+FH62+GG62)-(DZ62+FG62+GF62)-((BD62/60)*(-0.29)+(EF62/60)*0.11+(FI62/60)*(-0.33))</f>
        <v>1.1507472222218165</v>
      </c>
      <c r="BD62" s="6">
        <v>456.63333333330002</v>
      </c>
      <c r="BE62" s="6">
        <f t="shared" si="18"/>
        <v>13.046666666665715</v>
      </c>
      <c r="BF62" s="5">
        <v>12.75</v>
      </c>
      <c r="BG62" s="5">
        <v>36.979999999999997</v>
      </c>
      <c r="BH62" s="21">
        <f t="shared" si="19"/>
        <v>0.25638447617132515</v>
      </c>
      <c r="BI62" s="1">
        <v>1</v>
      </c>
      <c r="BJ62" s="22">
        <v>3</v>
      </c>
      <c r="BK62" s="22">
        <v>3</v>
      </c>
      <c r="BL62" s="1">
        <v>6</v>
      </c>
      <c r="BM62" s="1">
        <f t="shared" si="20"/>
        <v>7</v>
      </c>
      <c r="BN62" s="8">
        <f t="shared" si="21"/>
        <v>0.91977516607058318</v>
      </c>
      <c r="BO62" s="3">
        <f t="shared" si="22"/>
        <v>38.142857142857146</v>
      </c>
      <c r="BP62" s="20">
        <f t="shared" si="23"/>
        <v>7.1428571428571425E-2</v>
      </c>
      <c r="BQ62" s="20">
        <f t="shared" si="24"/>
        <v>0.42857142857142855</v>
      </c>
      <c r="BR62" s="20">
        <f t="shared" si="25"/>
        <v>0.5</v>
      </c>
      <c r="BS62" s="3" t="str">
        <f t="shared" si="26"/>
        <v xml:space="preserve"> </v>
      </c>
      <c r="BV62" s="20" t="str">
        <f t="shared" si="27"/>
        <v xml:space="preserve"> </v>
      </c>
      <c r="BW62" s="5">
        <v>39</v>
      </c>
      <c r="BX62" s="5">
        <v>60</v>
      </c>
      <c r="BY62" s="21">
        <f t="shared" si="28"/>
        <v>0.28695652173913044</v>
      </c>
      <c r="BZ62" s="5">
        <v>69</v>
      </c>
      <c r="CA62" s="5">
        <v>64</v>
      </c>
      <c r="CB62" s="23">
        <f t="shared" si="29"/>
        <v>0.38550724637681161</v>
      </c>
      <c r="CC62" s="5">
        <v>49</v>
      </c>
      <c r="CD62" s="5">
        <v>64</v>
      </c>
      <c r="CE62" s="23">
        <f t="shared" si="30"/>
        <v>0.32753623188405795</v>
      </c>
      <c r="CF62" s="23">
        <f t="shared" si="31"/>
        <v>0.42672413793103448</v>
      </c>
      <c r="CG62" s="24">
        <v>3</v>
      </c>
      <c r="CH62" s="5">
        <v>145</v>
      </c>
      <c r="CI62" s="5">
        <v>132</v>
      </c>
      <c r="CJ62" s="5">
        <v>108</v>
      </c>
      <c r="CK62">
        <v>14.63129904</v>
      </c>
      <c r="CL62" s="5">
        <v>-0.91600000000000004</v>
      </c>
      <c r="CM62" s="5">
        <v>5</v>
      </c>
      <c r="CN62" s="5">
        <v>-0.33</v>
      </c>
      <c r="CO62" s="5">
        <v>-8.0000000000000002E-3</v>
      </c>
      <c r="CP62" s="5">
        <v>-5.9729999999999999</v>
      </c>
      <c r="CQ62" s="21">
        <f t="shared" si="32"/>
        <v>7.8651685393258425E-2</v>
      </c>
      <c r="CR62" s="25">
        <f t="shared" si="33"/>
        <v>0.93</v>
      </c>
      <c r="CS62" s="22">
        <f t="shared" si="34"/>
        <v>937.86516853932585</v>
      </c>
      <c r="CT62" s="21">
        <f t="shared" si="35"/>
        <v>8.6516853932584736E-3</v>
      </c>
      <c r="CU62" s="26">
        <f t="shared" si="36"/>
        <v>1.8823529411764706</v>
      </c>
      <c r="CV62" s="27">
        <f t="shared" si="37"/>
        <v>1.8823529411764706</v>
      </c>
      <c r="CW62" s="27">
        <f t="shared" si="38"/>
        <v>23.932773109243698</v>
      </c>
      <c r="CX62" s="27">
        <f t="shared" si="39"/>
        <v>26.890756302521009</v>
      </c>
      <c r="CY62" s="27">
        <f t="shared" si="40"/>
        <v>44.369747899159663</v>
      </c>
      <c r="CZ62" s="27">
        <f t="shared" si="41"/>
        <v>49.47899159663865</v>
      </c>
      <c r="DA62" s="28">
        <f t="shared" si="42"/>
        <v>-5.1092436974789877</v>
      </c>
      <c r="DB62" s="5">
        <v>14</v>
      </c>
      <c r="DC62" s="5">
        <v>14</v>
      </c>
      <c r="DD62" s="22">
        <v>164</v>
      </c>
      <c r="DE62" s="22">
        <v>186</v>
      </c>
      <c r="DF62" s="22">
        <v>65</v>
      </c>
      <c r="DG62" s="22">
        <v>63</v>
      </c>
      <c r="DH62" s="22">
        <v>105</v>
      </c>
      <c r="DI62" s="22">
        <v>87</v>
      </c>
      <c r="DJ62" s="29">
        <f t="shared" si="43"/>
        <v>2.2023769921761858</v>
      </c>
      <c r="DK62" s="27">
        <f t="shared" si="44"/>
        <v>2.1787838986324655</v>
      </c>
      <c r="DL62" s="27">
        <f t="shared" si="45"/>
        <v>2.5032836282160242</v>
      </c>
      <c r="DM62" s="27">
        <f t="shared" si="46"/>
        <v>27.582477014602489</v>
      </c>
      <c r="DN62" s="27">
        <f t="shared" si="47"/>
        <v>28.50961909912694</v>
      </c>
      <c r="DO62" s="27">
        <f t="shared" si="48"/>
        <v>49.277601792474698</v>
      </c>
      <c r="DP62" s="27">
        <f t="shared" si="49"/>
        <v>54.608668778490305</v>
      </c>
      <c r="DQ62" s="30">
        <f t="shared" si="50"/>
        <v>0.22182328853661915</v>
      </c>
      <c r="DR62" s="5">
        <v>47</v>
      </c>
      <c r="DS62" s="5">
        <v>54</v>
      </c>
      <c r="DT62" s="5">
        <v>548</v>
      </c>
      <c r="DU62" s="5">
        <v>561</v>
      </c>
      <c r="DV62" s="5">
        <v>196</v>
      </c>
      <c r="DW62" s="5">
        <v>244</v>
      </c>
      <c r="DX62" s="5">
        <v>319</v>
      </c>
      <c r="DY62" s="5">
        <v>272</v>
      </c>
      <c r="DZ62" s="22">
        <v>3</v>
      </c>
      <c r="EA62" s="22">
        <v>2</v>
      </c>
      <c r="EB62" s="22">
        <f t="shared" si="51"/>
        <v>-1</v>
      </c>
      <c r="EC62" s="26">
        <f t="shared" si="52"/>
        <v>0.39418935688739282</v>
      </c>
      <c r="ED62" s="27">
        <f t="shared" si="53"/>
        <v>0.26279290459159516</v>
      </c>
      <c r="EE62" s="27">
        <f t="shared" si="54"/>
        <v>-0.13139645229579758</v>
      </c>
      <c r="EF62" s="6">
        <v>40.566666666700002</v>
      </c>
      <c r="EG62" s="6">
        <f t="shared" si="55"/>
        <v>1.1590476190485715</v>
      </c>
      <c r="EH62" s="5">
        <v>1.1599999999999999</v>
      </c>
      <c r="EI62" s="5">
        <v>3.64</v>
      </c>
      <c r="EJ62" s="21">
        <f t="shared" si="56"/>
        <v>0.24166666666666667</v>
      </c>
      <c r="EK62" s="1">
        <v>0</v>
      </c>
      <c r="EL62" s="22">
        <v>0</v>
      </c>
      <c r="EM62" s="22">
        <v>0</v>
      </c>
      <c r="EN62" s="1">
        <v>0</v>
      </c>
      <c r="EO62" s="3">
        <f t="shared" si="57"/>
        <v>0</v>
      </c>
      <c r="EP62" s="6">
        <f t="shared" si="58"/>
        <v>0</v>
      </c>
      <c r="EQ62" s="3">
        <f t="shared" si="59"/>
        <v>0</v>
      </c>
      <c r="ER62" s="20">
        <f t="shared" si="60"/>
        <v>0</v>
      </c>
      <c r="ES62" s="20">
        <f t="shared" si="61"/>
        <v>0</v>
      </c>
      <c r="ET62" s="20">
        <f t="shared" si="62"/>
        <v>0</v>
      </c>
      <c r="EU62" s="3" t="str">
        <f t="shared" si="63"/>
        <v xml:space="preserve"> </v>
      </c>
      <c r="EX62" s="20" t="str">
        <f t="shared" si="64"/>
        <v xml:space="preserve"> </v>
      </c>
      <c r="EY62" s="5">
        <v>1</v>
      </c>
      <c r="EZ62" s="5">
        <v>1</v>
      </c>
      <c r="FA62" s="22">
        <v>23</v>
      </c>
      <c r="FB62" s="22">
        <v>7</v>
      </c>
      <c r="FC62" s="22">
        <v>16</v>
      </c>
      <c r="FD62" s="22">
        <v>3</v>
      </c>
      <c r="FE62" s="22">
        <v>1</v>
      </c>
      <c r="FF62" s="22">
        <v>12</v>
      </c>
      <c r="FG62" s="22">
        <v>0</v>
      </c>
      <c r="FH62" s="22">
        <v>0</v>
      </c>
      <c r="FI62" s="6">
        <v>3.2833333332999999</v>
      </c>
      <c r="FJ62" s="6">
        <f t="shared" si="65"/>
        <v>9.3809523808571424E-2</v>
      </c>
      <c r="FK62" s="5">
        <v>0.09</v>
      </c>
      <c r="FL62" s="5">
        <v>4.12</v>
      </c>
      <c r="FM62" s="21">
        <f t="shared" si="66"/>
        <v>2.1377672209026127E-2</v>
      </c>
      <c r="FN62" s="1">
        <v>0</v>
      </c>
      <c r="FO62" s="22">
        <v>0</v>
      </c>
      <c r="FP62" s="22">
        <v>0</v>
      </c>
      <c r="FQ62" s="1">
        <v>0</v>
      </c>
      <c r="FR62" s="1">
        <f t="shared" si="67"/>
        <v>0</v>
      </c>
      <c r="FS62" s="3">
        <f t="shared" si="68"/>
        <v>0</v>
      </c>
      <c r="FT62" s="3" t="str">
        <f t="shared" si="69"/>
        <v xml:space="preserve"> </v>
      </c>
      <c r="FW62" s="20" t="str">
        <f t="shared" si="70"/>
        <v xml:space="preserve"> </v>
      </c>
      <c r="FX62" s="5">
        <v>0</v>
      </c>
      <c r="FY62" s="5">
        <v>2</v>
      </c>
      <c r="FZ62" s="22">
        <v>0</v>
      </c>
      <c r="GA62" s="22">
        <v>3</v>
      </c>
      <c r="GB62" s="22">
        <v>0</v>
      </c>
      <c r="GC62" s="22">
        <v>1</v>
      </c>
      <c r="GD62" s="22">
        <v>2</v>
      </c>
      <c r="GE62" s="22">
        <v>0</v>
      </c>
      <c r="GF62" s="22">
        <v>0</v>
      </c>
      <c r="GG62" s="22">
        <v>0</v>
      </c>
      <c r="GH62" s="1">
        <v>16</v>
      </c>
      <c r="GI62" s="1">
        <v>1</v>
      </c>
      <c r="GJ62" s="1">
        <v>18</v>
      </c>
      <c r="GK62" s="1">
        <v>2</v>
      </c>
      <c r="GN62" s="31" t="str">
        <f t="shared" si="71"/>
        <v xml:space="preserve"> 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32" t="str">
        <f t="shared" si="72"/>
        <v xml:space="preserve"> </v>
      </c>
      <c r="GW62" s="9">
        <f t="shared" si="73"/>
        <v>3</v>
      </c>
      <c r="GX62" s="10">
        <v>0.30000000000000004</v>
      </c>
      <c r="GY62" s="10">
        <v>1.1000000000000001</v>
      </c>
      <c r="GZ62" s="10">
        <v>1.4</v>
      </c>
      <c r="HA62" s="29">
        <f t="shared" si="74"/>
        <v>0.04</v>
      </c>
      <c r="HB62" s="29">
        <f t="shared" si="75"/>
        <v>0.1678377568350706</v>
      </c>
      <c r="HC62">
        <v>8.8000000000000007</v>
      </c>
      <c r="HD62">
        <v>9.8000000000000007</v>
      </c>
      <c r="HE62">
        <v>0.9</v>
      </c>
      <c r="HF62">
        <v>0.60000000000000009</v>
      </c>
      <c r="HG62">
        <v>1.5</v>
      </c>
      <c r="HH62">
        <v>0</v>
      </c>
      <c r="HI62">
        <v>2.1</v>
      </c>
      <c r="HJ62" s="11">
        <f t="shared" si="76"/>
        <v>6.0000000000000005E-2</v>
      </c>
      <c r="HK62" s="11">
        <f t="shared" si="77"/>
        <v>0.25175663525260594</v>
      </c>
      <c r="HL62">
        <v>99</v>
      </c>
      <c r="HM62">
        <v>0</v>
      </c>
      <c r="HN62">
        <v>0</v>
      </c>
      <c r="HQ62" s="33">
        <v>650000</v>
      </c>
      <c r="HR62" s="33">
        <v>0</v>
      </c>
      <c r="HS62" s="30">
        <f t="shared" si="78"/>
        <v>1.8365853658536586</v>
      </c>
    </row>
    <row r="63" spans="1:227" x14ac:dyDescent="0.2">
      <c r="A63" s="1">
        <v>45</v>
      </c>
      <c r="B63" s="2" t="s">
        <v>594</v>
      </c>
      <c r="C63" s="2" t="s">
        <v>595</v>
      </c>
      <c r="D63" s="2" t="s">
        <v>257</v>
      </c>
      <c r="E63" s="2" t="s">
        <v>240</v>
      </c>
      <c r="F63" s="2">
        <v>76</v>
      </c>
      <c r="G63" s="2">
        <v>214</v>
      </c>
      <c r="H63" s="2" t="s">
        <v>249</v>
      </c>
      <c r="J63" s="3">
        <v>27</v>
      </c>
      <c r="K63" s="5" t="s">
        <v>596</v>
      </c>
      <c r="L63" s="5" t="s">
        <v>597</v>
      </c>
      <c r="M63" s="5" t="s">
        <v>319</v>
      </c>
      <c r="N63" s="5" t="s">
        <v>351</v>
      </c>
      <c r="O63" s="2" t="s">
        <v>351</v>
      </c>
      <c r="P63" s="2" t="s">
        <v>254</v>
      </c>
      <c r="Q63" s="1">
        <v>5</v>
      </c>
      <c r="R63" s="1">
        <v>0</v>
      </c>
      <c r="S63" s="1">
        <v>0</v>
      </c>
      <c r="T63" s="1">
        <v>0</v>
      </c>
      <c r="U63" s="1">
        <v>-1</v>
      </c>
      <c r="V63" s="1">
        <v>5</v>
      </c>
      <c r="W63" s="20">
        <f t="shared" si="0"/>
        <v>0</v>
      </c>
      <c r="X63" s="6">
        <v>41.733333333300003</v>
      </c>
      <c r="Y63" s="6">
        <f t="shared" si="1"/>
        <v>8.3466666666600009</v>
      </c>
      <c r="Z63" s="1">
        <v>66</v>
      </c>
      <c r="AA63" s="6">
        <f t="shared" si="2"/>
        <v>13.2</v>
      </c>
      <c r="AB63" s="8">
        <f t="shared" si="3"/>
        <v>0.63232323232272736</v>
      </c>
      <c r="AC63" s="3">
        <f t="shared" si="4"/>
        <v>0</v>
      </c>
      <c r="AD63" s="8">
        <f t="shared" si="5"/>
        <v>0</v>
      </c>
      <c r="AE63" s="20">
        <f t="shared" si="6"/>
        <v>0</v>
      </c>
      <c r="AF63" s="20">
        <f t="shared" si="7"/>
        <v>0</v>
      </c>
      <c r="AG63" s="20">
        <f t="shared" si="8"/>
        <v>0</v>
      </c>
      <c r="AH63" s="3" t="e">
        <f t="shared" si="9"/>
        <v>#VALUE!</v>
      </c>
      <c r="AI63" s="3" t="str">
        <f t="shared" si="10"/>
        <v xml:space="preserve"> </v>
      </c>
      <c r="AJ63" s="3" t="str">
        <f t="shared" si="11"/>
        <v xml:space="preserve"> </v>
      </c>
      <c r="AK63" s="20" t="e">
        <f t="shared" si="12"/>
        <v>#VALUE!</v>
      </c>
      <c r="AL63" s="6">
        <v>0</v>
      </c>
      <c r="AM63" s="1">
        <v>2</v>
      </c>
      <c r="AN63" s="1">
        <v>3</v>
      </c>
      <c r="AO63" s="1">
        <v>1</v>
      </c>
      <c r="AP63" s="1">
        <v>1</v>
      </c>
      <c r="AQ63" s="1">
        <v>0</v>
      </c>
      <c r="AR63" s="6">
        <f t="shared" si="13"/>
        <v>2.8753993610246606</v>
      </c>
      <c r="AS63" s="6">
        <f t="shared" si="14"/>
        <v>4.313099041536991</v>
      </c>
      <c r="AT63" s="6">
        <f t="shared" si="15"/>
        <v>1.4376996805123303</v>
      </c>
      <c r="AU63" s="6">
        <f t="shared" si="16"/>
        <v>1.4376996805123303</v>
      </c>
      <c r="AV63" s="6">
        <f t="shared" si="17"/>
        <v>0</v>
      </c>
      <c r="AW63" s="1">
        <v>4</v>
      </c>
      <c r="AX63" s="1">
        <v>2</v>
      </c>
      <c r="AY63" s="1">
        <v>0</v>
      </c>
      <c r="AZ63" s="1">
        <v>0</v>
      </c>
      <c r="BA63" s="1">
        <v>0</v>
      </c>
      <c r="BB63" s="1">
        <v>0</v>
      </c>
      <c r="BC63" s="7">
        <f>(EA63+FH63+GG63)-(DZ63+FG63+GF63)-((BD63/60)*(0.11)+(EF63/60)*(-0.14)+(FI63/60)*(0.13))</f>
        <v>-2.0766055555554832</v>
      </c>
      <c r="BD63" s="6">
        <v>41.45</v>
      </c>
      <c r="BE63" s="6">
        <f t="shared" si="18"/>
        <v>8.2900000000000009</v>
      </c>
      <c r="BF63" s="5">
        <v>8.2899999999999991</v>
      </c>
      <c r="BG63" s="5">
        <v>40.299999999999997</v>
      </c>
      <c r="BH63" s="21">
        <f t="shared" si="19"/>
        <v>0.17061123688001645</v>
      </c>
      <c r="BI63" s="1">
        <v>0</v>
      </c>
      <c r="BJ63" s="22">
        <v>0</v>
      </c>
      <c r="BK63" s="22">
        <v>0</v>
      </c>
      <c r="BL63" s="1">
        <v>0</v>
      </c>
      <c r="BM63" s="1">
        <f t="shared" si="20"/>
        <v>0</v>
      </c>
      <c r="BN63" s="8">
        <f t="shared" si="21"/>
        <v>0</v>
      </c>
      <c r="BO63" s="3">
        <f t="shared" si="22"/>
        <v>0</v>
      </c>
      <c r="BP63" s="20">
        <f t="shared" si="23"/>
        <v>0</v>
      </c>
      <c r="BQ63" s="20">
        <f t="shared" si="24"/>
        <v>0</v>
      </c>
      <c r="BR63" s="20">
        <f t="shared" si="25"/>
        <v>0</v>
      </c>
      <c r="BS63" s="3" t="str">
        <f t="shared" si="26"/>
        <v xml:space="preserve"> </v>
      </c>
      <c r="BT63" s="1">
        <v>0</v>
      </c>
      <c r="BU63" s="1">
        <v>0</v>
      </c>
      <c r="BV63" s="20" t="str">
        <f t="shared" si="27"/>
        <v xml:space="preserve"> </v>
      </c>
      <c r="BW63" s="5">
        <v>2</v>
      </c>
      <c r="BX63" s="5">
        <v>7</v>
      </c>
      <c r="BY63" s="21">
        <f t="shared" si="28"/>
        <v>0.22500000000000001</v>
      </c>
      <c r="BZ63" s="5">
        <v>10</v>
      </c>
      <c r="CA63" s="5">
        <v>7</v>
      </c>
      <c r="CB63" s="23">
        <f t="shared" si="29"/>
        <v>0.42499999999999999</v>
      </c>
      <c r="CC63" s="5">
        <v>9</v>
      </c>
      <c r="CD63" s="5">
        <v>5</v>
      </c>
      <c r="CE63" s="23">
        <f t="shared" si="30"/>
        <v>0.35</v>
      </c>
      <c r="CF63" s="23">
        <f t="shared" si="31"/>
        <v>0.34615384615384615</v>
      </c>
      <c r="CG63" s="24">
        <v>3</v>
      </c>
      <c r="CH63" s="5">
        <v>18</v>
      </c>
      <c r="CI63" s="5">
        <v>20</v>
      </c>
      <c r="CJ63" s="5">
        <v>13</v>
      </c>
      <c r="CK63">
        <v>15.513016439999999</v>
      </c>
      <c r="CL63" s="5">
        <v>-0.36</v>
      </c>
      <c r="CM63" s="5">
        <v>12</v>
      </c>
      <c r="CN63" s="5">
        <v>0.77600000000000002</v>
      </c>
      <c r="CO63" s="5">
        <v>-3.2080000000000002</v>
      </c>
      <c r="CP63" s="5">
        <v>4.109</v>
      </c>
      <c r="CQ63" s="21">
        <f t="shared" si="32"/>
        <v>9.0909090909090912E-2</v>
      </c>
      <c r="CR63" s="25">
        <f t="shared" si="33"/>
        <v>0.88888888888888884</v>
      </c>
      <c r="CS63" s="22">
        <f t="shared" si="34"/>
        <v>897.97979797979792</v>
      </c>
      <c r="CT63" s="21">
        <f t="shared" si="35"/>
        <v>-2.0202020202020249E-2</v>
      </c>
      <c r="CU63" s="26">
        <f t="shared" si="36"/>
        <v>1.4475271411338964</v>
      </c>
      <c r="CV63" s="27">
        <f t="shared" si="37"/>
        <v>2.8950542822677927</v>
      </c>
      <c r="CW63" s="27">
        <f t="shared" si="38"/>
        <v>15.922798552472862</v>
      </c>
      <c r="CX63" s="27">
        <f t="shared" si="39"/>
        <v>26.055488540410135</v>
      </c>
      <c r="CY63" s="27">
        <f t="shared" si="40"/>
        <v>31.845597104945725</v>
      </c>
      <c r="CZ63" s="27">
        <f t="shared" si="41"/>
        <v>37.635705669481311</v>
      </c>
      <c r="DA63" s="28">
        <f t="shared" si="42"/>
        <v>-5.7901085645355863</v>
      </c>
      <c r="DB63" s="5">
        <v>1</v>
      </c>
      <c r="DC63" s="5">
        <v>2</v>
      </c>
      <c r="DD63" s="22">
        <v>10</v>
      </c>
      <c r="DE63" s="22">
        <v>16</v>
      </c>
      <c r="DF63" s="22">
        <v>4</v>
      </c>
      <c r="DG63" s="22">
        <v>2</v>
      </c>
      <c r="DH63" s="22">
        <v>6</v>
      </c>
      <c r="DI63" s="22">
        <v>7</v>
      </c>
      <c r="DJ63" s="29">
        <f t="shared" si="43"/>
        <v>-5.520800872227893</v>
      </c>
      <c r="DK63" s="27">
        <f t="shared" si="44"/>
        <v>2.9776674937965262</v>
      </c>
      <c r="DL63" s="27">
        <f t="shared" si="45"/>
        <v>2.6799007444168734</v>
      </c>
      <c r="DM63" s="27">
        <f t="shared" si="46"/>
        <v>27.990074441687344</v>
      </c>
      <c r="DN63" s="27">
        <f t="shared" si="47"/>
        <v>30.967741935483872</v>
      </c>
      <c r="DO63" s="27">
        <f t="shared" si="48"/>
        <v>55.384615384615387</v>
      </c>
      <c r="DP63" s="27">
        <f t="shared" si="49"/>
        <v>54.193548387096776</v>
      </c>
      <c r="DQ63" s="30">
        <f t="shared" si="50"/>
        <v>-6.9811755620541973</v>
      </c>
      <c r="DR63" s="5">
        <v>10</v>
      </c>
      <c r="DS63" s="5">
        <v>9</v>
      </c>
      <c r="DT63" s="5">
        <v>84</v>
      </c>
      <c r="DU63" s="5">
        <v>95</v>
      </c>
      <c r="DV63" s="5">
        <v>37</v>
      </c>
      <c r="DW63" s="5">
        <v>21</v>
      </c>
      <c r="DX63" s="5">
        <v>57</v>
      </c>
      <c r="DY63" s="5">
        <v>55</v>
      </c>
      <c r="DZ63" s="22">
        <v>2</v>
      </c>
      <c r="EA63" s="22">
        <v>0</v>
      </c>
      <c r="EB63" s="22">
        <f t="shared" si="51"/>
        <v>-2</v>
      </c>
      <c r="EC63" s="26">
        <f t="shared" si="52"/>
        <v>2.8950542822677923</v>
      </c>
      <c r="ED63" s="27">
        <f t="shared" si="53"/>
        <v>0</v>
      </c>
      <c r="EE63" s="27">
        <f t="shared" si="54"/>
        <v>-2.8950542822677923</v>
      </c>
      <c r="EF63" s="6">
        <v>0</v>
      </c>
      <c r="EG63" s="6">
        <f t="shared" si="55"/>
        <v>0</v>
      </c>
      <c r="EH63" s="5"/>
      <c r="EI63" s="5"/>
      <c r="EJ63" s="21" t="str">
        <f t="shared" si="56"/>
        <v xml:space="preserve"> </v>
      </c>
      <c r="EK63" s="1">
        <v>0</v>
      </c>
      <c r="EL63" s="22">
        <v>0</v>
      </c>
      <c r="EM63" s="22">
        <v>0</v>
      </c>
      <c r="EN63" s="1">
        <v>0</v>
      </c>
      <c r="EO63" s="3">
        <f t="shared" si="57"/>
        <v>0</v>
      </c>
      <c r="EP63" s="6">
        <f t="shared" si="58"/>
        <v>0</v>
      </c>
      <c r="EQ63" s="3">
        <f t="shared" si="59"/>
        <v>0</v>
      </c>
      <c r="ER63" s="20">
        <f t="shared" si="60"/>
        <v>0</v>
      </c>
      <c r="ES63" s="20">
        <f t="shared" si="61"/>
        <v>0</v>
      </c>
      <c r="ET63" s="20">
        <f t="shared" si="62"/>
        <v>0</v>
      </c>
      <c r="EU63" s="3" t="str">
        <f t="shared" si="63"/>
        <v xml:space="preserve"> </v>
      </c>
      <c r="EV63" s="1">
        <v>0</v>
      </c>
      <c r="EW63" s="1">
        <v>0</v>
      </c>
      <c r="EX63" s="20" t="str">
        <f t="shared" si="64"/>
        <v xml:space="preserve"> </v>
      </c>
      <c r="EY63" s="5"/>
      <c r="EZ63" s="5"/>
      <c r="FA63" s="22">
        <v>0</v>
      </c>
      <c r="FB63" s="22">
        <v>0</v>
      </c>
      <c r="FC63" s="22">
        <v>0</v>
      </c>
      <c r="FD63" s="22">
        <v>0</v>
      </c>
      <c r="FE63" s="22">
        <v>0</v>
      </c>
      <c r="FF63" s="22">
        <v>0</v>
      </c>
      <c r="FG63" s="22">
        <v>0</v>
      </c>
      <c r="FH63" s="22">
        <v>0</v>
      </c>
      <c r="FI63" s="6">
        <v>0.28333333329999999</v>
      </c>
      <c r="FJ63" s="6">
        <f t="shared" si="65"/>
        <v>5.6666666659999997E-2</v>
      </c>
      <c r="FK63" s="5">
        <v>0.06</v>
      </c>
      <c r="FL63" s="5">
        <v>4.5199999999999996</v>
      </c>
      <c r="FM63" s="21">
        <f t="shared" si="66"/>
        <v>1.3100436681222708E-2</v>
      </c>
      <c r="FN63" s="1">
        <v>0</v>
      </c>
      <c r="FO63" s="22">
        <v>0</v>
      </c>
      <c r="FP63" s="22">
        <v>0</v>
      </c>
      <c r="FQ63" s="1">
        <v>0</v>
      </c>
      <c r="FR63" s="1">
        <f t="shared" si="67"/>
        <v>0</v>
      </c>
      <c r="FS63" s="3">
        <f t="shared" si="68"/>
        <v>0</v>
      </c>
      <c r="FT63" s="3" t="str">
        <f t="shared" si="69"/>
        <v xml:space="preserve"> </v>
      </c>
      <c r="FU63" s="1">
        <v>0</v>
      </c>
      <c r="FV63" s="1">
        <v>0</v>
      </c>
      <c r="FW63" s="20" t="str">
        <f t="shared" si="70"/>
        <v xml:space="preserve"> </v>
      </c>
      <c r="FX63" s="5">
        <v>0</v>
      </c>
      <c r="FY63" s="5">
        <v>1</v>
      </c>
      <c r="FZ63" s="22">
        <v>0</v>
      </c>
      <c r="GA63" s="22">
        <v>0</v>
      </c>
      <c r="GB63" s="22">
        <v>0</v>
      </c>
      <c r="GC63" s="22">
        <v>0</v>
      </c>
      <c r="GD63" s="22">
        <v>0</v>
      </c>
      <c r="GE63" s="22">
        <v>0</v>
      </c>
      <c r="GF63" s="22">
        <v>0</v>
      </c>
      <c r="GG63" s="22">
        <v>0</v>
      </c>
      <c r="GH63" s="1">
        <v>1</v>
      </c>
      <c r="GI63" s="1">
        <v>0</v>
      </c>
      <c r="GJ63" s="1">
        <v>3</v>
      </c>
      <c r="GK63" s="1">
        <v>1</v>
      </c>
      <c r="GN63" s="31" t="str">
        <f t="shared" si="71"/>
        <v xml:space="preserve"> 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32" t="str">
        <f t="shared" si="72"/>
        <v xml:space="preserve"> </v>
      </c>
      <c r="GW63" s="9">
        <f t="shared" si="73"/>
        <v>2</v>
      </c>
      <c r="GX63" s="10">
        <v>-0.1</v>
      </c>
      <c r="GY63" s="10">
        <v>0</v>
      </c>
      <c r="GZ63" s="10">
        <v>-0.1</v>
      </c>
      <c r="HA63" s="29">
        <f t="shared" si="74"/>
        <v>-0.02</v>
      </c>
      <c r="HB63" s="29">
        <f t="shared" si="75"/>
        <v>-0.14376996805123304</v>
      </c>
      <c r="HC63">
        <v>0.9</v>
      </c>
      <c r="HD63">
        <v>1.3</v>
      </c>
      <c r="HE63">
        <v>-1.2</v>
      </c>
      <c r="HF63">
        <v>-0.4</v>
      </c>
      <c r="HG63">
        <v>0.1</v>
      </c>
      <c r="HH63">
        <v>0</v>
      </c>
      <c r="HI63">
        <v>-0.30000000000000004</v>
      </c>
      <c r="HJ63" s="11">
        <f t="shared" si="76"/>
        <v>-6.0000000000000012E-2</v>
      </c>
      <c r="HK63" s="11">
        <f t="shared" si="77"/>
        <v>-0.43130990415369919</v>
      </c>
      <c r="HL63">
        <v>51</v>
      </c>
      <c r="HM63">
        <v>0</v>
      </c>
      <c r="HN63">
        <v>0</v>
      </c>
      <c r="HQ63" s="33">
        <v>296212</v>
      </c>
      <c r="HR63" s="33">
        <v>0</v>
      </c>
      <c r="HS63" s="30">
        <f t="shared" si="78"/>
        <v>-0.36784901108647461</v>
      </c>
    </row>
    <row r="64" spans="1:227" x14ac:dyDescent="0.2">
      <c r="A64" s="1">
        <v>89</v>
      </c>
      <c r="B64" s="2" t="s">
        <v>598</v>
      </c>
      <c r="C64" s="2" t="s">
        <v>599</v>
      </c>
      <c r="E64" s="2" t="s">
        <v>600</v>
      </c>
      <c r="F64" s="2">
        <v>72</v>
      </c>
      <c r="G64" s="2">
        <v>211</v>
      </c>
      <c r="H64" s="2" t="s">
        <v>231</v>
      </c>
      <c r="J64" s="3">
        <v>24</v>
      </c>
      <c r="K64" s="5" t="s">
        <v>601</v>
      </c>
      <c r="L64" s="5" t="s">
        <v>602</v>
      </c>
      <c r="M64" s="5" t="s">
        <v>603</v>
      </c>
      <c r="N64" s="5" t="s">
        <v>577</v>
      </c>
      <c r="O64" s="2" t="s">
        <v>577</v>
      </c>
      <c r="P64" s="2" t="s">
        <v>415</v>
      </c>
      <c r="Q64" s="1">
        <v>48</v>
      </c>
      <c r="R64" s="1">
        <v>7</v>
      </c>
      <c r="S64" s="1">
        <v>19</v>
      </c>
      <c r="T64" s="1">
        <v>26</v>
      </c>
      <c r="U64" s="1">
        <v>0</v>
      </c>
      <c r="V64" s="1">
        <v>83</v>
      </c>
      <c r="W64" s="20">
        <f t="shared" si="0"/>
        <v>8.4337349397590355E-2</v>
      </c>
      <c r="X64" s="6">
        <v>886.88333333330002</v>
      </c>
      <c r="Y64" s="6">
        <f t="shared" si="1"/>
        <v>18.476736111110416</v>
      </c>
      <c r="Z64" s="1">
        <v>1108</v>
      </c>
      <c r="AA64" s="6">
        <f t="shared" si="2"/>
        <v>23.083333333333332</v>
      </c>
      <c r="AB64" s="8">
        <f t="shared" si="3"/>
        <v>0.80043622141994586</v>
      </c>
      <c r="AC64" s="3">
        <f t="shared" si="4"/>
        <v>76.642857142857139</v>
      </c>
      <c r="AD64" s="8">
        <f t="shared" si="5"/>
        <v>5.185091720337061</v>
      </c>
      <c r="AE64" s="20">
        <f t="shared" si="6"/>
        <v>0.2</v>
      </c>
      <c r="AF64" s="20">
        <f t="shared" si="7"/>
        <v>0.54285714285714282</v>
      </c>
      <c r="AG64" s="20">
        <f t="shared" si="8"/>
        <v>0.74285714285714288</v>
      </c>
      <c r="AH64" s="3">
        <f t="shared" si="9"/>
        <v>11</v>
      </c>
      <c r="AI64" s="3">
        <f t="shared" si="10"/>
        <v>1</v>
      </c>
      <c r="AJ64" s="3">
        <f t="shared" si="11"/>
        <v>10</v>
      </c>
      <c r="AK64" s="20">
        <f t="shared" si="12"/>
        <v>9.0909090909090912E-2</v>
      </c>
      <c r="AL64" s="6">
        <v>0.30000000000000004</v>
      </c>
      <c r="AM64" s="1">
        <v>77</v>
      </c>
      <c r="AN64" s="1">
        <v>17</v>
      </c>
      <c r="AO64" s="1">
        <v>27</v>
      </c>
      <c r="AP64" s="1">
        <v>13</v>
      </c>
      <c r="AQ64" s="1">
        <v>27</v>
      </c>
      <c r="AR64" s="6">
        <f t="shared" si="13"/>
        <v>5.209253377934159</v>
      </c>
      <c r="AS64" s="6">
        <f t="shared" si="14"/>
        <v>1.1500949016218274</v>
      </c>
      <c r="AT64" s="6">
        <f t="shared" si="15"/>
        <v>1.8266213143405494</v>
      </c>
      <c r="AU64" s="6">
        <f t="shared" si="16"/>
        <v>0.87948433653433855</v>
      </c>
      <c r="AV64" s="6">
        <f t="shared" si="17"/>
        <v>1.8266213143405494</v>
      </c>
      <c r="AW64" s="1">
        <v>12</v>
      </c>
      <c r="AX64" s="1">
        <v>6</v>
      </c>
      <c r="AY64" s="1">
        <v>0</v>
      </c>
      <c r="AZ64" s="1">
        <v>0</v>
      </c>
      <c r="BA64" s="1">
        <v>0</v>
      </c>
      <c r="BB64" s="1">
        <v>0</v>
      </c>
      <c r="BC64" s="7">
        <f>(EA64+FH64+GG64)-(DZ64+FG64+GF64)-((BD64/60)*(0.11)+(EF64/60)*(-0.14)+(FI64/60)*(0.13))</f>
        <v>5.9142249999998668</v>
      </c>
      <c r="BD64" s="6">
        <v>701.11666666669998</v>
      </c>
      <c r="BE64" s="6">
        <f t="shared" si="18"/>
        <v>14.606597222222916</v>
      </c>
      <c r="BF64" s="5">
        <v>14</v>
      </c>
      <c r="BG64" s="5">
        <v>33.71</v>
      </c>
      <c r="BH64" s="21">
        <f t="shared" si="19"/>
        <v>0.2934395304967512</v>
      </c>
      <c r="BI64" s="1">
        <v>4</v>
      </c>
      <c r="BJ64" s="22">
        <v>5</v>
      </c>
      <c r="BK64" s="22">
        <v>10</v>
      </c>
      <c r="BL64" s="1">
        <v>15</v>
      </c>
      <c r="BM64" s="1">
        <f t="shared" si="20"/>
        <v>19</v>
      </c>
      <c r="BN64" s="8">
        <f t="shared" si="21"/>
        <v>1.6259776071504208</v>
      </c>
      <c r="BO64" s="3">
        <f t="shared" si="22"/>
        <v>63.928571428571431</v>
      </c>
      <c r="BP64" s="20">
        <f t="shared" si="23"/>
        <v>0.14285714285714285</v>
      </c>
      <c r="BQ64" s="20">
        <f t="shared" si="24"/>
        <v>0.5357142857142857</v>
      </c>
      <c r="BR64" s="20">
        <f t="shared" si="25"/>
        <v>0.6785714285714286</v>
      </c>
      <c r="BS64" s="3">
        <f t="shared" si="26"/>
        <v>11</v>
      </c>
      <c r="BT64" s="1">
        <v>1</v>
      </c>
      <c r="BU64" s="1">
        <v>10</v>
      </c>
      <c r="BV64" s="20">
        <f t="shared" si="27"/>
        <v>9.0909090909090912E-2</v>
      </c>
      <c r="BW64" s="5">
        <v>91</v>
      </c>
      <c r="BX64" s="5">
        <v>117</v>
      </c>
      <c r="BY64" s="21">
        <f t="shared" si="28"/>
        <v>0.35254237288135593</v>
      </c>
      <c r="BZ64" s="5">
        <v>90</v>
      </c>
      <c r="CA64" s="5">
        <v>78</v>
      </c>
      <c r="CB64" s="23">
        <f t="shared" si="29"/>
        <v>0.28474576271186441</v>
      </c>
      <c r="CC64" s="5">
        <v>117</v>
      </c>
      <c r="CD64" s="5">
        <v>97</v>
      </c>
      <c r="CE64" s="23">
        <f t="shared" si="30"/>
        <v>0.36271186440677966</v>
      </c>
      <c r="CF64" s="23">
        <f t="shared" si="31"/>
        <v>0.55319148936170215</v>
      </c>
      <c r="CG64" s="24">
        <v>6</v>
      </c>
      <c r="CH64" s="5">
        <v>259</v>
      </c>
      <c r="CI64" s="5">
        <v>238</v>
      </c>
      <c r="CJ64" s="5">
        <v>190</v>
      </c>
      <c r="CK64">
        <v>15.8622061</v>
      </c>
      <c r="CL64" s="5">
        <v>1.008</v>
      </c>
      <c r="CM64" s="5">
        <v>7</v>
      </c>
      <c r="CN64" s="5">
        <v>0.97099999999999997</v>
      </c>
      <c r="CO64" s="5">
        <v>-0.27900000000000003</v>
      </c>
      <c r="CP64" s="5">
        <v>0.88300000000000001</v>
      </c>
      <c r="CQ64" s="21">
        <f t="shared" si="32"/>
        <v>7.8212290502793297E-2</v>
      </c>
      <c r="CR64" s="25">
        <f t="shared" si="33"/>
        <v>0.92286501377410468</v>
      </c>
      <c r="CS64" s="22">
        <f t="shared" si="34"/>
        <v>930.68624282438407</v>
      </c>
      <c r="CT64" s="21">
        <f t="shared" si="35"/>
        <v>1.0773042768979779E-3</v>
      </c>
      <c r="CU64" s="26">
        <f t="shared" si="36"/>
        <v>2.5</v>
      </c>
      <c r="CV64" s="27">
        <f t="shared" si="37"/>
        <v>2.5</v>
      </c>
      <c r="CW64" s="27">
        <f t="shared" si="38"/>
        <v>31.964285714285715</v>
      </c>
      <c r="CX64" s="27">
        <f t="shared" si="39"/>
        <v>32.410714285714285</v>
      </c>
      <c r="CY64" s="27">
        <f t="shared" si="40"/>
        <v>56.696428571428569</v>
      </c>
      <c r="CZ64" s="27">
        <f t="shared" si="41"/>
        <v>59.017857142857139</v>
      </c>
      <c r="DA64" s="28">
        <f t="shared" si="42"/>
        <v>-2.3214285714285694</v>
      </c>
      <c r="DB64" s="5">
        <v>28</v>
      </c>
      <c r="DC64" s="5">
        <v>28</v>
      </c>
      <c r="DD64" s="22">
        <v>330</v>
      </c>
      <c r="DE64" s="22">
        <v>335</v>
      </c>
      <c r="DF64" s="22">
        <v>133</v>
      </c>
      <c r="DG64" s="22">
        <v>136</v>
      </c>
      <c r="DH64" s="22">
        <v>162</v>
      </c>
      <c r="DI64" s="22">
        <v>144</v>
      </c>
      <c r="DJ64" s="29">
        <f t="shared" si="43"/>
        <v>-3.600024316109419</v>
      </c>
      <c r="DK64" s="27">
        <f t="shared" si="44"/>
        <v>2.3361020468703653</v>
      </c>
      <c r="DL64" s="27">
        <f t="shared" si="45"/>
        <v>2.0765351527736575</v>
      </c>
      <c r="DM64" s="27">
        <f t="shared" si="46"/>
        <v>30.146840700088994</v>
      </c>
      <c r="DN64" s="27">
        <f t="shared" si="47"/>
        <v>29.590625927024622</v>
      </c>
      <c r="DO64" s="27">
        <f t="shared" si="48"/>
        <v>58.142984277662421</v>
      </c>
      <c r="DP64" s="27">
        <f t="shared" si="49"/>
        <v>55.695639276179179</v>
      </c>
      <c r="DQ64" s="30">
        <f t="shared" si="50"/>
        <v>-4.7687735729118117</v>
      </c>
      <c r="DR64" s="5">
        <v>63</v>
      </c>
      <c r="DS64" s="5">
        <v>56</v>
      </c>
      <c r="DT64" s="5">
        <v>750</v>
      </c>
      <c r="DU64" s="5">
        <v>742</v>
      </c>
      <c r="DV64" s="5">
        <v>361</v>
      </c>
      <c r="DW64" s="5">
        <v>329</v>
      </c>
      <c r="DX64" s="5">
        <v>375</v>
      </c>
      <c r="DY64" s="5">
        <v>394</v>
      </c>
      <c r="DZ64" s="22">
        <v>4</v>
      </c>
      <c r="EA64" s="22">
        <v>13</v>
      </c>
      <c r="EB64" s="22">
        <f t="shared" si="51"/>
        <v>9</v>
      </c>
      <c r="EC64" s="26">
        <f t="shared" si="52"/>
        <v>0.34231107518956227</v>
      </c>
      <c r="ED64" s="27">
        <f t="shared" si="53"/>
        <v>1.1125109943660774</v>
      </c>
      <c r="EE64" s="27">
        <f t="shared" si="54"/>
        <v>0.77019991917651509</v>
      </c>
      <c r="EF64" s="6">
        <v>133.80000000000001</v>
      </c>
      <c r="EG64" s="6">
        <f t="shared" si="55"/>
        <v>2.7875000000000001</v>
      </c>
      <c r="EH64" s="5">
        <v>2.62</v>
      </c>
      <c r="EI64" s="5">
        <v>2.94</v>
      </c>
      <c r="EJ64" s="21">
        <f t="shared" si="56"/>
        <v>0.47122302158273377</v>
      </c>
      <c r="EK64" s="1">
        <v>3</v>
      </c>
      <c r="EL64" s="22">
        <v>1</v>
      </c>
      <c r="EM64" s="22">
        <v>1</v>
      </c>
      <c r="EN64" s="1">
        <v>4</v>
      </c>
      <c r="EO64" s="3">
        <f t="shared" si="57"/>
        <v>7</v>
      </c>
      <c r="EP64" s="6">
        <f t="shared" si="58"/>
        <v>3.1390134529147979</v>
      </c>
      <c r="EQ64" s="3">
        <f t="shared" si="59"/>
        <v>12.714285714285715</v>
      </c>
      <c r="ER64" s="20">
        <f t="shared" si="60"/>
        <v>0.42857142857142855</v>
      </c>
      <c r="ES64" s="20">
        <f t="shared" si="61"/>
        <v>0.5714285714285714</v>
      </c>
      <c r="ET64" s="20">
        <f t="shared" si="62"/>
        <v>1</v>
      </c>
      <c r="EU64" s="3" t="str">
        <f t="shared" si="63"/>
        <v xml:space="preserve"> </v>
      </c>
      <c r="EV64" s="1">
        <v>0</v>
      </c>
      <c r="EW64" s="1">
        <v>0</v>
      </c>
      <c r="EX64" s="20" t="str">
        <f t="shared" si="64"/>
        <v xml:space="preserve"> </v>
      </c>
      <c r="EY64" s="5">
        <v>7</v>
      </c>
      <c r="EZ64" s="5">
        <v>0</v>
      </c>
      <c r="FA64" s="22">
        <v>82</v>
      </c>
      <c r="FB64" s="22">
        <v>11</v>
      </c>
      <c r="FC64" s="22">
        <v>28</v>
      </c>
      <c r="FD64" s="22">
        <v>2</v>
      </c>
      <c r="FE64" s="22">
        <v>2</v>
      </c>
      <c r="FF64" s="22">
        <v>50</v>
      </c>
      <c r="FG64" s="22">
        <v>1</v>
      </c>
      <c r="FH64" s="22">
        <v>0</v>
      </c>
      <c r="FI64" s="6">
        <v>51.9666666667</v>
      </c>
      <c r="FJ64" s="6">
        <f t="shared" si="65"/>
        <v>1.0826388888895833</v>
      </c>
      <c r="FK64" s="5">
        <v>1.08</v>
      </c>
      <c r="FL64" s="5">
        <v>4.0999999999999996</v>
      </c>
      <c r="FM64" s="21">
        <f t="shared" si="66"/>
        <v>0.20849420849420852</v>
      </c>
      <c r="FN64" s="1">
        <v>0</v>
      </c>
      <c r="FO64" s="22">
        <v>0</v>
      </c>
      <c r="FP64" s="22">
        <v>0</v>
      </c>
      <c r="FQ64" s="1">
        <v>0</v>
      </c>
      <c r="FR64" s="1">
        <f t="shared" si="67"/>
        <v>0</v>
      </c>
      <c r="FS64" s="3">
        <f t="shared" si="68"/>
        <v>0</v>
      </c>
      <c r="FT64" s="3" t="str">
        <f t="shared" si="69"/>
        <v xml:space="preserve"> </v>
      </c>
      <c r="FU64" s="1">
        <v>0</v>
      </c>
      <c r="FV64" s="1">
        <v>0</v>
      </c>
      <c r="FW64" s="20" t="str">
        <f t="shared" si="70"/>
        <v xml:space="preserve"> </v>
      </c>
      <c r="FX64" s="5">
        <v>0</v>
      </c>
      <c r="FY64" s="5">
        <v>3</v>
      </c>
      <c r="FZ64" s="22">
        <v>9</v>
      </c>
      <c r="GA64" s="22">
        <v>31</v>
      </c>
      <c r="GB64" s="22">
        <v>3</v>
      </c>
      <c r="GC64" s="22">
        <v>21</v>
      </c>
      <c r="GD64" s="22">
        <v>20</v>
      </c>
      <c r="GE64" s="22">
        <v>4</v>
      </c>
      <c r="GF64" s="22">
        <v>1</v>
      </c>
      <c r="GG64" s="22">
        <v>0</v>
      </c>
      <c r="GH64" s="1">
        <v>38</v>
      </c>
      <c r="GI64" s="1">
        <v>10</v>
      </c>
      <c r="GJ64" s="1">
        <v>31</v>
      </c>
      <c r="GK64" s="1">
        <v>3</v>
      </c>
      <c r="GL64" s="1">
        <v>9</v>
      </c>
      <c r="GM64" s="1">
        <v>2</v>
      </c>
      <c r="GN64" s="31">
        <f t="shared" si="71"/>
        <v>0.22222222222222221</v>
      </c>
      <c r="GO64" s="1">
        <v>1</v>
      </c>
      <c r="GP64" s="1">
        <v>2</v>
      </c>
      <c r="GQ64" s="1">
        <v>0</v>
      </c>
      <c r="GR64" s="1">
        <v>2</v>
      </c>
      <c r="GS64" s="1">
        <v>0</v>
      </c>
      <c r="GT64" s="1">
        <v>0</v>
      </c>
      <c r="GU64" s="1">
        <v>0</v>
      </c>
      <c r="GV64" s="32" t="str">
        <f t="shared" si="72"/>
        <v xml:space="preserve"> </v>
      </c>
      <c r="GW64" s="9">
        <f t="shared" si="73"/>
        <v>7</v>
      </c>
      <c r="GX64" s="10">
        <v>1.2</v>
      </c>
      <c r="GY64" s="10">
        <v>0.9</v>
      </c>
      <c r="GZ64" s="10">
        <v>2</v>
      </c>
      <c r="HA64" s="29">
        <f t="shared" si="74"/>
        <v>4.1666666666666664E-2</v>
      </c>
      <c r="HB64" s="29">
        <f t="shared" si="75"/>
        <v>0.13530528254374438</v>
      </c>
      <c r="HC64">
        <v>18.600000000000001</v>
      </c>
      <c r="HD64">
        <v>15.4</v>
      </c>
      <c r="HE64">
        <v>-1</v>
      </c>
      <c r="HF64">
        <v>1.7000000000000002</v>
      </c>
      <c r="HG64">
        <v>1</v>
      </c>
      <c r="HH64">
        <v>-1</v>
      </c>
      <c r="HI64">
        <v>1.7000000000000002</v>
      </c>
      <c r="HJ64" s="11">
        <f t="shared" si="76"/>
        <v>3.5416666666666673E-2</v>
      </c>
      <c r="HK64" s="11">
        <f t="shared" si="77"/>
        <v>0.11500949016218275</v>
      </c>
      <c r="HL64">
        <v>99</v>
      </c>
      <c r="HM64">
        <v>0</v>
      </c>
      <c r="HN64">
        <v>0</v>
      </c>
      <c r="HQ64" s="33">
        <v>1100000</v>
      </c>
      <c r="HR64" s="33">
        <v>0</v>
      </c>
      <c r="HS64" s="30">
        <f t="shared" si="78"/>
        <v>0.6463414634146345</v>
      </c>
    </row>
    <row r="65" spans="1:228" x14ac:dyDescent="0.2">
      <c r="A65" s="1">
        <v>44</v>
      </c>
      <c r="B65" s="2" t="s">
        <v>604</v>
      </c>
      <c r="C65" s="2" t="s">
        <v>605</v>
      </c>
      <c r="D65" s="2" t="s">
        <v>304</v>
      </c>
      <c r="E65" s="2" t="s">
        <v>230</v>
      </c>
      <c r="F65" s="2">
        <v>75</v>
      </c>
      <c r="G65" s="2">
        <v>215</v>
      </c>
      <c r="H65" s="2" t="s">
        <v>249</v>
      </c>
      <c r="J65" s="3">
        <v>23</v>
      </c>
      <c r="K65" s="5" t="s">
        <v>606</v>
      </c>
      <c r="L65" s="5" t="s">
        <v>607</v>
      </c>
      <c r="M65" s="5" t="s">
        <v>608</v>
      </c>
      <c r="N65" s="5" t="s">
        <v>335</v>
      </c>
      <c r="O65" s="2" t="s">
        <v>335</v>
      </c>
      <c r="P65" s="2" t="s">
        <v>271</v>
      </c>
      <c r="Q65" s="1">
        <v>33</v>
      </c>
      <c r="R65" s="1">
        <v>5</v>
      </c>
      <c r="S65" s="1">
        <v>9</v>
      </c>
      <c r="T65" s="1">
        <v>14</v>
      </c>
      <c r="U65" s="1">
        <v>-5</v>
      </c>
      <c r="V65" s="1">
        <v>85</v>
      </c>
      <c r="W65" s="20">
        <f t="shared" si="0"/>
        <v>5.8823529411764705E-2</v>
      </c>
      <c r="X65" s="6">
        <v>763.08333333329995</v>
      </c>
      <c r="Y65" s="6">
        <f t="shared" si="1"/>
        <v>23.123737373736361</v>
      </c>
      <c r="Z65" s="1">
        <v>869</v>
      </c>
      <c r="AA65" s="6">
        <f t="shared" si="2"/>
        <v>26.333333333333332</v>
      </c>
      <c r="AB65" s="8">
        <f t="shared" si="3"/>
        <v>0.87811660912922895</v>
      </c>
      <c r="AC65" s="3">
        <f t="shared" si="4"/>
        <v>20.53448275862069</v>
      </c>
      <c r="AD65" s="8">
        <f t="shared" si="5"/>
        <v>1.6145929437815381</v>
      </c>
      <c r="AE65" s="20">
        <f t="shared" si="6"/>
        <v>0.15151515151515152</v>
      </c>
      <c r="AF65" s="20">
        <f t="shared" si="7"/>
        <v>0.27272727272727271</v>
      </c>
      <c r="AG65" s="20">
        <f t="shared" si="8"/>
        <v>0.4242424242424242</v>
      </c>
      <c r="AH65" s="3" t="e">
        <f t="shared" si="9"/>
        <v>#VALUE!</v>
      </c>
      <c r="AI65" s="3" t="str">
        <f t="shared" si="10"/>
        <v xml:space="preserve"> </v>
      </c>
      <c r="AJ65" s="3" t="str">
        <f t="shared" si="11"/>
        <v xml:space="preserve"> </v>
      </c>
      <c r="AK65" s="20" t="e">
        <f t="shared" si="12"/>
        <v>#VALUE!</v>
      </c>
      <c r="AL65" s="6">
        <v>0</v>
      </c>
      <c r="AM65" s="1">
        <v>79</v>
      </c>
      <c r="AN65" s="1">
        <v>50</v>
      </c>
      <c r="AO65" s="1">
        <v>38</v>
      </c>
      <c r="AP65" s="1">
        <v>28</v>
      </c>
      <c r="AQ65" s="1">
        <v>12</v>
      </c>
      <c r="AR65" s="6">
        <f t="shared" si="13"/>
        <v>6.2116413672602917</v>
      </c>
      <c r="AS65" s="6">
        <f t="shared" si="14"/>
        <v>3.931418586873602</v>
      </c>
      <c r="AT65" s="6">
        <f t="shared" si="15"/>
        <v>2.9878781260239373</v>
      </c>
      <c r="AU65" s="6">
        <f t="shared" si="16"/>
        <v>2.2015944086492172</v>
      </c>
      <c r="AV65" s="6">
        <f t="shared" si="17"/>
        <v>0.94354046084966459</v>
      </c>
      <c r="AW65" s="1">
        <v>29</v>
      </c>
      <c r="AX65" s="1">
        <v>6</v>
      </c>
      <c r="AY65" s="1">
        <v>1</v>
      </c>
      <c r="AZ65" s="1">
        <v>1</v>
      </c>
      <c r="BA65" s="1">
        <v>0</v>
      </c>
      <c r="BB65" s="1">
        <v>0</v>
      </c>
      <c r="BC65" s="7">
        <f>(EA65+FH65+GG65)-(DZ65+FG65+GF65)-((BD65/60)*(-0.29)+(EF65/60)*0.11+(FI65/60)*(-0.33))</f>
        <v>2.3485138888889496</v>
      </c>
      <c r="BD65" s="6">
        <v>639.79999999999995</v>
      </c>
      <c r="BE65" s="6">
        <f t="shared" si="18"/>
        <v>19.387878787878787</v>
      </c>
      <c r="BF65" s="5">
        <v>18.809999999999999</v>
      </c>
      <c r="BG65" s="5">
        <v>31.29</v>
      </c>
      <c r="BH65" s="21">
        <f t="shared" si="19"/>
        <v>0.37544910179640723</v>
      </c>
      <c r="BI65" s="1">
        <v>5</v>
      </c>
      <c r="BJ65" s="22">
        <v>1</v>
      </c>
      <c r="BK65" s="22">
        <v>5</v>
      </c>
      <c r="BL65" s="1">
        <v>6</v>
      </c>
      <c r="BM65" s="1">
        <f t="shared" si="20"/>
        <v>11</v>
      </c>
      <c r="BN65" s="8">
        <f t="shared" si="21"/>
        <v>1.0315723663644889</v>
      </c>
      <c r="BO65" s="3">
        <f t="shared" si="22"/>
        <v>10.034482758620689</v>
      </c>
      <c r="BP65" s="20">
        <f t="shared" si="23"/>
        <v>0.17241379310344829</v>
      </c>
      <c r="BQ65" s="20">
        <f t="shared" si="24"/>
        <v>0.20689655172413793</v>
      </c>
      <c r="BR65" s="20">
        <f t="shared" si="25"/>
        <v>0.37931034482758619</v>
      </c>
      <c r="BS65" s="3" t="str">
        <f t="shared" si="26"/>
        <v xml:space="preserve"> </v>
      </c>
      <c r="BV65" s="20" t="str">
        <f t="shared" si="27"/>
        <v xml:space="preserve"> </v>
      </c>
      <c r="BW65" s="5">
        <v>61</v>
      </c>
      <c r="BX65" s="5">
        <v>99</v>
      </c>
      <c r="BY65" s="21">
        <f t="shared" si="28"/>
        <v>0.28169014084507044</v>
      </c>
      <c r="BZ65" s="5">
        <v>88</v>
      </c>
      <c r="CA65" s="5">
        <v>105</v>
      </c>
      <c r="CB65" s="23">
        <f t="shared" si="29"/>
        <v>0.33978873239436619</v>
      </c>
      <c r="CC65" s="5">
        <v>113</v>
      </c>
      <c r="CD65" s="5">
        <v>102</v>
      </c>
      <c r="CE65" s="23">
        <f t="shared" si="30"/>
        <v>0.37852112676056338</v>
      </c>
      <c r="CF65" s="23">
        <f t="shared" si="31"/>
        <v>0.45325779036827196</v>
      </c>
      <c r="CG65" s="24">
        <v>2</v>
      </c>
      <c r="CH65" s="5">
        <v>197</v>
      </c>
      <c r="CI65" s="5">
        <v>201</v>
      </c>
      <c r="CJ65" s="5">
        <v>221</v>
      </c>
      <c r="CK65">
        <v>16.269206499999999</v>
      </c>
      <c r="CL65" s="5">
        <v>1.115</v>
      </c>
      <c r="CM65" s="5">
        <v>2</v>
      </c>
      <c r="CN65" s="5">
        <v>1.0469999999999999</v>
      </c>
      <c r="CO65" s="5">
        <v>-0.73</v>
      </c>
      <c r="CP65" s="5">
        <v>-1.5430000000000001</v>
      </c>
      <c r="CQ65" s="21">
        <f t="shared" si="32"/>
        <v>9.9656357388316158E-2</v>
      </c>
      <c r="CR65" s="25">
        <f t="shared" si="33"/>
        <v>0.89719626168224298</v>
      </c>
      <c r="CS65" s="22">
        <f t="shared" si="34"/>
        <v>907.16189742107451</v>
      </c>
      <c r="CT65" s="21">
        <f t="shared" si="35"/>
        <v>-3.1473809294408628E-3</v>
      </c>
      <c r="CU65" s="26">
        <f t="shared" si="36"/>
        <v>2.8031511285099806</v>
      </c>
      <c r="CV65" s="27">
        <f t="shared" si="37"/>
        <v>3.1897926634768745</v>
      </c>
      <c r="CW65" s="27">
        <f t="shared" si="38"/>
        <v>28.128171668841528</v>
      </c>
      <c r="CX65" s="27">
        <f t="shared" si="39"/>
        <v>31.027983181093234</v>
      </c>
      <c r="CY65" s="27">
        <f t="shared" si="40"/>
        <v>57.609588710067186</v>
      </c>
      <c r="CZ65" s="27">
        <f t="shared" si="41"/>
        <v>60.896041757285786</v>
      </c>
      <c r="DA65" s="28">
        <f t="shared" si="42"/>
        <v>-3.2864530472186004</v>
      </c>
      <c r="DB65" s="5">
        <v>29</v>
      </c>
      <c r="DC65" s="5">
        <v>33</v>
      </c>
      <c r="DD65" s="22">
        <v>262</v>
      </c>
      <c r="DE65" s="22">
        <v>288</v>
      </c>
      <c r="DF65" s="22">
        <v>125</v>
      </c>
      <c r="DG65" s="22">
        <v>132</v>
      </c>
      <c r="DH65" s="22">
        <v>177</v>
      </c>
      <c r="DI65" s="22">
        <v>180</v>
      </c>
      <c r="DJ65" s="29">
        <f t="shared" si="43"/>
        <v>0.33535998394287247</v>
      </c>
      <c r="DK65" s="27">
        <f t="shared" si="44"/>
        <v>2.4405125076266017</v>
      </c>
      <c r="DL65" s="27">
        <f t="shared" si="45"/>
        <v>2.3824050669688255</v>
      </c>
      <c r="DM65" s="27">
        <f t="shared" si="46"/>
        <v>27.019959905865949</v>
      </c>
      <c r="DN65" s="27">
        <f t="shared" si="47"/>
        <v>28.705075684941459</v>
      </c>
      <c r="DO65" s="27">
        <f t="shared" si="48"/>
        <v>55.899357912780737</v>
      </c>
      <c r="DP65" s="27">
        <f t="shared" si="49"/>
        <v>54.272349574362998</v>
      </c>
      <c r="DQ65" s="30">
        <f t="shared" si="50"/>
        <v>-4.9134613856363387</v>
      </c>
      <c r="DR65" s="5">
        <v>42</v>
      </c>
      <c r="DS65" s="5">
        <v>41</v>
      </c>
      <c r="DT65" s="5">
        <v>423</v>
      </c>
      <c r="DU65" s="5">
        <v>453</v>
      </c>
      <c r="DV65" s="5">
        <v>225</v>
      </c>
      <c r="DW65" s="5">
        <v>196</v>
      </c>
      <c r="DX65" s="5">
        <v>244</v>
      </c>
      <c r="DY65" s="5">
        <v>272</v>
      </c>
      <c r="DZ65" s="22">
        <v>3</v>
      </c>
      <c r="EA65" s="22">
        <v>2</v>
      </c>
      <c r="EB65" s="22">
        <f t="shared" si="51"/>
        <v>-1</v>
      </c>
      <c r="EC65" s="26">
        <f t="shared" si="52"/>
        <v>0.28133791809940606</v>
      </c>
      <c r="ED65" s="27">
        <f t="shared" si="53"/>
        <v>0.18755861206627072</v>
      </c>
      <c r="EE65" s="27">
        <f t="shared" si="54"/>
        <v>-9.3779306033135362E-2</v>
      </c>
      <c r="EF65" s="6">
        <v>57.5333333333</v>
      </c>
      <c r="EG65" s="6">
        <f t="shared" si="55"/>
        <v>1.7434343434333333</v>
      </c>
      <c r="EH65" s="5">
        <v>1.65</v>
      </c>
      <c r="EI65" s="5">
        <v>2.77</v>
      </c>
      <c r="EJ65" s="21">
        <f t="shared" si="56"/>
        <v>0.37330316742081449</v>
      </c>
      <c r="EK65" s="1">
        <v>0</v>
      </c>
      <c r="EL65" s="22">
        <v>1</v>
      </c>
      <c r="EM65" s="22">
        <v>2</v>
      </c>
      <c r="EN65" s="1">
        <v>3</v>
      </c>
      <c r="EO65" s="3">
        <f t="shared" si="57"/>
        <v>3</v>
      </c>
      <c r="EP65" s="6">
        <f t="shared" si="58"/>
        <v>3.1286210892254509</v>
      </c>
      <c r="EQ65" s="3">
        <f t="shared" si="59"/>
        <v>10.5</v>
      </c>
      <c r="ER65" s="20">
        <f t="shared" si="60"/>
        <v>0</v>
      </c>
      <c r="ES65" s="20">
        <f t="shared" si="61"/>
        <v>0.75</v>
      </c>
      <c r="ET65" s="20">
        <f t="shared" si="62"/>
        <v>0.75</v>
      </c>
      <c r="EU65" s="3" t="str">
        <f t="shared" si="63"/>
        <v xml:space="preserve"> </v>
      </c>
      <c r="EX65" s="20" t="str">
        <f t="shared" si="64"/>
        <v xml:space="preserve"> </v>
      </c>
      <c r="EY65" s="5">
        <v>4</v>
      </c>
      <c r="EZ65" s="5">
        <v>0</v>
      </c>
      <c r="FA65" s="22">
        <v>38</v>
      </c>
      <c r="FB65" s="22">
        <v>6</v>
      </c>
      <c r="FC65" s="22">
        <v>13</v>
      </c>
      <c r="FD65" s="22">
        <v>1</v>
      </c>
      <c r="FE65" s="22">
        <v>1</v>
      </c>
      <c r="FF65" s="22">
        <v>21</v>
      </c>
      <c r="FG65" s="22">
        <v>0</v>
      </c>
      <c r="FH65" s="22">
        <v>0</v>
      </c>
      <c r="FI65" s="6">
        <v>65.75</v>
      </c>
      <c r="FJ65" s="6">
        <f t="shared" si="65"/>
        <v>1.9924242424242424</v>
      </c>
      <c r="FK65" s="5">
        <v>1.84</v>
      </c>
      <c r="FL65" s="5">
        <v>2.4700000000000002</v>
      </c>
      <c r="FM65" s="21">
        <f t="shared" si="66"/>
        <v>0.42691415313225056</v>
      </c>
      <c r="FN65" s="1">
        <v>0</v>
      </c>
      <c r="FO65" s="22">
        <v>0</v>
      </c>
      <c r="FP65" s="22">
        <v>0</v>
      </c>
      <c r="FQ65" s="1">
        <v>0</v>
      </c>
      <c r="FR65" s="1">
        <f t="shared" si="67"/>
        <v>0</v>
      </c>
      <c r="FS65" s="3">
        <f t="shared" si="68"/>
        <v>0</v>
      </c>
      <c r="FT65" s="3" t="str">
        <f t="shared" si="69"/>
        <v xml:space="preserve"> </v>
      </c>
      <c r="FW65" s="20" t="str">
        <f t="shared" si="70"/>
        <v xml:space="preserve"> </v>
      </c>
      <c r="FX65" s="5">
        <v>0</v>
      </c>
      <c r="FY65" s="5">
        <v>9</v>
      </c>
      <c r="FZ65" s="22">
        <v>18</v>
      </c>
      <c r="GA65" s="22">
        <v>45</v>
      </c>
      <c r="GB65" s="22">
        <v>2</v>
      </c>
      <c r="GC65" s="22">
        <v>14</v>
      </c>
      <c r="GD65" s="22">
        <v>22</v>
      </c>
      <c r="GE65" s="22">
        <v>5</v>
      </c>
      <c r="GF65" s="22">
        <v>0</v>
      </c>
      <c r="GG65" s="22">
        <v>0</v>
      </c>
      <c r="GH65" s="1">
        <v>34</v>
      </c>
      <c r="GI65" s="1">
        <v>4</v>
      </c>
      <c r="GJ65" s="1">
        <v>43</v>
      </c>
      <c r="GK65" s="1">
        <v>8</v>
      </c>
      <c r="GL65" s="1">
        <v>1</v>
      </c>
      <c r="GM65" s="1">
        <v>1</v>
      </c>
      <c r="GN65" s="31">
        <f t="shared" si="71"/>
        <v>1</v>
      </c>
      <c r="GO65" s="1">
        <v>1</v>
      </c>
      <c r="GP65" s="1">
        <v>2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32" t="str">
        <f t="shared" si="72"/>
        <v xml:space="preserve"> </v>
      </c>
      <c r="GW65" s="9">
        <f t="shared" si="73"/>
        <v>7</v>
      </c>
      <c r="GX65" s="10">
        <v>1.2</v>
      </c>
      <c r="GY65" s="10">
        <v>1</v>
      </c>
      <c r="GZ65" s="10">
        <v>2.2999999999999998</v>
      </c>
      <c r="HA65" s="29">
        <f t="shared" si="74"/>
        <v>6.9696969696969688E-2</v>
      </c>
      <c r="HB65" s="29">
        <f t="shared" si="75"/>
        <v>0.18084525499618567</v>
      </c>
      <c r="HC65">
        <v>16.3</v>
      </c>
      <c r="HD65">
        <v>18.399999999999999</v>
      </c>
      <c r="HE65">
        <v>-2.6</v>
      </c>
      <c r="HF65">
        <v>2.1</v>
      </c>
      <c r="HG65">
        <v>1.3</v>
      </c>
      <c r="HH65">
        <v>0.5</v>
      </c>
      <c r="HI65">
        <v>3.9</v>
      </c>
      <c r="HJ65" s="11">
        <f t="shared" si="76"/>
        <v>0.11818181818181818</v>
      </c>
      <c r="HK65" s="11">
        <f t="shared" si="77"/>
        <v>0.30665064977614098</v>
      </c>
      <c r="HL65">
        <v>99</v>
      </c>
      <c r="HM65">
        <v>0</v>
      </c>
      <c r="HN65">
        <v>0</v>
      </c>
      <c r="HO65">
        <v>15</v>
      </c>
      <c r="HP65" t="s">
        <v>609</v>
      </c>
      <c r="HQ65" s="33">
        <v>2500000</v>
      </c>
      <c r="HR65" s="33">
        <v>0</v>
      </c>
      <c r="HS65" s="30">
        <f t="shared" si="78"/>
        <v>0.38780487804878083</v>
      </c>
    </row>
    <row r="66" spans="1:228" x14ac:dyDescent="0.2">
      <c r="A66" s="1">
        <v>49</v>
      </c>
      <c r="B66" s="2" t="s">
        <v>610</v>
      </c>
      <c r="C66" s="2" t="s">
        <v>440</v>
      </c>
      <c r="D66" s="2" t="s">
        <v>379</v>
      </c>
      <c r="E66" s="2" t="s">
        <v>240</v>
      </c>
      <c r="F66" s="2">
        <v>75</v>
      </c>
      <c r="G66" s="2">
        <v>200</v>
      </c>
      <c r="H66" s="2" t="s">
        <v>231</v>
      </c>
      <c r="J66" s="3">
        <v>28</v>
      </c>
      <c r="K66" s="5" t="s">
        <v>611</v>
      </c>
      <c r="L66" s="5" t="s">
        <v>612</v>
      </c>
      <c r="M66" s="5" t="s">
        <v>613</v>
      </c>
      <c r="N66" s="5" t="s">
        <v>577</v>
      </c>
      <c r="O66" s="2" t="s">
        <v>577</v>
      </c>
      <c r="P66" s="2" t="s">
        <v>314</v>
      </c>
      <c r="Q66" s="1">
        <v>14</v>
      </c>
      <c r="R66" s="1">
        <v>0</v>
      </c>
      <c r="S66" s="1">
        <v>0</v>
      </c>
      <c r="T66" s="1">
        <v>0</v>
      </c>
      <c r="U66" s="1">
        <v>-4</v>
      </c>
      <c r="V66" s="1">
        <v>17</v>
      </c>
      <c r="W66" s="20">
        <f t="shared" ref="W66:W129" si="80">IF(V66&gt;0,R66/V66,0)</f>
        <v>0</v>
      </c>
      <c r="X66" s="6">
        <v>106.7666666667</v>
      </c>
      <c r="Y66" s="6">
        <f t="shared" ref="Y66:Y129" si="81">X66/Q66</f>
        <v>7.6261904761928578</v>
      </c>
      <c r="Z66" s="1">
        <v>152</v>
      </c>
      <c r="AA66" s="6">
        <f t="shared" ref="AA66:AA129" si="82">Z66/Q66</f>
        <v>10.857142857142858</v>
      </c>
      <c r="AB66" s="8">
        <f t="shared" ref="AB66:AB129" si="83">X66/Z66</f>
        <v>0.7024122807019737</v>
      </c>
      <c r="AC66" s="3">
        <f t="shared" ref="AC66:AC129" si="84">BO66+EQ66+FS66</f>
        <v>0</v>
      </c>
      <c r="AD66" s="8">
        <f t="shared" ref="AD66:AD129" si="85">AC66/X66*60</f>
        <v>0</v>
      </c>
      <c r="AE66" s="20">
        <f t="shared" ref="AE66:AE129" si="86">IF((DB66+EY66+FX66)&gt;0,R66/(DB66+EY66+FX66),0)</f>
        <v>0</v>
      </c>
      <c r="AF66" s="20">
        <f t="shared" ref="AF66:AF129" si="87">IF((DB66+EY66+FX66)&gt;0,S66/(DB66+EY66+FX66),0)</f>
        <v>0</v>
      </c>
      <c r="AG66" s="20">
        <f t="shared" ref="AG66:AG129" si="88">AE66+AF66</f>
        <v>0</v>
      </c>
      <c r="AH66" s="3">
        <f t="shared" ref="AH66:AH129" si="89">IF(AI66+AJ66&gt;0,AI66+AJ66," ")</f>
        <v>21</v>
      </c>
      <c r="AI66" s="3">
        <f t="shared" ref="AI66:AI129" si="90">IF(BT66+EV66+FU66&gt;0,BT66+EV66+FU66," ")</f>
        <v>7</v>
      </c>
      <c r="AJ66" s="3">
        <f t="shared" ref="AJ66:AJ129" si="91">IF(BU66+EW66+FV66&gt;0,BU66+EW66+FV66," ")</f>
        <v>14</v>
      </c>
      <c r="AK66" s="20">
        <f t="shared" ref="AK66:AK129" si="92">IF(AI66+AJ66&gt;0,AI66/AH66," ")</f>
        <v>0.33333333333333331</v>
      </c>
      <c r="AL66" s="6">
        <v>2.5</v>
      </c>
      <c r="AM66" s="1">
        <v>21</v>
      </c>
      <c r="AN66" s="1">
        <v>3</v>
      </c>
      <c r="AO66" s="1">
        <v>3</v>
      </c>
      <c r="AP66" s="1">
        <v>1</v>
      </c>
      <c r="AQ66" s="1">
        <v>2</v>
      </c>
      <c r="AR66" s="6">
        <f t="shared" ref="AR66:AR129" si="93">AM66/X66*60</f>
        <v>11.801436153602308</v>
      </c>
      <c r="AS66" s="6">
        <f t="shared" ref="AS66:AS129" si="94">AN66/X66*60</f>
        <v>1.6859194505146156</v>
      </c>
      <c r="AT66" s="6">
        <f t="shared" ref="AT66:AT129" si="95">AO66/X66*60</f>
        <v>1.6859194505146156</v>
      </c>
      <c r="AU66" s="6">
        <f t="shared" ref="AU66:AU129" si="96">AP66/X66*60</f>
        <v>0.56197315017153848</v>
      </c>
      <c r="AV66" s="6">
        <f t="shared" ref="AV66:AV129" si="97">AQ66/X66*60</f>
        <v>1.123946300343077</v>
      </c>
      <c r="AW66" s="1">
        <v>2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7">
        <f t="shared" ref="BC66:BC72" si="98">(EA66+FH66+GG66)-(DZ66+FG66+GF66)-((BD66/60)*(0.11)+(EF66/60)*(-0.14)+(FI66/60)*(0.13))</f>
        <v>0.80627499999998331</v>
      </c>
      <c r="BD66" s="6">
        <v>106.28333333330001</v>
      </c>
      <c r="BE66" s="6">
        <f t="shared" ref="BE66:BE129" si="99">BD66/Q66</f>
        <v>7.5916666666642865</v>
      </c>
      <c r="BF66" s="5">
        <v>7.59</v>
      </c>
      <c r="BG66" s="5">
        <v>40.270000000000003</v>
      </c>
      <c r="BH66" s="21">
        <f t="shared" ref="BH66:BH129" si="100">BF66/(BF66+BG66)</f>
        <v>0.15858754701211869</v>
      </c>
      <c r="BI66" s="1">
        <v>0</v>
      </c>
      <c r="BJ66" s="22">
        <v>0</v>
      </c>
      <c r="BK66" s="22">
        <v>0</v>
      </c>
      <c r="BL66" s="1">
        <v>0</v>
      </c>
      <c r="BM66" s="1">
        <f t="shared" ref="BM66:BM129" si="101">BI66+BL66</f>
        <v>0</v>
      </c>
      <c r="BN66" s="8">
        <f t="shared" ref="BN66:BN129" si="102">BM66/BD66*60</f>
        <v>0</v>
      </c>
      <c r="BO66" s="3">
        <f t="shared" ref="BO66:BO129" si="103">IF(CQ66&gt;0,BJ66/CQ66,0)</f>
        <v>0</v>
      </c>
      <c r="BP66" s="20">
        <f t="shared" ref="BP66:BP129" si="104">IF(DB66&gt;0,BI66/DB66,0)</f>
        <v>0</v>
      </c>
      <c r="BQ66" s="20">
        <f t="shared" ref="BQ66:BQ129" si="105">IF(DB66&gt;0,BL66/DB66,0)</f>
        <v>0</v>
      </c>
      <c r="BR66" s="20">
        <f t="shared" ref="BR66:BR129" si="106">BP66+BQ66</f>
        <v>0</v>
      </c>
      <c r="BS66" s="3">
        <f t="shared" ref="BS66:BS129" si="107">IF(BT66+BU66&gt;0,BT66+BU66," ")</f>
        <v>20</v>
      </c>
      <c r="BT66" s="1">
        <v>7</v>
      </c>
      <c r="BU66" s="1">
        <v>13</v>
      </c>
      <c r="BV66" s="20">
        <f t="shared" ref="BV66:BV129" si="108">IF(BT66+BU66&gt;0,BT66/BS66," ")</f>
        <v>0.35</v>
      </c>
      <c r="BW66" s="5">
        <v>13</v>
      </c>
      <c r="BX66" s="5">
        <v>24</v>
      </c>
      <c r="BY66" s="21">
        <f t="shared" ref="BY66:BY129" si="109">(BW66+BX66)/(BW66+BX66+BZ66+CA66+CC66+CD66)</f>
        <v>0.41111111111111109</v>
      </c>
      <c r="BZ66" s="5">
        <v>10</v>
      </c>
      <c r="CA66" s="5">
        <v>7</v>
      </c>
      <c r="CB66" s="23">
        <f t="shared" ref="CB66:CB129" si="110">(BZ66+CA66)/(BW66+BX66+BZ66+CA66+CC66+CD66)</f>
        <v>0.18888888888888888</v>
      </c>
      <c r="CC66" s="5">
        <v>17</v>
      </c>
      <c r="CD66" s="5">
        <v>19</v>
      </c>
      <c r="CE66" s="23">
        <f t="shared" ref="CE66:CE129" si="111">(CC66+CD66)/(BW66+BX66+BZ66+CA66+CC66+CD66)</f>
        <v>0.4</v>
      </c>
      <c r="CF66" s="23">
        <f t="shared" ref="CF66:CF129" si="112">(BW66+BX66)/(BW66+BX66+BZ66+CA66)</f>
        <v>0.68518518518518523</v>
      </c>
      <c r="CG66" s="24">
        <v>11</v>
      </c>
      <c r="CH66" s="5">
        <v>57</v>
      </c>
      <c r="CI66" s="5">
        <v>29</v>
      </c>
      <c r="CJ66" s="5">
        <v>27</v>
      </c>
      <c r="CK66">
        <v>14.455144000000001</v>
      </c>
      <c r="CL66" s="5">
        <v>-1.3340000000000001</v>
      </c>
      <c r="CM66" s="5">
        <v>12</v>
      </c>
      <c r="CN66" s="5">
        <v>-1.8260000000000001</v>
      </c>
      <c r="CO66" s="5">
        <v>-0.21299999999999999</v>
      </c>
      <c r="CP66" s="5">
        <v>0.79900000000000004</v>
      </c>
      <c r="CQ66" s="21">
        <f t="shared" ref="CQ66:CQ129" si="113">IF(DB66&gt;0,DB66/(DB66+DD66),0)</f>
        <v>0.04</v>
      </c>
      <c r="CR66" s="25">
        <f t="shared" ref="CR66:CR129" si="114">DE66/(DC66+DE66)</f>
        <v>0.86046511627906974</v>
      </c>
      <c r="CS66" s="22">
        <f t="shared" ref="CS66:CS129" si="115">CR66*1000+CQ66*100</f>
        <v>864.46511627906978</v>
      </c>
      <c r="CT66" s="21">
        <f t="shared" ref="CT66:CT129" si="116">CQ66-(1-CR66)</f>
        <v>-9.9534883720930251E-2</v>
      </c>
      <c r="CU66" s="26">
        <f t="shared" ref="CU66:CU129" si="117">DB66/(BF66*Q66)*60</f>
        <v>1.129305477131564</v>
      </c>
      <c r="CV66" s="27">
        <f t="shared" ref="CV66:CV129" si="118">DC66/(BF66*Q66)*60</f>
        <v>3.3879164313946926</v>
      </c>
      <c r="CW66" s="27">
        <f t="shared" ref="CW66:CW129" si="119">(DB66+DD66)/(BF66*Q66)*60</f>
        <v>28.232636928289104</v>
      </c>
      <c r="CX66" s="27">
        <f t="shared" ref="CX66:CX129" si="120">(DC66+DE66)/(BF66*Q66)*60</f>
        <v>24.280067758328627</v>
      </c>
      <c r="CY66" s="27">
        <f t="shared" ref="CY66:CY129" si="121">(DB66+DD66+DF66+DI66)/(BF66*Q66)*60</f>
        <v>52.512704686617738</v>
      </c>
      <c r="CZ66" s="27">
        <f t="shared" ref="CZ66:CZ129" si="122">(DC66+DE66+DG66+DH66)/(BF66*Q66)*60</f>
        <v>57.594579333709774</v>
      </c>
      <c r="DA66" s="28">
        <f t="shared" ref="DA66:DA129" si="123">CY66-CZ66</f>
        <v>-5.081874647092036</v>
      </c>
      <c r="DB66" s="5">
        <v>2</v>
      </c>
      <c r="DC66" s="5">
        <v>6</v>
      </c>
      <c r="DD66" s="22">
        <v>48</v>
      </c>
      <c r="DE66" s="22">
        <v>37</v>
      </c>
      <c r="DF66" s="22">
        <v>22</v>
      </c>
      <c r="DG66" s="22">
        <v>33</v>
      </c>
      <c r="DH66" s="22">
        <v>26</v>
      </c>
      <c r="DI66" s="22">
        <v>21</v>
      </c>
      <c r="DJ66" s="29">
        <f t="shared" ref="DJ66:DJ129" si="124">DA66-(-11.91+CP66-CN66+CF66*24)</f>
        <v>-12.241319091536482</v>
      </c>
      <c r="DK66" s="27">
        <f t="shared" ref="DK66:DK129" si="125">DR66/(BG66*Q66)*60</f>
        <v>2.1284898364610303</v>
      </c>
      <c r="DL66" s="27">
        <f t="shared" ref="DL66:DL129" si="126">DS66/(BG66*Q66)*60</f>
        <v>1.8092163609918759</v>
      </c>
      <c r="DM66" s="27">
        <f t="shared" ref="DM66:DM129" si="127">(DR66+DT66)/(BG66*Q66)*60</f>
        <v>32.565894497853762</v>
      </c>
      <c r="DN66" s="27">
        <f t="shared" ref="DN66:DN129" si="128">(DS66+DU66)/(BG66*Q66)*60</f>
        <v>30.969527120507998</v>
      </c>
      <c r="DO66" s="27">
        <f t="shared" ref="DO66:DO129" si="129">(DR66+DT66+DV66+DY66)/(BG66*Q66)*60</f>
        <v>61.300507290077682</v>
      </c>
      <c r="DP66" s="27">
        <f t="shared" ref="DP66:DP129" si="130">(DS66+DU66+DW66+DX66)/(BG66*Q66)*60</f>
        <v>58.852743978147494</v>
      </c>
      <c r="DQ66" s="30">
        <f t="shared" ref="DQ66:DQ129" si="131">DA66-(DO66-DP66)</f>
        <v>-7.5296379590222244</v>
      </c>
      <c r="DR66" s="5">
        <v>20</v>
      </c>
      <c r="DS66" s="5">
        <v>17</v>
      </c>
      <c r="DT66" s="5">
        <v>286</v>
      </c>
      <c r="DU66" s="5">
        <v>274</v>
      </c>
      <c r="DV66" s="5">
        <v>128</v>
      </c>
      <c r="DW66" s="5">
        <v>121</v>
      </c>
      <c r="DX66" s="5">
        <v>141</v>
      </c>
      <c r="DY66" s="5">
        <v>142</v>
      </c>
      <c r="DZ66" s="22">
        <v>1</v>
      </c>
      <c r="EA66" s="22">
        <v>2</v>
      </c>
      <c r="EB66" s="22">
        <f t="shared" ref="EB66:EB129" si="132">EA66-DZ66</f>
        <v>1</v>
      </c>
      <c r="EC66" s="26">
        <f t="shared" ref="EC66:EC129" si="133">DZ66/(BE66*Q66)*60</f>
        <v>0.56452877528636181</v>
      </c>
      <c r="ED66" s="27">
        <f t="shared" ref="ED66:ED129" si="134">EA66/(BE66*Q66)*60</f>
        <v>1.1290575505727236</v>
      </c>
      <c r="EE66" s="27">
        <f t="shared" ref="EE66:EE129" si="135">EB66/(BE66*Q66)*60</f>
        <v>0.56452877528636181</v>
      </c>
      <c r="EF66" s="6">
        <v>0.4833333333</v>
      </c>
      <c r="EG66" s="6">
        <f t="shared" ref="EG66:EG129" si="136">EF66/Q66</f>
        <v>3.452380952142857E-2</v>
      </c>
      <c r="EH66" s="5">
        <v>0.03</v>
      </c>
      <c r="EI66" s="5">
        <v>5.93</v>
      </c>
      <c r="EJ66" s="21">
        <f t="shared" ref="EJ66:EJ129" si="137">IF(EI66&gt;0,EH66/(EH66+EI66)," ")</f>
        <v>5.0335570469798654E-3</v>
      </c>
      <c r="EK66" s="1">
        <v>0</v>
      </c>
      <c r="EL66" s="22">
        <v>0</v>
      </c>
      <c r="EM66" s="22">
        <v>0</v>
      </c>
      <c r="EN66" s="1">
        <v>0</v>
      </c>
      <c r="EO66" s="3">
        <f t="shared" ref="EO66:EO129" si="138">EK66+EN66</f>
        <v>0</v>
      </c>
      <c r="EP66" s="6">
        <f t="shared" ref="EP66:EP129" si="139">IF(EF66&gt;0,EO66/EF66*60,0)</f>
        <v>0</v>
      </c>
      <c r="EQ66" s="3">
        <f t="shared" ref="EQ66:EQ129" si="140">IF(EY66&gt;0,EL66/(EY66/(EY66+FA66)),0)</f>
        <v>0</v>
      </c>
      <c r="ER66" s="20">
        <f t="shared" ref="ER66:ER129" si="141">IF(EY66&gt;0,EK66/EY66,0)</f>
        <v>0</v>
      </c>
      <c r="ES66" s="20">
        <f t="shared" ref="ES66:ES129" si="142">IF(EY66&gt;0,EN66/EY66,0)</f>
        <v>0</v>
      </c>
      <c r="ET66" s="20">
        <f t="shared" ref="ET66:ET129" si="143">ER66+ES66</f>
        <v>0</v>
      </c>
      <c r="EU66" s="3">
        <f t="shared" ref="EU66:EU129" si="144">IF(EV66+EW66&gt;0,EV66+EW66," ")</f>
        <v>1</v>
      </c>
      <c r="EV66" s="1">
        <v>0</v>
      </c>
      <c r="EW66" s="1">
        <v>1</v>
      </c>
      <c r="EX66" s="20">
        <f t="shared" ref="EX66:EX129" si="145">IF(EV66+EW66&gt;0,EV66/EU66," ")</f>
        <v>0</v>
      </c>
      <c r="EY66" s="5">
        <v>0</v>
      </c>
      <c r="EZ66" s="5">
        <v>0</v>
      </c>
      <c r="FA66" s="22">
        <v>0</v>
      </c>
      <c r="FB66" s="22">
        <v>0</v>
      </c>
      <c r="FC66" s="22">
        <v>0</v>
      </c>
      <c r="FD66" s="22">
        <v>0</v>
      </c>
      <c r="FE66" s="22">
        <v>0</v>
      </c>
      <c r="FF66" s="22">
        <v>0</v>
      </c>
      <c r="FG66" s="22">
        <v>0</v>
      </c>
      <c r="FH66" s="22">
        <v>0</v>
      </c>
      <c r="FI66" s="6">
        <v>0</v>
      </c>
      <c r="FJ66" s="6">
        <f t="shared" ref="FJ66:FJ129" si="146">FI66/Q66</f>
        <v>0</v>
      </c>
      <c r="FK66" s="5"/>
      <c r="FL66" s="5"/>
      <c r="FM66" s="21" t="str">
        <f t="shared" ref="FM66:FM129" si="147">IF(FL66&gt;0,FK66/(FK66+FL66)," ")</f>
        <v xml:space="preserve"> </v>
      </c>
      <c r="FN66" s="1">
        <v>0</v>
      </c>
      <c r="FO66" s="22">
        <v>0</v>
      </c>
      <c r="FP66" s="22">
        <v>0</v>
      </c>
      <c r="FQ66" s="1">
        <v>0</v>
      </c>
      <c r="FR66" s="1">
        <f t="shared" ref="FR66:FR129" si="148">FN66+FQ66</f>
        <v>0</v>
      </c>
      <c r="FS66" s="3">
        <f t="shared" ref="FS66:FS129" si="149">IF(FX66&gt;0,FO66/(FX66/(FX66+FZ66)),0)</f>
        <v>0</v>
      </c>
      <c r="FT66" s="3" t="str">
        <f t="shared" ref="FT66:FT129" si="150">IF(FU66+FV66&gt;0,FU66+FV66," ")</f>
        <v xml:space="preserve"> </v>
      </c>
      <c r="FU66" s="1">
        <v>0</v>
      </c>
      <c r="FV66" s="1">
        <v>0</v>
      </c>
      <c r="FW66" s="20" t="str">
        <f t="shared" ref="FW66:FW129" si="151">IF(FU66+FV66&gt;0,FU66/FT66," ")</f>
        <v xml:space="preserve"> </v>
      </c>
      <c r="FX66" s="5"/>
      <c r="FY66" s="5"/>
      <c r="FZ66" s="22">
        <v>0</v>
      </c>
      <c r="GA66" s="22">
        <v>0</v>
      </c>
      <c r="GB66" s="22">
        <v>0</v>
      </c>
      <c r="GC66" s="22">
        <v>0</v>
      </c>
      <c r="GD66" s="22">
        <v>0</v>
      </c>
      <c r="GE66" s="22">
        <v>0</v>
      </c>
      <c r="GF66" s="22">
        <v>0</v>
      </c>
      <c r="GG66" s="22">
        <v>0</v>
      </c>
      <c r="GH66" s="1">
        <v>2</v>
      </c>
      <c r="GI66" s="1">
        <v>0</v>
      </c>
      <c r="GJ66" s="1">
        <v>6</v>
      </c>
      <c r="GK66" s="1">
        <v>0</v>
      </c>
      <c r="GN66" s="31" t="str">
        <f t="shared" ref="GN66:GN129" si="152">IF(GL66&gt;0,GM66/GL66," ")</f>
        <v xml:space="preserve"> 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32" t="str">
        <f t="shared" ref="GV66:GV129" si="153">IF(GU66&gt;0,GT66/GU66," ")</f>
        <v xml:space="preserve"> </v>
      </c>
      <c r="GW66" s="9">
        <f t="shared" ref="GW66:GW129" si="154">IF(BE66&gt;=IF(LEFT(P66,1)="D",16.5,12.4),1,0)+IF(EG66&gt;=1.7,1,0)+IF(FJ66&gt;=1.7,1,0)+IF(BN66&gt;=IF(LEFT(P66,1)="D",0.85,1.7),1,0)+IF(AS66&gt;=IF(LEFT(P66,1)="D",5.1,1.7),1,0)+IF(AR66&gt;5.1,1,0)+IF((EA66+FH66+GG66)&gt;=(DZ66+FG66+GF66),1,0)+IF(GL66&gt;2,1,0)+IF(CM66&lt;=IF(LEFT(P66,1)="D",4,7),1,0)+IF(CG66&lt;=IF(LEFT(P66,1)="D",4,7),1,0)</f>
        <v>2</v>
      </c>
      <c r="GX66" s="10">
        <v>-0.30000000000000004</v>
      </c>
      <c r="GY66" s="10">
        <v>-0.1</v>
      </c>
      <c r="GZ66" s="10">
        <v>-0.4</v>
      </c>
      <c r="HA66" s="29">
        <f t="shared" ref="HA66:HA129" si="155">GZ66/Q66</f>
        <v>-2.8571428571428574E-2</v>
      </c>
      <c r="HB66" s="29">
        <f t="shared" ref="HB66:HB129" si="156">GZ66/X66*60</f>
        <v>-0.22478926006861544</v>
      </c>
      <c r="HC66">
        <v>2</v>
      </c>
      <c r="HD66">
        <v>2</v>
      </c>
      <c r="HE66">
        <v>-4.2</v>
      </c>
      <c r="HF66">
        <v>-0.9</v>
      </c>
      <c r="HG66">
        <v>-0.2</v>
      </c>
      <c r="HH66">
        <v>0</v>
      </c>
      <c r="HI66">
        <v>-1.1000000000000001</v>
      </c>
      <c r="HJ66" s="11">
        <f t="shared" ref="HJ66:HJ129" si="157">HI66/Q66</f>
        <v>-7.8571428571428584E-2</v>
      </c>
      <c r="HK66" s="11">
        <f t="shared" ref="HK66:HK129" si="158">HI66/X66*60</f>
        <v>-0.61817046518869234</v>
      </c>
      <c r="HL66">
        <v>41</v>
      </c>
      <c r="HM66">
        <v>0</v>
      </c>
      <c r="HN66">
        <v>0</v>
      </c>
      <c r="HQ66" s="33">
        <v>269192</v>
      </c>
      <c r="HR66" s="33">
        <v>0</v>
      </c>
      <c r="HS66" s="30">
        <f t="shared" ref="HS66:HS129" si="159">HI66-3*((48/82*HQ66)/1000000-0.5*(HL66/99)*(48/82))</f>
        <v>-1.2090910509977828</v>
      </c>
    </row>
    <row r="67" spans="1:228" x14ac:dyDescent="0.2">
      <c r="A67" s="1">
        <v>40</v>
      </c>
      <c r="B67" s="2" t="s">
        <v>614</v>
      </c>
      <c r="C67" s="2" t="s">
        <v>615</v>
      </c>
      <c r="D67" s="2" t="s">
        <v>616</v>
      </c>
      <c r="E67" s="2" t="s">
        <v>230</v>
      </c>
      <c r="F67" s="2">
        <v>74</v>
      </c>
      <c r="G67" s="2">
        <v>219</v>
      </c>
      <c r="H67" s="2" t="s">
        <v>249</v>
      </c>
      <c r="J67" s="3">
        <v>27</v>
      </c>
      <c r="K67" s="5" t="s">
        <v>617</v>
      </c>
      <c r="L67" s="5" t="s">
        <v>618</v>
      </c>
      <c r="M67" s="5" t="s">
        <v>619</v>
      </c>
      <c r="N67" s="5" t="s">
        <v>327</v>
      </c>
      <c r="O67" s="2" t="s">
        <v>327</v>
      </c>
      <c r="P67" s="2" t="s">
        <v>254</v>
      </c>
      <c r="Q67" s="1">
        <v>43</v>
      </c>
      <c r="R67" s="1">
        <v>2</v>
      </c>
      <c r="S67" s="1">
        <v>4</v>
      </c>
      <c r="T67" s="1">
        <v>6</v>
      </c>
      <c r="U67" s="1">
        <v>1</v>
      </c>
      <c r="V67" s="1">
        <v>19</v>
      </c>
      <c r="W67" s="20">
        <f t="shared" si="80"/>
        <v>0.10526315789473684</v>
      </c>
      <c r="X67" s="6">
        <v>347.55</v>
      </c>
      <c r="Y67" s="6">
        <f t="shared" si="81"/>
        <v>8.0825581395348838</v>
      </c>
      <c r="Z67" s="1">
        <v>524</v>
      </c>
      <c r="AA67" s="6">
        <f t="shared" si="82"/>
        <v>12.186046511627907</v>
      </c>
      <c r="AB67" s="8">
        <f t="shared" si="83"/>
        <v>0.66326335877862597</v>
      </c>
      <c r="AC67" s="3">
        <f t="shared" si="84"/>
        <v>35.1</v>
      </c>
      <c r="AD67" s="8">
        <f t="shared" si="85"/>
        <v>6.0595597755718602</v>
      </c>
      <c r="AE67" s="20">
        <f t="shared" si="86"/>
        <v>0.2</v>
      </c>
      <c r="AF67" s="20">
        <f t="shared" si="87"/>
        <v>0.4</v>
      </c>
      <c r="AG67" s="20">
        <f t="shared" si="88"/>
        <v>0.60000000000000009</v>
      </c>
      <c r="AH67" s="3">
        <f t="shared" si="89"/>
        <v>9</v>
      </c>
      <c r="AI67" s="3">
        <f t="shared" si="90"/>
        <v>4</v>
      </c>
      <c r="AJ67" s="3">
        <f t="shared" si="91"/>
        <v>5</v>
      </c>
      <c r="AK67" s="20">
        <f t="shared" si="92"/>
        <v>0.44444444444444442</v>
      </c>
      <c r="AL67" s="6">
        <v>0.30000000000000004</v>
      </c>
      <c r="AM67" s="1">
        <v>80</v>
      </c>
      <c r="AN67" s="1">
        <v>7</v>
      </c>
      <c r="AO67" s="1">
        <v>9</v>
      </c>
      <c r="AP67" s="1">
        <v>6</v>
      </c>
      <c r="AQ67" s="1">
        <v>1</v>
      </c>
      <c r="AR67" s="6">
        <f t="shared" si="93"/>
        <v>13.810962451445835</v>
      </c>
      <c r="AS67" s="6">
        <f t="shared" si="94"/>
        <v>1.2084592145015105</v>
      </c>
      <c r="AT67" s="6">
        <f t="shared" si="95"/>
        <v>1.5537332757876565</v>
      </c>
      <c r="AU67" s="6">
        <f t="shared" si="96"/>
        <v>1.0358221838584376</v>
      </c>
      <c r="AV67" s="6">
        <f t="shared" si="97"/>
        <v>0.17263703064307295</v>
      </c>
      <c r="AW67" s="1">
        <v>100</v>
      </c>
      <c r="AX67" s="1">
        <v>10</v>
      </c>
      <c r="AY67" s="1">
        <v>12</v>
      </c>
      <c r="AZ67" s="1">
        <v>1</v>
      </c>
      <c r="BA67" s="1">
        <v>1</v>
      </c>
      <c r="BB67" s="1">
        <v>0</v>
      </c>
      <c r="BC67" s="7">
        <f t="shared" si="98"/>
        <v>0.37213055555541674</v>
      </c>
      <c r="BD67" s="6">
        <v>345.31666666669997</v>
      </c>
      <c r="BE67" s="6">
        <f t="shared" si="99"/>
        <v>8.030620155039534</v>
      </c>
      <c r="BF67" s="5">
        <v>8.0299999999999994</v>
      </c>
      <c r="BG67" s="5">
        <v>40</v>
      </c>
      <c r="BH67" s="21">
        <f t="shared" si="100"/>
        <v>0.16718717468249009</v>
      </c>
      <c r="BI67" s="1">
        <v>2</v>
      </c>
      <c r="BJ67" s="22">
        <v>3</v>
      </c>
      <c r="BK67" s="22">
        <v>1</v>
      </c>
      <c r="BL67" s="1">
        <v>4</v>
      </c>
      <c r="BM67" s="1">
        <f t="shared" si="101"/>
        <v>6</v>
      </c>
      <c r="BN67" s="8">
        <f t="shared" si="102"/>
        <v>1.0425213572082588</v>
      </c>
      <c r="BO67" s="3">
        <f t="shared" si="103"/>
        <v>35.1</v>
      </c>
      <c r="BP67" s="20">
        <f t="shared" si="104"/>
        <v>0.2</v>
      </c>
      <c r="BQ67" s="20">
        <f t="shared" si="105"/>
        <v>0.4</v>
      </c>
      <c r="BR67" s="20">
        <f t="shared" si="106"/>
        <v>0.60000000000000009</v>
      </c>
      <c r="BS67" s="3">
        <f t="shared" si="107"/>
        <v>8</v>
      </c>
      <c r="BT67" s="1">
        <v>3</v>
      </c>
      <c r="BU67" s="1">
        <v>5</v>
      </c>
      <c r="BV67" s="20">
        <f t="shared" si="108"/>
        <v>0.375</v>
      </c>
      <c r="BW67" s="5">
        <v>47</v>
      </c>
      <c r="BX67" s="5">
        <v>44</v>
      </c>
      <c r="BY67" s="21">
        <f t="shared" si="109"/>
        <v>0.28173374613003094</v>
      </c>
      <c r="BZ67" s="5">
        <v>61</v>
      </c>
      <c r="CA67" s="5">
        <v>47</v>
      </c>
      <c r="CB67" s="23">
        <f t="shared" si="110"/>
        <v>0.33436532507739936</v>
      </c>
      <c r="CC67" s="5">
        <v>73</v>
      </c>
      <c r="CD67" s="5">
        <v>51</v>
      </c>
      <c r="CE67" s="23">
        <f t="shared" si="111"/>
        <v>0.38390092879256965</v>
      </c>
      <c r="CF67" s="23">
        <f t="shared" si="112"/>
        <v>0.457286432160804</v>
      </c>
      <c r="CG67" s="24">
        <v>4</v>
      </c>
      <c r="CH67" s="5">
        <v>131</v>
      </c>
      <c r="CI67" s="5">
        <v>146</v>
      </c>
      <c r="CJ67" s="5">
        <v>100</v>
      </c>
      <c r="CK67">
        <v>14.11008945</v>
      </c>
      <c r="CL67" s="5">
        <v>-1.3420000000000001</v>
      </c>
      <c r="CM67" s="5">
        <v>13</v>
      </c>
      <c r="CN67" s="5">
        <v>-0.75800000000000001</v>
      </c>
      <c r="CO67" s="5">
        <v>-3.7109999999999999</v>
      </c>
      <c r="CP67" s="5">
        <v>-7.73</v>
      </c>
      <c r="CQ67" s="21">
        <f t="shared" si="113"/>
        <v>8.5470085470085472E-2</v>
      </c>
      <c r="CR67" s="25">
        <f t="shared" si="114"/>
        <v>0.95</v>
      </c>
      <c r="CS67" s="22">
        <f t="shared" si="115"/>
        <v>958.54700854700855</v>
      </c>
      <c r="CT67" s="21">
        <f t="shared" si="116"/>
        <v>3.5470085470085427E-2</v>
      </c>
      <c r="CU67" s="26">
        <f t="shared" si="117"/>
        <v>1.7376697848185585</v>
      </c>
      <c r="CV67" s="27">
        <f t="shared" si="118"/>
        <v>1.5639028063367026</v>
      </c>
      <c r="CW67" s="27">
        <f t="shared" si="119"/>
        <v>20.330736482377134</v>
      </c>
      <c r="CX67" s="27">
        <f t="shared" si="120"/>
        <v>31.278056126734054</v>
      </c>
      <c r="CY67" s="27">
        <f t="shared" si="121"/>
        <v>37.88120130904457</v>
      </c>
      <c r="CZ67" s="27">
        <f t="shared" si="122"/>
        <v>54.910365200266448</v>
      </c>
      <c r="DA67" s="28">
        <f t="shared" si="123"/>
        <v>-17.029163891221877</v>
      </c>
      <c r="DB67" s="5">
        <v>10</v>
      </c>
      <c r="DC67" s="5">
        <v>9</v>
      </c>
      <c r="DD67" s="22">
        <v>107</v>
      </c>
      <c r="DE67" s="22">
        <v>171</v>
      </c>
      <c r="DF67" s="22">
        <v>35</v>
      </c>
      <c r="DG67" s="22">
        <v>68</v>
      </c>
      <c r="DH67" s="22">
        <v>68</v>
      </c>
      <c r="DI67" s="22">
        <v>66</v>
      </c>
      <c r="DJ67" s="29">
        <f t="shared" si="124"/>
        <v>-9.1220382630811727</v>
      </c>
      <c r="DK67" s="27">
        <f t="shared" si="125"/>
        <v>2.3720930232558137</v>
      </c>
      <c r="DL67" s="27">
        <f t="shared" si="126"/>
        <v>2.4418604651162794</v>
      </c>
      <c r="DM67" s="27">
        <f t="shared" si="127"/>
        <v>25.674418604651162</v>
      </c>
      <c r="DN67" s="27">
        <f t="shared" si="128"/>
        <v>29.546511627906977</v>
      </c>
      <c r="DO67" s="27">
        <f t="shared" si="129"/>
        <v>49.779069767441861</v>
      </c>
      <c r="DP67" s="27">
        <f t="shared" si="130"/>
        <v>53.232558139534881</v>
      </c>
      <c r="DQ67" s="30">
        <f t="shared" si="131"/>
        <v>-13.575675519128858</v>
      </c>
      <c r="DR67" s="5">
        <v>68</v>
      </c>
      <c r="DS67" s="5">
        <v>70</v>
      </c>
      <c r="DT67" s="5">
        <v>668</v>
      </c>
      <c r="DU67" s="5">
        <v>777</v>
      </c>
      <c r="DV67" s="5">
        <v>275</v>
      </c>
      <c r="DW67" s="5">
        <v>298</v>
      </c>
      <c r="DX67" s="5">
        <v>381</v>
      </c>
      <c r="DY67" s="5">
        <v>416</v>
      </c>
      <c r="DZ67" s="22">
        <v>7</v>
      </c>
      <c r="EA67" s="22">
        <v>8</v>
      </c>
      <c r="EB67" s="22">
        <f t="shared" si="132"/>
        <v>1</v>
      </c>
      <c r="EC67" s="26">
        <f t="shared" si="133"/>
        <v>1.2162749167429687</v>
      </c>
      <c r="ED67" s="27">
        <f t="shared" si="134"/>
        <v>1.3900284762776784</v>
      </c>
      <c r="EE67" s="27">
        <f t="shared" si="135"/>
        <v>0.17375355953470981</v>
      </c>
      <c r="EF67" s="6">
        <v>2.2333333333000001</v>
      </c>
      <c r="EG67" s="6">
        <f t="shared" si="136"/>
        <v>5.1937984495348838E-2</v>
      </c>
      <c r="EH67" s="5">
        <v>0.05</v>
      </c>
      <c r="EI67" s="5">
        <v>5.38</v>
      </c>
      <c r="EJ67" s="21">
        <f t="shared" si="137"/>
        <v>9.2081031307550652E-3</v>
      </c>
      <c r="EK67" s="1">
        <v>0</v>
      </c>
      <c r="EL67" s="22">
        <v>0</v>
      </c>
      <c r="EM67" s="22">
        <v>0</v>
      </c>
      <c r="EN67" s="1">
        <v>0</v>
      </c>
      <c r="EO67" s="3">
        <f t="shared" si="138"/>
        <v>0</v>
      </c>
      <c r="EP67" s="6">
        <f t="shared" si="139"/>
        <v>0</v>
      </c>
      <c r="EQ67" s="3">
        <f t="shared" si="140"/>
        <v>0</v>
      </c>
      <c r="ER67" s="20">
        <f t="shared" si="141"/>
        <v>0</v>
      </c>
      <c r="ES67" s="20">
        <f t="shared" si="142"/>
        <v>0</v>
      </c>
      <c r="ET67" s="20">
        <f t="shared" si="143"/>
        <v>0</v>
      </c>
      <c r="EU67" s="3">
        <f t="shared" si="144"/>
        <v>1</v>
      </c>
      <c r="EV67" s="1">
        <v>1</v>
      </c>
      <c r="EW67" s="1">
        <v>0</v>
      </c>
      <c r="EX67" s="20">
        <f t="shared" si="145"/>
        <v>1</v>
      </c>
      <c r="EY67" s="5">
        <v>0</v>
      </c>
      <c r="EZ67" s="5">
        <v>0</v>
      </c>
      <c r="FA67" s="22">
        <v>4</v>
      </c>
      <c r="FB67" s="22">
        <v>0</v>
      </c>
      <c r="FC67" s="22">
        <v>1</v>
      </c>
      <c r="FD67" s="22">
        <v>0</v>
      </c>
      <c r="FE67" s="22">
        <v>0</v>
      </c>
      <c r="FF67" s="22">
        <v>0</v>
      </c>
      <c r="FG67" s="22">
        <v>0</v>
      </c>
      <c r="FH67" s="22">
        <v>0</v>
      </c>
      <c r="FI67" s="6">
        <v>0</v>
      </c>
      <c r="FJ67" s="6">
        <f t="shared" si="146"/>
        <v>0</v>
      </c>
      <c r="FK67" s="5"/>
      <c r="FL67" s="5"/>
      <c r="FM67" s="21" t="str">
        <f t="shared" si="147"/>
        <v xml:space="preserve"> </v>
      </c>
      <c r="FN67" s="1">
        <v>0</v>
      </c>
      <c r="FO67" s="22">
        <v>0</v>
      </c>
      <c r="FP67" s="22">
        <v>0</v>
      </c>
      <c r="FQ67" s="1">
        <v>0</v>
      </c>
      <c r="FR67" s="1">
        <f t="shared" si="148"/>
        <v>0</v>
      </c>
      <c r="FS67" s="3">
        <f t="shared" si="149"/>
        <v>0</v>
      </c>
      <c r="FT67" s="3" t="str">
        <f t="shared" si="150"/>
        <v xml:space="preserve"> </v>
      </c>
      <c r="FU67" s="1">
        <v>0</v>
      </c>
      <c r="FV67" s="1">
        <v>0</v>
      </c>
      <c r="FW67" s="20" t="str">
        <f t="shared" si="151"/>
        <v xml:space="preserve"> </v>
      </c>
      <c r="FX67" s="5"/>
      <c r="FY67" s="5"/>
      <c r="FZ67" s="22">
        <v>0</v>
      </c>
      <c r="GA67" s="22">
        <v>0</v>
      </c>
      <c r="GB67" s="22">
        <v>0</v>
      </c>
      <c r="GC67" s="22">
        <v>0</v>
      </c>
      <c r="GD67" s="22">
        <v>0</v>
      </c>
      <c r="GE67" s="22">
        <v>0</v>
      </c>
      <c r="GF67" s="22">
        <v>0</v>
      </c>
      <c r="GG67" s="22">
        <v>0</v>
      </c>
      <c r="GH67" s="1">
        <v>10</v>
      </c>
      <c r="GI67" s="1">
        <v>0</v>
      </c>
      <c r="GJ67" s="1">
        <v>9</v>
      </c>
      <c r="GK67" s="1">
        <v>0</v>
      </c>
      <c r="GN67" s="31" t="str">
        <f t="shared" si="152"/>
        <v xml:space="preserve"> </v>
      </c>
      <c r="GP67" s="1">
        <v>2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32" t="str">
        <f t="shared" si="153"/>
        <v xml:space="preserve"> </v>
      </c>
      <c r="GW67" s="9">
        <f t="shared" si="154"/>
        <v>3</v>
      </c>
      <c r="GX67" s="10">
        <v>-0.1</v>
      </c>
      <c r="GY67" s="10">
        <v>0.5</v>
      </c>
      <c r="GZ67" s="10">
        <v>0.4</v>
      </c>
      <c r="HA67" s="29">
        <f t="shared" si="155"/>
        <v>9.3023255813953487E-3</v>
      </c>
      <c r="HB67" s="29">
        <f t="shared" si="156"/>
        <v>6.9054812257229176E-2</v>
      </c>
      <c r="HC67">
        <v>6.5</v>
      </c>
      <c r="HD67">
        <v>6.4</v>
      </c>
      <c r="HE67">
        <v>0.60000000000000009</v>
      </c>
      <c r="HF67">
        <v>-0.60000000000000009</v>
      </c>
      <c r="HG67">
        <v>0.8</v>
      </c>
      <c r="HH67">
        <v>0</v>
      </c>
      <c r="HI67">
        <v>0.30000000000000004</v>
      </c>
      <c r="HJ67" s="11">
        <f t="shared" si="157"/>
        <v>6.9767441860465124E-3</v>
      </c>
      <c r="HK67" s="11">
        <f t="shared" si="158"/>
        <v>5.1791109192921889E-2</v>
      </c>
      <c r="HL67">
        <v>99</v>
      </c>
      <c r="HM67">
        <v>0</v>
      </c>
      <c r="HN67">
        <v>0</v>
      </c>
      <c r="HO67">
        <v>5</v>
      </c>
      <c r="HP67" t="s">
        <v>488</v>
      </c>
      <c r="HQ67" s="33">
        <v>1050000</v>
      </c>
      <c r="HR67" s="33">
        <v>0</v>
      </c>
      <c r="HS67" s="30">
        <f t="shared" si="159"/>
        <v>-0.66585365853658529</v>
      </c>
    </row>
    <row r="68" spans="1:228" x14ac:dyDescent="0.2">
      <c r="A68" s="1">
        <v>36</v>
      </c>
      <c r="B68" s="2" t="s">
        <v>620</v>
      </c>
      <c r="C68" s="2" t="s">
        <v>621</v>
      </c>
      <c r="D68" s="2" t="s">
        <v>257</v>
      </c>
      <c r="E68" s="2" t="s">
        <v>240</v>
      </c>
      <c r="F68" s="2">
        <v>72</v>
      </c>
      <c r="G68" s="2">
        <v>184</v>
      </c>
      <c r="H68" s="2" t="s">
        <v>249</v>
      </c>
      <c r="J68" s="3">
        <v>27</v>
      </c>
      <c r="K68" s="5" t="s">
        <v>622</v>
      </c>
      <c r="L68" s="5" t="s">
        <v>623</v>
      </c>
      <c r="M68" s="5" t="s">
        <v>624</v>
      </c>
      <c r="N68" s="5" t="s">
        <v>565</v>
      </c>
      <c r="O68" s="2" t="s">
        <v>565</v>
      </c>
      <c r="P68" s="2" t="s">
        <v>314</v>
      </c>
      <c r="Q68" s="1">
        <v>35</v>
      </c>
      <c r="R68" s="1">
        <v>7</v>
      </c>
      <c r="S68" s="1">
        <v>7</v>
      </c>
      <c r="T68" s="1">
        <v>14</v>
      </c>
      <c r="U68" s="1">
        <v>-7</v>
      </c>
      <c r="V68" s="1">
        <v>46</v>
      </c>
      <c r="W68" s="20">
        <f t="shared" si="80"/>
        <v>0.15217391304347827</v>
      </c>
      <c r="X68" s="6">
        <v>571.79999999999995</v>
      </c>
      <c r="Y68" s="6">
        <f t="shared" si="81"/>
        <v>16.337142857142855</v>
      </c>
      <c r="Z68" s="1">
        <v>753</v>
      </c>
      <c r="AA68" s="6">
        <f t="shared" si="82"/>
        <v>21.514285714285716</v>
      </c>
      <c r="AB68" s="8">
        <f t="shared" si="83"/>
        <v>0.75936254980079676</v>
      </c>
      <c r="AC68" s="3">
        <f t="shared" si="84"/>
        <v>57.482142857142861</v>
      </c>
      <c r="AD68" s="8">
        <f t="shared" si="85"/>
        <v>6.031704392145107</v>
      </c>
      <c r="AE68" s="20">
        <f t="shared" si="86"/>
        <v>0.29166666666666669</v>
      </c>
      <c r="AF68" s="20">
        <f t="shared" si="87"/>
        <v>0.29166666666666669</v>
      </c>
      <c r="AG68" s="20">
        <f t="shared" si="88"/>
        <v>0.58333333333333337</v>
      </c>
      <c r="AH68" s="3">
        <f t="shared" si="89"/>
        <v>518</v>
      </c>
      <c r="AI68" s="3">
        <f t="shared" si="90"/>
        <v>239</v>
      </c>
      <c r="AJ68" s="3">
        <f t="shared" si="91"/>
        <v>279</v>
      </c>
      <c r="AK68" s="20">
        <f t="shared" si="92"/>
        <v>0.46138996138996141</v>
      </c>
      <c r="AL68" s="6">
        <v>24.5</v>
      </c>
      <c r="AM68" s="1">
        <v>43</v>
      </c>
      <c r="AN68" s="1">
        <v>18</v>
      </c>
      <c r="AO68" s="1">
        <v>13</v>
      </c>
      <c r="AP68" s="1">
        <v>16</v>
      </c>
      <c r="AQ68" s="1">
        <v>21</v>
      </c>
      <c r="AR68" s="6">
        <f t="shared" si="93"/>
        <v>4.5120671563483743</v>
      </c>
      <c r="AS68" s="6">
        <f t="shared" si="94"/>
        <v>1.8887722980062962</v>
      </c>
      <c r="AT68" s="6">
        <f t="shared" si="95"/>
        <v>1.3641133263378804</v>
      </c>
      <c r="AU68" s="6">
        <f t="shared" si="96"/>
        <v>1.6789087093389297</v>
      </c>
      <c r="AV68" s="6">
        <f t="shared" si="97"/>
        <v>2.2035676810073452</v>
      </c>
      <c r="AW68" s="1">
        <v>22</v>
      </c>
      <c r="AX68" s="1">
        <v>11</v>
      </c>
      <c r="AY68" s="1">
        <v>0</v>
      </c>
      <c r="AZ68" s="1">
        <v>0</v>
      </c>
      <c r="BA68" s="1">
        <v>0</v>
      </c>
      <c r="BB68" s="1">
        <v>0</v>
      </c>
      <c r="BC68" s="7">
        <f t="shared" si="98"/>
        <v>-1.6967944444445833</v>
      </c>
      <c r="BD68" s="6">
        <v>454.06666666669997</v>
      </c>
      <c r="BE68" s="6">
        <f t="shared" si="99"/>
        <v>12.973333333334285</v>
      </c>
      <c r="BF68" s="5">
        <v>12.49</v>
      </c>
      <c r="BG68" s="5">
        <v>35.71</v>
      </c>
      <c r="BH68" s="21">
        <f t="shared" si="100"/>
        <v>0.25912863070539416</v>
      </c>
      <c r="BI68" s="1">
        <v>6</v>
      </c>
      <c r="BJ68" s="22">
        <v>3</v>
      </c>
      <c r="BK68" s="22">
        <v>1</v>
      </c>
      <c r="BL68" s="1">
        <v>4</v>
      </c>
      <c r="BM68" s="1">
        <f t="shared" si="101"/>
        <v>10</v>
      </c>
      <c r="BN68" s="8">
        <f t="shared" si="102"/>
        <v>1.3213918660988606</v>
      </c>
      <c r="BO68" s="3">
        <f t="shared" si="103"/>
        <v>35.625</v>
      </c>
      <c r="BP68" s="20">
        <f t="shared" si="104"/>
        <v>0.375</v>
      </c>
      <c r="BQ68" s="20">
        <f t="shared" si="105"/>
        <v>0.25</v>
      </c>
      <c r="BR68" s="20">
        <f t="shared" si="106"/>
        <v>0.625</v>
      </c>
      <c r="BS68" s="3">
        <f t="shared" si="107"/>
        <v>419</v>
      </c>
      <c r="BT68" s="1">
        <v>197</v>
      </c>
      <c r="BU68" s="1">
        <v>222</v>
      </c>
      <c r="BV68" s="20">
        <f t="shared" si="108"/>
        <v>0.4701670644391408</v>
      </c>
      <c r="BW68" s="5">
        <v>66</v>
      </c>
      <c r="BX68" s="5">
        <v>72</v>
      </c>
      <c r="BY68" s="21">
        <f t="shared" si="109"/>
        <v>0.33333333333333331</v>
      </c>
      <c r="BZ68" s="5">
        <v>74</v>
      </c>
      <c r="CA68" s="5">
        <v>66</v>
      </c>
      <c r="CB68" s="23">
        <f t="shared" si="110"/>
        <v>0.33816425120772947</v>
      </c>
      <c r="CC68" s="5">
        <v>57</v>
      </c>
      <c r="CD68" s="5">
        <v>79</v>
      </c>
      <c r="CE68" s="23">
        <f t="shared" si="111"/>
        <v>0.32850241545893721</v>
      </c>
      <c r="CF68" s="23">
        <f t="shared" si="112"/>
        <v>0.49640287769784175</v>
      </c>
      <c r="CG68" s="24">
        <v>3</v>
      </c>
      <c r="CH68" s="5">
        <v>136</v>
      </c>
      <c r="CI68" s="5">
        <v>159</v>
      </c>
      <c r="CJ68" s="5">
        <v>140</v>
      </c>
      <c r="CK68">
        <v>16.003883559999998</v>
      </c>
      <c r="CL68" s="5">
        <v>1.2370000000000001</v>
      </c>
      <c r="CM68" s="5">
        <v>1</v>
      </c>
      <c r="CN68" s="5">
        <v>0.754</v>
      </c>
      <c r="CO68" s="5">
        <v>-4.78</v>
      </c>
      <c r="CP68" s="5">
        <v>4.4589999999999996</v>
      </c>
      <c r="CQ68" s="21">
        <f t="shared" si="113"/>
        <v>8.4210526315789472E-2</v>
      </c>
      <c r="CR68" s="25">
        <f t="shared" si="114"/>
        <v>0.8842592592592593</v>
      </c>
      <c r="CS68" s="22">
        <f t="shared" si="115"/>
        <v>892.68031189083831</v>
      </c>
      <c r="CT68" s="21">
        <f t="shared" si="116"/>
        <v>-3.1530214424951228E-2</v>
      </c>
      <c r="CU68" s="26">
        <f t="shared" si="117"/>
        <v>2.1960425483243737</v>
      </c>
      <c r="CV68" s="27">
        <f t="shared" si="118"/>
        <v>3.4313164817568338</v>
      </c>
      <c r="CW68" s="27">
        <f t="shared" si="119"/>
        <v>26.078005261351937</v>
      </c>
      <c r="CX68" s="27">
        <f t="shared" si="120"/>
        <v>29.646574402379045</v>
      </c>
      <c r="CY68" s="27">
        <f t="shared" si="121"/>
        <v>45.156124899919931</v>
      </c>
      <c r="CZ68" s="27">
        <f t="shared" si="122"/>
        <v>56.822600937893164</v>
      </c>
      <c r="DA68" s="28">
        <f t="shared" si="123"/>
        <v>-11.666476037973233</v>
      </c>
      <c r="DB68" s="5">
        <v>16</v>
      </c>
      <c r="DC68" s="5">
        <v>25</v>
      </c>
      <c r="DD68" s="22">
        <v>174</v>
      </c>
      <c r="DE68" s="22">
        <v>191</v>
      </c>
      <c r="DF68" s="22">
        <v>51</v>
      </c>
      <c r="DG68" s="22">
        <v>85</v>
      </c>
      <c r="DH68" s="22">
        <v>113</v>
      </c>
      <c r="DI68" s="22">
        <v>88</v>
      </c>
      <c r="DJ68" s="29">
        <f t="shared" si="124"/>
        <v>-15.375145102721435</v>
      </c>
      <c r="DK68" s="27">
        <f t="shared" si="125"/>
        <v>3.3123974876985236</v>
      </c>
      <c r="DL68" s="27">
        <f t="shared" si="126"/>
        <v>1.6321958635036202</v>
      </c>
      <c r="DM68" s="27">
        <f t="shared" si="127"/>
        <v>32.115853902468295</v>
      </c>
      <c r="DN68" s="27">
        <f t="shared" si="128"/>
        <v>24.242909149097891</v>
      </c>
      <c r="DO68" s="27">
        <f t="shared" si="129"/>
        <v>56.550786094331315</v>
      </c>
      <c r="DP68" s="27">
        <f t="shared" si="130"/>
        <v>44.837380485658272</v>
      </c>
      <c r="DQ68" s="30">
        <f t="shared" si="131"/>
        <v>-23.379881646646275</v>
      </c>
      <c r="DR68" s="5">
        <v>69</v>
      </c>
      <c r="DS68" s="5">
        <v>34</v>
      </c>
      <c r="DT68" s="5">
        <v>600</v>
      </c>
      <c r="DU68" s="5">
        <v>471</v>
      </c>
      <c r="DV68" s="5">
        <v>215</v>
      </c>
      <c r="DW68" s="5">
        <v>160</v>
      </c>
      <c r="DX68" s="5">
        <v>269</v>
      </c>
      <c r="DY68" s="5">
        <v>294</v>
      </c>
      <c r="DZ68" s="22">
        <v>8</v>
      </c>
      <c r="EA68" s="22">
        <v>5</v>
      </c>
      <c r="EB68" s="22">
        <f t="shared" si="132"/>
        <v>-3</v>
      </c>
      <c r="EC68" s="26">
        <f t="shared" si="133"/>
        <v>1.0571134928790886</v>
      </c>
      <c r="ED68" s="27">
        <f t="shared" si="134"/>
        <v>0.66069593304943031</v>
      </c>
      <c r="EE68" s="27">
        <f t="shared" si="135"/>
        <v>-0.39641755982965815</v>
      </c>
      <c r="EF68" s="6">
        <v>86.833333333300004</v>
      </c>
      <c r="EG68" s="6">
        <f t="shared" si="136"/>
        <v>2.4809523809514289</v>
      </c>
      <c r="EH68" s="5">
        <v>2.4300000000000002</v>
      </c>
      <c r="EI68" s="5">
        <v>3.29</v>
      </c>
      <c r="EJ68" s="21">
        <f t="shared" si="137"/>
        <v>0.42482517482517479</v>
      </c>
      <c r="EK68" s="1">
        <v>1</v>
      </c>
      <c r="EL68" s="22">
        <v>2</v>
      </c>
      <c r="EM68" s="22">
        <v>0</v>
      </c>
      <c r="EN68" s="1">
        <v>2</v>
      </c>
      <c r="EO68" s="3">
        <f t="shared" si="138"/>
        <v>3</v>
      </c>
      <c r="EP68" s="6">
        <f t="shared" si="139"/>
        <v>2.0729366602695096</v>
      </c>
      <c r="EQ68" s="3">
        <f t="shared" si="140"/>
        <v>14.857142857142858</v>
      </c>
      <c r="ER68" s="20">
        <f t="shared" si="141"/>
        <v>0.14285714285714285</v>
      </c>
      <c r="ES68" s="20">
        <f t="shared" si="142"/>
        <v>0.2857142857142857</v>
      </c>
      <c r="ET68" s="20">
        <f t="shared" si="143"/>
        <v>0.42857142857142855</v>
      </c>
      <c r="EU68" s="3">
        <f t="shared" si="144"/>
        <v>74</v>
      </c>
      <c r="EV68" s="1">
        <v>31</v>
      </c>
      <c r="EW68" s="1">
        <v>43</v>
      </c>
      <c r="EX68" s="20">
        <f t="shared" si="145"/>
        <v>0.41891891891891891</v>
      </c>
      <c r="EY68" s="5">
        <v>7</v>
      </c>
      <c r="EZ68" s="5">
        <v>0</v>
      </c>
      <c r="FA68" s="22">
        <v>45</v>
      </c>
      <c r="FB68" s="22">
        <v>12</v>
      </c>
      <c r="FC68" s="22">
        <v>16</v>
      </c>
      <c r="FD68" s="22">
        <v>0</v>
      </c>
      <c r="FE68" s="22">
        <v>4</v>
      </c>
      <c r="FF68" s="22">
        <v>22</v>
      </c>
      <c r="FG68" s="22">
        <v>0</v>
      </c>
      <c r="FH68" s="22">
        <v>1</v>
      </c>
      <c r="FI68" s="6">
        <v>30.9</v>
      </c>
      <c r="FJ68" s="6">
        <f t="shared" si="146"/>
        <v>0.88285714285714278</v>
      </c>
      <c r="FK68" s="5">
        <v>0.86</v>
      </c>
      <c r="FL68" s="5">
        <v>3.79</v>
      </c>
      <c r="FM68" s="21">
        <f t="shared" si="147"/>
        <v>0.18494623655913978</v>
      </c>
      <c r="FN68" s="1">
        <v>0</v>
      </c>
      <c r="FO68" s="22">
        <v>1</v>
      </c>
      <c r="FP68" s="22">
        <v>0</v>
      </c>
      <c r="FQ68" s="1">
        <v>1</v>
      </c>
      <c r="FR68" s="1">
        <f t="shared" si="148"/>
        <v>1</v>
      </c>
      <c r="FS68" s="3">
        <f t="shared" si="149"/>
        <v>7</v>
      </c>
      <c r="FT68" s="3">
        <f t="shared" si="150"/>
        <v>25</v>
      </c>
      <c r="FU68" s="1">
        <v>11</v>
      </c>
      <c r="FV68" s="1">
        <v>14</v>
      </c>
      <c r="FW68" s="20">
        <f t="shared" si="151"/>
        <v>0.44</v>
      </c>
      <c r="FX68" s="5">
        <v>1</v>
      </c>
      <c r="FY68" s="5">
        <v>3</v>
      </c>
      <c r="FZ68" s="22">
        <v>6</v>
      </c>
      <c r="GA68" s="22">
        <v>23</v>
      </c>
      <c r="GB68" s="22">
        <v>2</v>
      </c>
      <c r="GC68" s="22">
        <v>10</v>
      </c>
      <c r="GD68" s="22">
        <v>6</v>
      </c>
      <c r="GE68" s="22">
        <v>3</v>
      </c>
      <c r="GF68" s="22">
        <v>0</v>
      </c>
      <c r="GG68" s="22">
        <v>1</v>
      </c>
      <c r="GH68" s="1">
        <v>26</v>
      </c>
      <c r="GI68" s="1">
        <v>8</v>
      </c>
      <c r="GJ68" s="1">
        <v>28</v>
      </c>
      <c r="GK68" s="1">
        <v>3</v>
      </c>
      <c r="GN68" s="31" t="str">
        <f t="shared" si="152"/>
        <v xml:space="preserve"> </v>
      </c>
      <c r="GP68" s="1">
        <v>1</v>
      </c>
      <c r="GQ68" s="1">
        <v>0</v>
      </c>
      <c r="GR68" s="1">
        <v>1</v>
      </c>
      <c r="GS68" s="1">
        <v>0</v>
      </c>
      <c r="GT68" s="1">
        <v>0</v>
      </c>
      <c r="GU68" s="1">
        <v>0</v>
      </c>
      <c r="GV68" s="32" t="str">
        <f t="shared" si="153"/>
        <v xml:space="preserve"> </v>
      </c>
      <c r="GW68" s="9">
        <f t="shared" si="154"/>
        <v>5</v>
      </c>
      <c r="GX68" s="10">
        <v>0.8</v>
      </c>
      <c r="GY68" s="10">
        <v>0.2</v>
      </c>
      <c r="GZ68" s="10">
        <v>1</v>
      </c>
      <c r="HA68" s="29">
        <f t="shared" si="155"/>
        <v>2.8571428571428571E-2</v>
      </c>
      <c r="HB68" s="29">
        <f t="shared" si="156"/>
        <v>0.1049317943336831</v>
      </c>
      <c r="HC68">
        <v>13.7</v>
      </c>
      <c r="HD68">
        <v>12.8</v>
      </c>
      <c r="HE68">
        <v>-14.6</v>
      </c>
      <c r="HF68">
        <v>0</v>
      </c>
      <c r="HG68">
        <v>0.2</v>
      </c>
      <c r="HH68">
        <v>0</v>
      </c>
      <c r="HI68">
        <v>0.2</v>
      </c>
      <c r="HJ68" s="11">
        <f t="shared" si="157"/>
        <v>5.7142857142857143E-3</v>
      </c>
      <c r="HK68" s="11">
        <f t="shared" si="158"/>
        <v>2.0986358866736624E-2</v>
      </c>
      <c r="HL68">
        <v>99</v>
      </c>
      <c r="HM68">
        <v>0</v>
      </c>
      <c r="HN68">
        <v>0</v>
      </c>
      <c r="HO68">
        <v>10</v>
      </c>
      <c r="HP68" t="s">
        <v>625</v>
      </c>
      <c r="HQ68" s="33">
        <v>3375000</v>
      </c>
      <c r="HR68" s="33">
        <v>0</v>
      </c>
      <c r="HS68" s="30">
        <f t="shared" si="159"/>
        <v>-4.848780487804877</v>
      </c>
    </row>
    <row r="69" spans="1:228" x14ac:dyDescent="0.2">
      <c r="A69" s="1">
        <v>52</v>
      </c>
      <c r="B69" s="2" t="s">
        <v>626</v>
      </c>
      <c r="C69" s="2" t="s">
        <v>627</v>
      </c>
      <c r="D69" s="2" t="s">
        <v>628</v>
      </c>
      <c r="E69" s="2" t="s">
        <v>230</v>
      </c>
      <c r="F69" s="2">
        <v>74</v>
      </c>
      <c r="G69" s="2">
        <v>223</v>
      </c>
      <c r="H69" s="2" t="s">
        <v>231</v>
      </c>
      <c r="I69" s="2" t="s">
        <v>258</v>
      </c>
      <c r="J69" s="3">
        <v>26</v>
      </c>
      <c r="K69" s="5" t="s">
        <v>629</v>
      </c>
      <c r="L69" s="5" t="s">
        <v>630</v>
      </c>
      <c r="M69" s="5" t="s">
        <v>631</v>
      </c>
      <c r="N69" s="5" t="s">
        <v>565</v>
      </c>
      <c r="O69" s="2" t="s">
        <v>565</v>
      </c>
      <c r="P69" s="2" t="s">
        <v>438</v>
      </c>
      <c r="Q69" s="1">
        <v>25</v>
      </c>
      <c r="R69" s="1">
        <v>0</v>
      </c>
      <c r="S69" s="1">
        <v>0</v>
      </c>
      <c r="T69" s="1">
        <v>0</v>
      </c>
      <c r="U69" s="1">
        <v>-1</v>
      </c>
      <c r="V69" s="1">
        <v>34</v>
      </c>
      <c r="W69" s="20">
        <f t="shared" si="80"/>
        <v>0</v>
      </c>
      <c r="X69" s="6">
        <v>200.3166666667</v>
      </c>
      <c r="Y69" s="6">
        <f t="shared" si="81"/>
        <v>8.0126666666680002</v>
      </c>
      <c r="Z69" s="1">
        <v>295</v>
      </c>
      <c r="AA69" s="6">
        <f t="shared" si="82"/>
        <v>11.8</v>
      </c>
      <c r="AB69" s="8">
        <f t="shared" si="83"/>
        <v>0.67903954802271183</v>
      </c>
      <c r="AC69" s="3">
        <f t="shared" si="84"/>
        <v>0</v>
      </c>
      <c r="AD69" s="8">
        <f t="shared" si="85"/>
        <v>0</v>
      </c>
      <c r="AE69" s="20">
        <f t="shared" si="86"/>
        <v>0</v>
      </c>
      <c r="AF69" s="20">
        <f t="shared" si="87"/>
        <v>0</v>
      </c>
      <c r="AG69" s="20">
        <f t="shared" si="88"/>
        <v>0</v>
      </c>
      <c r="AH69" s="3" t="e">
        <f t="shared" si="89"/>
        <v>#VALUE!</v>
      </c>
      <c r="AI69" s="3" t="str">
        <f t="shared" si="90"/>
        <v xml:space="preserve"> </v>
      </c>
      <c r="AJ69" s="3">
        <f t="shared" si="91"/>
        <v>3</v>
      </c>
      <c r="AK69" s="20" t="e">
        <f t="shared" si="92"/>
        <v>#VALUE!</v>
      </c>
      <c r="AL69" s="6">
        <v>0.2</v>
      </c>
      <c r="AM69" s="1">
        <v>41</v>
      </c>
      <c r="AN69" s="1">
        <v>6</v>
      </c>
      <c r="AO69" s="1">
        <v>11</v>
      </c>
      <c r="AP69" s="1">
        <v>0</v>
      </c>
      <c r="AQ69" s="1">
        <v>1</v>
      </c>
      <c r="AR69" s="6">
        <f t="shared" si="93"/>
        <v>12.28055578666906</v>
      </c>
      <c r="AS69" s="6">
        <f t="shared" si="94"/>
        <v>1.7971545053662041</v>
      </c>
      <c r="AT69" s="6">
        <f t="shared" si="95"/>
        <v>3.2947832598380407</v>
      </c>
      <c r="AU69" s="6">
        <f t="shared" si="96"/>
        <v>0</v>
      </c>
      <c r="AV69" s="6">
        <f t="shared" si="97"/>
        <v>0.29952575089436734</v>
      </c>
      <c r="AW69" s="1">
        <v>51</v>
      </c>
      <c r="AX69" s="1">
        <v>8</v>
      </c>
      <c r="AY69" s="1">
        <v>5</v>
      </c>
      <c r="AZ69" s="1">
        <v>1</v>
      </c>
      <c r="BA69" s="1">
        <v>0</v>
      </c>
      <c r="BB69" s="1">
        <v>0</v>
      </c>
      <c r="BC69" s="7">
        <f t="shared" si="98"/>
        <v>-2.3606083333332668</v>
      </c>
      <c r="BD69" s="6">
        <v>197.73333333330001</v>
      </c>
      <c r="BE69" s="6">
        <f t="shared" si="99"/>
        <v>7.9093333333320004</v>
      </c>
      <c r="BF69" s="5">
        <v>7.91</v>
      </c>
      <c r="BG69" s="5">
        <v>41.55</v>
      </c>
      <c r="BH69" s="21">
        <f t="shared" si="100"/>
        <v>0.15992721391023051</v>
      </c>
      <c r="BI69" s="1">
        <v>0</v>
      </c>
      <c r="BJ69" s="22">
        <v>0</v>
      </c>
      <c r="BK69" s="22">
        <v>0</v>
      </c>
      <c r="BL69" s="1">
        <v>0</v>
      </c>
      <c r="BM69" s="1">
        <f t="shared" si="101"/>
        <v>0</v>
      </c>
      <c r="BN69" s="8">
        <f t="shared" si="102"/>
        <v>0</v>
      </c>
      <c r="BO69" s="3">
        <f t="shared" si="103"/>
        <v>0</v>
      </c>
      <c r="BP69" s="20">
        <f t="shared" si="104"/>
        <v>0</v>
      </c>
      <c r="BQ69" s="20">
        <f t="shared" si="105"/>
        <v>0</v>
      </c>
      <c r="BR69" s="20">
        <f t="shared" si="106"/>
        <v>0</v>
      </c>
      <c r="BS69" s="3">
        <f t="shared" si="107"/>
        <v>3</v>
      </c>
      <c r="BT69" s="1">
        <v>0</v>
      </c>
      <c r="BU69" s="1">
        <v>3</v>
      </c>
      <c r="BV69" s="20">
        <f t="shared" si="108"/>
        <v>0</v>
      </c>
      <c r="BW69" s="5">
        <v>38</v>
      </c>
      <c r="BX69" s="5">
        <v>37</v>
      </c>
      <c r="BY69" s="21">
        <f t="shared" si="109"/>
        <v>0.42134831460674155</v>
      </c>
      <c r="BZ69" s="5">
        <v>29</v>
      </c>
      <c r="CA69" s="5">
        <v>19</v>
      </c>
      <c r="CB69" s="23">
        <f t="shared" si="110"/>
        <v>0.2696629213483146</v>
      </c>
      <c r="CC69" s="5">
        <v>29</v>
      </c>
      <c r="CD69" s="5">
        <v>26</v>
      </c>
      <c r="CE69" s="23">
        <f t="shared" si="111"/>
        <v>0.3089887640449438</v>
      </c>
      <c r="CF69" s="23">
        <f t="shared" si="112"/>
        <v>0.6097560975609756</v>
      </c>
      <c r="CG69" s="24">
        <v>12</v>
      </c>
      <c r="CH69" s="5">
        <v>85</v>
      </c>
      <c r="CI69" s="5">
        <v>64</v>
      </c>
      <c r="CJ69" s="5">
        <v>50</v>
      </c>
      <c r="CK69">
        <v>14.71601671</v>
      </c>
      <c r="CL69" s="5">
        <v>-0.99099999999999999</v>
      </c>
      <c r="CM69" s="5">
        <v>14</v>
      </c>
      <c r="CN69" s="5">
        <v>-1.2050000000000001</v>
      </c>
      <c r="CO69" s="5">
        <v>1.5569999999999999</v>
      </c>
      <c r="CP69" s="5">
        <v>8.93</v>
      </c>
      <c r="CQ69" s="21">
        <f t="shared" si="113"/>
        <v>0.05</v>
      </c>
      <c r="CR69" s="25">
        <f t="shared" si="114"/>
        <v>0.92500000000000004</v>
      </c>
      <c r="CS69" s="22">
        <f t="shared" si="115"/>
        <v>930</v>
      </c>
      <c r="CT69" s="21">
        <f t="shared" si="116"/>
        <v>-2.4999999999999953E-2</v>
      </c>
      <c r="CU69" s="26">
        <f t="shared" si="117"/>
        <v>1.5170670037926675</v>
      </c>
      <c r="CV69" s="27">
        <f t="shared" si="118"/>
        <v>1.8204804045512009</v>
      </c>
      <c r="CW69" s="27">
        <f t="shared" si="119"/>
        <v>30.341340075853346</v>
      </c>
      <c r="CX69" s="27">
        <f t="shared" si="120"/>
        <v>24.273072060682679</v>
      </c>
      <c r="CY69" s="27">
        <f t="shared" si="121"/>
        <v>54.917825537294561</v>
      </c>
      <c r="CZ69" s="27">
        <f t="shared" si="122"/>
        <v>41.56763590391909</v>
      </c>
      <c r="DA69" s="28">
        <f t="shared" si="123"/>
        <v>13.350189633375471</v>
      </c>
      <c r="DB69" s="5">
        <v>5</v>
      </c>
      <c r="DC69" s="5">
        <v>6</v>
      </c>
      <c r="DD69" s="22">
        <v>95</v>
      </c>
      <c r="DE69" s="22">
        <v>74</v>
      </c>
      <c r="DF69" s="22">
        <v>37</v>
      </c>
      <c r="DG69" s="22">
        <v>22</v>
      </c>
      <c r="DH69" s="22">
        <v>35</v>
      </c>
      <c r="DI69" s="22">
        <v>44</v>
      </c>
      <c r="DJ69" s="29">
        <f t="shared" si="124"/>
        <v>0.49104329191205842</v>
      </c>
      <c r="DK69" s="27">
        <f t="shared" si="125"/>
        <v>3.523465703971119</v>
      </c>
      <c r="DL69" s="27">
        <f t="shared" si="126"/>
        <v>1.9638989169675092</v>
      </c>
      <c r="DM69" s="27">
        <f t="shared" si="127"/>
        <v>30.498194945848375</v>
      </c>
      <c r="DN69" s="27">
        <f t="shared" si="128"/>
        <v>25.992779783393502</v>
      </c>
      <c r="DO69" s="27">
        <f t="shared" si="129"/>
        <v>54.469314079422382</v>
      </c>
      <c r="DP69" s="27">
        <f t="shared" si="130"/>
        <v>48.231046931407946</v>
      </c>
      <c r="DQ69" s="30">
        <f t="shared" si="131"/>
        <v>7.1119224853610348</v>
      </c>
      <c r="DR69" s="5">
        <v>61</v>
      </c>
      <c r="DS69" s="5">
        <v>34</v>
      </c>
      <c r="DT69" s="5">
        <v>467</v>
      </c>
      <c r="DU69" s="5">
        <v>416</v>
      </c>
      <c r="DV69" s="5">
        <v>173</v>
      </c>
      <c r="DW69" s="5">
        <v>151</v>
      </c>
      <c r="DX69" s="5">
        <v>234</v>
      </c>
      <c r="DY69" s="5">
        <v>242</v>
      </c>
      <c r="DZ69" s="22">
        <v>5</v>
      </c>
      <c r="EA69" s="22">
        <v>3</v>
      </c>
      <c r="EB69" s="22">
        <f t="shared" si="132"/>
        <v>-2</v>
      </c>
      <c r="EC69" s="26">
        <f t="shared" si="133"/>
        <v>1.5171948752531215</v>
      </c>
      <c r="ED69" s="27">
        <f t="shared" si="134"/>
        <v>0.9103169251518729</v>
      </c>
      <c r="EE69" s="27">
        <f t="shared" si="135"/>
        <v>-0.60687795010124856</v>
      </c>
      <c r="EF69" s="6">
        <v>1.6666666667000001</v>
      </c>
      <c r="EG69" s="6">
        <f t="shared" si="136"/>
        <v>6.6666666668000002E-2</v>
      </c>
      <c r="EH69" s="5">
        <v>7.0000000000000007E-2</v>
      </c>
      <c r="EI69" s="5">
        <v>5.04</v>
      </c>
      <c r="EJ69" s="21">
        <f t="shared" si="137"/>
        <v>1.3698630136986302E-2</v>
      </c>
      <c r="EK69" s="1">
        <v>0</v>
      </c>
      <c r="EL69" s="22">
        <v>0</v>
      </c>
      <c r="EM69" s="22">
        <v>0</v>
      </c>
      <c r="EN69" s="1">
        <v>0</v>
      </c>
      <c r="EO69" s="3">
        <f t="shared" si="138"/>
        <v>0</v>
      </c>
      <c r="EP69" s="6">
        <f t="shared" si="139"/>
        <v>0</v>
      </c>
      <c r="EQ69" s="3">
        <f t="shared" si="140"/>
        <v>0</v>
      </c>
      <c r="ER69" s="20">
        <f t="shared" si="141"/>
        <v>0</v>
      </c>
      <c r="ES69" s="20">
        <f t="shared" si="142"/>
        <v>0</v>
      </c>
      <c r="ET69" s="20">
        <f t="shared" si="143"/>
        <v>0</v>
      </c>
      <c r="EU69" s="3" t="str">
        <f t="shared" si="144"/>
        <v xml:space="preserve"> </v>
      </c>
      <c r="EV69" s="1">
        <v>0</v>
      </c>
      <c r="EW69" s="1">
        <v>0</v>
      </c>
      <c r="EX69" s="20" t="str">
        <f t="shared" si="145"/>
        <v xml:space="preserve"> </v>
      </c>
      <c r="EY69" s="5">
        <v>0</v>
      </c>
      <c r="EZ69" s="5">
        <v>0</v>
      </c>
      <c r="FA69" s="22">
        <v>1</v>
      </c>
      <c r="FB69" s="22">
        <v>0</v>
      </c>
      <c r="FC69" s="22">
        <v>1</v>
      </c>
      <c r="FD69" s="22">
        <v>0</v>
      </c>
      <c r="FE69" s="22">
        <v>0</v>
      </c>
      <c r="FF69" s="22">
        <v>0</v>
      </c>
      <c r="FG69" s="22">
        <v>0</v>
      </c>
      <c r="FH69" s="22">
        <v>0</v>
      </c>
      <c r="FI69" s="6">
        <v>0.91666666670000008</v>
      </c>
      <c r="FJ69" s="6">
        <f t="shared" si="146"/>
        <v>3.6666666668000003E-2</v>
      </c>
      <c r="FK69" s="5">
        <v>0.04</v>
      </c>
      <c r="FL69" s="5">
        <v>4.46</v>
      </c>
      <c r="FM69" s="21">
        <f t="shared" si="147"/>
        <v>8.8888888888888889E-3</v>
      </c>
      <c r="FN69" s="1">
        <v>0</v>
      </c>
      <c r="FO69" s="22">
        <v>0</v>
      </c>
      <c r="FP69" s="22">
        <v>0</v>
      </c>
      <c r="FQ69" s="1">
        <v>0</v>
      </c>
      <c r="FR69" s="1">
        <f t="shared" si="148"/>
        <v>0</v>
      </c>
      <c r="FS69" s="3">
        <f t="shared" si="149"/>
        <v>0</v>
      </c>
      <c r="FT69" s="3" t="str">
        <f t="shared" si="150"/>
        <v xml:space="preserve"> </v>
      </c>
      <c r="FU69" s="1">
        <v>0</v>
      </c>
      <c r="FV69" s="1">
        <v>0</v>
      </c>
      <c r="FW69" s="20" t="str">
        <f t="shared" si="151"/>
        <v xml:space="preserve"> </v>
      </c>
      <c r="FX69" s="5">
        <v>0</v>
      </c>
      <c r="FY69" s="5">
        <v>0</v>
      </c>
      <c r="FZ69" s="22">
        <v>1</v>
      </c>
      <c r="GA69" s="22">
        <v>0</v>
      </c>
      <c r="GB69" s="22">
        <v>0</v>
      </c>
      <c r="GC69" s="22">
        <v>1</v>
      </c>
      <c r="GD69" s="22">
        <v>0</v>
      </c>
      <c r="GE69" s="22">
        <v>0</v>
      </c>
      <c r="GF69" s="22">
        <v>0</v>
      </c>
      <c r="GG69" s="22">
        <v>0</v>
      </c>
      <c r="GH69" s="1">
        <v>5</v>
      </c>
      <c r="GI69" s="1">
        <v>0</v>
      </c>
      <c r="GJ69" s="1">
        <v>6</v>
      </c>
      <c r="GK69" s="1">
        <v>0</v>
      </c>
      <c r="GN69" s="31" t="str">
        <f t="shared" si="152"/>
        <v xml:space="preserve"> 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32" t="str">
        <f t="shared" si="153"/>
        <v xml:space="preserve"> </v>
      </c>
      <c r="GW69" s="9">
        <f t="shared" si="154"/>
        <v>2</v>
      </c>
      <c r="GX69" s="10">
        <v>-0.60000000000000009</v>
      </c>
      <c r="GY69" s="10">
        <v>0.1</v>
      </c>
      <c r="GZ69" s="10">
        <v>-0.4</v>
      </c>
      <c r="HA69" s="29">
        <f t="shared" si="155"/>
        <v>-1.6E-2</v>
      </c>
      <c r="HB69" s="29">
        <f t="shared" si="156"/>
        <v>-0.11981030035774694</v>
      </c>
      <c r="HC69">
        <v>3.3</v>
      </c>
      <c r="HD69">
        <v>3.2</v>
      </c>
      <c r="HE69">
        <v>-2.8</v>
      </c>
      <c r="HF69">
        <v>-1.5</v>
      </c>
      <c r="HG69">
        <v>0.2</v>
      </c>
      <c r="HH69">
        <v>0</v>
      </c>
      <c r="HI69">
        <v>-1.3</v>
      </c>
      <c r="HJ69" s="11">
        <f t="shared" si="157"/>
        <v>-5.2000000000000005E-2</v>
      </c>
      <c r="HK69" s="11">
        <f t="shared" si="158"/>
        <v>-0.38938347616267754</v>
      </c>
      <c r="HL69">
        <v>96</v>
      </c>
      <c r="HM69">
        <v>0</v>
      </c>
      <c r="HN69">
        <v>0</v>
      </c>
      <c r="HQ69" s="33">
        <v>557576</v>
      </c>
      <c r="HR69" s="33">
        <v>0</v>
      </c>
      <c r="HS69" s="30">
        <f t="shared" si="159"/>
        <v>-1.4277166119733924</v>
      </c>
    </row>
    <row r="70" spans="1:228" x14ac:dyDescent="0.2">
      <c r="A70" s="1">
        <v>13</v>
      </c>
      <c r="B70" s="2" t="s">
        <v>632</v>
      </c>
      <c r="C70" s="2" t="s">
        <v>633</v>
      </c>
      <c r="D70" s="2" t="s">
        <v>339</v>
      </c>
      <c r="E70" s="2" t="s">
        <v>230</v>
      </c>
      <c r="F70" s="2">
        <v>73</v>
      </c>
      <c r="G70" s="2">
        <v>194</v>
      </c>
      <c r="H70" s="2" t="s">
        <v>231</v>
      </c>
      <c r="J70" s="3">
        <v>25</v>
      </c>
      <c r="K70" s="5" t="s">
        <v>634</v>
      </c>
      <c r="L70" s="5" t="s">
        <v>635</v>
      </c>
      <c r="M70" s="5" t="s">
        <v>582</v>
      </c>
      <c r="N70" s="5" t="s">
        <v>293</v>
      </c>
      <c r="O70" s="2" t="s">
        <v>293</v>
      </c>
      <c r="P70" s="2" t="s">
        <v>314</v>
      </c>
      <c r="Q70" s="1">
        <v>27</v>
      </c>
      <c r="R70" s="1">
        <v>5</v>
      </c>
      <c r="S70" s="1">
        <v>8</v>
      </c>
      <c r="T70" s="1">
        <v>13</v>
      </c>
      <c r="U70" s="1">
        <v>-3</v>
      </c>
      <c r="V70" s="1">
        <v>37</v>
      </c>
      <c r="W70" s="20">
        <f t="shared" si="80"/>
        <v>0.13513513513513514</v>
      </c>
      <c r="X70" s="6">
        <v>428.93333333330003</v>
      </c>
      <c r="Y70" s="6">
        <f t="shared" si="81"/>
        <v>15.886419753085185</v>
      </c>
      <c r="Z70" s="1">
        <v>560</v>
      </c>
      <c r="AA70" s="6">
        <f t="shared" si="82"/>
        <v>20.74074074074074</v>
      </c>
      <c r="AB70" s="8">
        <f t="shared" si="83"/>
        <v>0.76595238095232143</v>
      </c>
      <c r="AC70" s="3">
        <f t="shared" si="84"/>
        <v>76.409090909090907</v>
      </c>
      <c r="AD70" s="8">
        <f t="shared" si="85"/>
        <v>10.688247096392159</v>
      </c>
      <c r="AE70" s="20">
        <f t="shared" si="86"/>
        <v>0.23809523809523808</v>
      </c>
      <c r="AF70" s="20">
        <f t="shared" si="87"/>
        <v>0.38095238095238093</v>
      </c>
      <c r="AG70" s="20">
        <f t="shared" si="88"/>
        <v>0.61904761904761907</v>
      </c>
      <c r="AH70" s="3">
        <f t="shared" si="89"/>
        <v>295</v>
      </c>
      <c r="AI70" s="3">
        <f t="shared" si="90"/>
        <v>138</v>
      </c>
      <c r="AJ70" s="3">
        <f t="shared" si="91"/>
        <v>157</v>
      </c>
      <c r="AK70" s="20">
        <f t="shared" si="92"/>
        <v>0.46779661016949153</v>
      </c>
      <c r="AL70" s="6">
        <v>18.2</v>
      </c>
      <c r="AM70" s="1">
        <v>11</v>
      </c>
      <c r="AN70" s="1">
        <v>49</v>
      </c>
      <c r="AO70" s="1">
        <v>16</v>
      </c>
      <c r="AP70" s="1">
        <v>8</v>
      </c>
      <c r="AQ70" s="1">
        <v>16</v>
      </c>
      <c r="AR70" s="6">
        <f t="shared" si="93"/>
        <v>1.5387006527822147</v>
      </c>
      <c r="AS70" s="6">
        <f t="shared" si="94"/>
        <v>6.8542119987571377</v>
      </c>
      <c r="AT70" s="6">
        <f t="shared" si="95"/>
        <v>2.2381100404104939</v>
      </c>
      <c r="AU70" s="6">
        <f t="shared" si="96"/>
        <v>1.1190550202052469</v>
      </c>
      <c r="AV70" s="6">
        <f t="shared" si="97"/>
        <v>2.2381100404104939</v>
      </c>
      <c r="AW70" s="1">
        <v>8</v>
      </c>
      <c r="AX70" s="1">
        <v>3</v>
      </c>
      <c r="AY70" s="1">
        <v>0</v>
      </c>
      <c r="AZ70" s="1">
        <v>0</v>
      </c>
      <c r="BA70" s="1">
        <v>0</v>
      </c>
      <c r="BB70" s="1">
        <v>0</v>
      </c>
      <c r="BC70" s="7">
        <f t="shared" si="98"/>
        <v>-0.59814722222221661</v>
      </c>
      <c r="BD70" s="6">
        <v>348.1</v>
      </c>
      <c r="BE70" s="6">
        <f t="shared" si="99"/>
        <v>12.892592592592594</v>
      </c>
      <c r="BF70" s="5">
        <v>12.62</v>
      </c>
      <c r="BG70" s="5">
        <v>36.81</v>
      </c>
      <c r="BH70" s="21">
        <f t="shared" si="100"/>
        <v>0.25531054015779892</v>
      </c>
      <c r="BI70" s="1">
        <v>4</v>
      </c>
      <c r="BJ70" s="22">
        <v>5</v>
      </c>
      <c r="BK70" s="22">
        <v>1</v>
      </c>
      <c r="BL70" s="1">
        <v>6</v>
      </c>
      <c r="BM70" s="1">
        <f t="shared" si="101"/>
        <v>10</v>
      </c>
      <c r="BN70" s="8">
        <f t="shared" si="102"/>
        <v>1.7236426314277504</v>
      </c>
      <c r="BO70" s="3">
        <f t="shared" si="103"/>
        <v>67.5</v>
      </c>
      <c r="BP70" s="20">
        <f t="shared" si="104"/>
        <v>0.4</v>
      </c>
      <c r="BQ70" s="20">
        <f t="shared" si="105"/>
        <v>0.6</v>
      </c>
      <c r="BR70" s="20">
        <f t="shared" si="106"/>
        <v>1</v>
      </c>
      <c r="BS70" s="3">
        <f t="shared" si="107"/>
        <v>248</v>
      </c>
      <c r="BT70" s="1">
        <v>120</v>
      </c>
      <c r="BU70" s="1">
        <v>128</v>
      </c>
      <c r="BV70" s="20">
        <f t="shared" si="108"/>
        <v>0.4838709677419355</v>
      </c>
      <c r="BW70" s="5">
        <v>53</v>
      </c>
      <c r="BX70" s="5">
        <v>55</v>
      </c>
      <c r="BY70" s="21">
        <f t="shared" si="109"/>
        <v>0.36241610738255031</v>
      </c>
      <c r="BZ70" s="5">
        <v>51</v>
      </c>
      <c r="CA70" s="5">
        <v>45</v>
      </c>
      <c r="CB70" s="23">
        <f t="shared" si="110"/>
        <v>0.32214765100671139</v>
      </c>
      <c r="CC70" s="5">
        <v>41</v>
      </c>
      <c r="CD70" s="5">
        <v>53</v>
      </c>
      <c r="CE70" s="23">
        <f t="shared" si="111"/>
        <v>0.31543624161073824</v>
      </c>
      <c r="CF70" s="23">
        <f t="shared" si="112"/>
        <v>0.52941176470588236</v>
      </c>
      <c r="CG70" s="24">
        <v>9</v>
      </c>
      <c r="CH70" s="5">
        <v>106</v>
      </c>
      <c r="CI70" s="5">
        <v>127</v>
      </c>
      <c r="CJ70" s="5">
        <v>90</v>
      </c>
      <c r="CK70">
        <v>15.109946730000001</v>
      </c>
      <c r="CL70" s="5">
        <v>-0.86699999999999999</v>
      </c>
      <c r="CM70" s="5">
        <v>12</v>
      </c>
      <c r="CN70" s="5">
        <v>-0.95</v>
      </c>
      <c r="CO70" s="5">
        <v>-1.004</v>
      </c>
      <c r="CP70" s="5">
        <v>-5.8049999999999997</v>
      </c>
      <c r="CQ70" s="21">
        <f t="shared" si="113"/>
        <v>7.407407407407407E-2</v>
      </c>
      <c r="CR70" s="25">
        <f t="shared" si="114"/>
        <v>0.91447368421052633</v>
      </c>
      <c r="CS70" s="22">
        <f t="shared" si="115"/>
        <v>921.88109161793375</v>
      </c>
      <c r="CT70" s="21">
        <f t="shared" si="116"/>
        <v>-1.1452241715399603E-2</v>
      </c>
      <c r="CU70" s="26">
        <f t="shared" si="117"/>
        <v>1.7608733932030289</v>
      </c>
      <c r="CV70" s="27">
        <f t="shared" si="118"/>
        <v>2.2891354111639379</v>
      </c>
      <c r="CW70" s="27">
        <f t="shared" si="119"/>
        <v>23.77179080824089</v>
      </c>
      <c r="CX70" s="27">
        <f t="shared" si="120"/>
        <v>26.76527557668604</v>
      </c>
      <c r="CY70" s="27">
        <f t="shared" si="121"/>
        <v>47.19140693784118</v>
      </c>
      <c r="CZ70" s="27">
        <f t="shared" si="122"/>
        <v>61.630568762106023</v>
      </c>
      <c r="DA70" s="28">
        <f t="shared" si="123"/>
        <v>-14.439161824264843</v>
      </c>
      <c r="DB70" s="5">
        <v>10</v>
      </c>
      <c r="DC70" s="5">
        <v>13</v>
      </c>
      <c r="DD70" s="22">
        <v>125</v>
      </c>
      <c r="DE70" s="22">
        <v>139</v>
      </c>
      <c r="DF70" s="22">
        <v>56</v>
      </c>
      <c r="DG70" s="22">
        <v>90</v>
      </c>
      <c r="DH70" s="22">
        <v>108</v>
      </c>
      <c r="DI70" s="22">
        <v>77</v>
      </c>
      <c r="DJ70" s="29">
        <f t="shared" si="124"/>
        <v>-10.38004417720602</v>
      </c>
      <c r="DK70" s="27">
        <f t="shared" si="125"/>
        <v>3.2599837000814991</v>
      </c>
      <c r="DL70" s="27">
        <f t="shared" si="126"/>
        <v>1.8111020556008328</v>
      </c>
      <c r="DM70" s="27">
        <f t="shared" si="127"/>
        <v>28.072081861812912</v>
      </c>
      <c r="DN70" s="27">
        <f t="shared" si="128"/>
        <v>27.22690090253252</v>
      </c>
      <c r="DO70" s="27">
        <f t="shared" si="129"/>
        <v>52.159739201303985</v>
      </c>
      <c r="DP70" s="27">
        <f t="shared" si="130"/>
        <v>56.989344682906207</v>
      </c>
      <c r="DQ70" s="30">
        <f t="shared" si="131"/>
        <v>-9.6095563426626214</v>
      </c>
      <c r="DR70" s="5">
        <v>54</v>
      </c>
      <c r="DS70" s="5">
        <v>30</v>
      </c>
      <c r="DT70" s="5">
        <v>411</v>
      </c>
      <c r="DU70" s="5">
        <v>421</v>
      </c>
      <c r="DV70" s="5">
        <v>187</v>
      </c>
      <c r="DW70" s="5">
        <v>215</v>
      </c>
      <c r="DX70" s="5">
        <v>278</v>
      </c>
      <c r="DY70" s="5">
        <v>212</v>
      </c>
      <c r="DZ70" s="22">
        <v>3</v>
      </c>
      <c r="EA70" s="22">
        <v>2</v>
      </c>
      <c r="EB70" s="22">
        <f t="shared" si="132"/>
        <v>-1</v>
      </c>
      <c r="EC70" s="26">
        <f t="shared" si="133"/>
        <v>0.51709278942832515</v>
      </c>
      <c r="ED70" s="27">
        <f t="shared" si="134"/>
        <v>0.34472852628555006</v>
      </c>
      <c r="EE70" s="27">
        <f t="shared" si="135"/>
        <v>-0.17236426314277503</v>
      </c>
      <c r="EF70" s="6">
        <v>47.816666666700002</v>
      </c>
      <c r="EG70" s="6">
        <f t="shared" si="136"/>
        <v>1.7709876543222223</v>
      </c>
      <c r="EH70" s="5">
        <v>1.76</v>
      </c>
      <c r="EI70" s="5">
        <v>2.42</v>
      </c>
      <c r="EJ70" s="21">
        <f t="shared" si="137"/>
        <v>0.4210526315789474</v>
      </c>
      <c r="EK70" s="1">
        <v>1</v>
      </c>
      <c r="EL70" s="22">
        <v>2</v>
      </c>
      <c r="EM70" s="22">
        <v>0</v>
      </c>
      <c r="EN70" s="1">
        <v>2</v>
      </c>
      <c r="EO70" s="3">
        <f t="shared" si="138"/>
        <v>3</v>
      </c>
      <c r="EP70" s="6">
        <f t="shared" si="139"/>
        <v>3.7643778319945871</v>
      </c>
      <c r="EQ70" s="3">
        <f t="shared" si="140"/>
        <v>8.9090909090909083</v>
      </c>
      <c r="ER70" s="20">
        <f t="shared" si="141"/>
        <v>9.0909090909090912E-2</v>
      </c>
      <c r="ES70" s="20">
        <f t="shared" si="142"/>
        <v>0.18181818181818182</v>
      </c>
      <c r="ET70" s="20">
        <f t="shared" si="143"/>
        <v>0.27272727272727271</v>
      </c>
      <c r="EU70" s="3">
        <f t="shared" si="144"/>
        <v>30</v>
      </c>
      <c r="EV70" s="1">
        <v>11</v>
      </c>
      <c r="EW70" s="1">
        <v>19</v>
      </c>
      <c r="EX70" s="20">
        <f t="shared" si="145"/>
        <v>0.36666666666666664</v>
      </c>
      <c r="EY70" s="5">
        <v>11</v>
      </c>
      <c r="EZ70" s="5">
        <v>0</v>
      </c>
      <c r="FA70" s="22">
        <v>38</v>
      </c>
      <c r="FB70" s="22">
        <v>6</v>
      </c>
      <c r="FC70" s="22">
        <v>13</v>
      </c>
      <c r="FD70" s="22">
        <v>2</v>
      </c>
      <c r="FE70" s="22">
        <v>3</v>
      </c>
      <c r="FF70" s="22">
        <v>12</v>
      </c>
      <c r="FG70" s="22">
        <v>0</v>
      </c>
      <c r="FH70" s="22">
        <v>1</v>
      </c>
      <c r="FI70" s="6">
        <v>33.016666666699997</v>
      </c>
      <c r="FJ70" s="6">
        <f t="shared" si="146"/>
        <v>1.222839506174074</v>
      </c>
      <c r="FK70" s="5">
        <v>1.22</v>
      </c>
      <c r="FL70" s="5">
        <v>4.16</v>
      </c>
      <c r="FM70" s="21">
        <f t="shared" si="147"/>
        <v>0.22676579925650558</v>
      </c>
      <c r="FN70" s="1">
        <v>0</v>
      </c>
      <c r="FO70" s="22">
        <v>0</v>
      </c>
      <c r="FP70" s="22">
        <v>0</v>
      </c>
      <c r="FQ70" s="1">
        <v>0</v>
      </c>
      <c r="FR70" s="1">
        <f t="shared" si="148"/>
        <v>0</v>
      </c>
      <c r="FS70" s="3">
        <f t="shared" si="149"/>
        <v>0</v>
      </c>
      <c r="FT70" s="3">
        <f t="shared" si="150"/>
        <v>17</v>
      </c>
      <c r="FU70" s="1">
        <v>7</v>
      </c>
      <c r="FV70" s="1">
        <v>10</v>
      </c>
      <c r="FW70" s="20">
        <f t="shared" si="151"/>
        <v>0.41176470588235292</v>
      </c>
      <c r="FX70" s="5">
        <v>0</v>
      </c>
      <c r="FY70" s="5">
        <v>3</v>
      </c>
      <c r="FZ70" s="22">
        <v>2</v>
      </c>
      <c r="GA70" s="22">
        <v>28</v>
      </c>
      <c r="GB70" s="22">
        <v>1</v>
      </c>
      <c r="GC70" s="22">
        <v>6</v>
      </c>
      <c r="GD70" s="22">
        <v>17</v>
      </c>
      <c r="GE70" s="22">
        <v>1</v>
      </c>
      <c r="GF70" s="22">
        <v>0</v>
      </c>
      <c r="GG70" s="22">
        <v>0</v>
      </c>
      <c r="GH70" s="1">
        <v>21</v>
      </c>
      <c r="GI70" s="1">
        <v>11</v>
      </c>
      <c r="GJ70" s="1">
        <v>16</v>
      </c>
      <c r="GK70" s="1">
        <v>3</v>
      </c>
      <c r="GL70" s="1">
        <v>5</v>
      </c>
      <c r="GM70" s="1">
        <v>3</v>
      </c>
      <c r="GN70" s="31">
        <f t="shared" si="152"/>
        <v>0.6</v>
      </c>
      <c r="GO70" s="1">
        <v>1</v>
      </c>
      <c r="GP70" s="1">
        <v>2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32" t="str">
        <f t="shared" si="153"/>
        <v xml:space="preserve"> </v>
      </c>
      <c r="GW70" s="9">
        <f t="shared" si="154"/>
        <v>6</v>
      </c>
      <c r="GX70" s="10">
        <v>0.8</v>
      </c>
      <c r="GY70" s="10">
        <v>0.30000000000000004</v>
      </c>
      <c r="GZ70" s="10">
        <v>1.1000000000000001</v>
      </c>
      <c r="HA70" s="29">
        <f t="shared" si="155"/>
        <v>4.0740740740740744E-2</v>
      </c>
      <c r="HB70" s="29">
        <f t="shared" si="156"/>
        <v>0.15387006527822147</v>
      </c>
      <c r="HC70">
        <v>8.6</v>
      </c>
      <c r="HD70">
        <v>7.5</v>
      </c>
      <c r="HE70">
        <v>-4.4000000000000004</v>
      </c>
      <c r="HF70">
        <v>1.4</v>
      </c>
      <c r="HG70">
        <v>0.2</v>
      </c>
      <c r="HH70">
        <v>1</v>
      </c>
      <c r="HI70">
        <v>2.6</v>
      </c>
      <c r="HJ70" s="11">
        <f t="shared" si="157"/>
        <v>9.6296296296296297E-2</v>
      </c>
      <c r="HK70" s="11">
        <f t="shared" si="158"/>
        <v>0.36369288156670532</v>
      </c>
      <c r="HL70">
        <v>99</v>
      </c>
      <c r="HM70">
        <v>0</v>
      </c>
      <c r="HN70">
        <v>0</v>
      </c>
      <c r="HO70">
        <v>21</v>
      </c>
      <c r="HP70" t="s">
        <v>336</v>
      </c>
      <c r="HQ70" s="33">
        <v>700000</v>
      </c>
      <c r="HR70" s="33">
        <v>0</v>
      </c>
      <c r="HS70" s="30">
        <f t="shared" si="159"/>
        <v>2.2487804878048783</v>
      </c>
    </row>
    <row r="71" spans="1:228" x14ac:dyDescent="0.2">
      <c r="A71" s="1">
        <v>7</v>
      </c>
      <c r="B71" s="2" t="s">
        <v>636</v>
      </c>
      <c r="C71" s="2" t="s">
        <v>637</v>
      </c>
      <c r="D71" s="2" t="s">
        <v>229</v>
      </c>
      <c r="E71" s="2" t="s">
        <v>230</v>
      </c>
      <c r="F71" s="2">
        <v>72</v>
      </c>
      <c r="G71" s="2">
        <v>212</v>
      </c>
      <c r="H71" s="2" t="s">
        <v>231</v>
      </c>
      <c r="J71" s="3">
        <v>29</v>
      </c>
      <c r="K71" s="5" t="s">
        <v>638</v>
      </c>
      <c r="L71" s="5" t="s">
        <v>639</v>
      </c>
      <c r="M71" s="5" t="s">
        <v>397</v>
      </c>
      <c r="N71" s="5" t="s">
        <v>270</v>
      </c>
      <c r="O71" s="2" t="s">
        <v>270</v>
      </c>
      <c r="P71" s="2" t="s">
        <v>415</v>
      </c>
      <c r="Q71" s="1">
        <v>12</v>
      </c>
      <c r="R71" s="1">
        <v>1</v>
      </c>
      <c r="S71" s="1">
        <v>2</v>
      </c>
      <c r="T71" s="1">
        <v>3</v>
      </c>
      <c r="U71" s="1">
        <v>-3</v>
      </c>
      <c r="V71" s="1">
        <v>27</v>
      </c>
      <c r="W71" s="20">
        <f t="shared" si="80"/>
        <v>3.7037037037037035E-2</v>
      </c>
      <c r="X71" s="6">
        <v>153.05000000000001</v>
      </c>
      <c r="Y71" s="6">
        <f t="shared" si="81"/>
        <v>12.754166666666668</v>
      </c>
      <c r="Z71" s="1">
        <v>218</v>
      </c>
      <c r="AA71" s="6">
        <f t="shared" si="82"/>
        <v>18.166666666666668</v>
      </c>
      <c r="AB71" s="8">
        <f t="shared" si="83"/>
        <v>0.70206422018348624</v>
      </c>
      <c r="AC71" s="3">
        <f t="shared" si="84"/>
        <v>0</v>
      </c>
      <c r="AD71" s="8">
        <f t="shared" si="85"/>
        <v>0</v>
      </c>
      <c r="AE71" s="20">
        <f t="shared" si="86"/>
        <v>0.25</v>
      </c>
      <c r="AF71" s="20">
        <f t="shared" si="87"/>
        <v>0.5</v>
      </c>
      <c r="AG71" s="20">
        <f t="shared" si="88"/>
        <v>0.75</v>
      </c>
      <c r="AH71" s="3" t="e">
        <f t="shared" si="89"/>
        <v>#VALUE!</v>
      </c>
      <c r="AI71" s="3">
        <f t="shared" si="90"/>
        <v>1</v>
      </c>
      <c r="AJ71" s="3" t="str">
        <f t="shared" si="91"/>
        <v xml:space="preserve"> </v>
      </c>
      <c r="AK71" s="20" t="e">
        <f t="shared" si="92"/>
        <v>#VALUE!</v>
      </c>
      <c r="AL71" s="6">
        <v>0.1</v>
      </c>
      <c r="AM71" s="1">
        <v>24</v>
      </c>
      <c r="AN71" s="1">
        <v>1</v>
      </c>
      <c r="AO71" s="1">
        <v>11</v>
      </c>
      <c r="AP71" s="1">
        <v>0</v>
      </c>
      <c r="AQ71" s="1">
        <v>2</v>
      </c>
      <c r="AR71" s="6">
        <f t="shared" si="93"/>
        <v>9.4086899705978446</v>
      </c>
      <c r="AS71" s="6">
        <f t="shared" si="94"/>
        <v>0.39202874877491012</v>
      </c>
      <c r="AT71" s="6">
        <f t="shared" si="95"/>
        <v>4.3123162365240111</v>
      </c>
      <c r="AU71" s="6">
        <f t="shared" si="96"/>
        <v>0</v>
      </c>
      <c r="AV71" s="6">
        <f t="shared" si="97"/>
        <v>0.78405749754982024</v>
      </c>
      <c r="AW71" s="1">
        <v>4</v>
      </c>
      <c r="AX71" s="1">
        <v>2</v>
      </c>
      <c r="AY71" s="1">
        <v>0</v>
      </c>
      <c r="AZ71" s="1">
        <v>0</v>
      </c>
      <c r="BA71" s="1">
        <v>0</v>
      </c>
      <c r="BB71" s="1">
        <v>0</v>
      </c>
      <c r="BC71" s="7">
        <f t="shared" si="98"/>
        <v>2.7340416666666667</v>
      </c>
      <c r="BD71" s="6">
        <v>148.35</v>
      </c>
      <c r="BE71" s="6">
        <f t="shared" si="99"/>
        <v>12.362499999999999</v>
      </c>
      <c r="BF71" s="5">
        <v>12.23</v>
      </c>
      <c r="BG71" s="5">
        <v>36.31</v>
      </c>
      <c r="BH71" s="21">
        <f t="shared" si="100"/>
        <v>0.25195714874330449</v>
      </c>
      <c r="BI71" s="1">
        <v>1</v>
      </c>
      <c r="BJ71" s="22">
        <v>0</v>
      </c>
      <c r="BK71" s="22">
        <v>2</v>
      </c>
      <c r="BL71" s="1">
        <v>2</v>
      </c>
      <c r="BM71" s="1">
        <f t="shared" si="101"/>
        <v>3</v>
      </c>
      <c r="BN71" s="8">
        <f t="shared" si="102"/>
        <v>1.2133468149646107</v>
      </c>
      <c r="BO71" s="3">
        <f t="shared" si="103"/>
        <v>0</v>
      </c>
      <c r="BP71" s="20">
        <f t="shared" si="104"/>
        <v>0.25</v>
      </c>
      <c r="BQ71" s="20">
        <f t="shared" si="105"/>
        <v>0.5</v>
      </c>
      <c r="BR71" s="20">
        <f t="shared" si="106"/>
        <v>0.75</v>
      </c>
      <c r="BS71" s="3">
        <f t="shared" si="107"/>
        <v>1</v>
      </c>
      <c r="BT71" s="1">
        <v>1</v>
      </c>
      <c r="BU71" s="1">
        <v>0</v>
      </c>
      <c r="BV71" s="20">
        <f t="shared" si="108"/>
        <v>1</v>
      </c>
      <c r="BW71" s="5">
        <v>16</v>
      </c>
      <c r="BX71" s="5">
        <v>23</v>
      </c>
      <c r="BY71" s="21">
        <f t="shared" si="109"/>
        <v>0.26712328767123289</v>
      </c>
      <c r="BZ71" s="5">
        <v>27</v>
      </c>
      <c r="CA71" s="5">
        <v>19</v>
      </c>
      <c r="CB71" s="23">
        <f t="shared" si="110"/>
        <v>0.31506849315068491</v>
      </c>
      <c r="CC71" s="5">
        <v>29</v>
      </c>
      <c r="CD71" s="5">
        <v>32</v>
      </c>
      <c r="CE71" s="23">
        <f t="shared" si="111"/>
        <v>0.4178082191780822</v>
      </c>
      <c r="CF71" s="23">
        <f t="shared" si="112"/>
        <v>0.45882352941176469</v>
      </c>
      <c r="CG71" s="24">
        <v>6</v>
      </c>
      <c r="CH71" s="5">
        <v>58</v>
      </c>
      <c r="CI71" s="5">
        <v>49</v>
      </c>
      <c r="CJ71" s="5">
        <v>49</v>
      </c>
      <c r="CK71">
        <v>15.50970381</v>
      </c>
      <c r="CL71" s="5">
        <v>-0.23100000000000001</v>
      </c>
      <c r="CM71" s="5">
        <v>11</v>
      </c>
      <c r="CN71" s="5">
        <v>-0.88100000000000001</v>
      </c>
      <c r="CO71" s="5">
        <v>-4.8959999999999999</v>
      </c>
      <c r="CP71" s="5">
        <v>-0.34600000000000003</v>
      </c>
      <c r="CQ71" s="21">
        <f t="shared" si="113"/>
        <v>5.4794520547945202E-2</v>
      </c>
      <c r="CR71" s="25">
        <f t="shared" si="114"/>
        <v>0.875</v>
      </c>
      <c r="CS71" s="22">
        <f t="shared" si="115"/>
        <v>880.47945205479448</v>
      </c>
      <c r="CT71" s="21">
        <f t="shared" si="116"/>
        <v>-7.0205479452054798E-2</v>
      </c>
      <c r="CU71" s="26">
        <f t="shared" si="117"/>
        <v>1.635322976287817</v>
      </c>
      <c r="CV71" s="27">
        <f t="shared" si="118"/>
        <v>2.8618152085036797</v>
      </c>
      <c r="CW71" s="27">
        <f t="shared" si="119"/>
        <v>29.844644317252659</v>
      </c>
      <c r="CX71" s="27">
        <f t="shared" si="120"/>
        <v>22.894521668029437</v>
      </c>
      <c r="CY71" s="27">
        <f t="shared" si="121"/>
        <v>56.009811937857727</v>
      </c>
      <c r="CZ71" s="27">
        <f t="shared" si="122"/>
        <v>36.385936222403927</v>
      </c>
      <c r="DA71" s="28">
        <f t="shared" si="123"/>
        <v>19.623875715453799</v>
      </c>
      <c r="DB71" s="5">
        <v>4</v>
      </c>
      <c r="DC71" s="5">
        <v>7</v>
      </c>
      <c r="DD71" s="22">
        <v>69</v>
      </c>
      <c r="DE71" s="22">
        <v>49</v>
      </c>
      <c r="DF71" s="22">
        <v>21</v>
      </c>
      <c r="DG71" s="22">
        <v>10</v>
      </c>
      <c r="DH71" s="22">
        <v>23</v>
      </c>
      <c r="DI71" s="22">
        <v>43</v>
      </c>
      <c r="DJ71" s="29">
        <f t="shared" si="124"/>
        <v>19.987111009571446</v>
      </c>
      <c r="DK71" s="27">
        <f t="shared" si="125"/>
        <v>3.1671715780776646</v>
      </c>
      <c r="DL71" s="27">
        <f t="shared" si="126"/>
        <v>2.7540622418066647</v>
      </c>
      <c r="DM71" s="27">
        <f t="shared" si="127"/>
        <v>29.743872211511977</v>
      </c>
      <c r="DN71" s="27">
        <f t="shared" si="128"/>
        <v>29.46846598733131</v>
      </c>
      <c r="DO71" s="27">
        <f t="shared" si="129"/>
        <v>54.255026163591296</v>
      </c>
      <c r="DP71" s="27">
        <f t="shared" si="130"/>
        <v>50.537042137152298</v>
      </c>
      <c r="DQ71" s="30">
        <f t="shared" si="131"/>
        <v>15.905891689014801</v>
      </c>
      <c r="DR71" s="5">
        <v>23</v>
      </c>
      <c r="DS71" s="5">
        <v>20</v>
      </c>
      <c r="DT71" s="5">
        <v>193</v>
      </c>
      <c r="DU71" s="5">
        <v>194</v>
      </c>
      <c r="DV71" s="5">
        <v>77</v>
      </c>
      <c r="DW71" s="5">
        <v>68</v>
      </c>
      <c r="DX71" s="5">
        <v>85</v>
      </c>
      <c r="DY71" s="5">
        <v>101</v>
      </c>
      <c r="DZ71" s="22">
        <v>2</v>
      </c>
      <c r="EA71" s="22">
        <v>5</v>
      </c>
      <c r="EB71" s="22">
        <f t="shared" si="132"/>
        <v>3</v>
      </c>
      <c r="EC71" s="26">
        <f t="shared" si="133"/>
        <v>0.80889787664307389</v>
      </c>
      <c r="ED71" s="27">
        <f t="shared" si="134"/>
        <v>2.0222446916076846</v>
      </c>
      <c r="EE71" s="27">
        <f t="shared" si="135"/>
        <v>1.2133468149646107</v>
      </c>
      <c r="EF71" s="6">
        <v>3.6</v>
      </c>
      <c r="EG71" s="6">
        <f t="shared" si="136"/>
        <v>0.3</v>
      </c>
      <c r="EH71" s="5">
        <v>0.3</v>
      </c>
      <c r="EI71" s="5">
        <v>4.6399999999999997</v>
      </c>
      <c r="EJ71" s="21">
        <f t="shared" si="137"/>
        <v>6.0728744939271259E-2</v>
      </c>
      <c r="EK71" s="1">
        <v>0</v>
      </c>
      <c r="EL71" s="22">
        <v>0</v>
      </c>
      <c r="EM71" s="22">
        <v>0</v>
      </c>
      <c r="EN71" s="1">
        <v>0</v>
      </c>
      <c r="EO71" s="3">
        <f t="shared" si="138"/>
        <v>0</v>
      </c>
      <c r="EP71" s="6">
        <f t="shared" si="139"/>
        <v>0</v>
      </c>
      <c r="EQ71" s="3">
        <f t="shared" si="140"/>
        <v>0</v>
      </c>
      <c r="ER71" s="20">
        <f t="shared" si="141"/>
        <v>0</v>
      </c>
      <c r="ES71" s="20">
        <f t="shared" si="142"/>
        <v>0</v>
      </c>
      <c r="ET71" s="20">
        <f t="shared" si="143"/>
        <v>0</v>
      </c>
      <c r="EU71" s="3" t="str">
        <f t="shared" si="144"/>
        <v xml:space="preserve"> </v>
      </c>
      <c r="EV71" s="1">
        <v>0</v>
      </c>
      <c r="EW71" s="1">
        <v>0</v>
      </c>
      <c r="EX71" s="20" t="str">
        <f t="shared" si="145"/>
        <v xml:space="preserve"> </v>
      </c>
      <c r="EY71" s="5">
        <v>0</v>
      </c>
      <c r="EZ71" s="5">
        <v>0</v>
      </c>
      <c r="FA71" s="22">
        <v>3</v>
      </c>
      <c r="FB71" s="22">
        <v>1</v>
      </c>
      <c r="FC71" s="22">
        <v>2</v>
      </c>
      <c r="FD71" s="22">
        <v>0</v>
      </c>
      <c r="FE71" s="22">
        <v>0</v>
      </c>
      <c r="FF71" s="22">
        <v>0</v>
      </c>
      <c r="FG71" s="22">
        <v>0</v>
      </c>
      <c r="FH71" s="22">
        <v>0</v>
      </c>
      <c r="FI71" s="6">
        <v>1.1000000000000001</v>
      </c>
      <c r="FJ71" s="6">
        <f t="shared" si="146"/>
        <v>9.1666666666666674E-2</v>
      </c>
      <c r="FK71" s="5">
        <v>0.09</v>
      </c>
      <c r="FL71" s="5">
        <v>5.42</v>
      </c>
      <c r="FM71" s="21">
        <f t="shared" si="147"/>
        <v>1.6333938294010888E-2</v>
      </c>
      <c r="FN71" s="1">
        <v>0</v>
      </c>
      <c r="FO71" s="22">
        <v>0</v>
      </c>
      <c r="FP71" s="22">
        <v>0</v>
      </c>
      <c r="FQ71" s="1">
        <v>0</v>
      </c>
      <c r="FR71" s="1">
        <f t="shared" si="148"/>
        <v>0</v>
      </c>
      <c r="FS71" s="3">
        <f t="shared" si="149"/>
        <v>0</v>
      </c>
      <c r="FT71" s="3" t="str">
        <f t="shared" si="150"/>
        <v xml:space="preserve"> </v>
      </c>
      <c r="FU71" s="1">
        <v>0</v>
      </c>
      <c r="FV71" s="1">
        <v>0</v>
      </c>
      <c r="FW71" s="20" t="str">
        <f t="shared" si="151"/>
        <v xml:space="preserve"> </v>
      </c>
      <c r="FX71" s="5">
        <v>0</v>
      </c>
      <c r="FY71" s="5">
        <v>0</v>
      </c>
      <c r="FZ71" s="22">
        <v>1</v>
      </c>
      <c r="GA71" s="22">
        <v>0</v>
      </c>
      <c r="GB71" s="22">
        <v>0</v>
      </c>
      <c r="GC71" s="22">
        <v>1</v>
      </c>
      <c r="GD71" s="22">
        <v>0</v>
      </c>
      <c r="GE71" s="22">
        <v>0</v>
      </c>
      <c r="GF71" s="22">
        <v>0</v>
      </c>
      <c r="GG71" s="22">
        <v>0</v>
      </c>
      <c r="GH71" s="1">
        <v>4</v>
      </c>
      <c r="GI71" s="1">
        <v>0</v>
      </c>
      <c r="GJ71" s="1">
        <v>7</v>
      </c>
      <c r="GK71" s="1">
        <v>0</v>
      </c>
      <c r="GN71" s="31" t="str">
        <f t="shared" si="152"/>
        <v xml:space="preserve"> </v>
      </c>
      <c r="GP71" s="1">
        <v>0</v>
      </c>
      <c r="GQ71" s="1">
        <v>0</v>
      </c>
      <c r="GR71" s="1">
        <v>0</v>
      </c>
      <c r="GS71" s="1">
        <v>1</v>
      </c>
      <c r="GT71" s="1">
        <v>0</v>
      </c>
      <c r="GU71" s="1">
        <v>0</v>
      </c>
      <c r="GV71" s="32" t="str">
        <f t="shared" si="153"/>
        <v xml:space="preserve"> </v>
      </c>
      <c r="GW71" s="9">
        <f t="shared" si="154"/>
        <v>3</v>
      </c>
      <c r="GX71" s="10">
        <v>0</v>
      </c>
      <c r="GY71" s="10">
        <v>0</v>
      </c>
      <c r="GZ71" s="10">
        <v>0.1</v>
      </c>
      <c r="HA71" s="29">
        <f t="shared" si="155"/>
        <v>8.3333333333333332E-3</v>
      </c>
      <c r="HB71" s="29">
        <f t="shared" si="156"/>
        <v>3.9202874877491016E-2</v>
      </c>
      <c r="HC71">
        <v>3.1</v>
      </c>
      <c r="HD71">
        <v>3</v>
      </c>
      <c r="HE71">
        <v>-3.5</v>
      </c>
      <c r="HF71">
        <v>-0.2</v>
      </c>
      <c r="HG71">
        <v>0</v>
      </c>
      <c r="HH71">
        <v>0</v>
      </c>
      <c r="HI71">
        <v>-0.2</v>
      </c>
      <c r="HJ71" s="11">
        <f t="shared" si="157"/>
        <v>-1.6666666666666666E-2</v>
      </c>
      <c r="HK71" s="11">
        <f t="shared" si="158"/>
        <v>-7.8405749754982032E-2</v>
      </c>
      <c r="HL71">
        <v>99</v>
      </c>
      <c r="HM71">
        <v>42</v>
      </c>
      <c r="HN71">
        <v>0</v>
      </c>
      <c r="HO71">
        <v>36</v>
      </c>
      <c r="HP71" t="s">
        <v>640</v>
      </c>
      <c r="HQ71" s="33">
        <v>4250000</v>
      </c>
      <c r="HR71" s="33">
        <v>0</v>
      </c>
      <c r="HS71" s="30">
        <f t="shared" si="159"/>
        <v>-6.7853658536585373</v>
      </c>
    </row>
    <row r="72" spans="1:228" x14ac:dyDescent="0.2">
      <c r="A72" s="1">
        <v>58</v>
      </c>
      <c r="B72" s="2" t="s">
        <v>641</v>
      </c>
      <c r="C72" s="2" t="s">
        <v>440</v>
      </c>
      <c r="D72" s="2" t="s">
        <v>379</v>
      </c>
      <c r="E72" s="2" t="s">
        <v>240</v>
      </c>
      <c r="F72" s="2">
        <v>78</v>
      </c>
      <c r="G72" s="2">
        <v>225</v>
      </c>
      <c r="H72" s="2" t="s">
        <v>231</v>
      </c>
      <c r="J72" s="3">
        <v>27</v>
      </c>
      <c r="K72" s="5" t="s">
        <v>642</v>
      </c>
      <c r="L72" s="5" t="s">
        <v>643</v>
      </c>
      <c r="M72" s="5" t="s">
        <v>644</v>
      </c>
      <c r="N72" s="5" t="s">
        <v>457</v>
      </c>
      <c r="O72" s="2" t="s">
        <v>457</v>
      </c>
      <c r="P72" s="2" t="s">
        <v>415</v>
      </c>
      <c r="Q72" s="1">
        <v>46</v>
      </c>
      <c r="R72" s="1">
        <v>2</v>
      </c>
      <c r="S72" s="1">
        <v>3</v>
      </c>
      <c r="T72" s="1">
        <v>5</v>
      </c>
      <c r="U72" s="1">
        <v>-7</v>
      </c>
      <c r="V72" s="1">
        <v>24</v>
      </c>
      <c r="W72" s="20">
        <f t="shared" si="80"/>
        <v>8.3333333333333329E-2</v>
      </c>
      <c r="X72" s="6">
        <v>286.21666666670001</v>
      </c>
      <c r="Y72" s="6">
        <f t="shared" si="81"/>
        <v>6.2221014492760869</v>
      </c>
      <c r="Z72" s="1">
        <v>450</v>
      </c>
      <c r="AA72" s="6">
        <f t="shared" si="82"/>
        <v>9.7826086956521738</v>
      </c>
      <c r="AB72" s="8">
        <f t="shared" si="83"/>
        <v>0.63603703703711112</v>
      </c>
      <c r="AC72" s="3">
        <f t="shared" si="84"/>
        <v>12.875000000000002</v>
      </c>
      <c r="AD72" s="8">
        <f t="shared" si="85"/>
        <v>2.6990042508585921</v>
      </c>
      <c r="AE72" s="20">
        <f t="shared" si="86"/>
        <v>0.25</v>
      </c>
      <c r="AF72" s="20">
        <f t="shared" si="87"/>
        <v>0.375</v>
      </c>
      <c r="AG72" s="20">
        <f t="shared" si="88"/>
        <v>0.625</v>
      </c>
      <c r="AH72" s="3" t="e">
        <f t="shared" si="89"/>
        <v>#VALUE!</v>
      </c>
      <c r="AI72" s="3" t="str">
        <f t="shared" si="90"/>
        <v xml:space="preserve"> </v>
      </c>
      <c r="AJ72" s="3">
        <f t="shared" si="91"/>
        <v>2</v>
      </c>
      <c r="AK72" s="20" t="e">
        <f t="shared" si="92"/>
        <v>#VALUE!</v>
      </c>
      <c r="AL72" s="6">
        <v>0</v>
      </c>
      <c r="AM72" s="1">
        <v>116</v>
      </c>
      <c r="AN72" s="1">
        <v>3</v>
      </c>
      <c r="AO72" s="1">
        <v>9</v>
      </c>
      <c r="AP72" s="1">
        <v>2</v>
      </c>
      <c r="AQ72" s="1">
        <v>4</v>
      </c>
      <c r="AR72" s="6">
        <f t="shared" si="93"/>
        <v>24.317242182492947</v>
      </c>
      <c r="AS72" s="6">
        <f t="shared" si="94"/>
        <v>0.62889419437481753</v>
      </c>
      <c r="AT72" s="6">
        <f t="shared" si="95"/>
        <v>1.8866825831244529</v>
      </c>
      <c r="AU72" s="6">
        <f t="shared" si="96"/>
        <v>0.41926279624987839</v>
      </c>
      <c r="AV72" s="6">
        <f t="shared" si="97"/>
        <v>0.83852559249975678</v>
      </c>
      <c r="AW72" s="1">
        <v>70</v>
      </c>
      <c r="AX72" s="1">
        <v>15</v>
      </c>
      <c r="AY72" s="1">
        <v>6</v>
      </c>
      <c r="AZ72" s="1">
        <v>1</v>
      </c>
      <c r="BA72" s="1">
        <v>0</v>
      </c>
      <c r="BB72" s="1">
        <v>0</v>
      </c>
      <c r="BC72" s="7">
        <f t="shared" si="98"/>
        <v>-14.519230555555467</v>
      </c>
      <c r="BD72" s="6">
        <v>284.26666666670002</v>
      </c>
      <c r="BE72" s="6">
        <f t="shared" si="99"/>
        <v>6.1797101449282614</v>
      </c>
      <c r="BF72" s="5">
        <v>6.18</v>
      </c>
      <c r="BG72" s="5">
        <v>41.72</v>
      </c>
      <c r="BH72" s="21">
        <f t="shared" si="100"/>
        <v>0.1290187891440501</v>
      </c>
      <c r="BI72" s="1">
        <v>2</v>
      </c>
      <c r="BJ72" s="22">
        <v>1</v>
      </c>
      <c r="BK72" s="22">
        <v>2</v>
      </c>
      <c r="BL72" s="1">
        <v>3</v>
      </c>
      <c r="BM72" s="1">
        <f t="shared" si="101"/>
        <v>5</v>
      </c>
      <c r="BN72" s="8">
        <f t="shared" si="102"/>
        <v>1.055347091932334</v>
      </c>
      <c r="BO72" s="3">
        <f t="shared" si="103"/>
        <v>12.875000000000002</v>
      </c>
      <c r="BP72" s="20">
        <f t="shared" si="104"/>
        <v>0.25</v>
      </c>
      <c r="BQ72" s="20">
        <f t="shared" si="105"/>
        <v>0.375</v>
      </c>
      <c r="BR72" s="20">
        <f t="shared" si="106"/>
        <v>0.625</v>
      </c>
      <c r="BS72" s="3">
        <f t="shared" si="107"/>
        <v>2</v>
      </c>
      <c r="BT72" s="1">
        <v>0</v>
      </c>
      <c r="BU72" s="1">
        <v>2</v>
      </c>
      <c r="BV72" s="20">
        <f t="shared" si="108"/>
        <v>0</v>
      </c>
      <c r="BW72" s="5">
        <v>24</v>
      </c>
      <c r="BX72" s="5">
        <v>45</v>
      </c>
      <c r="BY72" s="21">
        <f t="shared" si="109"/>
        <v>0.36898395721925131</v>
      </c>
      <c r="BZ72" s="5">
        <v>15</v>
      </c>
      <c r="CA72" s="5">
        <v>29</v>
      </c>
      <c r="CB72" s="23">
        <f t="shared" si="110"/>
        <v>0.23529411764705882</v>
      </c>
      <c r="CC72" s="5">
        <v>28</v>
      </c>
      <c r="CD72" s="5">
        <v>46</v>
      </c>
      <c r="CE72" s="23">
        <f t="shared" si="111"/>
        <v>0.39572192513368987</v>
      </c>
      <c r="CF72" s="23">
        <f t="shared" si="112"/>
        <v>0.61061946902654862</v>
      </c>
      <c r="CG72" s="24">
        <v>14</v>
      </c>
      <c r="CH72" s="5">
        <v>114</v>
      </c>
      <c r="CI72" s="5">
        <v>100</v>
      </c>
      <c r="CJ72" s="5">
        <v>71</v>
      </c>
      <c r="CK72">
        <v>13.987905959999999</v>
      </c>
      <c r="CL72" s="5">
        <v>-1.851</v>
      </c>
      <c r="CM72" s="5">
        <v>15</v>
      </c>
      <c r="CN72" s="5">
        <v>-1.7909999999999999</v>
      </c>
      <c r="CO72" s="5">
        <v>-0.55200000000000005</v>
      </c>
      <c r="CP72" s="5">
        <v>-2.82</v>
      </c>
      <c r="CQ72" s="21">
        <f t="shared" si="113"/>
        <v>7.7669902912621352E-2</v>
      </c>
      <c r="CR72" s="25">
        <f t="shared" si="114"/>
        <v>0.90410958904109584</v>
      </c>
      <c r="CS72" s="22">
        <f t="shared" si="115"/>
        <v>911.87657933235801</v>
      </c>
      <c r="CT72" s="21">
        <f t="shared" si="116"/>
        <v>-1.8220508046282807E-2</v>
      </c>
      <c r="CU72" s="26">
        <f t="shared" si="117"/>
        <v>1.6884761502743777</v>
      </c>
      <c r="CV72" s="27">
        <f t="shared" si="118"/>
        <v>2.9548332629801606</v>
      </c>
      <c r="CW72" s="27">
        <f t="shared" si="119"/>
        <v>21.739130434782613</v>
      </c>
      <c r="CX72" s="27">
        <f t="shared" si="120"/>
        <v>30.814689742507394</v>
      </c>
      <c r="CY72" s="27">
        <f t="shared" si="121"/>
        <v>45.588856057408194</v>
      </c>
      <c r="CZ72" s="27">
        <f t="shared" si="122"/>
        <v>55.086534402701567</v>
      </c>
      <c r="DA72" s="28">
        <f t="shared" si="123"/>
        <v>-9.4976783452933731</v>
      </c>
      <c r="DB72" s="5">
        <v>8</v>
      </c>
      <c r="DC72" s="5">
        <v>14</v>
      </c>
      <c r="DD72" s="22">
        <v>95</v>
      </c>
      <c r="DE72" s="22">
        <v>132</v>
      </c>
      <c r="DF72" s="22">
        <v>53</v>
      </c>
      <c r="DG72" s="22">
        <v>52</v>
      </c>
      <c r="DH72" s="22">
        <v>63</v>
      </c>
      <c r="DI72" s="22">
        <v>60</v>
      </c>
      <c r="DJ72" s="29">
        <f t="shared" si="124"/>
        <v>-11.213545601930541</v>
      </c>
      <c r="DK72" s="27">
        <f t="shared" si="125"/>
        <v>2.3135603818416777</v>
      </c>
      <c r="DL72" s="27">
        <f t="shared" si="126"/>
        <v>2.6262036766851473</v>
      </c>
      <c r="DM72" s="27">
        <f t="shared" si="127"/>
        <v>30.920421860019175</v>
      </c>
      <c r="DN72" s="27">
        <f t="shared" si="128"/>
        <v>29.419734044770522</v>
      </c>
      <c r="DO72" s="27">
        <f t="shared" si="129"/>
        <v>56.619700696152407</v>
      </c>
      <c r="DP72" s="27">
        <f t="shared" si="130"/>
        <v>57.713952228104553</v>
      </c>
      <c r="DQ72" s="30">
        <f t="shared" si="131"/>
        <v>-8.4034268133412269</v>
      </c>
      <c r="DR72" s="5">
        <v>74</v>
      </c>
      <c r="DS72" s="5">
        <v>84</v>
      </c>
      <c r="DT72" s="5">
        <v>915</v>
      </c>
      <c r="DU72" s="5">
        <v>857</v>
      </c>
      <c r="DV72" s="5">
        <v>345</v>
      </c>
      <c r="DW72" s="5">
        <v>393</v>
      </c>
      <c r="DX72" s="5">
        <v>512</v>
      </c>
      <c r="DY72" s="5">
        <v>477</v>
      </c>
      <c r="DZ72" s="22">
        <v>15</v>
      </c>
      <c r="EA72" s="22">
        <v>1</v>
      </c>
      <c r="EB72" s="22">
        <f t="shared" si="132"/>
        <v>-14</v>
      </c>
      <c r="EC72" s="26">
        <f t="shared" si="133"/>
        <v>3.1660412757970016</v>
      </c>
      <c r="ED72" s="27">
        <f t="shared" si="134"/>
        <v>0.21106941838646681</v>
      </c>
      <c r="EE72" s="27">
        <f t="shared" si="135"/>
        <v>-2.954971857410535</v>
      </c>
      <c r="EF72" s="6">
        <v>1.3666666667</v>
      </c>
      <c r="EG72" s="6">
        <f t="shared" si="136"/>
        <v>2.9710144928260872E-2</v>
      </c>
      <c r="EH72" s="5">
        <v>0.03</v>
      </c>
      <c r="EI72" s="5">
        <v>4.8</v>
      </c>
      <c r="EJ72" s="21">
        <f t="shared" si="137"/>
        <v>6.2111801242236021E-3</v>
      </c>
      <c r="EK72" s="1">
        <v>0</v>
      </c>
      <c r="EL72" s="22">
        <v>0</v>
      </c>
      <c r="EM72" s="22">
        <v>0</v>
      </c>
      <c r="EN72" s="1">
        <v>0</v>
      </c>
      <c r="EO72" s="3">
        <f t="shared" si="138"/>
        <v>0</v>
      </c>
      <c r="EP72" s="6">
        <f t="shared" si="139"/>
        <v>0</v>
      </c>
      <c r="EQ72" s="3">
        <f t="shared" si="140"/>
        <v>0</v>
      </c>
      <c r="ER72" s="20">
        <f t="shared" si="141"/>
        <v>0</v>
      </c>
      <c r="ES72" s="20">
        <f t="shared" si="142"/>
        <v>0</v>
      </c>
      <c r="ET72" s="20">
        <f t="shared" si="143"/>
        <v>0</v>
      </c>
      <c r="EU72" s="3" t="str">
        <f t="shared" si="144"/>
        <v xml:space="preserve"> </v>
      </c>
      <c r="EV72" s="1">
        <v>0</v>
      </c>
      <c r="EW72" s="1">
        <v>0</v>
      </c>
      <c r="EX72" s="20" t="str">
        <f t="shared" si="145"/>
        <v xml:space="preserve"> </v>
      </c>
      <c r="EY72" s="5">
        <v>0</v>
      </c>
      <c r="EZ72" s="5">
        <v>0</v>
      </c>
      <c r="FA72" s="22">
        <v>1</v>
      </c>
      <c r="FB72" s="22">
        <v>0</v>
      </c>
      <c r="FC72" s="22">
        <v>1</v>
      </c>
      <c r="FD72" s="22">
        <v>0</v>
      </c>
      <c r="FE72" s="22">
        <v>0</v>
      </c>
      <c r="FF72" s="22">
        <v>0</v>
      </c>
      <c r="FG72" s="22">
        <v>0</v>
      </c>
      <c r="FH72" s="22">
        <v>0</v>
      </c>
      <c r="FI72" s="6">
        <v>0.58333333330000003</v>
      </c>
      <c r="FJ72" s="6">
        <f t="shared" si="146"/>
        <v>1.2681159419565219E-2</v>
      </c>
      <c r="FK72" s="5">
        <v>0.01</v>
      </c>
      <c r="FL72" s="5">
        <v>6.1</v>
      </c>
      <c r="FM72" s="21">
        <f t="shared" si="147"/>
        <v>1.6366612111292965E-3</v>
      </c>
      <c r="FN72" s="1">
        <v>0</v>
      </c>
      <c r="FO72" s="22">
        <v>0</v>
      </c>
      <c r="FP72" s="22">
        <v>0</v>
      </c>
      <c r="FQ72" s="1">
        <v>0</v>
      </c>
      <c r="FR72" s="1">
        <f t="shared" si="148"/>
        <v>0</v>
      </c>
      <c r="FS72" s="3">
        <f t="shared" si="149"/>
        <v>0</v>
      </c>
      <c r="FT72" s="3" t="str">
        <f t="shared" si="150"/>
        <v xml:space="preserve"> </v>
      </c>
      <c r="FU72" s="1">
        <v>0</v>
      </c>
      <c r="FV72" s="1">
        <v>0</v>
      </c>
      <c r="FW72" s="20" t="str">
        <f t="shared" si="151"/>
        <v xml:space="preserve"> </v>
      </c>
      <c r="FX72" s="5">
        <v>0</v>
      </c>
      <c r="FY72" s="5">
        <v>0</v>
      </c>
      <c r="FZ72" s="22">
        <v>0</v>
      </c>
      <c r="GA72" s="22">
        <v>2</v>
      </c>
      <c r="GB72" s="22">
        <v>0</v>
      </c>
      <c r="GC72" s="22">
        <v>0</v>
      </c>
      <c r="GD72" s="22">
        <v>1</v>
      </c>
      <c r="GE72" s="22">
        <v>0</v>
      </c>
      <c r="GF72" s="22">
        <v>0</v>
      </c>
      <c r="GG72" s="22">
        <v>0</v>
      </c>
      <c r="GH72" s="1">
        <v>7</v>
      </c>
      <c r="GI72" s="1">
        <v>0</v>
      </c>
      <c r="GJ72" s="1">
        <v>14</v>
      </c>
      <c r="GK72" s="1">
        <v>0</v>
      </c>
      <c r="GL72" s="6"/>
      <c r="GM72" s="6"/>
      <c r="GN72" s="31" t="str">
        <f t="shared" si="152"/>
        <v xml:space="preserve"> 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32" t="str">
        <f t="shared" si="153"/>
        <v xml:space="preserve"> </v>
      </c>
      <c r="GW72" s="9">
        <f t="shared" si="154"/>
        <v>1</v>
      </c>
      <c r="GX72" s="10">
        <v>0</v>
      </c>
      <c r="GY72" s="10">
        <v>0</v>
      </c>
      <c r="GZ72" s="10">
        <v>0</v>
      </c>
      <c r="HA72" s="29">
        <f t="shared" si="155"/>
        <v>0</v>
      </c>
      <c r="HB72" s="29">
        <f t="shared" si="156"/>
        <v>0</v>
      </c>
      <c r="HC72">
        <v>6.5</v>
      </c>
      <c r="HD72">
        <v>6</v>
      </c>
      <c r="HE72">
        <v>-5.2</v>
      </c>
      <c r="HF72">
        <v>-0.8</v>
      </c>
      <c r="HG72">
        <v>-0.1</v>
      </c>
      <c r="HH72">
        <v>0</v>
      </c>
      <c r="HI72">
        <v>-0.9</v>
      </c>
      <c r="HJ72" s="11">
        <f t="shared" si="157"/>
        <v>-1.9565217391304349E-2</v>
      </c>
      <c r="HK72" s="11">
        <f t="shared" si="158"/>
        <v>-0.18866825831244527</v>
      </c>
      <c r="HL72">
        <v>99</v>
      </c>
      <c r="HM72">
        <v>0</v>
      </c>
      <c r="HN72">
        <v>0</v>
      </c>
      <c r="HQ72" s="33">
        <v>525000</v>
      </c>
      <c r="HR72" s="33">
        <v>0</v>
      </c>
      <c r="HS72" s="30">
        <f t="shared" si="159"/>
        <v>-0.94390243902439031</v>
      </c>
    </row>
    <row r="73" spans="1:228" x14ac:dyDescent="0.2">
      <c r="A73" s="1">
        <v>74</v>
      </c>
      <c r="B73" s="2" t="s">
        <v>645</v>
      </c>
      <c r="C73" s="2" t="s">
        <v>256</v>
      </c>
      <c r="D73" s="2" t="s">
        <v>257</v>
      </c>
      <c r="E73" s="2" t="s">
        <v>240</v>
      </c>
      <c r="F73" s="2">
        <v>73</v>
      </c>
      <c r="G73" s="2">
        <v>200</v>
      </c>
      <c r="H73" s="2" t="s">
        <v>231</v>
      </c>
      <c r="I73" s="2" t="s">
        <v>258</v>
      </c>
      <c r="J73" s="3">
        <v>24</v>
      </c>
      <c r="K73" s="5" t="s">
        <v>646</v>
      </c>
      <c r="L73" s="5" t="s">
        <v>647</v>
      </c>
      <c r="M73" s="5" t="s">
        <v>342</v>
      </c>
      <c r="N73" s="5" t="s">
        <v>278</v>
      </c>
      <c r="O73" s="2" t="s">
        <v>278</v>
      </c>
      <c r="P73" s="2" t="s">
        <v>271</v>
      </c>
      <c r="Q73" s="1">
        <v>6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20">
        <f t="shared" si="80"/>
        <v>0</v>
      </c>
      <c r="X73" s="6">
        <v>77.983333333299996</v>
      </c>
      <c r="Y73" s="6">
        <f t="shared" si="81"/>
        <v>12.997222222216665</v>
      </c>
      <c r="Z73" s="1">
        <v>124</v>
      </c>
      <c r="AA73" s="6">
        <f t="shared" si="82"/>
        <v>20.666666666666668</v>
      </c>
      <c r="AB73" s="8">
        <f t="shared" si="83"/>
        <v>0.6288978494620967</v>
      </c>
      <c r="AC73" s="3">
        <f t="shared" si="84"/>
        <v>0</v>
      </c>
      <c r="AD73" s="8">
        <f t="shared" si="85"/>
        <v>0</v>
      </c>
      <c r="AE73" s="20">
        <f t="shared" si="86"/>
        <v>0</v>
      </c>
      <c r="AF73" s="20">
        <f t="shared" si="87"/>
        <v>0</v>
      </c>
      <c r="AG73" s="20">
        <f t="shared" si="88"/>
        <v>0</v>
      </c>
      <c r="AH73" s="3" t="e">
        <f t="shared" si="89"/>
        <v>#VALUE!</v>
      </c>
      <c r="AI73" s="3" t="str">
        <f t="shared" si="90"/>
        <v xml:space="preserve"> </v>
      </c>
      <c r="AJ73" s="3" t="str">
        <f t="shared" si="91"/>
        <v xml:space="preserve"> </v>
      </c>
      <c r="AK73" s="20" t="e">
        <f t="shared" si="92"/>
        <v>#VALUE!</v>
      </c>
      <c r="AL73" s="6">
        <v>0</v>
      </c>
      <c r="AM73" s="1">
        <v>26</v>
      </c>
      <c r="AN73" s="1">
        <v>5</v>
      </c>
      <c r="AO73" s="1">
        <v>0</v>
      </c>
      <c r="AP73" s="1">
        <v>4</v>
      </c>
      <c r="AQ73" s="1">
        <v>0</v>
      </c>
      <c r="AR73" s="6">
        <f t="shared" si="93"/>
        <v>20.004274417619154</v>
      </c>
      <c r="AS73" s="6">
        <f t="shared" si="94"/>
        <v>3.8469758495421451</v>
      </c>
      <c r="AT73" s="6">
        <f t="shared" si="95"/>
        <v>0</v>
      </c>
      <c r="AU73" s="6">
        <f t="shared" si="96"/>
        <v>3.0775806796337157</v>
      </c>
      <c r="AV73" s="6">
        <f t="shared" si="97"/>
        <v>0</v>
      </c>
      <c r="AW73" s="1">
        <v>18</v>
      </c>
      <c r="AX73" s="1">
        <v>4</v>
      </c>
      <c r="AY73" s="1">
        <v>0</v>
      </c>
      <c r="AZ73" s="1">
        <v>1</v>
      </c>
      <c r="BA73" s="1">
        <v>0</v>
      </c>
      <c r="BB73" s="1">
        <v>0</v>
      </c>
      <c r="BC73" s="7">
        <f>(EA73+FH73+GG73)-(DZ73+FG73+GF73)-((BD73/60)*(-0.29)+(EF73/60)*0.11+(FI73/60)*(-0.33))</f>
        <v>0.38563055555589992</v>
      </c>
      <c r="BD73" s="6">
        <v>64.916666666699996</v>
      </c>
      <c r="BE73" s="6">
        <f t="shared" si="99"/>
        <v>10.819444444449999</v>
      </c>
      <c r="BF73" s="5">
        <v>10.57</v>
      </c>
      <c r="BG73" s="5">
        <v>36.03</v>
      </c>
      <c r="BH73" s="21">
        <f t="shared" si="100"/>
        <v>0.22682403433476395</v>
      </c>
      <c r="BI73" s="1">
        <v>0</v>
      </c>
      <c r="BJ73" s="22">
        <v>0</v>
      </c>
      <c r="BK73" s="22">
        <v>0</v>
      </c>
      <c r="BL73" s="1">
        <v>0</v>
      </c>
      <c r="BM73" s="1">
        <f t="shared" si="101"/>
        <v>0</v>
      </c>
      <c r="BN73" s="8">
        <f t="shared" si="102"/>
        <v>0</v>
      </c>
      <c r="BO73" s="3">
        <f t="shared" si="103"/>
        <v>0</v>
      </c>
      <c r="BP73" s="20">
        <f t="shared" si="104"/>
        <v>0</v>
      </c>
      <c r="BQ73" s="20">
        <f t="shared" si="105"/>
        <v>0</v>
      </c>
      <c r="BR73" s="20">
        <f t="shared" si="106"/>
        <v>0</v>
      </c>
      <c r="BS73" s="3" t="str">
        <f t="shared" si="107"/>
        <v xml:space="preserve"> </v>
      </c>
      <c r="BV73" s="20" t="str">
        <f t="shared" si="108"/>
        <v xml:space="preserve"> </v>
      </c>
      <c r="BW73" s="5">
        <v>9</v>
      </c>
      <c r="BX73" s="5">
        <v>10</v>
      </c>
      <c r="BY73" s="21">
        <f t="shared" si="109"/>
        <v>0.31147540983606559</v>
      </c>
      <c r="BZ73" s="5">
        <v>5</v>
      </c>
      <c r="CA73" s="5">
        <v>5</v>
      </c>
      <c r="CB73" s="23">
        <f t="shared" si="110"/>
        <v>0.16393442622950818</v>
      </c>
      <c r="CC73" s="5">
        <v>19</v>
      </c>
      <c r="CD73" s="5">
        <v>13</v>
      </c>
      <c r="CE73" s="23">
        <f t="shared" si="111"/>
        <v>0.52459016393442626</v>
      </c>
      <c r="CF73" s="23">
        <f t="shared" si="112"/>
        <v>0.65517241379310343</v>
      </c>
      <c r="CG73" s="24">
        <v>6</v>
      </c>
      <c r="CH73" s="5">
        <v>33</v>
      </c>
      <c r="CI73" s="5">
        <v>17</v>
      </c>
      <c r="CJ73" s="5">
        <v>28</v>
      </c>
      <c r="CK73">
        <v>14.85606789</v>
      </c>
      <c r="CL73" s="5">
        <v>-1.046</v>
      </c>
      <c r="CM73" s="5">
        <v>7</v>
      </c>
      <c r="CN73" s="5">
        <v>-1.8080000000000001</v>
      </c>
      <c r="CO73" s="5">
        <v>0.16400000000000001</v>
      </c>
      <c r="CP73" s="5">
        <v>8.7530000000000001</v>
      </c>
      <c r="CQ73" s="21">
        <f t="shared" si="113"/>
        <v>6.8965517241379309E-2</v>
      </c>
      <c r="CR73" s="25">
        <f t="shared" si="114"/>
        <v>0.93103448275862066</v>
      </c>
      <c r="CS73" s="22">
        <f t="shared" si="115"/>
        <v>937.93103448275861</v>
      </c>
      <c r="CT73" s="21">
        <f t="shared" si="116"/>
        <v>0</v>
      </c>
      <c r="CU73" s="26">
        <f t="shared" si="117"/>
        <v>1.8921475875118257</v>
      </c>
      <c r="CV73" s="27">
        <f t="shared" si="118"/>
        <v>1.8921475875118257</v>
      </c>
      <c r="CW73" s="27">
        <f t="shared" si="119"/>
        <v>27.436140018921478</v>
      </c>
      <c r="CX73" s="27">
        <f t="shared" si="120"/>
        <v>27.436140018921478</v>
      </c>
      <c r="CY73" s="27">
        <f t="shared" si="121"/>
        <v>65.279091769157986</v>
      </c>
      <c r="CZ73" s="27">
        <f t="shared" si="122"/>
        <v>53.926206244087041</v>
      </c>
      <c r="DA73" s="28">
        <f t="shared" si="123"/>
        <v>11.352885525070946</v>
      </c>
      <c r="DB73" s="5">
        <v>2</v>
      </c>
      <c r="DC73" s="5">
        <v>2</v>
      </c>
      <c r="DD73" s="22">
        <v>27</v>
      </c>
      <c r="DE73" s="22">
        <v>27</v>
      </c>
      <c r="DF73" s="22">
        <v>20</v>
      </c>
      <c r="DG73" s="22">
        <v>14</v>
      </c>
      <c r="DH73" s="22">
        <v>14</v>
      </c>
      <c r="DI73" s="22">
        <v>20</v>
      </c>
      <c r="DJ73" s="29">
        <f t="shared" si="124"/>
        <v>-3.0222524059635365</v>
      </c>
      <c r="DK73" s="27">
        <f t="shared" si="125"/>
        <v>2.2203719122953096</v>
      </c>
      <c r="DL73" s="27">
        <f t="shared" si="126"/>
        <v>3.0530113794060507</v>
      </c>
      <c r="DM73" s="27">
        <f t="shared" si="127"/>
        <v>28.58728837080211</v>
      </c>
      <c r="DN73" s="27">
        <f t="shared" si="128"/>
        <v>29.142381348875936</v>
      </c>
      <c r="DO73" s="27">
        <f t="shared" si="129"/>
        <v>62.170413544268655</v>
      </c>
      <c r="DP73" s="27">
        <f t="shared" si="130"/>
        <v>53.844018873161254</v>
      </c>
      <c r="DQ73" s="30">
        <f t="shared" si="131"/>
        <v>3.0264908539635442</v>
      </c>
      <c r="DR73" s="5">
        <v>8</v>
      </c>
      <c r="DS73" s="5">
        <v>11</v>
      </c>
      <c r="DT73" s="5">
        <v>95</v>
      </c>
      <c r="DU73" s="5">
        <v>94</v>
      </c>
      <c r="DV73" s="5">
        <v>47</v>
      </c>
      <c r="DW73" s="5">
        <v>36</v>
      </c>
      <c r="DX73" s="5">
        <v>53</v>
      </c>
      <c r="DY73" s="5">
        <v>74</v>
      </c>
      <c r="DZ73" s="22">
        <v>1</v>
      </c>
      <c r="EA73" s="22">
        <v>1</v>
      </c>
      <c r="EB73" s="22">
        <f t="shared" si="132"/>
        <v>0</v>
      </c>
      <c r="EC73" s="26">
        <f t="shared" si="133"/>
        <v>0.92426187419721484</v>
      </c>
      <c r="ED73" s="27">
        <f t="shared" si="134"/>
        <v>0.92426187419721484</v>
      </c>
      <c r="EE73" s="27">
        <f t="shared" si="135"/>
        <v>0</v>
      </c>
      <c r="EF73" s="6">
        <v>0</v>
      </c>
      <c r="EG73" s="6">
        <f t="shared" si="136"/>
        <v>0</v>
      </c>
      <c r="EH73" s="5"/>
      <c r="EI73" s="5"/>
      <c r="EJ73" s="21" t="str">
        <f t="shared" si="137"/>
        <v xml:space="preserve"> </v>
      </c>
      <c r="EK73" s="1">
        <v>0</v>
      </c>
      <c r="EL73" s="22">
        <v>0</v>
      </c>
      <c r="EM73" s="22">
        <v>0</v>
      </c>
      <c r="EN73" s="1">
        <v>0</v>
      </c>
      <c r="EO73" s="3">
        <f t="shared" si="138"/>
        <v>0</v>
      </c>
      <c r="EP73" s="6">
        <f t="shared" si="139"/>
        <v>0</v>
      </c>
      <c r="EQ73" s="3">
        <f t="shared" si="140"/>
        <v>0</v>
      </c>
      <c r="ER73" s="20">
        <f t="shared" si="141"/>
        <v>0</v>
      </c>
      <c r="ES73" s="20">
        <f t="shared" si="142"/>
        <v>0</v>
      </c>
      <c r="ET73" s="20">
        <f t="shared" si="143"/>
        <v>0</v>
      </c>
      <c r="EU73" s="3" t="str">
        <f t="shared" si="144"/>
        <v xml:space="preserve"> </v>
      </c>
      <c r="EX73" s="20" t="str">
        <f t="shared" si="145"/>
        <v xml:space="preserve"> </v>
      </c>
      <c r="EY73" s="5"/>
      <c r="EZ73" s="5"/>
      <c r="FA73" s="22">
        <v>0</v>
      </c>
      <c r="FB73" s="22">
        <v>0</v>
      </c>
      <c r="FC73" s="22">
        <v>0</v>
      </c>
      <c r="FD73" s="22">
        <v>0</v>
      </c>
      <c r="FE73" s="22">
        <v>0</v>
      </c>
      <c r="FF73" s="22">
        <v>0</v>
      </c>
      <c r="FG73" s="22">
        <v>0</v>
      </c>
      <c r="FH73" s="22">
        <v>0</v>
      </c>
      <c r="FI73" s="6">
        <v>13.0666666667</v>
      </c>
      <c r="FJ73" s="6">
        <f t="shared" si="146"/>
        <v>2.1777777777833331</v>
      </c>
      <c r="FK73" s="5">
        <v>2.14</v>
      </c>
      <c r="FL73" s="5">
        <v>5.14</v>
      </c>
      <c r="FM73" s="21">
        <f t="shared" si="147"/>
        <v>0.29395604395604402</v>
      </c>
      <c r="FN73" s="1">
        <v>0</v>
      </c>
      <c r="FO73" s="22">
        <v>0</v>
      </c>
      <c r="FP73" s="22">
        <v>0</v>
      </c>
      <c r="FQ73" s="1">
        <v>0</v>
      </c>
      <c r="FR73" s="1">
        <f t="shared" si="148"/>
        <v>0</v>
      </c>
      <c r="FS73" s="3">
        <f t="shared" si="149"/>
        <v>0</v>
      </c>
      <c r="FT73" s="3" t="str">
        <f t="shared" si="150"/>
        <v xml:space="preserve"> </v>
      </c>
      <c r="FW73" s="20" t="str">
        <f t="shared" si="151"/>
        <v xml:space="preserve"> </v>
      </c>
      <c r="FX73" s="5">
        <v>0</v>
      </c>
      <c r="FY73" s="5">
        <v>0</v>
      </c>
      <c r="FZ73" s="22">
        <v>2</v>
      </c>
      <c r="GA73" s="22">
        <v>6</v>
      </c>
      <c r="GB73" s="22">
        <v>1</v>
      </c>
      <c r="GC73" s="22">
        <v>3</v>
      </c>
      <c r="GD73" s="22">
        <v>5</v>
      </c>
      <c r="GE73" s="22">
        <v>0</v>
      </c>
      <c r="GF73" s="22">
        <v>0</v>
      </c>
      <c r="GG73" s="22">
        <v>0</v>
      </c>
      <c r="GH73" s="1">
        <v>3</v>
      </c>
      <c r="GI73" s="1">
        <v>0</v>
      </c>
      <c r="GJ73" s="1">
        <v>2</v>
      </c>
      <c r="GK73" s="1">
        <v>0</v>
      </c>
      <c r="GN73" s="31" t="str">
        <f t="shared" si="152"/>
        <v xml:space="preserve"> 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32" t="str">
        <f t="shared" si="153"/>
        <v xml:space="preserve"> </v>
      </c>
      <c r="GW73" s="9">
        <f t="shared" si="154"/>
        <v>3</v>
      </c>
      <c r="GX73" s="10">
        <v>-0.1</v>
      </c>
      <c r="GY73" s="10">
        <v>0.30000000000000004</v>
      </c>
      <c r="GZ73" s="10">
        <v>0.2</v>
      </c>
      <c r="HA73" s="29">
        <f t="shared" si="155"/>
        <v>3.3333333333333333E-2</v>
      </c>
      <c r="HB73" s="29">
        <f t="shared" si="156"/>
        <v>0.15387903398168579</v>
      </c>
      <c r="HC73">
        <v>1.4</v>
      </c>
      <c r="HD73">
        <v>1.6</v>
      </c>
      <c r="HE73">
        <v>0.7</v>
      </c>
      <c r="HF73">
        <v>-0.30000000000000004</v>
      </c>
      <c r="HG73">
        <v>0.2</v>
      </c>
      <c r="HH73">
        <v>0</v>
      </c>
      <c r="HI73">
        <v>-0.1</v>
      </c>
      <c r="HJ73" s="11">
        <f t="shared" si="157"/>
        <v>-1.6666666666666666E-2</v>
      </c>
      <c r="HK73" s="11">
        <f t="shared" si="158"/>
        <v>-7.6939516990842893E-2</v>
      </c>
      <c r="HL73">
        <v>20</v>
      </c>
      <c r="HM73">
        <v>0</v>
      </c>
      <c r="HN73">
        <v>0</v>
      </c>
      <c r="HQ73" s="33">
        <v>123232</v>
      </c>
      <c r="HR73" s="33">
        <v>0</v>
      </c>
      <c r="HS73" s="30">
        <f t="shared" si="159"/>
        <v>-0.13902382261640797</v>
      </c>
    </row>
    <row r="74" spans="1:228" x14ac:dyDescent="0.2">
      <c r="A74" s="1">
        <v>41</v>
      </c>
      <c r="B74" s="2" t="s">
        <v>648</v>
      </c>
      <c r="C74" s="2" t="s">
        <v>649</v>
      </c>
      <c r="D74" s="2" t="s">
        <v>257</v>
      </c>
      <c r="E74" s="2" t="s">
        <v>240</v>
      </c>
      <c r="F74" s="2">
        <v>76</v>
      </c>
      <c r="G74" s="2">
        <v>215</v>
      </c>
      <c r="H74" s="2" t="s">
        <v>249</v>
      </c>
      <c r="I74" s="2" t="s">
        <v>258</v>
      </c>
      <c r="J74" s="3">
        <v>24</v>
      </c>
      <c r="K74" s="5" t="s">
        <v>650</v>
      </c>
      <c r="L74" s="5" t="s">
        <v>651</v>
      </c>
      <c r="M74" s="5" t="s">
        <v>652</v>
      </c>
      <c r="N74" s="5" t="s">
        <v>253</v>
      </c>
      <c r="O74" s="2" t="s">
        <v>253</v>
      </c>
      <c r="P74" s="2" t="s">
        <v>271</v>
      </c>
      <c r="Q74" s="1">
        <v>15</v>
      </c>
      <c r="R74" s="1">
        <v>2</v>
      </c>
      <c r="S74" s="1">
        <v>2</v>
      </c>
      <c r="T74" s="1">
        <v>4</v>
      </c>
      <c r="U74" s="1">
        <v>3</v>
      </c>
      <c r="V74" s="1">
        <v>10</v>
      </c>
      <c r="W74" s="20">
        <f t="shared" si="80"/>
        <v>0.2</v>
      </c>
      <c r="X74" s="6">
        <v>199.36666666670001</v>
      </c>
      <c r="Y74" s="6">
        <f t="shared" si="81"/>
        <v>13.291111111113334</v>
      </c>
      <c r="Z74" s="1">
        <v>292</v>
      </c>
      <c r="AA74" s="6">
        <f t="shared" si="82"/>
        <v>19.466666666666665</v>
      </c>
      <c r="AB74" s="8">
        <f t="shared" si="83"/>
        <v>0.68276255707773981</v>
      </c>
      <c r="AC74" s="3">
        <f t="shared" si="84"/>
        <v>8.6999999999999993</v>
      </c>
      <c r="AD74" s="8">
        <f t="shared" si="85"/>
        <v>2.6182912556424309</v>
      </c>
      <c r="AE74" s="20">
        <f t="shared" si="86"/>
        <v>0.2</v>
      </c>
      <c r="AF74" s="20">
        <f t="shared" si="87"/>
        <v>0.2</v>
      </c>
      <c r="AG74" s="20">
        <f t="shared" si="88"/>
        <v>0.4</v>
      </c>
      <c r="AH74" s="3" t="e">
        <f t="shared" si="89"/>
        <v>#VALUE!</v>
      </c>
      <c r="AI74" s="3" t="str">
        <f t="shared" si="90"/>
        <v xml:space="preserve"> </v>
      </c>
      <c r="AJ74" s="3" t="str">
        <f t="shared" si="91"/>
        <v xml:space="preserve"> </v>
      </c>
      <c r="AK74" s="20" t="e">
        <f t="shared" si="92"/>
        <v>#VALUE!</v>
      </c>
      <c r="AL74" s="6">
        <v>0</v>
      </c>
      <c r="AM74" s="1">
        <v>18</v>
      </c>
      <c r="AN74" s="1">
        <v>14</v>
      </c>
      <c r="AO74" s="1">
        <v>8</v>
      </c>
      <c r="AP74" s="1">
        <v>1</v>
      </c>
      <c r="AQ74" s="1">
        <v>1</v>
      </c>
      <c r="AR74" s="6">
        <f t="shared" si="93"/>
        <v>5.4171543220188232</v>
      </c>
      <c r="AS74" s="6">
        <f t="shared" si="94"/>
        <v>4.2133422504590845</v>
      </c>
      <c r="AT74" s="6">
        <f t="shared" si="95"/>
        <v>2.4076241431194769</v>
      </c>
      <c r="AU74" s="6">
        <f t="shared" si="96"/>
        <v>0.30095301788993462</v>
      </c>
      <c r="AV74" s="6">
        <f t="shared" si="97"/>
        <v>0.30095301788993462</v>
      </c>
      <c r="AW74" s="1">
        <v>27</v>
      </c>
      <c r="AX74" s="1">
        <v>6</v>
      </c>
      <c r="AY74" s="1">
        <v>3</v>
      </c>
      <c r="AZ74" s="1">
        <v>0</v>
      </c>
      <c r="BA74" s="1">
        <v>0</v>
      </c>
      <c r="BB74" s="1">
        <v>0</v>
      </c>
      <c r="BC74" s="7">
        <f>(EA74+FH74+GG74)-(DZ74+FG74+GF74)-((BD74/60)*(-0.29)+(EF74/60)*0.11+(FI74/60)*(-0.33))</f>
        <v>-1.0377166666667499</v>
      </c>
      <c r="BD74" s="6">
        <v>189.61666666670001</v>
      </c>
      <c r="BE74" s="6">
        <f t="shared" si="99"/>
        <v>12.641111111113334</v>
      </c>
      <c r="BF74" s="5">
        <v>12.37</v>
      </c>
      <c r="BG74" s="5">
        <v>33.020000000000003</v>
      </c>
      <c r="BH74" s="21">
        <f t="shared" si="100"/>
        <v>0.27252698832341926</v>
      </c>
      <c r="BI74" s="1">
        <v>2</v>
      </c>
      <c r="BJ74" s="22">
        <v>1</v>
      </c>
      <c r="BK74" s="22">
        <v>1</v>
      </c>
      <c r="BL74" s="1">
        <v>2</v>
      </c>
      <c r="BM74" s="1">
        <f t="shared" si="101"/>
        <v>4</v>
      </c>
      <c r="BN74" s="8">
        <f t="shared" si="102"/>
        <v>1.2657115232484371</v>
      </c>
      <c r="BO74" s="3">
        <f t="shared" si="103"/>
        <v>8.6999999999999993</v>
      </c>
      <c r="BP74" s="20">
        <f t="shared" si="104"/>
        <v>0.2</v>
      </c>
      <c r="BQ74" s="20">
        <f t="shared" si="105"/>
        <v>0.2</v>
      </c>
      <c r="BR74" s="20">
        <f t="shared" si="106"/>
        <v>0.4</v>
      </c>
      <c r="BS74" s="3" t="str">
        <f t="shared" si="107"/>
        <v xml:space="preserve"> </v>
      </c>
      <c r="BV74" s="20" t="str">
        <f t="shared" si="108"/>
        <v xml:space="preserve"> </v>
      </c>
      <c r="BW74" s="5">
        <v>28</v>
      </c>
      <c r="BX74" s="5">
        <v>30</v>
      </c>
      <c r="BY74" s="21">
        <f t="shared" si="109"/>
        <v>0.32768361581920902</v>
      </c>
      <c r="BZ74" s="5">
        <v>28</v>
      </c>
      <c r="CA74" s="5">
        <v>26</v>
      </c>
      <c r="CB74" s="23">
        <f t="shared" si="110"/>
        <v>0.30508474576271188</v>
      </c>
      <c r="CC74" s="5">
        <v>31</v>
      </c>
      <c r="CD74" s="5">
        <v>34</v>
      </c>
      <c r="CE74" s="23">
        <f t="shared" si="111"/>
        <v>0.3672316384180791</v>
      </c>
      <c r="CF74" s="23">
        <f t="shared" si="112"/>
        <v>0.5178571428571429</v>
      </c>
      <c r="CG74" s="24">
        <v>6</v>
      </c>
      <c r="CH74" s="5">
        <v>59</v>
      </c>
      <c r="CI74" s="5">
        <v>79</v>
      </c>
      <c r="CJ74" s="5">
        <v>71</v>
      </c>
      <c r="CK74">
        <v>15.25577397</v>
      </c>
      <c r="CL74" s="5">
        <v>-0.13700000000000001</v>
      </c>
      <c r="CM74" s="5">
        <v>7</v>
      </c>
      <c r="CN74" s="5">
        <v>2.629</v>
      </c>
      <c r="CO74" s="5">
        <v>0.67100000000000004</v>
      </c>
      <c r="CP74" s="5">
        <v>-1.41</v>
      </c>
      <c r="CQ74" s="21">
        <f t="shared" si="113"/>
        <v>0.11494252873563218</v>
      </c>
      <c r="CR74" s="25">
        <f t="shared" si="114"/>
        <v>0.92045454545454541</v>
      </c>
      <c r="CS74" s="22">
        <f t="shared" si="115"/>
        <v>931.94879832810864</v>
      </c>
      <c r="CT74" s="21">
        <f t="shared" si="116"/>
        <v>3.5397074190177596E-2</v>
      </c>
      <c r="CU74" s="26">
        <f t="shared" si="117"/>
        <v>3.2336297493936947</v>
      </c>
      <c r="CV74" s="27">
        <f t="shared" si="118"/>
        <v>2.2635408245755864</v>
      </c>
      <c r="CW74" s="27">
        <f t="shared" si="119"/>
        <v>28.132578819725143</v>
      </c>
      <c r="CX74" s="27">
        <f t="shared" si="120"/>
        <v>28.455941794664511</v>
      </c>
      <c r="CY74" s="27">
        <f t="shared" si="121"/>
        <v>52.708164915117223</v>
      </c>
      <c r="CZ74" s="27">
        <f t="shared" si="122"/>
        <v>55.618431689571551</v>
      </c>
      <c r="DA74" s="28">
        <f t="shared" si="123"/>
        <v>-2.9102667744543282</v>
      </c>
      <c r="DB74" s="5">
        <v>10</v>
      </c>
      <c r="DC74" s="5">
        <v>7</v>
      </c>
      <c r="DD74" s="22">
        <v>77</v>
      </c>
      <c r="DE74" s="22">
        <v>81</v>
      </c>
      <c r="DF74" s="22">
        <v>38</v>
      </c>
      <c r="DG74" s="22">
        <v>35</v>
      </c>
      <c r="DH74" s="22">
        <v>49</v>
      </c>
      <c r="DI74" s="22">
        <v>38</v>
      </c>
      <c r="DJ74" s="29">
        <f t="shared" si="124"/>
        <v>0.610161796974241</v>
      </c>
      <c r="DK74" s="27">
        <f t="shared" si="125"/>
        <v>3.1496062992125982</v>
      </c>
      <c r="DL74" s="27">
        <f t="shared" si="126"/>
        <v>2.4227740763173831</v>
      </c>
      <c r="DM74" s="27">
        <f t="shared" si="127"/>
        <v>28.346456692913382</v>
      </c>
      <c r="DN74" s="27">
        <f t="shared" si="128"/>
        <v>28.952150211992727</v>
      </c>
      <c r="DO74" s="27">
        <f t="shared" si="129"/>
        <v>50.999394306480909</v>
      </c>
      <c r="DP74" s="27">
        <f t="shared" si="130"/>
        <v>55.602665051483939</v>
      </c>
      <c r="DQ74" s="30">
        <f t="shared" si="131"/>
        <v>1.6930039705487019</v>
      </c>
      <c r="DR74" s="5">
        <v>26</v>
      </c>
      <c r="DS74" s="5">
        <v>20</v>
      </c>
      <c r="DT74" s="5">
        <v>208</v>
      </c>
      <c r="DU74" s="5">
        <v>219</v>
      </c>
      <c r="DV74" s="5">
        <v>92</v>
      </c>
      <c r="DW74" s="5">
        <v>95</v>
      </c>
      <c r="DX74" s="5">
        <v>125</v>
      </c>
      <c r="DY74" s="5">
        <v>95</v>
      </c>
      <c r="DZ74" s="22">
        <v>3</v>
      </c>
      <c r="EA74" s="22">
        <v>1</v>
      </c>
      <c r="EB74" s="22">
        <f t="shared" si="132"/>
        <v>-2</v>
      </c>
      <c r="EC74" s="26">
        <f t="shared" si="133"/>
        <v>0.94928364243632779</v>
      </c>
      <c r="ED74" s="27">
        <f t="shared" si="134"/>
        <v>0.31642788081210926</v>
      </c>
      <c r="EE74" s="27">
        <f t="shared" si="135"/>
        <v>-0.63285576162421853</v>
      </c>
      <c r="EF74" s="6">
        <v>1.0666666667</v>
      </c>
      <c r="EG74" s="6">
        <f t="shared" si="136"/>
        <v>7.1111111113333333E-2</v>
      </c>
      <c r="EH74" s="5">
        <v>7.0000000000000007E-2</v>
      </c>
      <c r="EI74" s="5">
        <v>5.62</v>
      </c>
      <c r="EJ74" s="21">
        <f t="shared" si="137"/>
        <v>1.2302284710017574E-2</v>
      </c>
      <c r="EK74" s="1">
        <v>0</v>
      </c>
      <c r="EL74" s="22">
        <v>0</v>
      </c>
      <c r="EM74" s="22">
        <v>0</v>
      </c>
      <c r="EN74" s="1">
        <v>0</v>
      </c>
      <c r="EO74" s="3">
        <f t="shared" si="138"/>
        <v>0</v>
      </c>
      <c r="EP74" s="6">
        <f t="shared" si="139"/>
        <v>0</v>
      </c>
      <c r="EQ74" s="3">
        <f t="shared" si="140"/>
        <v>0</v>
      </c>
      <c r="ER74" s="20">
        <f t="shared" si="141"/>
        <v>0</v>
      </c>
      <c r="ES74" s="20">
        <f t="shared" si="142"/>
        <v>0</v>
      </c>
      <c r="ET74" s="20">
        <f t="shared" si="143"/>
        <v>0</v>
      </c>
      <c r="EU74" s="3" t="str">
        <f t="shared" si="144"/>
        <v xml:space="preserve"> </v>
      </c>
      <c r="EX74" s="20" t="str">
        <f t="shared" si="145"/>
        <v xml:space="preserve"> </v>
      </c>
      <c r="EY74" s="5">
        <v>0</v>
      </c>
      <c r="EZ74" s="5">
        <v>0</v>
      </c>
      <c r="FA74" s="22">
        <v>1</v>
      </c>
      <c r="FB74" s="22">
        <v>0</v>
      </c>
      <c r="FC74" s="22">
        <v>0</v>
      </c>
      <c r="FD74" s="22">
        <v>0</v>
      </c>
      <c r="FE74" s="22">
        <v>0</v>
      </c>
      <c r="FF74" s="22">
        <v>1</v>
      </c>
      <c r="FG74" s="22">
        <v>0</v>
      </c>
      <c r="FH74" s="22">
        <v>0</v>
      </c>
      <c r="FI74" s="6">
        <v>8.6833333333000002</v>
      </c>
      <c r="FJ74" s="6">
        <f t="shared" si="146"/>
        <v>0.57888888888666667</v>
      </c>
      <c r="FK74" s="5">
        <v>0.57999999999999996</v>
      </c>
      <c r="FL74" s="5">
        <v>6.04</v>
      </c>
      <c r="FM74" s="21">
        <f t="shared" si="147"/>
        <v>8.7613293051359509E-2</v>
      </c>
      <c r="FN74" s="1">
        <v>0</v>
      </c>
      <c r="FO74" s="22">
        <v>0</v>
      </c>
      <c r="FP74" s="22">
        <v>0</v>
      </c>
      <c r="FQ74" s="1">
        <v>0</v>
      </c>
      <c r="FR74" s="1">
        <f t="shared" si="148"/>
        <v>0</v>
      </c>
      <c r="FS74" s="3">
        <f t="shared" si="149"/>
        <v>0</v>
      </c>
      <c r="FT74" s="3" t="str">
        <f t="shared" si="150"/>
        <v xml:space="preserve"> </v>
      </c>
      <c r="FW74" s="20" t="str">
        <f t="shared" si="151"/>
        <v xml:space="preserve"> </v>
      </c>
      <c r="FX74" s="5">
        <v>0</v>
      </c>
      <c r="FY74" s="5">
        <v>0</v>
      </c>
      <c r="FZ74" s="22">
        <v>0</v>
      </c>
      <c r="GA74" s="22">
        <v>7</v>
      </c>
      <c r="GB74" s="22">
        <v>0</v>
      </c>
      <c r="GC74" s="22">
        <v>3</v>
      </c>
      <c r="GD74" s="22">
        <v>3</v>
      </c>
      <c r="GE74" s="22">
        <v>0</v>
      </c>
      <c r="GF74" s="22">
        <v>0</v>
      </c>
      <c r="GG74" s="22">
        <v>0</v>
      </c>
      <c r="GH74" s="1">
        <v>10</v>
      </c>
      <c r="GI74" s="1">
        <v>0</v>
      </c>
      <c r="GJ74" s="1">
        <v>7</v>
      </c>
      <c r="GK74" s="1">
        <v>0</v>
      </c>
      <c r="GL74" s="6"/>
      <c r="GM74" s="6"/>
      <c r="GN74" s="31" t="str">
        <f t="shared" si="152"/>
        <v xml:space="preserve"> 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32" t="str">
        <f t="shared" si="153"/>
        <v xml:space="preserve"> </v>
      </c>
      <c r="GW74" s="9">
        <f t="shared" si="154"/>
        <v>2</v>
      </c>
      <c r="GX74" s="10">
        <v>0.4</v>
      </c>
      <c r="GY74" s="10">
        <v>0.5</v>
      </c>
      <c r="GZ74" s="10">
        <v>1</v>
      </c>
      <c r="HA74" s="29">
        <f t="shared" si="155"/>
        <v>6.6666666666666666E-2</v>
      </c>
      <c r="HB74" s="29">
        <f t="shared" si="156"/>
        <v>0.30095301788993462</v>
      </c>
      <c r="HC74">
        <v>4</v>
      </c>
      <c r="HD74">
        <v>4.5</v>
      </c>
      <c r="HE74">
        <v>0.4</v>
      </c>
      <c r="HF74">
        <v>0.8</v>
      </c>
      <c r="HG74">
        <v>0.60000000000000009</v>
      </c>
      <c r="HH74">
        <v>0</v>
      </c>
      <c r="HI74">
        <v>1.4</v>
      </c>
      <c r="HJ74" s="11">
        <f t="shared" si="157"/>
        <v>9.3333333333333324E-2</v>
      </c>
      <c r="HK74" s="11">
        <f t="shared" si="158"/>
        <v>0.42133422504590839</v>
      </c>
      <c r="HL74">
        <v>99</v>
      </c>
      <c r="HM74">
        <v>0</v>
      </c>
      <c r="HN74">
        <v>0</v>
      </c>
      <c r="HQ74" s="33">
        <v>525000</v>
      </c>
      <c r="HR74" s="33">
        <v>0</v>
      </c>
      <c r="HS74" s="30">
        <f t="shared" si="159"/>
        <v>1.3560975609756096</v>
      </c>
    </row>
    <row r="75" spans="1:228" x14ac:dyDescent="0.2">
      <c r="A75" s="1">
        <v>96</v>
      </c>
      <c r="B75" s="2" t="s">
        <v>653</v>
      </c>
      <c r="C75" s="2" t="s">
        <v>496</v>
      </c>
      <c r="D75" s="2" t="s">
        <v>379</v>
      </c>
      <c r="E75" s="2" t="s">
        <v>240</v>
      </c>
      <c r="F75" s="2">
        <v>71</v>
      </c>
      <c r="G75" s="2">
        <v>171</v>
      </c>
      <c r="H75" s="2" t="s">
        <v>231</v>
      </c>
      <c r="J75" s="3">
        <v>29</v>
      </c>
      <c r="K75" s="5" t="s">
        <v>654</v>
      </c>
      <c r="L75" s="5" t="s">
        <v>655</v>
      </c>
      <c r="M75" s="5" t="s">
        <v>656</v>
      </c>
      <c r="N75" s="5" t="s">
        <v>657</v>
      </c>
      <c r="O75" s="2" t="s">
        <v>657</v>
      </c>
      <c r="P75" s="2" t="s">
        <v>658</v>
      </c>
      <c r="Q75" s="1">
        <v>43</v>
      </c>
      <c r="R75" s="1">
        <v>8</v>
      </c>
      <c r="S75" s="1">
        <v>12</v>
      </c>
      <c r="T75" s="1">
        <v>20</v>
      </c>
      <c r="U75" s="1">
        <v>3</v>
      </c>
      <c r="V75" s="1">
        <v>71</v>
      </c>
      <c r="W75" s="20">
        <f t="shared" si="80"/>
        <v>0.11267605633802817</v>
      </c>
      <c r="X75" s="6">
        <v>599.53333333329999</v>
      </c>
      <c r="Y75" s="6">
        <f t="shared" si="81"/>
        <v>13.942635658913954</v>
      </c>
      <c r="Z75" s="1">
        <v>862</v>
      </c>
      <c r="AA75" s="6">
        <f t="shared" si="82"/>
        <v>20.046511627906977</v>
      </c>
      <c r="AB75" s="8">
        <f t="shared" si="83"/>
        <v>0.6955143078112529</v>
      </c>
      <c r="AC75" s="3">
        <f t="shared" si="84"/>
        <v>42.5</v>
      </c>
      <c r="AD75" s="8">
        <f t="shared" si="85"/>
        <v>4.2533081285446599</v>
      </c>
      <c r="AE75" s="20">
        <f t="shared" si="86"/>
        <v>0.2857142857142857</v>
      </c>
      <c r="AF75" s="20">
        <f t="shared" si="87"/>
        <v>0.42857142857142855</v>
      </c>
      <c r="AG75" s="20">
        <f t="shared" si="88"/>
        <v>0.71428571428571419</v>
      </c>
      <c r="AH75" s="3">
        <f t="shared" si="89"/>
        <v>7</v>
      </c>
      <c r="AI75" s="3">
        <f t="shared" si="90"/>
        <v>1</v>
      </c>
      <c r="AJ75" s="3">
        <f t="shared" si="91"/>
        <v>6</v>
      </c>
      <c r="AK75" s="20">
        <f t="shared" si="92"/>
        <v>0.14285714285714285</v>
      </c>
      <c r="AL75" s="6">
        <v>0.2</v>
      </c>
      <c r="AM75" s="1">
        <v>12</v>
      </c>
      <c r="AN75" s="1">
        <v>6</v>
      </c>
      <c r="AO75" s="1">
        <v>14</v>
      </c>
      <c r="AP75" s="1">
        <v>15</v>
      </c>
      <c r="AQ75" s="1">
        <v>10</v>
      </c>
      <c r="AR75" s="6">
        <f t="shared" si="93"/>
        <v>1.2009340598243745</v>
      </c>
      <c r="AS75" s="6">
        <f t="shared" si="94"/>
        <v>0.60046702991218726</v>
      </c>
      <c r="AT75" s="6">
        <f t="shared" si="95"/>
        <v>1.4010897364617703</v>
      </c>
      <c r="AU75" s="6">
        <f t="shared" si="96"/>
        <v>1.5011675747804683</v>
      </c>
      <c r="AV75" s="6">
        <f t="shared" si="97"/>
        <v>1.0007783831869788</v>
      </c>
      <c r="AW75" s="1">
        <v>8</v>
      </c>
      <c r="AX75" s="1">
        <v>4</v>
      </c>
      <c r="AY75" s="1">
        <v>0</v>
      </c>
      <c r="AZ75" s="1">
        <v>0</v>
      </c>
      <c r="BA75" s="1">
        <v>0</v>
      </c>
      <c r="BB75" s="1">
        <v>0</v>
      </c>
      <c r="BC75" s="7">
        <f>(EA75+FH75+GG75)-(DZ75+FG75+GF75)-((BD75/60)*(0.11)+(EF75/60)*(-0.14)+(FI75/60)*(0.13))</f>
        <v>0.21120555555561682</v>
      </c>
      <c r="BD75" s="6">
        <v>524.83333333329995</v>
      </c>
      <c r="BE75" s="6">
        <f t="shared" si="99"/>
        <v>12.20542635658837</v>
      </c>
      <c r="BF75" s="5">
        <v>11.92</v>
      </c>
      <c r="BG75" s="5">
        <v>37.47</v>
      </c>
      <c r="BH75" s="21">
        <f t="shared" si="100"/>
        <v>0.24134440170074914</v>
      </c>
      <c r="BI75" s="1">
        <v>8</v>
      </c>
      <c r="BJ75" s="22">
        <v>4</v>
      </c>
      <c r="BK75" s="22">
        <v>5</v>
      </c>
      <c r="BL75" s="1">
        <v>10</v>
      </c>
      <c r="BM75" s="1">
        <f t="shared" si="101"/>
        <v>18</v>
      </c>
      <c r="BN75" s="8">
        <f t="shared" si="102"/>
        <v>2.0577961257543382</v>
      </c>
      <c r="BO75" s="3">
        <f t="shared" si="103"/>
        <v>42.5</v>
      </c>
      <c r="BP75" s="20">
        <f t="shared" si="104"/>
        <v>0.33333333333333331</v>
      </c>
      <c r="BQ75" s="20">
        <f t="shared" si="105"/>
        <v>0.41666666666666669</v>
      </c>
      <c r="BR75" s="20">
        <f t="shared" si="106"/>
        <v>0.75</v>
      </c>
      <c r="BS75" s="3">
        <f t="shared" si="107"/>
        <v>7</v>
      </c>
      <c r="BT75" s="1">
        <v>1</v>
      </c>
      <c r="BU75" s="1">
        <v>6</v>
      </c>
      <c r="BV75" s="20">
        <f t="shared" si="108"/>
        <v>0.14285714285714285</v>
      </c>
      <c r="BW75" s="5">
        <v>68</v>
      </c>
      <c r="BX75" s="5">
        <v>94</v>
      </c>
      <c r="BY75" s="21">
        <f t="shared" si="109"/>
        <v>0.34615384615384615</v>
      </c>
      <c r="BZ75" s="5">
        <v>79</v>
      </c>
      <c r="CA75" s="5">
        <v>72</v>
      </c>
      <c r="CB75" s="23">
        <f t="shared" si="110"/>
        <v>0.32264957264957267</v>
      </c>
      <c r="CC75" s="5">
        <v>76</v>
      </c>
      <c r="CD75" s="5">
        <v>79</v>
      </c>
      <c r="CE75" s="23">
        <f t="shared" si="111"/>
        <v>0.33119658119658119</v>
      </c>
      <c r="CF75" s="23">
        <f t="shared" si="112"/>
        <v>0.51757188498402551</v>
      </c>
      <c r="CG75" s="24">
        <v>9</v>
      </c>
      <c r="CH75" s="5">
        <v>166</v>
      </c>
      <c r="CI75" s="5">
        <v>192</v>
      </c>
      <c r="CJ75" s="5">
        <v>153</v>
      </c>
      <c r="CK75">
        <v>15.55916442</v>
      </c>
      <c r="CL75" s="5">
        <v>0.312</v>
      </c>
      <c r="CM75" s="5">
        <v>8</v>
      </c>
      <c r="CN75" s="5">
        <v>-0.71499999999999997</v>
      </c>
      <c r="CO75" s="5">
        <v>-1.921</v>
      </c>
      <c r="CP75" s="5">
        <v>-3.0230000000000001</v>
      </c>
      <c r="CQ75" s="21">
        <f t="shared" si="113"/>
        <v>9.4117647058823528E-2</v>
      </c>
      <c r="CR75" s="25">
        <f t="shared" si="114"/>
        <v>0.90833333333333333</v>
      </c>
      <c r="CS75" s="22">
        <f t="shared" si="115"/>
        <v>917.74509803921569</v>
      </c>
      <c r="CT75" s="21">
        <f t="shared" si="116"/>
        <v>2.450980392156854E-3</v>
      </c>
      <c r="CU75" s="26">
        <f t="shared" si="117"/>
        <v>2.8094271890120184</v>
      </c>
      <c r="CV75" s="27">
        <f t="shared" si="118"/>
        <v>2.5753082565943499</v>
      </c>
      <c r="CW75" s="27">
        <f t="shared" si="119"/>
        <v>29.850163883252694</v>
      </c>
      <c r="CX75" s="27">
        <f t="shared" si="120"/>
        <v>28.094271890120186</v>
      </c>
      <c r="CY75" s="27">
        <f t="shared" si="121"/>
        <v>51.389105665678173</v>
      </c>
      <c r="CZ75" s="27">
        <f t="shared" si="122"/>
        <v>51.037927267051671</v>
      </c>
      <c r="DA75" s="28">
        <f t="shared" si="123"/>
        <v>0.35117839862650158</v>
      </c>
      <c r="DB75" s="5">
        <v>24</v>
      </c>
      <c r="DC75" s="5">
        <v>22</v>
      </c>
      <c r="DD75" s="22">
        <v>231</v>
      </c>
      <c r="DE75" s="22">
        <v>218</v>
      </c>
      <c r="DF75" s="22">
        <v>79</v>
      </c>
      <c r="DG75" s="22">
        <v>86</v>
      </c>
      <c r="DH75" s="22">
        <v>110</v>
      </c>
      <c r="DI75" s="22">
        <v>105</v>
      </c>
      <c r="DJ75" s="29">
        <f t="shared" si="124"/>
        <v>2.1474531590098884</v>
      </c>
      <c r="DK75" s="27">
        <f t="shared" si="125"/>
        <v>1.9736719608244737</v>
      </c>
      <c r="DL75" s="27">
        <f t="shared" si="126"/>
        <v>2.3460628968290909</v>
      </c>
      <c r="DM75" s="27">
        <f t="shared" si="127"/>
        <v>26.663191017930625</v>
      </c>
      <c r="DN75" s="27">
        <f t="shared" si="128"/>
        <v>26.439756456327853</v>
      </c>
      <c r="DO75" s="27">
        <f t="shared" si="129"/>
        <v>49.863146331018299</v>
      </c>
      <c r="DP75" s="27">
        <f t="shared" si="130"/>
        <v>50.943080045431692</v>
      </c>
      <c r="DQ75" s="30">
        <f t="shared" si="131"/>
        <v>1.4311121130398945</v>
      </c>
      <c r="DR75" s="5">
        <v>53</v>
      </c>
      <c r="DS75" s="5">
        <v>63</v>
      </c>
      <c r="DT75" s="5">
        <v>663</v>
      </c>
      <c r="DU75" s="5">
        <v>647</v>
      </c>
      <c r="DV75" s="5">
        <v>271</v>
      </c>
      <c r="DW75" s="5">
        <v>301</v>
      </c>
      <c r="DX75" s="5">
        <v>357</v>
      </c>
      <c r="DY75" s="5">
        <v>352</v>
      </c>
      <c r="DZ75" s="22">
        <v>3</v>
      </c>
      <c r="EA75" s="22">
        <v>4</v>
      </c>
      <c r="EB75" s="22">
        <f t="shared" si="132"/>
        <v>1</v>
      </c>
      <c r="EC75" s="26">
        <f t="shared" si="133"/>
        <v>0.34296602095905643</v>
      </c>
      <c r="ED75" s="27">
        <f t="shared" si="134"/>
        <v>0.45728802794540857</v>
      </c>
      <c r="EE75" s="27">
        <f t="shared" si="135"/>
        <v>0.11432200698635214</v>
      </c>
      <c r="EF75" s="6">
        <v>74.5</v>
      </c>
      <c r="EG75" s="6">
        <f t="shared" si="136"/>
        <v>1.7325581395348837</v>
      </c>
      <c r="EH75" s="5">
        <v>1.62</v>
      </c>
      <c r="EI75" s="5">
        <v>3.23</v>
      </c>
      <c r="EJ75" s="21">
        <f t="shared" si="137"/>
        <v>0.33402061855670107</v>
      </c>
      <c r="EK75" s="1">
        <v>0</v>
      </c>
      <c r="EL75" s="22">
        <v>0</v>
      </c>
      <c r="EM75" s="22">
        <v>2</v>
      </c>
      <c r="EN75" s="1">
        <v>2</v>
      </c>
      <c r="EO75" s="3">
        <f t="shared" si="138"/>
        <v>2</v>
      </c>
      <c r="EP75" s="6">
        <f t="shared" si="139"/>
        <v>1.6107382550335569</v>
      </c>
      <c r="EQ75" s="3">
        <f t="shared" si="140"/>
        <v>0</v>
      </c>
      <c r="ER75" s="20">
        <f t="shared" si="141"/>
        <v>0</v>
      </c>
      <c r="ES75" s="20">
        <f t="shared" si="142"/>
        <v>0.5</v>
      </c>
      <c r="ET75" s="20">
        <f t="shared" si="143"/>
        <v>0.5</v>
      </c>
      <c r="EU75" s="3" t="str">
        <f t="shared" si="144"/>
        <v xml:space="preserve"> </v>
      </c>
      <c r="EV75" s="1">
        <v>0</v>
      </c>
      <c r="EW75" s="1">
        <v>0</v>
      </c>
      <c r="EX75" s="20" t="str">
        <f t="shared" si="145"/>
        <v xml:space="preserve"> </v>
      </c>
      <c r="EY75" s="5">
        <v>4</v>
      </c>
      <c r="EZ75" s="5">
        <v>0</v>
      </c>
      <c r="FA75" s="22">
        <v>54</v>
      </c>
      <c r="FB75" s="22">
        <v>6</v>
      </c>
      <c r="FC75" s="22">
        <v>17</v>
      </c>
      <c r="FD75" s="22">
        <v>3</v>
      </c>
      <c r="FE75" s="22">
        <v>2</v>
      </c>
      <c r="FF75" s="22">
        <v>27</v>
      </c>
      <c r="FG75" s="22">
        <v>0</v>
      </c>
      <c r="FH75" s="22">
        <v>0</v>
      </c>
      <c r="FI75" s="6">
        <v>0.2</v>
      </c>
      <c r="FJ75" s="6">
        <f t="shared" si="146"/>
        <v>4.6511627906976744E-3</v>
      </c>
      <c r="FK75" s="5">
        <v>0</v>
      </c>
      <c r="FL75" s="5">
        <v>4.58</v>
      </c>
      <c r="FM75" s="21">
        <f t="shared" si="147"/>
        <v>0</v>
      </c>
      <c r="FN75" s="1">
        <v>0</v>
      </c>
      <c r="FO75" s="22">
        <v>0</v>
      </c>
      <c r="FP75" s="22">
        <v>0</v>
      </c>
      <c r="FQ75" s="1">
        <v>0</v>
      </c>
      <c r="FR75" s="1">
        <f t="shared" si="148"/>
        <v>0</v>
      </c>
      <c r="FS75" s="3">
        <f t="shared" si="149"/>
        <v>0</v>
      </c>
      <c r="FT75" s="3" t="str">
        <f t="shared" si="150"/>
        <v xml:space="preserve"> </v>
      </c>
      <c r="FU75" s="1">
        <v>0</v>
      </c>
      <c r="FV75" s="1">
        <v>0</v>
      </c>
      <c r="FW75" s="20" t="str">
        <f t="shared" si="151"/>
        <v xml:space="preserve"> </v>
      </c>
      <c r="FX75" s="5">
        <v>0</v>
      </c>
      <c r="FY75" s="5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0</v>
      </c>
      <c r="GG75" s="22">
        <v>0</v>
      </c>
      <c r="GH75" s="1">
        <v>31</v>
      </c>
      <c r="GI75" s="1">
        <v>6</v>
      </c>
      <c r="GJ75" s="1">
        <v>22</v>
      </c>
      <c r="GK75" s="1">
        <v>0</v>
      </c>
      <c r="GL75" s="6"/>
      <c r="GM75" s="6"/>
      <c r="GN75" s="31" t="str">
        <f t="shared" si="152"/>
        <v xml:space="preserve"> </v>
      </c>
      <c r="GP75" s="1">
        <v>1</v>
      </c>
      <c r="GQ75" s="1">
        <v>0</v>
      </c>
      <c r="GR75" s="1">
        <v>2</v>
      </c>
      <c r="GS75" s="1">
        <v>2</v>
      </c>
      <c r="GT75" s="1">
        <v>0</v>
      </c>
      <c r="GU75" s="1">
        <v>1</v>
      </c>
      <c r="GV75" s="32">
        <f t="shared" si="153"/>
        <v>0</v>
      </c>
      <c r="GW75" s="9">
        <f t="shared" si="154"/>
        <v>3</v>
      </c>
      <c r="GX75" s="10">
        <v>1.4</v>
      </c>
      <c r="GY75" s="10">
        <v>0.9</v>
      </c>
      <c r="GZ75" s="10">
        <v>2.2999999999999998</v>
      </c>
      <c r="HA75" s="29">
        <f t="shared" si="155"/>
        <v>5.3488372093023255E-2</v>
      </c>
      <c r="HB75" s="29">
        <f t="shared" si="156"/>
        <v>0.23017902813300511</v>
      </c>
      <c r="HC75">
        <v>13.8</v>
      </c>
      <c r="HD75">
        <v>12.3</v>
      </c>
      <c r="HE75">
        <v>5.2</v>
      </c>
      <c r="HF75">
        <v>1.9</v>
      </c>
      <c r="HG75">
        <v>1.8</v>
      </c>
      <c r="HH75">
        <v>0</v>
      </c>
      <c r="HI75">
        <v>3.7</v>
      </c>
      <c r="HJ75" s="11">
        <f t="shared" si="157"/>
        <v>8.6046511627906982E-2</v>
      </c>
      <c r="HK75" s="11">
        <f t="shared" si="158"/>
        <v>0.3702880017791822</v>
      </c>
      <c r="HL75">
        <v>99</v>
      </c>
      <c r="HM75">
        <v>0</v>
      </c>
      <c r="HN75">
        <v>0</v>
      </c>
      <c r="HO75">
        <v>1</v>
      </c>
      <c r="HP75" t="s">
        <v>279</v>
      </c>
      <c r="HQ75" s="33">
        <v>4080000</v>
      </c>
      <c r="HR75" s="33">
        <v>0</v>
      </c>
      <c r="HS75" s="30">
        <f t="shared" si="159"/>
        <v>-2.586829268292683</v>
      </c>
    </row>
    <row r="76" spans="1:228" x14ac:dyDescent="0.2">
      <c r="A76" s="1">
        <v>55</v>
      </c>
      <c r="B76" s="2" t="s">
        <v>659</v>
      </c>
      <c r="C76" s="2" t="s">
        <v>660</v>
      </c>
      <c r="D76" s="2" t="s">
        <v>304</v>
      </c>
      <c r="E76" s="2" t="s">
        <v>230</v>
      </c>
      <c r="F76" s="2">
        <v>68</v>
      </c>
      <c r="G76" s="2">
        <v>197</v>
      </c>
      <c r="H76" s="2" t="s">
        <v>231</v>
      </c>
      <c r="J76" s="3">
        <v>38</v>
      </c>
      <c r="K76" s="5" t="s">
        <v>661</v>
      </c>
      <c r="L76" s="5" t="s">
        <v>662</v>
      </c>
      <c r="M76" s="5" t="s">
        <v>663</v>
      </c>
      <c r="N76" s="5" t="s">
        <v>351</v>
      </c>
      <c r="O76" s="2" t="s">
        <v>351</v>
      </c>
      <c r="P76" s="2" t="s">
        <v>271</v>
      </c>
      <c r="Q76" s="1">
        <v>48</v>
      </c>
      <c r="R76" s="1">
        <v>1</v>
      </c>
      <c r="S76" s="1">
        <v>8</v>
      </c>
      <c r="T76" s="1">
        <v>9</v>
      </c>
      <c r="U76" s="1">
        <v>4</v>
      </c>
      <c r="V76" s="1">
        <v>46</v>
      </c>
      <c r="W76" s="20">
        <f t="shared" si="80"/>
        <v>2.1739130434782608E-2</v>
      </c>
      <c r="X76" s="6">
        <v>867.65</v>
      </c>
      <c r="Y76" s="6">
        <f t="shared" si="81"/>
        <v>18.076041666666665</v>
      </c>
      <c r="Z76" s="1">
        <v>1107</v>
      </c>
      <c r="AA76" s="6">
        <f t="shared" si="82"/>
        <v>23.0625</v>
      </c>
      <c r="AB76" s="8">
        <f t="shared" si="83"/>
        <v>0.78378500451671185</v>
      </c>
      <c r="AC76" s="3">
        <f t="shared" si="84"/>
        <v>42.514285714285712</v>
      </c>
      <c r="AD76" s="8">
        <f t="shared" si="85"/>
        <v>2.9399609783405092</v>
      </c>
      <c r="AE76" s="20">
        <f t="shared" si="86"/>
        <v>2.3255813953488372E-2</v>
      </c>
      <c r="AF76" s="20">
        <f t="shared" si="87"/>
        <v>0.18604651162790697</v>
      </c>
      <c r="AG76" s="20">
        <f t="shared" si="88"/>
        <v>0.20930232558139533</v>
      </c>
      <c r="AH76" s="3" t="e">
        <f t="shared" si="89"/>
        <v>#VALUE!</v>
      </c>
      <c r="AI76" s="3" t="str">
        <f t="shared" si="90"/>
        <v xml:space="preserve"> </v>
      </c>
      <c r="AJ76" s="3" t="str">
        <f t="shared" si="91"/>
        <v xml:space="preserve"> </v>
      </c>
      <c r="AK76" s="20" t="e">
        <f t="shared" si="92"/>
        <v>#VALUE!</v>
      </c>
      <c r="AL76" s="6">
        <v>0</v>
      </c>
      <c r="AM76" s="1">
        <v>78</v>
      </c>
      <c r="AN76" s="1">
        <v>50</v>
      </c>
      <c r="AO76" s="1">
        <v>13</v>
      </c>
      <c r="AP76" s="1">
        <v>34</v>
      </c>
      <c r="AQ76" s="1">
        <v>9</v>
      </c>
      <c r="AR76" s="6">
        <f t="shared" si="93"/>
        <v>5.3938800207456925</v>
      </c>
      <c r="AS76" s="6">
        <f t="shared" si="94"/>
        <v>3.4576153979139055</v>
      </c>
      <c r="AT76" s="6">
        <f t="shared" si="95"/>
        <v>0.89898000345761542</v>
      </c>
      <c r="AU76" s="6">
        <f t="shared" si="96"/>
        <v>2.351178470581456</v>
      </c>
      <c r="AV76" s="6">
        <f t="shared" si="97"/>
        <v>0.62237077162450305</v>
      </c>
      <c r="AW76" s="1">
        <v>21</v>
      </c>
      <c r="AX76" s="1">
        <v>8</v>
      </c>
      <c r="AY76" s="1">
        <v>1</v>
      </c>
      <c r="AZ76" s="1">
        <v>0</v>
      </c>
      <c r="BA76" s="1">
        <v>0</v>
      </c>
      <c r="BB76" s="1">
        <v>0</v>
      </c>
      <c r="BC76" s="7">
        <f>(EA76+FH76+GG76)-(DZ76+FG76+GF76)-((BD76/60)*(-0.29)+(EF76/60)*0.11+(FI76/60)*(-0.33))</f>
        <v>1.73050833333305</v>
      </c>
      <c r="BD76" s="6">
        <v>744.13333333330002</v>
      </c>
      <c r="BE76" s="6">
        <f t="shared" si="99"/>
        <v>15.502777777777084</v>
      </c>
      <c r="BF76" s="5">
        <v>15.03</v>
      </c>
      <c r="BG76" s="5">
        <v>31.18</v>
      </c>
      <c r="BH76" s="21">
        <f t="shared" si="100"/>
        <v>0.32525427396667383</v>
      </c>
      <c r="BI76" s="1">
        <v>1</v>
      </c>
      <c r="BJ76" s="22">
        <v>4</v>
      </c>
      <c r="BK76" s="22">
        <v>3</v>
      </c>
      <c r="BL76" s="1">
        <v>8</v>
      </c>
      <c r="BM76" s="1">
        <f t="shared" si="101"/>
        <v>9</v>
      </c>
      <c r="BN76" s="8">
        <f t="shared" si="102"/>
        <v>0.72567640207851303</v>
      </c>
      <c r="BO76" s="3">
        <f t="shared" si="103"/>
        <v>42.514285714285712</v>
      </c>
      <c r="BP76" s="20">
        <f t="shared" si="104"/>
        <v>2.8571428571428571E-2</v>
      </c>
      <c r="BQ76" s="20">
        <f t="shared" si="105"/>
        <v>0.22857142857142856</v>
      </c>
      <c r="BR76" s="20">
        <f t="shared" si="106"/>
        <v>0.25714285714285712</v>
      </c>
      <c r="BS76" s="3" t="str">
        <f t="shared" si="107"/>
        <v xml:space="preserve"> </v>
      </c>
      <c r="BV76" s="20" t="str">
        <f t="shared" si="108"/>
        <v xml:space="preserve"> </v>
      </c>
      <c r="BW76" s="5">
        <v>108</v>
      </c>
      <c r="BX76" s="5">
        <v>101</v>
      </c>
      <c r="BY76" s="21">
        <f t="shared" si="109"/>
        <v>0.31618759455370649</v>
      </c>
      <c r="BZ76" s="5">
        <v>106</v>
      </c>
      <c r="CA76" s="5">
        <v>91</v>
      </c>
      <c r="CB76" s="23">
        <f t="shared" si="110"/>
        <v>0.29803328290468989</v>
      </c>
      <c r="CC76" s="5">
        <v>139</v>
      </c>
      <c r="CD76" s="5">
        <v>116</v>
      </c>
      <c r="CE76" s="23">
        <f t="shared" si="111"/>
        <v>0.38577912254160363</v>
      </c>
      <c r="CF76" s="23">
        <f t="shared" si="112"/>
        <v>0.51477832512315269</v>
      </c>
      <c r="CG76" s="24">
        <v>5</v>
      </c>
      <c r="CH76" s="5">
        <v>282</v>
      </c>
      <c r="CI76" s="5">
        <v>284</v>
      </c>
      <c r="CJ76" s="5">
        <v>270</v>
      </c>
      <c r="CK76">
        <v>15.14173061</v>
      </c>
      <c r="CL76" s="5">
        <v>-0.23200000000000001</v>
      </c>
      <c r="CM76" s="5">
        <v>6</v>
      </c>
      <c r="CN76" s="5">
        <v>-1.1120000000000001</v>
      </c>
      <c r="CO76" s="5">
        <v>1.4730000000000001</v>
      </c>
      <c r="CP76" s="5">
        <v>7.2679999999999998</v>
      </c>
      <c r="CQ76" s="21">
        <f t="shared" si="113"/>
        <v>9.4086021505376344E-2</v>
      </c>
      <c r="CR76" s="25">
        <f t="shared" si="114"/>
        <v>0.91242937853107342</v>
      </c>
      <c r="CS76" s="22">
        <f t="shared" si="115"/>
        <v>921.83798068161104</v>
      </c>
      <c r="CT76" s="21">
        <f t="shared" si="116"/>
        <v>6.5154000364497644E-3</v>
      </c>
      <c r="CU76" s="26">
        <f t="shared" si="117"/>
        <v>2.9108449767132405</v>
      </c>
      <c r="CV76" s="27">
        <f t="shared" si="118"/>
        <v>2.5781769793745846</v>
      </c>
      <c r="CW76" s="27">
        <f t="shared" si="119"/>
        <v>30.938123752495017</v>
      </c>
      <c r="CX76" s="27">
        <f t="shared" si="120"/>
        <v>29.441117764471059</v>
      </c>
      <c r="CY76" s="27">
        <f t="shared" si="121"/>
        <v>57.801064537591486</v>
      </c>
      <c r="CZ76" s="27">
        <f t="shared" si="122"/>
        <v>50.981370592149041</v>
      </c>
      <c r="DA76" s="28">
        <f t="shared" si="123"/>
        <v>6.8196939454424452</v>
      </c>
      <c r="DB76" s="5">
        <v>35</v>
      </c>
      <c r="DC76" s="5">
        <v>31</v>
      </c>
      <c r="DD76" s="22">
        <v>337</v>
      </c>
      <c r="DE76" s="22">
        <v>323</v>
      </c>
      <c r="DF76" s="22">
        <v>129</v>
      </c>
      <c r="DG76" s="22">
        <v>93</v>
      </c>
      <c r="DH76" s="22">
        <v>166</v>
      </c>
      <c r="DI76" s="22">
        <v>194</v>
      </c>
      <c r="DJ76" s="29">
        <f t="shared" si="124"/>
        <v>-2.0049858575132191</v>
      </c>
      <c r="DK76" s="27">
        <f t="shared" si="125"/>
        <v>2.6058370750481079</v>
      </c>
      <c r="DL76" s="27">
        <f t="shared" si="126"/>
        <v>1.9243104554201413</v>
      </c>
      <c r="DM76" s="27">
        <f t="shared" si="127"/>
        <v>29.506093649775497</v>
      </c>
      <c r="DN76" s="27">
        <f t="shared" si="128"/>
        <v>25.416933932007698</v>
      </c>
      <c r="DO76" s="27">
        <f t="shared" si="129"/>
        <v>58.410840282232201</v>
      </c>
      <c r="DP76" s="27">
        <f t="shared" si="130"/>
        <v>52.637908915971778</v>
      </c>
      <c r="DQ76" s="30">
        <f t="shared" si="131"/>
        <v>1.0467625791820225</v>
      </c>
      <c r="DR76" s="5">
        <v>65</v>
      </c>
      <c r="DS76" s="5">
        <v>48</v>
      </c>
      <c r="DT76" s="5">
        <v>671</v>
      </c>
      <c r="DU76" s="5">
        <v>586</v>
      </c>
      <c r="DV76" s="5">
        <v>322</v>
      </c>
      <c r="DW76" s="5">
        <v>282</v>
      </c>
      <c r="DX76" s="5">
        <v>397</v>
      </c>
      <c r="DY76" s="5">
        <v>399</v>
      </c>
      <c r="DZ76" s="22">
        <v>4</v>
      </c>
      <c r="EA76" s="22">
        <v>2</v>
      </c>
      <c r="EB76" s="22">
        <f t="shared" si="132"/>
        <v>-2</v>
      </c>
      <c r="EC76" s="26">
        <f t="shared" si="133"/>
        <v>0.32252284536822801</v>
      </c>
      <c r="ED76" s="27">
        <f t="shared" si="134"/>
        <v>0.161261422684114</v>
      </c>
      <c r="EE76" s="27">
        <f t="shared" si="135"/>
        <v>-0.161261422684114</v>
      </c>
      <c r="EF76" s="6">
        <v>74.383333333300001</v>
      </c>
      <c r="EG76" s="6">
        <f t="shared" si="136"/>
        <v>1.5496527777770834</v>
      </c>
      <c r="EH76" s="5">
        <v>1.53</v>
      </c>
      <c r="EI76" s="5">
        <v>4.91</v>
      </c>
      <c r="EJ76" s="21">
        <f t="shared" si="137"/>
        <v>0.23757763975155277</v>
      </c>
      <c r="EK76" s="1">
        <v>0</v>
      </c>
      <c r="EL76" s="22">
        <v>0</v>
      </c>
      <c r="EM76" s="22">
        <v>1</v>
      </c>
      <c r="EN76" s="1">
        <v>0</v>
      </c>
      <c r="EO76" s="3">
        <f t="shared" si="138"/>
        <v>0</v>
      </c>
      <c r="EP76" s="6">
        <f t="shared" si="139"/>
        <v>0</v>
      </c>
      <c r="EQ76" s="3">
        <f t="shared" si="140"/>
        <v>0</v>
      </c>
      <c r="ER76" s="20">
        <f t="shared" si="141"/>
        <v>0</v>
      </c>
      <c r="ES76" s="20">
        <f t="shared" si="142"/>
        <v>0</v>
      </c>
      <c r="ET76" s="20">
        <f t="shared" si="143"/>
        <v>0</v>
      </c>
      <c r="EU76" s="3" t="str">
        <f t="shared" si="144"/>
        <v xml:space="preserve"> </v>
      </c>
      <c r="EX76" s="20" t="str">
        <f t="shared" si="145"/>
        <v xml:space="preserve"> </v>
      </c>
      <c r="EY76" s="5">
        <v>8</v>
      </c>
      <c r="EZ76" s="5">
        <v>0</v>
      </c>
      <c r="FA76" s="22">
        <v>55</v>
      </c>
      <c r="FB76" s="22">
        <v>2</v>
      </c>
      <c r="FC76" s="22">
        <v>17</v>
      </c>
      <c r="FD76" s="22">
        <v>3</v>
      </c>
      <c r="FE76" s="22">
        <v>4</v>
      </c>
      <c r="FF76" s="22">
        <v>20</v>
      </c>
      <c r="FG76" s="22">
        <v>0</v>
      </c>
      <c r="FH76" s="22">
        <v>0</v>
      </c>
      <c r="FI76" s="6">
        <v>49.133333333300001</v>
      </c>
      <c r="FJ76" s="6">
        <f t="shared" si="146"/>
        <v>1.0236111111104167</v>
      </c>
      <c r="FK76" s="5">
        <v>1.05</v>
      </c>
      <c r="FL76" s="5">
        <v>4.3899999999999997</v>
      </c>
      <c r="FM76" s="21">
        <f t="shared" si="147"/>
        <v>0.19301470588235298</v>
      </c>
      <c r="FN76" s="1">
        <v>0</v>
      </c>
      <c r="FO76" s="22">
        <v>0</v>
      </c>
      <c r="FP76" s="22">
        <v>0</v>
      </c>
      <c r="FQ76" s="1">
        <v>0</v>
      </c>
      <c r="FR76" s="1">
        <f t="shared" si="148"/>
        <v>0</v>
      </c>
      <c r="FS76" s="3">
        <f t="shared" si="149"/>
        <v>0</v>
      </c>
      <c r="FT76" s="3" t="str">
        <f t="shared" si="150"/>
        <v xml:space="preserve"> </v>
      </c>
      <c r="FW76" s="20" t="str">
        <f t="shared" si="151"/>
        <v xml:space="preserve"> </v>
      </c>
      <c r="FX76" s="5">
        <v>0</v>
      </c>
      <c r="FY76" s="5">
        <v>6</v>
      </c>
      <c r="FZ76" s="22">
        <v>9</v>
      </c>
      <c r="GA76" s="22">
        <v>32</v>
      </c>
      <c r="GB76" s="22">
        <v>0</v>
      </c>
      <c r="GC76" s="22">
        <v>22</v>
      </c>
      <c r="GD76" s="22">
        <v>23</v>
      </c>
      <c r="GE76" s="22">
        <v>2</v>
      </c>
      <c r="GF76" s="22">
        <v>0</v>
      </c>
      <c r="GG76" s="22">
        <v>0</v>
      </c>
      <c r="GH76" s="1">
        <v>44</v>
      </c>
      <c r="GI76" s="1">
        <v>8</v>
      </c>
      <c r="GJ76" s="1">
        <v>38</v>
      </c>
      <c r="GK76" s="1">
        <v>6</v>
      </c>
      <c r="GN76" s="31" t="str">
        <f t="shared" si="152"/>
        <v xml:space="preserve"> 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32" t="str">
        <f t="shared" si="153"/>
        <v xml:space="preserve"> </v>
      </c>
      <c r="GW76" s="9">
        <f t="shared" si="154"/>
        <v>1</v>
      </c>
      <c r="GX76" s="10">
        <v>0.1</v>
      </c>
      <c r="GY76" s="10">
        <v>2</v>
      </c>
      <c r="GZ76" s="10">
        <v>2.1</v>
      </c>
      <c r="HA76" s="29">
        <f t="shared" si="155"/>
        <v>4.3750000000000004E-2</v>
      </c>
      <c r="HB76" s="29">
        <f t="shared" si="156"/>
        <v>0.14521984671238405</v>
      </c>
      <c r="HC76">
        <v>17.600000000000001</v>
      </c>
      <c r="HD76">
        <v>18.899999999999999</v>
      </c>
      <c r="HE76">
        <v>0</v>
      </c>
      <c r="HF76">
        <v>-0.7</v>
      </c>
      <c r="HG76">
        <v>2.2999999999999998</v>
      </c>
      <c r="HH76">
        <v>0</v>
      </c>
      <c r="HI76">
        <v>1.7000000000000002</v>
      </c>
      <c r="HJ76" s="11">
        <f t="shared" si="157"/>
        <v>3.5416666666666673E-2</v>
      </c>
      <c r="HK76" s="11">
        <f t="shared" si="158"/>
        <v>0.11755892352907281</v>
      </c>
      <c r="HL76">
        <v>99</v>
      </c>
      <c r="HM76">
        <v>0</v>
      </c>
      <c r="HN76">
        <v>0</v>
      </c>
      <c r="HQ76" s="33">
        <v>1500000</v>
      </c>
      <c r="HR76" s="33">
        <v>0</v>
      </c>
      <c r="HS76" s="30">
        <f t="shared" si="159"/>
        <v>-5.609756097560914E-2</v>
      </c>
    </row>
    <row r="77" spans="1:228" x14ac:dyDescent="0.2">
      <c r="A77" s="1">
        <v>36</v>
      </c>
      <c r="B77" s="2" t="s">
        <v>664</v>
      </c>
      <c r="C77" s="2" t="s">
        <v>665</v>
      </c>
      <c r="D77" s="2" t="s">
        <v>666</v>
      </c>
      <c r="E77" s="2" t="s">
        <v>240</v>
      </c>
      <c r="F77" s="2">
        <v>72</v>
      </c>
      <c r="G77" s="2">
        <v>224</v>
      </c>
      <c r="H77" s="2" t="s">
        <v>231</v>
      </c>
      <c r="J77" s="3">
        <v>37</v>
      </c>
      <c r="K77" s="5" t="s">
        <v>667</v>
      </c>
      <c r="L77" s="5" t="s">
        <v>668</v>
      </c>
      <c r="M77" s="5" t="s">
        <v>499</v>
      </c>
      <c r="N77" s="5" t="s">
        <v>375</v>
      </c>
      <c r="O77" s="2" t="s">
        <v>375</v>
      </c>
      <c r="P77" s="2" t="s">
        <v>415</v>
      </c>
      <c r="Q77" s="1">
        <v>15</v>
      </c>
      <c r="R77" s="1">
        <v>0</v>
      </c>
      <c r="S77" s="1">
        <v>0</v>
      </c>
      <c r="T77" s="1">
        <v>0</v>
      </c>
      <c r="U77" s="1">
        <v>-4</v>
      </c>
      <c r="V77" s="1">
        <v>5</v>
      </c>
      <c r="W77" s="20">
        <f t="shared" si="80"/>
        <v>0</v>
      </c>
      <c r="X77" s="6">
        <v>85.1</v>
      </c>
      <c r="Y77" s="6">
        <f t="shared" si="81"/>
        <v>5.6733333333333329</v>
      </c>
      <c r="Z77" s="1">
        <v>134</v>
      </c>
      <c r="AA77" s="6">
        <f t="shared" si="82"/>
        <v>8.9333333333333336</v>
      </c>
      <c r="AB77" s="8">
        <f t="shared" si="83"/>
        <v>0.63507462686567162</v>
      </c>
      <c r="AC77" s="3">
        <f t="shared" si="84"/>
        <v>0</v>
      </c>
      <c r="AD77" s="8">
        <f t="shared" si="85"/>
        <v>0</v>
      </c>
      <c r="AE77" s="20">
        <f t="shared" si="86"/>
        <v>0</v>
      </c>
      <c r="AF77" s="20">
        <f t="shared" si="87"/>
        <v>0</v>
      </c>
      <c r="AG77" s="20">
        <f t="shared" si="88"/>
        <v>0</v>
      </c>
      <c r="AH77" s="3" t="e">
        <f t="shared" si="89"/>
        <v>#VALUE!</v>
      </c>
      <c r="AI77" s="3" t="str">
        <f t="shared" si="90"/>
        <v xml:space="preserve"> </v>
      </c>
      <c r="AJ77" s="3" t="str">
        <f t="shared" si="91"/>
        <v xml:space="preserve"> </v>
      </c>
      <c r="AK77" s="20" t="e">
        <f t="shared" si="92"/>
        <v>#VALUE!</v>
      </c>
      <c r="AL77" s="6">
        <v>0</v>
      </c>
      <c r="AM77" s="1">
        <v>23</v>
      </c>
      <c r="AN77" s="1">
        <v>6</v>
      </c>
      <c r="AO77" s="1">
        <v>4</v>
      </c>
      <c r="AP77" s="1">
        <v>1</v>
      </c>
      <c r="AQ77" s="1">
        <v>1</v>
      </c>
      <c r="AR77" s="6">
        <f t="shared" si="93"/>
        <v>16.216216216216218</v>
      </c>
      <c r="AS77" s="6">
        <f t="shared" si="94"/>
        <v>4.230317273795535</v>
      </c>
      <c r="AT77" s="6">
        <f t="shared" si="95"/>
        <v>2.82021151586369</v>
      </c>
      <c r="AU77" s="6">
        <f t="shared" si="96"/>
        <v>0.7050528789659225</v>
      </c>
      <c r="AV77" s="6">
        <f t="shared" si="97"/>
        <v>0.7050528789659225</v>
      </c>
      <c r="AW77" s="1">
        <v>36</v>
      </c>
      <c r="AX77" s="1">
        <v>3</v>
      </c>
      <c r="AY77" s="1">
        <v>4</v>
      </c>
      <c r="AZ77" s="1">
        <v>1</v>
      </c>
      <c r="BA77" s="1">
        <v>0</v>
      </c>
      <c r="BB77" s="1">
        <v>0</v>
      </c>
      <c r="BC77" s="7">
        <f>(EA77+FH77+GG77)-(DZ77+FG77+GF77)-((BD77/60)*(0.11)+(EF77/60)*(-0.14)+(FI77/60)*(0.13))</f>
        <v>-3.1549416666665167</v>
      </c>
      <c r="BD77" s="6">
        <v>84.05</v>
      </c>
      <c r="BE77" s="6">
        <f t="shared" si="99"/>
        <v>5.6033333333333335</v>
      </c>
      <c r="BF77" s="5">
        <v>5.6</v>
      </c>
      <c r="BG77" s="5">
        <v>45.17</v>
      </c>
      <c r="BH77" s="21">
        <f t="shared" si="100"/>
        <v>0.1103013590703171</v>
      </c>
      <c r="BI77" s="1">
        <v>0</v>
      </c>
      <c r="BJ77" s="22">
        <v>0</v>
      </c>
      <c r="BK77" s="22">
        <v>0</v>
      </c>
      <c r="BL77" s="1">
        <v>0</v>
      </c>
      <c r="BM77" s="1">
        <f t="shared" si="101"/>
        <v>0</v>
      </c>
      <c r="BN77" s="8">
        <f t="shared" si="102"/>
        <v>0</v>
      </c>
      <c r="BO77" s="3">
        <f t="shared" si="103"/>
        <v>0</v>
      </c>
      <c r="BP77" s="20">
        <f t="shared" si="104"/>
        <v>0</v>
      </c>
      <c r="BQ77" s="20">
        <f t="shared" si="105"/>
        <v>0</v>
      </c>
      <c r="BR77" s="20">
        <f t="shared" si="106"/>
        <v>0</v>
      </c>
      <c r="BS77" s="3" t="str">
        <f t="shared" si="107"/>
        <v xml:space="preserve"> </v>
      </c>
      <c r="BT77" s="1">
        <v>0</v>
      </c>
      <c r="BU77" s="1">
        <v>0</v>
      </c>
      <c r="BV77" s="20" t="str">
        <f t="shared" si="108"/>
        <v xml:space="preserve"> </v>
      </c>
      <c r="BW77" s="5">
        <v>16</v>
      </c>
      <c r="BX77" s="5">
        <v>11</v>
      </c>
      <c r="BY77" s="21">
        <f t="shared" si="109"/>
        <v>0.39130434782608697</v>
      </c>
      <c r="BZ77" s="5">
        <v>13</v>
      </c>
      <c r="CA77" s="5">
        <v>8</v>
      </c>
      <c r="CB77" s="23">
        <f t="shared" si="110"/>
        <v>0.30434782608695654</v>
      </c>
      <c r="CC77" s="5">
        <v>11</v>
      </c>
      <c r="CD77" s="5">
        <v>10</v>
      </c>
      <c r="CE77" s="23">
        <f t="shared" si="111"/>
        <v>0.30434782608695654</v>
      </c>
      <c r="CF77" s="23">
        <f t="shared" si="112"/>
        <v>0.5625</v>
      </c>
      <c r="CG77" s="24">
        <v>9</v>
      </c>
      <c r="CH77" s="5">
        <v>31</v>
      </c>
      <c r="CI77" s="5">
        <v>34</v>
      </c>
      <c r="CJ77" s="5">
        <v>15</v>
      </c>
      <c r="CK77">
        <v>13.850357000000001</v>
      </c>
      <c r="CL77" s="5">
        <v>-2.2410000000000001</v>
      </c>
      <c r="CM77" s="5">
        <v>14</v>
      </c>
      <c r="CN77" s="5">
        <v>-4.2050000000000001</v>
      </c>
      <c r="CO77" s="5">
        <v>-2.3650000000000002</v>
      </c>
      <c r="CP77" s="5">
        <v>-2.3119999999999998</v>
      </c>
      <c r="CQ77" s="21">
        <f t="shared" si="113"/>
        <v>0</v>
      </c>
      <c r="CR77" s="25">
        <f t="shared" si="114"/>
        <v>0.89189189189189189</v>
      </c>
      <c r="CS77" s="22">
        <f t="shared" si="115"/>
        <v>891.89189189189187</v>
      </c>
      <c r="CT77" s="21">
        <f t="shared" si="116"/>
        <v>-0.10810810810810811</v>
      </c>
      <c r="CU77" s="26">
        <f t="shared" si="117"/>
        <v>0</v>
      </c>
      <c r="CV77" s="27">
        <f t="shared" si="118"/>
        <v>2.8571428571428568</v>
      </c>
      <c r="CW77" s="27">
        <f t="shared" si="119"/>
        <v>25</v>
      </c>
      <c r="CX77" s="27">
        <f t="shared" si="120"/>
        <v>26.428571428571427</v>
      </c>
      <c r="CY77" s="27">
        <f t="shared" si="121"/>
        <v>44.285714285714292</v>
      </c>
      <c r="CZ77" s="27">
        <f t="shared" si="122"/>
        <v>52.857142857142854</v>
      </c>
      <c r="DA77" s="28">
        <f t="shared" si="123"/>
        <v>-8.5714285714285623</v>
      </c>
      <c r="DB77" s="5">
        <v>0</v>
      </c>
      <c r="DC77" s="5">
        <v>4</v>
      </c>
      <c r="DD77" s="22">
        <v>35</v>
      </c>
      <c r="DE77" s="22">
        <v>33</v>
      </c>
      <c r="DF77" s="22">
        <v>13</v>
      </c>
      <c r="DG77" s="22">
        <v>12</v>
      </c>
      <c r="DH77" s="22">
        <v>25</v>
      </c>
      <c r="DI77" s="22">
        <v>14</v>
      </c>
      <c r="DJ77" s="29">
        <f t="shared" si="124"/>
        <v>-12.054428571428563</v>
      </c>
      <c r="DK77" s="27">
        <f t="shared" si="125"/>
        <v>2.6566305069736549</v>
      </c>
      <c r="DL77" s="27">
        <f t="shared" si="126"/>
        <v>2.5680761567412</v>
      </c>
      <c r="DM77" s="27">
        <f t="shared" si="127"/>
        <v>27.363294221828646</v>
      </c>
      <c r="DN77" s="27">
        <f t="shared" si="128"/>
        <v>27.628957272526009</v>
      </c>
      <c r="DO77" s="27">
        <f t="shared" si="129"/>
        <v>52.689838388310818</v>
      </c>
      <c r="DP77" s="27">
        <f t="shared" si="130"/>
        <v>57.117555899933578</v>
      </c>
      <c r="DQ77" s="30">
        <f t="shared" si="131"/>
        <v>-4.1437110598058027</v>
      </c>
      <c r="DR77" s="5">
        <v>30</v>
      </c>
      <c r="DS77" s="5">
        <v>29</v>
      </c>
      <c r="DT77" s="5">
        <v>279</v>
      </c>
      <c r="DU77" s="5">
        <v>283</v>
      </c>
      <c r="DV77" s="5">
        <v>112</v>
      </c>
      <c r="DW77" s="5">
        <v>160</v>
      </c>
      <c r="DX77" s="5">
        <v>173</v>
      </c>
      <c r="DY77" s="5">
        <v>174</v>
      </c>
      <c r="DZ77" s="22">
        <v>3</v>
      </c>
      <c r="EA77" s="22">
        <v>0</v>
      </c>
      <c r="EB77" s="22">
        <f t="shared" si="132"/>
        <v>-3</v>
      </c>
      <c r="EC77" s="26">
        <f t="shared" si="133"/>
        <v>2.1415823914336705</v>
      </c>
      <c r="ED77" s="27">
        <f t="shared" si="134"/>
        <v>0</v>
      </c>
      <c r="EE77" s="27">
        <f t="shared" si="135"/>
        <v>-2.1415823914336705</v>
      </c>
      <c r="EF77" s="6">
        <v>0.31666666669999999</v>
      </c>
      <c r="EG77" s="6">
        <f t="shared" si="136"/>
        <v>2.1111111113333334E-2</v>
      </c>
      <c r="EH77" s="5">
        <v>0.02</v>
      </c>
      <c r="EI77" s="5">
        <v>4.2</v>
      </c>
      <c r="EJ77" s="21">
        <f t="shared" si="137"/>
        <v>4.7393364928909956E-3</v>
      </c>
      <c r="EK77" s="1">
        <v>0</v>
      </c>
      <c r="EL77" s="22">
        <v>0</v>
      </c>
      <c r="EM77" s="22">
        <v>0</v>
      </c>
      <c r="EN77" s="1">
        <v>0</v>
      </c>
      <c r="EO77" s="3">
        <f t="shared" si="138"/>
        <v>0</v>
      </c>
      <c r="EP77" s="6">
        <f t="shared" si="139"/>
        <v>0</v>
      </c>
      <c r="EQ77" s="3">
        <f t="shared" si="140"/>
        <v>0</v>
      </c>
      <c r="ER77" s="20">
        <f t="shared" si="141"/>
        <v>0</v>
      </c>
      <c r="ES77" s="20">
        <f t="shared" si="142"/>
        <v>0</v>
      </c>
      <c r="ET77" s="20">
        <f t="shared" si="143"/>
        <v>0</v>
      </c>
      <c r="EU77" s="3" t="str">
        <f t="shared" si="144"/>
        <v xml:space="preserve"> </v>
      </c>
      <c r="EV77" s="1">
        <v>0</v>
      </c>
      <c r="EW77" s="1">
        <v>0</v>
      </c>
      <c r="EX77" s="20" t="str">
        <f t="shared" si="145"/>
        <v xml:space="preserve"> </v>
      </c>
      <c r="EY77" s="5">
        <v>0</v>
      </c>
      <c r="EZ77" s="5">
        <v>0</v>
      </c>
      <c r="FA77" s="22">
        <v>0</v>
      </c>
      <c r="FB77" s="22">
        <v>0</v>
      </c>
      <c r="FC77" s="22">
        <v>0</v>
      </c>
      <c r="FD77" s="22">
        <v>0</v>
      </c>
      <c r="FE77" s="22">
        <v>0</v>
      </c>
      <c r="FF77" s="22">
        <v>0</v>
      </c>
      <c r="FG77" s="22">
        <v>0</v>
      </c>
      <c r="FH77" s="22">
        <v>0</v>
      </c>
      <c r="FI77" s="6">
        <v>0.73333333330000006</v>
      </c>
      <c r="FJ77" s="6">
        <f t="shared" si="146"/>
        <v>4.8888888886666669E-2</v>
      </c>
      <c r="FK77" s="5">
        <v>0.05</v>
      </c>
      <c r="FL77" s="5">
        <v>4.08</v>
      </c>
      <c r="FM77" s="21">
        <f t="shared" si="147"/>
        <v>1.2106537530266345E-2</v>
      </c>
      <c r="FN77" s="1">
        <v>0</v>
      </c>
      <c r="FO77" s="22">
        <v>0</v>
      </c>
      <c r="FP77" s="22">
        <v>0</v>
      </c>
      <c r="FQ77" s="1">
        <v>0</v>
      </c>
      <c r="FR77" s="1">
        <f t="shared" si="148"/>
        <v>0</v>
      </c>
      <c r="FS77" s="3">
        <f t="shared" si="149"/>
        <v>0</v>
      </c>
      <c r="FT77" s="3" t="str">
        <f t="shared" si="150"/>
        <v xml:space="preserve"> </v>
      </c>
      <c r="FU77" s="1">
        <v>0</v>
      </c>
      <c r="FV77" s="1">
        <v>0</v>
      </c>
      <c r="FW77" s="20" t="str">
        <f t="shared" si="151"/>
        <v xml:space="preserve"> </v>
      </c>
      <c r="FX77" s="5">
        <v>0</v>
      </c>
      <c r="FY77" s="5">
        <v>0</v>
      </c>
      <c r="FZ77" s="22">
        <v>0</v>
      </c>
      <c r="GA77" s="22">
        <v>1</v>
      </c>
      <c r="GB77" s="22">
        <v>0</v>
      </c>
      <c r="GC77" s="22">
        <v>1</v>
      </c>
      <c r="GD77" s="22">
        <v>0</v>
      </c>
      <c r="GE77" s="22">
        <v>0</v>
      </c>
      <c r="GF77" s="22">
        <v>0</v>
      </c>
      <c r="GG77" s="22">
        <v>0</v>
      </c>
      <c r="GH77" s="1">
        <v>0</v>
      </c>
      <c r="GI77" s="1">
        <v>0</v>
      </c>
      <c r="GJ77" s="1">
        <v>4</v>
      </c>
      <c r="GK77" s="1">
        <v>0</v>
      </c>
      <c r="GN77" s="31" t="str">
        <f t="shared" si="152"/>
        <v xml:space="preserve"> 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32" t="str">
        <f t="shared" si="153"/>
        <v xml:space="preserve"> </v>
      </c>
      <c r="GW77" s="9">
        <f t="shared" si="154"/>
        <v>2</v>
      </c>
      <c r="GX77" s="10">
        <v>-0.2</v>
      </c>
      <c r="GY77" s="10">
        <v>-0.1</v>
      </c>
      <c r="GZ77" s="10">
        <v>-0.30000000000000004</v>
      </c>
      <c r="HA77" s="29">
        <f t="shared" si="155"/>
        <v>-2.0000000000000004E-2</v>
      </c>
      <c r="HB77" s="29">
        <f t="shared" si="156"/>
        <v>-0.21151586368977679</v>
      </c>
      <c r="HC77">
        <v>1.5</v>
      </c>
      <c r="HD77">
        <v>1.5</v>
      </c>
      <c r="HE77">
        <v>-3.9</v>
      </c>
      <c r="HF77">
        <v>-0.7</v>
      </c>
      <c r="HG77">
        <v>-0.2</v>
      </c>
      <c r="HH77">
        <v>0</v>
      </c>
      <c r="HI77">
        <v>-0.9</v>
      </c>
      <c r="HJ77" s="11">
        <f t="shared" si="157"/>
        <v>-6.0000000000000005E-2</v>
      </c>
      <c r="HK77" s="11">
        <f t="shared" si="158"/>
        <v>-0.63454759106933023</v>
      </c>
      <c r="HL77">
        <v>99</v>
      </c>
      <c r="HM77">
        <v>0</v>
      </c>
      <c r="HN77">
        <v>0</v>
      </c>
      <c r="HQ77" s="33">
        <v>540000</v>
      </c>
      <c r="HR77" s="33">
        <v>0</v>
      </c>
      <c r="HS77" s="30">
        <f t="shared" si="159"/>
        <v>-0.97024390243902447</v>
      </c>
    </row>
    <row r="78" spans="1:228" s="5" customFormat="1" x14ac:dyDescent="0.2">
      <c r="A78" s="1">
        <v>48</v>
      </c>
      <c r="B78" s="2" t="s">
        <v>669</v>
      </c>
      <c r="C78" s="2" t="s">
        <v>670</v>
      </c>
      <c r="D78" s="2" t="s">
        <v>372</v>
      </c>
      <c r="E78" s="2" t="s">
        <v>230</v>
      </c>
      <c r="F78" s="2">
        <v>68</v>
      </c>
      <c r="G78" s="2">
        <v>174</v>
      </c>
      <c r="H78" s="2" t="s">
        <v>231</v>
      </c>
      <c r="I78" s="2"/>
      <c r="J78" s="3">
        <v>27</v>
      </c>
      <c r="K78" s="5" t="s">
        <v>671</v>
      </c>
      <c r="L78" s="5" t="s">
        <v>672</v>
      </c>
      <c r="M78" s="5" t="s">
        <v>673</v>
      </c>
      <c r="N78" s="5" t="s">
        <v>463</v>
      </c>
      <c r="O78" s="2" t="s">
        <v>463</v>
      </c>
      <c r="P78" s="2" t="s">
        <v>415</v>
      </c>
      <c r="Q78" s="1">
        <v>18</v>
      </c>
      <c r="R78" s="1">
        <v>1</v>
      </c>
      <c r="S78" s="1">
        <v>3</v>
      </c>
      <c r="T78" s="1">
        <v>4</v>
      </c>
      <c r="U78" s="1">
        <v>-6</v>
      </c>
      <c r="V78" s="1">
        <v>24</v>
      </c>
      <c r="W78" s="20">
        <f t="shared" si="80"/>
        <v>4.1666666666666664E-2</v>
      </c>
      <c r="X78" s="6">
        <v>217.36666666670001</v>
      </c>
      <c r="Y78" s="6">
        <f t="shared" si="81"/>
        <v>12.075925925927779</v>
      </c>
      <c r="Z78" s="1">
        <v>294</v>
      </c>
      <c r="AA78" s="6">
        <f t="shared" si="82"/>
        <v>16.333333333333332</v>
      </c>
      <c r="AB78" s="8">
        <f t="shared" si="83"/>
        <v>0.73934240362823134</v>
      </c>
      <c r="AC78" s="3">
        <f t="shared" si="84"/>
        <v>8.25</v>
      </c>
      <c r="AD78" s="8">
        <f t="shared" si="85"/>
        <v>2.2772580892497656</v>
      </c>
      <c r="AE78" s="20">
        <f t="shared" si="86"/>
        <v>0.16666666666666666</v>
      </c>
      <c r="AF78" s="20">
        <f t="shared" si="87"/>
        <v>0.5</v>
      </c>
      <c r="AG78" s="20">
        <f t="shared" si="88"/>
        <v>0.66666666666666663</v>
      </c>
      <c r="AH78" s="3" t="e">
        <f t="shared" si="89"/>
        <v>#VALUE!</v>
      </c>
      <c r="AI78" s="3" t="str">
        <f t="shared" si="90"/>
        <v xml:space="preserve"> </v>
      </c>
      <c r="AJ78" s="3">
        <f t="shared" si="91"/>
        <v>1</v>
      </c>
      <c r="AK78" s="20" t="e">
        <f t="shared" si="92"/>
        <v>#VALUE!</v>
      </c>
      <c r="AL78" s="6">
        <v>0</v>
      </c>
      <c r="AM78" s="1">
        <v>25</v>
      </c>
      <c r="AN78" s="1">
        <v>7</v>
      </c>
      <c r="AO78" s="1">
        <v>11</v>
      </c>
      <c r="AP78" s="1">
        <v>4</v>
      </c>
      <c r="AQ78" s="1">
        <v>6</v>
      </c>
      <c r="AR78" s="6">
        <f t="shared" si="93"/>
        <v>6.9007820886356539</v>
      </c>
      <c r="AS78" s="6">
        <f t="shared" si="94"/>
        <v>1.9322189848179832</v>
      </c>
      <c r="AT78" s="6">
        <f t="shared" si="95"/>
        <v>3.0363441189996876</v>
      </c>
      <c r="AU78" s="6">
        <f t="shared" si="96"/>
        <v>1.1041251341817044</v>
      </c>
      <c r="AV78" s="6">
        <f t="shared" si="97"/>
        <v>1.656187701272557</v>
      </c>
      <c r="AW78" s="1">
        <v>6</v>
      </c>
      <c r="AX78" s="1">
        <v>3</v>
      </c>
      <c r="AY78" s="1">
        <v>0</v>
      </c>
      <c r="AZ78" s="1">
        <v>0</v>
      </c>
      <c r="BA78" s="1">
        <v>0</v>
      </c>
      <c r="BB78" s="1">
        <v>0</v>
      </c>
      <c r="BC78" s="7">
        <f>(EA78+FH78+GG78)-(DZ78+FG78+GF78)-((BD78/60)*(0.11)+(EF78/60)*(-0.14)+(FI78/60)*(0.13))</f>
        <v>-0.24211666666668333</v>
      </c>
      <c r="BD78" s="6">
        <v>179.8333333333</v>
      </c>
      <c r="BE78" s="6">
        <f t="shared" si="99"/>
        <v>9.9907407407388895</v>
      </c>
      <c r="BF78" s="5">
        <v>9.99</v>
      </c>
      <c r="BG78" s="5">
        <v>36.72</v>
      </c>
      <c r="BH78" s="21">
        <f t="shared" si="100"/>
        <v>0.2138728323699422</v>
      </c>
      <c r="BI78" s="1">
        <v>1</v>
      </c>
      <c r="BJ78" s="22">
        <v>0</v>
      </c>
      <c r="BK78" s="22">
        <v>0</v>
      </c>
      <c r="BL78" s="1">
        <v>0</v>
      </c>
      <c r="BM78" s="1">
        <f t="shared" si="101"/>
        <v>1</v>
      </c>
      <c r="BN78" s="8">
        <f t="shared" si="102"/>
        <v>0.33364226135316655</v>
      </c>
      <c r="BO78" s="3">
        <f t="shared" si="103"/>
        <v>0</v>
      </c>
      <c r="BP78" s="20">
        <f t="shared" si="104"/>
        <v>0.5</v>
      </c>
      <c r="BQ78" s="20">
        <f t="shared" si="105"/>
        <v>0</v>
      </c>
      <c r="BR78" s="20">
        <f t="shared" si="106"/>
        <v>0.5</v>
      </c>
      <c r="BS78" s="3">
        <f t="shared" si="107"/>
        <v>1</v>
      </c>
      <c r="BT78" s="1">
        <v>0</v>
      </c>
      <c r="BU78" s="1">
        <v>1</v>
      </c>
      <c r="BV78" s="20">
        <f t="shared" si="108"/>
        <v>0</v>
      </c>
      <c r="BW78" s="5">
        <v>40</v>
      </c>
      <c r="BX78" s="5">
        <v>17</v>
      </c>
      <c r="BY78" s="21">
        <f t="shared" si="109"/>
        <v>0.33727810650887574</v>
      </c>
      <c r="BZ78" s="5">
        <v>27</v>
      </c>
      <c r="CA78" s="5">
        <v>22</v>
      </c>
      <c r="CB78" s="23">
        <f t="shared" si="110"/>
        <v>0.28994082840236685</v>
      </c>
      <c r="CC78" s="5">
        <v>37</v>
      </c>
      <c r="CD78" s="5">
        <v>26</v>
      </c>
      <c r="CE78" s="23">
        <f t="shared" si="111"/>
        <v>0.37278106508875741</v>
      </c>
      <c r="CF78" s="23">
        <f t="shared" si="112"/>
        <v>0.53773584905660377</v>
      </c>
      <c r="CG78" s="24">
        <v>9</v>
      </c>
      <c r="CH78" s="5">
        <v>59</v>
      </c>
      <c r="CI78" s="5">
        <v>68</v>
      </c>
      <c r="CJ78" s="5">
        <v>49</v>
      </c>
      <c r="CK78">
        <v>15.38903019</v>
      </c>
      <c r="CL78" s="5">
        <v>0.34400000000000003</v>
      </c>
      <c r="CM78" s="5">
        <v>10</v>
      </c>
      <c r="CN78" s="5">
        <v>-1.097</v>
      </c>
      <c r="CO78" s="5">
        <v>-4.907</v>
      </c>
      <c r="CP78" s="5">
        <v>6.7329999999999997</v>
      </c>
      <c r="CQ78" s="21">
        <f t="shared" si="113"/>
        <v>2.247191011235955E-2</v>
      </c>
      <c r="CR78" s="25">
        <f t="shared" si="114"/>
        <v>0.8904109589041096</v>
      </c>
      <c r="CS78" s="22">
        <f t="shared" si="115"/>
        <v>892.65814991534558</v>
      </c>
      <c r="CT78" s="21">
        <f t="shared" si="116"/>
        <v>-8.7117130983530855E-2</v>
      </c>
      <c r="CU78" s="26">
        <f t="shared" si="117"/>
        <v>0.66733400066733406</v>
      </c>
      <c r="CV78" s="27">
        <f t="shared" si="118"/>
        <v>2.6693360026693362</v>
      </c>
      <c r="CW78" s="27">
        <f t="shared" si="119"/>
        <v>29.696363029696364</v>
      </c>
      <c r="CX78" s="27">
        <f t="shared" si="120"/>
        <v>24.357691024357692</v>
      </c>
      <c r="CY78" s="27">
        <f t="shared" si="121"/>
        <v>53.053053053053056</v>
      </c>
      <c r="CZ78" s="27">
        <f t="shared" si="122"/>
        <v>48.715382048715384</v>
      </c>
      <c r="DA78" s="28">
        <f t="shared" si="123"/>
        <v>4.3376710043376718</v>
      </c>
      <c r="DB78" s="5">
        <v>2</v>
      </c>
      <c r="DC78" s="5">
        <v>8</v>
      </c>
      <c r="DD78" s="22">
        <v>87</v>
      </c>
      <c r="DE78" s="22">
        <v>65</v>
      </c>
      <c r="DF78" s="22">
        <v>30</v>
      </c>
      <c r="DG78" s="22">
        <v>36</v>
      </c>
      <c r="DH78" s="22">
        <v>37</v>
      </c>
      <c r="DI78" s="22">
        <v>40</v>
      </c>
      <c r="DJ78" s="29">
        <f t="shared" si="124"/>
        <v>-4.4879893730208185</v>
      </c>
      <c r="DK78" s="27">
        <f t="shared" si="125"/>
        <v>3.0864197530864192</v>
      </c>
      <c r="DL78" s="27">
        <f t="shared" si="126"/>
        <v>1.7247639796659404</v>
      </c>
      <c r="DM78" s="27">
        <f t="shared" si="127"/>
        <v>32.952069716775597</v>
      </c>
      <c r="DN78" s="27">
        <f t="shared" si="128"/>
        <v>27.596223674655047</v>
      </c>
      <c r="DO78" s="27">
        <f t="shared" si="129"/>
        <v>63.997821350762528</v>
      </c>
      <c r="DP78" s="27">
        <f t="shared" si="130"/>
        <v>54.738562091503262</v>
      </c>
      <c r="DQ78" s="30">
        <f t="shared" si="131"/>
        <v>-4.9215882549215948</v>
      </c>
      <c r="DR78" s="5">
        <v>34</v>
      </c>
      <c r="DS78" s="5">
        <v>19</v>
      </c>
      <c r="DT78" s="5">
        <v>329</v>
      </c>
      <c r="DU78" s="5">
        <v>285</v>
      </c>
      <c r="DV78" s="5">
        <v>142</v>
      </c>
      <c r="DW78" s="5">
        <v>122</v>
      </c>
      <c r="DX78" s="5">
        <v>177</v>
      </c>
      <c r="DY78" s="5">
        <v>200</v>
      </c>
      <c r="DZ78" s="22">
        <v>1</v>
      </c>
      <c r="EA78" s="22">
        <v>3</v>
      </c>
      <c r="EB78" s="22">
        <f t="shared" si="132"/>
        <v>2</v>
      </c>
      <c r="EC78" s="26">
        <f t="shared" si="133"/>
        <v>0.33364226135316655</v>
      </c>
      <c r="ED78" s="27">
        <f t="shared" si="134"/>
        <v>1.0009267840594998</v>
      </c>
      <c r="EE78" s="27">
        <f t="shared" si="135"/>
        <v>0.66728452270633309</v>
      </c>
      <c r="EF78" s="6">
        <v>37.5333333333</v>
      </c>
      <c r="EG78" s="6">
        <f t="shared" si="136"/>
        <v>2.0851851851833332</v>
      </c>
      <c r="EH78" s="5">
        <v>2.0699999999999998</v>
      </c>
      <c r="EI78" s="5">
        <v>3.1</v>
      </c>
      <c r="EJ78" s="21">
        <f t="shared" si="137"/>
        <v>0.40038684719535783</v>
      </c>
      <c r="EK78" s="1">
        <v>0</v>
      </c>
      <c r="EL78" s="22">
        <v>1</v>
      </c>
      <c r="EM78" s="22">
        <v>2</v>
      </c>
      <c r="EN78" s="1">
        <v>3</v>
      </c>
      <c r="EO78" s="3">
        <f t="shared" si="138"/>
        <v>3</v>
      </c>
      <c r="EP78" s="6">
        <f t="shared" si="139"/>
        <v>4.7957371225619854</v>
      </c>
      <c r="EQ78" s="3">
        <f t="shared" si="140"/>
        <v>8.25</v>
      </c>
      <c r="ER78" s="20">
        <f t="shared" si="141"/>
        <v>0</v>
      </c>
      <c r="ES78" s="20">
        <f t="shared" si="142"/>
        <v>0.75</v>
      </c>
      <c r="ET78" s="20">
        <f t="shared" si="143"/>
        <v>0.75</v>
      </c>
      <c r="EU78" s="3" t="str">
        <f t="shared" si="144"/>
        <v xml:space="preserve"> </v>
      </c>
      <c r="EV78" s="1">
        <v>0</v>
      </c>
      <c r="EW78" s="1">
        <v>0</v>
      </c>
      <c r="EX78" s="20" t="str">
        <f t="shared" si="145"/>
        <v xml:space="preserve"> </v>
      </c>
      <c r="EY78" s="5">
        <v>4</v>
      </c>
      <c r="EZ78" s="5">
        <v>0</v>
      </c>
      <c r="FA78" s="22">
        <v>29</v>
      </c>
      <c r="FB78" s="22">
        <v>8</v>
      </c>
      <c r="FC78" s="22">
        <v>11</v>
      </c>
      <c r="FD78" s="22">
        <v>0</v>
      </c>
      <c r="FE78" s="22">
        <v>2</v>
      </c>
      <c r="FF78" s="22">
        <v>12</v>
      </c>
      <c r="FG78" s="22">
        <v>2</v>
      </c>
      <c r="FH78" s="22">
        <v>0</v>
      </c>
      <c r="FI78" s="6">
        <v>0</v>
      </c>
      <c r="FJ78" s="6">
        <f t="shared" si="146"/>
        <v>0</v>
      </c>
      <c r="FM78" s="21" t="str">
        <f t="shared" si="147"/>
        <v xml:space="preserve"> </v>
      </c>
      <c r="FN78" s="1">
        <v>0</v>
      </c>
      <c r="FO78" s="22">
        <v>0</v>
      </c>
      <c r="FP78" s="22">
        <v>0</v>
      </c>
      <c r="FQ78" s="1">
        <v>0</v>
      </c>
      <c r="FR78" s="1">
        <f t="shared" si="148"/>
        <v>0</v>
      </c>
      <c r="FS78" s="3">
        <f t="shared" si="149"/>
        <v>0</v>
      </c>
      <c r="FT78" s="3" t="str">
        <f t="shared" si="150"/>
        <v xml:space="preserve"> </v>
      </c>
      <c r="FU78" s="1">
        <v>0</v>
      </c>
      <c r="FV78" s="1">
        <v>0</v>
      </c>
      <c r="FW78" s="20" t="str">
        <f t="shared" si="151"/>
        <v xml:space="preserve"> 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1">
        <v>6</v>
      </c>
      <c r="GI78" s="1">
        <v>4</v>
      </c>
      <c r="GJ78" s="1">
        <v>8</v>
      </c>
      <c r="GK78" s="1">
        <v>0</v>
      </c>
      <c r="GL78" s="1">
        <v>2</v>
      </c>
      <c r="GM78" s="1">
        <v>0</v>
      </c>
      <c r="GN78" s="31">
        <f t="shared" si="152"/>
        <v>0</v>
      </c>
      <c r="GO78" s="1">
        <v>0</v>
      </c>
      <c r="GP78" s="1">
        <v>1</v>
      </c>
      <c r="GQ78" s="1">
        <v>0</v>
      </c>
      <c r="GR78" s="1">
        <v>1</v>
      </c>
      <c r="GS78" s="1">
        <v>0</v>
      </c>
      <c r="GT78" s="1">
        <v>0</v>
      </c>
      <c r="GU78" s="1">
        <v>0</v>
      </c>
      <c r="GV78" s="32" t="str">
        <f t="shared" si="153"/>
        <v xml:space="preserve"> </v>
      </c>
      <c r="GW78" s="9">
        <f t="shared" si="154"/>
        <v>4</v>
      </c>
      <c r="GX78" s="10">
        <v>-0.1</v>
      </c>
      <c r="GY78" s="10">
        <v>0</v>
      </c>
      <c r="GZ78" s="10">
        <v>-0.1</v>
      </c>
      <c r="HA78" s="29">
        <f t="shared" si="155"/>
        <v>-5.5555555555555558E-3</v>
      </c>
      <c r="HB78" s="29">
        <f t="shared" si="156"/>
        <v>-2.7603128354542615E-2</v>
      </c>
      <c r="HC78">
        <v>4.9000000000000004</v>
      </c>
      <c r="HD78">
        <v>3.2</v>
      </c>
      <c r="HE78">
        <v>-6.6</v>
      </c>
      <c r="HF78">
        <v>-0.7</v>
      </c>
      <c r="HG78">
        <v>-0.5</v>
      </c>
      <c r="HH78">
        <v>-0.60000000000000009</v>
      </c>
      <c r="HI78">
        <v>-1.8</v>
      </c>
      <c r="HJ78" s="11">
        <f t="shared" si="157"/>
        <v>-0.1</v>
      </c>
      <c r="HK78" s="11">
        <f t="shared" si="158"/>
        <v>-0.49685631038176709</v>
      </c>
      <c r="HL78">
        <v>48</v>
      </c>
      <c r="HM78">
        <v>0</v>
      </c>
      <c r="HN78">
        <v>0</v>
      </c>
      <c r="HO78"/>
      <c r="HP78"/>
      <c r="HQ78" s="33">
        <v>266667</v>
      </c>
      <c r="HR78" s="33">
        <v>0</v>
      </c>
      <c r="HS78" s="30">
        <f t="shared" si="159"/>
        <v>-1.842572647450111</v>
      </c>
      <c r="HT78"/>
    </row>
    <row r="79" spans="1:228" x14ac:dyDescent="0.2">
      <c r="A79" s="1">
        <v>57</v>
      </c>
      <c r="B79" s="2" t="s">
        <v>674</v>
      </c>
      <c r="C79" s="2" t="s">
        <v>675</v>
      </c>
      <c r="D79" s="2" t="s">
        <v>379</v>
      </c>
      <c r="E79" s="2" t="s">
        <v>240</v>
      </c>
      <c r="F79" s="2">
        <v>70</v>
      </c>
      <c r="G79" s="2">
        <v>192</v>
      </c>
      <c r="H79" s="2" t="s">
        <v>231</v>
      </c>
      <c r="J79" s="3">
        <v>23</v>
      </c>
      <c r="K79" s="5" t="s">
        <v>676</v>
      </c>
      <c r="L79" s="5" t="s">
        <v>672</v>
      </c>
      <c r="M79" s="5" t="s">
        <v>677</v>
      </c>
      <c r="N79" s="5" t="s">
        <v>437</v>
      </c>
      <c r="O79" s="2" t="s">
        <v>437</v>
      </c>
      <c r="P79" s="2" t="s">
        <v>415</v>
      </c>
      <c r="Q79" s="1">
        <v>34</v>
      </c>
      <c r="R79" s="1">
        <v>11</v>
      </c>
      <c r="S79" s="1">
        <v>5</v>
      </c>
      <c r="T79" s="1">
        <v>16</v>
      </c>
      <c r="U79" s="1">
        <v>6</v>
      </c>
      <c r="V79" s="1">
        <v>50</v>
      </c>
      <c r="W79" s="20">
        <f t="shared" si="80"/>
        <v>0.22</v>
      </c>
      <c r="X79" s="6">
        <v>538.29999999999995</v>
      </c>
      <c r="Y79" s="6">
        <f t="shared" si="81"/>
        <v>15.832352941176469</v>
      </c>
      <c r="Z79" s="1">
        <v>765</v>
      </c>
      <c r="AA79" s="6">
        <f t="shared" si="82"/>
        <v>22.5</v>
      </c>
      <c r="AB79" s="8">
        <f t="shared" si="83"/>
        <v>0.70366013071895417</v>
      </c>
      <c r="AC79" s="3">
        <f t="shared" si="84"/>
        <v>29.428571428571431</v>
      </c>
      <c r="AD79" s="8">
        <f t="shared" si="85"/>
        <v>3.2801677237865241</v>
      </c>
      <c r="AE79" s="20">
        <f t="shared" si="86"/>
        <v>0.40740740740740738</v>
      </c>
      <c r="AF79" s="20">
        <f t="shared" si="87"/>
        <v>0.18518518518518517</v>
      </c>
      <c r="AG79" s="20">
        <f t="shared" si="88"/>
        <v>0.59259259259259256</v>
      </c>
      <c r="AH79" s="3">
        <f t="shared" si="89"/>
        <v>6</v>
      </c>
      <c r="AI79" s="3">
        <f t="shared" si="90"/>
        <v>4</v>
      </c>
      <c r="AJ79" s="3">
        <f t="shared" si="91"/>
        <v>2</v>
      </c>
      <c r="AK79" s="20">
        <f t="shared" si="92"/>
        <v>0.66666666666666663</v>
      </c>
      <c r="AL79" s="6">
        <v>0.30000000000000004</v>
      </c>
      <c r="AM79" s="1">
        <v>39</v>
      </c>
      <c r="AN79" s="1">
        <v>23</v>
      </c>
      <c r="AO79" s="1">
        <v>26</v>
      </c>
      <c r="AP79" s="1">
        <v>10</v>
      </c>
      <c r="AQ79" s="1">
        <v>13</v>
      </c>
      <c r="AR79" s="6">
        <f t="shared" si="93"/>
        <v>4.3470183912316562</v>
      </c>
      <c r="AS79" s="6">
        <f t="shared" si="94"/>
        <v>2.5636262307263613</v>
      </c>
      <c r="AT79" s="6">
        <f t="shared" si="95"/>
        <v>2.8980122608211034</v>
      </c>
      <c r="AU79" s="6">
        <f t="shared" si="96"/>
        <v>1.1146201003158092</v>
      </c>
      <c r="AV79" s="6">
        <f t="shared" si="97"/>
        <v>1.4490061304105517</v>
      </c>
      <c r="AW79" s="1">
        <v>4</v>
      </c>
      <c r="AX79" s="1">
        <v>2</v>
      </c>
      <c r="AY79" s="1">
        <v>0</v>
      </c>
      <c r="AZ79" s="1">
        <v>0</v>
      </c>
      <c r="BA79" s="1">
        <v>0</v>
      </c>
      <c r="BB79" s="1">
        <v>0</v>
      </c>
      <c r="BC79" s="7">
        <f>(EA79+FH79+GG79)-(DZ79+FG79+GF79)-((BD79/60)*(0.11)+(EF79/60)*(-0.14)+(FI79/60)*(0.13))</f>
        <v>6.153577777777917</v>
      </c>
      <c r="BD79" s="6">
        <v>472.78333333329999</v>
      </c>
      <c r="BE79" s="6">
        <f t="shared" si="99"/>
        <v>13.905392156861765</v>
      </c>
      <c r="BF79" s="5">
        <v>13.58</v>
      </c>
      <c r="BG79" s="5">
        <v>34.96</v>
      </c>
      <c r="BH79" s="21">
        <f t="shared" si="100"/>
        <v>0.27976926246394729</v>
      </c>
      <c r="BI79" s="1">
        <v>7</v>
      </c>
      <c r="BJ79" s="22">
        <v>3</v>
      </c>
      <c r="BK79" s="22">
        <v>2</v>
      </c>
      <c r="BL79" s="1">
        <v>5</v>
      </c>
      <c r="BM79" s="1">
        <f t="shared" si="101"/>
        <v>12</v>
      </c>
      <c r="BN79" s="8">
        <f t="shared" si="102"/>
        <v>1.5228963231925492</v>
      </c>
      <c r="BO79" s="3">
        <f t="shared" si="103"/>
        <v>29.428571428571431</v>
      </c>
      <c r="BP79" s="20">
        <f t="shared" si="104"/>
        <v>0.33333333333333331</v>
      </c>
      <c r="BQ79" s="20">
        <f t="shared" si="105"/>
        <v>0.23809523809523808</v>
      </c>
      <c r="BR79" s="20">
        <f t="shared" si="106"/>
        <v>0.5714285714285714</v>
      </c>
      <c r="BS79" s="3">
        <f t="shared" si="107"/>
        <v>4</v>
      </c>
      <c r="BT79" s="1">
        <v>3</v>
      </c>
      <c r="BU79" s="1">
        <v>1</v>
      </c>
      <c r="BV79" s="20">
        <f t="shared" si="108"/>
        <v>0.75</v>
      </c>
      <c r="BW79" s="5">
        <v>57</v>
      </c>
      <c r="BX79" s="5">
        <v>62</v>
      </c>
      <c r="BY79" s="21">
        <f t="shared" si="109"/>
        <v>0.29024390243902437</v>
      </c>
      <c r="BZ79" s="5">
        <v>74</v>
      </c>
      <c r="CA79" s="5">
        <v>70</v>
      </c>
      <c r="CB79" s="23">
        <f t="shared" si="110"/>
        <v>0.35121951219512193</v>
      </c>
      <c r="CC79" s="5">
        <v>78</v>
      </c>
      <c r="CD79" s="5">
        <v>69</v>
      </c>
      <c r="CE79" s="23">
        <f t="shared" si="111"/>
        <v>0.35853658536585364</v>
      </c>
      <c r="CF79" s="23">
        <f t="shared" si="112"/>
        <v>0.45247148288973382</v>
      </c>
      <c r="CG79" s="24">
        <v>8</v>
      </c>
      <c r="CH79" s="5">
        <v>178</v>
      </c>
      <c r="CI79" s="5">
        <v>174</v>
      </c>
      <c r="CJ79" s="5">
        <v>130</v>
      </c>
      <c r="CK79">
        <v>15.8546934</v>
      </c>
      <c r="CL79" s="5">
        <v>0.76800000000000002</v>
      </c>
      <c r="CM79" s="5">
        <v>4</v>
      </c>
      <c r="CN79" s="5">
        <v>0.495</v>
      </c>
      <c r="CO79" s="5">
        <v>0.46900000000000003</v>
      </c>
      <c r="CP79" s="5">
        <v>-5.6050000000000004</v>
      </c>
      <c r="CQ79" s="21">
        <f t="shared" si="113"/>
        <v>0.10194174757281553</v>
      </c>
      <c r="CR79" s="25">
        <f t="shared" si="114"/>
        <v>0.93364928909952605</v>
      </c>
      <c r="CS79" s="22">
        <f t="shared" si="115"/>
        <v>943.8434638568076</v>
      </c>
      <c r="CT79" s="21">
        <f t="shared" si="116"/>
        <v>3.5591036672341578E-2</v>
      </c>
      <c r="CU79" s="26">
        <f t="shared" si="117"/>
        <v>2.7289266221952699</v>
      </c>
      <c r="CV79" s="27">
        <f t="shared" si="118"/>
        <v>1.8192844147968465</v>
      </c>
      <c r="CW79" s="27">
        <f t="shared" si="119"/>
        <v>26.769470674867883</v>
      </c>
      <c r="CX79" s="27">
        <f t="shared" si="120"/>
        <v>27.4192151087239</v>
      </c>
      <c r="CY79" s="27">
        <f t="shared" si="121"/>
        <v>50.939963614311701</v>
      </c>
      <c r="CZ79" s="27">
        <f t="shared" si="122"/>
        <v>55.618123538075018</v>
      </c>
      <c r="DA79" s="28">
        <f t="shared" si="123"/>
        <v>-4.6781599237633174</v>
      </c>
      <c r="DB79" s="5">
        <v>21</v>
      </c>
      <c r="DC79" s="5">
        <v>14</v>
      </c>
      <c r="DD79" s="22">
        <v>185</v>
      </c>
      <c r="DE79" s="22">
        <v>197</v>
      </c>
      <c r="DF79" s="22">
        <v>86</v>
      </c>
      <c r="DG79" s="22">
        <v>100</v>
      </c>
      <c r="DH79" s="22">
        <v>117</v>
      </c>
      <c r="DI79" s="22">
        <v>100</v>
      </c>
      <c r="DJ79" s="29">
        <f t="shared" si="124"/>
        <v>2.4725244868830725</v>
      </c>
      <c r="DK79" s="27">
        <f t="shared" si="125"/>
        <v>1.8676807107282272</v>
      </c>
      <c r="DL79" s="27">
        <f t="shared" si="126"/>
        <v>2.1200699959617713</v>
      </c>
      <c r="DM79" s="27">
        <f t="shared" si="127"/>
        <v>23.876026383093283</v>
      </c>
      <c r="DN79" s="27">
        <f t="shared" si="128"/>
        <v>25.238928523354421</v>
      </c>
      <c r="DO79" s="27">
        <f t="shared" si="129"/>
        <v>44.975770628617575</v>
      </c>
      <c r="DP79" s="27">
        <f t="shared" si="130"/>
        <v>50.528334903755542</v>
      </c>
      <c r="DQ79" s="30">
        <f t="shared" si="131"/>
        <v>0.87440435137465045</v>
      </c>
      <c r="DR79" s="5">
        <v>37</v>
      </c>
      <c r="DS79" s="5">
        <v>42</v>
      </c>
      <c r="DT79" s="5">
        <v>436</v>
      </c>
      <c r="DU79" s="5">
        <v>458</v>
      </c>
      <c r="DV79" s="5">
        <v>178</v>
      </c>
      <c r="DW79" s="5">
        <v>208</v>
      </c>
      <c r="DX79" s="5">
        <v>293</v>
      </c>
      <c r="DY79" s="5">
        <v>240</v>
      </c>
      <c r="DZ79" s="22">
        <v>2</v>
      </c>
      <c r="EA79" s="22">
        <v>7</v>
      </c>
      <c r="EB79" s="22">
        <f t="shared" si="132"/>
        <v>5</v>
      </c>
      <c r="EC79" s="26">
        <f t="shared" si="133"/>
        <v>0.25381605386542488</v>
      </c>
      <c r="ED79" s="27">
        <f t="shared" si="134"/>
        <v>0.88835618852898712</v>
      </c>
      <c r="EE79" s="27">
        <f t="shared" si="135"/>
        <v>0.63454013466356218</v>
      </c>
      <c r="EF79" s="6">
        <v>36.066666666700002</v>
      </c>
      <c r="EG79" s="6">
        <f t="shared" si="136"/>
        <v>1.0607843137264705</v>
      </c>
      <c r="EH79" s="5">
        <v>1.06</v>
      </c>
      <c r="EI79" s="5">
        <v>4.01</v>
      </c>
      <c r="EJ79" s="21">
        <f t="shared" si="137"/>
        <v>0.20907297830374752</v>
      </c>
      <c r="EK79" s="1">
        <v>3</v>
      </c>
      <c r="EL79" s="22">
        <v>0</v>
      </c>
      <c r="EM79" s="22">
        <v>0</v>
      </c>
      <c r="EN79" s="1">
        <v>0</v>
      </c>
      <c r="EO79" s="3">
        <f t="shared" si="138"/>
        <v>3</v>
      </c>
      <c r="EP79" s="6">
        <f t="shared" si="139"/>
        <v>4.9907578558179377</v>
      </c>
      <c r="EQ79" s="3">
        <f t="shared" si="140"/>
        <v>0</v>
      </c>
      <c r="ER79" s="20">
        <f t="shared" si="141"/>
        <v>0.6</v>
      </c>
      <c r="ES79" s="20">
        <f t="shared" si="142"/>
        <v>0</v>
      </c>
      <c r="ET79" s="20">
        <f t="shared" si="143"/>
        <v>0.6</v>
      </c>
      <c r="EU79" s="3" t="str">
        <f t="shared" si="144"/>
        <v xml:space="preserve"> </v>
      </c>
      <c r="EV79" s="1">
        <v>0</v>
      </c>
      <c r="EW79" s="1">
        <v>0</v>
      </c>
      <c r="EX79" s="20" t="str">
        <f t="shared" si="145"/>
        <v xml:space="preserve"> </v>
      </c>
      <c r="EY79" s="5">
        <v>5</v>
      </c>
      <c r="EZ79" s="5">
        <v>2</v>
      </c>
      <c r="FA79" s="22">
        <v>25</v>
      </c>
      <c r="FB79" s="22">
        <v>3</v>
      </c>
      <c r="FC79" s="22">
        <v>10</v>
      </c>
      <c r="FD79" s="22">
        <v>1</v>
      </c>
      <c r="FE79" s="22">
        <v>0</v>
      </c>
      <c r="FF79" s="22">
        <v>16</v>
      </c>
      <c r="FG79" s="22">
        <v>0</v>
      </c>
      <c r="FH79" s="22">
        <v>1</v>
      </c>
      <c r="FI79" s="6">
        <v>29.45</v>
      </c>
      <c r="FJ79" s="6">
        <f t="shared" si="146"/>
        <v>0.86617647058823533</v>
      </c>
      <c r="FK79" s="5">
        <v>0.87</v>
      </c>
      <c r="FL79" s="5">
        <v>4.1500000000000004</v>
      </c>
      <c r="FM79" s="21">
        <f t="shared" si="147"/>
        <v>0.17330677290836652</v>
      </c>
      <c r="FN79" s="1">
        <v>1</v>
      </c>
      <c r="FO79" s="22">
        <v>0</v>
      </c>
      <c r="FP79" s="22">
        <v>0</v>
      </c>
      <c r="FQ79" s="1">
        <v>0</v>
      </c>
      <c r="FR79" s="1">
        <f t="shared" si="148"/>
        <v>1</v>
      </c>
      <c r="FS79" s="3">
        <f t="shared" si="149"/>
        <v>0</v>
      </c>
      <c r="FT79" s="3">
        <f t="shared" si="150"/>
        <v>2</v>
      </c>
      <c r="FU79" s="1">
        <v>1</v>
      </c>
      <c r="FV79" s="1">
        <v>1</v>
      </c>
      <c r="FW79" s="20">
        <f t="shared" si="151"/>
        <v>0.5</v>
      </c>
      <c r="FX79" s="5">
        <v>1</v>
      </c>
      <c r="FY79" s="5">
        <v>3</v>
      </c>
      <c r="FZ79" s="22">
        <v>0</v>
      </c>
      <c r="GA79" s="22">
        <v>17</v>
      </c>
      <c r="GB79" s="22">
        <v>1</v>
      </c>
      <c r="GC79" s="22">
        <v>5</v>
      </c>
      <c r="GD79" s="22">
        <v>15</v>
      </c>
      <c r="GE79" s="22">
        <v>0</v>
      </c>
      <c r="GF79" s="22">
        <v>0</v>
      </c>
      <c r="GG79" s="22">
        <v>1</v>
      </c>
      <c r="GH79" s="1">
        <v>27</v>
      </c>
      <c r="GI79" s="1">
        <v>5</v>
      </c>
      <c r="GJ79" s="1">
        <v>19</v>
      </c>
      <c r="GK79" s="1">
        <v>3</v>
      </c>
      <c r="GL79" s="1">
        <v>3</v>
      </c>
      <c r="GM79" s="1">
        <v>1</v>
      </c>
      <c r="GN79" s="31">
        <f t="shared" si="152"/>
        <v>0.33333333333333331</v>
      </c>
      <c r="GO79" s="1">
        <v>0</v>
      </c>
      <c r="GP79" s="1">
        <v>2</v>
      </c>
      <c r="GQ79" s="1">
        <v>0</v>
      </c>
      <c r="GR79" s="1">
        <v>2</v>
      </c>
      <c r="GS79" s="1">
        <v>0</v>
      </c>
      <c r="GT79" s="1">
        <v>0</v>
      </c>
      <c r="GU79" s="1">
        <v>0</v>
      </c>
      <c r="GV79" s="32" t="str">
        <f t="shared" si="153"/>
        <v xml:space="preserve"> </v>
      </c>
      <c r="GW79" s="9">
        <f t="shared" si="154"/>
        <v>5</v>
      </c>
      <c r="GX79" s="10">
        <v>1.5</v>
      </c>
      <c r="GY79" s="10">
        <v>0.9</v>
      </c>
      <c r="GZ79" s="10">
        <v>2.4</v>
      </c>
      <c r="HA79" s="29">
        <f t="shared" si="155"/>
        <v>7.0588235294117646E-2</v>
      </c>
      <c r="HB79" s="29">
        <f t="shared" si="156"/>
        <v>0.26750882407579418</v>
      </c>
      <c r="HC79">
        <v>13</v>
      </c>
      <c r="HD79">
        <v>12.1</v>
      </c>
      <c r="HE79">
        <v>9.1</v>
      </c>
      <c r="HF79">
        <v>1.5</v>
      </c>
      <c r="HG79">
        <v>2.2000000000000002</v>
      </c>
      <c r="HH79">
        <v>-0.1</v>
      </c>
      <c r="HI79">
        <v>3.7</v>
      </c>
      <c r="HJ79" s="11">
        <f t="shared" si="157"/>
        <v>0.10882352941176471</v>
      </c>
      <c r="HK79" s="11">
        <f t="shared" si="158"/>
        <v>0.41240943711684941</v>
      </c>
      <c r="HL79">
        <v>96</v>
      </c>
      <c r="HM79">
        <v>0</v>
      </c>
      <c r="HN79">
        <v>0</v>
      </c>
      <c r="HO79">
        <v>12</v>
      </c>
      <c r="HP79" t="s">
        <v>287</v>
      </c>
      <c r="HQ79" s="33">
        <v>599596</v>
      </c>
      <c r="HR79" s="33">
        <v>0</v>
      </c>
      <c r="HS79" s="30">
        <f t="shared" si="159"/>
        <v>3.4984921685144128</v>
      </c>
    </row>
    <row r="80" spans="1:228" x14ac:dyDescent="0.2">
      <c r="A80" s="1">
        <v>17</v>
      </c>
      <c r="B80" s="2" t="s">
        <v>678</v>
      </c>
      <c r="C80" s="2" t="s">
        <v>679</v>
      </c>
      <c r="D80" s="2" t="s">
        <v>429</v>
      </c>
      <c r="E80" s="2" t="s">
        <v>240</v>
      </c>
      <c r="F80" s="2">
        <v>74</v>
      </c>
      <c r="G80" s="2">
        <v>213</v>
      </c>
      <c r="H80" s="2" t="s">
        <v>231</v>
      </c>
      <c r="J80" s="3">
        <v>32</v>
      </c>
      <c r="K80" s="5" t="s">
        <v>680</v>
      </c>
      <c r="L80" s="5" t="s">
        <v>672</v>
      </c>
      <c r="M80" s="5" t="s">
        <v>681</v>
      </c>
      <c r="N80" s="5" t="s">
        <v>351</v>
      </c>
      <c r="O80" s="2" t="s">
        <v>351</v>
      </c>
      <c r="P80" s="2" t="s">
        <v>555</v>
      </c>
      <c r="Q80" s="1">
        <v>27</v>
      </c>
      <c r="R80" s="1">
        <v>7</v>
      </c>
      <c r="S80" s="1">
        <v>6</v>
      </c>
      <c r="T80" s="1">
        <v>13</v>
      </c>
      <c r="U80" s="1">
        <v>-1</v>
      </c>
      <c r="V80" s="1">
        <v>63</v>
      </c>
      <c r="W80" s="20">
        <f t="shared" si="80"/>
        <v>0.1111111111111111</v>
      </c>
      <c r="X80" s="6">
        <v>440.9166666667</v>
      </c>
      <c r="Y80" s="6">
        <f t="shared" si="81"/>
        <v>16.33024691358148</v>
      </c>
      <c r="Z80" s="1">
        <v>566</v>
      </c>
      <c r="AA80" s="6">
        <f t="shared" si="82"/>
        <v>20.962962962962962</v>
      </c>
      <c r="AB80" s="8">
        <f t="shared" si="83"/>
        <v>0.77900471142526506</v>
      </c>
      <c r="AC80" s="3">
        <f t="shared" si="84"/>
        <v>42.545454545454547</v>
      </c>
      <c r="AD80" s="8">
        <f t="shared" si="85"/>
        <v>5.7895912441362611</v>
      </c>
      <c r="AE80" s="20">
        <f t="shared" si="86"/>
        <v>0.3888888888888889</v>
      </c>
      <c r="AF80" s="20">
        <f t="shared" si="87"/>
        <v>0.33333333333333331</v>
      </c>
      <c r="AG80" s="20">
        <f t="shared" si="88"/>
        <v>0.72222222222222221</v>
      </c>
      <c r="AH80" s="3" t="e">
        <f t="shared" si="89"/>
        <v>#VALUE!</v>
      </c>
      <c r="AI80" s="3" t="str">
        <f t="shared" si="90"/>
        <v xml:space="preserve"> </v>
      </c>
      <c r="AJ80" s="3">
        <f t="shared" si="91"/>
        <v>1</v>
      </c>
      <c r="AK80" s="20" t="e">
        <f t="shared" si="92"/>
        <v>#VALUE!</v>
      </c>
      <c r="AL80" s="6">
        <v>0</v>
      </c>
      <c r="AM80" s="1">
        <v>37</v>
      </c>
      <c r="AN80" s="1">
        <v>11</v>
      </c>
      <c r="AO80" s="1">
        <v>37</v>
      </c>
      <c r="AP80" s="1">
        <v>6</v>
      </c>
      <c r="AQ80" s="1">
        <v>8</v>
      </c>
      <c r="AR80" s="6">
        <f t="shared" si="93"/>
        <v>5.0349650349646549</v>
      </c>
      <c r="AS80" s="6">
        <f t="shared" si="94"/>
        <v>1.4968814968813837</v>
      </c>
      <c r="AT80" s="6">
        <f t="shared" si="95"/>
        <v>5.0349650349646549</v>
      </c>
      <c r="AU80" s="6">
        <f t="shared" si="96"/>
        <v>0.81648081648075477</v>
      </c>
      <c r="AV80" s="6">
        <f t="shared" si="97"/>
        <v>1.0886410886410063</v>
      </c>
      <c r="AW80" s="1">
        <v>32</v>
      </c>
      <c r="AX80" s="1">
        <v>11</v>
      </c>
      <c r="AY80" s="1">
        <v>0</v>
      </c>
      <c r="AZ80" s="1">
        <v>1</v>
      </c>
      <c r="BA80" s="1">
        <v>0</v>
      </c>
      <c r="BB80" s="1">
        <v>0</v>
      </c>
      <c r="BC80" s="7">
        <f>(EA80+FH80+GG80)-(DZ80+FG80+GF80)-((BD80/60)*(0.11)+(EF80/60)*(-0.14)+(FI80/60)*(0.13))</f>
        <v>0.49410833333339998</v>
      </c>
      <c r="BD80" s="6">
        <v>353.78333333329999</v>
      </c>
      <c r="BE80" s="6">
        <f t="shared" si="99"/>
        <v>13.103086419751852</v>
      </c>
      <c r="BF80" s="5">
        <v>12.73</v>
      </c>
      <c r="BG80" s="5">
        <v>31.02</v>
      </c>
      <c r="BH80" s="21">
        <f t="shared" si="100"/>
        <v>0.2909714285714286</v>
      </c>
      <c r="BI80" s="1">
        <v>5</v>
      </c>
      <c r="BJ80" s="22">
        <v>3</v>
      </c>
      <c r="BK80" s="22">
        <v>2</v>
      </c>
      <c r="BL80" s="1">
        <v>5</v>
      </c>
      <c r="BM80" s="1">
        <f t="shared" si="101"/>
        <v>10</v>
      </c>
      <c r="BN80" s="8">
        <f t="shared" si="102"/>
        <v>1.6959532670656896</v>
      </c>
      <c r="BO80" s="3">
        <f t="shared" si="103"/>
        <v>42.545454545454547</v>
      </c>
      <c r="BP80" s="20">
        <f t="shared" si="104"/>
        <v>0.45454545454545453</v>
      </c>
      <c r="BQ80" s="20">
        <f t="shared" si="105"/>
        <v>0.45454545454545453</v>
      </c>
      <c r="BR80" s="20">
        <f t="shared" si="106"/>
        <v>0.90909090909090906</v>
      </c>
      <c r="BS80" s="3">
        <f t="shared" si="107"/>
        <v>1</v>
      </c>
      <c r="BT80" s="1">
        <v>0</v>
      </c>
      <c r="BU80" s="1">
        <v>1</v>
      </c>
      <c r="BV80" s="20">
        <f t="shared" si="108"/>
        <v>0</v>
      </c>
      <c r="BW80" s="5">
        <v>45</v>
      </c>
      <c r="BX80" s="5">
        <v>53</v>
      </c>
      <c r="BY80" s="21">
        <f t="shared" si="109"/>
        <v>0.2768361581920904</v>
      </c>
      <c r="BZ80" s="5">
        <v>65</v>
      </c>
      <c r="CA80" s="5">
        <v>49</v>
      </c>
      <c r="CB80" s="23">
        <f t="shared" si="110"/>
        <v>0.32203389830508472</v>
      </c>
      <c r="CC80" s="5">
        <v>59</v>
      </c>
      <c r="CD80" s="5">
        <v>83</v>
      </c>
      <c r="CE80" s="23">
        <f t="shared" si="111"/>
        <v>0.40112994350282488</v>
      </c>
      <c r="CF80" s="23">
        <f t="shared" si="112"/>
        <v>0.46226415094339623</v>
      </c>
      <c r="CG80" s="24">
        <v>6</v>
      </c>
      <c r="CH80" s="5">
        <v>131</v>
      </c>
      <c r="CI80" s="5">
        <v>140</v>
      </c>
      <c r="CJ80" s="5">
        <v>114</v>
      </c>
      <c r="CK80">
        <v>16.017606430000001</v>
      </c>
      <c r="CL80" s="5">
        <v>0.86399999999999999</v>
      </c>
      <c r="CM80" s="5">
        <v>2</v>
      </c>
      <c r="CN80" s="5">
        <v>-1.28</v>
      </c>
      <c r="CO80" s="5">
        <v>-1.657</v>
      </c>
      <c r="CP80" s="5">
        <v>4.782</v>
      </c>
      <c r="CQ80" s="21">
        <f t="shared" si="113"/>
        <v>7.0512820512820512E-2</v>
      </c>
      <c r="CR80" s="25">
        <f t="shared" si="114"/>
        <v>0.94117647058823528</v>
      </c>
      <c r="CS80" s="22">
        <f t="shared" si="115"/>
        <v>948.22775263951735</v>
      </c>
      <c r="CT80" s="21">
        <f t="shared" si="116"/>
        <v>1.1689291101055793E-2</v>
      </c>
      <c r="CU80" s="26">
        <f t="shared" si="117"/>
        <v>1.9202234441825958</v>
      </c>
      <c r="CV80" s="27">
        <f t="shared" si="118"/>
        <v>1.7456576765296323</v>
      </c>
      <c r="CW80" s="27">
        <f t="shared" si="119"/>
        <v>27.232259753862266</v>
      </c>
      <c r="CX80" s="27">
        <f t="shared" si="120"/>
        <v>29.676180501003749</v>
      </c>
      <c r="CY80" s="27">
        <f t="shared" si="121"/>
        <v>54.988216810683419</v>
      </c>
      <c r="CZ80" s="27">
        <f t="shared" si="122"/>
        <v>56.035611416601199</v>
      </c>
      <c r="DA80" s="28">
        <f t="shared" si="123"/>
        <v>-1.0473946059177806</v>
      </c>
      <c r="DB80" s="5">
        <v>11</v>
      </c>
      <c r="DC80" s="5">
        <v>10</v>
      </c>
      <c r="DD80" s="22">
        <v>145</v>
      </c>
      <c r="DE80" s="22">
        <v>160</v>
      </c>
      <c r="DF80" s="22">
        <v>72</v>
      </c>
      <c r="DG80" s="22">
        <v>62</v>
      </c>
      <c r="DH80" s="22">
        <v>89</v>
      </c>
      <c r="DI80" s="22">
        <v>87</v>
      </c>
      <c r="DJ80" s="29">
        <f t="shared" si="124"/>
        <v>-6.2937342285592903</v>
      </c>
      <c r="DK80" s="27">
        <f t="shared" si="125"/>
        <v>3.0088115194498175</v>
      </c>
      <c r="DL80" s="27">
        <f t="shared" si="126"/>
        <v>2.220789454832008</v>
      </c>
      <c r="DM80" s="27">
        <f t="shared" si="127"/>
        <v>30.517945411562433</v>
      </c>
      <c r="DN80" s="27">
        <f t="shared" si="128"/>
        <v>25.431621176302031</v>
      </c>
      <c r="DO80" s="27">
        <f t="shared" si="129"/>
        <v>59.818038541442796</v>
      </c>
      <c r="DP80" s="27">
        <f t="shared" si="130"/>
        <v>48.427537789239913</v>
      </c>
      <c r="DQ80" s="30">
        <f t="shared" si="131"/>
        <v>-12.437895358120663</v>
      </c>
      <c r="DR80" s="5">
        <v>42</v>
      </c>
      <c r="DS80" s="5">
        <v>31</v>
      </c>
      <c r="DT80" s="5">
        <v>384</v>
      </c>
      <c r="DU80" s="5">
        <v>324</v>
      </c>
      <c r="DV80" s="5">
        <v>163</v>
      </c>
      <c r="DW80" s="5">
        <v>135</v>
      </c>
      <c r="DX80" s="5">
        <v>186</v>
      </c>
      <c r="DY80" s="5">
        <v>246</v>
      </c>
      <c r="DZ80" s="22">
        <v>8</v>
      </c>
      <c r="EA80" s="22">
        <v>11</v>
      </c>
      <c r="EB80" s="22">
        <f t="shared" si="132"/>
        <v>3</v>
      </c>
      <c r="EC80" s="26">
        <f t="shared" si="133"/>
        <v>1.3567626136525517</v>
      </c>
      <c r="ED80" s="27">
        <f t="shared" si="134"/>
        <v>1.8655485937722587</v>
      </c>
      <c r="EE80" s="27">
        <f t="shared" si="135"/>
        <v>0.50878598011970688</v>
      </c>
      <c r="EF80" s="6">
        <v>73.666666666699996</v>
      </c>
      <c r="EG80" s="6">
        <f t="shared" si="136"/>
        <v>2.7283950617296293</v>
      </c>
      <c r="EH80" s="5">
        <v>2.61</v>
      </c>
      <c r="EI80" s="5">
        <v>4.83</v>
      </c>
      <c r="EJ80" s="21">
        <f t="shared" si="137"/>
        <v>0.35080645161290325</v>
      </c>
      <c r="EK80" s="1">
        <v>2</v>
      </c>
      <c r="EL80" s="22">
        <v>0</v>
      </c>
      <c r="EM80" s="22">
        <v>0</v>
      </c>
      <c r="EN80" s="1">
        <v>1</v>
      </c>
      <c r="EO80" s="3">
        <f t="shared" si="138"/>
        <v>3</v>
      </c>
      <c r="EP80" s="6">
        <f t="shared" si="139"/>
        <v>2.4434389140260442</v>
      </c>
      <c r="EQ80" s="3">
        <f t="shared" si="140"/>
        <v>0</v>
      </c>
      <c r="ER80" s="20">
        <f t="shared" si="141"/>
        <v>0.2857142857142857</v>
      </c>
      <c r="ES80" s="20">
        <f t="shared" si="142"/>
        <v>0.14285714285714285</v>
      </c>
      <c r="ET80" s="20">
        <f t="shared" si="143"/>
        <v>0.42857142857142855</v>
      </c>
      <c r="EU80" s="3" t="str">
        <f t="shared" si="144"/>
        <v xml:space="preserve"> </v>
      </c>
      <c r="EV80" s="1">
        <v>0</v>
      </c>
      <c r="EW80" s="1">
        <v>0</v>
      </c>
      <c r="EX80" s="20" t="str">
        <f t="shared" si="145"/>
        <v xml:space="preserve"> </v>
      </c>
      <c r="EY80" s="5">
        <v>7</v>
      </c>
      <c r="EZ80" s="5">
        <v>1</v>
      </c>
      <c r="FA80" s="22">
        <v>52</v>
      </c>
      <c r="FB80" s="22">
        <v>9</v>
      </c>
      <c r="FC80" s="22">
        <v>20</v>
      </c>
      <c r="FD80" s="22">
        <v>3</v>
      </c>
      <c r="FE80" s="22">
        <v>4</v>
      </c>
      <c r="FF80" s="22">
        <v>30</v>
      </c>
      <c r="FG80" s="22">
        <v>1</v>
      </c>
      <c r="FH80" s="22">
        <v>0</v>
      </c>
      <c r="FI80" s="6">
        <v>13.4666666667</v>
      </c>
      <c r="FJ80" s="6">
        <f t="shared" si="146"/>
        <v>0.49876543210000002</v>
      </c>
      <c r="FK80" s="5">
        <v>0.51</v>
      </c>
      <c r="FL80" s="5">
        <v>6.03</v>
      </c>
      <c r="FM80" s="21">
        <f t="shared" si="147"/>
        <v>7.7981651376146793E-2</v>
      </c>
      <c r="FN80" s="1">
        <v>0</v>
      </c>
      <c r="FO80" s="22">
        <v>0</v>
      </c>
      <c r="FP80" s="22">
        <v>0</v>
      </c>
      <c r="FQ80" s="1">
        <v>0</v>
      </c>
      <c r="FR80" s="1">
        <f t="shared" si="148"/>
        <v>0</v>
      </c>
      <c r="FS80" s="3">
        <f t="shared" si="149"/>
        <v>0</v>
      </c>
      <c r="FT80" s="3" t="str">
        <f t="shared" si="150"/>
        <v xml:space="preserve"> </v>
      </c>
      <c r="FU80" s="1">
        <v>0</v>
      </c>
      <c r="FV80" s="1">
        <v>0</v>
      </c>
      <c r="FW80" s="20" t="str">
        <f t="shared" si="151"/>
        <v xml:space="preserve"> </v>
      </c>
      <c r="FX80" s="5">
        <v>0</v>
      </c>
      <c r="FY80" s="5">
        <v>1</v>
      </c>
      <c r="FZ80" s="22">
        <v>5</v>
      </c>
      <c r="GA80" s="22">
        <v>6</v>
      </c>
      <c r="GB80" s="22">
        <v>0</v>
      </c>
      <c r="GC80" s="22">
        <v>4</v>
      </c>
      <c r="GD80" s="22">
        <v>6</v>
      </c>
      <c r="GE80" s="22">
        <v>0</v>
      </c>
      <c r="GF80" s="22">
        <v>1</v>
      </c>
      <c r="GG80" s="22">
        <v>0</v>
      </c>
      <c r="GH80" s="1">
        <v>22</v>
      </c>
      <c r="GI80" s="1">
        <v>10</v>
      </c>
      <c r="GJ80" s="1">
        <v>14</v>
      </c>
      <c r="GK80" s="1">
        <v>1</v>
      </c>
      <c r="GL80" s="1">
        <v>1</v>
      </c>
      <c r="GM80" s="1">
        <v>0</v>
      </c>
      <c r="GN80" s="31">
        <f t="shared" si="152"/>
        <v>0</v>
      </c>
      <c r="GO80" s="1">
        <v>0</v>
      </c>
      <c r="GP80" s="1">
        <v>4</v>
      </c>
      <c r="GQ80" s="1">
        <v>1</v>
      </c>
      <c r="GR80" s="1">
        <v>1</v>
      </c>
      <c r="GS80" s="1">
        <v>1</v>
      </c>
      <c r="GT80" s="1">
        <v>0</v>
      </c>
      <c r="GU80" s="1">
        <v>0</v>
      </c>
      <c r="GV80" s="32" t="str">
        <f t="shared" si="153"/>
        <v xml:space="preserve"> </v>
      </c>
      <c r="GW80" s="9">
        <f t="shared" si="154"/>
        <v>5</v>
      </c>
      <c r="GX80" s="10">
        <v>1</v>
      </c>
      <c r="GY80" s="10">
        <v>0.4</v>
      </c>
      <c r="GZ80" s="10">
        <v>1.3</v>
      </c>
      <c r="HA80" s="29">
        <f t="shared" si="155"/>
        <v>4.8148148148148148E-2</v>
      </c>
      <c r="HB80" s="29">
        <f t="shared" si="156"/>
        <v>0.17690417690416352</v>
      </c>
      <c r="HC80">
        <v>8.6</v>
      </c>
      <c r="HD80">
        <v>6.8</v>
      </c>
      <c r="HE80">
        <v>-2.1</v>
      </c>
      <c r="HF80">
        <v>1.8</v>
      </c>
      <c r="HG80">
        <v>0.4</v>
      </c>
      <c r="HH80">
        <v>-0.30000000000000004</v>
      </c>
      <c r="HI80">
        <v>1.9</v>
      </c>
      <c r="HJ80" s="11">
        <f t="shared" si="157"/>
        <v>7.0370370370370361E-2</v>
      </c>
      <c r="HK80" s="11">
        <f t="shared" si="158"/>
        <v>0.25855225855223901</v>
      </c>
      <c r="HL80">
        <v>99</v>
      </c>
      <c r="HM80">
        <v>0</v>
      </c>
      <c r="HN80">
        <v>0</v>
      </c>
      <c r="HO80">
        <v>21</v>
      </c>
      <c r="HP80" t="s">
        <v>540</v>
      </c>
      <c r="HQ80" s="33">
        <v>3333333</v>
      </c>
      <c r="HR80" s="33">
        <v>0</v>
      </c>
      <c r="HS80" s="30">
        <f t="shared" si="159"/>
        <v>-3.0756091707317066</v>
      </c>
    </row>
    <row r="81" spans="1:227" x14ac:dyDescent="0.2">
      <c r="A81" s="1">
        <v>19</v>
      </c>
      <c r="B81" s="2" t="s">
        <v>682</v>
      </c>
      <c r="C81" s="2" t="s">
        <v>683</v>
      </c>
      <c r="D81" s="2" t="s">
        <v>429</v>
      </c>
      <c r="E81" s="2" t="s">
        <v>240</v>
      </c>
      <c r="F81" s="2">
        <v>76</v>
      </c>
      <c r="G81" s="2">
        <v>212</v>
      </c>
      <c r="H81" s="2" t="s">
        <v>231</v>
      </c>
      <c r="J81" s="3">
        <v>30</v>
      </c>
      <c r="K81" s="5" t="s">
        <v>684</v>
      </c>
      <c r="L81" s="5" t="s">
        <v>685</v>
      </c>
      <c r="M81" s="5" t="s">
        <v>471</v>
      </c>
      <c r="N81" s="5" t="s">
        <v>398</v>
      </c>
      <c r="O81" s="2" t="s">
        <v>686</v>
      </c>
      <c r="P81" s="2" t="s">
        <v>271</v>
      </c>
      <c r="Q81" s="1">
        <v>47</v>
      </c>
      <c r="R81" s="1">
        <v>7</v>
      </c>
      <c r="S81" s="1">
        <v>15</v>
      </c>
      <c r="T81" s="1">
        <v>22</v>
      </c>
      <c r="U81" s="1">
        <v>-6</v>
      </c>
      <c r="V81" s="1">
        <v>79</v>
      </c>
      <c r="W81" s="20">
        <f t="shared" si="80"/>
        <v>8.8607594936708861E-2</v>
      </c>
      <c r="X81" s="6">
        <v>1157.8</v>
      </c>
      <c r="Y81" s="6">
        <f t="shared" si="81"/>
        <v>24.634042553191488</v>
      </c>
      <c r="Z81" s="1">
        <v>1425</v>
      </c>
      <c r="AA81" s="6">
        <f t="shared" si="82"/>
        <v>30.319148936170212</v>
      </c>
      <c r="AB81" s="8">
        <f t="shared" si="83"/>
        <v>0.81249122807017538</v>
      </c>
      <c r="AC81" s="3">
        <f t="shared" si="84"/>
        <v>77.722222222222214</v>
      </c>
      <c r="AD81" s="8">
        <f t="shared" si="85"/>
        <v>4.0277537859158166</v>
      </c>
      <c r="AE81" s="20">
        <f t="shared" si="86"/>
        <v>0.14000000000000001</v>
      </c>
      <c r="AF81" s="20">
        <f t="shared" si="87"/>
        <v>0.3</v>
      </c>
      <c r="AG81" s="20">
        <f t="shared" si="88"/>
        <v>0.44</v>
      </c>
      <c r="AH81" s="3" t="e">
        <f t="shared" si="89"/>
        <v>#VALUE!</v>
      </c>
      <c r="AI81" s="3" t="str">
        <f t="shared" si="90"/>
        <v xml:space="preserve"> </v>
      </c>
      <c r="AJ81" s="3" t="str">
        <f t="shared" si="91"/>
        <v xml:space="preserve"> </v>
      </c>
      <c r="AK81" s="20" t="e">
        <f t="shared" si="92"/>
        <v>#VALUE!</v>
      </c>
      <c r="AL81" s="6">
        <v>0</v>
      </c>
      <c r="AM81" s="1">
        <v>41</v>
      </c>
      <c r="AN81" s="1">
        <v>61</v>
      </c>
      <c r="AO81" s="1">
        <v>39</v>
      </c>
      <c r="AP81" s="1">
        <v>28</v>
      </c>
      <c r="AQ81" s="1">
        <v>11</v>
      </c>
      <c r="AR81" s="6">
        <f t="shared" si="93"/>
        <v>2.1247192952150633</v>
      </c>
      <c r="AS81" s="6">
        <f t="shared" si="94"/>
        <v>3.161167731905338</v>
      </c>
      <c r="AT81" s="6">
        <f t="shared" si="95"/>
        <v>2.0210744515460357</v>
      </c>
      <c r="AU81" s="6">
        <f t="shared" si="96"/>
        <v>1.4510278113663846</v>
      </c>
      <c r="AV81" s="6">
        <f t="shared" si="97"/>
        <v>0.57004664017965112</v>
      </c>
      <c r="AW81" s="1">
        <v>22</v>
      </c>
      <c r="AX81" s="1">
        <v>11</v>
      </c>
      <c r="AY81" s="1">
        <v>0</v>
      </c>
      <c r="AZ81" s="1">
        <v>0</v>
      </c>
      <c r="BA81" s="1">
        <v>0</v>
      </c>
      <c r="BB81" s="1">
        <v>0</v>
      </c>
      <c r="BC81" s="7">
        <f>(EA81+FH81+GG81)-(DZ81+FG81+GF81)-((BD81/60)*(-0.29)+(EF81/60)*0.11+(FI81/60)*(-0.33))</f>
        <v>-0.86954444444466628</v>
      </c>
      <c r="BD81" s="6">
        <v>936.93333333329997</v>
      </c>
      <c r="BE81" s="6">
        <f t="shared" si="99"/>
        <v>19.934751773048937</v>
      </c>
      <c r="BF81" s="5">
        <v>19.23</v>
      </c>
      <c r="BG81" s="5">
        <v>29.62</v>
      </c>
      <c r="BH81" s="21">
        <f t="shared" si="100"/>
        <v>0.39365404298874102</v>
      </c>
      <c r="BI81" s="1">
        <v>6</v>
      </c>
      <c r="BJ81" s="22">
        <v>5</v>
      </c>
      <c r="BK81" s="22">
        <v>1</v>
      </c>
      <c r="BL81" s="1">
        <v>7</v>
      </c>
      <c r="BM81" s="1">
        <f t="shared" si="101"/>
        <v>13</v>
      </c>
      <c r="BN81" s="8">
        <f t="shared" si="102"/>
        <v>0.83250320193542171</v>
      </c>
      <c r="BO81" s="3">
        <f t="shared" si="103"/>
        <v>53.888888888888886</v>
      </c>
      <c r="BP81" s="20">
        <f t="shared" si="104"/>
        <v>0.16666666666666666</v>
      </c>
      <c r="BQ81" s="20">
        <f t="shared" si="105"/>
        <v>0.19444444444444445</v>
      </c>
      <c r="BR81" s="20">
        <f t="shared" si="106"/>
        <v>0.3611111111111111</v>
      </c>
      <c r="BS81" s="3" t="str">
        <f t="shared" si="107"/>
        <v xml:space="preserve"> </v>
      </c>
      <c r="BV81" s="20" t="str">
        <f t="shared" si="108"/>
        <v xml:space="preserve"> </v>
      </c>
      <c r="BW81" s="5">
        <v>136</v>
      </c>
      <c r="BX81" s="5">
        <v>124</v>
      </c>
      <c r="BY81" s="21">
        <f t="shared" si="109"/>
        <v>0.26262626262626265</v>
      </c>
      <c r="BZ81" s="5">
        <v>191</v>
      </c>
      <c r="CA81" s="5">
        <v>174</v>
      </c>
      <c r="CB81" s="23">
        <f t="shared" si="110"/>
        <v>0.36868686868686867</v>
      </c>
      <c r="CC81" s="5">
        <v>175</v>
      </c>
      <c r="CD81" s="5">
        <v>190</v>
      </c>
      <c r="CE81" s="23">
        <f t="shared" si="111"/>
        <v>0.36868686868686867</v>
      </c>
      <c r="CF81" s="23">
        <f t="shared" si="112"/>
        <v>0.41599999999999998</v>
      </c>
      <c r="CG81" s="24">
        <v>1</v>
      </c>
      <c r="CH81" s="5">
        <v>352</v>
      </c>
      <c r="CI81" s="5">
        <v>381</v>
      </c>
      <c r="CJ81" s="5">
        <v>313</v>
      </c>
      <c r="CK81">
        <v>16.013594484999999</v>
      </c>
      <c r="CL81" s="5">
        <v>1.655</v>
      </c>
      <c r="CM81" s="5">
        <v>1</v>
      </c>
      <c r="CN81" s="5">
        <v>1.81</v>
      </c>
      <c r="CO81" s="5">
        <v>1.7030000000000001</v>
      </c>
      <c r="CP81" s="5">
        <v>-1.173</v>
      </c>
      <c r="CQ81" s="21">
        <f t="shared" si="113"/>
        <v>9.2783505154639179E-2</v>
      </c>
      <c r="CR81" s="25">
        <f t="shared" si="114"/>
        <v>0.892018779342723</v>
      </c>
      <c r="CS81" s="22">
        <f t="shared" si="115"/>
        <v>901.29712985818685</v>
      </c>
      <c r="CT81" s="21">
        <f t="shared" si="116"/>
        <v>-1.5197715502637821E-2</v>
      </c>
      <c r="CU81" s="26">
        <f t="shared" si="117"/>
        <v>2.3898828293557273</v>
      </c>
      <c r="CV81" s="27">
        <f t="shared" si="118"/>
        <v>3.0537391708434294</v>
      </c>
      <c r="CW81" s="27">
        <f t="shared" si="119"/>
        <v>25.757626049722838</v>
      </c>
      <c r="CX81" s="27">
        <f t="shared" si="120"/>
        <v>28.280280147376107</v>
      </c>
      <c r="CY81" s="27">
        <f t="shared" si="121"/>
        <v>48.461512928602254</v>
      </c>
      <c r="CZ81" s="27">
        <f t="shared" si="122"/>
        <v>53.307664221462467</v>
      </c>
      <c r="DA81" s="28">
        <f t="shared" si="123"/>
        <v>-4.8461512928602133</v>
      </c>
      <c r="DB81" s="5">
        <v>36</v>
      </c>
      <c r="DC81" s="5">
        <v>46</v>
      </c>
      <c r="DD81" s="22">
        <v>352</v>
      </c>
      <c r="DE81" s="22">
        <v>380</v>
      </c>
      <c r="DF81" s="22">
        <v>157</v>
      </c>
      <c r="DG81" s="22">
        <v>172</v>
      </c>
      <c r="DH81" s="22">
        <v>205</v>
      </c>
      <c r="DI81" s="22">
        <v>185</v>
      </c>
      <c r="DJ81" s="29">
        <f t="shared" si="124"/>
        <v>6.2848707139787408E-2</v>
      </c>
      <c r="DK81" s="27">
        <f t="shared" si="125"/>
        <v>2.0687574525550589</v>
      </c>
      <c r="DL81" s="27">
        <f t="shared" si="126"/>
        <v>2.5859468156938239</v>
      </c>
      <c r="DM81" s="27">
        <f t="shared" si="127"/>
        <v>27.281738905569838</v>
      </c>
      <c r="DN81" s="27">
        <f t="shared" si="128"/>
        <v>26.980045110405559</v>
      </c>
      <c r="DO81" s="27">
        <f t="shared" si="129"/>
        <v>53.873891993621328</v>
      </c>
      <c r="DP81" s="27">
        <f t="shared" si="130"/>
        <v>51.675837200281578</v>
      </c>
      <c r="DQ81" s="30">
        <f t="shared" si="131"/>
        <v>-7.0442060861999636</v>
      </c>
      <c r="DR81" s="5">
        <v>48</v>
      </c>
      <c r="DS81" s="5">
        <v>60</v>
      </c>
      <c r="DT81" s="5">
        <v>585</v>
      </c>
      <c r="DU81" s="5">
        <v>566</v>
      </c>
      <c r="DV81" s="5">
        <v>276</v>
      </c>
      <c r="DW81" s="5">
        <v>262</v>
      </c>
      <c r="DX81" s="5">
        <v>311</v>
      </c>
      <c r="DY81" s="5">
        <v>341</v>
      </c>
      <c r="DZ81" s="22">
        <v>11</v>
      </c>
      <c r="EA81" s="22">
        <v>5</v>
      </c>
      <c r="EB81" s="22">
        <f t="shared" si="132"/>
        <v>-6</v>
      </c>
      <c r="EC81" s="26">
        <f t="shared" si="133"/>
        <v>0.70442578625304897</v>
      </c>
      <c r="ED81" s="27">
        <f t="shared" si="134"/>
        <v>0.32019353920593141</v>
      </c>
      <c r="EE81" s="27">
        <f t="shared" si="135"/>
        <v>-0.38423224704711767</v>
      </c>
      <c r="EF81" s="6">
        <v>83.566666666700002</v>
      </c>
      <c r="EG81" s="6">
        <f t="shared" si="136"/>
        <v>1.7780141843978723</v>
      </c>
      <c r="EH81" s="5">
        <v>1.75</v>
      </c>
      <c r="EI81" s="5">
        <v>3.52</v>
      </c>
      <c r="EJ81" s="21">
        <f t="shared" si="137"/>
        <v>0.33206831119544594</v>
      </c>
      <c r="EK81" s="1">
        <v>1</v>
      </c>
      <c r="EL81" s="22">
        <v>4</v>
      </c>
      <c r="EM81" s="22">
        <v>2</v>
      </c>
      <c r="EN81" s="1">
        <v>6</v>
      </c>
      <c r="EO81" s="3">
        <f t="shared" si="138"/>
        <v>7</v>
      </c>
      <c r="EP81" s="6">
        <f t="shared" si="139"/>
        <v>5.0259274032688372</v>
      </c>
      <c r="EQ81" s="3">
        <f t="shared" si="140"/>
        <v>19.333333333333332</v>
      </c>
      <c r="ER81" s="20">
        <f t="shared" si="141"/>
        <v>8.3333333333333329E-2</v>
      </c>
      <c r="ES81" s="20">
        <f t="shared" si="142"/>
        <v>0.5</v>
      </c>
      <c r="ET81" s="20">
        <f t="shared" si="143"/>
        <v>0.58333333333333337</v>
      </c>
      <c r="EU81" s="3" t="str">
        <f t="shared" si="144"/>
        <v xml:space="preserve"> </v>
      </c>
      <c r="EX81" s="20" t="str">
        <f t="shared" si="145"/>
        <v xml:space="preserve"> </v>
      </c>
      <c r="EY81" s="5">
        <v>12</v>
      </c>
      <c r="EZ81" s="5">
        <v>0</v>
      </c>
      <c r="FA81" s="22">
        <v>46</v>
      </c>
      <c r="FB81" s="22">
        <v>6</v>
      </c>
      <c r="FC81" s="22">
        <v>30</v>
      </c>
      <c r="FD81" s="22">
        <v>5</v>
      </c>
      <c r="FE81" s="22">
        <v>2</v>
      </c>
      <c r="FF81" s="22">
        <v>22</v>
      </c>
      <c r="FG81" s="22">
        <v>0</v>
      </c>
      <c r="FH81" s="22">
        <v>0</v>
      </c>
      <c r="FI81" s="6">
        <v>137.30000000000001</v>
      </c>
      <c r="FJ81" s="6">
        <f t="shared" si="146"/>
        <v>2.9212765957446809</v>
      </c>
      <c r="FK81" s="5">
        <v>2.82</v>
      </c>
      <c r="FL81" s="5">
        <v>1.9500000000000002</v>
      </c>
      <c r="FM81" s="21">
        <f t="shared" si="147"/>
        <v>0.5911949685534591</v>
      </c>
      <c r="FN81" s="1">
        <v>0</v>
      </c>
      <c r="FO81" s="22">
        <v>1</v>
      </c>
      <c r="FP81" s="22">
        <v>1</v>
      </c>
      <c r="FQ81" s="1">
        <v>2</v>
      </c>
      <c r="FR81" s="1">
        <f t="shared" si="148"/>
        <v>2</v>
      </c>
      <c r="FS81" s="3">
        <f t="shared" si="149"/>
        <v>4.5</v>
      </c>
      <c r="FT81" s="3" t="str">
        <f t="shared" si="150"/>
        <v xml:space="preserve"> </v>
      </c>
      <c r="FW81" s="20" t="str">
        <f t="shared" si="151"/>
        <v xml:space="preserve"> </v>
      </c>
      <c r="FX81" s="5">
        <v>2</v>
      </c>
      <c r="FY81" s="5">
        <v>17</v>
      </c>
      <c r="FZ81" s="22">
        <v>7</v>
      </c>
      <c r="GA81" s="22">
        <v>85</v>
      </c>
      <c r="GB81" s="22">
        <v>2</v>
      </c>
      <c r="GC81" s="22">
        <v>39</v>
      </c>
      <c r="GD81" s="22">
        <v>60</v>
      </c>
      <c r="GE81" s="22">
        <v>2</v>
      </c>
      <c r="GF81" s="22">
        <v>0</v>
      </c>
      <c r="GG81" s="22">
        <v>0</v>
      </c>
      <c r="GH81" s="1">
        <v>52</v>
      </c>
      <c r="GI81" s="1">
        <v>12</v>
      </c>
      <c r="GJ81" s="1">
        <v>66</v>
      </c>
      <c r="GK81" s="1">
        <v>20</v>
      </c>
      <c r="GN81" s="31" t="str">
        <f t="shared" si="152"/>
        <v xml:space="preserve"> </v>
      </c>
      <c r="GP81" s="1">
        <v>2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32" t="str">
        <f t="shared" si="153"/>
        <v xml:space="preserve"> </v>
      </c>
      <c r="GW81" s="9">
        <f t="shared" si="154"/>
        <v>5</v>
      </c>
      <c r="GX81" s="10">
        <v>1.9</v>
      </c>
      <c r="GY81" s="10">
        <v>2.2000000000000002</v>
      </c>
      <c r="GZ81" s="10">
        <v>4</v>
      </c>
      <c r="HA81" s="29">
        <f t="shared" si="155"/>
        <v>8.5106382978723402E-2</v>
      </c>
      <c r="HB81" s="29">
        <f t="shared" si="156"/>
        <v>0.20728968733805495</v>
      </c>
      <c r="HC81">
        <v>23.1</v>
      </c>
      <c r="HD81">
        <v>27.4</v>
      </c>
      <c r="HE81">
        <v>1.1000000000000001</v>
      </c>
      <c r="HF81">
        <v>3.6</v>
      </c>
      <c r="HG81">
        <v>3.7</v>
      </c>
      <c r="HH81">
        <v>0</v>
      </c>
      <c r="HI81">
        <v>7.3</v>
      </c>
      <c r="HJ81" s="11">
        <f t="shared" si="157"/>
        <v>0.15531914893617021</v>
      </c>
      <c r="HK81" s="11">
        <f t="shared" si="158"/>
        <v>0.37830367939195025</v>
      </c>
      <c r="HL81">
        <v>99</v>
      </c>
      <c r="HM81">
        <v>0</v>
      </c>
      <c r="HN81">
        <v>0</v>
      </c>
      <c r="HQ81" s="33">
        <v>6680000</v>
      </c>
      <c r="HR81" s="33">
        <v>0</v>
      </c>
      <c r="HS81" s="30">
        <f t="shared" si="159"/>
        <v>-3.5526829268292692</v>
      </c>
    </row>
    <row r="82" spans="1:227" x14ac:dyDescent="0.2">
      <c r="A82" s="1">
        <v>21</v>
      </c>
      <c r="B82" s="2" t="s">
        <v>687</v>
      </c>
      <c r="C82" s="2" t="s">
        <v>688</v>
      </c>
      <c r="D82" s="2" t="s">
        <v>229</v>
      </c>
      <c r="E82" s="2" t="s">
        <v>230</v>
      </c>
      <c r="F82" s="2">
        <v>73</v>
      </c>
      <c r="G82" s="2">
        <v>195</v>
      </c>
      <c r="H82" s="2" t="s">
        <v>231</v>
      </c>
      <c r="J82" s="3">
        <v>24</v>
      </c>
      <c r="K82" s="5" t="s">
        <v>689</v>
      </c>
      <c r="L82" s="5" t="s">
        <v>690</v>
      </c>
      <c r="M82" s="5" t="s">
        <v>691</v>
      </c>
      <c r="N82" s="5" t="s">
        <v>510</v>
      </c>
      <c r="O82" s="2" t="s">
        <v>510</v>
      </c>
      <c r="P82" s="2" t="s">
        <v>236</v>
      </c>
      <c r="Q82" s="1">
        <v>37</v>
      </c>
      <c r="R82" s="1">
        <v>3</v>
      </c>
      <c r="S82" s="1">
        <v>2</v>
      </c>
      <c r="T82" s="1">
        <v>5</v>
      </c>
      <c r="U82" s="1">
        <v>-7</v>
      </c>
      <c r="V82" s="1">
        <v>68</v>
      </c>
      <c r="W82" s="20">
        <f t="shared" si="80"/>
        <v>4.4117647058823532E-2</v>
      </c>
      <c r="X82" s="6">
        <v>433.06666666669997</v>
      </c>
      <c r="Y82" s="6">
        <f t="shared" si="81"/>
        <v>11.704504504505405</v>
      </c>
      <c r="Z82" s="1">
        <v>644</v>
      </c>
      <c r="AA82" s="6">
        <f t="shared" si="82"/>
        <v>17.405405405405407</v>
      </c>
      <c r="AB82" s="8">
        <f t="shared" si="83"/>
        <v>0.67246376811599373</v>
      </c>
      <c r="AC82" s="3">
        <f t="shared" si="84"/>
        <v>18.272727272727273</v>
      </c>
      <c r="AD82" s="8">
        <f t="shared" si="85"/>
        <v>2.5316278549035225</v>
      </c>
      <c r="AE82" s="20">
        <f t="shared" si="86"/>
        <v>0.27272727272727271</v>
      </c>
      <c r="AF82" s="20">
        <f t="shared" si="87"/>
        <v>0.18181818181818182</v>
      </c>
      <c r="AG82" s="20">
        <f t="shared" si="88"/>
        <v>0.45454545454545453</v>
      </c>
      <c r="AH82" s="3">
        <f t="shared" si="89"/>
        <v>10</v>
      </c>
      <c r="AI82" s="3">
        <f t="shared" si="90"/>
        <v>4</v>
      </c>
      <c r="AJ82" s="3">
        <f t="shared" si="91"/>
        <v>6</v>
      </c>
      <c r="AK82" s="20">
        <f t="shared" si="92"/>
        <v>0.4</v>
      </c>
      <c r="AL82" s="6">
        <v>0.4</v>
      </c>
      <c r="AM82" s="1">
        <v>55</v>
      </c>
      <c r="AN82" s="1">
        <v>14</v>
      </c>
      <c r="AO82" s="1">
        <v>24</v>
      </c>
      <c r="AP82" s="1">
        <v>7</v>
      </c>
      <c r="AQ82" s="1">
        <v>21</v>
      </c>
      <c r="AR82" s="6">
        <f t="shared" si="93"/>
        <v>7.6200738916250303</v>
      </c>
      <c r="AS82" s="6">
        <f t="shared" si="94"/>
        <v>1.9396551724136437</v>
      </c>
      <c r="AT82" s="6">
        <f t="shared" si="95"/>
        <v>3.3251231527091041</v>
      </c>
      <c r="AU82" s="6">
        <f t="shared" si="96"/>
        <v>0.96982758620682186</v>
      </c>
      <c r="AV82" s="6">
        <f t="shared" si="97"/>
        <v>2.9094827586204661</v>
      </c>
      <c r="AW82" s="1">
        <v>17</v>
      </c>
      <c r="AX82" s="1">
        <v>6</v>
      </c>
      <c r="AY82" s="1">
        <v>1</v>
      </c>
      <c r="AZ82" s="1">
        <v>0</v>
      </c>
      <c r="BA82" s="1">
        <v>0</v>
      </c>
      <c r="BB82" s="1">
        <v>0</v>
      </c>
      <c r="BC82" s="7">
        <f>(EA82+FH82+GG82)-(DZ82+FG82+GF82)-((BD82/60)*(0.11)+(EF82/60)*(-0.14)+(FI82/60)*(0.13))</f>
        <v>2.2426611111109001</v>
      </c>
      <c r="BD82" s="6">
        <v>404.76666666670002</v>
      </c>
      <c r="BE82" s="6">
        <f t="shared" si="99"/>
        <v>10.939639639640541</v>
      </c>
      <c r="BF82" s="5">
        <v>10.89</v>
      </c>
      <c r="BG82" s="5">
        <v>36.700000000000003</v>
      </c>
      <c r="BH82" s="21">
        <f t="shared" si="100"/>
        <v>0.22882958604748896</v>
      </c>
      <c r="BI82" s="1">
        <v>3</v>
      </c>
      <c r="BJ82" s="22">
        <v>1</v>
      </c>
      <c r="BK82" s="22">
        <v>1</v>
      </c>
      <c r="BL82" s="1">
        <v>2</v>
      </c>
      <c r="BM82" s="1">
        <f t="shared" si="101"/>
        <v>5</v>
      </c>
      <c r="BN82" s="8">
        <f t="shared" si="102"/>
        <v>0.74116775096757459</v>
      </c>
      <c r="BO82" s="3">
        <f t="shared" si="103"/>
        <v>18.272727272727273</v>
      </c>
      <c r="BP82" s="20">
        <f t="shared" si="104"/>
        <v>0.27272727272727271</v>
      </c>
      <c r="BQ82" s="20">
        <f t="shared" si="105"/>
        <v>0.18181818181818182</v>
      </c>
      <c r="BR82" s="20">
        <f t="shared" si="106"/>
        <v>0.45454545454545453</v>
      </c>
      <c r="BS82" s="3">
        <f t="shared" si="107"/>
        <v>10</v>
      </c>
      <c r="BT82" s="1">
        <v>4</v>
      </c>
      <c r="BU82" s="1">
        <v>6</v>
      </c>
      <c r="BV82" s="20">
        <f t="shared" si="108"/>
        <v>0.4</v>
      </c>
      <c r="BW82" s="5">
        <v>67</v>
      </c>
      <c r="BX82" s="5">
        <v>80</v>
      </c>
      <c r="BY82" s="21">
        <f t="shared" si="109"/>
        <v>0.36029411764705882</v>
      </c>
      <c r="BZ82" s="5">
        <v>59</v>
      </c>
      <c r="CA82" s="5">
        <v>62</v>
      </c>
      <c r="CB82" s="23">
        <f t="shared" si="110"/>
        <v>0.29656862745098039</v>
      </c>
      <c r="CC82" s="5">
        <v>68</v>
      </c>
      <c r="CD82" s="5">
        <v>72</v>
      </c>
      <c r="CE82" s="23">
        <f t="shared" si="111"/>
        <v>0.34313725490196079</v>
      </c>
      <c r="CF82" s="23">
        <f t="shared" si="112"/>
        <v>0.54850746268656714</v>
      </c>
      <c r="CG82" s="24">
        <v>7</v>
      </c>
      <c r="CH82" s="5">
        <v>156</v>
      </c>
      <c r="CI82" s="5">
        <v>159</v>
      </c>
      <c r="CJ82" s="5">
        <v>135</v>
      </c>
      <c r="CK82">
        <v>15.413810740000001</v>
      </c>
      <c r="CL82" s="5">
        <v>0.32800000000000001</v>
      </c>
      <c r="CM82" s="5">
        <v>9</v>
      </c>
      <c r="CN82" s="5">
        <v>-0.93700000000000006</v>
      </c>
      <c r="CO82" s="5">
        <v>0.35199999999999998</v>
      </c>
      <c r="CP82" s="5">
        <v>3.3759999999999999</v>
      </c>
      <c r="CQ82" s="21">
        <f t="shared" si="113"/>
        <v>5.4726368159203981E-2</v>
      </c>
      <c r="CR82" s="25">
        <f t="shared" si="114"/>
        <v>0.91428571428571426</v>
      </c>
      <c r="CS82" s="22">
        <f t="shared" si="115"/>
        <v>919.75835110163462</v>
      </c>
      <c r="CT82" s="21">
        <f t="shared" si="116"/>
        <v>-3.0987917555081762E-2</v>
      </c>
      <c r="CU82" s="26">
        <f t="shared" si="117"/>
        <v>1.638001638001638</v>
      </c>
      <c r="CV82" s="27">
        <f t="shared" si="118"/>
        <v>2.6803663167299532</v>
      </c>
      <c r="CW82" s="27">
        <f t="shared" si="119"/>
        <v>29.930757203484475</v>
      </c>
      <c r="CX82" s="27">
        <f t="shared" si="120"/>
        <v>31.270940361849455</v>
      </c>
      <c r="CY82" s="27">
        <f t="shared" si="121"/>
        <v>60.308242126423941</v>
      </c>
      <c r="CZ82" s="27">
        <f t="shared" si="122"/>
        <v>57.77678504951232</v>
      </c>
      <c r="DA82" s="28">
        <f t="shared" si="123"/>
        <v>2.5314570769116216</v>
      </c>
      <c r="DB82" s="5">
        <v>11</v>
      </c>
      <c r="DC82" s="5">
        <v>18</v>
      </c>
      <c r="DD82" s="22">
        <v>190</v>
      </c>
      <c r="DE82" s="22">
        <v>192</v>
      </c>
      <c r="DF82" s="22">
        <v>89</v>
      </c>
      <c r="DG82" s="22">
        <v>84</v>
      </c>
      <c r="DH82" s="22">
        <v>94</v>
      </c>
      <c r="DI82" s="22">
        <v>115</v>
      </c>
      <c r="DJ82" s="29">
        <f t="shared" si="124"/>
        <v>-3.0357220275659893</v>
      </c>
      <c r="DK82" s="27">
        <f t="shared" si="125"/>
        <v>2.8278960159069149</v>
      </c>
      <c r="DL82" s="27">
        <f t="shared" si="126"/>
        <v>2.7837101406583691</v>
      </c>
      <c r="DM82" s="27">
        <f t="shared" si="127"/>
        <v>32.830105309669342</v>
      </c>
      <c r="DN82" s="27">
        <f t="shared" si="128"/>
        <v>30.090581044259515</v>
      </c>
      <c r="DO82" s="27">
        <f t="shared" si="129"/>
        <v>63.141615730171587</v>
      </c>
      <c r="DP82" s="27">
        <f t="shared" si="130"/>
        <v>56.469548567641205</v>
      </c>
      <c r="DQ82" s="30">
        <f t="shared" si="131"/>
        <v>-4.1406100856187606</v>
      </c>
      <c r="DR82" s="5">
        <v>64</v>
      </c>
      <c r="DS82" s="5">
        <v>63</v>
      </c>
      <c r="DT82" s="5">
        <v>679</v>
      </c>
      <c r="DU82" s="5">
        <v>618</v>
      </c>
      <c r="DV82" s="5">
        <v>317</v>
      </c>
      <c r="DW82" s="5">
        <v>276</v>
      </c>
      <c r="DX82" s="5">
        <v>321</v>
      </c>
      <c r="DY82" s="5">
        <v>369</v>
      </c>
      <c r="DZ82" s="22">
        <v>6</v>
      </c>
      <c r="EA82" s="22">
        <v>8</v>
      </c>
      <c r="EB82" s="22">
        <f t="shared" si="132"/>
        <v>2</v>
      </c>
      <c r="EC82" s="26">
        <f t="shared" si="133"/>
        <v>0.88940130116108951</v>
      </c>
      <c r="ED82" s="27">
        <f t="shared" si="134"/>
        <v>1.1858684015481193</v>
      </c>
      <c r="EE82" s="27">
        <f t="shared" si="135"/>
        <v>0.29646710038702984</v>
      </c>
      <c r="EF82" s="6">
        <v>10.233333333299999</v>
      </c>
      <c r="EG82" s="6">
        <f t="shared" si="136"/>
        <v>0.27657657657567564</v>
      </c>
      <c r="EH82" s="5">
        <v>0.28000000000000003</v>
      </c>
      <c r="EI82" s="5">
        <v>5.61</v>
      </c>
      <c r="EJ82" s="21">
        <f t="shared" si="137"/>
        <v>4.7538200339558571E-2</v>
      </c>
      <c r="EK82" s="1">
        <v>0</v>
      </c>
      <c r="EL82" s="22">
        <v>0</v>
      </c>
      <c r="EM82" s="22">
        <v>0</v>
      </c>
      <c r="EN82" s="1">
        <v>0</v>
      </c>
      <c r="EO82" s="3">
        <f t="shared" si="138"/>
        <v>0</v>
      </c>
      <c r="EP82" s="6">
        <f t="shared" si="139"/>
        <v>0</v>
      </c>
      <c r="EQ82" s="3">
        <f t="shared" si="140"/>
        <v>0</v>
      </c>
      <c r="ER82" s="20">
        <f t="shared" si="141"/>
        <v>0</v>
      </c>
      <c r="ES82" s="20">
        <f t="shared" si="142"/>
        <v>0</v>
      </c>
      <c r="ET82" s="20">
        <f t="shared" si="143"/>
        <v>0</v>
      </c>
      <c r="EU82" s="3" t="str">
        <f t="shared" si="144"/>
        <v xml:space="preserve"> </v>
      </c>
      <c r="EV82" s="1">
        <v>0</v>
      </c>
      <c r="EW82" s="1">
        <v>0</v>
      </c>
      <c r="EX82" s="20" t="str">
        <f t="shared" si="145"/>
        <v xml:space="preserve"> </v>
      </c>
      <c r="EY82" s="5">
        <v>0</v>
      </c>
      <c r="EZ82" s="5">
        <v>0</v>
      </c>
      <c r="FA82" s="22">
        <v>7</v>
      </c>
      <c r="FB82" s="22">
        <v>4</v>
      </c>
      <c r="FC82" s="22">
        <v>4</v>
      </c>
      <c r="FD82" s="22">
        <v>2</v>
      </c>
      <c r="FE82" s="22">
        <v>0</v>
      </c>
      <c r="FF82" s="22">
        <v>1</v>
      </c>
      <c r="FG82" s="22">
        <v>0</v>
      </c>
      <c r="FH82" s="22">
        <v>1</v>
      </c>
      <c r="FI82" s="6">
        <v>18.066666666700002</v>
      </c>
      <c r="FJ82" s="6">
        <f t="shared" si="146"/>
        <v>0.48828828828918924</v>
      </c>
      <c r="FK82" s="5">
        <v>0.49</v>
      </c>
      <c r="FL82" s="5">
        <v>4.4400000000000004</v>
      </c>
      <c r="FM82" s="21">
        <f t="shared" si="147"/>
        <v>9.9391480730223108E-2</v>
      </c>
      <c r="FN82" s="1">
        <v>0</v>
      </c>
      <c r="FO82" s="22">
        <v>0</v>
      </c>
      <c r="FP82" s="22">
        <v>0</v>
      </c>
      <c r="FQ82" s="1">
        <v>0</v>
      </c>
      <c r="FR82" s="1">
        <f t="shared" si="148"/>
        <v>0</v>
      </c>
      <c r="FS82" s="3">
        <f t="shared" si="149"/>
        <v>0</v>
      </c>
      <c r="FT82" s="3" t="str">
        <f t="shared" si="150"/>
        <v xml:space="preserve"> </v>
      </c>
      <c r="FU82" s="1">
        <v>0</v>
      </c>
      <c r="FV82" s="1">
        <v>0</v>
      </c>
      <c r="FW82" s="20" t="str">
        <f t="shared" si="151"/>
        <v xml:space="preserve"> </v>
      </c>
      <c r="FX82" s="5">
        <v>0</v>
      </c>
      <c r="FY82" s="5">
        <v>4</v>
      </c>
      <c r="FZ82" s="22">
        <v>4</v>
      </c>
      <c r="GA82" s="22">
        <v>17</v>
      </c>
      <c r="GB82" s="22">
        <v>0</v>
      </c>
      <c r="GC82" s="22">
        <v>3</v>
      </c>
      <c r="GD82" s="22">
        <v>10</v>
      </c>
      <c r="GE82" s="22">
        <v>2</v>
      </c>
      <c r="GF82" s="22">
        <v>0</v>
      </c>
      <c r="GG82" s="22">
        <v>0</v>
      </c>
      <c r="GH82" s="1">
        <v>11</v>
      </c>
      <c r="GI82" s="1">
        <v>0</v>
      </c>
      <c r="GJ82" s="1">
        <v>22</v>
      </c>
      <c r="GK82" s="1">
        <v>4</v>
      </c>
      <c r="GN82" s="31" t="str">
        <f t="shared" si="152"/>
        <v xml:space="preserve"> 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32" t="str">
        <f t="shared" si="153"/>
        <v xml:space="preserve"> </v>
      </c>
      <c r="GW82" s="9">
        <f t="shared" si="154"/>
        <v>4</v>
      </c>
      <c r="GX82" s="10">
        <v>-0.30000000000000004</v>
      </c>
      <c r="GY82" s="10">
        <v>0.1</v>
      </c>
      <c r="GZ82" s="10">
        <v>-0.2</v>
      </c>
      <c r="HA82" s="29">
        <f t="shared" si="155"/>
        <v>-5.4054054054054057E-3</v>
      </c>
      <c r="HB82" s="29">
        <f t="shared" si="156"/>
        <v>-2.7709359605909201E-2</v>
      </c>
      <c r="HC82">
        <v>7.5</v>
      </c>
      <c r="HD82">
        <v>8.6999999999999993</v>
      </c>
      <c r="HE82">
        <v>-4.9000000000000004</v>
      </c>
      <c r="HF82">
        <v>-1.1000000000000001</v>
      </c>
      <c r="HG82">
        <v>0.2</v>
      </c>
      <c r="HH82">
        <v>0</v>
      </c>
      <c r="HI82">
        <v>-0.9</v>
      </c>
      <c r="HJ82" s="11">
        <f t="shared" si="157"/>
        <v>-2.4324324324324326E-2</v>
      </c>
      <c r="HK82" s="11">
        <f t="shared" si="158"/>
        <v>-0.12469211822659139</v>
      </c>
      <c r="HL82">
        <v>99</v>
      </c>
      <c r="HM82">
        <v>0</v>
      </c>
      <c r="HN82">
        <v>0</v>
      </c>
      <c r="HO82">
        <v>9</v>
      </c>
      <c r="HP82" t="s">
        <v>488</v>
      </c>
      <c r="HQ82" s="33">
        <v>600000</v>
      </c>
      <c r="HR82" s="33">
        <v>0</v>
      </c>
      <c r="HS82" s="30">
        <f t="shared" si="159"/>
        <v>-1.075609756097561</v>
      </c>
    </row>
    <row r="83" spans="1:227" x14ac:dyDescent="0.2">
      <c r="A83" s="1">
        <v>55</v>
      </c>
      <c r="B83" s="2" t="s">
        <v>692</v>
      </c>
      <c r="C83" s="2" t="s">
        <v>683</v>
      </c>
      <c r="D83" s="2" t="s">
        <v>429</v>
      </c>
      <c r="E83" s="2" t="s">
        <v>240</v>
      </c>
      <c r="F83" s="2">
        <v>74</v>
      </c>
      <c r="G83" s="2">
        <v>225</v>
      </c>
      <c r="H83" s="2" t="s">
        <v>249</v>
      </c>
      <c r="J83" s="3">
        <v>29</v>
      </c>
      <c r="K83" s="5" t="s">
        <v>693</v>
      </c>
      <c r="L83" s="5" t="s">
        <v>694</v>
      </c>
      <c r="M83" s="5" t="s">
        <v>695</v>
      </c>
      <c r="N83" s="5" t="s">
        <v>463</v>
      </c>
      <c r="O83" s="2" t="s">
        <v>463</v>
      </c>
      <c r="P83" s="2" t="s">
        <v>271</v>
      </c>
      <c r="Q83" s="1">
        <v>44</v>
      </c>
      <c r="R83" s="1">
        <v>1</v>
      </c>
      <c r="S83" s="1">
        <v>5</v>
      </c>
      <c r="T83" s="1">
        <v>6</v>
      </c>
      <c r="U83" s="1">
        <v>5</v>
      </c>
      <c r="V83" s="1">
        <v>75</v>
      </c>
      <c r="W83" s="20">
        <f t="shared" si="80"/>
        <v>1.3333333333333334E-2</v>
      </c>
      <c r="X83" s="6">
        <v>897.88333333330002</v>
      </c>
      <c r="Y83" s="6">
        <f t="shared" si="81"/>
        <v>20.406439393938637</v>
      </c>
      <c r="Z83" s="1">
        <v>1135</v>
      </c>
      <c r="AA83" s="6">
        <f t="shared" si="82"/>
        <v>25.795454545454547</v>
      </c>
      <c r="AB83" s="8">
        <f t="shared" si="83"/>
        <v>0.79108663729806172</v>
      </c>
      <c r="AC83" s="3">
        <f t="shared" si="84"/>
        <v>41.793103448275865</v>
      </c>
      <c r="AD83" s="8">
        <f t="shared" si="85"/>
        <v>2.7927750898186234</v>
      </c>
      <c r="AE83" s="20">
        <f t="shared" si="86"/>
        <v>3.0303030303030304E-2</v>
      </c>
      <c r="AF83" s="20">
        <f t="shared" si="87"/>
        <v>0.15151515151515152</v>
      </c>
      <c r="AG83" s="20">
        <f t="shared" si="88"/>
        <v>0.18181818181818182</v>
      </c>
      <c r="AH83" s="3" t="e">
        <f t="shared" si="89"/>
        <v>#VALUE!</v>
      </c>
      <c r="AI83" s="3" t="str">
        <f t="shared" si="90"/>
        <v xml:space="preserve"> </v>
      </c>
      <c r="AJ83" s="3" t="str">
        <f t="shared" si="91"/>
        <v xml:space="preserve"> </v>
      </c>
      <c r="AK83" s="20" t="e">
        <f t="shared" si="92"/>
        <v>#VALUE!</v>
      </c>
      <c r="AL83" s="6">
        <v>0</v>
      </c>
      <c r="AM83" s="1">
        <v>79</v>
      </c>
      <c r="AN83" s="1">
        <v>87</v>
      </c>
      <c r="AO83" s="1">
        <v>31</v>
      </c>
      <c r="AP83" s="1">
        <v>15</v>
      </c>
      <c r="AQ83" s="1">
        <v>4</v>
      </c>
      <c r="AR83" s="6">
        <f t="shared" si="93"/>
        <v>5.2790822861175464</v>
      </c>
      <c r="AS83" s="6">
        <f t="shared" si="94"/>
        <v>5.8136728973699556</v>
      </c>
      <c r="AT83" s="6">
        <f t="shared" si="95"/>
        <v>2.0715386186030873</v>
      </c>
      <c r="AU83" s="6">
        <f t="shared" si="96"/>
        <v>1.0023573960982681</v>
      </c>
      <c r="AV83" s="6">
        <f t="shared" si="97"/>
        <v>0.2672953056262049</v>
      </c>
      <c r="AW83" s="1">
        <v>12</v>
      </c>
      <c r="AX83" s="1">
        <v>6</v>
      </c>
      <c r="AY83" s="1">
        <v>0</v>
      </c>
      <c r="AZ83" s="1">
        <v>0</v>
      </c>
      <c r="BA83" s="1">
        <v>0</v>
      </c>
      <c r="BB83" s="1">
        <v>0</v>
      </c>
      <c r="BC83" s="7">
        <f>(EA83+FH83+GG83)-(DZ83+FG83+GF83)-((BD83/60)*(-0.29)+(EF83/60)*0.11+(FI83/60)*(-0.33))</f>
        <v>3.3592583333334165</v>
      </c>
      <c r="BD83" s="6">
        <v>778.63333333330002</v>
      </c>
      <c r="BE83" s="6">
        <f t="shared" si="99"/>
        <v>17.696212121211364</v>
      </c>
      <c r="BF83" s="5">
        <v>17.100000000000001</v>
      </c>
      <c r="BG83" s="5">
        <v>31.99</v>
      </c>
      <c r="BH83" s="21">
        <f t="shared" si="100"/>
        <v>0.34833978407007538</v>
      </c>
      <c r="BI83" s="1">
        <v>1</v>
      </c>
      <c r="BJ83" s="22">
        <v>3</v>
      </c>
      <c r="BK83" s="22">
        <v>2</v>
      </c>
      <c r="BL83" s="1">
        <v>5</v>
      </c>
      <c r="BM83" s="1">
        <f t="shared" si="101"/>
        <v>6</v>
      </c>
      <c r="BN83" s="8">
        <f t="shared" si="102"/>
        <v>0.46234855944177666</v>
      </c>
      <c r="BO83" s="3">
        <f t="shared" si="103"/>
        <v>41.793103448275865</v>
      </c>
      <c r="BP83" s="20">
        <f t="shared" si="104"/>
        <v>3.4482758620689655E-2</v>
      </c>
      <c r="BQ83" s="20">
        <f t="shared" si="105"/>
        <v>0.17241379310344829</v>
      </c>
      <c r="BR83" s="20">
        <f t="shared" si="106"/>
        <v>0.20689655172413796</v>
      </c>
      <c r="BS83" s="3" t="str">
        <f t="shared" si="107"/>
        <v xml:space="preserve"> </v>
      </c>
      <c r="BV83" s="20" t="str">
        <f t="shared" si="108"/>
        <v xml:space="preserve"> </v>
      </c>
      <c r="BW83" s="5">
        <v>126</v>
      </c>
      <c r="BX83" s="5">
        <v>105</v>
      </c>
      <c r="BY83" s="21">
        <f t="shared" si="109"/>
        <v>0.31471389645776565</v>
      </c>
      <c r="BZ83" s="5">
        <v>151</v>
      </c>
      <c r="CA83" s="5">
        <v>91</v>
      </c>
      <c r="CB83" s="23">
        <f t="shared" si="110"/>
        <v>0.32970027247956402</v>
      </c>
      <c r="CC83" s="5">
        <v>151</v>
      </c>
      <c r="CD83" s="5">
        <v>110</v>
      </c>
      <c r="CE83" s="23">
        <f t="shared" si="111"/>
        <v>0.35558583106267028</v>
      </c>
      <c r="CF83" s="23">
        <f t="shared" si="112"/>
        <v>0.48837209302325579</v>
      </c>
      <c r="CG83" s="24">
        <v>3</v>
      </c>
      <c r="CH83" s="5">
        <v>256</v>
      </c>
      <c r="CI83" s="5">
        <v>290</v>
      </c>
      <c r="CJ83" s="5">
        <v>237</v>
      </c>
      <c r="CK83">
        <v>16.02386697</v>
      </c>
      <c r="CL83" s="5">
        <v>1.077</v>
      </c>
      <c r="CM83" s="5">
        <v>2</v>
      </c>
      <c r="CN83" s="5">
        <v>0.41799999999999998</v>
      </c>
      <c r="CO83" s="5">
        <v>2.0139999999999998</v>
      </c>
      <c r="CP83" s="5">
        <v>11.627000000000001</v>
      </c>
      <c r="CQ83" s="21">
        <f t="shared" si="113"/>
        <v>7.1782178217821777E-2</v>
      </c>
      <c r="CR83" s="25">
        <f t="shared" si="114"/>
        <v>0.93351063829787229</v>
      </c>
      <c r="CS83" s="22">
        <f t="shared" si="115"/>
        <v>940.68885611965447</v>
      </c>
      <c r="CT83" s="21">
        <f t="shared" si="116"/>
        <v>5.2928165156940626E-3</v>
      </c>
      <c r="CU83" s="26">
        <f t="shared" si="117"/>
        <v>2.3125996810207332</v>
      </c>
      <c r="CV83" s="27">
        <f t="shared" si="118"/>
        <v>1.9936204146730458</v>
      </c>
      <c r="CW83" s="27">
        <f t="shared" si="119"/>
        <v>32.216905901116426</v>
      </c>
      <c r="CX83" s="27">
        <f t="shared" si="120"/>
        <v>29.984051036682612</v>
      </c>
      <c r="CY83" s="27">
        <f t="shared" si="121"/>
        <v>64.274322169059005</v>
      </c>
      <c r="CZ83" s="27">
        <f t="shared" si="122"/>
        <v>55.661881977671442</v>
      </c>
      <c r="DA83" s="28">
        <f t="shared" si="123"/>
        <v>8.612440191387563</v>
      </c>
      <c r="DB83" s="5">
        <v>29</v>
      </c>
      <c r="DC83" s="5">
        <v>25</v>
      </c>
      <c r="DD83" s="22">
        <v>375</v>
      </c>
      <c r="DE83" s="22">
        <v>351</v>
      </c>
      <c r="DF83" s="22">
        <v>191</v>
      </c>
      <c r="DG83" s="22">
        <v>143</v>
      </c>
      <c r="DH83" s="22">
        <v>179</v>
      </c>
      <c r="DI83" s="22">
        <v>211</v>
      </c>
      <c r="DJ83" s="29">
        <f t="shared" si="124"/>
        <v>-2.4074900411705773</v>
      </c>
      <c r="DK83" s="27">
        <f t="shared" si="125"/>
        <v>2.6428713518429054</v>
      </c>
      <c r="DL83" s="27">
        <f t="shared" si="126"/>
        <v>1.7903322060871296</v>
      </c>
      <c r="DM83" s="27">
        <f t="shared" si="127"/>
        <v>32.439114496007271</v>
      </c>
      <c r="DN83" s="27">
        <f t="shared" si="128"/>
        <v>27.878030066213874</v>
      </c>
      <c r="DO83" s="27">
        <f t="shared" si="129"/>
        <v>60.231890647645578</v>
      </c>
      <c r="DP83" s="27">
        <f t="shared" si="130"/>
        <v>51.663872232800024</v>
      </c>
      <c r="DQ83" s="30">
        <f t="shared" si="131"/>
        <v>4.4421776542009184E-2</v>
      </c>
      <c r="DR83" s="5">
        <v>62</v>
      </c>
      <c r="DS83" s="5">
        <v>42</v>
      </c>
      <c r="DT83" s="5">
        <v>699</v>
      </c>
      <c r="DU83" s="5">
        <v>612</v>
      </c>
      <c r="DV83" s="5">
        <v>277</v>
      </c>
      <c r="DW83" s="5">
        <v>239</v>
      </c>
      <c r="DX83" s="5">
        <v>319</v>
      </c>
      <c r="DY83" s="5">
        <v>375</v>
      </c>
      <c r="DZ83" s="22">
        <v>5</v>
      </c>
      <c r="EA83" s="22">
        <v>4</v>
      </c>
      <c r="EB83" s="22">
        <f t="shared" si="132"/>
        <v>-1</v>
      </c>
      <c r="EC83" s="26">
        <f t="shared" si="133"/>
        <v>0.38529046620148061</v>
      </c>
      <c r="ED83" s="27">
        <f t="shared" si="134"/>
        <v>0.3082323729611845</v>
      </c>
      <c r="EE83" s="27">
        <f t="shared" si="135"/>
        <v>-7.7058093240296124E-2</v>
      </c>
      <c r="EF83" s="6">
        <v>8.1833333333000002</v>
      </c>
      <c r="EG83" s="6">
        <f t="shared" si="136"/>
        <v>0.18598484848409091</v>
      </c>
      <c r="EH83" s="5">
        <v>0.18</v>
      </c>
      <c r="EI83" s="5">
        <v>4.04</v>
      </c>
      <c r="EJ83" s="21">
        <f t="shared" si="137"/>
        <v>4.2654028436018961E-2</v>
      </c>
      <c r="EK83" s="1">
        <v>0</v>
      </c>
      <c r="EL83" s="22">
        <v>0</v>
      </c>
      <c r="EM83" s="22">
        <v>0</v>
      </c>
      <c r="EN83" s="1">
        <v>0</v>
      </c>
      <c r="EO83" s="3">
        <f t="shared" si="138"/>
        <v>0</v>
      </c>
      <c r="EP83" s="6">
        <f t="shared" si="139"/>
        <v>0</v>
      </c>
      <c r="EQ83" s="3">
        <f t="shared" si="140"/>
        <v>0</v>
      </c>
      <c r="ER83" s="20">
        <f t="shared" si="141"/>
        <v>0</v>
      </c>
      <c r="ES83" s="20">
        <f t="shared" si="142"/>
        <v>0</v>
      </c>
      <c r="ET83" s="20">
        <f t="shared" si="143"/>
        <v>0</v>
      </c>
      <c r="EU83" s="3" t="str">
        <f t="shared" si="144"/>
        <v xml:space="preserve"> </v>
      </c>
      <c r="EX83" s="20" t="str">
        <f t="shared" si="145"/>
        <v xml:space="preserve"> </v>
      </c>
      <c r="EY83" s="5">
        <v>1</v>
      </c>
      <c r="EZ83" s="5">
        <v>1</v>
      </c>
      <c r="FA83" s="22">
        <v>5</v>
      </c>
      <c r="FB83" s="22">
        <v>2</v>
      </c>
      <c r="FC83" s="22">
        <v>4</v>
      </c>
      <c r="FD83" s="22">
        <v>0</v>
      </c>
      <c r="FE83" s="22">
        <v>2</v>
      </c>
      <c r="FF83" s="22">
        <v>2</v>
      </c>
      <c r="FG83" s="22">
        <v>1</v>
      </c>
      <c r="FH83" s="22">
        <v>1</v>
      </c>
      <c r="FI83" s="6">
        <v>111.0666666667</v>
      </c>
      <c r="FJ83" s="6">
        <f t="shared" si="146"/>
        <v>2.524242424243182</v>
      </c>
      <c r="FK83" s="5">
        <v>2.37</v>
      </c>
      <c r="FL83" s="5">
        <v>3.13</v>
      </c>
      <c r="FM83" s="21">
        <f t="shared" si="147"/>
        <v>0.43090909090909091</v>
      </c>
      <c r="FN83" s="1">
        <v>0</v>
      </c>
      <c r="FO83" s="22">
        <v>0</v>
      </c>
      <c r="FP83" s="22">
        <v>0</v>
      </c>
      <c r="FQ83" s="1">
        <v>0</v>
      </c>
      <c r="FR83" s="1">
        <f t="shared" si="148"/>
        <v>0</v>
      </c>
      <c r="FS83" s="3">
        <f t="shared" si="149"/>
        <v>0</v>
      </c>
      <c r="FT83" s="3" t="str">
        <f t="shared" si="150"/>
        <v xml:space="preserve"> </v>
      </c>
      <c r="FW83" s="20" t="str">
        <f t="shared" si="151"/>
        <v xml:space="preserve"> </v>
      </c>
      <c r="FX83" s="5">
        <v>3</v>
      </c>
      <c r="FY83" s="5">
        <v>7</v>
      </c>
      <c r="FZ83" s="22">
        <v>15</v>
      </c>
      <c r="GA83" s="22">
        <v>62</v>
      </c>
      <c r="GB83" s="22">
        <v>6</v>
      </c>
      <c r="GC83" s="22">
        <v>41</v>
      </c>
      <c r="GD83" s="22">
        <v>31</v>
      </c>
      <c r="GE83" s="22">
        <v>3</v>
      </c>
      <c r="GF83" s="22">
        <v>0</v>
      </c>
      <c r="GG83" s="22">
        <v>0</v>
      </c>
      <c r="GH83" s="1">
        <v>34</v>
      </c>
      <c r="GI83" s="1">
        <v>1</v>
      </c>
      <c r="GJ83" s="1">
        <v>37</v>
      </c>
      <c r="GK83" s="1">
        <v>9</v>
      </c>
      <c r="GN83" s="31" t="str">
        <f t="shared" si="152"/>
        <v xml:space="preserve"> 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1</v>
      </c>
      <c r="GV83" s="32">
        <f t="shared" si="153"/>
        <v>0</v>
      </c>
      <c r="GW83" s="9">
        <f t="shared" si="154"/>
        <v>6</v>
      </c>
      <c r="GX83" s="10">
        <v>-0.30000000000000004</v>
      </c>
      <c r="GY83" s="10">
        <v>2.2999999999999998</v>
      </c>
      <c r="GZ83" s="10">
        <v>2</v>
      </c>
      <c r="HA83" s="29">
        <f t="shared" si="155"/>
        <v>4.5454545454545456E-2</v>
      </c>
      <c r="HB83" s="29">
        <f t="shared" si="156"/>
        <v>0.13364765281310245</v>
      </c>
      <c r="HC83">
        <v>16.2</v>
      </c>
      <c r="HD83">
        <v>20.6</v>
      </c>
      <c r="HE83">
        <v>-3</v>
      </c>
      <c r="HF83">
        <v>-1.3</v>
      </c>
      <c r="HG83">
        <v>2.8</v>
      </c>
      <c r="HH83">
        <v>0</v>
      </c>
      <c r="HI83">
        <v>1.5</v>
      </c>
      <c r="HJ83" s="11">
        <f t="shared" si="157"/>
        <v>3.4090909090909088E-2</v>
      </c>
      <c r="HK83" s="11">
        <f t="shared" si="158"/>
        <v>0.10023573960982682</v>
      </c>
      <c r="HL83">
        <v>99</v>
      </c>
      <c r="HM83">
        <v>0</v>
      </c>
      <c r="HN83">
        <v>0</v>
      </c>
      <c r="HO83">
        <v>3</v>
      </c>
      <c r="HP83" t="s">
        <v>696</v>
      </c>
      <c r="HQ83" s="33">
        <v>3366667</v>
      </c>
      <c r="HR83" s="33">
        <v>0</v>
      </c>
      <c r="HS83" s="30">
        <f t="shared" si="159"/>
        <v>-3.5341469268292682</v>
      </c>
    </row>
    <row r="84" spans="1:227" x14ac:dyDescent="0.2">
      <c r="A84" s="1">
        <v>32</v>
      </c>
      <c r="B84" s="2" t="s">
        <v>697</v>
      </c>
      <c r="C84" s="2" t="s">
        <v>698</v>
      </c>
      <c r="D84" s="2" t="s">
        <v>429</v>
      </c>
      <c r="E84" s="2" t="s">
        <v>240</v>
      </c>
      <c r="F84" s="2">
        <v>70</v>
      </c>
      <c r="G84" s="2">
        <v>185</v>
      </c>
      <c r="H84" s="2" t="s">
        <v>231</v>
      </c>
      <c r="J84" s="3">
        <v>24</v>
      </c>
      <c r="K84" s="5" t="s">
        <v>699</v>
      </c>
      <c r="L84" s="5" t="s">
        <v>694</v>
      </c>
      <c r="M84" s="5" t="s">
        <v>608</v>
      </c>
      <c r="N84" s="5" t="s">
        <v>437</v>
      </c>
      <c r="O84" s="2" t="s">
        <v>700</v>
      </c>
      <c r="P84" s="2" t="s">
        <v>236</v>
      </c>
      <c r="Q84" s="1">
        <v>13</v>
      </c>
      <c r="R84" s="1">
        <v>1</v>
      </c>
      <c r="S84" s="1">
        <v>1</v>
      </c>
      <c r="T84" s="1">
        <v>2</v>
      </c>
      <c r="U84" s="1">
        <v>-1</v>
      </c>
      <c r="V84" s="1">
        <v>14</v>
      </c>
      <c r="W84" s="20">
        <f t="shared" si="80"/>
        <v>7.1428571428571425E-2</v>
      </c>
      <c r="X84" s="6">
        <v>160.05000000000001</v>
      </c>
      <c r="Y84" s="6">
        <f t="shared" si="81"/>
        <v>12.311538461538463</v>
      </c>
      <c r="Z84" s="1">
        <v>218</v>
      </c>
      <c r="AA84" s="6">
        <f t="shared" si="82"/>
        <v>16.76923076923077</v>
      </c>
      <c r="AB84" s="8">
        <f t="shared" si="83"/>
        <v>0.73417431192660554</v>
      </c>
      <c r="AC84" s="3">
        <f t="shared" si="84"/>
        <v>13.2</v>
      </c>
      <c r="AD84" s="8">
        <f t="shared" si="85"/>
        <v>4.948453608247422</v>
      </c>
      <c r="AE84" s="20">
        <f t="shared" si="86"/>
        <v>0.16666666666666666</v>
      </c>
      <c r="AF84" s="20">
        <f t="shared" si="87"/>
        <v>0.16666666666666666</v>
      </c>
      <c r="AG84" s="20">
        <f t="shared" si="88"/>
        <v>0.33333333333333331</v>
      </c>
      <c r="AH84" s="3" t="e">
        <f t="shared" si="89"/>
        <v>#VALUE!</v>
      </c>
      <c r="AI84" s="3" t="str">
        <f t="shared" si="90"/>
        <v xml:space="preserve"> </v>
      </c>
      <c r="AJ84" s="3" t="str">
        <f t="shared" si="91"/>
        <v xml:space="preserve"> </v>
      </c>
      <c r="AK84" s="20" t="e">
        <f t="shared" si="92"/>
        <v>#VALUE!</v>
      </c>
      <c r="AL84" s="6">
        <v>0</v>
      </c>
      <c r="AM84" s="1">
        <v>10</v>
      </c>
      <c r="AN84" s="1">
        <v>2</v>
      </c>
      <c r="AO84" s="1">
        <v>9</v>
      </c>
      <c r="AP84" s="1">
        <v>3</v>
      </c>
      <c r="AQ84" s="1">
        <v>2</v>
      </c>
      <c r="AR84" s="6">
        <f t="shared" si="93"/>
        <v>3.7488284910965319</v>
      </c>
      <c r="AS84" s="6">
        <f t="shared" si="94"/>
        <v>0.74976569821930639</v>
      </c>
      <c r="AT84" s="6">
        <f t="shared" si="95"/>
        <v>3.3739456419868787</v>
      </c>
      <c r="AU84" s="6">
        <f t="shared" si="96"/>
        <v>1.1246485473289596</v>
      </c>
      <c r="AV84" s="6">
        <f t="shared" si="97"/>
        <v>0.74976569821930639</v>
      </c>
      <c r="AW84" s="1">
        <v>6</v>
      </c>
      <c r="AX84" s="1">
        <v>3</v>
      </c>
      <c r="AY84" s="1">
        <v>0</v>
      </c>
      <c r="AZ84" s="1">
        <v>0</v>
      </c>
      <c r="BA84" s="1">
        <v>0</v>
      </c>
      <c r="BB84" s="1">
        <v>0</v>
      </c>
      <c r="BC84" s="7">
        <f>(EA84+FH84+GG84)-(DZ84+FG84+GF84)-((BD84/60)*(0.11)+(EF84/60)*(-0.14)+(FI84/60)*(0.13))</f>
        <v>-0.28606388888874995</v>
      </c>
      <c r="BD84" s="6">
        <v>158.28333333329999</v>
      </c>
      <c r="BE84" s="6">
        <f t="shared" si="99"/>
        <v>12.175641025638461</v>
      </c>
      <c r="BF84" s="5">
        <v>12.18</v>
      </c>
      <c r="BG84" s="5">
        <v>35.659999999999997</v>
      </c>
      <c r="BH84" s="21">
        <f t="shared" si="100"/>
        <v>0.25459866220735788</v>
      </c>
      <c r="BI84" s="1">
        <v>1</v>
      </c>
      <c r="BJ84" s="22">
        <v>1</v>
      </c>
      <c r="BK84" s="22">
        <v>0</v>
      </c>
      <c r="BL84" s="1">
        <v>1</v>
      </c>
      <c r="BM84" s="1">
        <f t="shared" si="101"/>
        <v>2</v>
      </c>
      <c r="BN84" s="8">
        <f t="shared" si="102"/>
        <v>0.75813414762572562</v>
      </c>
      <c r="BO84" s="3">
        <f t="shared" si="103"/>
        <v>13.2</v>
      </c>
      <c r="BP84" s="20">
        <f t="shared" si="104"/>
        <v>0.2</v>
      </c>
      <c r="BQ84" s="20">
        <f t="shared" si="105"/>
        <v>0.2</v>
      </c>
      <c r="BR84" s="20">
        <f t="shared" si="106"/>
        <v>0.4</v>
      </c>
      <c r="BS84" s="3" t="str">
        <f t="shared" si="107"/>
        <v xml:space="preserve"> </v>
      </c>
      <c r="BT84" s="1">
        <v>0</v>
      </c>
      <c r="BU84" s="1">
        <v>0</v>
      </c>
      <c r="BV84" s="20" t="str">
        <f t="shared" si="108"/>
        <v xml:space="preserve"> </v>
      </c>
      <c r="BW84" s="5">
        <v>24</v>
      </c>
      <c r="BX84" s="5">
        <v>30</v>
      </c>
      <c r="BY84" s="21">
        <f t="shared" si="109"/>
        <v>0.3724137931034483</v>
      </c>
      <c r="BZ84" s="5">
        <v>14</v>
      </c>
      <c r="CA84" s="5">
        <v>20</v>
      </c>
      <c r="CB84" s="23">
        <f t="shared" si="110"/>
        <v>0.23448275862068965</v>
      </c>
      <c r="CC84" s="5">
        <v>29</v>
      </c>
      <c r="CD84" s="5">
        <v>28</v>
      </c>
      <c r="CE84" s="23">
        <f t="shared" si="111"/>
        <v>0.39310344827586208</v>
      </c>
      <c r="CF84" s="23">
        <f t="shared" si="112"/>
        <v>0.61363636363636365</v>
      </c>
      <c r="CG84" s="24">
        <v>13</v>
      </c>
      <c r="CH84" s="5">
        <v>57</v>
      </c>
      <c r="CI84" s="5">
        <v>47</v>
      </c>
      <c r="CJ84" s="5">
        <v>48</v>
      </c>
      <c r="CK84">
        <v>16.024656060000002</v>
      </c>
      <c r="CL84" s="5">
        <v>-2.4E-2</v>
      </c>
      <c r="CM84" s="5">
        <v>8</v>
      </c>
      <c r="CN84" s="5">
        <v>0.51</v>
      </c>
      <c r="CO84" s="5">
        <v>2.0139999999999998</v>
      </c>
      <c r="CP84" s="5">
        <v>-1.0329999999999999</v>
      </c>
      <c r="CQ84" s="21">
        <f t="shared" si="113"/>
        <v>7.575757575757576E-2</v>
      </c>
      <c r="CR84" s="25">
        <f t="shared" si="114"/>
        <v>0.8928571428571429</v>
      </c>
      <c r="CS84" s="22">
        <f t="shared" si="115"/>
        <v>900.43290043290051</v>
      </c>
      <c r="CT84" s="21">
        <f t="shared" si="116"/>
        <v>-3.1385281385281336E-2</v>
      </c>
      <c r="CU84" s="26">
        <f t="shared" si="117"/>
        <v>1.8946570670708602</v>
      </c>
      <c r="CV84" s="27">
        <f t="shared" si="118"/>
        <v>2.2735884804850324</v>
      </c>
      <c r="CW84" s="27">
        <f t="shared" si="119"/>
        <v>25.009473285335353</v>
      </c>
      <c r="CX84" s="27">
        <f t="shared" si="120"/>
        <v>21.220159151193634</v>
      </c>
      <c r="CY84" s="27">
        <f t="shared" si="121"/>
        <v>49.261083743842363</v>
      </c>
      <c r="CZ84" s="27">
        <f t="shared" si="122"/>
        <v>41.682455475558925</v>
      </c>
      <c r="DA84" s="28">
        <f t="shared" si="123"/>
        <v>7.5786282682834383</v>
      </c>
      <c r="DB84" s="5">
        <v>5</v>
      </c>
      <c r="DC84" s="5">
        <v>6</v>
      </c>
      <c r="DD84" s="22">
        <v>61</v>
      </c>
      <c r="DE84" s="22">
        <v>50</v>
      </c>
      <c r="DF84" s="22">
        <v>35</v>
      </c>
      <c r="DG84" s="22">
        <v>22</v>
      </c>
      <c r="DH84" s="22">
        <v>32</v>
      </c>
      <c r="DI84" s="22">
        <v>29</v>
      </c>
      <c r="DJ84" s="29">
        <f t="shared" si="124"/>
        <v>6.3043555410107111</v>
      </c>
      <c r="DK84" s="27">
        <f t="shared" si="125"/>
        <v>3.3651149747616382</v>
      </c>
      <c r="DL84" s="27">
        <f t="shared" si="126"/>
        <v>2.459122481556582</v>
      </c>
      <c r="DM84" s="27">
        <f t="shared" si="127"/>
        <v>31.192027266059799</v>
      </c>
      <c r="DN84" s="27">
        <f t="shared" si="128"/>
        <v>23.944087320419349</v>
      </c>
      <c r="DO84" s="27">
        <f t="shared" si="129"/>
        <v>51.900427110746804</v>
      </c>
      <c r="DP84" s="27">
        <f t="shared" si="130"/>
        <v>50.088442124336694</v>
      </c>
      <c r="DQ84" s="30">
        <f t="shared" si="131"/>
        <v>5.7666432818733284</v>
      </c>
      <c r="DR84" s="5">
        <v>26</v>
      </c>
      <c r="DS84" s="5">
        <v>19</v>
      </c>
      <c r="DT84" s="5">
        <v>215</v>
      </c>
      <c r="DU84" s="5">
        <v>166</v>
      </c>
      <c r="DV84" s="5">
        <v>77</v>
      </c>
      <c r="DW84" s="5">
        <v>91</v>
      </c>
      <c r="DX84" s="5">
        <v>111</v>
      </c>
      <c r="DY84" s="5">
        <v>83</v>
      </c>
      <c r="DZ84" s="22">
        <v>3</v>
      </c>
      <c r="EA84" s="22">
        <v>3</v>
      </c>
      <c r="EB84" s="22">
        <f t="shared" si="132"/>
        <v>0</v>
      </c>
      <c r="EC84" s="26">
        <f t="shared" si="133"/>
        <v>1.1372012214385885</v>
      </c>
      <c r="ED84" s="27">
        <f t="shared" si="134"/>
        <v>1.1372012214385885</v>
      </c>
      <c r="EE84" s="27">
        <f t="shared" si="135"/>
        <v>0</v>
      </c>
      <c r="EF84" s="6">
        <v>1.7666666666999999</v>
      </c>
      <c r="EG84" s="6">
        <f t="shared" si="136"/>
        <v>0.1358974359</v>
      </c>
      <c r="EH84" s="5">
        <v>0.14000000000000001</v>
      </c>
      <c r="EI84" s="5">
        <v>4.99</v>
      </c>
      <c r="EJ84" s="21">
        <f t="shared" si="137"/>
        <v>2.7290448343079924E-2</v>
      </c>
      <c r="EK84" s="1">
        <v>0</v>
      </c>
      <c r="EL84" s="22">
        <v>0</v>
      </c>
      <c r="EM84" s="22">
        <v>0</v>
      </c>
      <c r="EN84" s="1">
        <v>0</v>
      </c>
      <c r="EO84" s="3">
        <f t="shared" si="138"/>
        <v>0</v>
      </c>
      <c r="EP84" s="6">
        <f t="shared" si="139"/>
        <v>0</v>
      </c>
      <c r="EQ84" s="3">
        <f t="shared" si="140"/>
        <v>0</v>
      </c>
      <c r="ER84" s="20">
        <f t="shared" si="141"/>
        <v>0</v>
      </c>
      <c r="ES84" s="20">
        <f t="shared" si="142"/>
        <v>0</v>
      </c>
      <c r="ET84" s="20">
        <f t="shared" si="143"/>
        <v>0</v>
      </c>
      <c r="EU84" s="3" t="str">
        <f t="shared" si="144"/>
        <v xml:space="preserve"> </v>
      </c>
      <c r="EV84" s="1">
        <v>0</v>
      </c>
      <c r="EW84" s="1">
        <v>0</v>
      </c>
      <c r="EX84" s="20" t="str">
        <f t="shared" si="145"/>
        <v xml:space="preserve"> </v>
      </c>
      <c r="EY84" s="5">
        <v>1</v>
      </c>
      <c r="EZ84" s="5">
        <v>0</v>
      </c>
      <c r="FA84" s="22">
        <v>3</v>
      </c>
      <c r="FB84" s="22">
        <v>0</v>
      </c>
      <c r="FC84" s="22">
        <v>0</v>
      </c>
      <c r="FD84" s="22">
        <v>0</v>
      </c>
      <c r="FE84" s="22">
        <v>0</v>
      </c>
      <c r="FF84" s="22">
        <v>0</v>
      </c>
      <c r="FG84" s="22">
        <v>0</v>
      </c>
      <c r="FH84" s="22">
        <v>0</v>
      </c>
      <c r="FI84" s="6">
        <v>0</v>
      </c>
      <c r="FJ84" s="6">
        <f t="shared" si="146"/>
        <v>0</v>
      </c>
      <c r="FK84" s="5"/>
      <c r="FL84" s="5"/>
      <c r="FM84" s="21" t="str">
        <f t="shared" si="147"/>
        <v xml:space="preserve"> </v>
      </c>
      <c r="FN84" s="1">
        <v>0</v>
      </c>
      <c r="FO84" s="22">
        <v>0</v>
      </c>
      <c r="FP84" s="22">
        <v>0</v>
      </c>
      <c r="FQ84" s="1">
        <v>0</v>
      </c>
      <c r="FR84" s="1">
        <f t="shared" si="148"/>
        <v>0</v>
      </c>
      <c r="FS84" s="3">
        <f t="shared" si="149"/>
        <v>0</v>
      </c>
      <c r="FT84" s="3" t="str">
        <f t="shared" si="150"/>
        <v xml:space="preserve"> </v>
      </c>
      <c r="FU84" s="1">
        <v>0</v>
      </c>
      <c r="FV84" s="1">
        <v>0</v>
      </c>
      <c r="FW84" s="20" t="str">
        <f t="shared" si="151"/>
        <v xml:space="preserve"> </v>
      </c>
      <c r="FX84" s="5"/>
      <c r="FY84" s="5"/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1">
        <v>6</v>
      </c>
      <c r="GI84" s="1">
        <v>1</v>
      </c>
      <c r="GJ84" s="1">
        <v>6</v>
      </c>
      <c r="GK84" s="1">
        <v>0</v>
      </c>
      <c r="GL84" s="6"/>
      <c r="GM84" s="6"/>
      <c r="GN84" s="31" t="str">
        <f t="shared" si="152"/>
        <v xml:space="preserve"> 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32" t="str">
        <f t="shared" si="153"/>
        <v xml:space="preserve"> </v>
      </c>
      <c r="GW84" s="9">
        <f t="shared" si="154"/>
        <v>1</v>
      </c>
      <c r="GX84" s="10">
        <v>-0.1</v>
      </c>
      <c r="GY84" s="10">
        <v>0.1</v>
      </c>
      <c r="GZ84" s="10">
        <v>0</v>
      </c>
      <c r="HA84" s="29">
        <f t="shared" si="155"/>
        <v>0</v>
      </c>
      <c r="HB84" s="29">
        <f t="shared" si="156"/>
        <v>0</v>
      </c>
      <c r="HC84">
        <v>3.5</v>
      </c>
      <c r="HD84">
        <v>3.1</v>
      </c>
      <c r="HE84">
        <v>-1</v>
      </c>
      <c r="HF84">
        <v>-0.7</v>
      </c>
      <c r="HG84">
        <v>0.2</v>
      </c>
      <c r="HH84">
        <v>0</v>
      </c>
      <c r="HI84">
        <v>-0.5</v>
      </c>
      <c r="HJ84" s="11">
        <f t="shared" si="157"/>
        <v>-3.8461538461538464E-2</v>
      </c>
      <c r="HK84" s="11">
        <f t="shared" si="158"/>
        <v>-0.1874414245548266</v>
      </c>
      <c r="HL84">
        <v>99</v>
      </c>
      <c r="HM84">
        <v>0</v>
      </c>
      <c r="HN84">
        <v>0</v>
      </c>
      <c r="HQ84" s="33">
        <v>625000</v>
      </c>
      <c r="HR84" s="33">
        <v>0</v>
      </c>
      <c r="HS84" s="30">
        <f t="shared" si="159"/>
        <v>-0.71951219512195119</v>
      </c>
    </row>
    <row r="85" spans="1:227" x14ac:dyDescent="0.2">
      <c r="A85" s="1">
        <v>24</v>
      </c>
      <c r="B85" s="2" t="s">
        <v>701</v>
      </c>
      <c r="C85" s="2" t="s">
        <v>702</v>
      </c>
      <c r="D85" s="2" t="s">
        <v>257</v>
      </c>
      <c r="E85" s="2" t="s">
        <v>240</v>
      </c>
      <c r="F85" s="2">
        <v>72</v>
      </c>
      <c r="G85" s="2">
        <v>195</v>
      </c>
      <c r="H85" s="2" t="s">
        <v>249</v>
      </c>
      <c r="J85" s="3">
        <v>31</v>
      </c>
      <c r="K85" s="5" t="s">
        <v>703</v>
      </c>
      <c r="L85" s="5" t="s">
        <v>704</v>
      </c>
      <c r="M85" s="5" t="s">
        <v>705</v>
      </c>
      <c r="N85" s="5" t="s">
        <v>375</v>
      </c>
      <c r="O85" s="2" t="s">
        <v>375</v>
      </c>
      <c r="P85" s="2" t="s">
        <v>263</v>
      </c>
      <c r="Q85" s="1">
        <v>48</v>
      </c>
      <c r="R85" s="1">
        <v>10</v>
      </c>
      <c r="S85" s="1">
        <v>25</v>
      </c>
      <c r="T85" s="1">
        <v>35</v>
      </c>
      <c r="U85" s="1">
        <v>-6</v>
      </c>
      <c r="V85" s="1">
        <v>97</v>
      </c>
      <c r="W85" s="20">
        <f t="shared" si="80"/>
        <v>0.10309278350515463</v>
      </c>
      <c r="X85" s="6">
        <v>874.11666666669998</v>
      </c>
      <c r="Y85" s="6">
        <f t="shared" si="81"/>
        <v>18.210763888889584</v>
      </c>
      <c r="Z85" s="1">
        <v>1004</v>
      </c>
      <c r="AA85" s="6">
        <f t="shared" si="82"/>
        <v>20.916666666666668</v>
      </c>
      <c r="AB85" s="8">
        <f t="shared" si="83"/>
        <v>0.87063413014611557</v>
      </c>
      <c r="AC85" s="3">
        <f t="shared" si="84"/>
        <v>152</v>
      </c>
      <c r="AD85" s="8">
        <f t="shared" si="85"/>
        <v>10.4333898983732</v>
      </c>
      <c r="AE85" s="20">
        <f t="shared" si="86"/>
        <v>0.2</v>
      </c>
      <c r="AF85" s="20">
        <f t="shared" si="87"/>
        <v>0.5</v>
      </c>
      <c r="AG85" s="20">
        <f t="shared" si="88"/>
        <v>0.7</v>
      </c>
      <c r="AH85" s="3">
        <f t="shared" si="89"/>
        <v>16</v>
      </c>
      <c r="AI85" s="3">
        <f t="shared" si="90"/>
        <v>4</v>
      </c>
      <c r="AJ85" s="3">
        <f t="shared" si="91"/>
        <v>12</v>
      </c>
      <c r="AK85" s="20">
        <f t="shared" si="92"/>
        <v>0.25</v>
      </c>
      <c r="AL85" s="6">
        <v>0.5</v>
      </c>
      <c r="AM85" s="1">
        <v>44</v>
      </c>
      <c r="AN85" s="1">
        <v>20</v>
      </c>
      <c r="AO85" s="1">
        <v>45</v>
      </c>
      <c r="AP85" s="1">
        <v>40</v>
      </c>
      <c r="AQ85" s="1">
        <v>19</v>
      </c>
      <c r="AR85" s="6">
        <f t="shared" si="93"/>
        <v>3.0201918126869782</v>
      </c>
      <c r="AS85" s="6">
        <f t="shared" si="94"/>
        <v>1.372814460312263</v>
      </c>
      <c r="AT85" s="6">
        <f t="shared" si="95"/>
        <v>3.0888325357025916</v>
      </c>
      <c r="AU85" s="6">
        <f t="shared" si="96"/>
        <v>2.7456289206245259</v>
      </c>
      <c r="AV85" s="6">
        <f t="shared" si="97"/>
        <v>1.30417373729665</v>
      </c>
      <c r="AW85" s="1">
        <v>16</v>
      </c>
      <c r="AX85" s="1">
        <v>8</v>
      </c>
      <c r="AY85" s="1">
        <v>0</v>
      </c>
      <c r="AZ85" s="1">
        <v>0</v>
      </c>
      <c r="BA85" s="1">
        <v>0</v>
      </c>
      <c r="BB85" s="1">
        <v>0</v>
      </c>
      <c r="BC85" s="7">
        <f>(EA85+FH85+GG85)-(DZ85+FG85+GF85)-((BD85/60)*(0.11)+(EF85/60)*(-0.14)+(FI85/60)*(0.13))</f>
        <v>-2.9575916666666</v>
      </c>
      <c r="BD85" s="6">
        <v>718.28333333329999</v>
      </c>
      <c r="BE85" s="6">
        <f t="shared" si="99"/>
        <v>14.964236111110417</v>
      </c>
      <c r="BF85" s="5">
        <v>14.75</v>
      </c>
      <c r="BG85" s="5">
        <v>34.81</v>
      </c>
      <c r="BH85" s="21">
        <f t="shared" si="100"/>
        <v>0.29761904761904762</v>
      </c>
      <c r="BI85" s="1">
        <v>9</v>
      </c>
      <c r="BJ85" s="22">
        <v>8</v>
      </c>
      <c r="BK85" s="22">
        <v>5</v>
      </c>
      <c r="BL85" s="1">
        <v>13</v>
      </c>
      <c r="BM85" s="1">
        <f t="shared" si="101"/>
        <v>22</v>
      </c>
      <c r="BN85" s="8">
        <f t="shared" si="102"/>
        <v>1.8377149221524394</v>
      </c>
      <c r="BO85" s="3">
        <f t="shared" si="103"/>
        <v>97.600000000000009</v>
      </c>
      <c r="BP85" s="20">
        <f t="shared" si="104"/>
        <v>0.3</v>
      </c>
      <c r="BQ85" s="20">
        <f t="shared" si="105"/>
        <v>0.43333333333333335</v>
      </c>
      <c r="BR85" s="20">
        <f t="shared" si="106"/>
        <v>0.73333333333333339</v>
      </c>
      <c r="BS85" s="3">
        <f t="shared" si="107"/>
        <v>14</v>
      </c>
      <c r="BT85" s="1">
        <v>3</v>
      </c>
      <c r="BU85" s="1">
        <v>11</v>
      </c>
      <c r="BV85" s="20">
        <f t="shared" si="108"/>
        <v>0.21428571428571427</v>
      </c>
      <c r="BW85" s="5">
        <v>113</v>
      </c>
      <c r="BX85" s="5">
        <v>140</v>
      </c>
      <c r="BY85" s="21">
        <f t="shared" si="109"/>
        <v>0.38333333333333336</v>
      </c>
      <c r="BZ85" s="5">
        <v>85</v>
      </c>
      <c r="CA85" s="5">
        <v>83</v>
      </c>
      <c r="CB85" s="23">
        <f t="shared" si="110"/>
        <v>0.25454545454545452</v>
      </c>
      <c r="CC85" s="5">
        <v>120</v>
      </c>
      <c r="CD85" s="5">
        <v>119</v>
      </c>
      <c r="CE85" s="23">
        <f t="shared" si="111"/>
        <v>0.36212121212121212</v>
      </c>
      <c r="CF85" s="23">
        <f t="shared" si="112"/>
        <v>0.60095011876484561</v>
      </c>
      <c r="CG85" s="24">
        <v>10</v>
      </c>
      <c r="CH85" s="5">
        <v>225</v>
      </c>
      <c r="CI85" s="5">
        <v>228</v>
      </c>
      <c r="CJ85" s="5">
        <v>213</v>
      </c>
      <c r="CK85">
        <v>15.98902874</v>
      </c>
      <c r="CL85" s="5">
        <v>-8.1000000000000003E-2</v>
      </c>
      <c r="CM85" s="5">
        <v>8</v>
      </c>
      <c r="CN85" s="5">
        <v>-0.14400000000000002</v>
      </c>
      <c r="CO85" s="5">
        <v>3.254</v>
      </c>
      <c r="CP85" s="5">
        <v>2.3050000000000002</v>
      </c>
      <c r="CQ85" s="21">
        <f t="shared" si="113"/>
        <v>8.1967213114754092E-2</v>
      </c>
      <c r="CR85" s="25">
        <f t="shared" si="114"/>
        <v>0.88079470198675491</v>
      </c>
      <c r="CS85" s="22">
        <f t="shared" si="115"/>
        <v>888.9914232982303</v>
      </c>
      <c r="CT85" s="21">
        <f t="shared" si="116"/>
        <v>-3.7238084898490995E-2</v>
      </c>
      <c r="CU85" s="26">
        <f t="shared" si="117"/>
        <v>2.5423728813559321</v>
      </c>
      <c r="CV85" s="27">
        <f t="shared" si="118"/>
        <v>3.050847457627119</v>
      </c>
      <c r="CW85" s="27">
        <f t="shared" si="119"/>
        <v>31.01694915254237</v>
      </c>
      <c r="CX85" s="27">
        <f t="shared" si="120"/>
        <v>25.593220338983052</v>
      </c>
      <c r="CY85" s="27">
        <f t="shared" si="121"/>
        <v>58.644067796610166</v>
      </c>
      <c r="CZ85" s="27">
        <f t="shared" si="122"/>
        <v>55.16949152542373</v>
      </c>
      <c r="DA85" s="28">
        <f t="shared" si="123"/>
        <v>3.4745762711864359</v>
      </c>
      <c r="DB85" s="5">
        <v>30</v>
      </c>
      <c r="DC85" s="5">
        <v>36</v>
      </c>
      <c r="DD85" s="22">
        <v>336</v>
      </c>
      <c r="DE85" s="22">
        <v>266</v>
      </c>
      <c r="DF85" s="22">
        <v>129</v>
      </c>
      <c r="DG85" s="22">
        <v>152</v>
      </c>
      <c r="DH85" s="22">
        <v>197</v>
      </c>
      <c r="DI85" s="22">
        <v>197</v>
      </c>
      <c r="DJ85" s="29">
        <f t="shared" si="124"/>
        <v>-1.4872265791698585</v>
      </c>
      <c r="DK85" s="27">
        <f t="shared" si="125"/>
        <v>2.5495547256535476</v>
      </c>
      <c r="DL85" s="27">
        <f t="shared" si="126"/>
        <v>2.4418270611893131</v>
      </c>
      <c r="DM85" s="27">
        <f t="shared" si="127"/>
        <v>29.66101694915254</v>
      </c>
      <c r="DN85" s="27">
        <f t="shared" si="128"/>
        <v>27.757828210284398</v>
      </c>
      <c r="DO85" s="27">
        <f t="shared" si="129"/>
        <v>54.653835104854927</v>
      </c>
      <c r="DP85" s="27">
        <f t="shared" si="130"/>
        <v>56.054294742889972</v>
      </c>
      <c r="DQ85" s="30">
        <f t="shared" si="131"/>
        <v>4.8750359092214808</v>
      </c>
      <c r="DR85" s="5">
        <v>71</v>
      </c>
      <c r="DS85" s="5">
        <v>68</v>
      </c>
      <c r="DT85" s="5">
        <v>755</v>
      </c>
      <c r="DU85" s="5">
        <v>705</v>
      </c>
      <c r="DV85" s="5">
        <v>295</v>
      </c>
      <c r="DW85" s="5">
        <v>334</v>
      </c>
      <c r="DX85" s="5">
        <v>454</v>
      </c>
      <c r="DY85" s="5">
        <v>401</v>
      </c>
      <c r="DZ85" s="22">
        <v>5</v>
      </c>
      <c r="EA85" s="22">
        <v>6</v>
      </c>
      <c r="EB85" s="22">
        <f t="shared" si="132"/>
        <v>1</v>
      </c>
      <c r="EC85" s="26">
        <f t="shared" si="133"/>
        <v>0.41766248230737257</v>
      </c>
      <c r="ED85" s="27">
        <f t="shared" si="134"/>
        <v>0.50119497876884711</v>
      </c>
      <c r="EE85" s="27">
        <f t="shared" si="135"/>
        <v>8.3532496461474509E-2</v>
      </c>
      <c r="EF85" s="6">
        <v>154.86666666670001</v>
      </c>
      <c r="EG85" s="6">
        <f t="shared" si="136"/>
        <v>3.2263888888895838</v>
      </c>
      <c r="EH85" s="5">
        <v>3.06</v>
      </c>
      <c r="EI85" s="5">
        <v>1.65</v>
      </c>
      <c r="EJ85" s="21">
        <f t="shared" si="137"/>
        <v>0.64968152866242035</v>
      </c>
      <c r="EK85" s="1">
        <v>1</v>
      </c>
      <c r="EL85" s="22">
        <v>8</v>
      </c>
      <c r="EM85" s="22">
        <v>4</v>
      </c>
      <c r="EN85" s="1">
        <v>12</v>
      </c>
      <c r="EO85" s="3">
        <f t="shared" si="138"/>
        <v>13</v>
      </c>
      <c r="EP85" s="6">
        <f t="shared" si="139"/>
        <v>5.0365906155822131</v>
      </c>
      <c r="EQ85" s="3">
        <f t="shared" si="140"/>
        <v>54.4</v>
      </c>
      <c r="ER85" s="20">
        <f t="shared" si="141"/>
        <v>0.05</v>
      </c>
      <c r="ES85" s="20">
        <f t="shared" si="142"/>
        <v>0.6</v>
      </c>
      <c r="ET85" s="20">
        <f t="shared" si="143"/>
        <v>0.65</v>
      </c>
      <c r="EU85" s="3">
        <f t="shared" si="144"/>
        <v>2</v>
      </c>
      <c r="EV85" s="1">
        <v>1</v>
      </c>
      <c r="EW85" s="1">
        <v>1</v>
      </c>
      <c r="EX85" s="20">
        <f t="shared" si="145"/>
        <v>0.5</v>
      </c>
      <c r="EY85" s="5">
        <v>20</v>
      </c>
      <c r="EZ85" s="5">
        <v>0</v>
      </c>
      <c r="FA85" s="22">
        <v>116</v>
      </c>
      <c r="FB85" s="22">
        <v>9</v>
      </c>
      <c r="FC85" s="22">
        <v>50</v>
      </c>
      <c r="FD85" s="22">
        <v>8</v>
      </c>
      <c r="FE85" s="22">
        <v>11</v>
      </c>
      <c r="FF85" s="22">
        <v>73</v>
      </c>
      <c r="FG85" s="22">
        <v>3</v>
      </c>
      <c r="FH85" s="22">
        <v>0</v>
      </c>
      <c r="FI85" s="6">
        <v>0.96666666670000001</v>
      </c>
      <c r="FJ85" s="6">
        <f t="shared" si="146"/>
        <v>2.0138888889583335E-2</v>
      </c>
      <c r="FK85" s="5">
        <v>0.02</v>
      </c>
      <c r="FL85" s="5">
        <v>4.54</v>
      </c>
      <c r="FM85" s="21">
        <f t="shared" si="147"/>
        <v>4.3859649122807024E-3</v>
      </c>
      <c r="FN85" s="1">
        <v>0</v>
      </c>
      <c r="FO85" s="22">
        <v>0</v>
      </c>
      <c r="FP85" s="22">
        <v>0</v>
      </c>
      <c r="FQ85" s="1">
        <v>0</v>
      </c>
      <c r="FR85" s="1">
        <f t="shared" si="148"/>
        <v>0</v>
      </c>
      <c r="FS85" s="3">
        <f t="shared" si="149"/>
        <v>0</v>
      </c>
      <c r="FT85" s="3" t="str">
        <f t="shared" si="150"/>
        <v xml:space="preserve"> </v>
      </c>
      <c r="FU85" s="1">
        <v>0</v>
      </c>
      <c r="FV85" s="1">
        <v>0</v>
      </c>
      <c r="FW85" s="20" t="str">
        <f t="shared" si="151"/>
        <v xml:space="preserve"> </v>
      </c>
      <c r="FX85" s="5">
        <v>0</v>
      </c>
      <c r="FY85" s="5">
        <v>1</v>
      </c>
      <c r="FZ85" s="22">
        <v>1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1">
        <v>52</v>
      </c>
      <c r="GI85" s="1">
        <v>22</v>
      </c>
      <c r="GJ85" s="1">
        <v>37</v>
      </c>
      <c r="GK85" s="1">
        <v>1</v>
      </c>
      <c r="GL85" s="1">
        <v>6</v>
      </c>
      <c r="GM85" s="1">
        <v>2</v>
      </c>
      <c r="GN85" s="31">
        <f t="shared" si="152"/>
        <v>0.33333333333333331</v>
      </c>
      <c r="GO85" s="1">
        <v>0</v>
      </c>
      <c r="GP85" s="1">
        <v>1</v>
      </c>
      <c r="GQ85" s="1">
        <v>1</v>
      </c>
      <c r="GR85" s="1">
        <v>1</v>
      </c>
      <c r="GS85" s="1">
        <v>1</v>
      </c>
      <c r="GT85" s="1">
        <v>0</v>
      </c>
      <c r="GU85" s="1">
        <v>0</v>
      </c>
      <c r="GV85" s="32" t="str">
        <f t="shared" si="153"/>
        <v xml:space="preserve"> </v>
      </c>
      <c r="GW85" s="9">
        <f t="shared" si="154"/>
        <v>4</v>
      </c>
      <c r="GX85" s="10">
        <v>2.6</v>
      </c>
      <c r="GY85" s="10">
        <v>0.7</v>
      </c>
      <c r="GZ85" s="10">
        <v>3.2</v>
      </c>
      <c r="HA85" s="29">
        <f t="shared" si="155"/>
        <v>6.6666666666666666E-2</v>
      </c>
      <c r="HB85" s="29">
        <f t="shared" si="156"/>
        <v>0.2196503136499621</v>
      </c>
      <c r="HC85">
        <v>21</v>
      </c>
      <c r="HD85">
        <v>15.9</v>
      </c>
      <c r="HE85">
        <v>-3.8</v>
      </c>
      <c r="HF85">
        <v>4.4000000000000004</v>
      </c>
      <c r="HG85">
        <v>0.9</v>
      </c>
      <c r="HH85">
        <v>-0.1</v>
      </c>
      <c r="HI85">
        <v>5.0999999999999996</v>
      </c>
      <c r="HJ85" s="11">
        <f t="shared" si="157"/>
        <v>0.10625</v>
      </c>
      <c r="HK85" s="11">
        <f t="shared" si="158"/>
        <v>0.35006768737962707</v>
      </c>
      <c r="HL85">
        <v>99</v>
      </c>
      <c r="HM85">
        <v>0</v>
      </c>
      <c r="HN85">
        <v>0</v>
      </c>
      <c r="HQ85" s="33">
        <v>1000000</v>
      </c>
      <c r="HR85" s="33">
        <v>0</v>
      </c>
      <c r="HS85" s="30">
        <f t="shared" si="159"/>
        <v>4.2219512195121949</v>
      </c>
    </row>
    <row r="86" spans="1:227" x14ac:dyDescent="0.2">
      <c r="A86" s="1">
        <v>22</v>
      </c>
      <c r="B86" s="2" t="s">
        <v>706</v>
      </c>
      <c r="C86" s="2" t="s">
        <v>707</v>
      </c>
      <c r="D86" s="2" t="s">
        <v>372</v>
      </c>
      <c r="E86" s="2" t="s">
        <v>230</v>
      </c>
      <c r="F86" s="2">
        <v>79</v>
      </c>
      <c r="G86" s="2">
        <v>244</v>
      </c>
      <c r="H86" s="2" t="s">
        <v>231</v>
      </c>
      <c r="J86" s="3">
        <v>29</v>
      </c>
      <c r="K86" s="5" t="s">
        <v>708</v>
      </c>
      <c r="L86" s="5" t="s">
        <v>709</v>
      </c>
      <c r="M86" s="5" t="s">
        <v>710</v>
      </c>
      <c r="N86" s="5" t="s">
        <v>358</v>
      </c>
      <c r="O86" s="2" t="s">
        <v>358</v>
      </c>
      <c r="P86" s="2" t="s">
        <v>314</v>
      </c>
      <c r="Q86" s="1">
        <v>38</v>
      </c>
      <c r="R86" s="1">
        <v>2</v>
      </c>
      <c r="S86" s="1">
        <v>3</v>
      </c>
      <c r="T86" s="1">
        <v>5</v>
      </c>
      <c r="U86" s="1">
        <v>-13</v>
      </c>
      <c r="V86" s="1">
        <v>56</v>
      </c>
      <c r="W86" s="20">
        <f t="shared" si="80"/>
        <v>3.5714285714285712E-2</v>
      </c>
      <c r="X86" s="6">
        <v>540.21666666670001</v>
      </c>
      <c r="Y86" s="6">
        <f t="shared" si="81"/>
        <v>14.216228070176316</v>
      </c>
      <c r="Z86" s="1">
        <v>741</v>
      </c>
      <c r="AA86" s="6">
        <f t="shared" si="82"/>
        <v>19.5</v>
      </c>
      <c r="AB86" s="8">
        <f t="shared" si="83"/>
        <v>0.72903733693211881</v>
      </c>
      <c r="AC86" s="3">
        <f t="shared" si="84"/>
        <v>42.166666666666664</v>
      </c>
      <c r="AD86" s="8">
        <f t="shared" si="85"/>
        <v>4.6833060808931792</v>
      </c>
      <c r="AE86" s="20">
        <f t="shared" si="86"/>
        <v>0.22222222222222221</v>
      </c>
      <c r="AF86" s="20">
        <f t="shared" si="87"/>
        <v>0.33333333333333331</v>
      </c>
      <c r="AG86" s="20">
        <f t="shared" si="88"/>
        <v>0.55555555555555558</v>
      </c>
      <c r="AH86" s="3">
        <f t="shared" si="89"/>
        <v>381</v>
      </c>
      <c r="AI86" s="3">
        <f t="shared" si="90"/>
        <v>215</v>
      </c>
      <c r="AJ86" s="3">
        <f t="shared" si="91"/>
        <v>166</v>
      </c>
      <c r="AK86" s="20">
        <f t="shared" si="92"/>
        <v>0.56430446194225725</v>
      </c>
      <c r="AL86" s="6">
        <v>16.899999999999999</v>
      </c>
      <c r="AM86" s="1">
        <v>145</v>
      </c>
      <c r="AN86" s="1">
        <v>30</v>
      </c>
      <c r="AO86" s="1">
        <v>29</v>
      </c>
      <c r="AP86" s="1">
        <v>7</v>
      </c>
      <c r="AQ86" s="1">
        <v>12</v>
      </c>
      <c r="AR86" s="6">
        <f t="shared" si="93"/>
        <v>16.104649369079315</v>
      </c>
      <c r="AS86" s="6">
        <f t="shared" si="94"/>
        <v>3.3319964211888231</v>
      </c>
      <c r="AT86" s="6">
        <f t="shared" si="95"/>
        <v>3.2209298738158627</v>
      </c>
      <c r="AU86" s="6">
        <f t="shared" si="96"/>
        <v>0.77746583161072547</v>
      </c>
      <c r="AV86" s="6">
        <f t="shared" si="97"/>
        <v>1.3327985684755295</v>
      </c>
      <c r="AW86" s="1">
        <v>29</v>
      </c>
      <c r="AX86" s="1">
        <v>12</v>
      </c>
      <c r="AY86" s="1">
        <v>1</v>
      </c>
      <c r="AZ86" s="1">
        <v>0</v>
      </c>
      <c r="BA86" s="1">
        <v>0</v>
      </c>
      <c r="BB86" s="1">
        <v>0</v>
      </c>
      <c r="BC86" s="7">
        <f>(EA86+FH86+GG86)-(DZ86+FG86+GF86)-((BD86/60)*(0.11)+(EF86/60)*(-0.14)+(FI86/60)*(0.13))</f>
        <v>-2.9242749999998665</v>
      </c>
      <c r="BD86" s="6">
        <v>446.98333333329998</v>
      </c>
      <c r="BE86" s="6">
        <f t="shared" si="99"/>
        <v>11.762719298244736</v>
      </c>
      <c r="BF86" s="5">
        <v>11.7</v>
      </c>
      <c r="BG86" s="5">
        <v>37.43</v>
      </c>
      <c r="BH86" s="21">
        <f t="shared" si="100"/>
        <v>0.23814370038672911</v>
      </c>
      <c r="BI86" s="1">
        <v>2</v>
      </c>
      <c r="BJ86" s="22">
        <v>1</v>
      </c>
      <c r="BK86" s="22">
        <v>0</v>
      </c>
      <c r="BL86" s="1">
        <v>2</v>
      </c>
      <c r="BM86" s="1">
        <f t="shared" si="101"/>
        <v>4</v>
      </c>
      <c r="BN86" s="8">
        <f t="shared" si="102"/>
        <v>0.53693277154260322</v>
      </c>
      <c r="BO86" s="3">
        <f t="shared" si="103"/>
        <v>34.166666666666664</v>
      </c>
      <c r="BP86" s="20">
        <f t="shared" si="104"/>
        <v>0.33333333333333331</v>
      </c>
      <c r="BQ86" s="20">
        <f t="shared" si="105"/>
        <v>0.33333333333333331</v>
      </c>
      <c r="BR86" s="20">
        <f t="shared" si="106"/>
        <v>0.66666666666666663</v>
      </c>
      <c r="BS86" s="3">
        <f t="shared" si="107"/>
        <v>289</v>
      </c>
      <c r="BT86" s="1">
        <v>163</v>
      </c>
      <c r="BU86" s="1">
        <v>126</v>
      </c>
      <c r="BV86" s="20">
        <f t="shared" si="108"/>
        <v>0.56401384083044981</v>
      </c>
      <c r="BW86" s="5">
        <v>59</v>
      </c>
      <c r="BX86" s="5">
        <v>44</v>
      </c>
      <c r="BY86" s="21">
        <f t="shared" si="109"/>
        <v>0.25432098765432098</v>
      </c>
      <c r="BZ86" s="5">
        <v>95</v>
      </c>
      <c r="CA86" s="5">
        <v>71</v>
      </c>
      <c r="CB86" s="23">
        <f t="shared" si="110"/>
        <v>0.40987654320987654</v>
      </c>
      <c r="CC86" s="5">
        <v>76</v>
      </c>
      <c r="CD86" s="5">
        <v>60</v>
      </c>
      <c r="CE86" s="23">
        <f t="shared" si="111"/>
        <v>0.33580246913580247</v>
      </c>
      <c r="CF86" s="23">
        <f t="shared" si="112"/>
        <v>0.38289962825278812</v>
      </c>
      <c r="CG86" s="24">
        <v>1</v>
      </c>
      <c r="CH86" s="5">
        <v>151</v>
      </c>
      <c r="CI86" s="5">
        <v>180</v>
      </c>
      <c r="CJ86" s="5">
        <v>120</v>
      </c>
      <c r="CK86">
        <v>15.36167521</v>
      </c>
      <c r="CL86" s="5">
        <v>-6.3E-2</v>
      </c>
      <c r="CM86" s="5">
        <v>12</v>
      </c>
      <c r="CN86" s="5">
        <v>-1.2390000000000001</v>
      </c>
      <c r="CO86" s="5">
        <v>-2.129</v>
      </c>
      <c r="CP86" s="5">
        <v>1.7749999999999999</v>
      </c>
      <c r="CQ86" s="21">
        <f t="shared" si="113"/>
        <v>2.9268292682926831E-2</v>
      </c>
      <c r="CR86" s="25">
        <f t="shared" si="114"/>
        <v>0.91262135922330101</v>
      </c>
      <c r="CS86" s="22">
        <f t="shared" si="115"/>
        <v>915.54818849159369</v>
      </c>
      <c r="CT86" s="21">
        <f t="shared" si="116"/>
        <v>-5.8110348093772163E-2</v>
      </c>
      <c r="CU86" s="26">
        <f t="shared" si="117"/>
        <v>0.80971659919028349</v>
      </c>
      <c r="CV86" s="27">
        <f t="shared" si="118"/>
        <v>2.42914979757085</v>
      </c>
      <c r="CW86" s="27">
        <f t="shared" si="119"/>
        <v>27.665317139001353</v>
      </c>
      <c r="CX86" s="27">
        <f t="shared" si="120"/>
        <v>27.800269905533067</v>
      </c>
      <c r="CY86" s="27">
        <f t="shared" si="121"/>
        <v>54.925775978407565</v>
      </c>
      <c r="CZ86" s="27">
        <f t="shared" si="122"/>
        <v>55.195681511470987</v>
      </c>
      <c r="DA86" s="28">
        <f t="shared" si="123"/>
        <v>-0.26990553306342235</v>
      </c>
      <c r="DB86" s="5">
        <v>6</v>
      </c>
      <c r="DC86" s="5">
        <v>18</v>
      </c>
      <c r="DD86" s="22">
        <v>199</v>
      </c>
      <c r="DE86" s="22">
        <v>188</v>
      </c>
      <c r="DF86" s="22">
        <v>102</v>
      </c>
      <c r="DG86" s="22">
        <v>81</v>
      </c>
      <c r="DH86" s="22">
        <v>122</v>
      </c>
      <c r="DI86" s="22">
        <v>100</v>
      </c>
      <c r="DJ86" s="29">
        <f t="shared" si="124"/>
        <v>-0.56349661113033811</v>
      </c>
      <c r="DK86" s="27">
        <f t="shared" si="125"/>
        <v>2.2357523517583697</v>
      </c>
      <c r="DL86" s="27">
        <f t="shared" si="126"/>
        <v>1.7295442721149654</v>
      </c>
      <c r="DM86" s="27">
        <f t="shared" si="127"/>
        <v>32.017661037445336</v>
      </c>
      <c r="DN86" s="27">
        <f t="shared" si="128"/>
        <v>26.829028221100444</v>
      </c>
      <c r="DO86" s="27">
        <f t="shared" si="129"/>
        <v>60.829337570482444</v>
      </c>
      <c r="DP86" s="27">
        <f t="shared" si="130"/>
        <v>54.206448528481239</v>
      </c>
      <c r="DQ86" s="30">
        <f t="shared" si="131"/>
        <v>-6.8927945750646273</v>
      </c>
      <c r="DR86" s="5">
        <v>53</v>
      </c>
      <c r="DS86" s="5">
        <v>41</v>
      </c>
      <c r="DT86" s="5">
        <v>706</v>
      </c>
      <c r="DU86" s="5">
        <v>595</v>
      </c>
      <c r="DV86" s="5">
        <v>287</v>
      </c>
      <c r="DW86" s="5">
        <v>270</v>
      </c>
      <c r="DX86" s="5">
        <v>379</v>
      </c>
      <c r="DY86" s="5">
        <v>396</v>
      </c>
      <c r="DZ86" s="22">
        <v>9</v>
      </c>
      <c r="EA86" s="22">
        <v>9</v>
      </c>
      <c r="EB86" s="22">
        <f t="shared" si="132"/>
        <v>0</v>
      </c>
      <c r="EC86" s="26">
        <f t="shared" si="133"/>
        <v>1.2080987359708573</v>
      </c>
      <c r="ED86" s="27">
        <f t="shared" si="134"/>
        <v>1.2080987359708573</v>
      </c>
      <c r="EE86" s="27">
        <f t="shared" si="135"/>
        <v>0</v>
      </c>
      <c r="EF86" s="6">
        <v>21.6</v>
      </c>
      <c r="EG86" s="6">
        <f t="shared" si="136"/>
        <v>0.56842105263157894</v>
      </c>
      <c r="EH86" s="5">
        <v>0.56000000000000005</v>
      </c>
      <c r="EI86" s="5">
        <v>4.66</v>
      </c>
      <c r="EJ86" s="21">
        <f t="shared" si="137"/>
        <v>0.10727969348659004</v>
      </c>
      <c r="EK86" s="1">
        <v>0</v>
      </c>
      <c r="EL86" s="22">
        <v>1</v>
      </c>
      <c r="EM86" s="22">
        <v>1</v>
      </c>
      <c r="EN86" s="1">
        <v>1</v>
      </c>
      <c r="EO86" s="3">
        <f t="shared" si="138"/>
        <v>1</v>
      </c>
      <c r="EP86" s="6">
        <f t="shared" si="139"/>
        <v>2.7777777777777777</v>
      </c>
      <c r="EQ86" s="3">
        <f t="shared" si="140"/>
        <v>8</v>
      </c>
      <c r="ER86" s="20">
        <f t="shared" si="141"/>
        <v>0</v>
      </c>
      <c r="ES86" s="20">
        <f t="shared" si="142"/>
        <v>0.33333333333333331</v>
      </c>
      <c r="ET86" s="20">
        <f t="shared" si="143"/>
        <v>0.33333333333333331</v>
      </c>
      <c r="EU86" s="3">
        <f t="shared" si="144"/>
        <v>23</v>
      </c>
      <c r="EV86" s="1">
        <v>10</v>
      </c>
      <c r="EW86" s="1">
        <v>13</v>
      </c>
      <c r="EX86" s="20">
        <f t="shared" si="145"/>
        <v>0.43478260869565216</v>
      </c>
      <c r="EY86" s="5">
        <v>3</v>
      </c>
      <c r="EZ86" s="5">
        <v>0</v>
      </c>
      <c r="FA86" s="22">
        <v>21</v>
      </c>
      <c r="FB86" s="22">
        <v>1</v>
      </c>
      <c r="FC86" s="22">
        <v>11</v>
      </c>
      <c r="FD86" s="22">
        <v>0</v>
      </c>
      <c r="FE86" s="22">
        <v>1</v>
      </c>
      <c r="FF86" s="22">
        <v>6</v>
      </c>
      <c r="FG86" s="22">
        <v>2</v>
      </c>
      <c r="FH86" s="22">
        <v>0</v>
      </c>
      <c r="FI86" s="6">
        <v>71.633333333300001</v>
      </c>
      <c r="FJ86" s="6">
        <f t="shared" si="146"/>
        <v>1.8850877192973685</v>
      </c>
      <c r="FK86" s="5">
        <v>1.82</v>
      </c>
      <c r="FL86" s="5">
        <v>2.93</v>
      </c>
      <c r="FM86" s="21">
        <f t="shared" si="147"/>
        <v>0.38315789473684214</v>
      </c>
      <c r="FN86" s="1">
        <v>0</v>
      </c>
      <c r="FO86" s="22">
        <v>0</v>
      </c>
      <c r="FP86" s="22">
        <v>0</v>
      </c>
      <c r="FQ86" s="1">
        <v>0</v>
      </c>
      <c r="FR86" s="1">
        <f t="shared" si="148"/>
        <v>0</v>
      </c>
      <c r="FS86" s="3">
        <f t="shared" si="149"/>
        <v>0</v>
      </c>
      <c r="FT86" s="3">
        <f t="shared" si="150"/>
        <v>69</v>
      </c>
      <c r="FU86" s="1">
        <v>42</v>
      </c>
      <c r="FV86" s="1">
        <v>27</v>
      </c>
      <c r="FW86" s="20">
        <f t="shared" si="151"/>
        <v>0.60869565217391308</v>
      </c>
      <c r="FX86" s="5">
        <v>0</v>
      </c>
      <c r="FY86" s="5">
        <v>8</v>
      </c>
      <c r="FZ86" s="22">
        <v>5</v>
      </c>
      <c r="GA86" s="22">
        <v>44</v>
      </c>
      <c r="GB86" s="22">
        <v>4</v>
      </c>
      <c r="GC86" s="22">
        <v>24</v>
      </c>
      <c r="GD86" s="22">
        <v>30</v>
      </c>
      <c r="GE86" s="22">
        <v>4</v>
      </c>
      <c r="GF86" s="22">
        <v>0</v>
      </c>
      <c r="GG86" s="22">
        <v>0</v>
      </c>
      <c r="GH86" s="1">
        <v>9</v>
      </c>
      <c r="GI86" s="1">
        <v>3</v>
      </c>
      <c r="GJ86" s="1">
        <v>27</v>
      </c>
      <c r="GK86" s="1">
        <v>8</v>
      </c>
      <c r="GN86" s="31" t="str">
        <f t="shared" si="152"/>
        <v xml:space="preserve"> </v>
      </c>
      <c r="GP86" s="1">
        <v>0</v>
      </c>
      <c r="GQ86" s="1">
        <v>0</v>
      </c>
      <c r="GR86" s="1">
        <v>1</v>
      </c>
      <c r="GS86" s="1">
        <v>1</v>
      </c>
      <c r="GT86" s="1">
        <v>0</v>
      </c>
      <c r="GU86" s="1">
        <v>0</v>
      </c>
      <c r="GV86" s="32" t="str">
        <f t="shared" si="153"/>
        <v xml:space="preserve"> </v>
      </c>
      <c r="GW86" s="9">
        <f t="shared" si="154"/>
        <v>4</v>
      </c>
      <c r="GX86" s="10">
        <v>-0.7</v>
      </c>
      <c r="GY86" s="10">
        <v>0</v>
      </c>
      <c r="GZ86" s="10">
        <v>-0.7</v>
      </c>
      <c r="HA86" s="29">
        <f t="shared" si="155"/>
        <v>-1.8421052631578946E-2</v>
      </c>
      <c r="HB86" s="29">
        <f t="shared" si="156"/>
        <v>-7.7746583161072538E-2</v>
      </c>
      <c r="HC86">
        <v>9.1</v>
      </c>
      <c r="HD86">
        <v>10.8</v>
      </c>
      <c r="HE86">
        <v>-16.399999999999999</v>
      </c>
      <c r="HF86">
        <v>-2</v>
      </c>
      <c r="HG86">
        <v>-0.1</v>
      </c>
      <c r="HH86">
        <v>0</v>
      </c>
      <c r="HI86">
        <v>-2.1</v>
      </c>
      <c r="HJ86" s="11">
        <f t="shared" si="157"/>
        <v>-5.5263157894736847E-2</v>
      </c>
      <c r="HK86" s="11">
        <f t="shared" si="158"/>
        <v>-0.23323974948321766</v>
      </c>
      <c r="HL86">
        <v>99</v>
      </c>
      <c r="HM86">
        <v>0</v>
      </c>
      <c r="HN86">
        <v>0</v>
      </c>
      <c r="HO86">
        <v>6</v>
      </c>
      <c r="HP86" t="s">
        <v>711</v>
      </c>
      <c r="HQ86" s="33">
        <v>1700000</v>
      </c>
      <c r="HR86" s="33">
        <v>0</v>
      </c>
      <c r="HS86" s="30">
        <f t="shared" si="159"/>
        <v>-4.2073170731707314</v>
      </c>
    </row>
    <row r="87" spans="1:227" x14ac:dyDescent="0.2">
      <c r="A87" s="1">
        <v>22</v>
      </c>
      <c r="B87" s="2" t="s">
        <v>712</v>
      </c>
      <c r="C87" s="2" t="s">
        <v>256</v>
      </c>
      <c r="D87" s="2" t="s">
        <v>257</v>
      </c>
      <c r="E87" s="2" t="s">
        <v>240</v>
      </c>
      <c r="F87" s="2">
        <v>71</v>
      </c>
      <c r="G87" s="2">
        <v>190</v>
      </c>
      <c r="H87" s="2" t="s">
        <v>249</v>
      </c>
      <c r="J87" s="3">
        <v>37</v>
      </c>
      <c r="K87" s="5" t="s">
        <v>713</v>
      </c>
      <c r="L87" s="5" t="s">
        <v>709</v>
      </c>
      <c r="M87" s="5" t="s">
        <v>714</v>
      </c>
      <c r="N87" s="5" t="s">
        <v>715</v>
      </c>
      <c r="O87" s="2" t="s">
        <v>715</v>
      </c>
      <c r="P87" s="2" t="s">
        <v>271</v>
      </c>
      <c r="Q87" s="1">
        <v>46</v>
      </c>
      <c r="R87" s="1">
        <v>7</v>
      </c>
      <c r="S87" s="1">
        <v>13</v>
      </c>
      <c r="T87" s="1">
        <v>20</v>
      </c>
      <c r="U87" s="1">
        <v>3</v>
      </c>
      <c r="V87" s="1">
        <v>97</v>
      </c>
      <c r="W87" s="20">
        <f t="shared" si="80"/>
        <v>7.2164948453608241E-2</v>
      </c>
      <c r="X87" s="6">
        <v>1048.7</v>
      </c>
      <c r="Y87" s="6">
        <f t="shared" si="81"/>
        <v>22.797826086956523</v>
      </c>
      <c r="Z87" s="1">
        <v>1197</v>
      </c>
      <c r="AA87" s="6">
        <f t="shared" si="82"/>
        <v>26.021739130434781</v>
      </c>
      <c r="AB87" s="8">
        <f t="shared" si="83"/>
        <v>0.87610693400167083</v>
      </c>
      <c r="AC87" s="3">
        <f t="shared" si="84"/>
        <v>69.935483870967744</v>
      </c>
      <c r="AD87" s="8">
        <f t="shared" si="85"/>
        <v>4.0012673140631874</v>
      </c>
      <c r="AE87" s="20">
        <f t="shared" si="86"/>
        <v>0.14583333333333334</v>
      </c>
      <c r="AF87" s="20">
        <f t="shared" si="87"/>
        <v>0.27083333333333331</v>
      </c>
      <c r="AG87" s="20">
        <f t="shared" si="88"/>
        <v>0.41666666666666663</v>
      </c>
      <c r="AH87" s="3" t="e">
        <f t="shared" si="89"/>
        <v>#VALUE!</v>
      </c>
      <c r="AI87" s="3" t="str">
        <f t="shared" si="90"/>
        <v xml:space="preserve"> </v>
      </c>
      <c r="AJ87" s="3" t="str">
        <f t="shared" si="91"/>
        <v xml:space="preserve"> </v>
      </c>
      <c r="AK87" s="20" t="e">
        <f t="shared" si="92"/>
        <v>#VALUE!</v>
      </c>
      <c r="AL87" s="6">
        <v>0</v>
      </c>
      <c r="AM87" s="1">
        <v>29</v>
      </c>
      <c r="AN87" s="1">
        <v>81</v>
      </c>
      <c r="AO87" s="1">
        <v>57</v>
      </c>
      <c r="AP87" s="1">
        <v>42</v>
      </c>
      <c r="AQ87" s="1">
        <v>16</v>
      </c>
      <c r="AR87" s="6">
        <f t="shared" si="93"/>
        <v>1.6591971011728808</v>
      </c>
      <c r="AS87" s="6">
        <f t="shared" si="94"/>
        <v>4.6343091446552878</v>
      </c>
      <c r="AT87" s="6">
        <f t="shared" si="95"/>
        <v>3.2611805092018691</v>
      </c>
      <c r="AU87" s="6">
        <f t="shared" si="96"/>
        <v>2.4029751120434826</v>
      </c>
      <c r="AV87" s="6">
        <f t="shared" si="97"/>
        <v>0.91541909030227897</v>
      </c>
      <c r="AW87" s="1">
        <v>27</v>
      </c>
      <c r="AX87" s="1">
        <v>11</v>
      </c>
      <c r="AY87" s="1">
        <v>1</v>
      </c>
      <c r="AZ87" s="1">
        <v>0</v>
      </c>
      <c r="BA87" s="1">
        <v>0</v>
      </c>
      <c r="BB87" s="1">
        <v>0</v>
      </c>
      <c r="BC87" s="7">
        <f>(EA87+FH87+GG87)-(DZ87+FG87+GF87)-((BD87/60)*(-0.29)+(EF87/60)*0.11+(FI87/60)*(-0.33))</f>
        <v>-0.9602611111108672</v>
      </c>
      <c r="BD87" s="6">
        <v>837.3</v>
      </c>
      <c r="BE87" s="6">
        <f t="shared" si="99"/>
        <v>18.202173913043477</v>
      </c>
      <c r="BF87" s="5">
        <v>17.309999999999999</v>
      </c>
      <c r="BG87" s="5">
        <v>31.55</v>
      </c>
      <c r="BH87" s="21">
        <f t="shared" si="100"/>
        <v>0.35427752762996312</v>
      </c>
      <c r="BI87" s="1">
        <v>2</v>
      </c>
      <c r="BJ87" s="22">
        <v>2</v>
      </c>
      <c r="BK87" s="22">
        <v>2</v>
      </c>
      <c r="BL87" s="1">
        <v>4</v>
      </c>
      <c r="BM87" s="1">
        <f t="shared" si="101"/>
        <v>6</v>
      </c>
      <c r="BN87" s="8">
        <f t="shared" si="102"/>
        <v>0.42995342171264783</v>
      </c>
      <c r="BO87" s="3">
        <f t="shared" si="103"/>
        <v>29.935483870967744</v>
      </c>
      <c r="BP87" s="20">
        <f t="shared" si="104"/>
        <v>6.4516129032258063E-2</v>
      </c>
      <c r="BQ87" s="20">
        <f t="shared" si="105"/>
        <v>0.12903225806451613</v>
      </c>
      <c r="BR87" s="20">
        <f t="shared" si="106"/>
        <v>0.19354838709677419</v>
      </c>
      <c r="BS87" s="3" t="str">
        <f t="shared" si="107"/>
        <v xml:space="preserve"> </v>
      </c>
      <c r="BV87" s="20" t="str">
        <f t="shared" si="108"/>
        <v xml:space="preserve"> </v>
      </c>
      <c r="BW87" s="5">
        <v>130</v>
      </c>
      <c r="BX87" s="5">
        <v>134</v>
      </c>
      <c r="BY87" s="21">
        <f t="shared" si="109"/>
        <v>0.33630573248407641</v>
      </c>
      <c r="BZ87" s="5">
        <v>137</v>
      </c>
      <c r="CA87" s="5">
        <v>113</v>
      </c>
      <c r="CB87" s="23">
        <f t="shared" si="110"/>
        <v>0.31847133757961782</v>
      </c>
      <c r="CC87" s="5">
        <v>140</v>
      </c>
      <c r="CD87" s="5">
        <v>131</v>
      </c>
      <c r="CE87" s="23">
        <f t="shared" si="111"/>
        <v>0.34522292993630571</v>
      </c>
      <c r="CF87" s="23">
        <f t="shared" si="112"/>
        <v>0.51361867704280151</v>
      </c>
      <c r="CG87" s="24">
        <v>6</v>
      </c>
      <c r="CH87" s="5">
        <v>309</v>
      </c>
      <c r="CI87" s="5">
        <v>294</v>
      </c>
      <c r="CJ87" s="5">
        <v>256</v>
      </c>
      <c r="CK87">
        <v>15.61456465</v>
      </c>
      <c r="CL87" s="5">
        <v>-0.111</v>
      </c>
      <c r="CM87" s="5">
        <v>4</v>
      </c>
      <c r="CN87" s="5">
        <v>0.106</v>
      </c>
      <c r="CO87" s="5">
        <v>2.6859999999999999</v>
      </c>
      <c r="CP87" s="5">
        <v>4.7320000000000002</v>
      </c>
      <c r="CQ87" s="21">
        <f t="shared" si="113"/>
        <v>6.6810344827586202E-2</v>
      </c>
      <c r="CR87" s="25">
        <f t="shared" si="114"/>
        <v>0.92920353982300885</v>
      </c>
      <c r="CS87" s="22">
        <f t="shared" si="115"/>
        <v>935.8845743057675</v>
      </c>
      <c r="CT87" s="21">
        <f t="shared" si="116"/>
        <v>-3.9861153494049478E-3</v>
      </c>
      <c r="CU87" s="26">
        <f t="shared" si="117"/>
        <v>2.3359204280009043</v>
      </c>
      <c r="CV87" s="27">
        <f t="shared" si="118"/>
        <v>1.8084545249039259</v>
      </c>
      <c r="CW87" s="27">
        <f t="shared" si="119"/>
        <v>34.963454148142567</v>
      </c>
      <c r="CX87" s="27">
        <f t="shared" si="120"/>
        <v>25.544420164267951</v>
      </c>
      <c r="CY87" s="27">
        <f t="shared" si="121"/>
        <v>65.857885615251291</v>
      </c>
      <c r="CZ87" s="27">
        <f t="shared" si="122"/>
        <v>53.047999397181826</v>
      </c>
      <c r="DA87" s="28">
        <f t="shared" si="123"/>
        <v>12.809886218069465</v>
      </c>
      <c r="DB87" s="5">
        <v>31</v>
      </c>
      <c r="DC87" s="5">
        <v>24</v>
      </c>
      <c r="DD87" s="22">
        <v>433</v>
      </c>
      <c r="DE87" s="22">
        <v>315</v>
      </c>
      <c r="DF87" s="22">
        <v>157</v>
      </c>
      <c r="DG87" s="22">
        <v>143</v>
      </c>
      <c r="DH87" s="22">
        <v>222</v>
      </c>
      <c r="DI87" s="22">
        <v>253</v>
      </c>
      <c r="DJ87" s="29">
        <f t="shared" si="124"/>
        <v>7.7670379690422289</v>
      </c>
      <c r="DK87" s="27">
        <f t="shared" si="125"/>
        <v>1.8190587748914766</v>
      </c>
      <c r="DL87" s="27">
        <f t="shared" si="126"/>
        <v>2.1084544890787571</v>
      </c>
      <c r="DM87" s="27">
        <f t="shared" si="127"/>
        <v>27.823330806862813</v>
      </c>
      <c r="DN87" s="27">
        <f t="shared" si="128"/>
        <v>29.228967132915319</v>
      </c>
      <c r="DO87" s="27">
        <f t="shared" si="129"/>
        <v>55.646661613725627</v>
      </c>
      <c r="DP87" s="27">
        <f t="shared" si="130"/>
        <v>57.837800592572179</v>
      </c>
      <c r="DQ87" s="30">
        <f t="shared" si="131"/>
        <v>15.001025196916018</v>
      </c>
      <c r="DR87" s="5">
        <v>44</v>
      </c>
      <c r="DS87" s="5">
        <v>51</v>
      </c>
      <c r="DT87" s="5">
        <v>629</v>
      </c>
      <c r="DU87" s="5">
        <v>656</v>
      </c>
      <c r="DV87" s="5">
        <v>322</v>
      </c>
      <c r="DW87" s="5">
        <v>298</v>
      </c>
      <c r="DX87" s="5">
        <v>394</v>
      </c>
      <c r="DY87" s="5">
        <v>351</v>
      </c>
      <c r="DZ87" s="22">
        <v>8</v>
      </c>
      <c r="EA87" s="22">
        <v>4</v>
      </c>
      <c r="EB87" s="22">
        <f t="shared" si="132"/>
        <v>-4</v>
      </c>
      <c r="EC87" s="26">
        <f t="shared" si="133"/>
        <v>0.57327122895019711</v>
      </c>
      <c r="ED87" s="27">
        <f t="shared" si="134"/>
        <v>0.28663561447509855</v>
      </c>
      <c r="EE87" s="27">
        <f t="shared" si="135"/>
        <v>-0.28663561447509855</v>
      </c>
      <c r="EF87" s="6">
        <v>159.53333333329999</v>
      </c>
      <c r="EG87" s="6">
        <f t="shared" si="136"/>
        <v>3.4681159420282608</v>
      </c>
      <c r="EH87" s="5">
        <v>3.36</v>
      </c>
      <c r="EI87" s="5">
        <v>2.0699999999999998</v>
      </c>
      <c r="EJ87" s="21">
        <f t="shared" si="137"/>
        <v>0.61878453038674031</v>
      </c>
      <c r="EK87" s="1">
        <v>5</v>
      </c>
      <c r="EL87" s="22">
        <v>4</v>
      </c>
      <c r="EM87" s="22">
        <v>4</v>
      </c>
      <c r="EN87" s="1">
        <v>8</v>
      </c>
      <c r="EO87" s="3">
        <f t="shared" si="138"/>
        <v>13</v>
      </c>
      <c r="EP87" s="6">
        <f t="shared" si="139"/>
        <v>4.8892603426671313</v>
      </c>
      <c r="EQ87" s="3">
        <f t="shared" si="140"/>
        <v>40</v>
      </c>
      <c r="ER87" s="20">
        <f t="shared" si="141"/>
        <v>0.3125</v>
      </c>
      <c r="ES87" s="20">
        <f t="shared" si="142"/>
        <v>0.5</v>
      </c>
      <c r="ET87" s="20">
        <f t="shared" si="143"/>
        <v>0.8125</v>
      </c>
      <c r="EU87" s="3" t="str">
        <f t="shared" si="144"/>
        <v xml:space="preserve"> </v>
      </c>
      <c r="EX87" s="20" t="str">
        <f t="shared" si="145"/>
        <v xml:space="preserve"> </v>
      </c>
      <c r="EY87" s="5">
        <v>16</v>
      </c>
      <c r="EZ87" s="5">
        <v>1</v>
      </c>
      <c r="FA87" s="22">
        <v>144</v>
      </c>
      <c r="FB87" s="22">
        <v>27</v>
      </c>
      <c r="FC87" s="22">
        <v>64</v>
      </c>
      <c r="FD87" s="22">
        <v>7</v>
      </c>
      <c r="FE87" s="22">
        <v>5</v>
      </c>
      <c r="FF87" s="22">
        <v>77</v>
      </c>
      <c r="FG87" s="22">
        <v>1</v>
      </c>
      <c r="FH87" s="22">
        <v>0</v>
      </c>
      <c r="FI87" s="6">
        <v>51.866666666699999</v>
      </c>
      <c r="FJ87" s="6">
        <f t="shared" si="146"/>
        <v>1.1275362318847826</v>
      </c>
      <c r="FK87" s="5">
        <v>1.0900000000000001</v>
      </c>
      <c r="FL87" s="5">
        <v>3.41</v>
      </c>
      <c r="FM87" s="21">
        <f t="shared" si="147"/>
        <v>0.24222222222222223</v>
      </c>
      <c r="FN87" s="1">
        <v>0</v>
      </c>
      <c r="FO87" s="22">
        <v>0</v>
      </c>
      <c r="FP87" s="22">
        <v>1</v>
      </c>
      <c r="FQ87" s="1">
        <v>1</v>
      </c>
      <c r="FR87" s="1">
        <f t="shared" si="148"/>
        <v>1</v>
      </c>
      <c r="FS87" s="3">
        <f t="shared" si="149"/>
        <v>0</v>
      </c>
      <c r="FT87" s="3" t="str">
        <f t="shared" si="150"/>
        <v xml:space="preserve"> </v>
      </c>
      <c r="FW87" s="20" t="str">
        <f t="shared" si="151"/>
        <v xml:space="preserve"> </v>
      </c>
      <c r="FX87" s="5">
        <v>1</v>
      </c>
      <c r="FY87" s="5">
        <v>5</v>
      </c>
      <c r="FZ87" s="22">
        <v>3</v>
      </c>
      <c r="GA87" s="22">
        <v>30</v>
      </c>
      <c r="GB87" s="22">
        <v>1</v>
      </c>
      <c r="GC87" s="22">
        <v>13</v>
      </c>
      <c r="GD87" s="22">
        <v>19</v>
      </c>
      <c r="GE87" s="22">
        <v>3</v>
      </c>
      <c r="GF87" s="22">
        <v>1</v>
      </c>
      <c r="GG87" s="22">
        <v>1</v>
      </c>
      <c r="GH87" s="1">
        <v>53</v>
      </c>
      <c r="GI87" s="1">
        <v>21</v>
      </c>
      <c r="GJ87" s="1">
        <v>34</v>
      </c>
      <c r="GK87" s="1">
        <v>5</v>
      </c>
      <c r="GL87" s="1">
        <v>7</v>
      </c>
      <c r="GM87" s="1">
        <v>2</v>
      </c>
      <c r="GN87" s="31">
        <f t="shared" si="152"/>
        <v>0.2857142857142857</v>
      </c>
      <c r="GO87" s="1">
        <v>1</v>
      </c>
      <c r="GP87" s="1">
        <v>2</v>
      </c>
      <c r="GQ87" s="1">
        <v>0</v>
      </c>
      <c r="GR87" s="1">
        <v>0</v>
      </c>
      <c r="GS87" s="1">
        <v>1</v>
      </c>
      <c r="GT87" s="1">
        <v>0</v>
      </c>
      <c r="GU87" s="1">
        <v>0</v>
      </c>
      <c r="GV87" s="32" t="str">
        <f t="shared" si="153"/>
        <v xml:space="preserve"> </v>
      </c>
      <c r="GW87" s="9">
        <f t="shared" si="154"/>
        <v>4</v>
      </c>
      <c r="GX87" s="10">
        <v>1.8</v>
      </c>
      <c r="GY87" s="10">
        <v>3.1</v>
      </c>
      <c r="GZ87" s="10">
        <v>4.9000000000000004</v>
      </c>
      <c r="HA87" s="29">
        <f t="shared" si="155"/>
        <v>0.10652173913043479</v>
      </c>
      <c r="HB87" s="29">
        <f t="shared" si="156"/>
        <v>0.28034709640507299</v>
      </c>
      <c r="HC87">
        <v>25.8</v>
      </c>
      <c r="HD87">
        <v>20.5</v>
      </c>
      <c r="HE87">
        <v>6</v>
      </c>
      <c r="HF87">
        <v>2.6</v>
      </c>
      <c r="HG87">
        <v>2.9</v>
      </c>
      <c r="HH87">
        <v>-0.4</v>
      </c>
      <c r="HI87">
        <v>5.0999999999999996</v>
      </c>
      <c r="HJ87" s="11">
        <f t="shared" si="157"/>
        <v>0.1108695652173913</v>
      </c>
      <c r="HK87" s="11">
        <f t="shared" si="158"/>
        <v>0.29178983503385142</v>
      </c>
      <c r="HL87">
        <v>99</v>
      </c>
      <c r="HM87">
        <v>0</v>
      </c>
      <c r="HN87">
        <v>0</v>
      </c>
      <c r="HO87">
        <v>2</v>
      </c>
      <c r="HP87" t="s">
        <v>294</v>
      </c>
      <c r="HQ87" s="33">
        <v>6666667</v>
      </c>
      <c r="HR87" s="33">
        <v>0</v>
      </c>
      <c r="HS87" s="30">
        <f t="shared" si="159"/>
        <v>-5.7292688780487797</v>
      </c>
    </row>
    <row r="88" spans="1:227" x14ac:dyDescent="0.2">
      <c r="A88" s="1">
        <v>42</v>
      </c>
      <c r="B88" s="2" t="s">
        <v>716</v>
      </c>
      <c r="C88" s="2" t="s">
        <v>717</v>
      </c>
      <c r="D88" s="2" t="s">
        <v>347</v>
      </c>
      <c r="E88" s="2" t="s">
        <v>240</v>
      </c>
      <c r="F88" s="2">
        <v>73</v>
      </c>
      <c r="G88" s="2">
        <v>195</v>
      </c>
      <c r="H88" s="2" t="s">
        <v>249</v>
      </c>
      <c r="J88" s="3">
        <v>27</v>
      </c>
      <c r="K88" s="5" t="s">
        <v>718</v>
      </c>
      <c r="L88" s="5" t="s">
        <v>719</v>
      </c>
      <c r="M88" s="5" t="s">
        <v>720</v>
      </c>
      <c r="N88" s="5" t="s">
        <v>721</v>
      </c>
      <c r="O88" s="2" t="s">
        <v>721</v>
      </c>
      <c r="P88" s="2" t="s">
        <v>314</v>
      </c>
      <c r="Q88" s="1">
        <v>46</v>
      </c>
      <c r="R88" s="1">
        <v>12</v>
      </c>
      <c r="S88" s="1">
        <v>16</v>
      </c>
      <c r="T88" s="1">
        <v>28</v>
      </c>
      <c r="U88" s="1">
        <v>-1</v>
      </c>
      <c r="V88" s="1">
        <v>61</v>
      </c>
      <c r="W88" s="20">
        <f t="shared" si="80"/>
        <v>0.19672131147540983</v>
      </c>
      <c r="X88" s="6">
        <v>934.28333333329999</v>
      </c>
      <c r="Y88" s="6">
        <f t="shared" si="81"/>
        <v>20.310507246376087</v>
      </c>
      <c r="Z88" s="1">
        <v>1271</v>
      </c>
      <c r="AA88" s="6">
        <f t="shared" si="82"/>
        <v>27.630434782608695</v>
      </c>
      <c r="AB88" s="8">
        <f t="shared" si="83"/>
        <v>0.735077366902675</v>
      </c>
      <c r="AC88" s="3">
        <f t="shared" si="84"/>
        <v>63.934817170111288</v>
      </c>
      <c r="AD88" s="8">
        <f t="shared" si="85"/>
        <v>4.1059161534225668</v>
      </c>
      <c r="AE88" s="20">
        <f t="shared" si="86"/>
        <v>0.21818181818181817</v>
      </c>
      <c r="AF88" s="20">
        <f t="shared" si="87"/>
        <v>0.29090909090909089</v>
      </c>
      <c r="AG88" s="20">
        <f t="shared" si="88"/>
        <v>0.50909090909090904</v>
      </c>
      <c r="AH88" s="3">
        <f t="shared" si="89"/>
        <v>1063</v>
      </c>
      <c r="AI88" s="3">
        <f t="shared" si="90"/>
        <v>559</v>
      </c>
      <c r="AJ88" s="3">
        <f t="shared" si="91"/>
        <v>504</v>
      </c>
      <c r="AK88" s="20">
        <f t="shared" si="92"/>
        <v>0.52587017873941677</v>
      </c>
      <c r="AL88" s="6">
        <v>37.5</v>
      </c>
      <c r="AM88" s="1">
        <v>65</v>
      </c>
      <c r="AN88" s="1">
        <v>23</v>
      </c>
      <c r="AO88" s="1">
        <v>24</v>
      </c>
      <c r="AP88" s="1">
        <v>37</v>
      </c>
      <c r="AQ88" s="1">
        <v>37</v>
      </c>
      <c r="AR88" s="6">
        <f t="shared" si="93"/>
        <v>4.1743225645326785</v>
      </c>
      <c r="AS88" s="6">
        <f t="shared" si="94"/>
        <v>1.4770679843731016</v>
      </c>
      <c r="AT88" s="6">
        <f t="shared" si="95"/>
        <v>1.5412883315197583</v>
      </c>
      <c r="AU88" s="6">
        <f t="shared" si="96"/>
        <v>2.376152844426294</v>
      </c>
      <c r="AV88" s="6">
        <f t="shared" si="97"/>
        <v>2.376152844426294</v>
      </c>
      <c r="AW88" s="1">
        <v>6</v>
      </c>
      <c r="AX88" s="1">
        <v>3</v>
      </c>
      <c r="AY88" s="1">
        <v>0</v>
      </c>
      <c r="AZ88" s="1">
        <v>0</v>
      </c>
      <c r="BA88" s="1">
        <v>0</v>
      </c>
      <c r="BB88" s="1">
        <v>0</v>
      </c>
      <c r="BC88" s="7">
        <f>(EA88+FH88+GG88)-(DZ88+FG88+GF88)-((BD88/60)*(0.11)+(EF88/60)*(-0.14)+(FI88/60)*(0.13))</f>
        <v>4.8319055555554664</v>
      </c>
      <c r="BD88" s="6">
        <v>721.98333333330004</v>
      </c>
      <c r="BE88" s="6">
        <f t="shared" si="99"/>
        <v>15.69528985507174</v>
      </c>
      <c r="BF88" s="5">
        <v>15.17</v>
      </c>
      <c r="BG88" s="5">
        <v>33.08</v>
      </c>
      <c r="BH88" s="21">
        <f t="shared" si="100"/>
        <v>0.31440414507772019</v>
      </c>
      <c r="BI88" s="1">
        <v>7</v>
      </c>
      <c r="BJ88" s="22">
        <v>5</v>
      </c>
      <c r="BK88" s="22">
        <v>6</v>
      </c>
      <c r="BL88" s="1">
        <v>11</v>
      </c>
      <c r="BM88" s="1">
        <f t="shared" si="101"/>
        <v>18</v>
      </c>
      <c r="BN88" s="8">
        <f t="shared" si="102"/>
        <v>1.4958794062652183</v>
      </c>
      <c r="BO88" s="3">
        <f t="shared" si="103"/>
        <v>45.405405405405403</v>
      </c>
      <c r="BP88" s="20">
        <f t="shared" si="104"/>
        <v>0.1891891891891892</v>
      </c>
      <c r="BQ88" s="20">
        <f t="shared" si="105"/>
        <v>0.29729729729729731</v>
      </c>
      <c r="BR88" s="20">
        <f t="shared" si="106"/>
        <v>0.48648648648648651</v>
      </c>
      <c r="BS88" s="3">
        <f t="shared" si="107"/>
        <v>717</v>
      </c>
      <c r="BT88" s="1">
        <v>378</v>
      </c>
      <c r="BU88" s="1">
        <v>339</v>
      </c>
      <c r="BV88" s="20">
        <f t="shared" si="108"/>
        <v>0.52719665271966532</v>
      </c>
      <c r="BW88" s="5">
        <v>107</v>
      </c>
      <c r="BX88" s="5">
        <v>105</v>
      </c>
      <c r="BY88" s="21">
        <f t="shared" si="109"/>
        <v>0.2872628726287263</v>
      </c>
      <c r="BZ88" s="5">
        <v>132</v>
      </c>
      <c r="CA88" s="5">
        <v>129</v>
      </c>
      <c r="CB88" s="23">
        <f t="shared" si="110"/>
        <v>0.35365853658536583</v>
      </c>
      <c r="CC88" s="5">
        <v>158</v>
      </c>
      <c r="CD88" s="5">
        <v>107</v>
      </c>
      <c r="CE88" s="23">
        <f t="shared" si="111"/>
        <v>0.35907859078590787</v>
      </c>
      <c r="CF88" s="23">
        <f t="shared" si="112"/>
        <v>0.44820295983086683</v>
      </c>
      <c r="CG88" s="24">
        <v>6</v>
      </c>
      <c r="CH88" s="5">
        <v>234</v>
      </c>
      <c r="CI88" s="5">
        <v>292</v>
      </c>
      <c r="CJ88" s="5">
        <v>261</v>
      </c>
      <c r="CK88">
        <v>15.97016455</v>
      </c>
      <c r="CL88" s="5">
        <v>0.85799999999999998</v>
      </c>
      <c r="CM88" s="5">
        <v>6</v>
      </c>
      <c r="CN88" s="5">
        <v>2.2989999999999999</v>
      </c>
      <c r="CO88" s="5">
        <v>2.452</v>
      </c>
      <c r="CP88" s="5">
        <v>-11.686999999999999</v>
      </c>
      <c r="CQ88" s="21">
        <f t="shared" si="113"/>
        <v>0.11011904761904762</v>
      </c>
      <c r="CR88" s="25">
        <f t="shared" si="114"/>
        <v>0.91666666666666663</v>
      </c>
      <c r="CS88" s="22">
        <f t="shared" si="115"/>
        <v>927.67857142857144</v>
      </c>
      <c r="CT88" s="21">
        <f t="shared" si="116"/>
        <v>2.6785714285714246E-2</v>
      </c>
      <c r="CU88" s="26">
        <f t="shared" si="117"/>
        <v>3.1813361611876987</v>
      </c>
      <c r="CV88" s="27">
        <f t="shared" si="118"/>
        <v>2.9233899859562635</v>
      </c>
      <c r="CW88" s="27">
        <f t="shared" si="119"/>
        <v>28.889971625920722</v>
      </c>
      <c r="CX88" s="27">
        <f t="shared" si="120"/>
        <v>35.080679831475159</v>
      </c>
      <c r="CY88" s="27">
        <f t="shared" si="121"/>
        <v>56.490212375684273</v>
      </c>
      <c r="CZ88" s="27">
        <f t="shared" si="122"/>
        <v>66.808059384941672</v>
      </c>
      <c r="DA88" s="28">
        <f t="shared" si="123"/>
        <v>-10.317847009257399</v>
      </c>
      <c r="DB88" s="5">
        <v>37</v>
      </c>
      <c r="DC88" s="5">
        <v>34</v>
      </c>
      <c r="DD88" s="22">
        <v>299</v>
      </c>
      <c r="DE88" s="22">
        <v>374</v>
      </c>
      <c r="DF88" s="22">
        <v>133</v>
      </c>
      <c r="DG88" s="22">
        <v>178</v>
      </c>
      <c r="DH88" s="22">
        <v>191</v>
      </c>
      <c r="DI88" s="22">
        <v>188</v>
      </c>
      <c r="DJ88" s="29">
        <f t="shared" si="124"/>
        <v>4.8212819548017976</v>
      </c>
      <c r="DK88" s="27">
        <f t="shared" si="125"/>
        <v>2.6812470427422324</v>
      </c>
      <c r="DL88" s="27">
        <f t="shared" si="126"/>
        <v>2.5629567320330167</v>
      </c>
      <c r="DM88" s="27">
        <f t="shared" si="127"/>
        <v>25.07754587035382</v>
      </c>
      <c r="DN88" s="27">
        <f t="shared" si="128"/>
        <v>32.372115030755488</v>
      </c>
      <c r="DO88" s="27">
        <f t="shared" si="129"/>
        <v>49.681930497870781</v>
      </c>
      <c r="DP88" s="27">
        <f t="shared" si="130"/>
        <v>63.876767782976714</v>
      </c>
      <c r="DQ88" s="30">
        <f t="shared" si="131"/>
        <v>3.8769902758485344</v>
      </c>
      <c r="DR88" s="5">
        <v>68</v>
      </c>
      <c r="DS88" s="5">
        <v>65</v>
      </c>
      <c r="DT88" s="5">
        <v>568</v>
      </c>
      <c r="DU88" s="5">
        <v>756</v>
      </c>
      <c r="DV88" s="5">
        <v>287</v>
      </c>
      <c r="DW88" s="5">
        <v>340</v>
      </c>
      <c r="DX88" s="5">
        <v>459</v>
      </c>
      <c r="DY88" s="5">
        <v>337</v>
      </c>
      <c r="DZ88" s="22">
        <v>3</v>
      </c>
      <c r="EA88" s="22">
        <v>6</v>
      </c>
      <c r="EB88" s="22">
        <f t="shared" si="132"/>
        <v>3</v>
      </c>
      <c r="EC88" s="26">
        <f t="shared" si="133"/>
        <v>0.24931323437753636</v>
      </c>
      <c r="ED88" s="27">
        <f t="shared" si="134"/>
        <v>0.49862646875507272</v>
      </c>
      <c r="EE88" s="27">
        <f t="shared" si="135"/>
        <v>0.24931323437753636</v>
      </c>
      <c r="EF88" s="6">
        <v>136.78333333329999</v>
      </c>
      <c r="EG88" s="6">
        <f t="shared" si="136"/>
        <v>2.9735507246369566</v>
      </c>
      <c r="EH88" s="5">
        <v>2.72</v>
      </c>
      <c r="EI88" s="5">
        <v>2.3199999999999998</v>
      </c>
      <c r="EJ88" s="21">
        <f t="shared" si="137"/>
        <v>0.53968253968253976</v>
      </c>
      <c r="EK88" s="1">
        <v>4</v>
      </c>
      <c r="EL88" s="22">
        <v>3</v>
      </c>
      <c r="EM88" s="22">
        <v>2</v>
      </c>
      <c r="EN88" s="1">
        <v>5</v>
      </c>
      <c r="EO88" s="3">
        <f t="shared" si="138"/>
        <v>9</v>
      </c>
      <c r="EP88" s="6">
        <f t="shared" si="139"/>
        <v>3.947849396857305</v>
      </c>
      <c r="EQ88" s="3">
        <f t="shared" si="140"/>
        <v>18.52941176470588</v>
      </c>
      <c r="ER88" s="20">
        <f t="shared" si="141"/>
        <v>0.23529411764705882</v>
      </c>
      <c r="ES88" s="20">
        <f t="shared" si="142"/>
        <v>0.29411764705882354</v>
      </c>
      <c r="ET88" s="20">
        <f t="shared" si="143"/>
        <v>0.52941176470588236</v>
      </c>
      <c r="EU88" s="3">
        <f t="shared" si="144"/>
        <v>161</v>
      </c>
      <c r="EV88" s="1">
        <v>83</v>
      </c>
      <c r="EW88" s="1">
        <v>78</v>
      </c>
      <c r="EX88" s="20">
        <f t="shared" si="145"/>
        <v>0.51552795031055898</v>
      </c>
      <c r="EY88" s="5">
        <v>17</v>
      </c>
      <c r="EZ88" s="5">
        <v>4</v>
      </c>
      <c r="FA88" s="22">
        <v>88</v>
      </c>
      <c r="FB88" s="22">
        <v>19</v>
      </c>
      <c r="FC88" s="22">
        <v>43</v>
      </c>
      <c r="FD88" s="22">
        <v>4</v>
      </c>
      <c r="FE88" s="22">
        <v>6</v>
      </c>
      <c r="FF88" s="22">
        <v>56</v>
      </c>
      <c r="FG88" s="22">
        <v>0</v>
      </c>
      <c r="FH88" s="22">
        <v>2</v>
      </c>
      <c r="FI88" s="6">
        <v>75.516666666700004</v>
      </c>
      <c r="FJ88" s="6">
        <f t="shared" si="146"/>
        <v>1.6416666666673914</v>
      </c>
      <c r="FK88" s="5">
        <v>1.63</v>
      </c>
      <c r="FL88" s="5">
        <v>3.81</v>
      </c>
      <c r="FM88" s="21">
        <f t="shared" si="147"/>
        <v>0.29963235294117646</v>
      </c>
      <c r="FN88" s="1">
        <v>1</v>
      </c>
      <c r="FO88" s="22">
        <v>0</v>
      </c>
      <c r="FP88" s="22">
        <v>0</v>
      </c>
      <c r="FQ88" s="1">
        <v>0</v>
      </c>
      <c r="FR88" s="1">
        <f t="shared" si="148"/>
        <v>1</v>
      </c>
      <c r="FS88" s="3">
        <f t="shared" si="149"/>
        <v>0</v>
      </c>
      <c r="FT88" s="3">
        <f t="shared" si="150"/>
        <v>185</v>
      </c>
      <c r="FU88" s="1">
        <v>98</v>
      </c>
      <c r="FV88" s="1">
        <v>87</v>
      </c>
      <c r="FW88" s="20">
        <f t="shared" si="151"/>
        <v>0.52972972972972976</v>
      </c>
      <c r="FX88" s="5">
        <v>1</v>
      </c>
      <c r="FY88" s="5">
        <v>5</v>
      </c>
      <c r="FZ88" s="22">
        <v>9</v>
      </c>
      <c r="GA88" s="22">
        <v>51</v>
      </c>
      <c r="GB88" s="22">
        <v>1</v>
      </c>
      <c r="GC88" s="22">
        <v>28</v>
      </c>
      <c r="GD88" s="22">
        <v>40</v>
      </c>
      <c r="GE88" s="22">
        <v>5</v>
      </c>
      <c r="GF88" s="22">
        <v>0</v>
      </c>
      <c r="GG88" s="22">
        <v>1</v>
      </c>
      <c r="GH88" s="1">
        <v>59</v>
      </c>
      <c r="GI88" s="1">
        <v>21</v>
      </c>
      <c r="GJ88" s="1">
        <v>44</v>
      </c>
      <c r="GK88" s="1">
        <v>5</v>
      </c>
      <c r="GL88" s="1">
        <v>5</v>
      </c>
      <c r="GM88" s="1">
        <v>3</v>
      </c>
      <c r="GN88" s="31">
        <f t="shared" si="152"/>
        <v>0.6</v>
      </c>
      <c r="GO88" s="1">
        <v>0</v>
      </c>
      <c r="GP88" s="1">
        <v>5</v>
      </c>
      <c r="GQ88" s="1">
        <v>0</v>
      </c>
      <c r="GR88" s="1">
        <v>3</v>
      </c>
      <c r="GS88" s="1">
        <v>0</v>
      </c>
      <c r="GT88" s="1">
        <v>0</v>
      </c>
      <c r="GU88" s="1">
        <v>0</v>
      </c>
      <c r="GV88" s="32" t="str">
        <f t="shared" si="153"/>
        <v xml:space="preserve"> </v>
      </c>
      <c r="GW88" s="9">
        <f t="shared" si="154"/>
        <v>6</v>
      </c>
      <c r="GX88" s="10">
        <v>1.9</v>
      </c>
      <c r="GY88" s="10">
        <v>0.8</v>
      </c>
      <c r="GZ88" s="10">
        <v>2.7</v>
      </c>
      <c r="HA88" s="29">
        <f t="shared" si="155"/>
        <v>5.8695652173913045E-2</v>
      </c>
      <c r="HB88" s="29">
        <f t="shared" si="156"/>
        <v>0.1733949372959728</v>
      </c>
      <c r="HC88">
        <v>22.1</v>
      </c>
      <c r="HD88">
        <v>19.100000000000001</v>
      </c>
      <c r="HE88">
        <v>-1</v>
      </c>
      <c r="HF88">
        <v>1.7000000000000002</v>
      </c>
      <c r="HG88">
        <v>1</v>
      </c>
      <c r="HH88">
        <v>1</v>
      </c>
      <c r="HI88">
        <v>3.7</v>
      </c>
      <c r="HJ88" s="11">
        <f t="shared" si="157"/>
        <v>8.043478260869566E-2</v>
      </c>
      <c r="HK88" s="11">
        <f t="shared" si="158"/>
        <v>0.23761528444262942</v>
      </c>
      <c r="HL88">
        <v>99</v>
      </c>
      <c r="HM88">
        <v>0</v>
      </c>
      <c r="HN88">
        <v>0</v>
      </c>
      <c r="HO88">
        <v>2</v>
      </c>
      <c r="HP88" t="s">
        <v>488</v>
      </c>
      <c r="HQ88" s="33">
        <v>1500000</v>
      </c>
      <c r="HR88" s="33">
        <v>0</v>
      </c>
      <c r="HS88" s="30">
        <f t="shared" si="159"/>
        <v>1.9439024390243909</v>
      </c>
    </row>
    <row r="89" spans="1:227" x14ac:dyDescent="0.2">
      <c r="A89" s="1">
        <v>16</v>
      </c>
      <c r="B89" s="2" t="s">
        <v>722</v>
      </c>
      <c r="C89" s="2" t="s">
        <v>723</v>
      </c>
      <c r="D89" s="2" t="s">
        <v>379</v>
      </c>
      <c r="E89" s="2" t="s">
        <v>240</v>
      </c>
      <c r="F89" s="2">
        <v>73</v>
      </c>
      <c r="G89" s="2">
        <v>202</v>
      </c>
      <c r="H89" s="2" t="s">
        <v>231</v>
      </c>
      <c r="J89" s="3">
        <v>26</v>
      </c>
      <c r="K89" s="5" t="s">
        <v>724</v>
      </c>
      <c r="L89" s="5" t="s">
        <v>725</v>
      </c>
      <c r="M89" s="5" t="s">
        <v>726</v>
      </c>
      <c r="N89" s="5" t="s">
        <v>358</v>
      </c>
      <c r="O89" s="2" t="s">
        <v>727</v>
      </c>
      <c r="P89" s="2" t="s">
        <v>314</v>
      </c>
      <c r="Q89" s="1">
        <v>47</v>
      </c>
      <c r="R89" s="1">
        <v>12</v>
      </c>
      <c r="S89" s="1">
        <v>17</v>
      </c>
      <c r="T89" s="1">
        <v>29</v>
      </c>
      <c r="U89" s="1">
        <v>1</v>
      </c>
      <c r="V89" s="1">
        <v>88</v>
      </c>
      <c r="W89" s="20">
        <f t="shared" si="80"/>
        <v>0.13636363636363635</v>
      </c>
      <c r="X89" s="6">
        <v>778.11666666669998</v>
      </c>
      <c r="Y89" s="6">
        <f t="shared" si="81"/>
        <v>16.555673758865957</v>
      </c>
      <c r="Z89" s="1">
        <v>981</v>
      </c>
      <c r="AA89" s="6">
        <f t="shared" si="82"/>
        <v>20.872340425531913</v>
      </c>
      <c r="AB89" s="8">
        <f t="shared" si="83"/>
        <v>0.79318722392120289</v>
      </c>
      <c r="AC89" s="3">
        <f t="shared" si="84"/>
        <v>101.49</v>
      </c>
      <c r="AD89" s="8">
        <f t="shared" si="85"/>
        <v>7.8258187504012762</v>
      </c>
      <c r="AE89" s="20">
        <f t="shared" si="86"/>
        <v>0.29268292682926828</v>
      </c>
      <c r="AF89" s="20">
        <f t="shared" si="87"/>
        <v>0.41463414634146339</v>
      </c>
      <c r="AG89" s="20">
        <f t="shared" si="88"/>
        <v>0.70731707317073167</v>
      </c>
      <c r="AH89" s="3">
        <f t="shared" si="89"/>
        <v>446</v>
      </c>
      <c r="AI89" s="3">
        <f t="shared" si="90"/>
        <v>215</v>
      </c>
      <c r="AJ89" s="3">
        <f t="shared" si="91"/>
        <v>231</v>
      </c>
      <c r="AK89" s="20">
        <f t="shared" si="92"/>
        <v>0.4820627802690583</v>
      </c>
      <c r="AL89" s="6">
        <v>16.100000000000001</v>
      </c>
      <c r="AM89" s="1">
        <v>83</v>
      </c>
      <c r="AN89" s="1">
        <v>8</v>
      </c>
      <c r="AO89" s="1">
        <v>24</v>
      </c>
      <c r="AP89" s="1">
        <v>17</v>
      </c>
      <c r="AQ89" s="1">
        <v>19</v>
      </c>
      <c r="AR89" s="6">
        <f t="shared" si="93"/>
        <v>6.4000685415637584</v>
      </c>
      <c r="AS89" s="6">
        <f t="shared" si="94"/>
        <v>0.61687407629530211</v>
      </c>
      <c r="AT89" s="6">
        <f t="shared" si="95"/>
        <v>1.8506222288859062</v>
      </c>
      <c r="AU89" s="6">
        <f t="shared" si="96"/>
        <v>1.3108574121275169</v>
      </c>
      <c r="AV89" s="6">
        <f t="shared" si="97"/>
        <v>1.4650759312013424</v>
      </c>
      <c r="AW89" s="1">
        <v>16</v>
      </c>
      <c r="AX89" s="1">
        <v>8</v>
      </c>
      <c r="AY89" s="1">
        <v>0</v>
      </c>
      <c r="AZ89" s="1">
        <v>0</v>
      </c>
      <c r="BA89" s="1">
        <v>0</v>
      </c>
      <c r="BB89" s="1">
        <v>0</v>
      </c>
      <c r="BC89" s="7">
        <f>(EA89+FH89+GG89)-(DZ89+FG89+GF89)-((BD89/60)*(0.11)+(EF89/60)*(-0.14)+(FI89/60)*(0.13))</f>
        <v>3.1197444444445335</v>
      </c>
      <c r="BD89" s="6">
        <v>642.86666666669998</v>
      </c>
      <c r="BE89" s="6">
        <f t="shared" si="99"/>
        <v>13.678014184397872</v>
      </c>
      <c r="BF89" s="5">
        <v>13.15</v>
      </c>
      <c r="BG89" s="5">
        <v>34.700000000000003</v>
      </c>
      <c r="BH89" s="21">
        <f t="shared" si="100"/>
        <v>0.27481713688610238</v>
      </c>
      <c r="BI89" s="1">
        <v>9</v>
      </c>
      <c r="BJ89" s="22">
        <v>6</v>
      </c>
      <c r="BK89" s="22">
        <v>2</v>
      </c>
      <c r="BL89" s="1">
        <v>9</v>
      </c>
      <c r="BM89" s="1">
        <f t="shared" si="101"/>
        <v>18</v>
      </c>
      <c r="BN89" s="8">
        <f t="shared" si="102"/>
        <v>1.6799751114797428</v>
      </c>
      <c r="BO89" s="3">
        <f t="shared" si="103"/>
        <v>66.239999999999995</v>
      </c>
      <c r="BP89" s="20">
        <f t="shared" si="104"/>
        <v>0.36</v>
      </c>
      <c r="BQ89" s="20">
        <f t="shared" si="105"/>
        <v>0.36</v>
      </c>
      <c r="BR89" s="20">
        <f t="shared" si="106"/>
        <v>0.72</v>
      </c>
      <c r="BS89" s="3">
        <f t="shared" si="107"/>
        <v>393</v>
      </c>
      <c r="BT89" s="1">
        <v>190</v>
      </c>
      <c r="BU89" s="1">
        <v>203</v>
      </c>
      <c r="BV89" s="20">
        <f t="shared" si="108"/>
        <v>0.48346055979643765</v>
      </c>
      <c r="BW89" s="5">
        <v>75</v>
      </c>
      <c r="BX89" s="5">
        <v>95</v>
      </c>
      <c r="BY89" s="21">
        <f t="shared" si="109"/>
        <v>0.302491103202847</v>
      </c>
      <c r="BZ89" s="5">
        <v>102</v>
      </c>
      <c r="CA89" s="5">
        <v>86</v>
      </c>
      <c r="CB89" s="23">
        <f t="shared" si="110"/>
        <v>0.33451957295373663</v>
      </c>
      <c r="CC89" s="5">
        <v>105</v>
      </c>
      <c r="CD89" s="5">
        <v>99</v>
      </c>
      <c r="CE89" s="23">
        <f t="shared" si="111"/>
        <v>0.36298932384341637</v>
      </c>
      <c r="CF89" s="23">
        <f t="shared" si="112"/>
        <v>0.47486033519553073</v>
      </c>
      <c r="CG89" s="24">
        <v>4</v>
      </c>
      <c r="CH89" s="5">
        <v>232</v>
      </c>
      <c r="CI89" s="5">
        <v>224</v>
      </c>
      <c r="CJ89" s="5">
        <v>188</v>
      </c>
      <c r="CK89">
        <v>15.809202669999999</v>
      </c>
      <c r="CL89" s="5">
        <v>0.13900000000000001</v>
      </c>
      <c r="CM89" s="5">
        <v>6</v>
      </c>
      <c r="CN89" s="5">
        <v>-5.5E-2</v>
      </c>
      <c r="CO89" s="5">
        <v>0.61099999999999999</v>
      </c>
      <c r="CP89" s="5">
        <v>-2.2759999999999998</v>
      </c>
      <c r="CQ89" s="21">
        <f t="shared" si="113"/>
        <v>9.0579710144927536E-2</v>
      </c>
      <c r="CR89" s="25">
        <f t="shared" si="114"/>
        <v>0.92229729729729726</v>
      </c>
      <c r="CS89" s="22">
        <f t="shared" si="115"/>
        <v>931.35526831179004</v>
      </c>
      <c r="CT89" s="21">
        <f t="shared" si="116"/>
        <v>1.2877007442224794E-2</v>
      </c>
      <c r="CU89" s="26">
        <f t="shared" si="117"/>
        <v>2.4269881077582713</v>
      </c>
      <c r="CV89" s="27">
        <f t="shared" si="118"/>
        <v>2.2328290591376101</v>
      </c>
      <c r="CW89" s="27">
        <f t="shared" si="119"/>
        <v>26.793948709651318</v>
      </c>
      <c r="CX89" s="27">
        <f t="shared" si="120"/>
        <v>28.735539195857939</v>
      </c>
      <c r="CY89" s="27">
        <f t="shared" si="121"/>
        <v>49.510557398268745</v>
      </c>
      <c r="CZ89" s="27">
        <f t="shared" si="122"/>
        <v>50.190114068441062</v>
      </c>
      <c r="DA89" s="28">
        <f t="shared" si="123"/>
        <v>-0.67955667017231747</v>
      </c>
      <c r="DB89" s="5">
        <v>25</v>
      </c>
      <c r="DC89" s="5">
        <v>23</v>
      </c>
      <c r="DD89" s="22">
        <v>251</v>
      </c>
      <c r="DE89" s="22">
        <v>273</v>
      </c>
      <c r="DF89" s="22">
        <v>94</v>
      </c>
      <c r="DG89" s="22">
        <v>94</v>
      </c>
      <c r="DH89" s="22">
        <v>127</v>
      </c>
      <c r="DI89" s="22">
        <v>140</v>
      </c>
      <c r="DJ89" s="29">
        <f t="shared" si="124"/>
        <v>2.0547952851349454</v>
      </c>
      <c r="DK89" s="27">
        <f t="shared" si="125"/>
        <v>2.5016861855417254</v>
      </c>
      <c r="DL89" s="27">
        <f t="shared" si="126"/>
        <v>2.2809491691703965</v>
      </c>
      <c r="DM89" s="27">
        <f t="shared" si="127"/>
        <v>26.414862959102337</v>
      </c>
      <c r="DN89" s="27">
        <f t="shared" si="128"/>
        <v>29.284444171929607</v>
      </c>
      <c r="DO89" s="27">
        <f t="shared" si="129"/>
        <v>49.518670672634734</v>
      </c>
      <c r="DP89" s="27">
        <f t="shared" si="130"/>
        <v>53.89662149733276</v>
      </c>
      <c r="DQ89" s="30">
        <f t="shared" si="131"/>
        <v>3.6983941545257082</v>
      </c>
      <c r="DR89" s="5">
        <v>68</v>
      </c>
      <c r="DS89" s="5">
        <v>62</v>
      </c>
      <c r="DT89" s="5">
        <v>650</v>
      </c>
      <c r="DU89" s="5">
        <v>734</v>
      </c>
      <c r="DV89" s="5">
        <v>258</v>
      </c>
      <c r="DW89" s="5">
        <v>280</v>
      </c>
      <c r="DX89" s="5">
        <v>389</v>
      </c>
      <c r="DY89" s="5">
        <v>370</v>
      </c>
      <c r="DZ89" s="22">
        <v>8</v>
      </c>
      <c r="EA89" s="22">
        <v>13</v>
      </c>
      <c r="EB89" s="22">
        <f t="shared" si="132"/>
        <v>5</v>
      </c>
      <c r="EC89" s="26">
        <f t="shared" si="133"/>
        <v>0.74665560510210793</v>
      </c>
      <c r="ED89" s="27">
        <f t="shared" si="134"/>
        <v>1.2133153582909255</v>
      </c>
      <c r="EE89" s="27">
        <f t="shared" si="135"/>
        <v>0.46665975318881742</v>
      </c>
      <c r="EF89" s="6">
        <v>131.4166666667</v>
      </c>
      <c r="EG89" s="6">
        <f t="shared" si="136"/>
        <v>2.7960992907808508</v>
      </c>
      <c r="EH89" s="5">
        <v>2.69</v>
      </c>
      <c r="EI89" s="5">
        <v>3.3</v>
      </c>
      <c r="EJ89" s="21">
        <f t="shared" si="137"/>
        <v>0.44908180300500833</v>
      </c>
      <c r="EK89" s="1">
        <v>3</v>
      </c>
      <c r="EL89" s="22">
        <v>6</v>
      </c>
      <c r="EM89" s="22">
        <v>2</v>
      </c>
      <c r="EN89" s="1">
        <v>8</v>
      </c>
      <c r="EO89" s="3">
        <f t="shared" si="138"/>
        <v>11</v>
      </c>
      <c r="EP89" s="6">
        <f t="shared" si="139"/>
        <v>5.0221940393138818</v>
      </c>
      <c r="EQ89" s="3">
        <f t="shared" si="140"/>
        <v>35.25</v>
      </c>
      <c r="ER89" s="20">
        <f t="shared" si="141"/>
        <v>0.1875</v>
      </c>
      <c r="ES89" s="20">
        <f t="shared" si="142"/>
        <v>0.5</v>
      </c>
      <c r="ET89" s="20">
        <f t="shared" si="143"/>
        <v>0.6875</v>
      </c>
      <c r="EU89" s="3">
        <f t="shared" si="144"/>
        <v>42</v>
      </c>
      <c r="EV89" s="1">
        <v>22</v>
      </c>
      <c r="EW89" s="1">
        <v>20</v>
      </c>
      <c r="EX89" s="20">
        <f t="shared" si="145"/>
        <v>0.52380952380952384</v>
      </c>
      <c r="EY89" s="5">
        <v>16</v>
      </c>
      <c r="EZ89" s="5">
        <v>2</v>
      </c>
      <c r="FA89" s="22">
        <v>78</v>
      </c>
      <c r="FB89" s="22">
        <v>8</v>
      </c>
      <c r="FC89" s="22">
        <v>32</v>
      </c>
      <c r="FD89" s="22">
        <v>4</v>
      </c>
      <c r="FE89" s="22">
        <v>5</v>
      </c>
      <c r="FF89" s="22">
        <v>44</v>
      </c>
      <c r="FG89" s="22">
        <v>1</v>
      </c>
      <c r="FH89" s="22">
        <v>0</v>
      </c>
      <c r="FI89" s="6">
        <v>3.8333333333000001</v>
      </c>
      <c r="FJ89" s="6">
        <f t="shared" si="146"/>
        <v>8.1560283687234045E-2</v>
      </c>
      <c r="FK89" s="5">
        <v>0.08</v>
      </c>
      <c r="FL89" s="5">
        <v>4.84</v>
      </c>
      <c r="FM89" s="21">
        <f t="shared" si="147"/>
        <v>1.6260162601626018E-2</v>
      </c>
      <c r="FN89" s="1">
        <v>0</v>
      </c>
      <c r="FO89" s="22">
        <v>0</v>
      </c>
      <c r="FP89" s="22">
        <v>0</v>
      </c>
      <c r="FQ89" s="1">
        <v>0</v>
      </c>
      <c r="FR89" s="1">
        <f t="shared" si="148"/>
        <v>0</v>
      </c>
      <c r="FS89" s="3">
        <f t="shared" si="149"/>
        <v>0</v>
      </c>
      <c r="FT89" s="3">
        <f t="shared" si="150"/>
        <v>11</v>
      </c>
      <c r="FU89" s="1">
        <v>3</v>
      </c>
      <c r="FV89" s="1">
        <v>8</v>
      </c>
      <c r="FW89" s="20">
        <f t="shared" si="151"/>
        <v>0.27272727272727271</v>
      </c>
      <c r="FX89" s="5">
        <v>0</v>
      </c>
      <c r="FY89" s="5">
        <v>2</v>
      </c>
      <c r="FZ89" s="22">
        <v>1</v>
      </c>
      <c r="GA89" s="22">
        <v>2</v>
      </c>
      <c r="GB89" s="22">
        <v>0</v>
      </c>
      <c r="GC89" s="22">
        <v>1</v>
      </c>
      <c r="GD89" s="22">
        <v>1</v>
      </c>
      <c r="GE89" s="22">
        <v>0</v>
      </c>
      <c r="GF89" s="22">
        <v>0</v>
      </c>
      <c r="GG89" s="22">
        <v>0</v>
      </c>
      <c r="GH89" s="1">
        <v>42</v>
      </c>
      <c r="GI89" s="1">
        <v>16</v>
      </c>
      <c r="GJ89" s="1">
        <v>27</v>
      </c>
      <c r="GK89" s="1">
        <v>2</v>
      </c>
      <c r="GL89" s="1">
        <v>2</v>
      </c>
      <c r="GM89" s="1">
        <v>1</v>
      </c>
      <c r="GN89" s="31">
        <f t="shared" si="152"/>
        <v>0.5</v>
      </c>
      <c r="GO89" s="1">
        <v>1</v>
      </c>
      <c r="GP89" s="1">
        <v>3</v>
      </c>
      <c r="GQ89" s="1">
        <v>0</v>
      </c>
      <c r="GR89" s="1">
        <v>1</v>
      </c>
      <c r="GS89" s="1">
        <v>0</v>
      </c>
      <c r="GT89" s="1">
        <v>0</v>
      </c>
      <c r="GU89" s="1">
        <v>0</v>
      </c>
      <c r="GV89" s="32" t="str">
        <f t="shared" si="153"/>
        <v xml:space="preserve"> </v>
      </c>
      <c r="GW89" s="9">
        <f t="shared" si="154"/>
        <v>6</v>
      </c>
      <c r="GX89" s="10">
        <v>2.4</v>
      </c>
      <c r="GY89" s="10">
        <v>1</v>
      </c>
      <c r="GZ89" s="10">
        <v>3.4</v>
      </c>
      <c r="HA89" s="29">
        <f t="shared" si="155"/>
        <v>7.2340425531914887E-2</v>
      </c>
      <c r="HB89" s="29">
        <f t="shared" si="156"/>
        <v>0.26217148242550337</v>
      </c>
      <c r="HC89">
        <v>19.899999999999999</v>
      </c>
      <c r="HD89">
        <v>14.5</v>
      </c>
      <c r="HE89">
        <v>0.5</v>
      </c>
      <c r="HF89">
        <v>3.3</v>
      </c>
      <c r="HG89">
        <v>1</v>
      </c>
      <c r="HH89">
        <v>0.2</v>
      </c>
      <c r="HI89">
        <v>4.5</v>
      </c>
      <c r="HJ89" s="11">
        <f t="shared" si="157"/>
        <v>9.5744680851063829E-2</v>
      </c>
      <c r="HK89" s="11">
        <f t="shared" si="158"/>
        <v>0.34699166791610742</v>
      </c>
      <c r="HL89">
        <v>99</v>
      </c>
      <c r="HM89">
        <v>0</v>
      </c>
      <c r="HN89">
        <v>0</v>
      </c>
      <c r="HO89">
        <v>2</v>
      </c>
      <c r="HP89" t="s">
        <v>488</v>
      </c>
      <c r="HQ89" s="33">
        <v>3200000</v>
      </c>
      <c r="HR89" s="33">
        <v>0</v>
      </c>
      <c r="HS89" s="30">
        <f t="shared" si="159"/>
        <v>-0.24146341463414611</v>
      </c>
    </row>
    <row r="90" spans="1:227" x14ac:dyDescent="0.2">
      <c r="A90" s="1">
        <v>61</v>
      </c>
      <c r="B90" s="2" t="s">
        <v>728</v>
      </c>
      <c r="C90" s="2" t="s">
        <v>265</v>
      </c>
      <c r="D90" s="2" t="s">
        <v>266</v>
      </c>
      <c r="E90" s="2" t="s">
        <v>230</v>
      </c>
      <c r="F90" s="2">
        <v>74</v>
      </c>
      <c r="G90" s="2">
        <v>205</v>
      </c>
      <c r="H90" s="2" t="s">
        <v>249</v>
      </c>
      <c r="J90" s="3">
        <v>26</v>
      </c>
      <c r="K90" s="5" t="s">
        <v>729</v>
      </c>
      <c r="L90" s="5" t="s">
        <v>730</v>
      </c>
      <c r="M90" s="5" t="s">
        <v>234</v>
      </c>
      <c r="N90" s="5" t="s">
        <v>715</v>
      </c>
      <c r="O90" s="2" t="s">
        <v>715</v>
      </c>
      <c r="P90" s="2" t="s">
        <v>271</v>
      </c>
      <c r="Q90" s="1">
        <v>41</v>
      </c>
      <c r="R90" s="1">
        <v>0</v>
      </c>
      <c r="S90" s="1">
        <v>7</v>
      </c>
      <c r="T90" s="1">
        <v>7</v>
      </c>
      <c r="U90" s="1">
        <v>-5</v>
      </c>
      <c r="V90" s="1">
        <v>48</v>
      </c>
      <c r="W90" s="20">
        <f t="shared" si="80"/>
        <v>0</v>
      </c>
      <c r="X90" s="6">
        <v>770.85</v>
      </c>
      <c r="Y90" s="6">
        <f t="shared" si="81"/>
        <v>18.801219512195122</v>
      </c>
      <c r="Z90" s="1">
        <v>1018</v>
      </c>
      <c r="AA90" s="6">
        <f t="shared" si="82"/>
        <v>24.829268292682926</v>
      </c>
      <c r="AB90" s="8">
        <f t="shared" si="83"/>
        <v>0.75722003929273085</v>
      </c>
      <c r="AC90" s="3">
        <f t="shared" si="84"/>
        <v>45.803921568627452</v>
      </c>
      <c r="AD90" s="8">
        <f t="shared" si="85"/>
        <v>3.5652011339659428</v>
      </c>
      <c r="AE90" s="20">
        <f t="shared" si="86"/>
        <v>0</v>
      </c>
      <c r="AF90" s="20">
        <f t="shared" si="87"/>
        <v>0.33333333333333331</v>
      </c>
      <c r="AG90" s="20">
        <f t="shared" si="88"/>
        <v>0.33333333333333331</v>
      </c>
      <c r="AH90" s="3" t="e">
        <f t="shared" si="89"/>
        <v>#VALUE!</v>
      </c>
      <c r="AI90" s="3" t="str">
        <f t="shared" si="90"/>
        <v xml:space="preserve"> </v>
      </c>
      <c r="AJ90" s="3" t="str">
        <f t="shared" si="91"/>
        <v xml:space="preserve"> </v>
      </c>
      <c r="AK90" s="20" t="e">
        <f t="shared" si="92"/>
        <v>#VALUE!</v>
      </c>
      <c r="AL90" s="6">
        <v>0</v>
      </c>
      <c r="AM90" s="1">
        <v>53</v>
      </c>
      <c r="AN90" s="1">
        <v>51</v>
      </c>
      <c r="AO90" s="1">
        <v>35</v>
      </c>
      <c r="AP90" s="1">
        <v>24</v>
      </c>
      <c r="AQ90" s="1">
        <v>12</v>
      </c>
      <c r="AR90" s="6">
        <f t="shared" si="93"/>
        <v>4.1253162093792559</v>
      </c>
      <c r="AS90" s="6">
        <f t="shared" si="94"/>
        <v>3.9696438995913601</v>
      </c>
      <c r="AT90" s="6">
        <f t="shared" si="95"/>
        <v>2.7242654212881883</v>
      </c>
      <c r="AU90" s="6">
        <f t="shared" si="96"/>
        <v>1.8680677174547577</v>
      </c>
      <c r="AV90" s="6">
        <f t="shared" si="97"/>
        <v>0.93403385872737887</v>
      </c>
      <c r="AW90" s="1">
        <v>6</v>
      </c>
      <c r="AX90" s="1">
        <v>3</v>
      </c>
      <c r="AY90" s="1">
        <v>0</v>
      </c>
      <c r="AZ90" s="1">
        <v>0</v>
      </c>
      <c r="BA90" s="1">
        <v>0</v>
      </c>
      <c r="BB90" s="1">
        <v>0</v>
      </c>
      <c r="BC90" s="7">
        <f>(EA90+FH90+GG90)-(DZ90+FG90+GF90)-((BD90/60)*(-0.29)+(EF90/60)*0.11+(FI90/60)*(-0.33))</f>
        <v>6.4126972222224659</v>
      </c>
      <c r="BD90" s="6">
        <v>654.35</v>
      </c>
      <c r="BE90" s="6">
        <f t="shared" si="99"/>
        <v>15.959756097560977</v>
      </c>
      <c r="BF90" s="5">
        <v>15.12</v>
      </c>
      <c r="BG90" s="5">
        <v>33.72</v>
      </c>
      <c r="BH90" s="21">
        <f t="shared" si="100"/>
        <v>0.30958230958230959</v>
      </c>
      <c r="BI90" s="1">
        <v>0</v>
      </c>
      <c r="BJ90" s="22">
        <v>2</v>
      </c>
      <c r="BK90" s="22">
        <v>4</v>
      </c>
      <c r="BL90" s="1">
        <v>6</v>
      </c>
      <c r="BM90" s="1">
        <f t="shared" si="101"/>
        <v>6</v>
      </c>
      <c r="BN90" s="8">
        <f t="shared" si="102"/>
        <v>0.5501642851684877</v>
      </c>
      <c r="BO90" s="3">
        <f t="shared" si="103"/>
        <v>32.470588235294116</v>
      </c>
      <c r="BP90" s="20">
        <f t="shared" si="104"/>
        <v>0</v>
      </c>
      <c r="BQ90" s="20">
        <f t="shared" si="105"/>
        <v>0.35294117647058826</v>
      </c>
      <c r="BR90" s="20">
        <f t="shared" si="106"/>
        <v>0.35294117647058826</v>
      </c>
      <c r="BS90" s="3" t="str">
        <f t="shared" si="107"/>
        <v xml:space="preserve"> </v>
      </c>
      <c r="BV90" s="20" t="str">
        <f t="shared" si="108"/>
        <v xml:space="preserve"> </v>
      </c>
      <c r="BW90" s="5">
        <v>107</v>
      </c>
      <c r="BX90" s="5">
        <v>93</v>
      </c>
      <c r="BY90" s="21">
        <f t="shared" si="109"/>
        <v>0.32414910858995138</v>
      </c>
      <c r="BZ90" s="5">
        <v>107</v>
      </c>
      <c r="CA90" s="5">
        <v>93</v>
      </c>
      <c r="CB90" s="23">
        <f t="shared" si="110"/>
        <v>0.32414910858995138</v>
      </c>
      <c r="CC90" s="5">
        <v>121</v>
      </c>
      <c r="CD90" s="5">
        <v>96</v>
      </c>
      <c r="CE90" s="23">
        <f t="shared" si="111"/>
        <v>0.35170178282009723</v>
      </c>
      <c r="CF90" s="23">
        <f t="shared" si="112"/>
        <v>0.5</v>
      </c>
      <c r="CG90" s="24">
        <v>5</v>
      </c>
      <c r="CH90" s="5">
        <v>240</v>
      </c>
      <c r="CI90" s="5">
        <v>244</v>
      </c>
      <c r="CJ90" s="5">
        <v>195</v>
      </c>
      <c r="CK90">
        <v>15.44549451</v>
      </c>
      <c r="CL90" s="5">
        <v>0.17300000000000001</v>
      </c>
      <c r="CM90" s="5">
        <v>3</v>
      </c>
      <c r="CN90" s="5">
        <v>2.7E-2</v>
      </c>
      <c r="CO90" s="5">
        <v>8.1000000000000003E-2</v>
      </c>
      <c r="CP90" s="5">
        <v>2.6029999999999998</v>
      </c>
      <c r="CQ90" s="21">
        <f t="shared" si="113"/>
        <v>6.1594202898550728E-2</v>
      </c>
      <c r="CR90" s="25">
        <f t="shared" si="114"/>
        <v>0.9257950530035336</v>
      </c>
      <c r="CS90" s="22">
        <f t="shared" si="115"/>
        <v>931.95447329338867</v>
      </c>
      <c r="CT90" s="21">
        <f t="shared" si="116"/>
        <v>-1.2610744097915676E-2</v>
      </c>
      <c r="CU90" s="26">
        <f t="shared" si="117"/>
        <v>1.6453735965931089</v>
      </c>
      <c r="CV90" s="27">
        <f t="shared" si="118"/>
        <v>2.0325203252032522</v>
      </c>
      <c r="CW90" s="27">
        <f t="shared" si="119"/>
        <v>26.713124274099886</v>
      </c>
      <c r="CX90" s="27">
        <f t="shared" si="120"/>
        <v>27.390631049167634</v>
      </c>
      <c r="CY90" s="27">
        <f t="shared" si="121"/>
        <v>55.458768873403024</v>
      </c>
      <c r="CZ90" s="27">
        <f t="shared" si="122"/>
        <v>54.006968641114987</v>
      </c>
      <c r="DA90" s="28">
        <f t="shared" si="123"/>
        <v>1.4518002322880363</v>
      </c>
      <c r="DB90" s="5">
        <v>17</v>
      </c>
      <c r="DC90" s="5">
        <v>21</v>
      </c>
      <c r="DD90" s="22">
        <v>259</v>
      </c>
      <c r="DE90" s="22">
        <v>262</v>
      </c>
      <c r="DF90" s="22">
        <v>149</v>
      </c>
      <c r="DG90" s="22">
        <v>125</v>
      </c>
      <c r="DH90" s="22">
        <v>150</v>
      </c>
      <c r="DI90" s="22">
        <v>148</v>
      </c>
      <c r="DJ90" s="29">
        <f t="shared" si="124"/>
        <v>-1.214199767711964</v>
      </c>
      <c r="DK90" s="27">
        <f t="shared" si="125"/>
        <v>2.256748546133148</v>
      </c>
      <c r="DL90" s="27">
        <f t="shared" si="126"/>
        <v>1.9095564621126639</v>
      </c>
      <c r="DM90" s="27">
        <f t="shared" si="127"/>
        <v>31.377484593351276</v>
      </c>
      <c r="DN90" s="27">
        <f t="shared" si="128"/>
        <v>27.992361774151551</v>
      </c>
      <c r="DO90" s="27">
        <f t="shared" si="129"/>
        <v>60.975609756097569</v>
      </c>
      <c r="DP90" s="27">
        <f t="shared" si="130"/>
        <v>58.805659230969532</v>
      </c>
      <c r="DQ90" s="30">
        <f t="shared" si="131"/>
        <v>-0.71815029284000076</v>
      </c>
      <c r="DR90" s="5">
        <v>52</v>
      </c>
      <c r="DS90" s="5">
        <v>44</v>
      </c>
      <c r="DT90" s="5">
        <v>671</v>
      </c>
      <c r="DU90" s="5">
        <v>601</v>
      </c>
      <c r="DV90" s="5">
        <v>283</v>
      </c>
      <c r="DW90" s="5">
        <v>281</v>
      </c>
      <c r="DX90" s="5">
        <v>429</v>
      </c>
      <c r="DY90" s="5">
        <v>399</v>
      </c>
      <c r="DZ90" s="22">
        <v>3</v>
      </c>
      <c r="EA90" s="22">
        <v>5</v>
      </c>
      <c r="EB90" s="22">
        <f t="shared" si="132"/>
        <v>2</v>
      </c>
      <c r="EC90" s="26">
        <f t="shared" si="133"/>
        <v>0.27508214258424385</v>
      </c>
      <c r="ED90" s="27">
        <f t="shared" si="134"/>
        <v>0.45847023764040645</v>
      </c>
      <c r="EE90" s="27">
        <f t="shared" si="135"/>
        <v>0.1833880950561626</v>
      </c>
      <c r="EF90" s="6">
        <v>53.2833333333</v>
      </c>
      <c r="EG90" s="6">
        <f t="shared" si="136"/>
        <v>1.2995934959341464</v>
      </c>
      <c r="EH90" s="5">
        <v>1.29</v>
      </c>
      <c r="EI90" s="5">
        <v>4.13</v>
      </c>
      <c r="EJ90" s="21">
        <f t="shared" si="137"/>
        <v>0.23800738007380073</v>
      </c>
      <c r="EK90" s="1">
        <v>0</v>
      </c>
      <c r="EL90" s="22">
        <v>1</v>
      </c>
      <c r="EM90" s="22">
        <v>0</v>
      </c>
      <c r="EN90" s="1">
        <v>1</v>
      </c>
      <c r="EO90" s="3">
        <f t="shared" si="138"/>
        <v>1</v>
      </c>
      <c r="EP90" s="6">
        <f t="shared" si="139"/>
        <v>1.126055677198077</v>
      </c>
      <c r="EQ90" s="3">
        <f t="shared" si="140"/>
        <v>13.333333333333334</v>
      </c>
      <c r="ER90" s="20">
        <f t="shared" si="141"/>
        <v>0</v>
      </c>
      <c r="ES90" s="20">
        <f t="shared" si="142"/>
        <v>0.33333333333333331</v>
      </c>
      <c r="ET90" s="20">
        <f t="shared" si="143"/>
        <v>0.33333333333333331</v>
      </c>
      <c r="EU90" s="3" t="str">
        <f t="shared" si="144"/>
        <v xml:space="preserve"> </v>
      </c>
      <c r="EX90" s="20" t="str">
        <f t="shared" si="145"/>
        <v xml:space="preserve"> </v>
      </c>
      <c r="EY90" s="5">
        <v>3</v>
      </c>
      <c r="EZ90" s="5">
        <v>1</v>
      </c>
      <c r="FA90" s="22">
        <v>37</v>
      </c>
      <c r="FB90" s="22">
        <v>11</v>
      </c>
      <c r="FC90" s="22">
        <v>16</v>
      </c>
      <c r="FD90" s="22">
        <v>3</v>
      </c>
      <c r="FE90" s="22">
        <v>3</v>
      </c>
      <c r="FF90" s="22">
        <v>28</v>
      </c>
      <c r="FG90" s="22">
        <v>0</v>
      </c>
      <c r="FH90" s="22">
        <v>1</v>
      </c>
      <c r="FI90" s="6">
        <v>63.2166666667</v>
      </c>
      <c r="FJ90" s="6">
        <f t="shared" si="146"/>
        <v>1.5418699187</v>
      </c>
      <c r="FK90" s="5">
        <v>1.49</v>
      </c>
      <c r="FL90" s="5">
        <v>2.94</v>
      </c>
      <c r="FM90" s="21">
        <f t="shared" si="147"/>
        <v>0.33634311512415349</v>
      </c>
      <c r="FN90" s="1">
        <v>0</v>
      </c>
      <c r="FO90" s="22">
        <v>0</v>
      </c>
      <c r="FP90" s="22">
        <v>0</v>
      </c>
      <c r="FQ90" s="1">
        <v>0</v>
      </c>
      <c r="FR90" s="1">
        <f t="shared" si="148"/>
        <v>0</v>
      </c>
      <c r="FS90" s="3">
        <f t="shared" si="149"/>
        <v>0</v>
      </c>
      <c r="FT90" s="3" t="str">
        <f t="shared" si="150"/>
        <v xml:space="preserve"> </v>
      </c>
      <c r="FW90" s="20" t="str">
        <f t="shared" si="151"/>
        <v xml:space="preserve"> </v>
      </c>
      <c r="FX90" s="5">
        <v>1</v>
      </c>
      <c r="FY90" s="5">
        <v>7</v>
      </c>
      <c r="FZ90" s="22">
        <v>4</v>
      </c>
      <c r="GA90" s="22">
        <v>47</v>
      </c>
      <c r="GB90" s="22">
        <v>0</v>
      </c>
      <c r="GC90" s="22">
        <v>13</v>
      </c>
      <c r="GD90" s="22">
        <v>31</v>
      </c>
      <c r="GE90" s="22">
        <v>2</v>
      </c>
      <c r="GF90" s="22">
        <v>0</v>
      </c>
      <c r="GG90" s="22">
        <v>0</v>
      </c>
      <c r="GH90" s="1">
        <v>21</v>
      </c>
      <c r="GI90" s="1">
        <v>3</v>
      </c>
      <c r="GJ90" s="1">
        <v>31</v>
      </c>
      <c r="GK90" s="1">
        <v>8</v>
      </c>
      <c r="GN90" s="31" t="str">
        <f t="shared" si="152"/>
        <v xml:space="preserve"> 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32" t="str">
        <f t="shared" si="153"/>
        <v xml:space="preserve"> </v>
      </c>
      <c r="GW90" s="9">
        <f t="shared" si="154"/>
        <v>2</v>
      </c>
      <c r="GX90" s="10">
        <v>-0.1</v>
      </c>
      <c r="GY90" s="10">
        <v>1.6</v>
      </c>
      <c r="GZ90" s="10">
        <v>1.5</v>
      </c>
      <c r="HA90" s="29">
        <f t="shared" si="155"/>
        <v>3.6585365853658534E-2</v>
      </c>
      <c r="HB90" s="29">
        <f t="shared" si="156"/>
        <v>0.11675423234092236</v>
      </c>
      <c r="HC90">
        <v>11.4</v>
      </c>
      <c r="HD90">
        <v>15</v>
      </c>
      <c r="HE90">
        <v>-4.8</v>
      </c>
      <c r="HF90">
        <v>0</v>
      </c>
      <c r="HG90">
        <v>1.7000000000000002</v>
      </c>
      <c r="HH90">
        <v>0</v>
      </c>
      <c r="HI90">
        <v>1.7000000000000002</v>
      </c>
      <c r="HJ90" s="11">
        <f t="shared" si="157"/>
        <v>4.1463414634146344E-2</v>
      </c>
      <c r="HK90" s="11">
        <f t="shared" si="158"/>
        <v>0.13232146331971203</v>
      </c>
      <c r="HL90">
        <v>99</v>
      </c>
      <c r="HM90">
        <v>0</v>
      </c>
      <c r="HN90">
        <v>0</v>
      </c>
      <c r="HQ90" s="33">
        <v>1250000</v>
      </c>
      <c r="HR90" s="33">
        <v>0</v>
      </c>
      <c r="HS90" s="30">
        <f t="shared" si="159"/>
        <v>0.3829268292682928</v>
      </c>
    </row>
    <row r="91" spans="1:227" x14ac:dyDescent="0.2">
      <c r="A91" s="1">
        <v>3</v>
      </c>
      <c r="B91" s="2" t="s">
        <v>731</v>
      </c>
      <c r="C91" s="2" t="s">
        <v>732</v>
      </c>
      <c r="D91" s="2" t="s">
        <v>733</v>
      </c>
      <c r="E91" s="2" t="s">
        <v>230</v>
      </c>
      <c r="F91" s="2">
        <v>73</v>
      </c>
      <c r="G91" s="2">
        <v>213</v>
      </c>
      <c r="H91" s="2" t="s">
        <v>231</v>
      </c>
      <c r="I91" s="2" t="s">
        <v>258</v>
      </c>
      <c r="J91" s="3">
        <v>24</v>
      </c>
      <c r="K91" s="5" t="s">
        <v>734</v>
      </c>
      <c r="L91" s="5" t="s">
        <v>735</v>
      </c>
      <c r="M91" s="5" t="s">
        <v>736</v>
      </c>
      <c r="N91" s="5" t="s">
        <v>583</v>
      </c>
      <c r="O91" s="2" t="s">
        <v>737</v>
      </c>
      <c r="P91" s="2" t="s">
        <v>271</v>
      </c>
      <c r="Q91" s="1">
        <v>29</v>
      </c>
      <c r="R91" s="1">
        <v>3</v>
      </c>
      <c r="S91" s="1">
        <v>7</v>
      </c>
      <c r="T91" s="1">
        <v>10</v>
      </c>
      <c r="U91" s="1">
        <v>-9</v>
      </c>
      <c r="V91" s="1">
        <v>42</v>
      </c>
      <c r="W91" s="20">
        <f t="shared" si="80"/>
        <v>7.1428571428571425E-2</v>
      </c>
      <c r="X91" s="6">
        <v>483.96666666670001</v>
      </c>
      <c r="Y91" s="6">
        <f t="shared" si="81"/>
        <v>16.688505747127586</v>
      </c>
      <c r="Z91" s="1">
        <v>589</v>
      </c>
      <c r="AA91" s="6">
        <f t="shared" si="82"/>
        <v>20.310344827586206</v>
      </c>
      <c r="AB91" s="8">
        <f t="shared" si="83"/>
        <v>0.82167515563106963</v>
      </c>
      <c r="AC91" s="3">
        <f t="shared" si="84"/>
        <v>33.653846153846153</v>
      </c>
      <c r="AD91" s="8">
        <f t="shared" si="85"/>
        <v>4.1722517443982996</v>
      </c>
      <c r="AE91" s="20">
        <f t="shared" si="86"/>
        <v>0.14285714285714285</v>
      </c>
      <c r="AF91" s="20">
        <f t="shared" si="87"/>
        <v>0.33333333333333331</v>
      </c>
      <c r="AG91" s="20">
        <f t="shared" si="88"/>
        <v>0.47619047619047616</v>
      </c>
      <c r="AH91" s="3" t="e">
        <f t="shared" si="89"/>
        <v>#VALUE!</v>
      </c>
      <c r="AI91" s="3" t="str">
        <f t="shared" si="90"/>
        <v xml:space="preserve"> </v>
      </c>
      <c r="AJ91" s="3" t="str">
        <f t="shared" si="91"/>
        <v xml:space="preserve"> </v>
      </c>
      <c r="AK91" s="20" t="e">
        <f t="shared" si="92"/>
        <v>#VALUE!</v>
      </c>
      <c r="AL91" s="6">
        <v>0</v>
      </c>
      <c r="AM91" s="1">
        <v>31</v>
      </c>
      <c r="AN91" s="1">
        <v>32</v>
      </c>
      <c r="AO91" s="1">
        <v>32</v>
      </c>
      <c r="AP91" s="1">
        <v>8</v>
      </c>
      <c r="AQ91" s="1">
        <v>12</v>
      </c>
      <c r="AR91" s="6">
        <f t="shared" si="93"/>
        <v>3.8432398925543194</v>
      </c>
      <c r="AS91" s="6">
        <f t="shared" si="94"/>
        <v>3.9672153729592972</v>
      </c>
      <c r="AT91" s="6">
        <f t="shared" si="95"/>
        <v>3.9672153729592972</v>
      </c>
      <c r="AU91" s="6">
        <f t="shared" si="96"/>
        <v>0.99180384323982429</v>
      </c>
      <c r="AV91" s="6">
        <f t="shared" si="97"/>
        <v>1.4877057648597363</v>
      </c>
      <c r="AW91" s="1">
        <v>8</v>
      </c>
      <c r="AX91" s="1">
        <v>4</v>
      </c>
      <c r="AY91" s="1">
        <v>0</v>
      </c>
      <c r="AZ91" s="1">
        <v>0</v>
      </c>
      <c r="BA91" s="1">
        <v>0</v>
      </c>
      <c r="BB91" s="1">
        <v>0</v>
      </c>
      <c r="BC91" s="7">
        <f>(EA91+FH91+GG91)-(DZ91+FG91+GF91)-((BD91/60)*(-0.29)+(EF91/60)*0.11+(FI91/60)*(-0.33))</f>
        <v>8.9180944444440993</v>
      </c>
      <c r="BD91" s="6">
        <v>415.98333333329998</v>
      </c>
      <c r="BE91" s="6">
        <f t="shared" si="99"/>
        <v>14.344252873562068</v>
      </c>
      <c r="BF91" s="5">
        <v>14.21</v>
      </c>
      <c r="BG91" s="5">
        <v>35.770000000000003</v>
      </c>
      <c r="BH91" s="21">
        <f t="shared" si="100"/>
        <v>0.28431372549019607</v>
      </c>
      <c r="BI91" s="1">
        <v>2</v>
      </c>
      <c r="BJ91" s="22">
        <v>1</v>
      </c>
      <c r="BK91" s="22">
        <v>3</v>
      </c>
      <c r="BL91" s="1">
        <v>4</v>
      </c>
      <c r="BM91" s="1">
        <f t="shared" si="101"/>
        <v>6</v>
      </c>
      <c r="BN91" s="8">
        <f t="shared" si="102"/>
        <v>0.86541928763178533</v>
      </c>
      <c r="BO91" s="3">
        <f t="shared" si="103"/>
        <v>17.153846153846153</v>
      </c>
      <c r="BP91" s="20">
        <f t="shared" si="104"/>
        <v>0.15384615384615385</v>
      </c>
      <c r="BQ91" s="20">
        <f t="shared" si="105"/>
        <v>0.30769230769230771</v>
      </c>
      <c r="BR91" s="20">
        <f t="shared" si="106"/>
        <v>0.46153846153846156</v>
      </c>
      <c r="BS91" s="3" t="str">
        <f t="shared" si="107"/>
        <v xml:space="preserve"> </v>
      </c>
      <c r="BV91" s="20" t="str">
        <f t="shared" si="108"/>
        <v xml:space="preserve"> </v>
      </c>
      <c r="BW91" s="5">
        <v>61</v>
      </c>
      <c r="BX91" s="5">
        <v>78</v>
      </c>
      <c r="BY91" s="21">
        <f t="shared" si="109"/>
        <v>0.40173410404624277</v>
      </c>
      <c r="BZ91" s="5">
        <v>35</v>
      </c>
      <c r="CA91" s="5">
        <v>53</v>
      </c>
      <c r="CB91" s="23">
        <f t="shared" si="110"/>
        <v>0.25433526011560692</v>
      </c>
      <c r="CC91" s="5">
        <v>61</v>
      </c>
      <c r="CD91" s="5">
        <v>58</v>
      </c>
      <c r="CE91" s="23">
        <f t="shared" si="111"/>
        <v>0.34393063583815031</v>
      </c>
      <c r="CF91" s="23">
        <f t="shared" si="112"/>
        <v>0.61233480176211452</v>
      </c>
      <c r="CG91" s="24">
        <v>7</v>
      </c>
      <c r="CH91" s="5">
        <v>165</v>
      </c>
      <c r="CI91" s="5">
        <v>128</v>
      </c>
      <c r="CJ91" s="5">
        <v>115</v>
      </c>
      <c r="CK91">
        <v>14.877378500000001</v>
      </c>
      <c r="CL91" s="5">
        <v>-0.29399999999999998</v>
      </c>
      <c r="CM91" s="5">
        <v>7</v>
      </c>
      <c r="CN91" s="5">
        <v>0.38400000000000001</v>
      </c>
      <c r="CO91" s="5">
        <v>1.1140000000000001</v>
      </c>
      <c r="CP91" s="5">
        <v>-3.6429999999999998</v>
      </c>
      <c r="CQ91" s="21">
        <f t="shared" si="113"/>
        <v>5.829596412556054E-2</v>
      </c>
      <c r="CR91" s="25">
        <f t="shared" si="114"/>
        <v>0.90829694323144106</v>
      </c>
      <c r="CS91" s="22">
        <f t="shared" si="115"/>
        <v>914.12653964399715</v>
      </c>
      <c r="CT91" s="21">
        <f t="shared" si="116"/>
        <v>-3.3407092642998404E-2</v>
      </c>
      <c r="CU91" s="26">
        <f t="shared" si="117"/>
        <v>1.892790409861923</v>
      </c>
      <c r="CV91" s="27">
        <f t="shared" si="118"/>
        <v>3.0575845082384911</v>
      </c>
      <c r="CW91" s="27">
        <f t="shared" si="119"/>
        <v>32.46863549224684</v>
      </c>
      <c r="CX91" s="27">
        <f t="shared" si="120"/>
        <v>33.342231066029264</v>
      </c>
      <c r="CY91" s="27">
        <f t="shared" si="121"/>
        <v>58.094105656531333</v>
      </c>
      <c r="CZ91" s="27">
        <f t="shared" si="122"/>
        <v>57.366109345045984</v>
      </c>
      <c r="DA91" s="28">
        <f t="shared" si="123"/>
        <v>0.72799631148534871</v>
      </c>
      <c r="DB91" s="5">
        <v>13</v>
      </c>
      <c r="DC91" s="5">
        <v>21</v>
      </c>
      <c r="DD91" s="22">
        <v>210</v>
      </c>
      <c r="DE91" s="22">
        <v>208</v>
      </c>
      <c r="DF91" s="22">
        <v>73</v>
      </c>
      <c r="DG91" s="22">
        <v>76</v>
      </c>
      <c r="DH91" s="22">
        <v>89</v>
      </c>
      <c r="DI91" s="22">
        <v>103</v>
      </c>
      <c r="DJ91" s="29">
        <f t="shared" si="124"/>
        <v>1.9689610691946022</v>
      </c>
      <c r="DK91" s="27">
        <f t="shared" si="125"/>
        <v>1.7930648877406414</v>
      </c>
      <c r="DL91" s="27">
        <f t="shared" si="126"/>
        <v>2.7763585358564771</v>
      </c>
      <c r="DM91" s="27">
        <f t="shared" si="127"/>
        <v>25.102908428368981</v>
      </c>
      <c r="DN91" s="27">
        <f t="shared" si="128"/>
        <v>29.961535866117817</v>
      </c>
      <c r="DO91" s="27">
        <f t="shared" si="129"/>
        <v>50.899906490702087</v>
      </c>
      <c r="DP91" s="27">
        <f t="shared" si="130"/>
        <v>55.758533928450916</v>
      </c>
      <c r="DQ91" s="30">
        <f t="shared" si="131"/>
        <v>5.5866237492341781</v>
      </c>
      <c r="DR91" s="5">
        <v>31</v>
      </c>
      <c r="DS91" s="5">
        <v>48</v>
      </c>
      <c r="DT91" s="5">
        <v>403</v>
      </c>
      <c r="DU91" s="5">
        <v>470</v>
      </c>
      <c r="DV91" s="5">
        <v>206</v>
      </c>
      <c r="DW91" s="5">
        <v>209</v>
      </c>
      <c r="DX91" s="5">
        <v>237</v>
      </c>
      <c r="DY91" s="5">
        <v>240</v>
      </c>
      <c r="DZ91" s="22">
        <v>2</v>
      </c>
      <c r="EA91" s="22">
        <v>9</v>
      </c>
      <c r="EB91" s="22">
        <f t="shared" si="132"/>
        <v>7</v>
      </c>
      <c r="EC91" s="26">
        <f t="shared" si="133"/>
        <v>0.28847309587726178</v>
      </c>
      <c r="ED91" s="27">
        <f t="shared" si="134"/>
        <v>1.298128931447678</v>
      </c>
      <c r="EE91" s="27">
        <f t="shared" si="135"/>
        <v>1.0096558355704164</v>
      </c>
      <c r="EF91" s="6">
        <v>63.6</v>
      </c>
      <c r="EG91" s="6">
        <f t="shared" si="136"/>
        <v>2.193103448275862</v>
      </c>
      <c r="EH91" s="5">
        <v>2.09</v>
      </c>
      <c r="EI91" s="5">
        <v>2.04</v>
      </c>
      <c r="EJ91" s="21">
        <f t="shared" si="137"/>
        <v>0.50605326876513312</v>
      </c>
      <c r="EK91" s="1">
        <v>1</v>
      </c>
      <c r="EL91" s="22">
        <v>3</v>
      </c>
      <c r="EM91" s="22">
        <v>0</v>
      </c>
      <c r="EN91" s="1">
        <v>3</v>
      </c>
      <c r="EO91" s="3">
        <f t="shared" si="138"/>
        <v>4</v>
      </c>
      <c r="EP91" s="6">
        <f t="shared" si="139"/>
        <v>3.7735849056603774</v>
      </c>
      <c r="EQ91" s="3">
        <f t="shared" si="140"/>
        <v>16.5</v>
      </c>
      <c r="ER91" s="20">
        <f t="shared" si="141"/>
        <v>0.125</v>
      </c>
      <c r="ES91" s="20">
        <f t="shared" si="142"/>
        <v>0.375</v>
      </c>
      <c r="ET91" s="20">
        <f t="shared" si="143"/>
        <v>0.5</v>
      </c>
      <c r="EU91" s="3" t="str">
        <f t="shared" si="144"/>
        <v xml:space="preserve"> </v>
      </c>
      <c r="EX91" s="20" t="str">
        <f t="shared" si="145"/>
        <v xml:space="preserve"> </v>
      </c>
      <c r="EY91" s="5">
        <v>8</v>
      </c>
      <c r="EZ91" s="5">
        <v>1</v>
      </c>
      <c r="FA91" s="22">
        <v>36</v>
      </c>
      <c r="FB91" s="22">
        <v>13</v>
      </c>
      <c r="FC91" s="22">
        <v>18</v>
      </c>
      <c r="FD91" s="22">
        <v>5</v>
      </c>
      <c r="FE91" s="22">
        <v>2</v>
      </c>
      <c r="FF91" s="22">
        <v>16</v>
      </c>
      <c r="FG91" s="22">
        <v>0</v>
      </c>
      <c r="FH91" s="22">
        <v>0</v>
      </c>
      <c r="FI91" s="6">
        <v>4.3833333333000004</v>
      </c>
      <c r="FJ91" s="6">
        <f t="shared" si="146"/>
        <v>0.15114942528620692</v>
      </c>
      <c r="FK91" s="5">
        <v>0.15</v>
      </c>
      <c r="FL91" s="5">
        <v>4.9000000000000004</v>
      </c>
      <c r="FM91" s="21">
        <f t="shared" si="147"/>
        <v>2.9702970297029698E-2</v>
      </c>
      <c r="FN91" s="1">
        <v>0</v>
      </c>
      <c r="FO91" s="22">
        <v>0</v>
      </c>
      <c r="FP91" s="22">
        <v>0</v>
      </c>
      <c r="FQ91" s="1">
        <v>0</v>
      </c>
      <c r="FR91" s="1">
        <f t="shared" si="148"/>
        <v>0</v>
      </c>
      <c r="FS91" s="3">
        <f t="shared" si="149"/>
        <v>0</v>
      </c>
      <c r="FT91" s="3" t="str">
        <f t="shared" si="150"/>
        <v xml:space="preserve"> </v>
      </c>
      <c r="FW91" s="20" t="str">
        <f t="shared" si="151"/>
        <v xml:space="preserve"> </v>
      </c>
      <c r="FX91" s="5">
        <v>0</v>
      </c>
      <c r="FY91" s="5">
        <v>1</v>
      </c>
      <c r="FZ91" s="22">
        <v>2</v>
      </c>
      <c r="GA91" s="22">
        <v>2</v>
      </c>
      <c r="GB91" s="22">
        <v>1</v>
      </c>
      <c r="GC91" s="22">
        <v>0</v>
      </c>
      <c r="GD91" s="22">
        <v>2</v>
      </c>
      <c r="GE91" s="22">
        <v>0</v>
      </c>
      <c r="GF91" s="22">
        <v>0</v>
      </c>
      <c r="GG91" s="22">
        <v>0</v>
      </c>
      <c r="GH91" s="1">
        <v>21</v>
      </c>
      <c r="GI91" s="1">
        <v>8</v>
      </c>
      <c r="GJ91" s="1">
        <v>24</v>
      </c>
      <c r="GK91" s="1">
        <v>2</v>
      </c>
      <c r="GL91" s="6"/>
      <c r="GM91" s="6"/>
      <c r="GN91" s="31" t="str">
        <f t="shared" si="152"/>
        <v xml:space="preserve"> 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32" t="str">
        <f t="shared" si="153"/>
        <v xml:space="preserve"> </v>
      </c>
      <c r="GW91" s="9">
        <f t="shared" si="154"/>
        <v>3</v>
      </c>
      <c r="GX91" s="10">
        <v>0.9</v>
      </c>
      <c r="GY91" s="10">
        <v>0.30000000000000004</v>
      </c>
      <c r="GZ91" s="10">
        <v>1.3</v>
      </c>
      <c r="HA91" s="29">
        <f t="shared" si="155"/>
        <v>4.4827586206896551E-2</v>
      </c>
      <c r="HB91" s="29">
        <f t="shared" si="156"/>
        <v>0.16116812452647145</v>
      </c>
      <c r="HC91">
        <v>11.8</v>
      </c>
      <c r="HD91">
        <v>9.5</v>
      </c>
      <c r="HE91">
        <v>-2.7</v>
      </c>
      <c r="HF91">
        <v>1.5</v>
      </c>
      <c r="HG91">
        <v>-0.2</v>
      </c>
      <c r="HH91">
        <v>0</v>
      </c>
      <c r="HI91">
        <v>1.3</v>
      </c>
      <c r="HJ91" s="11">
        <f t="shared" si="157"/>
        <v>4.4827586206896551E-2</v>
      </c>
      <c r="HK91" s="11">
        <f t="shared" si="158"/>
        <v>0.16116812452647145</v>
      </c>
      <c r="HL91">
        <v>99</v>
      </c>
      <c r="HM91">
        <v>0</v>
      </c>
      <c r="HN91">
        <v>0</v>
      </c>
      <c r="HQ91" s="33">
        <v>550000</v>
      </c>
      <c r="HR91" s="33">
        <v>0</v>
      </c>
      <c r="HS91" s="30">
        <f t="shared" si="159"/>
        <v>1.2121951219512197</v>
      </c>
    </row>
    <row r="92" spans="1:227" x14ac:dyDescent="0.2">
      <c r="A92" s="1">
        <v>37</v>
      </c>
      <c r="B92" s="2" t="s">
        <v>738</v>
      </c>
      <c r="C92" s="2" t="s">
        <v>739</v>
      </c>
      <c r="E92" s="2" t="s">
        <v>240</v>
      </c>
      <c r="F92" s="2">
        <v>72</v>
      </c>
      <c r="G92" s="2">
        <v>188</v>
      </c>
      <c r="H92" s="2" t="s">
        <v>249</v>
      </c>
      <c r="J92" s="3">
        <v>29</v>
      </c>
      <c r="K92" s="5" t="s">
        <v>740</v>
      </c>
      <c r="L92" s="5" t="s">
        <v>741</v>
      </c>
      <c r="M92" s="5" t="s">
        <v>742</v>
      </c>
      <c r="N92" s="5" t="s">
        <v>510</v>
      </c>
      <c r="O92" s="2" t="s">
        <v>510</v>
      </c>
      <c r="P92" s="2" t="s">
        <v>314</v>
      </c>
      <c r="Q92" s="1">
        <v>30</v>
      </c>
      <c r="R92" s="1">
        <v>0</v>
      </c>
      <c r="S92" s="1">
        <v>3</v>
      </c>
      <c r="T92" s="1">
        <v>3</v>
      </c>
      <c r="U92" s="1">
        <v>-3</v>
      </c>
      <c r="V92" s="1">
        <v>23</v>
      </c>
      <c r="W92" s="20">
        <f t="shared" si="80"/>
        <v>0</v>
      </c>
      <c r="X92" s="6">
        <v>293.8</v>
      </c>
      <c r="Y92" s="6">
        <f t="shared" si="81"/>
        <v>9.793333333333333</v>
      </c>
      <c r="Z92" s="1">
        <v>442</v>
      </c>
      <c r="AA92" s="6">
        <f t="shared" si="82"/>
        <v>14.733333333333333</v>
      </c>
      <c r="AB92" s="8">
        <f t="shared" si="83"/>
        <v>0.66470588235294126</v>
      </c>
      <c r="AC92" s="3">
        <f t="shared" si="84"/>
        <v>0</v>
      </c>
      <c r="AD92" s="8">
        <f t="shared" si="85"/>
        <v>0</v>
      </c>
      <c r="AE92" s="20">
        <f t="shared" si="86"/>
        <v>0</v>
      </c>
      <c r="AF92" s="20">
        <f t="shared" si="87"/>
        <v>0.375</v>
      </c>
      <c r="AG92" s="20">
        <f t="shared" si="88"/>
        <v>0.375</v>
      </c>
      <c r="AH92" s="3">
        <f t="shared" si="89"/>
        <v>240</v>
      </c>
      <c r="AI92" s="3">
        <f t="shared" si="90"/>
        <v>124</v>
      </c>
      <c r="AJ92" s="3">
        <f t="shared" si="91"/>
        <v>116</v>
      </c>
      <c r="AK92" s="20">
        <f t="shared" si="92"/>
        <v>0.51666666666666672</v>
      </c>
      <c r="AL92" s="6">
        <v>12.5</v>
      </c>
      <c r="AM92" s="1">
        <v>31</v>
      </c>
      <c r="AN92" s="1">
        <v>15</v>
      </c>
      <c r="AO92" s="1">
        <v>10</v>
      </c>
      <c r="AP92" s="1">
        <v>3</v>
      </c>
      <c r="AQ92" s="1">
        <v>3</v>
      </c>
      <c r="AR92" s="6">
        <f t="shared" si="93"/>
        <v>6.3308373042886315</v>
      </c>
      <c r="AS92" s="6">
        <f t="shared" si="94"/>
        <v>3.0633083730428865</v>
      </c>
      <c r="AT92" s="6">
        <f t="shared" si="95"/>
        <v>2.0422055820285907</v>
      </c>
      <c r="AU92" s="6">
        <f t="shared" si="96"/>
        <v>0.61266167460857723</v>
      </c>
      <c r="AV92" s="6">
        <f t="shared" si="97"/>
        <v>0.61266167460857723</v>
      </c>
      <c r="AW92" s="1">
        <v>8</v>
      </c>
      <c r="AX92" s="1">
        <v>4</v>
      </c>
      <c r="AY92" s="1">
        <v>0</v>
      </c>
      <c r="AZ92" s="1">
        <v>0</v>
      </c>
      <c r="BA92" s="1">
        <v>0</v>
      </c>
      <c r="BB92" s="1">
        <v>0</v>
      </c>
      <c r="BC92" s="7">
        <f>(EA92+FH92+GG92)-(DZ92+FG92+GF92)-((BD92/60)*(0.11)+(EF92/60)*(-0.14)+(FI92/60)*(0.13))</f>
        <v>-0.33728888888874997</v>
      </c>
      <c r="BD92" s="6">
        <v>221.9333333333</v>
      </c>
      <c r="BE92" s="6">
        <f t="shared" si="99"/>
        <v>7.3977777777766667</v>
      </c>
      <c r="BF92" s="5">
        <v>7.37</v>
      </c>
      <c r="BG92" s="5">
        <v>39.880000000000003</v>
      </c>
      <c r="BH92" s="21">
        <f t="shared" si="100"/>
        <v>0.15597883597883599</v>
      </c>
      <c r="BI92" s="1">
        <v>0</v>
      </c>
      <c r="BJ92" s="22">
        <v>0</v>
      </c>
      <c r="BK92" s="22">
        <v>2</v>
      </c>
      <c r="BL92" s="1">
        <v>1</v>
      </c>
      <c r="BM92" s="1">
        <f t="shared" si="101"/>
        <v>1</v>
      </c>
      <c r="BN92" s="8">
        <f t="shared" si="102"/>
        <v>0.27035145689400275</v>
      </c>
      <c r="BO92" s="3">
        <f t="shared" si="103"/>
        <v>0</v>
      </c>
      <c r="BP92" s="20">
        <f t="shared" si="104"/>
        <v>0</v>
      </c>
      <c r="BQ92" s="20">
        <f t="shared" si="105"/>
        <v>0.25</v>
      </c>
      <c r="BR92" s="20">
        <f t="shared" si="106"/>
        <v>0.25</v>
      </c>
      <c r="BS92" s="3">
        <f t="shared" si="107"/>
        <v>203</v>
      </c>
      <c r="BT92" s="1">
        <v>100</v>
      </c>
      <c r="BU92" s="1">
        <v>103</v>
      </c>
      <c r="BV92" s="20">
        <f t="shared" si="108"/>
        <v>0.49261083743842365</v>
      </c>
      <c r="BW92" s="5">
        <v>42</v>
      </c>
      <c r="BX92" s="5">
        <v>31</v>
      </c>
      <c r="BY92" s="21">
        <f t="shared" si="109"/>
        <v>0.32158590308370044</v>
      </c>
      <c r="BZ92" s="5">
        <v>31</v>
      </c>
      <c r="CA92" s="5">
        <v>42</v>
      </c>
      <c r="CB92" s="23">
        <f t="shared" si="110"/>
        <v>0.32158590308370044</v>
      </c>
      <c r="CC92" s="5">
        <v>36</v>
      </c>
      <c r="CD92" s="5">
        <v>45</v>
      </c>
      <c r="CE92" s="23">
        <f t="shared" si="111"/>
        <v>0.35682819383259912</v>
      </c>
      <c r="CF92" s="23">
        <f t="shared" si="112"/>
        <v>0.5</v>
      </c>
      <c r="CG92" s="24">
        <v>2</v>
      </c>
      <c r="CH92" s="5">
        <v>101</v>
      </c>
      <c r="CI92" s="5">
        <v>72</v>
      </c>
      <c r="CJ92" s="5">
        <v>53</v>
      </c>
      <c r="CK92">
        <v>14.662188049999999</v>
      </c>
      <c r="CL92" s="5">
        <v>-0.58799999999999997</v>
      </c>
      <c r="CM92" s="5">
        <v>12</v>
      </c>
      <c r="CN92" s="5">
        <v>-1.169</v>
      </c>
      <c r="CO92" s="5">
        <v>-1.5049999999999999</v>
      </c>
      <c r="CP92" s="5">
        <v>1.845</v>
      </c>
      <c r="CQ92" s="21">
        <f t="shared" si="113"/>
        <v>3.4482758620689655E-2</v>
      </c>
      <c r="CR92" s="25">
        <f t="shared" si="114"/>
        <v>0.92045454545454541</v>
      </c>
      <c r="CS92" s="22">
        <f t="shared" si="115"/>
        <v>923.90282131661434</v>
      </c>
      <c r="CT92" s="21">
        <f t="shared" si="116"/>
        <v>-4.5062695924764931E-2</v>
      </c>
      <c r="CU92" s="26">
        <f t="shared" si="117"/>
        <v>1.0854816824966078</v>
      </c>
      <c r="CV92" s="27">
        <f t="shared" si="118"/>
        <v>1.8995929443690638</v>
      </c>
      <c r="CW92" s="27">
        <f t="shared" si="119"/>
        <v>31.478968792401631</v>
      </c>
      <c r="CX92" s="27">
        <f t="shared" si="120"/>
        <v>23.880597014925375</v>
      </c>
      <c r="CY92" s="27">
        <f t="shared" si="121"/>
        <v>59.701492537313435</v>
      </c>
      <c r="CZ92" s="27">
        <f t="shared" si="122"/>
        <v>48.575305291723204</v>
      </c>
      <c r="DA92" s="28">
        <f t="shared" si="123"/>
        <v>11.126187245590231</v>
      </c>
      <c r="DB92" s="5">
        <v>4</v>
      </c>
      <c r="DC92" s="5">
        <v>7</v>
      </c>
      <c r="DD92" s="22">
        <v>112</v>
      </c>
      <c r="DE92" s="22">
        <v>81</v>
      </c>
      <c r="DF92" s="22">
        <v>45</v>
      </c>
      <c r="DG92" s="22">
        <v>46</v>
      </c>
      <c r="DH92" s="22">
        <v>45</v>
      </c>
      <c r="DI92" s="22">
        <v>59</v>
      </c>
      <c r="DJ92" s="29">
        <f t="shared" si="124"/>
        <v>8.0221872455902297</v>
      </c>
      <c r="DK92" s="27">
        <f t="shared" si="125"/>
        <v>2.6579739217652958</v>
      </c>
      <c r="DL92" s="27">
        <f t="shared" si="126"/>
        <v>3.059177532597793</v>
      </c>
      <c r="DM92" s="27">
        <f t="shared" si="127"/>
        <v>33.650952858575728</v>
      </c>
      <c r="DN92" s="27">
        <f t="shared" si="128"/>
        <v>32.046138415245736</v>
      </c>
      <c r="DO92" s="27">
        <f t="shared" si="129"/>
        <v>64.744232698094279</v>
      </c>
      <c r="DP92" s="27">
        <f t="shared" si="130"/>
        <v>58.72617853560682</v>
      </c>
      <c r="DQ92" s="30">
        <f t="shared" si="131"/>
        <v>5.1081330831027714</v>
      </c>
      <c r="DR92" s="5">
        <v>53</v>
      </c>
      <c r="DS92" s="5">
        <v>61</v>
      </c>
      <c r="DT92" s="5">
        <v>618</v>
      </c>
      <c r="DU92" s="5">
        <v>578</v>
      </c>
      <c r="DV92" s="5">
        <v>281</v>
      </c>
      <c r="DW92" s="5">
        <v>251</v>
      </c>
      <c r="DX92" s="5">
        <v>281</v>
      </c>
      <c r="DY92" s="5">
        <v>339</v>
      </c>
      <c r="DZ92" s="22">
        <v>1</v>
      </c>
      <c r="EA92" s="22">
        <v>1</v>
      </c>
      <c r="EB92" s="22">
        <f t="shared" si="132"/>
        <v>0</v>
      </c>
      <c r="EC92" s="26">
        <f t="shared" si="133"/>
        <v>0.27035145689400275</v>
      </c>
      <c r="ED92" s="27">
        <f t="shared" si="134"/>
        <v>0.27035145689400275</v>
      </c>
      <c r="EE92" s="27">
        <f t="shared" si="135"/>
        <v>0</v>
      </c>
      <c r="EF92" s="6">
        <v>50.066666666700002</v>
      </c>
      <c r="EG92" s="6">
        <f t="shared" si="136"/>
        <v>1.66888888889</v>
      </c>
      <c r="EH92" s="5">
        <v>1.67</v>
      </c>
      <c r="EI92" s="5">
        <v>4.57</v>
      </c>
      <c r="EJ92" s="21">
        <f t="shared" si="137"/>
        <v>0.26762820512820512</v>
      </c>
      <c r="EK92" s="1">
        <v>0</v>
      </c>
      <c r="EL92" s="22">
        <v>0</v>
      </c>
      <c r="EM92" s="22">
        <v>2</v>
      </c>
      <c r="EN92" s="1">
        <v>2</v>
      </c>
      <c r="EO92" s="3">
        <f t="shared" si="138"/>
        <v>2</v>
      </c>
      <c r="EP92" s="6">
        <f t="shared" si="139"/>
        <v>2.3968042609837568</v>
      </c>
      <c r="EQ92" s="3">
        <f t="shared" si="140"/>
        <v>0</v>
      </c>
      <c r="ER92" s="20">
        <f t="shared" si="141"/>
        <v>0</v>
      </c>
      <c r="ES92" s="20">
        <f t="shared" si="142"/>
        <v>0.5</v>
      </c>
      <c r="ET92" s="20">
        <f t="shared" si="143"/>
        <v>0.5</v>
      </c>
      <c r="EU92" s="3">
        <f t="shared" si="144"/>
        <v>14</v>
      </c>
      <c r="EV92" s="1">
        <v>10</v>
      </c>
      <c r="EW92" s="1">
        <v>4</v>
      </c>
      <c r="EX92" s="20">
        <f t="shared" si="145"/>
        <v>0.7142857142857143</v>
      </c>
      <c r="EY92" s="5">
        <v>4</v>
      </c>
      <c r="EZ92" s="5">
        <v>0</v>
      </c>
      <c r="FA92" s="22">
        <v>36</v>
      </c>
      <c r="FB92" s="22">
        <v>5</v>
      </c>
      <c r="FC92" s="22">
        <v>17</v>
      </c>
      <c r="FD92" s="22">
        <v>3</v>
      </c>
      <c r="FE92" s="22">
        <v>4</v>
      </c>
      <c r="FF92" s="22">
        <v>16</v>
      </c>
      <c r="FG92" s="22">
        <v>1</v>
      </c>
      <c r="FH92" s="22">
        <v>0</v>
      </c>
      <c r="FI92" s="6">
        <v>21.8</v>
      </c>
      <c r="FJ92" s="6">
        <f t="shared" si="146"/>
        <v>0.72666666666666668</v>
      </c>
      <c r="FK92" s="5">
        <v>0.73</v>
      </c>
      <c r="FL92" s="5">
        <v>4.29</v>
      </c>
      <c r="FM92" s="21">
        <f t="shared" si="147"/>
        <v>0.1454183266932271</v>
      </c>
      <c r="FN92" s="1">
        <v>0</v>
      </c>
      <c r="FO92" s="22">
        <v>0</v>
      </c>
      <c r="FP92" s="22">
        <v>0</v>
      </c>
      <c r="FQ92" s="1">
        <v>0</v>
      </c>
      <c r="FR92" s="1">
        <f t="shared" si="148"/>
        <v>0</v>
      </c>
      <c r="FS92" s="3">
        <f t="shared" si="149"/>
        <v>0</v>
      </c>
      <c r="FT92" s="3">
        <f t="shared" si="150"/>
        <v>23</v>
      </c>
      <c r="FU92" s="1">
        <v>14</v>
      </c>
      <c r="FV92" s="1">
        <v>9</v>
      </c>
      <c r="FW92" s="20">
        <f t="shared" si="151"/>
        <v>0.60869565217391308</v>
      </c>
      <c r="FX92" s="5">
        <v>0</v>
      </c>
      <c r="FY92" s="5">
        <v>7</v>
      </c>
      <c r="FZ92" s="22">
        <v>4</v>
      </c>
      <c r="GA92" s="22">
        <v>27</v>
      </c>
      <c r="GB92" s="22">
        <v>0</v>
      </c>
      <c r="GC92" s="22">
        <v>5</v>
      </c>
      <c r="GD92" s="22">
        <v>6</v>
      </c>
      <c r="GE92" s="22">
        <v>1</v>
      </c>
      <c r="GF92" s="22">
        <v>0</v>
      </c>
      <c r="GG92" s="22">
        <v>1</v>
      </c>
      <c r="GH92" s="1">
        <v>8</v>
      </c>
      <c r="GI92" s="1">
        <v>4</v>
      </c>
      <c r="GJ92" s="1">
        <v>14</v>
      </c>
      <c r="GK92" s="1">
        <v>7</v>
      </c>
      <c r="GL92" s="6"/>
      <c r="GM92" s="6"/>
      <c r="GN92" s="31" t="str">
        <f t="shared" si="152"/>
        <v xml:space="preserve"> 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32" t="str">
        <f t="shared" si="153"/>
        <v xml:space="preserve"> </v>
      </c>
      <c r="GW92" s="9">
        <f t="shared" si="154"/>
        <v>4</v>
      </c>
      <c r="GX92" s="10">
        <v>-0.5</v>
      </c>
      <c r="GY92" s="10">
        <v>0.2</v>
      </c>
      <c r="GZ92" s="10">
        <v>-0.30000000000000004</v>
      </c>
      <c r="HA92" s="29">
        <f t="shared" si="155"/>
        <v>-1.0000000000000002E-2</v>
      </c>
      <c r="HB92" s="29">
        <f t="shared" si="156"/>
        <v>-6.1266167460857737E-2</v>
      </c>
      <c r="HC92">
        <v>5.4</v>
      </c>
      <c r="HD92">
        <v>6.1</v>
      </c>
      <c r="HE92">
        <v>-2.1</v>
      </c>
      <c r="HF92">
        <v>-1.4</v>
      </c>
      <c r="HG92">
        <v>0.30000000000000004</v>
      </c>
      <c r="HH92">
        <v>0</v>
      </c>
      <c r="HI92">
        <v>-1.1000000000000001</v>
      </c>
      <c r="HJ92" s="11">
        <f t="shared" si="157"/>
        <v>-3.6666666666666667E-2</v>
      </c>
      <c r="HK92" s="11">
        <f t="shared" si="158"/>
        <v>-0.224642614023145</v>
      </c>
      <c r="HL92">
        <v>99</v>
      </c>
      <c r="HM92">
        <v>0</v>
      </c>
      <c r="HN92">
        <v>0</v>
      </c>
      <c r="HO92">
        <v>17</v>
      </c>
      <c r="HP92" t="s">
        <v>336</v>
      </c>
      <c r="HQ92" s="33">
        <v>750000</v>
      </c>
      <c r="HR92" s="33">
        <v>0</v>
      </c>
      <c r="HS92" s="30">
        <f t="shared" si="159"/>
        <v>-1.5390243902439025</v>
      </c>
    </row>
    <row r="93" spans="1:227" x14ac:dyDescent="0.2">
      <c r="A93" s="1">
        <v>2</v>
      </c>
      <c r="B93" s="2" t="s">
        <v>743</v>
      </c>
      <c r="C93" s="2" t="s">
        <v>744</v>
      </c>
      <c r="D93" s="2" t="s">
        <v>297</v>
      </c>
      <c r="E93" s="2" t="s">
        <v>240</v>
      </c>
      <c r="F93" s="2">
        <v>76</v>
      </c>
      <c r="G93" s="2">
        <v>216</v>
      </c>
      <c r="H93" s="2" t="s">
        <v>231</v>
      </c>
      <c r="J93" s="3">
        <v>34</v>
      </c>
      <c r="K93" s="5" t="s">
        <v>745</v>
      </c>
      <c r="L93" s="5" t="s">
        <v>746</v>
      </c>
      <c r="M93" s="5" t="s">
        <v>499</v>
      </c>
      <c r="N93" s="5" t="s">
        <v>320</v>
      </c>
      <c r="O93" s="2" t="s">
        <v>320</v>
      </c>
      <c r="P93" s="2" t="s">
        <v>271</v>
      </c>
      <c r="Q93" s="1">
        <v>48</v>
      </c>
      <c r="R93" s="1">
        <v>4</v>
      </c>
      <c r="S93" s="1">
        <v>8</v>
      </c>
      <c r="T93" s="1">
        <v>12</v>
      </c>
      <c r="U93" s="1">
        <v>3</v>
      </c>
      <c r="V93" s="1">
        <v>56</v>
      </c>
      <c r="W93" s="20">
        <f t="shared" si="80"/>
        <v>7.1428571428571425E-2</v>
      </c>
      <c r="X93" s="6">
        <v>984.63333333330002</v>
      </c>
      <c r="Y93" s="6">
        <f t="shared" si="81"/>
        <v>20.513194444443752</v>
      </c>
      <c r="Z93" s="1">
        <v>1296</v>
      </c>
      <c r="AA93" s="6">
        <f t="shared" si="82"/>
        <v>27</v>
      </c>
      <c r="AB93" s="8">
        <f t="shared" si="83"/>
        <v>0.75974794238680554</v>
      </c>
      <c r="AC93" s="3">
        <f t="shared" si="84"/>
        <v>35.627906976744185</v>
      </c>
      <c r="AD93" s="8">
        <f t="shared" si="85"/>
        <v>2.171036005218244</v>
      </c>
      <c r="AE93" s="20">
        <f t="shared" si="86"/>
        <v>9.0909090909090912E-2</v>
      </c>
      <c r="AF93" s="20">
        <f t="shared" si="87"/>
        <v>0.18181818181818182</v>
      </c>
      <c r="AG93" s="20">
        <f t="shared" si="88"/>
        <v>0.27272727272727271</v>
      </c>
      <c r="AH93" s="3" t="e">
        <f t="shared" si="89"/>
        <v>#VALUE!</v>
      </c>
      <c r="AI93" s="3" t="str">
        <f t="shared" si="90"/>
        <v xml:space="preserve"> </v>
      </c>
      <c r="AJ93" s="3" t="str">
        <f t="shared" si="91"/>
        <v xml:space="preserve"> </v>
      </c>
      <c r="AK93" s="20" t="e">
        <f t="shared" si="92"/>
        <v>#VALUE!</v>
      </c>
      <c r="AL93" s="6">
        <v>0</v>
      </c>
      <c r="AM93" s="1">
        <v>88</v>
      </c>
      <c r="AN93" s="1">
        <v>94</v>
      </c>
      <c r="AO93" s="1">
        <v>24</v>
      </c>
      <c r="AP93" s="1">
        <v>30</v>
      </c>
      <c r="AQ93" s="1">
        <v>13</v>
      </c>
      <c r="AR93" s="6">
        <f t="shared" si="93"/>
        <v>5.3624022478758713</v>
      </c>
      <c r="AS93" s="6">
        <f t="shared" si="94"/>
        <v>5.7280205829583171</v>
      </c>
      <c r="AT93" s="6">
        <f t="shared" si="95"/>
        <v>1.4624733403297829</v>
      </c>
      <c r="AU93" s="6">
        <f t="shared" si="96"/>
        <v>1.8280916754122287</v>
      </c>
      <c r="AV93" s="6">
        <f t="shared" si="97"/>
        <v>0.79217305934529925</v>
      </c>
      <c r="AW93" s="1">
        <v>30</v>
      </c>
      <c r="AX93" s="1">
        <v>15</v>
      </c>
      <c r="AY93" s="1">
        <v>0</v>
      </c>
      <c r="AZ93" s="1">
        <v>0</v>
      </c>
      <c r="BA93" s="1">
        <v>0</v>
      </c>
      <c r="BB93" s="1">
        <v>0</v>
      </c>
      <c r="BC93" s="7">
        <f>(EA93+FH93+GG93)-(DZ93+FG93+GF93)-((BD93/60)*(-0.29)+(EF93/60)*0.11+(FI93/60)*(-0.33))</f>
        <v>-7.2559055555555165</v>
      </c>
      <c r="BD93" s="6">
        <v>875.26666666669996</v>
      </c>
      <c r="BE93" s="6">
        <f t="shared" si="99"/>
        <v>18.234722222222917</v>
      </c>
      <c r="BF93" s="5">
        <v>17.73</v>
      </c>
      <c r="BG93" s="5">
        <v>30.56</v>
      </c>
      <c r="BH93" s="21">
        <f t="shared" si="100"/>
        <v>0.36715676123420998</v>
      </c>
      <c r="BI93" s="1">
        <v>3</v>
      </c>
      <c r="BJ93" s="22">
        <v>4</v>
      </c>
      <c r="BK93" s="22">
        <v>3</v>
      </c>
      <c r="BL93" s="1">
        <v>8</v>
      </c>
      <c r="BM93" s="1">
        <f t="shared" si="101"/>
        <v>11</v>
      </c>
      <c r="BN93" s="8">
        <f t="shared" si="102"/>
        <v>0.75405590677124101</v>
      </c>
      <c r="BO93" s="3">
        <f t="shared" si="103"/>
        <v>35.627906976744185</v>
      </c>
      <c r="BP93" s="20">
        <f t="shared" si="104"/>
        <v>6.9767441860465115E-2</v>
      </c>
      <c r="BQ93" s="20">
        <f t="shared" si="105"/>
        <v>0.18604651162790697</v>
      </c>
      <c r="BR93" s="20">
        <f t="shared" si="106"/>
        <v>0.2558139534883721</v>
      </c>
      <c r="BS93" s="3" t="str">
        <f t="shared" si="107"/>
        <v xml:space="preserve"> </v>
      </c>
      <c r="BV93" s="20" t="str">
        <f t="shared" si="108"/>
        <v xml:space="preserve"> </v>
      </c>
      <c r="BW93" s="5">
        <v>117</v>
      </c>
      <c r="BX93" s="5">
        <v>138</v>
      </c>
      <c r="BY93" s="21">
        <f t="shared" si="109"/>
        <v>0.302491103202847</v>
      </c>
      <c r="BZ93" s="5">
        <v>140</v>
      </c>
      <c r="CA93" s="5">
        <v>135</v>
      </c>
      <c r="CB93" s="23">
        <f t="shared" si="110"/>
        <v>0.32621589561091341</v>
      </c>
      <c r="CC93" s="5">
        <v>160</v>
      </c>
      <c r="CD93" s="5">
        <v>153</v>
      </c>
      <c r="CE93" s="23">
        <f t="shared" si="111"/>
        <v>0.37129300118623965</v>
      </c>
      <c r="CF93" s="23">
        <f t="shared" si="112"/>
        <v>0.48113207547169812</v>
      </c>
      <c r="CG93" s="24">
        <v>4</v>
      </c>
      <c r="CH93" s="5">
        <v>292</v>
      </c>
      <c r="CI93" s="5">
        <v>310</v>
      </c>
      <c r="CJ93" s="5">
        <v>298</v>
      </c>
      <c r="CK93">
        <v>15.68731419</v>
      </c>
      <c r="CL93" s="5">
        <v>0.25600000000000001</v>
      </c>
      <c r="CM93" s="5">
        <v>3</v>
      </c>
      <c r="CN93" s="5">
        <v>0.441</v>
      </c>
      <c r="CO93" s="5">
        <v>1.071</v>
      </c>
      <c r="CP93" s="5">
        <v>-4.4240000000000004</v>
      </c>
      <c r="CQ93" s="21">
        <f t="shared" si="113"/>
        <v>0.1122715404699739</v>
      </c>
      <c r="CR93" s="25">
        <f t="shared" si="114"/>
        <v>0.91100702576112413</v>
      </c>
      <c r="CS93" s="22">
        <f t="shared" si="115"/>
        <v>922.23417980812155</v>
      </c>
      <c r="CT93" s="21">
        <f t="shared" si="116"/>
        <v>2.327856623109803E-2</v>
      </c>
      <c r="CU93" s="26">
        <f t="shared" si="117"/>
        <v>3.0315848843767625</v>
      </c>
      <c r="CV93" s="27">
        <f t="shared" si="118"/>
        <v>2.6790750141003947</v>
      </c>
      <c r="CW93" s="27">
        <f t="shared" si="119"/>
        <v>27.002256063169767</v>
      </c>
      <c r="CX93" s="27">
        <f t="shared" si="120"/>
        <v>30.104342921601802</v>
      </c>
      <c r="CY93" s="27">
        <f t="shared" si="121"/>
        <v>49.844895657078403</v>
      </c>
      <c r="CZ93" s="27">
        <f t="shared" si="122"/>
        <v>57.811618725324308</v>
      </c>
      <c r="DA93" s="28">
        <f t="shared" si="123"/>
        <v>-7.9667230682459049</v>
      </c>
      <c r="DB93" s="5">
        <v>43</v>
      </c>
      <c r="DC93" s="5">
        <v>38</v>
      </c>
      <c r="DD93" s="22">
        <v>340</v>
      </c>
      <c r="DE93" s="22">
        <v>389</v>
      </c>
      <c r="DF93" s="22">
        <v>148</v>
      </c>
      <c r="DG93" s="22">
        <v>182</v>
      </c>
      <c r="DH93" s="22">
        <v>211</v>
      </c>
      <c r="DI93" s="22">
        <v>176</v>
      </c>
      <c r="DJ93" s="29">
        <f t="shared" si="124"/>
        <v>-2.7388928795666612</v>
      </c>
      <c r="DK93" s="27">
        <f t="shared" si="125"/>
        <v>2.7814136125654452</v>
      </c>
      <c r="DL93" s="27">
        <f t="shared" si="126"/>
        <v>2.7405104712041886</v>
      </c>
      <c r="DM93" s="27">
        <f t="shared" si="127"/>
        <v>28.468586387434559</v>
      </c>
      <c r="DN93" s="27">
        <f t="shared" si="128"/>
        <v>29.859293193717281</v>
      </c>
      <c r="DO93" s="27">
        <f t="shared" si="129"/>
        <v>51.865183246073308</v>
      </c>
      <c r="DP93" s="27">
        <f t="shared" si="130"/>
        <v>55.873691099476439</v>
      </c>
      <c r="DQ93" s="30">
        <f t="shared" si="131"/>
        <v>-3.9582152148427738</v>
      </c>
      <c r="DR93" s="5">
        <v>68</v>
      </c>
      <c r="DS93" s="5">
        <v>67</v>
      </c>
      <c r="DT93" s="5">
        <v>628</v>
      </c>
      <c r="DU93" s="5">
        <v>663</v>
      </c>
      <c r="DV93" s="5">
        <v>264</v>
      </c>
      <c r="DW93" s="5">
        <v>308</v>
      </c>
      <c r="DX93" s="5">
        <v>328</v>
      </c>
      <c r="DY93" s="5">
        <v>308</v>
      </c>
      <c r="DZ93" s="22">
        <v>11</v>
      </c>
      <c r="EA93" s="22">
        <v>0</v>
      </c>
      <c r="EB93" s="22">
        <f t="shared" si="132"/>
        <v>-11</v>
      </c>
      <c r="EC93" s="26">
        <f t="shared" si="133"/>
        <v>0.7540559067712409</v>
      </c>
      <c r="ED93" s="27">
        <f t="shared" si="134"/>
        <v>0</v>
      </c>
      <c r="EE93" s="27">
        <f t="shared" si="135"/>
        <v>-0.7540559067712409</v>
      </c>
      <c r="EF93" s="6">
        <v>11.983333333299999</v>
      </c>
      <c r="EG93" s="6">
        <f t="shared" si="136"/>
        <v>0.24965277777708331</v>
      </c>
      <c r="EH93" s="5">
        <v>0.27</v>
      </c>
      <c r="EI93" s="5">
        <v>5.15</v>
      </c>
      <c r="EJ93" s="21">
        <f t="shared" si="137"/>
        <v>4.9815498154981555E-2</v>
      </c>
      <c r="EK93" s="1">
        <v>1</v>
      </c>
      <c r="EL93" s="22">
        <v>0</v>
      </c>
      <c r="EM93" s="22">
        <v>0</v>
      </c>
      <c r="EN93" s="1">
        <v>0</v>
      </c>
      <c r="EO93" s="3">
        <f t="shared" si="138"/>
        <v>1</v>
      </c>
      <c r="EP93" s="6">
        <f t="shared" si="139"/>
        <v>5.0069541029346514</v>
      </c>
      <c r="EQ93" s="3">
        <f t="shared" si="140"/>
        <v>0</v>
      </c>
      <c r="ER93" s="20">
        <f t="shared" si="141"/>
        <v>1</v>
      </c>
      <c r="ES93" s="20">
        <f t="shared" si="142"/>
        <v>0</v>
      </c>
      <c r="ET93" s="20">
        <f t="shared" si="143"/>
        <v>1</v>
      </c>
      <c r="EU93" s="3" t="str">
        <f t="shared" si="144"/>
        <v xml:space="preserve"> </v>
      </c>
      <c r="EX93" s="20" t="str">
        <f t="shared" si="145"/>
        <v xml:space="preserve"> </v>
      </c>
      <c r="EY93" s="5">
        <v>1</v>
      </c>
      <c r="EZ93" s="5">
        <v>1</v>
      </c>
      <c r="FA93" s="22">
        <v>7</v>
      </c>
      <c r="FB93" s="22">
        <v>1</v>
      </c>
      <c r="FC93" s="22">
        <v>7</v>
      </c>
      <c r="FD93" s="22">
        <v>0</v>
      </c>
      <c r="FE93" s="22">
        <v>1</v>
      </c>
      <c r="FF93" s="22">
        <v>4</v>
      </c>
      <c r="FG93" s="22">
        <v>0</v>
      </c>
      <c r="FH93" s="22">
        <v>1</v>
      </c>
      <c r="FI93" s="6">
        <v>97.383333333300001</v>
      </c>
      <c r="FJ93" s="6">
        <f t="shared" si="146"/>
        <v>2.0288194444437502</v>
      </c>
      <c r="FK93" s="5">
        <v>1.94</v>
      </c>
      <c r="FL93" s="5">
        <v>3.14</v>
      </c>
      <c r="FM93" s="21">
        <f t="shared" si="147"/>
        <v>0.38188976377952755</v>
      </c>
      <c r="FN93" s="1">
        <v>0</v>
      </c>
      <c r="FO93" s="22">
        <v>0</v>
      </c>
      <c r="FP93" s="22">
        <v>0</v>
      </c>
      <c r="FQ93" s="1">
        <v>0</v>
      </c>
      <c r="FR93" s="1">
        <f t="shared" si="148"/>
        <v>0</v>
      </c>
      <c r="FS93" s="3">
        <f t="shared" si="149"/>
        <v>0</v>
      </c>
      <c r="FT93" s="3" t="str">
        <f t="shared" si="150"/>
        <v xml:space="preserve"> </v>
      </c>
      <c r="FW93" s="20" t="str">
        <f t="shared" si="151"/>
        <v xml:space="preserve"> </v>
      </c>
      <c r="FX93" s="5">
        <v>0</v>
      </c>
      <c r="FY93" s="5">
        <v>9</v>
      </c>
      <c r="FZ93" s="22">
        <v>8</v>
      </c>
      <c r="GA93" s="22">
        <v>66</v>
      </c>
      <c r="GB93" s="22">
        <v>4</v>
      </c>
      <c r="GC93" s="22">
        <v>30</v>
      </c>
      <c r="GD93" s="22">
        <v>39</v>
      </c>
      <c r="GE93" s="22">
        <v>6</v>
      </c>
      <c r="GF93" s="22">
        <v>2</v>
      </c>
      <c r="GG93" s="22">
        <v>0</v>
      </c>
      <c r="GH93" s="1">
        <v>45</v>
      </c>
      <c r="GI93" s="1">
        <v>1</v>
      </c>
      <c r="GJ93" s="1">
        <v>52</v>
      </c>
      <c r="GK93" s="1">
        <v>11</v>
      </c>
      <c r="GN93" s="31" t="str">
        <f t="shared" si="152"/>
        <v xml:space="preserve"> </v>
      </c>
      <c r="GP93" s="1">
        <v>1</v>
      </c>
      <c r="GQ93" s="1">
        <v>0</v>
      </c>
      <c r="GR93" s="1">
        <v>1</v>
      </c>
      <c r="GS93" s="1">
        <v>0</v>
      </c>
      <c r="GT93" s="1">
        <v>0</v>
      </c>
      <c r="GU93" s="1">
        <v>0</v>
      </c>
      <c r="GV93" s="32" t="str">
        <f t="shared" si="153"/>
        <v xml:space="preserve"> </v>
      </c>
      <c r="GW93" s="9">
        <f t="shared" si="154"/>
        <v>6</v>
      </c>
      <c r="GX93" s="10">
        <v>0.60000000000000009</v>
      </c>
      <c r="GY93" s="10">
        <v>1.7000000000000002</v>
      </c>
      <c r="GZ93" s="10">
        <v>2.2999999999999998</v>
      </c>
      <c r="HA93" s="29">
        <f t="shared" si="155"/>
        <v>4.7916666666666663E-2</v>
      </c>
      <c r="HB93" s="29">
        <f t="shared" si="156"/>
        <v>0.14015369511493753</v>
      </c>
      <c r="HC93">
        <v>16.3</v>
      </c>
      <c r="HD93">
        <v>21.9</v>
      </c>
      <c r="HE93">
        <v>2.7</v>
      </c>
      <c r="HF93">
        <v>1.1000000000000001</v>
      </c>
      <c r="HG93">
        <v>2.4</v>
      </c>
      <c r="HH93">
        <v>0</v>
      </c>
      <c r="HI93">
        <v>3.5</v>
      </c>
      <c r="HJ93" s="11">
        <f t="shared" si="157"/>
        <v>7.2916666666666671E-2</v>
      </c>
      <c r="HK93" s="11">
        <f t="shared" si="158"/>
        <v>0.2132773621314267</v>
      </c>
      <c r="HL93">
        <v>99</v>
      </c>
      <c r="HM93">
        <v>0</v>
      </c>
      <c r="HN93">
        <v>0</v>
      </c>
      <c r="HQ93" s="33">
        <v>3875000</v>
      </c>
      <c r="HR93" s="33">
        <v>0</v>
      </c>
      <c r="HS93" s="30">
        <f t="shared" si="159"/>
        <v>-2.426829268292682</v>
      </c>
    </row>
    <row r="94" spans="1:227" x14ac:dyDescent="0.2">
      <c r="A94" s="1">
        <v>48</v>
      </c>
      <c r="B94" s="2" t="s">
        <v>747</v>
      </c>
      <c r="C94" s="2" t="s">
        <v>748</v>
      </c>
      <c r="D94" s="2" t="s">
        <v>379</v>
      </c>
      <c r="E94" s="2" t="s">
        <v>240</v>
      </c>
      <c r="F94" s="2">
        <v>70</v>
      </c>
      <c r="G94" s="2">
        <v>179</v>
      </c>
      <c r="H94" s="2" t="s">
        <v>249</v>
      </c>
      <c r="J94" s="3">
        <v>36</v>
      </c>
      <c r="K94" s="5" t="s">
        <v>749</v>
      </c>
      <c r="L94" s="5" t="s">
        <v>750</v>
      </c>
      <c r="M94" s="5" t="s">
        <v>751</v>
      </c>
      <c r="N94" s="5" t="s">
        <v>262</v>
      </c>
      <c r="O94" s="2" t="s">
        <v>262</v>
      </c>
      <c r="P94" s="2" t="s">
        <v>263</v>
      </c>
      <c r="Q94" s="1">
        <v>34</v>
      </c>
      <c r="R94" s="1">
        <v>6</v>
      </c>
      <c r="S94" s="1">
        <v>10</v>
      </c>
      <c r="T94" s="1">
        <v>16</v>
      </c>
      <c r="U94" s="1">
        <v>-13</v>
      </c>
      <c r="V94" s="1">
        <v>87</v>
      </c>
      <c r="W94" s="20">
        <f t="shared" si="80"/>
        <v>6.8965517241379309E-2</v>
      </c>
      <c r="X94" s="6">
        <v>546.03333333329999</v>
      </c>
      <c r="Y94" s="6">
        <f t="shared" si="81"/>
        <v>16.059803921567646</v>
      </c>
      <c r="Z94" s="1">
        <v>673</v>
      </c>
      <c r="AA94" s="6">
        <f t="shared" si="82"/>
        <v>19.794117647058822</v>
      </c>
      <c r="AB94" s="8">
        <f t="shared" si="83"/>
        <v>0.81134224863789006</v>
      </c>
      <c r="AC94" s="3">
        <f t="shared" si="84"/>
        <v>57.428571428571423</v>
      </c>
      <c r="AD94" s="8">
        <f t="shared" si="85"/>
        <v>6.3104467719574435</v>
      </c>
      <c r="AE94" s="20">
        <f t="shared" si="86"/>
        <v>0.24</v>
      </c>
      <c r="AF94" s="20">
        <f t="shared" si="87"/>
        <v>0.4</v>
      </c>
      <c r="AG94" s="20">
        <f t="shared" si="88"/>
        <v>0.64</v>
      </c>
      <c r="AH94" s="3">
        <f t="shared" si="89"/>
        <v>135</v>
      </c>
      <c r="AI94" s="3">
        <f t="shared" si="90"/>
        <v>62</v>
      </c>
      <c r="AJ94" s="3">
        <f t="shared" si="91"/>
        <v>73</v>
      </c>
      <c r="AK94" s="20">
        <f t="shared" si="92"/>
        <v>0.45925925925925926</v>
      </c>
      <c r="AL94" s="6">
        <v>6.4</v>
      </c>
      <c r="AM94" s="1">
        <v>15</v>
      </c>
      <c r="AN94" s="1">
        <v>6</v>
      </c>
      <c r="AO94" s="1">
        <v>19</v>
      </c>
      <c r="AP94" s="1">
        <v>13</v>
      </c>
      <c r="AQ94" s="1">
        <v>7</v>
      </c>
      <c r="AR94" s="6">
        <f t="shared" si="93"/>
        <v>1.6482510225261979</v>
      </c>
      <c r="AS94" s="6">
        <f t="shared" si="94"/>
        <v>0.65930040901047915</v>
      </c>
      <c r="AT94" s="6">
        <f t="shared" si="95"/>
        <v>2.0877846285331843</v>
      </c>
      <c r="AU94" s="6">
        <f t="shared" si="96"/>
        <v>1.428484219522705</v>
      </c>
      <c r="AV94" s="6">
        <f t="shared" si="97"/>
        <v>0.76918381051222573</v>
      </c>
      <c r="AW94" s="1">
        <v>10</v>
      </c>
      <c r="AX94" s="1">
        <v>5</v>
      </c>
      <c r="AY94" s="1">
        <v>0</v>
      </c>
      <c r="AZ94" s="1">
        <v>0</v>
      </c>
      <c r="BA94" s="1">
        <v>0</v>
      </c>
      <c r="BB94" s="1">
        <v>0</v>
      </c>
      <c r="BC94" s="7">
        <f>(EA94+FH94+GG94)-(DZ94+FG94+GF94)-((BD94/60)*(0.11)+(EF94/60)*(-0.14)+(FI94/60)*(0.13))</f>
        <v>3.4053361111111169</v>
      </c>
      <c r="BD94" s="6">
        <v>447.4</v>
      </c>
      <c r="BE94" s="6">
        <f t="shared" si="99"/>
        <v>13.158823529411764</v>
      </c>
      <c r="BF94" s="5">
        <v>12.7</v>
      </c>
      <c r="BG94" s="5">
        <v>33.229999999999997</v>
      </c>
      <c r="BH94" s="21">
        <f t="shared" si="100"/>
        <v>0.27650772915305905</v>
      </c>
      <c r="BI94" s="1">
        <v>3</v>
      </c>
      <c r="BJ94" s="22">
        <v>4</v>
      </c>
      <c r="BK94" s="22">
        <v>3</v>
      </c>
      <c r="BL94" s="1">
        <v>7</v>
      </c>
      <c r="BM94" s="1">
        <f t="shared" si="101"/>
        <v>10</v>
      </c>
      <c r="BN94" s="8">
        <f t="shared" si="102"/>
        <v>1.3410818059901655</v>
      </c>
      <c r="BO94" s="3">
        <f t="shared" si="103"/>
        <v>57.428571428571423</v>
      </c>
      <c r="BP94" s="20">
        <f t="shared" si="104"/>
        <v>0.21428571428571427</v>
      </c>
      <c r="BQ94" s="20">
        <f t="shared" si="105"/>
        <v>0.5</v>
      </c>
      <c r="BR94" s="20">
        <f t="shared" si="106"/>
        <v>0.7142857142857143</v>
      </c>
      <c r="BS94" s="3">
        <f t="shared" si="107"/>
        <v>109</v>
      </c>
      <c r="BT94" s="1">
        <v>48</v>
      </c>
      <c r="BU94" s="1">
        <v>61</v>
      </c>
      <c r="BV94" s="20">
        <f t="shared" si="108"/>
        <v>0.44036697247706424</v>
      </c>
      <c r="BW94" s="5">
        <v>64</v>
      </c>
      <c r="BX94" s="5">
        <v>64</v>
      </c>
      <c r="BY94" s="21">
        <f t="shared" si="109"/>
        <v>0.32080200501253131</v>
      </c>
      <c r="BZ94" s="5">
        <v>62</v>
      </c>
      <c r="CA94" s="5">
        <v>60</v>
      </c>
      <c r="CB94" s="23">
        <f t="shared" si="110"/>
        <v>0.30576441102756891</v>
      </c>
      <c r="CC94" s="5">
        <v>67</v>
      </c>
      <c r="CD94" s="5">
        <v>82</v>
      </c>
      <c r="CE94" s="23">
        <f t="shared" si="111"/>
        <v>0.37343358395989973</v>
      </c>
      <c r="CF94" s="23">
        <f t="shared" si="112"/>
        <v>0.51200000000000001</v>
      </c>
      <c r="CG94" s="24">
        <v>12</v>
      </c>
      <c r="CH94" s="5">
        <v>161</v>
      </c>
      <c r="CI94" s="5">
        <v>170</v>
      </c>
      <c r="CJ94" s="5">
        <v>167</v>
      </c>
      <c r="CK94">
        <v>15.7547535</v>
      </c>
      <c r="CL94" s="5">
        <v>-1.4999999999999999E-2</v>
      </c>
      <c r="CM94" s="5">
        <v>14</v>
      </c>
      <c r="CN94" s="5">
        <v>0.71899999999999997</v>
      </c>
      <c r="CO94" s="5">
        <v>2.2040000000000002</v>
      </c>
      <c r="CP94" s="5">
        <v>-3.802</v>
      </c>
      <c r="CQ94" s="21">
        <f t="shared" si="113"/>
        <v>6.965174129353234E-2</v>
      </c>
      <c r="CR94" s="25">
        <f t="shared" si="114"/>
        <v>0.89177489177489178</v>
      </c>
      <c r="CS94" s="22">
        <f t="shared" si="115"/>
        <v>898.74006590424506</v>
      </c>
      <c r="CT94" s="21">
        <f t="shared" si="116"/>
        <v>-3.8573366931575884E-2</v>
      </c>
      <c r="CU94" s="26">
        <f t="shared" si="117"/>
        <v>1.9453450671607229</v>
      </c>
      <c r="CV94" s="27">
        <f t="shared" si="118"/>
        <v>3.4738304770727191</v>
      </c>
      <c r="CW94" s="27">
        <f t="shared" si="119"/>
        <v>27.929597035664663</v>
      </c>
      <c r="CX94" s="27">
        <f t="shared" si="120"/>
        <v>32.098193608151924</v>
      </c>
      <c r="CY94" s="27">
        <f t="shared" si="121"/>
        <v>54.46966188050024</v>
      </c>
      <c r="CZ94" s="27">
        <f t="shared" si="122"/>
        <v>60.166743862899501</v>
      </c>
      <c r="DA94" s="28">
        <f t="shared" si="123"/>
        <v>-5.6970819823992613</v>
      </c>
      <c r="DB94" s="5">
        <v>14</v>
      </c>
      <c r="DC94" s="5">
        <v>25</v>
      </c>
      <c r="DD94" s="22">
        <v>187</v>
      </c>
      <c r="DE94" s="22">
        <v>206</v>
      </c>
      <c r="DF94" s="22">
        <v>80</v>
      </c>
      <c r="DG94" s="22">
        <v>96</v>
      </c>
      <c r="DH94" s="22">
        <v>106</v>
      </c>
      <c r="DI94" s="22">
        <v>111</v>
      </c>
      <c r="DJ94" s="29">
        <f t="shared" si="124"/>
        <v>-1.5540819823992607</v>
      </c>
      <c r="DK94" s="27">
        <f t="shared" si="125"/>
        <v>2.6552902232213982</v>
      </c>
      <c r="DL94" s="27">
        <f t="shared" si="126"/>
        <v>2.6552902232213982</v>
      </c>
      <c r="DM94" s="27">
        <f t="shared" si="127"/>
        <v>27.668124125966969</v>
      </c>
      <c r="DN94" s="27">
        <f t="shared" si="128"/>
        <v>27.349489299180402</v>
      </c>
      <c r="DO94" s="27">
        <f t="shared" si="129"/>
        <v>52.94648705103468</v>
      </c>
      <c r="DP94" s="27">
        <f t="shared" si="130"/>
        <v>56.770104972473497</v>
      </c>
      <c r="DQ94" s="30">
        <f t="shared" si="131"/>
        <v>-1.873464060960444</v>
      </c>
      <c r="DR94" s="5">
        <v>50</v>
      </c>
      <c r="DS94" s="5">
        <v>50</v>
      </c>
      <c r="DT94" s="5">
        <v>471</v>
      </c>
      <c r="DU94" s="5">
        <v>465</v>
      </c>
      <c r="DV94" s="5">
        <v>205</v>
      </c>
      <c r="DW94" s="5">
        <v>241</v>
      </c>
      <c r="DX94" s="5">
        <v>313</v>
      </c>
      <c r="DY94" s="5">
        <v>271</v>
      </c>
      <c r="DZ94" s="22">
        <v>5</v>
      </c>
      <c r="EA94" s="22">
        <v>9</v>
      </c>
      <c r="EB94" s="22">
        <f t="shared" si="132"/>
        <v>4</v>
      </c>
      <c r="EC94" s="26">
        <f t="shared" si="133"/>
        <v>0.67054090299508273</v>
      </c>
      <c r="ED94" s="27">
        <f t="shared" si="134"/>
        <v>1.2069736253911489</v>
      </c>
      <c r="EE94" s="27">
        <f t="shared" si="135"/>
        <v>0.53643272239606621</v>
      </c>
      <c r="EF94" s="6">
        <v>97.616666666699999</v>
      </c>
      <c r="EG94" s="6">
        <f t="shared" si="136"/>
        <v>2.8710784313735296</v>
      </c>
      <c r="EH94" s="5">
        <v>2.69</v>
      </c>
      <c r="EI94" s="5">
        <v>3.4</v>
      </c>
      <c r="EJ94" s="21">
        <f t="shared" si="137"/>
        <v>0.44170771756978655</v>
      </c>
      <c r="EK94" s="1">
        <v>3</v>
      </c>
      <c r="EL94" s="22">
        <v>0</v>
      </c>
      <c r="EM94" s="22">
        <v>3</v>
      </c>
      <c r="EN94" s="1">
        <v>3</v>
      </c>
      <c r="EO94" s="3">
        <f t="shared" si="138"/>
        <v>6</v>
      </c>
      <c r="EP94" s="6">
        <f t="shared" si="139"/>
        <v>3.687894826701831</v>
      </c>
      <c r="EQ94" s="3">
        <f t="shared" si="140"/>
        <v>0</v>
      </c>
      <c r="ER94" s="20">
        <f t="shared" si="141"/>
        <v>0.27272727272727271</v>
      </c>
      <c r="ES94" s="20">
        <f t="shared" si="142"/>
        <v>0.27272727272727271</v>
      </c>
      <c r="ET94" s="20">
        <f t="shared" si="143"/>
        <v>0.54545454545454541</v>
      </c>
      <c r="EU94" s="3">
        <f t="shared" si="144"/>
        <v>26</v>
      </c>
      <c r="EV94" s="1">
        <v>14</v>
      </c>
      <c r="EW94" s="1">
        <v>12</v>
      </c>
      <c r="EX94" s="20">
        <f t="shared" si="145"/>
        <v>0.53846153846153844</v>
      </c>
      <c r="EY94" s="5">
        <v>11</v>
      </c>
      <c r="EZ94" s="5">
        <v>1</v>
      </c>
      <c r="FA94" s="22">
        <v>61</v>
      </c>
      <c r="FB94" s="22">
        <v>13</v>
      </c>
      <c r="FC94" s="22">
        <v>15</v>
      </c>
      <c r="FD94" s="22">
        <v>6</v>
      </c>
      <c r="FE94" s="22">
        <v>7</v>
      </c>
      <c r="FF94" s="22">
        <v>36</v>
      </c>
      <c r="FG94" s="22">
        <v>0</v>
      </c>
      <c r="FH94" s="22">
        <v>0</v>
      </c>
      <c r="FI94" s="6">
        <v>1.0166666666999999</v>
      </c>
      <c r="FJ94" s="6">
        <f t="shared" si="146"/>
        <v>2.9901960785294116E-2</v>
      </c>
      <c r="FK94" s="5">
        <v>0.03</v>
      </c>
      <c r="FL94" s="5">
        <v>5.93</v>
      </c>
      <c r="FM94" s="21">
        <f t="shared" si="147"/>
        <v>5.0335570469798654E-3</v>
      </c>
      <c r="FN94" s="1">
        <v>0</v>
      </c>
      <c r="FO94" s="22">
        <v>0</v>
      </c>
      <c r="FP94" s="22">
        <v>0</v>
      </c>
      <c r="FQ94" s="1">
        <v>0</v>
      </c>
      <c r="FR94" s="1">
        <f t="shared" si="148"/>
        <v>0</v>
      </c>
      <c r="FS94" s="3">
        <f t="shared" si="149"/>
        <v>0</v>
      </c>
      <c r="FT94" s="3" t="str">
        <f t="shared" si="150"/>
        <v xml:space="preserve"> </v>
      </c>
      <c r="FU94" s="1">
        <v>0</v>
      </c>
      <c r="FV94" s="1">
        <v>0</v>
      </c>
      <c r="FW94" s="20" t="str">
        <f t="shared" si="151"/>
        <v xml:space="preserve"> </v>
      </c>
      <c r="FX94" s="5">
        <v>0</v>
      </c>
      <c r="FY94" s="5">
        <v>0</v>
      </c>
      <c r="FZ94" s="22">
        <v>0</v>
      </c>
      <c r="GA94" s="22">
        <v>0</v>
      </c>
      <c r="GB94" s="22">
        <v>0</v>
      </c>
      <c r="GC94" s="22">
        <v>1</v>
      </c>
      <c r="GD94" s="22">
        <v>0</v>
      </c>
      <c r="GE94" s="22">
        <v>0</v>
      </c>
      <c r="GF94" s="22">
        <v>0</v>
      </c>
      <c r="GG94" s="22">
        <v>0</v>
      </c>
      <c r="GH94" s="1">
        <v>28</v>
      </c>
      <c r="GI94" s="1">
        <v>13</v>
      </c>
      <c r="GJ94" s="1">
        <v>28</v>
      </c>
      <c r="GK94" s="1">
        <v>0</v>
      </c>
      <c r="GL94" s="1">
        <v>1</v>
      </c>
      <c r="GM94" s="1">
        <v>0</v>
      </c>
      <c r="GN94" s="31">
        <f t="shared" si="152"/>
        <v>0</v>
      </c>
      <c r="GO94" s="1">
        <v>0</v>
      </c>
      <c r="GP94" s="1">
        <v>1</v>
      </c>
      <c r="GQ94" s="1">
        <v>1</v>
      </c>
      <c r="GR94" s="1">
        <v>1</v>
      </c>
      <c r="GS94" s="1">
        <v>0</v>
      </c>
      <c r="GT94" s="1">
        <v>0</v>
      </c>
      <c r="GU94" s="1">
        <v>0</v>
      </c>
      <c r="GV94" s="32" t="str">
        <f t="shared" si="153"/>
        <v xml:space="preserve"> </v>
      </c>
      <c r="GW94" s="9">
        <f t="shared" si="154"/>
        <v>3</v>
      </c>
      <c r="GX94" s="10">
        <v>0.9</v>
      </c>
      <c r="GY94" s="10">
        <v>0.1</v>
      </c>
      <c r="GZ94" s="10">
        <v>1.1000000000000001</v>
      </c>
      <c r="HA94" s="29">
        <f t="shared" si="155"/>
        <v>3.2352941176470591E-2</v>
      </c>
      <c r="HB94" s="29">
        <f t="shared" si="156"/>
        <v>0.12087174165192119</v>
      </c>
      <c r="HC94">
        <v>13.3</v>
      </c>
      <c r="HD94">
        <v>10</v>
      </c>
      <c r="HE94">
        <v>-8.8000000000000007</v>
      </c>
      <c r="HF94">
        <v>0.8</v>
      </c>
      <c r="HG94">
        <v>-0.60000000000000009</v>
      </c>
      <c r="HH94">
        <v>-0.30000000000000004</v>
      </c>
      <c r="HI94">
        <v>-0.1</v>
      </c>
      <c r="HJ94" s="11">
        <f t="shared" si="157"/>
        <v>-2.9411764705882353E-3</v>
      </c>
      <c r="HK94" s="11">
        <f t="shared" si="158"/>
        <v>-1.0988340150174655E-2</v>
      </c>
      <c r="HL94">
        <v>99</v>
      </c>
      <c r="HM94">
        <v>0</v>
      </c>
      <c r="HN94">
        <v>0</v>
      </c>
      <c r="HO94">
        <v>14</v>
      </c>
      <c r="HP94" t="s">
        <v>752</v>
      </c>
      <c r="HQ94" s="33">
        <v>6500000</v>
      </c>
      <c r="HR94" s="33">
        <v>0</v>
      </c>
      <c r="HS94" s="30">
        <f t="shared" si="159"/>
        <v>-10.636585365853657</v>
      </c>
    </row>
    <row r="95" spans="1:227" x14ac:dyDescent="0.2">
      <c r="A95" s="1">
        <v>7</v>
      </c>
      <c r="B95" s="2" t="s">
        <v>753</v>
      </c>
      <c r="C95" s="2" t="s">
        <v>754</v>
      </c>
      <c r="D95" s="2" t="s">
        <v>257</v>
      </c>
      <c r="E95" s="2" t="s">
        <v>240</v>
      </c>
      <c r="F95" s="2">
        <v>73</v>
      </c>
      <c r="G95" s="2">
        <v>182</v>
      </c>
      <c r="H95" s="2" t="s">
        <v>231</v>
      </c>
      <c r="J95" s="3">
        <v>23</v>
      </c>
      <c r="K95" s="5" t="s">
        <v>755</v>
      </c>
      <c r="L95" s="5" t="s">
        <v>756</v>
      </c>
      <c r="M95" s="5" t="s">
        <v>736</v>
      </c>
      <c r="N95" s="5" t="s">
        <v>286</v>
      </c>
      <c r="O95" s="2" t="s">
        <v>286</v>
      </c>
      <c r="P95" s="2" t="s">
        <v>271</v>
      </c>
      <c r="Q95" s="1">
        <v>47</v>
      </c>
      <c r="R95" s="1">
        <v>2</v>
      </c>
      <c r="S95" s="1">
        <v>12</v>
      </c>
      <c r="T95" s="1">
        <v>14</v>
      </c>
      <c r="U95" s="1">
        <v>-9</v>
      </c>
      <c r="V95" s="1">
        <v>44</v>
      </c>
      <c r="W95" s="20">
        <f t="shared" si="80"/>
        <v>4.5454545454545456E-2</v>
      </c>
      <c r="X95" s="6">
        <v>950.18333333329997</v>
      </c>
      <c r="Y95" s="6">
        <f t="shared" si="81"/>
        <v>20.216666666665958</v>
      </c>
      <c r="Z95" s="1">
        <v>1220</v>
      </c>
      <c r="AA95" s="6">
        <f t="shared" si="82"/>
        <v>25.957446808510639</v>
      </c>
      <c r="AB95" s="8">
        <f t="shared" si="83"/>
        <v>0.77883879781418031</v>
      </c>
      <c r="AC95" s="3">
        <f t="shared" si="84"/>
        <v>64.75</v>
      </c>
      <c r="AD95" s="8">
        <f t="shared" si="85"/>
        <v>4.0886846398064964</v>
      </c>
      <c r="AE95" s="20">
        <f t="shared" si="86"/>
        <v>6.4516129032258063E-2</v>
      </c>
      <c r="AF95" s="20">
        <f t="shared" si="87"/>
        <v>0.38709677419354838</v>
      </c>
      <c r="AG95" s="20">
        <f t="shared" si="88"/>
        <v>0.45161290322580644</v>
      </c>
      <c r="AH95" s="3" t="e">
        <f t="shared" si="89"/>
        <v>#VALUE!</v>
      </c>
      <c r="AI95" s="3" t="str">
        <f t="shared" si="90"/>
        <v xml:space="preserve"> </v>
      </c>
      <c r="AJ95" s="3" t="str">
        <f t="shared" si="91"/>
        <v xml:space="preserve"> </v>
      </c>
      <c r="AK95" s="20" t="e">
        <f t="shared" si="92"/>
        <v>#VALUE!</v>
      </c>
      <c r="AL95" s="6">
        <v>0</v>
      </c>
      <c r="AM95" s="1">
        <v>24</v>
      </c>
      <c r="AN95" s="1">
        <v>74</v>
      </c>
      <c r="AO95" s="1">
        <v>25</v>
      </c>
      <c r="AP95" s="1">
        <v>36</v>
      </c>
      <c r="AQ95" s="1">
        <v>25</v>
      </c>
      <c r="AR95" s="6">
        <f t="shared" si="93"/>
        <v>1.5154970093491262</v>
      </c>
      <c r="AS95" s="6">
        <f t="shared" si="94"/>
        <v>4.672782445493139</v>
      </c>
      <c r="AT95" s="6">
        <f t="shared" si="95"/>
        <v>1.5786427180720064</v>
      </c>
      <c r="AU95" s="6">
        <f t="shared" si="96"/>
        <v>2.2732455140236896</v>
      </c>
      <c r="AV95" s="6">
        <f t="shared" si="97"/>
        <v>1.5786427180720064</v>
      </c>
      <c r="AW95" s="1">
        <v>8</v>
      </c>
      <c r="AX95" s="1">
        <v>4</v>
      </c>
      <c r="AY95" s="1">
        <v>0</v>
      </c>
      <c r="AZ95" s="1">
        <v>0</v>
      </c>
      <c r="BA95" s="1">
        <v>0</v>
      </c>
      <c r="BB95" s="1">
        <v>0</v>
      </c>
      <c r="BC95" s="7">
        <f>(EA95+FH95+GG95)-(DZ95+FG95+GF95)-((BD95/60)*(-0.29)+(EF95/60)*0.11+(FI95/60)*(-0.33))</f>
        <v>6.9783083333331497</v>
      </c>
      <c r="BD95" s="6">
        <v>827.1</v>
      </c>
      <c r="BE95" s="6">
        <f t="shared" si="99"/>
        <v>17.597872340425532</v>
      </c>
      <c r="BF95" s="5">
        <v>17.12</v>
      </c>
      <c r="BG95" s="5">
        <v>31.87</v>
      </c>
      <c r="BH95" s="21">
        <f t="shared" si="100"/>
        <v>0.34945907328026127</v>
      </c>
      <c r="BI95" s="1">
        <v>2</v>
      </c>
      <c r="BJ95" s="22">
        <v>2</v>
      </c>
      <c r="BK95" s="22">
        <v>3</v>
      </c>
      <c r="BL95" s="1">
        <v>6</v>
      </c>
      <c r="BM95" s="1">
        <f t="shared" si="101"/>
        <v>8</v>
      </c>
      <c r="BN95" s="8">
        <f t="shared" si="102"/>
        <v>0.58034095030830612</v>
      </c>
      <c r="BO95" s="3">
        <f t="shared" si="103"/>
        <v>31.75</v>
      </c>
      <c r="BP95" s="20">
        <f t="shared" si="104"/>
        <v>8.3333333333333329E-2</v>
      </c>
      <c r="BQ95" s="20">
        <f t="shared" si="105"/>
        <v>0.25</v>
      </c>
      <c r="BR95" s="20">
        <f t="shared" si="106"/>
        <v>0.33333333333333331</v>
      </c>
      <c r="BS95" s="3" t="str">
        <f t="shared" si="107"/>
        <v xml:space="preserve"> </v>
      </c>
      <c r="BV95" s="20" t="str">
        <f t="shared" si="108"/>
        <v xml:space="preserve"> </v>
      </c>
      <c r="BW95" s="5">
        <v>112</v>
      </c>
      <c r="BX95" s="5">
        <v>133</v>
      </c>
      <c r="BY95" s="21">
        <f t="shared" si="109"/>
        <v>0.31210191082802546</v>
      </c>
      <c r="BZ95" s="5">
        <v>123</v>
      </c>
      <c r="CA95" s="5">
        <v>143</v>
      </c>
      <c r="CB95" s="23">
        <f t="shared" si="110"/>
        <v>0.33885350318471336</v>
      </c>
      <c r="CC95" s="5">
        <v>134</v>
      </c>
      <c r="CD95" s="5">
        <v>140</v>
      </c>
      <c r="CE95" s="23">
        <f t="shared" si="111"/>
        <v>0.34904458598726112</v>
      </c>
      <c r="CF95" s="23">
        <f t="shared" si="112"/>
        <v>0.47945205479452052</v>
      </c>
      <c r="CG95" s="24">
        <v>5</v>
      </c>
      <c r="CH95" s="5">
        <v>289</v>
      </c>
      <c r="CI95" s="5">
        <v>286</v>
      </c>
      <c r="CJ95" s="5">
        <v>222</v>
      </c>
      <c r="CK95">
        <v>15.406104900000001</v>
      </c>
      <c r="CL95" s="5">
        <v>-0.57699999999999996</v>
      </c>
      <c r="CM95" s="5">
        <v>4</v>
      </c>
      <c r="CN95" s="5">
        <v>-0.43099999999999999</v>
      </c>
      <c r="CO95" s="5">
        <v>1.294</v>
      </c>
      <c r="CP95" s="5">
        <v>-4.8260000000000005</v>
      </c>
      <c r="CQ95" s="21">
        <f t="shared" si="113"/>
        <v>6.2992125984251968E-2</v>
      </c>
      <c r="CR95" s="25">
        <f t="shared" si="114"/>
        <v>0.90540540540540537</v>
      </c>
      <c r="CS95" s="22">
        <f t="shared" si="115"/>
        <v>911.70461800383066</v>
      </c>
      <c r="CT95" s="21">
        <f t="shared" si="116"/>
        <v>-3.160246861034266E-2</v>
      </c>
      <c r="CU95" s="26">
        <f t="shared" si="117"/>
        <v>1.7896202028236228</v>
      </c>
      <c r="CV95" s="27">
        <f t="shared" si="118"/>
        <v>2.60986279578445</v>
      </c>
      <c r="CW95" s="27">
        <f t="shared" si="119"/>
        <v>28.410220719825013</v>
      </c>
      <c r="CX95" s="27">
        <f t="shared" si="120"/>
        <v>27.589978126864182</v>
      </c>
      <c r="CY95" s="27">
        <f t="shared" si="121"/>
        <v>53.837741101610654</v>
      </c>
      <c r="CZ95" s="27">
        <f t="shared" si="122"/>
        <v>52.793795983296867</v>
      </c>
      <c r="DA95" s="28">
        <f t="shared" si="123"/>
        <v>1.0439451183137862</v>
      </c>
      <c r="DB95" s="5">
        <v>24</v>
      </c>
      <c r="DC95" s="5">
        <v>35</v>
      </c>
      <c r="DD95" s="22">
        <v>357</v>
      </c>
      <c r="DE95" s="22">
        <v>335</v>
      </c>
      <c r="DF95" s="22">
        <v>152</v>
      </c>
      <c r="DG95" s="22">
        <v>148</v>
      </c>
      <c r="DH95" s="22">
        <v>190</v>
      </c>
      <c r="DI95" s="22">
        <v>189</v>
      </c>
      <c r="DJ95" s="29">
        <f t="shared" si="124"/>
        <v>5.842095803245293</v>
      </c>
      <c r="DK95" s="27">
        <f t="shared" si="125"/>
        <v>2.5235497933760156</v>
      </c>
      <c r="DL95" s="27">
        <f t="shared" si="126"/>
        <v>3.6050711333943077</v>
      </c>
      <c r="DM95" s="27">
        <f t="shared" si="127"/>
        <v>26.11673754414543</v>
      </c>
      <c r="DN95" s="27">
        <f t="shared" si="128"/>
        <v>30.603048287925013</v>
      </c>
      <c r="DO95" s="27">
        <f t="shared" si="129"/>
        <v>49.028967414162587</v>
      </c>
      <c r="DP95" s="27">
        <f t="shared" si="130"/>
        <v>58.602434090620804</v>
      </c>
      <c r="DQ95" s="30">
        <f t="shared" si="131"/>
        <v>10.617411794772003</v>
      </c>
      <c r="DR95" s="5">
        <v>63</v>
      </c>
      <c r="DS95" s="5">
        <v>90</v>
      </c>
      <c r="DT95" s="5">
        <v>589</v>
      </c>
      <c r="DU95" s="5">
        <v>674</v>
      </c>
      <c r="DV95" s="5">
        <v>260</v>
      </c>
      <c r="DW95" s="5">
        <v>322</v>
      </c>
      <c r="DX95" s="5">
        <v>377</v>
      </c>
      <c r="DY95" s="5">
        <v>312</v>
      </c>
      <c r="DZ95" s="22">
        <v>4</v>
      </c>
      <c r="EA95" s="22">
        <v>5</v>
      </c>
      <c r="EB95" s="22">
        <f t="shared" si="132"/>
        <v>1</v>
      </c>
      <c r="EC95" s="26">
        <f t="shared" si="133"/>
        <v>0.29017047515415306</v>
      </c>
      <c r="ED95" s="27">
        <f t="shared" si="134"/>
        <v>0.3627130939426913</v>
      </c>
      <c r="EE95" s="27">
        <f t="shared" si="135"/>
        <v>7.2542618788538266E-2</v>
      </c>
      <c r="EF95" s="6">
        <v>94.95</v>
      </c>
      <c r="EG95" s="6">
        <f t="shared" si="136"/>
        <v>2.0202127659574467</v>
      </c>
      <c r="EH95" s="5">
        <v>2</v>
      </c>
      <c r="EI95" s="5">
        <v>3.07</v>
      </c>
      <c r="EJ95" s="21">
        <f t="shared" si="137"/>
        <v>0.39447731755424059</v>
      </c>
      <c r="EK95" s="1">
        <v>0</v>
      </c>
      <c r="EL95" s="22">
        <v>3</v>
      </c>
      <c r="EM95" s="22">
        <v>3</v>
      </c>
      <c r="EN95" s="1">
        <v>6</v>
      </c>
      <c r="EO95" s="3">
        <f t="shared" si="138"/>
        <v>6</v>
      </c>
      <c r="EP95" s="6">
        <f t="shared" si="139"/>
        <v>3.7914691943127958</v>
      </c>
      <c r="EQ95" s="3">
        <f t="shared" si="140"/>
        <v>33</v>
      </c>
      <c r="ER95" s="20">
        <f t="shared" si="141"/>
        <v>0</v>
      </c>
      <c r="ES95" s="20">
        <f t="shared" si="142"/>
        <v>1</v>
      </c>
      <c r="ET95" s="20">
        <f t="shared" si="143"/>
        <v>1</v>
      </c>
      <c r="EU95" s="3" t="str">
        <f t="shared" si="144"/>
        <v xml:space="preserve"> </v>
      </c>
      <c r="EX95" s="20" t="str">
        <f t="shared" si="145"/>
        <v xml:space="preserve"> </v>
      </c>
      <c r="EY95" s="5">
        <v>6</v>
      </c>
      <c r="EZ95" s="5">
        <v>1</v>
      </c>
      <c r="FA95" s="22">
        <v>60</v>
      </c>
      <c r="FB95" s="22">
        <v>7</v>
      </c>
      <c r="FC95" s="22">
        <v>26</v>
      </c>
      <c r="FD95" s="22">
        <v>6</v>
      </c>
      <c r="FE95" s="22">
        <v>4</v>
      </c>
      <c r="FF95" s="22">
        <v>37</v>
      </c>
      <c r="FG95" s="22">
        <v>0</v>
      </c>
      <c r="FH95" s="22">
        <v>0</v>
      </c>
      <c r="FI95" s="6">
        <v>28.133333333300001</v>
      </c>
      <c r="FJ95" s="6">
        <f t="shared" si="146"/>
        <v>0.59858156028297871</v>
      </c>
      <c r="FK95" s="5">
        <v>0.6</v>
      </c>
      <c r="FL95" s="5">
        <v>4.42</v>
      </c>
      <c r="FM95" s="21">
        <f t="shared" si="147"/>
        <v>0.11952191235059761</v>
      </c>
      <c r="FN95" s="1">
        <v>0</v>
      </c>
      <c r="FO95" s="22">
        <v>0</v>
      </c>
      <c r="FP95" s="22">
        <v>0</v>
      </c>
      <c r="FQ95" s="1">
        <v>0</v>
      </c>
      <c r="FR95" s="1">
        <f t="shared" si="148"/>
        <v>0</v>
      </c>
      <c r="FS95" s="3">
        <f t="shared" si="149"/>
        <v>0</v>
      </c>
      <c r="FT95" s="3" t="str">
        <f t="shared" si="150"/>
        <v xml:space="preserve"> </v>
      </c>
      <c r="FW95" s="20" t="str">
        <f t="shared" si="151"/>
        <v xml:space="preserve"> </v>
      </c>
      <c r="FX95" s="5">
        <v>1</v>
      </c>
      <c r="FY95" s="5">
        <v>1</v>
      </c>
      <c r="FZ95" s="22">
        <v>2</v>
      </c>
      <c r="GA95" s="22">
        <v>21</v>
      </c>
      <c r="GB95" s="22">
        <v>2</v>
      </c>
      <c r="GC95" s="22">
        <v>7</v>
      </c>
      <c r="GD95" s="22">
        <v>14</v>
      </c>
      <c r="GE95" s="22">
        <v>1</v>
      </c>
      <c r="GF95" s="22">
        <v>0</v>
      </c>
      <c r="GG95" s="22">
        <v>2</v>
      </c>
      <c r="GH95" s="1">
        <v>33</v>
      </c>
      <c r="GI95" s="1">
        <v>6</v>
      </c>
      <c r="GJ95" s="1">
        <v>37</v>
      </c>
      <c r="GK95" s="1">
        <v>1</v>
      </c>
      <c r="GL95" s="6"/>
      <c r="GM95" s="6"/>
      <c r="GN95" s="31" t="str">
        <f t="shared" si="152"/>
        <v xml:space="preserve"> </v>
      </c>
      <c r="GP95" s="1">
        <v>1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32" t="str">
        <f t="shared" si="153"/>
        <v xml:space="preserve"> </v>
      </c>
      <c r="GW95" s="9">
        <f t="shared" si="154"/>
        <v>4</v>
      </c>
      <c r="GX95" s="10">
        <v>0.7</v>
      </c>
      <c r="GY95" s="10">
        <v>1.3</v>
      </c>
      <c r="GZ95" s="10">
        <v>2</v>
      </c>
      <c r="HA95" s="29">
        <f t="shared" si="155"/>
        <v>4.2553191489361701E-2</v>
      </c>
      <c r="HB95" s="29">
        <f t="shared" si="156"/>
        <v>0.12629141744576053</v>
      </c>
      <c r="HC95">
        <v>14.7</v>
      </c>
      <c r="HD95">
        <v>14.3</v>
      </c>
      <c r="HE95">
        <v>0.7</v>
      </c>
      <c r="HF95">
        <v>1.9</v>
      </c>
      <c r="HG95">
        <v>0.5</v>
      </c>
      <c r="HH95">
        <v>0</v>
      </c>
      <c r="HI95">
        <v>2.4</v>
      </c>
      <c r="HJ95" s="11">
        <f t="shared" si="157"/>
        <v>5.106382978723404E-2</v>
      </c>
      <c r="HK95" s="11">
        <f t="shared" si="158"/>
        <v>0.15154970093491263</v>
      </c>
      <c r="HL95">
        <v>99</v>
      </c>
      <c r="HM95">
        <v>0</v>
      </c>
      <c r="HN95">
        <v>0</v>
      </c>
      <c r="HQ95" s="33">
        <v>591666</v>
      </c>
      <c r="HR95" s="33">
        <v>150000</v>
      </c>
      <c r="HS95" s="30">
        <f t="shared" si="159"/>
        <v>2.2390255609756098</v>
      </c>
    </row>
    <row r="96" spans="1:227" x14ac:dyDescent="0.2">
      <c r="A96" s="1">
        <v>25</v>
      </c>
      <c r="B96" s="2" t="s">
        <v>757</v>
      </c>
      <c r="C96" s="2" t="s">
        <v>758</v>
      </c>
      <c r="E96" s="2" t="s">
        <v>274</v>
      </c>
      <c r="F96" s="2">
        <v>73</v>
      </c>
      <c r="G96" s="2">
        <v>180</v>
      </c>
      <c r="H96" s="2" t="s">
        <v>231</v>
      </c>
      <c r="I96" s="2" t="s">
        <v>258</v>
      </c>
      <c r="J96" s="3">
        <v>20</v>
      </c>
      <c r="K96" s="5" t="s">
        <v>759</v>
      </c>
      <c r="L96" s="5" t="s">
        <v>760</v>
      </c>
      <c r="M96" s="5" t="s">
        <v>761</v>
      </c>
      <c r="N96" s="5" t="s">
        <v>657</v>
      </c>
      <c r="O96" s="2" t="s">
        <v>657</v>
      </c>
      <c r="P96" s="2" t="s">
        <v>271</v>
      </c>
      <c r="Q96" s="1">
        <v>45</v>
      </c>
      <c r="R96" s="1">
        <v>2</v>
      </c>
      <c r="S96" s="1">
        <v>9</v>
      </c>
      <c r="T96" s="1">
        <v>11</v>
      </c>
      <c r="U96" s="1">
        <v>3</v>
      </c>
      <c r="V96" s="1">
        <v>51</v>
      </c>
      <c r="W96" s="20">
        <f t="shared" si="80"/>
        <v>3.9215686274509803E-2</v>
      </c>
      <c r="X96" s="6">
        <v>1044.5833333333001</v>
      </c>
      <c r="Y96" s="6">
        <f t="shared" si="81"/>
        <v>23.212962962962223</v>
      </c>
      <c r="Z96" s="1">
        <v>1340</v>
      </c>
      <c r="AA96" s="6">
        <f t="shared" si="82"/>
        <v>29.777777777777779</v>
      </c>
      <c r="AB96" s="8">
        <f t="shared" si="83"/>
        <v>0.77953980099500009</v>
      </c>
      <c r="AC96" s="3">
        <f t="shared" si="84"/>
        <v>26.321428571428573</v>
      </c>
      <c r="AD96" s="8">
        <f t="shared" si="85"/>
        <v>1.5118810188615219</v>
      </c>
      <c r="AE96" s="20">
        <f t="shared" si="86"/>
        <v>5.8823529411764705E-2</v>
      </c>
      <c r="AF96" s="20">
        <f t="shared" si="87"/>
        <v>0.26470588235294118</v>
      </c>
      <c r="AG96" s="20">
        <f t="shared" si="88"/>
        <v>0.3235294117647059</v>
      </c>
      <c r="AH96" s="3" t="e">
        <f t="shared" si="89"/>
        <v>#VALUE!</v>
      </c>
      <c r="AI96" s="3" t="str">
        <f t="shared" si="90"/>
        <v xml:space="preserve"> </v>
      </c>
      <c r="AJ96" s="3" t="str">
        <f t="shared" si="91"/>
        <v xml:space="preserve"> </v>
      </c>
      <c r="AK96" s="20" t="e">
        <f t="shared" si="92"/>
        <v>#VALUE!</v>
      </c>
      <c r="AL96" s="6">
        <v>0</v>
      </c>
      <c r="AM96" s="1">
        <v>17</v>
      </c>
      <c r="AN96" s="1">
        <v>60</v>
      </c>
      <c r="AO96" s="1">
        <v>17</v>
      </c>
      <c r="AP96" s="1">
        <v>15</v>
      </c>
      <c r="AQ96" s="1">
        <v>18</v>
      </c>
      <c r="AR96" s="6">
        <f t="shared" si="93"/>
        <v>0.97646589549265173</v>
      </c>
      <c r="AS96" s="6">
        <f t="shared" si="94"/>
        <v>3.4463502193858297</v>
      </c>
      <c r="AT96" s="6">
        <f t="shared" si="95"/>
        <v>0.97646589549265173</v>
      </c>
      <c r="AU96" s="6">
        <f t="shared" si="96"/>
        <v>0.86158755484645744</v>
      </c>
      <c r="AV96" s="6">
        <f t="shared" si="97"/>
        <v>1.0339050658157489</v>
      </c>
      <c r="AW96" s="1">
        <v>10</v>
      </c>
      <c r="AX96" s="1">
        <v>4</v>
      </c>
      <c r="AY96" s="1">
        <v>0</v>
      </c>
      <c r="AZ96" s="1">
        <v>0</v>
      </c>
      <c r="BA96" s="1">
        <v>0</v>
      </c>
      <c r="BB96" s="1">
        <v>0</v>
      </c>
      <c r="BC96" s="7">
        <f>(EA96+FH96+GG96)-(DZ96+FG96+GF96)-((BD96/60)*(-0.29)+(EF96/60)*0.11+(FI96/60)*(-0.33))</f>
        <v>3.7169638888889498</v>
      </c>
      <c r="BD96" s="6">
        <v>895.2</v>
      </c>
      <c r="BE96" s="6">
        <f t="shared" si="99"/>
        <v>19.893333333333334</v>
      </c>
      <c r="BF96" s="5">
        <v>19.14</v>
      </c>
      <c r="BG96" s="5">
        <v>30.1</v>
      </c>
      <c r="BH96" s="21">
        <f t="shared" si="100"/>
        <v>0.38870836718115354</v>
      </c>
      <c r="BI96" s="1">
        <v>1</v>
      </c>
      <c r="BJ96" s="22">
        <v>1</v>
      </c>
      <c r="BK96" s="22">
        <v>5</v>
      </c>
      <c r="BL96" s="1">
        <v>8</v>
      </c>
      <c r="BM96" s="1">
        <f t="shared" si="101"/>
        <v>9</v>
      </c>
      <c r="BN96" s="8">
        <f t="shared" si="102"/>
        <v>0.60321715817694366</v>
      </c>
      <c r="BO96" s="3">
        <f t="shared" si="103"/>
        <v>14.321428571428573</v>
      </c>
      <c r="BP96" s="20">
        <f t="shared" si="104"/>
        <v>3.5714285714285712E-2</v>
      </c>
      <c r="BQ96" s="20">
        <f t="shared" si="105"/>
        <v>0.2857142857142857</v>
      </c>
      <c r="BR96" s="20">
        <f t="shared" si="106"/>
        <v>0.3214285714285714</v>
      </c>
      <c r="BS96" s="3" t="str">
        <f t="shared" si="107"/>
        <v xml:space="preserve"> </v>
      </c>
      <c r="BV96" s="20" t="str">
        <f t="shared" si="108"/>
        <v xml:space="preserve"> </v>
      </c>
      <c r="BW96" s="5">
        <v>149</v>
      </c>
      <c r="BX96" s="5">
        <v>123</v>
      </c>
      <c r="BY96" s="21">
        <f t="shared" si="109"/>
        <v>0.30493273542600896</v>
      </c>
      <c r="BZ96" s="5">
        <v>164</v>
      </c>
      <c r="CA96" s="5">
        <v>144</v>
      </c>
      <c r="CB96" s="23">
        <f t="shared" si="110"/>
        <v>0.3452914798206278</v>
      </c>
      <c r="CC96" s="5">
        <v>152</v>
      </c>
      <c r="CD96" s="5">
        <v>160</v>
      </c>
      <c r="CE96" s="23">
        <f t="shared" si="111"/>
        <v>0.34977578475336324</v>
      </c>
      <c r="CF96" s="23">
        <f t="shared" si="112"/>
        <v>0.4689655172413793</v>
      </c>
      <c r="CG96" s="24">
        <v>1</v>
      </c>
      <c r="CH96" s="5">
        <v>279</v>
      </c>
      <c r="CI96" s="5">
        <v>348</v>
      </c>
      <c r="CJ96" s="5">
        <v>239</v>
      </c>
      <c r="CK96">
        <v>15.87186258</v>
      </c>
      <c r="CL96" s="5">
        <v>1.046</v>
      </c>
      <c r="CM96" s="5">
        <v>1</v>
      </c>
      <c r="CN96" s="5">
        <v>0.39700000000000002</v>
      </c>
      <c r="CO96" s="5">
        <v>1.6</v>
      </c>
      <c r="CP96" s="5">
        <v>-0.46900000000000003</v>
      </c>
      <c r="CQ96" s="21">
        <f t="shared" si="113"/>
        <v>6.9825436408977551E-2</v>
      </c>
      <c r="CR96" s="25">
        <f t="shared" si="114"/>
        <v>0.92741935483870963</v>
      </c>
      <c r="CS96" s="22">
        <f t="shared" si="115"/>
        <v>934.40189847960744</v>
      </c>
      <c r="CT96" s="21">
        <f t="shared" si="116"/>
        <v>-2.7552087523128183E-3</v>
      </c>
      <c r="CU96" s="26">
        <f t="shared" si="117"/>
        <v>1.9505398815743642</v>
      </c>
      <c r="CV96" s="27">
        <f t="shared" si="118"/>
        <v>1.8808777429467083</v>
      </c>
      <c r="CW96" s="27">
        <f t="shared" si="119"/>
        <v>27.934517589690003</v>
      </c>
      <c r="CX96" s="27">
        <f t="shared" si="120"/>
        <v>25.914315569487982</v>
      </c>
      <c r="CY96" s="27">
        <f t="shared" si="121"/>
        <v>49.8780912574016</v>
      </c>
      <c r="CZ96" s="27">
        <f t="shared" si="122"/>
        <v>48.136537791710197</v>
      </c>
      <c r="DA96" s="28">
        <f t="shared" si="123"/>
        <v>1.7415534656914033</v>
      </c>
      <c r="DB96" s="5">
        <v>28</v>
      </c>
      <c r="DC96" s="5">
        <v>27</v>
      </c>
      <c r="DD96" s="22">
        <v>373</v>
      </c>
      <c r="DE96" s="22">
        <v>345</v>
      </c>
      <c r="DF96" s="22">
        <v>138</v>
      </c>
      <c r="DG96" s="22">
        <v>154</v>
      </c>
      <c r="DH96" s="22">
        <v>165</v>
      </c>
      <c r="DI96" s="22">
        <v>177</v>
      </c>
      <c r="DJ96" s="29">
        <f t="shared" si="124"/>
        <v>3.2623810518983003</v>
      </c>
      <c r="DK96" s="27">
        <f t="shared" si="125"/>
        <v>2.3034330011074196</v>
      </c>
      <c r="DL96" s="27">
        <f t="shared" si="126"/>
        <v>2.7464008859357696</v>
      </c>
      <c r="DM96" s="27">
        <f t="shared" si="127"/>
        <v>26.7109634551495</v>
      </c>
      <c r="DN96" s="27">
        <f t="shared" si="128"/>
        <v>27.951273532668882</v>
      </c>
      <c r="DO96" s="27">
        <f t="shared" si="129"/>
        <v>49.833887043189371</v>
      </c>
      <c r="DP96" s="27">
        <f t="shared" si="130"/>
        <v>52.846068660022148</v>
      </c>
      <c r="DQ96" s="30">
        <f t="shared" si="131"/>
        <v>4.7537350825241802</v>
      </c>
      <c r="DR96" s="5">
        <v>52</v>
      </c>
      <c r="DS96" s="5">
        <v>62</v>
      </c>
      <c r="DT96" s="5">
        <v>551</v>
      </c>
      <c r="DU96" s="5">
        <v>569</v>
      </c>
      <c r="DV96" s="5">
        <v>226</v>
      </c>
      <c r="DW96" s="5">
        <v>255</v>
      </c>
      <c r="DX96" s="5">
        <v>307</v>
      </c>
      <c r="DY96" s="5">
        <v>296</v>
      </c>
      <c r="DZ96" s="22">
        <v>4</v>
      </c>
      <c r="EA96" s="22">
        <v>3</v>
      </c>
      <c r="EB96" s="22">
        <f t="shared" si="132"/>
        <v>-1</v>
      </c>
      <c r="EC96" s="26">
        <f t="shared" si="133"/>
        <v>0.26809651474530832</v>
      </c>
      <c r="ED96" s="27">
        <f t="shared" si="134"/>
        <v>0.2010723860589812</v>
      </c>
      <c r="EE96" s="27">
        <f t="shared" si="135"/>
        <v>-6.7024128686327081E-2</v>
      </c>
      <c r="EF96" s="6">
        <v>58.833333333299997</v>
      </c>
      <c r="EG96" s="6">
        <f t="shared" si="136"/>
        <v>1.3074074074066666</v>
      </c>
      <c r="EH96" s="5">
        <v>1.31</v>
      </c>
      <c r="EI96" s="5">
        <v>3.76</v>
      </c>
      <c r="EJ96" s="21">
        <f t="shared" si="137"/>
        <v>0.2583826429980276</v>
      </c>
      <c r="EK96" s="1">
        <v>1</v>
      </c>
      <c r="EL96" s="22">
        <v>2</v>
      </c>
      <c r="EM96" s="22">
        <v>0</v>
      </c>
      <c r="EN96" s="1">
        <v>1</v>
      </c>
      <c r="EO96" s="3">
        <f t="shared" si="138"/>
        <v>2</v>
      </c>
      <c r="EP96" s="6">
        <f t="shared" si="139"/>
        <v>2.0396600566583794</v>
      </c>
      <c r="EQ96" s="3">
        <f t="shared" si="140"/>
        <v>12</v>
      </c>
      <c r="ER96" s="20">
        <f t="shared" si="141"/>
        <v>0.16666666666666666</v>
      </c>
      <c r="ES96" s="20">
        <f t="shared" si="142"/>
        <v>0.16666666666666666</v>
      </c>
      <c r="ET96" s="20">
        <f t="shared" si="143"/>
        <v>0.33333333333333331</v>
      </c>
      <c r="EU96" s="3" t="str">
        <f t="shared" si="144"/>
        <v xml:space="preserve"> </v>
      </c>
      <c r="EX96" s="20" t="str">
        <f t="shared" si="145"/>
        <v xml:space="preserve"> </v>
      </c>
      <c r="EY96" s="5">
        <v>6</v>
      </c>
      <c r="EZ96" s="5">
        <v>1</v>
      </c>
      <c r="FA96" s="22">
        <v>30</v>
      </c>
      <c r="FB96" s="22">
        <v>5</v>
      </c>
      <c r="FC96" s="22">
        <v>14</v>
      </c>
      <c r="FD96" s="22">
        <v>3</v>
      </c>
      <c r="FE96" s="22">
        <v>4</v>
      </c>
      <c r="FF96" s="22">
        <v>18</v>
      </c>
      <c r="FG96" s="22">
        <v>0</v>
      </c>
      <c r="FH96" s="22">
        <v>0</v>
      </c>
      <c r="FI96" s="6">
        <v>90.55</v>
      </c>
      <c r="FJ96" s="6">
        <f t="shared" si="146"/>
        <v>2.0122222222222224</v>
      </c>
      <c r="FK96" s="5">
        <v>2</v>
      </c>
      <c r="FL96" s="5">
        <v>2.63</v>
      </c>
      <c r="FM96" s="21">
        <f t="shared" si="147"/>
        <v>0.43196544276457882</v>
      </c>
      <c r="FN96" s="1">
        <v>0</v>
      </c>
      <c r="FO96" s="22">
        <v>0</v>
      </c>
      <c r="FP96" s="22">
        <v>0</v>
      </c>
      <c r="FQ96" s="1">
        <v>0</v>
      </c>
      <c r="FR96" s="1">
        <f t="shared" si="148"/>
        <v>0</v>
      </c>
      <c r="FS96" s="3">
        <f t="shared" si="149"/>
        <v>0</v>
      </c>
      <c r="FT96" s="3" t="str">
        <f t="shared" si="150"/>
        <v xml:space="preserve"> </v>
      </c>
      <c r="FW96" s="20" t="str">
        <f t="shared" si="151"/>
        <v xml:space="preserve"> </v>
      </c>
      <c r="FX96" s="5">
        <v>0</v>
      </c>
      <c r="FY96" s="5">
        <v>10</v>
      </c>
      <c r="FZ96" s="22">
        <v>13</v>
      </c>
      <c r="GA96" s="22">
        <v>68</v>
      </c>
      <c r="GB96" s="22">
        <v>7</v>
      </c>
      <c r="GC96" s="22">
        <v>21</v>
      </c>
      <c r="GD96" s="22">
        <v>33</v>
      </c>
      <c r="GE96" s="22">
        <v>5</v>
      </c>
      <c r="GF96" s="22">
        <v>0</v>
      </c>
      <c r="GG96" s="22">
        <v>0</v>
      </c>
      <c r="GH96" s="1">
        <v>37</v>
      </c>
      <c r="GI96" s="1">
        <v>5</v>
      </c>
      <c r="GJ96" s="1">
        <v>39</v>
      </c>
      <c r="GK96" s="1">
        <v>10</v>
      </c>
      <c r="GN96" s="31" t="str">
        <f t="shared" si="152"/>
        <v xml:space="preserve"> 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32" t="str">
        <f t="shared" si="153"/>
        <v xml:space="preserve"> </v>
      </c>
      <c r="GW96" s="9">
        <f t="shared" si="154"/>
        <v>4</v>
      </c>
      <c r="GX96" s="10">
        <v>0.2</v>
      </c>
      <c r="GY96" s="10">
        <v>3</v>
      </c>
      <c r="GZ96" s="10">
        <v>3.2</v>
      </c>
      <c r="HA96" s="29">
        <f t="shared" si="155"/>
        <v>7.1111111111111111E-2</v>
      </c>
      <c r="HB96" s="29">
        <f t="shared" si="156"/>
        <v>0.18380534503391094</v>
      </c>
      <c r="HC96">
        <v>16.7</v>
      </c>
      <c r="HD96">
        <v>19.5</v>
      </c>
      <c r="HE96">
        <v>5.3</v>
      </c>
      <c r="HF96">
        <v>0.4</v>
      </c>
      <c r="HG96">
        <v>3.5</v>
      </c>
      <c r="HH96">
        <v>0</v>
      </c>
      <c r="HI96">
        <v>3.9</v>
      </c>
      <c r="HJ96" s="11">
        <f t="shared" si="157"/>
        <v>8.666666666666667E-2</v>
      </c>
      <c r="HK96" s="11">
        <f t="shared" si="158"/>
        <v>0.22401276426007893</v>
      </c>
      <c r="HL96">
        <v>94</v>
      </c>
      <c r="HM96">
        <v>0</v>
      </c>
      <c r="HN96">
        <v>0</v>
      </c>
      <c r="HQ96" s="33">
        <v>896481</v>
      </c>
      <c r="HR96" s="33">
        <v>500000</v>
      </c>
      <c r="HS96" s="30">
        <f t="shared" si="159"/>
        <v>3.1593947849223945</v>
      </c>
    </row>
    <row r="97" spans="1:227" x14ac:dyDescent="0.2">
      <c r="A97" s="1">
        <v>21</v>
      </c>
      <c r="B97" s="2" t="s">
        <v>762</v>
      </c>
      <c r="C97" s="2" t="s">
        <v>763</v>
      </c>
      <c r="D97" s="2" t="s">
        <v>429</v>
      </c>
      <c r="E97" s="2" t="s">
        <v>240</v>
      </c>
      <c r="F97" s="2">
        <v>74</v>
      </c>
      <c r="G97" s="2">
        <v>210</v>
      </c>
      <c r="H97" s="2" t="s">
        <v>249</v>
      </c>
      <c r="J97" s="3">
        <v>29</v>
      </c>
      <c r="K97" s="5" t="s">
        <v>764</v>
      </c>
      <c r="L97" s="5" t="s">
        <v>765</v>
      </c>
      <c r="M97" s="5" t="s">
        <v>766</v>
      </c>
      <c r="N97" s="5" t="s">
        <v>657</v>
      </c>
      <c r="O97" s="2" t="s">
        <v>657</v>
      </c>
      <c r="P97" s="2" t="s">
        <v>314</v>
      </c>
      <c r="Q97" s="1">
        <v>48</v>
      </c>
      <c r="R97" s="1">
        <v>8</v>
      </c>
      <c r="S97" s="1">
        <v>4</v>
      </c>
      <c r="T97" s="1">
        <v>12</v>
      </c>
      <c r="U97" s="1">
        <v>-18</v>
      </c>
      <c r="V97" s="1">
        <v>88</v>
      </c>
      <c r="W97" s="20">
        <f t="shared" si="80"/>
        <v>9.0909090909090912E-2</v>
      </c>
      <c r="X97" s="6">
        <v>833.03333333329999</v>
      </c>
      <c r="Y97" s="6">
        <f t="shared" si="81"/>
        <v>17.354861111110417</v>
      </c>
      <c r="Z97" s="1">
        <v>1173</v>
      </c>
      <c r="AA97" s="6">
        <f t="shared" si="82"/>
        <v>24.4375</v>
      </c>
      <c r="AB97" s="8">
        <f t="shared" si="83"/>
        <v>0.71017334470017046</v>
      </c>
      <c r="AC97" s="3">
        <f t="shared" si="84"/>
        <v>9.1428571428571423</v>
      </c>
      <c r="AD97" s="8">
        <f t="shared" si="85"/>
        <v>0.65852278248743612</v>
      </c>
      <c r="AE97" s="20">
        <f t="shared" si="86"/>
        <v>0.29629629629629628</v>
      </c>
      <c r="AF97" s="20">
        <f t="shared" si="87"/>
        <v>0.14814814814814814</v>
      </c>
      <c r="AG97" s="20">
        <f t="shared" si="88"/>
        <v>0.44444444444444442</v>
      </c>
      <c r="AH97" s="3">
        <f t="shared" si="89"/>
        <v>763</v>
      </c>
      <c r="AI97" s="3">
        <f t="shared" si="90"/>
        <v>377</v>
      </c>
      <c r="AJ97" s="3">
        <f t="shared" si="91"/>
        <v>386</v>
      </c>
      <c r="AK97" s="20">
        <f t="shared" si="92"/>
        <v>0.49410222804718218</v>
      </c>
      <c r="AL97" s="6">
        <v>26.9</v>
      </c>
      <c r="AM97" s="1">
        <v>54</v>
      </c>
      <c r="AN97" s="1">
        <v>18</v>
      </c>
      <c r="AO97" s="1">
        <v>32</v>
      </c>
      <c r="AP97" s="1">
        <v>22</v>
      </c>
      <c r="AQ97" s="1">
        <v>22</v>
      </c>
      <c r="AR97" s="6">
        <f t="shared" si="93"/>
        <v>3.8894001840664192</v>
      </c>
      <c r="AS97" s="6">
        <f t="shared" si="94"/>
        <v>1.2964667280221398</v>
      </c>
      <c r="AT97" s="6">
        <f t="shared" si="95"/>
        <v>2.3048297387060264</v>
      </c>
      <c r="AU97" s="6">
        <f t="shared" si="96"/>
        <v>1.584570445360393</v>
      </c>
      <c r="AV97" s="6">
        <f t="shared" si="97"/>
        <v>1.584570445360393</v>
      </c>
      <c r="AW97" s="1">
        <v>20</v>
      </c>
      <c r="AX97" s="1">
        <v>5</v>
      </c>
      <c r="AY97" s="1">
        <v>0</v>
      </c>
      <c r="AZ97" s="1">
        <v>1</v>
      </c>
      <c r="BA97" s="1">
        <v>0</v>
      </c>
      <c r="BB97" s="1">
        <v>0</v>
      </c>
      <c r="BC97" s="7">
        <f>(EA97+FH97+GG97)-(DZ97+FG97+GF97)-((BD97/60)*(0.11)+(EF97/60)*(-0.14)+(FI97/60)*(0.13))</f>
        <v>0.69636666666653335</v>
      </c>
      <c r="BD97" s="6">
        <v>680.31666666670003</v>
      </c>
      <c r="BE97" s="6">
        <f t="shared" si="99"/>
        <v>14.173263888889585</v>
      </c>
      <c r="BF97" s="5">
        <v>13.73</v>
      </c>
      <c r="BG97" s="5">
        <v>35.299999999999997</v>
      </c>
      <c r="BH97" s="21">
        <f t="shared" si="100"/>
        <v>0.28003263308178666</v>
      </c>
      <c r="BI97" s="1">
        <v>6</v>
      </c>
      <c r="BJ97" s="22">
        <v>0</v>
      </c>
      <c r="BK97" s="22">
        <v>3</v>
      </c>
      <c r="BL97" s="1">
        <v>3</v>
      </c>
      <c r="BM97" s="1">
        <f t="shared" si="101"/>
        <v>9</v>
      </c>
      <c r="BN97" s="8">
        <f t="shared" si="102"/>
        <v>0.79374800950533853</v>
      </c>
      <c r="BO97" s="3">
        <f t="shared" si="103"/>
        <v>0</v>
      </c>
      <c r="BP97" s="20">
        <f t="shared" si="104"/>
        <v>0.31578947368421051</v>
      </c>
      <c r="BQ97" s="20">
        <f t="shared" si="105"/>
        <v>0.15789473684210525</v>
      </c>
      <c r="BR97" s="20">
        <f t="shared" si="106"/>
        <v>0.47368421052631576</v>
      </c>
      <c r="BS97" s="3">
        <f t="shared" si="107"/>
        <v>624</v>
      </c>
      <c r="BT97" s="1">
        <v>303</v>
      </c>
      <c r="BU97" s="1">
        <v>321</v>
      </c>
      <c r="BV97" s="20">
        <f t="shared" si="108"/>
        <v>0.48557692307692307</v>
      </c>
      <c r="BW97" s="5">
        <v>65</v>
      </c>
      <c r="BX97" s="5">
        <v>91</v>
      </c>
      <c r="BY97" s="21">
        <f t="shared" si="109"/>
        <v>0.24036979969183359</v>
      </c>
      <c r="BZ97" s="5">
        <v>125</v>
      </c>
      <c r="CA97" s="5">
        <v>139</v>
      </c>
      <c r="CB97" s="23">
        <f t="shared" si="110"/>
        <v>0.40677966101694918</v>
      </c>
      <c r="CC97" s="5">
        <v>121</v>
      </c>
      <c r="CD97" s="5">
        <v>108</v>
      </c>
      <c r="CE97" s="23">
        <f t="shared" si="111"/>
        <v>0.35285053929121724</v>
      </c>
      <c r="CF97" s="23">
        <f t="shared" si="112"/>
        <v>0.37142857142857144</v>
      </c>
      <c r="CG97" s="24">
        <v>3</v>
      </c>
      <c r="CH97" s="5">
        <v>199</v>
      </c>
      <c r="CI97" s="5">
        <v>250</v>
      </c>
      <c r="CJ97" s="5">
        <v>195</v>
      </c>
      <c r="CK97">
        <v>15.87669616</v>
      </c>
      <c r="CL97" s="5">
        <v>0.90600000000000003</v>
      </c>
      <c r="CM97" s="5">
        <v>5</v>
      </c>
      <c r="CN97" s="5">
        <v>5.9000000000000004E-2</v>
      </c>
      <c r="CO97" s="5">
        <v>-1.0369999999999999</v>
      </c>
      <c r="CP97" s="5">
        <v>-2.2160000000000002</v>
      </c>
      <c r="CQ97" s="21">
        <f t="shared" si="113"/>
        <v>6.3973063973063973E-2</v>
      </c>
      <c r="CR97" s="25">
        <f t="shared" si="114"/>
        <v>0.88194444444444442</v>
      </c>
      <c r="CS97" s="22">
        <f t="shared" si="115"/>
        <v>888.34175084175081</v>
      </c>
      <c r="CT97" s="21">
        <f t="shared" si="116"/>
        <v>-5.4082491582491607E-2</v>
      </c>
      <c r="CU97" s="26">
        <f t="shared" si="117"/>
        <v>1.7297887836853607</v>
      </c>
      <c r="CV97" s="27">
        <f t="shared" si="118"/>
        <v>3.0954115076474871</v>
      </c>
      <c r="CW97" s="27">
        <f t="shared" si="119"/>
        <v>27.039329934450109</v>
      </c>
      <c r="CX97" s="27">
        <f t="shared" si="120"/>
        <v>26.219956300072834</v>
      </c>
      <c r="CY97" s="27">
        <f t="shared" si="121"/>
        <v>49.162418062636561</v>
      </c>
      <c r="CZ97" s="27">
        <f t="shared" si="122"/>
        <v>52.075746540422436</v>
      </c>
      <c r="DA97" s="28">
        <f t="shared" si="123"/>
        <v>-2.9133284777858748</v>
      </c>
      <c r="DB97" s="5">
        <v>19</v>
      </c>
      <c r="DC97" s="5">
        <v>34</v>
      </c>
      <c r="DD97" s="22">
        <v>278</v>
      </c>
      <c r="DE97" s="22">
        <v>254</v>
      </c>
      <c r="DF97" s="22">
        <v>100</v>
      </c>
      <c r="DG97" s="22">
        <v>126</v>
      </c>
      <c r="DH97" s="22">
        <v>158</v>
      </c>
      <c r="DI97" s="22">
        <v>143</v>
      </c>
      <c r="DJ97" s="29">
        <f t="shared" si="124"/>
        <v>2.3573858079284111</v>
      </c>
      <c r="DK97" s="27">
        <f t="shared" si="125"/>
        <v>2.2662889518413603</v>
      </c>
      <c r="DL97" s="27">
        <f t="shared" si="126"/>
        <v>2.0538243626062327</v>
      </c>
      <c r="DM97" s="27">
        <f t="shared" si="127"/>
        <v>27.47875354107649</v>
      </c>
      <c r="DN97" s="27">
        <f t="shared" si="128"/>
        <v>27.337110481586404</v>
      </c>
      <c r="DO97" s="27">
        <f t="shared" si="129"/>
        <v>50.283286118980172</v>
      </c>
      <c r="DP97" s="27">
        <f t="shared" si="130"/>
        <v>50.849858356940516</v>
      </c>
      <c r="DQ97" s="30">
        <f t="shared" si="131"/>
        <v>-2.3467562398255311</v>
      </c>
      <c r="DR97" s="5">
        <v>64</v>
      </c>
      <c r="DS97" s="5">
        <v>58</v>
      </c>
      <c r="DT97" s="5">
        <v>712</v>
      </c>
      <c r="DU97" s="5">
        <v>714</v>
      </c>
      <c r="DV97" s="5">
        <v>288</v>
      </c>
      <c r="DW97" s="5">
        <v>308</v>
      </c>
      <c r="DX97" s="5">
        <v>356</v>
      </c>
      <c r="DY97" s="5">
        <v>356</v>
      </c>
      <c r="DZ97" s="22">
        <v>4</v>
      </c>
      <c r="EA97" s="22">
        <v>5</v>
      </c>
      <c r="EB97" s="22">
        <f t="shared" si="132"/>
        <v>1</v>
      </c>
      <c r="EC97" s="26">
        <f t="shared" si="133"/>
        <v>0.35277689311348376</v>
      </c>
      <c r="ED97" s="27">
        <f t="shared" si="134"/>
        <v>0.44097111639185471</v>
      </c>
      <c r="EE97" s="27">
        <f t="shared" si="135"/>
        <v>8.819422327837094E-2</v>
      </c>
      <c r="EF97" s="6">
        <v>61</v>
      </c>
      <c r="EG97" s="6">
        <f t="shared" si="136"/>
        <v>1.2708333333333333</v>
      </c>
      <c r="EH97" s="5">
        <v>1.25</v>
      </c>
      <c r="EI97" s="5">
        <v>3.85</v>
      </c>
      <c r="EJ97" s="21">
        <f t="shared" si="137"/>
        <v>0.24509803921568629</v>
      </c>
      <c r="EK97" s="1">
        <v>1</v>
      </c>
      <c r="EL97" s="22">
        <v>1</v>
      </c>
      <c r="EM97" s="22">
        <v>0</v>
      </c>
      <c r="EN97" s="1">
        <v>1</v>
      </c>
      <c r="EO97" s="3">
        <f t="shared" si="138"/>
        <v>2</v>
      </c>
      <c r="EP97" s="6">
        <f t="shared" si="139"/>
        <v>1.9672131147540985</v>
      </c>
      <c r="EQ97" s="3">
        <f t="shared" si="140"/>
        <v>9.1428571428571423</v>
      </c>
      <c r="ER97" s="20">
        <f t="shared" si="141"/>
        <v>0.14285714285714285</v>
      </c>
      <c r="ES97" s="20">
        <f t="shared" si="142"/>
        <v>0.14285714285714285</v>
      </c>
      <c r="ET97" s="20">
        <f t="shared" si="143"/>
        <v>0.2857142857142857</v>
      </c>
      <c r="EU97" s="3">
        <f t="shared" si="144"/>
        <v>44</v>
      </c>
      <c r="EV97" s="1">
        <v>28</v>
      </c>
      <c r="EW97" s="1">
        <v>16</v>
      </c>
      <c r="EX97" s="20">
        <f t="shared" si="145"/>
        <v>0.63636363636363635</v>
      </c>
      <c r="EY97" s="5">
        <v>7</v>
      </c>
      <c r="EZ97" s="5">
        <v>0</v>
      </c>
      <c r="FA97" s="22">
        <v>57</v>
      </c>
      <c r="FB97" s="22">
        <v>4</v>
      </c>
      <c r="FC97" s="22">
        <v>25</v>
      </c>
      <c r="FD97" s="22">
        <v>2</v>
      </c>
      <c r="FE97" s="22">
        <v>1</v>
      </c>
      <c r="FF97" s="22">
        <v>24</v>
      </c>
      <c r="FG97" s="22">
        <v>0</v>
      </c>
      <c r="FH97" s="22">
        <v>1</v>
      </c>
      <c r="FI97" s="6">
        <v>91.716666666699993</v>
      </c>
      <c r="FJ97" s="6">
        <f t="shared" si="146"/>
        <v>1.9107638888895833</v>
      </c>
      <c r="FK97" s="5">
        <v>1.84</v>
      </c>
      <c r="FL97" s="5">
        <v>2.8</v>
      </c>
      <c r="FM97" s="21">
        <f t="shared" si="147"/>
        <v>0.39655172413793111</v>
      </c>
      <c r="FN97" s="1">
        <v>1</v>
      </c>
      <c r="FO97" s="22">
        <v>0</v>
      </c>
      <c r="FP97" s="22">
        <v>0</v>
      </c>
      <c r="FQ97" s="1">
        <v>0</v>
      </c>
      <c r="FR97" s="1">
        <f t="shared" si="148"/>
        <v>1</v>
      </c>
      <c r="FS97" s="3">
        <f t="shared" si="149"/>
        <v>0</v>
      </c>
      <c r="FT97" s="3">
        <f t="shared" si="150"/>
        <v>95</v>
      </c>
      <c r="FU97" s="1">
        <v>46</v>
      </c>
      <c r="FV97" s="1">
        <v>49</v>
      </c>
      <c r="FW97" s="20">
        <f t="shared" si="151"/>
        <v>0.48421052631578948</v>
      </c>
      <c r="FX97" s="5">
        <v>1</v>
      </c>
      <c r="FY97" s="5">
        <v>11</v>
      </c>
      <c r="FZ97" s="22">
        <v>10</v>
      </c>
      <c r="GA97" s="22">
        <v>51</v>
      </c>
      <c r="GB97" s="22">
        <v>4</v>
      </c>
      <c r="GC97" s="22">
        <v>19</v>
      </c>
      <c r="GD97" s="22">
        <v>28</v>
      </c>
      <c r="GE97" s="22">
        <v>2</v>
      </c>
      <c r="GF97" s="22">
        <v>0</v>
      </c>
      <c r="GG97" s="22">
        <v>0</v>
      </c>
      <c r="GH97" s="1">
        <v>27</v>
      </c>
      <c r="GI97" s="1">
        <v>7</v>
      </c>
      <c r="GJ97" s="1">
        <v>49</v>
      </c>
      <c r="GK97" s="1">
        <v>11</v>
      </c>
      <c r="GN97" s="31" t="str">
        <f t="shared" si="152"/>
        <v xml:space="preserve"> </v>
      </c>
      <c r="GP97" s="1">
        <v>2</v>
      </c>
      <c r="GQ97" s="1">
        <v>0</v>
      </c>
      <c r="GR97" s="1">
        <v>1</v>
      </c>
      <c r="GS97" s="1">
        <v>0</v>
      </c>
      <c r="GT97" s="1">
        <v>0</v>
      </c>
      <c r="GU97" s="1">
        <v>0</v>
      </c>
      <c r="GV97" s="32" t="str">
        <f t="shared" si="153"/>
        <v xml:space="preserve"> </v>
      </c>
      <c r="GW97" s="9">
        <f t="shared" si="154"/>
        <v>5</v>
      </c>
      <c r="GX97" s="10">
        <v>-0.1</v>
      </c>
      <c r="GY97" s="10">
        <v>0.30000000000000004</v>
      </c>
      <c r="GZ97" s="10">
        <v>0.1</v>
      </c>
      <c r="HA97" s="29">
        <f t="shared" si="155"/>
        <v>2.0833333333333333E-3</v>
      </c>
      <c r="HB97" s="29">
        <f t="shared" si="156"/>
        <v>7.2025929334563329E-3</v>
      </c>
      <c r="HC97">
        <v>18</v>
      </c>
      <c r="HD97">
        <v>19.899999999999999</v>
      </c>
      <c r="HE97">
        <v>-15.6</v>
      </c>
      <c r="HF97">
        <v>-2.8</v>
      </c>
      <c r="HG97">
        <v>1.3</v>
      </c>
      <c r="HH97">
        <v>0</v>
      </c>
      <c r="HI97">
        <v>-1.5</v>
      </c>
      <c r="HJ97" s="11">
        <f t="shared" si="157"/>
        <v>-3.125E-2</v>
      </c>
      <c r="HK97" s="11">
        <f t="shared" si="158"/>
        <v>-0.10803889400184498</v>
      </c>
      <c r="HL97">
        <v>99</v>
      </c>
      <c r="HM97">
        <v>0</v>
      </c>
      <c r="HN97">
        <v>0</v>
      </c>
      <c r="HQ97" s="33">
        <v>2833333</v>
      </c>
      <c r="HR97" s="33">
        <v>0</v>
      </c>
      <c r="HS97" s="30">
        <f t="shared" si="159"/>
        <v>-5.5975603902439017</v>
      </c>
    </row>
    <row r="98" spans="1:227" x14ac:dyDescent="0.2">
      <c r="A98" s="1">
        <v>17</v>
      </c>
      <c r="B98" s="2" t="s">
        <v>767</v>
      </c>
      <c r="C98" s="2" t="s">
        <v>768</v>
      </c>
      <c r="D98" s="2" t="s">
        <v>347</v>
      </c>
      <c r="E98" s="2" t="s">
        <v>240</v>
      </c>
      <c r="F98" s="2">
        <v>73</v>
      </c>
      <c r="G98" s="2">
        <v>202</v>
      </c>
      <c r="H98" s="2" t="s">
        <v>249</v>
      </c>
      <c r="J98" s="3">
        <v>33</v>
      </c>
      <c r="K98" s="5" t="s">
        <v>769</v>
      </c>
      <c r="L98" s="5" t="s">
        <v>770</v>
      </c>
      <c r="M98" s="5" t="s">
        <v>771</v>
      </c>
      <c r="N98" s="5" t="s">
        <v>565</v>
      </c>
      <c r="O98" s="2" t="s">
        <v>565</v>
      </c>
      <c r="P98" s="2" t="s">
        <v>271</v>
      </c>
      <c r="Q98" s="1">
        <v>26</v>
      </c>
      <c r="R98" s="1">
        <v>1</v>
      </c>
      <c r="S98" s="1">
        <v>0</v>
      </c>
      <c r="T98" s="1">
        <v>1</v>
      </c>
      <c r="U98" s="1">
        <v>-2</v>
      </c>
      <c r="V98" s="1">
        <v>25</v>
      </c>
      <c r="W98" s="20">
        <f t="shared" si="80"/>
        <v>0.04</v>
      </c>
      <c r="X98" s="6">
        <v>331.5</v>
      </c>
      <c r="Y98" s="6">
        <f t="shared" si="81"/>
        <v>12.75</v>
      </c>
      <c r="Z98" s="1">
        <v>447</v>
      </c>
      <c r="AA98" s="6">
        <f t="shared" si="82"/>
        <v>17.192307692307693</v>
      </c>
      <c r="AB98" s="8">
        <f t="shared" si="83"/>
        <v>0.74161073825503354</v>
      </c>
      <c r="AC98" s="3">
        <f t="shared" si="84"/>
        <v>0</v>
      </c>
      <c r="AD98" s="8">
        <f t="shared" si="85"/>
        <v>0</v>
      </c>
      <c r="AE98" s="20">
        <f t="shared" si="86"/>
        <v>0.1111111111111111</v>
      </c>
      <c r="AF98" s="20">
        <f t="shared" si="87"/>
        <v>0</v>
      </c>
      <c r="AG98" s="20">
        <f t="shared" si="88"/>
        <v>0.1111111111111111</v>
      </c>
      <c r="AH98" s="3" t="e">
        <f t="shared" si="89"/>
        <v>#VALUE!</v>
      </c>
      <c r="AI98" s="3" t="str">
        <f t="shared" si="90"/>
        <v xml:space="preserve"> </v>
      </c>
      <c r="AJ98" s="3" t="str">
        <f t="shared" si="91"/>
        <v xml:space="preserve"> </v>
      </c>
      <c r="AK98" s="20" t="e">
        <f t="shared" si="92"/>
        <v>#VALUE!</v>
      </c>
      <c r="AL98" s="6">
        <v>0</v>
      </c>
      <c r="AM98" s="1">
        <v>28</v>
      </c>
      <c r="AN98" s="1">
        <v>34</v>
      </c>
      <c r="AO98" s="1">
        <v>13</v>
      </c>
      <c r="AP98" s="1">
        <v>15</v>
      </c>
      <c r="AQ98" s="1">
        <v>8</v>
      </c>
      <c r="AR98" s="6">
        <f t="shared" si="93"/>
        <v>5.0678733031674215</v>
      </c>
      <c r="AS98" s="6">
        <f t="shared" si="94"/>
        <v>6.1538461538461533</v>
      </c>
      <c r="AT98" s="6">
        <f t="shared" si="95"/>
        <v>2.3529411764705883</v>
      </c>
      <c r="AU98" s="6">
        <f t="shared" si="96"/>
        <v>2.7149321266968327</v>
      </c>
      <c r="AV98" s="6">
        <f t="shared" si="97"/>
        <v>1.4479638009049773</v>
      </c>
      <c r="AW98" s="1">
        <v>21</v>
      </c>
      <c r="AX98" s="1">
        <v>8</v>
      </c>
      <c r="AY98" s="1">
        <v>1</v>
      </c>
      <c r="AZ98" s="1">
        <v>0</v>
      </c>
      <c r="BA98" s="1">
        <v>0</v>
      </c>
      <c r="BB98" s="1">
        <v>0</v>
      </c>
      <c r="BC98" s="7">
        <f>(EA98+FH98+GG98)-(DZ98+FG98+GF98)-((BD98/60)*(-0.29)+(EF98/60)*0.11+(FI98/60)*(-0.33))</f>
        <v>-4.3884611111108667</v>
      </c>
      <c r="BD98" s="6">
        <v>315</v>
      </c>
      <c r="BE98" s="6">
        <f t="shared" si="99"/>
        <v>12.115384615384615</v>
      </c>
      <c r="BF98" s="5">
        <v>12.05</v>
      </c>
      <c r="BG98" s="5">
        <v>36.270000000000003</v>
      </c>
      <c r="BH98" s="21">
        <f t="shared" si="100"/>
        <v>0.24937913907284767</v>
      </c>
      <c r="BI98" s="1">
        <v>0</v>
      </c>
      <c r="BJ98" s="22">
        <v>0</v>
      </c>
      <c r="BK98" s="22">
        <v>0</v>
      </c>
      <c r="BL98" s="1">
        <v>0</v>
      </c>
      <c r="BM98" s="1">
        <f t="shared" si="101"/>
        <v>0</v>
      </c>
      <c r="BN98" s="8">
        <f t="shared" si="102"/>
        <v>0</v>
      </c>
      <c r="BO98" s="3">
        <f t="shared" si="103"/>
        <v>0</v>
      </c>
      <c r="BP98" s="20">
        <f t="shared" si="104"/>
        <v>0</v>
      </c>
      <c r="BQ98" s="20">
        <f t="shared" si="105"/>
        <v>0</v>
      </c>
      <c r="BR98" s="20">
        <f t="shared" si="106"/>
        <v>0</v>
      </c>
      <c r="BS98" s="3" t="str">
        <f t="shared" si="107"/>
        <v xml:space="preserve"> </v>
      </c>
      <c r="BV98" s="20" t="str">
        <f t="shared" si="108"/>
        <v xml:space="preserve"> </v>
      </c>
      <c r="BW98" s="5">
        <v>48</v>
      </c>
      <c r="BX98" s="5">
        <v>44</v>
      </c>
      <c r="BY98" s="21">
        <f t="shared" si="109"/>
        <v>0.36507936507936506</v>
      </c>
      <c r="BZ98" s="5">
        <v>38</v>
      </c>
      <c r="CA98" s="5">
        <v>41</v>
      </c>
      <c r="CB98" s="23">
        <f t="shared" si="110"/>
        <v>0.31349206349206349</v>
      </c>
      <c r="CC98" s="5">
        <v>34</v>
      </c>
      <c r="CD98" s="5">
        <v>47</v>
      </c>
      <c r="CE98" s="23">
        <f t="shared" si="111"/>
        <v>0.32142857142857145</v>
      </c>
      <c r="CF98" s="23">
        <f t="shared" si="112"/>
        <v>0.53801169590643272</v>
      </c>
      <c r="CG98" s="24">
        <v>3</v>
      </c>
      <c r="CH98" s="5">
        <v>109</v>
      </c>
      <c r="CI98" s="5">
        <v>103</v>
      </c>
      <c r="CJ98" s="5">
        <v>78</v>
      </c>
      <c r="CK98">
        <v>14.505765970000001</v>
      </c>
      <c r="CL98" s="5">
        <v>-1.7069999999999999</v>
      </c>
      <c r="CM98" s="5">
        <v>7</v>
      </c>
      <c r="CN98" s="5">
        <v>-2.4169999999999998</v>
      </c>
      <c r="CO98" s="5">
        <v>0.70300000000000007</v>
      </c>
      <c r="CP98" s="5">
        <v>8.15</v>
      </c>
      <c r="CQ98" s="21">
        <f t="shared" si="113"/>
        <v>5.6338028169014086E-2</v>
      </c>
      <c r="CR98" s="25">
        <f t="shared" si="114"/>
        <v>0.92198581560283688</v>
      </c>
      <c r="CS98" s="22">
        <f t="shared" si="115"/>
        <v>927.61961841973823</v>
      </c>
      <c r="CT98" s="21">
        <f t="shared" si="116"/>
        <v>-2.1676156228149036E-2</v>
      </c>
      <c r="CU98" s="26">
        <f t="shared" si="117"/>
        <v>1.5320778806255984</v>
      </c>
      <c r="CV98" s="27">
        <f t="shared" si="118"/>
        <v>2.106607085860198</v>
      </c>
      <c r="CW98" s="27">
        <f t="shared" si="119"/>
        <v>27.194382381104372</v>
      </c>
      <c r="CX98" s="27">
        <f t="shared" si="120"/>
        <v>27.002872646026173</v>
      </c>
      <c r="CY98" s="27">
        <f t="shared" si="121"/>
        <v>51.707628471113942</v>
      </c>
      <c r="CZ98" s="27">
        <f t="shared" si="122"/>
        <v>50.367060325566548</v>
      </c>
      <c r="DA98" s="28">
        <f t="shared" si="123"/>
        <v>1.3405681455473939</v>
      </c>
      <c r="DB98" s="5">
        <v>8</v>
      </c>
      <c r="DC98" s="5">
        <v>11</v>
      </c>
      <c r="DD98" s="22">
        <v>134</v>
      </c>
      <c r="DE98" s="22">
        <v>130</v>
      </c>
      <c r="DF98" s="22">
        <v>62</v>
      </c>
      <c r="DG98" s="22">
        <v>48</v>
      </c>
      <c r="DH98" s="22">
        <v>74</v>
      </c>
      <c r="DI98" s="22">
        <v>66</v>
      </c>
      <c r="DJ98" s="29">
        <f t="shared" si="124"/>
        <v>-10.228712556206991</v>
      </c>
      <c r="DK98" s="27">
        <f t="shared" si="125"/>
        <v>2.3541388305656294</v>
      </c>
      <c r="DL98" s="27">
        <f t="shared" si="126"/>
        <v>1.9087612139721317</v>
      </c>
      <c r="DM98" s="27">
        <f t="shared" si="127"/>
        <v>30.858306292549468</v>
      </c>
      <c r="DN98" s="27">
        <f t="shared" si="128"/>
        <v>26.277279379016349</v>
      </c>
      <c r="DO98" s="27">
        <f t="shared" si="129"/>
        <v>55.354075205191826</v>
      </c>
      <c r="DP98" s="27">
        <f t="shared" si="130"/>
        <v>49.56416618947636</v>
      </c>
      <c r="DQ98" s="30">
        <f t="shared" si="131"/>
        <v>-4.4493408701680721</v>
      </c>
      <c r="DR98" s="5">
        <v>37</v>
      </c>
      <c r="DS98" s="5">
        <v>30</v>
      </c>
      <c r="DT98" s="5">
        <v>448</v>
      </c>
      <c r="DU98" s="5">
        <v>383</v>
      </c>
      <c r="DV98" s="5">
        <v>163</v>
      </c>
      <c r="DW98" s="5">
        <v>141</v>
      </c>
      <c r="DX98" s="5">
        <v>225</v>
      </c>
      <c r="DY98" s="5">
        <v>222</v>
      </c>
      <c r="DZ98" s="22">
        <v>7</v>
      </c>
      <c r="EA98" s="22">
        <v>1</v>
      </c>
      <c r="EB98" s="22">
        <f t="shared" si="132"/>
        <v>-6</v>
      </c>
      <c r="EC98" s="26">
        <f t="shared" si="133"/>
        <v>1.3333333333333335</v>
      </c>
      <c r="ED98" s="27">
        <f t="shared" si="134"/>
        <v>0.19047619047619047</v>
      </c>
      <c r="EE98" s="27">
        <f t="shared" si="135"/>
        <v>-1.142857142857143</v>
      </c>
      <c r="EF98" s="6">
        <v>0.2333333333</v>
      </c>
      <c r="EG98" s="6">
        <f t="shared" si="136"/>
        <v>8.9743589730769228E-3</v>
      </c>
      <c r="EH98" s="5">
        <v>0.01</v>
      </c>
      <c r="EI98" s="5">
        <v>5.1100000000000003</v>
      </c>
      <c r="EJ98" s="21">
        <f t="shared" si="137"/>
        <v>1.953125E-3</v>
      </c>
      <c r="EK98" s="1">
        <v>0</v>
      </c>
      <c r="EL98" s="22">
        <v>0</v>
      </c>
      <c r="EM98" s="22">
        <v>0</v>
      </c>
      <c r="EN98" s="1">
        <v>0</v>
      </c>
      <c r="EO98" s="3">
        <f t="shared" si="138"/>
        <v>0</v>
      </c>
      <c r="EP98" s="6">
        <f t="shared" si="139"/>
        <v>0</v>
      </c>
      <c r="EQ98" s="3">
        <f t="shared" si="140"/>
        <v>0</v>
      </c>
      <c r="ER98" s="20">
        <f t="shared" si="141"/>
        <v>0</v>
      </c>
      <c r="ES98" s="20">
        <f t="shared" si="142"/>
        <v>0</v>
      </c>
      <c r="ET98" s="20">
        <f t="shared" si="143"/>
        <v>0</v>
      </c>
      <c r="EU98" s="3" t="str">
        <f t="shared" si="144"/>
        <v xml:space="preserve"> </v>
      </c>
      <c r="EX98" s="20" t="str">
        <f t="shared" si="145"/>
        <v xml:space="preserve"> </v>
      </c>
      <c r="EY98" s="5">
        <v>0</v>
      </c>
      <c r="EZ98" s="5">
        <v>0</v>
      </c>
      <c r="FA98" s="22">
        <v>0</v>
      </c>
      <c r="FB98" s="22">
        <v>0</v>
      </c>
      <c r="FC98" s="22">
        <v>0</v>
      </c>
      <c r="FD98" s="22">
        <v>0</v>
      </c>
      <c r="FE98" s="22">
        <v>0</v>
      </c>
      <c r="FF98" s="22">
        <v>0</v>
      </c>
      <c r="FG98" s="22">
        <v>0</v>
      </c>
      <c r="FH98" s="22">
        <v>0</v>
      </c>
      <c r="FI98" s="6">
        <v>16.266666666700001</v>
      </c>
      <c r="FJ98" s="6">
        <f t="shared" si="146"/>
        <v>0.62564102564230772</v>
      </c>
      <c r="FK98" s="5">
        <v>0.63</v>
      </c>
      <c r="FL98" s="5">
        <v>4.43</v>
      </c>
      <c r="FM98" s="21">
        <f t="shared" si="147"/>
        <v>0.12450592885375496</v>
      </c>
      <c r="FN98" s="1">
        <v>1</v>
      </c>
      <c r="FO98" s="22">
        <v>0</v>
      </c>
      <c r="FP98" s="22">
        <v>0</v>
      </c>
      <c r="FQ98" s="1">
        <v>0</v>
      </c>
      <c r="FR98" s="1">
        <f t="shared" si="148"/>
        <v>1</v>
      </c>
      <c r="FS98" s="3">
        <f t="shared" si="149"/>
        <v>0</v>
      </c>
      <c r="FT98" s="3" t="str">
        <f t="shared" si="150"/>
        <v xml:space="preserve"> </v>
      </c>
      <c r="FW98" s="20" t="str">
        <f t="shared" si="151"/>
        <v xml:space="preserve"> </v>
      </c>
      <c r="FX98" s="5">
        <v>1</v>
      </c>
      <c r="FY98" s="5">
        <v>0</v>
      </c>
      <c r="FZ98" s="22">
        <v>3</v>
      </c>
      <c r="GA98" s="22">
        <v>10</v>
      </c>
      <c r="GB98" s="22">
        <v>0</v>
      </c>
      <c r="GC98" s="22">
        <v>6</v>
      </c>
      <c r="GD98" s="22">
        <v>8</v>
      </c>
      <c r="GE98" s="22">
        <v>0</v>
      </c>
      <c r="GF98" s="22">
        <v>0</v>
      </c>
      <c r="GG98" s="22">
        <v>0</v>
      </c>
      <c r="GH98" s="1">
        <v>9</v>
      </c>
      <c r="GI98" s="1">
        <v>0</v>
      </c>
      <c r="GJ98" s="1">
        <v>11</v>
      </c>
      <c r="GK98" s="1">
        <v>0</v>
      </c>
      <c r="GL98" s="6"/>
      <c r="GM98" s="6"/>
      <c r="GN98" s="31" t="str">
        <f t="shared" si="152"/>
        <v xml:space="preserve"> 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32" t="str">
        <f t="shared" si="153"/>
        <v xml:space="preserve"> </v>
      </c>
      <c r="GW98" s="9">
        <f t="shared" si="154"/>
        <v>2</v>
      </c>
      <c r="GX98" s="10">
        <v>-0.2</v>
      </c>
      <c r="GY98" s="10">
        <v>0.4</v>
      </c>
      <c r="GZ98" s="10">
        <v>0.30000000000000004</v>
      </c>
      <c r="HA98" s="29">
        <f t="shared" si="155"/>
        <v>1.1538461538461541E-2</v>
      </c>
      <c r="HB98" s="29">
        <f t="shared" si="156"/>
        <v>5.429864253393666E-2</v>
      </c>
      <c r="HC98">
        <v>5.5</v>
      </c>
      <c r="HD98">
        <v>6.1</v>
      </c>
      <c r="HE98">
        <v>-6.1</v>
      </c>
      <c r="HF98">
        <v>-0.7</v>
      </c>
      <c r="HG98">
        <v>0</v>
      </c>
      <c r="HH98">
        <v>0</v>
      </c>
      <c r="HI98">
        <v>-0.7</v>
      </c>
      <c r="HJ98" s="11">
        <f t="shared" si="157"/>
        <v>-2.6923076923076921E-2</v>
      </c>
      <c r="HK98" s="11">
        <f t="shared" si="158"/>
        <v>-0.12669683257918551</v>
      </c>
      <c r="HL98">
        <v>99</v>
      </c>
      <c r="HM98">
        <v>0</v>
      </c>
      <c r="HN98">
        <v>0</v>
      </c>
      <c r="HQ98" s="33">
        <v>1250000</v>
      </c>
      <c r="HR98" s="33">
        <v>0</v>
      </c>
      <c r="HS98" s="30">
        <f t="shared" si="159"/>
        <v>-2.0170731707317073</v>
      </c>
    </row>
    <row r="99" spans="1:227" x14ac:dyDescent="0.2">
      <c r="A99" s="1">
        <v>20</v>
      </c>
      <c r="B99" s="2" t="s">
        <v>772</v>
      </c>
      <c r="C99" s="2" t="s">
        <v>773</v>
      </c>
      <c r="D99" s="2" t="s">
        <v>297</v>
      </c>
      <c r="E99" s="2" t="s">
        <v>240</v>
      </c>
      <c r="F99" s="2">
        <v>75</v>
      </c>
      <c r="G99" s="2">
        <v>213</v>
      </c>
      <c r="H99" s="2" t="s">
        <v>249</v>
      </c>
      <c r="J99" s="3">
        <v>28</v>
      </c>
      <c r="K99" s="5" t="s">
        <v>774</v>
      </c>
      <c r="L99" s="5" t="s">
        <v>775</v>
      </c>
      <c r="M99" s="5" t="s">
        <v>776</v>
      </c>
      <c r="N99" s="5" t="s">
        <v>301</v>
      </c>
      <c r="O99" s="2" t="s">
        <v>301</v>
      </c>
      <c r="P99" s="2" t="s">
        <v>254</v>
      </c>
      <c r="Q99" s="1">
        <v>47</v>
      </c>
      <c r="R99" s="1">
        <v>19</v>
      </c>
      <c r="S99" s="1">
        <v>14</v>
      </c>
      <c r="T99" s="1">
        <v>33</v>
      </c>
      <c r="U99" s="1">
        <v>-5</v>
      </c>
      <c r="V99" s="1">
        <v>111</v>
      </c>
      <c r="W99" s="20">
        <f t="shared" si="80"/>
        <v>0.17117117117117117</v>
      </c>
      <c r="X99" s="6">
        <v>871.26666666669996</v>
      </c>
      <c r="Y99" s="6">
        <f t="shared" si="81"/>
        <v>18.537588652482977</v>
      </c>
      <c r="Z99" s="1">
        <v>1071</v>
      </c>
      <c r="AA99" s="6">
        <f t="shared" si="82"/>
        <v>22.787234042553191</v>
      </c>
      <c r="AB99" s="8">
        <f t="shared" si="83"/>
        <v>0.8135076252723622</v>
      </c>
      <c r="AC99" s="3">
        <f t="shared" si="84"/>
        <v>74.523308270676694</v>
      </c>
      <c r="AD99" s="8">
        <f t="shared" si="85"/>
        <v>5.1320665271716628</v>
      </c>
      <c r="AE99" s="20">
        <f t="shared" si="86"/>
        <v>0.34545454545454546</v>
      </c>
      <c r="AF99" s="20">
        <f t="shared" si="87"/>
        <v>0.25454545454545452</v>
      </c>
      <c r="AG99" s="20">
        <f t="shared" si="88"/>
        <v>0.6</v>
      </c>
      <c r="AH99" s="3">
        <f t="shared" si="89"/>
        <v>232</v>
      </c>
      <c r="AI99" s="3">
        <f t="shared" si="90"/>
        <v>111</v>
      </c>
      <c r="AJ99" s="3">
        <f t="shared" si="91"/>
        <v>121</v>
      </c>
      <c r="AK99" s="20">
        <f t="shared" si="92"/>
        <v>0.47844827586206895</v>
      </c>
      <c r="AL99" s="6">
        <v>8.1</v>
      </c>
      <c r="AM99" s="1">
        <v>108</v>
      </c>
      <c r="AN99" s="1">
        <v>23</v>
      </c>
      <c r="AO99" s="1">
        <v>43</v>
      </c>
      <c r="AP99" s="1">
        <v>22</v>
      </c>
      <c r="AQ99" s="1">
        <v>24</v>
      </c>
      <c r="AR99" s="6">
        <f t="shared" si="93"/>
        <v>7.4374473945976192</v>
      </c>
      <c r="AS99" s="6">
        <f t="shared" si="94"/>
        <v>1.5839008340346781</v>
      </c>
      <c r="AT99" s="6">
        <f t="shared" si="95"/>
        <v>2.9612059071083112</v>
      </c>
      <c r="AU99" s="6">
        <f t="shared" si="96"/>
        <v>1.5150355803809965</v>
      </c>
      <c r="AV99" s="6">
        <f t="shared" si="97"/>
        <v>1.6527660876883596</v>
      </c>
      <c r="AW99" s="1">
        <v>28</v>
      </c>
      <c r="AX99" s="1">
        <v>9</v>
      </c>
      <c r="AY99" s="1">
        <v>0</v>
      </c>
      <c r="AZ99" s="1">
        <v>1</v>
      </c>
      <c r="BA99" s="1">
        <v>0</v>
      </c>
      <c r="BB99" s="1">
        <v>0</v>
      </c>
      <c r="BC99" s="7">
        <f t="shared" ref="BC99:BC105" si="160">(EA99+FH99+GG99)-(DZ99+FG99+GF99)-((BD99/60)*(0.11)+(EF99/60)*(-0.14)+(FI99/60)*(0.13))</f>
        <v>-4.959291666666533</v>
      </c>
      <c r="BD99" s="6">
        <v>640.88333333330002</v>
      </c>
      <c r="BE99" s="6">
        <f t="shared" si="99"/>
        <v>13.635815602836171</v>
      </c>
      <c r="BF99" s="5">
        <v>13.23</v>
      </c>
      <c r="BG99" s="5">
        <v>34.97</v>
      </c>
      <c r="BH99" s="21">
        <f t="shared" si="100"/>
        <v>0.27448132780082984</v>
      </c>
      <c r="BI99" s="1">
        <v>11</v>
      </c>
      <c r="BJ99" s="22">
        <v>3</v>
      </c>
      <c r="BK99" s="22">
        <v>2</v>
      </c>
      <c r="BL99" s="1">
        <v>5</v>
      </c>
      <c r="BM99" s="1">
        <f t="shared" si="101"/>
        <v>16</v>
      </c>
      <c r="BN99" s="8">
        <f t="shared" si="102"/>
        <v>1.4979325410241853</v>
      </c>
      <c r="BO99" s="3">
        <f t="shared" si="103"/>
        <v>43.89473684210526</v>
      </c>
      <c r="BP99" s="20">
        <f t="shared" si="104"/>
        <v>0.57894736842105265</v>
      </c>
      <c r="BQ99" s="20">
        <f t="shared" si="105"/>
        <v>0.26315789473684209</v>
      </c>
      <c r="BR99" s="20">
        <f t="shared" si="106"/>
        <v>0.84210526315789469</v>
      </c>
      <c r="BS99" s="3">
        <f t="shared" si="107"/>
        <v>123</v>
      </c>
      <c r="BT99" s="1">
        <v>62</v>
      </c>
      <c r="BU99" s="1">
        <v>61</v>
      </c>
      <c r="BV99" s="20">
        <f t="shared" si="108"/>
        <v>0.50406504065040647</v>
      </c>
      <c r="BW99" s="5">
        <v>84</v>
      </c>
      <c r="BX99" s="5">
        <v>97</v>
      </c>
      <c r="BY99" s="21">
        <f t="shared" si="109"/>
        <v>0.2673559822747415</v>
      </c>
      <c r="BZ99" s="5">
        <v>128</v>
      </c>
      <c r="CA99" s="5">
        <v>108</v>
      </c>
      <c r="CB99" s="23">
        <f t="shared" si="110"/>
        <v>0.34859675036927623</v>
      </c>
      <c r="CC99" s="5">
        <v>140</v>
      </c>
      <c r="CD99" s="5">
        <v>120</v>
      </c>
      <c r="CE99" s="23">
        <f t="shared" si="111"/>
        <v>0.38404726735598227</v>
      </c>
      <c r="CF99" s="23">
        <f t="shared" si="112"/>
        <v>0.43405275779376501</v>
      </c>
      <c r="CG99" s="24">
        <v>3</v>
      </c>
      <c r="CH99" s="5">
        <v>189</v>
      </c>
      <c r="CI99" s="5">
        <v>251</v>
      </c>
      <c r="CJ99" s="5">
        <v>188</v>
      </c>
      <c r="CK99">
        <v>16.327193179999998</v>
      </c>
      <c r="CL99" s="5">
        <v>0.68900000000000006</v>
      </c>
      <c r="CM99" s="5">
        <v>1</v>
      </c>
      <c r="CN99" s="5">
        <v>0.37</v>
      </c>
      <c r="CO99" s="5">
        <v>0.64200000000000002</v>
      </c>
      <c r="CP99" s="5">
        <v>-2.6720000000000002</v>
      </c>
      <c r="CQ99" s="21">
        <f t="shared" si="113"/>
        <v>6.83453237410072E-2</v>
      </c>
      <c r="CR99" s="25">
        <f t="shared" si="114"/>
        <v>0.92236024844720499</v>
      </c>
      <c r="CS99" s="22">
        <f t="shared" si="115"/>
        <v>929.1947808213057</v>
      </c>
      <c r="CT99" s="21">
        <f t="shared" si="116"/>
        <v>-9.2944278117878115E-3</v>
      </c>
      <c r="CU99" s="26">
        <f t="shared" si="117"/>
        <v>1.8333574564577602</v>
      </c>
      <c r="CV99" s="27">
        <f t="shared" si="118"/>
        <v>2.4123124427075791</v>
      </c>
      <c r="CW99" s="27">
        <f t="shared" si="119"/>
        <v>26.824914362908281</v>
      </c>
      <c r="CX99" s="27">
        <f t="shared" si="120"/>
        <v>31.070584262073623</v>
      </c>
      <c r="CY99" s="27">
        <f t="shared" si="121"/>
        <v>50.658561296859162</v>
      </c>
      <c r="CZ99" s="27">
        <f t="shared" si="122"/>
        <v>56.062141168524143</v>
      </c>
      <c r="DA99" s="28">
        <f t="shared" si="123"/>
        <v>-5.4035798716649808</v>
      </c>
      <c r="DB99" s="5">
        <v>19</v>
      </c>
      <c r="DC99" s="5">
        <v>25</v>
      </c>
      <c r="DD99" s="22">
        <v>259</v>
      </c>
      <c r="DE99" s="22">
        <v>297</v>
      </c>
      <c r="DF99" s="22">
        <v>109</v>
      </c>
      <c r="DG99" s="22">
        <v>107</v>
      </c>
      <c r="DH99" s="22">
        <v>152</v>
      </c>
      <c r="DI99" s="22">
        <v>138</v>
      </c>
      <c r="DJ99" s="29">
        <f t="shared" si="124"/>
        <v>-0.86884605871534148</v>
      </c>
      <c r="DK99" s="27">
        <f t="shared" si="125"/>
        <v>2.664898180203092</v>
      </c>
      <c r="DL99" s="27">
        <f t="shared" si="126"/>
        <v>2.2633381804464618</v>
      </c>
      <c r="DM99" s="27">
        <f t="shared" si="127"/>
        <v>27.963178164870801</v>
      </c>
      <c r="DN99" s="27">
        <f t="shared" si="128"/>
        <v>31.066141799353854</v>
      </c>
      <c r="DO99" s="27">
        <f t="shared" si="129"/>
        <v>54.466138148808405</v>
      </c>
      <c r="DP99" s="27">
        <f t="shared" si="130"/>
        <v>56.875498147348189</v>
      </c>
      <c r="DQ99" s="30">
        <f t="shared" si="131"/>
        <v>-2.9942198731251963</v>
      </c>
      <c r="DR99" s="5">
        <v>73</v>
      </c>
      <c r="DS99" s="5">
        <v>62</v>
      </c>
      <c r="DT99" s="5">
        <v>693</v>
      </c>
      <c r="DU99" s="5">
        <v>789</v>
      </c>
      <c r="DV99" s="5">
        <v>304</v>
      </c>
      <c r="DW99" s="5">
        <v>277</v>
      </c>
      <c r="DX99" s="5">
        <v>430</v>
      </c>
      <c r="DY99" s="5">
        <v>422</v>
      </c>
      <c r="DZ99" s="22">
        <v>4</v>
      </c>
      <c r="EA99" s="22">
        <v>2</v>
      </c>
      <c r="EB99" s="22">
        <f t="shared" si="132"/>
        <v>-2</v>
      </c>
      <c r="EC99" s="26">
        <f t="shared" si="133"/>
        <v>0.37448313525604632</v>
      </c>
      <c r="ED99" s="27">
        <f t="shared" si="134"/>
        <v>0.18724156762802316</v>
      </c>
      <c r="EE99" s="27">
        <f t="shared" si="135"/>
        <v>-0.18724156762802316</v>
      </c>
      <c r="EF99" s="6">
        <v>158.85</v>
      </c>
      <c r="EG99" s="6">
        <f t="shared" si="136"/>
        <v>3.3797872340425532</v>
      </c>
      <c r="EH99" s="5">
        <v>3.16</v>
      </c>
      <c r="EI99" s="5">
        <v>1.94</v>
      </c>
      <c r="EJ99" s="21">
        <f t="shared" si="137"/>
        <v>0.61960784313725492</v>
      </c>
      <c r="EK99" s="1">
        <v>7</v>
      </c>
      <c r="EL99" s="22">
        <v>8</v>
      </c>
      <c r="EM99" s="22">
        <v>1</v>
      </c>
      <c r="EN99" s="1">
        <v>9</v>
      </c>
      <c r="EO99" s="3">
        <f t="shared" si="138"/>
        <v>16</v>
      </c>
      <c r="EP99" s="6">
        <f t="shared" si="139"/>
        <v>6.0434372049102931</v>
      </c>
      <c r="EQ99" s="3">
        <f t="shared" si="140"/>
        <v>30.62857142857143</v>
      </c>
      <c r="ER99" s="20">
        <f t="shared" si="141"/>
        <v>0.2</v>
      </c>
      <c r="ES99" s="20">
        <f t="shared" si="142"/>
        <v>0.25714285714285712</v>
      </c>
      <c r="ET99" s="20">
        <f t="shared" si="143"/>
        <v>0.45714285714285713</v>
      </c>
      <c r="EU99" s="3">
        <f t="shared" si="144"/>
        <v>76</v>
      </c>
      <c r="EV99" s="1">
        <v>37</v>
      </c>
      <c r="EW99" s="1">
        <v>39</v>
      </c>
      <c r="EX99" s="20">
        <f t="shared" si="145"/>
        <v>0.48684210526315791</v>
      </c>
      <c r="EY99" s="5">
        <v>35</v>
      </c>
      <c r="EZ99" s="5">
        <v>2</v>
      </c>
      <c r="FA99" s="22">
        <v>99</v>
      </c>
      <c r="FB99" s="22">
        <v>22</v>
      </c>
      <c r="FC99" s="22">
        <v>68</v>
      </c>
      <c r="FD99" s="22">
        <v>12</v>
      </c>
      <c r="FE99" s="22">
        <v>9</v>
      </c>
      <c r="FF99" s="22">
        <v>58</v>
      </c>
      <c r="FG99" s="22">
        <v>2</v>
      </c>
      <c r="FH99" s="22">
        <v>2</v>
      </c>
      <c r="FI99" s="6">
        <v>71.533333333300007</v>
      </c>
      <c r="FJ99" s="6">
        <f t="shared" si="146"/>
        <v>1.5219858156021278</v>
      </c>
      <c r="FK99" s="5">
        <v>1.5</v>
      </c>
      <c r="FL99" s="5">
        <v>3.81</v>
      </c>
      <c r="FM99" s="21">
        <f t="shared" si="147"/>
        <v>0.28248587570621464</v>
      </c>
      <c r="FN99" s="1">
        <v>1</v>
      </c>
      <c r="FO99" s="22">
        <v>0</v>
      </c>
      <c r="FP99" s="22">
        <v>0</v>
      </c>
      <c r="FQ99" s="1">
        <v>0</v>
      </c>
      <c r="FR99" s="1">
        <f t="shared" si="148"/>
        <v>1</v>
      </c>
      <c r="FS99" s="3">
        <f t="shared" si="149"/>
        <v>0</v>
      </c>
      <c r="FT99" s="3">
        <f t="shared" si="150"/>
        <v>33</v>
      </c>
      <c r="FU99" s="1">
        <v>12</v>
      </c>
      <c r="FV99" s="1">
        <v>21</v>
      </c>
      <c r="FW99" s="20">
        <f t="shared" si="151"/>
        <v>0.36363636363636365</v>
      </c>
      <c r="FX99" s="5">
        <v>1</v>
      </c>
      <c r="FY99" s="5">
        <v>10</v>
      </c>
      <c r="FZ99" s="22">
        <v>9</v>
      </c>
      <c r="GA99" s="22">
        <v>66</v>
      </c>
      <c r="GB99" s="22">
        <v>3</v>
      </c>
      <c r="GC99" s="22">
        <v>30</v>
      </c>
      <c r="GD99" s="22">
        <v>32</v>
      </c>
      <c r="GE99" s="22">
        <v>2</v>
      </c>
      <c r="GF99" s="22">
        <v>2</v>
      </c>
      <c r="GG99" s="22">
        <v>0</v>
      </c>
      <c r="GH99" s="1">
        <v>58</v>
      </c>
      <c r="GI99" s="1">
        <v>36</v>
      </c>
      <c r="GJ99" s="1">
        <v>39</v>
      </c>
      <c r="GK99" s="1">
        <v>12</v>
      </c>
      <c r="GL99" s="6"/>
      <c r="GM99" s="6"/>
      <c r="GN99" s="31" t="str">
        <f t="shared" si="152"/>
        <v xml:space="preserve"> </v>
      </c>
      <c r="GP99" s="1">
        <v>5</v>
      </c>
      <c r="GQ99" s="1">
        <v>1</v>
      </c>
      <c r="GR99" s="1">
        <v>5</v>
      </c>
      <c r="GS99" s="1">
        <v>1</v>
      </c>
      <c r="GT99" s="1">
        <v>0</v>
      </c>
      <c r="GU99" s="1">
        <v>0</v>
      </c>
      <c r="GV99" s="32" t="str">
        <f t="shared" si="153"/>
        <v xml:space="preserve"> </v>
      </c>
      <c r="GW99" s="9">
        <f t="shared" si="154"/>
        <v>5</v>
      </c>
      <c r="GX99" s="10">
        <v>3.3</v>
      </c>
      <c r="GY99" s="10">
        <v>0.60000000000000009</v>
      </c>
      <c r="GZ99" s="10">
        <v>3.9</v>
      </c>
      <c r="HA99" s="29">
        <f t="shared" si="155"/>
        <v>8.2978723404255314E-2</v>
      </c>
      <c r="HB99" s="29">
        <f t="shared" si="156"/>
        <v>0.26857448924935845</v>
      </c>
      <c r="HC99">
        <v>20</v>
      </c>
      <c r="HD99">
        <v>16.8</v>
      </c>
      <c r="HE99">
        <v>-5</v>
      </c>
      <c r="HF99">
        <v>5.7</v>
      </c>
      <c r="HG99">
        <v>-0.1</v>
      </c>
      <c r="HH99">
        <v>0</v>
      </c>
      <c r="HI99">
        <v>5.6</v>
      </c>
      <c r="HJ99" s="11">
        <f t="shared" si="157"/>
        <v>0.11914893617021276</v>
      </c>
      <c r="HK99" s="11">
        <f t="shared" si="158"/>
        <v>0.38564542046061728</v>
      </c>
      <c r="HL99">
        <v>99</v>
      </c>
      <c r="HM99">
        <v>0</v>
      </c>
      <c r="HN99">
        <v>0</v>
      </c>
      <c r="HO99">
        <v>1</v>
      </c>
      <c r="HP99" t="s">
        <v>279</v>
      </c>
      <c r="HQ99" s="33">
        <v>2350000</v>
      </c>
      <c r="HR99" s="33">
        <v>0</v>
      </c>
      <c r="HS99" s="30">
        <f t="shared" si="159"/>
        <v>2.3512195121951214</v>
      </c>
    </row>
    <row r="100" spans="1:227" x14ac:dyDescent="0.2">
      <c r="A100" s="1">
        <v>44</v>
      </c>
      <c r="B100" s="2" t="s">
        <v>777</v>
      </c>
      <c r="C100" s="2" t="s">
        <v>778</v>
      </c>
      <c r="D100" s="2" t="s">
        <v>779</v>
      </c>
      <c r="E100" s="2" t="s">
        <v>230</v>
      </c>
      <c r="F100" s="2">
        <v>74</v>
      </c>
      <c r="G100" s="2">
        <v>215</v>
      </c>
      <c r="H100" s="2" t="s">
        <v>249</v>
      </c>
      <c r="I100" s="2" t="s">
        <v>258</v>
      </c>
      <c r="J100" s="3">
        <v>22</v>
      </c>
      <c r="K100" s="5" t="s">
        <v>780</v>
      </c>
      <c r="L100" s="5" t="s">
        <v>781</v>
      </c>
      <c r="M100" s="5" t="s">
        <v>673</v>
      </c>
      <c r="N100" s="5" t="s">
        <v>577</v>
      </c>
      <c r="O100" s="2" t="s">
        <v>577</v>
      </c>
      <c r="P100" s="2" t="s">
        <v>314</v>
      </c>
      <c r="Q100" s="1">
        <v>5</v>
      </c>
      <c r="R100" s="1">
        <v>0</v>
      </c>
      <c r="S100" s="1">
        <v>0</v>
      </c>
      <c r="T100" s="1">
        <v>0</v>
      </c>
      <c r="U100" s="1">
        <v>0</v>
      </c>
      <c r="V100" s="1">
        <v>6</v>
      </c>
      <c r="W100" s="20">
        <f t="shared" si="80"/>
        <v>0</v>
      </c>
      <c r="X100" s="6">
        <v>38.183333333299998</v>
      </c>
      <c r="Y100" s="6">
        <f t="shared" si="81"/>
        <v>7.63666666666</v>
      </c>
      <c r="Z100" s="1">
        <v>46</v>
      </c>
      <c r="AA100" s="6">
        <f t="shared" si="82"/>
        <v>9.1999999999999993</v>
      </c>
      <c r="AB100" s="8">
        <f t="shared" si="83"/>
        <v>0.8300724637673913</v>
      </c>
      <c r="AC100" s="3">
        <f t="shared" si="84"/>
        <v>0</v>
      </c>
      <c r="AD100" s="8">
        <f t="shared" si="85"/>
        <v>0</v>
      </c>
      <c r="AE100" s="20">
        <f t="shared" si="86"/>
        <v>0</v>
      </c>
      <c r="AF100" s="20">
        <f t="shared" si="87"/>
        <v>0</v>
      </c>
      <c r="AG100" s="20">
        <f t="shared" si="88"/>
        <v>0</v>
      </c>
      <c r="AH100" s="3" t="e">
        <f t="shared" si="89"/>
        <v>#VALUE!</v>
      </c>
      <c r="AI100" s="3" t="str">
        <f t="shared" si="90"/>
        <v xml:space="preserve"> </v>
      </c>
      <c r="AJ100" s="3" t="str">
        <f t="shared" si="91"/>
        <v xml:space="preserve"> </v>
      </c>
      <c r="AK100" s="20" t="e">
        <f t="shared" si="92"/>
        <v>#VALUE!</v>
      </c>
      <c r="AL100" s="6">
        <v>0</v>
      </c>
      <c r="AM100" s="1">
        <v>6</v>
      </c>
      <c r="AN100" s="1">
        <v>0</v>
      </c>
      <c r="AO100" s="1">
        <v>3</v>
      </c>
      <c r="AP100" s="1">
        <v>0</v>
      </c>
      <c r="AQ100" s="1">
        <v>1</v>
      </c>
      <c r="AR100" s="6">
        <f t="shared" si="93"/>
        <v>9.4281972937664147</v>
      </c>
      <c r="AS100" s="6">
        <f t="shared" si="94"/>
        <v>0</v>
      </c>
      <c r="AT100" s="6">
        <f t="shared" si="95"/>
        <v>4.7140986468832073</v>
      </c>
      <c r="AU100" s="6">
        <f t="shared" si="96"/>
        <v>0</v>
      </c>
      <c r="AV100" s="6">
        <f t="shared" si="97"/>
        <v>1.5713662156277359</v>
      </c>
      <c r="AW100" s="1">
        <v>2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7">
        <f t="shared" si="160"/>
        <v>-1.0371555555556333</v>
      </c>
      <c r="BD100" s="6">
        <v>30.3</v>
      </c>
      <c r="BE100" s="6">
        <f t="shared" si="99"/>
        <v>6.0600000000000005</v>
      </c>
      <c r="BF100" s="5">
        <v>6.06</v>
      </c>
      <c r="BG100" s="5">
        <v>41.47</v>
      </c>
      <c r="BH100" s="21">
        <f t="shared" si="100"/>
        <v>0.12749842204923206</v>
      </c>
      <c r="BI100" s="1">
        <v>0</v>
      </c>
      <c r="BJ100" s="22">
        <v>0</v>
      </c>
      <c r="BK100" s="22">
        <v>0</v>
      </c>
      <c r="BL100" s="1">
        <v>0</v>
      </c>
      <c r="BM100" s="1">
        <f t="shared" si="101"/>
        <v>0</v>
      </c>
      <c r="BN100" s="8">
        <f t="shared" si="102"/>
        <v>0</v>
      </c>
      <c r="BO100" s="3">
        <f t="shared" si="103"/>
        <v>0</v>
      </c>
      <c r="BP100" s="20">
        <f t="shared" si="104"/>
        <v>0</v>
      </c>
      <c r="BQ100" s="20">
        <f t="shared" si="105"/>
        <v>0</v>
      </c>
      <c r="BR100" s="20">
        <f t="shared" si="106"/>
        <v>0</v>
      </c>
      <c r="BS100" s="3" t="str">
        <f t="shared" si="107"/>
        <v xml:space="preserve"> </v>
      </c>
      <c r="BT100" s="1">
        <v>0</v>
      </c>
      <c r="BU100" s="1">
        <v>0</v>
      </c>
      <c r="BV100" s="20" t="str">
        <f t="shared" si="108"/>
        <v xml:space="preserve"> </v>
      </c>
      <c r="BW100" s="5">
        <v>4</v>
      </c>
      <c r="BX100" s="5">
        <v>2</v>
      </c>
      <c r="BY100" s="21">
        <f t="shared" si="109"/>
        <v>0.2608695652173913</v>
      </c>
      <c r="BZ100" s="5">
        <v>3</v>
      </c>
      <c r="CA100" s="5">
        <v>5</v>
      </c>
      <c r="CB100" s="23">
        <f t="shared" si="110"/>
        <v>0.34782608695652173</v>
      </c>
      <c r="CC100" s="5">
        <v>2</v>
      </c>
      <c r="CD100" s="5">
        <v>7</v>
      </c>
      <c r="CE100" s="23">
        <f t="shared" si="111"/>
        <v>0.39130434782608697</v>
      </c>
      <c r="CF100" s="23">
        <f t="shared" si="112"/>
        <v>0.42857142857142855</v>
      </c>
      <c r="CG100" s="24">
        <v>3</v>
      </c>
      <c r="CH100" s="5">
        <v>9</v>
      </c>
      <c r="CI100" s="5">
        <v>14</v>
      </c>
      <c r="CJ100" s="5">
        <v>8</v>
      </c>
      <c r="CK100">
        <v>13.58790993</v>
      </c>
      <c r="CL100" s="5">
        <v>-0.47100000000000003</v>
      </c>
      <c r="CM100" s="5">
        <v>9</v>
      </c>
      <c r="CN100" s="5">
        <v>-1.8050000000000002</v>
      </c>
      <c r="CO100" s="5">
        <v>5.3999999999999999E-2</v>
      </c>
      <c r="CP100" s="5">
        <v>1.2429999999999999</v>
      </c>
      <c r="CQ100" s="21">
        <f t="shared" si="113"/>
        <v>0</v>
      </c>
      <c r="CR100" s="25">
        <f t="shared" si="114"/>
        <v>1</v>
      </c>
      <c r="CS100" s="22">
        <f t="shared" si="115"/>
        <v>1000</v>
      </c>
      <c r="CT100" s="21">
        <f t="shared" si="116"/>
        <v>0</v>
      </c>
      <c r="CU100" s="26">
        <f t="shared" si="117"/>
        <v>0</v>
      </c>
      <c r="CV100" s="27">
        <f t="shared" si="118"/>
        <v>0</v>
      </c>
      <c r="CW100" s="27">
        <f t="shared" si="119"/>
        <v>29.702970297029704</v>
      </c>
      <c r="CX100" s="27">
        <f t="shared" si="120"/>
        <v>37.623762376237629</v>
      </c>
      <c r="CY100" s="27">
        <f t="shared" si="121"/>
        <v>53.46534653465347</v>
      </c>
      <c r="CZ100" s="27">
        <f t="shared" si="122"/>
        <v>59.405940594059409</v>
      </c>
      <c r="DA100" s="28">
        <f t="shared" si="123"/>
        <v>-5.9405940594059388</v>
      </c>
      <c r="DB100" s="5">
        <v>0</v>
      </c>
      <c r="DC100" s="5">
        <v>0</v>
      </c>
      <c r="DD100" s="22">
        <v>15</v>
      </c>
      <c r="DE100" s="22">
        <v>19</v>
      </c>
      <c r="DF100" s="22">
        <v>10</v>
      </c>
      <c r="DG100" s="22">
        <v>6</v>
      </c>
      <c r="DH100" s="22">
        <v>5</v>
      </c>
      <c r="DI100" s="22">
        <v>2</v>
      </c>
      <c r="DJ100" s="29">
        <f t="shared" si="124"/>
        <v>-7.3643083451202234</v>
      </c>
      <c r="DK100" s="27">
        <f t="shared" si="125"/>
        <v>3.472389679286231</v>
      </c>
      <c r="DL100" s="27">
        <f t="shared" si="126"/>
        <v>1.1574632264287437</v>
      </c>
      <c r="DM100" s="27">
        <f t="shared" si="127"/>
        <v>30.672775500361706</v>
      </c>
      <c r="DN100" s="27">
        <f t="shared" si="128"/>
        <v>32.698336146612007</v>
      </c>
      <c r="DO100" s="27">
        <f t="shared" si="129"/>
        <v>57.583795514829994</v>
      </c>
      <c r="DP100" s="27">
        <f t="shared" si="130"/>
        <v>54.400771642150957</v>
      </c>
      <c r="DQ100" s="30">
        <f t="shared" si="131"/>
        <v>-9.1236179320849757</v>
      </c>
      <c r="DR100" s="5">
        <v>12</v>
      </c>
      <c r="DS100" s="5">
        <v>4</v>
      </c>
      <c r="DT100" s="5">
        <v>94</v>
      </c>
      <c r="DU100" s="5">
        <v>109</v>
      </c>
      <c r="DV100" s="5">
        <v>48</v>
      </c>
      <c r="DW100" s="5">
        <v>41</v>
      </c>
      <c r="DX100" s="5">
        <v>34</v>
      </c>
      <c r="DY100" s="5">
        <v>45</v>
      </c>
      <c r="DZ100" s="22">
        <v>1</v>
      </c>
      <c r="EA100" s="22">
        <v>0</v>
      </c>
      <c r="EB100" s="22">
        <f t="shared" si="132"/>
        <v>-1</v>
      </c>
      <c r="EC100" s="26">
        <f t="shared" si="133"/>
        <v>1.98019801980198</v>
      </c>
      <c r="ED100" s="27">
        <f t="shared" si="134"/>
        <v>0</v>
      </c>
      <c r="EE100" s="27">
        <f t="shared" si="135"/>
        <v>-1.98019801980198</v>
      </c>
      <c r="EF100" s="6">
        <v>7.8833333333000004</v>
      </c>
      <c r="EG100" s="6">
        <f t="shared" si="136"/>
        <v>1.57666666666</v>
      </c>
      <c r="EH100" s="5">
        <v>1.58</v>
      </c>
      <c r="EI100" s="5">
        <v>4.47</v>
      </c>
      <c r="EJ100" s="21">
        <f t="shared" si="137"/>
        <v>0.26115702479338843</v>
      </c>
      <c r="EK100" s="1">
        <v>0</v>
      </c>
      <c r="EL100" s="22">
        <v>0</v>
      </c>
      <c r="EM100" s="22">
        <v>0</v>
      </c>
      <c r="EN100" s="1">
        <v>0</v>
      </c>
      <c r="EO100" s="3">
        <f t="shared" si="138"/>
        <v>0</v>
      </c>
      <c r="EP100" s="6">
        <f t="shared" si="139"/>
        <v>0</v>
      </c>
      <c r="EQ100" s="3">
        <f t="shared" si="140"/>
        <v>0</v>
      </c>
      <c r="ER100" s="20">
        <f t="shared" si="141"/>
        <v>0</v>
      </c>
      <c r="ES100" s="20">
        <f t="shared" si="142"/>
        <v>0</v>
      </c>
      <c r="ET100" s="20">
        <f t="shared" si="143"/>
        <v>0</v>
      </c>
      <c r="EU100" s="3" t="str">
        <f t="shared" si="144"/>
        <v xml:space="preserve"> </v>
      </c>
      <c r="EV100" s="1">
        <v>0</v>
      </c>
      <c r="EW100" s="1">
        <v>0</v>
      </c>
      <c r="EX100" s="20" t="str">
        <f t="shared" si="145"/>
        <v xml:space="preserve"> </v>
      </c>
      <c r="EY100" s="5">
        <v>0</v>
      </c>
      <c r="EZ100" s="5">
        <v>0</v>
      </c>
      <c r="FA100" s="22">
        <v>4</v>
      </c>
      <c r="FB100" s="22">
        <v>1</v>
      </c>
      <c r="FC100" s="22">
        <v>3</v>
      </c>
      <c r="FD100" s="22">
        <v>0</v>
      </c>
      <c r="FE100" s="22">
        <v>0</v>
      </c>
      <c r="FF100" s="22">
        <v>1</v>
      </c>
      <c r="FG100" s="22">
        <v>0</v>
      </c>
      <c r="FH100" s="22">
        <v>0</v>
      </c>
      <c r="FI100" s="6">
        <v>0</v>
      </c>
      <c r="FJ100" s="6">
        <f t="shared" si="146"/>
        <v>0</v>
      </c>
      <c r="FK100" s="5"/>
      <c r="FL100" s="5"/>
      <c r="FM100" s="21" t="str">
        <f t="shared" si="147"/>
        <v xml:space="preserve"> </v>
      </c>
      <c r="FN100" s="1">
        <v>0</v>
      </c>
      <c r="FO100" s="22">
        <v>0</v>
      </c>
      <c r="FP100" s="22">
        <v>0</v>
      </c>
      <c r="FQ100" s="1">
        <v>0</v>
      </c>
      <c r="FR100" s="1">
        <f t="shared" si="148"/>
        <v>0</v>
      </c>
      <c r="FS100" s="3">
        <f t="shared" si="149"/>
        <v>0</v>
      </c>
      <c r="FT100" s="3" t="str">
        <f t="shared" si="150"/>
        <v xml:space="preserve"> </v>
      </c>
      <c r="FU100" s="1">
        <v>0</v>
      </c>
      <c r="FV100" s="1">
        <v>0</v>
      </c>
      <c r="FW100" s="20" t="str">
        <f t="shared" si="151"/>
        <v xml:space="preserve"> </v>
      </c>
      <c r="FX100" s="5"/>
      <c r="FY100" s="5"/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1">
        <v>0</v>
      </c>
      <c r="GI100" s="1">
        <v>0</v>
      </c>
      <c r="GJ100" s="1">
        <v>0</v>
      </c>
      <c r="GK100" s="1">
        <v>0</v>
      </c>
      <c r="GN100" s="31" t="str">
        <f t="shared" si="152"/>
        <v xml:space="preserve"> 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32" t="str">
        <f t="shared" si="153"/>
        <v xml:space="preserve"> </v>
      </c>
      <c r="GW100" s="9">
        <f t="shared" si="154"/>
        <v>2</v>
      </c>
      <c r="GX100" s="10">
        <v>-0.1</v>
      </c>
      <c r="GY100" s="10">
        <v>0</v>
      </c>
      <c r="GZ100" s="10">
        <v>-0.1</v>
      </c>
      <c r="HA100" s="29">
        <f t="shared" si="155"/>
        <v>-0.02</v>
      </c>
      <c r="HB100" s="29">
        <f t="shared" si="156"/>
        <v>-0.15713662156277361</v>
      </c>
      <c r="HC100">
        <v>0.30000000000000004</v>
      </c>
      <c r="HD100">
        <v>0.2</v>
      </c>
      <c r="HE100">
        <v>0</v>
      </c>
      <c r="HF100">
        <v>-0.1</v>
      </c>
      <c r="HG100">
        <v>0</v>
      </c>
      <c r="HH100">
        <v>0</v>
      </c>
      <c r="HI100">
        <v>-0.1</v>
      </c>
      <c r="HJ100" s="11">
        <f t="shared" si="157"/>
        <v>-0.02</v>
      </c>
      <c r="HK100" s="11">
        <f t="shared" si="158"/>
        <v>-0.15713662156277361</v>
      </c>
      <c r="HL100">
        <v>13</v>
      </c>
      <c r="HM100">
        <v>0</v>
      </c>
      <c r="HN100">
        <v>0</v>
      </c>
      <c r="HQ100" s="33">
        <v>103737</v>
      </c>
      <c r="HR100" s="33">
        <v>110000</v>
      </c>
      <c r="HS100" s="30">
        <f t="shared" si="159"/>
        <v>-0.16687295787139689</v>
      </c>
    </row>
    <row r="101" spans="1:227" x14ac:dyDescent="0.2">
      <c r="A101" s="1">
        <v>23</v>
      </c>
      <c r="B101" s="2" t="s">
        <v>782</v>
      </c>
      <c r="C101" s="2" t="s">
        <v>783</v>
      </c>
      <c r="D101" s="2" t="s">
        <v>304</v>
      </c>
      <c r="E101" s="2" t="s">
        <v>230</v>
      </c>
      <c r="F101" s="2">
        <v>72</v>
      </c>
      <c r="G101" s="2">
        <v>212</v>
      </c>
      <c r="H101" s="2" t="s">
        <v>249</v>
      </c>
      <c r="J101" s="3">
        <v>29</v>
      </c>
      <c r="K101" s="5" t="s">
        <v>784</v>
      </c>
      <c r="L101" s="5" t="s">
        <v>781</v>
      </c>
      <c r="M101" s="5" t="s">
        <v>785</v>
      </c>
      <c r="N101" s="5" t="s">
        <v>786</v>
      </c>
      <c r="O101" s="2" t="s">
        <v>786</v>
      </c>
      <c r="P101" s="2" t="s">
        <v>254</v>
      </c>
      <c r="Q101" s="1">
        <v>46</v>
      </c>
      <c r="R101" s="1">
        <v>18</v>
      </c>
      <c r="S101" s="1">
        <v>11</v>
      </c>
      <c r="T101" s="1">
        <v>29</v>
      </c>
      <c r="U101" s="1">
        <v>6</v>
      </c>
      <c r="V101" s="1">
        <v>142</v>
      </c>
      <c r="W101" s="20">
        <f t="shared" si="80"/>
        <v>0.12676056338028169</v>
      </c>
      <c r="X101" s="6">
        <v>897.06666666670003</v>
      </c>
      <c r="Y101" s="6">
        <f t="shared" si="81"/>
        <v>19.501449275363044</v>
      </c>
      <c r="Z101" s="1">
        <v>1131</v>
      </c>
      <c r="AA101" s="6">
        <f t="shared" si="82"/>
        <v>24.586956521739129</v>
      </c>
      <c r="AB101" s="8">
        <f t="shared" si="83"/>
        <v>0.79316239316242265</v>
      </c>
      <c r="AC101" s="3">
        <f t="shared" si="84"/>
        <v>77.821428571428569</v>
      </c>
      <c r="AD101" s="8">
        <f t="shared" si="85"/>
        <v>5.2050598776964261</v>
      </c>
      <c r="AE101" s="20">
        <f t="shared" si="86"/>
        <v>0.375</v>
      </c>
      <c r="AF101" s="20">
        <f t="shared" si="87"/>
        <v>0.22916666666666666</v>
      </c>
      <c r="AG101" s="20">
        <f t="shared" si="88"/>
        <v>0.60416666666666663</v>
      </c>
      <c r="AH101" s="3">
        <f t="shared" si="89"/>
        <v>41</v>
      </c>
      <c r="AI101" s="3">
        <f t="shared" si="90"/>
        <v>15</v>
      </c>
      <c r="AJ101" s="3">
        <f t="shared" si="91"/>
        <v>26</v>
      </c>
      <c r="AK101" s="20">
        <f t="shared" si="92"/>
        <v>0.36585365853658536</v>
      </c>
      <c r="AL101" s="6">
        <v>1.5</v>
      </c>
      <c r="AM101" s="1">
        <v>156</v>
      </c>
      <c r="AN101" s="1">
        <v>8</v>
      </c>
      <c r="AO101" s="1">
        <v>56</v>
      </c>
      <c r="AP101" s="1">
        <v>27</v>
      </c>
      <c r="AQ101" s="1">
        <v>17</v>
      </c>
      <c r="AR101" s="6">
        <f t="shared" si="93"/>
        <v>10.434007134363465</v>
      </c>
      <c r="AS101" s="6">
        <f t="shared" si="94"/>
        <v>0.53507728894171613</v>
      </c>
      <c r="AT101" s="6">
        <f t="shared" si="95"/>
        <v>3.7455410225920129</v>
      </c>
      <c r="AU101" s="6">
        <f t="shared" si="96"/>
        <v>1.805885850178292</v>
      </c>
      <c r="AV101" s="6">
        <f t="shared" si="97"/>
        <v>1.1370392390011468</v>
      </c>
      <c r="AW101" s="1">
        <v>22</v>
      </c>
      <c r="AX101" s="1">
        <v>11</v>
      </c>
      <c r="AY101" s="1">
        <v>0</v>
      </c>
      <c r="AZ101" s="1">
        <v>0</v>
      </c>
      <c r="BA101" s="1">
        <v>0</v>
      </c>
      <c r="BB101" s="1">
        <v>0</v>
      </c>
      <c r="BC101" s="7">
        <f t="shared" si="160"/>
        <v>13.876699999999984</v>
      </c>
      <c r="BD101" s="6">
        <v>708.28333333329999</v>
      </c>
      <c r="BE101" s="6">
        <f t="shared" si="99"/>
        <v>15.397463768115218</v>
      </c>
      <c r="BF101" s="5">
        <v>14.7</v>
      </c>
      <c r="BG101" s="5">
        <v>33.31</v>
      </c>
      <c r="BH101" s="21">
        <f t="shared" si="100"/>
        <v>0.3061862112059987</v>
      </c>
      <c r="BI101" s="1">
        <v>10</v>
      </c>
      <c r="BJ101" s="22">
        <v>4</v>
      </c>
      <c r="BK101" s="22">
        <v>2</v>
      </c>
      <c r="BL101" s="1">
        <v>6</v>
      </c>
      <c r="BM101" s="1">
        <f t="shared" si="101"/>
        <v>16</v>
      </c>
      <c r="BN101" s="8">
        <f t="shared" si="102"/>
        <v>1.3553897922206912</v>
      </c>
      <c r="BO101" s="3">
        <f t="shared" si="103"/>
        <v>55.571428571428569</v>
      </c>
      <c r="BP101" s="20">
        <f t="shared" si="104"/>
        <v>0.35714285714285715</v>
      </c>
      <c r="BQ101" s="20">
        <f t="shared" si="105"/>
        <v>0.21428571428571427</v>
      </c>
      <c r="BR101" s="20">
        <f t="shared" si="106"/>
        <v>0.5714285714285714</v>
      </c>
      <c r="BS101" s="3">
        <f t="shared" si="107"/>
        <v>32</v>
      </c>
      <c r="BT101" s="1">
        <v>10</v>
      </c>
      <c r="BU101" s="1">
        <v>22</v>
      </c>
      <c r="BV101" s="20">
        <f t="shared" si="108"/>
        <v>0.3125</v>
      </c>
      <c r="BW101" s="5">
        <v>119</v>
      </c>
      <c r="BX101" s="5">
        <v>131</v>
      </c>
      <c r="BY101" s="21">
        <f t="shared" si="109"/>
        <v>0.35765379113018597</v>
      </c>
      <c r="BZ101" s="5">
        <v>106</v>
      </c>
      <c r="CA101" s="5">
        <v>81</v>
      </c>
      <c r="CB101" s="23">
        <f t="shared" si="110"/>
        <v>0.26752503576537912</v>
      </c>
      <c r="CC101" s="5">
        <v>146</v>
      </c>
      <c r="CD101" s="5">
        <v>116</v>
      </c>
      <c r="CE101" s="23">
        <f t="shared" si="111"/>
        <v>0.37482117310443491</v>
      </c>
      <c r="CF101" s="23">
        <f t="shared" si="112"/>
        <v>0.57208237986270027</v>
      </c>
      <c r="CG101" s="24">
        <v>7</v>
      </c>
      <c r="CH101" s="5">
        <v>264</v>
      </c>
      <c r="CI101" s="5">
        <v>233</v>
      </c>
      <c r="CJ101" s="5">
        <v>204</v>
      </c>
      <c r="CK101">
        <v>16.05471541</v>
      </c>
      <c r="CL101" s="5">
        <v>0.97299999999999998</v>
      </c>
      <c r="CM101" s="5">
        <v>2</v>
      </c>
      <c r="CN101" s="5">
        <v>-0.35799999999999998</v>
      </c>
      <c r="CO101" s="5">
        <v>7.7320000000000002</v>
      </c>
      <c r="CP101" s="5">
        <v>17.535</v>
      </c>
      <c r="CQ101" s="21">
        <f t="shared" si="113"/>
        <v>7.1979434447300775E-2</v>
      </c>
      <c r="CR101" s="25">
        <f t="shared" si="114"/>
        <v>0.92198581560283688</v>
      </c>
      <c r="CS101" s="22">
        <f t="shared" si="115"/>
        <v>929.18375904756692</v>
      </c>
      <c r="CT101" s="21">
        <f t="shared" si="116"/>
        <v>-6.0347499498623475E-3</v>
      </c>
      <c r="CU101" s="26">
        <f t="shared" si="117"/>
        <v>2.4844720496894412</v>
      </c>
      <c r="CV101" s="27">
        <f t="shared" si="118"/>
        <v>1.9520851818988469</v>
      </c>
      <c r="CW101" s="27">
        <f t="shared" si="119"/>
        <v>34.516415261756883</v>
      </c>
      <c r="CX101" s="27">
        <f t="shared" si="120"/>
        <v>25.022182786157945</v>
      </c>
      <c r="CY101" s="27">
        <f t="shared" si="121"/>
        <v>65.572315882874904</v>
      </c>
      <c r="CZ101" s="27">
        <f t="shared" si="122"/>
        <v>43.034605146406392</v>
      </c>
      <c r="DA101" s="28">
        <f t="shared" si="123"/>
        <v>22.537710736468512</v>
      </c>
      <c r="DB101" s="5">
        <v>28</v>
      </c>
      <c r="DC101" s="5">
        <v>22</v>
      </c>
      <c r="DD101" s="22">
        <v>361</v>
      </c>
      <c r="DE101" s="22">
        <v>260</v>
      </c>
      <c r="DF101" s="22">
        <v>162</v>
      </c>
      <c r="DG101" s="22">
        <v>106</v>
      </c>
      <c r="DH101" s="22">
        <v>97</v>
      </c>
      <c r="DI101" s="22">
        <v>188</v>
      </c>
      <c r="DJ101" s="29">
        <f t="shared" si="124"/>
        <v>2.8247336197637054</v>
      </c>
      <c r="DK101" s="27">
        <f t="shared" si="125"/>
        <v>2.3886285617323431</v>
      </c>
      <c r="DL101" s="27">
        <f t="shared" si="126"/>
        <v>2.2711550259094406</v>
      </c>
      <c r="DM101" s="27">
        <f t="shared" si="127"/>
        <v>28.076175061673602</v>
      </c>
      <c r="DN101" s="27">
        <f t="shared" si="128"/>
        <v>23.886285617323427</v>
      </c>
      <c r="DO101" s="27">
        <f t="shared" si="129"/>
        <v>54.546878467100875</v>
      </c>
      <c r="DP101" s="27">
        <f t="shared" si="130"/>
        <v>44.7965749938</v>
      </c>
      <c r="DQ101" s="30">
        <f t="shared" si="131"/>
        <v>12.787407263167637</v>
      </c>
      <c r="DR101" s="5">
        <v>61</v>
      </c>
      <c r="DS101" s="5">
        <v>58</v>
      </c>
      <c r="DT101" s="5">
        <v>656</v>
      </c>
      <c r="DU101" s="5">
        <v>552</v>
      </c>
      <c r="DV101" s="5">
        <v>329</v>
      </c>
      <c r="DW101" s="5">
        <v>258</v>
      </c>
      <c r="DX101" s="5">
        <v>276</v>
      </c>
      <c r="DY101" s="5">
        <v>347</v>
      </c>
      <c r="DZ101" s="22">
        <v>8</v>
      </c>
      <c r="EA101" s="22">
        <v>23</v>
      </c>
      <c r="EB101" s="22">
        <f t="shared" si="132"/>
        <v>15</v>
      </c>
      <c r="EC101" s="26">
        <f t="shared" si="133"/>
        <v>0.67769489611034561</v>
      </c>
      <c r="ED101" s="27">
        <f t="shared" si="134"/>
        <v>1.9483728263172435</v>
      </c>
      <c r="EE101" s="27">
        <f t="shared" si="135"/>
        <v>1.270677930206898</v>
      </c>
      <c r="EF101" s="6">
        <v>129.8333333333</v>
      </c>
      <c r="EG101" s="6">
        <f t="shared" si="136"/>
        <v>2.8224637681152176</v>
      </c>
      <c r="EH101" s="5">
        <v>2.58</v>
      </c>
      <c r="EI101" s="5">
        <v>2.44</v>
      </c>
      <c r="EJ101" s="21">
        <f t="shared" si="137"/>
        <v>0.51394422310756982</v>
      </c>
      <c r="EK101" s="1">
        <v>8</v>
      </c>
      <c r="EL101" s="22">
        <v>5</v>
      </c>
      <c r="EM101" s="22">
        <v>0</v>
      </c>
      <c r="EN101" s="1">
        <v>5</v>
      </c>
      <c r="EO101" s="3">
        <f t="shared" si="138"/>
        <v>13</v>
      </c>
      <c r="EP101" s="6">
        <f t="shared" si="139"/>
        <v>6.0077021822865229</v>
      </c>
      <c r="EQ101" s="3">
        <f t="shared" si="140"/>
        <v>22.25</v>
      </c>
      <c r="ER101" s="20">
        <f t="shared" si="141"/>
        <v>0.4</v>
      </c>
      <c r="ES101" s="20">
        <f t="shared" si="142"/>
        <v>0.25</v>
      </c>
      <c r="ET101" s="20">
        <f t="shared" si="143"/>
        <v>0.65</v>
      </c>
      <c r="EU101" s="3">
        <f t="shared" si="144"/>
        <v>6</v>
      </c>
      <c r="EV101" s="1">
        <v>4</v>
      </c>
      <c r="EW101" s="1">
        <v>2</v>
      </c>
      <c r="EX101" s="20">
        <f t="shared" si="145"/>
        <v>0.66666666666666663</v>
      </c>
      <c r="EY101" s="5">
        <v>20</v>
      </c>
      <c r="EZ101" s="5">
        <v>0</v>
      </c>
      <c r="FA101" s="22">
        <v>69</v>
      </c>
      <c r="FB101" s="22">
        <v>8</v>
      </c>
      <c r="FC101" s="22">
        <v>53</v>
      </c>
      <c r="FD101" s="22">
        <v>8</v>
      </c>
      <c r="FE101" s="22">
        <v>2</v>
      </c>
      <c r="FF101" s="22">
        <v>64</v>
      </c>
      <c r="FG101" s="22">
        <v>2</v>
      </c>
      <c r="FH101" s="22">
        <v>1</v>
      </c>
      <c r="FI101" s="6">
        <v>58.95</v>
      </c>
      <c r="FJ101" s="6">
        <f t="shared" si="146"/>
        <v>1.2815217391304348</v>
      </c>
      <c r="FK101" s="5">
        <v>1.28</v>
      </c>
      <c r="FL101" s="5">
        <v>3.98</v>
      </c>
      <c r="FM101" s="21">
        <f t="shared" si="147"/>
        <v>0.24334600760456276</v>
      </c>
      <c r="FN101" s="1">
        <v>0</v>
      </c>
      <c r="FO101" s="22">
        <v>0</v>
      </c>
      <c r="FP101" s="22">
        <v>0</v>
      </c>
      <c r="FQ101" s="1">
        <v>0</v>
      </c>
      <c r="FR101" s="1">
        <f t="shared" si="148"/>
        <v>0</v>
      </c>
      <c r="FS101" s="3">
        <f t="shared" si="149"/>
        <v>0</v>
      </c>
      <c r="FT101" s="3">
        <f t="shared" si="150"/>
        <v>3</v>
      </c>
      <c r="FU101" s="1">
        <v>1</v>
      </c>
      <c r="FV101" s="1">
        <v>2</v>
      </c>
      <c r="FW101" s="20">
        <f t="shared" si="151"/>
        <v>0.33333333333333331</v>
      </c>
      <c r="FX101" s="5">
        <v>0</v>
      </c>
      <c r="FY101" s="5">
        <v>5</v>
      </c>
      <c r="FZ101" s="22">
        <v>7</v>
      </c>
      <c r="GA101" s="22">
        <v>43</v>
      </c>
      <c r="GB101" s="22">
        <v>4</v>
      </c>
      <c r="GC101" s="22">
        <v>18</v>
      </c>
      <c r="GD101" s="22">
        <v>16</v>
      </c>
      <c r="GE101" s="22">
        <v>4</v>
      </c>
      <c r="GF101" s="22">
        <v>0</v>
      </c>
      <c r="GG101" s="22">
        <v>1</v>
      </c>
      <c r="GH101" s="1">
        <v>52</v>
      </c>
      <c r="GI101" s="1">
        <v>23</v>
      </c>
      <c r="GJ101" s="1">
        <v>28</v>
      </c>
      <c r="GK101" s="1">
        <v>5</v>
      </c>
      <c r="GL101" s="1">
        <v>4</v>
      </c>
      <c r="GM101" s="1">
        <v>2</v>
      </c>
      <c r="GN101" s="31">
        <f t="shared" si="152"/>
        <v>0.5</v>
      </c>
      <c r="GO101" s="1">
        <v>1</v>
      </c>
      <c r="GP101" s="1">
        <v>5</v>
      </c>
      <c r="GQ101" s="1">
        <v>0</v>
      </c>
      <c r="GR101" s="1">
        <v>1</v>
      </c>
      <c r="GS101" s="1">
        <v>1</v>
      </c>
      <c r="GT101" s="1">
        <v>0</v>
      </c>
      <c r="GU101" s="1">
        <v>1</v>
      </c>
      <c r="GV101" s="32">
        <f t="shared" si="153"/>
        <v>0</v>
      </c>
      <c r="GW101" s="9">
        <f t="shared" si="154"/>
        <v>7</v>
      </c>
      <c r="GX101" s="10">
        <v>2.7</v>
      </c>
      <c r="GY101" s="10">
        <v>1.3</v>
      </c>
      <c r="GZ101" s="10">
        <v>4.0999999999999996</v>
      </c>
      <c r="HA101" s="29">
        <f t="shared" si="155"/>
        <v>8.9130434782608695E-2</v>
      </c>
      <c r="HB101" s="29">
        <f t="shared" si="156"/>
        <v>0.2742271105826295</v>
      </c>
      <c r="HC101">
        <v>20</v>
      </c>
      <c r="HD101">
        <v>16.2</v>
      </c>
      <c r="HE101">
        <v>4.3</v>
      </c>
      <c r="HF101">
        <v>4.0999999999999996</v>
      </c>
      <c r="HG101">
        <v>2.4</v>
      </c>
      <c r="HH101">
        <v>0.5</v>
      </c>
      <c r="HI101">
        <v>7</v>
      </c>
      <c r="HJ101" s="11">
        <f t="shared" si="157"/>
        <v>0.15217391304347827</v>
      </c>
      <c r="HK101" s="11">
        <f t="shared" si="158"/>
        <v>0.46819262782400162</v>
      </c>
      <c r="HL101">
        <v>99</v>
      </c>
      <c r="HM101">
        <v>0</v>
      </c>
      <c r="HN101">
        <v>0</v>
      </c>
      <c r="HQ101" s="33">
        <v>3175000</v>
      </c>
      <c r="HR101" s="33">
        <v>0</v>
      </c>
      <c r="HS101" s="30">
        <f t="shared" si="159"/>
        <v>2.3024390243902442</v>
      </c>
    </row>
    <row r="102" spans="1:227" x14ac:dyDescent="0.2">
      <c r="A102" s="1">
        <v>13</v>
      </c>
      <c r="B102" s="2" t="s">
        <v>787</v>
      </c>
      <c r="C102" s="2" t="s">
        <v>788</v>
      </c>
      <c r="D102" s="2" t="s">
        <v>789</v>
      </c>
      <c r="E102" s="2" t="s">
        <v>230</v>
      </c>
      <c r="F102" s="2">
        <v>71</v>
      </c>
      <c r="G102" s="2">
        <v>205</v>
      </c>
      <c r="H102" s="2" t="s">
        <v>249</v>
      </c>
      <c r="J102" s="3">
        <v>28</v>
      </c>
      <c r="K102" s="5" t="s">
        <v>790</v>
      </c>
      <c r="L102" s="5" t="s">
        <v>781</v>
      </c>
      <c r="M102" s="5" t="s">
        <v>319</v>
      </c>
      <c r="N102" s="5" t="s">
        <v>343</v>
      </c>
      <c r="O102" s="2" t="s">
        <v>791</v>
      </c>
      <c r="P102" s="2" t="s">
        <v>555</v>
      </c>
      <c r="Q102" s="1">
        <v>39</v>
      </c>
      <c r="R102" s="1">
        <v>1</v>
      </c>
      <c r="S102" s="1">
        <v>1</v>
      </c>
      <c r="T102" s="1">
        <v>2</v>
      </c>
      <c r="U102" s="1">
        <v>-7</v>
      </c>
      <c r="V102" s="1">
        <v>18</v>
      </c>
      <c r="W102" s="20">
        <f t="shared" si="80"/>
        <v>5.5555555555555552E-2</v>
      </c>
      <c r="X102" s="6">
        <v>293.28333333329999</v>
      </c>
      <c r="Y102" s="6">
        <f t="shared" si="81"/>
        <v>7.5200854700846156</v>
      </c>
      <c r="Z102" s="1">
        <v>431</v>
      </c>
      <c r="AA102" s="6">
        <f t="shared" si="82"/>
        <v>11.051282051282051</v>
      </c>
      <c r="AB102" s="8">
        <f t="shared" si="83"/>
        <v>0.68047177107494194</v>
      </c>
      <c r="AC102" s="3">
        <f t="shared" si="84"/>
        <v>20</v>
      </c>
      <c r="AD102" s="8">
        <f t="shared" si="85"/>
        <v>4.0916065238397552</v>
      </c>
      <c r="AE102" s="20">
        <f t="shared" si="86"/>
        <v>0.25</v>
      </c>
      <c r="AF102" s="20">
        <f t="shared" si="87"/>
        <v>0.25</v>
      </c>
      <c r="AG102" s="20">
        <f t="shared" si="88"/>
        <v>0.5</v>
      </c>
      <c r="AH102" s="3">
        <f t="shared" si="89"/>
        <v>8</v>
      </c>
      <c r="AI102" s="3">
        <f t="shared" si="90"/>
        <v>5</v>
      </c>
      <c r="AJ102" s="3">
        <f t="shared" si="91"/>
        <v>3</v>
      </c>
      <c r="AK102" s="20">
        <f t="shared" si="92"/>
        <v>0.625</v>
      </c>
      <c r="AL102" s="6">
        <v>0.30000000000000004</v>
      </c>
      <c r="AM102" s="1">
        <v>87</v>
      </c>
      <c r="AN102" s="1">
        <v>13</v>
      </c>
      <c r="AO102" s="1">
        <v>15</v>
      </c>
      <c r="AP102" s="1">
        <v>7</v>
      </c>
      <c r="AQ102" s="1">
        <v>6</v>
      </c>
      <c r="AR102" s="6">
        <f t="shared" si="93"/>
        <v>17.798488378702938</v>
      </c>
      <c r="AS102" s="6">
        <f t="shared" si="94"/>
        <v>2.6595442404958414</v>
      </c>
      <c r="AT102" s="6">
        <f t="shared" si="95"/>
        <v>3.0687048928798171</v>
      </c>
      <c r="AU102" s="6">
        <f t="shared" si="96"/>
        <v>1.4320622833439145</v>
      </c>
      <c r="AV102" s="6">
        <f t="shared" si="97"/>
        <v>1.2274819571519269</v>
      </c>
      <c r="AW102" s="1">
        <v>123</v>
      </c>
      <c r="AX102" s="1">
        <v>9</v>
      </c>
      <c r="AY102" s="1">
        <v>13</v>
      </c>
      <c r="AZ102" s="1">
        <v>3</v>
      </c>
      <c r="BA102" s="1">
        <v>1</v>
      </c>
      <c r="BB102" s="1">
        <v>0</v>
      </c>
      <c r="BC102" s="7">
        <f t="shared" si="160"/>
        <v>-5.5305250000000665</v>
      </c>
      <c r="BD102" s="6">
        <v>287.31666666669997</v>
      </c>
      <c r="BE102" s="6">
        <f t="shared" si="99"/>
        <v>7.3670940170948711</v>
      </c>
      <c r="BF102" s="5">
        <v>7.37</v>
      </c>
      <c r="BG102" s="5">
        <v>41.23</v>
      </c>
      <c r="BH102" s="21">
        <f t="shared" si="100"/>
        <v>0.15164609053497943</v>
      </c>
      <c r="BI102" s="1">
        <v>1</v>
      </c>
      <c r="BJ102" s="22">
        <v>1</v>
      </c>
      <c r="BK102" s="22">
        <v>0</v>
      </c>
      <c r="BL102" s="1">
        <v>1</v>
      </c>
      <c r="BM102" s="1">
        <f t="shared" si="101"/>
        <v>2</v>
      </c>
      <c r="BN102" s="8">
        <f t="shared" si="102"/>
        <v>0.41765763675382361</v>
      </c>
      <c r="BO102" s="3">
        <f t="shared" si="103"/>
        <v>20</v>
      </c>
      <c r="BP102" s="20">
        <f t="shared" si="104"/>
        <v>0.25</v>
      </c>
      <c r="BQ102" s="20">
        <f t="shared" si="105"/>
        <v>0.25</v>
      </c>
      <c r="BR102" s="20">
        <f t="shared" si="106"/>
        <v>0.5</v>
      </c>
      <c r="BS102" s="3">
        <f t="shared" si="107"/>
        <v>7</v>
      </c>
      <c r="BT102" s="1">
        <v>4</v>
      </c>
      <c r="BU102" s="1">
        <v>3</v>
      </c>
      <c r="BV102" s="20">
        <f t="shared" si="108"/>
        <v>0.5714285714285714</v>
      </c>
      <c r="BW102" s="5">
        <v>30</v>
      </c>
      <c r="BX102" s="5">
        <v>39</v>
      </c>
      <c r="BY102" s="21">
        <f t="shared" si="109"/>
        <v>0.30396475770925108</v>
      </c>
      <c r="BZ102" s="5">
        <v>32</v>
      </c>
      <c r="CA102" s="5">
        <v>30</v>
      </c>
      <c r="CB102" s="23">
        <f t="shared" si="110"/>
        <v>0.27312775330396477</v>
      </c>
      <c r="CC102" s="5">
        <v>42</v>
      </c>
      <c r="CD102" s="5">
        <v>54</v>
      </c>
      <c r="CE102" s="23">
        <f t="shared" si="111"/>
        <v>0.42290748898678415</v>
      </c>
      <c r="CF102" s="23">
        <f t="shared" si="112"/>
        <v>0.52671755725190839</v>
      </c>
      <c r="CG102" s="24">
        <v>14</v>
      </c>
      <c r="CH102" s="5">
        <v>95</v>
      </c>
      <c r="CI102" s="5">
        <v>88</v>
      </c>
      <c r="CJ102" s="5">
        <v>85</v>
      </c>
      <c r="CK102">
        <v>14.177188624999999</v>
      </c>
      <c r="CL102" s="5">
        <v>-1.4950000000000001</v>
      </c>
      <c r="CM102" s="5">
        <v>15</v>
      </c>
      <c r="CN102" s="5">
        <v>-1.3740000000000001</v>
      </c>
      <c r="CO102" s="5">
        <v>-4.8490000000000002</v>
      </c>
      <c r="CP102" s="5">
        <v>-15.377000000000001</v>
      </c>
      <c r="CQ102" s="21">
        <f t="shared" si="113"/>
        <v>0.05</v>
      </c>
      <c r="CR102" s="25">
        <f t="shared" si="114"/>
        <v>0.91970802919708028</v>
      </c>
      <c r="CS102" s="22">
        <f t="shared" si="115"/>
        <v>924.70802919708024</v>
      </c>
      <c r="CT102" s="21">
        <f t="shared" si="116"/>
        <v>-3.0291970802919718E-2</v>
      </c>
      <c r="CU102" s="26">
        <f t="shared" si="117"/>
        <v>0.83498590961277519</v>
      </c>
      <c r="CV102" s="27">
        <f t="shared" si="118"/>
        <v>2.2962112514351318</v>
      </c>
      <c r="CW102" s="27">
        <f t="shared" si="119"/>
        <v>16.699718192255506</v>
      </c>
      <c r="CX102" s="27">
        <f t="shared" si="120"/>
        <v>28.598267404237554</v>
      </c>
      <c r="CY102" s="27">
        <f t="shared" si="121"/>
        <v>35.904394113349341</v>
      </c>
      <c r="CZ102" s="27">
        <f t="shared" si="122"/>
        <v>56.570295376265527</v>
      </c>
      <c r="DA102" s="28">
        <f t="shared" si="123"/>
        <v>-20.665901262916186</v>
      </c>
      <c r="DB102" s="5">
        <v>4</v>
      </c>
      <c r="DC102" s="5">
        <v>11</v>
      </c>
      <c r="DD102" s="22">
        <v>76</v>
      </c>
      <c r="DE102" s="22">
        <v>126</v>
      </c>
      <c r="DF102" s="22">
        <v>45</v>
      </c>
      <c r="DG102" s="22">
        <v>60</v>
      </c>
      <c r="DH102" s="22">
        <v>74</v>
      </c>
      <c r="DI102" s="22">
        <v>47</v>
      </c>
      <c r="DJ102" s="29">
        <f t="shared" si="124"/>
        <v>-7.3941226369619883</v>
      </c>
      <c r="DK102" s="27">
        <f t="shared" si="125"/>
        <v>2.9105020616056274</v>
      </c>
      <c r="DL102" s="27">
        <f t="shared" si="126"/>
        <v>2.500046642661244</v>
      </c>
      <c r="DM102" s="27">
        <f t="shared" si="127"/>
        <v>27.910968488218067</v>
      </c>
      <c r="DN102" s="27">
        <f t="shared" si="128"/>
        <v>32.388663967611343</v>
      </c>
      <c r="DO102" s="27">
        <f t="shared" si="129"/>
        <v>52.015895818951854</v>
      </c>
      <c r="DP102" s="27">
        <f t="shared" si="130"/>
        <v>60.374260713819289</v>
      </c>
      <c r="DQ102" s="30">
        <f t="shared" si="131"/>
        <v>-12.307536368048751</v>
      </c>
      <c r="DR102" s="5">
        <v>78</v>
      </c>
      <c r="DS102" s="5">
        <v>67</v>
      </c>
      <c r="DT102" s="5">
        <v>670</v>
      </c>
      <c r="DU102" s="5">
        <v>801</v>
      </c>
      <c r="DV102" s="5">
        <v>295</v>
      </c>
      <c r="DW102" s="5">
        <v>351</v>
      </c>
      <c r="DX102" s="5">
        <v>399</v>
      </c>
      <c r="DY102" s="5">
        <v>351</v>
      </c>
      <c r="DZ102" s="22">
        <v>8</v>
      </c>
      <c r="EA102" s="22">
        <v>3</v>
      </c>
      <c r="EB102" s="22">
        <f t="shared" si="132"/>
        <v>-5</v>
      </c>
      <c r="EC102" s="26">
        <f t="shared" si="133"/>
        <v>1.6706305470152945</v>
      </c>
      <c r="ED102" s="27">
        <f t="shared" si="134"/>
        <v>0.62648645513073542</v>
      </c>
      <c r="EE102" s="27">
        <f t="shared" si="135"/>
        <v>-1.044144091884559</v>
      </c>
      <c r="EF102" s="6">
        <v>2.0333333332999999</v>
      </c>
      <c r="EG102" s="6">
        <f t="shared" si="136"/>
        <v>5.2136752135897434E-2</v>
      </c>
      <c r="EH102" s="5">
        <v>0.05</v>
      </c>
      <c r="EI102" s="5">
        <v>4.62</v>
      </c>
      <c r="EJ102" s="21">
        <f t="shared" si="137"/>
        <v>1.0706638115631693E-2</v>
      </c>
      <c r="EK102" s="1">
        <v>0</v>
      </c>
      <c r="EL102" s="22">
        <v>0</v>
      </c>
      <c r="EM102" s="22">
        <v>0</v>
      </c>
      <c r="EN102" s="1">
        <v>0</v>
      </c>
      <c r="EO102" s="3">
        <f t="shared" si="138"/>
        <v>0</v>
      </c>
      <c r="EP102" s="6">
        <f t="shared" si="139"/>
        <v>0</v>
      </c>
      <c r="EQ102" s="3">
        <f t="shared" si="140"/>
        <v>0</v>
      </c>
      <c r="ER102" s="20">
        <f t="shared" si="141"/>
        <v>0</v>
      </c>
      <c r="ES102" s="20">
        <f t="shared" si="142"/>
        <v>0</v>
      </c>
      <c r="ET102" s="20">
        <f t="shared" si="143"/>
        <v>0</v>
      </c>
      <c r="EU102" s="3">
        <f t="shared" si="144"/>
        <v>1</v>
      </c>
      <c r="EV102" s="1">
        <v>1</v>
      </c>
      <c r="EW102" s="1">
        <v>0</v>
      </c>
      <c r="EX102" s="20">
        <f t="shared" si="145"/>
        <v>1</v>
      </c>
      <c r="EY102" s="5">
        <v>0</v>
      </c>
      <c r="EZ102" s="5">
        <v>0</v>
      </c>
      <c r="FA102" s="22">
        <v>0</v>
      </c>
      <c r="FB102" s="22">
        <v>0</v>
      </c>
      <c r="FC102" s="22">
        <v>1</v>
      </c>
      <c r="FD102" s="22">
        <v>0</v>
      </c>
      <c r="FE102" s="22">
        <v>0</v>
      </c>
      <c r="FF102" s="22">
        <v>0</v>
      </c>
      <c r="FG102" s="22">
        <v>0</v>
      </c>
      <c r="FH102" s="22">
        <v>0</v>
      </c>
      <c r="FI102" s="6">
        <v>3.9333333333000002</v>
      </c>
      <c r="FJ102" s="6">
        <f t="shared" si="146"/>
        <v>0.10085470085384617</v>
      </c>
      <c r="FK102" s="5">
        <v>0.1</v>
      </c>
      <c r="FL102" s="5">
        <v>5.51</v>
      </c>
      <c r="FM102" s="21">
        <f t="shared" si="147"/>
        <v>1.7825311942959006E-2</v>
      </c>
      <c r="FN102" s="1">
        <v>0</v>
      </c>
      <c r="FO102" s="22">
        <v>0</v>
      </c>
      <c r="FP102" s="22">
        <v>0</v>
      </c>
      <c r="FQ102" s="1">
        <v>0</v>
      </c>
      <c r="FR102" s="1">
        <f t="shared" si="148"/>
        <v>0</v>
      </c>
      <c r="FS102" s="3">
        <f t="shared" si="149"/>
        <v>0</v>
      </c>
      <c r="FT102" s="3" t="str">
        <f t="shared" si="150"/>
        <v xml:space="preserve"> </v>
      </c>
      <c r="FU102" s="1">
        <v>0</v>
      </c>
      <c r="FV102" s="1">
        <v>0</v>
      </c>
      <c r="FW102" s="20" t="str">
        <f t="shared" si="151"/>
        <v xml:space="preserve"> </v>
      </c>
      <c r="FX102" s="5">
        <v>0</v>
      </c>
      <c r="FY102" s="5">
        <v>2</v>
      </c>
      <c r="FZ102" s="22">
        <v>0</v>
      </c>
      <c r="GA102" s="22">
        <v>2</v>
      </c>
      <c r="GB102" s="22">
        <v>0</v>
      </c>
      <c r="GC102" s="22">
        <v>2</v>
      </c>
      <c r="GD102" s="22">
        <v>2</v>
      </c>
      <c r="GE102" s="22">
        <v>0</v>
      </c>
      <c r="GF102" s="22">
        <v>0</v>
      </c>
      <c r="GG102" s="22">
        <v>0</v>
      </c>
      <c r="GH102" s="1">
        <v>4</v>
      </c>
      <c r="GI102" s="1">
        <v>0</v>
      </c>
      <c r="GJ102" s="1">
        <v>13</v>
      </c>
      <c r="GK102" s="1">
        <v>2</v>
      </c>
      <c r="GN102" s="31" t="str">
        <f t="shared" si="152"/>
        <v xml:space="preserve"> </v>
      </c>
      <c r="GP102" s="1">
        <v>1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32" t="str">
        <f t="shared" si="153"/>
        <v xml:space="preserve"> </v>
      </c>
      <c r="GW102" s="9">
        <f t="shared" si="154"/>
        <v>2</v>
      </c>
      <c r="GX102" s="10">
        <v>-0.5</v>
      </c>
      <c r="GY102" s="10">
        <v>0</v>
      </c>
      <c r="GZ102" s="10">
        <v>-0.5</v>
      </c>
      <c r="HA102" s="29">
        <f t="shared" si="155"/>
        <v>-1.282051282051282E-2</v>
      </c>
      <c r="HB102" s="29">
        <f t="shared" si="156"/>
        <v>-0.1022901630959939</v>
      </c>
      <c r="HC102">
        <v>5.4</v>
      </c>
      <c r="HD102">
        <v>6</v>
      </c>
      <c r="HE102">
        <v>-6.7</v>
      </c>
      <c r="HF102">
        <v>-1.6</v>
      </c>
      <c r="HG102">
        <v>0</v>
      </c>
      <c r="HH102">
        <v>0</v>
      </c>
      <c r="HI102">
        <v>-1.6</v>
      </c>
      <c r="HJ102" s="11">
        <f t="shared" si="157"/>
        <v>-4.1025641025641026E-2</v>
      </c>
      <c r="HK102" s="11">
        <f t="shared" si="158"/>
        <v>-0.32732852190718048</v>
      </c>
      <c r="HL102">
        <v>99</v>
      </c>
      <c r="HM102">
        <v>0</v>
      </c>
      <c r="HN102">
        <v>0</v>
      </c>
      <c r="HO102">
        <v>8</v>
      </c>
      <c r="HP102" t="s">
        <v>393</v>
      </c>
      <c r="HQ102" s="33">
        <v>736666</v>
      </c>
      <c r="HR102" s="33">
        <v>0</v>
      </c>
      <c r="HS102" s="30">
        <f t="shared" si="159"/>
        <v>-2.0156085853658539</v>
      </c>
    </row>
    <row r="103" spans="1:227" x14ac:dyDescent="0.2">
      <c r="A103" s="1">
        <v>24</v>
      </c>
      <c r="B103" s="2" t="s">
        <v>562</v>
      </c>
      <c r="C103" s="2" t="s">
        <v>792</v>
      </c>
      <c r="E103" s="2" t="s">
        <v>411</v>
      </c>
      <c r="F103" s="2">
        <v>71</v>
      </c>
      <c r="G103" s="2">
        <v>184</v>
      </c>
      <c r="H103" s="2" t="s">
        <v>249</v>
      </c>
      <c r="J103" s="3">
        <v>27</v>
      </c>
      <c r="K103" s="5" t="s">
        <v>793</v>
      </c>
      <c r="L103" s="5" t="s">
        <v>794</v>
      </c>
      <c r="M103" s="5" t="s">
        <v>795</v>
      </c>
      <c r="N103" s="5" t="s">
        <v>235</v>
      </c>
      <c r="O103" s="2" t="s">
        <v>235</v>
      </c>
      <c r="P103" s="2" t="s">
        <v>376</v>
      </c>
      <c r="Q103" s="1">
        <v>44</v>
      </c>
      <c r="R103" s="1">
        <v>12</v>
      </c>
      <c r="S103" s="1">
        <v>14</v>
      </c>
      <c r="T103" s="1">
        <v>26</v>
      </c>
      <c r="U103" s="1">
        <v>-6</v>
      </c>
      <c r="V103" s="1">
        <v>123</v>
      </c>
      <c r="W103" s="20">
        <f t="shared" si="80"/>
        <v>9.7560975609756101E-2</v>
      </c>
      <c r="X103" s="6">
        <v>685.9</v>
      </c>
      <c r="Y103" s="6">
        <f t="shared" si="81"/>
        <v>15.588636363636363</v>
      </c>
      <c r="Z103" s="1">
        <v>863</v>
      </c>
      <c r="AA103" s="6">
        <f t="shared" si="82"/>
        <v>19.613636363636363</v>
      </c>
      <c r="AB103" s="8">
        <f t="shared" si="83"/>
        <v>0.79478563151796056</v>
      </c>
      <c r="AC103" s="3">
        <f t="shared" si="84"/>
        <v>89.677777777777777</v>
      </c>
      <c r="AD103" s="8">
        <f t="shared" si="85"/>
        <v>7.8446809544637217</v>
      </c>
      <c r="AE103" s="20">
        <f t="shared" si="86"/>
        <v>0.27906976744186046</v>
      </c>
      <c r="AF103" s="20">
        <f t="shared" si="87"/>
        <v>0.32558139534883723</v>
      </c>
      <c r="AG103" s="20">
        <f t="shared" si="88"/>
        <v>0.60465116279069764</v>
      </c>
      <c r="AH103" s="3">
        <f t="shared" si="89"/>
        <v>5</v>
      </c>
      <c r="AI103" s="3">
        <f t="shared" si="90"/>
        <v>2</v>
      </c>
      <c r="AJ103" s="3">
        <f t="shared" si="91"/>
        <v>3</v>
      </c>
      <c r="AK103" s="20">
        <f t="shared" si="92"/>
        <v>0.4</v>
      </c>
      <c r="AL103" s="6">
        <v>0.2</v>
      </c>
      <c r="AM103" s="1">
        <v>20</v>
      </c>
      <c r="AN103" s="1">
        <v>2</v>
      </c>
      <c r="AO103" s="1">
        <v>53</v>
      </c>
      <c r="AP103" s="1">
        <v>14</v>
      </c>
      <c r="AQ103" s="1">
        <v>22</v>
      </c>
      <c r="AR103" s="6">
        <f t="shared" si="93"/>
        <v>1.7495261699956262</v>
      </c>
      <c r="AS103" s="6">
        <f t="shared" si="94"/>
        <v>0.17495261699956263</v>
      </c>
      <c r="AT103" s="6">
        <f t="shared" si="95"/>
        <v>4.6362443504884094</v>
      </c>
      <c r="AU103" s="6">
        <f t="shared" si="96"/>
        <v>1.2246683189969383</v>
      </c>
      <c r="AV103" s="6">
        <f t="shared" si="97"/>
        <v>1.9244787869951889</v>
      </c>
      <c r="AW103" s="1">
        <v>12</v>
      </c>
      <c r="AX103" s="1">
        <v>6</v>
      </c>
      <c r="AY103" s="1">
        <v>0</v>
      </c>
      <c r="AZ103" s="1">
        <v>0</v>
      </c>
      <c r="BA103" s="1">
        <v>0</v>
      </c>
      <c r="BB103" s="1">
        <v>0</v>
      </c>
      <c r="BC103" s="7">
        <f t="shared" si="160"/>
        <v>0.28864444444443338</v>
      </c>
      <c r="BD103" s="6">
        <v>554.43333333329997</v>
      </c>
      <c r="BE103" s="6">
        <f t="shared" si="99"/>
        <v>12.600757575756818</v>
      </c>
      <c r="BF103" s="5">
        <v>12.27</v>
      </c>
      <c r="BG103" s="5">
        <v>35.22</v>
      </c>
      <c r="BH103" s="21">
        <f t="shared" si="100"/>
        <v>0.25837018319646243</v>
      </c>
      <c r="BI103" s="1">
        <v>9</v>
      </c>
      <c r="BJ103" s="22">
        <v>5</v>
      </c>
      <c r="BK103" s="22">
        <v>2</v>
      </c>
      <c r="BL103" s="1">
        <v>7</v>
      </c>
      <c r="BM103" s="1">
        <f t="shared" si="101"/>
        <v>16</v>
      </c>
      <c r="BN103" s="8">
        <f t="shared" si="102"/>
        <v>1.7314976252030141</v>
      </c>
      <c r="BO103" s="3">
        <f t="shared" si="103"/>
        <v>59.4</v>
      </c>
      <c r="BP103" s="20">
        <f t="shared" si="104"/>
        <v>0.36</v>
      </c>
      <c r="BQ103" s="20">
        <f t="shared" si="105"/>
        <v>0.28000000000000003</v>
      </c>
      <c r="BR103" s="20">
        <f t="shared" si="106"/>
        <v>0.64</v>
      </c>
      <c r="BS103" s="3">
        <f t="shared" si="107"/>
        <v>4</v>
      </c>
      <c r="BT103" s="1">
        <v>2</v>
      </c>
      <c r="BU103" s="1">
        <v>2</v>
      </c>
      <c r="BV103" s="20">
        <f t="shared" si="108"/>
        <v>0.5</v>
      </c>
      <c r="BW103" s="5">
        <v>89</v>
      </c>
      <c r="BX103" s="5">
        <v>99</v>
      </c>
      <c r="BY103" s="21">
        <f t="shared" si="109"/>
        <v>0.36434108527131781</v>
      </c>
      <c r="BZ103" s="5">
        <v>65</v>
      </c>
      <c r="CA103" s="5">
        <v>64</v>
      </c>
      <c r="CB103" s="23">
        <f t="shared" si="110"/>
        <v>0.25</v>
      </c>
      <c r="CC103" s="5">
        <v>103</v>
      </c>
      <c r="CD103" s="5">
        <v>96</v>
      </c>
      <c r="CE103" s="23">
        <f t="shared" si="111"/>
        <v>0.38565891472868219</v>
      </c>
      <c r="CF103" s="23">
        <f t="shared" si="112"/>
        <v>0.59305993690851733</v>
      </c>
      <c r="CG103" s="24">
        <v>10</v>
      </c>
      <c r="CH103" s="5">
        <v>206</v>
      </c>
      <c r="CI103" s="5">
        <v>201</v>
      </c>
      <c r="CJ103" s="5">
        <v>163</v>
      </c>
      <c r="CK103">
        <v>16.09340817</v>
      </c>
      <c r="CL103" s="5">
        <v>1.1000000000000001</v>
      </c>
      <c r="CM103" s="5">
        <v>3</v>
      </c>
      <c r="CN103" s="5">
        <v>0.31</v>
      </c>
      <c r="CO103" s="5">
        <v>1.2310000000000001</v>
      </c>
      <c r="CP103" s="5">
        <v>8.3659999999999997</v>
      </c>
      <c r="CQ103" s="21">
        <f t="shared" si="113"/>
        <v>8.4175084175084181E-2</v>
      </c>
      <c r="CR103" s="25">
        <f t="shared" si="114"/>
        <v>0.90845070422535212</v>
      </c>
      <c r="CS103" s="22">
        <f t="shared" si="115"/>
        <v>916.8682126428605</v>
      </c>
      <c r="CT103" s="21">
        <f t="shared" si="116"/>
        <v>-7.3742115995636959E-3</v>
      </c>
      <c r="CU103" s="26">
        <f t="shared" si="117"/>
        <v>2.7783951989330959</v>
      </c>
      <c r="CV103" s="27">
        <f t="shared" si="118"/>
        <v>2.8895310068904201</v>
      </c>
      <c r="CW103" s="27">
        <f t="shared" si="119"/>
        <v>33.007334963325185</v>
      </c>
      <c r="CX103" s="27">
        <f t="shared" si="120"/>
        <v>31.562569459879974</v>
      </c>
      <c r="CY103" s="27">
        <f t="shared" si="121"/>
        <v>61.680373416314737</v>
      </c>
      <c r="CZ103" s="27">
        <f t="shared" si="122"/>
        <v>52.233829739942209</v>
      </c>
      <c r="DA103" s="28">
        <f t="shared" si="123"/>
        <v>9.4465436763725279</v>
      </c>
      <c r="DB103" s="5">
        <v>25</v>
      </c>
      <c r="DC103" s="5">
        <v>26</v>
      </c>
      <c r="DD103" s="22">
        <v>272</v>
      </c>
      <c r="DE103" s="22">
        <v>258</v>
      </c>
      <c r="DF103" s="22">
        <v>128</v>
      </c>
      <c r="DG103" s="22">
        <v>95</v>
      </c>
      <c r="DH103" s="22">
        <v>91</v>
      </c>
      <c r="DI103" s="22">
        <v>130</v>
      </c>
      <c r="DJ103" s="29">
        <f t="shared" si="124"/>
        <v>-0.93289480943188785</v>
      </c>
      <c r="DK103" s="27">
        <f t="shared" si="125"/>
        <v>2.0133188787362557</v>
      </c>
      <c r="DL103" s="27">
        <f t="shared" si="126"/>
        <v>1.5099891590521917</v>
      </c>
      <c r="DM103" s="27">
        <f t="shared" si="127"/>
        <v>28.922100046461207</v>
      </c>
      <c r="DN103" s="27">
        <f t="shared" si="128"/>
        <v>25.514945020907547</v>
      </c>
      <c r="DO103" s="27">
        <f t="shared" si="129"/>
        <v>53.623973981725271</v>
      </c>
      <c r="DP103" s="27">
        <f t="shared" si="130"/>
        <v>45.919157503484591</v>
      </c>
      <c r="DQ103" s="30">
        <f t="shared" si="131"/>
        <v>1.7417271981318478</v>
      </c>
      <c r="DR103" s="5">
        <v>52</v>
      </c>
      <c r="DS103" s="5">
        <v>39</v>
      </c>
      <c r="DT103" s="5">
        <v>695</v>
      </c>
      <c r="DU103" s="5">
        <v>620</v>
      </c>
      <c r="DV103" s="5">
        <v>300</v>
      </c>
      <c r="DW103" s="5">
        <v>222</v>
      </c>
      <c r="DX103" s="5">
        <v>305</v>
      </c>
      <c r="DY103" s="5">
        <v>338</v>
      </c>
      <c r="DZ103" s="22">
        <v>4</v>
      </c>
      <c r="EA103" s="22">
        <v>7</v>
      </c>
      <c r="EB103" s="22">
        <f t="shared" si="132"/>
        <v>3</v>
      </c>
      <c r="EC103" s="26">
        <f t="shared" si="133"/>
        <v>0.43287440630075352</v>
      </c>
      <c r="ED103" s="27">
        <f t="shared" si="134"/>
        <v>0.75753021102631868</v>
      </c>
      <c r="EE103" s="27">
        <f t="shared" si="135"/>
        <v>0.3246558047255651</v>
      </c>
      <c r="EF103" s="6">
        <v>131.1</v>
      </c>
      <c r="EG103" s="6">
        <f t="shared" si="136"/>
        <v>2.9795454545454545</v>
      </c>
      <c r="EH103" s="5">
        <v>2.77</v>
      </c>
      <c r="EI103" s="5">
        <v>3.18</v>
      </c>
      <c r="EJ103" s="21">
        <f t="shared" si="137"/>
        <v>0.46554621848739497</v>
      </c>
      <c r="EK103" s="1">
        <v>3</v>
      </c>
      <c r="EL103" s="22">
        <v>5</v>
      </c>
      <c r="EM103" s="22">
        <v>0</v>
      </c>
      <c r="EN103" s="1">
        <v>7</v>
      </c>
      <c r="EO103" s="3">
        <f t="shared" si="138"/>
        <v>10</v>
      </c>
      <c r="EP103" s="6">
        <f t="shared" si="139"/>
        <v>4.5766590389016022</v>
      </c>
      <c r="EQ103" s="3">
        <f t="shared" si="140"/>
        <v>30.277777777777775</v>
      </c>
      <c r="ER103" s="20">
        <f t="shared" si="141"/>
        <v>0.16666666666666666</v>
      </c>
      <c r="ES103" s="20">
        <f t="shared" si="142"/>
        <v>0.3888888888888889</v>
      </c>
      <c r="ET103" s="20">
        <f t="shared" si="143"/>
        <v>0.55555555555555558</v>
      </c>
      <c r="EU103" s="3">
        <f t="shared" si="144"/>
        <v>1</v>
      </c>
      <c r="EV103" s="1">
        <v>0</v>
      </c>
      <c r="EW103" s="1">
        <v>1</v>
      </c>
      <c r="EX103" s="20">
        <f t="shared" si="145"/>
        <v>0</v>
      </c>
      <c r="EY103" s="5">
        <v>18</v>
      </c>
      <c r="EZ103" s="5">
        <v>3</v>
      </c>
      <c r="FA103" s="22">
        <v>91</v>
      </c>
      <c r="FB103" s="22">
        <v>19</v>
      </c>
      <c r="FC103" s="22">
        <v>52</v>
      </c>
      <c r="FD103" s="22">
        <v>6</v>
      </c>
      <c r="FE103" s="22">
        <v>0</v>
      </c>
      <c r="FF103" s="22">
        <v>57</v>
      </c>
      <c r="FG103" s="22">
        <v>2</v>
      </c>
      <c r="FH103" s="22">
        <v>0</v>
      </c>
      <c r="FI103" s="6">
        <v>0.36666666670000003</v>
      </c>
      <c r="FJ103" s="6">
        <f t="shared" si="146"/>
        <v>8.3333333340909095E-3</v>
      </c>
      <c r="FK103" s="5">
        <v>0.01</v>
      </c>
      <c r="FL103" s="5">
        <v>5.28</v>
      </c>
      <c r="FM103" s="21">
        <f t="shared" si="147"/>
        <v>1.890359168241966E-3</v>
      </c>
      <c r="FN103" s="1">
        <v>0</v>
      </c>
      <c r="FO103" s="22">
        <v>0</v>
      </c>
      <c r="FP103" s="22">
        <v>0</v>
      </c>
      <c r="FQ103" s="1">
        <v>0</v>
      </c>
      <c r="FR103" s="1">
        <f t="shared" si="148"/>
        <v>0</v>
      </c>
      <c r="FS103" s="3">
        <f t="shared" si="149"/>
        <v>0</v>
      </c>
      <c r="FT103" s="3" t="str">
        <f t="shared" si="150"/>
        <v xml:space="preserve"> </v>
      </c>
      <c r="FU103" s="1">
        <v>0</v>
      </c>
      <c r="FV103" s="1">
        <v>0</v>
      </c>
      <c r="FW103" s="20" t="str">
        <f t="shared" si="151"/>
        <v xml:space="preserve"> </v>
      </c>
      <c r="FX103" s="5">
        <v>0</v>
      </c>
      <c r="FY103" s="5">
        <v>0</v>
      </c>
      <c r="FZ103" s="22">
        <v>1</v>
      </c>
      <c r="GA103" s="22">
        <v>1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1">
        <v>46</v>
      </c>
      <c r="GI103" s="1">
        <v>20</v>
      </c>
      <c r="GJ103" s="1">
        <v>32</v>
      </c>
      <c r="GK103" s="1">
        <v>0</v>
      </c>
      <c r="GL103" s="1">
        <v>7</v>
      </c>
      <c r="GM103" s="1">
        <v>2</v>
      </c>
      <c r="GN103" s="31">
        <f t="shared" si="152"/>
        <v>0.2857142857142857</v>
      </c>
      <c r="GO103" s="1">
        <v>2</v>
      </c>
      <c r="GP103" s="1">
        <v>3</v>
      </c>
      <c r="GQ103" s="1">
        <v>0</v>
      </c>
      <c r="GR103" s="1">
        <v>1</v>
      </c>
      <c r="GS103" s="1">
        <v>0</v>
      </c>
      <c r="GT103" s="1">
        <v>0</v>
      </c>
      <c r="GU103" s="1">
        <v>0</v>
      </c>
      <c r="GV103" s="32" t="str">
        <f t="shared" si="153"/>
        <v xml:space="preserve"> </v>
      </c>
      <c r="GW103" s="9">
        <f t="shared" si="154"/>
        <v>6</v>
      </c>
      <c r="GX103" s="10">
        <v>2.2999999999999998</v>
      </c>
      <c r="GY103" s="10">
        <v>0.60000000000000009</v>
      </c>
      <c r="GZ103" s="10">
        <v>2.9</v>
      </c>
      <c r="HA103" s="29">
        <f t="shared" si="155"/>
        <v>6.5909090909090903E-2</v>
      </c>
      <c r="HB103" s="29">
        <f t="shared" si="156"/>
        <v>0.25368129464936578</v>
      </c>
      <c r="HC103">
        <v>21.4</v>
      </c>
      <c r="HD103">
        <v>15.8</v>
      </c>
      <c r="HE103">
        <v>-6.3</v>
      </c>
      <c r="HF103">
        <v>1.5</v>
      </c>
      <c r="HG103">
        <v>0.60000000000000009</v>
      </c>
      <c r="HH103">
        <v>-0.4</v>
      </c>
      <c r="HI103">
        <v>1.6</v>
      </c>
      <c r="HJ103" s="11">
        <f t="shared" si="157"/>
        <v>3.6363636363636369E-2</v>
      </c>
      <c r="HK103" s="11">
        <f t="shared" si="158"/>
        <v>0.13996209359965012</v>
      </c>
      <c r="HL103">
        <v>99</v>
      </c>
      <c r="HM103">
        <v>0</v>
      </c>
      <c r="HN103">
        <v>0</v>
      </c>
      <c r="HO103">
        <v>3</v>
      </c>
      <c r="HP103" t="s">
        <v>416</v>
      </c>
      <c r="HQ103" s="33">
        <v>925000</v>
      </c>
      <c r="HR103" s="33">
        <v>425000</v>
      </c>
      <c r="HS103" s="30">
        <f t="shared" si="159"/>
        <v>0.85365853658536617</v>
      </c>
    </row>
    <row r="104" spans="1:227" x14ac:dyDescent="0.2">
      <c r="A104" s="1">
        <v>37</v>
      </c>
      <c r="B104" s="2" t="s">
        <v>796</v>
      </c>
      <c r="C104" s="2" t="s">
        <v>797</v>
      </c>
      <c r="D104" s="2" t="s">
        <v>798</v>
      </c>
      <c r="E104" s="2" t="s">
        <v>230</v>
      </c>
      <c r="F104" s="2">
        <v>73</v>
      </c>
      <c r="G104" s="2">
        <v>195</v>
      </c>
      <c r="H104" s="2" t="s">
        <v>249</v>
      </c>
      <c r="J104" s="3">
        <v>30</v>
      </c>
      <c r="K104" s="5" t="s">
        <v>799</v>
      </c>
      <c r="L104" s="5" t="s">
        <v>800</v>
      </c>
      <c r="M104" s="5" t="s">
        <v>242</v>
      </c>
      <c r="N104" s="5" t="s">
        <v>715</v>
      </c>
      <c r="O104" s="2" t="s">
        <v>715</v>
      </c>
      <c r="P104" s="2" t="s">
        <v>254</v>
      </c>
      <c r="Q104" s="1">
        <v>46</v>
      </c>
      <c r="R104" s="1">
        <v>1</v>
      </c>
      <c r="S104" s="1">
        <v>2</v>
      </c>
      <c r="T104" s="1">
        <v>3</v>
      </c>
      <c r="U104" s="1">
        <v>-7</v>
      </c>
      <c r="V104" s="1">
        <v>39</v>
      </c>
      <c r="W104" s="20">
        <f t="shared" si="80"/>
        <v>2.564102564102564E-2</v>
      </c>
      <c r="X104" s="6">
        <v>486.2</v>
      </c>
      <c r="Y104" s="6">
        <f t="shared" si="81"/>
        <v>10.569565217391304</v>
      </c>
      <c r="Z104" s="1">
        <v>809</v>
      </c>
      <c r="AA104" s="6">
        <f t="shared" si="82"/>
        <v>17.586956521739129</v>
      </c>
      <c r="AB104" s="8">
        <f t="shared" si="83"/>
        <v>0.60098887515451171</v>
      </c>
      <c r="AC104" s="3">
        <f t="shared" si="84"/>
        <v>40</v>
      </c>
      <c r="AD104" s="8">
        <f t="shared" si="85"/>
        <v>4.9362402303578774</v>
      </c>
      <c r="AE104" s="20">
        <f t="shared" si="86"/>
        <v>0.2</v>
      </c>
      <c r="AF104" s="20">
        <f t="shared" si="87"/>
        <v>0.4</v>
      </c>
      <c r="AG104" s="20">
        <f t="shared" si="88"/>
        <v>0.60000000000000009</v>
      </c>
      <c r="AH104" s="3">
        <f t="shared" si="89"/>
        <v>228</v>
      </c>
      <c r="AI104" s="3">
        <f t="shared" si="90"/>
        <v>122</v>
      </c>
      <c r="AJ104" s="3">
        <f t="shared" si="91"/>
        <v>106</v>
      </c>
      <c r="AK104" s="20">
        <f t="shared" si="92"/>
        <v>0.53508771929824561</v>
      </c>
      <c r="AL104" s="6">
        <v>7.8</v>
      </c>
      <c r="AM104" s="1">
        <v>65</v>
      </c>
      <c r="AN104" s="1">
        <v>33</v>
      </c>
      <c r="AO104" s="1">
        <v>18</v>
      </c>
      <c r="AP104" s="1">
        <v>10</v>
      </c>
      <c r="AQ104" s="1">
        <v>4</v>
      </c>
      <c r="AR104" s="6">
        <f t="shared" si="93"/>
        <v>8.0213903743315509</v>
      </c>
      <c r="AS104" s="6">
        <f t="shared" si="94"/>
        <v>4.0723981900452486</v>
      </c>
      <c r="AT104" s="6">
        <f t="shared" si="95"/>
        <v>2.2213081036610447</v>
      </c>
      <c r="AU104" s="6">
        <f t="shared" si="96"/>
        <v>1.2340600575894694</v>
      </c>
      <c r="AV104" s="6">
        <f t="shared" si="97"/>
        <v>0.49362402303578773</v>
      </c>
      <c r="AW104" s="1">
        <v>25</v>
      </c>
      <c r="AX104" s="1">
        <v>10</v>
      </c>
      <c r="AY104" s="1">
        <v>1</v>
      </c>
      <c r="AZ104" s="1">
        <v>0</v>
      </c>
      <c r="BA104" s="1">
        <v>0</v>
      </c>
      <c r="BB104" s="1">
        <v>0</v>
      </c>
      <c r="BC104" s="7">
        <f t="shared" si="160"/>
        <v>7.0999416666665169</v>
      </c>
      <c r="BD104" s="6">
        <v>423.9</v>
      </c>
      <c r="BE104" s="6">
        <f t="shared" si="99"/>
        <v>9.215217391304348</v>
      </c>
      <c r="BF104" s="5">
        <v>9.1199999999999992</v>
      </c>
      <c r="BG104" s="5">
        <v>39.28</v>
      </c>
      <c r="BH104" s="21">
        <f t="shared" si="100"/>
        <v>0.1884297520661157</v>
      </c>
      <c r="BI104" s="1">
        <v>0</v>
      </c>
      <c r="BJ104" s="22">
        <v>1</v>
      </c>
      <c r="BK104" s="22">
        <v>1</v>
      </c>
      <c r="BL104" s="1">
        <v>2</v>
      </c>
      <c r="BM104" s="1">
        <f t="shared" si="101"/>
        <v>2</v>
      </c>
      <c r="BN104" s="8">
        <f t="shared" si="102"/>
        <v>0.28308563340410475</v>
      </c>
      <c r="BO104" s="3">
        <f t="shared" si="103"/>
        <v>40</v>
      </c>
      <c r="BP104" s="20">
        <f t="shared" si="104"/>
        <v>0</v>
      </c>
      <c r="BQ104" s="20">
        <f t="shared" si="105"/>
        <v>0.5</v>
      </c>
      <c r="BR104" s="20">
        <f t="shared" si="106"/>
        <v>0.5</v>
      </c>
      <c r="BS104" s="3">
        <f t="shared" si="107"/>
        <v>194</v>
      </c>
      <c r="BT104" s="1">
        <v>98</v>
      </c>
      <c r="BU104" s="1">
        <v>96</v>
      </c>
      <c r="BV104" s="20">
        <f t="shared" si="108"/>
        <v>0.50515463917525771</v>
      </c>
      <c r="BW104" s="5">
        <v>51</v>
      </c>
      <c r="BX104" s="5">
        <v>54</v>
      </c>
      <c r="BY104" s="21">
        <f t="shared" si="109"/>
        <v>0.25925925925925924</v>
      </c>
      <c r="BZ104" s="5">
        <v>94</v>
      </c>
      <c r="CA104" s="5">
        <v>69</v>
      </c>
      <c r="CB104" s="23">
        <f t="shared" si="110"/>
        <v>0.40246913580246912</v>
      </c>
      <c r="CC104" s="5">
        <v>73</v>
      </c>
      <c r="CD104" s="5">
        <v>64</v>
      </c>
      <c r="CE104" s="23">
        <f t="shared" si="111"/>
        <v>0.33827160493827163</v>
      </c>
      <c r="CF104" s="23">
        <f t="shared" si="112"/>
        <v>0.39179104477611942</v>
      </c>
      <c r="CG104" s="24">
        <v>1</v>
      </c>
      <c r="CH104" s="5">
        <v>151</v>
      </c>
      <c r="CI104" s="5">
        <v>179</v>
      </c>
      <c r="CJ104" s="5">
        <v>126</v>
      </c>
      <c r="CK104">
        <v>14.219845100000001</v>
      </c>
      <c r="CL104" s="5">
        <v>-1.0880000000000001</v>
      </c>
      <c r="CM104" s="5">
        <v>10</v>
      </c>
      <c r="CN104" s="5">
        <v>-0.78800000000000003</v>
      </c>
      <c r="CO104" s="5">
        <v>-2.238</v>
      </c>
      <c r="CP104" s="5">
        <v>0.80600000000000005</v>
      </c>
      <c r="CQ104" s="21">
        <f t="shared" si="113"/>
        <v>2.5000000000000001E-2</v>
      </c>
      <c r="CR104" s="25">
        <f t="shared" si="114"/>
        <v>0.954337899543379</v>
      </c>
      <c r="CS104" s="22">
        <f t="shared" si="115"/>
        <v>956.83789954337897</v>
      </c>
      <c r="CT104" s="21">
        <f t="shared" si="116"/>
        <v>-2.0662100456621001E-2</v>
      </c>
      <c r="CU104" s="26">
        <f t="shared" si="117"/>
        <v>0.57208237986270027</v>
      </c>
      <c r="CV104" s="27">
        <f t="shared" si="118"/>
        <v>1.4302059496567505</v>
      </c>
      <c r="CW104" s="27">
        <f t="shared" si="119"/>
        <v>22.883295194508008</v>
      </c>
      <c r="CX104" s="27">
        <f t="shared" si="120"/>
        <v>31.321510297482838</v>
      </c>
      <c r="CY104" s="27">
        <f t="shared" si="121"/>
        <v>48.483981693363852</v>
      </c>
      <c r="CZ104" s="27">
        <f t="shared" si="122"/>
        <v>62.070938215102977</v>
      </c>
      <c r="DA104" s="28">
        <f t="shared" si="123"/>
        <v>-13.586956521739125</v>
      </c>
      <c r="DB104" s="5">
        <v>4</v>
      </c>
      <c r="DC104" s="5">
        <v>10</v>
      </c>
      <c r="DD104" s="22">
        <v>156</v>
      </c>
      <c r="DE104" s="22">
        <v>209</v>
      </c>
      <c r="DF104" s="22">
        <v>83</v>
      </c>
      <c r="DG104" s="22">
        <v>93</v>
      </c>
      <c r="DH104" s="22">
        <v>122</v>
      </c>
      <c r="DI104" s="22">
        <v>96</v>
      </c>
      <c r="DJ104" s="29">
        <f t="shared" si="124"/>
        <v>-12.673941596365992</v>
      </c>
      <c r="DK104" s="27">
        <f t="shared" si="125"/>
        <v>2.324448773576552</v>
      </c>
      <c r="DL104" s="27">
        <f t="shared" si="126"/>
        <v>2.2912423625254581</v>
      </c>
      <c r="DM104" s="27">
        <f t="shared" si="127"/>
        <v>31.911361020100944</v>
      </c>
      <c r="DN104" s="27">
        <f t="shared" si="128"/>
        <v>27.494908350305497</v>
      </c>
      <c r="DO104" s="27">
        <f t="shared" si="129"/>
        <v>62.228814309749396</v>
      </c>
      <c r="DP104" s="27">
        <f t="shared" si="130"/>
        <v>54.392101301691305</v>
      </c>
      <c r="DQ104" s="30">
        <f t="shared" si="131"/>
        <v>-21.423669529797216</v>
      </c>
      <c r="DR104" s="5">
        <v>70</v>
      </c>
      <c r="DS104" s="5">
        <v>69</v>
      </c>
      <c r="DT104" s="5">
        <v>891</v>
      </c>
      <c r="DU104" s="5">
        <v>759</v>
      </c>
      <c r="DV104" s="5">
        <v>401</v>
      </c>
      <c r="DW104" s="5">
        <v>340</v>
      </c>
      <c r="DX104" s="5">
        <v>470</v>
      </c>
      <c r="DY104" s="5">
        <v>512</v>
      </c>
      <c r="DZ104" s="22">
        <v>7</v>
      </c>
      <c r="EA104" s="22">
        <v>15</v>
      </c>
      <c r="EB104" s="22">
        <f t="shared" si="132"/>
        <v>8</v>
      </c>
      <c r="EC104" s="26">
        <f t="shared" si="133"/>
        <v>0.99079971691436663</v>
      </c>
      <c r="ED104" s="27">
        <f t="shared" si="134"/>
        <v>2.1231422505307851</v>
      </c>
      <c r="EE104" s="27">
        <f t="shared" si="135"/>
        <v>1.1323425336164188</v>
      </c>
      <c r="EF104" s="6">
        <v>2.6833333333000002</v>
      </c>
      <c r="EG104" s="6">
        <f t="shared" si="136"/>
        <v>5.8333333332608699E-2</v>
      </c>
      <c r="EH104" s="5">
        <v>0.06</v>
      </c>
      <c r="EI104" s="5">
        <v>5.56</v>
      </c>
      <c r="EJ104" s="21">
        <f t="shared" si="137"/>
        <v>1.0676156583629894E-2</v>
      </c>
      <c r="EK104" s="1">
        <v>0</v>
      </c>
      <c r="EL104" s="22">
        <v>0</v>
      </c>
      <c r="EM104" s="22">
        <v>0</v>
      </c>
      <c r="EN104" s="1">
        <v>0</v>
      </c>
      <c r="EO104" s="3">
        <f t="shared" si="138"/>
        <v>0</v>
      </c>
      <c r="EP104" s="6">
        <f t="shared" si="139"/>
        <v>0</v>
      </c>
      <c r="EQ104" s="3">
        <f t="shared" si="140"/>
        <v>0</v>
      </c>
      <c r="ER104" s="20">
        <f t="shared" si="141"/>
        <v>0</v>
      </c>
      <c r="ES104" s="20">
        <f t="shared" si="142"/>
        <v>0</v>
      </c>
      <c r="ET104" s="20">
        <f t="shared" si="143"/>
        <v>0</v>
      </c>
      <c r="EU104" s="3">
        <f t="shared" si="144"/>
        <v>2</v>
      </c>
      <c r="EV104" s="1">
        <v>2</v>
      </c>
      <c r="EW104" s="1">
        <v>0</v>
      </c>
      <c r="EX104" s="20">
        <f t="shared" si="145"/>
        <v>1</v>
      </c>
      <c r="EY104" s="5">
        <v>0</v>
      </c>
      <c r="EZ104" s="5">
        <v>0</v>
      </c>
      <c r="FA104" s="22">
        <v>2</v>
      </c>
      <c r="FB104" s="22">
        <v>1</v>
      </c>
      <c r="FC104" s="22">
        <v>0</v>
      </c>
      <c r="FD104" s="22">
        <v>0</v>
      </c>
      <c r="FE104" s="22">
        <v>0</v>
      </c>
      <c r="FF104" s="22">
        <v>2</v>
      </c>
      <c r="FG104" s="22">
        <v>1</v>
      </c>
      <c r="FH104" s="22">
        <v>1</v>
      </c>
      <c r="FI104" s="6">
        <v>59.616666666699999</v>
      </c>
      <c r="FJ104" s="6">
        <f t="shared" si="146"/>
        <v>1.2960144927543478</v>
      </c>
      <c r="FK104" s="5">
        <v>1.29</v>
      </c>
      <c r="FL104" s="5">
        <v>3.4</v>
      </c>
      <c r="FM104" s="21">
        <f t="shared" si="147"/>
        <v>0.27505330490405122</v>
      </c>
      <c r="FN104" s="1">
        <v>1</v>
      </c>
      <c r="FO104" s="22">
        <v>0</v>
      </c>
      <c r="FP104" s="22">
        <v>0</v>
      </c>
      <c r="FQ104" s="1">
        <v>0</v>
      </c>
      <c r="FR104" s="1">
        <f t="shared" si="148"/>
        <v>1</v>
      </c>
      <c r="FS104" s="3">
        <f t="shared" si="149"/>
        <v>0</v>
      </c>
      <c r="FT104" s="3">
        <f t="shared" si="150"/>
        <v>32</v>
      </c>
      <c r="FU104" s="1">
        <v>22</v>
      </c>
      <c r="FV104" s="1">
        <v>10</v>
      </c>
      <c r="FW104" s="20">
        <f t="shared" si="151"/>
        <v>0.6875</v>
      </c>
      <c r="FX104" s="5">
        <v>1</v>
      </c>
      <c r="FY104" s="5">
        <v>8</v>
      </c>
      <c r="FZ104" s="22">
        <v>2</v>
      </c>
      <c r="GA104" s="22">
        <v>37</v>
      </c>
      <c r="GB104" s="22">
        <v>1</v>
      </c>
      <c r="GC104" s="22">
        <v>25</v>
      </c>
      <c r="GD104" s="22">
        <v>31</v>
      </c>
      <c r="GE104" s="22">
        <v>1</v>
      </c>
      <c r="GF104" s="22">
        <v>0</v>
      </c>
      <c r="GG104" s="22">
        <v>0</v>
      </c>
      <c r="GH104" s="1">
        <v>5</v>
      </c>
      <c r="GI104" s="1">
        <v>0</v>
      </c>
      <c r="GJ104" s="1">
        <v>19</v>
      </c>
      <c r="GK104" s="1">
        <v>7</v>
      </c>
      <c r="GN104" s="31" t="str">
        <f t="shared" si="152"/>
        <v xml:space="preserve"> 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32" t="str">
        <f t="shared" si="153"/>
        <v xml:space="preserve"> </v>
      </c>
      <c r="GW104" s="9">
        <f t="shared" si="154"/>
        <v>4</v>
      </c>
      <c r="GX104" s="10">
        <v>-0.9</v>
      </c>
      <c r="GY104" s="10">
        <v>0.4</v>
      </c>
      <c r="GZ104" s="10">
        <v>-0.5</v>
      </c>
      <c r="HA104" s="29">
        <f t="shared" si="155"/>
        <v>-1.0869565217391304E-2</v>
      </c>
      <c r="HB104" s="29">
        <f t="shared" si="156"/>
        <v>-6.1703002879473466E-2</v>
      </c>
      <c r="HC104">
        <v>6.4</v>
      </c>
      <c r="HD104">
        <v>9.4</v>
      </c>
      <c r="HE104">
        <v>-7.5</v>
      </c>
      <c r="HF104">
        <v>-1.7000000000000002</v>
      </c>
      <c r="HG104">
        <v>1.2</v>
      </c>
      <c r="HH104">
        <v>0</v>
      </c>
      <c r="HI104">
        <v>-0.4</v>
      </c>
      <c r="HJ104" s="11">
        <f t="shared" si="157"/>
        <v>-8.6956521739130436E-3</v>
      </c>
      <c r="HK104" s="11">
        <f t="shared" si="158"/>
        <v>-4.936240230357878E-2</v>
      </c>
      <c r="HL104">
        <v>99</v>
      </c>
      <c r="HM104">
        <v>0</v>
      </c>
      <c r="HN104">
        <v>0</v>
      </c>
      <c r="HQ104" s="33">
        <v>1850000</v>
      </c>
      <c r="HR104" s="33">
        <v>0</v>
      </c>
      <c r="HS104" s="30">
        <f t="shared" si="159"/>
        <v>-2.7707317073170725</v>
      </c>
    </row>
    <row r="105" spans="1:227" x14ac:dyDescent="0.2">
      <c r="A105" s="1">
        <v>8</v>
      </c>
      <c r="B105" s="2" t="s">
        <v>801</v>
      </c>
      <c r="C105" s="2" t="s">
        <v>802</v>
      </c>
      <c r="E105" s="2" t="s">
        <v>323</v>
      </c>
      <c r="F105" s="2">
        <v>73</v>
      </c>
      <c r="G105" s="2">
        <v>180</v>
      </c>
      <c r="H105" s="2" t="s">
        <v>231</v>
      </c>
      <c r="J105" s="3">
        <v>22</v>
      </c>
      <c r="K105" s="5" t="s">
        <v>803</v>
      </c>
      <c r="L105" s="5" t="s">
        <v>804</v>
      </c>
      <c r="M105" s="5" t="s">
        <v>805</v>
      </c>
      <c r="N105" s="5" t="s">
        <v>335</v>
      </c>
      <c r="O105" s="2" t="s">
        <v>335</v>
      </c>
      <c r="P105" s="2" t="s">
        <v>314</v>
      </c>
      <c r="Q105" s="1">
        <v>44</v>
      </c>
      <c r="R105" s="1">
        <v>4</v>
      </c>
      <c r="S105" s="1">
        <v>6</v>
      </c>
      <c r="T105" s="1">
        <v>10</v>
      </c>
      <c r="U105" s="1">
        <v>0</v>
      </c>
      <c r="V105" s="1">
        <v>55</v>
      </c>
      <c r="W105" s="20">
        <f t="shared" si="80"/>
        <v>7.2727272727272724E-2</v>
      </c>
      <c r="X105" s="6">
        <v>688.15</v>
      </c>
      <c r="Y105" s="6">
        <f t="shared" si="81"/>
        <v>15.639772727272726</v>
      </c>
      <c r="Z105" s="1">
        <v>839</v>
      </c>
      <c r="AA105" s="6">
        <f t="shared" si="82"/>
        <v>19.068181818181817</v>
      </c>
      <c r="AB105" s="8">
        <f t="shared" si="83"/>
        <v>0.82020262216924911</v>
      </c>
      <c r="AC105" s="3">
        <f t="shared" si="84"/>
        <v>46.687500000000007</v>
      </c>
      <c r="AD105" s="8">
        <f t="shared" si="85"/>
        <v>4.0706967957567395</v>
      </c>
      <c r="AE105" s="20">
        <f t="shared" si="86"/>
        <v>0.23529411764705882</v>
      </c>
      <c r="AF105" s="20">
        <f t="shared" si="87"/>
        <v>0.35294117647058826</v>
      </c>
      <c r="AG105" s="20">
        <f t="shared" si="88"/>
        <v>0.58823529411764708</v>
      </c>
      <c r="AH105" s="3">
        <f t="shared" si="89"/>
        <v>301</v>
      </c>
      <c r="AI105" s="3">
        <f t="shared" si="90"/>
        <v>142</v>
      </c>
      <c r="AJ105" s="3">
        <f t="shared" si="91"/>
        <v>159</v>
      </c>
      <c r="AK105" s="20">
        <f t="shared" si="92"/>
        <v>0.47176079734219267</v>
      </c>
      <c r="AL105" s="6">
        <v>11.9</v>
      </c>
      <c r="AM105" s="1">
        <v>106</v>
      </c>
      <c r="AN105" s="1">
        <v>16</v>
      </c>
      <c r="AO105" s="1">
        <v>26</v>
      </c>
      <c r="AP105" s="1">
        <v>17</v>
      </c>
      <c r="AQ105" s="1">
        <v>22</v>
      </c>
      <c r="AR105" s="6">
        <f t="shared" si="93"/>
        <v>9.2421710382910707</v>
      </c>
      <c r="AS105" s="6">
        <f t="shared" si="94"/>
        <v>1.3950446850250673</v>
      </c>
      <c r="AT105" s="6">
        <f t="shared" si="95"/>
        <v>2.2669476131657342</v>
      </c>
      <c r="AU105" s="6">
        <f t="shared" si="96"/>
        <v>1.4822349778391339</v>
      </c>
      <c r="AV105" s="6">
        <f t="shared" si="97"/>
        <v>1.9181864419094676</v>
      </c>
      <c r="AW105" s="1">
        <v>14</v>
      </c>
      <c r="AX105" s="1">
        <v>7</v>
      </c>
      <c r="AY105" s="1">
        <v>0</v>
      </c>
      <c r="AZ105" s="1">
        <v>0</v>
      </c>
      <c r="BA105" s="1">
        <v>0</v>
      </c>
      <c r="BB105" s="1">
        <v>0</v>
      </c>
      <c r="BC105" s="7">
        <f t="shared" si="160"/>
        <v>5.8803749999998498</v>
      </c>
      <c r="BD105" s="6">
        <v>581.75</v>
      </c>
      <c r="BE105" s="6">
        <f t="shared" si="99"/>
        <v>13.221590909090908</v>
      </c>
      <c r="BF105" s="5">
        <v>13.08</v>
      </c>
      <c r="BG105" s="5">
        <v>36.44</v>
      </c>
      <c r="BH105" s="21">
        <f t="shared" si="100"/>
        <v>0.26413570274636511</v>
      </c>
      <c r="BI105" s="1">
        <v>4</v>
      </c>
      <c r="BJ105" s="22">
        <v>3</v>
      </c>
      <c r="BK105" s="22">
        <v>3</v>
      </c>
      <c r="BL105" s="1">
        <v>6</v>
      </c>
      <c r="BM105" s="1">
        <f t="shared" si="101"/>
        <v>10</v>
      </c>
      <c r="BN105" s="8">
        <f t="shared" si="102"/>
        <v>1.0313708637730985</v>
      </c>
      <c r="BO105" s="3">
        <f t="shared" si="103"/>
        <v>46.687500000000007</v>
      </c>
      <c r="BP105" s="20">
        <f t="shared" si="104"/>
        <v>0.25</v>
      </c>
      <c r="BQ105" s="20">
        <f t="shared" si="105"/>
        <v>0.375</v>
      </c>
      <c r="BR105" s="20">
        <f t="shared" si="106"/>
        <v>0.625</v>
      </c>
      <c r="BS105" s="3">
        <f t="shared" si="107"/>
        <v>252</v>
      </c>
      <c r="BT105" s="1">
        <v>120</v>
      </c>
      <c r="BU105" s="1">
        <v>132</v>
      </c>
      <c r="BV105" s="20">
        <f t="shared" si="108"/>
        <v>0.47619047619047616</v>
      </c>
      <c r="BW105" s="5">
        <v>65</v>
      </c>
      <c r="BX105" s="5">
        <v>77</v>
      </c>
      <c r="BY105" s="21">
        <f t="shared" si="109"/>
        <v>0.31072210065645517</v>
      </c>
      <c r="BZ105" s="5">
        <v>66</v>
      </c>
      <c r="CA105" s="5">
        <v>65</v>
      </c>
      <c r="CB105" s="23">
        <f t="shared" si="110"/>
        <v>0.28665207877461707</v>
      </c>
      <c r="CC105" s="5">
        <v>86</v>
      </c>
      <c r="CD105" s="5">
        <v>98</v>
      </c>
      <c r="CE105" s="23">
        <f t="shared" si="111"/>
        <v>0.40262582056892782</v>
      </c>
      <c r="CF105" s="23">
        <f t="shared" si="112"/>
        <v>0.52014652014652019</v>
      </c>
      <c r="CG105" s="24">
        <v>9</v>
      </c>
      <c r="CH105" s="5">
        <v>219</v>
      </c>
      <c r="CI105" s="5">
        <v>172</v>
      </c>
      <c r="CJ105" s="5">
        <v>157</v>
      </c>
      <c r="CK105">
        <v>15.353892289999999</v>
      </c>
      <c r="CL105" s="5">
        <v>4.3000000000000003E-2</v>
      </c>
      <c r="CM105" s="5">
        <v>8</v>
      </c>
      <c r="CN105" s="5">
        <v>5.2000000000000005E-2</v>
      </c>
      <c r="CO105" s="5">
        <v>0.35299999999999998</v>
      </c>
      <c r="CP105" s="5">
        <v>-0.187</v>
      </c>
      <c r="CQ105" s="21">
        <f t="shared" si="113"/>
        <v>6.4257028112449793E-2</v>
      </c>
      <c r="CR105" s="25">
        <f t="shared" si="114"/>
        <v>0.93280632411067199</v>
      </c>
      <c r="CS105" s="22">
        <f t="shared" si="115"/>
        <v>939.23202692191694</v>
      </c>
      <c r="CT105" s="21">
        <f t="shared" si="116"/>
        <v>-2.9366477768782151E-3</v>
      </c>
      <c r="CU105" s="26">
        <f t="shared" si="117"/>
        <v>1.6680567139282736</v>
      </c>
      <c r="CV105" s="27">
        <f t="shared" si="118"/>
        <v>1.7723102585487907</v>
      </c>
      <c r="CW105" s="27">
        <f t="shared" si="119"/>
        <v>25.95913261050876</v>
      </c>
      <c r="CX105" s="27">
        <f t="shared" si="120"/>
        <v>26.376146788990827</v>
      </c>
      <c r="CY105" s="27">
        <f t="shared" si="121"/>
        <v>53.586321934945786</v>
      </c>
      <c r="CZ105" s="27">
        <f t="shared" si="122"/>
        <v>50.145954962468728</v>
      </c>
      <c r="DA105" s="28">
        <f t="shared" si="123"/>
        <v>3.440366972477058</v>
      </c>
      <c r="DB105" s="5">
        <v>16</v>
      </c>
      <c r="DC105" s="5">
        <v>17</v>
      </c>
      <c r="DD105" s="22">
        <v>233</v>
      </c>
      <c r="DE105" s="22">
        <v>236</v>
      </c>
      <c r="DF105" s="22">
        <v>118</v>
      </c>
      <c r="DG105" s="22">
        <v>114</v>
      </c>
      <c r="DH105" s="22">
        <v>114</v>
      </c>
      <c r="DI105" s="22">
        <v>147</v>
      </c>
      <c r="DJ105" s="29">
        <f t="shared" si="124"/>
        <v>3.1058504889605718</v>
      </c>
      <c r="DK105" s="27">
        <f t="shared" si="125"/>
        <v>2.6194990519908194</v>
      </c>
      <c r="DL105" s="27">
        <f t="shared" si="126"/>
        <v>3.0311346173036626</v>
      </c>
      <c r="DM105" s="27">
        <f t="shared" si="127"/>
        <v>28.926753816984334</v>
      </c>
      <c r="DN105" s="27">
        <f t="shared" si="128"/>
        <v>30.722981738349468</v>
      </c>
      <c r="DO105" s="27">
        <f t="shared" si="129"/>
        <v>57.030236503342984</v>
      </c>
      <c r="DP105" s="27">
        <f t="shared" si="130"/>
        <v>60.023949705618207</v>
      </c>
      <c r="DQ105" s="30">
        <f t="shared" si="131"/>
        <v>6.4340801747522818</v>
      </c>
      <c r="DR105" s="5">
        <v>70</v>
      </c>
      <c r="DS105" s="5">
        <v>81</v>
      </c>
      <c r="DT105" s="5">
        <v>703</v>
      </c>
      <c r="DU105" s="5">
        <v>740</v>
      </c>
      <c r="DV105" s="5">
        <v>350</v>
      </c>
      <c r="DW105" s="5">
        <v>337</v>
      </c>
      <c r="DX105" s="5">
        <v>446</v>
      </c>
      <c r="DY105" s="5">
        <v>401</v>
      </c>
      <c r="DZ105" s="22">
        <v>5</v>
      </c>
      <c r="EA105" s="22">
        <v>11</v>
      </c>
      <c r="EB105" s="22">
        <f t="shared" si="132"/>
        <v>6</v>
      </c>
      <c r="EC105" s="26">
        <f t="shared" si="133"/>
        <v>0.51568543188654925</v>
      </c>
      <c r="ED105" s="27">
        <f t="shared" si="134"/>
        <v>1.1345079501504081</v>
      </c>
      <c r="EE105" s="27">
        <f t="shared" si="135"/>
        <v>0.61882251826385903</v>
      </c>
      <c r="EF105" s="6">
        <v>39.433333333299998</v>
      </c>
      <c r="EG105" s="6">
        <f t="shared" si="136"/>
        <v>0.89621212121136362</v>
      </c>
      <c r="EH105" s="5">
        <v>0.9</v>
      </c>
      <c r="EI105" s="5">
        <v>4.0199999999999996</v>
      </c>
      <c r="EJ105" s="21">
        <f t="shared" si="137"/>
        <v>0.18292682926829268</v>
      </c>
      <c r="EK105" s="1">
        <v>0</v>
      </c>
      <c r="EL105" s="22">
        <v>0</v>
      </c>
      <c r="EM105" s="22">
        <v>0</v>
      </c>
      <c r="EN105" s="1">
        <v>0</v>
      </c>
      <c r="EO105" s="3">
        <f t="shared" si="138"/>
        <v>0</v>
      </c>
      <c r="EP105" s="6">
        <f t="shared" si="139"/>
        <v>0</v>
      </c>
      <c r="EQ105" s="3">
        <f t="shared" si="140"/>
        <v>0</v>
      </c>
      <c r="ER105" s="20">
        <f t="shared" si="141"/>
        <v>0</v>
      </c>
      <c r="ES105" s="20">
        <f t="shared" si="142"/>
        <v>0</v>
      </c>
      <c r="ET105" s="20">
        <f t="shared" si="143"/>
        <v>0</v>
      </c>
      <c r="EU105" s="3">
        <f t="shared" si="144"/>
        <v>13</v>
      </c>
      <c r="EV105" s="1">
        <v>7</v>
      </c>
      <c r="EW105" s="1">
        <v>6</v>
      </c>
      <c r="EX105" s="20">
        <f t="shared" si="145"/>
        <v>0.53846153846153844</v>
      </c>
      <c r="EY105" s="5">
        <v>1</v>
      </c>
      <c r="EZ105" s="5">
        <v>0</v>
      </c>
      <c r="FA105" s="22">
        <v>28</v>
      </c>
      <c r="FB105" s="22">
        <v>1</v>
      </c>
      <c r="FC105" s="22">
        <v>12</v>
      </c>
      <c r="FD105" s="22">
        <v>3</v>
      </c>
      <c r="FE105" s="22">
        <v>1</v>
      </c>
      <c r="FF105" s="22">
        <v>18</v>
      </c>
      <c r="FG105" s="22">
        <v>0</v>
      </c>
      <c r="FH105" s="22">
        <v>1</v>
      </c>
      <c r="FI105" s="6">
        <v>66.966666666699993</v>
      </c>
      <c r="FJ105" s="6">
        <f t="shared" si="146"/>
        <v>1.5219696969704544</v>
      </c>
      <c r="FK105" s="5">
        <v>1.52</v>
      </c>
      <c r="FL105" s="5">
        <v>2.97</v>
      </c>
      <c r="FM105" s="21">
        <f t="shared" si="147"/>
        <v>0.33853006681514475</v>
      </c>
      <c r="FN105" s="1">
        <v>0</v>
      </c>
      <c r="FO105" s="22">
        <v>0</v>
      </c>
      <c r="FP105" s="22">
        <v>0</v>
      </c>
      <c r="FQ105" s="1">
        <v>0</v>
      </c>
      <c r="FR105" s="1">
        <f t="shared" si="148"/>
        <v>0</v>
      </c>
      <c r="FS105" s="3">
        <f t="shared" si="149"/>
        <v>0</v>
      </c>
      <c r="FT105" s="3">
        <f t="shared" si="150"/>
        <v>36</v>
      </c>
      <c r="FU105" s="1">
        <v>15</v>
      </c>
      <c r="FV105" s="1">
        <v>21</v>
      </c>
      <c r="FW105" s="20">
        <f t="shared" si="151"/>
        <v>0.41666666666666669</v>
      </c>
      <c r="FX105" s="5">
        <v>0</v>
      </c>
      <c r="FY105" s="5">
        <v>5</v>
      </c>
      <c r="FZ105" s="22">
        <v>17</v>
      </c>
      <c r="GA105" s="22">
        <v>43</v>
      </c>
      <c r="GB105" s="22">
        <v>3</v>
      </c>
      <c r="GC105" s="22">
        <v>14</v>
      </c>
      <c r="GD105" s="22">
        <v>26</v>
      </c>
      <c r="GE105" s="22">
        <v>3</v>
      </c>
      <c r="GF105" s="22">
        <v>1</v>
      </c>
      <c r="GG105" s="22">
        <v>1</v>
      </c>
      <c r="GH105" s="1">
        <v>18</v>
      </c>
      <c r="GI105" s="1">
        <v>1</v>
      </c>
      <c r="GJ105" s="1">
        <v>22</v>
      </c>
      <c r="GK105" s="1">
        <v>5</v>
      </c>
      <c r="GN105" s="31" t="str">
        <f t="shared" si="152"/>
        <v xml:space="preserve"> </v>
      </c>
      <c r="GP105" s="1">
        <v>2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32" t="str">
        <f t="shared" si="153"/>
        <v xml:space="preserve"> </v>
      </c>
      <c r="GW105" s="9">
        <f t="shared" si="154"/>
        <v>3</v>
      </c>
      <c r="GX105" s="10">
        <v>-0.4</v>
      </c>
      <c r="GY105" s="10">
        <v>0.7</v>
      </c>
      <c r="GZ105" s="10">
        <v>0.30000000000000004</v>
      </c>
      <c r="HA105" s="29">
        <f t="shared" si="155"/>
        <v>6.8181818181818196E-3</v>
      </c>
      <c r="HB105" s="29">
        <f t="shared" si="156"/>
        <v>2.6157087844220016E-2</v>
      </c>
      <c r="HC105">
        <v>9</v>
      </c>
      <c r="HD105">
        <v>10.8</v>
      </c>
      <c r="HE105">
        <v>0.9</v>
      </c>
      <c r="HF105">
        <v>0</v>
      </c>
      <c r="HG105">
        <v>1.4</v>
      </c>
      <c r="HH105">
        <v>0</v>
      </c>
      <c r="HI105">
        <v>1.4</v>
      </c>
      <c r="HJ105" s="11">
        <f t="shared" si="157"/>
        <v>3.1818181818181815E-2</v>
      </c>
      <c r="HK105" s="11">
        <f t="shared" si="158"/>
        <v>0.12206640993969338</v>
      </c>
      <c r="HL105">
        <v>99</v>
      </c>
      <c r="HM105">
        <v>0</v>
      </c>
      <c r="HN105">
        <v>0</v>
      </c>
      <c r="HQ105" s="33">
        <v>850000</v>
      </c>
      <c r="HR105" s="33">
        <v>650000</v>
      </c>
      <c r="HS105" s="30">
        <f t="shared" si="159"/>
        <v>0.78536585365853639</v>
      </c>
    </row>
    <row r="106" spans="1:227" x14ac:dyDescent="0.2">
      <c r="A106" s="1">
        <v>88</v>
      </c>
      <c r="B106" s="2" t="s">
        <v>806</v>
      </c>
      <c r="C106" s="2" t="s">
        <v>455</v>
      </c>
      <c r="D106" s="2" t="s">
        <v>257</v>
      </c>
      <c r="E106" s="2" t="s">
        <v>240</v>
      </c>
      <c r="F106" s="2">
        <v>77</v>
      </c>
      <c r="G106" s="2">
        <v>225</v>
      </c>
      <c r="H106" s="2" t="s">
        <v>249</v>
      </c>
      <c r="J106" s="3">
        <v>28</v>
      </c>
      <c r="K106" s="5" t="s">
        <v>807</v>
      </c>
      <c r="L106" s="5" t="s">
        <v>808</v>
      </c>
      <c r="M106" s="5" t="s">
        <v>741</v>
      </c>
      <c r="N106" s="5" t="s">
        <v>715</v>
      </c>
      <c r="O106" s="2" t="s">
        <v>715</v>
      </c>
      <c r="P106" s="2" t="s">
        <v>809</v>
      </c>
      <c r="Q106" s="1">
        <v>30</v>
      </c>
      <c r="R106" s="1">
        <v>9</v>
      </c>
      <c r="S106" s="1">
        <v>11</v>
      </c>
      <c r="T106" s="1">
        <v>20</v>
      </c>
      <c r="U106" s="1">
        <v>0</v>
      </c>
      <c r="V106" s="1">
        <v>81</v>
      </c>
      <c r="W106" s="20">
        <f t="shared" si="80"/>
        <v>0.1111111111111111</v>
      </c>
      <c r="X106" s="6">
        <v>488.45</v>
      </c>
      <c r="Y106" s="6">
        <f t="shared" si="81"/>
        <v>16.281666666666666</v>
      </c>
      <c r="Z106" s="1">
        <v>643</v>
      </c>
      <c r="AA106" s="6">
        <f t="shared" si="82"/>
        <v>21.433333333333334</v>
      </c>
      <c r="AB106" s="8">
        <f t="shared" si="83"/>
        <v>0.75964230171073088</v>
      </c>
      <c r="AC106" s="3">
        <f t="shared" si="84"/>
        <v>66.238095238095241</v>
      </c>
      <c r="AD106" s="8">
        <f t="shared" si="85"/>
        <v>8.1365251597619306</v>
      </c>
      <c r="AE106" s="20">
        <f t="shared" si="86"/>
        <v>0.33333333333333331</v>
      </c>
      <c r="AF106" s="20">
        <f t="shared" si="87"/>
        <v>0.40740740740740738</v>
      </c>
      <c r="AG106" s="20">
        <f t="shared" si="88"/>
        <v>0.7407407407407407</v>
      </c>
      <c r="AH106" s="3" t="e">
        <f t="shared" si="89"/>
        <v>#VALUE!</v>
      </c>
      <c r="AI106" s="3" t="str">
        <f t="shared" si="90"/>
        <v xml:space="preserve"> </v>
      </c>
      <c r="AJ106" s="3" t="str">
        <f t="shared" si="91"/>
        <v xml:space="preserve"> </v>
      </c>
      <c r="AK106" s="20" t="e">
        <f t="shared" si="92"/>
        <v>#VALUE!</v>
      </c>
      <c r="AL106" s="6">
        <v>0.7</v>
      </c>
      <c r="AM106" s="1">
        <v>54</v>
      </c>
      <c r="AN106" s="1">
        <v>13</v>
      </c>
      <c r="AO106" s="1">
        <v>30</v>
      </c>
      <c r="AP106" s="1">
        <v>19</v>
      </c>
      <c r="AQ106" s="1">
        <v>5</v>
      </c>
      <c r="AR106" s="6">
        <f t="shared" si="93"/>
        <v>6.633227556556454</v>
      </c>
      <c r="AS106" s="6">
        <f t="shared" si="94"/>
        <v>1.5968881154672945</v>
      </c>
      <c r="AT106" s="6">
        <f t="shared" si="95"/>
        <v>3.6851264203091412</v>
      </c>
      <c r="AU106" s="6">
        <f t="shared" si="96"/>
        <v>2.333913399529123</v>
      </c>
      <c r="AV106" s="6">
        <f t="shared" si="97"/>
        <v>0.61418773671819016</v>
      </c>
      <c r="AW106" s="1">
        <v>20</v>
      </c>
      <c r="AX106" s="1">
        <v>9</v>
      </c>
      <c r="AY106" s="1">
        <v>0</v>
      </c>
      <c r="AZ106" s="1">
        <v>0</v>
      </c>
      <c r="BA106" s="1">
        <v>0</v>
      </c>
      <c r="BB106" s="1">
        <v>0</v>
      </c>
      <c r="BC106" s="7">
        <f>(EA106+FH106+GG106)-(DZ106+FG106+GF106)-((BD106/60)*(-0.29)+(EF106/60)*0.11+(FI106/60)*(-0.33))</f>
        <v>-5.0205583333330503</v>
      </c>
      <c r="BD106" s="6">
        <v>430.61666666669998</v>
      </c>
      <c r="BE106" s="6">
        <f t="shared" si="99"/>
        <v>14.353888888889999</v>
      </c>
      <c r="BF106" s="5">
        <v>14</v>
      </c>
      <c r="BG106" s="5">
        <v>36.380000000000003</v>
      </c>
      <c r="BH106" s="21">
        <f t="shared" si="100"/>
        <v>0.27788805081381501</v>
      </c>
      <c r="BI106" s="1">
        <v>7</v>
      </c>
      <c r="BJ106" s="22">
        <v>5</v>
      </c>
      <c r="BK106" s="22">
        <v>5</v>
      </c>
      <c r="BL106" s="1">
        <v>10</v>
      </c>
      <c r="BM106" s="1">
        <f t="shared" si="101"/>
        <v>17</v>
      </c>
      <c r="BN106" s="8">
        <f t="shared" si="102"/>
        <v>2.3686960560434751</v>
      </c>
      <c r="BO106" s="3">
        <f t="shared" si="103"/>
        <v>56.904761904761912</v>
      </c>
      <c r="BP106" s="20">
        <f t="shared" si="104"/>
        <v>0.33333333333333331</v>
      </c>
      <c r="BQ106" s="20">
        <f t="shared" si="105"/>
        <v>0.47619047619047616</v>
      </c>
      <c r="BR106" s="20">
        <f t="shared" si="106"/>
        <v>0.80952380952380953</v>
      </c>
      <c r="BS106" s="3" t="str">
        <f t="shared" si="107"/>
        <v xml:space="preserve"> </v>
      </c>
      <c r="BV106" s="20" t="str">
        <f t="shared" si="108"/>
        <v xml:space="preserve"> </v>
      </c>
      <c r="BW106" s="5">
        <v>94</v>
      </c>
      <c r="BX106" s="5">
        <v>78</v>
      </c>
      <c r="BY106" s="21">
        <f t="shared" si="109"/>
        <v>0.3788546255506608</v>
      </c>
      <c r="BZ106" s="5">
        <v>71</v>
      </c>
      <c r="CA106" s="5">
        <v>64</v>
      </c>
      <c r="CB106" s="23">
        <f t="shared" si="110"/>
        <v>0.29735682819383258</v>
      </c>
      <c r="CC106" s="5">
        <v>83</v>
      </c>
      <c r="CD106" s="5">
        <v>64</v>
      </c>
      <c r="CE106" s="23">
        <f t="shared" si="111"/>
        <v>0.32378854625550663</v>
      </c>
      <c r="CF106" s="23">
        <f t="shared" si="112"/>
        <v>0.56026058631921827</v>
      </c>
      <c r="CG106" s="24">
        <v>8</v>
      </c>
      <c r="CH106" s="5">
        <v>163</v>
      </c>
      <c r="CI106" s="5">
        <v>143</v>
      </c>
      <c r="CJ106" s="5">
        <v>157</v>
      </c>
      <c r="CK106">
        <v>15.54264676</v>
      </c>
      <c r="CL106" s="5">
        <v>-0.17400000000000002</v>
      </c>
      <c r="CM106" s="5">
        <v>7</v>
      </c>
      <c r="CN106" s="5">
        <v>1.103</v>
      </c>
      <c r="CO106" s="5">
        <v>2.601</v>
      </c>
      <c r="CP106" s="5">
        <v>4.5600000000000005</v>
      </c>
      <c r="CQ106" s="21">
        <f t="shared" si="113"/>
        <v>8.7866108786610872E-2</v>
      </c>
      <c r="CR106" s="25">
        <f t="shared" si="114"/>
        <v>0.90625</v>
      </c>
      <c r="CS106" s="22">
        <f t="shared" si="115"/>
        <v>915.03661087866112</v>
      </c>
      <c r="CT106" s="21">
        <f t="shared" si="116"/>
        <v>-5.883891213389128E-3</v>
      </c>
      <c r="CU106" s="26">
        <f t="shared" si="117"/>
        <v>3</v>
      </c>
      <c r="CV106" s="27">
        <f t="shared" si="118"/>
        <v>2.5714285714285716</v>
      </c>
      <c r="CW106" s="27">
        <f t="shared" si="119"/>
        <v>34.142857142857139</v>
      </c>
      <c r="CX106" s="27">
        <f t="shared" si="120"/>
        <v>27.428571428571427</v>
      </c>
      <c r="CY106" s="27">
        <f t="shared" si="121"/>
        <v>68.285714285714278</v>
      </c>
      <c r="CZ106" s="27">
        <f t="shared" si="122"/>
        <v>52.571428571428569</v>
      </c>
      <c r="DA106" s="28">
        <f t="shared" si="123"/>
        <v>15.714285714285708</v>
      </c>
      <c r="DB106" s="5">
        <v>21</v>
      </c>
      <c r="DC106" s="5">
        <v>18</v>
      </c>
      <c r="DD106" s="22">
        <v>218</v>
      </c>
      <c r="DE106" s="22">
        <v>174</v>
      </c>
      <c r="DF106" s="22">
        <v>102</v>
      </c>
      <c r="DG106" s="22">
        <v>79</v>
      </c>
      <c r="DH106" s="22">
        <v>97</v>
      </c>
      <c r="DI106" s="22">
        <v>137</v>
      </c>
      <c r="DJ106" s="29">
        <f t="shared" si="124"/>
        <v>10.721031642624469</v>
      </c>
      <c r="DK106" s="27">
        <f t="shared" si="125"/>
        <v>1.6492578339747113</v>
      </c>
      <c r="DL106" s="27">
        <f t="shared" si="126"/>
        <v>1.9791094007696537</v>
      </c>
      <c r="DM106" s="27">
        <f t="shared" si="127"/>
        <v>30.071467839472234</v>
      </c>
      <c r="DN106" s="27">
        <f t="shared" si="128"/>
        <v>27.487630566245187</v>
      </c>
      <c r="DO106" s="27">
        <f t="shared" si="129"/>
        <v>58.163826278174817</v>
      </c>
      <c r="DP106" s="27">
        <f t="shared" si="130"/>
        <v>56.679494227597573</v>
      </c>
      <c r="DQ106" s="30">
        <f t="shared" si="131"/>
        <v>14.229953663708464</v>
      </c>
      <c r="DR106" s="5">
        <v>30</v>
      </c>
      <c r="DS106" s="5">
        <v>36</v>
      </c>
      <c r="DT106" s="5">
        <v>517</v>
      </c>
      <c r="DU106" s="5">
        <v>464</v>
      </c>
      <c r="DV106" s="5">
        <v>244</v>
      </c>
      <c r="DW106" s="5">
        <v>218</v>
      </c>
      <c r="DX106" s="5">
        <v>313</v>
      </c>
      <c r="DY106" s="5">
        <v>267</v>
      </c>
      <c r="DZ106" s="22">
        <v>6</v>
      </c>
      <c r="EA106" s="22">
        <v>1</v>
      </c>
      <c r="EB106" s="22">
        <f t="shared" si="132"/>
        <v>-5</v>
      </c>
      <c r="EC106" s="26">
        <f t="shared" si="133"/>
        <v>0.83601037272122647</v>
      </c>
      <c r="ED106" s="27">
        <f t="shared" si="134"/>
        <v>0.13933506212020441</v>
      </c>
      <c r="EE106" s="27">
        <f t="shared" si="135"/>
        <v>-0.69667531060102206</v>
      </c>
      <c r="EF106" s="6">
        <v>57.266666666699997</v>
      </c>
      <c r="EG106" s="6">
        <f t="shared" si="136"/>
        <v>1.90888888889</v>
      </c>
      <c r="EH106" s="5">
        <v>1.92</v>
      </c>
      <c r="EI106" s="5">
        <v>2.87</v>
      </c>
      <c r="EJ106" s="21">
        <f t="shared" si="137"/>
        <v>0.40083507306889349</v>
      </c>
      <c r="EK106" s="1">
        <v>2</v>
      </c>
      <c r="EL106" s="22">
        <v>1</v>
      </c>
      <c r="EM106" s="22">
        <v>0</v>
      </c>
      <c r="EN106" s="1">
        <v>1</v>
      </c>
      <c r="EO106" s="3">
        <f t="shared" si="138"/>
        <v>3</v>
      </c>
      <c r="EP106" s="6">
        <f t="shared" si="139"/>
        <v>3.1431897555278563</v>
      </c>
      <c r="EQ106" s="3">
        <f t="shared" si="140"/>
        <v>9.3333333333333339</v>
      </c>
      <c r="ER106" s="20">
        <f t="shared" si="141"/>
        <v>0.33333333333333331</v>
      </c>
      <c r="ES106" s="20">
        <f t="shared" si="142"/>
        <v>0.16666666666666666</v>
      </c>
      <c r="ET106" s="20">
        <f t="shared" si="143"/>
        <v>0.5</v>
      </c>
      <c r="EU106" s="3" t="str">
        <f t="shared" si="144"/>
        <v xml:space="preserve"> </v>
      </c>
      <c r="EX106" s="20" t="str">
        <f t="shared" si="145"/>
        <v xml:space="preserve"> </v>
      </c>
      <c r="EY106" s="5">
        <v>6</v>
      </c>
      <c r="EZ106" s="5">
        <v>2</v>
      </c>
      <c r="FA106" s="22">
        <v>50</v>
      </c>
      <c r="FB106" s="22">
        <v>9</v>
      </c>
      <c r="FC106" s="22">
        <v>11</v>
      </c>
      <c r="FD106" s="22">
        <v>2</v>
      </c>
      <c r="FE106" s="22">
        <v>3</v>
      </c>
      <c r="FF106" s="22">
        <v>30</v>
      </c>
      <c r="FG106" s="22">
        <v>2</v>
      </c>
      <c r="FH106" s="22">
        <v>0</v>
      </c>
      <c r="FI106" s="6">
        <v>0.56666666669999999</v>
      </c>
      <c r="FJ106" s="6">
        <f t="shared" si="146"/>
        <v>1.888888889E-2</v>
      </c>
      <c r="FK106" s="5">
        <v>0.02</v>
      </c>
      <c r="FL106" s="5">
        <v>4.03</v>
      </c>
      <c r="FM106" s="21">
        <f t="shared" si="147"/>
        <v>4.9382716049382715E-3</v>
      </c>
      <c r="FN106" s="1">
        <v>0</v>
      </c>
      <c r="FO106" s="22">
        <v>0</v>
      </c>
      <c r="FP106" s="22">
        <v>0</v>
      </c>
      <c r="FQ106" s="1">
        <v>0</v>
      </c>
      <c r="FR106" s="1">
        <f t="shared" si="148"/>
        <v>0</v>
      </c>
      <c r="FS106" s="3">
        <f t="shared" si="149"/>
        <v>0</v>
      </c>
      <c r="FT106" s="3" t="str">
        <f t="shared" si="150"/>
        <v xml:space="preserve"> </v>
      </c>
      <c r="FW106" s="20" t="str">
        <f t="shared" si="151"/>
        <v xml:space="preserve"> </v>
      </c>
      <c r="FX106" s="5">
        <v>0</v>
      </c>
      <c r="FY106" s="5">
        <v>0</v>
      </c>
      <c r="FZ106" s="22">
        <v>1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1">
        <v>27</v>
      </c>
      <c r="GI106" s="1">
        <v>6</v>
      </c>
      <c r="GJ106" s="1">
        <v>21</v>
      </c>
      <c r="GK106" s="1">
        <v>0</v>
      </c>
      <c r="GL106" s="1">
        <v>1</v>
      </c>
      <c r="GM106" s="1">
        <v>0</v>
      </c>
      <c r="GN106" s="31">
        <f t="shared" si="152"/>
        <v>0</v>
      </c>
      <c r="GO106" s="1">
        <v>0</v>
      </c>
      <c r="GP106" s="1">
        <v>3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32" t="str">
        <f t="shared" si="153"/>
        <v xml:space="preserve"> </v>
      </c>
      <c r="GW106" s="9">
        <f t="shared" si="154"/>
        <v>3</v>
      </c>
      <c r="GX106" s="10">
        <v>1.9</v>
      </c>
      <c r="GY106" s="10">
        <v>0.7</v>
      </c>
      <c r="GZ106" s="10">
        <v>2.6</v>
      </c>
      <c r="HA106" s="29">
        <f t="shared" si="155"/>
        <v>8.666666666666667E-2</v>
      </c>
      <c r="HB106" s="29">
        <f t="shared" si="156"/>
        <v>0.31937762309345891</v>
      </c>
      <c r="HC106">
        <v>11.9</v>
      </c>
      <c r="HD106">
        <v>10.5</v>
      </c>
      <c r="HE106">
        <v>1.4</v>
      </c>
      <c r="HF106">
        <v>3.3</v>
      </c>
      <c r="HG106">
        <v>1.1000000000000001</v>
      </c>
      <c r="HH106">
        <v>-0.30000000000000004</v>
      </c>
      <c r="HI106">
        <v>4.0999999999999996</v>
      </c>
      <c r="HJ106" s="11">
        <f t="shared" si="157"/>
        <v>0.13666666666666666</v>
      </c>
      <c r="HK106" s="11">
        <f t="shared" si="158"/>
        <v>0.50363394410891593</v>
      </c>
      <c r="HL106">
        <v>99</v>
      </c>
      <c r="HM106">
        <v>0</v>
      </c>
      <c r="HN106">
        <v>0</v>
      </c>
      <c r="HO106">
        <v>17</v>
      </c>
      <c r="HP106" t="s">
        <v>810</v>
      </c>
      <c r="HQ106" s="33">
        <v>5760000</v>
      </c>
      <c r="HR106" s="33">
        <v>0</v>
      </c>
      <c r="HS106" s="30">
        <f t="shared" si="159"/>
        <v>-5.1370731707317088</v>
      </c>
    </row>
    <row r="107" spans="1:227" x14ac:dyDescent="0.2">
      <c r="A107" s="1">
        <v>14</v>
      </c>
      <c r="B107" s="2" t="s">
        <v>811</v>
      </c>
      <c r="C107" s="2" t="s">
        <v>812</v>
      </c>
      <c r="D107" s="2" t="s">
        <v>379</v>
      </c>
      <c r="E107" s="2" t="s">
        <v>240</v>
      </c>
      <c r="F107" s="2">
        <v>73</v>
      </c>
      <c r="G107" s="2">
        <v>188</v>
      </c>
      <c r="H107" s="2" t="s">
        <v>231</v>
      </c>
      <c r="J107" s="3">
        <v>32</v>
      </c>
      <c r="K107" s="5" t="s">
        <v>813</v>
      </c>
      <c r="L107" s="5" t="s">
        <v>814</v>
      </c>
      <c r="M107" s="5" t="s">
        <v>613</v>
      </c>
      <c r="N107" s="5" t="s">
        <v>270</v>
      </c>
      <c r="O107" s="2" t="s">
        <v>270</v>
      </c>
      <c r="P107" s="2" t="s">
        <v>555</v>
      </c>
      <c r="Q107" s="1">
        <v>47</v>
      </c>
      <c r="R107" s="1">
        <v>13</v>
      </c>
      <c r="S107" s="1">
        <v>11</v>
      </c>
      <c r="T107" s="1">
        <v>24</v>
      </c>
      <c r="U107" s="1">
        <v>15</v>
      </c>
      <c r="V107" s="1">
        <v>140</v>
      </c>
      <c r="W107" s="20">
        <f t="shared" si="80"/>
        <v>9.285714285714286E-2</v>
      </c>
      <c r="X107" s="6">
        <v>888.63333333330002</v>
      </c>
      <c r="Y107" s="6">
        <f t="shared" si="81"/>
        <v>18.907092198580852</v>
      </c>
      <c r="Z107" s="1">
        <v>1211</v>
      </c>
      <c r="AA107" s="6">
        <f t="shared" si="82"/>
        <v>25.76595744680851</v>
      </c>
      <c r="AB107" s="8">
        <f t="shared" si="83"/>
        <v>0.73380126617118091</v>
      </c>
      <c r="AC107" s="3">
        <f t="shared" si="84"/>
        <v>70.133333333333326</v>
      </c>
      <c r="AD107" s="8">
        <f t="shared" si="85"/>
        <v>4.7353614164073941</v>
      </c>
      <c r="AE107" s="20">
        <f t="shared" si="86"/>
        <v>0.28888888888888886</v>
      </c>
      <c r="AF107" s="20">
        <f t="shared" si="87"/>
        <v>0.24444444444444444</v>
      </c>
      <c r="AG107" s="20">
        <f t="shared" si="88"/>
        <v>0.53333333333333333</v>
      </c>
      <c r="AH107" s="3">
        <f t="shared" si="89"/>
        <v>108</v>
      </c>
      <c r="AI107" s="3">
        <f t="shared" si="90"/>
        <v>48</v>
      </c>
      <c r="AJ107" s="3">
        <f t="shared" si="91"/>
        <v>60</v>
      </c>
      <c r="AK107" s="20">
        <f t="shared" si="92"/>
        <v>0.44444444444444442</v>
      </c>
      <c r="AL107" s="6">
        <v>3.8</v>
      </c>
      <c r="AM107" s="1">
        <v>52</v>
      </c>
      <c r="AN107" s="1">
        <v>15</v>
      </c>
      <c r="AO107" s="1">
        <v>41</v>
      </c>
      <c r="AP107" s="1">
        <v>15</v>
      </c>
      <c r="AQ107" s="1">
        <v>19</v>
      </c>
      <c r="AR107" s="6">
        <f t="shared" si="93"/>
        <v>3.5110094152070035</v>
      </c>
      <c r="AS107" s="6">
        <f t="shared" si="94"/>
        <v>1.0127911774635587</v>
      </c>
      <c r="AT107" s="6">
        <f t="shared" si="95"/>
        <v>2.7682958850670603</v>
      </c>
      <c r="AU107" s="6">
        <f t="shared" si="96"/>
        <v>1.0127911774635587</v>
      </c>
      <c r="AV107" s="6">
        <f t="shared" si="97"/>
        <v>1.2828688247871745</v>
      </c>
      <c r="AW107" s="1">
        <v>54</v>
      </c>
      <c r="AX107" s="1">
        <v>27</v>
      </c>
      <c r="AY107" s="1">
        <v>0</v>
      </c>
      <c r="AZ107" s="1">
        <v>0</v>
      </c>
      <c r="BA107" s="1">
        <v>0</v>
      </c>
      <c r="BB107" s="1">
        <v>0</v>
      </c>
      <c r="BC107" s="7">
        <f>(EA107+FH107+GG107)-(DZ107+FG107+GF107)-((BD107/60)*(0.11)+(EF107/60)*(-0.14)+(FI107/60)*(0.13))</f>
        <v>-4.1184416666667332</v>
      </c>
      <c r="BD107" s="6">
        <v>663.31666666670003</v>
      </c>
      <c r="BE107" s="6">
        <f t="shared" si="99"/>
        <v>14.113120567376596</v>
      </c>
      <c r="BF107" s="5">
        <v>13.65</v>
      </c>
      <c r="BG107" s="5">
        <v>33.92</v>
      </c>
      <c r="BH107" s="21">
        <f t="shared" si="100"/>
        <v>0.28694555392053817</v>
      </c>
      <c r="BI107" s="1">
        <v>12</v>
      </c>
      <c r="BJ107" s="22">
        <v>6</v>
      </c>
      <c r="BK107" s="22">
        <v>3</v>
      </c>
      <c r="BL107" s="1">
        <v>9</v>
      </c>
      <c r="BM107" s="1">
        <f t="shared" si="101"/>
        <v>21</v>
      </c>
      <c r="BN107" s="8">
        <f t="shared" si="102"/>
        <v>1.8995452147037917</v>
      </c>
      <c r="BO107" s="3">
        <f t="shared" si="103"/>
        <v>58.8</v>
      </c>
      <c r="BP107" s="20">
        <f t="shared" si="104"/>
        <v>0.34285714285714286</v>
      </c>
      <c r="BQ107" s="20">
        <f t="shared" si="105"/>
        <v>0.25714285714285712</v>
      </c>
      <c r="BR107" s="20">
        <f t="shared" si="106"/>
        <v>0.6</v>
      </c>
      <c r="BS107" s="3">
        <f t="shared" si="107"/>
        <v>83</v>
      </c>
      <c r="BT107" s="1">
        <v>37</v>
      </c>
      <c r="BU107" s="1">
        <v>46</v>
      </c>
      <c r="BV107" s="20">
        <f t="shared" si="108"/>
        <v>0.44578313253012047</v>
      </c>
      <c r="BW107" s="5">
        <v>134</v>
      </c>
      <c r="BX107" s="5">
        <v>163</v>
      </c>
      <c r="BY107" s="21">
        <f t="shared" si="109"/>
        <v>0.43548387096774194</v>
      </c>
      <c r="BZ107" s="5">
        <v>80</v>
      </c>
      <c r="CA107" s="5">
        <v>100</v>
      </c>
      <c r="CB107" s="23">
        <f t="shared" si="110"/>
        <v>0.26392961876832843</v>
      </c>
      <c r="CC107" s="5">
        <v>101</v>
      </c>
      <c r="CD107" s="5">
        <v>104</v>
      </c>
      <c r="CE107" s="23">
        <f t="shared" si="111"/>
        <v>0.30058651026392963</v>
      </c>
      <c r="CF107" s="23">
        <f t="shared" si="112"/>
        <v>0.62264150943396224</v>
      </c>
      <c r="CG107" s="24">
        <v>11</v>
      </c>
      <c r="CH107" s="5">
        <v>304</v>
      </c>
      <c r="CI107" s="5">
        <v>219</v>
      </c>
      <c r="CJ107" s="5">
        <v>192</v>
      </c>
      <c r="CK107">
        <v>16.12300012</v>
      </c>
      <c r="CL107" s="5">
        <v>1.2509999999999999</v>
      </c>
      <c r="CM107" s="5">
        <v>1</v>
      </c>
      <c r="CN107" s="5">
        <v>0.246</v>
      </c>
      <c r="CO107" s="5">
        <v>9.3979999999999997</v>
      </c>
      <c r="CP107" s="5">
        <v>9.7200000000000006</v>
      </c>
      <c r="CQ107" s="21">
        <f t="shared" si="113"/>
        <v>0.10204081632653061</v>
      </c>
      <c r="CR107" s="25">
        <f t="shared" si="114"/>
        <v>0.93501805054151621</v>
      </c>
      <c r="CS107" s="22">
        <f t="shared" si="115"/>
        <v>945.22213217416925</v>
      </c>
      <c r="CT107" s="21">
        <f t="shared" si="116"/>
        <v>3.7058866868046825E-2</v>
      </c>
      <c r="CU107" s="26">
        <f t="shared" si="117"/>
        <v>3.2733224222585924</v>
      </c>
      <c r="CV107" s="27">
        <f t="shared" si="118"/>
        <v>1.6834229600187045</v>
      </c>
      <c r="CW107" s="27">
        <f t="shared" si="119"/>
        <v>32.078559738134203</v>
      </c>
      <c r="CX107" s="27">
        <f t="shared" si="120"/>
        <v>25.906008884732287</v>
      </c>
      <c r="CY107" s="27">
        <f t="shared" si="121"/>
        <v>60.883797054009811</v>
      </c>
      <c r="CZ107" s="27">
        <f t="shared" si="122"/>
        <v>43.956043956043956</v>
      </c>
      <c r="DA107" s="28">
        <f t="shared" si="123"/>
        <v>16.927753097965855</v>
      </c>
      <c r="DB107" s="5">
        <v>35</v>
      </c>
      <c r="DC107" s="5">
        <v>18</v>
      </c>
      <c r="DD107" s="22">
        <v>308</v>
      </c>
      <c r="DE107" s="22">
        <v>259</v>
      </c>
      <c r="DF107" s="22">
        <v>140</v>
      </c>
      <c r="DG107" s="22">
        <v>78</v>
      </c>
      <c r="DH107" s="22">
        <v>115</v>
      </c>
      <c r="DI107" s="22">
        <v>168</v>
      </c>
      <c r="DJ107" s="29">
        <f t="shared" si="124"/>
        <v>4.4203568715507622</v>
      </c>
      <c r="DK107" s="27">
        <f t="shared" si="125"/>
        <v>1.9194098755519873</v>
      </c>
      <c r="DL107" s="27">
        <f t="shared" si="126"/>
        <v>2.2204937775993576</v>
      </c>
      <c r="DM107" s="27">
        <f t="shared" si="127"/>
        <v>25.70503813729426</v>
      </c>
      <c r="DN107" s="27">
        <f t="shared" si="128"/>
        <v>29.619128863910074</v>
      </c>
      <c r="DO107" s="27">
        <f t="shared" si="129"/>
        <v>50.092834203131268</v>
      </c>
      <c r="DP107" s="27">
        <f t="shared" si="130"/>
        <v>52.125150541951029</v>
      </c>
      <c r="DQ107" s="30">
        <f t="shared" si="131"/>
        <v>18.960069436785616</v>
      </c>
      <c r="DR107" s="5">
        <v>51</v>
      </c>
      <c r="DS107" s="5">
        <v>59</v>
      </c>
      <c r="DT107" s="5">
        <v>632</v>
      </c>
      <c r="DU107" s="5">
        <v>728</v>
      </c>
      <c r="DV107" s="5">
        <v>279</v>
      </c>
      <c r="DW107" s="5">
        <v>274</v>
      </c>
      <c r="DX107" s="5">
        <v>324</v>
      </c>
      <c r="DY107" s="5">
        <v>369</v>
      </c>
      <c r="DZ107" s="22">
        <v>12</v>
      </c>
      <c r="EA107" s="22">
        <v>11</v>
      </c>
      <c r="EB107" s="22">
        <f t="shared" si="132"/>
        <v>-1</v>
      </c>
      <c r="EC107" s="26">
        <f t="shared" si="133"/>
        <v>1.0854544084021664</v>
      </c>
      <c r="ED107" s="27">
        <f t="shared" si="134"/>
        <v>0.99499987436865267</v>
      </c>
      <c r="EE107" s="27">
        <f t="shared" si="135"/>
        <v>-9.0454534033513875E-2</v>
      </c>
      <c r="EF107" s="6">
        <v>130.1833333333</v>
      </c>
      <c r="EG107" s="6">
        <f t="shared" si="136"/>
        <v>2.7698581560276594</v>
      </c>
      <c r="EH107" s="5">
        <v>2.72</v>
      </c>
      <c r="EI107" s="5">
        <v>2.93</v>
      </c>
      <c r="EJ107" s="21">
        <f t="shared" si="137"/>
        <v>0.48141592920353982</v>
      </c>
      <c r="EK107" s="1">
        <v>1</v>
      </c>
      <c r="EL107" s="22">
        <v>1</v>
      </c>
      <c r="EM107" s="22">
        <v>1</v>
      </c>
      <c r="EN107" s="1">
        <v>2</v>
      </c>
      <c r="EO107" s="3">
        <f t="shared" si="138"/>
        <v>3</v>
      </c>
      <c r="EP107" s="6">
        <f t="shared" si="139"/>
        <v>1.3826654717709341</v>
      </c>
      <c r="EQ107" s="3">
        <f t="shared" si="140"/>
        <v>11.333333333333332</v>
      </c>
      <c r="ER107" s="20">
        <f t="shared" si="141"/>
        <v>0.1111111111111111</v>
      </c>
      <c r="ES107" s="20">
        <f t="shared" si="142"/>
        <v>0.22222222222222221</v>
      </c>
      <c r="ET107" s="20">
        <f t="shared" si="143"/>
        <v>0.33333333333333331</v>
      </c>
      <c r="EU107" s="3">
        <f t="shared" si="144"/>
        <v>9</v>
      </c>
      <c r="EV107" s="1">
        <v>5</v>
      </c>
      <c r="EW107" s="1">
        <v>4</v>
      </c>
      <c r="EX107" s="20">
        <f t="shared" si="145"/>
        <v>0.55555555555555558</v>
      </c>
      <c r="EY107" s="5">
        <v>9</v>
      </c>
      <c r="EZ107" s="5">
        <v>3</v>
      </c>
      <c r="FA107" s="22">
        <v>93</v>
      </c>
      <c r="FB107" s="22">
        <v>16</v>
      </c>
      <c r="FC107" s="22">
        <v>45</v>
      </c>
      <c r="FD107" s="22">
        <v>0</v>
      </c>
      <c r="FE107" s="22">
        <v>2</v>
      </c>
      <c r="FF107" s="22">
        <v>68</v>
      </c>
      <c r="FG107" s="22">
        <v>4</v>
      </c>
      <c r="FH107" s="22">
        <v>1</v>
      </c>
      <c r="FI107" s="6">
        <v>95.133333333300001</v>
      </c>
      <c r="FJ107" s="6">
        <f t="shared" si="146"/>
        <v>2.0241134751765957</v>
      </c>
      <c r="FK107" s="5">
        <v>1.9300000000000002</v>
      </c>
      <c r="FL107" s="5">
        <v>3.74</v>
      </c>
      <c r="FM107" s="21">
        <f t="shared" si="147"/>
        <v>0.34038800705467376</v>
      </c>
      <c r="FN107" s="1">
        <v>0</v>
      </c>
      <c r="FO107" s="22">
        <v>0</v>
      </c>
      <c r="FP107" s="22">
        <v>0</v>
      </c>
      <c r="FQ107" s="1">
        <v>0</v>
      </c>
      <c r="FR107" s="1">
        <f t="shared" si="148"/>
        <v>0</v>
      </c>
      <c r="FS107" s="3">
        <f t="shared" si="149"/>
        <v>0</v>
      </c>
      <c r="FT107" s="3">
        <f t="shared" si="150"/>
        <v>16</v>
      </c>
      <c r="FU107" s="1">
        <v>6</v>
      </c>
      <c r="FV107" s="1">
        <v>10</v>
      </c>
      <c r="FW107" s="20">
        <f t="shared" si="151"/>
        <v>0.375</v>
      </c>
      <c r="FX107" s="5">
        <v>1</v>
      </c>
      <c r="FY107" s="5">
        <v>13</v>
      </c>
      <c r="FZ107" s="22">
        <v>11</v>
      </c>
      <c r="GA107" s="22">
        <v>59</v>
      </c>
      <c r="GB107" s="22">
        <v>5</v>
      </c>
      <c r="GC107" s="22">
        <v>24</v>
      </c>
      <c r="GD107" s="22">
        <v>36</v>
      </c>
      <c r="GE107" s="22">
        <v>2</v>
      </c>
      <c r="GF107" s="22">
        <v>1</v>
      </c>
      <c r="GG107" s="22">
        <v>2</v>
      </c>
      <c r="GH107" s="1">
        <v>46</v>
      </c>
      <c r="GI107" s="1">
        <v>10</v>
      </c>
      <c r="GJ107" s="1">
        <v>34</v>
      </c>
      <c r="GK107" s="1">
        <v>13</v>
      </c>
      <c r="GL107" s="1">
        <v>7</v>
      </c>
      <c r="GM107" s="1">
        <v>1</v>
      </c>
      <c r="GN107" s="31">
        <f t="shared" si="152"/>
        <v>0.14285714285714285</v>
      </c>
      <c r="GO107" s="1">
        <v>0</v>
      </c>
      <c r="GP107" s="1">
        <v>2</v>
      </c>
      <c r="GQ107" s="1">
        <v>0</v>
      </c>
      <c r="GR107" s="1">
        <v>2</v>
      </c>
      <c r="GS107" s="1">
        <v>0</v>
      </c>
      <c r="GT107" s="1">
        <v>0</v>
      </c>
      <c r="GU107" s="1">
        <v>1</v>
      </c>
      <c r="GV107" s="32">
        <f t="shared" si="153"/>
        <v>0</v>
      </c>
      <c r="GW107" s="9">
        <f t="shared" si="154"/>
        <v>6</v>
      </c>
      <c r="GX107" s="10">
        <v>1.7000000000000002</v>
      </c>
      <c r="GY107" s="10">
        <v>1.7000000000000002</v>
      </c>
      <c r="GZ107" s="10">
        <v>3.4</v>
      </c>
      <c r="HA107" s="29">
        <f t="shared" si="155"/>
        <v>7.2340425531914887E-2</v>
      </c>
      <c r="HB107" s="29">
        <f t="shared" si="156"/>
        <v>0.22956600022507331</v>
      </c>
      <c r="HC107">
        <v>19.399999999999999</v>
      </c>
      <c r="HD107">
        <v>20.7</v>
      </c>
      <c r="HE107">
        <v>12.8</v>
      </c>
      <c r="HF107">
        <v>2</v>
      </c>
      <c r="HG107">
        <v>4</v>
      </c>
      <c r="HH107">
        <v>-1.2</v>
      </c>
      <c r="HI107">
        <v>4.8</v>
      </c>
      <c r="HJ107" s="11">
        <f t="shared" si="157"/>
        <v>0.10212765957446808</v>
      </c>
      <c r="HK107" s="11">
        <f t="shared" si="158"/>
        <v>0.32409317678833882</v>
      </c>
      <c r="HL107">
        <v>99</v>
      </c>
      <c r="HM107">
        <v>0</v>
      </c>
      <c r="HN107">
        <v>0</v>
      </c>
      <c r="HQ107" s="33">
        <v>2000000</v>
      </c>
      <c r="HR107" s="33">
        <v>0</v>
      </c>
      <c r="HS107" s="30">
        <f t="shared" si="159"/>
        <v>2.1658536585365855</v>
      </c>
    </row>
    <row r="108" spans="1:227" x14ac:dyDescent="0.2">
      <c r="A108" s="1">
        <v>19</v>
      </c>
      <c r="B108" s="2" t="s">
        <v>815</v>
      </c>
      <c r="C108" s="2" t="s">
        <v>816</v>
      </c>
      <c r="D108" s="2" t="s">
        <v>372</v>
      </c>
      <c r="E108" s="2" t="s">
        <v>230</v>
      </c>
      <c r="F108" s="2">
        <v>72</v>
      </c>
      <c r="G108" s="2">
        <v>189</v>
      </c>
      <c r="H108" s="2" t="s">
        <v>249</v>
      </c>
      <c r="J108" s="3">
        <v>26</v>
      </c>
      <c r="K108" s="5" t="s">
        <v>817</v>
      </c>
      <c r="L108" s="5" t="s">
        <v>818</v>
      </c>
      <c r="M108" s="5" t="s">
        <v>819</v>
      </c>
      <c r="N108" s="5" t="s">
        <v>437</v>
      </c>
      <c r="O108" s="2" t="s">
        <v>820</v>
      </c>
      <c r="P108" s="2" t="s">
        <v>555</v>
      </c>
      <c r="Q108" s="1">
        <v>34</v>
      </c>
      <c r="R108" s="1">
        <v>4</v>
      </c>
      <c r="S108" s="1">
        <v>7</v>
      </c>
      <c r="T108" s="1">
        <v>11</v>
      </c>
      <c r="U108" s="1">
        <v>-8</v>
      </c>
      <c r="V108" s="1">
        <v>41</v>
      </c>
      <c r="W108" s="20">
        <f t="shared" si="80"/>
        <v>9.7560975609756101E-2</v>
      </c>
      <c r="X108" s="6">
        <v>367.31666666669997</v>
      </c>
      <c r="Y108" s="6">
        <f t="shared" si="81"/>
        <v>10.80343137255</v>
      </c>
      <c r="Z108" s="1">
        <v>522</v>
      </c>
      <c r="AA108" s="6">
        <f t="shared" si="82"/>
        <v>15.352941176470589</v>
      </c>
      <c r="AB108" s="8">
        <f t="shared" si="83"/>
        <v>0.70367177522356317</v>
      </c>
      <c r="AC108" s="3">
        <f t="shared" si="84"/>
        <v>39.523809523809526</v>
      </c>
      <c r="AD108" s="8">
        <f t="shared" si="85"/>
        <v>6.4560875849948456</v>
      </c>
      <c r="AE108" s="20">
        <f t="shared" si="86"/>
        <v>0.25</v>
      </c>
      <c r="AF108" s="20">
        <f t="shared" si="87"/>
        <v>0.4375</v>
      </c>
      <c r="AG108" s="20">
        <f t="shared" si="88"/>
        <v>0.6875</v>
      </c>
      <c r="AH108" s="3">
        <f t="shared" si="89"/>
        <v>5</v>
      </c>
      <c r="AI108" s="3">
        <f t="shared" si="90"/>
        <v>2</v>
      </c>
      <c r="AJ108" s="3">
        <f t="shared" si="91"/>
        <v>3</v>
      </c>
      <c r="AK108" s="20">
        <f t="shared" si="92"/>
        <v>0.4</v>
      </c>
      <c r="AL108" s="6">
        <v>0.2</v>
      </c>
      <c r="AM108" s="1">
        <v>15</v>
      </c>
      <c r="AN108" s="1">
        <v>4</v>
      </c>
      <c r="AO108" s="1">
        <v>13</v>
      </c>
      <c r="AP108" s="1">
        <v>4</v>
      </c>
      <c r="AQ108" s="1">
        <v>7</v>
      </c>
      <c r="AR108" s="6">
        <f t="shared" si="93"/>
        <v>2.4502019147872001</v>
      </c>
      <c r="AS108" s="6">
        <f t="shared" si="94"/>
        <v>0.65338717727658668</v>
      </c>
      <c r="AT108" s="6">
        <f t="shared" si="95"/>
        <v>2.1235083261489067</v>
      </c>
      <c r="AU108" s="6">
        <f t="shared" si="96"/>
        <v>0.65338717727658668</v>
      </c>
      <c r="AV108" s="6">
        <f t="shared" si="97"/>
        <v>1.1434275602340267</v>
      </c>
      <c r="AW108" s="1">
        <v>4</v>
      </c>
      <c r="AX108" s="1">
        <v>2</v>
      </c>
      <c r="AY108" s="1">
        <v>0</v>
      </c>
      <c r="AZ108" s="1">
        <v>0</v>
      </c>
      <c r="BA108" s="1">
        <v>0</v>
      </c>
      <c r="BB108" s="1">
        <v>0</v>
      </c>
      <c r="BC108" s="7">
        <f>(EA108+FH108+GG108)-(DZ108+FG108+GF108)-((BD108/60)*(0.11)+(EF108/60)*(-0.14)+(FI108/60)*(0.13))</f>
        <v>5.5740083333333166</v>
      </c>
      <c r="BD108" s="6">
        <v>307.23333333329998</v>
      </c>
      <c r="BE108" s="6">
        <f t="shared" si="99"/>
        <v>9.03627450980294</v>
      </c>
      <c r="BF108" s="5">
        <v>9</v>
      </c>
      <c r="BG108" s="5">
        <v>39.909999999999997</v>
      </c>
      <c r="BH108" s="21">
        <f t="shared" si="100"/>
        <v>0.18401144960130855</v>
      </c>
      <c r="BI108" s="1">
        <v>3</v>
      </c>
      <c r="BJ108" s="22">
        <v>2</v>
      </c>
      <c r="BK108" s="22">
        <v>2</v>
      </c>
      <c r="BL108" s="1">
        <v>4</v>
      </c>
      <c r="BM108" s="1">
        <f t="shared" si="101"/>
        <v>7</v>
      </c>
      <c r="BN108" s="8">
        <f t="shared" si="102"/>
        <v>1.3670391667572277</v>
      </c>
      <c r="BO108" s="3">
        <f t="shared" si="103"/>
        <v>28.666666666666668</v>
      </c>
      <c r="BP108" s="20">
        <f t="shared" si="104"/>
        <v>0.33333333333333331</v>
      </c>
      <c r="BQ108" s="20">
        <f t="shared" si="105"/>
        <v>0.44444444444444442</v>
      </c>
      <c r="BR108" s="20">
        <f t="shared" si="106"/>
        <v>0.77777777777777768</v>
      </c>
      <c r="BS108" s="3">
        <f t="shared" si="107"/>
        <v>4</v>
      </c>
      <c r="BT108" s="1">
        <v>2</v>
      </c>
      <c r="BU108" s="1">
        <v>2</v>
      </c>
      <c r="BV108" s="20">
        <f t="shared" si="108"/>
        <v>0.5</v>
      </c>
      <c r="BW108" s="5">
        <v>38</v>
      </c>
      <c r="BX108" s="5">
        <v>40</v>
      </c>
      <c r="BY108" s="21">
        <f t="shared" si="109"/>
        <v>0.31707317073170732</v>
      </c>
      <c r="BZ108" s="5">
        <v>28</v>
      </c>
      <c r="CA108" s="5">
        <v>36</v>
      </c>
      <c r="CB108" s="23">
        <f t="shared" si="110"/>
        <v>0.26016260162601629</v>
      </c>
      <c r="CC108" s="5">
        <v>55</v>
      </c>
      <c r="CD108" s="5">
        <v>49</v>
      </c>
      <c r="CE108" s="23">
        <f t="shared" si="111"/>
        <v>0.42276422764227645</v>
      </c>
      <c r="CF108" s="23">
        <f t="shared" si="112"/>
        <v>0.54929577464788737</v>
      </c>
      <c r="CG108" s="24">
        <v>13</v>
      </c>
      <c r="CH108" s="5">
        <v>99</v>
      </c>
      <c r="CI108" s="5">
        <v>106</v>
      </c>
      <c r="CJ108" s="5">
        <v>93</v>
      </c>
      <c r="CK108">
        <v>15.06383544</v>
      </c>
      <c r="CL108" s="5">
        <v>-1.5670000000000002</v>
      </c>
      <c r="CM108" s="5">
        <v>15</v>
      </c>
      <c r="CN108" s="5">
        <v>-2.3719999999999999</v>
      </c>
      <c r="CO108" s="5">
        <v>-1.8160000000000001</v>
      </c>
      <c r="CP108" s="5">
        <v>-1.752</v>
      </c>
      <c r="CQ108" s="21">
        <f t="shared" si="113"/>
        <v>6.9767441860465115E-2</v>
      </c>
      <c r="CR108" s="25">
        <f t="shared" si="114"/>
        <v>0.89552238805970152</v>
      </c>
      <c r="CS108" s="22">
        <f t="shared" si="115"/>
        <v>902.499132245748</v>
      </c>
      <c r="CT108" s="21">
        <f t="shared" si="116"/>
        <v>-3.4710170079833361E-2</v>
      </c>
      <c r="CU108" s="26">
        <f t="shared" si="117"/>
        <v>1.7647058823529411</v>
      </c>
      <c r="CV108" s="27">
        <f t="shared" si="118"/>
        <v>2.7450980392156863</v>
      </c>
      <c r="CW108" s="27">
        <f t="shared" si="119"/>
        <v>25.294117647058822</v>
      </c>
      <c r="CX108" s="27">
        <f t="shared" si="120"/>
        <v>26.274509803921568</v>
      </c>
      <c r="CY108" s="27">
        <f t="shared" si="121"/>
        <v>47.843137254901961</v>
      </c>
      <c r="CZ108" s="27">
        <f t="shared" si="122"/>
        <v>42.941176470588239</v>
      </c>
      <c r="DA108" s="28">
        <f t="shared" si="123"/>
        <v>4.9019607843137223</v>
      </c>
      <c r="DB108" s="5">
        <v>9</v>
      </c>
      <c r="DC108" s="5">
        <v>14</v>
      </c>
      <c r="DD108" s="22">
        <v>120</v>
      </c>
      <c r="DE108" s="22">
        <v>120</v>
      </c>
      <c r="DF108" s="22">
        <v>46</v>
      </c>
      <c r="DG108" s="22">
        <v>38</v>
      </c>
      <c r="DH108" s="22">
        <v>47</v>
      </c>
      <c r="DI108" s="22">
        <v>69</v>
      </c>
      <c r="DJ108" s="29">
        <f t="shared" si="124"/>
        <v>3.0088621927644272</v>
      </c>
      <c r="DK108" s="27">
        <f t="shared" si="125"/>
        <v>2.3435081875396113</v>
      </c>
      <c r="DL108" s="27">
        <f t="shared" si="126"/>
        <v>2.2992910519256569</v>
      </c>
      <c r="DM108" s="27">
        <f t="shared" si="127"/>
        <v>25.645938656093861</v>
      </c>
      <c r="DN108" s="27">
        <f t="shared" si="128"/>
        <v>26.397629961531095</v>
      </c>
      <c r="DO108" s="27">
        <f t="shared" si="129"/>
        <v>47.444986513773642</v>
      </c>
      <c r="DP108" s="27">
        <f t="shared" si="130"/>
        <v>49.257889073945798</v>
      </c>
      <c r="DQ108" s="30">
        <f t="shared" si="131"/>
        <v>6.7148633444858774</v>
      </c>
      <c r="DR108" s="5">
        <v>53</v>
      </c>
      <c r="DS108" s="5">
        <v>52</v>
      </c>
      <c r="DT108" s="5">
        <v>527</v>
      </c>
      <c r="DU108" s="5">
        <v>545</v>
      </c>
      <c r="DV108" s="5">
        <v>233</v>
      </c>
      <c r="DW108" s="5">
        <v>237</v>
      </c>
      <c r="DX108" s="5">
        <v>280</v>
      </c>
      <c r="DY108" s="5">
        <v>260</v>
      </c>
      <c r="DZ108" s="22">
        <v>1</v>
      </c>
      <c r="EA108" s="22">
        <v>7</v>
      </c>
      <c r="EB108" s="22">
        <f t="shared" si="132"/>
        <v>6</v>
      </c>
      <c r="EC108" s="26">
        <f t="shared" si="133"/>
        <v>0.19529130953674681</v>
      </c>
      <c r="ED108" s="27">
        <f t="shared" si="134"/>
        <v>1.3670391667572277</v>
      </c>
      <c r="EE108" s="27">
        <f t="shared" si="135"/>
        <v>1.1717478572204809</v>
      </c>
      <c r="EF108" s="6">
        <v>59.433333333299998</v>
      </c>
      <c r="EG108" s="6">
        <f t="shared" si="136"/>
        <v>1.748039215685294</v>
      </c>
      <c r="EH108" s="5">
        <v>1.75</v>
      </c>
      <c r="EI108" s="5">
        <v>3.3</v>
      </c>
      <c r="EJ108" s="21">
        <f t="shared" si="137"/>
        <v>0.34653465346534656</v>
      </c>
      <c r="EK108" s="1">
        <v>1</v>
      </c>
      <c r="EL108" s="22">
        <v>2</v>
      </c>
      <c r="EM108" s="22">
        <v>1</v>
      </c>
      <c r="EN108" s="1">
        <v>3</v>
      </c>
      <c r="EO108" s="3">
        <f t="shared" si="138"/>
        <v>4</v>
      </c>
      <c r="EP108" s="6">
        <f t="shared" si="139"/>
        <v>4.0381379697162298</v>
      </c>
      <c r="EQ108" s="3">
        <f t="shared" si="140"/>
        <v>10.857142857142858</v>
      </c>
      <c r="ER108" s="20">
        <f t="shared" si="141"/>
        <v>0.14285714285714285</v>
      </c>
      <c r="ES108" s="20">
        <f t="shared" si="142"/>
        <v>0.42857142857142855</v>
      </c>
      <c r="ET108" s="20">
        <f t="shared" si="143"/>
        <v>0.5714285714285714</v>
      </c>
      <c r="EU108" s="3">
        <f t="shared" si="144"/>
        <v>1</v>
      </c>
      <c r="EV108" s="1">
        <v>0</v>
      </c>
      <c r="EW108" s="1">
        <v>1</v>
      </c>
      <c r="EX108" s="20">
        <f t="shared" si="145"/>
        <v>0</v>
      </c>
      <c r="EY108" s="5">
        <v>7</v>
      </c>
      <c r="EZ108" s="5">
        <v>3</v>
      </c>
      <c r="FA108" s="22">
        <v>31</v>
      </c>
      <c r="FB108" s="22">
        <v>4</v>
      </c>
      <c r="FC108" s="22">
        <v>22</v>
      </c>
      <c r="FD108" s="22">
        <v>3</v>
      </c>
      <c r="FE108" s="22">
        <v>3</v>
      </c>
      <c r="FF108" s="22">
        <v>23</v>
      </c>
      <c r="FG108" s="22">
        <v>0</v>
      </c>
      <c r="FH108" s="22">
        <v>0</v>
      </c>
      <c r="FI108" s="6">
        <v>0.65</v>
      </c>
      <c r="FJ108" s="6">
        <f t="shared" si="146"/>
        <v>1.9117647058823531E-2</v>
      </c>
      <c r="FK108" s="5">
        <v>0.02</v>
      </c>
      <c r="FL108" s="5">
        <v>4.82</v>
      </c>
      <c r="FM108" s="21">
        <f t="shared" si="147"/>
        <v>4.1322314049586778E-3</v>
      </c>
      <c r="FN108" s="1">
        <v>0</v>
      </c>
      <c r="FO108" s="22">
        <v>0</v>
      </c>
      <c r="FP108" s="22">
        <v>0</v>
      </c>
      <c r="FQ108" s="1">
        <v>0</v>
      </c>
      <c r="FR108" s="1">
        <f t="shared" si="148"/>
        <v>0</v>
      </c>
      <c r="FS108" s="3">
        <f t="shared" si="149"/>
        <v>0</v>
      </c>
      <c r="FT108" s="3" t="str">
        <f t="shared" si="150"/>
        <v xml:space="preserve"> </v>
      </c>
      <c r="FU108" s="1">
        <v>0</v>
      </c>
      <c r="FV108" s="1">
        <v>0</v>
      </c>
      <c r="FW108" s="20" t="str">
        <f t="shared" si="151"/>
        <v xml:space="preserve"> </v>
      </c>
      <c r="FX108" s="5">
        <v>0</v>
      </c>
      <c r="FY108" s="5">
        <v>0</v>
      </c>
      <c r="FZ108" s="22">
        <v>2</v>
      </c>
      <c r="GA108" s="22">
        <v>1</v>
      </c>
      <c r="GB108" s="22">
        <v>0</v>
      </c>
      <c r="GC108" s="22">
        <v>0</v>
      </c>
      <c r="GD108" s="22">
        <v>0</v>
      </c>
      <c r="GE108" s="22">
        <v>0</v>
      </c>
      <c r="GF108" s="22">
        <v>0</v>
      </c>
      <c r="GG108" s="22">
        <v>0</v>
      </c>
      <c r="GH108" s="1">
        <v>16</v>
      </c>
      <c r="GI108" s="1">
        <v>7</v>
      </c>
      <c r="GJ108" s="1">
        <v>17</v>
      </c>
      <c r="GK108" s="1">
        <v>0</v>
      </c>
      <c r="GL108" s="1">
        <v>1</v>
      </c>
      <c r="GM108" s="1">
        <v>0</v>
      </c>
      <c r="GN108" s="31">
        <f t="shared" si="152"/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1</v>
      </c>
      <c r="GV108" s="32">
        <f t="shared" si="153"/>
        <v>0</v>
      </c>
      <c r="GW108" s="9">
        <f t="shared" si="154"/>
        <v>2</v>
      </c>
      <c r="GX108" s="10">
        <v>0.60000000000000009</v>
      </c>
      <c r="GY108" s="10">
        <v>0.1</v>
      </c>
      <c r="GZ108" s="10">
        <v>0.8</v>
      </c>
      <c r="HA108" s="29">
        <f t="shared" si="155"/>
        <v>2.3529411764705882E-2</v>
      </c>
      <c r="HB108" s="29">
        <f t="shared" si="156"/>
        <v>0.13067743545531735</v>
      </c>
      <c r="HC108">
        <v>9.6</v>
      </c>
      <c r="HD108">
        <v>7.5</v>
      </c>
      <c r="HE108">
        <v>-5.3</v>
      </c>
      <c r="HF108">
        <v>0.2</v>
      </c>
      <c r="HG108">
        <v>0.2</v>
      </c>
      <c r="HH108">
        <v>-0.30000000000000004</v>
      </c>
      <c r="HI108">
        <v>0.1</v>
      </c>
      <c r="HJ108" s="11">
        <f t="shared" si="157"/>
        <v>2.9411764705882353E-3</v>
      </c>
      <c r="HK108" s="11">
        <f t="shared" si="158"/>
        <v>1.6334679431914668E-2</v>
      </c>
      <c r="HL108">
        <v>86</v>
      </c>
      <c r="HM108">
        <v>0</v>
      </c>
      <c r="HN108">
        <v>0</v>
      </c>
      <c r="HQ108" s="33">
        <v>456061</v>
      </c>
      <c r="HR108" s="33">
        <v>0</v>
      </c>
      <c r="HS108" s="30">
        <f t="shared" si="159"/>
        <v>6.1861835920177494E-2</v>
      </c>
    </row>
    <row r="109" spans="1:227" x14ac:dyDescent="0.2">
      <c r="A109" s="1">
        <v>44</v>
      </c>
      <c r="B109" s="2" t="s">
        <v>821</v>
      </c>
      <c r="C109" s="2" t="s">
        <v>822</v>
      </c>
      <c r="D109" s="2" t="s">
        <v>628</v>
      </c>
      <c r="E109" s="2" t="s">
        <v>230</v>
      </c>
      <c r="F109" s="2">
        <v>73</v>
      </c>
      <c r="G109" s="2">
        <v>196</v>
      </c>
      <c r="H109" s="2" t="s">
        <v>231</v>
      </c>
      <c r="J109" s="3">
        <v>27</v>
      </c>
      <c r="K109" s="5" t="s">
        <v>823</v>
      </c>
      <c r="L109" s="5" t="s">
        <v>818</v>
      </c>
      <c r="M109" s="5" t="s">
        <v>673</v>
      </c>
      <c r="N109" s="5" t="s">
        <v>286</v>
      </c>
      <c r="O109" s="2" t="s">
        <v>286</v>
      </c>
      <c r="P109" s="2" t="s">
        <v>271</v>
      </c>
      <c r="Q109" s="1">
        <v>44</v>
      </c>
      <c r="R109" s="1">
        <v>1</v>
      </c>
      <c r="S109" s="1">
        <v>7</v>
      </c>
      <c r="T109" s="1">
        <v>8</v>
      </c>
      <c r="U109" s="1">
        <v>-10</v>
      </c>
      <c r="V109" s="1">
        <v>40</v>
      </c>
      <c r="W109" s="20">
        <f t="shared" si="80"/>
        <v>2.5000000000000001E-2</v>
      </c>
      <c r="X109" s="6">
        <v>749.68333333329997</v>
      </c>
      <c r="Y109" s="6">
        <f t="shared" si="81"/>
        <v>17.038257575756816</v>
      </c>
      <c r="Z109" s="1">
        <v>993</v>
      </c>
      <c r="AA109" s="6">
        <f t="shared" si="82"/>
        <v>22.568181818181817</v>
      </c>
      <c r="AB109" s="8">
        <f t="shared" si="83"/>
        <v>0.7549681101040282</v>
      </c>
      <c r="AC109" s="3">
        <f t="shared" si="84"/>
        <v>43.050000000000004</v>
      </c>
      <c r="AD109" s="8">
        <f t="shared" si="85"/>
        <v>3.4454547475602344</v>
      </c>
      <c r="AE109" s="20">
        <f t="shared" si="86"/>
        <v>3.8461538461538464E-2</v>
      </c>
      <c r="AF109" s="20">
        <f t="shared" si="87"/>
        <v>0.26923076923076922</v>
      </c>
      <c r="AG109" s="20">
        <f t="shared" si="88"/>
        <v>0.30769230769230771</v>
      </c>
      <c r="AH109" s="3" t="e">
        <f t="shared" si="89"/>
        <v>#VALUE!</v>
      </c>
      <c r="AI109" s="3" t="str">
        <f t="shared" si="90"/>
        <v xml:space="preserve"> </v>
      </c>
      <c r="AJ109" s="3" t="str">
        <f t="shared" si="91"/>
        <v xml:space="preserve"> </v>
      </c>
      <c r="AK109" s="20" t="e">
        <f t="shared" si="92"/>
        <v>#VALUE!</v>
      </c>
      <c r="AL109" s="6">
        <v>0</v>
      </c>
      <c r="AM109" s="1">
        <v>53</v>
      </c>
      <c r="AN109" s="1">
        <v>74</v>
      </c>
      <c r="AO109" s="1">
        <v>13</v>
      </c>
      <c r="AP109" s="1">
        <v>21</v>
      </c>
      <c r="AQ109" s="1">
        <v>8</v>
      </c>
      <c r="AR109" s="6">
        <f t="shared" si="93"/>
        <v>4.241790978413297</v>
      </c>
      <c r="AS109" s="6">
        <f t="shared" si="94"/>
        <v>5.9225006113695082</v>
      </c>
      <c r="AT109" s="6">
        <f t="shared" si="95"/>
        <v>1.0404392965919407</v>
      </c>
      <c r="AU109" s="6">
        <f t="shared" si="96"/>
        <v>1.6807096329562119</v>
      </c>
      <c r="AV109" s="6">
        <f t="shared" si="97"/>
        <v>0.64027033636427122</v>
      </c>
      <c r="AW109" s="1">
        <v>19</v>
      </c>
      <c r="AX109" s="1">
        <v>7</v>
      </c>
      <c r="AY109" s="1">
        <v>1</v>
      </c>
      <c r="AZ109" s="1">
        <v>0</v>
      </c>
      <c r="BA109" s="1">
        <v>0</v>
      </c>
      <c r="BB109" s="1">
        <v>0</v>
      </c>
      <c r="BC109" s="7">
        <f>(EA109+FH109+GG109)-(DZ109+FG109+GF109)-((BD109/60)*(-0.29)+(EF109/60)*0.11+(FI109/60)*(-0.33))</f>
        <v>0.66469166666648327</v>
      </c>
      <c r="BD109" s="6">
        <v>663.1</v>
      </c>
      <c r="BE109" s="6">
        <f t="shared" si="99"/>
        <v>15.070454545454545</v>
      </c>
      <c r="BF109" s="5">
        <v>14.85</v>
      </c>
      <c r="BG109" s="5">
        <v>34.380000000000003</v>
      </c>
      <c r="BH109" s="21">
        <f t="shared" si="100"/>
        <v>0.3016453382084095</v>
      </c>
      <c r="BI109" s="1">
        <v>0</v>
      </c>
      <c r="BJ109" s="22">
        <v>3</v>
      </c>
      <c r="BK109" s="22">
        <v>4</v>
      </c>
      <c r="BL109" s="1">
        <v>7</v>
      </c>
      <c r="BM109" s="1">
        <f t="shared" si="101"/>
        <v>7</v>
      </c>
      <c r="BN109" s="8">
        <f t="shared" si="102"/>
        <v>0.63338862916603822</v>
      </c>
      <c r="BO109" s="3">
        <f t="shared" si="103"/>
        <v>43.050000000000004</v>
      </c>
      <c r="BP109" s="20">
        <f t="shared" si="104"/>
        <v>0</v>
      </c>
      <c r="BQ109" s="20">
        <f t="shared" si="105"/>
        <v>0.35</v>
      </c>
      <c r="BR109" s="20">
        <f t="shared" si="106"/>
        <v>0.35</v>
      </c>
      <c r="BS109" s="3" t="str">
        <f t="shared" si="107"/>
        <v xml:space="preserve"> </v>
      </c>
      <c r="BV109" s="20" t="str">
        <f t="shared" si="108"/>
        <v xml:space="preserve"> </v>
      </c>
      <c r="BW109" s="5">
        <v>75</v>
      </c>
      <c r="BX109" s="5">
        <v>103</v>
      </c>
      <c r="BY109" s="21">
        <f t="shared" si="109"/>
        <v>0.2981574539363484</v>
      </c>
      <c r="BZ109" s="5">
        <v>91</v>
      </c>
      <c r="CA109" s="5">
        <v>113</v>
      </c>
      <c r="CB109" s="23">
        <f t="shared" si="110"/>
        <v>0.34170854271356782</v>
      </c>
      <c r="CC109" s="5">
        <v>108</v>
      </c>
      <c r="CD109" s="5">
        <v>107</v>
      </c>
      <c r="CE109" s="23">
        <f t="shared" si="111"/>
        <v>0.36013400335008378</v>
      </c>
      <c r="CF109" s="23">
        <f t="shared" si="112"/>
        <v>0.46596858638743455</v>
      </c>
      <c r="CG109" s="24">
        <v>4</v>
      </c>
      <c r="CH109" s="5">
        <v>248</v>
      </c>
      <c r="CI109" s="5">
        <v>256</v>
      </c>
      <c r="CJ109" s="5">
        <v>214</v>
      </c>
      <c r="CK109">
        <v>14.92212211</v>
      </c>
      <c r="CL109" s="5">
        <v>-0.54900000000000004</v>
      </c>
      <c r="CM109" s="5">
        <v>3</v>
      </c>
      <c r="CN109" s="5">
        <v>-0.155</v>
      </c>
      <c r="CO109" s="5">
        <v>1.171</v>
      </c>
      <c r="CP109" s="5">
        <v>-5.149</v>
      </c>
      <c r="CQ109" s="21">
        <f t="shared" si="113"/>
        <v>6.968641114982578E-2</v>
      </c>
      <c r="CR109" s="25">
        <f t="shared" si="114"/>
        <v>0.90313390313390318</v>
      </c>
      <c r="CS109" s="22">
        <f t="shared" si="115"/>
        <v>910.10254424888581</v>
      </c>
      <c r="CT109" s="21">
        <f t="shared" si="116"/>
        <v>-2.7179685716271038E-2</v>
      </c>
      <c r="CU109" s="26">
        <f t="shared" si="117"/>
        <v>1.8365472910927456</v>
      </c>
      <c r="CV109" s="27">
        <f t="shared" si="118"/>
        <v>3.1221303948576677</v>
      </c>
      <c r="CW109" s="27">
        <f t="shared" si="119"/>
        <v>26.354453627180902</v>
      </c>
      <c r="CX109" s="27">
        <f t="shared" si="120"/>
        <v>32.231404958677686</v>
      </c>
      <c r="CY109" s="27">
        <f t="shared" si="121"/>
        <v>48.484848484848484</v>
      </c>
      <c r="CZ109" s="27">
        <f t="shared" si="122"/>
        <v>61.983471074380169</v>
      </c>
      <c r="DA109" s="28">
        <f t="shared" si="123"/>
        <v>-13.498622589531685</v>
      </c>
      <c r="DB109" s="5">
        <v>20</v>
      </c>
      <c r="DC109" s="5">
        <v>34</v>
      </c>
      <c r="DD109" s="22">
        <v>267</v>
      </c>
      <c r="DE109" s="22">
        <v>317</v>
      </c>
      <c r="DF109" s="22">
        <v>111</v>
      </c>
      <c r="DG109" s="22">
        <v>138</v>
      </c>
      <c r="DH109" s="22">
        <v>186</v>
      </c>
      <c r="DI109" s="22">
        <v>130</v>
      </c>
      <c r="DJ109" s="29">
        <f t="shared" si="124"/>
        <v>-7.7778686628301141</v>
      </c>
      <c r="DK109" s="27">
        <f t="shared" si="125"/>
        <v>2.4194827859749326</v>
      </c>
      <c r="DL109" s="27">
        <f t="shared" si="126"/>
        <v>3.2920831350150723</v>
      </c>
      <c r="DM109" s="27">
        <f t="shared" si="127"/>
        <v>26.931619863557035</v>
      </c>
      <c r="DN109" s="27">
        <f t="shared" si="128"/>
        <v>28.200856734888148</v>
      </c>
      <c r="DO109" s="27">
        <f t="shared" si="129"/>
        <v>51.919720767888307</v>
      </c>
      <c r="DP109" s="27">
        <f t="shared" si="130"/>
        <v>54.339203553863236</v>
      </c>
      <c r="DQ109" s="30">
        <f t="shared" si="131"/>
        <v>-11.079139803556757</v>
      </c>
      <c r="DR109" s="5">
        <v>61</v>
      </c>
      <c r="DS109" s="5">
        <v>83</v>
      </c>
      <c r="DT109" s="5">
        <v>618</v>
      </c>
      <c r="DU109" s="5">
        <v>628</v>
      </c>
      <c r="DV109" s="5">
        <v>287</v>
      </c>
      <c r="DW109" s="5">
        <v>298</v>
      </c>
      <c r="DX109" s="5">
        <v>361</v>
      </c>
      <c r="DY109" s="5">
        <v>343</v>
      </c>
      <c r="DZ109" s="22">
        <v>7</v>
      </c>
      <c r="EA109" s="22">
        <v>4</v>
      </c>
      <c r="EB109" s="22">
        <f t="shared" si="132"/>
        <v>-3</v>
      </c>
      <c r="EC109" s="26">
        <f t="shared" si="133"/>
        <v>0.63338862916603822</v>
      </c>
      <c r="ED109" s="27">
        <f t="shared" si="134"/>
        <v>0.36193635952345043</v>
      </c>
      <c r="EE109" s="27">
        <f t="shared" si="135"/>
        <v>-0.27145226964258784</v>
      </c>
      <c r="EF109" s="6">
        <v>2.25</v>
      </c>
      <c r="EG109" s="6">
        <f t="shared" si="136"/>
        <v>5.113636363636364E-2</v>
      </c>
      <c r="EH109" s="5">
        <v>0.05</v>
      </c>
      <c r="EI109" s="5">
        <v>4.91</v>
      </c>
      <c r="EJ109" s="21">
        <f t="shared" si="137"/>
        <v>1.0080645161290324E-2</v>
      </c>
      <c r="EK109" s="1">
        <v>0</v>
      </c>
      <c r="EL109" s="22">
        <v>0</v>
      </c>
      <c r="EM109" s="22">
        <v>0</v>
      </c>
      <c r="EN109" s="1">
        <v>0</v>
      </c>
      <c r="EO109" s="3">
        <f t="shared" si="138"/>
        <v>0</v>
      </c>
      <c r="EP109" s="6">
        <f t="shared" si="139"/>
        <v>0</v>
      </c>
      <c r="EQ109" s="3">
        <f t="shared" si="140"/>
        <v>0</v>
      </c>
      <c r="ER109" s="20">
        <f t="shared" si="141"/>
        <v>0</v>
      </c>
      <c r="ES109" s="20">
        <f t="shared" si="142"/>
        <v>0</v>
      </c>
      <c r="ET109" s="20">
        <f t="shared" si="143"/>
        <v>0</v>
      </c>
      <c r="EU109" s="3" t="str">
        <f t="shared" si="144"/>
        <v xml:space="preserve"> </v>
      </c>
      <c r="EX109" s="20" t="str">
        <f t="shared" si="145"/>
        <v xml:space="preserve"> </v>
      </c>
      <c r="EY109" s="5">
        <v>3</v>
      </c>
      <c r="EZ109" s="5">
        <v>0</v>
      </c>
      <c r="FA109" s="22">
        <v>1</v>
      </c>
      <c r="FB109" s="22">
        <v>1</v>
      </c>
      <c r="FC109" s="22">
        <v>0</v>
      </c>
      <c r="FD109" s="22">
        <v>0</v>
      </c>
      <c r="FE109" s="22">
        <v>0</v>
      </c>
      <c r="FF109" s="22">
        <v>0</v>
      </c>
      <c r="FG109" s="22">
        <v>0</v>
      </c>
      <c r="FH109" s="22">
        <v>0</v>
      </c>
      <c r="FI109" s="6">
        <v>84.333333333300004</v>
      </c>
      <c r="FJ109" s="6">
        <f t="shared" si="146"/>
        <v>1.9166666666659091</v>
      </c>
      <c r="FK109" s="5">
        <v>1.91</v>
      </c>
      <c r="FL109" s="5">
        <v>3.01</v>
      </c>
      <c r="FM109" s="21">
        <f t="shared" si="147"/>
        <v>0.38821138211382111</v>
      </c>
      <c r="FN109" s="1">
        <v>1</v>
      </c>
      <c r="FO109" s="22">
        <v>0</v>
      </c>
      <c r="FP109" s="22">
        <v>0</v>
      </c>
      <c r="FQ109" s="1">
        <v>0</v>
      </c>
      <c r="FR109" s="1">
        <f t="shared" si="148"/>
        <v>1</v>
      </c>
      <c r="FS109" s="3">
        <f t="shared" si="149"/>
        <v>0</v>
      </c>
      <c r="FT109" s="3" t="str">
        <f t="shared" si="150"/>
        <v xml:space="preserve"> </v>
      </c>
      <c r="FW109" s="20" t="str">
        <f t="shared" si="151"/>
        <v xml:space="preserve"> </v>
      </c>
      <c r="FX109" s="5">
        <v>3</v>
      </c>
      <c r="FY109" s="5">
        <v>8</v>
      </c>
      <c r="FZ109" s="22">
        <v>4</v>
      </c>
      <c r="GA109" s="22">
        <v>71</v>
      </c>
      <c r="GB109" s="22">
        <v>4</v>
      </c>
      <c r="GC109" s="22">
        <v>21</v>
      </c>
      <c r="GD109" s="22">
        <v>33</v>
      </c>
      <c r="GE109" s="22">
        <v>7</v>
      </c>
      <c r="GF109" s="22">
        <v>0</v>
      </c>
      <c r="GG109" s="22">
        <v>0</v>
      </c>
      <c r="GH109" s="1">
        <v>27</v>
      </c>
      <c r="GI109" s="1">
        <v>3</v>
      </c>
      <c r="GJ109" s="1">
        <v>43</v>
      </c>
      <c r="GK109" s="1">
        <v>9</v>
      </c>
      <c r="GN109" s="31" t="str">
        <f t="shared" si="152"/>
        <v xml:space="preserve"> 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32" t="str">
        <f t="shared" si="153"/>
        <v xml:space="preserve"> </v>
      </c>
      <c r="GW109" s="9">
        <f t="shared" si="154"/>
        <v>4</v>
      </c>
      <c r="GX109" s="10">
        <v>0.1</v>
      </c>
      <c r="GY109" s="10">
        <v>0.8</v>
      </c>
      <c r="GZ109" s="10">
        <v>0.9</v>
      </c>
      <c r="HA109" s="29">
        <f t="shared" si="155"/>
        <v>2.0454545454545454E-2</v>
      </c>
      <c r="HB109" s="29">
        <f t="shared" si="156"/>
        <v>7.2030412840980509E-2</v>
      </c>
      <c r="HC109">
        <v>12.3</v>
      </c>
      <c r="HD109">
        <v>15.6</v>
      </c>
      <c r="HE109">
        <v>-3.3</v>
      </c>
      <c r="HF109">
        <v>0.2</v>
      </c>
      <c r="HG109">
        <v>0.9</v>
      </c>
      <c r="HH109">
        <v>0</v>
      </c>
      <c r="HI109">
        <v>1</v>
      </c>
      <c r="HJ109" s="11">
        <f t="shared" si="157"/>
        <v>2.2727272727272728E-2</v>
      </c>
      <c r="HK109" s="11">
        <f t="shared" si="158"/>
        <v>8.0033792045533902E-2</v>
      </c>
      <c r="HL109">
        <v>99</v>
      </c>
      <c r="HM109">
        <v>0</v>
      </c>
      <c r="HN109">
        <v>0</v>
      </c>
      <c r="HQ109" s="33">
        <v>1250000</v>
      </c>
      <c r="HR109" s="33">
        <v>0</v>
      </c>
      <c r="HS109" s="30">
        <f t="shared" si="159"/>
        <v>-0.31707317073170738</v>
      </c>
    </row>
    <row r="110" spans="1:227" x14ac:dyDescent="0.2">
      <c r="A110" s="1">
        <v>33</v>
      </c>
      <c r="B110" s="2" t="s">
        <v>824</v>
      </c>
      <c r="C110" s="2" t="s">
        <v>265</v>
      </c>
      <c r="D110" s="2" t="s">
        <v>266</v>
      </c>
      <c r="E110" s="2" t="s">
        <v>230</v>
      </c>
      <c r="F110" s="2">
        <v>77</v>
      </c>
      <c r="G110" s="2">
        <v>265</v>
      </c>
      <c r="H110" s="2" t="s">
        <v>249</v>
      </c>
      <c r="J110" s="3">
        <v>28</v>
      </c>
      <c r="K110" s="5" t="s">
        <v>825</v>
      </c>
      <c r="L110" s="5" t="s">
        <v>826</v>
      </c>
      <c r="M110" s="5" t="s">
        <v>785</v>
      </c>
      <c r="N110" s="5" t="s">
        <v>335</v>
      </c>
      <c r="O110" s="2" t="s">
        <v>335</v>
      </c>
      <c r="P110" s="2" t="s">
        <v>271</v>
      </c>
      <c r="Q110" s="1">
        <v>43</v>
      </c>
      <c r="R110" s="1">
        <v>8</v>
      </c>
      <c r="S110" s="1">
        <v>20</v>
      </c>
      <c r="T110" s="1">
        <v>28</v>
      </c>
      <c r="U110" s="1">
        <v>-1</v>
      </c>
      <c r="V110" s="1">
        <v>142</v>
      </c>
      <c r="W110" s="20">
        <f t="shared" si="80"/>
        <v>5.6338028169014086E-2</v>
      </c>
      <c r="X110" s="6">
        <v>1049.3333333333001</v>
      </c>
      <c r="Y110" s="6">
        <f t="shared" si="81"/>
        <v>24.403100775193025</v>
      </c>
      <c r="Z110" s="1">
        <v>1103</v>
      </c>
      <c r="AA110" s="6">
        <f t="shared" si="82"/>
        <v>25.651162790697676</v>
      </c>
      <c r="AB110" s="8">
        <f t="shared" si="83"/>
        <v>0.95134481716527652</v>
      </c>
      <c r="AC110" s="3">
        <f t="shared" si="84"/>
        <v>97.441441441441441</v>
      </c>
      <c r="AD110" s="8">
        <f t="shared" si="85"/>
        <v>5.5716199045298653</v>
      </c>
      <c r="AE110" s="20">
        <f t="shared" si="86"/>
        <v>0.16326530612244897</v>
      </c>
      <c r="AF110" s="20">
        <f t="shared" si="87"/>
        <v>0.40816326530612246</v>
      </c>
      <c r="AG110" s="20">
        <f t="shared" si="88"/>
        <v>0.5714285714285714</v>
      </c>
      <c r="AH110" s="3" t="e">
        <f t="shared" si="89"/>
        <v>#VALUE!</v>
      </c>
      <c r="AI110" s="3" t="str">
        <f t="shared" si="90"/>
        <v xml:space="preserve"> </v>
      </c>
      <c r="AJ110" s="3" t="str">
        <f t="shared" si="91"/>
        <v xml:space="preserve"> </v>
      </c>
      <c r="AK110" s="20" t="e">
        <f t="shared" si="92"/>
        <v>#VALUE!</v>
      </c>
      <c r="AL110" s="6">
        <v>0</v>
      </c>
      <c r="AM110" s="1">
        <v>80</v>
      </c>
      <c r="AN110" s="1">
        <v>47</v>
      </c>
      <c r="AO110" s="1">
        <v>56</v>
      </c>
      <c r="AP110" s="1">
        <v>50</v>
      </c>
      <c r="AQ110" s="1">
        <v>26</v>
      </c>
      <c r="AR110" s="6">
        <f t="shared" si="93"/>
        <v>4.5743329097841352</v>
      </c>
      <c r="AS110" s="6">
        <f t="shared" si="94"/>
        <v>2.6874205844981791</v>
      </c>
      <c r="AT110" s="6">
        <f t="shared" si="95"/>
        <v>3.2020330368488943</v>
      </c>
      <c r="AU110" s="6">
        <f t="shared" si="96"/>
        <v>2.8589580686150842</v>
      </c>
      <c r="AV110" s="6">
        <f t="shared" si="97"/>
        <v>1.4866581956798437</v>
      </c>
      <c r="AW110" s="1">
        <v>34</v>
      </c>
      <c r="AX110" s="1">
        <v>17</v>
      </c>
      <c r="AY110" s="1">
        <v>0</v>
      </c>
      <c r="AZ110" s="1">
        <v>0</v>
      </c>
      <c r="BA110" s="1">
        <v>0</v>
      </c>
      <c r="BB110" s="1">
        <v>0</v>
      </c>
      <c r="BC110" s="7">
        <f>(EA110+FH110+GG110)-(DZ110+FG110+GF110)-((BD110/60)*(-0.29)+(EF110/60)*0.11+(FI110/60)*(-0.33))</f>
        <v>-7.9409777777781843</v>
      </c>
      <c r="BD110" s="6">
        <v>873.18333333329997</v>
      </c>
      <c r="BE110" s="6">
        <f t="shared" si="99"/>
        <v>20.306589147286047</v>
      </c>
      <c r="BF110" s="5">
        <v>19.59</v>
      </c>
      <c r="BG110" s="5">
        <v>30.3</v>
      </c>
      <c r="BH110" s="21">
        <f t="shared" si="100"/>
        <v>0.39266386049308477</v>
      </c>
      <c r="BI110" s="1">
        <v>4</v>
      </c>
      <c r="BJ110" s="22">
        <v>5</v>
      </c>
      <c r="BK110" s="22">
        <v>7</v>
      </c>
      <c r="BL110" s="1">
        <v>14</v>
      </c>
      <c r="BM110" s="1">
        <f t="shared" si="101"/>
        <v>18</v>
      </c>
      <c r="BN110" s="8">
        <f t="shared" si="102"/>
        <v>1.23685365807109</v>
      </c>
      <c r="BO110" s="3">
        <f t="shared" si="103"/>
        <v>58.108108108108105</v>
      </c>
      <c r="BP110" s="20">
        <f t="shared" si="104"/>
        <v>0.10810810810810811</v>
      </c>
      <c r="BQ110" s="20">
        <f t="shared" si="105"/>
        <v>0.3783783783783784</v>
      </c>
      <c r="BR110" s="20">
        <f t="shared" si="106"/>
        <v>0.48648648648648651</v>
      </c>
      <c r="BS110" s="3" t="str">
        <f t="shared" si="107"/>
        <v xml:space="preserve"> </v>
      </c>
      <c r="BV110" s="20" t="str">
        <f t="shared" si="108"/>
        <v xml:space="preserve"> </v>
      </c>
      <c r="BW110" s="5">
        <v>121</v>
      </c>
      <c r="BX110" s="5">
        <v>137</v>
      </c>
      <c r="BY110" s="21">
        <f t="shared" si="109"/>
        <v>0.31812577065351416</v>
      </c>
      <c r="BZ110" s="5">
        <v>128</v>
      </c>
      <c r="CA110" s="5">
        <v>129</v>
      </c>
      <c r="CB110" s="23">
        <f t="shared" si="110"/>
        <v>0.31689272503082616</v>
      </c>
      <c r="CC110" s="5">
        <v>153</v>
      </c>
      <c r="CD110" s="5">
        <v>143</v>
      </c>
      <c r="CE110" s="23">
        <f t="shared" si="111"/>
        <v>0.36498150431565968</v>
      </c>
      <c r="CF110" s="23">
        <f t="shared" si="112"/>
        <v>0.50097087378640781</v>
      </c>
      <c r="CG110" s="24">
        <v>5</v>
      </c>
      <c r="CH110" s="5">
        <v>330</v>
      </c>
      <c r="CI110" s="5">
        <v>289</v>
      </c>
      <c r="CJ110" s="5">
        <v>284</v>
      </c>
      <c r="CK110">
        <v>15.921255840000001</v>
      </c>
      <c r="CL110" s="5">
        <v>0.60799999999999998</v>
      </c>
      <c r="CM110" s="5">
        <v>4</v>
      </c>
      <c r="CN110" s="5">
        <v>0.60899999999999999</v>
      </c>
      <c r="CO110" s="5">
        <v>0.114</v>
      </c>
      <c r="CP110" s="5">
        <v>-0.84</v>
      </c>
      <c r="CQ110" s="21">
        <f t="shared" si="113"/>
        <v>8.6046511627906982E-2</v>
      </c>
      <c r="CR110" s="25">
        <f t="shared" si="114"/>
        <v>0.9017857142857143</v>
      </c>
      <c r="CS110" s="22">
        <f t="shared" si="115"/>
        <v>910.39036544850501</v>
      </c>
      <c r="CT110" s="21">
        <f t="shared" si="116"/>
        <v>-1.2167774086378716E-2</v>
      </c>
      <c r="CU110" s="26">
        <f t="shared" si="117"/>
        <v>2.6354214893692793</v>
      </c>
      <c r="CV110" s="27">
        <f t="shared" si="118"/>
        <v>3.1340147441148192</v>
      </c>
      <c r="CW110" s="27">
        <f t="shared" si="119"/>
        <v>30.627871362940272</v>
      </c>
      <c r="CX110" s="27">
        <f t="shared" si="120"/>
        <v>31.909968303714521</v>
      </c>
      <c r="CY110" s="27">
        <f t="shared" si="121"/>
        <v>58.264183197407313</v>
      </c>
      <c r="CZ110" s="27">
        <f t="shared" si="122"/>
        <v>56.91085864881228</v>
      </c>
      <c r="DA110" s="28">
        <f t="shared" si="123"/>
        <v>1.3533245485950331</v>
      </c>
      <c r="DB110" s="5">
        <v>37</v>
      </c>
      <c r="DC110" s="5">
        <v>44</v>
      </c>
      <c r="DD110" s="22">
        <v>393</v>
      </c>
      <c r="DE110" s="22">
        <v>404</v>
      </c>
      <c r="DF110" s="22">
        <v>177</v>
      </c>
      <c r="DG110" s="22">
        <v>163</v>
      </c>
      <c r="DH110" s="22">
        <v>188</v>
      </c>
      <c r="DI110" s="22">
        <v>211</v>
      </c>
      <c r="DJ110" s="29">
        <f t="shared" si="124"/>
        <v>2.6890235777212457</v>
      </c>
      <c r="DK110" s="27">
        <f t="shared" si="125"/>
        <v>2.3946580704582083</v>
      </c>
      <c r="DL110" s="27">
        <f t="shared" si="126"/>
        <v>2.3946580704582083</v>
      </c>
      <c r="DM110" s="27">
        <f t="shared" si="127"/>
        <v>26.295187658300712</v>
      </c>
      <c r="DN110" s="27">
        <f t="shared" si="128"/>
        <v>28.874050195717242</v>
      </c>
      <c r="DO110" s="27">
        <f t="shared" si="129"/>
        <v>55.307391204236701</v>
      </c>
      <c r="DP110" s="27">
        <f t="shared" si="130"/>
        <v>58.761224959705267</v>
      </c>
      <c r="DQ110" s="30">
        <f t="shared" si="131"/>
        <v>4.8071583040635986</v>
      </c>
      <c r="DR110" s="5">
        <v>52</v>
      </c>
      <c r="DS110" s="5">
        <v>52</v>
      </c>
      <c r="DT110" s="5">
        <v>519</v>
      </c>
      <c r="DU110" s="5">
        <v>575</v>
      </c>
      <c r="DV110" s="5">
        <v>274</v>
      </c>
      <c r="DW110" s="5">
        <v>289</v>
      </c>
      <c r="DX110" s="5">
        <v>360</v>
      </c>
      <c r="DY110" s="5">
        <v>356</v>
      </c>
      <c r="DZ110" s="22">
        <v>14</v>
      </c>
      <c r="EA110" s="22">
        <v>1</v>
      </c>
      <c r="EB110" s="22">
        <f t="shared" si="132"/>
        <v>-13</v>
      </c>
      <c r="EC110" s="26">
        <f t="shared" si="133"/>
        <v>0.96199728961084774</v>
      </c>
      <c r="ED110" s="27">
        <f t="shared" si="134"/>
        <v>6.8714092115060563E-2</v>
      </c>
      <c r="EE110" s="27">
        <f t="shared" si="135"/>
        <v>-0.89328319749578722</v>
      </c>
      <c r="EF110" s="6">
        <v>154.11666666670001</v>
      </c>
      <c r="EG110" s="6">
        <f t="shared" si="136"/>
        <v>3.5841085271325586</v>
      </c>
      <c r="EH110" s="5">
        <v>3.39</v>
      </c>
      <c r="EI110" s="5">
        <v>1.44</v>
      </c>
      <c r="EJ110" s="21">
        <f t="shared" si="137"/>
        <v>0.70186335403726707</v>
      </c>
      <c r="EK110" s="1">
        <v>4</v>
      </c>
      <c r="EL110" s="22">
        <v>4</v>
      </c>
      <c r="EM110" s="22">
        <v>2</v>
      </c>
      <c r="EN110" s="1">
        <v>6</v>
      </c>
      <c r="EO110" s="3">
        <f t="shared" si="138"/>
        <v>10</v>
      </c>
      <c r="EP110" s="6">
        <f t="shared" si="139"/>
        <v>3.8931545366056248</v>
      </c>
      <c r="EQ110" s="3">
        <f t="shared" si="140"/>
        <v>39.333333333333329</v>
      </c>
      <c r="ER110" s="20">
        <f t="shared" si="141"/>
        <v>0.33333333333333331</v>
      </c>
      <c r="ES110" s="20">
        <f t="shared" si="142"/>
        <v>0.5</v>
      </c>
      <c r="ET110" s="20">
        <f t="shared" si="143"/>
        <v>0.83333333333333326</v>
      </c>
      <c r="EU110" s="3" t="str">
        <f t="shared" si="144"/>
        <v xml:space="preserve"> </v>
      </c>
      <c r="EX110" s="20" t="str">
        <f t="shared" si="145"/>
        <v xml:space="preserve"> </v>
      </c>
      <c r="EY110" s="5">
        <v>12</v>
      </c>
      <c r="EZ110" s="5">
        <v>2</v>
      </c>
      <c r="FA110" s="22">
        <v>106</v>
      </c>
      <c r="FB110" s="22">
        <v>16</v>
      </c>
      <c r="FC110" s="22">
        <v>46</v>
      </c>
      <c r="FD110" s="22">
        <v>8</v>
      </c>
      <c r="FE110" s="22">
        <v>3</v>
      </c>
      <c r="FF110" s="22">
        <v>68</v>
      </c>
      <c r="FG110" s="22">
        <v>0</v>
      </c>
      <c r="FH110" s="22">
        <v>1</v>
      </c>
      <c r="FI110" s="6">
        <v>22.0333333333</v>
      </c>
      <c r="FJ110" s="6">
        <f t="shared" si="146"/>
        <v>0.51240310077441864</v>
      </c>
      <c r="FK110" s="5">
        <v>0.5</v>
      </c>
      <c r="FL110" s="5">
        <v>3.68</v>
      </c>
      <c r="FM110" s="21">
        <f t="shared" si="147"/>
        <v>0.11961722488038279</v>
      </c>
      <c r="FN110" s="1">
        <v>0</v>
      </c>
      <c r="FO110" s="22">
        <v>0</v>
      </c>
      <c r="FP110" s="22">
        <v>0</v>
      </c>
      <c r="FQ110" s="1">
        <v>0</v>
      </c>
      <c r="FR110" s="1">
        <f t="shared" si="148"/>
        <v>0</v>
      </c>
      <c r="FS110" s="3">
        <f t="shared" si="149"/>
        <v>0</v>
      </c>
      <c r="FT110" s="3" t="str">
        <f t="shared" si="150"/>
        <v xml:space="preserve"> </v>
      </c>
      <c r="FW110" s="20" t="str">
        <f t="shared" si="151"/>
        <v xml:space="preserve"> </v>
      </c>
      <c r="FX110" s="5">
        <v>0</v>
      </c>
      <c r="FY110" s="5">
        <v>1</v>
      </c>
      <c r="FZ110" s="22">
        <v>5</v>
      </c>
      <c r="GA110" s="22">
        <v>14</v>
      </c>
      <c r="GB110" s="22">
        <v>3</v>
      </c>
      <c r="GC110" s="22">
        <v>9</v>
      </c>
      <c r="GD110" s="22">
        <v>6</v>
      </c>
      <c r="GE110" s="22">
        <v>1</v>
      </c>
      <c r="GF110" s="22">
        <v>0</v>
      </c>
      <c r="GG110" s="22">
        <v>0</v>
      </c>
      <c r="GH110" s="1">
        <v>56</v>
      </c>
      <c r="GI110" s="1">
        <v>12</v>
      </c>
      <c r="GJ110" s="1">
        <v>47</v>
      </c>
      <c r="GK110" s="1">
        <v>2</v>
      </c>
      <c r="GL110" s="1">
        <v>1</v>
      </c>
      <c r="GM110" s="1">
        <v>0</v>
      </c>
      <c r="GN110" s="31">
        <f t="shared" si="152"/>
        <v>0</v>
      </c>
      <c r="GO110" s="1">
        <v>0</v>
      </c>
      <c r="GP110" s="1">
        <v>1</v>
      </c>
      <c r="GQ110" s="1">
        <v>2</v>
      </c>
      <c r="GR110" s="1">
        <v>2</v>
      </c>
      <c r="GS110" s="1">
        <v>0</v>
      </c>
      <c r="GT110" s="1">
        <v>0</v>
      </c>
      <c r="GU110" s="1">
        <v>0</v>
      </c>
      <c r="GV110" s="32" t="str">
        <f t="shared" si="153"/>
        <v xml:space="preserve"> </v>
      </c>
      <c r="GW110" s="9">
        <f t="shared" si="154"/>
        <v>4</v>
      </c>
      <c r="GX110" s="10">
        <v>2.8</v>
      </c>
      <c r="GY110" s="10">
        <v>1.9</v>
      </c>
      <c r="GZ110" s="10">
        <v>4.7</v>
      </c>
      <c r="HA110" s="29">
        <f t="shared" si="155"/>
        <v>0.10930232558139535</v>
      </c>
      <c r="HB110" s="29">
        <f t="shared" si="156"/>
        <v>0.26874205844981791</v>
      </c>
      <c r="HC110">
        <v>25.7</v>
      </c>
      <c r="HD110">
        <v>21.2</v>
      </c>
      <c r="HE110">
        <v>3.3</v>
      </c>
      <c r="HF110">
        <v>5.4</v>
      </c>
      <c r="HG110">
        <v>1.6</v>
      </c>
      <c r="HH110">
        <v>-0.30000000000000004</v>
      </c>
      <c r="HI110">
        <v>6.7</v>
      </c>
      <c r="HJ110" s="11">
        <f t="shared" si="157"/>
        <v>0.1558139534883721</v>
      </c>
      <c r="HK110" s="11">
        <f t="shared" si="158"/>
        <v>0.3831003811944213</v>
      </c>
      <c r="HL110">
        <v>99</v>
      </c>
      <c r="HM110">
        <v>0</v>
      </c>
      <c r="HN110">
        <v>0</v>
      </c>
      <c r="HO110">
        <v>5</v>
      </c>
      <c r="HP110" t="s">
        <v>336</v>
      </c>
      <c r="HQ110" s="33">
        <v>5200000</v>
      </c>
      <c r="HR110" s="33">
        <v>0</v>
      </c>
      <c r="HS110" s="30">
        <f t="shared" si="159"/>
        <v>-1.5536585365853659</v>
      </c>
    </row>
    <row r="111" spans="1:227" x14ac:dyDescent="0.2">
      <c r="A111" s="1">
        <v>32</v>
      </c>
      <c r="B111" s="2" t="s">
        <v>827</v>
      </c>
      <c r="C111" s="2" t="s">
        <v>256</v>
      </c>
      <c r="D111" s="2" t="s">
        <v>257</v>
      </c>
      <c r="E111" s="2" t="s">
        <v>240</v>
      </c>
      <c r="F111" s="2">
        <v>67</v>
      </c>
      <c r="G111" s="2">
        <v>153</v>
      </c>
      <c r="H111" s="2" t="s">
        <v>231</v>
      </c>
      <c r="J111" s="3">
        <v>24</v>
      </c>
      <c r="K111" s="5" t="s">
        <v>828</v>
      </c>
      <c r="L111" s="5" t="s">
        <v>829</v>
      </c>
      <c r="M111" s="5" t="s">
        <v>576</v>
      </c>
      <c r="N111" s="5" t="s">
        <v>286</v>
      </c>
      <c r="O111" s="2" t="s">
        <v>286</v>
      </c>
      <c r="P111" s="2" t="s">
        <v>314</v>
      </c>
      <c r="Q111" s="1">
        <v>4</v>
      </c>
      <c r="R111" s="1">
        <v>0</v>
      </c>
      <c r="S111" s="1">
        <v>1</v>
      </c>
      <c r="T111" s="1">
        <v>1</v>
      </c>
      <c r="U111" s="1">
        <v>-2</v>
      </c>
      <c r="V111" s="1">
        <v>1</v>
      </c>
      <c r="W111" s="20">
        <f t="shared" si="80"/>
        <v>0</v>
      </c>
      <c r="X111" s="6">
        <v>41.816666666700002</v>
      </c>
      <c r="Y111" s="6">
        <f t="shared" si="81"/>
        <v>10.454166666675</v>
      </c>
      <c r="Z111" s="1">
        <v>63</v>
      </c>
      <c r="AA111" s="6">
        <f t="shared" si="82"/>
        <v>15.75</v>
      </c>
      <c r="AB111" s="8">
        <f t="shared" si="83"/>
        <v>0.6637566137571429</v>
      </c>
      <c r="AC111" s="3">
        <f t="shared" si="84"/>
        <v>0</v>
      </c>
      <c r="AD111" s="8">
        <f t="shared" si="85"/>
        <v>0</v>
      </c>
      <c r="AE111" s="20">
        <f t="shared" si="86"/>
        <v>0</v>
      </c>
      <c r="AF111" s="20">
        <f t="shared" si="87"/>
        <v>0</v>
      </c>
      <c r="AG111" s="20">
        <f t="shared" si="88"/>
        <v>0</v>
      </c>
      <c r="AH111" s="3">
        <f t="shared" si="89"/>
        <v>17</v>
      </c>
      <c r="AI111" s="3">
        <f t="shared" si="90"/>
        <v>7</v>
      </c>
      <c r="AJ111" s="3">
        <f t="shared" si="91"/>
        <v>10</v>
      </c>
      <c r="AK111" s="20">
        <f t="shared" si="92"/>
        <v>0.41176470588235292</v>
      </c>
      <c r="AL111" s="6">
        <v>6.8</v>
      </c>
      <c r="AM111" s="1">
        <v>3</v>
      </c>
      <c r="AN111" s="1">
        <v>1</v>
      </c>
      <c r="AO111" s="1">
        <v>2</v>
      </c>
      <c r="AP111" s="1">
        <v>1</v>
      </c>
      <c r="AQ111" s="1">
        <v>0</v>
      </c>
      <c r="AR111" s="6">
        <f t="shared" si="93"/>
        <v>4.3045037863656397</v>
      </c>
      <c r="AS111" s="6">
        <f t="shared" si="94"/>
        <v>1.4348345954552133</v>
      </c>
      <c r="AT111" s="6">
        <f t="shared" si="95"/>
        <v>2.8696691909104266</v>
      </c>
      <c r="AU111" s="6">
        <f t="shared" si="96"/>
        <v>1.4348345954552133</v>
      </c>
      <c r="AV111" s="6">
        <f t="shared" si="97"/>
        <v>0</v>
      </c>
      <c r="AW111" s="1">
        <v>2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7">
        <f>(EA111+FH111+GG111)-(DZ111+FG111+GF111)-((BD111/60)*(0.11)+(EF111/60)*(-0.14)+(FI111/60)*(0.13))</f>
        <v>-1.0734055555557667</v>
      </c>
      <c r="BD111" s="6">
        <v>38.316666666700002</v>
      </c>
      <c r="BE111" s="6">
        <f t="shared" si="99"/>
        <v>9.5791666666750004</v>
      </c>
      <c r="BF111" s="5">
        <v>9.4600000000000009</v>
      </c>
      <c r="BG111" s="5">
        <v>39.380000000000003</v>
      </c>
      <c r="BH111" s="21">
        <f t="shared" si="100"/>
        <v>0.19369369369369369</v>
      </c>
      <c r="BI111" s="1">
        <v>0</v>
      </c>
      <c r="BJ111" s="22">
        <v>0</v>
      </c>
      <c r="BK111" s="22">
        <v>0</v>
      </c>
      <c r="BL111" s="1">
        <v>1</v>
      </c>
      <c r="BM111" s="1">
        <f t="shared" si="101"/>
        <v>1</v>
      </c>
      <c r="BN111" s="8">
        <f t="shared" si="102"/>
        <v>1.5658982166145576</v>
      </c>
      <c r="BO111" s="3">
        <f t="shared" si="103"/>
        <v>0</v>
      </c>
      <c r="BP111" s="20">
        <f t="shared" si="104"/>
        <v>0</v>
      </c>
      <c r="BQ111" s="20">
        <f t="shared" si="105"/>
        <v>0</v>
      </c>
      <c r="BR111" s="20">
        <f t="shared" si="106"/>
        <v>0</v>
      </c>
      <c r="BS111" s="3">
        <f t="shared" si="107"/>
        <v>15</v>
      </c>
      <c r="BT111" s="1">
        <v>6</v>
      </c>
      <c r="BU111" s="1">
        <v>9</v>
      </c>
      <c r="BV111" s="20">
        <f t="shared" si="108"/>
        <v>0.4</v>
      </c>
      <c r="BW111" s="5">
        <v>3</v>
      </c>
      <c r="BX111" s="5">
        <v>4</v>
      </c>
      <c r="BY111" s="21">
        <f t="shared" si="109"/>
        <v>0.20588235294117646</v>
      </c>
      <c r="BZ111" s="5">
        <v>7</v>
      </c>
      <c r="CA111" s="5">
        <v>8</v>
      </c>
      <c r="CB111" s="23">
        <f t="shared" si="110"/>
        <v>0.44117647058823528</v>
      </c>
      <c r="CC111" s="5">
        <v>6</v>
      </c>
      <c r="CD111" s="5">
        <v>6</v>
      </c>
      <c r="CE111" s="23">
        <f t="shared" si="111"/>
        <v>0.35294117647058826</v>
      </c>
      <c r="CF111" s="23">
        <f t="shared" si="112"/>
        <v>0.31818181818181818</v>
      </c>
      <c r="CG111" s="24">
        <v>1</v>
      </c>
      <c r="CH111" s="5">
        <v>14</v>
      </c>
      <c r="CI111" s="5">
        <v>14</v>
      </c>
      <c r="CJ111" s="5">
        <v>10</v>
      </c>
      <c r="CK111">
        <v>15.160985</v>
      </c>
      <c r="CL111" s="5">
        <v>0.64300000000000002</v>
      </c>
      <c r="CM111" s="5">
        <v>4</v>
      </c>
      <c r="CN111" s="5">
        <v>-1.1100000000000001</v>
      </c>
      <c r="CO111" s="5">
        <v>1.6059999999999999</v>
      </c>
      <c r="CP111" s="5">
        <v>-9.7940000000000005</v>
      </c>
      <c r="CQ111" s="21">
        <f t="shared" si="113"/>
        <v>0</v>
      </c>
      <c r="CR111" s="25">
        <f t="shared" si="114"/>
        <v>0.8571428571428571</v>
      </c>
      <c r="CS111" s="22">
        <f t="shared" si="115"/>
        <v>857.14285714285711</v>
      </c>
      <c r="CT111" s="21">
        <f t="shared" si="116"/>
        <v>-0.1428571428571429</v>
      </c>
      <c r="CU111" s="26">
        <f t="shared" si="117"/>
        <v>0</v>
      </c>
      <c r="CV111" s="27">
        <f t="shared" si="118"/>
        <v>4.7568710359408035</v>
      </c>
      <c r="CW111" s="27">
        <f t="shared" si="119"/>
        <v>15.856236786469344</v>
      </c>
      <c r="CX111" s="27">
        <f t="shared" si="120"/>
        <v>33.298097251585624</v>
      </c>
      <c r="CY111" s="27">
        <f t="shared" si="121"/>
        <v>38.054968287526428</v>
      </c>
      <c r="CZ111" s="27">
        <f t="shared" si="122"/>
        <v>66.596194503171247</v>
      </c>
      <c r="DA111" s="28">
        <f t="shared" si="123"/>
        <v>-28.541226215644819</v>
      </c>
      <c r="DB111" s="5">
        <v>0</v>
      </c>
      <c r="DC111" s="5">
        <v>3</v>
      </c>
      <c r="DD111" s="22">
        <v>10</v>
      </c>
      <c r="DE111" s="22">
        <v>18</v>
      </c>
      <c r="DF111" s="22">
        <v>6</v>
      </c>
      <c r="DG111" s="22">
        <v>9</v>
      </c>
      <c r="DH111" s="22">
        <v>12</v>
      </c>
      <c r="DI111" s="22">
        <v>8</v>
      </c>
      <c r="DJ111" s="29">
        <f t="shared" si="124"/>
        <v>-15.583589852008455</v>
      </c>
      <c r="DK111" s="27">
        <f t="shared" si="125"/>
        <v>3.4281361097003553</v>
      </c>
      <c r="DL111" s="27">
        <f t="shared" si="126"/>
        <v>2.2854240731335702</v>
      </c>
      <c r="DM111" s="27">
        <f t="shared" si="127"/>
        <v>22.092432706957847</v>
      </c>
      <c r="DN111" s="27">
        <f t="shared" si="128"/>
        <v>27.425088877602843</v>
      </c>
      <c r="DO111" s="27">
        <f t="shared" si="129"/>
        <v>42.661249365159982</v>
      </c>
      <c r="DP111" s="27">
        <f t="shared" si="130"/>
        <v>59.421025901472824</v>
      </c>
      <c r="DQ111" s="30">
        <f t="shared" si="131"/>
        <v>-11.781449679331978</v>
      </c>
      <c r="DR111" s="5">
        <v>9</v>
      </c>
      <c r="DS111" s="5">
        <v>6</v>
      </c>
      <c r="DT111" s="5">
        <v>49</v>
      </c>
      <c r="DU111" s="5">
        <v>66</v>
      </c>
      <c r="DV111" s="5">
        <v>32</v>
      </c>
      <c r="DW111" s="5">
        <v>40</v>
      </c>
      <c r="DX111" s="5">
        <v>44</v>
      </c>
      <c r="DY111" s="5">
        <v>22</v>
      </c>
      <c r="DZ111" s="22">
        <v>1</v>
      </c>
      <c r="EA111" s="22">
        <v>0</v>
      </c>
      <c r="EB111" s="22">
        <f t="shared" si="132"/>
        <v>-1</v>
      </c>
      <c r="EC111" s="26">
        <f t="shared" si="133"/>
        <v>1.5658982166145576</v>
      </c>
      <c r="ED111" s="27">
        <f t="shared" si="134"/>
        <v>0</v>
      </c>
      <c r="EE111" s="27">
        <f t="shared" si="135"/>
        <v>-1.5658982166145576</v>
      </c>
      <c r="EF111" s="6">
        <v>0.98333333330000006</v>
      </c>
      <c r="EG111" s="6">
        <f t="shared" si="136"/>
        <v>0.24583333332500001</v>
      </c>
      <c r="EH111" s="5">
        <v>0.25</v>
      </c>
      <c r="EI111" s="5">
        <v>3.65</v>
      </c>
      <c r="EJ111" s="21">
        <f t="shared" si="137"/>
        <v>6.4102564102564111E-2</v>
      </c>
      <c r="EK111" s="1">
        <v>0</v>
      </c>
      <c r="EL111" s="22">
        <v>0</v>
      </c>
      <c r="EM111" s="22">
        <v>0</v>
      </c>
      <c r="EN111" s="1">
        <v>0</v>
      </c>
      <c r="EO111" s="3">
        <f t="shared" si="138"/>
        <v>0</v>
      </c>
      <c r="EP111" s="6">
        <f t="shared" si="139"/>
        <v>0</v>
      </c>
      <c r="EQ111" s="3">
        <f t="shared" si="140"/>
        <v>0</v>
      </c>
      <c r="ER111" s="20">
        <f t="shared" si="141"/>
        <v>0</v>
      </c>
      <c r="ES111" s="20">
        <f t="shared" si="142"/>
        <v>0</v>
      </c>
      <c r="ET111" s="20">
        <f t="shared" si="143"/>
        <v>0</v>
      </c>
      <c r="EU111" s="3" t="str">
        <f t="shared" si="144"/>
        <v xml:space="preserve"> </v>
      </c>
      <c r="EV111" s="1">
        <v>0</v>
      </c>
      <c r="EW111" s="1">
        <v>0</v>
      </c>
      <c r="EX111" s="20" t="str">
        <f t="shared" si="145"/>
        <v xml:space="preserve"> </v>
      </c>
      <c r="EY111" s="5">
        <v>0</v>
      </c>
      <c r="EZ111" s="5">
        <v>0</v>
      </c>
      <c r="FA111" s="22">
        <v>0</v>
      </c>
      <c r="FB111" s="22">
        <v>0</v>
      </c>
      <c r="FC111" s="22">
        <v>0</v>
      </c>
      <c r="FD111" s="22">
        <v>0</v>
      </c>
      <c r="FE111" s="22">
        <v>0</v>
      </c>
      <c r="FF111" s="22">
        <v>0</v>
      </c>
      <c r="FG111" s="22">
        <v>0</v>
      </c>
      <c r="FH111" s="22">
        <v>0</v>
      </c>
      <c r="FI111" s="6">
        <v>2.5166666666999999</v>
      </c>
      <c r="FJ111" s="6">
        <f t="shared" si="146"/>
        <v>0.62916666667499999</v>
      </c>
      <c r="FK111" s="5">
        <v>0.63</v>
      </c>
      <c r="FL111" s="5">
        <v>5.31</v>
      </c>
      <c r="FM111" s="21">
        <f t="shared" si="147"/>
        <v>0.10606060606060606</v>
      </c>
      <c r="FN111" s="1">
        <v>0</v>
      </c>
      <c r="FO111" s="22">
        <v>0</v>
      </c>
      <c r="FP111" s="22">
        <v>0</v>
      </c>
      <c r="FQ111" s="1">
        <v>0</v>
      </c>
      <c r="FR111" s="1">
        <f t="shared" si="148"/>
        <v>0</v>
      </c>
      <c r="FS111" s="3">
        <f t="shared" si="149"/>
        <v>0</v>
      </c>
      <c r="FT111" s="3">
        <f t="shared" si="150"/>
        <v>2</v>
      </c>
      <c r="FU111" s="1">
        <v>1</v>
      </c>
      <c r="FV111" s="1">
        <v>1</v>
      </c>
      <c r="FW111" s="20">
        <f t="shared" si="151"/>
        <v>0.5</v>
      </c>
      <c r="FX111" s="5">
        <v>0</v>
      </c>
      <c r="FY111" s="5">
        <v>0</v>
      </c>
      <c r="FZ111" s="22">
        <v>0</v>
      </c>
      <c r="GA111" s="22">
        <v>0</v>
      </c>
      <c r="GB111" s="22">
        <v>0</v>
      </c>
      <c r="GC111" s="22">
        <v>1</v>
      </c>
      <c r="GD111" s="22">
        <v>0</v>
      </c>
      <c r="GE111" s="22">
        <v>0</v>
      </c>
      <c r="GF111" s="22">
        <v>0</v>
      </c>
      <c r="GG111" s="22">
        <v>0</v>
      </c>
      <c r="GH111" s="1">
        <v>1</v>
      </c>
      <c r="GI111" s="1">
        <v>0</v>
      </c>
      <c r="GJ111" s="1">
        <v>3</v>
      </c>
      <c r="GK111" s="1">
        <v>0</v>
      </c>
      <c r="GL111" s="6"/>
      <c r="GM111" s="6"/>
      <c r="GN111" s="31" t="str">
        <f t="shared" si="152"/>
        <v xml:space="preserve"> 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32" t="str">
        <f t="shared" si="153"/>
        <v xml:space="preserve"> </v>
      </c>
      <c r="GW111" s="9">
        <f t="shared" si="154"/>
        <v>2</v>
      </c>
      <c r="GX111" s="10">
        <v>0</v>
      </c>
      <c r="GY111" s="10">
        <v>0</v>
      </c>
      <c r="GZ111" s="10">
        <v>0</v>
      </c>
      <c r="HA111" s="29">
        <f t="shared" si="155"/>
        <v>0</v>
      </c>
      <c r="HB111" s="29">
        <f t="shared" si="156"/>
        <v>0</v>
      </c>
      <c r="HC111">
        <v>0.60000000000000009</v>
      </c>
      <c r="HD111">
        <v>0.60000000000000009</v>
      </c>
      <c r="HE111">
        <v>-1.7000000000000002</v>
      </c>
      <c r="HF111">
        <v>0.1</v>
      </c>
      <c r="HG111">
        <v>-0.1</v>
      </c>
      <c r="HH111">
        <v>0</v>
      </c>
      <c r="HI111">
        <v>0</v>
      </c>
      <c r="HJ111" s="11">
        <f t="shared" si="157"/>
        <v>0</v>
      </c>
      <c r="HK111" s="11">
        <f t="shared" si="158"/>
        <v>0</v>
      </c>
      <c r="HL111">
        <v>68</v>
      </c>
      <c r="HM111">
        <v>0</v>
      </c>
      <c r="HN111">
        <v>0</v>
      </c>
      <c r="HO111">
        <v>30</v>
      </c>
      <c r="HP111" t="s">
        <v>494</v>
      </c>
      <c r="HQ111" s="33">
        <v>384646</v>
      </c>
      <c r="HR111" s="33">
        <v>0</v>
      </c>
      <c r="HS111" s="30">
        <f t="shared" si="159"/>
        <v>-7.2371689578713927E-2</v>
      </c>
    </row>
    <row r="112" spans="1:227" x14ac:dyDescent="0.2">
      <c r="A112" s="1">
        <v>24</v>
      </c>
      <c r="B112" s="2" t="s">
        <v>830</v>
      </c>
      <c r="C112" s="2" t="s">
        <v>831</v>
      </c>
      <c r="D112" s="2" t="s">
        <v>304</v>
      </c>
      <c r="E112" s="2" t="s">
        <v>230</v>
      </c>
      <c r="F112" s="2">
        <v>71</v>
      </c>
      <c r="G112" s="2">
        <v>190</v>
      </c>
      <c r="H112" s="2" t="s">
        <v>249</v>
      </c>
      <c r="J112" s="3">
        <v>28</v>
      </c>
      <c r="K112" s="5" t="s">
        <v>832</v>
      </c>
      <c r="L112" s="5" t="s">
        <v>833</v>
      </c>
      <c r="M112" s="5" t="s">
        <v>834</v>
      </c>
      <c r="N112" s="5" t="s">
        <v>358</v>
      </c>
      <c r="O112" s="2" t="s">
        <v>358</v>
      </c>
      <c r="P112" s="2" t="s">
        <v>254</v>
      </c>
      <c r="Q112" s="1">
        <v>45</v>
      </c>
      <c r="R112" s="1">
        <v>16</v>
      </c>
      <c r="S112" s="1">
        <v>15</v>
      </c>
      <c r="T112" s="1">
        <v>31</v>
      </c>
      <c r="U112" s="1">
        <v>9</v>
      </c>
      <c r="V112" s="1">
        <v>144</v>
      </c>
      <c r="W112" s="20">
        <f t="shared" si="80"/>
        <v>0.1111111111111111</v>
      </c>
      <c r="X112" s="6">
        <v>967.9</v>
      </c>
      <c r="Y112" s="6">
        <f t="shared" si="81"/>
        <v>21.508888888888887</v>
      </c>
      <c r="Z112" s="1">
        <v>1127</v>
      </c>
      <c r="AA112" s="6">
        <f t="shared" si="82"/>
        <v>25.044444444444444</v>
      </c>
      <c r="AB112" s="8">
        <f t="shared" si="83"/>
        <v>0.85882874889086069</v>
      </c>
      <c r="AC112" s="3">
        <f t="shared" si="84"/>
        <v>66.551515151515147</v>
      </c>
      <c r="AD112" s="8">
        <f t="shared" si="85"/>
        <v>4.125520104443547</v>
      </c>
      <c r="AE112" s="20">
        <f t="shared" si="86"/>
        <v>0.36363636363636365</v>
      </c>
      <c r="AF112" s="20">
        <f t="shared" si="87"/>
        <v>0.34090909090909088</v>
      </c>
      <c r="AG112" s="20">
        <f t="shared" si="88"/>
        <v>0.70454545454545459</v>
      </c>
      <c r="AH112" s="3">
        <f t="shared" si="89"/>
        <v>30</v>
      </c>
      <c r="AI112" s="3">
        <f t="shared" si="90"/>
        <v>14</v>
      </c>
      <c r="AJ112" s="3">
        <f t="shared" si="91"/>
        <v>16</v>
      </c>
      <c r="AK112" s="20">
        <f t="shared" si="92"/>
        <v>0.46666666666666667</v>
      </c>
      <c r="AL112" s="6">
        <v>1.1000000000000001</v>
      </c>
      <c r="AM112" s="1">
        <v>154</v>
      </c>
      <c r="AN112" s="1">
        <v>66</v>
      </c>
      <c r="AO112" s="1">
        <v>57</v>
      </c>
      <c r="AP112" s="1">
        <v>18</v>
      </c>
      <c r="AQ112" s="1">
        <v>23</v>
      </c>
      <c r="AR112" s="6">
        <f t="shared" si="93"/>
        <v>9.5464407480111593</v>
      </c>
      <c r="AS112" s="6">
        <f t="shared" si="94"/>
        <v>4.0913317491476393</v>
      </c>
      <c r="AT112" s="6">
        <f t="shared" si="95"/>
        <v>3.5334228742638705</v>
      </c>
      <c r="AU112" s="6">
        <f t="shared" si="96"/>
        <v>1.1158177497675379</v>
      </c>
      <c r="AV112" s="6">
        <f t="shared" si="97"/>
        <v>1.4257671247029653</v>
      </c>
      <c r="AW112" s="1">
        <v>12</v>
      </c>
      <c r="AX112" s="1">
        <v>6</v>
      </c>
      <c r="AY112" s="1">
        <v>0</v>
      </c>
      <c r="AZ112" s="1">
        <v>0</v>
      </c>
      <c r="BA112" s="1">
        <v>0</v>
      </c>
      <c r="BB112" s="1">
        <v>0</v>
      </c>
      <c r="BC112" s="7">
        <f>(EA112+FH112+GG112)-(DZ112+FG112+GF112)-((BD112/60)*(0.11)+(EF112/60)*(-0.14)+(FI112/60)*(0.13))</f>
        <v>8.7882638888887499</v>
      </c>
      <c r="BD112" s="6">
        <v>708.31666666670003</v>
      </c>
      <c r="BE112" s="6">
        <f t="shared" si="99"/>
        <v>15.740370370371112</v>
      </c>
      <c r="BF112" s="5">
        <v>15.32</v>
      </c>
      <c r="BG112" s="5">
        <v>33.979999999999997</v>
      </c>
      <c r="BH112" s="21">
        <f t="shared" si="100"/>
        <v>0.3107505070993915</v>
      </c>
      <c r="BI112" s="1">
        <v>8</v>
      </c>
      <c r="BJ112" s="22">
        <v>4</v>
      </c>
      <c r="BK112" s="22">
        <v>8</v>
      </c>
      <c r="BL112" s="1">
        <v>12</v>
      </c>
      <c r="BM112" s="1">
        <f t="shared" si="101"/>
        <v>20</v>
      </c>
      <c r="BN112" s="8">
        <f t="shared" si="102"/>
        <v>1.694157509588381</v>
      </c>
      <c r="BO112" s="3">
        <f t="shared" si="103"/>
        <v>51.066666666666663</v>
      </c>
      <c r="BP112" s="20">
        <f t="shared" si="104"/>
        <v>0.26666666666666666</v>
      </c>
      <c r="BQ112" s="20">
        <f t="shared" si="105"/>
        <v>0.4</v>
      </c>
      <c r="BR112" s="20">
        <f t="shared" si="106"/>
        <v>0.66666666666666674</v>
      </c>
      <c r="BS112" s="3">
        <f t="shared" si="107"/>
        <v>15</v>
      </c>
      <c r="BT112" s="1">
        <v>6</v>
      </c>
      <c r="BU112" s="1">
        <v>9</v>
      </c>
      <c r="BV112" s="20">
        <f t="shared" si="108"/>
        <v>0.4</v>
      </c>
      <c r="BW112" s="5">
        <v>113</v>
      </c>
      <c r="BX112" s="5">
        <v>138</v>
      </c>
      <c r="BY112" s="21">
        <f t="shared" si="109"/>
        <v>0.34958217270194986</v>
      </c>
      <c r="BZ112" s="5">
        <v>109</v>
      </c>
      <c r="CA112" s="5">
        <v>114</v>
      </c>
      <c r="CB112" s="23">
        <f t="shared" si="110"/>
        <v>0.31058495821727017</v>
      </c>
      <c r="CC112" s="5">
        <v>119</v>
      </c>
      <c r="CD112" s="5">
        <v>125</v>
      </c>
      <c r="CE112" s="23">
        <f t="shared" si="111"/>
        <v>0.33983286908077992</v>
      </c>
      <c r="CF112" s="23">
        <f t="shared" si="112"/>
        <v>0.52953586497890293</v>
      </c>
      <c r="CG112" s="24">
        <v>7</v>
      </c>
      <c r="CH112" s="5">
        <v>272</v>
      </c>
      <c r="CI112" s="5">
        <v>237</v>
      </c>
      <c r="CJ112" s="5">
        <v>234</v>
      </c>
      <c r="CK112">
        <v>16.040413439999998</v>
      </c>
      <c r="CL112" s="5">
        <v>0.38200000000000001</v>
      </c>
      <c r="CM112" s="5">
        <v>4</v>
      </c>
      <c r="CN112" s="5">
        <v>-0.34</v>
      </c>
      <c r="CO112" s="5">
        <v>2.355</v>
      </c>
      <c r="CP112" s="5">
        <v>5.0810000000000004</v>
      </c>
      <c r="CQ112" s="21">
        <f t="shared" si="113"/>
        <v>7.8328981723237601E-2</v>
      </c>
      <c r="CR112" s="25">
        <f t="shared" si="114"/>
        <v>0.92691029900332222</v>
      </c>
      <c r="CS112" s="22">
        <f t="shared" si="115"/>
        <v>934.74319717564606</v>
      </c>
      <c r="CT112" s="21">
        <f t="shared" si="116"/>
        <v>5.2392807265598251E-3</v>
      </c>
      <c r="CU112" s="26">
        <f t="shared" si="117"/>
        <v>2.6109660574412534</v>
      </c>
      <c r="CV112" s="27">
        <f t="shared" si="118"/>
        <v>1.9147084421235858</v>
      </c>
      <c r="CW112" s="27">
        <f t="shared" si="119"/>
        <v>33.333333333333336</v>
      </c>
      <c r="CX112" s="27">
        <f t="shared" si="120"/>
        <v>26.196692776327239</v>
      </c>
      <c r="CY112" s="27">
        <f t="shared" si="121"/>
        <v>61.531766753698861</v>
      </c>
      <c r="CZ112" s="27">
        <f t="shared" si="122"/>
        <v>57.702349869451695</v>
      </c>
      <c r="DA112" s="28">
        <f t="shared" si="123"/>
        <v>3.8294168842471663</v>
      </c>
      <c r="DB112" s="5">
        <v>30</v>
      </c>
      <c r="DC112" s="5">
        <v>22</v>
      </c>
      <c r="DD112" s="22">
        <v>353</v>
      </c>
      <c r="DE112" s="22">
        <v>279</v>
      </c>
      <c r="DF112" s="22">
        <v>142</v>
      </c>
      <c r="DG112" s="22">
        <v>156</v>
      </c>
      <c r="DH112" s="22">
        <v>206</v>
      </c>
      <c r="DI112" s="22">
        <v>182</v>
      </c>
      <c r="DJ112" s="29">
        <f t="shared" si="124"/>
        <v>-2.3904438752465049</v>
      </c>
      <c r="DK112" s="27">
        <f t="shared" si="125"/>
        <v>2.3543260741612713</v>
      </c>
      <c r="DL112" s="27">
        <f t="shared" si="126"/>
        <v>1.8049833235236414</v>
      </c>
      <c r="DM112" s="27">
        <f t="shared" si="127"/>
        <v>30.25309005297234</v>
      </c>
      <c r="DN112" s="27">
        <f t="shared" si="128"/>
        <v>27.192466156562688</v>
      </c>
      <c r="DO112" s="27">
        <f t="shared" si="129"/>
        <v>57.327839905826963</v>
      </c>
      <c r="DP112" s="27">
        <f t="shared" si="130"/>
        <v>53.40396311555817</v>
      </c>
      <c r="DQ112" s="30">
        <f t="shared" si="131"/>
        <v>-9.4459906021626239E-2</v>
      </c>
      <c r="DR112" s="5">
        <v>60</v>
      </c>
      <c r="DS112" s="5">
        <v>46</v>
      </c>
      <c r="DT112" s="5">
        <v>711</v>
      </c>
      <c r="DU112" s="5">
        <v>647</v>
      </c>
      <c r="DV112" s="5">
        <v>303</v>
      </c>
      <c r="DW112" s="5">
        <v>255</v>
      </c>
      <c r="DX112" s="5">
        <v>413</v>
      </c>
      <c r="DY112" s="5">
        <v>387</v>
      </c>
      <c r="DZ112" s="22">
        <v>5</v>
      </c>
      <c r="EA112" s="22">
        <v>15</v>
      </c>
      <c r="EB112" s="22">
        <f t="shared" si="132"/>
        <v>10</v>
      </c>
      <c r="EC112" s="26">
        <f t="shared" si="133"/>
        <v>0.42353937739709524</v>
      </c>
      <c r="ED112" s="27">
        <f t="shared" si="134"/>
        <v>1.2706181321912859</v>
      </c>
      <c r="EE112" s="27">
        <f t="shared" si="135"/>
        <v>0.84707875479419048</v>
      </c>
      <c r="EF112" s="6">
        <v>144.28333333329999</v>
      </c>
      <c r="EG112" s="6">
        <f t="shared" si="136"/>
        <v>3.2062962962955552</v>
      </c>
      <c r="EH112" s="5">
        <v>2.99</v>
      </c>
      <c r="EI112" s="5">
        <v>2.08</v>
      </c>
      <c r="EJ112" s="21">
        <f t="shared" si="137"/>
        <v>0.58974358974358976</v>
      </c>
      <c r="EK112" s="1">
        <v>6</v>
      </c>
      <c r="EL112" s="22">
        <v>1</v>
      </c>
      <c r="EM112" s="22">
        <v>1</v>
      </c>
      <c r="EN112" s="1">
        <v>2</v>
      </c>
      <c r="EO112" s="3">
        <f t="shared" si="138"/>
        <v>8</v>
      </c>
      <c r="EP112" s="6">
        <f t="shared" si="139"/>
        <v>3.3267875707527614</v>
      </c>
      <c r="EQ112" s="3">
        <f t="shared" si="140"/>
        <v>8.8181818181818183</v>
      </c>
      <c r="ER112" s="20">
        <f t="shared" si="141"/>
        <v>0.54545454545454541</v>
      </c>
      <c r="ES112" s="20">
        <f t="shared" si="142"/>
        <v>0.18181818181818182</v>
      </c>
      <c r="ET112" s="20">
        <f t="shared" si="143"/>
        <v>0.72727272727272729</v>
      </c>
      <c r="EU112" s="3">
        <f t="shared" si="144"/>
        <v>5</v>
      </c>
      <c r="EV112" s="1">
        <v>3</v>
      </c>
      <c r="EW112" s="1">
        <v>2</v>
      </c>
      <c r="EX112" s="20">
        <f t="shared" si="145"/>
        <v>0.6</v>
      </c>
      <c r="EY112" s="5">
        <v>11</v>
      </c>
      <c r="EZ112" s="5">
        <v>3</v>
      </c>
      <c r="FA112" s="22">
        <v>86</v>
      </c>
      <c r="FB112" s="22">
        <v>31</v>
      </c>
      <c r="FC112" s="22">
        <v>31</v>
      </c>
      <c r="FD112" s="22">
        <v>13</v>
      </c>
      <c r="FE112" s="22">
        <v>7</v>
      </c>
      <c r="FF112" s="22">
        <v>64</v>
      </c>
      <c r="FG112" s="22">
        <v>0</v>
      </c>
      <c r="FH112" s="22">
        <v>0</v>
      </c>
      <c r="FI112" s="6">
        <v>115.3</v>
      </c>
      <c r="FJ112" s="6">
        <f t="shared" si="146"/>
        <v>2.5622222222222222</v>
      </c>
      <c r="FK112" s="5">
        <v>2.42</v>
      </c>
      <c r="FL112" s="5">
        <v>2.27</v>
      </c>
      <c r="FM112" s="21">
        <f t="shared" si="147"/>
        <v>0.51599147121535183</v>
      </c>
      <c r="FN112" s="1">
        <v>2</v>
      </c>
      <c r="FO112" s="22">
        <v>1</v>
      </c>
      <c r="FP112" s="22">
        <v>0</v>
      </c>
      <c r="FQ112" s="1">
        <v>1</v>
      </c>
      <c r="FR112" s="1">
        <f t="shared" si="148"/>
        <v>3</v>
      </c>
      <c r="FS112" s="3">
        <f t="shared" si="149"/>
        <v>6.666666666666667</v>
      </c>
      <c r="FT112" s="3">
        <f t="shared" si="150"/>
        <v>10</v>
      </c>
      <c r="FU112" s="1">
        <v>5</v>
      </c>
      <c r="FV112" s="1">
        <v>5</v>
      </c>
      <c r="FW112" s="20">
        <f t="shared" si="151"/>
        <v>0.5</v>
      </c>
      <c r="FX112" s="5">
        <v>3</v>
      </c>
      <c r="FY112" s="5">
        <v>11</v>
      </c>
      <c r="FZ112" s="22">
        <v>17</v>
      </c>
      <c r="GA112" s="22">
        <v>91</v>
      </c>
      <c r="GB112" s="22">
        <v>4</v>
      </c>
      <c r="GC112" s="22">
        <v>32</v>
      </c>
      <c r="GD112" s="22">
        <v>53</v>
      </c>
      <c r="GE112" s="22">
        <v>8</v>
      </c>
      <c r="GF112" s="22">
        <v>0</v>
      </c>
      <c r="GG112" s="22">
        <v>0</v>
      </c>
      <c r="GH112" s="1">
        <v>50</v>
      </c>
      <c r="GI112" s="1">
        <v>15</v>
      </c>
      <c r="GJ112" s="1">
        <v>37</v>
      </c>
      <c r="GK112" s="1">
        <v>11</v>
      </c>
      <c r="GL112" s="1">
        <v>7</v>
      </c>
      <c r="GM112" s="1">
        <v>3</v>
      </c>
      <c r="GN112" s="31">
        <f t="shared" si="152"/>
        <v>0.42857142857142855</v>
      </c>
      <c r="GO112" s="1">
        <v>1</v>
      </c>
      <c r="GP112" s="1">
        <v>2</v>
      </c>
      <c r="GQ112" s="1">
        <v>1</v>
      </c>
      <c r="GR112" s="1">
        <v>4</v>
      </c>
      <c r="GS112" s="1">
        <v>0</v>
      </c>
      <c r="GT112" s="1">
        <v>0</v>
      </c>
      <c r="GU112" s="1">
        <v>0</v>
      </c>
      <c r="GV112" s="32" t="str">
        <f t="shared" si="153"/>
        <v xml:space="preserve"> </v>
      </c>
      <c r="GW112" s="9">
        <f t="shared" si="154"/>
        <v>9</v>
      </c>
      <c r="GX112" s="10">
        <v>2.7</v>
      </c>
      <c r="GY112" s="10">
        <v>1.4</v>
      </c>
      <c r="GZ112" s="10">
        <v>4.0999999999999996</v>
      </c>
      <c r="HA112" s="29">
        <f t="shared" si="155"/>
        <v>9.1111111111111101E-2</v>
      </c>
      <c r="HB112" s="29">
        <f t="shared" si="156"/>
        <v>0.25415848744705027</v>
      </c>
      <c r="HC112">
        <v>21.6</v>
      </c>
      <c r="HD112">
        <v>20.100000000000001</v>
      </c>
      <c r="HE112">
        <v>3.6</v>
      </c>
      <c r="HF112">
        <v>4.4000000000000004</v>
      </c>
      <c r="HG112">
        <v>2.4</v>
      </c>
      <c r="HH112">
        <v>0.4</v>
      </c>
      <c r="HI112">
        <v>7.2</v>
      </c>
      <c r="HJ112" s="11">
        <f t="shared" si="157"/>
        <v>0.16</v>
      </c>
      <c r="HK112" s="11">
        <f t="shared" si="158"/>
        <v>0.44632709990701519</v>
      </c>
      <c r="HL112">
        <v>99</v>
      </c>
      <c r="HM112">
        <v>0</v>
      </c>
      <c r="HN112">
        <v>0</v>
      </c>
      <c r="HO112">
        <v>3</v>
      </c>
      <c r="HP112" t="s">
        <v>393</v>
      </c>
      <c r="HQ112" s="33">
        <v>4275000</v>
      </c>
      <c r="HR112" s="33">
        <v>0</v>
      </c>
      <c r="HS112" s="30">
        <f t="shared" si="159"/>
        <v>0.57073170731707279</v>
      </c>
    </row>
    <row r="113" spans="1:227" x14ac:dyDescent="0.2">
      <c r="A113" s="1">
        <v>11</v>
      </c>
      <c r="B113" s="2" t="s">
        <v>835</v>
      </c>
      <c r="C113" s="2" t="s">
        <v>631</v>
      </c>
      <c r="D113" s="2" t="s">
        <v>354</v>
      </c>
      <c r="E113" s="2" t="s">
        <v>240</v>
      </c>
      <c r="F113" s="2">
        <v>70</v>
      </c>
      <c r="G113" s="2">
        <v>187</v>
      </c>
      <c r="H113" s="2" t="s">
        <v>231</v>
      </c>
      <c r="J113" s="3">
        <v>24</v>
      </c>
      <c r="K113" s="5" t="s">
        <v>836</v>
      </c>
      <c r="L113" s="5" t="s">
        <v>837</v>
      </c>
      <c r="M113" s="5" t="s">
        <v>307</v>
      </c>
      <c r="N113" s="5" t="s">
        <v>327</v>
      </c>
      <c r="O113" s="2" t="s">
        <v>327</v>
      </c>
      <c r="P113" s="2" t="s">
        <v>415</v>
      </c>
      <c r="Q113" s="1">
        <v>42</v>
      </c>
      <c r="R113" s="1">
        <v>9</v>
      </c>
      <c r="S113" s="1">
        <v>7</v>
      </c>
      <c r="T113" s="1">
        <v>16</v>
      </c>
      <c r="U113" s="1">
        <v>-9</v>
      </c>
      <c r="V113" s="1">
        <v>63</v>
      </c>
      <c r="W113" s="20">
        <f t="shared" si="80"/>
        <v>0.14285714285714285</v>
      </c>
      <c r="X113" s="6">
        <v>595.53333333329999</v>
      </c>
      <c r="Y113" s="6">
        <f t="shared" si="81"/>
        <v>14.179365079364285</v>
      </c>
      <c r="Z113" s="1">
        <v>850</v>
      </c>
      <c r="AA113" s="6">
        <f t="shared" si="82"/>
        <v>20.238095238095237</v>
      </c>
      <c r="AB113" s="8">
        <f t="shared" si="83"/>
        <v>0.70062745098035295</v>
      </c>
      <c r="AC113" s="3">
        <f t="shared" si="84"/>
        <v>54.047619047619051</v>
      </c>
      <c r="AD113" s="8">
        <f t="shared" si="85"/>
        <v>5.4452991316310166</v>
      </c>
      <c r="AE113" s="20">
        <f t="shared" si="86"/>
        <v>0.40909090909090912</v>
      </c>
      <c r="AF113" s="20">
        <f t="shared" si="87"/>
        <v>0.31818181818181818</v>
      </c>
      <c r="AG113" s="20">
        <f t="shared" si="88"/>
        <v>0.72727272727272729</v>
      </c>
      <c r="AH113" s="3">
        <f t="shared" si="89"/>
        <v>6</v>
      </c>
      <c r="AI113" s="3">
        <f t="shared" si="90"/>
        <v>2</v>
      </c>
      <c r="AJ113" s="3">
        <f t="shared" si="91"/>
        <v>4</v>
      </c>
      <c r="AK113" s="20">
        <f t="shared" si="92"/>
        <v>0.33333333333333331</v>
      </c>
      <c r="AL113" s="6">
        <v>0.2</v>
      </c>
      <c r="AM113" s="1">
        <v>57</v>
      </c>
      <c r="AN113" s="1">
        <v>24</v>
      </c>
      <c r="AO113" s="1">
        <v>19</v>
      </c>
      <c r="AP113" s="1">
        <v>6</v>
      </c>
      <c r="AQ113" s="1">
        <v>17</v>
      </c>
      <c r="AR113" s="6">
        <f t="shared" si="93"/>
        <v>5.7427515952090973</v>
      </c>
      <c r="AS113" s="6">
        <f t="shared" si="94"/>
        <v>2.4180006716669884</v>
      </c>
      <c r="AT113" s="6">
        <f t="shared" si="95"/>
        <v>1.9142505317363661</v>
      </c>
      <c r="AU113" s="6">
        <f t="shared" si="96"/>
        <v>0.6045001679167471</v>
      </c>
      <c r="AV113" s="6">
        <f t="shared" si="97"/>
        <v>1.712750475764117</v>
      </c>
      <c r="AW113" s="1">
        <v>32</v>
      </c>
      <c r="AX113" s="1">
        <v>6</v>
      </c>
      <c r="AY113" s="1">
        <v>2</v>
      </c>
      <c r="AZ113" s="1">
        <v>0</v>
      </c>
      <c r="BA113" s="1">
        <v>1</v>
      </c>
      <c r="BB113" s="1">
        <v>0</v>
      </c>
      <c r="BC113" s="7">
        <f>(EA113+FH113+GG113)-(DZ113+FG113+GF113)-((BD113/60)*(0.11)+(EF113/60)*(-0.14)+(FI113/60)*(0.13))</f>
        <v>0.97133333333334981</v>
      </c>
      <c r="BD113" s="6">
        <v>526.21666666670001</v>
      </c>
      <c r="BE113" s="6">
        <f t="shared" si="99"/>
        <v>12.528968253969047</v>
      </c>
      <c r="BF113" s="5">
        <v>12.06</v>
      </c>
      <c r="BG113" s="5">
        <v>36.119999999999997</v>
      </c>
      <c r="BH113" s="21">
        <f t="shared" si="100"/>
        <v>0.25031133250311333</v>
      </c>
      <c r="BI113" s="1">
        <v>8</v>
      </c>
      <c r="BJ113" s="22">
        <v>5</v>
      </c>
      <c r="BK113" s="22">
        <v>2</v>
      </c>
      <c r="BL113" s="1">
        <v>7</v>
      </c>
      <c r="BM113" s="1">
        <f t="shared" si="101"/>
        <v>15</v>
      </c>
      <c r="BN113" s="8">
        <f t="shared" si="102"/>
        <v>1.7103221106640667</v>
      </c>
      <c r="BO113" s="3">
        <f t="shared" si="103"/>
        <v>54.047619047619051</v>
      </c>
      <c r="BP113" s="20">
        <f t="shared" si="104"/>
        <v>0.38095238095238093</v>
      </c>
      <c r="BQ113" s="20">
        <f t="shared" si="105"/>
        <v>0.33333333333333331</v>
      </c>
      <c r="BR113" s="20">
        <f t="shared" si="106"/>
        <v>0.71428571428571419</v>
      </c>
      <c r="BS113" s="3">
        <f t="shared" si="107"/>
        <v>6</v>
      </c>
      <c r="BT113" s="1">
        <v>2</v>
      </c>
      <c r="BU113" s="1">
        <v>4</v>
      </c>
      <c r="BV113" s="20">
        <f t="shared" si="108"/>
        <v>0.33333333333333331</v>
      </c>
      <c r="BW113" s="5">
        <v>74</v>
      </c>
      <c r="BX113" s="5">
        <v>63</v>
      </c>
      <c r="BY113" s="21">
        <f t="shared" si="109"/>
        <v>0.28721174004192873</v>
      </c>
      <c r="BZ113" s="5">
        <v>88</v>
      </c>
      <c r="CA113" s="5">
        <v>73</v>
      </c>
      <c r="CB113" s="23">
        <f t="shared" si="110"/>
        <v>0.33752620545073375</v>
      </c>
      <c r="CC113" s="5">
        <v>99</v>
      </c>
      <c r="CD113" s="5">
        <v>80</v>
      </c>
      <c r="CE113" s="23">
        <f t="shared" si="111"/>
        <v>0.37526205450733752</v>
      </c>
      <c r="CF113" s="23">
        <f t="shared" si="112"/>
        <v>0.45973154362416108</v>
      </c>
      <c r="CG113" s="24">
        <v>5</v>
      </c>
      <c r="CH113" s="5">
        <v>199</v>
      </c>
      <c r="CI113" s="5">
        <v>163</v>
      </c>
      <c r="CJ113" s="5">
        <v>159</v>
      </c>
      <c r="CK113">
        <v>15.66291826</v>
      </c>
      <c r="CL113" s="5">
        <v>0.214</v>
      </c>
      <c r="CM113" s="5">
        <v>7</v>
      </c>
      <c r="CN113" s="5">
        <v>0.495</v>
      </c>
      <c r="CO113" s="5">
        <v>2.2970000000000002</v>
      </c>
      <c r="CP113" s="5">
        <v>-3.5249999999999999</v>
      </c>
      <c r="CQ113" s="21">
        <f t="shared" si="113"/>
        <v>9.2511013215859028E-2</v>
      </c>
      <c r="CR113" s="25">
        <f t="shared" si="114"/>
        <v>0.86222222222222222</v>
      </c>
      <c r="CS113" s="22">
        <f t="shared" si="115"/>
        <v>871.47332354380808</v>
      </c>
      <c r="CT113" s="21">
        <f t="shared" si="116"/>
        <v>-4.5266764561918749E-2</v>
      </c>
      <c r="CU113" s="26">
        <f t="shared" si="117"/>
        <v>2.4875621890547261</v>
      </c>
      <c r="CV113" s="27">
        <f t="shared" si="118"/>
        <v>3.6721156124141197</v>
      </c>
      <c r="CW113" s="27">
        <f t="shared" si="119"/>
        <v>26.889362710258233</v>
      </c>
      <c r="CX113" s="27">
        <f t="shared" si="120"/>
        <v>26.652452025586349</v>
      </c>
      <c r="CY113" s="27">
        <f t="shared" si="121"/>
        <v>52.001895285477367</v>
      </c>
      <c r="CZ113" s="27">
        <f t="shared" si="122"/>
        <v>48.566690357735133</v>
      </c>
      <c r="DA113" s="28">
        <f t="shared" si="123"/>
        <v>3.4352049277422338</v>
      </c>
      <c r="DB113" s="5">
        <v>21</v>
      </c>
      <c r="DC113" s="5">
        <v>31</v>
      </c>
      <c r="DD113" s="22">
        <v>206</v>
      </c>
      <c r="DE113" s="22">
        <v>194</v>
      </c>
      <c r="DF113" s="22">
        <v>79</v>
      </c>
      <c r="DG113" s="22">
        <v>74</v>
      </c>
      <c r="DH113" s="22">
        <v>111</v>
      </c>
      <c r="DI113" s="22">
        <v>133</v>
      </c>
      <c r="DJ113" s="29">
        <f t="shared" si="124"/>
        <v>8.3316478807623682</v>
      </c>
      <c r="DK113" s="27">
        <f t="shared" si="125"/>
        <v>2.2148394241417497</v>
      </c>
      <c r="DL113" s="27">
        <f t="shared" si="126"/>
        <v>1.6611295681063125</v>
      </c>
      <c r="DM113" s="27">
        <f t="shared" si="127"/>
        <v>24.205030849549125</v>
      </c>
      <c r="DN113" s="27">
        <f t="shared" si="128"/>
        <v>30.572694193956657</v>
      </c>
      <c r="DO113" s="27">
        <f t="shared" si="129"/>
        <v>46.195222274956492</v>
      </c>
      <c r="DP113" s="27">
        <f t="shared" si="130"/>
        <v>54.065812371460218</v>
      </c>
      <c r="DQ113" s="30">
        <f t="shared" si="131"/>
        <v>11.30579502424596</v>
      </c>
      <c r="DR113" s="5">
        <v>56</v>
      </c>
      <c r="DS113" s="5">
        <v>42</v>
      </c>
      <c r="DT113" s="5">
        <v>556</v>
      </c>
      <c r="DU113" s="5">
        <v>731</v>
      </c>
      <c r="DV113" s="5">
        <v>210</v>
      </c>
      <c r="DW113" s="5">
        <v>268</v>
      </c>
      <c r="DX113" s="5">
        <v>326</v>
      </c>
      <c r="DY113" s="5">
        <v>346</v>
      </c>
      <c r="DZ113" s="22">
        <v>4</v>
      </c>
      <c r="EA113" s="22">
        <v>6</v>
      </c>
      <c r="EB113" s="22">
        <f t="shared" si="132"/>
        <v>2</v>
      </c>
      <c r="EC113" s="26">
        <f t="shared" si="133"/>
        <v>0.4560858961770845</v>
      </c>
      <c r="ED113" s="27">
        <f t="shared" si="134"/>
        <v>0.6841288442656267</v>
      </c>
      <c r="EE113" s="27">
        <f t="shared" si="135"/>
        <v>0.22804294808854225</v>
      </c>
      <c r="EF113" s="6">
        <v>19.166666666699999</v>
      </c>
      <c r="EG113" s="6">
        <f t="shared" si="136"/>
        <v>0.45634920634999998</v>
      </c>
      <c r="EH113" s="5">
        <v>0.46</v>
      </c>
      <c r="EI113" s="5">
        <v>4.84</v>
      </c>
      <c r="EJ113" s="21">
        <f t="shared" si="137"/>
        <v>8.6792452830188688E-2</v>
      </c>
      <c r="EK113" s="1">
        <v>0</v>
      </c>
      <c r="EL113" s="22">
        <v>0</v>
      </c>
      <c r="EM113" s="22">
        <v>0</v>
      </c>
      <c r="EN113" s="1">
        <v>0</v>
      </c>
      <c r="EO113" s="3">
        <f t="shared" si="138"/>
        <v>0</v>
      </c>
      <c r="EP113" s="6">
        <f t="shared" si="139"/>
        <v>0</v>
      </c>
      <c r="EQ113" s="3">
        <f t="shared" si="140"/>
        <v>0</v>
      </c>
      <c r="ER113" s="20">
        <f t="shared" si="141"/>
        <v>0</v>
      </c>
      <c r="ES113" s="20">
        <f t="shared" si="142"/>
        <v>0</v>
      </c>
      <c r="ET113" s="20">
        <f t="shared" si="143"/>
        <v>0</v>
      </c>
      <c r="EU113" s="3" t="str">
        <f t="shared" si="144"/>
        <v xml:space="preserve"> </v>
      </c>
      <c r="EV113" s="1">
        <v>0</v>
      </c>
      <c r="EW113" s="1">
        <v>0</v>
      </c>
      <c r="EX113" s="20" t="str">
        <f t="shared" si="145"/>
        <v xml:space="preserve"> </v>
      </c>
      <c r="EY113" s="5">
        <v>0</v>
      </c>
      <c r="EZ113" s="5">
        <v>0</v>
      </c>
      <c r="FA113" s="22">
        <v>16</v>
      </c>
      <c r="FB113" s="22">
        <v>0</v>
      </c>
      <c r="FC113" s="22">
        <v>2</v>
      </c>
      <c r="FD113" s="22">
        <v>0</v>
      </c>
      <c r="FE113" s="22">
        <v>3</v>
      </c>
      <c r="FF113" s="22">
        <v>10</v>
      </c>
      <c r="FG113" s="22">
        <v>0</v>
      </c>
      <c r="FH113" s="22">
        <v>0</v>
      </c>
      <c r="FI113" s="6">
        <v>50.15</v>
      </c>
      <c r="FJ113" s="6">
        <f t="shared" si="146"/>
        <v>1.194047619047619</v>
      </c>
      <c r="FK113" s="5">
        <v>1.17</v>
      </c>
      <c r="FL113" s="5">
        <v>3.65</v>
      </c>
      <c r="FM113" s="21">
        <f t="shared" si="147"/>
        <v>0.24273858921161823</v>
      </c>
      <c r="FN113" s="1">
        <v>1</v>
      </c>
      <c r="FO113" s="22">
        <v>0</v>
      </c>
      <c r="FP113" s="22">
        <v>0</v>
      </c>
      <c r="FQ113" s="1">
        <v>0</v>
      </c>
      <c r="FR113" s="1">
        <f t="shared" si="148"/>
        <v>1</v>
      </c>
      <c r="FS113" s="3">
        <f t="shared" si="149"/>
        <v>0</v>
      </c>
      <c r="FT113" s="3" t="str">
        <f t="shared" si="150"/>
        <v xml:space="preserve"> </v>
      </c>
      <c r="FU113" s="1">
        <v>0</v>
      </c>
      <c r="FV113" s="1">
        <v>0</v>
      </c>
      <c r="FW113" s="20" t="str">
        <f t="shared" si="151"/>
        <v xml:space="preserve"> </v>
      </c>
      <c r="FX113" s="5">
        <v>1</v>
      </c>
      <c r="FY113" s="5">
        <v>4</v>
      </c>
      <c r="FZ113" s="22">
        <v>6</v>
      </c>
      <c r="GA113" s="22">
        <v>20</v>
      </c>
      <c r="GB113" s="22">
        <v>2</v>
      </c>
      <c r="GC113" s="22">
        <v>15</v>
      </c>
      <c r="GD113" s="22">
        <v>17</v>
      </c>
      <c r="GE113" s="22">
        <v>0</v>
      </c>
      <c r="GF113" s="22">
        <v>0</v>
      </c>
      <c r="GG113" s="22">
        <v>0</v>
      </c>
      <c r="GH113" s="1">
        <v>23</v>
      </c>
      <c r="GI113" s="1">
        <v>0</v>
      </c>
      <c r="GJ113" s="1">
        <v>36</v>
      </c>
      <c r="GK113" s="1">
        <v>4</v>
      </c>
      <c r="GL113" s="1">
        <v>4</v>
      </c>
      <c r="GM113" s="1">
        <v>1</v>
      </c>
      <c r="GN113" s="31">
        <f t="shared" si="152"/>
        <v>0.25</v>
      </c>
      <c r="GO113" s="1">
        <v>1</v>
      </c>
      <c r="GP113" s="1">
        <v>1</v>
      </c>
      <c r="GQ113" s="1">
        <v>1</v>
      </c>
      <c r="GR113" s="1">
        <v>2</v>
      </c>
      <c r="GS113" s="1">
        <v>0</v>
      </c>
      <c r="GT113" s="1">
        <v>0</v>
      </c>
      <c r="GU113" s="1">
        <v>0</v>
      </c>
      <c r="GV113" s="32" t="str">
        <f t="shared" si="153"/>
        <v xml:space="preserve"> </v>
      </c>
      <c r="GW113" s="9">
        <f t="shared" si="154"/>
        <v>8</v>
      </c>
      <c r="GX113" s="10">
        <v>1.1000000000000001</v>
      </c>
      <c r="GY113" s="10">
        <v>0.30000000000000004</v>
      </c>
      <c r="GZ113" s="10">
        <v>1.4</v>
      </c>
      <c r="HA113" s="29">
        <f t="shared" si="155"/>
        <v>3.3333333333333333E-2</v>
      </c>
      <c r="HB113" s="29">
        <f t="shared" si="156"/>
        <v>0.14105003918057432</v>
      </c>
      <c r="HC113">
        <v>14.7</v>
      </c>
      <c r="HD113">
        <v>16.3</v>
      </c>
      <c r="HE113">
        <v>-10.5</v>
      </c>
      <c r="HF113">
        <v>0.30000000000000004</v>
      </c>
      <c r="HG113">
        <v>1</v>
      </c>
      <c r="HH113">
        <v>-0.30000000000000004</v>
      </c>
      <c r="HI113">
        <v>1</v>
      </c>
      <c r="HJ113" s="11">
        <f t="shared" si="157"/>
        <v>2.3809523809523808E-2</v>
      </c>
      <c r="HK113" s="11">
        <f t="shared" si="158"/>
        <v>0.10075002798612452</v>
      </c>
      <c r="HL113">
        <v>99</v>
      </c>
      <c r="HM113">
        <v>0</v>
      </c>
      <c r="HN113">
        <v>0</v>
      </c>
      <c r="HO113">
        <v>6</v>
      </c>
      <c r="HP113" t="s">
        <v>838</v>
      </c>
      <c r="HQ113" s="33">
        <v>754167</v>
      </c>
      <c r="HR113" s="33">
        <v>137500</v>
      </c>
      <c r="HS113" s="30">
        <f t="shared" si="159"/>
        <v>0.55365795121951211</v>
      </c>
    </row>
    <row r="114" spans="1:227" x14ac:dyDescent="0.2">
      <c r="A114" s="1">
        <v>13</v>
      </c>
      <c r="B114" s="2" t="s">
        <v>839</v>
      </c>
      <c r="C114" s="2" t="s">
        <v>840</v>
      </c>
      <c r="D114" s="2" t="s">
        <v>257</v>
      </c>
      <c r="E114" s="2" t="s">
        <v>240</v>
      </c>
      <c r="F114" s="2">
        <v>69</v>
      </c>
      <c r="G114" s="2">
        <v>190</v>
      </c>
      <c r="H114" s="2" t="s">
        <v>231</v>
      </c>
      <c r="J114" s="3">
        <v>31</v>
      </c>
      <c r="K114" s="5" t="s">
        <v>841</v>
      </c>
      <c r="L114" s="5" t="s">
        <v>842</v>
      </c>
      <c r="M114" s="5" t="s">
        <v>319</v>
      </c>
      <c r="N114" s="5" t="s">
        <v>286</v>
      </c>
      <c r="O114" s="2" t="s">
        <v>286</v>
      </c>
      <c r="P114" s="2" t="s">
        <v>245</v>
      </c>
      <c r="Q114" s="1">
        <v>44</v>
      </c>
      <c r="R114" s="1">
        <v>13</v>
      </c>
      <c r="S114" s="1">
        <v>19</v>
      </c>
      <c r="T114" s="1">
        <v>32</v>
      </c>
      <c r="U114" s="1">
        <v>-15</v>
      </c>
      <c r="V114" s="1">
        <v>102</v>
      </c>
      <c r="W114" s="20">
        <f t="shared" si="80"/>
        <v>0.12745098039215685</v>
      </c>
      <c r="X114" s="6">
        <v>794.45</v>
      </c>
      <c r="Y114" s="6">
        <f t="shared" si="81"/>
        <v>18.055681818181821</v>
      </c>
      <c r="Z114" s="1">
        <v>1037</v>
      </c>
      <c r="AA114" s="6">
        <f t="shared" si="82"/>
        <v>23.568181818181817</v>
      </c>
      <c r="AB114" s="8">
        <f t="shared" si="83"/>
        <v>0.76610414657666348</v>
      </c>
      <c r="AC114" s="3">
        <f t="shared" si="84"/>
        <v>115.36363636363637</v>
      </c>
      <c r="AD114" s="8">
        <f t="shared" si="85"/>
        <v>8.712717202867621</v>
      </c>
      <c r="AE114" s="20">
        <f t="shared" si="86"/>
        <v>0.35135135135135137</v>
      </c>
      <c r="AF114" s="20">
        <f t="shared" si="87"/>
        <v>0.51351351351351349</v>
      </c>
      <c r="AG114" s="20">
        <f t="shared" si="88"/>
        <v>0.86486486486486491</v>
      </c>
      <c r="AH114" s="3">
        <f t="shared" si="89"/>
        <v>496</v>
      </c>
      <c r="AI114" s="3">
        <f t="shared" si="90"/>
        <v>253</v>
      </c>
      <c r="AJ114" s="3">
        <f t="shared" si="91"/>
        <v>243</v>
      </c>
      <c r="AK114" s="20">
        <f t="shared" si="92"/>
        <v>0.51008064516129037</v>
      </c>
      <c r="AL114" s="6">
        <v>17.899999999999999</v>
      </c>
      <c r="AM114" s="1">
        <v>20</v>
      </c>
      <c r="AN114" s="1">
        <v>9</v>
      </c>
      <c r="AO114" s="1">
        <v>45</v>
      </c>
      <c r="AP114" s="1">
        <v>15</v>
      </c>
      <c r="AQ114" s="1">
        <v>22</v>
      </c>
      <c r="AR114" s="6">
        <f t="shared" si="93"/>
        <v>1.5104789476996663</v>
      </c>
      <c r="AS114" s="6">
        <f t="shared" si="94"/>
        <v>0.67971552646484978</v>
      </c>
      <c r="AT114" s="6">
        <f t="shared" si="95"/>
        <v>3.3985776323242494</v>
      </c>
      <c r="AU114" s="6">
        <f t="shared" si="96"/>
        <v>1.1328592107747497</v>
      </c>
      <c r="AV114" s="6">
        <f t="shared" si="97"/>
        <v>1.661526842469633</v>
      </c>
      <c r="AW114" s="1">
        <v>25</v>
      </c>
      <c r="AX114" s="1">
        <v>10</v>
      </c>
      <c r="AY114" s="1">
        <v>1</v>
      </c>
      <c r="AZ114" s="1">
        <v>0</v>
      </c>
      <c r="BA114" s="1">
        <v>0</v>
      </c>
      <c r="BB114" s="1">
        <v>0</v>
      </c>
      <c r="BC114" s="7">
        <f>(EA114+FH114+GG114)-(DZ114+FG114+GF114)-((BD114/60)*(0.11)+(EF114/60)*(-0.14)+(FI114/60)*(0.13))</f>
        <v>-2.9416972222221669</v>
      </c>
      <c r="BD114" s="6">
        <v>638.73333333330004</v>
      </c>
      <c r="BE114" s="6">
        <f t="shared" si="99"/>
        <v>14.516666666665911</v>
      </c>
      <c r="BF114" s="5">
        <v>14.2</v>
      </c>
      <c r="BG114" s="5">
        <v>34.81</v>
      </c>
      <c r="BH114" s="21">
        <f t="shared" si="100"/>
        <v>0.28973678841052841</v>
      </c>
      <c r="BI114" s="1">
        <v>8</v>
      </c>
      <c r="BJ114" s="22">
        <v>6</v>
      </c>
      <c r="BK114" s="22">
        <v>3</v>
      </c>
      <c r="BL114" s="1">
        <v>9</v>
      </c>
      <c r="BM114" s="1">
        <f t="shared" si="101"/>
        <v>17</v>
      </c>
      <c r="BN114" s="8">
        <f t="shared" si="102"/>
        <v>1.5969105521345159</v>
      </c>
      <c r="BO114" s="3">
        <f t="shared" si="103"/>
        <v>79.363636363636374</v>
      </c>
      <c r="BP114" s="20">
        <f t="shared" si="104"/>
        <v>0.36363636363636365</v>
      </c>
      <c r="BQ114" s="20">
        <f t="shared" si="105"/>
        <v>0.40909090909090912</v>
      </c>
      <c r="BR114" s="20">
        <f t="shared" si="106"/>
        <v>0.77272727272727271</v>
      </c>
      <c r="BS114" s="3">
        <f t="shared" si="107"/>
        <v>369</v>
      </c>
      <c r="BT114" s="1">
        <v>191</v>
      </c>
      <c r="BU114" s="1">
        <v>178</v>
      </c>
      <c r="BV114" s="20">
        <f t="shared" si="108"/>
        <v>0.51761517615176156</v>
      </c>
      <c r="BW114" s="5">
        <v>103</v>
      </c>
      <c r="BX114" s="5">
        <v>96</v>
      </c>
      <c r="BY114" s="21">
        <f t="shared" si="109"/>
        <v>0.29093567251461988</v>
      </c>
      <c r="BZ114" s="5">
        <v>109</v>
      </c>
      <c r="CA114" s="5">
        <v>130</v>
      </c>
      <c r="CB114" s="23">
        <f t="shared" si="110"/>
        <v>0.34941520467836257</v>
      </c>
      <c r="CC114" s="5">
        <v>116</v>
      </c>
      <c r="CD114" s="5">
        <v>130</v>
      </c>
      <c r="CE114" s="23">
        <f t="shared" si="111"/>
        <v>0.35964912280701755</v>
      </c>
      <c r="CF114" s="23">
        <f t="shared" si="112"/>
        <v>0.454337899543379</v>
      </c>
      <c r="CG114" s="24">
        <v>7</v>
      </c>
      <c r="CH114" s="5">
        <v>230</v>
      </c>
      <c r="CI114" s="5">
        <v>242</v>
      </c>
      <c r="CJ114" s="5">
        <v>200</v>
      </c>
      <c r="CK114">
        <v>15.68345096</v>
      </c>
      <c r="CL114" s="5">
        <v>-3.6000000000000004E-2</v>
      </c>
      <c r="CM114" s="5">
        <v>7</v>
      </c>
      <c r="CN114" s="5">
        <v>0.58099999999999996</v>
      </c>
      <c r="CO114" s="5">
        <v>1.0349999999999999</v>
      </c>
      <c r="CP114" s="5">
        <v>-4.7460000000000004</v>
      </c>
      <c r="CQ114" s="21">
        <f t="shared" si="113"/>
        <v>7.560137457044673E-2</v>
      </c>
      <c r="CR114" s="25">
        <f t="shared" si="114"/>
        <v>0.88215488215488214</v>
      </c>
      <c r="CS114" s="22">
        <f t="shared" si="115"/>
        <v>889.71501961192678</v>
      </c>
      <c r="CT114" s="21">
        <f t="shared" si="116"/>
        <v>-4.2243743274671133E-2</v>
      </c>
      <c r="CU114" s="26">
        <f t="shared" si="117"/>
        <v>2.1126760563380285</v>
      </c>
      <c r="CV114" s="27">
        <f t="shared" si="118"/>
        <v>3.3610755441741356</v>
      </c>
      <c r="CW114" s="27">
        <f t="shared" si="119"/>
        <v>27.944942381562104</v>
      </c>
      <c r="CX114" s="27">
        <f t="shared" si="120"/>
        <v>28.521126760563384</v>
      </c>
      <c r="CY114" s="27">
        <f t="shared" si="121"/>
        <v>51.856594110115239</v>
      </c>
      <c r="CZ114" s="27">
        <f t="shared" si="122"/>
        <v>54.929577464788736</v>
      </c>
      <c r="DA114" s="28">
        <f t="shared" si="123"/>
        <v>-3.0729833546734966</v>
      </c>
      <c r="DB114" s="5">
        <v>22</v>
      </c>
      <c r="DC114" s="5">
        <v>35</v>
      </c>
      <c r="DD114" s="22">
        <v>269</v>
      </c>
      <c r="DE114" s="22">
        <v>262</v>
      </c>
      <c r="DF114" s="22">
        <v>116</v>
      </c>
      <c r="DG114" s="22">
        <v>125</v>
      </c>
      <c r="DH114" s="22">
        <v>150</v>
      </c>
      <c r="DI114" s="22">
        <v>133</v>
      </c>
      <c r="DJ114" s="29">
        <f t="shared" si="124"/>
        <v>3.2599070562854067</v>
      </c>
      <c r="DK114" s="27">
        <f t="shared" si="125"/>
        <v>2.3112480739599381</v>
      </c>
      <c r="DL114" s="27">
        <f t="shared" si="126"/>
        <v>3.2122430858426259</v>
      </c>
      <c r="DM114" s="27">
        <f t="shared" si="127"/>
        <v>26.716460787130135</v>
      </c>
      <c r="DN114" s="27">
        <f t="shared" si="128"/>
        <v>30.320440834660886</v>
      </c>
      <c r="DO114" s="27">
        <f t="shared" si="129"/>
        <v>50.808283930949834</v>
      </c>
      <c r="DP114" s="27">
        <f t="shared" si="130"/>
        <v>57.70285445666083</v>
      </c>
      <c r="DQ114" s="30">
        <f t="shared" si="131"/>
        <v>3.8215871710374998</v>
      </c>
      <c r="DR114" s="5">
        <v>59</v>
      </c>
      <c r="DS114" s="5">
        <v>82</v>
      </c>
      <c r="DT114" s="5">
        <v>623</v>
      </c>
      <c r="DU114" s="5">
        <v>692</v>
      </c>
      <c r="DV114" s="5">
        <v>273</v>
      </c>
      <c r="DW114" s="5">
        <v>314</v>
      </c>
      <c r="DX114" s="5">
        <v>385</v>
      </c>
      <c r="DY114" s="5">
        <v>342</v>
      </c>
      <c r="DZ114" s="22">
        <v>9</v>
      </c>
      <c r="EA114" s="22">
        <v>6</v>
      </c>
      <c r="EB114" s="22">
        <f t="shared" si="132"/>
        <v>-3</v>
      </c>
      <c r="EC114" s="26">
        <f t="shared" si="133"/>
        <v>0.8454232334829791</v>
      </c>
      <c r="ED114" s="27">
        <f t="shared" si="134"/>
        <v>0.56361548898865266</v>
      </c>
      <c r="EE114" s="27">
        <f t="shared" si="135"/>
        <v>-0.28180774449432633</v>
      </c>
      <c r="EF114" s="6">
        <v>125.9333333333</v>
      </c>
      <c r="EG114" s="6">
        <f t="shared" si="136"/>
        <v>2.8621212121204547</v>
      </c>
      <c r="EH114" s="5">
        <v>2.71</v>
      </c>
      <c r="EI114" s="5">
        <v>2.44</v>
      </c>
      <c r="EJ114" s="21">
        <f t="shared" si="137"/>
        <v>0.52621359223300967</v>
      </c>
      <c r="EK114" s="1">
        <v>5</v>
      </c>
      <c r="EL114" s="22">
        <v>6</v>
      </c>
      <c r="EM114" s="22">
        <v>2</v>
      </c>
      <c r="EN114" s="1">
        <v>10</v>
      </c>
      <c r="EO114" s="3">
        <f t="shared" si="138"/>
        <v>15</v>
      </c>
      <c r="EP114" s="6">
        <f t="shared" si="139"/>
        <v>7.1466384330352435</v>
      </c>
      <c r="EQ114" s="3">
        <f t="shared" si="140"/>
        <v>36</v>
      </c>
      <c r="ER114" s="20">
        <f t="shared" si="141"/>
        <v>0.33333333333333331</v>
      </c>
      <c r="ES114" s="20">
        <f t="shared" si="142"/>
        <v>0.66666666666666663</v>
      </c>
      <c r="ET114" s="20">
        <f t="shared" si="143"/>
        <v>1</v>
      </c>
      <c r="EU114" s="3">
        <f t="shared" si="144"/>
        <v>78</v>
      </c>
      <c r="EV114" s="1">
        <v>44</v>
      </c>
      <c r="EW114" s="1">
        <v>34</v>
      </c>
      <c r="EX114" s="20">
        <f t="shared" si="145"/>
        <v>0.5641025641025641</v>
      </c>
      <c r="EY114" s="5">
        <v>15</v>
      </c>
      <c r="EZ114" s="5">
        <v>2</v>
      </c>
      <c r="FA114" s="22">
        <v>75</v>
      </c>
      <c r="FB114" s="22">
        <v>9</v>
      </c>
      <c r="FC114" s="22">
        <v>33</v>
      </c>
      <c r="FD114" s="22">
        <v>2</v>
      </c>
      <c r="FE114" s="22">
        <v>2</v>
      </c>
      <c r="FF114" s="22">
        <v>44</v>
      </c>
      <c r="FG114" s="22">
        <v>0</v>
      </c>
      <c r="FH114" s="22">
        <v>1</v>
      </c>
      <c r="FI114" s="6">
        <v>29.7833333333</v>
      </c>
      <c r="FJ114" s="6">
        <f t="shared" si="146"/>
        <v>0.67689393939318176</v>
      </c>
      <c r="FK114" s="5">
        <v>0.68</v>
      </c>
      <c r="FL114" s="5">
        <v>4.2300000000000004</v>
      </c>
      <c r="FM114" s="21">
        <f t="shared" si="147"/>
        <v>0.1384928716904277</v>
      </c>
      <c r="FN114" s="1">
        <v>0</v>
      </c>
      <c r="FO114" s="22">
        <v>0</v>
      </c>
      <c r="FP114" s="22">
        <v>0</v>
      </c>
      <c r="FQ114" s="1">
        <v>0</v>
      </c>
      <c r="FR114" s="1">
        <f t="shared" si="148"/>
        <v>0</v>
      </c>
      <c r="FS114" s="3">
        <f t="shared" si="149"/>
        <v>0</v>
      </c>
      <c r="FT114" s="3">
        <f t="shared" si="150"/>
        <v>49</v>
      </c>
      <c r="FU114" s="1">
        <v>18</v>
      </c>
      <c r="FV114" s="1">
        <v>31</v>
      </c>
      <c r="FW114" s="20">
        <f t="shared" si="151"/>
        <v>0.36734693877551022</v>
      </c>
      <c r="FX114" s="5">
        <v>0</v>
      </c>
      <c r="FY114" s="5">
        <v>2</v>
      </c>
      <c r="FZ114" s="22">
        <v>7</v>
      </c>
      <c r="GA114" s="22">
        <v>29</v>
      </c>
      <c r="GB114" s="22">
        <v>2</v>
      </c>
      <c r="GC114" s="22">
        <v>12</v>
      </c>
      <c r="GD114" s="22">
        <v>13</v>
      </c>
      <c r="GE114" s="22">
        <v>1</v>
      </c>
      <c r="GF114" s="22">
        <v>0</v>
      </c>
      <c r="GG114" s="22">
        <v>0</v>
      </c>
      <c r="GH114" s="1">
        <v>39</v>
      </c>
      <c r="GI114" s="1">
        <v>17</v>
      </c>
      <c r="GJ114" s="1">
        <v>39</v>
      </c>
      <c r="GK114" s="1">
        <v>2</v>
      </c>
      <c r="GL114" s="1">
        <v>1</v>
      </c>
      <c r="GM114" s="1">
        <v>0</v>
      </c>
      <c r="GN114" s="31">
        <f t="shared" si="152"/>
        <v>0</v>
      </c>
      <c r="GO114" s="1">
        <v>0</v>
      </c>
      <c r="GP114" s="1">
        <v>1</v>
      </c>
      <c r="GQ114" s="1">
        <v>0</v>
      </c>
      <c r="GR114" s="1">
        <v>3</v>
      </c>
      <c r="GS114" s="1">
        <v>2</v>
      </c>
      <c r="GT114" s="1">
        <v>0</v>
      </c>
      <c r="GU114" s="1">
        <v>0</v>
      </c>
      <c r="GV114" s="32" t="str">
        <f t="shared" si="153"/>
        <v xml:space="preserve"> </v>
      </c>
      <c r="GW114" s="9">
        <f t="shared" si="154"/>
        <v>4</v>
      </c>
      <c r="GX114" s="10">
        <v>2.8</v>
      </c>
      <c r="GY114" s="10">
        <v>0.30000000000000004</v>
      </c>
      <c r="GZ114" s="10">
        <v>3.1</v>
      </c>
      <c r="HA114" s="29">
        <f t="shared" si="155"/>
        <v>7.045454545454545E-2</v>
      </c>
      <c r="HB114" s="29">
        <f t="shared" si="156"/>
        <v>0.2341242368934483</v>
      </c>
      <c r="HC114">
        <v>17.8</v>
      </c>
      <c r="HD114">
        <v>13.9</v>
      </c>
      <c r="HE114">
        <v>-5</v>
      </c>
      <c r="HF114">
        <v>5.2</v>
      </c>
      <c r="HG114">
        <v>0</v>
      </c>
      <c r="HH114">
        <v>-0.30000000000000004</v>
      </c>
      <c r="HI114">
        <v>4.9000000000000004</v>
      </c>
      <c r="HJ114" s="11">
        <f t="shared" si="157"/>
        <v>0.11136363636363637</v>
      </c>
      <c r="HK114" s="11">
        <f t="shared" si="158"/>
        <v>0.37006734218641829</v>
      </c>
      <c r="HL114">
        <v>99</v>
      </c>
      <c r="HM114">
        <v>0</v>
      </c>
      <c r="HN114">
        <v>0</v>
      </c>
      <c r="HO114">
        <v>3</v>
      </c>
      <c r="HP114" t="s">
        <v>416</v>
      </c>
      <c r="HQ114" s="33">
        <v>6000000</v>
      </c>
      <c r="HR114" s="33">
        <v>0</v>
      </c>
      <c r="HS114" s="30">
        <f t="shared" si="159"/>
        <v>-4.758536585365853</v>
      </c>
    </row>
    <row r="115" spans="1:227" x14ac:dyDescent="0.2">
      <c r="A115" s="1">
        <v>51</v>
      </c>
      <c r="B115" s="2" t="s">
        <v>843</v>
      </c>
      <c r="C115" s="2" t="s">
        <v>479</v>
      </c>
      <c r="D115" s="2" t="s">
        <v>257</v>
      </c>
      <c r="E115" s="2" t="s">
        <v>240</v>
      </c>
      <c r="F115" s="2">
        <v>70</v>
      </c>
      <c r="G115" s="2">
        <v>190</v>
      </c>
      <c r="H115" s="2" t="s">
        <v>231</v>
      </c>
      <c r="J115" s="3">
        <v>34</v>
      </c>
      <c r="K115" s="5" t="s">
        <v>844</v>
      </c>
      <c r="L115" s="5" t="s">
        <v>845</v>
      </c>
      <c r="M115" s="5" t="s">
        <v>710</v>
      </c>
      <c r="N115" s="5" t="s">
        <v>583</v>
      </c>
      <c r="O115" s="2" t="s">
        <v>583</v>
      </c>
      <c r="P115" s="2" t="s">
        <v>271</v>
      </c>
      <c r="Q115" s="1">
        <v>48</v>
      </c>
      <c r="R115" s="1">
        <v>8</v>
      </c>
      <c r="S115" s="1">
        <v>19</v>
      </c>
      <c r="T115" s="1">
        <v>27</v>
      </c>
      <c r="U115" s="1">
        <v>-22</v>
      </c>
      <c r="V115" s="1">
        <v>70</v>
      </c>
      <c r="W115" s="20">
        <f t="shared" si="80"/>
        <v>0.11428571428571428</v>
      </c>
      <c r="X115" s="6">
        <v>1268</v>
      </c>
      <c r="Y115" s="6">
        <f t="shared" si="81"/>
        <v>26.416666666666668</v>
      </c>
      <c r="Z115" s="1">
        <v>1370</v>
      </c>
      <c r="AA115" s="6">
        <f t="shared" si="82"/>
        <v>28.541666666666668</v>
      </c>
      <c r="AB115" s="8">
        <f t="shared" si="83"/>
        <v>0.9255474452554745</v>
      </c>
      <c r="AC115" s="3">
        <f t="shared" si="84"/>
        <v>64.625776397515537</v>
      </c>
      <c r="AD115" s="8">
        <f t="shared" si="85"/>
        <v>3.058002037737328</v>
      </c>
      <c r="AE115" s="20">
        <f t="shared" si="86"/>
        <v>0.15094339622641509</v>
      </c>
      <c r="AF115" s="20">
        <f t="shared" si="87"/>
        <v>0.35849056603773582</v>
      </c>
      <c r="AG115" s="20">
        <f t="shared" si="88"/>
        <v>0.50943396226415094</v>
      </c>
      <c r="AH115" s="3" t="e">
        <f t="shared" si="89"/>
        <v>#VALUE!</v>
      </c>
      <c r="AI115" s="3" t="str">
        <f t="shared" si="90"/>
        <v xml:space="preserve"> </v>
      </c>
      <c r="AJ115" s="3" t="str">
        <f t="shared" si="91"/>
        <v xml:space="preserve"> </v>
      </c>
      <c r="AK115" s="20" t="e">
        <f t="shared" si="92"/>
        <v>#VALUE!</v>
      </c>
      <c r="AL115" s="6">
        <v>0</v>
      </c>
      <c r="AM115" s="1">
        <v>14</v>
      </c>
      <c r="AN115" s="1">
        <v>65</v>
      </c>
      <c r="AO115" s="1">
        <v>34</v>
      </c>
      <c r="AP115" s="1">
        <v>27</v>
      </c>
      <c r="AQ115" s="1">
        <v>14</v>
      </c>
      <c r="AR115" s="6">
        <f t="shared" si="93"/>
        <v>0.66246056782334395</v>
      </c>
      <c r="AS115" s="6">
        <f t="shared" si="94"/>
        <v>3.0757097791798107</v>
      </c>
      <c r="AT115" s="6">
        <f t="shared" si="95"/>
        <v>1.6088328075709779</v>
      </c>
      <c r="AU115" s="6">
        <f t="shared" si="96"/>
        <v>1.277602523659306</v>
      </c>
      <c r="AV115" s="6">
        <f t="shared" si="97"/>
        <v>0.66246056782334395</v>
      </c>
      <c r="AW115" s="1">
        <v>12</v>
      </c>
      <c r="AX115" s="1">
        <v>6</v>
      </c>
      <c r="AY115" s="1">
        <v>0</v>
      </c>
      <c r="AZ115" s="1">
        <v>0</v>
      </c>
      <c r="BA115" s="1">
        <v>0</v>
      </c>
      <c r="BB115" s="1">
        <v>0</v>
      </c>
      <c r="BC115" s="7">
        <f>(EA115+FH115+GG115)-(DZ115+FG115+GF115)-((BD115/60)*(-0.29)+(EF115/60)*0.11+(FI115/60)*(-0.33))</f>
        <v>7.9586444444444657</v>
      </c>
      <c r="BD115" s="6">
        <v>989.68333333329997</v>
      </c>
      <c r="BE115" s="6">
        <f t="shared" si="99"/>
        <v>20.618402777777082</v>
      </c>
      <c r="BF115" s="5">
        <v>19.920000000000002</v>
      </c>
      <c r="BG115" s="5">
        <v>29.28</v>
      </c>
      <c r="BH115" s="21">
        <f t="shared" si="100"/>
        <v>0.40487804878048783</v>
      </c>
      <c r="BI115" s="1">
        <v>2</v>
      </c>
      <c r="BJ115" s="22">
        <v>3</v>
      </c>
      <c r="BK115" s="22">
        <v>4</v>
      </c>
      <c r="BL115" s="1">
        <v>8</v>
      </c>
      <c r="BM115" s="1">
        <f t="shared" si="101"/>
        <v>10</v>
      </c>
      <c r="BN115" s="8">
        <f t="shared" si="102"/>
        <v>0.60625452585846007</v>
      </c>
      <c r="BO115" s="3">
        <f t="shared" si="103"/>
        <v>51.321428571428577</v>
      </c>
      <c r="BP115" s="20">
        <f t="shared" si="104"/>
        <v>7.1428571428571425E-2</v>
      </c>
      <c r="BQ115" s="20">
        <f t="shared" si="105"/>
        <v>0.2857142857142857</v>
      </c>
      <c r="BR115" s="20">
        <f t="shared" si="106"/>
        <v>0.3571428571428571</v>
      </c>
      <c r="BS115" s="3" t="str">
        <f t="shared" si="107"/>
        <v xml:space="preserve"> </v>
      </c>
      <c r="BV115" s="20" t="str">
        <f t="shared" si="108"/>
        <v xml:space="preserve"> </v>
      </c>
      <c r="BW115" s="5">
        <v>152</v>
      </c>
      <c r="BX115" s="5">
        <v>165</v>
      </c>
      <c r="BY115" s="21">
        <f t="shared" si="109"/>
        <v>0.36689814814814814</v>
      </c>
      <c r="BZ115" s="5">
        <v>106</v>
      </c>
      <c r="CA115" s="5">
        <v>99</v>
      </c>
      <c r="CB115" s="23">
        <f t="shared" si="110"/>
        <v>0.23726851851851852</v>
      </c>
      <c r="CC115" s="5">
        <v>155</v>
      </c>
      <c r="CD115" s="5">
        <v>187</v>
      </c>
      <c r="CE115" s="23">
        <f t="shared" si="111"/>
        <v>0.39583333333333331</v>
      </c>
      <c r="CF115" s="23">
        <f t="shared" si="112"/>
        <v>0.60727969348659006</v>
      </c>
      <c r="CG115" s="24">
        <v>6</v>
      </c>
      <c r="CH115" s="5">
        <v>349</v>
      </c>
      <c r="CI115" s="5">
        <v>286</v>
      </c>
      <c r="CJ115" s="5">
        <v>319</v>
      </c>
      <c r="CK115">
        <v>16.170996160000001</v>
      </c>
      <c r="CL115" s="5">
        <v>0.80700000000000005</v>
      </c>
      <c r="CM115" s="5">
        <v>2</v>
      </c>
      <c r="CN115" s="5">
        <v>0.51900000000000002</v>
      </c>
      <c r="CO115" s="5">
        <v>0.127</v>
      </c>
      <c r="CP115" s="5">
        <v>-1.7069999999999999</v>
      </c>
      <c r="CQ115" s="21">
        <f t="shared" si="113"/>
        <v>5.845511482254697E-2</v>
      </c>
      <c r="CR115" s="25">
        <f t="shared" si="114"/>
        <v>0.89782608695652177</v>
      </c>
      <c r="CS115" s="22">
        <f t="shared" si="115"/>
        <v>903.67159843877641</v>
      </c>
      <c r="CT115" s="21">
        <f t="shared" si="116"/>
        <v>-4.3718798220931256E-2</v>
      </c>
      <c r="CU115" s="26">
        <f t="shared" si="117"/>
        <v>1.7570281124497991</v>
      </c>
      <c r="CV115" s="27">
        <f t="shared" si="118"/>
        <v>2.9492971887550197</v>
      </c>
      <c r="CW115" s="27">
        <f t="shared" si="119"/>
        <v>30.057730923694777</v>
      </c>
      <c r="CX115" s="27">
        <f t="shared" si="120"/>
        <v>28.865461847389554</v>
      </c>
      <c r="CY115" s="27">
        <f t="shared" si="121"/>
        <v>54.593373493975896</v>
      </c>
      <c r="CZ115" s="27">
        <f t="shared" si="122"/>
        <v>51.204819277108427</v>
      </c>
      <c r="DA115" s="28">
        <f t="shared" si="123"/>
        <v>3.3885542168674689</v>
      </c>
      <c r="DB115" s="5">
        <v>28</v>
      </c>
      <c r="DC115" s="5">
        <v>47</v>
      </c>
      <c r="DD115" s="22">
        <v>451</v>
      </c>
      <c r="DE115" s="22">
        <v>413</v>
      </c>
      <c r="DF115" s="22">
        <v>174</v>
      </c>
      <c r="DG115" s="22">
        <v>171</v>
      </c>
      <c r="DH115" s="22">
        <v>185</v>
      </c>
      <c r="DI115" s="22">
        <v>217</v>
      </c>
      <c r="DJ115" s="29">
        <f t="shared" si="124"/>
        <v>2.9498415731893086</v>
      </c>
      <c r="DK115" s="27">
        <f t="shared" si="125"/>
        <v>1.9211065573770489</v>
      </c>
      <c r="DL115" s="27">
        <f t="shared" si="126"/>
        <v>3.2445355191256828</v>
      </c>
      <c r="DM115" s="27">
        <f t="shared" si="127"/>
        <v>28.005464480874316</v>
      </c>
      <c r="DN115" s="27">
        <f t="shared" si="128"/>
        <v>32.44535519125683</v>
      </c>
      <c r="DO115" s="27">
        <f t="shared" si="129"/>
        <v>51.912568306010925</v>
      </c>
      <c r="DP115" s="27">
        <f t="shared" si="130"/>
        <v>57.377049180327866</v>
      </c>
      <c r="DQ115" s="30">
        <f t="shared" si="131"/>
        <v>8.8530350911844096</v>
      </c>
      <c r="DR115" s="5">
        <v>45</v>
      </c>
      <c r="DS115" s="5">
        <v>76</v>
      </c>
      <c r="DT115" s="5">
        <v>611</v>
      </c>
      <c r="DU115" s="5">
        <v>684</v>
      </c>
      <c r="DV115" s="5">
        <v>248</v>
      </c>
      <c r="DW115" s="5">
        <v>265</v>
      </c>
      <c r="DX115" s="5">
        <v>319</v>
      </c>
      <c r="DY115" s="5">
        <v>312</v>
      </c>
      <c r="DZ115" s="22">
        <v>3</v>
      </c>
      <c r="EA115" s="22">
        <v>6</v>
      </c>
      <c r="EB115" s="22">
        <f t="shared" si="132"/>
        <v>3</v>
      </c>
      <c r="EC115" s="26">
        <f t="shared" si="133"/>
        <v>0.18187635775753799</v>
      </c>
      <c r="ED115" s="27">
        <f t="shared" si="134"/>
        <v>0.36375271551507599</v>
      </c>
      <c r="EE115" s="27">
        <f t="shared" si="135"/>
        <v>0.18187635775753799</v>
      </c>
      <c r="EF115" s="6">
        <v>184.85</v>
      </c>
      <c r="EG115" s="6">
        <f t="shared" si="136"/>
        <v>3.8510416666666667</v>
      </c>
      <c r="EH115" s="5">
        <v>3.65</v>
      </c>
      <c r="EI115" s="5">
        <v>1.08</v>
      </c>
      <c r="EJ115" s="21">
        <f t="shared" si="137"/>
        <v>0.77167019027484129</v>
      </c>
      <c r="EK115" s="1">
        <v>6</v>
      </c>
      <c r="EL115" s="22">
        <v>2</v>
      </c>
      <c r="EM115" s="22">
        <v>8</v>
      </c>
      <c r="EN115" s="1">
        <v>11</v>
      </c>
      <c r="EO115" s="3">
        <f t="shared" si="138"/>
        <v>17</v>
      </c>
      <c r="EP115" s="6">
        <f t="shared" si="139"/>
        <v>5.5179875574790378</v>
      </c>
      <c r="EQ115" s="3">
        <f t="shared" si="140"/>
        <v>13.304347826086957</v>
      </c>
      <c r="ER115" s="20">
        <f t="shared" si="141"/>
        <v>0.2608695652173913</v>
      </c>
      <c r="ES115" s="20">
        <f t="shared" si="142"/>
        <v>0.47826086956521741</v>
      </c>
      <c r="ET115" s="20">
        <f t="shared" si="143"/>
        <v>0.73913043478260865</v>
      </c>
      <c r="EU115" s="3" t="str">
        <f t="shared" si="144"/>
        <v xml:space="preserve"> </v>
      </c>
      <c r="EX115" s="20" t="str">
        <f t="shared" si="145"/>
        <v xml:space="preserve"> </v>
      </c>
      <c r="EY115" s="5">
        <v>23</v>
      </c>
      <c r="EZ115" s="5">
        <v>1</v>
      </c>
      <c r="FA115" s="22">
        <v>130</v>
      </c>
      <c r="FB115" s="22">
        <v>22</v>
      </c>
      <c r="FC115" s="22">
        <v>44</v>
      </c>
      <c r="FD115" s="22">
        <v>9</v>
      </c>
      <c r="FE115" s="22">
        <v>1</v>
      </c>
      <c r="FF115" s="22">
        <v>52</v>
      </c>
      <c r="FG115" s="22">
        <v>0</v>
      </c>
      <c r="FH115" s="22">
        <v>0</v>
      </c>
      <c r="FI115" s="6">
        <v>93.466666666699993</v>
      </c>
      <c r="FJ115" s="6">
        <f t="shared" si="146"/>
        <v>1.9472222222229165</v>
      </c>
      <c r="FK115" s="5">
        <v>1.86</v>
      </c>
      <c r="FL115" s="5">
        <v>3.27</v>
      </c>
      <c r="FM115" s="21">
        <f t="shared" si="147"/>
        <v>0.36257309941520471</v>
      </c>
      <c r="FN115" s="1">
        <v>0</v>
      </c>
      <c r="FO115" s="22">
        <v>0</v>
      </c>
      <c r="FP115" s="22">
        <v>0</v>
      </c>
      <c r="FQ115" s="1">
        <v>0</v>
      </c>
      <c r="FR115" s="1">
        <f t="shared" si="148"/>
        <v>0</v>
      </c>
      <c r="FS115" s="3">
        <f t="shared" si="149"/>
        <v>0</v>
      </c>
      <c r="FT115" s="3" t="str">
        <f t="shared" si="150"/>
        <v xml:space="preserve"> </v>
      </c>
      <c r="FW115" s="20" t="str">
        <f t="shared" si="151"/>
        <v xml:space="preserve"> </v>
      </c>
      <c r="FX115" s="5">
        <v>2</v>
      </c>
      <c r="FY115" s="5">
        <v>12</v>
      </c>
      <c r="FZ115" s="22">
        <v>13</v>
      </c>
      <c r="GA115" s="22">
        <v>48</v>
      </c>
      <c r="GB115" s="22">
        <v>4</v>
      </c>
      <c r="GC115" s="22">
        <v>25</v>
      </c>
      <c r="GD115" s="22">
        <v>29</v>
      </c>
      <c r="GE115" s="22">
        <v>3</v>
      </c>
      <c r="GF115" s="22">
        <v>0</v>
      </c>
      <c r="GG115" s="22">
        <v>0</v>
      </c>
      <c r="GH115" s="1">
        <v>57</v>
      </c>
      <c r="GI115" s="1">
        <v>26</v>
      </c>
      <c r="GJ115" s="1">
        <v>68</v>
      </c>
      <c r="GK115" s="1">
        <v>15</v>
      </c>
      <c r="GN115" s="31" t="str">
        <f t="shared" si="152"/>
        <v xml:space="preserve"> </v>
      </c>
      <c r="GP115" s="1">
        <v>2</v>
      </c>
      <c r="GQ115" s="1">
        <v>0</v>
      </c>
      <c r="GR115" s="1">
        <v>2</v>
      </c>
      <c r="GS115" s="1">
        <v>0</v>
      </c>
      <c r="GT115" s="1">
        <v>0</v>
      </c>
      <c r="GU115" s="1">
        <v>0</v>
      </c>
      <c r="GV115" s="32" t="str">
        <f t="shared" si="153"/>
        <v xml:space="preserve"> </v>
      </c>
      <c r="GW115" s="9">
        <f t="shared" si="154"/>
        <v>5</v>
      </c>
      <c r="GX115" s="10">
        <v>2.6</v>
      </c>
      <c r="GY115" s="10">
        <v>1.3</v>
      </c>
      <c r="GZ115" s="10">
        <v>3.9</v>
      </c>
      <c r="HA115" s="29">
        <f t="shared" si="155"/>
        <v>8.1250000000000003E-2</v>
      </c>
      <c r="HB115" s="29">
        <f t="shared" si="156"/>
        <v>0.18454258675078863</v>
      </c>
      <c r="HC115">
        <v>30.2</v>
      </c>
      <c r="HD115">
        <v>24.6</v>
      </c>
      <c r="HE115">
        <v>-2.7</v>
      </c>
      <c r="HF115">
        <v>4.5</v>
      </c>
      <c r="HG115">
        <v>0.30000000000000004</v>
      </c>
      <c r="HH115">
        <v>0</v>
      </c>
      <c r="HI115">
        <v>4.9000000000000004</v>
      </c>
      <c r="HJ115" s="11">
        <f t="shared" si="157"/>
        <v>0.10208333333333335</v>
      </c>
      <c r="HK115" s="11">
        <f t="shared" si="158"/>
        <v>0.23186119873817038</v>
      </c>
      <c r="HL115">
        <v>99</v>
      </c>
      <c r="HM115">
        <v>0</v>
      </c>
      <c r="HN115">
        <v>0</v>
      </c>
      <c r="HQ115" s="33">
        <v>7142875</v>
      </c>
      <c r="HR115" s="33">
        <v>0</v>
      </c>
      <c r="HS115" s="30">
        <f t="shared" si="159"/>
        <v>-6.7655365853658544</v>
      </c>
    </row>
    <row r="116" spans="1:227" x14ac:dyDescent="0.2">
      <c r="A116" s="1">
        <v>11</v>
      </c>
      <c r="B116" s="2" t="s">
        <v>846</v>
      </c>
      <c r="C116" s="2" t="s">
        <v>847</v>
      </c>
      <c r="D116" s="2" t="s">
        <v>257</v>
      </c>
      <c r="E116" s="2" t="s">
        <v>240</v>
      </c>
      <c r="F116" s="2">
        <v>72</v>
      </c>
      <c r="G116" s="2">
        <v>197</v>
      </c>
      <c r="H116" s="2" t="s">
        <v>231</v>
      </c>
      <c r="J116" s="3">
        <v>30</v>
      </c>
      <c r="K116" s="5" t="s">
        <v>848</v>
      </c>
      <c r="L116" s="5" t="s">
        <v>845</v>
      </c>
      <c r="M116" s="5" t="s">
        <v>849</v>
      </c>
      <c r="N116" s="5" t="s">
        <v>463</v>
      </c>
      <c r="O116" s="2" t="s">
        <v>463</v>
      </c>
      <c r="P116" s="2" t="s">
        <v>245</v>
      </c>
      <c r="Q116" s="1">
        <v>48</v>
      </c>
      <c r="R116" s="1">
        <v>4</v>
      </c>
      <c r="S116" s="1">
        <v>9</v>
      </c>
      <c r="T116" s="1">
        <v>13</v>
      </c>
      <c r="U116" s="1">
        <v>2</v>
      </c>
      <c r="V116" s="1">
        <v>52</v>
      </c>
      <c r="W116" s="20">
        <f t="shared" si="80"/>
        <v>7.6923076923076927E-2</v>
      </c>
      <c r="X116" s="6">
        <v>658.23333333330004</v>
      </c>
      <c r="Y116" s="6">
        <f t="shared" si="81"/>
        <v>13.713194444443751</v>
      </c>
      <c r="Z116" s="1">
        <v>886</v>
      </c>
      <c r="AA116" s="6">
        <f t="shared" si="82"/>
        <v>18.458333333333332</v>
      </c>
      <c r="AB116" s="8">
        <f t="shared" si="83"/>
        <v>0.74292701279153506</v>
      </c>
      <c r="AC116" s="3">
        <f t="shared" si="84"/>
        <v>64.89473684210526</v>
      </c>
      <c r="AD116" s="8">
        <f t="shared" si="85"/>
        <v>5.9153555636701967</v>
      </c>
      <c r="AE116" s="20">
        <f t="shared" si="86"/>
        <v>0.18181818181818182</v>
      </c>
      <c r="AF116" s="20">
        <f t="shared" si="87"/>
        <v>0.40909090909090912</v>
      </c>
      <c r="AG116" s="20">
        <f t="shared" si="88"/>
        <v>0.59090909090909094</v>
      </c>
      <c r="AH116" s="3">
        <f t="shared" si="89"/>
        <v>401</v>
      </c>
      <c r="AI116" s="3">
        <f t="shared" si="90"/>
        <v>189</v>
      </c>
      <c r="AJ116" s="3">
        <f t="shared" si="91"/>
        <v>212</v>
      </c>
      <c r="AK116" s="20">
        <f t="shared" si="92"/>
        <v>0.47132169576059851</v>
      </c>
      <c r="AL116" s="6">
        <v>14</v>
      </c>
      <c r="AM116" s="1">
        <v>71</v>
      </c>
      <c r="AN116" s="1">
        <v>28</v>
      </c>
      <c r="AO116" s="1">
        <v>29</v>
      </c>
      <c r="AP116" s="1">
        <v>8</v>
      </c>
      <c r="AQ116" s="1">
        <v>15</v>
      </c>
      <c r="AR116" s="6">
        <f t="shared" si="93"/>
        <v>6.4718691446805314</v>
      </c>
      <c r="AS116" s="6">
        <f t="shared" si="94"/>
        <v>2.5522864232542943</v>
      </c>
      <c r="AT116" s="6">
        <f t="shared" si="95"/>
        <v>2.6434395097990904</v>
      </c>
      <c r="AU116" s="6">
        <f t="shared" si="96"/>
        <v>0.72922469235836984</v>
      </c>
      <c r="AV116" s="6">
        <f t="shared" si="97"/>
        <v>1.3672962981719434</v>
      </c>
      <c r="AW116" s="1">
        <v>41</v>
      </c>
      <c r="AX116" s="1">
        <v>3</v>
      </c>
      <c r="AY116" s="1">
        <v>5</v>
      </c>
      <c r="AZ116" s="1">
        <v>1</v>
      </c>
      <c r="BA116" s="1">
        <v>0</v>
      </c>
      <c r="BB116" s="1">
        <v>0</v>
      </c>
      <c r="BC116" s="7">
        <f>(EA116+FH116+GG116)-(DZ116+FG116+GF116)-((BD116/60)*(0.11)+(EF116/60)*(-0.14)+(FI116/60)*(0.13))</f>
        <v>-1.16979722222215</v>
      </c>
      <c r="BD116" s="6">
        <v>537.6</v>
      </c>
      <c r="BE116" s="6">
        <f t="shared" si="99"/>
        <v>11.200000000000001</v>
      </c>
      <c r="BF116" s="5">
        <v>11.08</v>
      </c>
      <c r="BG116" s="5">
        <v>38.04</v>
      </c>
      <c r="BH116" s="21">
        <f t="shared" si="100"/>
        <v>0.22557003257328992</v>
      </c>
      <c r="BI116" s="1">
        <v>3</v>
      </c>
      <c r="BJ116" s="22">
        <v>4</v>
      </c>
      <c r="BK116" s="22">
        <v>3</v>
      </c>
      <c r="BL116" s="1">
        <v>8</v>
      </c>
      <c r="BM116" s="1">
        <f t="shared" si="101"/>
        <v>11</v>
      </c>
      <c r="BN116" s="8">
        <f t="shared" si="102"/>
        <v>1.2276785714285714</v>
      </c>
      <c r="BO116" s="3">
        <f t="shared" si="103"/>
        <v>53.89473684210526</v>
      </c>
      <c r="BP116" s="20">
        <f t="shared" si="104"/>
        <v>0.15789473684210525</v>
      </c>
      <c r="BQ116" s="20">
        <f t="shared" si="105"/>
        <v>0.42105263157894735</v>
      </c>
      <c r="BR116" s="20">
        <f t="shared" si="106"/>
        <v>0.57894736842105265</v>
      </c>
      <c r="BS116" s="3">
        <f t="shared" si="107"/>
        <v>341</v>
      </c>
      <c r="BT116" s="1">
        <v>163</v>
      </c>
      <c r="BU116" s="1">
        <v>178</v>
      </c>
      <c r="BV116" s="20">
        <f t="shared" si="108"/>
        <v>0.47800586510263932</v>
      </c>
      <c r="BW116" s="5">
        <v>72</v>
      </c>
      <c r="BX116" s="5">
        <v>79</v>
      </c>
      <c r="BY116" s="21">
        <f t="shared" si="109"/>
        <v>0.32543103448275862</v>
      </c>
      <c r="BZ116" s="5">
        <v>88</v>
      </c>
      <c r="CA116" s="5">
        <v>77</v>
      </c>
      <c r="CB116" s="23">
        <f t="shared" si="110"/>
        <v>0.35560344827586204</v>
      </c>
      <c r="CC116" s="5">
        <v>74</v>
      </c>
      <c r="CD116" s="5">
        <v>74</v>
      </c>
      <c r="CE116" s="23">
        <f t="shared" si="111"/>
        <v>0.31896551724137934</v>
      </c>
      <c r="CF116" s="23">
        <f t="shared" si="112"/>
        <v>0.47784810126582278</v>
      </c>
      <c r="CG116" s="24">
        <v>4</v>
      </c>
      <c r="CH116" s="5">
        <v>209</v>
      </c>
      <c r="CI116" s="5">
        <v>199</v>
      </c>
      <c r="CJ116" s="5">
        <v>154</v>
      </c>
      <c r="CK116">
        <v>14.742037059999999</v>
      </c>
      <c r="CL116" s="5">
        <v>-0.29199999999999998</v>
      </c>
      <c r="CM116" s="5">
        <v>15</v>
      </c>
      <c r="CN116" s="5">
        <v>-0.86299999999999999</v>
      </c>
      <c r="CO116" s="5">
        <v>-3.839</v>
      </c>
      <c r="CP116" s="5">
        <v>6.8209999999999997</v>
      </c>
      <c r="CQ116" s="21">
        <f t="shared" si="113"/>
        <v>7.421875E-2</v>
      </c>
      <c r="CR116" s="25">
        <f t="shared" si="114"/>
        <v>0.93127147766323026</v>
      </c>
      <c r="CS116" s="22">
        <f t="shared" si="115"/>
        <v>938.69335266323026</v>
      </c>
      <c r="CT116" s="21">
        <f t="shared" si="116"/>
        <v>5.4902276632302627E-3</v>
      </c>
      <c r="CU116" s="26">
        <f t="shared" si="117"/>
        <v>2.1435018050541514</v>
      </c>
      <c r="CV116" s="27">
        <f t="shared" si="118"/>
        <v>2.2563176895306856</v>
      </c>
      <c r="CW116" s="27">
        <f t="shared" si="119"/>
        <v>28.880866425992778</v>
      </c>
      <c r="CX116" s="27">
        <f t="shared" si="120"/>
        <v>32.829422382671481</v>
      </c>
      <c r="CY116" s="27">
        <f t="shared" si="121"/>
        <v>56.520758122743679</v>
      </c>
      <c r="CZ116" s="27">
        <f t="shared" si="122"/>
        <v>58.551444043321297</v>
      </c>
      <c r="DA116" s="28">
        <f t="shared" si="123"/>
        <v>-2.0306859205776178</v>
      </c>
      <c r="DB116" s="5">
        <v>19</v>
      </c>
      <c r="DC116" s="5">
        <v>20</v>
      </c>
      <c r="DD116" s="22">
        <v>237</v>
      </c>
      <c r="DE116" s="22">
        <v>271</v>
      </c>
      <c r="DF116" s="22">
        <v>111</v>
      </c>
      <c r="DG116" s="22">
        <v>86</v>
      </c>
      <c r="DH116" s="22">
        <v>142</v>
      </c>
      <c r="DI116" s="22">
        <v>134</v>
      </c>
      <c r="DJ116" s="29">
        <f t="shared" si="124"/>
        <v>-9.2730403509573645</v>
      </c>
      <c r="DK116" s="27">
        <f t="shared" si="125"/>
        <v>2.6945320715036805</v>
      </c>
      <c r="DL116" s="27">
        <f t="shared" si="126"/>
        <v>1.9716088328075707</v>
      </c>
      <c r="DM116" s="27">
        <f t="shared" si="127"/>
        <v>33.583070452155624</v>
      </c>
      <c r="DN116" s="27">
        <f t="shared" si="128"/>
        <v>26.781019978969503</v>
      </c>
      <c r="DO116" s="27">
        <f t="shared" si="129"/>
        <v>64.307308096740272</v>
      </c>
      <c r="DP116" s="27">
        <f t="shared" si="130"/>
        <v>50.078864353312298</v>
      </c>
      <c r="DQ116" s="30">
        <f t="shared" si="131"/>
        <v>-16.259129664005592</v>
      </c>
      <c r="DR116" s="5">
        <v>82</v>
      </c>
      <c r="DS116" s="5">
        <v>60</v>
      </c>
      <c r="DT116" s="5">
        <v>940</v>
      </c>
      <c r="DU116" s="5">
        <v>755</v>
      </c>
      <c r="DV116" s="5">
        <v>405</v>
      </c>
      <c r="DW116" s="5">
        <v>323</v>
      </c>
      <c r="DX116" s="5">
        <v>386</v>
      </c>
      <c r="DY116" s="5">
        <v>530</v>
      </c>
      <c r="DZ116" s="22">
        <v>2</v>
      </c>
      <c r="EA116" s="22">
        <v>1</v>
      </c>
      <c r="EB116" s="22">
        <f t="shared" si="132"/>
        <v>-1</v>
      </c>
      <c r="EC116" s="26">
        <f t="shared" si="133"/>
        <v>0.2232142857142857</v>
      </c>
      <c r="ED116" s="27">
        <f t="shared" si="134"/>
        <v>0.11160714285714285</v>
      </c>
      <c r="EE116" s="27">
        <f t="shared" si="135"/>
        <v>-0.11160714285714285</v>
      </c>
      <c r="EF116" s="6">
        <v>17.149999999999999</v>
      </c>
      <c r="EG116" s="6">
        <f t="shared" si="136"/>
        <v>0.35729166666666662</v>
      </c>
      <c r="EH116" s="5">
        <v>0.34</v>
      </c>
      <c r="EI116" s="5">
        <v>3.81</v>
      </c>
      <c r="EJ116" s="21">
        <f t="shared" si="137"/>
        <v>8.1927710843373497E-2</v>
      </c>
      <c r="EK116" s="1">
        <v>0</v>
      </c>
      <c r="EL116" s="22">
        <v>1</v>
      </c>
      <c r="EM116" s="22">
        <v>0</v>
      </c>
      <c r="EN116" s="1">
        <v>1</v>
      </c>
      <c r="EO116" s="3">
        <f t="shared" si="138"/>
        <v>1</v>
      </c>
      <c r="EP116" s="6">
        <f t="shared" si="139"/>
        <v>3.4985422740524785</v>
      </c>
      <c r="EQ116" s="3">
        <f t="shared" si="140"/>
        <v>11</v>
      </c>
      <c r="ER116" s="20">
        <f t="shared" si="141"/>
        <v>0</v>
      </c>
      <c r="ES116" s="20">
        <f t="shared" si="142"/>
        <v>1</v>
      </c>
      <c r="ET116" s="20">
        <f t="shared" si="143"/>
        <v>1</v>
      </c>
      <c r="EU116" s="3">
        <f t="shared" si="144"/>
        <v>10</v>
      </c>
      <c r="EV116" s="1">
        <v>6</v>
      </c>
      <c r="EW116" s="1">
        <v>4</v>
      </c>
      <c r="EX116" s="20">
        <f t="shared" si="145"/>
        <v>0.6</v>
      </c>
      <c r="EY116" s="5">
        <v>1</v>
      </c>
      <c r="EZ116" s="5">
        <v>0</v>
      </c>
      <c r="FA116" s="22">
        <v>10</v>
      </c>
      <c r="FB116" s="22">
        <v>2</v>
      </c>
      <c r="FC116" s="22">
        <v>3</v>
      </c>
      <c r="FD116" s="22">
        <v>0</v>
      </c>
      <c r="FE116" s="22">
        <v>1</v>
      </c>
      <c r="FF116" s="22">
        <v>7</v>
      </c>
      <c r="FG116" s="22">
        <v>0</v>
      </c>
      <c r="FH116" s="22">
        <v>0</v>
      </c>
      <c r="FI116" s="6">
        <v>103.4833333333</v>
      </c>
      <c r="FJ116" s="6">
        <f t="shared" si="146"/>
        <v>2.1559027777770834</v>
      </c>
      <c r="FK116" s="5">
        <v>2.15</v>
      </c>
      <c r="FL116" s="5">
        <v>3.4</v>
      </c>
      <c r="FM116" s="21">
        <f t="shared" si="147"/>
        <v>0.38738738738738737</v>
      </c>
      <c r="FN116" s="1">
        <v>1</v>
      </c>
      <c r="FO116" s="22">
        <v>0</v>
      </c>
      <c r="FP116" s="22">
        <v>0</v>
      </c>
      <c r="FQ116" s="1">
        <v>0</v>
      </c>
      <c r="FR116" s="1">
        <f t="shared" si="148"/>
        <v>1</v>
      </c>
      <c r="FS116" s="3">
        <f t="shared" si="149"/>
        <v>0</v>
      </c>
      <c r="FT116" s="3">
        <f t="shared" si="150"/>
        <v>50</v>
      </c>
      <c r="FU116" s="1">
        <v>20</v>
      </c>
      <c r="FV116" s="1">
        <v>30</v>
      </c>
      <c r="FW116" s="20">
        <f t="shared" si="151"/>
        <v>0.4</v>
      </c>
      <c r="FX116" s="5">
        <v>2</v>
      </c>
      <c r="FY116" s="5">
        <v>8</v>
      </c>
      <c r="FZ116" s="22">
        <v>18</v>
      </c>
      <c r="GA116" s="22">
        <v>67</v>
      </c>
      <c r="GB116" s="22">
        <v>4</v>
      </c>
      <c r="GC116" s="22">
        <v>35</v>
      </c>
      <c r="GD116" s="22">
        <v>42</v>
      </c>
      <c r="GE116" s="22">
        <v>1</v>
      </c>
      <c r="GF116" s="22">
        <v>0</v>
      </c>
      <c r="GG116" s="22">
        <v>1</v>
      </c>
      <c r="GH116" s="1">
        <v>23</v>
      </c>
      <c r="GI116" s="1">
        <v>1</v>
      </c>
      <c r="GJ116" s="1">
        <v>28</v>
      </c>
      <c r="GK116" s="1">
        <v>8</v>
      </c>
      <c r="GN116" s="31" t="str">
        <f t="shared" si="152"/>
        <v xml:space="preserve"> </v>
      </c>
      <c r="GP116" s="1">
        <v>1</v>
      </c>
      <c r="GQ116" s="1">
        <v>0</v>
      </c>
      <c r="GR116" s="1">
        <v>0</v>
      </c>
      <c r="GS116" s="1">
        <v>1</v>
      </c>
      <c r="GT116" s="1">
        <v>0</v>
      </c>
      <c r="GU116" s="1">
        <v>0</v>
      </c>
      <c r="GV116" s="32" t="str">
        <f t="shared" si="153"/>
        <v xml:space="preserve"> </v>
      </c>
      <c r="GW116" s="9">
        <f t="shared" si="154"/>
        <v>5</v>
      </c>
      <c r="GX116" s="10">
        <v>0</v>
      </c>
      <c r="GY116" s="10">
        <v>0.8</v>
      </c>
      <c r="GZ116" s="10">
        <v>0.8</v>
      </c>
      <c r="HA116" s="29">
        <f t="shared" si="155"/>
        <v>1.6666666666666666E-2</v>
      </c>
      <c r="HB116" s="29">
        <f t="shared" si="156"/>
        <v>7.2922469235836979E-2</v>
      </c>
      <c r="HC116">
        <v>12.1</v>
      </c>
      <c r="HD116">
        <v>15.3</v>
      </c>
      <c r="HE116">
        <v>-3.6</v>
      </c>
      <c r="HF116">
        <v>-0.2</v>
      </c>
      <c r="HG116">
        <v>2.5</v>
      </c>
      <c r="HH116">
        <v>0</v>
      </c>
      <c r="HI116">
        <v>2.2999999999999998</v>
      </c>
      <c r="HJ116" s="11">
        <f t="shared" si="157"/>
        <v>4.7916666666666663E-2</v>
      </c>
      <c r="HK116" s="11">
        <f t="shared" si="158"/>
        <v>0.20965209905303131</v>
      </c>
      <c r="HL116">
        <v>99</v>
      </c>
      <c r="HM116">
        <v>0</v>
      </c>
      <c r="HN116">
        <v>0</v>
      </c>
      <c r="HQ116" s="33">
        <v>1600000</v>
      </c>
      <c r="HR116" s="33">
        <v>0</v>
      </c>
      <c r="HS116" s="30">
        <f t="shared" si="159"/>
        <v>0.36829268292682937</v>
      </c>
    </row>
    <row r="117" spans="1:227" x14ac:dyDescent="0.2">
      <c r="A117" s="1">
        <v>13</v>
      </c>
      <c r="B117" s="2" t="s">
        <v>850</v>
      </c>
      <c r="C117" s="2" t="s">
        <v>851</v>
      </c>
      <c r="D117" s="2" t="s">
        <v>257</v>
      </c>
      <c r="E117" s="2" t="s">
        <v>240</v>
      </c>
      <c r="F117" s="2">
        <v>72</v>
      </c>
      <c r="G117" s="2">
        <v>203</v>
      </c>
      <c r="H117" s="2" t="s">
        <v>231</v>
      </c>
      <c r="J117" s="3">
        <v>28</v>
      </c>
      <c r="K117" s="5" t="s">
        <v>852</v>
      </c>
      <c r="L117" s="5" t="s">
        <v>853</v>
      </c>
      <c r="M117" s="5" t="s">
        <v>277</v>
      </c>
      <c r="N117" s="5" t="s">
        <v>565</v>
      </c>
      <c r="O117" s="2" t="s">
        <v>565</v>
      </c>
      <c r="P117" s="2" t="s">
        <v>415</v>
      </c>
      <c r="Q117" s="1">
        <v>23</v>
      </c>
      <c r="R117" s="1">
        <v>2</v>
      </c>
      <c r="S117" s="1">
        <v>1</v>
      </c>
      <c r="T117" s="1">
        <v>3</v>
      </c>
      <c r="U117" s="1">
        <v>1</v>
      </c>
      <c r="V117" s="1">
        <v>23</v>
      </c>
      <c r="W117" s="20">
        <f t="shared" si="80"/>
        <v>8.6956521739130432E-2</v>
      </c>
      <c r="X117" s="6">
        <v>206.9</v>
      </c>
      <c r="Y117" s="6">
        <f t="shared" si="81"/>
        <v>8.9956521739130437</v>
      </c>
      <c r="Z117" s="1">
        <v>281</v>
      </c>
      <c r="AA117" s="6">
        <f t="shared" si="82"/>
        <v>12.217391304347826</v>
      </c>
      <c r="AB117" s="8">
        <f t="shared" si="83"/>
        <v>0.73629893238434163</v>
      </c>
      <c r="AC117" s="3">
        <f t="shared" si="84"/>
        <v>11.777777777777779</v>
      </c>
      <c r="AD117" s="8">
        <f t="shared" si="85"/>
        <v>3.4154986305783797</v>
      </c>
      <c r="AE117" s="20">
        <f t="shared" si="86"/>
        <v>0.22222222222222221</v>
      </c>
      <c r="AF117" s="20">
        <f t="shared" si="87"/>
        <v>0.1111111111111111</v>
      </c>
      <c r="AG117" s="20">
        <f t="shared" si="88"/>
        <v>0.33333333333333331</v>
      </c>
      <c r="AH117" s="3" t="e">
        <f t="shared" si="89"/>
        <v>#VALUE!</v>
      </c>
      <c r="AI117" s="3" t="str">
        <f t="shared" si="90"/>
        <v xml:space="preserve"> </v>
      </c>
      <c r="AJ117" s="3">
        <f t="shared" si="91"/>
        <v>1</v>
      </c>
      <c r="AK117" s="20" t="e">
        <f t="shared" si="92"/>
        <v>#VALUE!</v>
      </c>
      <c r="AL117" s="6">
        <v>0</v>
      </c>
      <c r="AM117" s="1">
        <v>37</v>
      </c>
      <c r="AN117" s="1">
        <v>6</v>
      </c>
      <c r="AO117" s="1">
        <v>4</v>
      </c>
      <c r="AP117" s="1">
        <v>2</v>
      </c>
      <c r="AQ117" s="1">
        <v>6</v>
      </c>
      <c r="AR117" s="6">
        <f t="shared" si="93"/>
        <v>10.729821169647172</v>
      </c>
      <c r="AS117" s="6">
        <f t="shared" si="94"/>
        <v>1.7399710004833251</v>
      </c>
      <c r="AT117" s="6">
        <f t="shared" si="95"/>
        <v>1.1599806669888835</v>
      </c>
      <c r="AU117" s="6">
        <f t="shared" si="96"/>
        <v>0.57999033349444173</v>
      </c>
      <c r="AV117" s="6">
        <f t="shared" si="97"/>
        <v>1.7399710004833251</v>
      </c>
      <c r="AW117" s="1">
        <v>11</v>
      </c>
      <c r="AX117" s="1">
        <v>2</v>
      </c>
      <c r="AY117" s="1">
        <v>1</v>
      </c>
      <c r="AZ117" s="1">
        <v>0</v>
      </c>
      <c r="BA117" s="1">
        <v>0</v>
      </c>
      <c r="BB117" s="1">
        <v>0</v>
      </c>
      <c r="BC117" s="7">
        <f>(EA117+FH117+GG117)-(DZ117+FG117+GF117)-((BD117/60)*(0.11)+(EF117/60)*(-0.14)+(FI117/60)*(0.13))</f>
        <v>1.62420000000015</v>
      </c>
      <c r="BD117" s="6">
        <v>205.75</v>
      </c>
      <c r="BE117" s="6">
        <f t="shared" si="99"/>
        <v>8.945652173913043</v>
      </c>
      <c r="BF117" s="5">
        <v>8.9499999999999993</v>
      </c>
      <c r="BG117" s="5">
        <v>40.96</v>
      </c>
      <c r="BH117" s="21">
        <f t="shared" si="100"/>
        <v>0.17932278100581045</v>
      </c>
      <c r="BI117" s="1">
        <v>2</v>
      </c>
      <c r="BJ117" s="22">
        <v>1</v>
      </c>
      <c r="BK117" s="22">
        <v>0</v>
      </c>
      <c r="BL117" s="1">
        <v>1</v>
      </c>
      <c r="BM117" s="1">
        <f t="shared" si="101"/>
        <v>3</v>
      </c>
      <c r="BN117" s="8">
        <f t="shared" si="102"/>
        <v>0.87484811664641549</v>
      </c>
      <c r="BO117" s="3">
        <f t="shared" si="103"/>
        <v>11.777777777777779</v>
      </c>
      <c r="BP117" s="20">
        <f t="shared" si="104"/>
        <v>0.22222222222222221</v>
      </c>
      <c r="BQ117" s="20">
        <f t="shared" si="105"/>
        <v>0.1111111111111111</v>
      </c>
      <c r="BR117" s="20">
        <f t="shared" si="106"/>
        <v>0.33333333333333331</v>
      </c>
      <c r="BS117" s="3">
        <f t="shared" si="107"/>
        <v>1</v>
      </c>
      <c r="BT117" s="1">
        <v>0</v>
      </c>
      <c r="BU117" s="1">
        <v>1</v>
      </c>
      <c r="BV117" s="20">
        <f t="shared" si="108"/>
        <v>0</v>
      </c>
      <c r="BW117" s="5">
        <v>36</v>
      </c>
      <c r="BX117" s="5">
        <v>35</v>
      </c>
      <c r="BY117" s="21">
        <f t="shared" si="109"/>
        <v>0.41520467836257308</v>
      </c>
      <c r="BZ117" s="5">
        <v>14</v>
      </c>
      <c r="CA117" s="5">
        <v>19</v>
      </c>
      <c r="CB117" s="23">
        <f t="shared" si="110"/>
        <v>0.19298245614035087</v>
      </c>
      <c r="CC117" s="5">
        <v>34</v>
      </c>
      <c r="CD117" s="5">
        <v>33</v>
      </c>
      <c r="CE117" s="23">
        <f t="shared" si="111"/>
        <v>0.391812865497076</v>
      </c>
      <c r="CF117" s="23">
        <f t="shared" si="112"/>
        <v>0.68269230769230771</v>
      </c>
      <c r="CG117" s="24">
        <v>14</v>
      </c>
      <c r="CH117" s="5">
        <v>83</v>
      </c>
      <c r="CI117" s="5">
        <v>47</v>
      </c>
      <c r="CJ117" s="5">
        <v>69</v>
      </c>
      <c r="CK117">
        <v>15.154370370000001</v>
      </c>
      <c r="CL117" s="5">
        <v>-0.56000000000000005</v>
      </c>
      <c r="CM117" s="5">
        <v>9</v>
      </c>
      <c r="CN117" s="5">
        <v>-1.804</v>
      </c>
      <c r="CO117" s="5">
        <v>1.3129999999999999</v>
      </c>
      <c r="CP117" s="5">
        <v>8.4369999999999994</v>
      </c>
      <c r="CQ117" s="21">
        <f t="shared" si="113"/>
        <v>8.4905660377358486E-2</v>
      </c>
      <c r="CR117" s="25">
        <f t="shared" si="114"/>
        <v>0.89473684210526316</v>
      </c>
      <c r="CS117" s="22">
        <f t="shared" si="115"/>
        <v>903.22740814299902</v>
      </c>
      <c r="CT117" s="21">
        <f t="shared" si="116"/>
        <v>-2.0357497517378351E-2</v>
      </c>
      <c r="CU117" s="26">
        <f t="shared" si="117"/>
        <v>2.6232693709011414</v>
      </c>
      <c r="CV117" s="27">
        <f t="shared" si="118"/>
        <v>2.3317949963565705</v>
      </c>
      <c r="CW117" s="27">
        <f t="shared" si="119"/>
        <v>30.89628370172456</v>
      </c>
      <c r="CX117" s="27">
        <f t="shared" si="120"/>
        <v>22.15205246538742</v>
      </c>
      <c r="CY117" s="27">
        <f t="shared" si="121"/>
        <v>53.922759290745688</v>
      </c>
      <c r="CZ117" s="27">
        <f t="shared" si="122"/>
        <v>44.012630556230263</v>
      </c>
      <c r="DA117" s="28">
        <f t="shared" si="123"/>
        <v>9.9101287345154248</v>
      </c>
      <c r="DB117" s="5">
        <v>9</v>
      </c>
      <c r="DC117" s="5">
        <v>8</v>
      </c>
      <c r="DD117" s="22">
        <v>97</v>
      </c>
      <c r="DE117" s="22">
        <v>68</v>
      </c>
      <c r="DF117" s="22">
        <v>23</v>
      </c>
      <c r="DG117" s="22">
        <v>27</v>
      </c>
      <c r="DH117" s="22">
        <v>48</v>
      </c>
      <c r="DI117" s="22">
        <v>56</v>
      </c>
      <c r="DJ117" s="29">
        <f t="shared" si="124"/>
        <v>-4.8054866500999616</v>
      </c>
      <c r="DK117" s="27">
        <f t="shared" si="125"/>
        <v>2.4838654891304346</v>
      </c>
      <c r="DL117" s="27">
        <f t="shared" si="126"/>
        <v>1.9106657608695652</v>
      </c>
      <c r="DM117" s="27">
        <f t="shared" si="127"/>
        <v>30.37958559782609</v>
      </c>
      <c r="DN117" s="27">
        <f t="shared" si="128"/>
        <v>24.138077445652176</v>
      </c>
      <c r="DO117" s="27">
        <f t="shared" si="129"/>
        <v>55.982506793478258</v>
      </c>
      <c r="DP117" s="27">
        <f t="shared" si="130"/>
        <v>45.346467391304351</v>
      </c>
      <c r="DQ117" s="30">
        <f t="shared" si="131"/>
        <v>-0.72591066765848211</v>
      </c>
      <c r="DR117" s="5">
        <v>39</v>
      </c>
      <c r="DS117" s="5">
        <v>30</v>
      </c>
      <c r="DT117" s="5">
        <v>438</v>
      </c>
      <c r="DU117" s="5">
        <v>349</v>
      </c>
      <c r="DV117" s="5">
        <v>182</v>
      </c>
      <c r="DW117" s="5">
        <v>141</v>
      </c>
      <c r="DX117" s="5">
        <v>192</v>
      </c>
      <c r="DY117" s="5">
        <v>220</v>
      </c>
      <c r="DZ117" s="22">
        <v>2</v>
      </c>
      <c r="EA117" s="22">
        <v>4</v>
      </c>
      <c r="EB117" s="22">
        <f t="shared" si="132"/>
        <v>2</v>
      </c>
      <c r="EC117" s="26">
        <f t="shared" si="133"/>
        <v>0.58323207776427699</v>
      </c>
      <c r="ED117" s="27">
        <f t="shared" si="134"/>
        <v>1.166464155528554</v>
      </c>
      <c r="EE117" s="27">
        <f t="shared" si="135"/>
        <v>0.58323207776427699</v>
      </c>
      <c r="EF117" s="6">
        <v>0.86666666670000003</v>
      </c>
      <c r="EG117" s="6">
        <f t="shared" si="136"/>
        <v>3.7681159421739129E-2</v>
      </c>
      <c r="EH117" s="5">
        <v>0.04</v>
      </c>
      <c r="EI117" s="5">
        <v>4.2</v>
      </c>
      <c r="EJ117" s="21">
        <f t="shared" si="137"/>
        <v>9.433962264150943E-3</v>
      </c>
      <c r="EK117" s="1">
        <v>0</v>
      </c>
      <c r="EL117" s="22">
        <v>0</v>
      </c>
      <c r="EM117" s="22">
        <v>0</v>
      </c>
      <c r="EN117" s="1">
        <v>0</v>
      </c>
      <c r="EO117" s="3">
        <f t="shared" si="138"/>
        <v>0</v>
      </c>
      <c r="EP117" s="6">
        <f t="shared" si="139"/>
        <v>0</v>
      </c>
      <c r="EQ117" s="3">
        <f t="shared" si="140"/>
        <v>0</v>
      </c>
      <c r="ER117" s="20">
        <f t="shared" si="141"/>
        <v>0</v>
      </c>
      <c r="ES117" s="20">
        <f t="shared" si="142"/>
        <v>0</v>
      </c>
      <c r="ET117" s="20">
        <f t="shared" si="143"/>
        <v>0</v>
      </c>
      <c r="EU117" s="3" t="str">
        <f t="shared" si="144"/>
        <v xml:space="preserve"> </v>
      </c>
      <c r="EV117" s="1">
        <v>0</v>
      </c>
      <c r="EW117" s="1">
        <v>0</v>
      </c>
      <c r="EX117" s="20" t="str">
        <f t="shared" si="145"/>
        <v xml:space="preserve"> </v>
      </c>
      <c r="EY117" s="5">
        <v>0</v>
      </c>
      <c r="EZ117" s="5">
        <v>0</v>
      </c>
      <c r="FA117" s="22">
        <v>0</v>
      </c>
      <c r="FB117" s="22">
        <v>0</v>
      </c>
      <c r="FC117" s="22">
        <v>1</v>
      </c>
      <c r="FD117" s="22">
        <v>1</v>
      </c>
      <c r="FE117" s="22">
        <v>0</v>
      </c>
      <c r="FF117" s="22">
        <v>0</v>
      </c>
      <c r="FG117" s="22">
        <v>0</v>
      </c>
      <c r="FH117" s="22">
        <v>0</v>
      </c>
      <c r="FI117" s="6">
        <v>0.28333333329999999</v>
      </c>
      <c r="FJ117" s="6">
        <f t="shared" si="146"/>
        <v>1.2318840578260869E-2</v>
      </c>
      <c r="FK117" s="5">
        <v>0.01</v>
      </c>
      <c r="FL117" s="5">
        <v>5.05</v>
      </c>
      <c r="FM117" s="21">
        <f t="shared" si="147"/>
        <v>1.9762845849802375E-3</v>
      </c>
      <c r="FN117" s="1">
        <v>0</v>
      </c>
      <c r="FO117" s="22">
        <v>0</v>
      </c>
      <c r="FP117" s="22">
        <v>0</v>
      </c>
      <c r="FQ117" s="1">
        <v>0</v>
      </c>
      <c r="FR117" s="1">
        <f t="shared" si="148"/>
        <v>0</v>
      </c>
      <c r="FS117" s="3">
        <f t="shared" si="149"/>
        <v>0</v>
      </c>
      <c r="FT117" s="3" t="str">
        <f t="shared" si="150"/>
        <v xml:space="preserve"> </v>
      </c>
      <c r="FU117" s="1">
        <v>0</v>
      </c>
      <c r="FV117" s="1">
        <v>0</v>
      </c>
      <c r="FW117" s="20" t="str">
        <f t="shared" si="151"/>
        <v xml:space="preserve"> </v>
      </c>
      <c r="FX117" s="5">
        <v>0</v>
      </c>
      <c r="FY117" s="5">
        <v>0</v>
      </c>
      <c r="FZ117" s="22">
        <v>0</v>
      </c>
      <c r="GA117" s="22">
        <v>0</v>
      </c>
      <c r="GB117" s="22">
        <v>0</v>
      </c>
      <c r="GC117" s="22">
        <v>0</v>
      </c>
      <c r="GD117" s="22">
        <v>0</v>
      </c>
      <c r="GE117" s="22">
        <v>0</v>
      </c>
      <c r="GF117" s="22">
        <v>0</v>
      </c>
      <c r="GG117" s="22">
        <v>0</v>
      </c>
      <c r="GH117" s="1">
        <v>9</v>
      </c>
      <c r="GI117" s="1">
        <v>0</v>
      </c>
      <c r="GJ117" s="1">
        <v>8</v>
      </c>
      <c r="GK117" s="1">
        <v>0</v>
      </c>
      <c r="GN117" s="31" t="str">
        <f t="shared" si="152"/>
        <v xml:space="preserve"> </v>
      </c>
      <c r="GP117" s="1">
        <v>0</v>
      </c>
      <c r="GQ117" s="1">
        <v>0</v>
      </c>
      <c r="GR117" s="1">
        <v>1</v>
      </c>
      <c r="GS117" s="1">
        <v>0</v>
      </c>
      <c r="GT117" s="1">
        <v>0</v>
      </c>
      <c r="GU117" s="1">
        <v>0</v>
      </c>
      <c r="GV117" s="32" t="str">
        <f t="shared" si="153"/>
        <v xml:space="preserve"> </v>
      </c>
      <c r="GW117" s="9">
        <f t="shared" si="154"/>
        <v>3</v>
      </c>
      <c r="GX117" s="10">
        <v>0</v>
      </c>
      <c r="GY117" s="10">
        <v>0.2</v>
      </c>
      <c r="GZ117" s="10">
        <v>0.2</v>
      </c>
      <c r="HA117" s="29">
        <f t="shared" si="155"/>
        <v>8.6956521739130436E-3</v>
      </c>
      <c r="HB117" s="29">
        <f t="shared" si="156"/>
        <v>5.7999033349444173E-2</v>
      </c>
      <c r="HC117">
        <v>4.9000000000000004</v>
      </c>
      <c r="HD117">
        <v>4.8</v>
      </c>
      <c r="HE117">
        <v>-2.5</v>
      </c>
      <c r="HF117">
        <v>-0.8</v>
      </c>
      <c r="HG117">
        <v>0.4</v>
      </c>
      <c r="HH117">
        <v>0</v>
      </c>
      <c r="HI117">
        <v>-0.4</v>
      </c>
      <c r="HJ117" s="11">
        <f t="shared" si="157"/>
        <v>-1.7391304347826087E-2</v>
      </c>
      <c r="HK117" s="11">
        <f t="shared" si="158"/>
        <v>-0.11599806669888835</v>
      </c>
      <c r="HL117">
        <v>99</v>
      </c>
      <c r="HM117">
        <v>0</v>
      </c>
      <c r="HN117">
        <v>0</v>
      </c>
      <c r="HO117">
        <v>15</v>
      </c>
      <c r="HP117" t="s">
        <v>287</v>
      </c>
      <c r="HQ117" s="33">
        <v>825000</v>
      </c>
      <c r="HR117" s="33">
        <v>0</v>
      </c>
      <c r="HS117" s="30">
        <f t="shared" si="159"/>
        <v>-0.97073170731707326</v>
      </c>
    </row>
    <row r="118" spans="1:227" x14ac:dyDescent="0.2">
      <c r="A118" s="1">
        <v>7</v>
      </c>
      <c r="B118" s="2" t="s">
        <v>854</v>
      </c>
      <c r="C118" s="2" t="s">
        <v>855</v>
      </c>
      <c r="D118" s="2" t="s">
        <v>257</v>
      </c>
      <c r="E118" s="2" t="s">
        <v>240</v>
      </c>
      <c r="F118" s="2">
        <v>76</v>
      </c>
      <c r="G118" s="2">
        <v>227</v>
      </c>
      <c r="H118" s="2" t="s">
        <v>249</v>
      </c>
      <c r="J118" s="3">
        <v>33</v>
      </c>
      <c r="K118" s="5" t="s">
        <v>856</v>
      </c>
      <c r="L118" s="5" t="s">
        <v>857</v>
      </c>
      <c r="M118" s="5" t="s">
        <v>307</v>
      </c>
      <c r="N118" s="5" t="s">
        <v>375</v>
      </c>
      <c r="O118" s="2" t="s">
        <v>375</v>
      </c>
      <c r="P118" s="2" t="s">
        <v>271</v>
      </c>
      <c r="Q118" s="1">
        <v>22</v>
      </c>
      <c r="R118" s="1">
        <v>0</v>
      </c>
      <c r="S118" s="1">
        <v>2</v>
      </c>
      <c r="T118" s="1">
        <v>2</v>
      </c>
      <c r="U118" s="1">
        <v>-2</v>
      </c>
      <c r="V118" s="1">
        <v>19</v>
      </c>
      <c r="W118" s="20">
        <f t="shared" si="80"/>
        <v>0</v>
      </c>
      <c r="X118" s="6">
        <v>277</v>
      </c>
      <c r="Y118" s="6">
        <f t="shared" si="81"/>
        <v>12.590909090909092</v>
      </c>
      <c r="Z118" s="1">
        <v>387</v>
      </c>
      <c r="AA118" s="6">
        <f t="shared" si="82"/>
        <v>17.59090909090909</v>
      </c>
      <c r="AB118" s="8">
        <f t="shared" si="83"/>
        <v>0.7157622739018088</v>
      </c>
      <c r="AC118" s="3">
        <f t="shared" si="84"/>
        <v>26.545454545454547</v>
      </c>
      <c r="AD118" s="8">
        <f t="shared" si="85"/>
        <v>5.7499179520840178</v>
      </c>
      <c r="AE118" s="20">
        <f t="shared" si="86"/>
        <v>0</v>
      </c>
      <c r="AF118" s="20">
        <f t="shared" si="87"/>
        <v>0.18181818181818182</v>
      </c>
      <c r="AG118" s="20">
        <f t="shared" si="88"/>
        <v>0.18181818181818182</v>
      </c>
      <c r="AH118" s="3" t="e">
        <f t="shared" si="89"/>
        <v>#VALUE!</v>
      </c>
      <c r="AI118" s="3" t="str">
        <f t="shared" si="90"/>
        <v xml:space="preserve"> </v>
      </c>
      <c r="AJ118" s="3" t="str">
        <f t="shared" si="91"/>
        <v xml:space="preserve"> </v>
      </c>
      <c r="AK118" s="20" t="e">
        <f t="shared" si="92"/>
        <v>#VALUE!</v>
      </c>
      <c r="AL118" s="6">
        <v>0</v>
      </c>
      <c r="AM118" s="1">
        <v>27</v>
      </c>
      <c r="AN118" s="1">
        <v>19</v>
      </c>
      <c r="AO118" s="1">
        <v>11</v>
      </c>
      <c r="AP118" s="1">
        <v>7</v>
      </c>
      <c r="AQ118" s="1">
        <v>3</v>
      </c>
      <c r="AR118" s="6">
        <f t="shared" si="93"/>
        <v>5.8483754512635375</v>
      </c>
      <c r="AS118" s="6">
        <f t="shared" si="94"/>
        <v>4.115523465703971</v>
      </c>
      <c r="AT118" s="6">
        <f t="shared" si="95"/>
        <v>2.3826714801444044</v>
      </c>
      <c r="AU118" s="6">
        <f t="shared" si="96"/>
        <v>1.5162454873646207</v>
      </c>
      <c r="AV118" s="6">
        <f t="shared" si="97"/>
        <v>0.64981949458483756</v>
      </c>
      <c r="AW118" s="1">
        <v>46</v>
      </c>
      <c r="AX118" s="1">
        <v>13</v>
      </c>
      <c r="AY118" s="1">
        <v>4</v>
      </c>
      <c r="AZ118" s="1">
        <v>0</v>
      </c>
      <c r="BA118" s="1">
        <v>0</v>
      </c>
      <c r="BB118" s="1">
        <v>0</v>
      </c>
      <c r="BC118" s="7">
        <f>(EA118+FH118+GG118)-(DZ118+FG118+GF118)-((BD118/60)*(-0.29)+(EF118/60)*0.11+(FI118/60)*(-0.33))</f>
        <v>-7.6581888888888665</v>
      </c>
      <c r="BD118" s="6">
        <v>268.13333333330002</v>
      </c>
      <c r="BE118" s="6">
        <f t="shared" si="99"/>
        <v>12.187878787877274</v>
      </c>
      <c r="BF118" s="5">
        <v>12.2</v>
      </c>
      <c r="BG118" s="5">
        <v>37.01</v>
      </c>
      <c r="BH118" s="21">
        <f t="shared" si="100"/>
        <v>0.24791709002235321</v>
      </c>
      <c r="BI118" s="1">
        <v>0</v>
      </c>
      <c r="BJ118" s="22">
        <v>2</v>
      </c>
      <c r="BK118" s="22">
        <v>0</v>
      </c>
      <c r="BL118" s="1">
        <v>2</v>
      </c>
      <c r="BM118" s="1">
        <f t="shared" si="101"/>
        <v>2</v>
      </c>
      <c r="BN118" s="8">
        <f t="shared" si="102"/>
        <v>0.44753853804083132</v>
      </c>
      <c r="BO118" s="3">
        <f t="shared" si="103"/>
        <v>26.545454545454547</v>
      </c>
      <c r="BP118" s="20">
        <f t="shared" si="104"/>
        <v>0</v>
      </c>
      <c r="BQ118" s="20">
        <f t="shared" si="105"/>
        <v>0.18181818181818182</v>
      </c>
      <c r="BR118" s="20">
        <f t="shared" si="106"/>
        <v>0.18181818181818182</v>
      </c>
      <c r="BS118" s="3" t="str">
        <f t="shared" si="107"/>
        <v xml:space="preserve"> </v>
      </c>
      <c r="BV118" s="20" t="str">
        <f t="shared" si="108"/>
        <v xml:space="preserve"> </v>
      </c>
      <c r="BW118" s="5">
        <v>29</v>
      </c>
      <c r="BX118" s="5">
        <v>44</v>
      </c>
      <c r="BY118" s="21">
        <f t="shared" si="109"/>
        <v>0.31063829787234043</v>
      </c>
      <c r="BZ118" s="5">
        <v>36</v>
      </c>
      <c r="CA118" s="5">
        <v>34</v>
      </c>
      <c r="CB118" s="23">
        <f t="shared" si="110"/>
        <v>0.2978723404255319</v>
      </c>
      <c r="CC118" s="5">
        <v>43</v>
      </c>
      <c r="CD118" s="5">
        <v>49</v>
      </c>
      <c r="CE118" s="23">
        <f t="shared" si="111"/>
        <v>0.39148936170212767</v>
      </c>
      <c r="CF118" s="23">
        <f t="shared" si="112"/>
        <v>0.51048951048951052</v>
      </c>
      <c r="CG118" s="24">
        <v>3</v>
      </c>
      <c r="CH118" s="5">
        <v>84</v>
      </c>
      <c r="CI118" s="5">
        <v>103</v>
      </c>
      <c r="CJ118" s="5">
        <v>93</v>
      </c>
      <c r="CK118">
        <v>14.92533461</v>
      </c>
      <c r="CL118" s="5">
        <v>-0.94</v>
      </c>
      <c r="CM118" s="5">
        <v>7</v>
      </c>
      <c r="CN118" s="5">
        <v>-2.0070000000000001</v>
      </c>
      <c r="CO118" s="5">
        <v>0.59499999999999997</v>
      </c>
      <c r="CP118" s="5">
        <v>0.30499999999999999</v>
      </c>
      <c r="CQ118" s="21">
        <f t="shared" si="113"/>
        <v>7.5342465753424653E-2</v>
      </c>
      <c r="CR118" s="25">
        <f t="shared" si="114"/>
        <v>0.91304347826086951</v>
      </c>
      <c r="CS118" s="22">
        <f t="shared" si="115"/>
        <v>920.57772483621193</v>
      </c>
      <c r="CT118" s="21">
        <f t="shared" si="116"/>
        <v>-1.1614055985705835E-2</v>
      </c>
      <c r="CU118" s="26">
        <f t="shared" si="117"/>
        <v>2.459016393442623</v>
      </c>
      <c r="CV118" s="27">
        <f t="shared" si="118"/>
        <v>2.6825633383010432</v>
      </c>
      <c r="CW118" s="27">
        <f t="shared" si="119"/>
        <v>32.637853949329369</v>
      </c>
      <c r="CX118" s="27">
        <f t="shared" si="120"/>
        <v>30.849478390461996</v>
      </c>
      <c r="CY118" s="27">
        <f t="shared" si="121"/>
        <v>59.910581222056642</v>
      </c>
      <c r="CZ118" s="27">
        <f t="shared" si="122"/>
        <v>59.463487332339795</v>
      </c>
      <c r="DA118" s="28">
        <f t="shared" si="123"/>
        <v>0.4470938897168466</v>
      </c>
      <c r="DB118" s="5">
        <v>11</v>
      </c>
      <c r="DC118" s="5">
        <v>12</v>
      </c>
      <c r="DD118" s="22">
        <v>135</v>
      </c>
      <c r="DE118" s="22">
        <v>126</v>
      </c>
      <c r="DF118" s="22">
        <v>52</v>
      </c>
      <c r="DG118" s="22">
        <v>60</v>
      </c>
      <c r="DH118" s="22">
        <v>68</v>
      </c>
      <c r="DI118" s="22">
        <v>70</v>
      </c>
      <c r="DJ118" s="29">
        <f t="shared" si="124"/>
        <v>-2.2066543620314061</v>
      </c>
      <c r="DK118" s="27">
        <f t="shared" si="125"/>
        <v>2.6528456682469117</v>
      </c>
      <c r="DL118" s="27">
        <f t="shared" si="126"/>
        <v>2.3580850384416987</v>
      </c>
      <c r="DM118" s="27">
        <f t="shared" si="127"/>
        <v>29.918203925229054</v>
      </c>
      <c r="DN118" s="27">
        <f t="shared" si="128"/>
        <v>27.486428729336055</v>
      </c>
      <c r="DO118" s="27">
        <f t="shared" si="129"/>
        <v>53.867505096902569</v>
      </c>
      <c r="DP118" s="27">
        <f t="shared" si="130"/>
        <v>55.709759033185136</v>
      </c>
      <c r="DQ118" s="30">
        <f t="shared" si="131"/>
        <v>2.289347825999414</v>
      </c>
      <c r="DR118" s="5">
        <v>36</v>
      </c>
      <c r="DS118" s="5">
        <v>32</v>
      </c>
      <c r="DT118" s="5">
        <v>370</v>
      </c>
      <c r="DU118" s="5">
        <v>341</v>
      </c>
      <c r="DV118" s="5">
        <v>132</v>
      </c>
      <c r="DW118" s="5">
        <v>167</v>
      </c>
      <c r="DX118" s="5">
        <v>216</v>
      </c>
      <c r="DY118" s="5">
        <v>193</v>
      </c>
      <c r="DZ118" s="22">
        <v>10</v>
      </c>
      <c r="EA118" s="22">
        <v>1</v>
      </c>
      <c r="EB118" s="22">
        <f t="shared" si="132"/>
        <v>-9</v>
      </c>
      <c r="EC118" s="26">
        <f t="shared" si="133"/>
        <v>2.237692690204157</v>
      </c>
      <c r="ED118" s="27">
        <f t="shared" si="134"/>
        <v>0.22376926902041566</v>
      </c>
      <c r="EE118" s="27">
        <f t="shared" si="135"/>
        <v>-2.0139234211837409</v>
      </c>
      <c r="EF118" s="6">
        <v>0.4</v>
      </c>
      <c r="EG118" s="6">
        <f t="shared" si="136"/>
        <v>1.8181818181818184E-2</v>
      </c>
      <c r="EH118" s="5">
        <v>0.02</v>
      </c>
      <c r="EI118" s="5">
        <v>4.87</v>
      </c>
      <c r="EJ118" s="21">
        <f t="shared" si="137"/>
        <v>4.0899795501022499E-3</v>
      </c>
      <c r="EK118" s="1">
        <v>0</v>
      </c>
      <c r="EL118" s="22">
        <v>0</v>
      </c>
      <c r="EM118" s="22">
        <v>0</v>
      </c>
      <c r="EN118" s="1">
        <v>0</v>
      </c>
      <c r="EO118" s="3">
        <f t="shared" si="138"/>
        <v>0</v>
      </c>
      <c r="EP118" s="6">
        <f t="shared" si="139"/>
        <v>0</v>
      </c>
      <c r="EQ118" s="3">
        <f t="shared" si="140"/>
        <v>0</v>
      </c>
      <c r="ER118" s="20">
        <f t="shared" si="141"/>
        <v>0</v>
      </c>
      <c r="ES118" s="20">
        <f t="shared" si="142"/>
        <v>0</v>
      </c>
      <c r="ET118" s="20">
        <f t="shared" si="143"/>
        <v>0</v>
      </c>
      <c r="EU118" s="3" t="str">
        <f t="shared" si="144"/>
        <v xml:space="preserve"> </v>
      </c>
      <c r="EX118" s="20" t="str">
        <f t="shared" si="145"/>
        <v xml:space="preserve"> </v>
      </c>
      <c r="EY118" s="5">
        <v>0</v>
      </c>
      <c r="EZ118" s="5">
        <v>0</v>
      </c>
      <c r="FA118" s="22">
        <v>0</v>
      </c>
      <c r="FB118" s="22">
        <v>0</v>
      </c>
      <c r="FC118" s="22">
        <v>1</v>
      </c>
      <c r="FD118" s="22">
        <v>0</v>
      </c>
      <c r="FE118" s="22">
        <v>0</v>
      </c>
      <c r="FF118" s="22">
        <v>1</v>
      </c>
      <c r="FG118" s="22">
        <v>0</v>
      </c>
      <c r="FH118" s="22">
        <v>0</v>
      </c>
      <c r="FI118" s="6">
        <v>8.4666666667000001</v>
      </c>
      <c r="FJ118" s="6">
        <f t="shared" si="146"/>
        <v>0.38484848485000001</v>
      </c>
      <c r="FK118" s="5">
        <v>0.36</v>
      </c>
      <c r="FL118" s="5">
        <v>4.51</v>
      </c>
      <c r="FM118" s="21">
        <f t="shared" si="147"/>
        <v>7.3921971252566734E-2</v>
      </c>
      <c r="FN118" s="1">
        <v>0</v>
      </c>
      <c r="FO118" s="22">
        <v>0</v>
      </c>
      <c r="FP118" s="22">
        <v>0</v>
      </c>
      <c r="FQ118" s="1">
        <v>0</v>
      </c>
      <c r="FR118" s="1">
        <f t="shared" si="148"/>
        <v>0</v>
      </c>
      <c r="FS118" s="3">
        <f t="shared" si="149"/>
        <v>0</v>
      </c>
      <c r="FT118" s="3" t="str">
        <f t="shared" si="150"/>
        <v xml:space="preserve"> </v>
      </c>
      <c r="FW118" s="20" t="str">
        <f t="shared" si="151"/>
        <v xml:space="preserve"> </v>
      </c>
      <c r="FX118" s="5">
        <v>0</v>
      </c>
      <c r="FY118" s="5">
        <v>2</v>
      </c>
      <c r="FZ118" s="22">
        <v>0</v>
      </c>
      <c r="GA118" s="22">
        <v>2</v>
      </c>
      <c r="GB118" s="22">
        <v>1</v>
      </c>
      <c r="GC118" s="22">
        <v>2</v>
      </c>
      <c r="GD118" s="22">
        <v>1</v>
      </c>
      <c r="GE118" s="22">
        <v>0</v>
      </c>
      <c r="GF118" s="22">
        <v>0</v>
      </c>
      <c r="GG118" s="22">
        <v>0</v>
      </c>
      <c r="GH118" s="1">
        <v>10</v>
      </c>
      <c r="GI118" s="1">
        <v>0</v>
      </c>
      <c r="GJ118" s="1">
        <v>14</v>
      </c>
      <c r="GK118" s="1">
        <v>2</v>
      </c>
      <c r="GN118" s="31" t="str">
        <f t="shared" si="152"/>
        <v xml:space="preserve"> 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32" t="str">
        <f t="shared" si="153"/>
        <v xml:space="preserve"> </v>
      </c>
      <c r="GW118" s="9">
        <f t="shared" si="154"/>
        <v>2</v>
      </c>
      <c r="GX118" s="10">
        <v>-0.1</v>
      </c>
      <c r="GY118" s="10">
        <v>0.4</v>
      </c>
      <c r="GZ118" s="10">
        <v>0.30000000000000004</v>
      </c>
      <c r="HA118" s="29">
        <f t="shared" si="155"/>
        <v>1.3636363636363639E-2</v>
      </c>
      <c r="HB118" s="29">
        <f t="shared" si="156"/>
        <v>6.4981949458483762E-2</v>
      </c>
      <c r="HC118">
        <v>5.0999999999999996</v>
      </c>
      <c r="HD118">
        <v>6.2</v>
      </c>
      <c r="HE118">
        <v>-1.3</v>
      </c>
      <c r="HF118">
        <v>-0.5</v>
      </c>
      <c r="HG118">
        <v>0.4</v>
      </c>
      <c r="HH118">
        <v>0</v>
      </c>
      <c r="HI118">
        <v>0</v>
      </c>
      <c r="HJ118" s="11">
        <f t="shared" si="157"/>
        <v>0</v>
      </c>
      <c r="HK118" s="11">
        <f t="shared" si="158"/>
        <v>0</v>
      </c>
      <c r="HL118">
        <v>99</v>
      </c>
      <c r="HM118">
        <v>0</v>
      </c>
      <c r="HN118">
        <v>0</v>
      </c>
      <c r="HO118">
        <v>20</v>
      </c>
      <c r="HP118" t="s">
        <v>858</v>
      </c>
      <c r="HQ118" s="33">
        <v>1500000</v>
      </c>
      <c r="HR118" s="33">
        <v>0</v>
      </c>
      <c r="HS118" s="30">
        <f t="shared" si="159"/>
        <v>-1.7560975609756093</v>
      </c>
    </row>
    <row r="119" spans="1:227" x14ac:dyDescent="0.2">
      <c r="A119" s="1">
        <v>25</v>
      </c>
      <c r="B119" s="2" t="s">
        <v>859</v>
      </c>
      <c r="C119" s="2" t="s">
        <v>860</v>
      </c>
      <c r="D119" s="2" t="s">
        <v>861</v>
      </c>
      <c r="E119" s="2" t="s">
        <v>230</v>
      </c>
      <c r="F119" s="2">
        <v>72</v>
      </c>
      <c r="G119" s="2">
        <v>205</v>
      </c>
      <c r="H119" s="2" t="s">
        <v>231</v>
      </c>
      <c r="J119" s="3">
        <v>29</v>
      </c>
      <c r="K119" s="5" t="s">
        <v>862</v>
      </c>
      <c r="L119" s="5" t="s">
        <v>863</v>
      </c>
      <c r="M119" s="5" t="s">
        <v>864</v>
      </c>
      <c r="N119" s="5" t="s">
        <v>320</v>
      </c>
      <c r="O119" s="2" t="s">
        <v>320</v>
      </c>
      <c r="P119" s="2" t="s">
        <v>271</v>
      </c>
      <c r="Q119" s="1">
        <v>48</v>
      </c>
      <c r="R119" s="1">
        <v>5</v>
      </c>
      <c r="S119" s="1">
        <v>17</v>
      </c>
      <c r="T119" s="1">
        <v>22</v>
      </c>
      <c r="U119" s="1">
        <v>1</v>
      </c>
      <c r="V119" s="1">
        <v>66</v>
      </c>
      <c r="W119" s="20">
        <f t="shared" si="80"/>
        <v>7.575757575757576E-2</v>
      </c>
      <c r="X119" s="6">
        <v>1139.9000000000001</v>
      </c>
      <c r="Y119" s="6">
        <f t="shared" si="81"/>
        <v>23.747916666666669</v>
      </c>
      <c r="Z119" s="1">
        <v>1385</v>
      </c>
      <c r="AA119" s="6">
        <f t="shared" si="82"/>
        <v>28.854166666666668</v>
      </c>
      <c r="AB119" s="8">
        <f t="shared" si="83"/>
        <v>0.8230324909747293</v>
      </c>
      <c r="AC119" s="3">
        <f t="shared" si="84"/>
        <v>73.804878048780495</v>
      </c>
      <c r="AD119" s="8">
        <f t="shared" si="85"/>
        <v>3.8848080383602328</v>
      </c>
      <c r="AE119" s="20">
        <f t="shared" si="86"/>
        <v>9.6153846153846159E-2</v>
      </c>
      <c r="AF119" s="20">
        <f t="shared" si="87"/>
        <v>0.32692307692307693</v>
      </c>
      <c r="AG119" s="20">
        <f t="shared" si="88"/>
        <v>0.42307692307692307</v>
      </c>
      <c r="AH119" s="3" t="e">
        <f t="shared" si="89"/>
        <v>#VALUE!</v>
      </c>
      <c r="AI119" s="3" t="str">
        <f t="shared" si="90"/>
        <v xml:space="preserve"> </v>
      </c>
      <c r="AJ119" s="3" t="str">
        <f t="shared" si="91"/>
        <v xml:space="preserve"> </v>
      </c>
      <c r="AK119" s="20" t="e">
        <f t="shared" si="92"/>
        <v>#VALUE!</v>
      </c>
      <c r="AL119" s="6">
        <v>0</v>
      </c>
      <c r="AM119" s="1">
        <v>32</v>
      </c>
      <c r="AN119" s="1">
        <v>87</v>
      </c>
      <c r="AO119" s="1">
        <v>21</v>
      </c>
      <c r="AP119" s="1">
        <v>34</v>
      </c>
      <c r="AQ119" s="1">
        <v>22</v>
      </c>
      <c r="AR119" s="6">
        <f t="shared" si="93"/>
        <v>1.6843582770418457</v>
      </c>
      <c r="AS119" s="6">
        <f t="shared" si="94"/>
        <v>4.5793490657075173</v>
      </c>
      <c r="AT119" s="6">
        <f t="shared" si="95"/>
        <v>1.1053601193087113</v>
      </c>
      <c r="AU119" s="6">
        <f t="shared" si="96"/>
        <v>1.789630669356961</v>
      </c>
      <c r="AV119" s="6">
        <f t="shared" si="97"/>
        <v>1.1579963154662689</v>
      </c>
      <c r="AW119" s="1">
        <v>4</v>
      </c>
      <c r="AX119" s="1">
        <v>2</v>
      </c>
      <c r="AY119" s="1">
        <v>0</v>
      </c>
      <c r="AZ119" s="1">
        <v>0</v>
      </c>
      <c r="BA119" s="1">
        <v>0</v>
      </c>
      <c r="BB119" s="1">
        <v>0</v>
      </c>
      <c r="BC119" s="7">
        <f>(EA119+FH119+GG119)-(DZ119+FG119+GF119)-((BD119/60)*(-0.29)+(EF119/60)*0.11+(FI119/60)*(-0.33))</f>
        <v>9.7747499999997167</v>
      </c>
      <c r="BD119" s="6">
        <v>891.98333333330004</v>
      </c>
      <c r="BE119" s="6">
        <f t="shared" si="99"/>
        <v>18.582986111110419</v>
      </c>
      <c r="BF119" s="5">
        <v>17.98</v>
      </c>
      <c r="BG119" s="5">
        <v>30.31</v>
      </c>
      <c r="BH119" s="21">
        <f t="shared" si="100"/>
        <v>0.37233381652516051</v>
      </c>
      <c r="BI119" s="1">
        <v>3</v>
      </c>
      <c r="BJ119" s="22">
        <v>6</v>
      </c>
      <c r="BK119" s="22">
        <v>8</v>
      </c>
      <c r="BL119" s="1">
        <v>14</v>
      </c>
      <c r="BM119" s="1">
        <f t="shared" si="101"/>
        <v>17</v>
      </c>
      <c r="BN119" s="8">
        <f t="shared" si="102"/>
        <v>1.1435191240494458</v>
      </c>
      <c r="BO119" s="3">
        <f t="shared" si="103"/>
        <v>57.804878048780488</v>
      </c>
      <c r="BP119" s="20">
        <f t="shared" si="104"/>
        <v>7.3170731707317069E-2</v>
      </c>
      <c r="BQ119" s="20">
        <f t="shared" si="105"/>
        <v>0.34146341463414637</v>
      </c>
      <c r="BR119" s="20">
        <f t="shared" si="106"/>
        <v>0.41463414634146345</v>
      </c>
      <c r="BS119" s="3" t="str">
        <f t="shared" si="107"/>
        <v xml:space="preserve"> </v>
      </c>
      <c r="BV119" s="20" t="str">
        <f t="shared" si="108"/>
        <v xml:space="preserve"> </v>
      </c>
      <c r="BW119" s="5">
        <v>124</v>
      </c>
      <c r="BX119" s="5">
        <v>133</v>
      </c>
      <c r="BY119" s="21">
        <f t="shared" si="109"/>
        <v>0.29918509895227008</v>
      </c>
      <c r="BZ119" s="5">
        <v>144</v>
      </c>
      <c r="CA119" s="5">
        <v>132</v>
      </c>
      <c r="CB119" s="23">
        <f t="shared" si="110"/>
        <v>0.32130384167636789</v>
      </c>
      <c r="CC119" s="5">
        <v>168</v>
      </c>
      <c r="CD119" s="5">
        <v>158</v>
      </c>
      <c r="CE119" s="23">
        <f t="shared" si="111"/>
        <v>0.37951105937136204</v>
      </c>
      <c r="CF119" s="23">
        <f t="shared" si="112"/>
        <v>0.48217636022514071</v>
      </c>
      <c r="CG119" s="24">
        <v>5</v>
      </c>
      <c r="CH119" s="5">
        <v>315</v>
      </c>
      <c r="CI119" s="5">
        <v>312</v>
      </c>
      <c r="CJ119" s="5">
        <v>316</v>
      </c>
      <c r="CK119">
        <v>15.74660824</v>
      </c>
      <c r="CL119" s="5">
        <v>0.22800000000000001</v>
      </c>
      <c r="CM119" s="5">
        <v>4</v>
      </c>
      <c r="CN119" s="5">
        <v>0.35599999999999998</v>
      </c>
      <c r="CO119" s="5">
        <v>1.1559999999999999</v>
      </c>
      <c r="CP119" s="5">
        <v>-4.26</v>
      </c>
      <c r="CQ119" s="21">
        <f t="shared" si="113"/>
        <v>0.10379746835443038</v>
      </c>
      <c r="CR119" s="25">
        <f t="shared" si="114"/>
        <v>0.91176470588235292</v>
      </c>
      <c r="CS119" s="22">
        <f t="shared" si="115"/>
        <v>922.14445271779596</v>
      </c>
      <c r="CT119" s="21">
        <f t="shared" si="116"/>
        <v>1.5562174236783299E-2</v>
      </c>
      <c r="CU119" s="26">
        <f t="shared" si="117"/>
        <v>2.8503893214682985</v>
      </c>
      <c r="CV119" s="27">
        <f t="shared" si="118"/>
        <v>2.7113459399332593</v>
      </c>
      <c r="CW119" s="27">
        <f t="shared" si="119"/>
        <v>27.461067853170189</v>
      </c>
      <c r="CX119" s="27">
        <f t="shared" si="120"/>
        <v>30.728587319243605</v>
      </c>
      <c r="CY119" s="27">
        <f t="shared" si="121"/>
        <v>51.515572858731929</v>
      </c>
      <c r="CZ119" s="27">
        <f t="shared" si="122"/>
        <v>58.120133481646278</v>
      </c>
      <c r="DA119" s="28">
        <f t="shared" si="123"/>
        <v>-6.6045606229143488</v>
      </c>
      <c r="DB119" s="5">
        <v>41</v>
      </c>
      <c r="DC119" s="5">
        <v>39</v>
      </c>
      <c r="DD119" s="22">
        <v>354</v>
      </c>
      <c r="DE119" s="22">
        <v>403</v>
      </c>
      <c r="DF119" s="22">
        <v>160</v>
      </c>
      <c r="DG119" s="22">
        <v>175</v>
      </c>
      <c r="DH119" s="22">
        <v>219</v>
      </c>
      <c r="DI119" s="22">
        <v>186</v>
      </c>
      <c r="DJ119" s="29">
        <f t="shared" si="124"/>
        <v>-1.650793268317722</v>
      </c>
      <c r="DK119" s="27">
        <f t="shared" si="125"/>
        <v>2.8868360277136262</v>
      </c>
      <c r="DL119" s="27">
        <f t="shared" si="126"/>
        <v>2.7218739689871332</v>
      </c>
      <c r="DM119" s="27">
        <f t="shared" si="127"/>
        <v>28.290993071593537</v>
      </c>
      <c r="DN119" s="27">
        <f t="shared" si="128"/>
        <v>29.52820851204223</v>
      </c>
      <c r="DO119" s="27">
        <f t="shared" si="129"/>
        <v>51.220719234576052</v>
      </c>
      <c r="DP119" s="27">
        <f t="shared" si="130"/>
        <v>55.633454305509737</v>
      </c>
      <c r="DQ119" s="30">
        <f t="shared" si="131"/>
        <v>-2.1918255519806635</v>
      </c>
      <c r="DR119" s="5">
        <v>70</v>
      </c>
      <c r="DS119" s="5">
        <v>66</v>
      </c>
      <c r="DT119" s="5">
        <v>616</v>
      </c>
      <c r="DU119" s="5">
        <v>650</v>
      </c>
      <c r="DV119" s="5">
        <v>255</v>
      </c>
      <c r="DW119" s="5">
        <v>313</v>
      </c>
      <c r="DX119" s="5">
        <v>320</v>
      </c>
      <c r="DY119" s="5">
        <v>301</v>
      </c>
      <c r="DZ119" s="22">
        <v>1</v>
      </c>
      <c r="EA119" s="22">
        <v>7</v>
      </c>
      <c r="EB119" s="22">
        <f t="shared" si="132"/>
        <v>6</v>
      </c>
      <c r="EC119" s="26">
        <f t="shared" si="133"/>
        <v>6.7265830826437972E-2</v>
      </c>
      <c r="ED119" s="27">
        <f t="shared" si="134"/>
        <v>0.47086081578506583</v>
      </c>
      <c r="EE119" s="27">
        <f t="shared" si="135"/>
        <v>0.40359498495862783</v>
      </c>
      <c r="EF119" s="6">
        <v>122.7333333333</v>
      </c>
      <c r="EG119" s="6">
        <f t="shared" si="136"/>
        <v>2.5569444444437499</v>
      </c>
      <c r="EH119" s="5">
        <v>2.56</v>
      </c>
      <c r="EI119" s="5">
        <v>2.86</v>
      </c>
      <c r="EJ119" s="21">
        <f t="shared" si="137"/>
        <v>0.47232472324723251</v>
      </c>
      <c r="EK119" s="1">
        <v>2</v>
      </c>
      <c r="EL119" s="22">
        <v>2</v>
      </c>
      <c r="EM119" s="22">
        <v>1</v>
      </c>
      <c r="EN119" s="1">
        <v>3</v>
      </c>
      <c r="EO119" s="3">
        <f t="shared" si="138"/>
        <v>5</v>
      </c>
      <c r="EP119" s="6">
        <f t="shared" si="139"/>
        <v>2.4443237371000666</v>
      </c>
      <c r="EQ119" s="3">
        <f t="shared" si="140"/>
        <v>16</v>
      </c>
      <c r="ER119" s="20">
        <f t="shared" si="141"/>
        <v>0.18181818181818182</v>
      </c>
      <c r="ES119" s="20">
        <f t="shared" si="142"/>
        <v>0.27272727272727271</v>
      </c>
      <c r="ET119" s="20">
        <f t="shared" si="143"/>
        <v>0.45454545454545453</v>
      </c>
      <c r="EU119" s="3" t="str">
        <f t="shared" si="144"/>
        <v xml:space="preserve"> </v>
      </c>
      <c r="EX119" s="20" t="str">
        <f t="shared" si="145"/>
        <v xml:space="preserve"> </v>
      </c>
      <c r="EY119" s="5">
        <v>11</v>
      </c>
      <c r="EZ119" s="5">
        <v>2</v>
      </c>
      <c r="FA119" s="22">
        <v>77</v>
      </c>
      <c r="FB119" s="22">
        <v>13</v>
      </c>
      <c r="FC119" s="22">
        <v>30</v>
      </c>
      <c r="FD119" s="22">
        <v>4</v>
      </c>
      <c r="FE119" s="22">
        <v>4</v>
      </c>
      <c r="FF119" s="22">
        <v>38</v>
      </c>
      <c r="FG119" s="22">
        <v>1</v>
      </c>
      <c r="FH119" s="22">
        <v>0</v>
      </c>
      <c r="FI119" s="6">
        <v>125.1833333333</v>
      </c>
      <c r="FJ119" s="6">
        <f t="shared" si="146"/>
        <v>2.6079861111104168</v>
      </c>
      <c r="FK119" s="5">
        <v>2.48</v>
      </c>
      <c r="FL119" s="5">
        <v>2.6</v>
      </c>
      <c r="FM119" s="21">
        <f t="shared" si="147"/>
        <v>0.48818897637795272</v>
      </c>
      <c r="FN119" s="1">
        <v>0</v>
      </c>
      <c r="FO119" s="22">
        <v>0</v>
      </c>
      <c r="FP119" s="22">
        <v>0</v>
      </c>
      <c r="FQ119" s="1">
        <v>0</v>
      </c>
      <c r="FR119" s="1">
        <f t="shared" si="148"/>
        <v>0</v>
      </c>
      <c r="FS119" s="3">
        <f t="shared" si="149"/>
        <v>0</v>
      </c>
      <c r="FT119" s="3" t="str">
        <f t="shared" si="150"/>
        <v xml:space="preserve"> </v>
      </c>
      <c r="FW119" s="20" t="str">
        <f t="shared" si="151"/>
        <v xml:space="preserve"> </v>
      </c>
      <c r="FX119" s="5">
        <v>0</v>
      </c>
      <c r="FY119" s="5">
        <v>6</v>
      </c>
      <c r="FZ119" s="22">
        <v>8</v>
      </c>
      <c r="GA119" s="22">
        <v>86</v>
      </c>
      <c r="GB119" s="22">
        <v>6</v>
      </c>
      <c r="GC119" s="22">
        <v>42</v>
      </c>
      <c r="GD119" s="22">
        <v>45</v>
      </c>
      <c r="GE119" s="22">
        <v>4</v>
      </c>
      <c r="GF119" s="22">
        <v>0</v>
      </c>
      <c r="GG119" s="22">
        <v>0</v>
      </c>
      <c r="GH119" s="1">
        <v>54</v>
      </c>
      <c r="GI119" s="1">
        <v>11</v>
      </c>
      <c r="GJ119" s="1">
        <v>50</v>
      </c>
      <c r="GK119" s="1">
        <v>8</v>
      </c>
      <c r="GN119" s="31" t="str">
        <f t="shared" si="152"/>
        <v xml:space="preserve"> </v>
      </c>
      <c r="GP119" s="1">
        <v>2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32" t="str">
        <f t="shared" si="153"/>
        <v xml:space="preserve"> </v>
      </c>
      <c r="GW119" s="9">
        <f t="shared" si="154"/>
        <v>6</v>
      </c>
      <c r="GX119" s="10">
        <v>1.6</v>
      </c>
      <c r="GY119" s="10">
        <v>1.8</v>
      </c>
      <c r="GZ119" s="10">
        <v>3.4</v>
      </c>
      <c r="HA119" s="29">
        <f t="shared" si="155"/>
        <v>7.0833333333333331E-2</v>
      </c>
      <c r="HB119" s="29">
        <f t="shared" si="156"/>
        <v>0.17896306693569611</v>
      </c>
      <c r="HC119">
        <v>21.9</v>
      </c>
      <c r="HD119">
        <v>20.9</v>
      </c>
      <c r="HE119">
        <v>2</v>
      </c>
      <c r="HF119">
        <v>3.5</v>
      </c>
      <c r="HG119">
        <v>1.4</v>
      </c>
      <c r="HH119">
        <v>0</v>
      </c>
      <c r="HI119">
        <v>4.9000000000000004</v>
      </c>
      <c r="HJ119" s="11">
        <f t="shared" si="157"/>
        <v>0.10208333333333335</v>
      </c>
      <c r="HK119" s="11">
        <f t="shared" si="158"/>
        <v>0.25791736117203262</v>
      </c>
      <c r="HL119">
        <v>99</v>
      </c>
      <c r="HM119">
        <v>0</v>
      </c>
      <c r="HN119">
        <v>0</v>
      </c>
      <c r="HQ119" s="33">
        <v>5500000</v>
      </c>
      <c r="HR119" s="33">
        <v>0</v>
      </c>
      <c r="HS119" s="30">
        <f t="shared" si="159"/>
        <v>-3.8804878048780491</v>
      </c>
    </row>
    <row r="120" spans="1:227" x14ac:dyDescent="0.2">
      <c r="A120" s="1">
        <v>74</v>
      </c>
      <c r="B120" s="2" t="s">
        <v>865</v>
      </c>
      <c r="C120" s="2" t="s">
        <v>866</v>
      </c>
      <c r="D120" s="2" t="s">
        <v>372</v>
      </c>
      <c r="E120" s="2" t="s">
        <v>230</v>
      </c>
      <c r="F120" s="2">
        <v>75</v>
      </c>
      <c r="G120" s="2">
        <v>212</v>
      </c>
      <c r="H120" s="2" t="s">
        <v>249</v>
      </c>
      <c r="J120" s="3">
        <v>23</v>
      </c>
      <c r="K120" s="5" t="s">
        <v>867</v>
      </c>
      <c r="L120" s="5" t="s">
        <v>868</v>
      </c>
      <c r="M120" s="5" t="s">
        <v>869</v>
      </c>
      <c r="N120" s="5" t="s">
        <v>301</v>
      </c>
      <c r="O120" s="2" t="s">
        <v>301</v>
      </c>
      <c r="P120" s="2" t="s">
        <v>271</v>
      </c>
      <c r="Q120" s="1">
        <v>48</v>
      </c>
      <c r="R120" s="1">
        <v>6</v>
      </c>
      <c r="S120" s="1">
        <v>16</v>
      </c>
      <c r="T120" s="1">
        <v>22</v>
      </c>
      <c r="U120" s="1">
        <v>11</v>
      </c>
      <c r="V120" s="1">
        <v>97</v>
      </c>
      <c r="W120" s="20">
        <f t="shared" si="80"/>
        <v>6.1855670103092786E-2</v>
      </c>
      <c r="X120" s="6">
        <v>1105</v>
      </c>
      <c r="Y120" s="6">
        <f t="shared" si="81"/>
        <v>23.020833333333332</v>
      </c>
      <c r="Z120" s="1">
        <v>1243</v>
      </c>
      <c r="AA120" s="6">
        <f t="shared" si="82"/>
        <v>25.895833333333332</v>
      </c>
      <c r="AB120" s="8">
        <f t="shared" si="83"/>
        <v>0.88897827835880938</v>
      </c>
      <c r="AC120" s="3">
        <f t="shared" si="84"/>
        <v>49.98571428571428</v>
      </c>
      <c r="AD120" s="8">
        <f t="shared" si="85"/>
        <v>2.7141564318034903</v>
      </c>
      <c r="AE120" s="20">
        <f t="shared" si="86"/>
        <v>0.10909090909090909</v>
      </c>
      <c r="AF120" s="20">
        <f t="shared" si="87"/>
        <v>0.29090909090909089</v>
      </c>
      <c r="AG120" s="20">
        <f t="shared" si="88"/>
        <v>0.39999999999999997</v>
      </c>
      <c r="AH120" s="3" t="e">
        <f t="shared" si="89"/>
        <v>#VALUE!</v>
      </c>
      <c r="AI120" s="3" t="str">
        <f t="shared" si="90"/>
        <v xml:space="preserve"> </v>
      </c>
      <c r="AJ120" s="3" t="str">
        <f t="shared" si="91"/>
        <v xml:space="preserve"> </v>
      </c>
      <c r="AK120" s="20" t="e">
        <f t="shared" si="92"/>
        <v>#VALUE!</v>
      </c>
      <c r="AL120" s="6">
        <v>0</v>
      </c>
      <c r="AM120" s="1">
        <v>59</v>
      </c>
      <c r="AN120" s="1">
        <v>123</v>
      </c>
      <c r="AO120" s="1">
        <v>41</v>
      </c>
      <c r="AP120" s="1">
        <v>41</v>
      </c>
      <c r="AQ120" s="1">
        <v>18</v>
      </c>
      <c r="AR120" s="6">
        <f t="shared" si="93"/>
        <v>3.2036199095022622</v>
      </c>
      <c r="AS120" s="6">
        <f t="shared" si="94"/>
        <v>6.6787330316742075</v>
      </c>
      <c r="AT120" s="6">
        <f t="shared" si="95"/>
        <v>2.2262443438914028</v>
      </c>
      <c r="AU120" s="6">
        <f t="shared" si="96"/>
        <v>2.2262443438914028</v>
      </c>
      <c r="AV120" s="6">
        <f t="shared" si="97"/>
        <v>0.97737556561085981</v>
      </c>
      <c r="AW120" s="1">
        <v>18</v>
      </c>
      <c r="AX120" s="1">
        <v>9</v>
      </c>
      <c r="AY120" s="1">
        <v>0</v>
      </c>
      <c r="AZ120" s="1">
        <v>0</v>
      </c>
      <c r="BA120" s="1">
        <v>0</v>
      </c>
      <c r="BB120" s="1">
        <v>0</v>
      </c>
      <c r="BC120" s="7">
        <f>(EA120+FH120+GG120)-(DZ120+FG120+GF120)-((BD120/60)*(-0.29)+(EF120/60)*0.11+(FI120/60)*(-0.33))</f>
        <v>5.7189555555555334</v>
      </c>
      <c r="BD120" s="6">
        <v>859.16666666670005</v>
      </c>
      <c r="BE120" s="6">
        <f t="shared" si="99"/>
        <v>17.89930555555625</v>
      </c>
      <c r="BF120" s="5">
        <v>17.13</v>
      </c>
      <c r="BG120" s="5">
        <v>31.11</v>
      </c>
      <c r="BH120" s="21">
        <f t="shared" si="100"/>
        <v>0.35509950248756222</v>
      </c>
      <c r="BI120" s="1">
        <v>6</v>
      </c>
      <c r="BJ120" s="22">
        <v>4</v>
      </c>
      <c r="BK120" s="22">
        <v>7</v>
      </c>
      <c r="BL120" s="1">
        <v>11</v>
      </c>
      <c r="BM120" s="1">
        <f t="shared" si="101"/>
        <v>17</v>
      </c>
      <c r="BN120" s="8">
        <f t="shared" si="102"/>
        <v>1.1871968962172186</v>
      </c>
      <c r="BO120" s="3">
        <f t="shared" si="103"/>
        <v>37.699999999999996</v>
      </c>
      <c r="BP120" s="20">
        <f t="shared" si="104"/>
        <v>0.15</v>
      </c>
      <c r="BQ120" s="20">
        <f t="shared" si="105"/>
        <v>0.27500000000000002</v>
      </c>
      <c r="BR120" s="20">
        <f t="shared" si="106"/>
        <v>0.42500000000000004</v>
      </c>
      <c r="BS120" s="3" t="str">
        <f t="shared" si="107"/>
        <v xml:space="preserve"> </v>
      </c>
      <c r="BV120" s="20" t="str">
        <f t="shared" si="108"/>
        <v xml:space="preserve"> </v>
      </c>
      <c r="BW120" s="5">
        <v>120</v>
      </c>
      <c r="BX120" s="5">
        <v>145</v>
      </c>
      <c r="BY120" s="21">
        <f t="shared" si="109"/>
        <v>0.31066822977725672</v>
      </c>
      <c r="BZ120" s="5">
        <v>153</v>
      </c>
      <c r="CA120" s="5">
        <v>124</v>
      </c>
      <c r="CB120" s="23">
        <f t="shared" si="110"/>
        <v>0.32473622508792499</v>
      </c>
      <c r="CC120" s="5">
        <v>167</v>
      </c>
      <c r="CD120" s="5">
        <v>144</v>
      </c>
      <c r="CE120" s="23">
        <f t="shared" si="111"/>
        <v>0.36459554513481829</v>
      </c>
      <c r="CF120" s="23">
        <f t="shared" si="112"/>
        <v>0.48892988929889297</v>
      </c>
      <c r="CG120" s="24">
        <v>6</v>
      </c>
      <c r="CH120" s="5">
        <v>330</v>
      </c>
      <c r="CI120" s="5">
        <v>318</v>
      </c>
      <c r="CJ120" s="5">
        <v>270</v>
      </c>
      <c r="CK120">
        <v>16.241565250000001</v>
      </c>
      <c r="CL120" s="5">
        <v>0.57100000000000006</v>
      </c>
      <c r="CM120" s="5">
        <v>1</v>
      </c>
      <c r="CN120" s="5">
        <v>0.65700000000000003</v>
      </c>
      <c r="CO120" s="5">
        <v>0.1</v>
      </c>
      <c r="CP120" s="5">
        <v>-3.4350000000000001</v>
      </c>
      <c r="CQ120" s="21">
        <f t="shared" si="113"/>
        <v>0.10610079575596817</v>
      </c>
      <c r="CR120" s="25">
        <f t="shared" si="114"/>
        <v>0.93137254901960786</v>
      </c>
      <c r="CS120" s="22">
        <f t="shared" si="115"/>
        <v>941.98262859520469</v>
      </c>
      <c r="CT120" s="21">
        <f t="shared" si="116"/>
        <v>3.747334477557604E-2</v>
      </c>
      <c r="CU120" s="26">
        <f t="shared" si="117"/>
        <v>2.9188558085230589</v>
      </c>
      <c r="CV120" s="27">
        <f t="shared" si="118"/>
        <v>2.0431990659661414</v>
      </c>
      <c r="CW120" s="27">
        <f t="shared" si="119"/>
        <v>27.51021599532983</v>
      </c>
      <c r="CX120" s="27">
        <f t="shared" si="120"/>
        <v>29.7723292469352</v>
      </c>
      <c r="CY120" s="27">
        <f t="shared" si="121"/>
        <v>53.779918272037364</v>
      </c>
      <c r="CZ120" s="27">
        <f t="shared" si="122"/>
        <v>55.823117338003499</v>
      </c>
      <c r="DA120" s="28">
        <f t="shared" si="123"/>
        <v>-2.0431990659661352</v>
      </c>
      <c r="DB120" s="5">
        <v>40</v>
      </c>
      <c r="DC120" s="5">
        <v>28</v>
      </c>
      <c r="DD120" s="22">
        <v>337</v>
      </c>
      <c r="DE120" s="22">
        <v>380</v>
      </c>
      <c r="DF120" s="22">
        <v>159</v>
      </c>
      <c r="DG120" s="22">
        <v>138</v>
      </c>
      <c r="DH120" s="22">
        <v>219</v>
      </c>
      <c r="DI120" s="22">
        <v>201</v>
      </c>
      <c r="DJ120" s="29">
        <f t="shared" si="124"/>
        <v>2.2244835908604355</v>
      </c>
      <c r="DK120" s="27">
        <f t="shared" si="125"/>
        <v>2.2099003535840565</v>
      </c>
      <c r="DL120" s="27">
        <f t="shared" si="126"/>
        <v>2.4108003857280615</v>
      </c>
      <c r="DM120" s="27">
        <f t="shared" si="127"/>
        <v>27.724204435872711</v>
      </c>
      <c r="DN120" s="27">
        <f t="shared" si="128"/>
        <v>31.902925104468014</v>
      </c>
      <c r="DO120" s="27">
        <f t="shared" si="129"/>
        <v>53.720668595306975</v>
      </c>
      <c r="DP120" s="27">
        <f t="shared" si="130"/>
        <v>57.618129218900677</v>
      </c>
      <c r="DQ120" s="30">
        <f t="shared" si="131"/>
        <v>1.8542615576275665</v>
      </c>
      <c r="DR120" s="5">
        <v>55</v>
      </c>
      <c r="DS120" s="5">
        <v>60</v>
      </c>
      <c r="DT120" s="5">
        <v>635</v>
      </c>
      <c r="DU120" s="5">
        <v>734</v>
      </c>
      <c r="DV120" s="5">
        <v>271</v>
      </c>
      <c r="DW120" s="5">
        <v>259</v>
      </c>
      <c r="DX120" s="5">
        <v>381</v>
      </c>
      <c r="DY120" s="5">
        <v>376</v>
      </c>
      <c r="DZ120" s="22">
        <v>10</v>
      </c>
      <c r="EA120" s="22">
        <v>10</v>
      </c>
      <c r="EB120" s="22">
        <f t="shared" si="132"/>
        <v>0</v>
      </c>
      <c r="EC120" s="26">
        <f t="shared" si="133"/>
        <v>0.69835111542189343</v>
      </c>
      <c r="ED120" s="27">
        <f t="shared" si="134"/>
        <v>0.69835111542189343</v>
      </c>
      <c r="EE120" s="27">
        <f t="shared" si="135"/>
        <v>0</v>
      </c>
      <c r="EF120" s="6">
        <v>107.15</v>
      </c>
      <c r="EG120" s="6">
        <f t="shared" si="136"/>
        <v>2.2322916666666668</v>
      </c>
      <c r="EH120" s="5">
        <v>2.1800000000000002</v>
      </c>
      <c r="EI120" s="5">
        <v>2.98</v>
      </c>
      <c r="EJ120" s="21">
        <f t="shared" si="137"/>
        <v>0.42248062015503879</v>
      </c>
      <c r="EK120" s="1">
        <v>0</v>
      </c>
      <c r="EL120" s="22">
        <v>2</v>
      </c>
      <c r="EM120" s="22">
        <v>3</v>
      </c>
      <c r="EN120" s="1">
        <v>5</v>
      </c>
      <c r="EO120" s="3">
        <f t="shared" si="138"/>
        <v>5</v>
      </c>
      <c r="EP120" s="6">
        <f t="shared" si="139"/>
        <v>2.7998133457769483</v>
      </c>
      <c r="EQ120" s="3">
        <f t="shared" si="140"/>
        <v>12.285714285714285</v>
      </c>
      <c r="ER120" s="20">
        <f t="shared" si="141"/>
        <v>0</v>
      </c>
      <c r="ES120" s="20">
        <f t="shared" si="142"/>
        <v>0.35714285714285715</v>
      </c>
      <c r="ET120" s="20">
        <f t="shared" si="143"/>
        <v>0.35714285714285715</v>
      </c>
      <c r="EU120" s="3" t="str">
        <f t="shared" si="144"/>
        <v xml:space="preserve"> </v>
      </c>
      <c r="EX120" s="20" t="str">
        <f t="shared" si="145"/>
        <v xml:space="preserve"> </v>
      </c>
      <c r="EY120" s="5">
        <v>14</v>
      </c>
      <c r="EZ120" s="5">
        <v>3</v>
      </c>
      <c r="FA120" s="22">
        <v>72</v>
      </c>
      <c r="FB120" s="22">
        <v>14</v>
      </c>
      <c r="FC120" s="22">
        <v>46</v>
      </c>
      <c r="FD120" s="22">
        <v>2</v>
      </c>
      <c r="FE120" s="22">
        <v>6</v>
      </c>
      <c r="FF120" s="22">
        <v>38</v>
      </c>
      <c r="FG120" s="22">
        <v>0</v>
      </c>
      <c r="FH120" s="22">
        <v>1</v>
      </c>
      <c r="FI120" s="6">
        <v>138.6833333333</v>
      </c>
      <c r="FJ120" s="6">
        <f t="shared" si="146"/>
        <v>2.8892361111104168</v>
      </c>
      <c r="FK120" s="5">
        <v>2.66</v>
      </c>
      <c r="FL120" s="5">
        <v>2.6</v>
      </c>
      <c r="FM120" s="21">
        <f t="shared" si="147"/>
        <v>0.50570342205323193</v>
      </c>
      <c r="FN120" s="1">
        <v>0</v>
      </c>
      <c r="FO120" s="22">
        <v>0</v>
      </c>
      <c r="FP120" s="22">
        <v>0</v>
      </c>
      <c r="FQ120" s="1">
        <v>0</v>
      </c>
      <c r="FR120" s="1">
        <f t="shared" si="148"/>
        <v>0</v>
      </c>
      <c r="FS120" s="3">
        <f t="shared" si="149"/>
        <v>0</v>
      </c>
      <c r="FT120" s="3" t="str">
        <f t="shared" si="150"/>
        <v xml:space="preserve"> </v>
      </c>
      <c r="FW120" s="20" t="str">
        <f t="shared" si="151"/>
        <v xml:space="preserve"> </v>
      </c>
      <c r="FX120" s="5">
        <v>1</v>
      </c>
      <c r="FY120" s="5">
        <v>21</v>
      </c>
      <c r="FZ120" s="22">
        <v>16</v>
      </c>
      <c r="GA120" s="22">
        <v>104</v>
      </c>
      <c r="GB120" s="22">
        <v>4</v>
      </c>
      <c r="GC120" s="22">
        <v>44</v>
      </c>
      <c r="GD120" s="22">
        <v>65</v>
      </c>
      <c r="GE120" s="22">
        <v>8</v>
      </c>
      <c r="GF120" s="22">
        <v>0</v>
      </c>
      <c r="GG120" s="22">
        <v>0</v>
      </c>
      <c r="GH120" s="1">
        <v>58</v>
      </c>
      <c r="GI120" s="1">
        <v>14</v>
      </c>
      <c r="GJ120" s="1">
        <v>61</v>
      </c>
      <c r="GK120" s="1">
        <v>28</v>
      </c>
      <c r="GN120" s="31" t="str">
        <f t="shared" si="152"/>
        <v xml:space="preserve"> </v>
      </c>
      <c r="GP120" s="1">
        <v>1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32" t="str">
        <f t="shared" si="153"/>
        <v xml:space="preserve"> </v>
      </c>
      <c r="GW120" s="9">
        <f t="shared" si="154"/>
        <v>7</v>
      </c>
      <c r="GX120" s="10">
        <v>1.8</v>
      </c>
      <c r="GY120" s="10">
        <v>2.9</v>
      </c>
      <c r="GZ120" s="10">
        <v>4.7</v>
      </c>
      <c r="HA120" s="29">
        <f t="shared" si="155"/>
        <v>9.7916666666666666E-2</v>
      </c>
      <c r="HB120" s="29">
        <f t="shared" si="156"/>
        <v>0.2552036199095023</v>
      </c>
      <c r="HC120">
        <v>22.6</v>
      </c>
      <c r="HD120">
        <v>27.8</v>
      </c>
      <c r="HE120">
        <v>6.7</v>
      </c>
      <c r="HF120">
        <v>3.7</v>
      </c>
      <c r="HG120">
        <v>2.7</v>
      </c>
      <c r="HH120">
        <v>0</v>
      </c>
      <c r="HI120">
        <v>6.3</v>
      </c>
      <c r="HJ120" s="11">
        <f t="shared" si="157"/>
        <v>0.13125000000000001</v>
      </c>
      <c r="HK120" s="11">
        <f t="shared" si="158"/>
        <v>0.34208144796380091</v>
      </c>
      <c r="HL120">
        <v>99</v>
      </c>
      <c r="HM120">
        <v>0</v>
      </c>
      <c r="HN120">
        <v>0</v>
      </c>
      <c r="HQ120" s="33">
        <v>3966667</v>
      </c>
      <c r="HR120" s="33">
        <v>0</v>
      </c>
      <c r="HS120" s="30">
        <f t="shared" si="159"/>
        <v>0.2121945365853648</v>
      </c>
    </row>
    <row r="121" spans="1:227" x14ac:dyDescent="0.2">
      <c r="A121" s="1">
        <v>38</v>
      </c>
      <c r="B121" s="2" t="s">
        <v>870</v>
      </c>
      <c r="C121" s="2" t="s">
        <v>871</v>
      </c>
      <c r="D121" s="2" t="s">
        <v>379</v>
      </c>
      <c r="E121" s="2" t="s">
        <v>240</v>
      </c>
      <c r="F121" s="2">
        <v>75</v>
      </c>
      <c r="G121" s="2">
        <v>204</v>
      </c>
      <c r="H121" s="2" t="s">
        <v>231</v>
      </c>
      <c r="J121" s="3">
        <v>23</v>
      </c>
      <c r="K121" s="5" t="s">
        <v>872</v>
      </c>
      <c r="L121" s="5" t="s">
        <v>873</v>
      </c>
      <c r="M121" s="5" t="s">
        <v>874</v>
      </c>
      <c r="N121" s="5" t="s">
        <v>463</v>
      </c>
      <c r="O121" s="2" t="s">
        <v>463</v>
      </c>
      <c r="P121" s="2" t="s">
        <v>263</v>
      </c>
      <c r="Q121" s="1">
        <v>17</v>
      </c>
      <c r="R121" s="1">
        <v>1</v>
      </c>
      <c r="S121" s="1">
        <v>2</v>
      </c>
      <c r="T121" s="1">
        <v>3</v>
      </c>
      <c r="U121" s="1">
        <v>1</v>
      </c>
      <c r="V121" s="1">
        <v>20</v>
      </c>
      <c r="W121" s="20">
        <f t="shared" si="80"/>
        <v>0.05</v>
      </c>
      <c r="X121" s="6">
        <v>159.9</v>
      </c>
      <c r="Y121" s="6">
        <f t="shared" si="81"/>
        <v>9.4058823529411768</v>
      </c>
      <c r="Z121" s="1">
        <v>223</v>
      </c>
      <c r="AA121" s="6">
        <f t="shared" si="82"/>
        <v>13.117647058823529</v>
      </c>
      <c r="AB121" s="8">
        <f t="shared" si="83"/>
        <v>0.71704035874439465</v>
      </c>
      <c r="AC121" s="3">
        <f t="shared" si="84"/>
        <v>17.25</v>
      </c>
      <c r="AD121" s="8">
        <f t="shared" si="85"/>
        <v>6.4727954971857411</v>
      </c>
      <c r="AE121" s="20">
        <f t="shared" si="86"/>
        <v>0.25</v>
      </c>
      <c r="AF121" s="20">
        <f t="shared" si="87"/>
        <v>0.5</v>
      </c>
      <c r="AG121" s="20">
        <f t="shared" si="88"/>
        <v>0.75</v>
      </c>
      <c r="AH121" s="3" t="e">
        <f t="shared" si="89"/>
        <v>#VALUE!</v>
      </c>
      <c r="AI121" s="3" t="str">
        <f t="shared" si="90"/>
        <v xml:space="preserve"> </v>
      </c>
      <c r="AJ121" s="3" t="str">
        <f t="shared" si="91"/>
        <v xml:space="preserve"> </v>
      </c>
      <c r="AK121" s="20" t="e">
        <f t="shared" si="92"/>
        <v>#VALUE!</v>
      </c>
      <c r="AL121" s="6">
        <v>0</v>
      </c>
      <c r="AM121" s="1">
        <v>18</v>
      </c>
      <c r="AN121" s="1">
        <v>4</v>
      </c>
      <c r="AO121" s="1">
        <v>5</v>
      </c>
      <c r="AP121" s="1">
        <v>3</v>
      </c>
      <c r="AQ121" s="1">
        <v>3</v>
      </c>
      <c r="AR121" s="6">
        <f t="shared" si="93"/>
        <v>6.7542213883677293</v>
      </c>
      <c r="AS121" s="6">
        <f t="shared" si="94"/>
        <v>1.5009380863039399</v>
      </c>
      <c r="AT121" s="6">
        <f t="shared" si="95"/>
        <v>1.8761726078799248</v>
      </c>
      <c r="AU121" s="6">
        <f t="shared" si="96"/>
        <v>1.125703564727955</v>
      </c>
      <c r="AV121" s="6">
        <f t="shared" si="97"/>
        <v>1.125703564727955</v>
      </c>
      <c r="AW121" s="1">
        <v>4</v>
      </c>
      <c r="AX121" s="1">
        <v>2</v>
      </c>
      <c r="AY121" s="1">
        <v>0</v>
      </c>
      <c r="AZ121" s="1">
        <v>0</v>
      </c>
      <c r="BA121" s="1">
        <v>0</v>
      </c>
      <c r="BB121" s="1">
        <v>0</v>
      </c>
      <c r="BC121" s="7">
        <f>(EA121+FH121+GG121)-(DZ121+FG121+GF121)-((BD121/60)*(0.11)+(EF121/60)*(-0.14)+(FI121/60)*(0.13))</f>
        <v>-2.2730805555554165</v>
      </c>
      <c r="BD121" s="6">
        <v>155.0833333333</v>
      </c>
      <c r="BE121" s="6">
        <f t="shared" si="99"/>
        <v>9.1225490196058825</v>
      </c>
      <c r="BF121" s="5">
        <v>9.1199999999999992</v>
      </c>
      <c r="BG121" s="5">
        <v>41.44</v>
      </c>
      <c r="BH121" s="21">
        <f t="shared" si="100"/>
        <v>0.18037974683544303</v>
      </c>
      <c r="BI121" s="1">
        <v>1</v>
      </c>
      <c r="BJ121" s="22">
        <v>1</v>
      </c>
      <c r="BK121" s="22">
        <v>1</v>
      </c>
      <c r="BL121" s="1">
        <v>2</v>
      </c>
      <c r="BM121" s="1">
        <f t="shared" si="101"/>
        <v>3</v>
      </c>
      <c r="BN121" s="8">
        <f t="shared" si="102"/>
        <v>1.160666308436574</v>
      </c>
      <c r="BO121" s="3">
        <f t="shared" si="103"/>
        <v>17.25</v>
      </c>
      <c r="BP121" s="20">
        <f t="shared" si="104"/>
        <v>0.25</v>
      </c>
      <c r="BQ121" s="20">
        <f t="shared" si="105"/>
        <v>0.5</v>
      </c>
      <c r="BR121" s="20">
        <f t="shared" si="106"/>
        <v>0.75</v>
      </c>
      <c r="BS121" s="3" t="str">
        <f t="shared" si="107"/>
        <v xml:space="preserve"> </v>
      </c>
      <c r="BT121" s="1">
        <v>0</v>
      </c>
      <c r="BU121" s="1">
        <v>0</v>
      </c>
      <c r="BV121" s="20" t="str">
        <f t="shared" si="108"/>
        <v xml:space="preserve"> </v>
      </c>
      <c r="BW121" s="5">
        <v>18</v>
      </c>
      <c r="BX121" s="5">
        <v>18</v>
      </c>
      <c r="BY121" s="21">
        <f t="shared" si="109"/>
        <v>0.28799999999999998</v>
      </c>
      <c r="BZ121" s="5">
        <v>25</v>
      </c>
      <c r="CA121" s="5">
        <v>17</v>
      </c>
      <c r="CB121" s="23">
        <f t="shared" si="110"/>
        <v>0.33600000000000002</v>
      </c>
      <c r="CC121" s="5">
        <v>25</v>
      </c>
      <c r="CD121" s="5">
        <v>22</v>
      </c>
      <c r="CE121" s="23">
        <f t="shared" si="111"/>
        <v>0.376</v>
      </c>
      <c r="CF121" s="23">
        <f t="shared" si="112"/>
        <v>0.46153846153846156</v>
      </c>
      <c r="CG121" s="24">
        <v>3</v>
      </c>
      <c r="CH121" s="5">
        <v>40</v>
      </c>
      <c r="CI121" s="5">
        <v>59</v>
      </c>
      <c r="CJ121" s="5">
        <v>40</v>
      </c>
      <c r="CK121">
        <v>15.260176489999999</v>
      </c>
      <c r="CL121" s="5">
        <v>0.70599999999999996</v>
      </c>
      <c r="CM121" s="5">
        <v>4</v>
      </c>
      <c r="CN121" s="5">
        <v>0.19700000000000001</v>
      </c>
      <c r="CO121" s="5">
        <v>-6.2969999999999997</v>
      </c>
      <c r="CP121" s="5">
        <v>5.3719999999999999</v>
      </c>
      <c r="CQ121" s="21">
        <f t="shared" si="113"/>
        <v>5.7971014492753624E-2</v>
      </c>
      <c r="CR121" s="25">
        <f t="shared" si="114"/>
        <v>0.96703296703296704</v>
      </c>
      <c r="CS121" s="22">
        <f t="shared" si="115"/>
        <v>972.83006848224238</v>
      </c>
      <c r="CT121" s="21">
        <f t="shared" si="116"/>
        <v>2.5003981525720663E-2</v>
      </c>
      <c r="CU121" s="26">
        <f t="shared" si="117"/>
        <v>1.5479876160990713</v>
      </c>
      <c r="CV121" s="27">
        <f t="shared" si="118"/>
        <v>1.1609907120743035</v>
      </c>
      <c r="CW121" s="27">
        <f t="shared" si="119"/>
        <v>26.702786377708982</v>
      </c>
      <c r="CX121" s="27">
        <f t="shared" si="120"/>
        <v>35.216718266253871</v>
      </c>
      <c r="CY121" s="27">
        <f t="shared" si="121"/>
        <v>51.083591331269353</v>
      </c>
      <c r="CZ121" s="27">
        <f t="shared" si="122"/>
        <v>64.241486068111456</v>
      </c>
      <c r="DA121" s="28">
        <f t="shared" si="123"/>
        <v>-13.157894736842103</v>
      </c>
      <c r="DB121" s="5">
        <v>4</v>
      </c>
      <c r="DC121" s="5">
        <v>3</v>
      </c>
      <c r="DD121" s="22">
        <v>65</v>
      </c>
      <c r="DE121" s="22">
        <v>88</v>
      </c>
      <c r="DF121" s="22">
        <v>27</v>
      </c>
      <c r="DG121" s="22">
        <v>32</v>
      </c>
      <c r="DH121" s="22">
        <v>43</v>
      </c>
      <c r="DI121" s="22">
        <v>36</v>
      </c>
      <c r="DJ121" s="29">
        <f t="shared" si="124"/>
        <v>-17.49981781376518</v>
      </c>
      <c r="DK121" s="27">
        <f t="shared" si="125"/>
        <v>2.8957528957528957</v>
      </c>
      <c r="DL121" s="27">
        <f t="shared" si="126"/>
        <v>2.2143992732228028</v>
      </c>
      <c r="DM121" s="27">
        <f t="shared" si="127"/>
        <v>32.364297070179418</v>
      </c>
      <c r="DN121" s="27">
        <f t="shared" si="128"/>
        <v>28.787190551896433</v>
      </c>
      <c r="DO121" s="27">
        <f t="shared" si="129"/>
        <v>61.662502838973424</v>
      </c>
      <c r="DP121" s="27">
        <f t="shared" si="130"/>
        <v>51.016352486940718</v>
      </c>
      <c r="DQ121" s="30">
        <f t="shared" si="131"/>
        <v>-23.804045088874808</v>
      </c>
      <c r="DR121" s="5">
        <v>34</v>
      </c>
      <c r="DS121" s="5">
        <v>26</v>
      </c>
      <c r="DT121" s="5">
        <v>346</v>
      </c>
      <c r="DU121" s="5">
        <v>312</v>
      </c>
      <c r="DV121" s="5">
        <v>164</v>
      </c>
      <c r="DW121" s="5">
        <v>114</v>
      </c>
      <c r="DX121" s="5">
        <v>147</v>
      </c>
      <c r="DY121" s="5">
        <v>180</v>
      </c>
      <c r="DZ121" s="22">
        <v>2</v>
      </c>
      <c r="EA121" s="22">
        <v>0</v>
      </c>
      <c r="EB121" s="22">
        <f t="shared" si="132"/>
        <v>-2</v>
      </c>
      <c r="EC121" s="26">
        <f t="shared" si="133"/>
        <v>0.77377753895771606</v>
      </c>
      <c r="ED121" s="27">
        <f t="shared" si="134"/>
        <v>0</v>
      </c>
      <c r="EE121" s="27">
        <f t="shared" si="135"/>
        <v>-0.77377753895771606</v>
      </c>
      <c r="EF121" s="6">
        <v>4.8166666666999998</v>
      </c>
      <c r="EG121" s="6">
        <f t="shared" si="136"/>
        <v>0.28333333333529409</v>
      </c>
      <c r="EH121" s="5">
        <v>0.28000000000000003</v>
      </c>
      <c r="EI121" s="5">
        <v>3.45</v>
      </c>
      <c r="EJ121" s="21">
        <f t="shared" si="137"/>
        <v>7.5067024128686322E-2</v>
      </c>
      <c r="EK121" s="1">
        <v>0</v>
      </c>
      <c r="EL121" s="22">
        <v>0</v>
      </c>
      <c r="EM121" s="22">
        <v>0</v>
      </c>
      <c r="EN121" s="1">
        <v>0</v>
      </c>
      <c r="EO121" s="3">
        <f t="shared" si="138"/>
        <v>0</v>
      </c>
      <c r="EP121" s="6">
        <f t="shared" si="139"/>
        <v>0</v>
      </c>
      <c r="EQ121" s="3">
        <f t="shared" si="140"/>
        <v>0</v>
      </c>
      <c r="ER121" s="20">
        <f t="shared" si="141"/>
        <v>0</v>
      </c>
      <c r="ES121" s="20">
        <f t="shared" si="142"/>
        <v>0</v>
      </c>
      <c r="ET121" s="20">
        <f t="shared" si="143"/>
        <v>0</v>
      </c>
      <c r="EU121" s="3" t="str">
        <f t="shared" si="144"/>
        <v xml:space="preserve"> </v>
      </c>
      <c r="EV121" s="1">
        <v>0</v>
      </c>
      <c r="EW121" s="1">
        <v>0</v>
      </c>
      <c r="EX121" s="20" t="str">
        <f t="shared" si="145"/>
        <v xml:space="preserve"> </v>
      </c>
      <c r="EY121" s="5">
        <v>0</v>
      </c>
      <c r="EZ121" s="5">
        <v>0</v>
      </c>
      <c r="FA121" s="22">
        <v>5</v>
      </c>
      <c r="FB121" s="22">
        <v>0</v>
      </c>
      <c r="FC121" s="22">
        <v>3</v>
      </c>
      <c r="FD121" s="22">
        <v>0</v>
      </c>
      <c r="FE121" s="22">
        <v>0</v>
      </c>
      <c r="FF121" s="22">
        <v>0</v>
      </c>
      <c r="FG121" s="22">
        <v>0</v>
      </c>
      <c r="FH121" s="22">
        <v>0</v>
      </c>
      <c r="FI121" s="6">
        <v>0</v>
      </c>
      <c r="FJ121" s="6">
        <f t="shared" si="146"/>
        <v>0</v>
      </c>
      <c r="FK121" s="5"/>
      <c r="FL121" s="5"/>
      <c r="FM121" s="21" t="str">
        <f t="shared" si="147"/>
        <v xml:space="preserve"> </v>
      </c>
      <c r="FN121" s="1">
        <v>0</v>
      </c>
      <c r="FO121" s="22">
        <v>0</v>
      </c>
      <c r="FP121" s="22">
        <v>0</v>
      </c>
      <c r="FQ121" s="1">
        <v>0</v>
      </c>
      <c r="FR121" s="1">
        <f t="shared" si="148"/>
        <v>0</v>
      </c>
      <c r="FS121" s="3">
        <f t="shared" si="149"/>
        <v>0</v>
      </c>
      <c r="FT121" s="3" t="str">
        <f t="shared" si="150"/>
        <v xml:space="preserve"> </v>
      </c>
      <c r="FU121" s="1">
        <v>0</v>
      </c>
      <c r="FV121" s="1">
        <v>0</v>
      </c>
      <c r="FW121" s="20" t="str">
        <f t="shared" si="151"/>
        <v xml:space="preserve"> </v>
      </c>
      <c r="FX121" s="5"/>
      <c r="FY121" s="5"/>
      <c r="FZ121" s="22">
        <v>0</v>
      </c>
      <c r="GA121" s="22">
        <v>0</v>
      </c>
      <c r="GB121" s="22">
        <v>0</v>
      </c>
      <c r="GC121" s="22">
        <v>0</v>
      </c>
      <c r="GD121" s="22">
        <v>0</v>
      </c>
      <c r="GE121" s="22">
        <v>0</v>
      </c>
      <c r="GF121" s="22">
        <v>0</v>
      </c>
      <c r="GG121" s="22">
        <v>0</v>
      </c>
      <c r="GH121" s="1">
        <v>4</v>
      </c>
      <c r="GI121" s="1">
        <v>0</v>
      </c>
      <c r="GJ121" s="1">
        <v>3</v>
      </c>
      <c r="GK121" s="1">
        <v>0</v>
      </c>
      <c r="GN121" s="31" t="str">
        <f t="shared" si="152"/>
        <v xml:space="preserve"> 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32" t="str">
        <f t="shared" si="153"/>
        <v xml:space="preserve"> </v>
      </c>
      <c r="GW121" s="9">
        <f t="shared" si="154"/>
        <v>3</v>
      </c>
      <c r="GX121" s="10">
        <v>0</v>
      </c>
      <c r="GY121" s="10">
        <v>0.2</v>
      </c>
      <c r="GZ121" s="10">
        <v>0.2</v>
      </c>
      <c r="HA121" s="29">
        <f t="shared" si="155"/>
        <v>1.1764705882352941E-2</v>
      </c>
      <c r="HB121" s="29">
        <f t="shared" si="156"/>
        <v>7.5046904315197005E-2</v>
      </c>
      <c r="HC121">
        <v>2.6</v>
      </c>
      <c r="HD121">
        <v>2.4</v>
      </c>
      <c r="HE121">
        <v>0.2</v>
      </c>
      <c r="HF121">
        <v>0.1</v>
      </c>
      <c r="HG121">
        <v>0.30000000000000004</v>
      </c>
      <c r="HH121">
        <v>0</v>
      </c>
      <c r="HI121">
        <v>0.30000000000000004</v>
      </c>
      <c r="HJ121" s="11">
        <f t="shared" si="157"/>
        <v>1.7647058823529415E-2</v>
      </c>
      <c r="HK121" s="11">
        <f t="shared" si="158"/>
        <v>0.11257035647279551</v>
      </c>
      <c r="HL121">
        <v>39</v>
      </c>
      <c r="HM121">
        <v>0</v>
      </c>
      <c r="HN121">
        <v>0</v>
      </c>
      <c r="HQ121" s="33">
        <v>354545</v>
      </c>
      <c r="HR121" s="33">
        <v>200000</v>
      </c>
      <c r="HS121" s="30">
        <f t="shared" si="159"/>
        <v>2.3282394678492302E-2</v>
      </c>
    </row>
    <row r="122" spans="1:227" x14ac:dyDescent="0.2">
      <c r="A122" s="1">
        <v>3</v>
      </c>
      <c r="B122" s="2" t="s">
        <v>875</v>
      </c>
      <c r="C122" s="2" t="s">
        <v>717</v>
      </c>
      <c r="D122" s="2" t="s">
        <v>347</v>
      </c>
      <c r="E122" s="2" t="s">
        <v>240</v>
      </c>
      <c r="F122" s="2">
        <v>76</v>
      </c>
      <c r="G122" s="2">
        <v>210</v>
      </c>
      <c r="H122" s="2" t="s">
        <v>249</v>
      </c>
      <c r="J122" s="3">
        <v>28</v>
      </c>
      <c r="K122" s="5" t="s">
        <v>876</v>
      </c>
      <c r="L122" s="5" t="s">
        <v>877</v>
      </c>
      <c r="M122" s="5" t="s">
        <v>509</v>
      </c>
      <c r="N122" s="5" t="s">
        <v>286</v>
      </c>
      <c r="O122" s="2" t="s">
        <v>286</v>
      </c>
      <c r="P122" s="2" t="s">
        <v>271</v>
      </c>
      <c r="Q122" s="1">
        <v>10</v>
      </c>
      <c r="R122" s="1">
        <v>0</v>
      </c>
      <c r="S122" s="1">
        <v>1</v>
      </c>
      <c r="T122" s="1">
        <v>1</v>
      </c>
      <c r="U122" s="1">
        <v>-1</v>
      </c>
      <c r="V122" s="1">
        <v>8</v>
      </c>
      <c r="W122" s="20">
        <f t="shared" si="80"/>
        <v>0</v>
      </c>
      <c r="X122" s="6">
        <v>109.28333333330001</v>
      </c>
      <c r="Y122" s="6">
        <f t="shared" si="81"/>
        <v>10.92833333333</v>
      </c>
      <c r="Z122" s="1">
        <v>156</v>
      </c>
      <c r="AA122" s="6">
        <f t="shared" si="82"/>
        <v>15.6</v>
      </c>
      <c r="AB122" s="8">
        <f t="shared" si="83"/>
        <v>0.70053418803397438</v>
      </c>
      <c r="AC122" s="3">
        <f t="shared" si="84"/>
        <v>0</v>
      </c>
      <c r="AD122" s="8">
        <f t="shared" si="85"/>
        <v>0</v>
      </c>
      <c r="AE122" s="20">
        <f t="shared" si="86"/>
        <v>0</v>
      </c>
      <c r="AF122" s="20">
        <f t="shared" si="87"/>
        <v>0.33333333333333331</v>
      </c>
      <c r="AG122" s="20">
        <f t="shared" si="88"/>
        <v>0.33333333333333331</v>
      </c>
      <c r="AH122" s="3" t="e">
        <f t="shared" si="89"/>
        <v>#VALUE!</v>
      </c>
      <c r="AI122" s="3" t="str">
        <f t="shared" si="90"/>
        <v xml:space="preserve"> </v>
      </c>
      <c r="AJ122" s="3" t="str">
        <f t="shared" si="91"/>
        <v xml:space="preserve"> </v>
      </c>
      <c r="AK122" s="20" t="e">
        <f t="shared" si="92"/>
        <v>#VALUE!</v>
      </c>
      <c r="AL122" s="6">
        <v>0</v>
      </c>
      <c r="AM122" s="1">
        <v>4</v>
      </c>
      <c r="AN122" s="1">
        <v>12</v>
      </c>
      <c r="AO122" s="1">
        <v>3</v>
      </c>
      <c r="AP122" s="1">
        <v>3</v>
      </c>
      <c r="AQ122" s="1">
        <v>0</v>
      </c>
      <c r="AR122" s="6">
        <f t="shared" si="93"/>
        <v>2.1961262772616124</v>
      </c>
      <c r="AS122" s="6">
        <f t="shared" si="94"/>
        <v>6.5883788317848362</v>
      </c>
      <c r="AT122" s="6">
        <f t="shared" si="95"/>
        <v>1.647094707946209</v>
      </c>
      <c r="AU122" s="6">
        <f t="shared" si="96"/>
        <v>1.647094707946209</v>
      </c>
      <c r="AV122" s="6">
        <f t="shared" si="97"/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7">
        <f>(EA122+FH122+GG122)-(DZ122+FG122+GF122)-((BD122/60)*(-0.29)+(EF122/60)*0.11+(FI122/60)*(-0.33))</f>
        <v>0.51380277777781669</v>
      </c>
      <c r="BD122" s="6">
        <v>106.3166666667</v>
      </c>
      <c r="BE122" s="6">
        <f t="shared" si="99"/>
        <v>10.63166666667</v>
      </c>
      <c r="BF122" s="5">
        <v>10.63</v>
      </c>
      <c r="BG122" s="5">
        <v>38.72</v>
      </c>
      <c r="BH122" s="21">
        <f t="shared" si="100"/>
        <v>0.2154002026342452</v>
      </c>
      <c r="BI122" s="1">
        <v>0</v>
      </c>
      <c r="BJ122" s="22">
        <v>0</v>
      </c>
      <c r="BK122" s="22">
        <v>1</v>
      </c>
      <c r="BL122" s="1">
        <v>1</v>
      </c>
      <c r="BM122" s="1">
        <f t="shared" si="101"/>
        <v>1</v>
      </c>
      <c r="BN122" s="8">
        <f t="shared" si="102"/>
        <v>0.56435177927557156</v>
      </c>
      <c r="BO122" s="3">
        <f t="shared" si="103"/>
        <v>0</v>
      </c>
      <c r="BP122" s="20">
        <f t="shared" si="104"/>
        <v>0</v>
      </c>
      <c r="BQ122" s="20">
        <f t="shared" si="105"/>
        <v>0.33333333333333331</v>
      </c>
      <c r="BR122" s="20">
        <f t="shared" si="106"/>
        <v>0.33333333333333331</v>
      </c>
      <c r="BS122" s="3" t="str">
        <f t="shared" si="107"/>
        <v xml:space="preserve"> </v>
      </c>
      <c r="BV122" s="20" t="str">
        <f t="shared" si="108"/>
        <v xml:space="preserve"> </v>
      </c>
      <c r="BW122" s="5">
        <v>16</v>
      </c>
      <c r="BX122" s="5">
        <v>26</v>
      </c>
      <c r="BY122" s="21">
        <f t="shared" si="109"/>
        <v>0.39622641509433965</v>
      </c>
      <c r="BZ122" s="5">
        <v>11</v>
      </c>
      <c r="CA122" s="5">
        <v>13</v>
      </c>
      <c r="CB122" s="23">
        <f t="shared" si="110"/>
        <v>0.22641509433962265</v>
      </c>
      <c r="CC122" s="5">
        <v>27</v>
      </c>
      <c r="CD122" s="5">
        <v>13</v>
      </c>
      <c r="CE122" s="23">
        <f t="shared" si="111"/>
        <v>0.37735849056603776</v>
      </c>
      <c r="CF122" s="23">
        <f t="shared" si="112"/>
        <v>0.63636363636363635</v>
      </c>
      <c r="CG122" s="24">
        <v>6</v>
      </c>
      <c r="CH122" s="5">
        <v>37</v>
      </c>
      <c r="CI122" s="5">
        <v>29</v>
      </c>
      <c r="CJ122" s="5">
        <v>26</v>
      </c>
      <c r="CK122">
        <v>14.43129832</v>
      </c>
      <c r="CL122" s="5">
        <v>-1.4710000000000001</v>
      </c>
      <c r="CM122" s="5">
        <v>5</v>
      </c>
      <c r="CN122" s="5">
        <v>-1.3540000000000001</v>
      </c>
      <c r="CO122" s="5">
        <v>-0.28800000000000003</v>
      </c>
      <c r="CP122" s="5">
        <v>-7.0419999999999998</v>
      </c>
      <c r="CQ122" s="21">
        <f t="shared" si="113"/>
        <v>5.7692307692307696E-2</v>
      </c>
      <c r="CR122" s="25">
        <f t="shared" si="114"/>
        <v>0.91836734693877553</v>
      </c>
      <c r="CS122" s="22">
        <f t="shared" si="115"/>
        <v>924.13657770800626</v>
      </c>
      <c r="CT122" s="21">
        <f t="shared" si="116"/>
        <v>-2.3940345368916774E-2</v>
      </c>
      <c r="CU122" s="26">
        <f t="shared" si="117"/>
        <v>1.6933207902163687</v>
      </c>
      <c r="CV122" s="27">
        <f t="shared" si="118"/>
        <v>2.2577610536218247</v>
      </c>
      <c r="CW122" s="27">
        <f t="shared" si="119"/>
        <v>29.350893697083723</v>
      </c>
      <c r="CX122" s="27">
        <f t="shared" si="120"/>
        <v>27.657572906867355</v>
      </c>
      <c r="CY122" s="27">
        <f t="shared" si="121"/>
        <v>51.928504233301972</v>
      </c>
      <c r="CZ122" s="27">
        <f t="shared" si="122"/>
        <v>58.137347130761988</v>
      </c>
      <c r="DA122" s="28">
        <f t="shared" si="123"/>
        <v>-6.2088428974600163</v>
      </c>
      <c r="DB122" s="5">
        <v>3</v>
      </c>
      <c r="DC122" s="5">
        <v>4</v>
      </c>
      <c r="DD122" s="22">
        <v>49</v>
      </c>
      <c r="DE122" s="22">
        <v>45</v>
      </c>
      <c r="DF122" s="22">
        <v>21</v>
      </c>
      <c r="DG122" s="22">
        <v>23</v>
      </c>
      <c r="DH122" s="22">
        <v>31</v>
      </c>
      <c r="DI122" s="22">
        <v>19</v>
      </c>
      <c r="DJ122" s="29">
        <f t="shared" si="124"/>
        <v>-3.8835701701872907</v>
      </c>
      <c r="DK122" s="27">
        <f t="shared" si="125"/>
        <v>2.3243801652892562</v>
      </c>
      <c r="DL122" s="27">
        <f t="shared" si="126"/>
        <v>2.4793388429752068</v>
      </c>
      <c r="DM122" s="27">
        <f t="shared" si="127"/>
        <v>29.90702479338843</v>
      </c>
      <c r="DN122" s="27">
        <f t="shared" si="128"/>
        <v>33.471074380165291</v>
      </c>
      <c r="DO122" s="27">
        <f t="shared" si="129"/>
        <v>50.051652892561982</v>
      </c>
      <c r="DP122" s="27">
        <f t="shared" si="130"/>
        <v>61.983471074380169</v>
      </c>
      <c r="DQ122" s="30">
        <f t="shared" si="131"/>
        <v>5.7229752843581707</v>
      </c>
      <c r="DR122" s="5">
        <v>15</v>
      </c>
      <c r="DS122" s="5">
        <v>16</v>
      </c>
      <c r="DT122" s="5">
        <v>178</v>
      </c>
      <c r="DU122" s="5">
        <v>200</v>
      </c>
      <c r="DV122" s="5">
        <v>50</v>
      </c>
      <c r="DW122" s="5">
        <v>86</v>
      </c>
      <c r="DX122" s="5">
        <v>98</v>
      </c>
      <c r="DY122" s="5">
        <v>80</v>
      </c>
      <c r="DZ122" s="22">
        <v>0</v>
      </c>
      <c r="EA122" s="22">
        <v>0</v>
      </c>
      <c r="EB122" s="22">
        <f t="shared" si="132"/>
        <v>0</v>
      </c>
      <c r="EC122" s="26">
        <f t="shared" si="133"/>
        <v>0</v>
      </c>
      <c r="ED122" s="27">
        <f t="shared" si="134"/>
        <v>0</v>
      </c>
      <c r="EE122" s="27">
        <f t="shared" si="135"/>
        <v>0</v>
      </c>
      <c r="EF122" s="6">
        <v>2.2333333333000001</v>
      </c>
      <c r="EG122" s="6">
        <f t="shared" si="136"/>
        <v>0.22333333332999999</v>
      </c>
      <c r="EH122" s="5">
        <v>0.22</v>
      </c>
      <c r="EI122" s="5">
        <v>4.68</v>
      </c>
      <c r="EJ122" s="21">
        <f t="shared" si="137"/>
        <v>4.4897959183673473E-2</v>
      </c>
      <c r="EK122" s="1">
        <v>0</v>
      </c>
      <c r="EL122" s="22">
        <v>0</v>
      </c>
      <c r="EM122" s="22">
        <v>0</v>
      </c>
      <c r="EN122" s="1">
        <v>0</v>
      </c>
      <c r="EO122" s="3">
        <f t="shared" si="138"/>
        <v>0</v>
      </c>
      <c r="EP122" s="6">
        <f t="shared" si="139"/>
        <v>0</v>
      </c>
      <c r="EQ122" s="3">
        <f t="shared" si="140"/>
        <v>0</v>
      </c>
      <c r="ER122" s="20">
        <f t="shared" si="141"/>
        <v>0</v>
      </c>
      <c r="ES122" s="20">
        <f t="shared" si="142"/>
        <v>0</v>
      </c>
      <c r="ET122" s="20">
        <f t="shared" si="143"/>
        <v>0</v>
      </c>
      <c r="EU122" s="3" t="str">
        <f t="shared" si="144"/>
        <v xml:space="preserve"> </v>
      </c>
      <c r="EX122" s="20" t="str">
        <f t="shared" si="145"/>
        <v xml:space="preserve"> </v>
      </c>
      <c r="EY122" s="5">
        <v>0</v>
      </c>
      <c r="EZ122" s="5">
        <v>0</v>
      </c>
      <c r="FA122" s="22">
        <v>1</v>
      </c>
      <c r="FB122" s="22">
        <v>0</v>
      </c>
      <c r="FC122" s="22">
        <v>0</v>
      </c>
      <c r="FD122" s="22">
        <v>0</v>
      </c>
      <c r="FE122" s="22">
        <v>1</v>
      </c>
      <c r="FF122" s="22">
        <v>0</v>
      </c>
      <c r="FG122" s="22">
        <v>0</v>
      </c>
      <c r="FH122" s="22">
        <v>0</v>
      </c>
      <c r="FI122" s="6">
        <v>0.73333333330000006</v>
      </c>
      <c r="FJ122" s="6">
        <f t="shared" si="146"/>
        <v>7.333333333E-2</v>
      </c>
      <c r="FK122" s="5">
        <v>7.0000000000000007E-2</v>
      </c>
      <c r="FL122" s="5">
        <v>5.04</v>
      </c>
      <c r="FM122" s="21">
        <f t="shared" si="147"/>
        <v>1.3698630136986302E-2</v>
      </c>
      <c r="FN122" s="1">
        <v>0</v>
      </c>
      <c r="FO122" s="22">
        <v>0</v>
      </c>
      <c r="FP122" s="22">
        <v>0</v>
      </c>
      <c r="FQ122" s="1">
        <v>0</v>
      </c>
      <c r="FR122" s="1">
        <f t="shared" si="148"/>
        <v>0</v>
      </c>
      <c r="FS122" s="3">
        <f t="shared" si="149"/>
        <v>0</v>
      </c>
      <c r="FT122" s="3" t="str">
        <f t="shared" si="150"/>
        <v xml:space="preserve"> </v>
      </c>
      <c r="FW122" s="20" t="str">
        <f t="shared" si="151"/>
        <v xml:space="preserve"> </v>
      </c>
      <c r="FX122" s="5">
        <v>0</v>
      </c>
      <c r="FY122" s="5">
        <v>0</v>
      </c>
      <c r="FZ122" s="22">
        <v>0</v>
      </c>
      <c r="GA122" s="22">
        <v>0</v>
      </c>
      <c r="GB122" s="22">
        <v>0</v>
      </c>
      <c r="GC122" s="22">
        <v>0</v>
      </c>
      <c r="GD122" s="22">
        <v>0</v>
      </c>
      <c r="GE122" s="22">
        <v>0</v>
      </c>
      <c r="GF122" s="22">
        <v>0</v>
      </c>
      <c r="GG122" s="22">
        <v>0</v>
      </c>
      <c r="GH122" s="1">
        <v>3</v>
      </c>
      <c r="GI122" s="1">
        <v>0</v>
      </c>
      <c r="GJ122" s="1">
        <v>4</v>
      </c>
      <c r="GK122" s="1">
        <v>0</v>
      </c>
      <c r="GN122" s="31" t="str">
        <f t="shared" si="152"/>
        <v xml:space="preserve"> 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32" t="str">
        <f t="shared" si="153"/>
        <v xml:space="preserve"> </v>
      </c>
      <c r="GW122" s="9">
        <f t="shared" si="154"/>
        <v>2</v>
      </c>
      <c r="GX122" s="10">
        <v>0</v>
      </c>
      <c r="GY122" s="10">
        <v>0.2</v>
      </c>
      <c r="GZ122" s="10">
        <v>0.1</v>
      </c>
      <c r="HA122" s="29">
        <f t="shared" si="155"/>
        <v>0.01</v>
      </c>
      <c r="HB122" s="29">
        <f t="shared" si="156"/>
        <v>5.4903156931540312E-2</v>
      </c>
      <c r="HC122">
        <v>1.8</v>
      </c>
      <c r="HD122">
        <v>2</v>
      </c>
      <c r="HE122">
        <v>0.1</v>
      </c>
      <c r="HF122">
        <v>-0.1</v>
      </c>
      <c r="HG122">
        <v>0.1</v>
      </c>
      <c r="HH122">
        <v>0</v>
      </c>
      <c r="HI122">
        <v>0</v>
      </c>
      <c r="HJ122" s="11">
        <f t="shared" si="157"/>
        <v>0</v>
      </c>
      <c r="HK122" s="11">
        <f t="shared" si="158"/>
        <v>0</v>
      </c>
      <c r="HL122">
        <v>24</v>
      </c>
      <c r="HM122">
        <v>0</v>
      </c>
      <c r="HN122">
        <v>0</v>
      </c>
      <c r="HQ122" s="33">
        <v>139394</v>
      </c>
      <c r="HR122" s="33">
        <v>0</v>
      </c>
      <c r="HS122" s="30">
        <f t="shared" si="159"/>
        <v>-3.1929152993348073E-2</v>
      </c>
    </row>
    <row r="123" spans="1:227" x14ac:dyDescent="0.2">
      <c r="A123" s="1">
        <v>77</v>
      </c>
      <c r="B123" s="2" t="s">
        <v>878</v>
      </c>
      <c r="C123" s="2" t="s">
        <v>847</v>
      </c>
      <c r="D123" s="2" t="s">
        <v>257</v>
      </c>
      <c r="E123" s="2" t="s">
        <v>240</v>
      </c>
      <c r="F123" s="2">
        <v>76</v>
      </c>
      <c r="G123" s="2">
        <v>210</v>
      </c>
      <c r="H123" s="2" t="s">
        <v>249</v>
      </c>
      <c r="J123" s="3">
        <v>28</v>
      </c>
      <c r="K123" s="5" t="s">
        <v>879</v>
      </c>
      <c r="L123" s="5" t="s">
        <v>432</v>
      </c>
      <c r="M123" s="5" t="s">
        <v>880</v>
      </c>
      <c r="N123" s="5" t="s">
        <v>786</v>
      </c>
      <c r="O123" s="2" t="s">
        <v>786</v>
      </c>
      <c r="P123" s="2" t="s">
        <v>314</v>
      </c>
      <c r="Q123" s="1">
        <v>48</v>
      </c>
      <c r="R123" s="1">
        <v>26</v>
      </c>
      <c r="S123" s="1">
        <v>7</v>
      </c>
      <c r="T123" s="1">
        <v>33</v>
      </c>
      <c r="U123" s="1">
        <v>0</v>
      </c>
      <c r="V123" s="1">
        <v>133</v>
      </c>
      <c r="W123" s="20">
        <f t="shared" si="80"/>
        <v>0.19548872180451127</v>
      </c>
      <c r="X123" s="6">
        <v>843.75</v>
      </c>
      <c r="Y123" s="6">
        <f t="shared" si="81"/>
        <v>17.578125</v>
      </c>
      <c r="Z123" s="1">
        <v>1128</v>
      </c>
      <c r="AA123" s="6">
        <f t="shared" si="82"/>
        <v>23.5</v>
      </c>
      <c r="AB123" s="8">
        <f t="shared" si="83"/>
        <v>0.7480053191489362</v>
      </c>
      <c r="AC123" s="3">
        <f t="shared" si="84"/>
        <v>42.077777777777776</v>
      </c>
      <c r="AD123" s="8">
        <f t="shared" si="85"/>
        <v>2.9921975308641975</v>
      </c>
      <c r="AE123" s="20">
        <f t="shared" si="86"/>
        <v>0.54166666666666663</v>
      </c>
      <c r="AF123" s="20">
        <f t="shared" si="87"/>
        <v>0.14583333333333334</v>
      </c>
      <c r="AG123" s="20">
        <f t="shared" si="88"/>
        <v>0.6875</v>
      </c>
      <c r="AH123" s="3">
        <f t="shared" si="89"/>
        <v>384</v>
      </c>
      <c r="AI123" s="3">
        <f t="shared" si="90"/>
        <v>202</v>
      </c>
      <c r="AJ123" s="3">
        <f t="shared" si="91"/>
        <v>182</v>
      </c>
      <c r="AK123" s="20">
        <f t="shared" si="92"/>
        <v>0.52604166666666663</v>
      </c>
      <c r="AL123" s="6">
        <v>13.5</v>
      </c>
      <c r="AM123" s="1">
        <v>25</v>
      </c>
      <c r="AN123" s="1">
        <v>23</v>
      </c>
      <c r="AO123" s="1">
        <v>65</v>
      </c>
      <c r="AP123" s="1">
        <v>31</v>
      </c>
      <c r="AQ123" s="1">
        <v>23</v>
      </c>
      <c r="AR123" s="6">
        <f t="shared" si="93"/>
        <v>1.7777777777777779</v>
      </c>
      <c r="AS123" s="6">
        <f t="shared" si="94"/>
        <v>1.6355555555555557</v>
      </c>
      <c r="AT123" s="6">
        <f t="shared" si="95"/>
        <v>4.6222222222222227</v>
      </c>
      <c r="AU123" s="6">
        <f t="shared" si="96"/>
        <v>2.2044444444444444</v>
      </c>
      <c r="AV123" s="6">
        <f t="shared" si="97"/>
        <v>1.6355555555555557</v>
      </c>
      <c r="AW123" s="1">
        <v>16</v>
      </c>
      <c r="AX123" s="1">
        <v>7</v>
      </c>
      <c r="AY123" s="1">
        <v>0</v>
      </c>
      <c r="AZ123" s="1">
        <v>0</v>
      </c>
      <c r="BA123" s="1">
        <v>0</v>
      </c>
      <c r="BB123" s="1">
        <v>0</v>
      </c>
      <c r="BC123" s="7">
        <f>(EA123+FH123+GG123)-(DZ123+FG123+GF123)-((BD123/60)*(0.11)+(EF123/60)*(-0.14)+(FI123/60)*(0.13))</f>
        <v>-3.032377777777767</v>
      </c>
      <c r="BD123" s="6">
        <v>657.21666666670001</v>
      </c>
      <c r="BE123" s="6">
        <f t="shared" si="99"/>
        <v>13.692013888889583</v>
      </c>
      <c r="BF123" s="5">
        <v>13.05</v>
      </c>
      <c r="BG123" s="5">
        <v>35.21</v>
      </c>
      <c r="BH123" s="21">
        <f t="shared" si="100"/>
        <v>0.27041027766266057</v>
      </c>
      <c r="BI123" s="1">
        <v>18</v>
      </c>
      <c r="BJ123" s="22">
        <v>3</v>
      </c>
      <c r="BK123" s="22">
        <v>1</v>
      </c>
      <c r="BL123" s="1">
        <v>5</v>
      </c>
      <c r="BM123" s="1">
        <f t="shared" si="101"/>
        <v>23</v>
      </c>
      <c r="BN123" s="8">
        <f t="shared" si="102"/>
        <v>2.0997641569242966</v>
      </c>
      <c r="BO123" s="3">
        <f t="shared" si="103"/>
        <v>31.3</v>
      </c>
      <c r="BP123" s="20">
        <f t="shared" si="104"/>
        <v>0.6</v>
      </c>
      <c r="BQ123" s="20">
        <f t="shared" si="105"/>
        <v>0.16666666666666666</v>
      </c>
      <c r="BR123" s="20">
        <f t="shared" si="106"/>
        <v>0.76666666666666661</v>
      </c>
      <c r="BS123" s="3">
        <f t="shared" si="107"/>
        <v>290</v>
      </c>
      <c r="BT123" s="1">
        <v>153</v>
      </c>
      <c r="BU123" s="1">
        <v>137</v>
      </c>
      <c r="BV123" s="20">
        <f t="shared" si="108"/>
        <v>0.52758620689655178</v>
      </c>
      <c r="BW123" s="5">
        <v>128</v>
      </c>
      <c r="BX123" s="5">
        <v>115</v>
      </c>
      <c r="BY123" s="21">
        <f t="shared" si="109"/>
        <v>0.38087774294670845</v>
      </c>
      <c r="BZ123" s="5">
        <v>95</v>
      </c>
      <c r="CA123" s="5">
        <v>85</v>
      </c>
      <c r="CB123" s="23">
        <f t="shared" si="110"/>
        <v>0.28213166144200624</v>
      </c>
      <c r="CC123" s="5">
        <v>109</v>
      </c>
      <c r="CD123" s="5">
        <v>106</v>
      </c>
      <c r="CE123" s="23">
        <f t="shared" si="111"/>
        <v>0.33699059561128525</v>
      </c>
      <c r="CF123" s="23">
        <f t="shared" si="112"/>
        <v>0.57446808510638303</v>
      </c>
      <c r="CG123" s="24">
        <v>8</v>
      </c>
      <c r="CH123" s="5">
        <v>259</v>
      </c>
      <c r="CI123" s="5">
        <v>218</v>
      </c>
      <c r="CJ123" s="5">
        <v>200</v>
      </c>
      <c r="CK123">
        <v>15.880479899999999</v>
      </c>
      <c r="CL123" s="5">
        <v>0.60099999999999998</v>
      </c>
      <c r="CM123" s="5">
        <v>5</v>
      </c>
      <c r="CN123" s="5">
        <v>-0.27300000000000002</v>
      </c>
      <c r="CO123" s="5">
        <v>-1.3740000000000001</v>
      </c>
      <c r="CP123" s="5">
        <v>10.667</v>
      </c>
      <c r="CQ123" s="21">
        <f t="shared" si="113"/>
        <v>9.5846645367412137E-2</v>
      </c>
      <c r="CR123" s="25">
        <f t="shared" si="114"/>
        <v>0.88321167883211682</v>
      </c>
      <c r="CS123" s="22">
        <f t="shared" si="115"/>
        <v>892.79634336885806</v>
      </c>
      <c r="CT123" s="21">
        <f t="shared" si="116"/>
        <v>-2.0941675800471043E-2</v>
      </c>
      <c r="CU123" s="26">
        <f t="shared" si="117"/>
        <v>2.8735632183908044</v>
      </c>
      <c r="CV123" s="27">
        <f t="shared" si="118"/>
        <v>3.0651340996168575</v>
      </c>
      <c r="CW123" s="27">
        <f t="shared" si="119"/>
        <v>29.980842911877389</v>
      </c>
      <c r="CX123" s="27">
        <f t="shared" si="120"/>
        <v>26.245210727969344</v>
      </c>
      <c r="CY123" s="27">
        <f t="shared" si="121"/>
        <v>61.877394636015318</v>
      </c>
      <c r="CZ123" s="27">
        <f t="shared" si="122"/>
        <v>49.425287356321832</v>
      </c>
      <c r="DA123" s="28">
        <f t="shared" si="123"/>
        <v>12.452107279693486</v>
      </c>
      <c r="DB123" s="5">
        <v>30</v>
      </c>
      <c r="DC123" s="5">
        <v>32</v>
      </c>
      <c r="DD123" s="22">
        <v>283</v>
      </c>
      <c r="DE123" s="22">
        <v>242</v>
      </c>
      <c r="DF123" s="22">
        <v>162</v>
      </c>
      <c r="DG123" s="22">
        <v>121</v>
      </c>
      <c r="DH123" s="22">
        <v>121</v>
      </c>
      <c r="DI123" s="22">
        <v>171</v>
      </c>
      <c r="DJ123" s="29">
        <f t="shared" si="124"/>
        <v>-0.36512676285970613</v>
      </c>
      <c r="DK123" s="27">
        <f t="shared" si="125"/>
        <v>2.2365805168986084</v>
      </c>
      <c r="DL123" s="27">
        <f t="shared" si="126"/>
        <v>1.8460664583925022</v>
      </c>
      <c r="DM123" s="27">
        <f t="shared" si="127"/>
        <v>29.927577392786141</v>
      </c>
      <c r="DN123" s="27">
        <f t="shared" si="128"/>
        <v>23.96336268105652</v>
      </c>
      <c r="DO123" s="27">
        <f t="shared" si="129"/>
        <v>56.12752059074127</v>
      </c>
      <c r="DP123" s="27">
        <f t="shared" si="130"/>
        <v>43.169554103947746</v>
      </c>
      <c r="DQ123" s="30">
        <f t="shared" si="131"/>
        <v>-0.50585920710003762</v>
      </c>
      <c r="DR123" s="5">
        <v>63</v>
      </c>
      <c r="DS123" s="5">
        <v>52</v>
      </c>
      <c r="DT123" s="5">
        <v>780</v>
      </c>
      <c r="DU123" s="5">
        <v>623</v>
      </c>
      <c r="DV123" s="5">
        <v>358</v>
      </c>
      <c r="DW123" s="5">
        <v>268</v>
      </c>
      <c r="DX123" s="5">
        <v>273</v>
      </c>
      <c r="DY123" s="5">
        <v>380</v>
      </c>
      <c r="DZ123" s="22">
        <v>6</v>
      </c>
      <c r="EA123" s="22">
        <v>5</v>
      </c>
      <c r="EB123" s="22">
        <f t="shared" si="132"/>
        <v>-1</v>
      </c>
      <c r="EC123" s="26">
        <f t="shared" si="133"/>
        <v>0.54776456267590357</v>
      </c>
      <c r="ED123" s="27">
        <f t="shared" si="134"/>
        <v>0.45647046889658627</v>
      </c>
      <c r="EE123" s="27">
        <f t="shared" si="135"/>
        <v>-9.1294093779317256E-2</v>
      </c>
      <c r="EF123" s="6">
        <v>128.15</v>
      </c>
      <c r="EG123" s="6">
        <f t="shared" si="136"/>
        <v>2.6697916666666668</v>
      </c>
      <c r="EH123" s="5">
        <v>2.42</v>
      </c>
      <c r="EI123" s="5">
        <v>2.5300000000000002</v>
      </c>
      <c r="EJ123" s="21">
        <f t="shared" si="137"/>
        <v>0.48888888888888887</v>
      </c>
      <c r="EK123" s="1">
        <v>8</v>
      </c>
      <c r="EL123" s="22">
        <v>2</v>
      </c>
      <c r="EM123" s="22">
        <v>0</v>
      </c>
      <c r="EN123" s="1">
        <v>2</v>
      </c>
      <c r="EO123" s="3">
        <f t="shared" si="138"/>
        <v>10</v>
      </c>
      <c r="EP123" s="6">
        <f t="shared" si="139"/>
        <v>4.6820132657042528</v>
      </c>
      <c r="EQ123" s="3">
        <f t="shared" si="140"/>
        <v>10.777777777777777</v>
      </c>
      <c r="ER123" s="20">
        <f t="shared" si="141"/>
        <v>0.44444444444444442</v>
      </c>
      <c r="ES123" s="20">
        <f t="shared" si="142"/>
        <v>0.1111111111111111</v>
      </c>
      <c r="ET123" s="20">
        <f t="shared" si="143"/>
        <v>0.55555555555555558</v>
      </c>
      <c r="EU123" s="3">
        <f t="shared" si="144"/>
        <v>68</v>
      </c>
      <c r="EV123" s="1">
        <v>39</v>
      </c>
      <c r="EW123" s="1">
        <v>29</v>
      </c>
      <c r="EX123" s="20">
        <f t="shared" si="145"/>
        <v>0.57352941176470584</v>
      </c>
      <c r="EY123" s="5">
        <v>18</v>
      </c>
      <c r="EZ123" s="5">
        <v>0</v>
      </c>
      <c r="FA123" s="22">
        <v>79</v>
      </c>
      <c r="FB123" s="22">
        <v>5</v>
      </c>
      <c r="FC123" s="22">
        <v>40</v>
      </c>
      <c r="FD123" s="22">
        <v>5</v>
      </c>
      <c r="FE123" s="22">
        <v>2</v>
      </c>
      <c r="FF123" s="22">
        <v>64</v>
      </c>
      <c r="FG123" s="22">
        <v>1</v>
      </c>
      <c r="FH123" s="22">
        <v>0</v>
      </c>
      <c r="FI123" s="6">
        <v>58.383333333300001</v>
      </c>
      <c r="FJ123" s="6">
        <f t="shared" si="146"/>
        <v>1.21631944444375</v>
      </c>
      <c r="FK123" s="5">
        <v>1.22</v>
      </c>
      <c r="FL123" s="5">
        <v>3.88</v>
      </c>
      <c r="FM123" s="21">
        <f t="shared" si="147"/>
        <v>0.23921568627450981</v>
      </c>
      <c r="FN123" s="1">
        <v>0</v>
      </c>
      <c r="FO123" s="22">
        <v>0</v>
      </c>
      <c r="FP123" s="22">
        <v>0</v>
      </c>
      <c r="FQ123" s="1">
        <v>0</v>
      </c>
      <c r="FR123" s="1">
        <f t="shared" si="148"/>
        <v>0</v>
      </c>
      <c r="FS123" s="3">
        <f t="shared" si="149"/>
        <v>0</v>
      </c>
      <c r="FT123" s="3">
        <f t="shared" si="150"/>
        <v>26</v>
      </c>
      <c r="FU123" s="1">
        <v>10</v>
      </c>
      <c r="FV123" s="1">
        <v>16</v>
      </c>
      <c r="FW123" s="20">
        <f t="shared" si="151"/>
        <v>0.38461538461538464</v>
      </c>
      <c r="FX123" s="5">
        <v>0</v>
      </c>
      <c r="FY123" s="5">
        <v>6</v>
      </c>
      <c r="FZ123" s="22">
        <v>8</v>
      </c>
      <c r="GA123" s="22">
        <v>35</v>
      </c>
      <c r="GB123" s="22">
        <v>5</v>
      </c>
      <c r="GC123" s="22">
        <v>23</v>
      </c>
      <c r="GD123" s="22">
        <v>19</v>
      </c>
      <c r="GE123" s="22">
        <v>1</v>
      </c>
      <c r="GF123" s="22">
        <v>0</v>
      </c>
      <c r="GG123" s="22">
        <v>0</v>
      </c>
      <c r="GH123" s="1">
        <v>55</v>
      </c>
      <c r="GI123" s="1">
        <v>22</v>
      </c>
      <c r="GJ123" s="1">
        <v>39</v>
      </c>
      <c r="GK123" s="1">
        <v>6</v>
      </c>
      <c r="GL123" s="1">
        <v>5</v>
      </c>
      <c r="GM123" s="1">
        <v>3</v>
      </c>
      <c r="GN123" s="31">
        <f t="shared" si="152"/>
        <v>0.6</v>
      </c>
      <c r="GO123" s="1">
        <v>1</v>
      </c>
      <c r="GP123" s="1">
        <v>6</v>
      </c>
      <c r="GQ123" s="1">
        <v>1</v>
      </c>
      <c r="GR123" s="1">
        <v>8</v>
      </c>
      <c r="GS123" s="1">
        <v>1</v>
      </c>
      <c r="GT123" s="1">
        <v>0</v>
      </c>
      <c r="GU123" s="1">
        <v>0</v>
      </c>
      <c r="GV123" s="32" t="str">
        <f t="shared" si="153"/>
        <v xml:space="preserve"> </v>
      </c>
      <c r="GW123" s="9">
        <f t="shared" si="154"/>
        <v>5</v>
      </c>
      <c r="GX123" s="10">
        <v>4.2</v>
      </c>
      <c r="GY123" s="10">
        <v>1</v>
      </c>
      <c r="GZ123" s="10">
        <v>5.2</v>
      </c>
      <c r="HA123" s="29">
        <f t="shared" si="155"/>
        <v>0.10833333333333334</v>
      </c>
      <c r="HB123" s="29">
        <f t="shared" si="156"/>
        <v>0.36977777777777776</v>
      </c>
      <c r="HC123">
        <v>22.6</v>
      </c>
      <c r="HD123">
        <v>19.399999999999999</v>
      </c>
      <c r="HE123">
        <v>-2.2000000000000002</v>
      </c>
      <c r="HF123">
        <v>5.8</v>
      </c>
      <c r="HG123">
        <v>2.2999999999999998</v>
      </c>
      <c r="HH123">
        <v>1</v>
      </c>
      <c r="HI123">
        <v>9</v>
      </c>
      <c r="HJ123" s="11">
        <f t="shared" si="157"/>
        <v>0.1875</v>
      </c>
      <c r="HK123" s="11">
        <f t="shared" si="158"/>
        <v>0.64</v>
      </c>
      <c r="HL123">
        <v>99</v>
      </c>
      <c r="HM123">
        <v>0</v>
      </c>
      <c r="HN123">
        <v>0</v>
      </c>
      <c r="HQ123" s="33">
        <v>5272727</v>
      </c>
      <c r="HR123" s="33">
        <v>0</v>
      </c>
      <c r="HS123" s="30">
        <f t="shared" si="159"/>
        <v>0.61862575609756121</v>
      </c>
    </row>
    <row r="124" spans="1:227" x14ac:dyDescent="0.2">
      <c r="A124" s="1">
        <v>20</v>
      </c>
      <c r="B124" s="2" t="s">
        <v>881</v>
      </c>
      <c r="C124" s="2" t="s">
        <v>882</v>
      </c>
      <c r="D124" s="2" t="s">
        <v>266</v>
      </c>
      <c r="E124" s="2" t="s">
        <v>230</v>
      </c>
      <c r="F124" s="2">
        <v>73</v>
      </c>
      <c r="G124" s="2">
        <v>205</v>
      </c>
      <c r="H124" s="2" t="s">
        <v>231</v>
      </c>
      <c r="J124" s="3">
        <v>30</v>
      </c>
      <c r="K124" s="5" t="s">
        <v>883</v>
      </c>
      <c r="L124" s="5" t="s">
        <v>432</v>
      </c>
      <c r="M124" s="5" t="s">
        <v>834</v>
      </c>
      <c r="N124" s="5" t="s">
        <v>308</v>
      </c>
      <c r="O124" s="2" t="s">
        <v>308</v>
      </c>
      <c r="P124" s="2" t="s">
        <v>236</v>
      </c>
      <c r="Q124" s="1">
        <v>44</v>
      </c>
      <c r="R124" s="1">
        <v>6</v>
      </c>
      <c r="S124" s="1">
        <v>9</v>
      </c>
      <c r="T124" s="1">
        <v>15</v>
      </c>
      <c r="U124" s="1">
        <v>-2</v>
      </c>
      <c r="V124" s="1">
        <v>63</v>
      </c>
      <c r="W124" s="20">
        <f t="shared" si="80"/>
        <v>9.5238095238095233E-2</v>
      </c>
      <c r="X124" s="6">
        <v>574.31666666670003</v>
      </c>
      <c r="Y124" s="6">
        <f t="shared" si="81"/>
        <v>13.052651515152274</v>
      </c>
      <c r="Z124" s="1">
        <v>830</v>
      </c>
      <c r="AA124" s="6">
        <f t="shared" si="82"/>
        <v>18.863636363636363</v>
      </c>
      <c r="AB124" s="8">
        <f t="shared" si="83"/>
        <v>0.69194779116469884</v>
      </c>
      <c r="AC124" s="3">
        <f t="shared" si="84"/>
        <v>92.583333333333329</v>
      </c>
      <c r="AD124" s="8">
        <f t="shared" si="85"/>
        <v>9.6723642589738716</v>
      </c>
      <c r="AE124" s="20">
        <f t="shared" si="86"/>
        <v>0.31578947368421051</v>
      </c>
      <c r="AF124" s="20">
        <f t="shared" si="87"/>
        <v>0.47368421052631576</v>
      </c>
      <c r="AG124" s="20">
        <f t="shared" si="88"/>
        <v>0.78947368421052633</v>
      </c>
      <c r="AH124" s="3">
        <f t="shared" si="89"/>
        <v>83</v>
      </c>
      <c r="AI124" s="3">
        <f t="shared" si="90"/>
        <v>43</v>
      </c>
      <c r="AJ124" s="3">
        <f t="shared" si="91"/>
        <v>40</v>
      </c>
      <c r="AK124" s="20">
        <f t="shared" si="92"/>
        <v>0.51807228915662651</v>
      </c>
      <c r="AL124" s="6">
        <v>3.2</v>
      </c>
      <c r="AM124" s="1">
        <v>50</v>
      </c>
      <c r="AN124" s="1">
        <v>15</v>
      </c>
      <c r="AO124" s="1">
        <v>23</v>
      </c>
      <c r="AP124" s="1">
        <v>9</v>
      </c>
      <c r="AQ124" s="1">
        <v>17</v>
      </c>
      <c r="AR124" s="6">
        <f t="shared" si="93"/>
        <v>5.2235990597518658</v>
      </c>
      <c r="AS124" s="6">
        <f t="shared" si="94"/>
        <v>1.5670797179255596</v>
      </c>
      <c r="AT124" s="6">
        <f t="shared" si="95"/>
        <v>2.402855567485858</v>
      </c>
      <c r="AU124" s="6">
        <f t="shared" si="96"/>
        <v>0.9402478307553358</v>
      </c>
      <c r="AV124" s="6">
        <f t="shared" si="97"/>
        <v>1.7760236803156344</v>
      </c>
      <c r="AW124" s="1">
        <v>31</v>
      </c>
      <c r="AX124" s="1">
        <v>13</v>
      </c>
      <c r="AY124" s="1">
        <v>1</v>
      </c>
      <c r="AZ124" s="1">
        <v>0</v>
      </c>
      <c r="BA124" s="1">
        <v>0</v>
      </c>
      <c r="BB124" s="1">
        <v>0</v>
      </c>
      <c r="BC124" s="7">
        <f>(EA124+FH124+GG124)-(DZ124+FG124+GF124)-((BD124/60)*(0.11)+(EF124/60)*(-0.14)+(FI124/60)*(0.13))</f>
        <v>-5.0568027777777829</v>
      </c>
      <c r="BD124" s="6">
        <v>531.15</v>
      </c>
      <c r="BE124" s="6">
        <f t="shared" si="99"/>
        <v>12.071590909090908</v>
      </c>
      <c r="BF124" s="5">
        <v>12.02</v>
      </c>
      <c r="BG124" s="5">
        <v>35.700000000000003</v>
      </c>
      <c r="BH124" s="21">
        <f t="shared" si="100"/>
        <v>0.25188600167644593</v>
      </c>
      <c r="BI124" s="1">
        <v>5</v>
      </c>
      <c r="BJ124" s="22">
        <v>6</v>
      </c>
      <c r="BK124" s="22">
        <v>1</v>
      </c>
      <c r="BL124" s="1">
        <v>7</v>
      </c>
      <c r="BM124" s="1">
        <f t="shared" si="101"/>
        <v>12</v>
      </c>
      <c r="BN124" s="8">
        <f t="shared" si="102"/>
        <v>1.3555492798644451</v>
      </c>
      <c r="BO124" s="3">
        <f t="shared" si="103"/>
        <v>89.25</v>
      </c>
      <c r="BP124" s="20">
        <f t="shared" si="104"/>
        <v>0.3125</v>
      </c>
      <c r="BQ124" s="20">
        <f t="shared" si="105"/>
        <v>0.4375</v>
      </c>
      <c r="BR124" s="20">
        <f t="shared" si="106"/>
        <v>0.75</v>
      </c>
      <c r="BS124" s="3">
        <f t="shared" si="107"/>
        <v>69</v>
      </c>
      <c r="BT124" s="1">
        <v>39</v>
      </c>
      <c r="BU124" s="1">
        <v>30</v>
      </c>
      <c r="BV124" s="20">
        <f t="shared" si="108"/>
        <v>0.56521739130434778</v>
      </c>
      <c r="BW124" s="5">
        <v>56</v>
      </c>
      <c r="BX124" s="5">
        <v>60</v>
      </c>
      <c r="BY124" s="21">
        <f t="shared" si="109"/>
        <v>0.25835189309576839</v>
      </c>
      <c r="BZ124" s="5">
        <v>59</v>
      </c>
      <c r="CA124" s="5">
        <v>64</v>
      </c>
      <c r="CB124" s="23">
        <f t="shared" si="110"/>
        <v>0.27394209354120269</v>
      </c>
      <c r="CC124" s="5">
        <v>98</v>
      </c>
      <c r="CD124" s="5">
        <v>112</v>
      </c>
      <c r="CE124" s="23">
        <f t="shared" si="111"/>
        <v>0.46770601336302897</v>
      </c>
      <c r="CF124" s="23">
        <f t="shared" si="112"/>
        <v>0.48535564853556484</v>
      </c>
      <c r="CG124" s="24">
        <v>3</v>
      </c>
      <c r="CH124" s="5">
        <v>190</v>
      </c>
      <c r="CI124" s="5">
        <v>161</v>
      </c>
      <c r="CJ124" s="5">
        <v>184</v>
      </c>
      <c r="CK124">
        <v>15.48261724</v>
      </c>
      <c r="CL124" s="5">
        <v>0.3</v>
      </c>
      <c r="CM124" s="5">
        <v>5</v>
      </c>
      <c r="CN124" s="5">
        <v>-0.35499999999999998</v>
      </c>
      <c r="CO124" s="5">
        <v>-2.4050000000000002</v>
      </c>
      <c r="CP124" s="5">
        <v>8.9759999999999991</v>
      </c>
      <c r="CQ124" s="21">
        <f t="shared" si="113"/>
        <v>6.7226890756302518E-2</v>
      </c>
      <c r="CR124" s="25">
        <f t="shared" si="114"/>
        <v>0.8970588235294118</v>
      </c>
      <c r="CS124" s="22">
        <f t="shared" si="115"/>
        <v>903.78151260504205</v>
      </c>
      <c r="CT124" s="21">
        <f t="shared" si="116"/>
        <v>-3.5714285714285685E-2</v>
      </c>
      <c r="CU124" s="26">
        <f t="shared" si="117"/>
        <v>1.8151565572530632</v>
      </c>
      <c r="CV124" s="27">
        <f t="shared" si="118"/>
        <v>2.3823929813946454</v>
      </c>
      <c r="CW124" s="27">
        <f t="shared" si="119"/>
        <v>27.000453789139314</v>
      </c>
      <c r="CX124" s="27">
        <f t="shared" si="120"/>
        <v>23.143246104976555</v>
      </c>
      <c r="CY124" s="27">
        <f t="shared" si="121"/>
        <v>48.668885191347755</v>
      </c>
      <c r="CZ124" s="27">
        <f t="shared" si="122"/>
        <v>39.593102405082433</v>
      </c>
      <c r="DA124" s="28">
        <f t="shared" si="123"/>
        <v>9.0757827862653215</v>
      </c>
      <c r="DB124" s="5">
        <v>16</v>
      </c>
      <c r="DC124" s="5">
        <v>21</v>
      </c>
      <c r="DD124" s="22">
        <v>222</v>
      </c>
      <c r="DE124" s="22">
        <v>183</v>
      </c>
      <c r="DF124" s="22">
        <v>92</v>
      </c>
      <c r="DG124" s="22">
        <v>68</v>
      </c>
      <c r="DH124" s="22">
        <v>77</v>
      </c>
      <c r="DI124" s="22">
        <v>99</v>
      </c>
      <c r="DJ124" s="29">
        <f t="shared" si="124"/>
        <v>6.2472214117654801E-3</v>
      </c>
      <c r="DK124" s="27">
        <f t="shared" si="125"/>
        <v>1.7952635599694422</v>
      </c>
      <c r="DL124" s="27">
        <f t="shared" si="126"/>
        <v>2.024446142093201</v>
      </c>
      <c r="DM124" s="27">
        <f t="shared" si="127"/>
        <v>26.585179526355994</v>
      </c>
      <c r="DN124" s="27">
        <f t="shared" si="128"/>
        <v>22.116119174942703</v>
      </c>
      <c r="DO124" s="27">
        <f t="shared" si="129"/>
        <v>51.680672268907557</v>
      </c>
      <c r="DP124" s="27">
        <f t="shared" si="130"/>
        <v>40.106951871657749</v>
      </c>
      <c r="DQ124" s="30">
        <f t="shared" si="131"/>
        <v>-2.4979376109844864</v>
      </c>
      <c r="DR124" s="5">
        <v>47</v>
      </c>
      <c r="DS124" s="5">
        <v>53</v>
      </c>
      <c r="DT124" s="5">
        <v>649</v>
      </c>
      <c r="DU124" s="5">
        <v>526</v>
      </c>
      <c r="DV124" s="5">
        <v>306</v>
      </c>
      <c r="DW124" s="5">
        <v>204</v>
      </c>
      <c r="DX124" s="5">
        <v>267</v>
      </c>
      <c r="DY124" s="5">
        <v>351</v>
      </c>
      <c r="DZ124" s="22">
        <v>11</v>
      </c>
      <c r="EA124" s="22">
        <v>7</v>
      </c>
      <c r="EB124" s="22">
        <f t="shared" si="132"/>
        <v>-4</v>
      </c>
      <c r="EC124" s="26">
        <f t="shared" si="133"/>
        <v>1.2425868398757414</v>
      </c>
      <c r="ED124" s="27">
        <f t="shared" si="134"/>
        <v>0.79073707992092634</v>
      </c>
      <c r="EE124" s="27">
        <f t="shared" si="135"/>
        <v>-0.45184975995481502</v>
      </c>
      <c r="EF124" s="6">
        <v>2.3333333333000001</v>
      </c>
      <c r="EG124" s="6">
        <f t="shared" si="136"/>
        <v>5.3030303029545457E-2</v>
      </c>
      <c r="EH124" s="5">
        <v>0.06</v>
      </c>
      <c r="EI124" s="5">
        <v>5.41</v>
      </c>
      <c r="EJ124" s="21">
        <f t="shared" si="137"/>
        <v>1.0968921389396709E-2</v>
      </c>
      <c r="EK124" s="1">
        <v>0</v>
      </c>
      <c r="EL124" s="22">
        <v>0</v>
      </c>
      <c r="EM124" s="22">
        <v>0</v>
      </c>
      <c r="EN124" s="1">
        <v>0</v>
      </c>
      <c r="EO124" s="3">
        <f t="shared" si="138"/>
        <v>0</v>
      </c>
      <c r="EP124" s="6">
        <f t="shared" si="139"/>
        <v>0</v>
      </c>
      <c r="EQ124" s="3">
        <f t="shared" si="140"/>
        <v>0</v>
      </c>
      <c r="ER124" s="20">
        <f t="shared" si="141"/>
        <v>0</v>
      </c>
      <c r="ES124" s="20">
        <f t="shared" si="142"/>
        <v>0</v>
      </c>
      <c r="ET124" s="20">
        <f t="shared" si="143"/>
        <v>0</v>
      </c>
      <c r="EU124" s="3" t="str">
        <f t="shared" si="144"/>
        <v xml:space="preserve"> </v>
      </c>
      <c r="EV124" s="1">
        <v>0</v>
      </c>
      <c r="EW124" s="1">
        <v>0</v>
      </c>
      <c r="EX124" s="20" t="str">
        <f t="shared" si="145"/>
        <v xml:space="preserve"> </v>
      </c>
      <c r="EY124" s="5">
        <v>0</v>
      </c>
      <c r="EZ124" s="5">
        <v>0</v>
      </c>
      <c r="FA124" s="22">
        <v>3</v>
      </c>
      <c r="FB124" s="22">
        <v>0</v>
      </c>
      <c r="FC124" s="22">
        <v>0</v>
      </c>
      <c r="FD124" s="22">
        <v>0</v>
      </c>
      <c r="FE124" s="22">
        <v>0</v>
      </c>
      <c r="FF124" s="22">
        <v>0</v>
      </c>
      <c r="FG124" s="22">
        <v>0</v>
      </c>
      <c r="FH124" s="22">
        <v>0</v>
      </c>
      <c r="FI124" s="6">
        <v>40.833333333299997</v>
      </c>
      <c r="FJ124" s="6">
        <f t="shared" si="146"/>
        <v>0.92803030302954537</v>
      </c>
      <c r="FK124" s="5">
        <v>0.93</v>
      </c>
      <c r="FL124" s="5">
        <v>4.4000000000000004</v>
      </c>
      <c r="FM124" s="21">
        <f t="shared" si="147"/>
        <v>0.17448405253283303</v>
      </c>
      <c r="FN124" s="1">
        <v>1</v>
      </c>
      <c r="FO124" s="22">
        <v>1</v>
      </c>
      <c r="FP124" s="22">
        <v>1</v>
      </c>
      <c r="FQ124" s="1">
        <v>2</v>
      </c>
      <c r="FR124" s="1">
        <f t="shared" si="148"/>
        <v>3</v>
      </c>
      <c r="FS124" s="3">
        <f t="shared" si="149"/>
        <v>3.3333333333333335</v>
      </c>
      <c r="FT124" s="3">
        <f t="shared" si="150"/>
        <v>14</v>
      </c>
      <c r="FU124" s="1">
        <v>4</v>
      </c>
      <c r="FV124" s="1">
        <v>10</v>
      </c>
      <c r="FW124" s="20">
        <f t="shared" si="151"/>
        <v>0.2857142857142857</v>
      </c>
      <c r="FX124" s="5">
        <v>3</v>
      </c>
      <c r="FY124" s="5">
        <v>3</v>
      </c>
      <c r="FZ124" s="22">
        <v>7</v>
      </c>
      <c r="GA124" s="22">
        <v>17</v>
      </c>
      <c r="GB124" s="22">
        <v>3</v>
      </c>
      <c r="GC124" s="22">
        <v>8</v>
      </c>
      <c r="GD124" s="22">
        <v>11</v>
      </c>
      <c r="GE124" s="22">
        <v>1</v>
      </c>
      <c r="GF124" s="22">
        <v>0</v>
      </c>
      <c r="GG124" s="22">
        <v>0</v>
      </c>
      <c r="GH124" s="1">
        <v>19</v>
      </c>
      <c r="GI124" s="1">
        <v>0</v>
      </c>
      <c r="GJ124" s="1">
        <v>24</v>
      </c>
      <c r="GK124" s="1">
        <v>3</v>
      </c>
      <c r="GL124" s="6"/>
      <c r="GM124" s="6"/>
      <c r="GN124" s="31" t="str">
        <f t="shared" si="152"/>
        <v xml:space="preserve"> </v>
      </c>
      <c r="GP124" s="1">
        <v>2</v>
      </c>
      <c r="GQ124" s="1">
        <v>0</v>
      </c>
      <c r="GR124" s="1">
        <v>1</v>
      </c>
      <c r="GS124" s="1">
        <v>0</v>
      </c>
      <c r="GT124" s="1">
        <v>0</v>
      </c>
      <c r="GU124" s="1">
        <v>0</v>
      </c>
      <c r="GV124" s="32" t="str">
        <f t="shared" si="153"/>
        <v xml:space="preserve"> </v>
      </c>
      <c r="GW124" s="9">
        <f t="shared" si="154"/>
        <v>3</v>
      </c>
      <c r="GX124" s="10">
        <v>0.8</v>
      </c>
      <c r="GY124" s="10">
        <v>0.7</v>
      </c>
      <c r="GZ124" s="10">
        <v>1.5</v>
      </c>
      <c r="HA124" s="29">
        <f t="shared" si="155"/>
        <v>3.4090909090909088E-2</v>
      </c>
      <c r="HB124" s="29">
        <f t="shared" si="156"/>
        <v>0.15670797179255597</v>
      </c>
      <c r="HC124">
        <v>12.5</v>
      </c>
      <c r="HD124">
        <v>13</v>
      </c>
      <c r="HE124">
        <v>1</v>
      </c>
      <c r="HF124">
        <v>1</v>
      </c>
      <c r="HG124">
        <v>2.4</v>
      </c>
      <c r="HH124">
        <v>0</v>
      </c>
      <c r="HI124">
        <v>3.4</v>
      </c>
      <c r="HJ124" s="11">
        <f t="shared" si="157"/>
        <v>7.7272727272727271E-2</v>
      </c>
      <c r="HK124" s="11">
        <f t="shared" si="158"/>
        <v>0.35520473606312686</v>
      </c>
      <c r="HL124">
        <v>99</v>
      </c>
      <c r="HM124">
        <v>0</v>
      </c>
      <c r="HN124">
        <v>0</v>
      </c>
      <c r="HO124">
        <v>4</v>
      </c>
      <c r="HP124" t="s">
        <v>884</v>
      </c>
      <c r="HQ124" s="33">
        <v>775000</v>
      </c>
      <c r="HR124" s="33">
        <v>0</v>
      </c>
      <c r="HS124" s="30">
        <f t="shared" si="159"/>
        <v>2.9170731707317072</v>
      </c>
    </row>
    <row r="125" spans="1:227" x14ac:dyDescent="0.2">
      <c r="A125" s="1">
        <v>62</v>
      </c>
      <c r="B125" s="2" t="s">
        <v>885</v>
      </c>
      <c r="C125" s="2" t="s">
        <v>886</v>
      </c>
      <c r="D125" s="2" t="s">
        <v>257</v>
      </c>
      <c r="E125" s="2" t="s">
        <v>240</v>
      </c>
      <c r="F125" s="2">
        <v>74</v>
      </c>
      <c r="G125" s="2">
        <v>191</v>
      </c>
      <c r="H125" s="2" t="s">
        <v>231</v>
      </c>
      <c r="I125" s="2" t="s">
        <v>258</v>
      </c>
      <c r="J125" s="3">
        <v>25</v>
      </c>
      <c r="K125" s="5" t="s">
        <v>887</v>
      </c>
      <c r="L125" s="5" t="s">
        <v>888</v>
      </c>
      <c r="M125" s="5" t="s">
        <v>889</v>
      </c>
      <c r="N125" s="5" t="s">
        <v>583</v>
      </c>
      <c r="O125" s="2" t="s">
        <v>583</v>
      </c>
      <c r="P125" s="2" t="s">
        <v>271</v>
      </c>
      <c r="Q125" s="1">
        <v>2</v>
      </c>
      <c r="R125" s="1">
        <v>0</v>
      </c>
      <c r="S125" s="1">
        <v>0</v>
      </c>
      <c r="T125" s="1">
        <v>0</v>
      </c>
      <c r="U125" s="1">
        <v>-1</v>
      </c>
      <c r="V125" s="1">
        <v>0</v>
      </c>
      <c r="W125" s="20">
        <f t="shared" si="80"/>
        <v>0</v>
      </c>
      <c r="X125" s="6">
        <v>15.833333333300001</v>
      </c>
      <c r="Y125" s="6">
        <f t="shared" si="81"/>
        <v>7.9166666666500003</v>
      </c>
      <c r="Z125" s="1">
        <v>24</v>
      </c>
      <c r="AA125" s="6">
        <f t="shared" si="82"/>
        <v>12</v>
      </c>
      <c r="AB125" s="8">
        <f t="shared" si="83"/>
        <v>0.65972222222083332</v>
      </c>
      <c r="AC125" s="3">
        <f t="shared" si="84"/>
        <v>0</v>
      </c>
      <c r="AD125" s="8">
        <f t="shared" si="85"/>
        <v>0</v>
      </c>
      <c r="AE125" s="20">
        <f t="shared" si="86"/>
        <v>0</v>
      </c>
      <c r="AF125" s="20">
        <f t="shared" si="87"/>
        <v>0</v>
      </c>
      <c r="AG125" s="20">
        <f t="shared" si="88"/>
        <v>0</v>
      </c>
      <c r="AH125" s="3" t="e">
        <f t="shared" si="89"/>
        <v>#VALUE!</v>
      </c>
      <c r="AI125" s="3" t="str">
        <f t="shared" si="90"/>
        <v xml:space="preserve"> </v>
      </c>
      <c r="AJ125" s="3" t="str">
        <f t="shared" si="91"/>
        <v xml:space="preserve"> </v>
      </c>
      <c r="AK125" s="20" t="e">
        <f t="shared" si="92"/>
        <v>#VALUE!</v>
      </c>
      <c r="AL125" s="6">
        <v>0</v>
      </c>
      <c r="AM125" s="1">
        <v>0</v>
      </c>
      <c r="AN125" s="1">
        <v>2</v>
      </c>
      <c r="AO125" s="1">
        <v>0</v>
      </c>
      <c r="AP125" s="1">
        <v>1</v>
      </c>
      <c r="AQ125" s="1">
        <v>0</v>
      </c>
      <c r="AR125" s="6">
        <f t="shared" si="93"/>
        <v>0</v>
      </c>
      <c r="AS125" s="6">
        <f t="shared" si="94"/>
        <v>7.5789473684370083</v>
      </c>
      <c r="AT125" s="6">
        <f t="shared" si="95"/>
        <v>0</v>
      </c>
      <c r="AU125" s="6">
        <f t="shared" si="96"/>
        <v>3.7894736842185042</v>
      </c>
      <c r="AV125" s="6">
        <f t="shared" si="97"/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7">
        <f>(EA125+FH125+GG125)-(DZ125+FG125+GF125)-((BD125/60)*(-0.29)+(EF125/60)*0.11+(FI125/60)*(-0.33))</f>
        <v>7.9194444444283335E-2</v>
      </c>
      <c r="BD125" s="6">
        <v>11.833333333300001</v>
      </c>
      <c r="BE125" s="6">
        <f t="shared" si="99"/>
        <v>5.9166666666500003</v>
      </c>
      <c r="BF125" s="5">
        <v>5.92</v>
      </c>
      <c r="BG125" s="5">
        <v>32.42</v>
      </c>
      <c r="BH125" s="21">
        <f t="shared" si="100"/>
        <v>0.15440792905581635</v>
      </c>
      <c r="BI125" s="1">
        <v>0</v>
      </c>
      <c r="BJ125" s="22">
        <v>0</v>
      </c>
      <c r="BK125" s="22">
        <v>0</v>
      </c>
      <c r="BL125" s="1">
        <v>0</v>
      </c>
      <c r="BM125" s="1">
        <f t="shared" si="101"/>
        <v>0</v>
      </c>
      <c r="BN125" s="8">
        <f t="shared" si="102"/>
        <v>0</v>
      </c>
      <c r="BO125" s="3">
        <f t="shared" si="103"/>
        <v>0</v>
      </c>
      <c r="BP125" s="20">
        <f t="shared" si="104"/>
        <v>0</v>
      </c>
      <c r="BQ125" s="20">
        <f t="shared" si="105"/>
        <v>0</v>
      </c>
      <c r="BR125" s="20">
        <f t="shared" si="106"/>
        <v>0</v>
      </c>
      <c r="BS125" s="3" t="str">
        <f t="shared" si="107"/>
        <v xml:space="preserve"> </v>
      </c>
      <c r="BV125" s="20" t="str">
        <f t="shared" si="108"/>
        <v xml:space="preserve"> </v>
      </c>
      <c r="BW125" s="5">
        <v>1</v>
      </c>
      <c r="BX125" s="5">
        <v>0</v>
      </c>
      <c r="BY125" s="21">
        <f t="shared" si="109"/>
        <v>8.3333333333333329E-2</v>
      </c>
      <c r="BZ125" s="5">
        <v>1</v>
      </c>
      <c r="CA125" s="5">
        <v>5</v>
      </c>
      <c r="CB125" s="23">
        <f t="shared" si="110"/>
        <v>0.5</v>
      </c>
      <c r="CC125" s="5">
        <v>4</v>
      </c>
      <c r="CD125" s="5">
        <v>1</v>
      </c>
      <c r="CE125" s="23">
        <f t="shared" si="111"/>
        <v>0.41666666666666669</v>
      </c>
      <c r="CF125" s="23">
        <f t="shared" si="112"/>
        <v>0.14285714285714285</v>
      </c>
      <c r="CG125" s="24">
        <v>1</v>
      </c>
      <c r="CH125" s="5">
        <v>5</v>
      </c>
      <c r="CI125" s="5">
        <v>6</v>
      </c>
      <c r="CJ125" s="5">
        <v>3</v>
      </c>
      <c r="CK125">
        <v>15.341011050000001</v>
      </c>
      <c r="CL125" s="5">
        <v>0.28100000000000003</v>
      </c>
      <c r="CM125" s="5">
        <v>5</v>
      </c>
      <c r="CN125" s="5">
        <v>4.32</v>
      </c>
      <c r="CO125" s="5">
        <v>-0.99099999999999999</v>
      </c>
      <c r="CP125" s="5">
        <v>-2.698</v>
      </c>
      <c r="CQ125" s="21">
        <f t="shared" si="113"/>
        <v>0</v>
      </c>
      <c r="CR125" s="25">
        <f t="shared" si="114"/>
        <v>0.8571428571428571</v>
      </c>
      <c r="CS125" s="22">
        <f t="shared" si="115"/>
        <v>857.14285714285711</v>
      </c>
      <c r="CT125" s="21">
        <f t="shared" si="116"/>
        <v>-0.1428571428571429</v>
      </c>
      <c r="CU125" s="26">
        <f t="shared" si="117"/>
        <v>0</v>
      </c>
      <c r="CV125" s="27">
        <f t="shared" si="118"/>
        <v>5.0675675675675675</v>
      </c>
      <c r="CW125" s="27">
        <f t="shared" si="119"/>
        <v>15.202702702702704</v>
      </c>
      <c r="CX125" s="27">
        <f t="shared" si="120"/>
        <v>35.472972972972975</v>
      </c>
      <c r="CY125" s="27">
        <f t="shared" si="121"/>
        <v>35.472972972972975</v>
      </c>
      <c r="CZ125" s="27">
        <f t="shared" si="122"/>
        <v>81.081081081081081</v>
      </c>
      <c r="DA125" s="28">
        <f t="shared" si="123"/>
        <v>-45.608108108108105</v>
      </c>
      <c r="DB125" s="5">
        <v>0</v>
      </c>
      <c r="DC125" s="5">
        <v>1</v>
      </c>
      <c r="DD125" s="22">
        <v>3</v>
      </c>
      <c r="DE125" s="22">
        <v>6</v>
      </c>
      <c r="DF125" s="22">
        <v>0</v>
      </c>
      <c r="DG125" s="22">
        <v>4</v>
      </c>
      <c r="DH125" s="22">
        <v>5</v>
      </c>
      <c r="DI125" s="22">
        <v>4</v>
      </c>
      <c r="DJ125" s="29">
        <f t="shared" si="124"/>
        <v>-30.108679536679531</v>
      </c>
      <c r="DK125" s="27">
        <f t="shared" si="125"/>
        <v>1.8507094386181369</v>
      </c>
      <c r="DL125" s="27">
        <f t="shared" si="126"/>
        <v>1.8507094386181369</v>
      </c>
      <c r="DM125" s="27">
        <f t="shared" si="127"/>
        <v>24.984577421344849</v>
      </c>
      <c r="DN125" s="27">
        <f t="shared" si="128"/>
        <v>39.790252930289938</v>
      </c>
      <c r="DO125" s="27">
        <f t="shared" si="129"/>
        <v>39.790252930289938</v>
      </c>
      <c r="DP125" s="27">
        <f t="shared" si="130"/>
        <v>74.028377544725473</v>
      </c>
      <c r="DQ125" s="30">
        <f t="shared" si="131"/>
        <v>-11.369983493672571</v>
      </c>
      <c r="DR125" s="5">
        <v>2</v>
      </c>
      <c r="DS125" s="5">
        <v>2</v>
      </c>
      <c r="DT125" s="5">
        <v>25</v>
      </c>
      <c r="DU125" s="5">
        <v>41</v>
      </c>
      <c r="DV125" s="5">
        <v>6</v>
      </c>
      <c r="DW125" s="5">
        <v>21</v>
      </c>
      <c r="DX125" s="5">
        <v>16</v>
      </c>
      <c r="DY125" s="5">
        <v>10</v>
      </c>
      <c r="DZ125" s="22">
        <v>0</v>
      </c>
      <c r="EA125" s="22">
        <v>0</v>
      </c>
      <c r="EB125" s="22">
        <f t="shared" si="132"/>
        <v>0</v>
      </c>
      <c r="EC125" s="26">
        <f t="shared" si="133"/>
        <v>0</v>
      </c>
      <c r="ED125" s="27">
        <f t="shared" si="134"/>
        <v>0</v>
      </c>
      <c r="EE125" s="27">
        <f t="shared" si="135"/>
        <v>0</v>
      </c>
      <c r="EF125" s="6">
        <v>0</v>
      </c>
      <c r="EG125" s="6">
        <f t="shared" si="136"/>
        <v>0</v>
      </c>
      <c r="EH125" s="5"/>
      <c r="EI125" s="5"/>
      <c r="EJ125" s="21" t="str">
        <f t="shared" si="137"/>
        <v xml:space="preserve"> </v>
      </c>
      <c r="EK125" s="1">
        <v>0</v>
      </c>
      <c r="EL125" s="22">
        <v>0</v>
      </c>
      <c r="EM125" s="22">
        <v>0</v>
      </c>
      <c r="EN125" s="1">
        <v>0</v>
      </c>
      <c r="EO125" s="3">
        <f t="shared" si="138"/>
        <v>0</v>
      </c>
      <c r="EP125" s="6">
        <f t="shared" si="139"/>
        <v>0</v>
      </c>
      <c r="EQ125" s="3">
        <f t="shared" si="140"/>
        <v>0</v>
      </c>
      <c r="ER125" s="20">
        <f t="shared" si="141"/>
        <v>0</v>
      </c>
      <c r="ES125" s="20">
        <f t="shared" si="142"/>
        <v>0</v>
      </c>
      <c r="ET125" s="20">
        <f t="shared" si="143"/>
        <v>0</v>
      </c>
      <c r="EU125" s="3" t="str">
        <f t="shared" si="144"/>
        <v xml:space="preserve"> </v>
      </c>
      <c r="EX125" s="20" t="str">
        <f t="shared" si="145"/>
        <v xml:space="preserve"> </v>
      </c>
      <c r="EY125" s="5"/>
      <c r="EZ125" s="5"/>
      <c r="FA125" s="22">
        <v>0</v>
      </c>
      <c r="FB125" s="22">
        <v>0</v>
      </c>
      <c r="FC125" s="22">
        <v>0</v>
      </c>
      <c r="FD125" s="22">
        <v>0</v>
      </c>
      <c r="FE125" s="22">
        <v>0</v>
      </c>
      <c r="FF125" s="22">
        <v>0</v>
      </c>
      <c r="FG125" s="22">
        <v>0</v>
      </c>
      <c r="FH125" s="22">
        <v>0</v>
      </c>
      <c r="FI125" s="6">
        <v>4</v>
      </c>
      <c r="FJ125" s="6">
        <f t="shared" si="146"/>
        <v>2</v>
      </c>
      <c r="FK125" s="5">
        <v>2</v>
      </c>
      <c r="FL125" s="5">
        <v>7.28</v>
      </c>
      <c r="FM125" s="21">
        <f t="shared" si="147"/>
        <v>0.21551724137931033</v>
      </c>
      <c r="FN125" s="1">
        <v>0</v>
      </c>
      <c r="FO125" s="22">
        <v>0</v>
      </c>
      <c r="FP125" s="22">
        <v>0</v>
      </c>
      <c r="FQ125" s="1">
        <v>0</v>
      </c>
      <c r="FR125" s="1">
        <f t="shared" si="148"/>
        <v>0</v>
      </c>
      <c r="FS125" s="3">
        <f t="shared" si="149"/>
        <v>0</v>
      </c>
      <c r="FT125" s="3" t="str">
        <f t="shared" si="150"/>
        <v xml:space="preserve"> </v>
      </c>
      <c r="FW125" s="20" t="str">
        <f t="shared" si="151"/>
        <v xml:space="preserve"> </v>
      </c>
      <c r="FX125" s="5">
        <v>0</v>
      </c>
      <c r="FY125" s="5">
        <v>0</v>
      </c>
      <c r="FZ125" s="22">
        <v>0</v>
      </c>
      <c r="GA125" s="22">
        <v>4</v>
      </c>
      <c r="GB125" s="22">
        <v>0</v>
      </c>
      <c r="GC125" s="22">
        <v>3</v>
      </c>
      <c r="GD125" s="22">
        <v>2</v>
      </c>
      <c r="GE125" s="22">
        <v>0</v>
      </c>
      <c r="GF125" s="22">
        <v>0</v>
      </c>
      <c r="GG125" s="22">
        <v>0</v>
      </c>
      <c r="GH125" s="1">
        <v>0</v>
      </c>
      <c r="GI125" s="1">
        <v>0</v>
      </c>
      <c r="GJ125" s="1">
        <v>1</v>
      </c>
      <c r="GK125" s="1">
        <v>0</v>
      </c>
      <c r="GN125" s="31" t="str">
        <f t="shared" si="152"/>
        <v xml:space="preserve"> 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32" t="str">
        <f t="shared" si="153"/>
        <v xml:space="preserve"> </v>
      </c>
      <c r="GW125" s="9">
        <f t="shared" si="154"/>
        <v>4</v>
      </c>
      <c r="GX125" s="10">
        <v>0</v>
      </c>
      <c r="GY125" s="10">
        <v>0</v>
      </c>
      <c r="GZ125" s="10">
        <v>-0.1</v>
      </c>
      <c r="HA125" s="29">
        <f t="shared" si="155"/>
        <v>-0.05</v>
      </c>
      <c r="HB125" s="29">
        <f t="shared" si="156"/>
        <v>-0.37894736842185039</v>
      </c>
      <c r="HC125">
        <v>0.30000000000000004</v>
      </c>
      <c r="HD125">
        <v>0.30000000000000004</v>
      </c>
      <c r="HE125">
        <v>-0.7</v>
      </c>
      <c r="HF125">
        <v>-0.1</v>
      </c>
      <c r="HG125">
        <v>-0.1</v>
      </c>
      <c r="HH125">
        <v>0</v>
      </c>
      <c r="HI125">
        <v>-0.2</v>
      </c>
      <c r="HJ125" s="11">
        <f t="shared" si="157"/>
        <v>-0.1</v>
      </c>
      <c r="HK125" s="11">
        <f t="shared" si="158"/>
        <v>-0.75789473684370079</v>
      </c>
      <c r="HL125">
        <v>69</v>
      </c>
      <c r="HM125">
        <v>0</v>
      </c>
      <c r="HN125">
        <v>0</v>
      </c>
      <c r="HO125">
        <v>32</v>
      </c>
      <c r="HP125" t="s">
        <v>890</v>
      </c>
      <c r="HQ125" s="33">
        <v>418182</v>
      </c>
      <c r="HR125" s="33">
        <v>0</v>
      </c>
      <c r="HS125" s="30">
        <f t="shared" si="159"/>
        <v>-0.32239499778270514</v>
      </c>
    </row>
    <row r="126" spans="1:227" x14ac:dyDescent="0.2">
      <c r="A126" s="1">
        <v>10</v>
      </c>
      <c r="B126" s="2" t="s">
        <v>891</v>
      </c>
      <c r="C126" s="2" t="s">
        <v>892</v>
      </c>
      <c r="E126" s="2" t="s">
        <v>893</v>
      </c>
      <c r="F126" s="2">
        <v>71</v>
      </c>
      <c r="G126" s="2">
        <v>201</v>
      </c>
      <c r="H126" s="2" t="s">
        <v>231</v>
      </c>
      <c r="J126" s="3">
        <v>28</v>
      </c>
      <c r="K126" s="5" t="s">
        <v>894</v>
      </c>
      <c r="L126" s="5" t="s">
        <v>895</v>
      </c>
      <c r="M126" s="5" t="s">
        <v>896</v>
      </c>
      <c r="N126" s="5" t="s">
        <v>286</v>
      </c>
      <c r="O126" s="2" t="s">
        <v>286</v>
      </c>
      <c r="P126" s="2" t="s">
        <v>314</v>
      </c>
      <c r="Q126" s="1">
        <v>39</v>
      </c>
      <c r="R126" s="1">
        <v>9</v>
      </c>
      <c r="S126" s="1">
        <v>8</v>
      </c>
      <c r="T126" s="1">
        <v>17</v>
      </c>
      <c r="U126" s="1">
        <v>-13</v>
      </c>
      <c r="V126" s="1">
        <v>51</v>
      </c>
      <c r="W126" s="20">
        <f t="shared" si="80"/>
        <v>0.17647058823529413</v>
      </c>
      <c r="X126" s="6">
        <v>512.48333333330004</v>
      </c>
      <c r="Y126" s="6">
        <f t="shared" si="81"/>
        <v>13.140598290597437</v>
      </c>
      <c r="Z126" s="1">
        <v>699</v>
      </c>
      <c r="AA126" s="6">
        <f t="shared" si="82"/>
        <v>17.923076923076923</v>
      </c>
      <c r="AB126" s="8">
        <f t="shared" si="83"/>
        <v>0.73316642823075828</v>
      </c>
      <c r="AC126" s="3">
        <f t="shared" si="84"/>
        <v>29.125</v>
      </c>
      <c r="AD126" s="8">
        <f t="shared" si="85"/>
        <v>3.4098669875445315</v>
      </c>
      <c r="AE126" s="20">
        <f t="shared" si="86"/>
        <v>0.375</v>
      </c>
      <c r="AF126" s="20">
        <f t="shared" si="87"/>
        <v>0.33333333333333331</v>
      </c>
      <c r="AG126" s="20">
        <f t="shared" si="88"/>
        <v>0.70833333333333326</v>
      </c>
      <c r="AH126" s="3">
        <f t="shared" si="89"/>
        <v>125</v>
      </c>
      <c r="AI126" s="3">
        <f t="shared" si="90"/>
        <v>58</v>
      </c>
      <c r="AJ126" s="3">
        <f t="shared" si="91"/>
        <v>67</v>
      </c>
      <c r="AK126" s="20">
        <f t="shared" si="92"/>
        <v>0.46400000000000002</v>
      </c>
      <c r="AL126" s="6">
        <v>5</v>
      </c>
      <c r="AM126" s="1">
        <v>7</v>
      </c>
      <c r="AN126" s="1">
        <v>4</v>
      </c>
      <c r="AO126" s="1">
        <v>29</v>
      </c>
      <c r="AP126" s="1">
        <v>8</v>
      </c>
      <c r="AQ126" s="1">
        <v>8</v>
      </c>
      <c r="AR126" s="6">
        <f t="shared" si="93"/>
        <v>0.81953884679181876</v>
      </c>
      <c r="AS126" s="6">
        <f t="shared" si="94"/>
        <v>0.46830791245246789</v>
      </c>
      <c r="AT126" s="6">
        <f t="shared" si="95"/>
        <v>3.3952323652803926</v>
      </c>
      <c r="AU126" s="6">
        <f t="shared" si="96"/>
        <v>0.93661582490493578</v>
      </c>
      <c r="AV126" s="6">
        <f t="shared" si="97"/>
        <v>0.93661582490493578</v>
      </c>
      <c r="AW126" s="1">
        <v>14</v>
      </c>
      <c r="AX126" s="1">
        <v>7</v>
      </c>
      <c r="AY126" s="1">
        <v>0</v>
      </c>
      <c r="AZ126" s="1">
        <v>0</v>
      </c>
      <c r="BA126" s="1">
        <v>0</v>
      </c>
      <c r="BB126" s="1">
        <v>0</v>
      </c>
      <c r="BC126" s="7">
        <f>(EA126+FH126+GG126)-(DZ126+FG126+GF126)-((BD126/60)*(0.11)+(EF126/60)*(-0.14)+(FI126/60)*(0.13))</f>
        <v>-2.6754833333333163</v>
      </c>
      <c r="BD126" s="6">
        <v>448.56666666669997</v>
      </c>
      <c r="BE126" s="6">
        <f t="shared" si="99"/>
        <v>11.501709401710256</v>
      </c>
      <c r="BF126" s="5">
        <v>11.44</v>
      </c>
      <c r="BG126" s="5">
        <v>37.28</v>
      </c>
      <c r="BH126" s="21">
        <f t="shared" si="100"/>
        <v>0.2348111658456486</v>
      </c>
      <c r="BI126" s="1">
        <v>8</v>
      </c>
      <c r="BJ126" s="22">
        <v>2</v>
      </c>
      <c r="BK126" s="22">
        <v>3</v>
      </c>
      <c r="BL126" s="1">
        <v>5</v>
      </c>
      <c r="BM126" s="1">
        <f t="shared" si="101"/>
        <v>13</v>
      </c>
      <c r="BN126" s="8">
        <f t="shared" si="102"/>
        <v>1.738871962547244</v>
      </c>
      <c r="BO126" s="3">
        <f t="shared" si="103"/>
        <v>23.75</v>
      </c>
      <c r="BP126" s="20">
        <f t="shared" si="104"/>
        <v>0.5</v>
      </c>
      <c r="BQ126" s="20">
        <f t="shared" si="105"/>
        <v>0.3125</v>
      </c>
      <c r="BR126" s="20">
        <f t="shared" si="106"/>
        <v>0.8125</v>
      </c>
      <c r="BS126" s="3">
        <f t="shared" si="107"/>
        <v>93</v>
      </c>
      <c r="BT126" s="1">
        <v>38</v>
      </c>
      <c r="BU126" s="1">
        <v>55</v>
      </c>
      <c r="BV126" s="20">
        <f t="shared" si="108"/>
        <v>0.40860215053763443</v>
      </c>
      <c r="BW126" s="5">
        <v>58</v>
      </c>
      <c r="BX126" s="5">
        <v>68</v>
      </c>
      <c r="BY126" s="21">
        <f t="shared" si="109"/>
        <v>0.29577464788732394</v>
      </c>
      <c r="BZ126" s="5">
        <v>83</v>
      </c>
      <c r="CA126" s="5">
        <v>79</v>
      </c>
      <c r="CB126" s="23">
        <f t="shared" si="110"/>
        <v>0.38028169014084506</v>
      </c>
      <c r="CC126" s="5">
        <v>60</v>
      </c>
      <c r="CD126" s="5">
        <v>78</v>
      </c>
      <c r="CE126" s="23">
        <f t="shared" si="111"/>
        <v>0.323943661971831</v>
      </c>
      <c r="CF126" s="23">
        <f t="shared" si="112"/>
        <v>0.4375</v>
      </c>
      <c r="CG126" s="24">
        <v>3</v>
      </c>
      <c r="CH126" s="5">
        <v>169</v>
      </c>
      <c r="CI126" s="5">
        <v>163</v>
      </c>
      <c r="CJ126" s="5">
        <v>146</v>
      </c>
      <c r="CK126">
        <v>15.538605029999999</v>
      </c>
      <c r="CL126" s="5">
        <v>-0.52700000000000002</v>
      </c>
      <c r="CM126" s="5">
        <v>10</v>
      </c>
      <c r="CN126" s="5">
        <v>-0.7</v>
      </c>
      <c r="CO126" s="5">
        <v>0.99</v>
      </c>
      <c r="CP126" s="5">
        <v>-4.83</v>
      </c>
      <c r="CQ126" s="21">
        <f t="shared" si="113"/>
        <v>8.4210526315789472E-2</v>
      </c>
      <c r="CR126" s="25">
        <f t="shared" si="114"/>
        <v>0.8657407407407407</v>
      </c>
      <c r="CS126" s="22">
        <f t="shared" si="115"/>
        <v>874.16179337231961</v>
      </c>
      <c r="CT126" s="21">
        <f t="shared" si="116"/>
        <v>-5.0048732943469829E-2</v>
      </c>
      <c r="CU126" s="26">
        <f t="shared" si="117"/>
        <v>2.1516944593867673</v>
      </c>
      <c r="CV126" s="27">
        <f t="shared" si="118"/>
        <v>3.8999462076385156</v>
      </c>
      <c r="CW126" s="27">
        <f t="shared" si="119"/>
        <v>25.551371705217861</v>
      </c>
      <c r="CX126" s="27">
        <f t="shared" si="120"/>
        <v>29.047875201721357</v>
      </c>
      <c r="CY126" s="27">
        <f t="shared" si="121"/>
        <v>48.413125336202263</v>
      </c>
      <c r="CZ126" s="27">
        <f t="shared" si="122"/>
        <v>54.464766003227545</v>
      </c>
      <c r="DA126" s="28">
        <f t="shared" si="123"/>
        <v>-6.051640667025282</v>
      </c>
      <c r="DB126" s="5">
        <v>16</v>
      </c>
      <c r="DC126" s="5">
        <v>29</v>
      </c>
      <c r="DD126" s="22">
        <v>174</v>
      </c>
      <c r="DE126" s="22">
        <v>187</v>
      </c>
      <c r="DF126" s="22">
        <v>81</v>
      </c>
      <c r="DG126" s="22">
        <v>81</v>
      </c>
      <c r="DH126" s="22">
        <v>108</v>
      </c>
      <c r="DI126" s="22">
        <v>89</v>
      </c>
      <c r="DJ126" s="29">
        <f t="shared" si="124"/>
        <v>-0.51164066702527933</v>
      </c>
      <c r="DK126" s="27">
        <f t="shared" si="125"/>
        <v>2.2284582370419281</v>
      </c>
      <c r="DL126" s="27">
        <f t="shared" si="126"/>
        <v>3.2601518653020798</v>
      </c>
      <c r="DM126" s="27">
        <f t="shared" si="127"/>
        <v>28.433476394849784</v>
      </c>
      <c r="DN126" s="27">
        <f t="shared" si="128"/>
        <v>29.258831297457906</v>
      </c>
      <c r="DO126" s="27">
        <f t="shared" si="129"/>
        <v>52.244965335094086</v>
      </c>
      <c r="DP126" s="27">
        <f t="shared" si="130"/>
        <v>56.454275338395504</v>
      </c>
      <c r="DQ126" s="30">
        <f t="shared" si="131"/>
        <v>-1.8423306637238639</v>
      </c>
      <c r="DR126" s="5">
        <v>54</v>
      </c>
      <c r="DS126" s="5">
        <v>79</v>
      </c>
      <c r="DT126" s="5">
        <v>635</v>
      </c>
      <c r="DU126" s="5">
        <v>630</v>
      </c>
      <c r="DV126" s="5">
        <v>252</v>
      </c>
      <c r="DW126" s="5">
        <v>298</v>
      </c>
      <c r="DX126" s="5">
        <v>361</v>
      </c>
      <c r="DY126" s="5">
        <v>325</v>
      </c>
      <c r="DZ126" s="22">
        <v>6</v>
      </c>
      <c r="EA126" s="22">
        <v>4</v>
      </c>
      <c r="EB126" s="22">
        <f t="shared" si="132"/>
        <v>-2</v>
      </c>
      <c r="EC126" s="26">
        <f t="shared" si="133"/>
        <v>0.80255629040642029</v>
      </c>
      <c r="ED126" s="27">
        <f t="shared" si="134"/>
        <v>0.53503752693761353</v>
      </c>
      <c r="EE126" s="27">
        <f t="shared" si="135"/>
        <v>-0.26751876346880676</v>
      </c>
      <c r="EF126" s="6">
        <v>63.416666666700003</v>
      </c>
      <c r="EG126" s="6">
        <f t="shared" si="136"/>
        <v>1.6260683760692309</v>
      </c>
      <c r="EH126" s="5">
        <v>1.57</v>
      </c>
      <c r="EI126" s="5">
        <v>3.76</v>
      </c>
      <c r="EJ126" s="21">
        <f t="shared" si="137"/>
        <v>0.29455909943714825</v>
      </c>
      <c r="EK126" s="1">
        <v>1</v>
      </c>
      <c r="EL126" s="22">
        <v>1</v>
      </c>
      <c r="EM126" s="22">
        <v>2</v>
      </c>
      <c r="EN126" s="1">
        <v>3</v>
      </c>
      <c r="EO126" s="3">
        <f t="shared" si="138"/>
        <v>4</v>
      </c>
      <c r="EP126" s="6">
        <f t="shared" si="139"/>
        <v>3.7844940867259997</v>
      </c>
      <c r="EQ126" s="3">
        <f t="shared" si="140"/>
        <v>5.375</v>
      </c>
      <c r="ER126" s="20">
        <f t="shared" si="141"/>
        <v>0.125</v>
      </c>
      <c r="ES126" s="20">
        <f t="shared" si="142"/>
        <v>0.375</v>
      </c>
      <c r="ET126" s="20">
        <f t="shared" si="143"/>
        <v>0.5</v>
      </c>
      <c r="EU126" s="3">
        <f t="shared" si="144"/>
        <v>30</v>
      </c>
      <c r="EV126" s="1">
        <v>20</v>
      </c>
      <c r="EW126" s="1">
        <v>10</v>
      </c>
      <c r="EX126" s="20">
        <f t="shared" si="145"/>
        <v>0.66666666666666663</v>
      </c>
      <c r="EY126" s="5">
        <v>8</v>
      </c>
      <c r="EZ126" s="5">
        <v>0</v>
      </c>
      <c r="FA126" s="22">
        <v>35</v>
      </c>
      <c r="FB126" s="22">
        <v>6</v>
      </c>
      <c r="FC126" s="22">
        <v>18</v>
      </c>
      <c r="FD126" s="22">
        <v>3</v>
      </c>
      <c r="FE126" s="22">
        <v>1</v>
      </c>
      <c r="FF126" s="22">
        <v>21</v>
      </c>
      <c r="FG126" s="22">
        <v>0</v>
      </c>
      <c r="FH126" s="22">
        <v>0</v>
      </c>
      <c r="FI126" s="6">
        <v>0.5</v>
      </c>
      <c r="FJ126" s="6">
        <f t="shared" si="146"/>
        <v>1.282051282051282E-2</v>
      </c>
      <c r="FK126" s="5">
        <v>0.01</v>
      </c>
      <c r="FL126" s="5">
        <v>4.99</v>
      </c>
      <c r="FM126" s="21">
        <f t="shared" si="147"/>
        <v>2E-3</v>
      </c>
      <c r="FN126" s="1">
        <v>0</v>
      </c>
      <c r="FO126" s="22">
        <v>0</v>
      </c>
      <c r="FP126" s="22">
        <v>0</v>
      </c>
      <c r="FQ126" s="1">
        <v>0</v>
      </c>
      <c r="FR126" s="1">
        <f t="shared" si="148"/>
        <v>0</v>
      </c>
      <c r="FS126" s="3">
        <f t="shared" si="149"/>
        <v>0</v>
      </c>
      <c r="FT126" s="3">
        <f t="shared" si="150"/>
        <v>2</v>
      </c>
      <c r="FU126" s="1">
        <v>0</v>
      </c>
      <c r="FV126" s="1">
        <v>2</v>
      </c>
      <c r="FW126" s="20">
        <f t="shared" si="151"/>
        <v>0</v>
      </c>
      <c r="FX126" s="5">
        <v>0</v>
      </c>
      <c r="FY126" s="5">
        <v>0</v>
      </c>
      <c r="FZ126" s="22">
        <v>0</v>
      </c>
      <c r="GA126" s="22">
        <v>0</v>
      </c>
      <c r="GB126" s="22">
        <v>0</v>
      </c>
      <c r="GC126" s="22">
        <v>0</v>
      </c>
      <c r="GD126" s="22">
        <v>0</v>
      </c>
      <c r="GE126" s="22">
        <v>0</v>
      </c>
      <c r="GF126" s="22">
        <v>0</v>
      </c>
      <c r="GG126" s="22">
        <v>0</v>
      </c>
      <c r="GH126" s="1">
        <v>24</v>
      </c>
      <c r="GI126" s="1">
        <v>8</v>
      </c>
      <c r="GJ126" s="1">
        <v>29</v>
      </c>
      <c r="GK126" s="1">
        <v>0</v>
      </c>
      <c r="GL126" s="1">
        <v>1</v>
      </c>
      <c r="GM126" s="1">
        <v>0</v>
      </c>
      <c r="GN126" s="31">
        <f t="shared" si="152"/>
        <v>0</v>
      </c>
      <c r="GO126" s="1">
        <v>0</v>
      </c>
      <c r="GP126" s="1">
        <v>3</v>
      </c>
      <c r="GQ126" s="1">
        <v>0</v>
      </c>
      <c r="GR126" s="1">
        <v>0</v>
      </c>
      <c r="GS126" s="1">
        <v>1</v>
      </c>
      <c r="GT126" s="1">
        <v>0</v>
      </c>
      <c r="GU126" s="1">
        <v>0</v>
      </c>
      <c r="GV126" s="32" t="str">
        <f t="shared" si="153"/>
        <v xml:space="preserve"> </v>
      </c>
      <c r="GW126" s="9">
        <f t="shared" si="154"/>
        <v>2</v>
      </c>
      <c r="GX126" s="10">
        <v>1.4</v>
      </c>
      <c r="GY126" s="10">
        <v>0</v>
      </c>
      <c r="GZ126" s="10">
        <v>1.5</v>
      </c>
      <c r="HA126" s="29">
        <f t="shared" si="155"/>
        <v>3.8461538461538464E-2</v>
      </c>
      <c r="HB126" s="29">
        <f t="shared" si="156"/>
        <v>0.17561546716967547</v>
      </c>
      <c r="HC126">
        <v>12.1</v>
      </c>
      <c r="HD126">
        <v>9.6999999999999993</v>
      </c>
      <c r="HE126">
        <v>-6</v>
      </c>
      <c r="HF126">
        <v>1.9</v>
      </c>
      <c r="HG126">
        <v>-0.2</v>
      </c>
      <c r="HH126">
        <v>-0.30000000000000004</v>
      </c>
      <c r="HI126">
        <v>1.4</v>
      </c>
      <c r="HJ126" s="11">
        <f t="shared" si="157"/>
        <v>3.5897435897435895E-2</v>
      </c>
      <c r="HK126" s="11">
        <f t="shared" si="158"/>
        <v>0.16390776935836376</v>
      </c>
      <c r="HL126">
        <v>99</v>
      </c>
      <c r="HM126">
        <v>0</v>
      </c>
      <c r="HN126">
        <v>0</v>
      </c>
      <c r="HO126">
        <v>3</v>
      </c>
      <c r="HP126" t="s">
        <v>897</v>
      </c>
      <c r="HQ126" s="33">
        <v>925000</v>
      </c>
      <c r="HR126" s="33">
        <v>2850000</v>
      </c>
      <c r="HS126" s="30">
        <f t="shared" si="159"/>
        <v>0.65365853658536599</v>
      </c>
    </row>
    <row r="127" spans="1:227" x14ac:dyDescent="0.2">
      <c r="A127" s="1">
        <v>33</v>
      </c>
      <c r="B127" s="2" t="s">
        <v>898</v>
      </c>
      <c r="C127" s="2" t="s">
        <v>899</v>
      </c>
      <c r="E127" s="2" t="s">
        <v>900</v>
      </c>
      <c r="F127" s="2">
        <v>81</v>
      </c>
      <c r="G127" s="2">
        <v>255</v>
      </c>
      <c r="H127" s="2" t="s">
        <v>231</v>
      </c>
      <c r="J127" s="3">
        <v>36</v>
      </c>
      <c r="K127" s="5" t="s">
        <v>901</v>
      </c>
      <c r="L127" s="5" t="s">
        <v>902</v>
      </c>
      <c r="M127" s="5" t="s">
        <v>903</v>
      </c>
      <c r="N127" s="5" t="s">
        <v>463</v>
      </c>
      <c r="O127" s="2" t="s">
        <v>463</v>
      </c>
      <c r="P127" s="2" t="s">
        <v>271</v>
      </c>
      <c r="Q127" s="1">
        <v>48</v>
      </c>
      <c r="R127" s="1">
        <v>7</v>
      </c>
      <c r="S127" s="1">
        <v>12</v>
      </c>
      <c r="T127" s="1">
        <v>19</v>
      </c>
      <c r="U127" s="1">
        <v>14</v>
      </c>
      <c r="V127" s="1">
        <v>119</v>
      </c>
      <c r="W127" s="20">
        <f t="shared" si="80"/>
        <v>5.8823529411764705E-2</v>
      </c>
      <c r="X127" s="6">
        <v>1196.9333333333</v>
      </c>
      <c r="Y127" s="6">
        <f t="shared" si="81"/>
        <v>24.936111111110417</v>
      </c>
      <c r="Z127" s="1">
        <v>1386</v>
      </c>
      <c r="AA127" s="6">
        <f t="shared" si="82"/>
        <v>28.875</v>
      </c>
      <c r="AB127" s="8">
        <f t="shared" si="83"/>
        <v>0.86358826358823948</v>
      </c>
      <c r="AC127" s="3">
        <f t="shared" si="84"/>
        <v>121.02906976744185</v>
      </c>
      <c r="AD127" s="8">
        <f t="shared" si="85"/>
        <v>6.0669579364320327</v>
      </c>
      <c r="AE127" s="20">
        <f t="shared" si="86"/>
        <v>0.13207547169811321</v>
      </c>
      <c r="AF127" s="20">
        <f t="shared" si="87"/>
        <v>0.22641509433962265</v>
      </c>
      <c r="AG127" s="20">
        <f t="shared" si="88"/>
        <v>0.35849056603773588</v>
      </c>
      <c r="AH127" s="3" t="e">
        <f t="shared" si="89"/>
        <v>#VALUE!</v>
      </c>
      <c r="AI127" s="3" t="str">
        <f t="shared" si="90"/>
        <v xml:space="preserve"> </v>
      </c>
      <c r="AJ127" s="3" t="str">
        <f t="shared" si="91"/>
        <v xml:space="preserve"> </v>
      </c>
      <c r="AK127" s="20" t="e">
        <f t="shared" si="92"/>
        <v>#VALUE!</v>
      </c>
      <c r="AL127" s="6">
        <v>0</v>
      </c>
      <c r="AM127" s="1">
        <v>101</v>
      </c>
      <c r="AN127" s="1">
        <v>64</v>
      </c>
      <c r="AO127" s="1">
        <v>54</v>
      </c>
      <c r="AP127" s="1">
        <v>34</v>
      </c>
      <c r="AQ127" s="1">
        <v>12</v>
      </c>
      <c r="AR127" s="6">
        <f t="shared" si="93"/>
        <v>5.0629386209202707</v>
      </c>
      <c r="AS127" s="6">
        <f t="shared" si="94"/>
        <v>3.2081987300880921</v>
      </c>
      <c r="AT127" s="6">
        <f t="shared" si="95"/>
        <v>2.7069176785118279</v>
      </c>
      <c r="AU127" s="6">
        <f t="shared" si="96"/>
        <v>1.7043555753592989</v>
      </c>
      <c r="AV127" s="6">
        <f t="shared" si="97"/>
        <v>0.60153726189151724</v>
      </c>
      <c r="AW127" s="1">
        <v>70</v>
      </c>
      <c r="AX127" s="1">
        <v>25</v>
      </c>
      <c r="AY127" s="1">
        <v>2</v>
      </c>
      <c r="AZ127" s="1">
        <v>1</v>
      </c>
      <c r="BA127" s="1">
        <v>0</v>
      </c>
      <c r="BB127" s="1">
        <v>0</v>
      </c>
      <c r="BC127" s="7">
        <f>(EA127+FH127+GG127)-(DZ127+FG127+GF127)-((BD127/60)*(-0.29)+(EF127/60)*0.11+(FI127/60)*(-0.33))</f>
        <v>-8.8991888888887676</v>
      </c>
      <c r="BD127" s="6">
        <v>925.3</v>
      </c>
      <c r="BE127" s="6">
        <f t="shared" si="99"/>
        <v>19.277083333333334</v>
      </c>
      <c r="BF127" s="5">
        <v>18.55</v>
      </c>
      <c r="BG127" s="5">
        <v>30.57</v>
      </c>
      <c r="BH127" s="21">
        <f t="shared" si="100"/>
        <v>0.37764657980456023</v>
      </c>
      <c r="BI127" s="1">
        <v>4</v>
      </c>
      <c r="BJ127" s="22">
        <v>8</v>
      </c>
      <c r="BK127" s="22">
        <v>2</v>
      </c>
      <c r="BL127" s="1">
        <v>10</v>
      </c>
      <c r="BM127" s="1">
        <f t="shared" si="101"/>
        <v>14</v>
      </c>
      <c r="BN127" s="8">
        <f t="shared" si="102"/>
        <v>0.90781368204906521</v>
      </c>
      <c r="BO127" s="3">
        <f t="shared" si="103"/>
        <v>92.279069767441854</v>
      </c>
      <c r="BP127" s="20">
        <f t="shared" si="104"/>
        <v>9.3023255813953487E-2</v>
      </c>
      <c r="BQ127" s="20">
        <f t="shared" si="105"/>
        <v>0.23255813953488372</v>
      </c>
      <c r="BR127" s="20">
        <f t="shared" si="106"/>
        <v>0.32558139534883723</v>
      </c>
      <c r="BS127" s="3" t="str">
        <f t="shared" si="107"/>
        <v xml:space="preserve"> </v>
      </c>
      <c r="BV127" s="20" t="str">
        <f t="shared" si="108"/>
        <v xml:space="preserve"> </v>
      </c>
      <c r="BW127" s="5">
        <v>153</v>
      </c>
      <c r="BX127" s="5">
        <v>122</v>
      </c>
      <c r="BY127" s="21">
        <f t="shared" si="109"/>
        <v>0.29224229543039321</v>
      </c>
      <c r="BZ127" s="5">
        <v>192</v>
      </c>
      <c r="CA127" s="5">
        <v>133</v>
      </c>
      <c r="CB127" s="23">
        <f t="shared" si="110"/>
        <v>0.34537725823591925</v>
      </c>
      <c r="CC127" s="5">
        <v>180</v>
      </c>
      <c r="CD127" s="5">
        <v>161</v>
      </c>
      <c r="CE127" s="23">
        <f t="shared" si="111"/>
        <v>0.36238044633368754</v>
      </c>
      <c r="CF127" s="23">
        <f t="shared" si="112"/>
        <v>0.45833333333333331</v>
      </c>
      <c r="CG127" s="24">
        <v>2</v>
      </c>
      <c r="CH127" s="5">
        <v>308</v>
      </c>
      <c r="CI127" s="5">
        <v>344</v>
      </c>
      <c r="CJ127" s="5">
        <v>293</v>
      </c>
      <c r="CK127">
        <v>16.47157026</v>
      </c>
      <c r="CL127" s="5">
        <v>1.2070000000000001</v>
      </c>
      <c r="CM127" s="5">
        <v>1</v>
      </c>
      <c r="CN127" s="5">
        <v>-0.14200000000000002</v>
      </c>
      <c r="CO127" s="5">
        <v>3.7279999999999998</v>
      </c>
      <c r="CP127" s="5">
        <v>12.728999999999999</v>
      </c>
      <c r="CQ127" s="21">
        <f t="shared" si="113"/>
        <v>8.669354838709678E-2</v>
      </c>
      <c r="CR127" s="25">
        <f t="shared" si="114"/>
        <v>0.92990654205607481</v>
      </c>
      <c r="CS127" s="22">
        <f t="shared" si="115"/>
        <v>938.57589689478448</v>
      </c>
      <c r="CT127" s="21">
        <f t="shared" si="116"/>
        <v>1.6600090443171595E-2</v>
      </c>
      <c r="CU127" s="26">
        <f t="shared" si="117"/>
        <v>2.8975741239892181</v>
      </c>
      <c r="CV127" s="27">
        <f t="shared" si="118"/>
        <v>2.0215633423180592</v>
      </c>
      <c r="CW127" s="27">
        <f t="shared" si="119"/>
        <v>33.423180592991912</v>
      </c>
      <c r="CX127" s="27">
        <f t="shared" si="120"/>
        <v>28.840970350404309</v>
      </c>
      <c r="CY127" s="27">
        <f t="shared" si="121"/>
        <v>64.824797843665763</v>
      </c>
      <c r="CZ127" s="27">
        <f t="shared" si="122"/>
        <v>50.539083557951471</v>
      </c>
      <c r="DA127" s="28">
        <f t="shared" si="123"/>
        <v>14.285714285714292</v>
      </c>
      <c r="DB127" s="5">
        <v>43</v>
      </c>
      <c r="DC127" s="5">
        <v>30</v>
      </c>
      <c r="DD127" s="22">
        <v>453</v>
      </c>
      <c r="DE127" s="22">
        <v>398</v>
      </c>
      <c r="DF127" s="22">
        <v>232</v>
      </c>
      <c r="DG127" s="22">
        <v>142</v>
      </c>
      <c r="DH127" s="22">
        <v>180</v>
      </c>
      <c r="DI127" s="22">
        <v>234</v>
      </c>
      <c r="DJ127" s="29">
        <f t="shared" si="124"/>
        <v>2.3247142857142933</v>
      </c>
      <c r="DK127" s="27">
        <f t="shared" si="125"/>
        <v>2.3716061498200851</v>
      </c>
      <c r="DL127" s="27">
        <f t="shared" si="126"/>
        <v>2.0444880601897282</v>
      </c>
      <c r="DM127" s="27">
        <f t="shared" si="127"/>
        <v>31.97579326136735</v>
      </c>
      <c r="DN127" s="27">
        <f t="shared" si="128"/>
        <v>27.764147857376511</v>
      </c>
      <c r="DO127" s="27">
        <f t="shared" si="129"/>
        <v>61.089303238469085</v>
      </c>
      <c r="DP127" s="27">
        <f t="shared" si="130"/>
        <v>52.952240758913959</v>
      </c>
      <c r="DQ127" s="30">
        <f t="shared" si="131"/>
        <v>6.1486518061591653</v>
      </c>
      <c r="DR127" s="5">
        <v>58</v>
      </c>
      <c r="DS127" s="5">
        <v>50</v>
      </c>
      <c r="DT127" s="5">
        <v>724</v>
      </c>
      <c r="DU127" s="5">
        <v>629</v>
      </c>
      <c r="DV127" s="5">
        <v>284</v>
      </c>
      <c r="DW127" s="5">
        <v>264</v>
      </c>
      <c r="DX127" s="5">
        <v>352</v>
      </c>
      <c r="DY127" s="5">
        <v>428</v>
      </c>
      <c r="DZ127" s="22">
        <v>16</v>
      </c>
      <c r="EA127" s="22">
        <v>4</v>
      </c>
      <c r="EB127" s="22">
        <f t="shared" si="132"/>
        <v>-12</v>
      </c>
      <c r="EC127" s="26">
        <f t="shared" si="133"/>
        <v>1.0375013509132174</v>
      </c>
      <c r="ED127" s="27">
        <f t="shared" si="134"/>
        <v>0.25937533772830434</v>
      </c>
      <c r="EE127" s="27">
        <f t="shared" si="135"/>
        <v>-0.77812601318491303</v>
      </c>
      <c r="EF127" s="6">
        <v>118.0166666667</v>
      </c>
      <c r="EG127" s="6">
        <f t="shared" si="136"/>
        <v>2.4586805555562501</v>
      </c>
      <c r="EH127" s="5">
        <v>2.35</v>
      </c>
      <c r="EI127" s="5">
        <v>1.8</v>
      </c>
      <c r="EJ127" s="21">
        <f t="shared" si="137"/>
        <v>0.56626506024096379</v>
      </c>
      <c r="EK127" s="1">
        <v>3</v>
      </c>
      <c r="EL127" s="22">
        <v>1</v>
      </c>
      <c r="EM127" s="22">
        <v>0</v>
      </c>
      <c r="EN127" s="1">
        <v>1</v>
      </c>
      <c r="EO127" s="3">
        <f t="shared" si="138"/>
        <v>4</v>
      </c>
      <c r="EP127" s="6">
        <f t="shared" si="139"/>
        <v>2.033611071881928</v>
      </c>
      <c r="EQ127" s="3">
        <f t="shared" si="140"/>
        <v>11.75</v>
      </c>
      <c r="ER127" s="20">
        <f t="shared" si="141"/>
        <v>0.375</v>
      </c>
      <c r="ES127" s="20">
        <f t="shared" si="142"/>
        <v>0.125</v>
      </c>
      <c r="ET127" s="20">
        <f t="shared" si="143"/>
        <v>0.5</v>
      </c>
      <c r="EU127" s="3" t="str">
        <f t="shared" si="144"/>
        <v xml:space="preserve"> </v>
      </c>
      <c r="EX127" s="20" t="str">
        <f t="shared" si="145"/>
        <v xml:space="preserve"> </v>
      </c>
      <c r="EY127" s="5">
        <v>8</v>
      </c>
      <c r="EZ127" s="5">
        <v>1</v>
      </c>
      <c r="FA127" s="22">
        <v>86</v>
      </c>
      <c r="FB127" s="22">
        <v>18</v>
      </c>
      <c r="FC127" s="22">
        <v>27</v>
      </c>
      <c r="FD127" s="22">
        <v>3</v>
      </c>
      <c r="FE127" s="22">
        <v>4</v>
      </c>
      <c r="FF127" s="22">
        <v>37</v>
      </c>
      <c r="FG127" s="22">
        <v>0</v>
      </c>
      <c r="FH127" s="22">
        <v>0</v>
      </c>
      <c r="FI127" s="6">
        <v>153.61666666670001</v>
      </c>
      <c r="FJ127" s="6">
        <f t="shared" si="146"/>
        <v>3.2003472222229168</v>
      </c>
      <c r="FK127" s="5">
        <v>3.07</v>
      </c>
      <c r="FL127" s="5">
        <v>2.48</v>
      </c>
      <c r="FM127" s="21">
        <f t="shared" si="147"/>
        <v>0.55315315315315317</v>
      </c>
      <c r="FN127" s="1">
        <v>0</v>
      </c>
      <c r="FO127" s="22">
        <v>1</v>
      </c>
      <c r="FP127" s="22">
        <v>0</v>
      </c>
      <c r="FQ127" s="1">
        <v>1</v>
      </c>
      <c r="FR127" s="1">
        <f t="shared" si="148"/>
        <v>1</v>
      </c>
      <c r="FS127" s="3">
        <f t="shared" si="149"/>
        <v>17</v>
      </c>
      <c r="FT127" s="3" t="str">
        <f t="shared" si="150"/>
        <v xml:space="preserve"> </v>
      </c>
      <c r="FW127" s="20" t="str">
        <f t="shared" si="151"/>
        <v xml:space="preserve"> </v>
      </c>
      <c r="FX127" s="5">
        <v>2</v>
      </c>
      <c r="FY127" s="5">
        <v>11</v>
      </c>
      <c r="FZ127" s="22">
        <v>32</v>
      </c>
      <c r="GA127" s="22">
        <v>92</v>
      </c>
      <c r="GB127" s="22">
        <v>10</v>
      </c>
      <c r="GC127" s="22">
        <v>47</v>
      </c>
      <c r="GD127" s="22">
        <v>50</v>
      </c>
      <c r="GE127" s="22">
        <v>3</v>
      </c>
      <c r="GF127" s="22">
        <v>2</v>
      </c>
      <c r="GG127" s="22">
        <v>0</v>
      </c>
      <c r="GH127" s="1">
        <v>54</v>
      </c>
      <c r="GI127" s="1">
        <v>9</v>
      </c>
      <c r="GJ127" s="1">
        <v>42</v>
      </c>
      <c r="GK127" s="1">
        <v>11</v>
      </c>
      <c r="GL127" s="6"/>
      <c r="GM127" s="6"/>
      <c r="GN127" s="31" t="str">
        <f t="shared" si="152"/>
        <v xml:space="preserve"> </v>
      </c>
      <c r="GP127" s="1">
        <v>2</v>
      </c>
      <c r="GQ127" s="1">
        <v>0</v>
      </c>
      <c r="GR127" s="1">
        <v>2</v>
      </c>
      <c r="GS127" s="1">
        <v>0</v>
      </c>
      <c r="GT127" s="1">
        <v>0</v>
      </c>
      <c r="GU127" s="1">
        <v>0</v>
      </c>
      <c r="GV127" s="32" t="str">
        <f t="shared" si="153"/>
        <v xml:space="preserve"> </v>
      </c>
      <c r="GW127" s="9">
        <f t="shared" si="154"/>
        <v>6</v>
      </c>
      <c r="GX127" s="10">
        <v>1.5</v>
      </c>
      <c r="GY127" s="10">
        <v>3.7</v>
      </c>
      <c r="GZ127" s="10">
        <v>5.2</v>
      </c>
      <c r="HA127" s="29">
        <f t="shared" si="155"/>
        <v>0.10833333333333334</v>
      </c>
      <c r="HB127" s="29">
        <f t="shared" si="156"/>
        <v>0.2606661468196575</v>
      </c>
      <c r="HC127">
        <v>24.5</v>
      </c>
      <c r="HD127">
        <v>25</v>
      </c>
      <c r="HE127">
        <v>5.3</v>
      </c>
      <c r="HF127">
        <v>2.4</v>
      </c>
      <c r="HG127">
        <v>4.4000000000000004</v>
      </c>
      <c r="HH127">
        <v>0</v>
      </c>
      <c r="HI127">
        <v>6.9</v>
      </c>
      <c r="HJ127" s="11">
        <f t="shared" si="157"/>
        <v>0.14375000000000002</v>
      </c>
      <c r="HK127" s="11">
        <f t="shared" si="158"/>
        <v>0.34588392558762243</v>
      </c>
      <c r="HL127">
        <v>99</v>
      </c>
      <c r="HM127">
        <v>0</v>
      </c>
      <c r="HN127">
        <v>0</v>
      </c>
      <c r="HQ127" s="33">
        <v>6916667</v>
      </c>
      <c r="HR127" s="33">
        <v>0</v>
      </c>
      <c r="HS127" s="30">
        <f t="shared" si="159"/>
        <v>-4.3682932682926818</v>
      </c>
    </row>
    <row r="128" spans="1:227" x14ac:dyDescent="0.2">
      <c r="A128" s="1">
        <v>12</v>
      </c>
      <c r="B128" s="2" t="s">
        <v>904</v>
      </c>
      <c r="C128" s="2" t="s">
        <v>440</v>
      </c>
      <c r="D128" s="2" t="s">
        <v>379</v>
      </c>
      <c r="E128" s="2" t="s">
        <v>240</v>
      </c>
      <c r="F128" s="2">
        <v>76</v>
      </c>
      <c r="G128" s="2">
        <v>187</v>
      </c>
      <c r="H128" s="2" t="s">
        <v>249</v>
      </c>
      <c r="I128" s="2" t="s">
        <v>258</v>
      </c>
      <c r="J128" s="3">
        <v>23</v>
      </c>
      <c r="K128" s="5" t="s">
        <v>905</v>
      </c>
      <c r="L128" s="5" t="s">
        <v>906</v>
      </c>
      <c r="M128" s="5" t="s">
        <v>907</v>
      </c>
      <c r="N128" s="5" t="s">
        <v>515</v>
      </c>
      <c r="O128" s="2" t="s">
        <v>515</v>
      </c>
      <c r="P128" s="2" t="s">
        <v>254</v>
      </c>
      <c r="Q128" s="1">
        <v>7</v>
      </c>
      <c r="R128" s="1">
        <v>6</v>
      </c>
      <c r="S128" s="1">
        <v>1</v>
      </c>
      <c r="T128" s="1">
        <v>7</v>
      </c>
      <c r="U128" s="1">
        <v>3</v>
      </c>
      <c r="V128" s="1">
        <v>13</v>
      </c>
      <c r="W128" s="20">
        <f t="shared" si="80"/>
        <v>0.46153846153846156</v>
      </c>
      <c r="X128" s="6">
        <v>98.566666666700002</v>
      </c>
      <c r="Y128" s="6">
        <f t="shared" si="81"/>
        <v>14.080952380957143</v>
      </c>
      <c r="Z128" s="1">
        <v>136</v>
      </c>
      <c r="AA128" s="6">
        <f t="shared" si="82"/>
        <v>19.428571428571427</v>
      </c>
      <c r="AB128" s="8">
        <f t="shared" si="83"/>
        <v>0.72475490196102943</v>
      </c>
      <c r="AC128" s="3">
        <f t="shared" si="84"/>
        <v>5.6666666666666661</v>
      </c>
      <c r="AD128" s="8">
        <f t="shared" si="85"/>
        <v>3.4494420020279164</v>
      </c>
      <c r="AE128" s="20">
        <f t="shared" si="86"/>
        <v>0.8571428571428571</v>
      </c>
      <c r="AF128" s="20">
        <f t="shared" si="87"/>
        <v>0.14285714285714285</v>
      </c>
      <c r="AG128" s="20">
        <f t="shared" si="88"/>
        <v>1</v>
      </c>
      <c r="AH128" s="3">
        <f t="shared" si="89"/>
        <v>18</v>
      </c>
      <c r="AI128" s="3">
        <f t="shared" si="90"/>
        <v>5</v>
      </c>
      <c r="AJ128" s="3">
        <f t="shared" si="91"/>
        <v>13</v>
      </c>
      <c r="AK128" s="20">
        <f t="shared" si="92"/>
        <v>0.27777777777777779</v>
      </c>
      <c r="AL128" s="6">
        <v>4.0999999999999996</v>
      </c>
      <c r="AM128" s="1">
        <v>10</v>
      </c>
      <c r="AN128" s="1">
        <v>2</v>
      </c>
      <c r="AO128" s="1">
        <v>3</v>
      </c>
      <c r="AP128" s="1">
        <v>0</v>
      </c>
      <c r="AQ128" s="1">
        <v>1</v>
      </c>
      <c r="AR128" s="6">
        <f t="shared" si="93"/>
        <v>6.0872505918139712</v>
      </c>
      <c r="AS128" s="6">
        <f t="shared" si="94"/>
        <v>1.2174501183627942</v>
      </c>
      <c r="AT128" s="6">
        <f t="shared" si="95"/>
        <v>1.8261751775441912</v>
      </c>
      <c r="AU128" s="6">
        <f t="shared" si="96"/>
        <v>0</v>
      </c>
      <c r="AV128" s="6">
        <f t="shared" si="97"/>
        <v>0.60872505918139708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7">
        <f>(EA128+FH128+GG128)-(DZ128+FG128+GF128)-((BD128/60)*(0.11)+(EF128/60)*(-0.14)+(FI128/60)*(0.13))</f>
        <v>-0.13403888888894999</v>
      </c>
      <c r="BD128" s="6">
        <v>87.366666666699999</v>
      </c>
      <c r="BE128" s="6">
        <f t="shared" si="99"/>
        <v>12.480952380957143</v>
      </c>
      <c r="BF128" s="5">
        <v>12.48</v>
      </c>
      <c r="BG128" s="5">
        <v>36.4</v>
      </c>
      <c r="BH128" s="21">
        <f t="shared" si="100"/>
        <v>0.25531914893617025</v>
      </c>
      <c r="BI128" s="1">
        <v>5</v>
      </c>
      <c r="BJ128" s="22">
        <v>1</v>
      </c>
      <c r="BK128" s="22">
        <v>0</v>
      </c>
      <c r="BL128" s="1">
        <v>1</v>
      </c>
      <c r="BM128" s="1">
        <f t="shared" si="101"/>
        <v>6</v>
      </c>
      <c r="BN128" s="8">
        <f t="shared" si="102"/>
        <v>4.1205646699717207</v>
      </c>
      <c r="BO128" s="3">
        <f t="shared" si="103"/>
        <v>5.6666666666666661</v>
      </c>
      <c r="BP128" s="20">
        <f t="shared" si="104"/>
        <v>0.83333333333333337</v>
      </c>
      <c r="BQ128" s="20">
        <f t="shared" si="105"/>
        <v>0.16666666666666666</v>
      </c>
      <c r="BR128" s="20">
        <f t="shared" si="106"/>
        <v>1</v>
      </c>
      <c r="BS128" s="3">
        <f t="shared" si="107"/>
        <v>17</v>
      </c>
      <c r="BT128" s="1">
        <v>5</v>
      </c>
      <c r="BU128" s="1">
        <v>12</v>
      </c>
      <c r="BV128" s="20">
        <f t="shared" si="108"/>
        <v>0.29411764705882354</v>
      </c>
      <c r="BW128" s="5">
        <v>12</v>
      </c>
      <c r="BX128" s="5">
        <v>25</v>
      </c>
      <c r="BY128" s="21">
        <f t="shared" si="109"/>
        <v>0.40217391304347827</v>
      </c>
      <c r="BZ128" s="5">
        <v>10</v>
      </c>
      <c r="CA128" s="5">
        <v>8</v>
      </c>
      <c r="CB128" s="23">
        <f t="shared" si="110"/>
        <v>0.19565217391304349</v>
      </c>
      <c r="CC128" s="5">
        <v>16</v>
      </c>
      <c r="CD128" s="5">
        <v>21</v>
      </c>
      <c r="CE128" s="23">
        <f t="shared" si="111"/>
        <v>0.40217391304347827</v>
      </c>
      <c r="CF128" s="23">
        <f t="shared" si="112"/>
        <v>0.67272727272727273</v>
      </c>
      <c r="CG128" s="24">
        <v>10</v>
      </c>
      <c r="CH128" s="5">
        <v>29</v>
      </c>
      <c r="CI128" s="5">
        <v>31</v>
      </c>
      <c r="CJ128" s="5">
        <v>29</v>
      </c>
      <c r="CK128">
        <v>15.72828445</v>
      </c>
      <c r="CL128" s="5">
        <v>4.7E-2</v>
      </c>
      <c r="CM128" s="5">
        <v>8</v>
      </c>
      <c r="CN128" s="5">
        <v>0.93700000000000006</v>
      </c>
      <c r="CO128" s="5">
        <v>3.45</v>
      </c>
      <c r="CP128" s="5">
        <v>-2.048</v>
      </c>
      <c r="CQ128" s="21">
        <f t="shared" si="113"/>
        <v>0.17647058823529413</v>
      </c>
      <c r="CR128" s="25">
        <f t="shared" si="114"/>
        <v>0.94</v>
      </c>
      <c r="CS128" s="22">
        <f t="shared" si="115"/>
        <v>957.64705882352939</v>
      </c>
      <c r="CT128" s="21">
        <f t="shared" si="116"/>
        <v>0.11647058823529408</v>
      </c>
      <c r="CU128" s="26">
        <f t="shared" si="117"/>
        <v>4.1208791208791213</v>
      </c>
      <c r="CV128" s="27">
        <f t="shared" si="118"/>
        <v>2.0604395604395607</v>
      </c>
      <c r="CW128" s="27">
        <f t="shared" si="119"/>
        <v>23.35164835164835</v>
      </c>
      <c r="CX128" s="27">
        <f t="shared" si="120"/>
        <v>34.340659340659336</v>
      </c>
      <c r="CY128" s="27">
        <f t="shared" si="121"/>
        <v>47.390109890109891</v>
      </c>
      <c r="CZ128" s="27">
        <f t="shared" si="122"/>
        <v>65.934065934065941</v>
      </c>
      <c r="DA128" s="28">
        <f t="shared" si="123"/>
        <v>-18.543956043956051</v>
      </c>
      <c r="DB128" s="5">
        <v>6</v>
      </c>
      <c r="DC128" s="5">
        <v>3</v>
      </c>
      <c r="DD128" s="22">
        <v>28</v>
      </c>
      <c r="DE128" s="22">
        <v>47</v>
      </c>
      <c r="DF128" s="22">
        <v>13</v>
      </c>
      <c r="DG128" s="22">
        <v>22</v>
      </c>
      <c r="DH128" s="22">
        <v>24</v>
      </c>
      <c r="DI128" s="22">
        <v>22</v>
      </c>
      <c r="DJ128" s="29">
        <f t="shared" si="124"/>
        <v>-19.794410589410596</v>
      </c>
      <c r="DK128" s="27">
        <f t="shared" si="125"/>
        <v>3.296703296703297</v>
      </c>
      <c r="DL128" s="27">
        <f t="shared" si="126"/>
        <v>2.8257456828885403</v>
      </c>
      <c r="DM128" s="27">
        <f t="shared" si="127"/>
        <v>23.783359497645215</v>
      </c>
      <c r="DN128" s="27">
        <f t="shared" si="128"/>
        <v>28.021978021978022</v>
      </c>
      <c r="DO128" s="27">
        <f t="shared" si="129"/>
        <v>45.91836734693878</v>
      </c>
      <c r="DP128" s="27">
        <f t="shared" si="130"/>
        <v>56.043956043956044</v>
      </c>
      <c r="DQ128" s="30">
        <f t="shared" si="131"/>
        <v>-8.418367346938787</v>
      </c>
      <c r="DR128" s="5">
        <v>14</v>
      </c>
      <c r="DS128" s="5">
        <v>12</v>
      </c>
      <c r="DT128" s="5">
        <v>87</v>
      </c>
      <c r="DU128" s="5">
        <v>107</v>
      </c>
      <c r="DV128" s="5">
        <v>40</v>
      </c>
      <c r="DW128" s="5">
        <v>51</v>
      </c>
      <c r="DX128" s="5">
        <v>68</v>
      </c>
      <c r="DY128" s="5">
        <v>54</v>
      </c>
      <c r="DZ128" s="22">
        <v>0</v>
      </c>
      <c r="EA128" s="22">
        <v>0</v>
      </c>
      <c r="EB128" s="22">
        <f t="shared" si="132"/>
        <v>0</v>
      </c>
      <c r="EC128" s="26">
        <f t="shared" si="133"/>
        <v>0</v>
      </c>
      <c r="ED128" s="27">
        <f t="shared" si="134"/>
        <v>0</v>
      </c>
      <c r="EE128" s="27">
        <f t="shared" si="135"/>
        <v>0</v>
      </c>
      <c r="EF128" s="6">
        <v>11.2</v>
      </c>
      <c r="EG128" s="6">
        <f t="shared" si="136"/>
        <v>1.5999999999999999</v>
      </c>
      <c r="EH128" s="5">
        <v>1.6</v>
      </c>
      <c r="EI128" s="5">
        <v>3.81</v>
      </c>
      <c r="EJ128" s="21">
        <f t="shared" si="137"/>
        <v>0.29574861367837341</v>
      </c>
      <c r="EK128" s="1">
        <v>1</v>
      </c>
      <c r="EL128" s="22">
        <v>0</v>
      </c>
      <c r="EM128" s="22">
        <v>0</v>
      </c>
      <c r="EN128" s="1">
        <v>0</v>
      </c>
      <c r="EO128" s="3">
        <f t="shared" si="138"/>
        <v>1</v>
      </c>
      <c r="EP128" s="6">
        <f t="shared" si="139"/>
        <v>5.3571428571428577</v>
      </c>
      <c r="EQ128" s="3">
        <f t="shared" si="140"/>
        <v>0</v>
      </c>
      <c r="ER128" s="20">
        <f t="shared" si="141"/>
        <v>1</v>
      </c>
      <c r="ES128" s="20">
        <f t="shared" si="142"/>
        <v>0</v>
      </c>
      <c r="ET128" s="20">
        <f t="shared" si="143"/>
        <v>1</v>
      </c>
      <c r="EU128" s="3">
        <f t="shared" si="144"/>
        <v>1</v>
      </c>
      <c r="EV128" s="1">
        <v>0</v>
      </c>
      <c r="EW128" s="1">
        <v>1</v>
      </c>
      <c r="EX128" s="20">
        <f t="shared" si="145"/>
        <v>0</v>
      </c>
      <c r="EY128" s="5">
        <v>1</v>
      </c>
      <c r="EZ128" s="5">
        <v>0</v>
      </c>
      <c r="FA128" s="22">
        <v>11</v>
      </c>
      <c r="FB128" s="22">
        <v>1</v>
      </c>
      <c r="FC128" s="22">
        <v>3</v>
      </c>
      <c r="FD128" s="22">
        <v>0</v>
      </c>
      <c r="FE128" s="22">
        <v>2</v>
      </c>
      <c r="FF128" s="22">
        <v>3</v>
      </c>
      <c r="FG128" s="22">
        <v>0</v>
      </c>
      <c r="FH128" s="22">
        <v>0</v>
      </c>
      <c r="FI128" s="6">
        <v>0</v>
      </c>
      <c r="FJ128" s="6">
        <f t="shared" si="146"/>
        <v>0</v>
      </c>
      <c r="FK128" s="5"/>
      <c r="FL128" s="5"/>
      <c r="FM128" s="21" t="str">
        <f t="shared" si="147"/>
        <v xml:space="preserve"> </v>
      </c>
      <c r="FN128" s="1">
        <v>0</v>
      </c>
      <c r="FO128" s="22">
        <v>0</v>
      </c>
      <c r="FP128" s="22">
        <v>0</v>
      </c>
      <c r="FQ128" s="1">
        <v>0</v>
      </c>
      <c r="FR128" s="1">
        <f t="shared" si="148"/>
        <v>0</v>
      </c>
      <c r="FS128" s="3">
        <f t="shared" si="149"/>
        <v>0</v>
      </c>
      <c r="FT128" s="3" t="str">
        <f t="shared" si="150"/>
        <v xml:space="preserve"> </v>
      </c>
      <c r="FU128" s="1">
        <v>0</v>
      </c>
      <c r="FV128" s="1">
        <v>0</v>
      </c>
      <c r="FW128" s="20" t="str">
        <f t="shared" si="151"/>
        <v xml:space="preserve"> </v>
      </c>
      <c r="FX128" s="5"/>
      <c r="FY128" s="5"/>
      <c r="FZ128" s="22">
        <v>0</v>
      </c>
      <c r="GA128" s="22">
        <v>0</v>
      </c>
      <c r="GB128" s="22">
        <v>0</v>
      </c>
      <c r="GC128" s="22">
        <v>0</v>
      </c>
      <c r="GD128" s="22">
        <v>0</v>
      </c>
      <c r="GE128" s="22">
        <v>0</v>
      </c>
      <c r="GF128" s="22">
        <v>0</v>
      </c>
      <c r="GG128" s="22">
        <v>0</v>
      </c>
      <c r="GH128" s="1">
        <v>7</v>
      </c>
      <c r="GI128" s="1">
        <v>1</v>
      </c>
      <c r="GJ128" s="1">
        <v>3</v>
      </c>
      <c r="GK128" s="1">
        <v>0</v>
      </c>
      <c r="GN128" s="31" t="str">
        <f t="shared" si="152"/>
        <v xml:space="preserve"> </v>
      </c>
      <c r="GP128" s="1">
        <v>0</v>
      </c>
      <c r="GQ128" s="1">
        <v>0</v>
      </c>
      <c r="GR128" s="1">
        <v>1</v>
      </c>
      <c r="GS128" s="1">
        <v>0</v>
      </c>
      <c r="GT128" s="1">
        <v>0</v>
      </c>
      <c r="GU128" s="1">
        <v>0</v>
      </c>
      <c r="GV128" s="32" t="str">
        <f t="shared" si="153"/>
        <v xml:space="preserve"> </v>
      </c>
      <c r="GW128" s="9">
        <f t="shared" si="154"/>
        <v>4</v>
      </c>
      <c r="GX128" s="10">
        <v>1.2</v>
      </c>
      <c r="GY128" s="10">
        <v>0.2</v>
      </c>
      <c r="GZ128" s="10">
        <v>1.4</v>
      </c>
      <c r="HA128" s="29">
        <f t="shared" si="155"/>
        <v>0.19999999999999998</v>
      </c>
      <c r="HB128" s="29">
        <f t="shared" si="156"/>
        <v>0.85221508285395586</v>
      </c>
      <c r="HC128">
        <v>2.5</v>
      </c>
      <c r="HD128">
        <v>2.1</v>
      </c>
      <c r="HE128">
        <v>3.4</v>
      </c>
      <c r="HF128">
        <v>2.2999999999999998</v>
      </c>
      <c r="HG128">
        <v>0.4</v>
      </c>
      <c r="HH128">
        <v>0</v>
      </c>
      <c r="HI128">
        <v>2.8</v>
      </c>
      <c r="HJ128" s="11">
        <f t="shared" si="157"/>
        <v>0.39999999999999997</v>
      </c>
      <c r="HK128" s="11">
        <f t="shared" si="158"/>
        <v>1.7044301657079117</v>
      </c>
      <c r="HL128">
        <v>27</v>
      </c>
      <c r="HM128">
        <v>0</v>
      </c>
      <c r="HN128">
        <v>0</v>
      </c>
      <c r="HO128">
        <v>6</v>
      </c>
      <c r="HP128" t="s">
        <v>393</v>
      </c>
      <c r="HQ128" s="33">
        <v>218182</v>
      </c>
      <c r="HR128" s="33">
        <v>100000</v>
      </c>
      <c r="HS128" s="30">
        <f t="shared" si="159"/>
        <v>2.6563189711751662</v>
      </c>
    </row>
    <row r="129" spans="1:227" x14ac:dyDescent="0.2">
      <c r="A129" s="1">
        <v>25</v>
      </c>
      <c r="B129" s="2" t="s">
        <v>908</v>
      </c>
      <c r="C129" s="2" t="s">
        <v>683</v>
      </c>
      <c r="D129" s="2" t="s">
        <v>429</v>
      </c>
      <c r="E129" s="2" t="s">
        <v>240</v>
      </c>
      <c r="F129" s="2">
        <v>75</v>
      </c>
      <c r="G129" s="2">
        <v>213</v>
      </c>
      <c r="H129" s="2" t="s">
        <v>231</v>
      </c>
      <c r="J129" s="3">
        <v>34</v>
      </c>
      <c r="K129" s="5" t="s">
        <v>909</v>
      </c>
      <c r="L129" s="5" t="s">
        <v>910</v>
      </c>
      <c r="M129" s="5" t="s">
        <v>261</v>
      </c>
      <c r="N129" s="5" t="s">
        <v>301</v>
      </c>
      <c r="O129" s="2" t="s">
        <v>301</v>
      </c>
      <c r="P129" s="2" t="s">
        <v>415</v>
      </c>
      <c r="Q129" s="1">
        <v>47</v>
      </c>
      <c r="R129" s="1">
        <v>3</v>
      </c>
      <c r="S129" s="1">
        <v>11</v>
      </c>
      <c r="T129" s="1">
        <v>14</v>
      </c>
      <c r="U129" s="1">
        <v>-5</v>
      </c>
      <c r="V129" s="1">
        <v>92</v>
      </c>
      <c r="W129" s="20">
        <f t="shared" si="80"/>
        <v>3.2608695652173912E-2</v>
      </c>
      <c r="X129" s="6">
        <v>595.71666666670001</v>
      </c>
      <c r="Y129" s="6">
        <f t="shared" si="81"/>
        <v>12.67482269503617</v>
      </c>
      <c r="Z129" s="1">
        <v>783</v>
      </c>
      <c r="AA129" s="6">
        <f t="shared" si="82"/>
        <v>16.659574468085108</v>
      </c>
      <c r="AB129" s="8">
        <f t="shared" si="83"/>
        <v>0.76081311196257984</v>
      </c>
      <c r="AC129" s="3">
        <f t="shared" si="84"/>
        <v>83.7</v>
      </c>
      <c r="AD129" s="8">
        <f t="shared" si="85"/>
        <v>8.4301821335641431</v>
      </c>
      <c r="AE129" s="20">
        <f t="shared" si="86"/>
        <v>0.15</v>
      </c>
      <c r="AF129" s="20">
        <f t="shared" si="87"/>
        <v>0.55000000000000004</v>
      </c>
      <c r="AG129" s="20">
        <f t="shared" si="88"/>
        <v>0.70000000000000007</v>
      </c>
      <c r="AH129" s="3">
        <f t="shared" si="89"/>
        <v>36</v>
      </c>
      <c r="AI129" s="3">
        <f t="shared" si="90"/>
        <v>21</v>
      </c>
      <c r="AJ129" s="3">
        <f t="shared" si="91"/>
        <v>15</v>
      </c>
      <c r="AK129" s="20">
        <f t="shared" si="92"/>
        <v>0.58333333333333337</v>
      </c>
      <c r="AL129" s="6">
        <v>1.2</v>
      </c>
      <c r="AM129" s="1">
        <v>73</v>
      </c>
      <c r="AN129" s="1">
        <v>12</v>
      </c>
      <c r="AO129" s="1">
        <v>19</v>
      </c>
      <c r="AP129" s="1">
        <v>20</v>
      </c>
      <c r="AQ129" s="1">
        <v>10</v>
      </c>
      <c r="AR129" s="6">
        <f t="shared" si="93"/>
        <v>7.3524885991658584</v>
      </c>
      <c r="AS129" s="6">
        <f t="shared" si="94"/>
        <v>1.2086282628765794</v>
      </c>
      <c r="AT129" s="6">
        <f t="shared" si="95"/>
        <v>1.9136614162212509</v>
      </c>
      <c r="AU129" s="6">
        <f t="shared" si="96"/>
        <v>2.0143804381276325</v>
      </c>
      <c r="AV129" s="6">
        <f t="shared" si="97"/>
        <v>1.0071902190638162</v>
      </c>
      <c r="AW129" s="1">
        <v>48</v>
      </c>
      <c r="AX129" s="1">
        <v>14</v>
      </c>
      <c r="AY129" s="1">
        <v>2</v>
      </c>
      <c r="AZ129" s="1">
        <v>1</v>
      </c>
      <c r="BA129" s="1">
        <v>0</v>
      </c>
      <c r="BB129" s="1">
        <v>0</v>
      </c>
      <c r="BC129" s="7">
        <f>(EA129+FH129+GG129)-(DZ129+FG129+GF129)-((BD129/60)*(0.11)+(EF129/60)*(-0.14)+(FI129/60)*(0.13))</f>
        <v>-7.0470361111110336</v>
      </c>
      <c r="BD129" s="6">
        <v>578.95000000000005</v>
      </c>
      <c r="BE129" s="6">
        <f t="shared" si="99"/>
        <v>12.318085106382979</v>
      </c>
      <c r="BF129" s="5">
        <v>12.25</v>
      </c>
      <c r="BG129" s="5">
        <v>35.93</v>
      </c>
      <c r="BH129" s="21">
        <f t="shared" si="100"/>
        <v>0.25425487754254877</v>
      </c>
      <c r="BI129" s="1">
        <v>3</v>
      </c>
      <c r="BJ129" s="22">
        <v>6</v>
      </c>
      <c r="BK129" s="22">
        <v>5</v>
      </c>
      <c r="BL129" s="1">
        <v>11</v>
      </c>
      <c r="BM129" s="1">
        <f t="shared" si="101"/>
        <v>14</v>
      </c>
      <c r="BN129" s="8">
        <f t="shared" si="102"/>
        <v>1.4509024958977459</v>
      </c>
      <c r="BO129" s="3">
        <f t="shared" si="103"/>
        <v>83.7</v>
      </c>
      <c r="BP129" s="20">
        <f t="shared" si="104"/>
        <v>0.15</v>
      </c>
      <c r="BQ129" s="20">
        <f t="shared" si="105"/>
        <v>0.55000000000000004</v>
      </c>
      <c r="BR129" s="20">
        <f t="shared" si="106"/>
        <v>0.70000000000000007</v>
      </c>
      <c r="BS129" s="3">
        <f t="shared" si="107"/>
        <v>34</v>
      </c>
      <c r="BT129" s="1">
        <v>20</v>
      </c>
      <c r="BU129" s="1">
        <v>14</v>
      </c>
      <c r="BV129" s="20">
        <f t="shared" si="108"/>
        <v>0.58823529411764708</v>
      </c>
      <c r="BW129" s="5">
        <v>78</v>
      </c>
      <c r="BX129" s="5">
        <v>107</v>
      </c>
      <c r="BY129" s="21">
        <f t="shared" si="109"/>
        <v>0.30528052805280526</v>
      </c>
      <c r="BZ129" s="5">
        <v>121</v>
      </c>
      <c r="CA129" s="5">
        <v>94</v>
      </c>
      <c r="CB129" s="23">
        <f t="shared" si="110"/>
        <v>0.3547854785478548</v>
      </c>
      <c r="CC129" s="5">
        <v>99</v>
      </c>
      <c r="CD129" s="5">
        <v>107</v>
      </c>
      <c r="CE129" s="23">
        <f t="shared" si="111"/>
        <v>0.33993399339933994</v>
      </c>
      <c r="CF129" s="23">
        <f t="shared" si="112"/>
        <v>0.46250000000000002</v>
      </c>
      <c r="CG129" s="24">
        <v>8</v>
      </c>
      <c r="CH129" s="5">
        <v>205</v>
      </c>
      <c r="CI129" s="5">
        <v>244</v>
      </c>
      <c r="CJ129" s="5">
        <v>169</v>
      </c>
      <c r="CK129">
        <v>15.586070380000001</v>
      </c>
      <c r="CL129" s="5">
        <v>0.24299999999999999</v>
      </c>
      <c r="CM129" s="5">
        <v>6</v>
      </c>
      <c r="CN129" s="5">
        <v>0.42899999999999999</v>
      </c>
      <c r="CO129" s="5">
        <v>1.1679999999999999</v>
      </c>
      <c r="CP129" s="5">
        <v>-2.3029999999999999</v>
      </c>
      <c r="CQ129" s="21">
        <f t="shared" si="113"/>
        <v>7.1684587813620068E-2</v>
      </c>
      <c r="CR129" s="25">
        <f t="shared" si="114"/>
        <v>0.92732558139534882</v>
      </c>
      <c r="CS129" s="22">
        <f t="shared" si="115"/>
        <v>934.49404017671077</v>
      </c>
      <c r="CT129" s="21">
        <f t="shared" si="116"/>
        <v>-9.8983079103111271E-4</v>
      </c>
      <c r="CU129" s="26">
        <f t="shared" si="117"/>
        <v>2.0842379504993489</v>
      </c>
      <c r="CV129" s="27">
        <f t="shared" si="118"/>
        <v>2.605297438124186</v>
      </c>
      <c r="CW129" s="27">
        <f t="shared" si="119"/>
        <v>29.075119409465913</v>
      </c>
      <c r="CX129" s="27">
        <f t="shared" si="120"/>
        <v>35.848892748588796</v>
      </c>
      <c r="CY129" s="27">
        <f t="shared" si="121"/>
        <v>55.857577073382544</v>
      </c>
      <c r="CZ129" s="27">
        <f t="shared" si="122"/>
        <v>60.651324359531046</v>
      </c>
      <c r="DA129" s="28">
        <f t="shared" si="123"/>
        <v>-4.793747286148502</v>
      </c>
      <c r="DB129" s="5">
        <v>20</v>
      </c>
      <c r="DC129" s="5">
        <v>25</v>
      </c>
      <c r="DD129" s="22">
        <v>259</v>
      </c>
      <c r="DE129" s="22">
        <v>319</v>
      </c>
      <c r="DF129" s="22">
        <v>94</v>
      </c>
      <c r="DG129" s="22">
        <v>95</v>
      </c>
      <c r="DH129" s="22">
        <v>143</v>
      </c>
      <c r="DI129" s="22">
        <v>163</v>
      </c>
      <c r="DJ129" s="29">
        <f t="shared" si="124"/>
        <v>-1.2517472861485022</v>
      </c>
      <c r="DK129" s="27">
        <f t="shared" si="125"/>
        <v>2.6292258587916222</v>
      </c>
      <c r="DL129" s="27">
        <f t="shared" si="126"/>
        <v>2.2028649087173049</v>
      </c>
      <c r="DM129" s="27">
        <f t="shared" si="127"/>
        <v>27.322630883929154</v>
      </c>
      <c r="DN129" s="27">
        <f t="shared" si="128"/>
        <v>29.418905555127878</v>
      </c>
      <c r="DO129" s="27">
        <f t="shared" si="129"/>
        <v>53.01087812590675</v>
      </c>
      <c r="DP129" s="27">
        <f t="shared" si="130"/>
        <v>55.711164143044094</v>
      </c>
      <c r="DQ129" s="30">
        <f t="shared" si="131"/>
        <v>-2.0934612690111578</v>
      </c>
      <c r="DR129" s="5">
        <v>74</v>
      </c>
      <c r="DS129" s="5">
        <v>62</v>
      </c>
      <c r="DT129" s="5">
        <v>695</v>
      </c>
      <c r="DU129" s="5">
        <v>766</v>
      </c>
      <c r="DV129" s="5">
        <v>326</v>
      </c>
      <c r="DW129" s="5">
        <v>298</v>
      </c>
      <c r="DX129" s="5">
        <v>442</v>
      </c>
      <c r="DY129" s="5">
        <v>397</v>
      </c>
      <c r="DZ129" s="22">
        <v>14</v>
      </c>
      <c r="EA129" s="22">
        <v>8</v>
      </c>
      <c r="EB129" s="22">
        <f t="shared" si="132"/>
        <v>-6</v>
      </c>
      <c r="EC129" s="26">
        <f t="shared" si="133"/>
        <v>1.4509024958977459</v>
      </c>
      <c r="ED129" s="27">
        <f t="shared" si="134"/>
        <v>0.82908714051299759</v>
      </c>
      <c r="EE129" s="27">
        <f t="shared" si="135"/>
        <v>-0.62181535538474819</v>
      </c>
      <c r="EF129" s="6">
        <v>11.266666666700001</v>
      </c>
      <c r="EG129" s="6">
        <f t="shared" si="136"/>
        <v>0.23971631205744684</v>
      </c>
      <c r="EH129" s="5">
        <v>0.24</v>
      </c>
      <c r="EI129" s="5">
        <v>4.96</v>
      </c>
      <c r="EJ129" s="21">
        <f t="shared" si="137"/>
        <v>4.6153846153846149E-2</v>
      </c>
      <c r="EK129" s="1">
        <v>0</v>
      </c>
      <c r="EL129" s="22">
        <v>0</v>
      </c>
      <c r="EM129" s="22">
        <v>0</v>
      </c>
      <c r="EN129" s="1">
        <v>0</v>
      </c>
      <c r="EO129" s="3">
        <f t="shared" si="138"/>
        <v>0</v>
      </c>
      <c r="EP129" s="6">
        <f t="shared" si="139"/>
        <v>0</v>
      </c>
      <c r="EQ129" s="3">
        <f t="shared" si="140"/>
        <v>0</v>
      </c>
      <c r="ER129" s="20">
        <f t="shared" si="141"/>
        <v>0</v>
      </c>
      <c r="ES129" s="20">
        <f t="shared" si="142"/>
        <v>0</v>
      </c>
      <c r="ET129" s="20">
        <f t="shared" si="143"/>
        <v>0</v>
      </c>
      <c r="EU129" s="3">
        <f t="shared" si="144"/>
        <v>1</v>
      </c>
      <c r="EV129" s="1">
        <v>1</v>
      </c>
      <c r="EW129" s="1">
        <v>0</v>
      </c>
      <c r="EX129" s="20">
        <f t="shared" si="145"/>
        <v>1</v>
      </c>
      <c r="EY129" s="5">
        <v>0</v>
      </c>
      <c r="EZ129" s="5">
        <v>0</v>
      </c>
      <c r="FA129" s="22">
        <v>5</v>
      </c>
      <c r="FB129" s="22">
        <v>1</v>
      </c>
      <c r="FC129" s="22">
        <v>3</v>
      </c>
      <c r="FD129" s="22">
        <v>1</v>
      </c>
      <c r="FE129" s="22">
        <v>0</v>
      </c>
      <c r="FF129" s="22">
        <v>4</v>
      </c>
      <c r="FG129" s="22">
        <v>0</v>
      </c>
      <c r="FH129" s="22">
        <v>0</v>
      </c>
      <c r="FI129" s="6">
        <v>5.5</v>
      </c>
      <c r="FJ129" s="6">
        <f t="shared" si="146"/>
        <v>0.11702127659574468</v>
      </c>
      <c r="FK129" s="5">
        <v>0.12</v>
      </c>
      <c r="FL129" s="5">
        <v>5.18</v>
      </c>
      <c r="FM129" s="21">
        <f t="shared" si="147"/>
        <v>2.2641509433962263E-2</v>
      </c>
      <c r="FN129" s="1">
        <v>0</v>
      </c>
      <c r="FO129" s="22">
        <v>0</v>
      </c>
      <c r="FP129" s="22">
        <v>0</v>
      </c>
      <c r="FQ129" s="1">
        <v>0</v>
      </c>
      <c r="FR129" s="1">
        <f t="shared" si="148"/>
        <v>0</v>
      </c>
      <c r="FS129" s="3">
        <f t="shared" si="149"/>
        <v>0</v>
      </c>
      <c r="FT129" s="3">
        <f t="shared" si="150"/>
        <v>1</v>
      </c>
      <c r="FU129" s="1">
        <v>0</v>
      </c>
      <c r="FV129" s="1">
        <v>1</v>
      </c>
      <c r="FW129" s="20">
        <f t="shared" si="151"/>
        <v>0</v>
      </c>
      <c r="FX129" s="5">
        <v>0</v>
      </c>
      <c r="FY129" s="5">
        <v>1</v>
      </c>
      <c r="FZ129" s="22">
        <v>1</v>
      </c>
      <c r="GA129" s="22">
        <v>2</v>
      </c>
      <c r="GB129" s="22">
        <v>0</v>
      </c>
      <c r="GC129" s="22">
        <v>2</v>
      </c>
      <c r="GD129" s="22">
        <v>2</v>
      </c>
      <c r="GE129" s="22">
        <v>0</v>
      </c>
      <c r="GF129" s="22">
        <v>0</v>
      </c>
      <c r="GG129" s="22">
        <v>0</v>
      </c>
      <c r="GH129" s="1">
        <v>20</v>
      </c>
      <c r="GI129" s="1">
        <v>0</v>
      </c>
      <c r="GJ129" s="1">
        <v>26</v>
      </c>
      <c r="GK129" s="1">
        <v>1</v>
      </c>
      <c r="GN129" s="31" t="str">
        <f t="shared" si="152"/>
        <v xml:space="preserve"> 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32" t="str">
        <f t="shared" si="153"/>
        <v xml:space="preserve"> </v>
      </c>
      <c r="GW129" s="9">
        <f t="shared" si="154"/>
        <v>2</v>
      </c>
      <c r="GX129" s="10">
        <v>0.2</v>
      </c>
      <c r="GY129" s="10">
        <v>0.30000000000000004</v>
      </c>
      <c r="GZ129" s="10">
        <v>0.5</v>
      </c>
      <c r="HA129" s="29">
        <f t="shared" si="155"/>
        <v>1.0638297872340425E-2</v>
      </c>
      <c r="HB129" s="29">
        <f t="shared" si="156"/>
        <v>5.0359510953190814E-2</v>
      </c>
      <c r="HC129">
        <v>11.9</v>
      </c>
      <c r="HD129">
        <v>11.8</v>
      </c>
      <c r="HE129">
        <v>-7.2</v>
      </c>
      <c r="HF129">
        <v>0</v>
      </c>
      <c r="HG129">
        <v>0.4</v>
      </c>
      <c r="HH129">
        <v>0</v>
      </c>
      <c r="HI129">
        <v>0.30000000000000004</v>
      </c>
      <c r="HJ129" s="11">
        <f t="shared" si="157"/>
        <v>6.3829787234042559E-3</v>
      </c>
      <c r="HK129" s="11">
        <f t="shared" si="158"/>
        <v>3.021570657191449E-2</v>
      </c>
      <c r="HL129">
        <v>99</v>
      </c>
      <c r="HM129">
        <v>0</v>
      </c>
      <c r="HN129">
        <v>0</v>
      </c>
      <c r="HQ129" s="33">
        <v>1750000</v>
      </c>
      <c r="HR129" s="33">
        <v>0</v>
      </c>
      <c r="HS129" s="30">
        <f t="shared" si="159"/>
        <v>-1.8951219512195123</v>
      </c>
    </row>
    <row r="130" spans="1:227" x14ac:dyDescent="0.2">
      <c r="A130" s="1">
        <v>24</v>
      </c>
      <c r="B130" s="2" t="s">
        <v>911</v>
      </c>
      <c r="C130" s="2" t="s">
        <v>912</v>
      </c>
      <c r="D130" s="2" t="s">
        <v>429</v>
      </c>
      <c r="E130" s="2" t="s">
        <v>240</v>
      </c>
      <c r="F130" s="2">
        <v>74</v>
      </c>
      <c r="G130" s="2">
        <v>203</v>
      </c>
      <c r="H130" s="2" t="s">
        <v>231</v>
      </c>
      <c r="J130" s="3">
        <v>27</v>
      </c>
      <c r="K130" s="5" t="s">
        <v>913</v>
      </c>
      <c r="L130" s="5" t="s">
        <v>914</v>
      </c>
      <c r="M130" s="5" t="s">
        <v>766</v>
      </c>
      <c r="N130" s="5" t="s">
        <v>577</v>
      </c>
      <c r="O130" s="2" t="s">
        <v>577</v>
      </c>
      <c r="P130" s="2" t="s">
        <v>314</v>
      </c>
      <c r="Q130" s="1">
        <v>46</v>
      </c>
      <c r="R130" s="1">
        <v>5</v>
      </c>
      <c r="S130" s="1">
        <v>9</v>
      </c>
      <c r="T130" s="1">
        <v>14</v>
      </c>
      <c r="U130" s="1">
        <v>1</v>
      </c>
      <c r="V130" s="1">
        <v>37</v>
      </c>
      <c r="W130" s="20">
        <f t="shared" ref="W130:W193" si="161">IF(V130&gt;0,R130/V130,0)</f>
        <v>0.13513513513513514</v>
      </c>
      <c r="X130" s="6">
        <v>445.98333333329998</v>
      </c>
      <c r="Y130" s="6">
        <f t="shared" ref="Y130:Y193" si="162">X130/Q130</f>
        <v>9.6952898550717386</v>
      </c>
      <c r="Z130" s="1">
        <v>617</v>
      </c>
      <c r="AA130" s="6">
        <f t="shared" ref="AA130:AA193" si="163">Z130/Q130</f>
        <v>13.413043478260869</v>
      </c>
      <c r="AB130" s="8">
        <f t="shared" ref="AB130:AB193" si="164">X130/Z130</f>
        <v>0.72282549972982169</v>
      </c>
      <c r="AC130" s="3">
        <f t="shared" ref="AC130:AC193" si="165">BO130+EQ130+FS130</f>
        <v>94.588235294117638</v>
      </c>
      <c r="AD130" s="8">
        <f t="shared" ref="AD130:AD193" si="166">AC130/X130*60</f>
        <v>12.725350239502559</v>
      </c>
      <c r="AE130" s="20">
        <f t="shared" ref="AE130:AE193" si="167">IF((DB130+EY130+FX130)&gt;0,R130/(DB130+EY130+FX130),0)</f>
        <v>0.29411764705882354</v>
      </c>
      <c r="AF130" s="20">
        <f t="shared" ref="AF130:AF193" si="168">IF((DB130+EY130+FX130)&gt;0,S130/(DB130+EY130+FX130),0)</f>
        <v>0.52941176470588236</v>
      </c>
      <c r="AG130" s="20">
        <f t="shared" ref="AG130:AG193" si="169">AE130+AF130</f>
        <v>0.82352941176470584</v>
      </c>
      <c r="AH130" s="3">
        <f t="shared" ref="AH130:AH193" si="170">IF(AI130+AJ130&gt;0,AI130+AJ130," ")</f>
        <v>261</v>
      </c>
      <c r="AI130" s="3">
        <f t="shared" ref="AI130:AI193" si="171">IF(BT130+EV130+FU130&gt;0,BT130+EV130+FU130," ")</f>
        <v>126</v>
      </c>
      <c r="AJ130" s="3">
        <f t="shared" ref="AJ130:AJ193" si="172">IF(BU130+EW130+FV130&gt;0,BU130+EW130+FV130," ")</f>
        <v>135</v>
      </c>
      <c r="AK130" s="20">
        <f t="shared" ref="AK130:AK193" si="173">IF(AI130+AJ130&gt;0,AI130/AH130," ")</f>
        <v>0.48275862068965519</v>
      </c>
      <c r="AL130" s="6">
        <v>9.5</v>
      </c>
      <c r="AM130" s="1">
        <v>61</v>
      </c>
      <c r="AN130" s="1">
        <v>7</v>
      </c>
      <c r="AO130" s="1">
        <v>12</v>
      </c>
      <c r="AP130" s="1">
        <v>10</v>
      </c>
      <c r="AQ130" s="1">
        <v>14</v>
      </c>
      <c r="AR130" s="6">
        <f t="shared" ref="AR130:AR193" si="174">AM130/X130*60</f>
        <v>8.2065847004752204</v>
      </c>
      <c r="AS130" s="6">
        <f t="shared" ref="AS130:AS193" si="175">AN130/X130*60</f>
        <v>0.94173922792338594</v>
      </c>
      <c r="AT130" s="6">
        <f t="shared" ref="AT130:AT193" si="176">AO130/X130*60</f>
        <v>1.6144101050115187</v>
      </c>
      <c r="AU130" s="6">
        <f t="shared" ref="AU130:AU193" si="177">AP130/X130*60</f>
        <v>1.3453417541762656</v>
      </c>
      <c r="AV130" s="6">
        <f t="shared" ref="AV130:AV193" si="178">AQ130/X130*60</f>
        <v>1.8834784558467719</v>
      </c>
      <c r="AW130" s="1">
        <v>50</v>
      </c>
      <c r="AX130" s="1">
        <v>5</v>
      </c>
      <c r="AY130" s="1">
        <v>6</v>
      </c>
      <c r="AZ130" s="1">
        <v>1</v>
      </c>
      <c r="BA130" s="1">
        <v>0</v>
      </c>
      <c r="BB130" s="1">
        <v>0</v>
      </c>
      <c r="BC130" s="7">
        <f>(EA130+FH130+GG130)-(DZ130+FG130+GF130)-((BD130/60)*(0.11)+(EF130/60)*(-0.14)+(FI130/60)*(0.13))</f>
        <v>4.2126083333333497</v>
      </c>
      <c r="BD130" s="6">
        <v>437.26666666670002</v>
      </c>
      <c r="BE130" s="6">
        <f t="shared" ref="BE130:BE193" si="179">BD130/Q130</f>
        <v>9.5057971014499998</v>
      </c>
      <c r="BF130" s="5">
        <v>9.2100000000000009</v>
      </c>
      <c r="BG130" s="5">
        <v>38.409999999999997</v>
      </c>
      <c r="BH130" s="21">
        <f t="shared" ref="BH130:BH193" si="180">BF130/(BF130+BG130)</f>
        <v>0.19340613187736247</v>
      </c>
      <c r="BI130" s="1">
        <v>5</v>
      </c>
      <c r="BJ130" s="22">
        <v>8</v>
      </c>
      <c r="BK130" s="22">
        <v>0</v>
      </c>
      <c r="BL130" s="1">
        <v>9</v>
      </c>
      <c r="BM130" s="1">
        <f t="shared" ref="BM130:BM193" si="181">BI130+BL130</f>
        <v>14</v>
      </c>
      <c r="BN130" s="8">
        <f t="shared" ref="BN130:BN193" si="182">BM130/BD130*60</f>
        <v>1.9210245464246132</v>
      </c>
      <c r="BO130" s="3">
        <f t="shared" ref="BO130:BO193" si="183">IF(CQ130&gt;0,BJ130/CQ130,0)</f>
        <v>94.588235294117638</v>
      </c>
      <c r="BP130" s="20">
        <f t="shared" ref="BP130:BP193" si="184">IF(DB130&gt;0,BI130/DB130,0)</f>
        <v>0.29411764705882354</v>
      </c>
      <c r="BQ130" s="20">
        <f t="shared" ref="BQ130:BQ193" si="185">IF(DB130&gt;0,BL130/DB130,0)</f>
        <v>0.52941176470588236</v>
      </c>
      <c r="BR130" s="20">
        <f t="shared" ref="BR130:BR193" si="186">BP130+BQ130</f>
        <v>0.82352941176470584</v>
      </c>
      <c r="BS130" s="3">
        <f t="shared" ref="BS130:BS193" si="187">IF(BT130+BU130&gt;0,BT130+BU130," ")</f>
        <v>256</v>
      </c>
      <c r="BT130" s="1">
        <v>125</v>
      </c>
      <c r="BU130" s="1">
        <v>131</v>
      </c>
      <c r="BV130" s="20">
        <f t="shared" ref="BV130:BV193" si="188">IF(BT130+BU130&gt;0,BT130/BS130," ")</f>
        <v>0.48828125</v>
      </c>
      <c r="BW130" s="5">
        <v>75</v>
      </c>
      <c r="BX130" s="5">
        <v>66</v>
      </c>
      <c r="BY130" s="21">
        <f t="shared" ref="BY130:BY193" si="189">(BW130+BX130)/(BW130+BX130+BZ130+CA130+CC130+CD130)</f>
        <v>0.375</v>
      </c>
      <c r="BZ130" s="5">
        <v>54</v>
      </c>
      <c r="CA130" s="5">
        <v>50</v>
      </c>
      <c r="CB130" s="23">
        <f t="shared" ref="CB130:CB193" si="190">(BZ130+CA130)/(BW130+BX130+BZ130+CA130+CC130+CD130)</f>
        <v>0.27659574468085107</v>
      </c>
      <c r="CC130" s="5">
        <v>59</v>
      </c>
      <c r="CD130" s="5">
        <v>72</v>
      </c>
      <c r="CE130" s="23">
        <f t="shared" ref="CE130:CE193" si="191">(CC130+CD130)/(BW130+BX130+BZ130+CA130+CC130+CD130)</f>
        <v>0.34840425531914893</v>
      </c>
      <c r="CF130" s="23">
        <f t="shared" ref="CF130:CF193" si="192">(BW130+BX130)/(BW130+BX130+BZ130+CA130)</f>
        <v>0.57551020408163267</v>
      </c>
      <c r="CG130" s="24">
        <v>7</v>
      </c>
      <c r="CH130" s="5">
        <v>176</v>
      </c>
      <c r="CI130" s="5">
        <v>141</v>
      </c>
      <c r="CJ130" s="5">
        <v>124</v>
      </c>
      <c r="CK130">
        <v>14.67826962</v>
      </c>
      <c r="CL130" s="5">
        <v>-0.751</v>
      </c>
      <c r="CM130" s="5">
        <v>11</v>
      </c>
      <c r="CN130" s="5">
        <v>-0.32500000000000001</v>
      </c>
      <c r="CO130" s="5">
        <v>-0.27500000000000002</v>
      </c>
      <c r="CP130" s="5">
        <v>1.1919999999999999</v>
      </c>
      <c r="CQ130" s="21">
        <f t="shared" ref="CQ130:CQ193" si="193">IF(DB130&gt;0,DB130/(DB130+DD130),0)</f>
        <v>8.45771144278607E-2</v>
      </c>
      <c r="CR130" s="25">
        <f t="shared" ref="CR130:CR193" si="194">DE130/(DC130+DE130)</f>
        <v>0.91584158415841588</v>
      </c>
      <c r="CS130" s="22">
        <f t="shared" ref="CS130:CS193" si="195">CR130*1000+CQ130*100</f>
        <v>924.29929560120195</v>
      </c>
      <c r="CT130" s="21">
        <f t="shared" ref="CT130:CT193" si="196">CQ130-(1-CR130)</f>
        <v>4.1869858627657797E-4</v>
      </c>
      <c r="CU130" s="26">
        <f t="shared" ref="CU130:CU193" si="197">DB130/(BF130*Q130)*60</f>
        <v>2.407590992777227</v>
      </c>
      <c r="CV130" s="27">
        <f t="shared" ref="CV130:CV193" si="198">DC130/(BF130*Q130)*60</f>
        <v>2.407590992777227</v>
      </c>
      <c r="CW130" s="27">
        <f t="shared" ref="CW130:CW193" si="199">(DB130+DD130)/(BF130*Q130)*60</f>
        <v>28.466222914601332</v>
      </c>
      <c r="CX130" s="27">
        <f t="shared" ref="CX130:CX193" si="200">(DC130+DE130)/(BF130*Q130)*60</f>
        <v>28.607845914176458</v>
      </c>
      <c r="CY130" s="27">
        <f t="shared" ref="CY130:CY193" si="201">(DB130+DD130+DF130+DI130)/(BF130*Q130)*60</f>
        <v>54.241608837275173</v>
      </c>
      <c r="CZ130" s="27">
        <f t="shared" ref="CZ130:CZ193" si="202">(DC130+DE130+DG130+DH130)/(BF130*Q130)*60</f>
        <v>54.949723835150827</v>
      </c>
      <c r="DA130" s="28">
        <f t="shared" ref="DA130:DA193" si="203">CY130-CZ130</f>
        <v>-0.70811499787565424</v>
      </c>
      <c r="DB130" s="5">
        <v>17</v>
      </c>
      <c r="DC130" s="5">
        <v>17</v>
      </c>
      <c r="DD130" s="22">
        <v>184</v>
      </c>
      <c r="DE130" s="22">
        <v>185</v>
      </c>
      <c r="DF130" s="22">
        <v>94</v>
      </c>
      <c r="DG130" s="22">
        <v>91</v>
      </c>
      <c r="DH130" s="22">
        <v>95</v>
      </c>
      <c r="DI130" s="22">
        <v>88</v>
      </c>
      <c r="DJ130" s="29">
        <f t="shared" ref="DJ130:DJ193" si="204">DA130-(-11.91+CP130-CN130+CF130*24)</f>
        <v>-4.1273598958348376</v>
      </c>
      <c r="DK130" s="27">
        <f t="shared" ref="DK130:DK193" si="205">DR130/(BG130*Q130)*60</f>
        <v>2.3091812594093479</v>
      </c>
      <c r="DL130" s="27">
        <f t="shared" ref="DL130:DL193" si="206">DS130/(BG130*Q130)*60</f>
        <v>2.1733470676793862</v>
      </c>
      <c r="DM130" s="27">
        <f t="shared" ref="DM130:DM193" si="207">(DR130+DT130)/(BG130*Q130)*60</f>
        <v>31.004154262363745</v>
      </c>
      <c r="DN130" s="27">
        <f t="shared" ref="DN130:DN193" si="208">(DS130+DU130)/(BG130*Q130)*60</f>
        <v>30.766444426836308</v>
      </c>
      <c r="DO130" s="27">
        <f t="shared" ref="DO130:DO193" si="209">(DR130+DT130+DV130+DY130)/(BG130*Q130)*60</f>
        <v>58.510578087680976</v>
      </c>
      <c r="DP130" s="27">
        <f t="shared" ref="DP130:DP193" si="210">(DS130+DU130+DW130+DX130)/(BG130*Q130)*60</f>
        <v>57.254111814178835</v>
      </c>
      <c r="DQ130" s="30">
        <f t="shared" ref="DQ130:DQ193" si="211">DA130-(DO130-DP130)</f>
        <v>-1.9645812713777957</v>
      </c>
      <c r="DR130" s="5">
        <v>68</v>
      </c>
      <c r="DS130" s="5">
        <v>64</v>
      </c>
      <c r="DT130" s="5">
        <v>845</v>
      </c>
      <c r="DU130" s="5">
        <v>842</v>
      </c>
      <c r="DV130" s="5">
        <v>383</v>
      </c>
      <c r="DW130" s="5">
        <v>353</v>
      </c>
      <c r="DX130" s="5">
        <v>427</v>
      </c>
      <c r="DY130" s="5">
        <v>427</v>
      </c>
      <c r="DZ130" s="22">
        <v>3</v>
      </c>
      <c r="EA130" s="22">
        <v>8</v>
      </c>
      <c r="EB130" s="22">
        <f t="shared" ref="EB130:EB193" si="212">EA130-DZ130</f>
        <v>5</v>
      </c>
      <c r="EC130" s="26">
        <f t="shared" ref="EC130:EC193" si="213">DZ130/(BE130*Q130)*60</f>
        <v>0.41164811709098864</v>
      </c>
      <c r="ED130" s="27">
        <f t="shared" ref="ED130:ED193" si="214">EA130/(BE130*Q130)*60</f>
        <v>1.0977283122426362</v>
      </c>
      <c r="EE130" s="27">
        <f t="shared" ref="EE130:EE193" si="215">EB130/(BE130*Q130)*60</f>
        <v>0.68608019515164775</v>
      </c>
      <c r="EF130" s="6">
        <v>7.3666666667000005</v>
      </c>
      <c r="EG130" s="6">
        <f t="shared" ref="EG130:EG193" si="216">EF130/Q130</f>
        <v>0.16014492753695653</v>
      </c>
      <c r="EH130" s="5">
        <v>0.16</v>
      </c>
      <c r="EI130" s="5">
        <v>5.5</v>
      </c>
      <c r="EJ130" s="21">
        <f t="shared" ref="EJ130:EJ193" si="217">IF(EI130&gt;0,EH130/(EH130+EI130)," ")</f>
        <v>2.8268551236749116E-2</v>
      </c>
      <c r="EK130" s="1">
        <v>0</v>
      </c>
      <c r="EL130" s="22">
        <v>0</v>
      </c>
      <c r="EM130" s="22">
        <v>0</v>
      </c>
      <c r="EN130" s="1">
        <v>0</v>
      </c>
      <c r="EO130" s="3">
        <f t="shared" ref="EO130:EO193" si="218">EK130+EN130</f>
        <v>0</v>
      </c>
      <c r="EP130" s="6">
        <f t="shared" ref="EP130:EP193" si="219">IF(EF130&gt;0,EO130/EF130*60,0)</f>
        <v>0</v>
      </c>
      <c r="EQ130" s="3">
        <f t="shared" ref="EQ130:EQ193" si="220">IF(EY130&gt;0,EL130/(EY130/(EY130+FA130)),0)</f>
        <v>0</v>
      </c>
      <c r="ER130" s="20">
        <f t="shared" ref="ER130:ER193" si="221">IF(EY130&gt;0,EK130/EY130,0)</f>
        <v>0</v>
      </c>
      <c r="ES130" s="20">
        <f t="shared" ref="ES130:ES193" si="222">IF(EY130&gt;0,EN130/EY130,0)</f>
        <v>0</v>
      </c>
      <c r="ET130" s="20">
        <f t="shared" ref="ET130:ET193" si="223">ER130+ES130</f>
        <v>0</v>
      </c>
      <c r="EU130" s="3">
        <f t="shared" ref="EU130:EU193" si="224">IF(EV130+EW130&gt;0,EV130+EW130," ")</f>
        <v>3</v>
      </c>
      <c r="EV130" s="1">
        <v>1</v>
      </c>
      <c r="EW130" s="1">
        <v>2</v>
      </c>
      <c r="EX130" s="20">
        <f t="shared" ref="EX130:EX193" si="225">IF(EV130+EW130&gt;0,EV130/EU130," ")</f>
        <v>0.33333333333333331</v>
      </c>
      <c r="EY130" s="5">
        <v>0</v>
      </c>
      <c r="EZ130" s="5">
        <v>0</v>
      </c>
      <c r="FA130" s="22">
        <v>4</v>
      </c>
      <c r="FB130" s="22">
        <v>0</v>
      </c>
      <c r="FC130" s="22">
        <v>1</v>
      </c>
      <c r="FD130" s="22">
        <v>0</v>
      </c>
      <c r="FE130" s="22">
        <v>0</v>
      </c>
      <c r="FF130" s="22">
        <v>4</v>
      </c>
      <c r="FG130" s="22">
        <v>0</v>
      </c>
      <c r="FH130" s="22">
        <v>0</v>
      </c>
      <c r="FI130" s="6">
        <v>1.35</v>
      </c>
      <c r="FJ130" s="6">
        <f t="shared" ref="FJ130:FJ193" si="226">FI130/Q130</f>
        <v>2.9347826086956522E-2</v>
      </c>
      <c r="FK130" s="5">
        <v>0.03</v>
      </c>
      <c r="FL130" s="5">
        <v>5.12</v>
      </c>
      <c r="FM130" s="21">
        <f t="shared" ref="FM130:FM193" si="227">IF(FL130&gt;0,FK130/(FK130+FL130)," ")</f>
        <v>5.8252427184466013E-3</v>
      </c>
      <c r="FN130" s="1">
        <v>0</v>
      </c>
      <c r="FO130" s="22">
        <v>0</v>
      </c>
      <c r="FP130" s="22">
        <v>0</v>
      </c>
      <c r="FQ130" s="1">
        <v>0</v>
      </c>
      <c r="FR130" s="1">
        <f t="shared" ref="FR130:FR193" si="228">FN130+FQ130</f>
        <v>0</v>
      </c>
      <c r="FS130" s="3">
        <f t="shared" ref="FS130:FS193" si="229">IF(FX130&gt;0,FO130/(FX130/(FX130+FZ130)),0)</f>
        <v>0</v>
      </c>
      <c r="FT130" s="3">
        <f t="shared" ref="FT130:FT193" si="230">IF(FU130+FV130&gt;0,FU130+FV130," ")</f>
        <v>2</v>
      </c>
      <c r="FU130" s="1">
        <v>0</v>
      </c>
      <c r="FV130" s="1">
        <v>2</v>
      </c>
      <c r="FW130" s="20">
        <f t="shared" ref="FW130:FW193" si="231">IF(FU130+FV130&gt;0,FU130/FT130," ")</f>
        <v>0</v>
      </c>
      <c r="FX130" s="5">
        <v>0</v>
      </c>
      <c r="FY130" s="5">
        <v>0</v>
      </c>
      <c r="FZ130" s="22">
        <v>0</v>
      </c>
      <c r="GA130" s="22">
        <v>1</v>
      </c>
      <c r="GB130" s="22">
        <v>0</v>
      </c>
      <c r="GC130" s="22">
        <v>0</v>
      </c>
      <c r="GD130" s="22">
        <v>1</v>
      </c>
      <c r="GE130" s="22">
        <v>0</v>
      </c>
      <c r="GF130" s="22">
        <v>0</v>
      </c>
      <c r="GG130" s="22">
        <v>0</v>
      </c>
      <c r="GH130" s="1">
        <v>19</v>
      </c>
      <c r="GI130" s="1">
        <v>0</v>
      </c>
      <c r="GJ130" s="1">
        <v>18</v>
      </c>
      <c r="GK130" s="1">
        <v>0</v>
      </c>
      <c r="GN130" s="31" t="str">
        <f t="shared" ref="GN130:GN193" si="232">IF(GL130&gt;0,GM130/GL130," ")</f>
        <v xml:space="preserve"> </v>
      </c>
      <c r="GP130" s="1">
        <v>2</v>
      </c>
      <c r="GQ130" s="1">
        <v>0</v>
      </c>
      <c r="GR130" s="1">
        <v>0</v>
      </c>
      <c r="GS130" s="1">
        <v>1</v>
      </c>
      <c r="GT130" s="1">
        <v>0</v>
      </c>
      <c r="GU130" s="1">
        <v>0</v>
      </c>
      <c r="GV130" s="32" t="str">
        <f t="shared" ref="GV130:GV193" si="233">IF(GU130&gt;0,GT130/GU130," ")</f>
        <v xml:space="preserve"> </v>
      </c>
      <c r="GW130" s="9">
        <f t="shared" ref="GW130:GW193" si="234">IF(BE130&gt;=IF(LEFT(P130,1)="D",16.5,12.4),1,0)+IF(EG130&gt;=1.7,1,0)+IF(FJ130&gt;=1.7,1,0)+IF(BN130&gt;=IF(LEFT(P130,1)="D",0.85,1.7),1,0)+IF(AS130&gt;=IF(LEFT(P130,1)="D",5.1,1.7),1,0)+IF(AR130&gt;5.1,1,0)+IF((EA130+FH130+GG130)&gt;=(DZ130+FG130+GF130),1,0)+IF(GL130&gt;2,1,0)+IF(CM130&lt;=IF(LEFT(P130,1)="D",4,7),1,0)+IF(CG130&lt;=IF(LEFT(P130,1)="D",4,7),1,0)</f>
        <v>4</v>
      </c>
      <c r="GX130" s="10">
        <v>0.9</v>
      </c>
      <c r="GY130" s="10">
        <v>0.5</v>
      </c>
      <c r="GZ130" s="10">
        <v>1.3</v>
      </c>
      <c r="HA130" s="29">
        <f t="shared" ref="HA130:HA193" si="235">GZ130/Q130</f>
        <v>2.8260869565217391E-2</v>
      </c>
      <c r="HB130" s="29">
        <f t="shared" ref="HB130:HB193" si="236">GZ130/X130*60</f>
        <v>0.17489442804291455</v>
      </c>
      <c r="HC130">
        <v>9.6</v>
      </c>
      <c r="HD130">
        <v>9.4</v>
      </c>
      <c r="HE130">
        <v>-0.1</v>
      </c>
      <c r="HF130">
        <v>1.3</v>
      </c>
      <c r="HG130">
        <v>1</v>
      </c>
      <c r="HH130">
        <v>0</v>
      </c>
      <c r="HI130">
        <v>2.2000000000000002</v>
      </c>
      <c r="HJ130" s="11">
        <f t="shared" ref="HJ130:HJ193" si="237">HI130/Q130</f>
        <v>4.7826086956521741E-2</v>
      </c>
      <c r="HK130" s="11">
        <f t="shared" ref="HK130:HK193" si="238">HI130/X130*60</f>
        <v>0.29597518591877847</v>
      </c>
      <c r="HL130">
        <v>99</v>
      </c>
      <c r="HM130">
        <v>0</v>
      </c>
      <c r="HN130">
        <v>0</v>
      </c>
      <c r="HQ130" s="33">
        <v>675000</v>
      </c>
      <c r="HR130" s="33">
        <v>0</v>
      </c>
      <c r="HS130" s="30">
        <f t="shared" ref="HS130:HS193" si="239">HI130-3*((48/82*HQ130)/1000000-0.5*(HL130/99)*(48/82))</f>
        <v>1.8926829268292686</v>
      </c>
    </row>
    <row r="131" spans="1:227" x14ac:dyDescent="0.2">
      <c r="A131" s="1">
        <v>53</v>
      </c>
      <c r="B131" s="2" t="s">
        <v>915</v>
      </c>
      <c r="C131" s="2" t="s">
        <v>595</v>
      </c>
      <c r="D131" s="2" t="s">
        <v>257</v>
      </c>
      <c r="E131" s="2" t="s">
        <v>240</v>
      </c>
      <c r="F131" s="2">
        <v>71</v>
      </c>
      <c r="G131" s="2">
        <v>187</v>
      </c>
      <c r="H131" s="2" t="s">
        <v>231</v>
      </c>
      <c r="I131" s="2" t="s">
        <v>258</v>
      </c>
      <c r="J131" s="3">
        <v>22</v>
      </c>
      <c r="K131" s="5" t="s">
        <v>916</v>
      </c>
      <c r="L131" s="5" t="s">
        <v>917</v>
      </c>
      <c r="M131" s="5" t="s">
        <v>918</v>
      </c>
      <c r="N131" s="5" t="s">
        <v>375</v>
      </c>
      <c r="O131" s="2" t="s">
        <v>375</v>
      </c>
      <c r="P131" s="2" t="s">
        <v>314</v>
      </c>
      <c r="Q131" s="1">
        <v>45</v>
      </c>
      <c r="R131" s="1">
        <v>6</v>
      </c>
      <c r="S131" s="1">
        <v>9</v>
      </c>
      <c r="T131" s="1">
        <v>15</v>
      </c>
      <c r="U131" s="1">
        <v>0</v>
      </c>
      <c r="V131" s="1">
        <v>45</v>
      </c>
      <c r="W131" s="20">
        <f t="shared" si="161"/>
        <v>0.13333333333333333</v>
      </c>
      <c r="X131" s="6">
        <v>485.4</v>
      </c>
      <c r="Y131" s="6">
        <f t="shared" si="162"/>
        <v>10.786666666666665</v>
      </c>
      <c r="Z131" s="1">
        <v>695</v>
      </c>
      <c r="AA131" s="6">
        <f t="shared" si="163"/>
        <v>15.444444444444445</v>
      </c>
      <c r="AB131" s="8">
        <f t="shared" si="164"/>
        <v>0.69841726618705036</v>
      </c>
      <c r="AC131" s="3">
        <f t="shared" si="165"/>
        <v>41.428571428571423</v>
      </c>
      <c r="AD131" s="8">
        <f t="shared" si="166"/>
        <v>5.1209606215786687</v>
      </c>
      <c r="AE131" s="20">
        <f t="shared" si="167"/>
        <v>0.27272727272727271</v>
      </c>
      <c r="AF131" s="20">
        <f t="shared" si="168"/>
        <v>0.40909090909090912</v>
      </c>
      <c r="AG131" s="20">
        <f t="shared" si="169"/>
        <v>0.68181818181818188</v>
      </c>
      <c r="AH131" s="3">
        <f t="shared" si="170"/>
        <v>276</v>
      </c>
      <c r="AI131" s="3">
        <f t="shared" si="171"/>
        <v>144</v>
      </c>
      <c r="AJ131" s="3">
        <f t="shared" si="172"/>
        <v>132</v>
      </c>
      <c r="AK131" s="20">
        <f t="shared" si="173"/>
        <v>0.52173913043478259</v>
      </c>
      <c r="AL131" s="6">
        <v>10.6</v>
      </c>
      <c r="AM131" s="1">
        <v>75</v>
      </c>
      <c r="AN131" s="1">
        <v>21</v>
      </c>
      <c r="AO131" s="1">
        <v>14</v>
      </c>
      <c r="AP131" s="1">
        <v>6</v>
      </c>
      <c r="AQ131" s="1">
        <v>21</v>
      </c>
      <c r="AR131" s="6">
        <f t="shared" si="174"/>
        <v>9.2707045735475901</v>
      </c>
      <c r="AS131" s="6">
        <f t="shared" si="175"/>
        <v>2.5957972805933252</v>
      </c>
      <c r="AT131" s="6">
        <f t="shared" si="176"/>
        <v>1.7305315203955502</v>
      </c>
      <c r="AU131" s="6">
        <f t="shared" si="177"/>
        <v>0.74165636588380712</v>
      </c>
      <c r="AV131" s="6">
        <f t="shared" si="178"/>
        <v>2.5957972805933252</v>
      </c>
      <c r="AW131" s="1">
        <v>14</v>
      </c>
      <c r="AX131" s="1">
        <v>7</v>
      </c>
      <c r="AY131" s="1">
        <v>0</v>
      </c>
      <c r="AZ131" s="1">
        <v>0</v>
      </c>
      <c r="BA131" s="1">
        <v>0</v>
      </c>
      <c r="BB131" s="1">
        <v>0</v>
      </c>
      <c r="BC131" s="7">
        <f>(EA131+FH131+GG131)-(DZ131+FG131+GF131)-((BD131/60)*(0.11)+(EF131/60)*(-0.14)+(FI131/60)*(0.13))</f>
        <v>-0.89445277777791676</v>
      </c>
      <c r="BD131" s="6">
        <v>451.71666666670001</v>
      </c>
      <c r="BE131" s="6">
        <f t="shared" si="179"/>
        <v>10.038148148148888</v>
      </c>
      <c r="BF131" s="5">
        <v>10.01</v>
      </c>
      <c r="BG131" s="5">
        <v>39.61</v>
      </c>
      <c r="BH131" s="21">
        <f t="shared" si="180"/>
        <v>0.20173317210802097</v>
      </c>
      <c r="BI131" s="1">
        <v>6</v>
      </c>
      <c r="BJ131" s="22">
        <v>4</v>
      </c>
      <c r="BK131" s="22">
        <v>4</v>
      </c>
      <c r="BL131" s="1">
        <v>8</v>
      </c>
      <c r="BM131" s="1">
        <f t="shared" si="181"/>
        <v>14</v>
      </c>
      <c r="BN131" s="8">
        <f t="shared" si="182"/>
        <v>1.8595727410248415</v>
      </c>
      <c r="BO131" s="3">
        <f t="shared" si="183"/>
        <v>39.428571428571423</v>
      </c>
      <c r="BP131" s="20">
        <f t="shared" si="184"/>
        <v>0.2857142857142857</v>
      </c>
      <c r="BQ131" s="20">
        <f t="shared" si="185"/>
        <v>0.38095238095238093</v>
      </c>
      <c r="BR131" s="20">
        <f t="shared" si="186"/>
        <v>0.66666666666666663</v>
      </c>
      <c r="BS131" s="3">
        <f t="shared" si="187"/>
        <v>252</v>
      </c>
      <c r="BT131" s="1">
        <v>132</v>
      </c>
      <c r="BU131" s="1">
        <v>120</v>
      </c>
      <c r="BV131" s="20">
        <f t="shared" si="188"/>
        <v>0.52380952380952384</v>
      </c>
      <c r="BW131" s="5">
        <v>49</v>
      </c>
      <c r="BX131" s="5">
        <v>48</v>
      </c>
      <c r="BY131" s="21">
        <f t="shared" si="189"/>
        <v>0.24129353233830847</v>
      </c>
      <c r="BZ131" s="5">
        <v>64</v>
      </c>
      <c r="CA131" s="5">
        <v>57</v>
      </c>
      <c r="CB131" s="23">
        <f t="shared" si="190"/>
        <v>0.30099502487562191</v>
      </c>
      <c r="CC131" s="5">
        <v>103</v>
      </c>
      <c r="CD131" s="5">
        <v>81</v>
      </c>
      <c r="CE131" s="23">
        <f t="shared" si="191"/>
        <v>0.45771144278606968</v>
      </c>
      <c r="CF131" s="23">
        <f t="shared" si="192"/>
        <v>0.44495412844036697</v>
      </c>
      <c r="CG131" s="24">
        <v>3</v>
      </c>
      <c r="CH131" s="5">
        <v>125</v>
      </c>
      <c r="CI131" s="5">
        <v>169</v>
      </c>
      <c r="CJ131" s="5">
        <v>162</v>
      </c>
      <c r="CK131">
        <v>14.871289579999999</v>
      </c>
      <c r="CL131" s="5">
        <v>-0.16300000000000001</v>
      </c>
      <c r="CM131" s="5">
        <v>9</v>
      </c>
      <c r="CN131" s="5">
        <v>-0.11800000000000001</v>
      </c>
      <c r="CO131" s="5">
        <v>-1.377</v>
      </c>
      <c r="CP131" s="5">
        <v>-0.97499999999999998</v>
      </c>
      <c r="CQ131" s="21">
        <f t="shared" si="193"/>
        <v>0.10144927536231885</v>
      </c>
      <c r="CR131" s="25">
        <f t="shared" si="194"/>
        <v>0.89393939393939392</v>
      </c>
      <c r="CS131" s="22">
        <f t="shared" si="195"/>
        <v>904.08432147562576</v>
      </c>
      <c r="CT131" s="21">
        <f t="shared" si="196"/>
        <v>-4.6113306982872304E-3</v>
      </c>
      <c r="CU131" s="26">
        <f t="shared" si="197"/>
        <v>2.7972027972027975</v>
      </c>
      <c r="CV131" s="27">
        <f t="shared" si="198"/>
        <v>2.7972027972027975</v>
      </c>
      <c r="CW131" s="27">
        <f t="shared" si="199"/>
        <v>27.572427572427575</v>
      </c>
      <c r="CX131" s="27">
        <f t="shared" si="200"/>
        <v>26.373626373626372</v>
      </c>
      <c r="CY131" s="27">
        <f t="shared" si="201"/>
        <v>49.683649683649683</v>
      </c>
      <c r="CZ131" s="27">
        <f t="shared" si="202"/>
        <v>54.47885447885448</v>
      </c>
      <c r="DA131" s="28">
        <f t="shared" si="203"/>
        <v>-4.7952047952047963</v>
      </c>
      <c r="DB131" s="5">
        <v>21</v>
      </c>
      <c r="DC131" s="5">
        <v>21</v>
      </c>
      <c r="DD131" s="22">
        <v>186</v>
      </c>
      <c r="DE131" s="22">
        <v>177</v>
      </c>
      <c r="DF131" s="22">
        <v>69</v>
      </c>
      <c r="DG131" s="22">
        <v>86</v>
      </c>
      <c r="DH131" s="22">
        <v>125</v>
      </c>
      <c r="DI131" s="22">
        <v>97</v>
      </c>
      <c r="DJ131" s="29">
        <f t="shared" si="204"/>
        <v>-2.7071038777736049</v>
      </c>
      <c r="DK131" s="27">
        <f t="shared" si="205"/>
        <v>2.5582765294959184</v>
      </c>
      <c r="DL131" s="27">
        <f t="shared" si="206"/>
        <v>2.5246149962130775</v>
      </c>
      <c r="DM131" s="27">
        <f t="shared" si="207"/>
        <v>31.271564419759315</v>
      </c>
      <c r="DN131" s="27">
        <f t="shared" si="208"/>
        <v>27.030211226121349</v>
      </c>
      <c r="DO131" s="27">
        <f t="shared" si="209"/>
        <v>57.561221913658166</v>
      </c>
      <c r="DP131" s="27">
        <f t="shared" si="210"/>
        <v>56.113775982496001</v>
      </c>
      <c r="DQ131" s="30">
        <f t="shared" si="211"/>
        <v>-6.2426507263669606</v>
      </c>
      <c r="DR131" s="5">
        <v>76</v>
      </c>
      <c r="DS131" s="5">
        <v>75</v>
      </c>
      <c r="DT131" s="5">
        <v>853</v>
      </c>
      <c r="DU131" s="5">
        <v>728</v>
      </c>
      <c r="DV131" s="5">
        <v>318</v>
      </c>
      <c r="DW131" s="5">
        <v>371</v>
      </c>
      <c r="DX131" s="5">
        <v>493</v>
      </c>
      <c r="DY131" s="5">
        <v>463</v>
      </c>
      <c r="DZ131" s="22">
        <v>5</v>
      </c>
      <c r="EA131" s="22">
        <v>5</v>
      </c>
      <c r="EB131" s="22">
        <f t="shared" si="212"/>
        <v>0</v>
      </c>
      <c r="EC131" s="26">
        <f t="shared" si="213"/>
        <v>0.66413312179458639</v>
      </c>
      <c r="ED131" s="27">
        <f t="shared" si="214"/>
        <v>0.66413312179458639</v>
      </c>
      <c r="EE131" s="27">
        <f t="shared" si="215"/>
        <v>0</v>
      </c>
      <c r="EF131" s="6">
        <v>1.4833333333000001</v>
      </c>
      <c r="EG131" s="6">
        <f t="shared" si="216"/>
        <v>3.2962962962222224E-2</v>
      </c>
      <c r="EH131" s="5">
        <v>0.03</v>
      </c>
      <c r="EI131" s="5">
        <v>4.5999999999999996</v>
      </c>
      <c r="EJ131" s="21">
        <f t="shared" si="217"/>
        <v>6.4794816414686825E-3</v>
      </c>
      <c r="EK131" s="1">
        <v>0</v>
      </c>
      <c r="EL131" s="22">
        <v>1</v>
      </c>
      <c r="EM131" s="22">
        <v>0</v>
      </c>
      <c r="EN131" s="1">
        <v>1</v>
      </c>
      <c r="EO131" s="3">
        <f t="shared" si="218"/>
        <v>1</v>
      </c>
      <c r="EP131" s="6">
        <f t="shared" si="219"/>
        <v>40.449438203156163</v>
      </c>
      <c r="EQ131" s="3">
        <f t="shared" si="220"/>
        <v>2</v>
      </c>
      <c r="ER131" s="20">
        <f t="shared" si="221"/>
        <v>0</v>
      </c>
      <c r="ES131" s="20">
        <f t="shared" si="222"/>
        <v>1</v>
      </c>
      <c r="ET131" s="20">
        <f t="shared" si="223"/>
        <v>1</v>
      </c>
      <c r="EU131" s="3">
        <f t="shared" si="224"/>
        <v>3</v>
      </c>
      <c r="EV131" s="1">
        <v>1</v>
      </c>
      <c r="EW131" s="1">
        <v>2</v>
      </c>
      <c r="EX131" s="20">
        <f t="shared" si="225"/>
        <v>0.33333333333333331</v>
      </c>
      <c r="EY131" s="5">
        <v>1</v>
      </c>
      <c r="EZ131" s="5">
        <v>0</v>
      </c>
      <c r="FA131" s="22">
        <v>1</v>
      </c>
      <c r="FB131" s="22">
        <v>0</v>
      </c>
      <c r="FC131" s="22">
        <v>1</v>
      </c>
      <c r="FD131" s="22">
        <v>0</v>
      </c>
      <c r="FE131" s="22">
        <v>0</v>
      </c>
      <c r="FF131" s="22">
        <v>0</v>
      </c>
      <c r="FG131" s="22">
        <v>0</v>
      </c>
      <c r="FH131" s="22">
        <v>0</v>
      </c>
      <c r="FI131" s="6">
        <v>32.200000000000003</v>
      </c>
      <c r="FJ131" s="6">
        <f t="shared" si="226"/>
        <v>0.71555555555555561</v>
      </c>
      <c r="FK131" s="5">
        <v>0.68</v>
      </c>
      <c r="FL131" s="5">
        <v>3.86</v>
      </c>
      <c r="FM131" s="21">
        <f t="shared" si="227"/>
        <v>0.14977973568281938</v>
      </c>
      <c r="FN131" s="1">
        <v>0</v>
      </c>
      <c r="FO131" s="22">
        <v>0</v>
      </c>
      <c r="FP131" s="22">
        <v>0</v>
      </c>
      <c r="FQ131" s="1">
        <v>0</v>
      </c>
      <c r="FR131" s="1">
        <f t="shared" si="228"/>
        <v>0</v>
      </c>
      <c r="FS131" s="3">
        <f t="shared" si="229"/>
        <v>0</v>
      </c>
      <c r="FT131" s="3">
        <f t="shared" si="230"/>
        <v>21</v>
      </c>
      <c r="FU131" s="1">
        <v>11</v>
      </c>
      <c r="FV131" s="1">
        <v>10</v>
      </c>
      <c r="FW131" s="20">
        <f t="shared" si="231"/>
        <v>0.52380952380952384</v>
      </c>
      <c r="FX131" s="5">
        <v>0</v>
      </c>
      <c r="FY131" s="5">
        <v>4</v>
      </c>
      <c r="FZ131" s="22">
        <v>3</v>
      </c>
      <c r="GA131" s="22">
        <v>29</v>
      </c>
      <c r="GB131" s="22">
        <v>2</v>
      </c>
      <c r="GC131" s="22">
        <v>10</v>
      </c>
      <c r="GD131" s="22">
        <v>6</v>
      </c>
      <c r="GE131" s="22">
        <v>1</v>
      </c>
      <c r="GF131" s="22">
        <v>0</v>
      </c>
      <c r="GG131" s="22">
        <v>0</v>
      </c>
      <c r="GH131" s="1">
        <v>22</v>
      </c>
      <c r="GI131" s="1">
        <v>1</v>
      </c>
      <c r="GJ131" s="1">
        <v>25</v>
      </c>
      <c r="GK131" s="1">
        <v>4</v>
      </c>
      <c r="GN131" s="31" t="str">
        <f t="shared" si="232"/>
        <v xml:space="preserve"> </v>
      </c>
      <c r="GP131" s="1">
        <v>1</v>
      </c>
      <c r="GQ131" s="1">
        <v>0</v>
      </c>
      <c r="GR131" s="1">
        <v>1</v>
      </c>
      <c r="GS131" s="1">
        <v>2</v>
      </c>
      <c r="GT131" s="1">
        <v>0</v>
      </c>
      <c r="GU131" s="1">
        <v>0</v>
      </c>
      <c r="GV131" s="32" t="str">
        <f t="shared" si="233"/>
        <v xml:space="preserve"> </v>
      </c>
      <c r="GW131" s="9">
        <f t="shared" si="234"/>
        <v>5</v>
      </c>
      <c r="GX131" s="10">
        <v>1</v>
      </c>
      <c r="GY131" s="10">
        <v>0.5</v>
      </c>
      <c r="GZ131" s="10">
        <v>1.5</v>
      </c>
      <c r="HA131" s="29">
        <f t="shared" si="235"/>
        <v>3.3333333333333333E-2</v>
      </c>
      <c r="HB131" s="29">
        <f t="shared" si="236"/>
        <v>0.18541409147095178</v>
      </c>
      <c r="HC131">
        <v>10.8</v>
      </c>
      <c r="HD131">
        <v>11.9</v>
      </c>
      <c r="HE131">
        <v>1.2</v>
      </c>
      <c r="HF131">
        <v>1.4</v>
      </c>
      <c r="HG131">
        <v>1.5</v>
      </c>
      <c r="HH131">
        <v>0</v>
      </c>
      <c r="HI131">
        <v>2.9</v>
      </c>
      <c r="HJ131" s="11">
        <f t="shared" si="237"/>
        <v>6.4444444444444443E-2</v>
      </c>
      <c r="HK131" s="11">
        <f t="shared" si="238"/>
        <v>0.35846724351050679</v>
      </c>
      <c r="HL131">
        <v>99</v>
      </c>
      <c r="HM131">
        <v>0</v>
      </c>
      <c r="HN131">
        <v>0</v>
      </c>
      <c r="HQ131" s="33">
        <v>790000</v>
      </c>
      <c r="HR131" s="33">
        <v>110000</v>
      </c>
      <c r="HS131" s="30">
        <f t="shared" si="239"/>
        <v>2.3907317073170731</v>
      </c>
    </row>
    <row r="132" spans="1:227" x14ac:dyDescent="0.2">
      <c r="A132" s="1">
        <v>5</v>
      </c>
      <c r="B132" s="2" t="s">
        <v>919</v>
      </c>
      <c r="C132" s="2" t="s">
        <v>920</v>
      </c>
      <c r="D132" s="2" t="s">
        <v>347</v>
      </c>
      <c r="E132" s="2" t="s">
        <v>240</v>
      </c>
      <c r="F132" s="2">
        <v>72</v>
      </c>
      <c r="G132" s="2">
        <v>194</v>
      </c>
      <c r="H132" s="2" t="s">
        <v>231</v>
      </c>
      <c r="J132" s="3">
        <v>37</v>
      </c>
      <c r="K132" s="5" t="s">
        <v>921</v>
      </c>
      <c r="L132" s="5" t="s">
        <v>922</v>
      </c>
      <c r="M132" s="5" t="s">
        <v>509</v>
      </c>
      <c r="N132" s="5" t="s">
        <v>657</v>
      </c>
      <c r="O132" s="2" t="s">
        <v>657</v>
      </c>
      <c r="P132" s="2" t="s">
        <v>271</v>
      </c>
      <c r="Q132" s="1">
        <v>8</v>
      </c>
      <c r="R132" s="1">
        <v>0</v>
      </c>
      <c r="S132" s="1">
        <v>1</v>
      </c>
      <c r="T132" s="1">
        <v>1</v>
      </c>
      <c r="U132" s="1">
        <v>-9</v>
      </c>
      <c r="V132" s="1">
        <v>6</v>
      </c>
      <c r="W132" s="20">
        <f t="shared" si="161"/>
        <v>0</v>
      </c>
      <c r="X132" s="6">
        <v>112.53333333330001</v>
      </c>
      <c r="Y132" s="6">
        <f t="shared" si="162"/>
        <v>14.066666666662501</v>
      </c>
      <c r="Z132" s="1">
        <v>168</v>
      </c>
      <c r="AA132" s="6">
        <f t="shared" si="163"/>
        <v>21</v>
      </c>
      <c r="AB132" s="8">
        <f t="shared" si="164"/>
        <v>0.66984126984107151</v>
      </c>
      <c r="AC132" s="3">
        <f t="shared" si="165"/>
        <v>23</v>
      </c>
      <c r="AD132" s="8">
        <f t="shared" si="166"/>
        <v>12.263033175359082</v>
      </c>
      <c r="AE132" s="20">
        <f t="shared" si="167"/>
        <v>0</v>
      </c>
      <c r="AF132" s="20">
        <f t="shared" si="168"/>
        <v>0.5</v>
      </c>
      <c r="AG132" s="20">
        <f t="shared" si="169"/>
        <v>0.5</v>
      </c>
      <c r="AH132" s="3" t="e">
        <f t="shared" si="170"/>
        <v>#VALUE!</v>
      </c>
      <c r="AI132" s="3" t="str">
        <f t="shared" si="171"/>
        <v xml:space="preserve"> </v>
      </c>
      <c r="AJ132" s="3" t="str">
        <f t="shared" si="172"/>
        <v xml:space="preserve"> </v>
      </c>
      <c r="AK132" s="20" t="e">
        <f t="shared" si="173"/>
        <v>#VALUE!</v>
      </c>
      <c r="AL132" s="6">
        <v>0</v>
      </c>
      <c r="AM132" s="1">
        <v>5</v>
      </c>
      <c r="AN132" s="1">
        <v>11</v>
      </c>
      <c r="AO132" s="1">
        <v>2</v>
      </c>
      <c r="AP132" s="1">
        <v>4</v>
      </c>
      <c r="AQ132" s="1">
        <v>1</v>
      </c>
      <c r="AR132" s="6">
        <f t="shared" si="174"/>
        <v>2.6658767772519743</v>
      </c>
      <c r="AS132" s="6">
        <f t="shared" si="175"/>
        <v>5.8649289099543438</v>
      </c>
      <c r="AT132" s="6">
        <f t="shared" si="176"/>
        <v>1.0663507109007897</v>
      </c>
      <c r="AU132" s="6">
        <f t="shared" si="177"/>
        <v>2.1327014218015794</v>
      </c>
      <c r="AV132" s="6">
        <f t="shared" si="178"/>
        <v>0.53317535545039485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7">
        <f>(EA132+FH132+GG132)-(DZ132+FG132+GF132)-((BD132/60)*(-0.29)+(EF132/60)*0.11+(FI132/60)*(-0.33))</f>
        <v>0.54582222222228327</v>
      </c>
      <c r="BD132" s="6">
        <v>107.65</v>
      </c>
      <c r="BE132" s="6">
        <f t="shared" si="179"/>
        <v>13.456250000000001</v>
      </c>
      <c r="BF132" s="5">
        <v>12.86</v>
      </c>
      <c r="BG132" s="5">
        <v>39.36</v>
      </c>
      <c r="BH132" s="21">
        <f t="shared" si="180"/>
        <v>0.24626579854461891</v>
      </c>
      <c r="BI132" s="1">
        <v>0</v>
      </c>
      <c r="BJ132" s="22">
        <v>1</v>
      </c>
      <c r="BK132" s="22">
        <v>0</v>
      </c>
      <c r="BL132" s="1">
        <v>1</v>
      </c>
      <c r="BM132" s="1">
        <f t="shared" si="181"/>
        <v>1</v>
      </c>
      <c r="BN132" s="8">
        <f t="shared" si="182"/>
        <v>0.55736182071528095</v>
      </c>
      <c r="BO132" s="3">
        <f t="shared" si="183"/>
        <v>23</v>
      </c>
      <c r="BP132" s="20">
        <f t="shared" si="184"/>
        <v>0</v>
      </c>
      <c r="BQ132" s="20">
        <f t="shared" si="185"/>
        <v>0.5</v>
      </c>
      <c r="BR132" s="20">
        <f t="shared" si="186"/>
        <v>0.5</v>
      </c>
      <c r="BS132" s="3" t="str">
        <f t="shared" si="187"/>
        <v xml:space="preserve"> </v>
      </c>
      <c r="BV132" s="20" t="str">
        <f t="shared" si="188"/>
        <v xml:space="preserve"> </v>
      </c>
      <c r="BW132" s="5">
        <v>18</v>
      </c>
      <c r="BX132" s="5">
        <v>22</v>
      </c>
      <c r="BY132" s="21">
        <f t="shared" si="189"/>
        <v>0.45977011494252873</v>
      </c>
      <c r="BZ132" s="5">
        <v>13</v>
      </c>
      <c r="CA132" s="5">
        <v>6</v>
      </c>
      <c r="CB132" s="23">
        <f t="shared" si="190"/>
        <v>0.21839080459770116</v>
      </c>
      <c r="CC132" s="5">
        <v>13</v>
      </c>
      <c r="CD132" s="5">
        <v>15</v>
      </c>
      <c r="CE132" s="23">
        <f t="shared" si="191"/>
        <v>0.32183908045977011</v>
      </c>
      <c r="CF132" s="23">
        <f t="shared" si="192"/>
        <v>0.67796610169491522</v>
      </c>
      <c r="CG132" s="24">
        <v>6</v>
      </c>
      <c r="CH132" s="5">
        <v>38</v>
      </c>
      <c r="CI132" s="5">
        <v>35</v>
      </c>
      <c r="CJ132" s="5">
        <v>36</v>
      </c>
      <c r="CK132">
        <v>15.09684695</v>
      </c>
      <c r="CL132" s="5">
        <v>0.33300000000000002</v>
      </c>
      <c r="CM132" s="5">
        <v>3</v>
      </c>
      <c r="CN132" s="5">
        <v>0.40500000000000003</v>
      </c>
      <c r="CO132" s="5">
        <v>0.96699999999999997</v>
      </c>
      <c r="CP132" s="5">
        <v>-0.80300000000000005</v>
      </c>
      <c r="CQ132" s="21">
        <f t="shared" si="193"/>
        <v>4.3478260869565216E-2</v>
      </c>
      <c r="CR132" s="25">
        <f t="shared" si="194"/>
        <v>0.78431372549019607</v>
      </c>
      <c r="CS132" s="22">
        <f t="shared" si="195"/>
        <v>788.66155157715252</v>
      </c>
      <c r="CT132" s="21">
        <f t="shared" si="196"/>
        <v>-0.17220801364023872</v>
      </c>
      <c r="CU132" s="26">
        <f t="shared" si="197"/>
        <v>1.166407465007776</v>
      </c>
      <c r="CV132" s="27">
        <f t="shared" si="198"/>
        <v>6.4152410575427679</v>
      </c>
      <c r="CW132" s="27">
        <f t="shared" si="199"/>
        <v>26.827371695178847</v>
      </c>
      <c r="CX132" s="27">
        <f t="shared" si="200"/>
        <v>29.743390357698292</v>
      </c>
      <c r="CY132" s="27">
        <f t="shared" si="201"/>
        <v>50.73872472783826</v>
      </c>
      <c r="CZ132" s="27">
        <f t="shared" si="202"/>
        <v>55.987558320373253</v>
      </c>
      <c r="DA132" s="28">
        <f t="shared" si="203"/>
        <v>-5.2488335925349929</v>
      </c>
      <c r="DB132" s="5">
        <v>2</v>
      </c>
      <c r="DC132" s="5">
        <v>11</v>
      </c>
      <c r="DD132" s="22">
        <v>44</v>
      </c>
      <c r="DE132" s="22">
        <v>40</v>
      </c>
      <c r="DF132" s="22">
        <v>16</v>
      </c>
      <c r="DG132" s="22">
        <v>17</v>
      </c>
      <c r="DH132" s="22">
        <v>28</v>
      </c>
      <c r="DI132" s="22">
        <v>25</v>
      </c>
      <c r="DJ132" s="29">
        <f t="shared" si="204"/>
        <v>-8.402020033212958</v>
      </c>
      <c r="DK132" s="27">
        <f t="shared" si="205"/>
        <v>2.0960365853658538</v>
      </c>
      <c r="DL132" s="27">
        <f t="shared" si="206"/>
        <v>1.905487804878049</v>
      </c>
      <c r="DM132" s="27">
        <f t="shared" si="207"/>
        <v>29.153963414634145</v>
      </c>
      <c r="DN132" s="27">
        <f t="shared" si="208"/>
        <v>21.341463414634148</v>
      </c>
      <c r="DO132" s="27">
        <f t="shared" si="209"/>
        <v>51.448170731707322</v>
      </c>
      <c r="DP132" s="27">
        <f t="shared" si="210"/>
        <v>42.682926829268297</v>
      </c>
      <c r="DQ132" s="30">
        <f t="shared" si="211"/>
        <v>-14.014077494974018</v>
      </c>
      <c r="DR132" s="5">
        <v>11</v>
      </c>
      <c r="DS132" s="5">
        <v>10</v>
      </c>
      <c r="DT132" s="5">
        <v>142</v>
      </c>
      <c r="DU132" s="5">
        <v>102</v>
      </c>
      <c r="DV132" s="5">
        <v>53</v>
      </c>
      <c r="DW132" s="5">
        <v>53</v>
      </c>
      <c r="DX132" s="5">
        <v>59</v>
      </c>
      <c r="DY132" s="5">
        <v>64</v>
      </c>
      <c r="DZ132" s="22">
        <v>0</v>
      </c>
      <c r="EA132" s="22">
        <v>0</v>
      </c>
      <c r="EB132" s="22">
        <f t="shared" si="212"/>
        <v>0</v>
      </c>
      <c r="EC132" s="26">
        <f t="shared" si="213"/>
        <v>0</v>
      </c>
      <c r="ED132" s="27">
        <f t="shared" si="214"/>
        <v>0</v>
      </c>
      <c r="EE132" s="27">
        <f t="shared" si="215"/>
        <v>0</v>
      </c>
      <c r="EF132" s="6">
        <v>0.18333333330000001</v>
      </c>
      <c r="EG132" s="6">
        <f t="shared" si="216"/>
        <v>2.2916666662500002E-2</v>
      </c>
      <c r="EH132" s="5">
        <v>0.02</v>
      </c>
      <c r="EI132" s="5">
        <v>4.46</v>
      </c>
      <c r="EJ132" s="21">
        <f t="shared" si="217"/>
        <v>4.4642857142857149E-3</v>
      </c>
      <c r="EK132" s="1">
        <v>0</v>
      </c>
      <c r="EL132" s="22">
        <v>0</v>
      </c>
      <c r="EM132" s="22">
        <v>0</v>
      </c>
      <c r="EN132" s="1">
        <v>0</v>
      </c>
      <c r="EO132" s="3">
        <f t="shared" si="218"/>
        <v>0</v>
      </c>
      <c r="EP132" s="6">
        <f t="shared" si="219"/>
        <v>0</v>
      </c>
      <c r="EQ132" s="3">
        <f t="shared" si="220"/>
        <v>0</v>
      </c>
      <c r="ER132" s="20">
        <f t="shared" si="221"/>
        <v>0</v>
      </c>
      <c r="ES132" s="20">
        <f t="shared" si="222"/>
        <v>0</v>
      </c>
      <c r="ET132" s="20">
        <f t="shared" si="223"/>
        <v>0</v>
      </c>
      <c r="EU132" s="3" t="str">
        <f t="shared" si="224"/>
        <v xml:space="preserve"> </v>
      </c>
      <c r="EX132" s="20" t="str">
        <f t="shared" si="225"/>
        <v xml:space="preserve"> </v>
      </c>
      <c r="EY132" s="5">
        <v>0</v>
      </c>
      <c r="EZ132" s="5">
        <v>0</v>
      </c>
      <c r="FA132" s="22">
        <v>0</v>
      </c>
      <c r="FB132" s="22">
        <v>0</v>
      </c>
      <c r="FC132" s="22">
        <v>0</v>
      </c>
      <c r="FD132" s="22">
        <v>0</v>
      </c>
      <c r="FE132" s="22">
        <v>0</v>
      </c>
      <c r="FF132" s="22">
        <v>0</v>
      </c>
      <c r="FG132" s="22">
        <v>0</v>
      </c>
      <c r="FH132" s="22">
        <v>0</v>
      </c>
      <c r="FI132" s="6">
        <v>4.7</v>
      </c>
      <c r="FJ132" s="6">
        <f t="shared" si="226"/>
        <v>0.58750000000000002</v>
      </c>
      <c r="FK132" s="5">
        <v>0.59</v>
      </c>
      <c r="FL132" s="5">
        <v>2.21</v>
      </c>
      <c r="FM132" s="21">
        <f t="shared" si="227"/>
        <v>0.21071428571428572</v>
      </c>
      <c r="FN132" s="1">
        <v>0</v>
      </c>
      <c r="FO132" s="22">
        <v>0</v>
      </c>
      <c r="FP132" s="22">
        <v>0</v>
      </c>
      <c r="FQ132" s="1">
        <v>0</v>
      </c>
      <c r="FR132" s="1">
        <f t="shared" si="228"/>
        <v>0</v>
      </c>
      <c r="FS132" s="3">
        <f t="shared" si="229"/>
        <v>0</v>
      </c>
      <c r="FT132" s="3" t="str">
        <f t="shared" si="230"/>
        <v xml:space="preserve"> </v>
      </c>
      <c r="FW132" s="20" t="str">
        <f t="shared" si="231"/>
        <v xml:space="preserve"> </v>
      </c>
      <c r="FX132" s="5">
        <v>0</v>
      </c>
      <c r="FY132" s="5">
        <v>2</v>
      </c>
      <c r="FZ132" s="22">
        <v>0</v>
      </c>
      <c r="GA132" s="22">
        <v>0</v>
      </c>
      <c r="GB132" s="22">
        <v>1</v>
      </c>
      <c r="GC132" s="22">
        <v>1</v>
      </c>
      <c r="GD132" s="22">
        <v>0</v>
      </c>
      <c r="GE132" s="22">
        <v>0</v>
      </c>
      <c r="GF132" s="22">
        <v>0</v>
      </c>
      <c r="GG132" s="22">
        <v>0</v>
      </c>
      <c r="GH132" s="1">
        <v>2</v>
      </c>
      <c r="GI132" s="1">
        <v>0</v>
      </c>
      <c r="GJ132" s="1">
        <v>13</v>
      </c>
      <c r="GK132" s="1">
        <v>2</v>
      </c>
      <c r="GN132" s="31" t="str">
        <f t="shared" si="232"/>
        <v xml:space="preserve"> 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32" t="str">
        <f t="shared" si="233"/>
        <v xml:space="preserve"> </v>
      </c>
      <c r="GW132" s="9">
        <f t="shared" si="234"/>
        <v>3</v>
      </c>
      <c r="GX132" s="10">
        <v>0</v>
      </c>
      <c r="GY132" s="10">
        <v>-0.5</v>
      </c>
      <c r="GZ132" s="10">
        <v>-0.5</v>
      </c>
      <c r="HA132" s="29">
        <f t="shared" si="235"/>
        <v>-6.25E-2</v>
      </c>
      <c r="HB132" s="29">
        <f t="shared" si="236"/>
        <v>-0.26658767772519743</v>
      </c>
      <c r="HC132">
        <v>3.1</v>
      </c>
      <c r="HD132">
        <v>4.3</v>
      </c>
      <c r="HE132">
        <v>-8.4</v>
      </c>
      <c r="HF132">
        <v>-0.4</v>
      </c>
      <c r="HG132">
        <v>-0.60000000000000009</v>
      </c>
      <c r="HH132">
        <v>0</v>
      </c>
      <c r="HI132">
        <v>-0.9</v>
      </c>
      <c r="HJ132" s="11">
        <f t="shared" si="237"/>
        <v>-0.1125</v>
      </c>
      <c r="HK132" s="11">
        <f t="shared" si="238"/>
        <v>-0.47985781990535542</v>
      </c>
      <c r="HL132">
        <v>45</v>
      </c>
      <c r="HM132">
        <v>0</v>
      </c>
      <c r="HN132">
        <v>0</v>
      </c>
      <c r="HQ132" s="33">
        <v>409091</v>
      </c>
      <c r="HR132" s="33">
        <v>0</v>
      </c>
      <c r="HS132" s="30">
        <f t="shared" si="239"/>
        <v>-1.219290625277162</v>
      </c>
    </row>
    <row r="133" spans="1:227" x14ac:dyDescent="0.2">
      <c r="A133" s="1">
        <v>23</v>
      </c>
      <c r="B133" s="2" t="s">
        <v>923</v>
      </c>
      <c r="C133" s="2" t="s">
        <v>595</v>
      </c>
      <c r="D133" s="2" t="s">
        <v>257</v>
      </c>
      <c r="E133" s="2" t="s">
        <v>240</v>
      </c>
      <c r="F133" s="2">
        <v>73</v>
      </c>
      <c r="G133" s="2">
        <v>200</v>
      </c>
      <c r="H133" s="2" t="s">
        <v>249</v>
      </c>
      <c r="J133" s="3">
        <v>29</v>
      </c>
      <c r="K133" s="5" t="s">
        <v>924</v>
      </c>
      <c r="L133" s="5" t="s">
        <v>925</v>
      </c>
      <c r="M133" s="5" t="s">
        <v>397</v>
      </c>
      <c r="N133" s="5" t="s">
        <v>308</v>
      </c>
      <c r="O133" s="2" t="s">
        <v>308</v>
      </c>
      <c r="P133" s="2" t="s">
        <v>254</v>
      </c>
      <c r="Q133" s="1">
        <v>48</v>
      </c>
      <c r="R133" s="1">
        <v>15</v>
      </c>
      <c r="S133" s="1">
        <v>9</v>
      </c>
      <c r="T133" s="1">
        <v>24</v>
      </c>
      <c r="U133" s="1">
        <v>-6</v>
      </c>
      <c r="V133" s="1">
        <v>180</v>
      </c>
      <c r="W133" s="20">
        <f t="shared" si="161"/>
        <v>8.3333333333333329E-2</v>
      </c>
      <c r="X133" s="6">
        <v>844.45</v>
      </c>
      <c r="Y133" s="6">
        <f t="shared" si="162"/>
        <v>17.592708333333334</v>
      </c>
      <c r="Z133" s="1">
        <v>1084</v>
      </c>
      <c r="AA133" s="6">
        <f t="shared" si="163"/>
        <v>22.583333333333332</v>
      </c>
      <c r="AB133" s="8">
        <f t="shared" si="164"/>
        <v>0.77901291512915138</v>
      </c>
      <c r="AC133" s="3">
        <f t="shared" si="165"/>
        <v>51.428571428571431</v>
      </c>
      <c r="AD133" s="8">
        <f t="shared" si="166"/>
        <v>3.6541112981399557</v>
      </c>
      <c r="AE133" s="20">
        <f t="shared" si="167"/>
        <v>0.45454545454545453</v>
      </c>
      <c r="AF133" s="20">
        <f t="shared" si="168"/>
        <v>0.27272727272727271</v>
      </c>
      <c r="AG133" s="20">
        <f t="shared" si="169"/>
        <v>0.72727272727272729</v>
      </c>
      <c r="AH133" s="3">
        <f t="shared" si="170"/>
        <v>25</v>
      </c>
      <c r="AI133" s="3">
        <f t="shared" si="171"/>
        <v>6</v>
      </c>
      <c r="AJ133" s="3">
        <f t="shared" si="172"/>
        <v>19</v>
      </c>
      <c r="AK133" s="20">
        <f t="shared" si="173"/>
        <v>0.24</v>
      </c>
      <c r="AL133" s="6">
        <v>0.9</v>
      </c>
      <c r="AM133" s="1">
        <v>84</v>
      </c>
      <c r="AN133" s="1">
        <v>6</v>
      </c>
      <c r="AO133" s="1">
        <v>50</v>
      </c>
      <c r="AP133" s="1">
        <v>16</v>
      </c>
      <c r="AQ133" s="1">
        <v>8</v>
      </c>
      <c r="AR133" s="6">
        <f t="shared" si="174"/>
        <v>5.9683817869619276</v>
      </c>
      <c r="AS133" s="6">
        <f t="shared" si="175"/>
        <v>0.42631298478299484</v>
      </c>
      <c r="AT133" s="6">
        <f t="shared" si="176"/>
        <v>3.5526082065249569</v>
      </c>
      <c r="AU133" s="6">
        <f t="shared" si="177"/>
        <v>1.1368346260879862</v>
      </c>
      <c r="AV133" s="6">
        <f t="shared" si="178"/>
        <v>0.56841731304399312</v>
      </c>
      <c r="AW133" s="1">
        <v>78</v>
      </c>
      <c r="AX133" s="1">
        <v>19</v>
      </c>
      <c r="AY133" s="1">
        <v>6</v>
      </c>
      <c r="AZ133" s="1">
        <v>1</v>
      </c>
      <c r="BA133" s="1">
        <v>0</v>
      </c>
      <c r="BB133" s="1">
        <v>0</v>
      </c>
      <c r="BC133" s="7">
        <f>(EA133+FH133+GG133)-(DZ133+FG133+GF133)-((BD133/60)*(0.11)+(EF133/60)*(-0.14)+(FI133/60)*(0.13))</f>
        <v>2.1619027777777666</v>
      </c>
      <c r="BD133" s="6">
        <v>672.88333333330002</v>
      </c>
      <c r="BE133" s="6">
        <f t="shared" si="179"/>
        <v>14.018402777777084</v>
      </c>
      <c r="BF133" s="5">
        <v>13.57</v>
      </c>
      <c r="BG133" s="5">
        <v>34.130000000000003</v>
      </c>
      <c r="BH133" s="21">
        <f t="shared" si="180"/>
        <v>0.28448637316561842</v>
      </c>
      <c r="BI133" s="1">
        <v>9</v>
      </c>
      <c r="BJ133" s="22">
        <v>3</v>
      </c>
      <c r="BK133" s="22">
        <v>4</v>
      </c>
      <c r="BL133" s="1">
        <v>7</v>
      </c>
      <c r="BM133" s="1">
        <f t="shared" si="181"/>
        <v>16</v>
      </c>
      <c r="BN133" s="8">
        <f t="shared" si="182"/>
        <v>1.4266960592475877</v>
      </c>
      <c r="BO133" s="3">
        <f t="shared" si="183"/>
        <v>51.428571428571431</v>
      </c>
      <c r="BP133" s="20">
        <f t="shared" si="184"/>
        <v>0.42857142857142855</v>
      </c>
      <c r="BQ133" s="20">
        <f t="shared" si="185"/>
        <v>0.33333333333333331</v>
      </c>
      <c r="BR133" s="20">
        <f t="shared" si="186"/>
        <v>0.76190476190476186</v>
      </c>
      <c r="BS133" s="3">
        <f t="shared" si="187"/>
        <v>19</v>
      </c>
      <c r="BT133" s="1">
        <v>3</v>
      </c>
      <c r="BU133" s="1">
        <v>16</v>
      </c>
      <c r="BV133" s="20">
        <f t="shared" si="188"/>
        <v>0.15789473684210525</v>
      </c>
      <c r="BW133" s="5">
        <v>89</v>
      </c>
      <c r="BX133" s="5">
        <v>110</v>
      </c>
      <c r="BY133" s="21">
        <f t="shared" si="189"/>
        <v>0.2996987951807229</v>
      </c>
      <c r="BZ133" s="5">
        <v>95</v>
      </c>
      <c r="CA133" s="5">
        <v>98</v>
      </c>
      <c r="CB133" s="23">
        <f t="shared" si="190"/>
        <v>0.29066265060240964</v>
      </c>
      <c r="CC133" s="5">
        <v>136</v>
      </c>
      <c r="CD133" s="5">
        <v>136</v>
      </c>
      <c r="CE133" s="23">
        <f t="shared" si="191"/>
        <v>0.40963855421686746</v>
      </c>
      <c r="CF133" s="23">
        <f t="shared" si="192"/>
        <v>0.50765306122448983</v>
      </c>
      <c r="CG133" s="24">
        <v>6</v>
      </c>
      <c r="CH133" s="5">
        <v>248</v>
      </c>
      <c r="CI133" s="5">
        <v>216</v>
      </c>
      <c r="CJ133" s="5">
        <v>239</v>
      </c>
      <c r="CK133">
        <v>15.94253207</v>
      </c>
      <c r="CL133" s="5">
        <v>0.125</v>
      </c>
      <c r="CM133" s="5">
        <v>12</v>
      </c>
      <c r="CN133" s="5">
        <v>-0.80700000000000005</v>
      </c>
      <c r="CO133" s="5">
        <v>1.6830000000000001</v>
      </c>
      <c r="CP133" s="5">
        <v>12.18</v>
      </c>
      <c r="CQ133" s="21">
        <f t="shared" si="193"/>
        <v>5.8333333333333334E-2</v>
      </c>
      <c r="CR133" s="25">
        <f t="shared" si="194"/>
        <v>0.8973214285714286</v>
      </c>
      <c r="CS133" s="22">
        <f t="shared" si="195"/>
        <v>903.15476190476193</v>
      </c>
      <c r="CT133" s="21">
        <f t="shared" si="196"/>
        <v>-4.4345238095238063E-2</v>
      </c>
      <c r="CU133" s="26">
        <f t="shared" si="197"/>
        <v>1.9344141488577744</v>
      </c>
      <c r="CV133" s="27">
        <f t="shared" si="198"/>
        <v>2.1186440677966103</v>
      </c>
      <c r="CW133" s="27">
        <f t="shared" si="199"/>
        <v>33.161385408990419</v>
      </c>
      <c r="CX133" s="27">
        <f t="shared" si="200"/>
        <v>20.633750921149595</v>
      </c>
      <c r="CY133" s="27">
        <f t="shared" si="201"/>
        <v>60.70375829034635</v>
      </c>
      <c r="CZ133" s="27">
        <f t="shared" si="202"/>
        <v>37.67501842299189</v>
      </c>
      <c r="DA133" s="28">
        <f t="shared" si="203"/>
        <v>23.02873986735446</v>
      </c>
      <c r="DB133" s="5">
        <v>21</v>
      </c>
      <c r="DC133" s="5">
        <v>23</v>
      </c>
      <c r="DD133" s="22">
        <v>339</v>
      </c>
      <c r="DE133" s="22">
        <v>201</v>
      </c>
      <c r="DF133" s="22">
        <v>136</v>
      </c>
      <c r="DG133" s="22">
        <v>93</v>
      </c>
      <c r="DH133" s="22">
        <v>92</v>
      </c>
      <c r="DI133" s="22">
        <v>163</v>
      </c>
      <c r="DJ133" s="29">
        <f t="shared" si="204"/>
        <v>9.7680663979667042</v>
      </c>
      <c r="DK133" s="27">
        <f t="shared" si="205"/>
        <v>1.7213595077644299</v>
      </c>
      <c r="DL133" s="27">
        <f t="shared" si="206"/>
        <v>2.1242308819220623</v>
      </c>
      <c r="DM133" s="27">
        <f t="shared" si="207"/>
        <v>24.135657779079985</v>
      </c>
      <c r="DN133" s="27">
        <f t="shared" si="208"/>
        <v>23.110167008496923</v>
      </c>
      <c r="DO133" s="27">
        <f t="shared" si="209"/>
        <v>47.135950776443011</v>
      </c>
      <c r="DP133" s="27">
        <f t="shared" si="210"/>
        <v>41.019630823322586</v>
      </c>
      <c r="DQ133" s="30">
        <f t="shared" si="211"/>
        <v>16.912419914234036</v>
      </c>
      <c r="DR133" s="5">
        <v>47</v>
      </c>
      <c r="DS133" s="5">
        <v>58</v>
      </c>
      <c r="DT133" s="5">
        <v>612</v>
      </c>
      <c r="DU133" s="5">
        <v>573</v>
      </c>
      <c r="DV133" s="5">
        <v>295</v>
      </c>
      <c r="DW133" s="5">
        <v>202</v>
      </c>
      <c r="DX133" s="5">
        <v>287</v>
      </c>
      <c r="DY133" s="5">
        <v>333</v>
      </c>
      <c r="DZ133" s="22">
        <v>12</v>
      </c>
      <c r="EA133" s="22">
        <v>14</v>
      </c>
      <c r="EB133" s="22">
        <f t="shared" si="212"/>
        <v>2</v>
      </c>
      <c r="EC133" s="26">
        <f t="shared" si="213"/>
        <v>1.0700220444356905</v>
      </c>
      <c r="ED133" s="27">
        <f t="shared" si="214"/>
        <v>1.2483590518416392</v>
      </c>
      <c r="EE133" s="27">
        <f t="shared" si="215"/>
        <v>0.17833700740594846</v>
      </c>
      <c r="EF133" s="6">
        <v>170.5</v>
      </c>
      <c r="EG133" s="6">
        <f t="shared" si="216"/>
        <v>3.5520833333333335</v>
      </c>
      <c r="EH133" s="5">
        <v>3.26</v>
      </c>
      <c r="EI133" s="5">
        <v>2.2200000000000002</v>
      </c>
      <c r="EJ133" s="21">
        <f t="shared" si="217"/>
        <v>0.59489051094890499</v>
      </c>
      <c r="EK133" s="1">
        <v>6</v>
      </c>
      <c r="EL133" s="22">
        <v>0</v>
      </c>
      <c r="EM133" s="22">
        <v>0</v>
      </c>
      <c r="EN133" s="1">
        <v>2</v>
      </c>
      <c r="EO133" s="3">
        <f t="shared" si="218"/>
        <v>8</v>
      </c>
      <c r="EP133" s="6">
        <f t="shared" si="219"/>
        <v>2.8152492668621703</v>
      </c>
      <c r="EQ133" s="3">
        <f t="shared" si="220"/>
        <v>0</v>
      </c>
      <c r="ER133" s="20">
        <f t="shared" si="221"/>
        <v>0.5</v>
      </c>
      <c r="ES133" s="20">
        <f t="shared" si="222"/>
        <v>0.16666666666666666</v>
      </c>
      <c r="ET133" s="20">
        <f t="shared" si="223"/>
        <v>0.66666666666666663</v>
      </c>
      <c r="EU133" s="3">
        <f t="shared" si="224"/>
        <v>6</v>
      </c>
      <c r="EV133" s="1">
        <v>3</v>
      </c>
      <c r="EW133" s="1">
        <v>3</v>
      </c>
      <c r="EX133" s="20">
        <f t="shared" si="225"/>
        <v>0.5</v>
      </c>
      <c r="EY133" s="5">
        <v>12</v>
      </c>
      <c r="EZ133" s="5">
        <v>3</v>
      </c>
      <c r="FA133" s="22">
        <v>145</v>
      </c>
      <c r="FB133" s="22">
        <v>18</v>
      </c>
      <c r="FC133" s="22">
        <v>52</v>
      </c>
      <c r="FD133" s="22">
        <v>4</v>
      </c>
      <c r="FE133" s="22">
        <v>5</v>
      </c>
      <c r="FF133" s="22">
        <v>64</v>
      </c>
      <c r="FG133" s="22">
        <v>1</v>
      </c>
      <c r="FH133" s="22">
        <v>0</v>
      </c>
      <c r="FI133" s="6">
        <v>1.0666666667</v>
      </c>
      <c r="FJ133" s="6">
        <f t="shared" si="226"/>
        <v>2.2222222222916668E-2</v>
      </c>
      <c r="FK133" s="5">
        <v>0.02</v>
      </c>
      <c r="FL133" s="5">
        <v>5.27</v>
      </c>
      <c r="FM133" s="21">
        <f t="shared" si="227"/>
        <v>3.7807183364839325E-3</v>
      </c>
      <c r="FN133" s="1">
        <v>0</v>
      </c>
      <c r="FO133" s="22">
        <v>0</v>
      </c>
      <c r="FP133" s="22">
        <v>0</v>
      </c>
      <c r="FQ133" s="1">
        <v>0</v>
      </c>
      <c r="FR133" s="1">
        <f t="shared" si="228"/>
        <v>0</v>
      </c>
      <c r="FS133" s="3">
        <f t="shared" si="229"/>
        <v>0</v>
      </c>
      <c r="FT133" s="3" t="str">
        <f t="shared" si="230"/>
        <v xml:space="preserve"> </v>
      </c>
      <c r="FU133" s="1">
        <v>0</v>
      </c>
      <c r="FV133" s="1">
        <v>0</v>
      </c>
      <c r="FW133" s="20" t="str">
        <f t="shared" si="231"/>
        <v xml:space="preserve"> </v>
      </c>
      <c r="FX133" s="5">
        <v>0</v>
      </c>
      <c r="FY133" s="5">
        <v>0</v>
      </c>
      <c r="FZ133" s="22">
        <v>2</v>
      </c>
      <c r="GA133" s="22">
        <v>0</v>
      </c>
      <c r="GB133" s="22">
        <v>0</v>
      </c>
      <c r="GC133" s="22">
        <v>0</v>
      </c>
      <c r="GD133" s="22">
        <v>0</v>
      </c>
      <c r="GE133" s="22">
        <v>0</v>
      </c>
      <c r="GF133" s="22">
        <v>0</v>
      </c>
      <c r="GG133" s="22">
        <v>2</v>
      </c>
      <c r="GH133" s="1">
        <v>39</v>
      </c>
      <c r="GI133" s="1">
        <v>18</v>
      </c>
      <c r="GJ133" s="1">
        <v>27</v>
      </c>
      <c r="GK133" s="1">
        <v>0</v>
      </c>
      <c r="GL133" s="1">
        <v>4</v>
      </c>
      <c r="GM133" s="1">
        <v>1</v>
      </c>
      <c r="GN133" s="31">
        <f t="shared" si="232"/>
        <v>0.25</v>
      </c>
      <c r="GO133" s="1">
        <v>1</v>
      </c>
      <c r="GP133" s="1">
        <v>2</v>
      </c>
      <c r="GQ133" s="1">
        <v>0</v>
      </c>
      <c r="GR133" s="1">
        <v>5</v>
      </c>
      <c r="GS133" s="1">
        <v>1</v>
      </c>
      <c r="GT133" s="1">
        <v>0</v>
      </c>
      <c r="GU133" s="1">
        <v>0</v>
      </c>
      <c r="GV133" s="32" t="str">
        <f t="shared" si="233"/>
        <v xml:space="preserve"> </v>
      </c>
      <c r="GW133" s="9">
        <f t="shared" si="234"/>
        <v>6</v>
      </c>
      <c r="GX133" s="10">
        <v>2.1</v>
      </c>
      <c r="GY133" s="10">
        <v>0.9</v>
      </c>
      <c r="GZ133" s="10">
        <v>3.1</v>
      </c>
      <c r="HA133" s="29">
        <f t="shared" si="235"/>
        <v>6.458333333333334E-2</v>
      </c>
      <c r="HB133" s="29">
        <f t="shared" si="236"/>
        <v>0.22026170880454732</v>
      </c>
      <c r="HC133">
        <v>20</v>
      </c>
      <c r="HD133">
        <v>14</v>
      </c>
      <c r="HE133">
        <v>1.4</v>
      </c>
      <c r="HF133">
        <v>2.6</v>
      </c>
      <c r="HG133">
        <v>1.4</v>
      </c>
      <c r="HH133">
        <v>-0.30000000000000004</v>
      </c>
      <c r="HI133">
        <v>3.7</v>
      </c>
      <c r="HJ133" s="11">
        <f t="shared" si="237"/>
        <v>7.7083333333333337E-2</v>
      </c>
      <c r="HK133" s="11">
        <f t="shared" si="238"/>
        <v>0.26289300728284681</v>
      </c>
      <c r="HL133">
        <v>99</v>
      </c>
      <c r="HM133">
        <v>0</v>
      </c>
      <c r="HN133">
        <v>0</v>
      </c>
      <c r="HQ133" s="33">
        <v>2666667</v>
      </c>
      <c r="HR133" s="33">
        <v>0</v>
      </c>
      <c r="HS133" s="30">
        <f t="shared" si="239"/>
        <v>-0.10487863414634102</v>
      </c>
    </row>
    <row r="134" spans="1:227" x14ac:dyDescent="0.2">
      <c r="A134" s="1">
        <v>11</v>
      </c>
      <c r="B134" s="2" t="s">
        <v>926</v>
      </c>
      <c r="C134" s="2" t="s">
        <v>927</v>
      </c>
      <c r="D134" s="2" t="s">
        <v>928</v>
      </c>
      <c r="E134" s="2" t="s">
        <v>240</v>
      </c>
      <c r="F134" s="2">
        <v>72</v>
      </c>
      <c r="G134" s="2">
        <v>208</v>
      </c>
      <c r="H134" s="2" t="s">
        <v>231</v>
      </c>
      <c r="J134" s="3">
        <v>35</v>
      </c>
      <c r="K134" s="5" t="s">
        <v>929</v>
      </c>
      <c r="L134" s="5" t="s">
        <v>930</v>
      </c>
      <c r="M134" s="5" t="s">
        <v>277</v>
      </c>
      <c r="N134" s="5" t="s">
        <v>235</v>
      </c>
      <c r="O134" s="2" t="s">
        <v>235</v>
      </c>
      <c r="P134" s="2" t="s">
        <v>254</v>
      </c>
      <c r="Q134" s="1">
        <v>48</v>
      </c>
      <c r="R134" s="1">
        <v>9</v>
      </c>
      <c r="S134" s="1">
        <v>6</v>
      </c>
      <c r="T134" s="1">
        <v>15</v>
      </c>
      <c r="U134" s="1">
        <v>-6</v>
      </c>
      <c r="V134" s="1">
        <v>93</v>
      </c>
      <c r="W134" s="20">
        <f t="shared" si="161"/>
        <v>9.6774193548387094E-2</v>
      </c>
      <c r="X134" s="6">
        <v>789.28333333329999</v>
      </c>
      <c r="Y134" s="6">
        <f t="shared" si="162"/>
        <v>16.443402777777084</v>
      </c>
      <c r="Z134" s="1">
        <v>1055</v>
      </c>
      <c r="AA134" s="6">
        <f t="shared" si="163"/>
        <v>21.979166666666668</v>
      </c>
      <c r="AB134" s="8">
        <f t="shared" si="164"/>
        <v>0.7481358609794313</v>
      </c>
      <c r="AC134" s="3">
        <f t="shared" si="165"/>
        <v>20.533333333333331</v>
      </c>
      <c r="AD134" s="8">
        <f t="shared" si="166"/>
        <v>1.5609096860021352</v>
      </c>
      <c r="AE134" s="20">
        <f t="shared" si="167"/>
        <v>0.33333333333333331</v>
      </c>
      <c r="AF134" s="20">
        <f t="shared" si="168"/>
        <v>0.22222222222222221</v>
      </c>
      <c r="AG134" s="20">
        <f t="shared" si="169"/>
        <v>0.55555555555555558</v>
      </c>
      <c r="AH134" s="3">
        <f t="shared" si="170"/>
        <v>23</v>
      </c>
      <c r="AI134" s="3">
        <f t="shared" si="171"/>
        <v>11</v>
      </c>
      <c r="AJ134" s="3">
        <f t="shared" si="172"/>
        <v>12</v>
      </c>
      <c r="AK134" s="20">
        <f t="shared" si="173"/>
        <v>0.47826086956521741</v>
      </c>
      <c r="AL134" s="6">
        <v>0.8</v>
      </c>
      <c r="AM134" s="1">
        <v>56</v>
      </c>
      <c r="AN134" s="1">
        <v>21</v>
      </c>
      <c r="AO134" s="1">
        <v>22</v>
      </c>
      <c r="AP134" s="1">
        <v>19</v>
      </c>
      <c r="AQ134" s="1">
        <v>11</v>
      </c>
      <c r="AR134" s="6">
        <f t="shared" si="174"/>
        <v>4.2570264163694604</v>
      </c>
      <c r="AS134" s="6">
        <f t="shared" si="175"/>
        <v>1.5963849061385476</v>
      </c>
      <c r="AT134" s="6">
        <f t="shared" si="176"/>
        <v>1.6724032350022879</v>
      </c>
      <c r="AU134" s="6">
        <f t="shared" si="177"/>
        <v>1.4443482484110668</v>
      </c>
      <c r="AV134" s="6">
        <f t="shared" si="178"/>
        <v>0.83620161750114397</v>
      </c>
      <c r="AW134" s="1">
        <v>40</v>
      </c>
      <c r="AX134" s="1">
        <v>20</v>
      </c>
      <c r="AY134" s="1">
        <v>0</v>
      </c>
      <c r="AZ134" s="1">
        <v>0</v>
      </c>
      <c r="BA134" s="1">
        <v>0</v>
      </c>
      <c r="BB134" s="1">
        <v>0</v>
      </c>
      <c r="BC134" s="7">
        <f>(EA134+FH134+GG134)-(DZ134+FG134+GF134)-((BD134/60)*(0.11)+(EF134/60)*(-0.14)+(FI134/60)*(0.13))</f>
        <v>-8.962550000000066</v>
      </c>
      <c r="BD134" s="6">
        <v>613.46666666670001</v>
      </c>
      <c r="BE134" s="6">
        <f t="shared" si="179"/>
        <v>12.78055555555625</v>
      </c>
      <c r="BF134" s="5">
        <v>12.49</v>
      </c>
      <c r="BG134" s="5">
        <v>34.950000000000003</v>
      </c>
      <c r="BH134" s="21">
        <f t="shared" si="180"/>
        <v>0.26327993254637433</v>
      </c>
      <c r="BI134" s="1">
        <v>3</v>
      </c>
      <c r="BJ134" s="22">
        <v>1</v>
      </c>
      <c r="BK134" s="22">
        <v>5</v>
      </c>
      <c r="BL134" s="1">
        <v>6</v>
      </c>
      <c r="BM134" s="1">
        <f t="shared" si="181"/>
        <v>9</v>
      </c>
      <c r="BN134" s="8">
        <f t="shared" si="182"/>
        <v>0.88024342534226896</v>
      </c>
      <c r="BO134" s="3">
        <f t="shared" si="183"/>
        <v>20.533333333333331</v>
      </c>
      <c r="BP134" s="20">
        <f t="shared" si="184"/>
        <v>0.2</v>
      </c>
      <c r="BQ134" s="20">
        <f t="shared" si="185"/>
        <v>0.4</v>
      </c>
      <c r="BR134" s="20">
        <f t="shared" si="186"/>
        <v>0.60000000000000009</v>
      </c>
      <c r="BS134" s="3">
        <f t="shared" si="187"/>
        <v>20</v>
      </c>
      <c r="BT134" s="1">
        <v>10</v>
      </c>
      <c r="BU134" s="1">
        <v>10</v>
      </c>
      <c r="BV134" s="20">
        <f t="shared" si="188"/>
        <v>0.5</v>
      </c>
      <c r="BW134" s="5">
        <v>102</v>
      </c>
      <c r="BX134" s="5">
        <v>91</v>
      </c>
      <c r="BY134" s="21">
        <f t="shared" si="189"/>
        <v>0.34219858156028371</v>
      </c>
      <c r="BZ134" s="5">
        <v>92</v>
      </c>
      <c r="CA134" s="5">
        <v>81</v>
      </c>
      <c r="CB134" s="23">
        <f t="shared" si="190"/>
        <v>0.3067375886524823</v>
      </c>
      <c r="CC134" s="5">
        <v>90</v>
      </c>
      <c r="CD134" s="5">
        <v>108</v>
      </c>
      <c r="CE134" s="23">
        <f t="shared" si="191"/>
        <v>0.35106382978723405</v>
      </c>
      <c r="CF134" s="23">
        <f t="shared" si="192"/>
        <v>0.52732240437158473</v>
      </c>
      <c r="CG134" s="24">
        <v>2</v>
      </c>
      <c r="CH134" s="5">
        <v>223</v>
      </c>
      <c r="CI134" s="5">
        <v>204</v>
      </c>
      <c r="CJ134" s="5">
        <v>162</v>
      </c>
      <c r="CK134">
        <v>15.77643204</v>
      </c>
      <c r="CL134" s="5">
        <v>0.84599999999999997</v>
      </c>
      <c r="CM134" s="5">
        <v>5</v>
      </c>
      <c r="CN134" s="5">
        <v>-2.3E-2</v>
      </c>
      <c r="CO134" s="5">
        <v>1.7690000000000001</v>
      </c>
      <c r="CP134" s="5">
        <v>8.5960000000000001</v>
      </c>
      <c r="CQ134" s="21">
        <f t="shared" si="193"/>
        <v>4.8701298701298704E-2</v>
      </c>
      <c r="CR134" s="25">
        <f t="shared" si="194"/>
        <v>0.91881918819188191</v>
      </c>
      <c r="CS134" s="22">
        <f t="shared" si="195"/>
        <v>923.68931806201181</v>
      </c>
      <c r="CT134" s="21">
        <f t="shared" si="196"/>
        <v>-3.2479513106819388E-2</v>
      </c>
      <c r="CU134" s="26">
        <f t="shared" si="197"/>
        <v>1.501200960768615</v>
      </c>
      <c r="CV134" s="27">
        <f t="shared" si="198"/>
        <v>2.2017614091273021</v>
      </c>
      <c r="CW134" s="27">
        <f t="shared" si="199"/>
        <v>30.824659727782226</v>
      </c>
      <c r="CX134" s="27">
        <f t="shared" si="200"/>
        <v>27.121697357886312</v>
      </c>
      <c r="CY134" s="27">
        <f t="shared" si="201"/>
        <v>55.244195356285033</v>
      </c>
      <c r="CZ134" s="27">
        <f t="shared" si="202"/>
        <v>47.838270616493197</v>
      </c>
      <c r="DA134" s="28">
        <f t="shared" si="203"/>
        <v>7.4059247397918355</v>
      </c>
      <c r="DB134" s="5">
        <v>15</v>
      </c>
      <c r="DC134" s="5">
        <v>22</v>
      </c>
      <c r="DD134" s="22">
        <v>293</v>
      </c>
      <c r="DE134" s="22">
        <v>249</v>
      </c>
      <c r="DF134" s="22">
        <v>115</v>
      </c>
      <c r="DG134" s="22">
        <v>86</v>
      </c>
      <c r="DH134" s="22">
        <v>121</v>
      </c>
      <c r="DI134" s="22">
        <v>129</v>
      </c>
      <c r="DJ134" s="29">
        <f t="shared" si="204"/>
        <v>-1.9588129651261976</v>
      </c>
      <c r="DK134" s="27">
        <f t="shared" si="205"/>
        <v>2.28898426323319</v>
      </c>
      <c r="DL134" s="27">
        <f t="shared" si="206"/>
        <v>1.7882689556509297</v>
      </c>
      <c r="DM134" s="27">
        <f t="shared" si="207"/>
        <v>29.399141630901287</v>
      </c>
      <c r="DN134" s="27">
        <f t="shared" si="208"/>
        <v>27.682403433476392</v>
      </c>
      <c r="DO134" s="27">
        <f t="shared" si="209"/>
        <v>55.507868383404862</v>
      </c>
      <c r="DP134" s="27">
        <f t="shared" si="210"/>
        <v>48.175965665236042</v>
      </c>
      <c r="DQ134" s="30">
        <f t="shared" si="211"/>
        <v>7.4022021623015632E-2</v>
      </c>
      <c r="DR134" s="5">
        <v>64</v>
      </c>
      <c r="DS134" s="5">
        <v>50</v>
      </c>
      <c r="DT134" s="5">
        <v>758</v>
      </c>
      <c r="DU134" s="5">
        <v>724</v>
      </c>
      <c r="DV134" s="5">
        <v>344</v>
      </c>
      <c r="DW134" s="5">
        <v>257</v>
      </c>
      <c r="DX134" s="5">
        <v>316</v>
      </c>
      <c r="DY134" s="5">
        <v>386</v>
      </c>
      <c r="DZ134" s="22">
        <v>17</v>
      </c>
      <c r="EA134" s="22">
        <v>9</v>
      </c>
      <c r="EB134" s="22">
        <f t="shared" si="212"/>
        <v>-8</v>
      </c>
      <c r="EC134" s="26">
        <f t="shared" si="213"/>
        <v>1.6626820256465082</v>
      </c>
      <c r="ED134" s="27">
        <f t="shared" si="214"/>
        <v>0.88024342534226896</v>
      </c>
      <c r="EE134" s="27">
        <f t="shared" si="215"/>
        <v>-0.78243860030423917</v>
      </c>
      <c r="EF134" s="6">
        <v>120.6833333333</v>
      </c>
      <c r="EG134" s="6">
        <f t="shared" si="216"/>
        <v>2.5142361111104168</v>
      </c>
      <c r="EH134" s="5">
        <v>2.4900000000000002</v>
      </c>
      <c r="EI134" s="5">
        <v>3.53</v>
      </c>
      <c r="EJ134" s="21">
        <f t="shared" si="217"/>
        <v>0.41362126245847181</v>
      </c>
      <c r="EK134" s="1">
        <v>5</v>
      </c>
      <c r="EL134" s="22">
        <v>0</v>
      </c>
      <c r="EM134" s="22">
        <v>0</v>
      </c>
      <c r="EN134" s="1">
        <v>0</v>
      </c>
      <c r="EO134" s="3">
        <f t="shared" si="218"/>
        <v>5</v>
      </c>
      <c r="EP134" s="6">
        <f t="shared" si="219"/>
        <v>2.485844496617176</v>
      </c>
      <c r="EQ134" s="3">
        <f t="shared" si="220"/>
        <v>0</v>
      </c>
      <c r="ER134" s="20">
        <f t="shared" si="221"/>
        <v>0.45454545454545453</v>
      </c>
      <c r="ES134" s="20">
        <f t="shared" si="222"/>
        <v>0</v>
      </c>
      <c r="ET134" s="20">
        <f t="shared" si="223"/>
        <v>0.45454545454545453</v>
      </c>
      <c r="EU134" s="3">
        <f t="shared" si="224"/>
        <v>1</v>
      </c>
      <c r="EV134" s="1">
        <v>1</v>
      </c>
      <c r="EW134" s="1">
        <v>0</v>
      </c>
      <c r="EX134" s="20">
        <f t="shared" si="225"/>
        <v>1</v>
      </c>
      <c r="EY134" s="5">
        <v>11</v>
      </c>
      <c r="EZ134" s="5">
        <v>1</v>
      </c>
      <c r="FA134" s="22">
        <v>77</v>
      </c>
      <c r="FB134" s="22">
        <v>13</v>
      </c>
      <c r="FC134" s="22">
        <v>44</v>
      </c>
      <c r="FD134" s="22">
        <v>4</v>
      </c>
      <c r="FE134" s="22">
        <v>2</v>
      </c>
      <c r="FF134" s="22">
        <v>61</v>
      </c>
      <c r="FG134" s="22">
        <v>3</v>
      </c>
      <c r="FH134" s="22">
        <v>2</v>
      </c>
      <c r="FI134" s="6">
        <v>55.133333333300001</v>
      </c>
      <c r="FJ134" s="6">
        <f t="shared" si="226"/>
        <v>1.1486111111104167</v>
      </c>
      <c r="FK134" s="5">
        <v>1.1299999999999999</v>
      </c>
      <c r="FL134" s="5">
        <v>4.1500000000000004</v>
      </c>
      <c r="FM134" s="21">
        <f t="shared" si="227"/>
        <v>0.21401515151515149</v>
      </c>
      <c r="FN134" s="1">
        <v>1</v>
      </c>
      <c r="FO134" s="22">
        <v>0</v>
      </c>
      <c r="FP134" s="22">
        <v>0</v>
      </c>
      <c r="FQ134" s="1">
        <v>0</v>
      </c>
      <c r="FR134" s="1">
        <f t="shared" si="228"/>
        <v>1</v>
      </c>
      <c r="FS134" s="3">
        <f t="shared" si="229"/>
        <v>0</v>
      </c>
      <c r="FT134" s="3">
        <f t="shared" si="230"/>
        <v>2</v>
      </c>
      <c r="FU134" s="1">
        <v>0</v>
      </c>
      <c r="FV134" s="1">
        <v>2</v>
      </c>
      <c r="FW134" s="20">
        <f t="shared" si="231"/>
        <v>0</v>
      </c>
      <c r="FX134" s="5">
        <v>1</v>
      </c>
      <c r="FY134" s="5">
        <v>6</v>
      </c>
      <c r="FZ134" s="22">
        <v>4</v>
      </c>
      <c r="GA134" s="22">
        <v>41</v>
      </c>
      <c r="GB134" s="22">
        <v>2</v>
      </c>
      <c r="GC134" s="22">
        <v>17</v>
      </c>
      <c r="GD134" s="22">
        <v>20</v>
      </c>
      <c r="GE134" s="22">
        <v>1</v>
      </c>
      <c r="GF134" s="22">
        <v>0</v>
      </c>
      <c r="GG134" s="22">
        <v>1</v>
      </c>
      <c r="GH134" s="1">
        <v>29</v>
      </c>
      <c r="GI134" s="1">
        <v>11</v>
      </c>
      <c r="GJ134" s="1">
        <v>30</v>
      </c>
      <c r="GK134" s="1">
        <v>6</v>
      </c>
      <c r="GN134" s="31" t="str">
        <f t="shared" si="232"/>
        <v xml:space="preserve"> </v>
      </c>
      <c r="GP134" s="1">
        <v>2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32" t="str">
        <f t="shared" si="233"/>
        <v xml:space="preserve"> </v>
      </c>
      <c r="GW134" s="9">
        <f t="shared" si="234"/>
        <v>4</v>
      </c>
      <c r="GX134" s="10">
        <v>0.4</v>
      </c>
      <c r="GY134" s="10">
        <v>0.7</v>
      </c>
      <c r="GZ134" s="10">
        <v>1.2</v>
      </c>
      <c r="HA134" s="29">
        <f t="shared" si="235"/>
        <v>2.4999999999999998E-2</v>
      </c>
      <c r="HB134" s="29">
        <f t="shared" si="236"/>
        <v>9.1221994636488432E-2</v>
      </c>
      <c r="HC134">
        <v>15.9</v>
      </c>
      <c r="HD134">
        <v>15</v>
      </c>
      <c r="HE134">
        <v>-7.3</v>
      </c>
      <c r="HF134">
        <v>-0.4</v>
      </c>
      <c r="HG134">
        <v>1.1000000000000001</v>
      </c>
      <c r="HH134">
        <v>0</v>
      </c>
      <c r="HI134">
        <v>0.7</v>
      </c>
      <c r="HJ134" s="11">
        <f t="shared" si="237"/>
        <v>1.4583333333333332E-2</v>
      </c>
      <c r="HK134" s="11">
        <f t="shared" si="238"/>
        <v>5.3212830204618249E-2</v>
      </c>
      <c r="HL134">
        <v>99</v>
      </c>
      <c r="HM134">
        <v>0</v>
      </c>
      <c r="HN134">
        <v>0</v>
      </c>
      <c r="HQ134" s="33">
        <v>2800000</v>
      </c>
      <c r="HR134" s="33">
        <v>0</v>
      </c>
      <c r="HS134" s="30">
        <f t="shared" si="239"/>
        <v>-3.3390243902439023</v>
      </c>
    </row>
    <row r="135" spans="1:227" x14ac:dyDescent="0.2">
      <c r="A135" s="1">
        <v>13</v>
      </c>
      <c r="B135" s="2" t="s">
        <v>931</v>
      </c>
      <c r="C135" s="2" t="s">
        <v>932</v>
      </c>
      <c r="D135" s="2" t="s">
        <v>257</v>
      </c>
      <c r="E135" s="2" t="s">
        <v>240</v>
      </c>
      <c r="F135" s="2">
        <v>74</v>
      </c>
      <c r="G135" s="2">
        <v>209</v>
      </c>
      <c r="H135" s="2" t="s">
        <v>231</v>
      </c>
      <c r="J135" s="3">
        <v>22</v>
      </c>
      <c r="K135" s="5" t="s">
        <v>933</v>
      </c>
      <c r="L135" s="5" t="s">
        <v>934</v>
      </c>
      <c r="M135" s="5" t="s">
        <v>766</v>
      </c>
      <c r="N135" s="5" t="s">
        <v>786</v>
      </c>
      <c r="O135" s="2" t="s">
        <v>786</v>
      </c>
      <c r="P135" s="2" t="s">
        <v>415</v>
      </c>
      <c r="Q135" s="1">
        <v>48</v>
      </c>
      <c r="R135" s="1">
        <v>7</v>
      </c>
      <c r="S135" s="1">
        <v>7</v>
      </c>
      <c r="T135" s="1">
        <v>14</v>
      </c>
      <c r="U135" s="1">
        <v>1</v>
      </c>
      <c r="V135" s="1">
        <v>56</v>
      </c>
      <c r="W135" s="20">
        <f t="shared" si="161"/>
        <v>0.125</v>
      </c>
      <c r="X135" s="6">
        <v>509.1</v>
      </c>
      <c r="Y135" s="6">
        <f t="shared" si="162"/>
        <v>10.606250000000001</v>
      </c>
      <c r="Z135" s="1">
        <v>748</v>
      </c>
      <c r="AA135" s="6">
        <f t="shared" si="163"/>
        <v>15.583333333333334</v>
      </c>
      <c r="AB135" s="8">
        <f t="shared" si="164"/>
        <v>0.68061497326203213</v>
      </c>
      <c r="AC135" s="3">
        <f t="shared" si="165"/>
        <v>44</v>
      </c>
      <c r="AD135" s="8">
        <f t="shared" si="166"/>
        <v>5.1856216853270469</v>
      </c>
      <c r="AE135" s="20">
        <f t="shared" si="167"/>
        <v>0.35</v>
      </c>
      <c r="AF135" s="20">
        <f t="shared" si="168"/>
        <v>0.35</v>
      </c>
      <c r="AG135" s="20">
        <f t="shared" si="169"/>
        <v>0.7</v>
      </c>
      <c r="AH135" s="3">
        <f t="shared" si="170"/>
        <v>9</v>
      </c>
      <c r="AI135" s="3">
        <f t="shared" si="171"/>
        <v>1</v>
      </c>
      <c r="AJ135" s="3">
        <f t="shared" si="172"/>
        <v>8</v>
      </c>
      <c r="AK135" s="20">
        <f t="shared" si="173"/>
        <v>0.1111111111111111</v>
      </c>
      <c r="AL135" s="6">
        <v>0.30000000000000004</v>
      </c>
      <c r="AM135" s="1">
        <v>155</v>
      </c>
      <c r="AN135" s="1">
        <v>12</v>
      </c>
      <c r="AO135" s="1">
        <v>26</v>
      </c>
      <c r="AP135" s="1">
        <v>8</v>
      </c>
      <c r="AQ135" s="1">
        <v>12</v>
      </c>
      <c r="AR135" s="6">
        <f t="shared" si="174"/>
        <v>18.267530936947555</v>
      </c>
      <c r="AS135" s="6">
        <f t="shared" si="175"/>
        <v>1.4142604596346493</v>
      </c>
      <c r="AT135" s="6">
        <f t="shared" si="176"/>
        <v>3.0642309958750733</v>
      </c>
      <c r="AU135" s="6">
        <f t="shared" si="177"/>
        <v>0.94284030642309957</v>
      </c>
      <c r="AV135" s="6">
        <f t="shared" si="178"/>
        <v>1.4142604596346493</v>
      </c>
      <c r="AW135" s="1">
        <v>51</v>
      </c>
      <c r="AX135" s="1">
        <v>13</v>
      </c>
      <c r="AY135" s="1">
        <v>5</v>
      </c>
      <c r="AZ135" s="1">
        <v>0</v>
      </c>
      <c r="BA135" s="1">
        <v>0</v>
      </c>
      <c r="BB135" s="1">
        <v>0</v>
      </c>
      <c r="BC135" s="7">
        <f>(EA135+FH135+GG135)-(DZ135+FG135+GF135)-((BD135/60)*(0.11)+(EF135/60)*(-0.14)+(FI135/60)*(0.13))</f>
        <v>-4.8838861111112504</v>
      </c>
      <c r="BD135" s="6">
        <v>474.11666666669998</v>
      </c>
      <c r="BE135" s="6">
        <f t="shared" si="179"/>
        <v>9.8774305555562503</v>
      </c>
      <c r="BF135" s="5">
        <v>9.83</v>
      </c>
      <c r="BG135" s="5">
        <v>38.43</v>
      </c>
      <c r="BH135" s="21">
        <f t="shared" si="180"/>
        <v>0.20368835474513056</v>
      </c>
      <c r="BI135" s="1">
        <v>7</v>
      </c>
      <c r="BJ135" s="22">
        <v>4</v>
      </c>
      <c r="BK135" s="22">
        <v>3</v>
      </c>
      <c r="BL135" s="1">
        <v>7</v>
      </c>
      <c r="BM135" s="1">
        <f t="shared" si="181"/>
        <v>14</v>
      </c>
      <c r="BN135" s="8">
        <f t="shared" si="182"/>
        <v>1.7717158224064562</v>
      </c>
      <c r="BO135" s="3">
        <f t="shared" si="183"/>
        <v>44</v>
      </c>
      <c r="BP135" s="20">
        <f t="shared" si="184"/>
        <v>0.35</v>
      </c>
      <c r="BQ135" s="20">
        <f t="shared" si="185"/>
        <v>0.35</v>
      </c>
      <c r="BR135" s="20">
        <f t="shared" si="186"/>
        <v>0.7</v>
      </c>
      <c r="BS135" s="3">
        <f t="shared" si="187"/>
        <v>8</v>
      </c>
      <c r="BT135" s="1">
        <v>0</v>
      </c>
      <c r="BU135" s="1">
        <v>8</v>
      </c>
      <c r="BV135" s="20">
        <f t="shared" si="188"/>
        <v>0</v>
      </c>
      <c r="BW135" s="5">
        <v>53</v>
      </c>
      <c r="BX135" s="5">
        <v>90</v>
      </c>
      <c r="BY135" s="21">
        <f t="shared" si="189"/>
        <v>0.38440860215053763</v>
      </c>
      <c r="BZ135" s="5">
        <v>47</v>
      </c>
      <c r="CA135" s="5">
        <v>53</v>
      </c>
      <c r="CB135" s="23">
        <f t="shared" si="190"/>
        <v>0.26881720430107525</v>
      </c>
      <c r="CC135" s="5">
        <v>72</v>
      </c>
      <c r="CD135" s="5">
        <v>57</v>
      </c>
      <c r="CE135" s="23">
        <f t="shared" si="191"/>
        <v>0.34677419354838712</v>
      </c>
      <c r="CF135" s="23">
        <f t="shared" si="192"/>
        <v>0.58847736625514402</v>
      </c>
      <c r="CG135" s="24">
        <v>10</v>
      </c>
      <c r="CH135" s="5">
        <v>193</v>
      </c>
      <c r="CI135" s="5">
        <v>162</v>
      </c>
      <c r="CJ135" s="5">
        <v>128</v>
      </c>
      <c r="CK135">
        <v>15.017534680000001</v>
      </c>
      <c r="CL135" s="5">
        <v>0.16700000000000001</v>
      </c>
      <c r="CM135" s="5">
        <v>7</v>
      </c>
      <c r="CN135" s="5">
        <v>-0.63500000000000001</v>
      </c>
      <c r="CO135" s="5">
        <v>-3.8780000000000001</v>
      </c>
      <c r="CP135" s="5">
        <v>9.2119999999999997</v>
      </c>
      <c r="CQ135" s="21">
        <f t="shared" si="193"/>
        <v>9.0909090909090912E-2</v>
      </c>
      <c r="CR135" s="25">
        <f t="shared" si="194"/>
        <v>0.90952380952380951</v>
      </c>
      <c r="CS135" s="22">
        <f t="shared" si="195"/>
        <v>918.61471861471864</v>
      </c>
      <c r="CT135" s="21">
        <f t="shared" si="196"/>
        <v>4.3290043290042379E-4</v>
      </c>
      <c r="CU135" s="26">
        <f t="shared" si="197"/>
        <v>2.5432349949135298</v>
      </c>
      <c r="CV135" s="27">
        <f t="shared" si="198"/>
        <v>2.4160732451678535</v>
      </c>
      <c r="CW135" s="27">
        <f t="shared" si="199"/>
        <v>27.975584944048826</v>
      </c>
      <c r="CX135" s="27">
        <f t="shared" si="200"/>
        <v>26.703967446592063</v>
      </c>
      <c r="CY135" s="27">
        <f t="shared" si="201"/>
        <v>54.425228891149537</v>
      </c>
      <c r="CZ135" s="27">
        <f t="shared" si="202"/>
        <v>45.651068158697861</v>
      </c>
      <c r="DA135" s="28">
        <f t="shared" si="203"/>
        <v>8.7741607324516764</v>
      </c>
      <c r="DB135" s="5">
        <v>20</v>
      </c>
      <c r="DC135" s="5">
        <v>19</v>
      </c>
      <c r="DD135" s="22">
        <v>200</v>
      </c>
      <c r="DE135" s="22">
        <v>191</v>
      </c>
      <c r="DF135" s="22">
        <v>99</v>
      </c>
      <c r="DG135" s="22">
        <v>78</v>
      </c>
      <c r="DH135" s="22">
        <v>71</v>
      </c>
      <c r="DI135" s="22">
        <v>109</v>
      </c>
      <c r="DJ135" s="29">
        <f t="shared" si="204"/>
        <v>-3.2862960576717786</v>
      </c>
      <c r="DK135" s="27">
        <f t="shared" si="205"/>
        <v>2.3744470465781942</v>
      </c>
      <c r="DL135" s="27">
        <f t="shared" si="206"/>
        <v>2.1142336716107208</v>
      </c>
      <c r="DM135" s="27">
        <f t="shared" si="207"/>
        <v>30.37991152745251</v>
      </c>
      <c r="DN135" s="27">
        <f t="shared" si="208"/>
        <v>24.004683840749415</v>
      </c>
      <c r="DO135" s="27">
        <f t="shared" si="209"/>
        <v>58.482956023939636</v>
      </c>
      <c r="DP135" s="27">
        <f t="shared" si="210"/>
        <v>44.626593806921683</v>
      </c>
      <c r="DQ135" s="30">
        <f t="shared" si="211"/>
        <v>-5.0822014845662764</v>
      </c>
      <c r="DR135" s="5">
        <v>73</v>
      </c>
      <c r="DS135" s="5">
        <v>65</v>
      </c>
      <c r="DT135" s="5">
        <v>861</v>
      </c>
      <c r="DU135" s="5">
        <v>673</v>
      </c>
      <c r="DV135" s="5">
        <v>421</v>
      </c>
      <c r="DW135" s="5">
        <v>311</v>
      </c>
      <c r="DX135" s="5">
        <v>323</v>
      </c>
      <c r="DY135" s="5">
        <v>443</v>
      </c>
      <c r="DZ135" s="22">
        <v>12</v>
      </c>
      <c r="EA135" s="22">
        <v>8</v>
      </c>
      <c r="EB135" s="22">
        <f t="shared" si="212"/>
        <v>-4</v>
      </c>
      <c r="EC135" s="26">
        <f t="shared" si="213"/>
        <v>1.5186135620626768</v>
      </c>
      <c r="ED135" s="27">
        <f t="shared" si="214"/>
        <v>1.0124090413751179</v>
      </c>
      <c r="EE135" s="27">
        <f t="shared" si="215"/>
        <v>-0.50620452068755895</v>
      </c>
      <c r="EF135" s="6">
        <v>13.583333333300001</v>
      </c>
      <c r="EG135" s="6">
        <f t="shared" si="216"/>
        <v>0.28298611111041666</v>
      </c>
      <c r="EH135" s="5">
        <v>0.28000000000000003</v>
      </c>
      <c r="EI135" s="5">
        <v>4.66</v>
      </c>
      <c r="EJ135" s="21">
        <f t="shared" si="217"/>
        <v>5.6680161943319839E-2</v>
      </c>
      <c r="EK135" s="1">
        <v>0</v>
      </c>
      <c r="EL135" s="22">
        <v>0</v>
      </c>
      <c r="EM135" s="22">
        <v>0</v>
      </c>
      <c r="EN135" s="1">
        <v>0</v>
      </c>
      <c r="EO135" s="3">
        <f t="shared" si="218"/>
        <v>0</v>
      </c>
      <c r="EP135" s="6">
        <f t="shared" si="219"/>
        <v>0</v>
      </c>
      <c r="EQ135" s="3">
        <f t="shared" si="220"/>
        <v>0</v>
      </c>
      <c r="ER135" s="20">
        <f t="shared" si="221"/>
        <v>0</v>
      </c>
      <c r="ES135" s="20">
        <f t="shared" si="222"/>
        <v>0</v>
      </c>
      <c r="ET135" s="20">
        <f t="shared" si="223"/>
        <v>0</v>
      </c>
      <c r="EU135" s="3" t="str">
        <f t="shared" si="224"/>
        <v xml:space="preserve"> </v>
      </c>
      <c r="EV135" s="1">
        <v>0</v>
      </c>
      <c r="EW135" s="1">
        <v>0</v>
      </c>
      <c r="EX135" s="20" t="str">
        <f t="shared" si="225"/>
        <v xml:space="preserve"> </v>
      </c>
      <c r="EY135" s="5">
        <v>0</v>
      </c>
      <c r="EZ135" s="5">
        <v>0</v>
      </c>
      <c r="FA135" s="22">
        <v>9</v>
      </c>
      <c r="FB135" s="22">
        <v>0</v>
      </c>
      <c r="FC135" s="22">
        <v>3</v>
      </c>
      <c r="FD135" s="22">
        <v>1</v>
      </c>
      <c r="FE135" s="22">
        <v>0</v>
      </c>
      <c r="FF135" s="22">
        <v>5</v>
      </c>
      <c r="FG135" s="22">
        <v>0</v>
      </c>
      <c r="FH135" s="22">
        <v>0</v>
      </c>
      <c r="FI135" s="6">
        <v>21.4</v>
      </c>
      <c r="FJ135" s="6">
        <f t="shared" si="226"/>
        <v>0.4458333333333333</v>
      </c>
      <c r="FK135" s="5">
        <v>0.45</v>
      </c>
      <c r="FL135" s="5">
        <v>4.6500000000000004</v>
      </c>
      <c r="FM135" s="21">
        <f t="shared" si="227"/>
        <v>8.8235294117647051E-2</v>
      </c>
      <c r="FN135" s="1">
        <v>0</v>
      </c>
      <c r="FO135" s="22">
        <v>0</v>
      </c>
      <c r="FP135" s="22">
        <v>0</v>
      </c>
      <c r="FQ135" s="1">
        <v>0</v>
      </c>
      <c r="FR135" s="1">
        <f t="shared" si="228"/>
        <v>0</v>
      </c>
      <c r="FS135" s="3">
        <f t="shared" si="229"/>
        <v>0</v>
      </c>
      <c r="FT135" s="3">
        <f t="shared" si="230"/>
        <v>1</v>
      </c>
      <c r="FU135" s="1">
        <v>1</v>
      </c>
      <c r="FV135" s="1">
        <v>0</v>
      </c>
      <c r="FW135" s="20">
        <f t="shared" si="231"/>
        <v>1</v>
      </c>
      <c r="FX135" s="5">
        <v>0</v>
      </c>
      <c r="FY135" s="5">
        <v>1</v>
      </c>
      <c r="FZ135" s="22">
        <v>2</v>
      </c>
      <c r="GA135" s="22">
        <v>13</v>
      </c>
      <c r="GB135" s="22">
        <v>2</v>
      </c>
      <c r="GC135" s="22">
        <v>3</v>
      </c>
      <c r="GD135" s="22">
        <v>12</v>
      </c>
      <c r="GE135" s="22">
        <v>1</v>
      </c>
      <c r="GF135" s="22">
        <v>0</v>
      </c>
      <c r="GG135" s="22">
        <v>0</v>
      </c>
      <c r="GH135" s="1">
        <v>20</v>
      </c>
      <c r="GI135" s="1">
        <v>0</v>
      </c>
      <c r="GJ135" s="1">
        <v>20</v>
      </c>
      <c r="GK135" s="1">
        <v>1</v>
      </c>
      <c r="GN135" s="31" t="str">
        <f t="shared" si="232"/>
        <v xml:space="preserve"> </v>
      </c>
      <c r="GP135" s="1">
        <v>5</v>
      </c>
      <c r="GQ135" s="1">
        <v>0</v>
      </c>
      <c r="GR135" s="1">
        <v>1</v>
      </c>
      <c r="GS135" s="1">
        <v>0</v>
      </c>
      <c r="GT135" s="1">
        <v>0</v>
      </c>
      <c r="GU135" s="1">
        <v>0</v>
      </c>
      <c r="GV135" s="32" t="str">
        <f t="shared" si="233"/>
        <v xml:space="preserve"> </v>
      </c>
      <c r="GW135" s="9">
        <f t="shared" si="234"/>
        <v>3</v>
      </c>
      <c r="GX135" s="10">
        <v>0.9</v>
      </c>
      <c r="GY135" s="10">
        <v>0.7</v>
      </c>
      <c r="GZ135" s="10">
        <v>1.6</v>
      </c>
      <c r="HA135" s="29">
        <f t="shared" si="235"/>
        <v>3.3333333333333333E-2</v>
      </c>
      <c r="HB135" s="29">
        <f t="shared" si="236"/>
        <v>0.18856806128461992</v>
      </c>
      <c r="HC135">
        <v>10.8</v>
      </c>
      <c r="HD135">
        <v>10.9</v>
      </c>
      <c r="HE135">
        <v>-0.5</v>
      </c>
      <c r="HF135">
        <v>1.2</v>
      </c>
      <c r="HG135">
        <v>1.5</v>
      </c>
      <c r="HH135">
        <v>0</v>
      </c>
      <c r="HI135">
        <v>2.7</v>
      </c>
      <c r="HJ135" s="11">
        <f t="shared" si="237"/>
        <v>5.6250000000000001E-2</v>
      </c>
      <c r="HK135" s="11">
        <f t="shared" si="238"/>
        <v>0.31820860341779611</v>
      </c>
      <c r="HL135">
        <v>99</v>
      </c>
      <c r="HM135">
        <v>0</v>
      </c>
      <c r="HN135">
        <v>0</v>
      </c>
      <c r="HQ135" s="33">
        <v>740000</v>
      </c>
      <c r="HR135" s="33">
        <v>130000</v>
      </c>
      <c r="HS135" s="30">
        <f t="shared" si="239"/>
        <v>2.2785365853658539</v>
      </c>
    </row>
    <row r="136" spans="1:227" x14ac:dyDescent="0.2">
      <c r="A136" s="1">
        <v>24</v>
      </c>
      <c r="B136" s="2" t="s">
        <v>935</v>
      </c>
      <c r="C136" s="2" t="s">
        <v>936</v>
      </c>
      <c r="D136" s="2" t="s">
        <v>257</v>
      </c>
      <c r="E136" s="2" t="s">
        <v>240</v>
      </c>
      <c r="F136" s="2">
        <v>71</v>
      </c>
      <c r="G136" s="2">
        <v>215</v>
      </c>
      <c r="H136" s="2" t="s">
        <v>231</v>
      </c>
      <c r="J136" s="3">
        <v>28</v>
      </c>
      <c r="K136" s="5" t="s">
        <v>937</v>
      </c>
      <c r="L136" s="5" t="s">
        <v>938</v>
      </c>
      <c r="M136" s="5" t="s">
        <v>939</v>
      </c>
      <c r="N136" s="5" t="s">
        <v>335</v>
      </c>
      <c r="O136" s="2" t="s">
        <v>335</v>
      </c>
      <c r="P136" s="2" t="s">
        <v>271</v>
      </c>
      <c r="Q136" s="1">
        <v>44</v>
      </c>
      <c r="R136" s="1">
        <v>4</v>
      </c>
      <c r="S136" s="1">
        <v>12</v>
      </c>
      <c r="T136" s="1">
        <v>16</v>
      </c>
      <c r="U136" s="1">
        <v>10</v>
      </c>
      <c r="V136" s="1">
        <v>56</v>
      </c>
      <c r="W136" s="20">
        <f t="shared" si="161"/>
        <v>7.1428571428571425E-2</v>
      </c>
      <c r="X136" s="6">
        <v>828.76666666669996</v>
      </c>
      <c r="Y136" s="6">
        <f t="shared" si="162"/>
        <v>18.835606060606818</v>
      </c>
      <c r="Z136" s="1">
        <v>993</v>
      </c>
      <c r="AA136" s="6">
        <f t="shared" si="163"/>
        <v>22.568181818181817</v>
      </c>
      <c r="AB136" s="8">
        <f t="shared" si="164"/>
        <v>0.83460892917089624</v>
      </c>
      <c r="AC136" s="3">
        <f t="shared" si="165"/>
        <v>54.5</v>
      </c>
      <c r="AD136" s="8">
        <f t="shared" si="166"/>
        <v>3.9456220086070086</v>
      </c>
      <c r="AE136" s="20">
        <f t="shared" si="167"/>
        <v>0.1</v>
      </c>
      <c r="AF136" s="20">
        <f t="shared" si="168"/>
        <v>0.3</v>
      </c>
      <c r="AG136" s="20">
        <f t="shared" si="169"/>
        <v>0.4</v>
      </c>
      <c r="AH136" s="3" t="e">
        <f t="shared" si="170"/>
        <v>#VALUE!</v>
      </c>
      <c r="AI136" s="3" t="str">
        <f t="shared" si="171"/>
        <v xml:space="preserve"> </v>
      </c>
      <c r="AJ136" s="3" t="str">
        <f t="shared" si="172"/>
        <v xml:space="preserve"> </v>
      </c>
      <c r="AK136" s="20" t="e">
        <f t="shared" si="173"/>
        <v>#VALUE!</v>
      </c>
      <c r="AL136" s="6">
        <v>0</v>
      </c>
      <c r="AM136" s="1">
        <v>82</v>
      </c>
      <c r="AN136" s="1">
        <v>54</v>
      </c>
      <c r="AO136" s="1">
        <v>23</v>
      </c>
      <c r="AP136" s="1">
        <v>27</v>
      </c>
      <c r="AQ136" s="1">
        <v>8</v>
      </c>
      <c r="AR136" s="6">
        <f t="shared" si="174"/>
        <v>5.9365321964362332</v>
      </c>
      <c r="AS136" s="6">
        <f t="shared" si="175"/>
        <v>3.9094236415555681</v>
      </c>
      <c r="AT136" s="6">
        <f t="shared" si="176"/>
        <v>1.6651248843662605</v>
      </c>
      <c r="AU136" s="6">
        <f t="shared" si="177"/>
        <v>1.954711820777784</v>
      </c>
      <c r="AV136" s="6">
        <f t="shared" si="178"/>
        <v>0.57917387282304711</v>
      </c>
      <c r="AW136" s="1">
        <v>18</v>
      </c>
      <c r="AX136" s="1">
        <v>9</v>
      </c>
      <c r="AY136" s="1">
        <v>0</v>
      </c>
      <c r="AZ136" s="1">
        <v>0</v>
      </c>
      <c r="BA136" s="1">
        <v>0</v>
      </c>
      <c r="BB136" s="1">
        <v>0</v>
      </c>
      <c r="BC136" s="7">
        <f>(EA136+FH136+GG136)-(DZ136+FG136+GF136)-((BD136/60)*(-0.29)+(EF136/60)*0.11+(FI136/60)*(-0.33))</f>
        <v>-1.2571166666664837</v>
      </c>
      <c r="BD136" s="6">
        <v>718.65</v>
      </c>
      <c r="BE136" s="6">
        <f t="shared" si="179"/>
        <v>16.332954545454545</v>
      </c>
      <c r="BF136" s="5">
        <v>15.81</v>
      </c>
      <c r="BG136" s="5">
        <v>33.659999999999997</v>
      </c>
      <c r="BH136" s="21">
        <f t="shared" si="180"/>
        <v>0.31958762886597941</v>
      </c>
      <c r="BI136" s="1">
        <v>2</v>
      </c>
      <c r="BJ136" s="22">
        <v>6</v>
      </c>
      <c r="BK136" s="22">
        <v>3</v>
      </c>
      <c r="BL136" s="1">
        <v>11</v>
      </c>
      <c r="BM136" s="1">
        <f t="shared" si="181"/>
        <v>13</v>
      </c>
      <c r="BN136" s="8">
        <f t="shared" si="182"/>
        <v>1.0853683990816114</v>
      </c>
      <c r="BO136" s="3">
        <f t="shared" si="183"/>
        <v>54.5</v>
      </c>
      <c r="BP136" s="20">
        <f t="shared" si="184"/>
        <v>5.5555555555555552E-2</v>
      </c>
      <c r="BQ136" s="20">
        <f t="shared" si="185"/>
        <v>0.30555555555555558</v>
      </c>
      <c r="BR136" s="20">
        <f t="shared" si="186"/>
        <v>0.36111111111111116</v>
      </c>
      <c r="BS136" s="3" t="str">
        <f t="shared" si="187"/>
        <v xml:space="preserve"> </v>
      </c>
      <c r="BV136" s="20" t="str">
        <f t="shared" si="188"/>
        <v xml:space="preserve"> </v>
      </c>
      <c r="BW136" s="5">
        <v>89</v>
      </c>
      <c r="BX136" s="5">
        <v>108</v>
      </c>
      <c r="BY136" s="21">
        <f t="shared" si="189"/>
        <v>0.3126984126984127</v>
      </c>
      <c r="BZ136" s="5">
        <v>102</v>
      </c>
      <c r="CA136" s="5">
        <v>100</v>
      </c>
      <c r="CB136" s="23">
        <f t="shared" si="190"/>
        <v>0.32063492063492066</v>
      </c>
      <c r="CC136" s="5">
        <v>104</v>
      </c>
      <c r="CD136" s="5">
        <v>127</v>
      </c>
      <c r="CE136" s="23">
        <f t="shared" si="191"/>
        <v>0.36666666666666664</v>
      </c>
      <c r="CF136" s="23">
        <f t="shared" si="192"/>
        <v>0.49373433583959897</v>
      </c>
      <c r="CG136" s="24">
        <v>4</v>
      </c>
      <c r="CH136" s="5">
        <v>251</v>
      </c>
      <c r="CI136" s="5">
        <v>240</v>
      </c>
      <c r="CJ136" s="5">
        <v>227</v>
      </c>
      <c r="CK136">
        <v>15.48921047</v>
      </c>
      <c r="CL136" s="5">
        <v>0.113</v>
      </c>
      <c r="CM136" s="5">
        <v>5</v>
      </c>
      <c r="CN136" s="5">
        <v>-0.32900000000000001</v>
      </c>
      <c r="CO136" s="5">
        <v>0.64700000000000002</v>
      </c>
      <c r="CP136" s="5">
        <v>-0.58299999999999996</v>
      </c>
      <c r="CQ136" s="21">
        <f t="shared" si="193"/>
        <v>0.11009174311926606</v>
      </c>
      <c r="CR136" s="25">
        <f t="shared" si="194"/>
        <v>0.91899441340782118</v>
      </c>
      <c r="CS136" s="22">
        <f t="shared" si="195"/>
        <v>930.00358771974777</v>
      </c>
      <c r="CT136" s="21">
        <f t="shared" si="196"/>
        <v>2.9086156527087237E-2</v>
      </c>
      <c r="CU136" s="26">
        <f t="shared" si="197"/>
        <v>3.1050543384509228</v>
      </c>
      <c r="CV136" s="27">
        <f t="shared" si="198"/>
        <v>2.5012937726410209</v>
      </c>
      <c r="CW136" s="27">
        <f t="shared" si="199"/>
        <v>28.204243574262552</v>
      </c>
      <c r="CX136" s="27">
        <f t="shared" si="200"/>
        <v>30.878040365706401</v>
      </c>
      <c r="CY136" s="27">
        <f t="shared" si="201"/>
        <v>55.632223563912369</v>
      </c>
      <c r="CZ136" s="27">
        <f t="shared" si="202"/>
        <v>55.200966016905298</v>
      </c>
      <c r="DA136" s="28">
        <f t="shared" si="203"/>
        <v>0.4312575470070712</v>
      </c>
      <c r="DB136" s="5">
        <v>36</v>
      </c>
      <c r="DC136" s="5">
        <v>29</v>
      </c>
      <c r="DD136" s="22">
        <v>291</v>
      </c>
      <c r="DE136" s="22">
        <v>329</v>
      </c>
      <c r="DF136" s="22">
        <v>150</v>
      </c>
      <c r="DG136" s="22">
        <v>138</v>
      </c>
      <c r="DH136" s="22">
        <v>144</v>
      </c>
      <c r="DI136" s="22">
        <v>168</v>
      </c>
      <c r="DJ136" s="29">
        <f t="shared" si="204"/>
        <v>0.74563348685669517</v>
      </c>
      <c r="DK136" s="27">
        <f t="shared" si="205"/>
        <v>2.1876519202722413</v>
      </c>
      <c r="DL136" s="27">
        <f t="shared" si="206"/>
        <v>2.7548209366391188</v>
      </c>
      <c r="DM136" s="27">
        <f t="shared" si="207"/>
        <v>28.2774266731486</v>
      </c>
      <c r="DN136" s="27">
        <f t="shared" si="208"/>
        <v>28.844595689515476</v>
      </c>
      <c r="DO136" s="27">
        <f t="shared" si="209"/>
        <v>55.866148112137417</v>
      </c>
      <c r="DP136" s="27">
        <f t="shared" si="210"/>
        <v>57.851239669421489</v>
      </c>
      <c r="DQ136" s="30">
        <f t="shared" si="211"/>
        <v>2.4163491042911431</v>
      </c>
      <c r="DR136" s="5">
        <v>54</v>
      </c>
      <c r="DS136" s="5">
        <v>68</v>
      </c>
      <c r="DT136" s="5">
        <v>644</v>
      </c>
      <c r="DU136" s="5">
        <v>644</v>
      </c>
      <c r="DV136" s="5">
        <v>296</v>
      </c>
      <c r="DW136" s="5">
        <v>306</v>
      </c>
      <c r="DX136" s="5">
        <v>410</v>
      </c>
      <c r="DY136" s="5">
        <v>385</v>
      </c>
      <c r="DZ136" s="22">
        <v>6</v>
      </c>
      <c r="EA136" s="22">
        <v>2</v>
      </c>
      <c r="EB136" s="22">
        <f t="shared" si="212"/>
        <v>-4</v>
      </c>
      <c r="EC136" s="26">
        <f t="shared" si="213"/>
        <v>0.50093926111458986</v>
      </c>
      <c r="ED136" s="27">
        <f t="shared" si="214"/>
        <v>0.16697975370486329</v>
      </c>
      <c r="EE136" s="27">
        <f t="shared" si="215"/>
        <v>-0.33395950740972657</v>
      </c>
      <c r="EF136" s="6">
        <v>45.85</v>
      </c>
      <c r="EG136" s="6">
        <f t="shared" si="216"/>
        <v>1.0420454545454545</v>
      </c>
      <c r="EH136" s="5">
        <v>1.04</v>
      </c>
      <c r="EI136" s="5">
        <v>3.83</v>
      </c>
      <c r="EJ136" s="21">
        <f t="shared" si="217"/>
        <v>0.2135523613963039</v>
      </c>
      <c r="EK136" s="1">
        <v>2</v>
      </c>
      <c r="EL136" s="22">
        <v>0</v>
      </c>
      <c r="EM136" s="22">
        <v>1</v>
      </c>
      <c r="EN136" s="1">
        <v>1</v>
      </c>
      <c r="EO136" s="3">
        <f t="shared" si="218"/>
        <v>3</v>
      </c>
      <c r="EP136" s="6">
        <f t="shared" si="219"/>
        <v>3.9258451472191931</v>
      </c>
      <c r="EQ136" s="3">
        <f t="shared" si="220"/>
        <v>0</v>
      </c>
      <c r="ER136" s="20">
        <f t="shared" si="221"/>
        <v>0.5</v>
      </c>
      <c r="ES136" s="20">
        <f t="shared" si="222"/>
        <v>0.25</v>
      </c>
      <c r="ET136" s="20">
        <f t="shared" si="223"/>
        <v>0.75</v>
      </c>
      <c r="EU136" s="3" t="str">
        <f t="shared" si="224"/>
        <v xml:space="preserve"> </v>
      </c>
      <c r="EX136" s="20" t="str">
        <f t="shared" si="225"/>
        <v xml:space="preserve"> </v>
      </c>
      <c r="EY136" s="5">
        <v>4</v>
      </c>
      <c r="EZ136" s="5">
        <v>0</v>
      </c>
      <c r="FA136" s="22">
        <v>40</v>
      </c>
      <c r="FB136" s="22">
        <v>6</v>
      </c>
      <c r="FC136" s="22">
        <v>7</v>
      </c>
      <c r="FD136" s="22">
        <v>3</v>
      </c>
      <c r="FE136" s="22">
        <v>0</v>
      </c>
      <c r="FF136" s="22">
        <v>14</v>
      </c>
      <c r="FG136" s="22">
        <v>0</v>
      </c>
      <c r="FH136" s="22">
        <v>0</v>
      </c>
      <c r="FI136" s="6">
        <v>64.266666666700004</v>
      </c>
      <c r="FJ136" s="6">
        <f t="shared" si="226"/>
        <v>1.4606060606068183</v>
      </c>
      <c r="FK136" s="5">
        <v>1.45</v>
      </c>
      <c r="FL136" s="5">
        <v>3.01</v>
      </c>
      <c r="FM136" s="21">
        <f t="shared" si="227"/>
        <v>0.32511210762331838</v>
      </c>
      <c r="FN136" s="1">
        <v>0</v>
      </c>
      <c r="FO136" s="22">
        <v>0</v>
      </c>
      <c r="FP136" s="22">
        <v>0</v>
      </c>
      <c r="FQ136" s="1">
        <v>0</v>
      </c>
      <c r="FR136" s="1">
        <f t="shared" si="228"/>
        <v>0</v>
      </c>
      <c r="FS136" s="3">
        <f t="shared" si="229"/>
        <v>0</v>
      </c>
      <c r="FT136" s="3" t="str">
        <f t="shared" si="230"/>
        <v xml:space="preserve"> </v>
      </c>
      <c r="FW136" s="20" t="str">
        <f t="shared" si="231"/>
        <v xml:space="preserve"> </v>
      </c>
      <c r="FX136" s="5">
        <v>0</v>
      </c>
      <c r="FY136" s="5">
        <v>8</v>
      </c>
      <c r="FZ136" s="22">
        <v>21</v>
      </c>
      <c r="GA136" s="22">
        <v>34</v>
      </c>
      <c r="GB136" s="22">
        <v>3</v>
      </c>
      <c r="GC136" s="22">
        <v>11</v>
      </c>
      <c r="GD136" s="22">
        <v>16</v>
      </c>
      <c r="GE136" s="22">
        <v>4</v>
      </c>
      <c r="GF136" s="22">
        <v>2</v>
      </c>
      <c r="GG136" s="22">
        <v>1</v>
      </c>
      <c r="GH136" s="1">
        <v>43</v>
      </c>
      <c r="GI136" s="1">
        <v>4</v>
      </c>
      <c r="GJ136" s="1">
        <v>38</v>
      </c>
      <c r="GK136" s="1">
        <v>9</v>
      </c>
      <c r="GN136" s="31" t="str">
        <f t="shared" si="232"/>
        <v xml:space="preserve"> 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32" t="str">
        <f t="shared" si="233"/>
        <v xml:space="preserve"> </v>
      </c>
      <c r="GW136" s="9">
        <f t="shared" si="234"/>
        <v>3</v>
      </c>
      <c r="GX136" s="10">
        <v>1.3</v>
      </c>
      <c r="GY136" s="10">
        <v>2.4</v>
      </c>
      <c r="GZ136" s="10">
        <v>3.7</v>
      </c>
      <c r="HA136" s="29">
        <f t="shared" si="235"/>
        <v>8.4090909090909091E-2</v>
      </c>
      <c r="HB136" s="29">
        <f t="shared" si="236"/>
        <v>0.2678679161806593</v>
      </c>
      <c r="HC136">
        <v>16.2</v>
      </c>
      <c r="HD136">
        <v>19.3</v>
      </c>
      <c r="HE136">
        <v>12.2</v>
      </c>
      <c r="HF136">
        <v>2.7</v>
      </c>
      <c r="HG136">
        <v>3.6</v>
      </c>
      <c r="HH136">
        <v>0</v>
      </c>
      <c r="HI136">
        <v>6.2</v>
      </c>
      <c r="HJ136" s="11">
        <f t="shared" si="237"/>
        <v>0.1409090909090909</v>
      </c>
      <c r="HK136" s="11">
        <f t="shared" si="238"/>
        <v>0.44885975143786155</v>
      </c>
      <c r="HL136">
        <v>99</v>
      </c>
      <c r="HM136">
        <v>0</v>
      </c>
      <c r="HN136">
        <v>0</v>
      </c>
      <c r="HO136">
        <v>1</v>
      </c>
      <c r="HP136" t="s">
        <v>940</v>
      </c>
      <c r="HQ136" s="33">
        <v>1250000</v>
      </c>
      <c r="HR136" s="33">
        <v>0</v>
      </c>
      <c r="HS136" s="30">
        <f t="shared" si="239"/>
        <v>4.8829268292682926</v>
      </c>
    </row>
    <row r="137" spans="1:227" x14ac:dyDescent="0.2">
      <c r="A137" s="1">
        <v>29</v>
      </c>
      <c r="B137" s="2" t="s">
        <v>941</v>
      </c>
      <c r="C137" s="2" t="s">
        <v>238</v>
      </c>
      <c r="D137" s="2" t="s">
        <v>239</v>
      </c>
      <c r="E137" s="2" t="s">
        <v>240</v>
      </c>
      <c r="F137" s="2">
        <v>74</v>
      </c>
      <c r="G137" s="2">
        <v>225</v>
      </c>
      <c r="H137" s="2" t="s">
        <v>231</v>
      </c>
      <c r="J137" s="3">
        <v>31</v>
      </c>
      <c r="K137" s="5" t="s">
        <v>942</v>
      </c>
      <c r="L137" s="5" t="s">
        <v>943</v>
      </c>
      <c r="M137" s="5" t="s">
        <v>944</v>
      </c>
      <c r="N137" s="5" t="s">
        <v>358</v>
      </c>
      <c r="O137" s="2" t="s">
        <v>945</v>
      </c>
      <c r="P137" s="2" t="s">
        <v>415</v>
      </c>
      <c r="Q137" s="1">
        <v>40</v>
      </c>
      <c r="R137" s="1">
        <v>3</v>
      </c>
      <c r="S137" s="1">
        <v>16</v>
      </c>
      <c r="T137" s="1">
        <v>19</v>
      </c>
      <c r="U137" s="1">
        <v>1</v>
      </c>
      <c r="V137" s="1">
        <v>87</v>
      </c>
      <c r="W137" s="20">
        <f t="shared" si="161"/>
        <v>3.4482758620689655E-2</v>
      </c>
      <c r="X137" s="6">
        <v>665.31666666670003</v>
      </c>
      <c r="Y137" s="6">
        <f t="shared" si="162"/>
        <v>16.632916666667501</v>
      </c>
      <c r="Z137" s="1">
        <v>857</v>
      </c>
      <c r="AA137" s="6">
        <f t="shared" si="163"/>
        <v>21.425000000000001</v>
      </c>
      <c r="AB137" s="8">
        <f t="shared" si="164"/>
        <v>0.77633216647222869</v>
      </c>
      <c r="AC137" s="3">
        <f t="shared" si="165"/>
        <v>80.119565217391312</v>
      </c>
      <c r="AD137" s="8">
        <f t="shared" si="166"/>
        <v>7.2253922889499806</v>
      </c>
      <c r="AE137" s="20">
        <f t="shared" si="167"/>
        <v>9.6774193548387094E-2</v>
      </c>
      <c r="AF137" s="20">
        <f t="shared" si="168"/>
        <v>0.5161290322580645</v>
      </c>
      <c r="AG137" s="20">
        <f t="shared" si="169"/>
        <v>0.61290322580645162</v>
      </c>
      <c r="AH137" s="3">
        <f t="shared" si="170"/>
        <v>15</v>
      </c>
      <c r="AI137" s="3">
        <f t="shared" si="171"/>
        <v>5</v>
      </c>
      <c r="AJ137" s="3">
        <f t="shared" si="172"/>
        <v>10</v>
      </c>
      <c r="AK137" s="20">
        <f t="shared" si="173"/>
        <v>0.33333333333333331</v>
      </c>
      <c r="AL137" s="6">
        <v>0.60000000000000009</v>
      </c>
      <c r="AM137" s="1">
        <v>99</v>
      </c>
      <c r="AN137" s="1">
        <v>19</v>
      </c>
      <c r="AO137" s="1">
        <v>36</v>
      </c>
      <c r="AP137" s="1">
        <v>26</v>
      </c>
      <c r="AQ137" s="1">
        <v>13</v>
      </c>
      <c r="AR137" s="6">
        <f t="shared" si="174"/>
        <v>8.9280793607049809</v>
      </c>
      <c r="AS137" s="6">
        <f t="shared" si="175"/>
        <v>1.7134697762969155</v>
      </c>
      <c r="AT137" s="6">
        <f t="shared" si="176"/>
        <v>3.2465743129836291</v>
      </c>
      <c r="AU137" s="6">
        <f t="shared" si="177"/>
        <v>2.3447481149326208</v>
      </c>
      <c r="AV137" s="6">
        <f t="shared" si="178"/>
        <v>1.1723740574663104</v>
      </c>
      <c r="AW137" s="1">
        <v>93</v>
      </c>
      <c r="AX137" s="1">
        <v>14</v>
      </c>
      <c r="AY137" s="1">
        <v>5</v>
      </c>
      <c r="AZ137" s="1">
        <v>2</v>
      </c>
      <c r="BA137" s="1">
        <v>2</v>
      </c>
      <c r="BB137" s="1">
        <v>0</v>
      </c>
      <c r="BC137" s="7">
        <f>(EA137+FH137+GG137)-(DZ137+FG137+GF137)-((BD137/60)*(0.11)+(EF137/60)*(-0.14)+(FI137/60)*(0.13))</f>
        <v>-4.8238222222222831</v>
      </c>
      <c r="BD137" s="6">
        <v>569.91666666670005</v>
      </c>
      <c r="BE137" s="6">
        <f t="shared" si="179"/>
        <v>14.247916666667502</v>
      </c>
      <c r="BF137" s="5">
        <v>13.8</v>
      </c>
      <c r="BG137" s="5">
        <v>34.44</v>
      </c>
      <c r="BH137" s="21">
        <f t="shared" si="180"/>
        <v>0.28606965174129356</v>
      </c>
      <c r="BI137" s="1">
        <v>2</v>
      </c>
      <c r="BJ137" s="22">
        <v>5</v>
      </c>
      <c r="BK137" s="22">
        <v>6</v>
      </c>
      <c r="BL137" s="1">
        <v>13</v>
      </c>
      <c r="BM137" s="1">
        <f t="shared" si="181"/>
        <v>15</v>
      </c>
      <c r="BN137" s="8">
        <f t="shared" si="182"/>
        <v>1.5791782424330116</v>
      </c>
      <c r="BO137" s="3">
        <f t="shared" si="183"/>
        <v>60.869565217391305</v>
      </c>
      <c r="BP137" s="20">
        <f t="shared" si="184"/>
        <v>8.6956521739130432E-2</v>
      </c>
      <c r="BQ137" s="20">
        <f t="shared" si="185"/>
        <v>0.56521739130434778</v>
      </c>
      <c r="BR137" s="20">
        <f t="shared" si="186"/>
        <v>0.65217391304347827</v>
      </c>
      <c r="BS137" s="3">
        <f t="shared" si="187"/>
        <v>10</v>
      </c>
      <c r="BT137" s="1">
        <v>4</v>
      </c>
      <c r="BU137" s="1">
        <v>6</v>
      </c>
      <c r="BV137" s="20">
        <f t="shared" si="188"/>
        <v>0.4</v>
      </c>
      <c r="BW137" s="5">
        <v>84</v>
      </c>
      <c r="BX137" s="5">
        <v>101</v>
      </c>
      <c r="BY137" s="21">
        <f t="shared" si="189"/>
        <v>0.35171102661596959</v>
      </c>
      <c r="BZ137" s="5">
        <v>98</v>
      </c>
      <c r="CA137" s="5">
        <v>71</v>
      </c>
      <c r="CB137" s="23">
        <f t="shared" si="190"/>
        <v>0.32129277566539927</v>
      </c>
      <c r="CC137" s="5">
        <v>80</v>
      </c>
      <c r="CD137" s="5">
        <v>92</v>
      </c>
      <c r="CE137" s="23">
        <f t="shared" si="191"/>
        <v>0.3269961977186312</v>
      </c>
      <c r="CF137" s="23">
        <f t="shared" si="192"/>
        <v>0.52259887005649719</v>
      </c>
      <c r="CG137" s="24">
        <v>6</v>
      </c>
      <c r="CH137" s="5">
        <v>208</v>
      </c>
      <c r="CI137" s="5">
        <v>185</v>
      </c>
      <c r="CJ137" s="5">
        <v>177</v>
      </c>
      <c r="CK137">
        <v>16.02794579</v>
      </c>
      <c r="CL137" s="5">
        <v>0.16</v>
      </c>
      <c r="CM137" s="5">
        <v>5</v>
      </c>
      <c r="CN137" s="5">
        <v>-0.86599999999999999</v>
      </c>
      <c r="CO137" s="5">
        <v>3.1240000000000001</v>
      </c>
      <c r="CP137" s="5">
        <v>4.8010000000000002</v>
      </c>
      <c r="CQ137" s="21">
        <f t="shared" si="193"/>
        <v>8.2142857142857142E-2</v>
      </c>
      <c r="CR137" s="25">
        <f t="shared" si="194"/>
        <v>0.92244897959183669</v>
      </c>
      <c r="CS137" s="22">
        <f t="shared" si="195"/>
        <v>930.66326530612241</v>
      </c>
      <c r="CT137" s="21">
        <f t="shared" si="196"/>
        <v>4.5918367346938355E-3</v>
      </c>
      <c r="CU137" s="26">
        <f t="shared" si="197"/>
        <v>2.5</v>
      </c>
      <c r="CV137" s="27">
        <f t="shared" si="198"/>
        <v>2.0652173913043477</v>
      </c>
      <c r="CW137" s="27">
        <f t="shared" si="199"/>
        <v>30.434782608695656</v>
      </c>
      <c r="CX137" s="27">
        <f t="shared" si="200"/>
        <v>26.630434782608695</v>
      </c>
      <c r="CY137" s="27">
        <f t="shared" si="201"/>
        <v>58.804347826086961</v>
      </c>
      <c r="CZ137" s="27">
        <f t="shared" si="202"/>
        <v>52.065217391304344</v>
      </c>
      <c r="DA137" s="28">
        <f t="shared" si="203"/>
        <v>6.7391304347826164</v>
      </c>
      <c r="DB137" s="5">
        <v>23</v>
      </c>
      <c r="DC137" s="5">
        <v>19</v>
      </c>
      <c r="DD137" s="22">
        <v>257</v>
      </c>
      <c r="DE137" s="22">
        <v>226</v>
      </c>
      <c r="DF137" s="22">
        <v>109</v>
      </c>
      <c r="DG137" s="22">
        <v>95</v>
      </c>
      <c r="DH137" s="22">
        <v>139</v>
      </c>
      <c r="DI137" s="22">
        <v>152</v>
      </c>
      <c r="DJ137" s="29">
        <f t="shared" si="204"/>
        <v>0.43975755342668421</v>
      </c>
      <c r="DK137" s="27">
        <f t="shared" si="205"/>
        <v>2.0905923344947737</v>
      </c>
      <c r="DL137" s="27">
        <f t="shared" si="206"/>
        <v>1.8728222996515682</v>
      </c>
      <c r="DM137" s="27">
        <f t="shared" si="207"/>
        <v>28.789198606271778</v>
      </c>
      <c r="DN137" s="27">
        <f t="shared" si="208"/>
        <v>28.789198606271778</v>
      </c>
      <c r="DO137" s="27">
        <f t="shared" si="209"/>
        <v>56.794425087108017</v>
      </c>
      <c r="DP137" s="27">
        <f t="shared" si="210"/>
        <v>57.621951219512198</v>
      </c>
      <c r="DQ137" s="30">
        <f t="shared" si="211"/>
        <v>7.5666565671867971</v>
      </c>
      <c r="DR137" s="5">
        <v>48</v>
      </c>
      <c r="DS137" s="5">
        <v>43</v>
      </c>
      <c r="DT137" s="5">
        <v>613</v>
      </c>
      <c r="DU137" s="5">
        <v>618</v>
      </c>
      <c r="DV137" s="5">
        <v>280</v>
      </c>
      <c r="DW137" s="5">
        <v>269</v>
      </c>
      <c r="DX137" s="5">
        <v>393</v>
      </c>
      <c r="DY137" s="5">
        <v>363</v>
      </c>
      <c r="DZ137" s="22">
        <v>9</v>
      </c>
      <c r="EA137" s="22">
        <v>5</v>
      </c>
      <c r="EB137" s="22">
        <f t="shared" si="212"/>
        <v>-4</v>
      </c>
      <c r="EC137" s="26">
        <f t="shared" si="213"/>
        <v>0.94750694545980707</v>
      </c>
      <c r="ED137" s="27">
        <f t="shared" si="214"/>
        <v>0.52639274747767062</v>
      </c>
      <c r="EE137" s="27">
        <f t="shared" si="215"/>
        <v>-0.42111419798213645</v>
      </c>
      <c r="EF137" s="6">
        <v>95.05</v>
      </c>
      <c r="EG137" s="6">
        <f t="shared" si="216"/>
        <v>2.3762499999999998</v>
      </c>
      <c r="EH137" s="5">
        <v>2.36</v>
      </c>
      <c r="EI137" s="5">
        <v>3.55</v>
      </c>
      <c r="EJ137" s="21">
        <f t="shared" si="217"/>
        <v>0.39932318104906933</v>
      </c>
      <c r="EK137" s="1">
        <v>1</v>
      </c>
      <c r="EL137" s="22">
        <v>2</v>
      </c>
      <c r="EM137" s="22">
        <v>1</v>
      </c>
      <c r="EN137" s="1">
        <v>3</v>
      </c>
      <c r="EO137" s="3">
        <f t="shared" si="218"/>
        <v>4</v>
      </c>
      <c r="EP137" s="6">
        <f t="shared" si="219"/>
        <v>2.5249868490268277</v>
      </c>
      <c r="EQ137" s="3">
        <f t="shared" si="220"/>
        <v>19.25</v>
      </c>
      <c r="ER137" s="20">
        <f t="shared" si="221"/>
        <v>0.125</v>
      </c>
      <c r="ES137" s="20">
        <f t="shared" si="222"/>
        <v>0.375</v>
      </c>
      <c r="ET137" s="20">
        <f t="shared" si="223"/>
        <v>0.5</v>
      </c>
      <c r="EU137" s="3">
        <f t="shared" si="224"/>
        <v>4</v>
      </c>
      <c r="EV137" s="1">
        <v>1</v>
      </c>
      <c r="EW137" s="1">
        <v>3</v>
      </c>
      <c r="EX137" s="20">
        <f t="shared" si="225"/>
        <v>0.25</v>
      </c>
      <c r="EY137" s="5">
        <v>8</v>
      </c>
      <c r="EZ137" s="5">
        <v>3</v>
      </c>
      <c r="FA137" s="22">
        <v>69</v>
      </c>
      <c r="FB137" s="22">
        <v>19</v>
      </c>
      <c r="FC137" s="22">
        <v>26</v>
      </c>
      <c r="FD137" s="22">
        <v>3</v>
      </c>
      <c r="FE137" s="22">
        <v>7</v>
      </c>
      <c r="FF137" s="22">
        <v>39</v>
      </c>
      <c r="FG137" s="22">
        <v>0</v>
      </c>
      <c r="FH137" s="22">
        <v>0</v>
      </c>
      <c r="FI137" s="6">
        <v>0.35</v>
      </c>
      <c r="FJ137" s="6">
        <f t="shared" si="226"/>
        <v>8.7499999999999991E-3</v>
      </c>
      <c r="FK137" s="5">
        <v>0.01</v>
      </c>
      <c r="FL137" s="5">
        <v>4.68</v>
      </c>
      <c r="FM137" s="21">
        <f t="shared" si="227"/>
        <v>2.1321961620469087E-3</v>
      </c>
      <c r="FN137" s="1">
        <v>0</v>
      </c>
      <c r="FO137" s="22">
        <v>0</v>
      </c>
      <c r="FP137" s="22">
        <v>0</v>
      </c>
      <c r="FQ137" s="1">
        <v>0</v>
      </c>
      <c r="FR137" s="1">
        <f t="shared" si="228"/>
        <v>0</v>
      </c>
      <c r="FS137" s="3">
        <f t="shared" si="229"/>
        <v>0</v>
      </c>
      <c r="FT137" s="3">
        <f t="shared" si="230"/>
        <v>1</v>
      </c>
      <c r="FU137" s="1">
        <v>0</v>
      </c>
      <c r="FV137" s="1">
        <v>1</v>
      </c>
      <c r="FW137" s="20">
        <f t="shared" si="231"/>
        <v>0</v>
      </c>
      <c r="FX137" s="5">
        <v>0</v>
      </c>
      <c r="FY137" s="5">
        <v>0</v>
      </c>
      <c r="FZ137" s="22">
        <v>0</v>
      </c>
      <c r="GA137" s="22">
        <v>0</v>
      </c>
      <c r="GB137" s="22">
        <v>0</v>
      </c>
      <c r="GC137" s="22">
        <v>0</v>
      </c>
      <c r="GD137" s="22">
        <v>0</v>
      </c>
      <c r="GE137" s="22">
        <v>0</v>
      </c>
      <c r="GF137" s="22">
        <v>0</v>
      </c>
      <c r="GG137" s="22">
        <v>0</v>
      </c>
      <c r="GH137" s="1">
        <v>31</v>
      </c>
      <c r="GI137" s="1">
        <v>8</v>
      </c>
      <c r="GJ137" s="1">
        <v>22</v>
      </c>
      <c r="GK137" s="1">
        <v>0</v>
      </c>
      <c r="GL137" s="1">
        <v>3</v>
      </c>
      <c r="GM137" s="1">
        <v>0</v>
      </c>
      <c r="GN137" s="31">
        <f t="shared" si="232"/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32" t="str">
        <f t="shared" si="233"/>
        <v xml:space="preserve"> </v>
      </c>
      <c r="GW137" s="9">
        <f t="shared" si="234"/>
        <v>7</v>
      </c>
      <c r="GX137" s="10">
        <v>0.60000000000000009</v>
      </c>
      <c r="GY137" s="10">
        <v>0.9</v>
      </c>
      <c r="GZ137" s="10">
        <v>1.6</v>
      </c>
      <c r="HA137" s="29">
        <f t="shared" si="235"/>
        <v>0.04</v>
      </c>
      <c r="HB137" s="29">
        <f t="shared" si="236"/>
        <v>0.14429219168816129</v>
      </c>
      <c r="HC137">
        <v>15.3</v>
      </c>
      <c r="HD137">
        <v>12.6</v>
      </c>
      <c r="HE137">
        <v>1.4</v>
      </c>
      <c r="HF137">
        <v>0.5</v>
      </c>
      <c r="HG137">
        <v>1.3</v>
      </c>
      <c r="HH137">
        <v>-0.9</v>
      </c>
      <c r="HI137">
        <v>0.9</v>
      </c>
      <c r="HJ137" s="11">
        <f t="shared" si="237"/>
        <v>2.2499999999999999E-2</v>
      </c>
      <c r="HK137" s="11">
        <f t="shared" si="238"/>
        <v>8.1164357824590735E-2</v>
      </c>
      <c r="HL137">
        <v>99</v>
      </c>
      <c r="HM137">
        <v>0</v>
      </c>
      <c r="HN137">
        <v>0</v>
      </c>
      <c r="HO137">
        <v>5</v>
      </c>
      <c r="HP137" t="s">
        <v>946</v>
      </c>
      <c r="HQ137" s="33">
        <v>3625000</v>
      </c>
      <c r="HR137" s="33">
        <v>0</v>
      </c>
      <c r="HS137" s="30">
        <f t="shared" si="239"/>
        <v>-4.5878048780487788</v>
      </c>
    </row>
    <row r="138" spans="1:227" x14ac:dyDescent="0.2">
      <c r="A138" s="1">
        <v>16</v>
      </c>
      <c r="B138" s="2" t="s">
        <v>947</v>
      </c>
      <c r="C138" s="2" t="s">
        <v>595</v>
      </c>
      <c r="D138" s="2" t="s">
        <v>257</v>
      </c>
      <c r="E138" s="2" t="s">
        <v>240</v>
      </c>
      <c r="F138" s="2">
        <v>70</v>
      </c>
      <c r="G138" s="2">
        <v>207</v>
      </c>
      <c r="H138" s="2" t="s">
        <v>231</v>
      </c>
      <c r="I138" s="2" t="s">
        <v>258</v>
      </c>
      <c r="J138" s="3">
        <v>26</v>
      </c>
      <c r="K138" s="5" t="s">
        <v>948</v>
      </c>
      <c r="L138" s="5" t="s">
        <v>949</v>
      </c>
      <c r="M138" s="5" t="s">
        <v>950</v>
      </c>
      <c r="N138" s="5" t="s">
        <v>437</v>
      </c>
      <c r="O138" s="2" t="s">
        <v>437</v>
      </c>
      <c r="P138" s="2" t="s">
        <v>415</v>
      </c>
      <c r="Q138" s="1">
        <v>47</v>
      </c>
      <c r="R138" s="1">
        <v>4</v>
      </c>
      <c r="S138" s="1">
        <v>5</v>
      </c>
      <c r="T138" s="1">
        <v>9</v>
      </c>
      <c r="U138" s="1">
        <v>3</v>
      </c>
      <c r="V138" s="1">
        <v>46</v>
      </c>
      <c r="W138" s="20">
        <f t="shared" si="161"/>
        <v>8.6956521739130432E-2</v>
      </c>
      <c r="X138" s="6">
        <v>442.06666666669997</v>
      </c>
      <c r="Y138" s="6">
        <f t="shared" si="162"/>
        <v>9.4056737588659569</v>
      </c>
      <c r="Z138" s="1">
        <v>670</v>
      </c>
      <c r="AA138" s="6">
        <f t="shared" si="163"/>
        <v>14.25531914893617</v>
      </c>
      <c r="AB138" s="8">
        <f t="shared" si="164"/>
        <v>0.65980099502492529</v>
      </c>
      <c r="AC138" s="3">
        <f t="shared" si="165"/>
        <v>45</v>
      </c>
      <c r="AD138" s="8">
        <f t="shared" si="166"/>
        <v>6.1076760669577661</v>
      </c>
      <c r="AE138" s="20">
        <f t="shared" si="167"/>
        <v>0.30769230769230771</v>
      </c>
      <c r="AF138" s="20">
        <f t="shared" si="168"/>
        <v>0.38461538461538464</v>
      </c>
      <c r="AG138" s="20">
        <f t="shared" si="169"/>
        <v>0.69230769230769229</v>
      </c>
      <c r="AH138" s="3" t="e">
        <f t="shared" si="170"/>
        <v>#VALUE!</v>
      </c>
      <c r="AI138" s="3" t="str">
        <f t="shared" si="171"/>
        <v xml:space="preserve"> </v>
      </c>
      <c r="AJ138" s="3">
        <f t="shared" si="172"/>
        <v>2</v>
      </c>
      <c r="AK138" s="20" t="e">
        <f t="shared" si="173"/>
        <v>#VALUE!</v>
      </c>
      <c r="AL138" s="6">
        <v>0</v>
      </c>
      <c r="AM138" s="1">
        <v>159</v>
      </c>
      <c r="AN138" s="1">
        <v>6</v>
      </c>
      <c r="AO138" s="1">
        <v>15</v>
      </c>
      <c r="AP138" s="1">
        <v>6</v>
      </c>
      <c r="AQ138" s="1">
        <v>4</v>
      </c>
      <c r="AR138" s="6">
        <f t="shared" si="174"/>
        <v>21.580455436584106</v>
      </c>
      <c r="AS138" s="6">
        <f t="shared" si="175"/>
        <v>0.81435680892770212</v>
      </c>
      <c r="AT138" s="6">
        <f t="shared" si="176"/>
        <v>2.0358920223192554</v>
      </c>
      <c r="AU138" s="6">
        <f t="shared" si="177"/>
        <v>0.81435680892770212</v>
      </c>
      <c r="AV138" s="6">
        <f t="shared" si="178"/>
        <v>0.54290453928513482</v>
      </c>
      <c r="AW138" s="1">
        <v>113</v>
      </c>
      <c r="AX138" s="1">
        <v>18</v>
      </c>
      <c r="AY138" s="1">
        <v>13</v>
      </c>
      <c r="AZ138" s="1">
        <v>0</v>
      </c>
      <c r="BA138" s="1">
        <v>1</v>
      </c>
      <c r="BB138" s="1">
        <v>0</v>
      </c>
      <c r="BC138" s="7">
        <f>(EA138+FH138+GG138)-(DZ138+FG138+GF138)-((BD138/60)*(0.11)+(EF138/60)*(-0.14)+(FI138/60)*(0.13))</f>
        <v>-7.7943388888889498</v>
      </c>
      <c r="BD138" s="6">
        <v>436.4166666667</v>
      </c>
      <c r="BE138" s="6">
        <f t="shared" si="179"/>
        <v>9.2854609929085097</v>
      </c>
      <c r="BF138" s="5">
        <v>9.2899999999999991</v>
      </c>
      <c r="BG138" s="5">
        <v>40</v>
      </c>
      <c r="BH138" s="21">
        <f t="shared" si="180"/>
        <v>0.18847636437411239</v>
      </c>
      <c r="BI138" s="1">
        <v>4</v>
      </c>
      <c r="BJ138" s="22">
        <v>3</v>
      </c>
      <c r="BK138" s="22">
        <v>2</v>
      </c>
      <c r="BL138" s="1">
        <v>5</v>
      </c>
      <c r="BM138" s="1">
        <f t="shared" si="181"/>
        <v>9</v>
      </c>
      <c r="BN138" s="8">
        <f t="shared" si="182"/>
        <v>1.2373496276493232</v>
      </c>
      <c r="BO138" s="3">
        <f t="shared" si="183"/>
        <v>45</v>
      </c>
      <c r="BP138" s="20">
        <f t="shared" si="184"/>
        <v>0.30769230769230771</v>
      </c>
      <c r="BQ138" s="20">
        <f t="shared" si="185"/>
        <v>0.38461538461538464</v>
      </c>
      <c r="BR138" s="20">
        <f t="shared" si="186"/>
        <v>0.69230769230769229</v>
      </c>
      <c r="BS138" s="3">
        <f t="shared" si="187"/>
        <v>2</v>
      </c>
      <c r="BT138" s="1">
        <v>0</v>
      </c>
      <c r="BU138" s="1">
        <v>2</v>
      </c>
      <c r="BV138" s="20">
        <f t="shared" si="188"/>
        <v>0</v>
      </c>
      <c r="BW138" s="5">
        <v>56</v>
      </c>
      <c r="BX138" s="5">
        <v>61</v>
      </c>
      <c r="BY138" s="21">
        <f t="shared" si="189"/>
        <v>0.32231404958677684</v>
      </c>
      <c r="BZ138" s="5">
        <v>57</v>
      </c>
      <c r="CA138" s="5">
        <v>59</v>
      </c>
      <c r="CB138" s="23">
        <f t="shared" si="190"/>
        <v>0.31955922865013775</v>
      </c>
      <c r="CC138" s="5">
        <v>62</v>
      </c>
      <c r="CD138" s="5">
        <v>68</v>
      </c>
      <c r="CE138" s="23">
        <f t="shared" si="191"/>
        <v>0.35812672176308541</v>
      </c>
      <c r="CF138" s="23">
        <f t="shared" si="192"/>
        <v>0.50214592274678116</v>
      </c>
      <c r="CG138" s="24">
        <v>9</v>
      </c>
      <c r="CH138" s="5">
        <v>166</v>
      </c>
      <c r="CI138" s="5">
        <v>151</v>
      </c>
      <c r="CJ138" s="5">
        <v>112</v>
      </c>
      <c r="CK138">
        <v>14.59602171</v>
      </c>
      <c r="CL138" s="5">
        <v>-1.046</v>
      </c>
      <c r="CM138" s="5">
        <v>13</v>
      </c>
      <c r="CN138" s="5">
        <v>-0.156</v>
      </c>
      <c r="CO138" s="5">
        <v>-1.5750000000000002</v>
      </c>
      <c r="CP138" s="5">
        <v>-7.1349999999999998</v>
      </c>
      <c r="CQ138" s="21">
        <f t="shared" si="193"/>
        <v>6.6666666666666666E-2</v>
      </c>
      <c r="CR138" s="25">
        <f t="shared" si="194"/>
        <v>0.94736842105263153</v>
      </c>
      <c r="CS138" s="22">
        <f t="shared" si="195"/>
        <v>954.03508771929819</v>
      </c>
      <c r="CT138" s="21">
        <f t="shared" si="196"/>
        <v>1.4035087719298192E-2</v>
      </c>
      <c r="CU138" s="26">
        <f t="shared" si="197"/>
        <v>1.7864095458397271</v>
      </c>
      <c r="CV138" s="27">
        <f t="shared" si="198"/>
        <v>1.5115773080182309</v>
      </c>
      <c r="CW138" s="27">
        <f t="shared" si="199"/>
        <v>26.796143187595909</v>
      </c>
      <c r="CX138" s="27">
        <f t="shared" si="200"/>
        <v>28.719968852346383</v>
      </c>
      <c r="CY138" s="27">
        <f t="shared" si="201"/>
        <v>46.171815954011414</v>
      </c>
      <c r="CZ138" s="27">
        <f t="shared" si="202"/>
        <v>52.080709067173586</v>
      </c>
      <c r="DA138" s="28">
        <f t="shared" si="203"/>
        <v>-5.908893113162172</v>
      </c>
      <c r="DB138" s="5">
        <v>13</v>
      </c>
      <c r="DC138" s="5">
        <v>11</v>
      </c>
      <c r="DD138" s="22">
        <v>182</v>
      </c>
      <c r="DE138" s="22">
        <v>198</v>
      </c>
      <c r="DF138" s="22">
        <v>61</v>
      </c>
      <c r="DG138" s="22">
        <v>76</v>
      </c>
      <c r="DH138" s="22">
        <v>94</v>
      </c>
      <c r="DI138" s="22">
        <v>80</v>
      </c>
      <c r="DJ138" s="29">
        <f t="shared" si="204"/>
        <v>0.92860474091508394</v>
      </c>
      <c r="DK138" s="27">
        <f t="shared" si="205"/>
        <v>2.0425531914893615</v>
      </c>
      <c r="DL138" s="27">
        <f t="shared" si="206"/>
        <v>2.4893617021276593</v>
      </c>
      <c r="DM138" s="27">
        <f t="shared" si="207"/>
        <v>24.957446808510639</v>
      </c>
      <c r="DN138" s="27">
        <f t="shared" si="208"/>
        <v>27</v>
      </c>
      <c r="DO138" s="27">
        <f t="shared" si="209"/>
        <v>46.882978723404257</v>
      </c>
      <c r="DP138" s="27">
        <f t="shared" si="210"/>
        <v>53.585106382978729</v>
      </c>
      <c r="DQ138" s="30">
        <f t="shared" si="211"/>
        <v>0.79323454641230029</v>
      </c>
      <c r="DR138" s="5">
        <v>64</v>
      </c>
      <c r="DS138" s="5">
        <v>78</v>
      </c>
      <c r="DT138" s="5">
        <v>718</v>
      </c>
      <c r="DU138" s="5">
        <v>768</v>
      </c>
      <c r="DV138" s="5">
        <v>298</v>
      </c>
      <c r="DW138" s="5">
        <v>363</v>
      </c>
      <c r="DX138" s="5">
        <v>470</v>
      </c>
      <c r="DY138" s="5">
        <v>389</v>
      </c>
      <c r="DZ138" s="22">
        <v>14</v>
      </c>
      <c r="EA138" s="22">
        <v>7</v>
      </c>
      <c r="EB138" s="22">
        <f t="shared" si="212"/>
        <v>-7</v>
      </c>
      <c r="EC138" s="26">
        <f t="shared" si="213"/>
        <v>1.9247660874545032</v>
      </c>
      <c r="ED138" s="27">
        <f t="shared" si="214"/>
        <v>0.96238304372725159</v>
      </c>
      <c r="EE138" s="27">
        <f t="shared" si="215"/>
        <v>-0.96238304372725159</v>
      </c>
      <c r="EF138" s="6">
        <v>4</v>
      </c>
      <c r="EG138" s="6">
        <f t="shared" si="216"/>
        <v>8.5106382978723402E-2</v>
      </c>
      <c r="EH138" s="5">
        <v>0.09</v>
      </c>
      <c r="EI138" s="5">
        <v>4.79</v>
      </c>
      <c r="EJ138" s="21">
        <f t="shared" si="217"/>
        <v>1.8442622950819672E-2</v>
      </c>
      <c r="EK138" s="1">
        <v>0</v>
      </c>
      <c r="EL138" s="22">
        <v>0</v>
      </c>
      <c r="EM138" s="22">
        <v>0</v>
      </c>
      <c r="EN138" s="1">
        <v>0</v>
      </c>
      <c r="EO138" s="3">
        <f t="shared" si="218"/>
        <v>0</v>
      </c>
      <c r="EP138" s="6">
        <f t="shared" si="219"/>
        <v>0</v>
      </c>
      <c r="EQ138" s="3">
        <f t="shared" si="220"/>
        <v>0</v>
      </c>
      <c r="ER138" s="20">
        <f t="shared" si="221"/>
        <v>0</v>
      </c>
      <c r="ES138" s="20">
        <f t="shared" si="222"/>
        <v>0</v>
      </c>
      <c r="ET138" s="20">
        <f t="shared" si="223"/>
        <v>0</v>
      </c>
      <c r="EU138" s="3" t="str">
        <f t="shared" si="224"/>
        <v xml:space="preserve"> </v>
      </c>
      <c r="EV138" s="1">
        <v>0</v>
      </c>
      <c r="EW138" s="1">
        <v>0</v>
      </c>
      <c r="EX138" s="20" t="str">
        <f t="shared" si="225"/>
        <v xml:space="preserve"> </v>
      </c>
      <c r="EY138" s="5">
        <v>0</v>
      </c>
      <c r="EZ138" s="5">
        <v>0</v>
      </c>
      <c r="FA138" s="22">
        <v>1</v>
      </c>
      <c r="FB138" s="22">
        <v>0</v>
      </c>
      <c r="FC138" s="22">
        <v>2</v>
      </c>
      <c r="FD138" s="22">
        <v>0</v>
      </c>
      <c r="FE138" s="22">
        <v>0</v>
      </c>
      <c r="FF138" s="22">
        <v>0</v>
      </c>
      <c r="FG138" s="22">
        <v>0</v>
      </c>
      <c r="FH138" s="22">
        <v>0</v>
      </c>
      <c r="FI138" s="6">
        <v>1.65</v>
      </c>
      <c r="FJ138" s="6">
        <f t="shared" si="226"/>
        <v>3.5106382978723399E-2</v>
      </c>
      <c r="FK138" s="5">
        <v>0.04</v>
      </c>
      <c r="FL138" s="5">
        <v>4.53</v>
      </c>
      <c r="FM138" s="21">
        <f t="shared" si="227"/>
        <v>8.7527352297592995E-3</v>
      </c>
      <c r="FN138" s="1">
        <v>0</v>
      </c>
      <c r="FO138" s="22">
        <v>0</v>
      </c>
      <c r="FP138" s="22">
        <v>0</v>
      </c>
      <c r="FQ138" s="1">
        <v>0</v>
      </c>
      <c r="FR138" s="1">
        <f t="shared" si="228"/>
        <v>0</v>
      </c>
      <c r="FS138" s="3">
        <f t="shared" si="229"/>
        <v>0</v>
      </c>
      <c r="FT138" s="3" t="str">
        <f t="shared" si="230"/>
        <v xml:space="preserve"> </v>
      </c>
      <c r="FU138" s="1">
        <v>0</v>
      </c>
      <c r="FV138" s="1">
        <v>0</v>
      </c>
      <c r="FW138" s="20" t="str">
        <f t="shared" si="231"/>
        <v xml:space="preserve"> </v>
      </c>
      <c r="FX138" s="5">
        <v>0</v>
      </c>
      <c r="FY138" s="5">
        <v>0</v>
      </c>
      <c r="FZ138" s="22">
        <v>0</v>
      </c>
      <c r="GA138" s="22">
        <v>0</v>
      </c>
      <c r="GB138" s="22">
        <v>0</v>
      </c>
      <c r="GC138" s="22">
        <v>0</v>
      </c>
      <c r="GD138" s="22">
        <v>0</v>
      </c>
      <c r="GE138" s="22">
        <v>0</v>
      </c>
      <c r="GF138" s="22">
        <v>0</v>
      </c>
      <c r="GG138" s="22">
        <v>0</v>
      </c>
      <c r="GH138" s="1">
        <v>14</v>
      </c>
      <c r="GI138" s="1">
        <v>0</v>
      </c>
      <c r="GJ138" s="1">
        <v>11</v>
      </c>
      <c r="GK138" s="1">
        <v>0</v>
      </c>
      <c r="GL138" s="6"/>
      <c r="GM138" s="6"/>
      <c r="GN138" s="31" t="str">
        <f t="shared" si="232"/>
        <v xml:space="preserve"> </v>
      </c>
      <c r="GP138" s="1">
        <v>0</v>
      </c>
      <c r="GQ138" s="1">
        <v>0</v>
      </c>
      <c r="GR138" s="1">
        <v>1</v>
      </c>
      <c r="GS138" s="1">
        <v>0</v>
      </c>
      <c r="GT138" s="1">
        <v>1</v>
      </c>
      <c r="GU138" s="1">
        <v>1</v>
      </c>
      <c r="GV138" s="32">
        <f t="shared" si="233"/>
        <v>1</v>
      </c>
      <c r="GW138" s="9">
        <f t="shared" si="234"/>
        <v>1</v>
      </c>
      <c r="GX138" s="10">
        <v>0.2</v>
      </c>
      <c r="GY138" s="10">
        <v>0.60000000000000009</v>
      </c>
      <c r="GZ138" s="10">
        <v>0.8</v>
      </c>
      <c r="HA138" s="29">
        <f t="shared" si="235"/>
        <v>1.7021276595744681E-2</v>
      </c>
      <c r="HB138" s="29">
        <f t="shared" si="236"/>
        <v>0.10858090785702697</v>
      </c>
      <c r="HC138">
        <v>8.4</v>
      </c>
      <c r="HD138">
        <v>8.3000000000000007</v>
      </c>
      <c r="HE138">
        <v>4.5</v>
      </c>
      <c r="HF138">
        <v>0</v>
      </c>
      <c r="HG138">
        <v>1.6</v>
      </c>
      <c r="HH138">
        <v>0</v>
      </c>
      <c r="HI138">
        <v>1.6</v>
      </c>
      <c r="HJ138" s="11">
        <f t="shared" si="237"/>
        <v>3.4042553191489362E-2</v>
      </c>
      <c r="HK138" s="11">
        <f t="shared" si="238"/>
        <v>0.21716181571405394</v>
      </c>
      <c r="HL138">
        <v>99</v>
      </c>
      <c r="HM138">
        <v>0</v>
      </c>
      <c r="HN138">
        <v>0</v>
      </c>
      <c r="HQ138" s="33">
        <v>537500</v>
      </c>
      <c r="HR138" s="33">
        <v>0</v>
      </c>
      <c r="HS138" s="30">
        <f t="shared" si="239"/>
        <v>1.5341463414634149</v>
      </c>
    </row>
    <row r="139" spans="1:227" x14ac:dyDescent="0.2">
      <c r="A139" s="1">
        <v>22</v>
      </c>
      <c r="B139" s="2" t="s">
        <v>951</v>
      </c>
      <c r="C139" s="2" t="s">
        <v>573</v>
      </c>
      <c r="D139" s="2" t="s">
        <v>257</v>
      </c>
      <c r="E139" s="2" t="s">
        <v>240</v>
      </c>
      <c r="F139" s="2">
        <v>71</v>
      </c>
      <c r="G139" s="2">
        <v>213</v>
      </c>
      <c r="H139" s="2" t="s">
        <v>249</v>
      </c>
      <c r="J139" s="3">
        <v>26</v>
      </c>
      <c r="K139" s="5" t="s">
        <v>952</v>
      </c>
      <c r="L139" s="5" t="s">
        <v>953</v>
      </c>
      <c r="M139" s="5" t="s">
        <v>954</v>
      </c>
      <c r="N139" s="5" t="s">
        <v>657</v>
      </c>
      <c r="O139" s="2" t="s">
        <v>657</v>
      </c>
      <c r="P139" s="2" t="s">
        <v>254</v>
      </c>
      <c r="Q139" s="1">
        <v>42</v>
      </c>
      <c r="R139" s="1">
        <v>4</v>
      </c>
      <c r="S139" s="1">
        <v>6</v>
      </c>
      <c r="T139" s="1">
        <v>10</v>
      </c>
      <c r="U139" s="1">
        <v>-5</v>
      </c>
      <c r="V139" s="1">
        <v>87</v>
      </c>
      <c r="W139" s="20">
        <f t="shared" si="161"/>
        <v>4.5977011494252873E-2</v>
      </c>
      <c r="X139" s="6">
        <v>576.85</v>
      </c>
      <c r="Y139" s="6">
        <f t="shared" si="162"/>
        <v>13.734523809523811</v>
      </c>
      <c r="Z139" s="1">
        <v>886</v>
      </c>
      <c r="AA139" s="6">
        <f t="shared" si="163"/>
        <v>21.095238095238095</v>
      </c>
      <c r="AB139" s="8">
        <f t="shared" si="164"/>
        <v>0.65107223476297971</v>
      </c>
      <c r="AC139" s="3">
        <f t="shared" si="165"/>
        <v>75.400000000000006</v>
      </c>
      <c r="AD139" s="8">
        <f t="shared" si="166"/>
        <v>7.8425933951633873</v>
      </c>
      <c r="AE139" s="20">
        <f t="shared" si="167"/>
        <v>0.36363636363636365</v>
      </c>
      <c r="AF139" s="20">
        <f t="shared" si="168"/>
        <v>0.54545454545454541</v>
      </c>
      <c r="AG139" s="20">
        <f t="shared" si="169"/>
        <v>0.90909090909090906</v>
      </c>
      <c r="AH139" s="3">
        <f t="shared" si="170"/>
        <v>2</v>
      </c>
      <c r="AI139" s="3">
        <f t="shared" si="171"/>
        <v>1</v>
      </c>
      <c r="AJ139" s="3">
        <f t="shared" si="172"/>
        <v>1</v>
      </c>
      <c r="AK139" s="20">
        <f t="shared" si="173"/>
        <v>0.5</v>
      </c>
      <c r="AL139" s="6">
        <v>0</v>
      </c>
      <c r="AM139" s="1">
        <v>155</v>
      </c>
      <c r="AN139" s="1">
        <v>17</v>
      </c>
      <c r="AO139" s="1">
        <v>27</v>
      </c>
      <c r="AP139" s="1">
        <v>10</v>
      </c>
      <c r="AQ139" s="1">
        <v>13</v>
      </c>
      <c r="AR139" s="6">
        <f t="shared" si="174"/>
        <v>16.122042125335877</v>
      </c>
      <c r="AS139" s="6">
        <f t="shared" si="175"/>
        <v>1.7682239750368378</v>
      </c>
      <c r="AT139" s="6">
        <f t="shared" si="176"/>
        <v>2.8083557250585072</v>
      </c>
      <c r="AU139" s="6">
        <f t="shared" si="177"/>
        <v>1.0401317500216694</v>
      </c>
      <c r="AV139" s="6">
        <f t="shared" si="178"/>
        <v>1.35217127502817</v>
      </c>
      <c r="AW139" s="1">
        <v>27</v>
      </c>
      <c r="AX139" s="1">
        <v>11</v>
      </c>
      <c r="AY139" s="1">
        <v>1</v>
      </c>
      <c r="AZ139" s="1">
        <v>0</v>
      </c>
      <c r="BA139" s="1">
        <v>0</v>
      </c>
      <c r="BB139" s="1">
        <v>0</v>
      </c>
      <c r="BC139" s="7">
        <f>(EA139+FH139+GG139)-(DZ139+FG139+GF139)-((BD139/60)*(0.11)+(EF139/60)*(-0.14)+(FI139/60)*(0.13))</f>
        <v>1.9287027777779167</v>
      </c>
      <c r="BD139" s="6">
        <v>506.38333333330002</v>
      </c>
      <c r="BE139" s="6">
        <f t="shared" si="179"/>
        <v>12.056746031745238</v>
      </c>
      <c r="BF139" s="5">
        <v>11.9</v>
      </c>
      <c r="BG139" s="5">
        <v>37.39</v>
      </c>
      <c r="BH139" s="21">
        <f t="shared" si="180"/>
        <v>0.24142828159870158</v>
      </c>
      <c r="BI139" s="1">
        <v>4</v>
      </c>
      <c r="BJ139" s="22">
        <v>3</v>
      </c>
      <c r="BK139" s="22">
        <v>2</v>
      </c>
      <c r="BL139" s="1">
        <v>5</v>
      </c>
      <c r="BM139" s="1">
        <f t="shared" si="181"/>
        <v>9</v>
      </c>
      <c r="BN139" s="8">
        <f t="shared" si="182"/>
        <v>1.0663858078531459</v>
      </c>
      <c r="BO139" s="3">
        <f t="shared" si="183"/>
        <v>62.4</v>
      </c>
      <c r="BP139" s="20">
        <f t="shared" si="184"/>
        <v>0.4</v>
      </c>
      <c r="BQ139" s="20">
        <f t="shared" si="185"/>
        <v>0.5</v>
      </c>
      <c r="BR139" s="20">
        <f t="shared" si="186"/>
        <v>0.9</v>
      </c>
      <c r="BS139" s="3">
        <f t="shared" si="187"/>
        <v>1</v>
      </c>
      <c r="BT139" s="1">
        <v>0</v>
      </c>
      <c r="BU139" s="1">
        <v>1</v>
      </c>
      <c r="BV139" s="20">
        <f t="shared" si="188"/>
        <v>0</v>
      </c>
      <c r="BW139" s="5">
        <v>52</v>
      </c>
      <c r="BX139" s="5">
        <v>70</v>
      </c>
      <c r="BY139" s="21">
        <f t="shared" si="189"/>
        <v>0.25154639175257731</v>
      </c>
      <c r="BZ139" s="5">
        <v>90</v>
      </c>
      <c r="CA139" s="5">
        <v>80</v>
      </c>
      <c r="CB139" s="23">
        <f t="shared" si="190"/>
        <v>0.35051546391752575</v>
      </c>
      <c r="CC139" s="5">
        <v>95</v>
      </c>
      <c r="CD139" s="5">
        <v>98</v>
      </c>
      <c r="CE139" s="23">
        <f t="shared" si="191"/>
        <v>0.39793814432989688</v>
      </c>
      <c r="CF139" s="23">
        <f t="shared" si="192"/>
        <v>0.4178082191780822</v>
      </c>
      <c r="CG139" s="24">
        <v>5</v>
      </c>
      <c r="CH139" s="5">
        <v>153</v>
      </c>
      <c r="CI139" s="5">
        <v>209</v>
      </c>
      <c r="CJ139" s="5">
        <v>144</v>
      </c>
      <c r="CK139">
        <v>15.70423737</v>
      </c>
      <c r="CL139" s="5">
        <v>0.48599999999999999</v>
      </c>
      <c r="CM139" s="5">
        <v>6</v>
      </c>
      <c r="CN139" s="5">
        <v>9.4E-2</v>
      </c>
      <c r="CO139" s="5">
        <v>-1.641</v>
      </c>
      <c r="CP139" s="5">
        <v>-2.6019999999999999</v>
      </c>
      <c r="CQ139" s="21">
        <f t="shared" si="193"/>
        <v>4.807692307692308E-2</v>
      </c>
      <c r="CR139" s="25">
        <f t="shared" si="194"/>
        <v>0.92233009708737868</v>
      </c>
      <c r="CS139" s="22">
        <f t="shared" si="195"/>
        <v>927.13778939507097</v>
      </c>
      <c r="CT139" s="21">
        <f t="shared" si="196"/>
        <v>-2.9592979835698245E-2</v>
      </c>
      <c r="CU139" s="26">
        <f t="shared" si="197"/>
        <v>1.2004801920768309</v>
      </c>
      <c r="CV139" s="27">
        <f t="shared" si="198"/>
        <v>1.9207683073229291</v>
      </c>
      <c r="CW139" s="27">
        <f t="shared" si="199"/>
        <v>24.969987995198078</v>
      </c>
      <c r="CX139" s="27">
        <f t="shared" si="200"/>
        <v>24.729891956782712</v>
      </c>
      <c r="CY139" s="27">
        <f t="shared" si="201"/>
        <v>45.978391356542616</v>
      </c>
      <c r="CZ139" s="27">
        <f t="shared" si="202"/>
        <v>48.499399759903959</v>
      </c>
      <c r="DA139" s="28">
        <f t="shared" si="203"/>
        <v>-2.5210084033613427</v>
      </c>
      <c r="DB139" s="5">
        <v>10</v>
      </c>
      <c r="DC139" s="5">
        <v>16</v>
      </c>
      <c r="DD139" s="22">
        <v>198</v>
      </c>
      <c r="DE139" s="22">
        <v>190</v>
      </c>
      <c r="DF139" s="22">
        <v>78</v>
      </c>
      <c r="DG139" s="22">
        <v>86</v>
      </c>
      <c r="DH139" s="22">
        <v>112</v>
      </c>
      <c r="DI139" s="22">
        <v>97</v>
      </c>
      <c r="DJ139" s="29">
        <f t="shared" si="204"/>
        <v>2.0575943363646854</v>
      </c>
      <c r="DK139" s="27">
        <f t="shared" si="205"/>
        <v>2.3306460856607956</v>
      </c>
      <c r="DL139" s="27">
        <f t="shared" si="206"/>
        <v>2.3688533985404807</v>
      </c>
      <c r="DM139" s="27">
        <f t="shared" si="207"/>
        <v>27.738509150651431</v>
      </c>
      <c r="DN139" s="27">
        <f t="shared" si="208"/>
        <v>27.585679899132693</v>
      </c>
      <c r="DO139" s="27">
        <f t="shared" si="209"/>
        <v>51.159591945898441</v>
      </c>
      <c r="DP139" s="27">
        <f t="shared" si="210"/>
        <v>51.809116264853088</v>
      </c>
      <c r="DQ139" s="30">
        <f t="shared" si="211"/>
        <v>-1.8714840844066956</v>
      </c>
      <c r="DR139" s="5">
        <v>61</v>
      </c>
      <c r="DS139" s="5">
        <v>62</v>
      </c>
      <c r="DT139" s="5">
        <v>665</v>
      </c>
      <c r="DU139" s="5">
        <v>660</v>
      </c>
      <c r="DV139" s="5">
        <v>270</v>
      </c>
      <c r="DW139" s="5">
        <v>291</v>
      </c>
      <c r="DX139" s="5">
        <v>343</v>
      </c>
      <c r="DY139" s="5">
        <v>343</v>
      </c>
      <c r="DZ139" s="22">
        <v>8</v>
      </c>
      <c r="EA139" s="22">
        <v>10</v>
      </c>
      <c r="EB139" s="22">
        <f t="shared" si="212"/>
        <v>2</v>
      </c>
      <c r="EC139" s="26">
        <f t="shared" si="213"/>
        <v>0.94789849586946306</v>
      </c>
      <c r="ED139" s="27">
        <f t="shared" si="214"/>
        <v>1.1848731198368287</v>
      </c>
      <c r="EE139" s="27">
        <f t="shared" si="215"/>
        <v>0.23697462396736577</v>
      </c>
      <c r="EF139" s="6">
        <v>2.1666666666999999</v>
      </c>
      <c r="EG139" s="6">
        <f t="shared" si="216"/>
        <v>5.1587301588095234E-2</v>
      </c>
      <c r="EH139" s="5">
        <v>0.05</v>
      </c>
      <c r="EI139" s="5">
        <v>4.93</v>
      </c>
      <c r="EJ139" s="21">
        <f t="shared" si="217"/>
        <v>1.0040160642570283E-2</v>
      </c>
      <c r="EK139" s="1">
        <v>0</v>
      </c>
      <c r="EL139" s="22">
        <v>0</v>
      </c>
      <c r="EM139" s="22">
        <v>0</v>
      </c>
      <c r="EN139" s="1">
        <v>0</v>
      </c>
      <c r="EO139" s="3">
        <f t="shared" si="218"/>
        <v>0</v>
      </c>
      <c r="EP139" s="6">
        <f t="shared" si="219"/>
        <v>0</v>
      </c>
      <c r="EQ139" s="3">
        <f t="shared" si="220"/>
        <v>0</v>
      </c>
      <c r="ER139" s="20">
        <f t="shared" si="221"/>
        <v>0</v>
      </c>
      <c r="ES139" s="20">
        <f t="shared" si="222"/>
        <v>0</v>
      </c>
      <c r="ET139" s="20">
        <f t="shared" si="223"/>
        <v>0</v>
      </c>
      <c r="EU139" s="3" t="str">
        <f t="shared" si="224"/>
        <v xml:space="preserve"> </v>
      </c>
      <c r="EV139" s="1">
        <v>0</v>
      </c>
      <c r="EW139" s="1">
        <v>0</v>
      </c>
      <c r="EX139" s="20" t="str">
        <f t="shared" si="225"/>
        <v xml:space="preserve"> </v>
      </c>
      <c r="EY139" s="5">
        <v>0</v>
      </c>
      <c r="EZ139" s="5">
        <v>0</v>
      </c>
      <c r="FA139" s="22">
        <v>1</v>
      </c>
      <c r="FB139" s="22">
        <v>0</v>
      </c>
      <c r="FC139" s="22">
        <v>0</v>
      </c>
      <c r="FD139" s="22">
        <v>1</v>
      </c>
      <c r="FE139" s="22">
        <v>0</v>
      </c>
      <c r="FF139" s="22">
        <v>0</v>
      </c>
      <c r="FG139" s="22">
        <v>0</v>
      </c>
      <c r="FH139" s="22">
        <v>1</v>
      </c>
      <c r="FI139" s="6">
        <v>68.3</v>
      </c>
      <c r="FJ139" s="6">
        <f t="shared" si="226"/>
        <v>1.6261904761904762</v>
      </c>
      <c r="FK139" s="5">
        <v>1.59</v>
      </c>
      <c r="FL139" s="5">
        <v>2.97</v>
      </c>
      <c r="FM139" s="21">
        <f t="shared" si="227"/>
        <v>0.34868421052631576</v>
      </c>
      <c r="FN139" s="1">
        <v>0</v>
      </c>
      <c r="FO139" s="22">
        <v>1</v>
      </c>
      <c r="FP139" s="22">
        <v>0</v>
      </c>
      <c r="FQ139" s="1">
        <v>1</v>
      </c>
      <c r="FR139" s="1">
        <f t="shared" si="228"/>
        <v>1</v>
      </c>
      <c r="FS139" s="3">
        <f t="shared" si="229"/>
        <v>13</v>
      </c>
      <c r="FT139" s="3">
        <f t="shared" si="230"/>
        <v>1</v>
      </c>
      <c r="FU139" s="1">
        <v>1</v>
      </c>
      <c r="FV139" s="1">
        <v>0</v>
      </c>
      <c r="FW139" s="20">
        <f t="shared" si="231"/>
        <v>1</v>
      </c>
      <c r="FX139" s="5">
        <v>1</v>
      </c>
      <c r="FY139" s="5">
        <v>6</v>
      </c>
      <c r="FZ139" s="22">
        <v>12</v>
      </c>
      <c r="GA139" s="22">
        <v>47</v>
      </c>
      <c r="GB139" s="22">
        <v>3</v>
      </c>
      <c r="GC139" s="22">
        <v>19</v>
      </c>
      <c r="GD139" s="22">
        <v>25</v>
      </c>
      <c r="GE139" s="22">
        <v>2</v>
      </c>
      <c r="GF139" s="22">
        <v>0</v>
      </c>
      <c r="GG139" s="22">
        <v>0</v>
      </c>
      <c r="GH139" s="1">
        <v>11</v>
      </c>
      <c r="GI139" s="1">
        <v>0</v>
      </c>
      <c r="GJ139" s="1">
        <v>24</v>
      </c>
      <c r="GK139" s="1">
        <v>8</v>
      </c>
      <c r="GN139" s="31" t="str">
        <f t="shared" si="232"/>
        <v xml:space="preserve"> </v>
      </c>
      <c r="GP139" s="1">
        <v>0</v>
      </c>
      <c r="GQ139" s="1">
        <v>0</v>
      </c>
      <c r="GR139" s="1">
        <v>1</v>
      </c>
      <c r="GS139" s="1">
        <v>0</v>
      </c>
      <c r="GT139" s="1">
        <v>0</v>
      </c>
      <c r="GU139" s="1">
        <v>0</v>
      </c>
      <c r="GV139" s="32" t="str">
        <f t="shared" si="233"/>
        <v xml:space="preserve"> </v>
      </c>
      <c r="GW139" s="9">
        <f t="shared" si="234"/>
        <v>5</v>
      </c>
      <c r="GX139" s="10">
        <v>-0.1</v>
      </c>
      <c r="GY139" s="10">
        <v>0.5</v>
      </c>
      <c r="GZ139" s="10">
        <v>0.4</v>
      </c>
      <c r="HA139" s="29">
        <f t="shared" si="235"/>
        <v>9.5238095238095247E-3</v>
      </c>
      <c r="HB139" s="29">
        <f t="shared" si="236"/>
        <v>4.1605270000866779E-2</v>
      </c>
      <c r="HC139">
        <v>8.4</v>
      </c>
      <c r="HD139">
        <v>11.1</v>
      </c>
      <c r="HE139">
        <v>-4</v>
      </c>
      <c r="HF139">
        <v>0.30000000000000004</v>
      </c>
      <c r="HG139">
        <v>1.4</v>
      </c>
      <c r="HH139">
        <v>0</v>
      </c>
      <c r="HI139">
        <v>1.7000000000000002</v>
      </c>
      <c r="HJ139" s="11">
        <f t="shared" si="237"/>
        <v>4.0476190476190478E-2</v>
      </c>
      <c r="HK139" s="11">
        <f t="shared" si="238"/>
        <v>0.17682239750368381</v>
      </c>
      <c r="HL139">
        <v>99</v>
      </c>
      <c r="HM139">
        <v>0</v>
      </c>
      <c r="HN139">
        <v>0</v>
      </c>
      <c r="HO139">
        <v>6</v>
      </c>
      <c r="HP139" t="s">
        <v>955</v>
      </c>
      <c r="HQ139" s="33">
        <v>1400000</v>
      </c>
      <c r="HR139" s="33">
        <v>0</v>
      </c>
      <c r="HS139" s="30">
        <f t="shared" si="239"/>
        <v>0.11951219512195133</v>
      </c>
    </row>
    <row r="140" spans="1:227" x14ac:dyDescent="0.2">
      <c r="A140" s="1">
        <v>5</v>
      </c>
      <c r="B140" s="2" t="s">
        <v>956</v>
      </c>
      <c r="C140" s="2" t="s">
        <v>957</v>
      </c>
      <c r="D140" s="2" t="s">
        <v>347</v>
      </c>
      <c r="E140" s="2" t="s">
        <v>240</v>
      </c>
      <c r="F140" s="2">
        <v>77</v>
      </c>
      <c r="G140" s="2">
        <v>220</v>
      </c>
      <c r="H140" s="2" t="s">
        <v>231</v>
      </c>
      <c r="J140" s="3">
        <v>28</v>
      </c>
      <c r="K140" s="5" t="s">
        <v>958</v>
      </c>
      <c r="L140" s="5" t="s">
        <v>959</v>
      </c>
      <c r="M140" s="5" t="s">
        <v>960</v>
      </c>
      <c r="N140" s="5" t="s">
        <v>262</v>
      </c>
      <c r="O140" s="2" t="s">
        <v>262</v>
      </c>
      <c r="P140" s="2" t="s">
        <v>271</v>
      </c>
      <c r="Q140" s="1">
        <v>33</v>
      </c>
      <c r="R140" s="1">
        <v>1</v>
      </c>
      <c r="S140" s="1">
        <v>4</v>
      </c>
      <c r="T140" s="1">
        <v>5</v>
      </c>
      <c r="U140" s="1">
        <v>-10</v>
      </c>
      <c r="V140" s="1">
        <v>38</v>
      </c>
      <c r="W140" s="20">
        <f t="shared" si="161"/>
        <v>2.6315789473684209E-2</v>
      </c>
      <c r="X140" s="6">
        <v>746.33333333329995</v>
      </c>
      <c r="Y140" s="6">
        <f t="shared" si="162"/>
        <v>22.616161616160603</v>
      </c>
      <c r="Z140" s="1">
        <v>966</v>
      </c>
      <c r="AA140" s="6">
        <f t="shared" si="163"/>
        <v>29.272727272727273</v>
      </c>
      <c r="AB140" s="8">
        <f t="shared" si="164"/>
        <v>0.77260179434089027</v>
      </c>
      <c r="AC140" s="3">
        <f t="shared" si="165"/>
        <v>30.333333333333332</v>
      </c>
      <c r="AD140" s="8">
        <f t="shared" si="166"/>
        <v>2.4385886556499523</v>
      </c>
      <c r="AE140" s="20">
        <f t="shared" si="167"/>
        <v>0.05</v>
      </c>
      <c r="AF140" s="20">
        <f t="shared" si="168"/>
        <v>0.2</v>
      </c>
      <c r="AG140" s="20">
        <f t="shared" si="169"/>
        <v>0.25</v>
      </c>
      <c r="AH140" s="3" t="e">
        <f t="shared" si="170"/>
        <v>#VALUE!</v>
      </c>
      <c r="AI140" s="3" t="str">
        <f t="shared" si="171"/>
        <v xml:space="preserve"> </v>
      </c>
      <c r="AJ140" s="3" t="str">
        <f t="shared" si="172"/>
        <v xml:space="preserve"> </v>
      </c>
      <c r="AK140" s="20" t="e">
        <f t="shared" si="173"/>
        <v>#VALUE!</v>
      </c>
      <c r="AL140" s="6">
        <v>0</v>
      </c>
      <c r="AM140" s="1">
        <v>76</v>
      </c>
      <c r="AN140" s="1">
        <v>61</v>
      </c>
      <c r="AO140" s="1">
        <v>29</v>
      </c>
      <c r="AP140" s="1">
        <v>31</v>
      </c>
      <c r="AQ140" s="1">
        <v>12</v>
      </c>
      <c r="AR140" s="6">
        <f t="shared" si="174"/>
        <v>6.1098704778921888</v>
      </c>
      <c r="AS140" s="6">
        <f t="shared" si="175"/>
        <v>4.9039749888345208</v>
      </c>
      <c r="AT140" s="6">
        <f t="shared" si="176"/>
        <v>2.3313979455114935</v>
      </c>
      <c r="AU140" s="6">
        <f t="shared" si="177"/>
        <v>2.4921840107191828</v>
      </c>
      <c r="AV140" s="6">
        <f t="shared" si="178"/>
        <v>0.96471639124613517</v>
      </c>
      <c r="AW140" s="1">
        <v>41</v>
      </c>
      <c r="AX140" s="1">
        <v>18</v>
      </c>
      <c r="AY140" s="1">
        <v>1</v>
      </c>
      <c r="AZ140" s="1">
        <v>0</v>
      </c>
      <c r="BA140" s="1">
        <v>0</v>
      </c>
      <c r="BB140" s="1">
        <v>0</v>
      </c>
      <c r="BC140" s="7">
        <f>(EA140+FH140+GG140)-(DZ140+FG140+GF140)-((BD140/60)*(-0.29)+(EF140/60)*0.11+(FI140/60)*(-0.33))</f>
        <v>-10.402288888888851</v>
      </c>
      <c r="BD140" s="6">
        <v>618.96666666670001</v>
      </c>
      <c r="BE140" s="6">
        <f t="shared" si="179"/>
        <v>18.756565656566668</v>
      </c>
      <c r="BF140" s="5">
        <v>18.12</v>
      </c>
      <c r="BG140" s="5">
        <v>27.9</v>
      </c>
      <c r="BH140" s="21">
        <f t="shared" si="180"/>
        <v>0.39374185136897005</v>
      </c>
      <c r="BI140" s="1">
        <v>1</v>
      </c>
      <c r="BJ140" s="22">
        <v>2</v>
      </c>
      <c r="BK140" s="22">
        <v>1</v>
      </c>
      <c r="BL140" s="1">
        <v>4</v>
      </c>
      <c r="BM140" s="1">
        <f t="shared" si="181"/>
        <v>5</v>
      </c>
      <c r="BN140" s="8">
        <f t="shared" si="182"/>
        <v>0.48467876568471729</v>
      </c>
      <c r="BO140" s="3">
        <f t="shared" si="183"/>
        <v>30.333333333333332</v>
      </c>
      <c r="BP140" s="20">
        <f t="shared" si="184"/>
        <v>5.5555555555555552E-2</v>
      </c>
      <c r="BQ140" s="20">
        <f t="shared" si="185"/>
        <v>0.22222222222222221</v>
      </c>
      <c r="BR140" s="20">
        <f t="shared" si="186"/>
        <v>0.27777777777777779</v>
      </c>
      <c r="BS140" s="3" t="str">
        <f t="shared" si="187"/>
        <v xml:space="preserve"> </v>
      </c>
      <c r="BV140" s="20" t="str">
        <f t="shared" si="188"/>
        <v xml:space="preserve"> </v>
      </c>
      <c r="BW140" s="5">
        <v>64</v>
      </c>
      <c r="BX140" s="5">
        <v>85</v>
      </c>
      <c r="BY140" s="21">
        <f t="shared" si="189"/>
        <v>0.25126475548060706</v>
      </c>
      <c r="BZ140" s="5">
        <v>113</v>
      </c>
      <c r="CA140" s="5">
        <v>106</v>
      </c>
      <c r="CB140" s="23">
        <f t="shared" si="190"/>
        <v>0.36930860033726814</v>
      </c>
      <c r="CC140" s="5">
        <v>108</v>
      </c>
      <c r="CD140" s="5">
        <v>117</v>
      </c>
      <c r="CE140" s="23">
        <f t="shared" si="191"/>
        <v>0.37942664418212479</v>
      </c>
      <c r="CF140" s="23">
        <f t="shared" si="192"/>
        <v>0.40489130434782611</v>
      </c>
      <c r="CG140" s="24">
        <v>1</v>
      </c>
      <c r="CH140" s="5">
        <v>204</v>
      </c>
      <c r="CI140" s="5">
        <v>257</v>
      </c>
      <c r="CJ140" s="5">
        <v>215</v>
      </c>
      <c r="CK140">
        <v>16.16432515</v>
      </c>
      <c r="CL140" s="5">
        <v>0.41600000000000004</v>
      </c>
      <c r="CM140" s="5">
        <v>5</v>
      </c>
      <c r="CN140" s="5">
        <v>0.77300000000000002</v>
      </c>
      <c r="CO140" s="5">
        <v>-0.39600000000000002</v>
      </c>
      <c r="CP140" s="5">
        <v>-5.0069999999999997</v>
      </c>
      <c r="CQ140" s="21">
        <f t="shared" si="193"/>
        <v>6.5934065934065936E-2</v>
      </c>
      <c r="CR140" s="25">
        <f t="shared" si="194"/>
        <v>0.88771929824561402</v>
      </c>
      <c r="CS140" s="22">
        <f t="shared" si="195"/>
        <v>894.31270483902063</v>
      </c>
      <c r="CT140" s="21">
        <f t="shared" si="196"/>
        <v>-4.6346635820320045E-2</v>
      </c>
      <c r="CU140" s="26">
        <f t="shared" si="197"/>
        <v>1.8061408789885609</v>
      </c>
      <c r="CV140" s="27">
        <f t="shared" si="198"/>
        <v>3.2109171182018863</v>
      </c>
      <c r="CW140" s="27">
        <f t="shared" si="199"/>
        <v>27.393136664659842</v>
      </c>
      <c r="CX140" s="27">
        <f t="shared" si="200"/>
        <v>28.597230583985549</v>
      </c>
      <c r="CY140" s="27">
        <f t="shared" si="201"/>
        <v>52.378085490668269</v>
      </c>
      <c r="CZ140" s="27">
        <f t="shared" si="202"/>
        <v>59.702990166566316</v>
      </c>
      <c r="DA140" s="28">
        <f t="shared" si="203"/>
        <v>-7.3249046758980469</v>
      </c>
      <c r="DB140" s="5">
        <v>18</v>
      </c>
      <c r="DC140" s="5">
        <v>32</v>
      </c>
      <c r="DD140" s="22">
        <v>255</v>
      </c>
      <c r="DE140" s="22">
        <v>253</v>
      </c>
      <c r="DF140" s="22">
        <v>102</v>
      </c>
      <c r="DG140" s="22">
        <v>146</v>
      </c>
      <c r="DH140" s="22">
        <v>164</v>
      </c>
      <c r="DI140" s="22">
        <v>147</v>
      </c>
      <c r="DJ140" s="29">
        <f t="shared" si="204"/>
        <v>0.64770401975412817</v>
      </c>
      <c r="DK140" s="27">
        <f t="shared" si="205"/>
        <v>2.0202020202020203</v>
      </c>
      <c r="DL140" s="27">
        <f t="shared" si="206"/>
        <v>2.541544477028348</v>
      </c>
      <c r="DM140" s="27">
        <f t="shared" si="207"/>
        <v>27.826653633105249</v>
      </c>
      <c r="DN140" s="27">
        <f t="shared" si="208"/>
        <v>27.24014336917563</v>
      </c>
      <c r="DO140" s="27">
        <f t="shared" si="209"/>
        <v>55.327468230694038</v>
      </c>
      <c r="DP140" s="27">
        <f t="shared" si="210"/>
        <v>54.61062235255784</v>
      </c>
      <c r="DQ140" s="30">
        <f t="shared" si="211"/>
        <v>-8.0417505540342447</v>
      </c>
      <c r="DR140" s="5">
        <v>31</v>
      </c>
      <c r="DS140" s="5">
        <v>39</v>
      </c>
      <c r="DT140" s="5">
        <v>396</v>
      </c>
      <c r="DU140" s="5">
        <v>379</v>
      </c>
      <c r="DV140" s="5">
        <v>180</v>
      </c>
      <c r="DW140" s="5">
        <v>173</v>
      </c>
      <c r="DX140" s="5">
        <v>247</v>
      </c>
      <c r="DY140" s="5">
        <v>242</v>
      </c>
      <c r="DZ140" s="22">
        <v>15</v>
      </c>
      <c r="EA140" s="22">
        <v>2</v>
      </c>
      <c r="EB140" s="22">
        <f t="shared" si="212"/>
        <v>-13</v>
      </c>
      <c r="EC140" s="26">
        <f t="shared" si="213"/>
        <v>1.4540362970541518</v>
      </c>
      <c r="ED140" s="27">
        <f t="shared" si="214"/>
        <v>0.19387150627388691</v>
      </c>
      <c r="EE140" s="27">
        <f t="shared" si="215"/>
        <v>-1.2601647907802649</v>
      </c>
      <c r="EF140" s="6">
        <v>12.8833333333</v>
      </c>
      <c r="EG140" s="6">
        <f t="shared" si="216"/>
        <v>0.39040404040303028</v>
      </c>
      <c r="EH140" s="5">
        <v>0.38</v>
      </c>
      <c r="EI140" s="5">
        <v>5.6</v>
      </c>
      <c r="EJ140" s="21">
        <f t="shared" si="217"/>
        <v>6.354515050167224E-2</v>
      </c>
      <c r="EK140" s="1">
        <v>0</v>
      </c>
      <c r="EL140" s="22">
        <v>0</v>
      </c>
      <c r="EM140" s="22">
        <v>0</v>
      </c>
      <c r="EN140" s="1">
        <v>0</v>
      </c>
      <c r="EO140" s="3">
        <f t="shared" si="218"/>
        <v>0</v>
      </c>
      <c r="EP140" s="6">
        <f t="shared" si="219"/>
        <v>0</v>
      </c>
      <c r="EQ140" s="3">
        <f t="shared" si="220"/>
        <v>0</v>
      </c>
      <c r="ER140" s="20">
        <f t="shared" si="221"/>
        <v>0</v>
      </c>
      <c r="ES140" s="20">
        <f t="shared" si="222"/>
        <v>0</v>
      </c>
      <c r="ET140" s="20">
        <f t="shared" si="223"/>
        <v>0</v>
      </c>
      <c r="EU140" s="3" t="str">
        <f t="shared" si="224"/>
        <v xml:space="preserve"> </v>
      </c>
      <c r="EX140" s="20" t="str">
        <f t="shared" si="225"/>
        <v xml:space="preserve"> </v>
      </c>
      <c r="EY140" s="5">
        <v>1</v>
      </c>
      <c r="EZ140" s="5">
        <v>0</v>
      </c>
      <c r="FA140" s="22">
        <v>8</v>
      </c>
      <c r="FB140" s="22">
        <v>1</v>
      </c>
      <c r="FC140" s="22">
        <v>2</v>
      </c>
      <c r="FD140" s="22">
        <v>0</v>
      </c>
      <c r="FE140" s="22">
        <v>0</v>
      </c>
      <c r="FF140" s="22">
        <v>0</v>
      </c>
      <c r="FG140" s="22">
        <v>0</v>
      </c>
      <c r="FH140" s="22">
        <v>0</v>
      </c>
      <c r="FI140" s="6">
        <v>114.4833333333</v>
      </c>
      <c r="FJ140" s="6">
        <f t="shared" si="226"/>
        <v>3.4691919191909091</v>
      </c>
      <c r="FK140" s="5">
        <v>3.18</v>
      </c>
      <c r="FL140" s="5">
        <v>2.76</v>
      </c>
      <c r="FM140" s="21">
        <f t="shared" si="227"/>
        <v>0.53535353535353547</v>
      </c>
      <c r="FN140" s="1">
        <v>0</v>
      </c>
      <c r="FO140" s="22">
        <v>0</v>
      </c>
      <c r="FP140" s="22">
        <v>0</v>
      </c>
      <c r="FQ140" s="1">
        <v>0</v>
      </c>
      <c r="FR140" s="1">
        <f t="shared" si="228"/>
        <v>0</v>
      </c>
      <c r="FS140" s="3">
        <f t="shared" si="229"/>
        <v>0</v>
      </c>
      <c r="FT140" s="3" t="str">
        <f t="shared" si="230"/>
        <v xml:space="preserve"> </v>
      </c>
      <c r="FW140" s="20" t="str">
        <f t="shared" si="231"/>
        <v xml:space="preserve"> </v>
      </c>
      <c r="FX140" s="5">
        <v>1</v>
      </c>
      <c r="FY140" s="5">
        <v>9</v>
      </c>
      <c r="FZ140" s="22">
        <v>15</v>
      </c>
      <c r="GA140" s="22">
        <v>70</v>
      </c>
      <c r="GB140" s="22">
        <v>5</v>
      </c>
      <c r="GC140" s="22">
        <v>20</v>
      </c>
      <c r="GD140" s="22">
        <v>53</v>
      </c>
      <c r="GE140" s="22">
        <v>4</v>
      </c>
      <c r="GF140" s="22">
        <v>1</v>
      </c>
      <c r="GG140" s="22">
        <v>0</v>
      </c>
      <c r="GH140" s="1">
        <v>23</v>
      </c>
      <c r="GI140" s="1">
        <v>0</v>
      </c>
      <c r="GJ140" s="1">
        <v>44</v>
      </c>
      <c r="GK140" s="1">
        <v>11</v>
      </c>
      <c r="GN140" s="31" t="str">
        <f t="shared" si="232"/>
        <v xml:space="preserve"> 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32" t="str">
        <f t="shared" si="233"/>
        <v xml:space="preserve"> </v>
      </c>
      <c r="GW140" s="9">
        <f t="shared" si="234"/>
        <v>4</v>
      </c>
      <c r="GX140" s="10">
        <v>-0.2</v>
      </c>
      <c r="GY140" s="10">
        <v>0.9</v>
      </c>
      <c r="GZ140" s="10">
        <v>0.7</v>
      </c>
      <c r="HA140" s="29">
        <f t="shared" si="235"/>
        <v>2.121212121212121E-2</v>
      </c>
      <c r="HB140" s="29">
        <f t="shared" si="236"/>
        <v>5.6275122822691218E-2</v>
      </c>
      <c r="HC140">
        <v>12.2</v>
      </c>
      <c r="HD140">
        <v>18.600000000000001</v>
      </c>
      <c r="HE140">
        <v>-6.7</v>
      </c>
      <c r="HF140">
        <v>-0.7</v>
      </c>
      <c r="HG140">
        <v>2</v>
      </c>
      <c r="HH140">
        <v>0</v>
      </c>
      <c r="HI140">
        <v>1.2</v>
      </c>
      <c r="HJ140" s="11">
        <f t="shared" si="237"/>
        <v>3.6363636363636362E-2</v>
      </c>
      <c r="HK140" s="11">
        <f t="shared" si="238"/>
        <v>9.6471639124613512E-2</v>
      </c>
      <c r="HL140">
        <v>99</v>
      </c>
      <c r="HM140">
        <v>0</v>
      </c>
      <c r="HN140">
        <v>0</v>
      </c>
      <c r="HO140">
        <v>15</v>
      </c>
      <c r="HP140" t="s">
        <v>393</v>
      </c>
      <c r="HQ140" s="33">
        <v>4500000</v>
      </c>
      <c r="HR140" s="33">
        <v>0</v>
      </c>
      <c r="HS140" s="30">
        <f t="shared" si="239"/>
        <v>-5.824390243902438</v>
      </c>
    </row>
    <row r="141" spans="1:227" x14ac:dyDescent="0.2">
      <c r="A141" s="1">
        <v>7</v>
      </c>
      <c r="B141" s="2" t="s">
        <v>961</v>
      </c>
      <c r="C141" s="2" t="s">
        <v>595</v>
      </c>
      <c r="D141" s="2" t="s">
        <v>257</v>
      </c>
      <c r="E141" s="2" t="s">
        <v>240</v>
      </c>
      <c r="F141" s="2">
        <v>70</v>
      </c>
      <c r="G141" s="2">
        <v>180</v>
      </c>
      <c r="H141" s="2" t="s">
        <v>231</v>
      </c>
      <c r="J141" s="3">
        <v>26</v>
      </c>
      <c r="K141" s="5" t="s">
        <v>962</v>
      </c>
      <c r="L141" s="5" t="s">
        <v>963</v>
      </c>
      <c r="M141" s="5" t="s">
        <v>269</v>
      </c>
      <c r="N141" s="5" t="s">
        <v>293</v>
      </c>
      <c r="O141" s="2" t="s">
        <v>293</v>
      </c>
      <c r="P141" s="2" t="s">
        <v>314</v>
      </c>
      <c r="Q141" s="1">
        <v>48</v>
      </c>
      <c r="R141" s="1">
        <v>13</v>
      </c>
      <c r="S141" s="1">
        <v>10</v>
      </c>
      <c r="T141" s="1">
        <v>23</v>
      </c>
      <c r="U141" s="1">
        <v>14</v>
      </c>
      <c r="V141" s="1">
        <v>79</v>
      </c>
      <c r="W141" s="20">
        <f t="shared" si="161"/>
        <v>0.16455696202531644</v>
      </c>
      <c r="X141" s="6">
        <v>737.68333333329997</v>
      </c>
      <c r="Y141" s="6">
        <f t="shared" si="162"/>
        <v>15.368402777777083</v>
      </c>
      <c r="Z141" s="1">
        <v>1037</v>
      </c>
      <c r="AA141" s="6">
        <f t="shared" si="163"/>
        <v>21.604166666666668</v>
      </c>
      <c r="AB141" s="8">
        <f t="shared" si="164"/>
        <v>0.71136290581803274</v>
      </c>
      <c r="AC141" s="3">
        <f t="shared" si="165"/>
        <v>62.275862068965516</v>
      </c>
      <c r="AD141" s="8">
        <f t="shared" si="166"/>
        <v>5.0652516537874428</v>
      </c>
      <c r="AE141" s="20">
        <f t="shared" si="167"/>
        <v>0.41935483870967744</v>
      </c>
      <c r="AF141" s="20">
        <f t="shared" si="168"/>
        <v>0.32258064516129031</v>
      </c>
      <c r="AG141" s="20">
        <f t="shared" si="169"/>
        <v>0.74193548387096775</v>
      </c>
      <c r="AH141" s="3">
        <f t="shared" si="170"/>
        <v>92</v>
      </c>
      <c r="AI141" s="3">
        <f t="shared" si="171"/>
        <v>32</v>
      </c>
      <c r="AJ141" s="3">
        <f t="shared" si="172"/>
        <v>60</v>
      </c>
      <c r="AK141" s="20">
        <f t="shared" si="173"/>
        <v>0.34782608695652173</v>
      </c>
      <c r="AL141" s="6">
        <v>3.1</v>
      </c>
      <c r="AM141" s="1">
        <v>40</v>
      </c>
      <c r="AN141" s="1">
        <v>24</v>
      </c>
      <c r="AO141" s="1">
        <v>22</v>
      </c>
      <c r="AP141" s="1">
        <v>15</v>
      </c>
      <c r="AQ141" s="1">
        <v>13</v>
      </c>
      <c r="AR141" s="6">
        <f t="shared" si="174"/>
        <v>3.2534285262422111</v>
      </c>
      <c r="AS141" s="6">
        <f t="shared" si="175"/>
        <v>1.9520571157453268</v>
      </c>
      <c r="AT141" s="6">
        <f t="shared" si="176"/>
        <v>1.7893856894332161</v>
      </c>
      <c r="AU141" s="6">
        <f t="shared" si="177"/>
        <v>1.2200356973408293</v>
      </c>
      <c r="AV141" s="6">
        <f t="shared" si="178"/>
        <v>1.0573642710287188</v>
      </c>
      <c r="AW141" s="1">
        <v>6</v>
      </c>
      <c r="AX141" s="1">
        <v>3</v>
      </c>
      <c r="AY141" s="1">
        <v>0</v>
      </c>
      <c r="AZ141" s="1">
        <v>0</v>
      </c>
      <c r="BA141" s="1">
        <v>0</v>
      </c>
      <c r="BB141" s="1">
        <v>0</v>
      </c>
      <c r="BC141" s="7">
        <f>(EA141+FH141+GG141)-(DZ141+FG141+GF141)-((BD141/60)*(0.11)+(EF141/60)*(-0.14)+(FI141/60)*(0.13))</f>
        <v>6.6520583333331995</v>
      </c>
      <c r="BD141" s="6">
        <v>653.91666666670005</v>
      </c>
      <c r="BE141" s="6">
        <f t="shared" si="179"/>
        <v>13.623263888889584</v>
      </c>
      <c r="BF141" s="5">
        <v>13.35</v>
      </c>
      <c r="BG141" s="5">
        <v>36.08</v>
      </c>
      <c r="BH141" s="21">
        <f t="shared" si="180"/>
        <v>0.270078899453773</v>
      </c>
      <c r="BI141" s="1">
        <v>11</v>
      </c>
      <c r="BJ141" s="22">
        <v>6</v>
      </c>
      <c r="BK141" s="22">
        <v>4</v>
      </c>
      <c r="BL141" s="1">
        <v>10</v>
      </c>
      <c r="BM141" s="1">
        <f t="shared" si="181"/>
        <v>21</v>
      </c>
      <c r="BN141" s="8">
        <f t="shared" si="182"/>
        <v>1.9268510258696607</v>
      </c>
      <c r="BO141" s="3">
        <f t="shared" si="183"/>
        <v>62.275862068965516</v>
      </c>
      <c r="BP141" s="20">
        <f t="shared" si="184"/>
        <v>0.37931034482758619</v>
      </c>
      <c r="BQ141" s="20">
        <f t="shared" si="185"/>
        <v>0.34482758620689657</v>
      </c>
      <c r="BR141" s="20">
        <f t="shared" si="186"/>
        <v>0.72413793103448276</v>
      </c>
      <c r="BS141" s="3">
        <f t="shared" si="187"/>
        <v>77</v>
      </c>
      <c r="BT141" s="1">
        <v>26</v>
      </c>
      <c r="BU141" s="1">
        <v>51</v>
      </c>
      <c r="BV141" s="20">
        <f t="shared" si="188"/>
        <v>0.33766233766233766</v>
      </c>
      <c r="BW141" s="5">
        <v>88</v>
      </c>
      <c r="BX141" s="5">
        <v>86</v>
      </c>
      <c r="BY141" s="21">
        <f t="shared" si="189"/>
        <v>0.26047904191616766</v>
      </c>
      <c r="BZ141" s="5">
        <v>110</v>
      </c>
      <c r="CA141" s="5">
        <v>104</v>
      </c>
      <c r="CB141" s="23">
        <f t="shared" si="190"/>
        <v>0.32035928143712578</v>
      </c>
      <c r="CC141" s="5">
        <v>118</v>
      </c>
      <c r="CD141" s="5">
        <v>162</v>
      </c>
      <c r="CE141" s="23">
        <f t="shared" si="191"/>
        <v>0.41916167664670656</v>
      </c>
      <c r="CF141" s="23">
        <f t="shared" si="192"/>
        <v>0.4484536082474227</v>
      </c>
      <c r="CG141" s="24">
        <v>4</v>
      </c>
      <c r="CH141" s="5">
        <v>212</v>
      </c>
      <c r="CI141" s="5">
        <v>235</v>
      </c>
      <c r="CJ141" s="5">
        <v>194</v>
      </c>
      <c r="CK141">
        <v>15.69736269</v>
      </c>
      <c r="CL141" s="5">
        <v>0.23800000000000002</v>
      </c>
      <c r="CM141" s="5">
        <v>4</v>
      </c>
      <c r="CN141" s="5">
        <v>0.68300000000000005</v>
      </c>
      <c r="CO141" s="5">
        <v>1.1539999999999999</v>
      </c>
      <c r="CP141" s="5">
        <v>-3.8</v>
      </c>
      <c r="CQ141" s="21">
        <f t="shared" si="193"/>
        <v>9.634551495016612E-2</v>
      </c>
      <c r="CR141" s="25">
        <f t="shared" si="194"/>
        <v>0.93916349809885935</v>
      </c>
      <c r="CS141" s="22">
        <f t="shared" si="195"/>
        <v>948.79804959387593</v>
      </c>
      <c r="CT141" s="21">
        <f t="shared" si="196"/>
        <v>3.550901304902547E-2</v>
      </c>
      <c r="CU141" s="26">
        <f t="shared" si="197"/>
        <v>2.7153558052434459</v>
      </c>
      <c r="CV141" s="27">
        <f t="shared" si="198"/>
        <v>1.4981273408239701</v>
      </c>
      <c r="CW141" s="27">
        <f t="shared" si="199"/>
        <v>28.18352059925094</v>
      </c>
      <c r="CX141" s="27">
        <f t="shared" si="200"/>
        <v>24.625468164794007</v>
      </c>
      <c r="CY141" s="27">
        <f t="shared" si="201"/>
        <v>53.745318352059932</v>
      </c>
      <c r="CZ141" s="27">
        <f t="shared" si="202"/>
        <v>50</v>
      </c>
      <c r="DA141" s="28">
        <f t="shared" si="203"/>
        <v>3.7453183520599325</v>
      </c>
      <c r="DB141" s="5">
        <v>29</v>
      </c>
      <c r="DC141" s="5">
        <v>16</v>
      </c>
      <c r="DD141" s="22">
        <v>272</v>
      </c>
      <c r="DE141" s="22">
        <v>247</v>
      </c>
      <c r="DF141" s="22">
        <v>101</v>
      </c>
      <c r="DG141" s="22">
        <v>120</v>
      </c>
      <c r="DH141" s="22">
        <v>151</v>
      </c>
      <c r="DI141" s="22">
        <v>172</v>
      </c>
      <c r="DJ141" s="29">
        <f t="shared" si="204"/>
        <v>9.375431754121788</v>
      </c>
      <c r="DK141" s="27">
        <f t="shared" si="205"/>
        <v>2.4598115299334813</v>
      </c>
      <c r="DL141" s="27">
        <f t="shared" si="206"/>
        <v>2.0787139689578713</v>
      </c>
      <c r="DM141" s="27">
        <f t="shared" si="207"/>
        <v>26.157150776053218</v>
      </c>
      <c r="DN141" s="27">
        <f t="shared" si="208"/>
        <v>27.47366962305987</v>
      </c>
      <c r="DO141" s="27">
        <f t="shared" si="209"/>
        <v>50.062361419068743</v>
      </c>
      <c r="DP141" s="27">
        <f t="shared" si="210"/>
        <v>57.753603104212864</v>
      </c>
      <c r="DQ141" s="30">
        <f t="shared" si="211"/>
        <v>11.436560037204053</v>
      </c>
      <c r="DR141" s="5">
        <v>71</v>
      </c>
      <c r="DS141" s="5">
        <v>60</v>
      </c>
      <c r="DT141" s="5">
        <v>684</v>
      </c>
      <c r="DU141" s="5">
        <v>733</v>
      </c>
      <c r="DV141" s="5">
        <v>315</v>
      </c>
      <c r="DW141" s="5">
        <v>395</v>
      </c>
      <c r="DX141" s="5">
        <v>479</v>
      </c>
      <c r="DY141" s="5">
        <v>375</v>
      </c>
      <c r="DZ141" s="22">
        <v>3</v>
      </c>
      <c r="EA141" s="22">
        <v>7</v>
      </c>
      <c r="EB141" s="22">
        <f t="shared" si="212"/>
        <v>4</v>
      </c>
      <c r="EC141" s="26">
        <f t="shared" si="213"/>
        <v>0.27526443226709441</v>
      </c>
      <c r="ED141" s="27">
        <f t="shared" si="214"/>
        <v>0.64228367528988684</v>
      </c>
      <c r="EE141" s="27">
        <f t="shared" si="215"/>
        <v>0.36701924302279254</v>
      </c>
      <c r="EF141" s="6">
        <v>7.2</v>
      </c>
      <c r="EG141" s="6">
        <f t="shared" si="216"/>
        <v>0.15</v>
      </c>
      <c r="EH141" s="5">
        <v>0.15</v>
      </c>
      <c r="EI141" s="5">
        <v>4.08</v>
      </c>
      <c r="EJ141" s="21">
        <f t="shared" si="217"/>
        <v>3.5460992907801414E-2</v>
      </c>
      <c r="EK141" s="1">
        <v>0</v>
      </c>
      <c r="EL141" s="22">
        <v>0</v>
      </c>
      <c r="EM141" s="22">
        <v>0</v>
      </c>
      <c r="EN141" s="1">
        <v>0</v>
      </c>
      <c r="EO141" s="3">
        <f t="shared" si="218"/>
        <v>0</v>
      </c>
      <c r="EP141" s="6">
        <f t="shared" si="219"/>
        <v>0</v>
      </c>
      <c r="EQ141" s="3">
        <f t="shared" si="220"/>
        <v>0</v>
      </c>
      <c r="ER141" s="20">
        <f t="shared" si="221"/>
        <v>0</v>
      </c>
      <c r="ES141" s="20">
        <f t="shared" si="222"/>
        <v>0</v>
      </c>
      <c r="ET141" s="20">
        <f t="shared" si="223"/>
        <v>0</v>
      </c>
      <c r="EU141" s="3">
        <f t="shared" si="224"/>
        <v>1</v>
      </c>
      <c r="EV141" s="1">
        <v>0</v>
      </c>
      <c r="EW141" s="1">
        <v>1</v>
      </c>
      <c r="EX141" s="20">
        <f t="shared" si="225"/>
        <v>0</v>
      </c>
      <c r="EY141" s="5">
        <v>0</v>
      </c>
      <c r="EZ141" s="5">
        <v>1</v>
      </c>
      <c r="FA141" s="22">
        <v>5</v>
      </c>
      <c r="FB141" s="22">
        <v>2</v>
      </c>
      <c r="FC141" s="22">
        <v>1</v>
      </c>
      <c r="FD141" s="22">
        <v>0</v>
      </c>
      <c r="FE141" s="22">
        <v>0</v>
      </c>
      <c r="FF141" s="22">
        <v>5</v>
      </c>
      <c r="FG141" s="22">
        <v>0</v>
      </c>
      <c r="FH141" s="22">
        <v>4</v>
      </c>
      <c r="FI141" s="6">
        <v>76.566666666700002</v>
      </c>
      <c r="FJ141" s="6">
        <f t="shared" si="226"/>
        <v>1.5951388888895834</v>
      </c>
      <c r="FK141" s="5">
        <v>1.59</v>
      </c>
      <c r="FL141" s="5">
        <v>3.79</v>
      </c>
      <c r="FM141" s="21">
        <f t="shared" si="227"/>
        <v>0.29553903345724908</v>
      </c>
      <c r="FN141" s="1">
        <v>2</v>
      </c>
      <c r="FO141" s="22">
        <v>0</v>
      </c>
      <c r="FP141" s="22">
        <v>0</v>
      </c>
      <c r="FQ141" s="1">
        <v>0</v>
      </c>
      <c r="FR141" s="1">
        <f t="shared" si="228"/>
        <v>2</v>
      </c>
      <c r="FS141" s="3">
        <f t="shared" si="229"/>
        <v>0</v>
      </c>
      <c r="FT141" s="3">
        <f t="shared" si="230"/>
        <v>14</v>
      </c>
      <c r="FU141" s="1">
        <v>6</v>
      </c>
      <c r="FV141" s="1">
        <v>8</v>
      </c>
      <c r="FW141" s="20">
        <f t="shared" si="231"/>
        <v>0.42857142857142855</v>
      </c>
      <c r="FX141" s="5">
        <v>2</v>
      </c>
      <c r="FY141" s="5">
        <v>7</v>
      </c>
      <c r="FZ141" s="22">
        <v>10</v>
      </c>
      <c r="GA141" s="22">
        <v>50</v>
      </c>
      <c r="GB141" s="22">
        <v>7</v>
      </c>
      <c r="GC141" s="22">
        <v>24</v>
      </c>
      <c r="GD141" s="22">
        <v>23</v>
      </c>
      <c r="GE141" s="22">
        <v>3</v>
      </c>
      <c r="GF141" s="22">
        <v>0</v>
      </c>
      <c r="GG141" s="22">
        <v>0</v>
      </c>
      <c r="GH141" s="1">
        <v>31</v>
      </c>
      <c r="GI141" s="1">
        <v>0</v>
      </c>
      <c r="GJ141" s="1">
        <v>24</v>
      </c>
      <c r="GK141" s="1">
        <v>7</v>
      </c>
      <c r="GL141" s="1">
        <v>1</v>
      </c>
      <c r="GM141" s="1">
        <v>0</v>
      </c>
      <c r="GN141" s="31">
        <f t="shared" si="232"/>
        <v>0</v>
      </c>
      <c r="GO141" s="1">
        <v>0</v>
      </c>
      <c r="GP141" s="1">
        <v>2</v>
      </c>
      <c r="GQ141" s="1">
        <v>0</v>
      </c>
      <c r="GR141" s="1">
        <v>1</v>
      </c>
      <c r="GS141" s="1">
        <v>3</v>
      </c>
      <c r="GT141" s="1">
        <v>0</v>
      </c>
      <c r="GU141" s="1">
        <v>1</v>
      </c>
      <c r="GV141" s="32">
        <f t="shared" si="233"/>
        <v>0</v>
      </c>
      <c r="GW141" s="9">
        <f t="shared" si="234"/>
        <v>6</v>
      </c>
      <c r="GX141" s="10">
        <v>1.9</v>
      </c>
      <c r="GY141" s="10">
        <v>1.3</v>
      </c>
      <c r="GZ141" s="10">
        <v>3.2</v>
      </c>
      <c r="HA141" s="29">
        <f t="shared" si="235"/>
        <v>6.6666666666666666E-2</v>
      </c>
      <c r="HB141" s="29">
        <f t="shared" si="236"/>
        <v>0.26027428209937692</v>
      </c>
      <c r="HC141">
        <v>13.2</v>
      </c>
      <c r="HD141">
        <v>15.1</v>
      </c>
      <c r="HE141">
        <v>8.5</v>
      </c>
      <c r="HF141">
        <v>4.0999999999999996</v>
      </c>
      <c r="HG141">
        <v>3</v>
      </c>
      <c r="HH141">
        <v>-0.30000000000000004</v>
      </c>
      <c r="HI141">
        <v>6.9</v>
      </c>
      <c r="HJ141" s="11">
        <f t="shared" si="237"/>
        <v>0.14375000000000002</v>
      </c>
      <c r="HK141" s="11">
        <f t="shared" si="238"/>
        <v>0.56121642077678147</v>
      </c>
      <c r="HL141">
        <v>99</v>
      </c>
      <c r="HM141">
        <v>0</v>
      </c>
      <c r="HN141">
        <v>0</v>
      </c>
      <c r="HQ141" s="33">
        <v>2390000</v>
      </c>
      <c r="HR141" s="33">
        <v>0</v>
      </c>
      <c r="HS141" s="30">
        <f t="shared" si="239"/>
        <v>3.5809756097560985</v>
      </c>
    </row>
    <row r="142" spans="1:227" x14ac:dyDescent="0.2">
      <c r="A142" s="1">
        <v>28</v>
      </c>
      <c r="B142" s="2" t="s">
        <v>964</v>
      </c>
      <c r="C142" s="2" t="s">
        <v>595</v>
      </c>
      <c r="D142" s="2" t="s">
        <v>257</v>
      </c>
      <c r="E142" s="2" t="s">
        <v>240</v>
      </c>
      <c r="F142" s="2">
        <v>73</v>
      </c>
      <c r="G142" s="2">
        <v>200</v>
      </c>
      <c r="H142" s="2" t="s">
        <v>231</v>
      </c>
      <c r="J142" s="3">
        <v>30</v>
      </c>
      <c r="K142" s="5" t="s">
        <v>965</v>
      </c>
      <c r="L142" s="5" t="s">
        <v>966</v>
      </c>
      <c r="M142" s="5" t="s">
        <v>967</v>
      </c>
      <c r="N142" s="5" t="s">
        <v>235</v>
      </c>
      <c r="O142" s="2" t="s">
        <v>235</v>
      </c>
      <c r="P142" s="2" t="s">
        <v>271</v>
      </c>
      <c r="Q142" s="1">
        <v>6</v>
      </c>
      <c r="R142" s="1">
        <v>0</v>
      </c>
      <c r="S142" s="1">
        <v>1</v>
      </c>
      <c r="T142" s="1">
        <v>1</v>
      </c>
      <c r="U142" s="1">
        <v>-4</v>
      </c>
      <c r="V142" s="1">
        <v>12</v>
      </c>
      <c r="W142" s="20">
        <f t="shared" si="161"/>
        <v>0</v>
      </c>
      <c r="X142" s="6">
        <v>113.45</v>
      </c>
      <c r="Y142" s="6">
        <f t="shared" si="162"/>
        <v>18.908333333333335</v>
      </c>
      <c r="Z142" s="1">
        <v>156</v>
      </c>
      <c r="AA142" s="6">
        <f t="shared" si="163"/>
        <v>26</v>
      </c>
      <c r="AB142" s="8">
        <f t="shared" si="164"/>
        <v>0.72724358974358971</v>
      </c>
      <c r="AC142" s="3">
        <f t="shared" si="165"/>
        <v>10</v>
      </c>
      <c r="AD142" s="8">
        <f t="shared" si="166"/>
        <v>5.288673424416042</v>
      </c>
      <c r="AE142" s="20">
        <f t="shared" si="167"/>
        <v>0</v>
      </c>
      <c r="AF142" s="20">
        <f t="shared" si="168"/>
        <v>0.5</v>
      </c>
      <c r="AG142" s="20">
        <f t="shared" si="169"/>
        <v>0.5</v>
      </c>
      <c r="AH142" s="3" t="e">
        <f t="shared" si="170"/>
        <v>#VALUE!</v>
      </c>
      <c r="AI142" s="3" t="str">
        <f t="shared" si="171"/>
        <v xml:space="preserve"> </v>
      </c>
      <c r="AJ142" s="3" t="str">
        <f t="shared" si="172"/>
        <v xml:space="preserve"> </v>
      </c>
      <c r="AK142" s="20" t="e">
        <f t="shared" si="173"/>
        <v>#VALUE!</v>
      </c>
      <c r="AL142" s="6">
        <v>0</v>
      </c>
      <c r="AM142" s="1">
        <v>12</v>
      </c>
      <c r="AN142" s="1">
        <v>10</v>
      </c>
      <c r="AO142" s="1">
        <v>5</v>
      </c>
      <c r="AP142" s="1">
        <v>0</v>
      </c>
      <c r="AQ142" s="1">
        <v>0</v>
      </c>
      <c r="AR142" s="6">
        <f t="shared" si="174"/>
        <v>6.3464081092992499</v>
      </c>
      <c r="AS142" s="6">
        <f t="shared" si="175"/>
        <v>5.288673424416042</v>
      </c>
      <c r="AT142" s="6">
        <f t="shared" si="176"/>
        <v>2.644336712208021</v>
      </c>
      <c r="AU142" s="6">
        <f t="shared" si="177"/>
        <v>0</v>
      </c>
      <c r="AV142" s="6">
        <f t="shared" si="178"/>
        <v>0</v>
      </c>
      <c r="AW142" s="1">
        <v>2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7">
        <f>(EA142+FH142+GG142)-(DZ142+FG142+GF142)-((BD142/60)*(-0.29)+(EF142/60)*0.11+(FI142/60)*(-0.33))</f>
        <v>1.4530305555553333</v>
      </c>
      <c r="BD142" s="6">
        <v>95.083333333300004</v>
      </c>
      <c r="BE142" s="6">
        <f t="shared" si="179"/>
        <v>15.847222222216667</v>
      </c>
      <c r="BF142" s="5">
        <v>15.02</v>
      </c>
      <c r="BG142" s="5">
        <v>30.96</v>
      </c>
      <c r="BH142" s="21">
        <f t="shared" si="180"/>
        <v>0.32666376685515436</v>
      </c>
      <c r="BI142" s="1">
        <v>0</v>
      </c>
      <c r="BJ142" s="22">
        <v>0</v>
      </c>
      <c r="BK142" s="22">
        <v>0</v>
      </c>
      <c r="BL142" s="1">
        <v>0</v>
      </c>
      <c r="BM142" s="1">
        <f t="shared" si="181"/>
        <v>0</v>
      </c>
      <c r="BN142" s="8">
        <f t="shared" si="182"/>
        <v>0</v>
      </c>
      <c r="BO142" s="3">
        <f t="shared" si="183"/>
        <v>0</v>
      </c>
      <c r="BP142" s="20">
        <f t="shared" si="184"/>
        <v>0</v>
      </c>
      <c r="BQ142" s="20">
        <f t="shared" si="185"/>
        <v>0</v>
      </c>
      <c r="BR142" s="20">
        <f t="shared" si="186"/>
        <v>0</v>
      </c>
      <c r="BS142" s="3" t="str">
        <f t="shared" si="187"/>
        <v xml:space="preserve"> </v>
      </c>
      <c r="BV142" s="20" t="str">
        <f t="shared" si="188"/>
        <v xml:space="preserve"> </v>
      </c>
      <c r="BW142" s="5">
        <v>18</v>
      </c>
      <c r="BX142" s="5">
        <v>19</v>
      </c>
      <c r="BY142" s="21">
        <f t="shared" si="189"/>
        <v>0.43023255813953487</v>
      </c>
      <c r="BZ142" s="5">
        <v>9</v>
      </c>
      <c r="CA142" s="5">
        <v>15</v>
      </c>
      <c r="CB142" s="23">
        <f t="shared" si="190"/>
        <v>0.27906976744186046</v>
      </c>
      <c r="CC142" s="5">
        <v>8</v>
      </c>
      <c r="CD142" s="5">
        <v>17</v>
      </c>
      <c r="CE142" s="23">
        <f t="shared" si="191"/>
        <v>0.29069767441860467</v>
      </c>
      <c r="CF142" s="23">
        <f t="shared" si="192"/>
        <v>0.60655737704918034</v>
      </c>
      <c r="CG142" s="24">
        <v>7</v>
      </c>
      <c r="CH142" s="5">
        <v>36</v>
      </c>
      <c r="CI142" s="5">
        <v>39</v>
      </c>
      <c r="CJ142" s="5">
        <v>20</v>
      </c>
      <c r="CK142">
        <v>15.034311969999999</v>
      </c>
      <c r="CL142" s="5">
        <v>0.28999999999999998</v>
      </c>
      <c r="CM142" s="5">
        <v>2</v>
      </c>
      <c r="CN142" s="5">
        <v>0.625</v>
      </c>
      <c r="CO142" s="5">
        <v>0.16900000000000001</v>
      </c>
      <c r="CP142" s="5">
        <v>7.6</v>
      </c>
      <c r="CQ142" s="21">
        <f t="shared" si="193"/>
        <v>0.02</v>
      </c>
      <c r="CR142" s="25">
        <f t="shared" si="194"/>
        <v>0.89130434782608692</v>
      </c>
      <c r="CS142" s="22">
        <f t="shared" si="195"/>
        <v>893.30434782608688</v>
      </c>
      <c r="CT142" s="21">
        <f t="shared" si="196"/>
        <v>-8.8695652173913078E-2</v>
      </c>
      <c r="CU142" s="26">
        <f t="shared" si="197"/>
        <v>0.66577896138482018</v>
      </c>
      <c r="CV142" s="27">
        <f t="shared" si="198"/>
        <v>3.3288948069241009</v>
      </c>
      <c r="CW142" s="27">
        <f t="shared" si="199"/>
        <v>33.288948069241009</v>
      </c>
      <c r="CX142" s="27">
        <f t="shared" si="200"/>
        <v>30.625832223701728</v>
      </c>
      <c r="CY142" s="27">
        <f t="shared" si="201"/>
        <v>62.583222370173104</v>
      </c>
      <c r="CZ142" s="27">
        <f t="shared" si="202"/>
        <v>51.264980026631157</v>
      </c>
      <c r="DA142" s="28">
        <f t="shared" si="203"/>
        <v>11.318242343541947</v>
      </c>
      <c r="DB142" s="5">
        <v>1</v>
      </c>
      <c r="DC142" s="5">
        <v>5</v>
      </c>
      <c r="DD142" s="22">
        <v>49</v>
      </c>
      <c r="DE142" s="22">
        <v>41</v>
      </c>
      <c r="DF142" s="22">
        <v>18</v>
      </c>
      <c r="DG142" s="22">
        <v>14</v>
      </c>
      <c r="DH142" s="22">
        <v>17</v>
      </c>
      <c r="DI142" s="22">
        <v>26</v>
      </c>
      <c r="DJ142" s="29">
        <f t="shared" si="204"/>
        <v>1.695865294361619</v>
      </c>
      <c r="DK142" s="27">
        <f t="shared" si="205"/>
        <v>1.9379844961240313</v>
      </c>
      <c r="DL142" s="27">
        <f t="shared" si="206"/>
        <v>1.2919896640826873</v>
      </c>
      <c r="DM142" s="27">
        <f t="shared" si="207"/>
        <v>23.901808785529717</v>
      </c>
      <c r="DN142" s="27">
        <f t="shared" si="208"/>
        <v>26.485788113695094</v>
      </c>
      <c r="DO142" s="27">
        <f t="shared" si="209"/>
        <v>50.387596899224803</v>
      </c>
      <c r="DP142" s="27">
        <f t="shared" si="210"/>
        <v>44.250645994832041</v>
      </c>
      <c r="DQ142" s="30">
        <f t="shared" si="211"/>
        <v>5.1812914391491844</v>
      </c>
      <c r="DR142" s="5">
        <v>6</v>
      </c>
      <c r="DS142" s="5">
        <v>4</v>
      </c>
      <c r="DT142" s="5">
        <v>68</v>
      </c>
      <c r="DU142" s="5">
        <v>78</v>
      </c>
      <c r="DV142" s="5">
        <v>41</v>
      </c>
      <c r="DW142" s="5">
        <v>24</v>
      </c>
      <c r="DX142" s="5">
        <v>31</v>
      </c>
      <c r="DY142" s="5">
        <v>41</v>
      </c>
      <c r="DZ142" s="22">
        <v>1</v>
      </c>
      <c r="EA142" s="22">
        <v>2</v>
      </c>
      <c r="EB142" s="22">
        <f t="shared" si="212"/>
        <v>1</v>
      </c>
      <c r="EC142" s="26">
        <f t="shared" si="213"/>
        <v>0.63102541630171116</v>
      </c>
      <c r="ED142" s="27">
        <f t="shared" si="214"/>
        <v>1.2620508326034223</v>
      </c>
      <c r="EE142" s="27">
        <f t="shared" si="215"/>
        <v>0.63102541630171116</v>
      </c>
      <c r="EF142" s="6">
        <v>14.666666666699999</v>
      </c>
      <c r="EG142" s="6">
        <f t="shared" si="216"/>
        <v>2.4444444444499998</v>
      </c>
      <c r="EH142" s="5">
        <v>2.44</v>
      </c>
      <c r="EI142" s="5">
        <v>4.4400000000000004</v>
      </c>
      <c r="EJ142" s="21">
        <f t="shared" si="217"/>
        <v>0.35465116279069764</v>
      </c>
      <c r="EK142" s="1">
        <v>0</v>
      </c>
      <c r="EL142" s="22">
        <v>1</v>
      </c>
      <c r="EM142" s="22">
        <v>0</v>
      </c>
      <c r="EN142" s="1">
        <v>1</v>
      </c>
      <c r="EO142" s="3">
        <f t="shared" si="218"/>
        <v>1</v>
      </c>
      <c r="EP142" s="6">
        <f t="shared" si="219"/>
        <v>4.0909090908997943</v>
      </c>
      <c r="EQ142" s="3">
        <f t="shared" si="220"/>
        <v>10</v>
      </c>
      <c r="ER142" s="20">
        <f t="shared" si="221"/>
        <v>0</v>
      </c>
      <c r="ES142" s="20">
        <f t="shared" si="222"/>
        <v>1</v>
      </c>
      <c r="ET142" s="20">
        <f t="shared" si="223"/>
        <v>1</v>
      </c>
      <c r="EU142" s="3" t="str">
        <f t="shared" si="224"/>
        <v xml:space="preserve"> </v>
      </c>
      <c r="EX142" s="20" t="str">
        <f t="shared" si="225"/>
        <v xml:space="preserve"> </v>
      </c>
      <c r="EY142" s="5">
        <v>1</v>
      </c>
      <c r="EZ142" s="5">
        <v>1</v>
      </c>
      <c r="FA142" s="22">
        <v>9</v>
      </c>
      <c r="FB142" s="22">
        <v>4</v>
      </c>
      <c r="FC142" s="22">
        <v>3</v>
      </c>
      <c r="FD142" s="22">
        <v>0</v>
      </c>
      <c r="FE142" s="22">
        <v>0</v>
      </c>
      <c r="FF142" s="22">
        <v>10</v>
      </c>
      <c r="FG142" s="22">
        <v>0</v>
      </c>
      <c r="FH142" s="22">
        <v>0</v>
      </c>
      <c r="FI142" s="6">
        <v>3.7</v>
      </c>
      <c r="FJ142" s="6">
        <f t="shared" si="226"/>
        <v>0.6166666666666667</v>
      </c>
      <c r="FK142" s="5">
        <v>0.62</v>
      </c>
      <c r="FL142" s="5">
        <v>5.21</v>
      </c>
      <c r="FM142" s="21">
        <f t="shared" si="227"/>
        <v>0.10634648370497427</v>
      </c>
      <c r="FN142" s="1">
        <v>0</v>
      </c>
      <c r="FO142" s="22">
        <v>0</v>
      </c>
      <c r="FP142" s="22">
        <v>0</v>
      </c>
      <c r="FQ142" s="1">
        <v>0</v>
      </c>
      <c r="FR142" s="1">
        <f t="shared" si="228"/>
        <v>0</v>
      </c>
      <c r="FS142" s="3">
        <f t="shared" si="229"/>
        <v>0</v>
      </c>
      <c r="FT142" s="3" t="str">
        <f t="shared" si="230"/>
        <v xml:space="preserve"> </v>
      </c>
      <c r="FW142" s="20" t="str">
        <f t="shared" si="231"/>
        <v xml:space="preserve"> </v>
      </c>
      <c r="FX142" s="5">
        <v>0</v>
      </c>
      <c r="FY142" s="5">
        <v>1</v>
      </c>
      <c r="FZ142" s="22">
        <v>1</v>
      </c>
      <c r="GA142" s="22">
        <v>3</v>
      </c>
      <c r="GB142" s="22">
        <v>0</v>
      </c>
      <c r="GC142" s="22">
        <v>0</v>
      </c>
      <c r="GD142" s="22">
        <v>1</v>
      </c>
      <c r="GE142" s="22">
        <v>0</v>
      </c>
      <c r="GF142" s="22">
        <v>0</v>
      </c>
      <c r="GG142" s="22">
        <v>0</v>
      </c>
      <c r="GH142" s="1">
        <v>3</v>
      </c>
      <c r="GI142" s="1">
        <v>1</v>
      </c>
      <c r="GJ142" s="1">
        <v>7</v>
      </c>
      <c r="GK142" s="1">
        <v>1</v>
      </c>
      <c r="GN142" s="31" t="str">
        <f t="shared" si="232"/>
        <v xml:space="preserve"> 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32" t="str">
        <f t="shared" si="233"/>
        <v xml:space="preserve"> </v>
      </c>
      <c r="GW142" s="9">
        <f t="shared" si="234"/>
        <v>5</v>
      </c>
      <c r="GX142" s="10">
        <v>0</v>
      </c>
      <c r="GY142" s="10">
        <v>-0.1</v>
      </c>
      <c r="GZ142" s="10">
        <v>-0.1</v>
      </c>
      <c r="HA142" s="29">
        <f t="shared" si="235"/>
        <v>-1.6666666666666666E-2</v>
      </c>
      <c r="HB142" s="29">
        <f t="shared" si="236"/>
        <v>-5.2886734244160426E-2</v>
      </c>
      <c r="HC142">
        <v>2.6</v>
      </c>
      <c r="HD142">
        <v>2.7</v>
      </c>
      <c r="HE142">
        <v>-4.4000000000000004</v>
      </c>
      <c r="HF142">
        <v>-0.2</v>
      </c>
      <c r="HG142">
        <v>-0.2</v>
      </c>
      <c r="HH142">
        <v>0</v>
      </c>
      <c r="HI142">
        <v>-0.5</v>
      </c>
      <c r="HJ142" s="11">
        <f t="shared" si="237"/>
        <v>-8.3333333333333329E-2</v>
      </c>
      <c r="HK142" s="11">
        <f t="shared" si="238"/>
        <v>-0.26443367122080214</v>
      </c>
      <c r="HL142">
        <v>99</v>
      </c>
      <c r="HM142">
        <v>0</v>
      </c>
      <c r="HN142">
        <v>0</v>
      </c>
      <c r="HO142">
        <v>29</v>
      </c>
      <c r="HP142" t="s">
        <v>393</v>
      </c>
      <c r="HQ142" s="33">
        <v>2500000</v>
      </c>
      <c r="HR142" s="33">
        <v>0</v>
      </c>
      <c r="HS142" s="30">
        <f t="shared" si="239"/>
        <v>-4.0121951219512191</v>
      </c>
    </row>
    <row r="143" spans="1:227" x14ac:dyDescent="0.2">
      <c r="A143" s="1">
        <v>32</v>
      </c>
      <c r="B143" s="2" t="s">
        <v>968</v>
      </c>
      <c r="C143" s="2" t="s">
        <v>428</v>
      </c>
      <c r="D143" s="2" t="s">
        <v>429</v>
      </c>
      <c r="E143" s="2" t="s">
        <v>240</v>
      </c>
      <c r="F143" s="2">
        <v>77</v>
      </c>
      <c r="G143" s="2">
        <v>213</v>
      </c>
      <c r="H143" s="2" t="s">
        <v>231</v>
      </c>
      <c r="I143" s="2" t="s">
        <v>258</v>
      </c>
      <c r="J143" s="3">
        <v>23</v>
      </c>
      <c r="K143" s="5" t="s">
        <v>969</v>
      </c>
      <c r="L143" s="5" t="s">
        <v>970</v>
      </c>
      <c r="M143" s="5" t="s">
        <v>971</v>
      </c>
      <c r="N143" s="5" t="s">
        <v>721</v>
      </c>
      <c r="O143" s="2" t="s">
        <v>721</v>
      </c>
      <c r="P143" s="2" t="s">
        <v>245</v>
      </c>
      <c r="Q143" s="1">
        <v>5</v>
      </c>
      <c r="R143" s="1">
        <v>0</v>
      </c>
      <c r="S143" s="1">
        <v>0</v>
      </c>
      <c r="T143" s="1">
        <v>0</v>
      </c>
      <c r="U143" s="1">
        <v>-1</v>
      </c>
      <c r="V143" s="1">
        <v>4</v>
      </c>
      <c r="W143" s="20">
        <f t="shared" si="161"/>
        <v>0</v>
      </c>
      <c r="X143" s="6">
        <v>45.6</v>
      </c>
      <c r="Y143" s="6">
        <f t="shared" si="162"/>
        <v>9.120000000000001</v>
      </c>
      <c r="Z143" s="1">
        <v>68</v>
      </c>
      <c r="AA143" s="6">
        <f t="shared" si="163"/>
        <v>13.6</v>
      </c>
      <c r="AB143" s="8">
        <f t="shared" si="164"/>
        <v>0.67058823529411771</v>
      </c>
      <c r="AC143" s="3">
        <f t="shared" si="165"/>
        <v>0</v>
      </c>
      <c r="AD143" s="8">
        <f t="shared" si="166"/>
        <v>0</v>
      </c>
      <c r="AE143" s="20">
        <f t="shared" si="167"/>
        <v>0</v>
      </c>
      <c r="AF143" s="20">
        <f t="shared" si="168"/>
        <v>0</v>
      </c>
      <c r="AG143" s="20">
        <f t="shared" si="169"/>
        <v>0</v>
      </c>
      <c r="AH143" s="3">
        <f t="shared" si="170"/>
        <v>29</v>
      </c>
      <c r="AI143" s="3">
        <f t="shared" si="171"/>
        <v>15</v>
      </c>
      <c r="AJ143" s="3">
        <f t="shared" si="172"/>
        <v>14</v>
      </c>
      <c r="AK143" s="20">
        <f t="shared" si="173"/>
        <v>0.51724137931034486</v>
      </c>
      <c r="AL143" s="6">
        <v>10.199999999999999</v>
      </c>
      <c r="AM143" s="1">
        <v>11</v>
      </c>
      <c r="AN143" s="1">
        <v>0</v>
      </c>
      <c r="AO143" s="1">
        <v>1</v>
      </c>
      <c r="AP143" s="1">
        <v>1</v>
      </c>
      <c r="AQ143" s="1">
        <v>2</v>
      </c>
      <c r="AR143" s="6">
        <f t="shared" si="174"/>
        <v>14.473684210526315</v>
      </c>
      <c r="AS143" s="6">
        <f t="shared" si="175"/>
        <v>0</v>
      </c>
      <c r="AT143" s="6">
        <f t="shared" si="176"/>
        <v>1.3157894736842104</v>
      </c>
      <c r="AU143" s="6">
        <f t="shared" si="177"/>
        <v>1.3157894736842104</v>
      </c>
      <c r="AV143" s="6">
        <f t="shared" si="178"/>
        <v>2.6315789473684208</v>
      </c>
      <c r="AW143" s="1">
        <v>2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7">
        <f>(EA143+FH143+GG143)-(DZ143+FG143+GF143)-((BD143/60)*(0.11)+(EF143/60)*(-0.14)+(FI143/60)*(0.13))</f>
        <v>-1.0799194444445834</v>
      </c>
      <c r="BD143" s="6">
        <v>44.7166666667</v>
      </c>
      <c r="BE143" s="6">
        <f t="shared" si="179"/>
        <v>8.94333333334</v>
      </c>
      <c r="BF143" s="5">
        <v>8.6999999999999993</v>
      </c>
      <c r="BG143" s="5">
        <v>38.61</v>
      </c>
      <c r="BH143" s="21">
        <f t="shared" si="180"/>
        <v>0.18389346861128722</v>
      </c>
      <c r="BI143" s="1">
        <v>0</v>
      </c>
      <c r="BJ143" s="22">
        <v>0</v>
      </c>
      <c r="BK143" s="22">
        <v>0</v>
      </c>
      <c r="BL143" s="1">
        <v>0</v>
      </c>
      <c r="BM143" s="1">
        <f t="shared" si="181"/>
        <v>0</v>
      </c>
      <c r="BN143" s="8">
        <f t="shared" si="182"/>
        <v>0</v>
      </c>
      <c r="BO143" s="3">
        <f t="shared" si="183"/>
        <v>0</v>
      </c>
      <c r="BP143" s="20">
        <f t="shared" si="184"/>
        <v>0</v>
      </c>
      <c r="BQ143" s="20">
        <f t="shared" si="185"/>
        <v>0</v>
      </c>
      <c r="BR143" s="20">
        <f t="shared" si="186"/>
        <v>0</v>
      </c>
      <c r="BS143" s="3">
        <f t="shared" si="187"/>
        <v>29</v>
      </c>
      <c r="BT143" s="1">
        <v>15</v>
      </c>
      <c r="BU143" s="1">
        <v>14</v>
      </c>
      <c r="BV143" s="20">
        <f t="shared" si="188"/>
        <v>0.51724137931034486</v>
      </c>
      <c r="BW143" s="5">
        <v>6</v>
      </c>
      <c r="BX143" s="5">
        <v>3</v>
      </c>
      <c r="BY143" s="21">
        <f t="shared" si="189"/>
        <v>0.25714285714285712</v>
      </c>
      <c r="BZ143" s="5">
        <v>7</v>
      </c>
      <c r="CA143" s="5">
        <v>5</v>
      </c>
      <c r="CB143" s="23">
        <f t="shared" si="190"/>
        <v>0.34285714285714286</v>
      </c>
      <c r="CC143" s="5">
        <v>5</v>
      </c>
      <c r="CD143" s="5">
        <v>9</v>
      </c>
      <c r="CE143" s="23">
        <f t="shared" si="191"/>
        <v>0.4</v>
      </c>
      <c r="CF143" s="23">
        <f t="shared" si="192"/>
        <v>0.42857142857142855</v>
      </c>
      <c r="CG143" s="24">
        <v>3</v>
      </c>
      <c r="CH143" s="5">
        <v>15</v>
      </c>
      <c r="CI143" s="5">
        <v>18</v>
      </c>
      <c r="CJ143" s="5">
        <v>11</v>
      </c>
      <c r="CK143">
        <v>14.86683773</v>
      </c>
      <c r="CL143" s="5">
        <v>0.879</v>
      </c>
      <c r="CM143" s="5">
        <v>5</v>
      </c>
      <c r="CN143" s="5">
        <v>1.7789999999999999</v>
      </c>
      <c r="CO143" s="5">
        <v>2.536</v>
      </c>
      <c r="CP143" s="5">
        <v>-11.769</v>
      </c>
      <c r="CQ143" s="21">
        <f t="shared" si="193"/>
        <v>4.5454545454545456E-2</v>
      </c>
      <c r="CR143" s="25">
        <f t="shared" si="194"/>
        <v>0.92</v>
      </c>
      <c r="CS143" s="22">
        <f t="shared" si="195"/>
        <v>924.5454545454545</v>
      </c>
      <c r="CT143" s="21">
        <f t="shared" si="196"/>
        <v>-3.4545454545454504E-2</v>
      </c>
      <c r="CU143" s="26">
        <f t="shared" si="197"/>
        <v>1.3793103448275863</v>
      </c>
      <c r="CV143" s="27">
        <f t="shared" si="198"/>
        <v>2.7586206896551726</v>
      </c>
      <c r="CW143" s="27">
        <f t="shared" si="199"/>
        <v>30.3448275862069</v>
      </c>
      <c r="CX143" s="27">
        <f t="shared" si="200"/>
        <v>34.482758620689651</v>
      </c>
      <c r="CY143" s="27">
        <f t="shared" si="201"/>
        <v>48.275862068965516</v>
      </c>
      <c r="CZ143" s="27">
        <f t="shared" si="202"/>
        <v>60.689655172413801</v>
      </c>
      <c r="DA143" s="28">
        <f t="shared" si="203"/>
        <v>-12.413793103448285</v>
      </c>
      <c r="DB143" s="5">
        <v>1</v>
      </c>
      <c r="DC143" s="5">
        <v>2</v>
      </c>
      <c r="DD143" s="22">
        <v>21</v>
      </c>
      <c r="DE143" s="22">
        <v>23</v>
      </c>
      <c r="DF143" s="22">
        <v>9</v>
      </c>
      <c r="DG143" s="22">
        <v>11</v>
      </c>
      <c r="DH143" s="22">
        <v>8</v>
      </c>
      <c r="DI143" s="22">
        <v>4</v>
      </c>
      <c r="DJ143" s="29">
        <f t="shared" si="204"/>
        <v>2.7584926108374326</v>
      </c>
      <c r="DK143" s="27">
        <f t="shared" si="205"/>
        <v>3.1080031080031079</v>
      </c>
      <c r="DL143" s="27">
        <f t="shared" si="206"/>
        <v>3.4188034188034186</v>
      </c>
      <c r="DM143" s="27">
        <f t="shared" si="207"/>
        <v>21.756021756021756</v>
      </c>
      <c r="DN143" s="27">
        <f t="shared" si="208"/>
        <v>30.458430458430456</v>
      </c>
      <c r="DO143" s="27">
        <f t="shared" si="209"/>
        <v>47.241647241647236</v>
      </c>
      <c r="DP143" s="27">
        <f t="shared" si="210"/>
        <v>66.822066822066816</v>
      </c>
      <c r="DQ143" s="30">
        <f t="shared" si="211"/>
        <v>7.1666264769712953</v>
      </c>
      <c r="DR143" s="5">
        <v>10</v>
      </c>
      <c r="DS143" s="5">
        <v>11</v>
      </c>
      <c r="DT143" s="5">
        <v>60</v>
      </c>
      <c r="DU143" s="5">
        <v>87</v>
      </c>
      <c r="DV143" s="5">
        <v>35</v>
      </c>
      <c r="DW143" s="5">
        <v>49</v>
      </c>
      <c r="DX143" s="5">
        <v>68</v>
      </c>
      <c r="DY143" s="5">
        <v>47</v>
      </c>
      <c r="DZ143" s="22">
        <v>1</v>
      </c>
      <c r="EA143" s="22">
        <v>0</v>
      </c>
      <c r="EB143" s="22">
        <f t="shared" si="212"/>
        <v>-1</v>
      </c>
      <c r="EC143" s="26">
        <f t="shared" si="213"/>
        <v>1.3417815877738786</v>
      </c>
      <c r="ED143" s="27">
        <f t="shared" si="214"/>
        <v>0</v>
      </c>
      <c r="EE143" s="27">
        <f t="shared" si="215"/>
        <v>-1.3417815877738786</v>
      </c>
      <c r="EF143" s="6">
        <v>0.88333333330000008</v>
      </c>
      <c r="EG143" s="6">
        <f t="shared" si="216"/>
        <v>0.17666666666000003</v>
      </c>
      <c r="EH143" s="5">
        <v>0.18</v>
      </c>
      <c r="EI143" s="5">
        <v>5.78</v>
      </c>
      <c r="EJ143" s="21">
        <f t="shared" si="217"/>
        <v>3.0201342281879193E-2</v>
      </c>
      <c r="EK143" s="1">
        <v>0</v>
      </c>
      <c r="EL143" s="22">
        <v>0</v>
      </c>
      <c r="EM143" s="22">
        <v>0</v>
      </c>
      <c r="EN143" s="1">
        <v>0</v>
      </c>
      <c r="EO143" s="3">
        <f t="shared" si="218"/>
        <v>0</v>
      </c>
      <c r="EP143" s="6">
        <f t="shared" si="219"/>
        <v>0</v>
      </c>
      <c r="EQ143" s="3">
        <f t="shared" si="220"/>
        <v>0</v>
      </c>
      <c r="ER143" s="20">
        <f t="shared" si="221"/>
        <v>0</v>
      </c>
      <c r="ES143" s="20">
        <f t="shared" si="222"/>
        <v>0</v>
      </c>
      <c r="ET143" s="20">
        <f t="shared" si="223"/>
        <v>0</v>
      </c>
      <c r="EU143" s="3" t="str">
        <f t="shared" si="224"/>
        <v xml:space="preserve"> </v>
      </c>
      <c r="EV143" s="1">
        <v>0</v>
      </c>
      <c r="EW143" s="1">
        <v>0</v>
      </c>
      <c r="EX143" s="20" t="str">
        <f t="shared" si="225"/>
        <v xml:space="preserve"> </v>
      </c>
      <c r="EY143" s="5">
        <v>0</v>
      </c>
      <c r="EZ143" s="5">
        <v>0</v>
      </c>
      <c r="FA143" s="22">
        <v>0</v>
      </c>
      <c r="FB143" s="22">
        <v>0</v>
      </c>
      <c r="FC143" s="22">
        <v>0</v>
      </c>
      <c r="FD143" s="22">
        <v>0</v>
      </c>
      <c r="FE143" s="22">
        <v>0</v>
      </c>
      <c r="FF143" s="22">
        <v>0</v>
      </c>
      <c r="FG143" s="22">
        <v>0</v>
      </c>
      <c r="FH143" s="22">
        <v>0</v>
      </c>
      <c r="FI143" s="6">
        <v>0</v>
      </c>
      <c r="FJ143" s="6">
        <f t="shared" si="226"/>
        <v>0</v>
      </c>
      <c r="FK143" s="5"/>
      <c r="FL143" s="5"/>
      <c r="FM143" s="21" t="str">
        <f t="shared" si="227"/>
        <v xml:space="preserve"> </v>
      </c>
      <c r="FN143" s="1">
        <v>0</v>
      </c>
      <c r="FO143" s="22">
        <v>0</v>
      </c>
      <c r="FP143" s="22">
        <v>0</v>
      </c>
      <c r="FQ143" s="1">
        <v>0</v>
      </c>
      <c r="FR143" s="1">
        <f t="shared" si="228"/>
        <v>0</v>
      </c>
      <c r="FS143" s="3">
        <f t="shared" si="229"/>
        <v>0</v>
      </c>
      <c r="FT143" s="3" t="str">
        <f t="shared" si="230"/>
        <v xml:space="preserve"> </v>
      </c>
      <c r="FU143" s="1">
        <v>0</v>
      </c>
      <c r="FV143" s="1">
        <v>0</v>
      </c>
      <c r="FW143" s="20" t="str">
        <f t="shared" si="231"/>
        <v xml:space="preserve"> </v>
      </c>
      <c r="FX143" s="5"/>
      <c r="FY143" s="5"/>
      <c r="FZ143" s="22">
        <v>0</v>
      </c>
      <c r="GA143" s="22">
        <v>0</v>
      </c>
      <c r="GB143" s="22">
        <v>0</v>
      </c>
      <c r="GC143" s="22">
        <v>0</v>
      </c>
      <c r="GD143" s="22">
        <v>0</v>
      </c>
      <c r="GE143" s="22">
        <v>0</v>
      </c>
      <c r="GF143" s="22">
        <v>0</v>
      </c>
      <c r="GG143" s="22">
        <v>0</v>
      </c>
      <c r="GH143" s="1">
        <v>1</v>
      </c>
      <c r="GI143" s="1">
        <v>0</v>
      </c>
      <c r="GJ143" s="1">
        <v>2</v>
      </c>
      <c r="GK143" s="1">
        <v>0</v>
      </c>
      <c r="GN143" s="31" t="str">
        <f t="shared" si="232"/>
        <v xml:space="preserve"> 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32" t="str">
        <f t="shared" si="233"/>
        <v xml:space="preserve"> </v>
      </c>
      <c r="GW143" s="9">
        <f t="shared" si="234"/>
        <v>3</v>
      </c>
      <c r="GX143" s="10">
        <v>-0.1</v>
      </c>
      <c r="GY143" s="10">
        <v>0</v>
      </c>
      <c r="GZ143" s="10">
        <v>-0.1</v>
      </c>
      <c r="HA143" s="29">
        <f t="shared" si="235"/>
        <v>-0.02</v>
      </c>
      <c r="HB143" s="29">
        <f t="shared" si="236"/>
        <v>-0.13157894736842105</v>
      </c>
      <c r="HC143">
        <v>0.4</v>
      </c>
      <c r="HD143">
        <v>0.4</v>
      </c>
      <c r="HE143">
        <v>-1</v>
      </c>
      <c r="HF143">
        <v>-0.2</v>
      </c>
      <c r="HG143">
        <v>-0.1</v>
      </c>
      <c r="HH143">
        <v>0</v>
      </c>
      <c r="HI143">
        <v>-0.30000000000000004</v>
      </c>
      <c r="HJ143" s="11">
        <f t="shared" si="237"/>
        <v>-6.0000000000000012E-2</v>
      </c>
      <c r="HK143" s="11">
        <f t="shared" si="238"/>
        <v>-0.39473684210526316</v>
      </c>
      <c r="HL143">
        <v>24</v>
      </c>
      <c r="HM143">
        <v>0</v>
      </c>
      <c r="HN143">
        <v>0</v>
      </c>
      <c r="HQ143" s="33">
        <v>154545</v>
      </c>
      <c r="HR143" s="33">
        <v>462500</v>
      </c>
      <c r="HS143" s="30">
        <f t="shared" si="239"/>
        <v>-0.35853578713968959</v>
      </c>
    </row>
    <row r="144" spans="1:227" x14ac:dyDescent="0.2">
      <c r="A144" s="1">
        <v>72</v>
      </c>
      <c r="B144" s="2" t="s">
        <v>370</v>
      </c>
      <c r="C144" s="2" t="s">
        <v>972</v>
      </c>
      <c r="D144" s="2" t="s">
        <v>304</v>
      </c>
      <c r="E144" s="2" t="s">
        <v>230</v>
      </c>
      <c r="F144" s="2">
        <v>74</v>
      </c>
      <c r="G144" s="2">
        <v>210</v>
      </c>
      <c r="H144" s="2" t="s">
        <v>231</v>
      </c>
      <c r="J144" s="3">
        <v>35</v>
      </c>
      <c r="K144" s="5" t="s">
        <v>973</v>
      </c>
      <c r="L144" s="5" t="s">
        <v>974</v>
      </c>
      <c r="M144" s="5" t="s">
        <v>975</v>
      </c>
      <c r="N144" s="5" t="s">
        <v>515</v>
      </c>
      <c r="O144" s="2" t="s">
        <v>976</v>
      </c>
      <c r="P144" s="2" t="s">
        <v>438</v>
      </c>
      <c r="Q144" s="1">
        <v>47</v>
      </c>
      <c r="R144" s="1">
        <v>9</v>
      </c>
      <c r="S144" s="1">
        <v>4</v>
      </c>
      <c r="T144" s="1">
        <v>13</v>
      </c>
      <c r="U144" s="1">
        <v>-6</v>
      </c>
      <c r="V144" s="1">
        <v>86</v>
      </c>
      <c r="W144" s="20">
        <f t="shared" si="161"/>
        <v>0.10465116279069768</v>
      </c>
      <c r="X144" s="6">
        <v>770.43333333329997</v>
      </c>
      <c r="Y144" s="6">
        <f t="shared" si="162"/>
        <v>16.392198581559573</v>
      </c>
      <c r="Z144" s="1">
        <v>1013</v>
      </c>
      <c r="AA144" s="6">
        <f t="shared" si="163"/>
        <v>21.553191489361701</v>
      </c>
      <c r="AB144" s="8">
        <f t="shared" si="164"/>
        <v>0.76054623231322804</v>
      </c>
      <c r="AC144" s="3">
        <f t="shared" si="165"/>
        <v>7.25</v>
      </c>
      <c r="AD144" s="8">
        <f t="shared" si="166"/>
        <v>0.56461731493101563</v>
      </c>
      <c r="AE144" s="20">
        <f t="shared" si="167"/>
        <v>0.26470588235294118</v>
      </c>
      <c r="AF144" s="20">
        <f t="shared" si="168"/>
        <v>0.11764705882352941</v>
      </c>
      <c r="AG144" s="20">
        <f t="shared" si="169"/>
        <v>0.38235294117647056</v>
      </c>
      <c r="AH144" s="3">
        <f t="shared" si="170"/>
        <v>67</v>
      </c>
      <c r="AI144" s="3">
        <f t="shared" si="171"/>
        <v>22</v>
      </c>
      <c r="AJ144" s="3">
        <f t="shared" si="172"/>
        <v>45</v>
      </c>
      <c r="AK144" s="20">
        <f t="shared" si="173"/>
        <v>0.32835820895522388</v>
      </c>
      <c r="AL144" s="6">
        <v>2.2999999999999998</v>
      </c>
      <c r="AM144" s="1">
        <v>101</v>
      </c>
      <c r="AN144" s="1">
        <v>27</v>
      </c>
      <c r="AO144" s="1">
        <v>43</v>
      </c>
      <c r="AP144" s="1">
        <v>17</v>
      </c>
      <c r="AQ144" s="1">
        <v>18</v>
      </c>
      <c r="AR144" s="6">
        <f t="shared" si="174"/>
        <v>7.865703283866563</v>
      </c>
      <c r="AS144" s="6">
        <f t="shared" si="175"/>
        <v>2.1027127590534374</v>
      </c>
      <c r="AT144" s="6">
        <f t="shared" si="176"/>
        <v>3.348764764418438</v>
      </c>
      <c r="AU144" s="6">
        <f t="shared" si="177"/>
        <v>1.3239302557003128</v>
      </c>
      <c r="AV144" s="6">
        <f t="shared" si="178"/>
        <v>1.4018085060356249</v>
      </c>
      <c r="AW144" s="1">
        <v>20</v>
      </c>
      <c r="AX144" s="1">
        <v>10</v>
      </c>
      <c r="AY144" s="1">
        <v>0</v>
      </c>
      <c r="AZ144" s="1">
        <v>0</v>
      </c>
      <c r="BA144" s="1">
        <v>0</v>
      </c>
      <c r="BB144" s="1">
        <v>0</v>
      </c>
      <c r="BC144" s="7">
        <f>(EA144+FH144+GG144)-(DZ144+FG144+GF144)-((BD144/60)*(0.11)+(EF144/60)*(-0.14)+(FI144/60)*(0.13))</f>
        <v>9.1489250000000162</v>
      </c>
      <c r="BD144" s="6">
        <v>592.71666666670001</v>
      </c>
      <c r="BE144" s="6">
        <f t="shared" si="179"/>
        <v>12.610992907802128</v>
      </c>
      <c r="BF144" s="5">
        <v>12.15</v>
      </c>
      <c r="BG144" s="5">
        <v>34.590000000000003</v>
      </c>
      <c r="BH144" s="21">
        <f t="shared" si="180"/>
        <v>0.25994865211810014</v>
      </c>
      <c r="BI144" s="1">
        <v>8</v>
      </c>
      <c r="BJ144" s="22">
        <v>0</v>
      </c>
      <c r="BK144" s="22">
        <v>1</v>
      </c>
      <c r="BL144" s="1">
        <v>2</v>
      </c>
      <c r="BM144" s="1">
        <f t="shared" si="181"/>
        <v>10</v>
      </c>
      <c r="BN144" s="8">
        <f t="shared" si="182"/>
        <v>1.0122880521890159</v>
      </c>
      <c r="BO144" s="3">
        <f t="shared" si="183"/>
        <v>0</v>
      </c>
      <c r="BP144" s="20">
        <f t="shared" si="184"/>
        <v>0.36363636363636365</v>
      </c>
      <c r="BQ144" s="20">
        <f t="shared" si="185"/>
        <v>9.0909090909090912E-2</v>
      </c>
      <c r="BR144" s="20">
        <f t="shared" si="186"/>
        <v>0.45454545454545459</v>
      </c>
      <c r="BS144" s="3">
        <f t="shared" si="187"/>
        <v>40</v>
      </c>
      <c r="BT144" s="1">
        <v>15</v>
      </c>
      <c r="BU144" s="1">
        <v>25</v>
      </c>
      <c r="BV144" s="20">
        <f t="shared" si="188"/>
        <v>0.375</v>
      </c>
      <c r="BW144" s="5">
        <v>80</v>
      </c>
      <c r="BX144" s="5">
        <v>79</v>
      </c>
      <c r="BY144" s="21">
        <f t="shared" si="189"/>
        <v>0.26411960132890366</v>
      </c>
      <c r="BZ144" s="5">
        <v>120</v>
      </c>
      <c r="CA144" s="5">
        <v>107</v>
      </c>
      <c r="CB144" s="23">
        <f t="shared" si="190"/>
        <v>0.37707641196013292</v>
      </c>
      <c r="CC144" s="5">
        <v>97</v>
      </c>
      <c r="CD144" s="5">
        <v>119</v>
      </c>
      <c r="CE144" s="23">
        <f t="shared" si="191"/>
        <v>0.35880398671096347</v>
      </c>
      <c r="CF144" s="23">
        <f t="shared" si="192"/>
        <v>0.41191709844559588</v>
      </c>
      <c r="CG144" s="24">
        <v>4</v>
      </c>
      <c r="CH144" s="5">
        <v>194</v>
      </c>
      <c r="CI144" s="5">
        <v>229</v>
      </c>
      <c r="CJ144" s="5">
        <v>201</v>
      </c>
      <c r="CK144">
        <v>15.411972735000001</v>
      </c>
      <c r="CL144" s="5">
        <v>0.74399999999999999</v>
      </c>
      <c r="CM144" s="5">
        <v>4</v>
      </c>
      <c r="CN144" s="5">
        <v>1.7069999999999999</v>
      </c>
      <c r="CO144" s="5">
        <v>0.253</v>
      </c>
      <c r="CP144" s="5">
        <v>0.45500000000000002</v>
      </c>
      <c r="CQ144" s="21">
        <f t="shared" si="193"/>
        <v>9.8214285714285712E-2</v>
      </c>
      <c r="CR144" s="25">
        <f t="shared" si="194"/>
        <v>0.91156462585034015</v>
      </c>
      <c r="CS144" s="22">
        <f t="shared" si="195"/>
        <v>921.38605442176868</v>
      </c>
      <c r="CT144" s="21">
        <f t="shared" si="196"/>
        <v>9.7789115646258612E-3</v>
      </c>
      <c r="CU144" s="26">
        <f t="shared" si="197"/>
        <v>2.311531389545574</v>
      </c>
      <c r="CV144" s="27">
        <f t="shared" si="198"/>
        <v>2.7318098240084052</v>
      </c>
      <c r="CW144" s="27">
        <f t="shared" si="199"/>
        <v>23.535592329918568</v>
      </c>
      <c r="CX144" s="27">
        <f t="shared" si="200"/>
        <v>30.890464933018119</v>
      </c>
      <c r="CY144" s="27">
        <f t="shared" si="201"/>
        <v>50.538481744155497</v>
      </c>
      <c r="CZ144" s="27">
        <f t="shared" si="202"/>
        <v>59.36432886787496</v>
      </c>
      <c r="DA144" s="28">
        <f t="shared" si="203"/>
        <v>-8.8258471237194627</v>
      </c>
      <c r="DB144" s="5">
        <v>22</v>
      </c>
      <c r="DC144" s="5">
        <v>26</v>
      </c>
      <c r="DD144" s="22">
        <v>202</v>
      </c>
      <c r="DE144" s="22">
        <v>268</v>
      </c>
      <c r="DF144" s="22">
        <v>115</v>
      </c>
      <c r="DG144" s="22">
        <v>126</v>
      </c>
      <c r="DH144" s="22">
        <v>145</v>
      </c>
      <c r="DI144" s="22">
        <v>142</v>
      </c>
      <c r="DJ144" s="29">
        <f t="shared" si="204"/>
        <v>-5.5498574864137638</v>
      </c>
      <c r="DK144" s="27">
        <f t="shared" si="205"/>
        <v>2.4727353250539754</v>
      </c>
      <c r="DL144" s="27">
        <f t="shared" si="206"/>
        <v>1.9929508589987264</v>
      </c>
      <c r="DM144" s="27">
        <f t="shared" si="207"/>
        <v>26.978649591260538</v>
      </c>
      <c r="DN144" s="27">
        <f t="shared" si="208"/>
        <v>28.085844512926499</v>
      </c>
      <c r="DO144" s="27">
        <f t="shared" si="209"/>
        <v>54.473990145965189</v>
      </c>
      <c r="DP144" s="27">
        <f t="shared" si="210"/>
        <v>56.208595523241854</v>
      </c>
      <c r="DQ144" s="30">
        <f t="shared" si="211"/>
        <v>-7.0912417464427975</v>
      </c>
      <c r="DR144" s="5">
        <v>67</v>
      </c>
      <c r="DS144" s="5">
        <v>54</v>
      </c>
      <c r="DT144" s="5">
        <v>664</v>
      </c>
      <c r="DU144" s="5">
        <v>707</v>
      </c>
      <c r="DV144" s="5">
        <v>314</v>
      </c>
      <c r="DW144" s="5">
        <v>347</v>
      </c>
      <c r="DX144" s="5">
        <v>415</v>
      </c>
      <c r="DY144" s="5">
        <v>431</v>
      </c>
      <c r="DZ144" s="22">
        <v>7</v>
      </c>
      <c r="EA144" s="22">
        <v>15</v>
      </c>
      <c r="EB144" s="22">
        <f t="shared" si="212"/>
        <v>8</v>
      </c>
      <c r="EC144" s="26">
        <f t="shared" si="213"/>
        <v>0.70860163653231123</v>
      </c>
      <c r="ED144" s="27">
        <f t="shared" si="214"/>
        <v>1.5184320782835239</v>
      </c>
      <c r="EE144" s="27">
        <f t="shared" si="215"/>
        <v>0.80983044175121277</v>
      </c>
      <c r="EF144" s="6">
        <v>137.9166666667</v>
      </c>
      <c r="EG144" s="6">
        <f t="shared" si="216"/>
        <v>2.9343971631212766</v>
      </c>
      <c r="EH144" s="5">
        <v>2.71</v>
      </c>
      <c r="EI144" s="5">
        <v>3.48</v>
      </c>
      <c r="EJ144" s="21">
        <f t="shared" si="217"/>
        <v>0.43780290791599358</v>
      </c>
      <c r="EK144" s="1">
        <v>1</v>
      </c>
      <c r="EL144" s="22">
        <v>1</v>
      </c>
      <c r="EM144" s="22">
        <v>1</v>
      </c>
      <c r="EN144" s="1">
        <v>2</v>
      </c>
      <c r="EO144" s="3">
        <f t="shared" si="218"/>
        <v>3</v>
      </c>
      <c r="EP144" s="6">
        <f t="shared" si="219"/>
        <v>1.3051359516613161</v>
      </c>
      <c r="EQ144" s="3">
        <f t="shared" si="220"/>
        <v>7.25</v>
      </c>
      <c r="ER144" s="20">
        <f t="shared" si="221"/>
        <v>8.3333333333333329E-2</v>
      </c>
      <c r="ES144" s="20">
        <f t="shared" si="222"/>
        <v>0.16666666666666666</v>
      </c>
      <c r="ET144" s="20">
        <f t="shared" si="223"/>
        <v>0.25</v>
      </c>
      <c r="EU144" s="3">
        <f t="shared" si="224"/>
        <v>26</v>
      </c>
      <c r="EV144" s="1">
        <v>7</v>
      </c>
      <c r="EW144" s="1">
        <v>19</v>
      </c>
      <c r="EX144" s="20">
        <f t="shared" si="225"/>
        <v>0.26923076923076922</v>
      </c>
      <c r="EY144" s="5">
        <v>12</v>
      </c>
      <c r="EZ144" s="5">
        <v>2</v>
      </c>
      <c r="FA144" s="22">
        <v>75</v>
      </c>
      <c r="FB144" s="22">
        <v>14</v>
      </c>
      <c r="FC144" s="22">
        <v>46</v>
      </c>
      <c r="FD144" s="22">
        <v>8</v>
      </c>
      <c r="FE144" s="22">
        <v>6</v>
      </c>
      <c r="FF144" s="22">
        <v>39</v>
      </c>
      <c r="FG144" s="22">
        <v>2</v>
      </c>
      <c r="FH144" s="22">
        <v>2</v>
      </c>
      <c r="FI144" s="6">
        <v>39.799999999999997</v>
      </c>
      <c r="FJ144" s="6">
        <f t="shared" si="226"/>
        <v>0.84680851063829776</v>
      </c>
      <c r="FK144" s="5">
        <v>0.85</v>
      </c>
      <c r="FL144" s="5">
        <v>4.7</v>
      </c>
      <c r="FM144" s="21">
        <f t="shared" si="227"/>
        <v>0.15315315315315314</v>
      </c>
      <c r="FN144" s="1">
        <v>0</v>
      </c>
      <c r="FO144" s="22">
        <v>0</v>
      </c>
      <c r="FP144" s="22">
        <v>0</v>
      </c>
      <c r="FQ144" s="1">
        <v>0</v>
      </c>
      <c r="FR144" s="1">
        <f t="shared" si="228"/>
        <v>0</v>
      </c>
      <c r="FS144" s="3">
        <f t="shared" si="229"/>
        <v>0</v>
      </c>
      <c r="FT144" s="3">
        <f t="shared" si="230"/>
        <v>1</v>
      </c>
      <c r="FU144" s="1">
        <v>0</v>
      </c>
      <c r="FV144" s="1">
        <v>1</v>
      </c>
      <c r="FW144" s="20">
        <f t="shared" si="231"/>
        <v>0</v>
      </c>
      <c r="FX144" s="5">
        <v>0</v>
      </c>
      <c r="FY144" s="5">
        <v>5</v>
      </c>
      <c r="FZ144" s="22">
        <v>5</v>
      </c>
      <c r="GA144" s="22">
        <v>37</v>
      </c>
      <c r="GB144" s="22">
        <v>0</v>
      </c>
      <c r="GC144" s="22">
        <v>20</v>
      </c>
      <c r="GD144" s="22">
        <v>10</v>
      </c>
      <c r="GE144" s="22">
        <v>2</v>
      </c>
      <c r="GF144" s="22">
        <v>0</v>
      </c>
      <c r="GG144" s="22">
        <v>2</v>
      </c>
      <c r="GH144" s="1">
        <v>39</v>
      </c>
      <c r="GI144" s="1">
        <v>17</v>
      </c>
      <c r="GJ144" s="1">
        <v>33</v>
      </c>
      <c r="GK144" s="1">
        <v>5</v>
      </c>
      <c r="GN144" s="31" t="str">
        <f t="shared" si="232"/>
        <v xml:space="preserve"> </v>
      </c>
      <c r="GP144" s="1">
        <v>3</v>
      </c>
      <c r="GQ144" s="1">
        <v>0</v>
      </c>
      <c r="GR144" s="1">
        <v>2</v>
      </c>
      <c r="GS144" s="1">
        <v>0</v>
      </c>
      <c r="GT144" s="1">
        <v>0</v>
      </c>
      <c r="GU144" s="1">
        <v>0</v>
      </c>
      <c r="GV144" s="32" t="str">
        <f t="shared" si="233"/>
        <v xml:space="preserve"> </v>
      </c>
      <c r="GW144" s="9">
        <f t="shared" si="234"/>
        <v>7</v>
      </c>
      <c r="GX144" s="10">
        <v>0.30000000000000004</v>
      </c>
      <c r="GY144" s="10">
        <v>0.5</v>
      </c>
      <c r="GZ144" s="10">
        <v>0.8</v>
      </c>
      <c r="HA144" s="29">
        <f t="shared" si="235"/>
        <v>1.7021276595744681E-2</v>
      </c>
      <c r="HB144" s="29">
        <f t="shared" si="236"/>
        <v>6.2302600268250005E-2</v>
      </c>
      <c r="HC144">
        <v>22.1</v>
      </c>
      <c r="HD144">
        <v>23.5</v>
      </c>
      <c r="HE144">
        <v>-8.1999999999999993</v>
      </c>
      <c r="HF144">
        <v>-4</v>
      </c>
      <c r="HG144">
        <v>1.6</v>
      </c>
      <c r="HH144">
        <v>0</v>
      </c>
      <c r="HI144">
        <v>-2.4</v>
      </c>
      <c r="HJ144" s="11">
        <f t="shared" si="237"/>
        <v>-5.106382978723404E-2</v>
      </c>
      <c r="HK144" s="11">
        <f t="shared" si="238"/>
        <v>-0.18690780080475</v>
      </c>
      <c r="HL144">
        <v>99</v>
      </c>
      <c r="HM144">
        <v>0</v>
      </c>
      <c r="HN144">
        <v>0</v>
      </c>
      <c r="HQ144" s="33">
        <v>4500000</v>
      </c>
      <c r="HR144" s="33">
        <v>0</v>
      </c>
      <c r="HS144" s="30">
        <f t="shared" si="239"/>
        <v>-9.4243902439024385</v>
      </c>
    </row>
    <row r="145" spans="1:228" x14ac:dyDescent="0.2">
      <c r="A145" s="1">
        <v>28</v>
      </c>
      <c r="B145" s="2" t="s">
        <v>977</v>
      </c>
      <c r="C145" s="2" t="s">
        <v>978</v>
      </c>
      <c r="D145" s="2" t="s">
        <v>229</v>
      </c>
      <c r="E145" s="2" t="s">
        <v>230</v>
      </c>
      <c r="F145" s="2">
        <v>73</v>
      </c>
      <c r="G145" s="2">
        <v>219</v>
      </c>
      <c r="H145" s="2" t="s">
        <v>231</v>
      </c>
      <c r="J145" s="3">
        <v>24</v>
      </c>
      <c r="K145" s="5" t="s">
        <v>979</v>
      </c>
      <c r="L145" s="5" t="s">
        <v>974</v>
      </c>
      <c r="M145" s="5" t="s">
        <v>980</v>
      </c>
      <c r="N145" s="5" t="s">
        <v>398</v>
      </c>
      <c r="O145" s="2" t="s">
        <v>398</v>
      </c>
      <c r="P145" s="2" t="s">
        <v>271</v>
      </c>
      <c r="Q145" s="1">
        <v>15</v>
      </c>
      <c r="R145" s="1">
        <v>0</v>
      </c>
      <c r="S145" s="1">
        <v>1</v>
      </c>
      <c r="T145" s="1">
        <v>1</v>
      </c>
      <c r="U145" s="1">
        <v>-4</v>
      </c>
      <c r="V145" s="1">
        <v>10</v>
      </c>
      <c r="W145" s="20">
        <f t="shared" si="161"/>
        <v>0</v>
      </c>
      <c r="X145" s="6">
        <v>266.18333333330003</v>
      </c>
      <c r="Y145" s="6">
        <f t="shared" si="162"/>
        <v>17.745555555553334</v>
      </c>
      <c r="Z145" s="1">
        <v>396</v>
      </c>
      <c r="AA145" s="6">
        <f t="shared" si="163"/>
        <v>26.4</v>
      </c>
      <c r="AB145" s="8">
        <f t="shared" si="164"/>
        <v>0.67218013468005056</v>
      </c>
      <c r="AC145" s="3">
        <f t="shared" si="165"/>
        <v>16.833333333333336</v>
      </c>
      <c r="AD145" s="8">
        <f t="shared" si="166"/>
        <v>3.7943773088728063</v>
      </c>
      <c r="AE145" s="20">
        <f t="shared" si="167"/>
        <v>0</v>
      </c>
      <c r="AF145" s="20">
        <f t="shared" si="168"/>
        <v>0.16666666666666666</v>
      </c>
      <c r="AG145" s="20">
        <f t="shared" si="169"/>
        <v>0.16666666666666666</v>
      </c>
      <c r="AH145" s="3" t="e">
        <f t="shared" si="170"/>
        <v>#VALUE!</v>
      </c>
      <c r="AI145" s="3" t="str">
        <f t="shared" si="171"/>
        <v xml:space="preserve"> </v>
      </c>
      <c r="AJ145" s="3" t="str">
        <f t="shared" si="172"/>
        <v xml:space="preserve"> </v>
      </c>
      <c r="AK145" s="20" t="e">
        <f t="shared" si="173"/>
        <v>#VALUE!</v>
      </c>
      <c r="AL145" s="6">
        <v>0</v>
      </c>
      <c r="AM145" s="1">
        <v>6</v>
      </c>
      <c r="AN145" s="1">
        <v>22</v>
      </c>
      <c r="AO145" s="1">
        <v>9</v>
      </c>
      <c r="AP145" s="1">
        <v>5</v>
      </c>
      <c r="AQ145" s="1">
        <v>1</v>
      </c>
      <c r="AR145" s="6">
        <f t="shared" si="174"/>
        <v>1.3524513180140696</v>
      </c>
      <c r="AS145" s="6">
        <f t="shared" si="175"/>
        <v>4.9589881660515882</v>
      </c>
      <c r="AT145" s="6">
        <f t="shared" si="176"/>
        <v>2.0286769770211039</v>
      </c>
      <c r="AU145" s="6">
        <f t="shared" si="177"/>
        <v>1.1270427650117245</v>
      </c>
      <c r="AV145" s="6">
        <f t="shared" si="178"/>
        <v>0.22540855300234489</v>
      </c>
      <c r="AW145" s="1">
        <v>10</v>
      </c>
      <c r="AX145" s="1">
        <v>5</v>
      </c>
      <c r="AY145" s="1">
        <v>0</v>
      </c>
      <c r="AZ145" s="1">
        <v>0</v>
      </c>
      <c r="BA145" s="1">
        <v>0</v>
      </c>
      <c r="BB145" s="1">
        <v>0</v>
      </c>
      <c r="BC145" s="7">
        <f>(EA145+FH145+GG145)-(DZ145+FG145+GF145)-((BD145/60)*(-0.29)+(EF145/60)*0.11+(FI145/60)*(-0.33))</f>
        <v>-0.73526944444485021</v>
      </c>
      <c r="BD145" s="6">
        <v>258.5833333333</v>
      </c>
      <c r="BE145" s="6">
        <f t="shared" si="179"/>
        <v>17.238888888886667</v>
      </c>
      <c r="BF145" s="5">
        <v>16.079999999999998</v>
      </c>
      <c r="BG145" s="5">
        <v>32.130000000000003</v>
      </c>
      <c r="BH145" s="21">
        <f t="shared" si="180"/>
        <v>0.3335407591785936</v>
      </c>
      <c r="BI145" s="1">
        <v>0</v>
      </c>
      <c r="BJ145" s="22">
        <v>1</v>
      </c>
      <c r="BK145" s="22">
        <v>0</v>
      </c>
      <c r="BL145" s="1">
        <v>1</v>
      </c>
      <c r="BM145" s="1">
        <f t="shared" si="181"/>
        <v>1</v>
      </c>
      <c r="BN145" s="8">
        <f t="shared" si="182"/>
        <v>0.23203351595233412</v>
      </c>
      <c r="BO145" s="3">
        <f t="shared" si="183"/>
        <v>16.833333333333336</v>
      </c>
      <c r="BP145" s="20">
        <f t="shared" si="184"/>
        <v>0</v>
      </c>
      <c r="BQ145" s="20">
        <f t="shared" si="185"/>
        <v>0.16666666666666666</v>
      </c>
      <c r="BR145" s="20">
        <f t="shared" si="186"/>
        <v>0.16666666666666666</v>
      </c>
      <c r="BS145" s="3" t="str">
        <f t="shared" si="187"/>
        <v xml:space="preserve"> </v>
      </c>
      <c r="BV145" s="20" t="str">
        <f t="shared" si="188"/>
        <v xml:space="preserve"> </v>
      </c>
      <c r="BW145" s="5">
        <v>37</v>
      </c>
      <c r="BX145" s="5">
        <v>39</v>
      </c>
      <c r="BY145" s="21">
        <f t="shared" si="189"/>
        <v>0.29921259842519687</v>
      </c>
      <c r="BZ145" s="5">
        <v>39</v>
      </c>
      <c r="CA145" s="5">
        <v>36</v>
      </c>
      <c r="CB145" s="23">
        <f t="shared" si="190"/>
        <v>0.29527559055118108</v>
      </c>
      <c r="CC145" s="5">
        <v>52</v>
      </c>
      <c r="CD145" s="5">
        <v>51</v>
      </c>
      <c r="CE145" s="23">
        <f t="shared" si="191"/>
        <v>0.40551181102362205</v>
      </c>
      <c r="CF145" s="23">
        <f t="shared" si="192"/>
        <v>0.50331125827814571</v>
      </c>
      <c r="CG145" s="24">
        <v>3</v>
      </c>
      <c r="CH145" s="5">
        <v>91</v>
      </c>
      <c r="CI145" s="5">
        <v>99</v>
      </c>
      <c r="CJ145" s="5">
        <v>71</v>
      </c>
      <c r="CK145">
        <v>15.64910326</v>
      </c>
      <c r="CL145" s="5">
        <v>0.27100000000000002</v>
      </c>
      <c r="CM145" s="5">
        <v>6</v>
      </c>
      <c r="CN145" s="5">
        <v>1.9540000000000002</v>
      </c>
      <c r="CO145" s="5">
        <v>0.55100000000000005</v>
      </c>
      <c r="CP145" s="5">
        <v>4.6100000000000003</v>
      </c>
      <c r="CQ145" s="21">
        <f t="shared" si="193"/>
        <v>5.9405940594059403E-2</v>
      </c>
      <c r="CR145" s="25">
        <f t="shared" si="194"/>
        <v>0.87654320987654322</v>
      </c>
      <c r="CS145" s="22">
        <f t="shared" si="195"/>
        <v>882.48380393594914</v>
      </c>
      <c r="CT145" s="21">
        <f t="shared" si="196"/>
        <v>-6.405084952939738E-2</v>
      </c>
      <c r="CU145" s="26">
        <f t="shared" si="197"/>
        <v>1.4925373134328359</v>
      </c>
      <c r="CV145" s="27">
        <f t="shared" si="198"/>
        <v>2.4875621890547261</v>
      </c>
      <c r="CW145" s="27">
        <f t="shared" si="199"/>
        <v>25.124378109452739</v>
      </c>
      <c r="CX145" s="27">
        <f t="shared" si="200"/>
        <v>20.149253731343286</v>
      </c>
      <c r="CY145" s="27">
        <f t="shared" si="201"/>
        <v>47.263681592039802</v>
      </c>
      <c r="CZ145" s="27">
        <f t="shared" si="202"/>
        <v>43.28358208955224</v>
      </c>
      <c r="DA145" s="28">
        <f t="shared" si="203"/>
        <v>3.9800995024875618</v>
      </c>
      <c r="DB145" s="5">
        <v>6</v>
      </c>
      <c r="DC145" s="5">
        <v>10</v>
      </c>
      <c r="DD145" s="22">
        <v>95</v>
      </c>
      <c r="DE145" s="22">
        <v>71</v>
      </c>
      <c r="DF145" s="22">
        <v>41</v>
      </c>
      <c r="DG145" s="22">
        <v>38</v>
      </c>
      <c r="DH145" s="22">
        <v>55</v>
      </c>
      <c r="DI145" s="22">
        <v>48</v>
      </c>
      <c r="DJ145" s="29">
        <f t="shared" si="204"/>
        <v>1.1546293038120634</v>
      </c>
      <c r="DK145" s="27">
        <f t="shared" si="205"/>
        <v>2.1164021164021163</v>
      </c>
      <c r="DL145" s="27">
        <f t="shared" si="206"/>
        <v>2.1164021164021163</v>
      </c>
      <c r="DM145" s="27">
        <f t="shared" si="207"/>
        <v>25.396825396825395</v>
      </c>
      <c r="DN145" s="27">
        <f t="shared" si="208"/>
        <v>23.031434796140676</v>
      </c>
      <c r="DO145" s="27">
        <f t="shared" si="209"/>
        <v>47.556800497976965</v>
      </c>
      <c r="DP145" s="27">
        <f t="shared" si="210"/>
        <v>46.685340802987859</v>
      </c>
      <c r="DQ145" s="30">
        <f t="shared" si="211"/>
        <v>3.1086398074984558</v>
      </c>
      <c r="DR145" s="5">
        <v>17</v>
      </c>
      <c r="DS145" s="5">
        <v>17</v>
      </c>
      <c r="DT145" s="5">
        <v>187</v>
      </c>
      <c r="DU145" s="5">
        <v>168</v>
      </c>
      <c r="DV145" s="5">
        <v>86</v>
      </c>
      <c r="DW145" s="5">
        <v>67</v>
      </c>
      <c r="DX145" s="5">
        <v>123</v>
      </c>
      <c r="DY145" s="5">
        <v>92</v>
      </c>
      <c r="DZ145" s="22">
        <v>5</v>
      </c>
      <c r="EA145" s="22">
        <v>3</v>
      </c>
      <c r="EB145" s="22">
        <f t="shared" si="212"/>
        <v>-2</v>
      </c>
      <c r="EC145" s="26">
        <f t="shared" si="213"/>
        <v>1.1601675797616706</v>
      </c>
      <c r="ED145" s="27">
        <f t="shared" si="214"/>
        <v>0.69610054785700237</v>
      </c>
      <c r="EE145" s="27">
        <f t="shared" si="215"/>
        <v>-0.46406703190466825</v>
      </c>
      <c r="EF145" s="6">
        <v>3.6666666667000003</v>
      </c>
      <c r="EG145" s="6">
        <f t="shared" si="216"/>
        <v>0.24444444444666669</v>
      </c>
      <c r="EH145" s="5">
        <v>0.24</v>
      </c>
      <c r="EI145" s="5">
        <v>4.58</v>
      </c>
      <c r="EJ145" s="21">
        <f t="shared" si="217"/>
        <v>4.9792531120331947E-2</v>
      </c>
      <c r="EK145" s="1">
        <v>0</v>
      </c>
      <c r="EL145" s="22">
        <v>0</v>
      </c>
      <c r="EM145" s="22">
        <v>0</v>
      </c>
      <c r="EN145" s="1">
        <v>0</v>
      </c>
      <c r="EO145" s="3">
        <f t="shared" si="218"/>
        <v>0</v>
      </c>
      <c r="EP145" s="6">
        <f t="shared" si="219"/>
        <v>0</v>
      </c>
      <c r="EQ145" s="3">
        <f t="shared" si="220"/>
        <v>0</v>
      </c>
      <c r="ER145" s="20">
        <f t="shared" si="221"/>
        <v>0</v>
      </c>
      <c r="ES145" s="20">
        <f t="shared" si="222"/>
        <v>0</v>
      </c>
      <c r="ET145" s="20">
        <f t="shared" si="223"/>
        <v>0</v>
      </c>
      <c r="EU145" s="3" t="str">
        <f t="shared" si="224"/>
        <v xml:space="preserve"> </v>
      </c>
      <c r="EX145" s="20" t="str">
        <f t="shared" si="225"/>
        <v xml:space="preserve"> </v>
      </c>
      <c r="EY145" s="5">
        <v>0</v>
      </c>
      <c r="EZ145" s="5">
        <v>0</v>
      </c>
      <c r="FA145" s="22">
        <v>0</v>
      </c>
      <c r="FB145" s="22">
        <v>1</v>
      </c>
      <c r="FC145" s="22">
        <v>1</v>
      </c>
      <c r="FD145" s="22">
        <v>0</v>
      </c>
      <c r="FE145" s="22">
        <v>2</v>
      </c>
      <c r="FF145" s="22">
        <v>1</v>
      </c>
      <c r="FG145" s="22">
        <v>0</v>
      </c>
      <c r="FH145" s="22">
        <v>0</v>
      </c>
      <c r="FI145" s="6">
        <v>3.9333333333000002</v>
      </c>
      <c r="FJ145" s="6">
        <f t="shared" si="226"/>
        <v>0.26222222222000002</v>
      </c>
      <c r="FK145" s="5">
        <v>0.27</v>
      </c>
      <c r="FL145" s="5">
        <v>5.33</v>
      </c>
      <c r="FM145" s="21">
        <f t="shared" si="227"/>
        <v>4.8214285714285723E-2</v>
      </c>
      <c r="FN145" s="1">
        <v>0</v>
      </c>
      <c r="FO145" s="22">
        <v>0</v>
      </c>
      <c r="FP145" s="22">
        <v>0</v>
      </c>
      <c r="FQ145" s="1">
        <v>0</v>
      </c>
      <c r="FR145" s="1">
        <f t="shared" si="228"/>
        <v>0</v>
      </c>
      <c r="FS145" s="3">
        <f t="shared" si="229"/>
        <v>0</v>
      </c>
      <c r="FT145" s="3" t="str">
        <f t="shared" si="230"/>
        <v xml:space="preserve"> </v>
      </c>
      <c r="FW145" s="20" t="str">
        <f t="shared" si="231"/>
        <v xml:space="preserve"> </v>
      </c>
      <c r="FX145" s="5">
        <v>0</v>
      </c>
      <c r="FY145" s="5">
        <v>0</v>
      </c>
      <c r="FZ145" s="22">
        <v>0</v>
      </c>
      <c r="GA145" s="22">
        <v>1</v>
      </c>
      <c r="GB145" s="22">
        <v>0</v>
      </c>
      <c r="GC145" s="22">
        <v>1</v>
      </c>
      <c r="GD145" s="22">
        <v>2</v>
      </c>
      <c r="GE145" s="22">
        <v>0</v>
      </c>
      <c r="GF145" s="22">
        <v>0</v>
      </c>
      <c r="GG145" s="22">
        <v>0</v>
      </c>
      <c r="GH145" s="1">
        <v>6</v>
      </c>
      <c r="GI145" s="1">
        <v>0</v>
      </c>
      <c r="GJ145" s="1">
        <v>10</v>
      </c>
      <c r="GK145" s="1">
        <v>0</v>
      </c>
      <c r="GN145" s="31" t="str">
        <f t="shared" si="232"/>
        <v xml:space="preserve"> 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32" t="str">
        <f t="shared" si="233"/>
        <v xml:space="preserve"> </v>
      </c>
      <c r="GW145" s="9">
        <f t="shared" si="234"/>
        <v>2</v>
      </c>
      <c r="GX145" s="10">
        <v>-0.2</v>
      </c>
      <c r="GY145" s="10">
        <v>0.4</v>
      </c>
      <c r="GZ145" s="10">
        <v>0.2</v>
      </c>
      <c r="HA145" s="29">
        <f t="shared" si="235"/>
        <v>1.3333333333333334E-2</v>
      </c>
      <c r="HB145" s="29">
        <f t="shared" si="236"/>
        <v>4.5081710600468984E-2</v>
      </c>
      <c r="HC145">
        <v>4.5999999999999996</v>
      </c>
      <c r="HD145">
        <v>5.0999999999999996</v>
      </c>
      <c r="HE145">
        <v>-4.0999999999999996</v>
      </c>
      <c r="HF145">
        <v>-0.7</v>
      </c>
      <c r="HG145">
        <v>0.30000000000000004</v>
      </c>
      <c r="HH145">
        <v>0</v>
      </c>
      <c r="HI145">
        <v>-0.4</v>
      </c>
      <c r="HJ145" s="11">
        <f t="shared" si="237"/>
        <v>-2.6666666666666668E-2</v>
      </c>
      <c r="HK145" s="11">
        <f t="shared" si="238"/>
        <v>-9.0163421200937968E-2</v>
      </c>
      <c r="HL145">
        <v>98</v>
      </c>
      <c r="HM145">
        <v>0</v>
      </c>
      <c r="HN145">
        <v>0</v>
      </c>
      <c r="HQ145" s="33">
        <v>890909</v>
      </c>
      <c r="HR145" s="33">
        <v>400000</v>
      </c>
      <c r="HS145" s="30">
        <f t="shared" si="239"/>
        <v>-1.0953435210643012</v>
      </c>
    </row>
    <row r="146" spans="1:228" s="5" customFormat="1" x14ac:dyDescent="0.2">
      <c r="A146" s="1">
        <v>43</v>
      </c>
      <c r="B146" s="2" t="s">
        <v>981</v>
      </c>
      <c r="C146" s="2" t="s">
        <v>982</v>
      </c>
      <c r="D146" s="2" t="s">
        <v>347</v>
      </c>
      <c r="E146" s="2" t="s">
        <v>240</v>
      </c>
      <c r="F146" s="2">
        <v>75</v>
      </c>
      <c r="G146" s="2">
        <v>201</v>
      </c>
      <c r="H146" s="2" t="s">
        <v>231</v>
      </c>
      <c r="I146" s="2" t="s">
        <v>258</v>
      </c>
      <c r="J146" s="3">
        <v>25</v>
      </c>
      <c r="K146" s="5" t="s">
        <v>983</v>
      </c>
      <c r="L146" s="5" t="s">
        <v>984</v>
      </c>
      <c r="M146" s="5" t="s">
        <v>985</v>
      </c>
      <c r="N146" s="5" t="s">
        <v>327</v>
      </c>
      <c r="O146" s="2" t="s">
        <v>327</v>
      </c>
      <c r="P146" s="2" t="s">
        <v>986</v>
      </c>
      <c r="Q146" s="1">
        <v>5</v>
      </c>
      <c r="R146" s="1">
        <v>0</v>
      </c>
      <c r="S146" s="1">
        <v>0</v>
      </c>
      <c r="T146" s="1">
        <v>0</v>
      </c>
      <c r="U146" s="1">
        <v>-2</v>
      </c>
      <c r="V146" s="1">
        <v>0</v>
      </c>
      <c r="W146" s="20">
        <f t="shared" si="161"/>
        <v>0</v>
      </c>
      <c r="X146" s="6">
        <v>62.4666666667</v>
      </c>
      <c r="Y146" s="6">
        <f t="shared" si="162"/>
        <v>12.493333333340001</v>
      </c>
      <c r="Z146" s="1">
        <v>88</v>
      </c>
      <c r="AA146" s="6">
        <f t="shared" si="163"/>
        <v>17.600000000000001</v>
      </c>
      <c r="AB146" s="8">
        <f t="shared" si="164"/>
        <v>0.70984848484886365</v>
      </c>
      <c r="AC146" s="3">
        <f t="shared" si="165"/>
        <v>0</v>
      </c>
      <c r="AD146" s="8">
        <f t="shared" si="166"/>
        <v>0</v>
      </c>
      <c r="AE146" s="20">
        <f t="shared" si="167"/>
        <v>0</v>
      </c>
      <c r="AF146" s="20">
        <f t="shared" si="168"/>
        <v>0</v>
      </c>
      <c r="AG146" s="20">
        <f t="shared" si="169"/>
        <v>0</v>
      </c>
      <c r="AH146" s="3">
        <f t="shared" si="170"/>
        <v>5</v>
      </c>
      <c r="AI146" s="3">
        <f t="shared" si="171"/>
        <v>1</v>
      </c>
      <c r="AJ146" s="3">
        <f t="shared" si="172"/>
        <v>4</v>
      </c>
      <c r="AK146" s="20">
        <f t="shared" si="173"/>
        <v>0.2</v>
      </c>
      <c r="AL146" s="6">
        <v>1.7000000000000002</v>
      </c>
      <c r="AM146" s="1">
        <v>3</v>
      </c>
      <c r="AN146" s="1">
        <v>5</v>
      </c>
      <c r="AO146" s="1">
        <v>3</v>
      </c>
      <c r="AP146" s="1">
        <v>0</v>
      </c>
      <c r="AQ146" s="1">
        <v>0</v>
      </c>
      <c r="AR146" s="6">
        <f t="shared" si="174"/>
        <v>2.8815368196356022</v>
      </c>
      <c r="AS146" s="6">
        <f t="shared" si="175"/>
        <v>4.8025613660593374</v>
      </c>
      <c r="AT146" s="6">
        <f t="shared" si="176"/>
        <v>2.8815368196356022</v>
      </c>
      <c r="AU146" s="6">
        <f t="shared" si="177"/>
        <v>0</v>
      </c>
      <c r="AV146" s="6">
        <f t="shared" si="178"/>
        <v>0</v>
      </c>
      <c r="AW146" s="1">
        <v>6</v>
      </c>
      <c r="AX146" s="1">
        <v>3</v>
      </c>
      <c r="AY146" s="1">
        <v>0</v>
      </c>
      <c r="AZ146" s="1">
        <v>0</v>
      </c>
      <c r="BA146" s="1">
        <v>0</v>
      </c>
      <c r="BB146" s="1">
        <v>0</v>
      </c>
      <c r="BC146" s="7">
        <f t="shared" ref="BC146:BC153" si="240">(EA146+FH146+GG146)-(DZ146+FG146+GF146)-((BD146/60)*(0.11)+(EF146/60)*(-0.14)+(FI146/60)*(0.13))</f>
        <v>-1.1145222222222833</v>
      </c>
      <c r="BD146" s="6">
        <v>62.4666666667</v>
      </c>
      <c r="BE146" s="6">
        <f t="shared" si="179"/>
        <v>12.493333333340001</v>
      </c>
      <c r="BF146" s="5">
        <v>12.49</v>
      </c>
      <c r="BG146" s="5">
        <v>38.909999999999997</v>
      </c>
      <c r="BH146" s="21">
        <f t="shared" si="180"/>
        <v>0.24299610894941634</v>
      </c>
      <c r="BI146" s="1">
        <v>0</v>
      </c>
      <c r="BJ146" s="22">
        <v>0</v>
      </c>
      <c r="BK146" s="22">
        <v>0</v>
      </c>
      <c r="BL146" s="1">
        <v>0</v>
      </c>
      <c r="BM146" s="1">
        <f t="shared" si="181"/>
        <v>0</v>
      </c>
      <c r="BN146" s="8">
        <f t="shared" si="182"/>
        <v>0</v>
      </c>
      <c r="BO146" s="3">
        <f t="shared" si="183"/>
        <v>0</v>
      </c>
      <c r="BP146" s="20">
        <f t="shared" si="184"/>
        <v>0</v>
      </c>
      <c r="BQ146" s="20">
        <f t="shared" si="185"/>
        <v>0</v>
      </c>
      <c r="BR146" s="20">
        <f t="shared" si="186"/>
        <v>0</v>
      </c>
      <c r="BS146" s="3">
        <f t="shared" si="187"/>
        <v>5</v>
      </c>
      <c r="BT146" s="1">
        <v>1</v>
      </c>
      <c r="BU146" s="1">
        <v>4</v>
      </c>
      <c r="BV146" s="20">
        <f t="shared" si="188"/>
        <v>0.2</v>
      </c>
      <c r="BW146" s="5">
        <v>9</v>
      </c>
      <c r="BX146" s="5">
        <v>10</v>
      </c>
      <c r="BY146" s="21">
        <f t="shared" si="189"/>
        <v>0.35849056603773582</v>
      </c>
      <c r="BZ146" s="5">
        <v>10</v>
      </c>
      <c r="CA146" s="5">
        <v>11</v>
      </c>
      <c r="CB146" s="23">
        <f t="shared" si="190"/>
        <v>0.39622641509433965</v>
      </c>
      <c r="CC146" s="5">
        <v>9</v>
      </c>
      <c r="CD146" s="5">
        <v>4</v>
      </c>
      <c r="CE146" s="23">
        <f t="shared" si="191"/>
        <v>0.24528301886792453</v>
      </c>
      <c r="CF146" s="23">
        <f t="shared" si="192"/>
        <v>0.47499999999999998</v>
      </c>
      <c r="CG146" s="24">
        <v>7</v>
      </c>
      <c r="CH146" s="5">
        <v>26</v>
      </c>
      <c r="CI146" s="5">
        <v>17</v>
      </c>
      <c r="CJ146" s="5">
        <v>13</v>
      </c>
      <c r="CK146">
        <v>15.753384580000001</v>
      </c>
      <c r="CL146" s="5">
        <v>0.94700000000000006</v>
      </c>
      <c r="CM146" s="5">
        <v>1</v>
      </c>
      <c r="CN146" s="5">
        <v>-4.0860000000000003</v>
      </c>
      <c r="CO146" s="5">
        <v>-1.994</v>
      </c>
      <c r="CP146" s="5">
        <v>-6.4710000000000001</v>
      </c>
      <c r="CQ146" s="21">
        <f t="shared" si="193"/>
        <v>5.5555555555555552E-2</v>
      </c>
      <c r="CR146" s="25">
        <f t="shared" si="194"/>
        <v>0.92500000000000004</v>
      </c>
      <c r="CS146" s="22">
        <f t="shared" si="195"/>
        <v>930.55555555555554</v>
      </c>
      <c r="CT146" s="21">
        <f t="shared" si="196"/>
        <v>-1.9444444444444403E-2</v>
      </c>
      <c r="CU146" s="26">
        <f t="shared" si="197"/>
        <v>0.96076861489191345</v>
      </c>
      <c r="CV146" s="27">
        <f t="shared" si="198"/>
        <v>2.8823058446757406</v>
      </c>
      <c r="CW146" s="27">
        <f t="shared" si="199"/>
        <v>17.293835068054442</v>
      </c>
      <c r="CX146" s="27">
        <f t="shared" si="200"/>
        <v>38.430744595676543</v>
      </c>
      <c r="CY146" s="27">
        <f t="shared" si="201"/>
        <v>43.234587670136108</v>
      </c>
      <c r="CZ146" s="27">
        <f t="shared" si="202"/>
        <v>70.136108887109685</v>
      </c>
      <c r="DA146" s="28">
        <f t="shared" si="203"/>
        <v>-26.901521216973578</v>
      </c>
      <c r="DB146" s="5">
        <v>1</v>
      </c>
      <c r="DC146" s="5">
        <v>3</v>
      </c>
      <c r="DD146" s="22">
        <v>17</v>
      </c>
      <c r="DE146" s="22">
        <v>37</v>
      </c>
      <c r="DF146" s="22">
        <v>11</v>
      </c>
      <c r="DG146" s="22">
        <v>14</v>
      </c>
      <c r="DH146" s="22">
        <v>19</v>
      </c>
      <c r="DI146" s="22">
        <v>16</v>
      </c>
      <c r="DJ146" s="29">
        <f t="shared" si="204"/>
        <v>-24.006521216973574</v>
      </c>
      <c r="DK146" s="27">
        <f t="shared" si="205"/>
        <v>3.3924441017733233</v>
      </c>
      <c r="DL146" s="27">
        <f t="shared" si="206"/>
        <v>3.084040092521203</v>
      </c>
      <c r="DM146" s="27">
        <f t="shared" si="207"/>
        <v>25.905936777178106</v>
      </c>
      <c r="DN146" s="27">
        <f t="shared" si="208"/>
        <v>25.597532767925983</v>
      </c>
      <c r="DO146" s="27">
        <f t="shared" si="209"/>
        <v>53.662297609868936</v>
      </c>
      <c r="DP146" s="27">
        <f t="shared" si="210"/>
        <v>46.260601387818042</v>
      </c>
      <c r="DQ146" s="30">
        <f t="shared" si="211"/>
        <v>-34.303217439024472</v>
      </c>
      <c r="DR146" s="5">
        <v>11</v>
      </c>
      <c r="DS146" s="5">
        <v>10</v>
      </c>
      <c r="DT146" s="5">
        <v>73</v>
      </c>
      <c r="DU146" s="5">
        <v>73</v>
      </c>
      <c r="DV146" s="5">
        <v>32</v>
      </c>
      <c r="DW146" s="5">
        <v>28</v>
      </c>
      <c r="DX146" s="5">
        <v>39</v>
      </c>
      <c r="DY146" s="5">
        <v>58</v>
      </c>
      <c r="DZ146" s="22">
        <v>3</v>
      </c>
      <c r="EA146" s="22">
        <v>2</v>
      </c>
      <c r="EB146" s="22">
        <f t="shared" si="212"/>
        <v>-1</v>
      </c>
      <c r="EC146" s="26">
        <f t="shared" si="213"/>
        <v>2.8815368196356022</v>
      </c>
      <c r="ED146" s="27">
        <f t="shared" si="214"/>
        <v>1.9210245464237343</v>
      </c>
      <c r="EE146" s="27">
        <f t="shared" si="215"/>
        <v>-0.96051227321186716</v>
      </c>
      <c r="EF146" s="6">
        <v>0</v>
      </c>
      <c r="EG146" s="6">
        <f t="shared" si="216"/>
        <v>0</v>
      </c>
      <c r="EJ146" s="21" t="str">
        <f t="shared" si="217"/>
        <v xml:space="preserve"> </v>
      </c>
      <c r="EK146" s="1">
        <v>0</v>
      </c>
      <c r="EL146" s="22">
        <v>0</v>
      </c>
      <c r="EM146" s="22">
        <v>0</v>
      </c>
      <c r="EN146" s="1">
        <v>0</v>
      </c>
      <c r="EO146" s="3">
        <f t="shared" si="218"/>
        <v>0</v>
      </c>
      <c r="EP146" s="6">
        <f t="shared" si="219"/>
        <v>0</v>
      </c>
      <c r="EQ146" s="3">
        <f t="shared" si="220"/>
        <v>0</v>
      </c>
      <c r="ER146" s="20">
        <f t="shared" si="221"/>
        <v>0</v>
      </c>
      <c r="ES146" s="20">
        <f t="shared" si="222"/>
        <v>0</v>
      </c>
      <c r="ET146" s="20">
        <f t="shared" si="223"/>
        <v>0</v>
      </c>
      <c r="EU146" s="3" t="str">
        <f t="shared" si="224"/>
        <v xml:space="preserve"> </v>
      </c>
      <c r="EV146" s="1">
        <v>0</v>
      </c>
      <c r="EW146" s="1">
        <v>0</v>
      </c>
      <c r="EX146" s="20" t="str">
        <f t="shared" si="225"/>
        <v xml:space="preserve"> </v>
      </c>
      <c r="FA146" s="22">
        <v>0</v>
      </c>
      <c r="FB146" s="22">
        <v>0</v>
      </c>
      <c r="FC146" s="22">
        <v>0</v>
      </c>
      <c r="FD146" s="22">
        <v>0</v>
      </c>
      <c r="FE146" s="22">
        <v>0</v>
      </c>
      <c r="FF146" s="22">
        <v>0</v>
      </c>
      <c r="FG146" s="22">
        <v>0</v>
      </c>
      <c r="FH146" s="22">
        <v>0</v>
      </c>
      <c r="FI146" s="6">
        <v>0</v>
      </c>
      <c r="FJ146" s="6">
        <f t="shared" si="226"/>
        <v>0</v>
      </c>
      <c r="FM146" s="21" t="str">
        <f t="shared" si="227"/>
        <v xml:space="preserve"> </v>
      </c>
      <c r="FN146" s="1">
        <v>0</v>
      </c>
      <c r="FO146" s="22">
        <v>0</v>
      </c>
      <c r="FP146" s="22">
        <v>0</v>
      </c>
      <c r="FQ146" s="1">
        <v>0</v>
      </c>
      <c r="FR146" s="1">
        <f t="shared" si="228"/>
        <v>0</v>
      </c>
      <c r="FS146" s="3">
        <f t="shared" si="229"/>
        <v>0</v>
      </c>
      <c r="FT146" s="3" t="str">
        <f t="shared" si="230"/>
        <v xml:space="preserve"> </v>
      </c>
      <c r="FU146" s="1">
        <v>0</v>
      </c>
      <c r="FV146" s="1">
        <v>0</v>
      </c>
      <c r="FW146" s="20" t="str">
        <f t="shared" si="231"/>
        <v xml:space="preserve"> </v>
      </c>
      <c r="FZ146" s="22">
        <v>0</v>
      </c>
      <c r="GA146" s="22">
        <v>0</v>
      </c>
      <c r="GB146" s="22">
        <v>0</v>
      </c>
      <c r="GC146" s="22">
        <v>0</v>
      </c>
      <c r="GD146" s="22">
        <v>0</v>
      </c>
      <c r="GE146" s="22">
        <v>0</v>
      </c>
      <c r="GF146" s="22">
        <v>0</v>
      </c>
      <c r="GG146" s="22">
        <v>0</v>
      </c>
      <c r="GH146" s="1">
        <v>1</v>
      </c>
      <c r="GI146" s="1">
        <v>0</v>
      </c>
      <c r="GJ146" s="1">
        <v>3</v>
      </c>
      <c r="GK146" s="1">
        <v>0</v>
      </c>
      <c r="GL146" s="6"/>
      <c r="GM146" s="6"/>
      <c r="GN146" s="31" t="str">
        <f t="shared" si="232"/>
        <v xml:space="preserve"> </v>
      </c>
      <c r="GO146" s="1"/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32" t="str">
        <f t="shared" si="233"/>
        <v xml:space="preserve"> </v>
      </c>
      <c r="GW146" s="9">
        <f t="shared" si="234"/>
        <v>4</v>
      </c>
      <c r="GX146" s="10">
        <v>-0.2</v>
      </c>
      <c r="GY146" s="10">
        <v>0</v>
      </c>
      <c r="GZ146" s="10">
        <v>-0.2</v>
      </c>
      <c r="HA146" s="29">
        <f t="shared" si="235"/>
        <v>-0.04</v>
      </c>
      <c r="HB146" s="29">
        <f t="shared" si="236"/>
        <v>-0.19210245464237349</v>
      </c>
      <c r="HC146">
        <v>1.2</v>
      </c>
      <c r="HD146">
        <v>1.2</v>
      </c>
      <c r="HE146">
        <v>-2.1</v>
      </c>
      <c r="HF146">
        <v>-0.5</v>
      </c>
      <c r="HG146">
        <v>-0.1</v>
      </c>
      <c r="HH146">
        <v>0</v>
      </c>
      <c r="HI146">
        <v>-0.60000000000000009</v>
      </c>
      <c r="HJ146" s="11">
        <f t="shared" si="237"/>
        <v>-0.12000000000000002</v>
      </c>
      <c r="HK146" s="11">
        <f t="shared" si="238"/>
        <v>-0.57630736392712056</v>
      </c>
      <c r="HL146">
        <v>21</v>
      </c>
      <c r="HM146">
        <v>0</v>
      </c>
      <c r="HN146">
        <v>0</v>
      </c>
      <c r="HO146"/>
      <c r="HP146"/>
      <c r="HQ146" s="33">
        <v>137348</v>
      </c>
      <c r="HR146" s="33">
        <v>15000</v>
      </c>
      <c r="HS146" s="30">
        <f t="shared" si="239"/>
        <v>-0.65494371618625291</v>
      </c>
      <c r="HT146"/>
    </row>
    <row r="147" spans="1:228" x14ac:dyDescent="0.2">
      <c r="A147" s="1">
        <v>14</v>
      </c>
      <c r="B147" s="2" t="s">
        <v>987</v>
      </c>
      <c r="C147" s="2" t="s">
        <v>988</v>
      </c>
      <c r="D147" s="2" t="s">
        <v>347</v>
      </c>
      <c r="E147" s="2" t="s">
        <v>240</v>
      </c>
      <c r="F147" s="2">
        <v>72</v>
      </c>
      <c r="G147" s="2">
        <v>195</v>
      </c>
      <c r="H147" s="2" t="s">
        <v>249</v>
      </c>
      <c r="J147" s="3">
        <v>27</v>
      </c>
      <c r="K147" s="5" t="s">
        <v>989</v>
      </c>
      <c r="L147" s="5" t="s">
        <v>990</v>
      </c>
      <c r="M147" s="5" t="s">
        <v>991</v>
      </c>
      <c r="N147" s="5" t="s">
        <v>327</v>
      </c>
      <c r="O147" s="2" t="s">
        <v>992</v>
      </c>
      <c r="P147" s="2" t="s">
        <v>438</v>
      </c>
      <c r="Q147" s="1">
        <v>42</v>
      </c>
      <c r="R147" s="1">
        <v>6</v>
      </c>
      <c r="S147" s="1">
        <v>6</v>
      </c>
      <c r="T147" s="1">
        <v>12</v>
      </c>
      <c r="U147" s="1">
        <v>-4</v>
      </c>
      <c r="V147" s="1">
        <v>48</v>
      </c>
      <c r="W147" s="20">
        <f t="shared" si="161"/>
        <v>0.125</v>
      </c>
      <c r="X147" s="6">
        <v>510.68333333330003</v>
      </c>
      <c r="Y147" s="6">
        <f t="shared" si="162"/>
        <v>12.159126984126191</v>
      </c>
      <c r="Z147" s="1">
        <v>734</v>
      </c>
      <c r="AA147" s="6">
        <f t="shared" si="163"/>
        <v>17.476190476190474</v>
      </c>
      <c r="AB147" s="8">
        <f t="shared" si="164"/>
        <v>0.69575386012711171</v>
      </c>
      <c r="AC147" s="3">
        <f t="shared" si="165"/>
        <v>49.000000000000007</v>
      </c>
      <c r="AD147" s="8">
        <f t="shared" si="166"/>
        <v>5.7569922652658709</v>
      </c>
      <c r="AE147" s="20">
        <f t="shared" si="167"/>
        <v>0.35294117647058826</v>
      </c>
      <c r="AF147" s="20">
        <f t="shared" si="168"/>
        <v>0.35294117647058826</v>
      </c>
      <c r="AG147" s="20">
        <f t="shared" si="169"/>
        <v>0.70588235294117652</v>
      </c>
      <c r="AH147" s="3">
        <f t="shared" si="170"/>
        <v>86</v>
      </c>
      <c r="AI147" s="3">
        <f t="shared" si="171"/>
        <v>40</v>
      </c>
      <c r="AJ147" s="3">
        <f t="shared" si="172"/>
        <v>46</v>
      </c>
      <c r="AK147" s="20">
        <f t="shared" si="173"/>
        <v>0.46511627906976744</v>
      </c>
      <c r="AL147" s="6">
        <v>3.2</v>
      </c>
      <c r="AM147" s="1">
        <v>95</v>
      </c>
      <c r="AN147" s="1">
        <v>12</v>
      </c>
      <c r="AO147" s="1">
        <v>21</v>
      </c>
      <c r="AP147" s="1">
        <v>10</v>
      </c>
      <c r="AQ147" s="1">
        <v>7</v>
      </c>
      <c r="AR147" s="6">
        <f t="shared" si="174"/>
        <v>11.161515616331787</v>
      </c>
      <c r="AS147" s="6">
        <f t="shared" si="175"/>
        <v>1.4098756567998048</v>
      </c>
      <c r="AT147" s="6">
        <f t="shared" si="176"/>
        <v>2.4672823993996582</v>
      </c>
      <c r="AU147" s="6">
        <f t="shared" si="177"/>
        <v>1.174896380666504</v>
      </c>
      <c r="AV147" s="6">
        <f t="shared" si="178"/>
        <v>0.82242746646655274</v>
      </c>
      <c r="AW147" s="1">
        <v>20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7">
        <f t="shared" si="240"/>
        <v>-7.9433027777778671</v>
      </c>
      <c r="BD147" s="6">
        <v>456.68333333330003</v>
      </c>
      <c r="BE147" s="6">
        <f t="shared" si="179"/>
        <v>10.873412698411906</v>
      </c>
      <c r="BF147" s="5">
        <v>10.86</v>
      </c>
      <c r="BG147" s="5">
        <v>38.15</v>
      </c>
      <c r="BH147" s="21">
        <f t="shared" si="180"/>
        <v>0.22158743113650275</v>
      </c>
      <c r="BI147" s="1">
        <v>5</v>
      </c>
      <c r="BJ147" s="22">
        <v>4</v>
      </c>
      <c r="BK147" s="22">
        <v>2</v>
      </c>
      <c r="BL147" s="1">
        <v>6</v>
      </c>
      <c r="BM147" s="1">
        <f t="shared" si="181"/>
        <v>11</v>
      </c>
      <c r="BN147" s="8">
        <f t="shared" si="182"/>
        <v>1.4452027298274841</v>
      </c>
      <c r="BO147" s="3">
        <f t="shared" si="183"/>
        <v>49.000000000000007</v>
      </c>
      <c r="BP147" s="20">
        <f t="shared" si="184"/>
        <v>0.3125</v>
      </c>
      <c r="BQ147" s="20">
        <f t="shared" si="185"/>
        <v>0.375</v>
      </c>
      <c r="BR147" s="20">
        <f t="shared" si="186"/>
        <v>0.6875</v>
      </c>
      <c r="BS147" s="3">
        <f t="shared" si="187"/>
        <v>73</v>
      </c>
      <c r="BT147" s="1">
        <v>36</v>
      </c>
      <c r="BU147" s="1">
        <v>37</v>
      </c>
      <c r="BV147" s="20">
        <f t="shared" si="188"/>
        <v>0.49315068493150682</v>
      </c>
      <c r="BW147" s="5">
        <v>77</v>
      </c>
      <c r="BX147" s="5">
        <v>58</v>
      </c>
      <c r="BY147" s="21">
        <f t="shared" si="189"/>
        <v>0.31839622641509435</v>
      </c>
      <c r="BZ147" s="5">
        <v>65</v>
      </c>
      <c r="CA147" s="5">
        <v>64</v>
      </c>
      <c r="CB147" s="23">
        <f t="shared" si="190"/>
        <v>0.30424528301886794</v>
      </c>
      <c r="CC147" s="5">
        <v>86</v>
      </c>
      <c r="CD147" s="5">
        <v>74</v>
      </c>
      <c r="CE147" s="23">
        <f t="shared" si="191"/>
        <v>0.37735849056603776</v>
      </c>
      <c r="CF147" s="23">
        <f t="shared" si="192"/>
        <v>0.51136363636363635</v>
      </c>
      <c r="CG147" s="24">
        <v>12</v>
      </c>
      <c r="CH147" s="5">
        <v>177</v>
      </c>
      <c r="CI147" s="5">
        <v>169</v>
      </c>
      <c r="CJ147" s="5">
        <v>132</v>
      </c>
      <c r="CK147">
        <v>14.666123665000001</v>
      </c>
      <c r="CL147" s="5">
        <v>-0.70699999999999996</v>
      </c>
      <c r="CM147" s="5">
        <v>12</v>
      </c>
      <c r="CN147" s="5">
        <v>-0.58499999999999996</v>
      </c>
      <c r="CO147" s="5">
        <v>0.245</v>
      </c>
      <c r="CP147" s="5">
        <v>-4.641</v>
      </c>
      <c r="CQ147" s="21">
        <f t="shared" si="193"/>
        <v>8.1632653061224483E-2</v>
      </c>
      <c r="CR147" s="25">
        <f t="shared" si="194"/>
        <v>0.90186915887850472</v>
      </c>
      <c r="CS147" s="22">
        <f t="shared" si="195"/>
        <v>910.03242418462708</v>
      </c>
      <c r="CT147" s="21">
        <f t="shared" si="196"/>
        <v>-1.6498188060270799E-2</v>
      </c>
      <c r="CU147" s="26">
        <f t="shared" si="197"/>
        <v>2.104709287029729</v>
      </c>
      <c r="CV147" s="27">
        <f t="shared" si="198"/>
        <v>2.7624309392265194</v>
      </c>
      <c r="CW147" s="27">
        <f t="shared" si="199"/>
        <v>25.78268876611418</v>
      </c>
      <c r="CX147" s="27">
        <f t="shared" si="200"/>
        <v>28.150486714022627</v>
      </c>
      <c r="CY147" s="27">
        <f t="shared" si="201"/>
        <v>53.80163114969745</v>
      </c>
      <c r="CZ147" s="27">
        <f t="shared" si="202"/>
        <v>56.564062088923968</v>
      </c>
      <c r="DA147" s="28">
        <f t="shared" si="203"/>
        <v>-2.7624309392265189</v>
      </c>
      <c r="DB147" s="5">
        <v>16</v>
      </c>
      <c r="DC147" s="5">
        <v>21</v>
      </c>
      <c r="DD147" s="22">
        <v>180</v>
      </c>
      <c r="DE147" s="22">
        <v>193</v>
      </c>
      <c r="DF147" s="22">
        <v>97</v>
      </c>
      <c r="DG147" s="22">
        <v>94</v>
      </c>
      <c r="DH147" s="22">
        <v>122</v>
      </c>
      <c r="DI147" s="22">
        <v>116</v>
      </c>
      <c r="DJ147" s="29">
        <f t="shared" si="204"/>
        <v>0.93084178804620876</v>
      </c>
      <c r="DK147" s="27">
        <f t="shared" si="205"/>
        <v>2.3216626099981279</v>
      </c>
      <c r="DL147" s="27">
        <f t="shared" si="206"/>
        <v>2.8459090058041565</v>
      </c>
      <c r="DM147" s="27">
        <f t="shared" si="207"/>
        <v>27.410597266429509</v>
      </c>
      <c r="DN147" s="27">
        <f t="shared" si="208"/>
        <v>28.346751544654563</v>
      </c>
      <c r="DO147" s="27">
        <f t="shared" si="209"/>
        <v>51.413592960119828</v>
      </c>
      <c r="DP147" s="27">
        <f t="shared" si="210"/>
        <v>54.034824939149978</v>
      </c>
      <c r="DQ147" s="30">
        <f t="shared" si="211"/>
        <v>-0.14119896019636968</v>
      </c>
      <c r="DR147" s="5">
        <v>62</v>
      </c>
      <c r="DS147" s="5">
        <v>76</v>
      </c>
      <c r="DT147" s="5">
        <v>670</v>
      </c>
      <c r="DU147" s="5">
        <v>681</v>
      </c>
      <c r="DV147" s="5">
        <v>280</v>
      </c>
      <c r="DW147" s="5">
        <v>315</v>
      </c>
      <c r="DX147" s="5">
        <v>371</v>
      </c>
      <c r="DY147" s="5">
        <v>361</v>
      </c>
      <c r="DZ147" s="22">
        <v>9</v>
      </c>
      <c r="EA147" s="22">
        <v>2</v>
      </c>
      <c r="EB147" s="22">
        <f t="shared" si="212"/>
        <v>-7</v>
      </c>
      <c r="EC147" s="26">
        <f t="shared" si="213"/>
        <v>1.1824385971315776</v>
      </c>
      <c r="ED147" s="27">
        <f t="shared" si="214"/>
        <v>0.26276413269590615</v>
      </c>
      <c r="EE147" s="27">
        <f t="shared" si="215"/>
        <v>-0.91967446443567147</v>
      </c>
      <c r="EF147" s="6">
        <v>2.4333333333000002</v>
      </c>
      <c r="EG147" s="6">
        <f t="shared" si="216"/>
        <v>5.7936507935714289E-2</v>
      </c>
      <c r="EH147" s="5">
        <v>0.06</v>
      </c>
      <c r="EI147" s="5">
        <v>5</v>
      </c>
      <c r="EJ147" s="21">
        <f t="shared" si="217"/>
        <v>1.1857707509881424E-2</v>
      </c>
      <c r="EK147" s="1">
        <v>0</v>
      </c>
      <c r="EL147" s="22">
        <v>0</v>
      </c>
      <c r="EM147" s="22">
        <v>0</v>
      </c>
      <c r="EN147" s="1">
        <v>0</v>
      </c>
      <c r="EO147" s="3">
        <f t="shared" si="218"/>
        <v>0</v>
      </c>
      <c r="EP147" s="6">
        <f t="shared" si="219"/>
        <v>0</v>
      </c>
      <c r="EQ147" s="3">
        <f t="shared" si="220"/>
        <v>0</v>
      </c>
      <c r="ER147" s="20">
        <f t="shared" si="221"/>
        <v>0</v>
      </c>
      <c r="ES147" s="20">
        <f t="shared" si="222"/>
        <v>0</v>
      </c>
      <c r="ET147" s="20">
        <f t="shared" si="223"/>
        <v>0</v>
      </c>
      <c r="EU147" s="3" t="str">
        <f t="shared" si="224"/>
        <v xml:space="preserve"> </v>
      </c>
      <c r="EV147" s="1">
        <v>0</v>
      </c>
      <c r="EW147" s="1">
        <v>0</v>
      </c>
      <c r="EX147" s="20" t="str">
        <f t="shared" si="225"/>
        <v xml:space="preserve"> </v>
      </c>
      <c r="EY147" s="5">
        <v>0</v>
      </c>
      <c r="EZ147" s="5">
        <v>0</v>
      </c>
      <c r="FA147" s="22">
        <v>1</v>
      </c>
      <c r="FB147" s="22">
        <v>0</v>
      </c>
      <c r="FC147" s="22">
        <v>1</v>
      </c>
      <c r="FD147" s="22">
        <v>1</v>
      </c>
      <c r="FE147" s="22">
        <v>0</v>
      </c>
      <c r="FF147" s="22">
        <v>0</v>
      </c>
      <c r="FG147" s="22">
        <v>0</v>
      </c>
      <c r="FH147" s="22">
        <v>0</v>
      </c>
      <c r="FI147" s="6">
        <v>51.566666666700002</v>
      </c>
      <c r="FJ147" s="6">
        <f t="shared" si="226"/>
        <v>1.2277777777785714</v>
      </c>
      <c r="FK147" s="5">
        <v>1.2</v>
      </c>
      <c r="FL147" s="5">
        <v>3.47</v>
      </c>
      <c r="FM147" s="21">
        <f t="shared" si="227"/>
        <v>0.2569593147751606</v>
      </c>
      <c r="FN147" s="1">
        <v>1</v>
      </c>
      <c r="FO147" s="22">
        <v>0</v>
      </c>
      <c r="FP147" s="22">
        <v>0</v>
      </c>
      <c r="FQ147" s="1">
        <v>0</v>
      </c>
      <c r="FR147" s="1">
        <f t="shared" si="228"/>
        <v>1</v>
      </c>
      <c r="FS147" s="3">
        <f t="shared" si="229"/>
        <v>0</v>
      </c>
      <c r="FT147" s="3">
        <f t="shared" si="230"/>
        <v>13</v>
      </c>
      <c r="FU147" s="1">
        <v>4</v>
      </c>
      <c r="FV147" s="1">
        <v>9</v>
      </c>
      <c r="FW147" s="20">
        <f t="shared" si="231"/>
        <v>0.30769230769230771</v>
      </c>
      <c r="FX147" s="5">
        <v>1</v>
      </c>
      <c r="FY147" s="5">
        <v>5</v>
      </c>
      <c r="FZ147" s="22">
        <v>4</v>
      </c>
      <c r="GA147" s="22">
        <v>32</v>
      </c>
      <c r="GB147" s="22">
        <v>4</v>
      </c>
      <c r="GC147" s="22">
        <v>14</v>
      </c>
      <c r="GD147" s="22">
        <v>18</v>
      </c>
      <c r="GE147" s="22">
        <v>1</v>
      </c>
      <c r="GF147" s="22">
        <v>0</v>
      </c>
      <c r="GG147" s="22">
        <v>0</v>
      </c>
      <c r="GH147" s="1">
        <v>17</v>
      </c>
      <c r="GI147" s="1">
        <v>0</v>
      </c>
      <c r="GJ147" s="1">
        <v>26</v>
      </c>
      <c r="GK147" s="1">
        <v>5</v>
      </c>
      <c r="GN147" s="31" t="str">
        <f t="shared" si="232"/>
        <v xml:space="preserve"> </v>
      </c>
      <c r="GP147" s="1">
        <v>0</v>
      </c>
      <c r="GQ147" s="1">
        <v>0</v>
      </c>
      <c r="GR147" s="1">
        <v>1</v>
      </c>
      <c r="GS147" s="1">
        <v>0</v>
      </c>
      <c r="GT147" s="1">
        <v>0</v>
      </c>
      <c r="GU147" s="1">
        <v>0</v>
      </c>
      <c r="GV147" s="32" t="str">
        <f t="shared" si="233"/>
        <v xml:space="preserve"> </v>
      </c>
      <c r="GW147" s="9">
        <f t="shared" si="234"/>
        <v>1</v>
      </c>
      <c r="GX147" s="10">
        <v>0.60000000000000009</v>
      </c>
      <c r="GY147" s="10">
        <v>0.4</v>
      </c>
      <c r="GZ147" s="10">
        <v>1</v>
      </c>
      <c r="HA147" s="29">
        <f t="shared" si="235"/>
        <v>2.3809523809523808E-2</v>
      </c>
      <c r="HB147" s="29">
        <f t="shared" si="236"/>
        <v>0.1174896380666504</v>
      </c>
      <c r="HC147">
        <v>9.1999999999999993</v>
      </c>
      <c r="HD147">
        <v>11.1</v>
      </c>
      <c r="HE147">
        <v>-0.60000000000000009</v>
      </c>
      <c r="HF147">
        <v>1</v>
      </c>
      <c r="HG147">
        <v>1.3</v>
      </c>
      <c r="HH147">
        <v>0</v>
      </c>
      <c r="HI147">
        <v>2.2999999999999998</v>
      </c>
      <c r="HJ147" s="11">
        <f t="shared" si="237"/>
        <v>5.4761904761904755E-2</v>
      </c>
      <c r="HK147" s="11">
        <f t="shared" si="238"/>
        <v>0.27022616755329593</v>
      </c>
      <c r="HL147">
        <v>99</v>
      </c>
      <c r="HM147">
        <v>0</v>
      </c>
      <c r="HN147">
        <v>0</v>
      </c>
      <c r="HQ147" s="33">
        <v>1250000</v>
      </c>
      <c r="HR147" s="33">
        <v>0</v>
      </c>
      <c r="HS147" s="30">
        <f t="shared" si="239"/>
        <v>0.98292682926829245</v>
      </c>
    </row>
    <row r="148" spans="1:228" x14ac:dyDescent="0.2">
      <c r="A148" s="1">
        <v>89</v>
      </c>
      <c r="B148" s="2" t="s">
        <v>993</v>
      </c>
      <c r="C148" s="2" t="s">
        <v>994</v>
      </c>
      <c r="D148" s="2" t="s">
        <v>257</v>
      </c>
      <c r="E148" s="2" t="s">
        <v>240</v>
      </c>
      <c r="F148" s="2">
        <v>68</v>
      </c>
      <c r="G148" s="2">
        <v>179</v>
      </c>
      <c r="H148" s="2" t="s">
        <v>231</v>
      </c>
      <c r="I148" s="2" t="s">
        <v>258</v>
      </c>
      <c r="J148" s="3">
        <v>24</v>
      </c>
      <c r="K148" s="5" t="s">
        <v>995</v>
      </c>
      <c r="L148" s="5" t="s">
        <v>996</v>
      </c>
      <c r="M148" s="5" t="s">
        <v>997</v>
      </c>
      <c r="N148" s="5" t="s">
        <v>278</v>
      </c>
      <c r="O148" s="2" t="s">
        <v>998</v>
      </c>
      <c r="P148" s="2" t="s">
        <v>415</v>
      </c>
      <c r="Q148" s="1">
        <v>47</v>
      </c>
      <c r="R148" s="1">
        <v>11</v>
      </c>
      <c r="S148" s="1">
        <v>18</v>
      </c>
      <c r="T148" s="1">
        <v>29</v>
      </c>
      <c r="U148" s="1">
        <v>3</v>
      </c>
      <c r="V148" s="1">
        <v>67</v>
      </c>
      <c r="W148" s="20">
        <f t="shared" si="161"/>
        <v>0.16417910447761194</v>
      </c>
      <c r="X148" s="6">
        <v>656.76666666669996</v>
      </c>
      <c r="Y148" s="6">
        <f t="shared" si="162"/>
        <v>13.973758865248936</v>
      </c>
      <c r="Z148" s="1">
        <v>885</v>
      </c>
      <c r="AA148" s="6">
        <f t="shared" si="163"/>
        <v>18.829787234042552</v>
      </c>
      <c r="AB148" s="8">
        <f t="shared" si="164"/>
        <v>0.74210922787197731</v>
      </c>
      <c r="AC148" s="3">
        <f t="shared" si="165"/>
        <v>85.41935483870968</v>
      </c>
      <c r="AD148" s="8">
        <f t="shared" si="166"/>
        <v>7.8036257782911038</v>
      </c>
      <c r="AE148" s="20">
        <f t="shared" si="167"/>
        <v>0.29729729729729731</v>
      </c>
      <c r="AF148" s="20">
        <f t="shared" si="168"/>
        <v>0.48648648648648651</v>
      </c>
      <c r="AG148" s="20">
        <f t="shared" si="169"/>
        <v>0.78378378378378377</v>
      </c>
      <c r="AH148" s="3">
        <f t="shared" si="170"/>
        <v>15</v>
      </c>
      <c r="AI148" s="3">
        <f t="shared" si="171"/>
        <v>4</v>
      </c>
      <c r="AJ148" s="3">
        <f t="shared" si="172"/>
        <v>11</v>
      </c>
      <c r="AK148" s="20">
        <f t="shared" si="173"/>
        <v>0.26666666666666666</v>
      </c>
      <c r="AL148" s="6">
        <v>0.5</v>
      </c>
      <c r="AM148" s="1">
        <v>39</v>
      </c>
      <c r="AN148" s="1">
        <v>9</v>
      </c>
      <c r="AO148" s="1">
        <v>14</v>
      </c>
      <c r="AP148" s="1">
        <v>20</v>
      </c>
      <c r="AQ148" s="1">
        <v>10</v>
      </c>
      <c r="AR148" s="6">
        <f t="shared" si="174"/>
        <v>3.562909201644239</v>
      </c>
      <c r="AS148" s="6">
        <f t="shared" si="175"/>
        <v>0.82220981576405516</v>
      </c>
      <c r="AT148" s="6">
        <f t="shared" si="176"/>
        <v>1.278993046744086</v>
      </c>
      <c r="AU148" s="6">
        <f t="shared" si="177"/>
        <v>1.8271329239201226</v>
      </c>
      <c r="AV148" s="6">
        <f t="shared" si="178"/>
        <v>0.9135664619600613</v>
      </c>
      <c r="AW148" s="1">
        <v>20</v>
      </c>
      <c r="AX148" s="1">
        <v>10</v>
      </c>
      <c r="AY148" s="1">
        <v>0</v>
      </c>
      <c r="AZ148" s="1">
        <v>0</v>
      </c>
      <c r="BA148" s="1">
        <v>0</v>
      </c>
      <c r="BB148" s="1">
        <v>0</v>
      </c>
      <c r="BC148" s="7">
        <f t="shared" si="240"/>
        <v>13.192397222222301</v>
      </c>
      <c r="BD148" s="6">
        <v>559.4</v>
      </c>
      <c r="BE148" s="6">
        <f t="shared" si="179"/>
        <v>11.902127659574468</v>
      </c>
      <c r="BF148" s="5">
        <v>11.73</v>
      </c>
      <c r="BG148" s="5">
        <v>35.9</v>
      </c>
      <c r="BH148" s="21">
        <f t="shared" si="180"/>
        <v>0.24627335712786064</v>
      </c>
      <c r="BI148" s="1">
        <v>10</v>
      </c>
      <c r="BJ148" s="22">
        <v>7</v>
      </c>
      <c r="BK148" s="22">
        <v>7</v>
      </c>
      <c r="BL148" s="1">
        <v>15</v>
      </c>
      <c r="BM148" s="1">
        <f t="shared" si="181"/>
        <v>25</v>
      </c>
      <c r="BN148" s="8">
        <f t="shared" si="182"/>
        <v>2.6814444047193424</v>
      </c>
      <c r="BO148" s="3">
        <f t="shared" si="183"/>
        <v>68.41935483870968</v>
      </c>
      <c r="BP148" s="20">
        <f t="shared" si="184"/>
        <v>0.32258064516129031</v>
      </c>
      <c r="BQ148" s="20">
        <f t="shared" si="185"/>
        <v>0.4838709677419355</v>
      </c>
      <c r="BR148" s="20">
        <f t="shared" si="186"/>
        <v>0.80645161290322576</v>
      </c>
      <c r="BS148" s="3">
        <f t="shared" si="187"/>
        <v>11</v>
      </c>
      <c r="BT148" s="1">
        <v>3</v>
      </c>
      <c r="BU148" s="1">
        <v>8</v>
      </c>
      <c r="BV148" s="20">
        <f t="shared" si="188"/>
        <v>0.27272727272727271</v>
      </c>
      <c r="BW148" s="5">
        <v>86</v>
      </c>
      <c r="BX148" s="5">
        <v>102</v>
      </c>
      <c r="BY148" s="21">
        <f t="shared" si="189"/>
        <v>0.37301587301587302</v>
      </c>
      <c r="BZ148" s="5">
        <v>71</v>
      </c>
      <c r="CA148" s="5">
        <v>67</v>
      </c>
      <c r="CB148" s="23">
        <f t="shared" si="190"/>
        <v>0.27380952380952384</v>
      </c>
      <c r="CC148" s="5">
        <v>81</v>
      </c>
      <c r="CD148" s="5">
        <v>97</v>
      </c>
      <c r="CE148" s="23">
        <f t="shared" si="191"/>
        <v>0.3531746031746032</v>
      </c>
      <c r="CF148" s="23">
        <f t="shared" si="192"/>
        <v>0.57668711656441718</v>
      </c>
      <c r="CG148" s="24">
        <v>10</v>
      </c>
      <c r="CH148" s="5">
        <v>211</v>
      </c>
      <c r="CI148" s="5">
        <v>179</v>
      </c>
      <c r="CJ148" s="5">
        <v>190</v>
      </c>
      <c r="CK148">
        <v>15.554484779999999</v>
      </c>
      <c r="CL148" s="5">
        <v>0.17599999999999999</v>
      </c>
      <c r="CM148" s="5">
        <v>9</v>
      </c>
      <c r="CN148" s="5">
        <v>-0.122</v>
      </c>
      <c r="CO148" s="5">
        <v>0.69200000000000006</v>
      </c>
      <c r="CP148" s="5">
        <v>-1.258</v>
      </c>
      <c r="CQ148" s="21">
        <f t="shared" si="193"/>
        <v>0.10231023102310231</v>
      </c>
      <c r="CR148" s="25">
        <f t="shared" si="194"/>
        <v>0.8925925925925926</v>
      </c>
      <c r="CS148" s="22">
        <f t="shared" si="195"/>
        <v>902.82361569490286</v>
      </c>
      <c r="CT148" s="21">
        <f t="shared" si="196"/>
        <v>-5.0971763843050827E-3</v>
      </c>
      <c r="CU148" s="26">
        <f t="shared" si="197"/>
        <v>3.3737824454481142</v>
      </c>
      <c r="CV148" s="27">
        <f t="shared" si="198"/>
        <v>3.1561190618708164</v>
      </c>
      <c r="CW148" s="27">
        <f t="shared" si="199"/>
        <v>32.976002611960602</v>
      </c>
      <c r="CX148" s="27">
        <f t="shared" si="200"/>
        <v>29.384556782935189</v>
      </c>
      <c r="CY148" s="27">
        <f t="shared" si="201"/>
        <v>56.810143113674698</v>
      </c>
      <c r="CZ148" s="27">
        <f t="shared" si="202"/>
        <v>57.027806497251994</v>
      </c>
      <c r="DA148" s="28">
        <f t="shared" si="203"/>
        <v>-0.21766338357729609</v>
      </c>
      <c r="DB148" s="5">
        <v>31</v>
      </c>
      <c r="DC148" s="5">
        <v>29</v>
      </c>
      <c r="DD148" s="22">
        <v>272</v>
      </c>
      <c r="DE148" s="22">
        <v>241</v>
      </c>
      <c r="DF148" s="22">
        <v>92</v>
      </c>
      <c r="DG148" s="22">
        <v>122</v>
      </c>
      <c r="DH148" s="22">
        <v>132</v>
      </c>
      <c r="DI148" s="22">
        <v>127</v>
      </c>
      <c r="DJ148" s="29">
        <f t="shared" si="204"/>
        <v>-1.012154181123309</v>
      </c>
      <c r="DK148" s="27">
        <f t="shared" si="205"/>
        <v>2.5958632134178865</v>
      </c>
      <c r="DL148" s="27">
        <f t="shared" si="206"/>
        <v>2.1691459728560423</v>
      </c>
      <c r="DM148" s="27">
        <f t="shared" si="207"/>
        <v>28.483375807503112</v>
      </c>
      <c r="DN148" s="27">
        <f t="shared" si="208"/>
        <v>27.665501096426244</v>
      </c>
      <c r="DO148" s="27">
        <f t="shared" si="209"/>
        <v>51.88170449831091</v>
      </c>
      <c r="DP148" s="27">
        <f t="shared" si="210"/>
        <v>51.88170449831091</v>
      </c>
      <c r="DQ148" s="30">
        <f t="shared" si="211"/>
        <v>-0.21766338357729609</v>
      </c>
      <c r="DR148" s="5">
        <v>73</v>
      </c>
      <c r="DS148" s="5">
        <v>61</v>
      </c>
      <c r="DT148" s="5">
        <v>728</v>
      </c>
      <c r="DU148" s="5">
        <v>717</v>
      </c>
      <c r="DV148" s="5">
        <v>309</v>
      </c>
      <c r="DW148" s="5">
        <v>318</v>
      </c>
      <c r="DX148" s="5">
        <v>363</v>
      </c>
      <c r="DY148" s="5">
        <v>349</v>
      </c>
      <c r="DZ148" s="22">
        <v>9</v>
      </c>
      <c r="EA148" s="22">
        <v>23</v>
      </c>
      <c r="EB148" s="22">
        <f t="shared" si="212"/>
        <v>14</v>
      </c>
      <c r="EC148" s="26">
        <f t="shared" si="213"/>
        <v>0.96531998569896327</v>
      </c>
      <c r="ED148" s="27">
        <f t="shared" si="214"/>
        <v>2.4669288523417947</v>
      </c>
      <c r="EE148" s="27">
        <f t="shared" si="215"/>
        <v>1.5016088666428316</v>
      </c>
      <c r="EF148" s="6">
        <v>95.316666666700002</v>
      </c>
      <c r="EG148" s="6">
        <f t="shared" si="216"/>
        <v>2.0280141843978723</v>
      </c>
      <c r="EH148" s="5">
        <v>2</v>
      </c>
      <c r="EI148" s="5">
        <v>4.1100000000000003</v>
      </c>
      <c r="EJ148" s="21">
        <f t="shared" si="217"/>
        <v>0.32733224222585922</v>
      </c>
      <c r="EK148" s="1">
        <v>1</v>
      </c>
      <c r="EL148" s="22">
        <v>2</v>
      </c>
      <c r="EM148" s="22">
        <v>2</v>
      </c>
      <c r="EN148" s="1">
        <v>3</v>
      </c>
      <c r="EO148" s="3">
        <f t="shared" si="218"/>
        <v>4</v>
      </c>
      <c r="EP148" s="6">
        <f t="shared" si="219"/>
        <v>2.5179227137602664</v>
      </c>
      <c r="EQ148" s="3">
        <f t="shared" si="220"/>
        <v>17</v>
      </c>
      <c r="ER148" s="20">
        <f t="shared" si="221"/>
        <v>0.16666666666666666</v>
      </c>
      <c r="ES148" s="20">
        <f t="shared" si="222"/>
        <v>0.5</v>
      </c>
      <c r="ET148" s="20">
        <f t="shared" si="223"/>
        <v>0.66666666666666663</v>
      </c>
      <c r="EU148" s="3">
        <f t="shared" si="224"/>
        <v>4</v>
      </c>
      <c r="EV148" s="1">
        <v>1</v>
      </c>
      <c r="EW148" s="1">
        <v>3</v>
      </c>
      <c r="EX148" s="20">
        <f t="shared" si="225"/>
        <v>0.25</v>
      </c>
      <c r="EY148" s="5">
        <v>6</v>
      </c>
      <c r="EZ148" s="5">
        <v>1</v>
      </c>
      <c r="FA148" s="22">
        <v>45</v>
      </c>
      <c r="FB148" s="22">
        <v>8</v>
      </c>
      <c r="FC148" s="22">
        <v>24</v>
      </c>
      <c r="FD148" s="22">
        <v>4</v>
      </c>
      <c r="FE148" s="22">
        <v>2</v>
      </c>
      <c r="FF148" s="22">
        <v>39</v>
      </c>
      <c r="FG148" s="22">
        <v>0</v>
      </c>
      <c r="FH148" s="22">
        <v>0</v>
      </c>
      <c r="FI148" s="6">
        <v>2.0499999999999998</v>
      </c>
      <c r="FJ148" s="6">
        <f t="shared" si="226"/>
        <v>4.3617021276595738E-2</v>
      </c>
      <c r="FK148" s="5">
        <v>0.04</v>
      </c>
      <c r="FL148" s="5">
        <v>4.76</v>
      </c>
      <c r="FM148" s="21">
        <f t="shared" si="227"/>
        <v>8.3333333333333332E-3</v>
      </c>
      <c r="FN148" s="1">
        <v>0</v>
      </c>
      <c r="FO148" s="22">
        <v>0</v>
      </c>
      <c r="FP148" s="22">
        <v>0</v>
      </c>
      <c r="FQ148" s="1">
        <v>0</v>
      </c>
      <c r="FR148" s="1">
        <f t="shared" si="228"/>
        <v>0</v>
      </c>
      <c r="FS148" s="3">
        <f t="shared" si="229"/>
        <v>0</v>
      </c>
      <c r="FT148" s="3" t="str">
        <f t="shared" si="230"/>
        <v xml:space="preserve"> </v>
      </c>
      <c r="FU148" s="1">
        <v>0</v>
      </c>
      <c r="FV148" s="1">
        <v>0</v>
      </c>
      <c r="FW148" s="20" t="str">
        <f t="shared" si="231"/>
        <v xml:space="preserve"> </v>
      </c>
      <c r="FX148" s="5">
        <v>0</v>
      </c>
      <c r="FY148" s="5">
        <v>1</v>
      </c>
      <c r="FZ148" s="22">
        <v>0</v>
      </c>
      <c r="GA148" s="22">
        <v>5</v>
      </c>
      <c r="GB148" s="22">
        <v>0</v>
      </c>
      <c r="GC148" s="22">
        <v>1</v>
      </c>
      <c r="GD148" s="22">
        <v>1</v>
      </c>
      <c r="GE148" s="22">
        <v>0</v>
      </c>
      <c r="GF148" s="22">
        <v>0</v>
      </c>
      <c r="GG148" s="22">
        <v>0</v>
      </c>
      <c r="GH148" s="1">
        <v>38</v>
      </c>
      <c r="GI148" s="1">
        <v>5</v>
      </c>
      <c r="GJ148" s="1">
        <v>31</v>
      </c>
      <c r="GK148" s="1">
        <v>1</v>
      </c>
      <c r="GN148" s="31" t="str">
        <f t="shared" si="232"/>
        <v xml:space="preserve"> </v>
      </c>
      <c r="GP148" s="1">
        <v>2</v>
      </c>
      <c r="GQ148" s="1">
        <v>0</v>
      </c>
      <c r="GR148" s="1">
        <v>3</v>
      </c>
      <c r="GS148" s="1">
        <v>0</v>
      </c>
      <c r="GT148" s="1">
        <v>0</v>
      </c>
      <c r="GU148" s="1">
        <v>0</v>
      </c>
      <c r="GV148" s="32" t="str">
        <f t="shared" si="233"/>
        <v xml:space="preserve"> </v>
      </c>
      <c r="GW148" s="9">
        <f t="shared" si="234"/>
        <v>3</v>
      </c>
      <c r="GX148" s="10">
        <v>2.5</v>
      </c>
      <c r="GY148" s="10">
        <v>0.7</v>
      </c>
      <c r="GZ148" s="10">
        <v>3.3</v>
      </c>
      <c r="HA148" s="29">
        <f t="shared" si="235"/>
        <v>7.0212765957446799E-2</v>
      </c>
      <c r="HB148" s="29">
        <f t="shared" si="236"/>
        <v>0.30147693244682022</v>
      </c>
      <c r="HC148">
        <v>16.2</v>
      </c>
      <c r="HD148">
        <v>14.8</v>
      </c>
      <c r="HE148">
        <v>2.7</v>
      </c>
      <c r="HF148">
        <v>4.4000000000000004</v>
      </c>
      <c r="HG148">
        <v>1.1000000000000001</v>
      </c>
      <c r="HH148">
        <v>0</v>
      </c>
      <c r="HI148">
        <v>5.5</v>
      </c>
      <c r="HJ148" s="11">
        <f t="shared" si="237"/>
        <v>0.11702127659574468</v>
      </c>
      <c r="HK148" s="11">
        <f t="shared" si="238"/>
        <v>0.50246155407803372</v>
      </c>
      <c r="HL148">
        <v>99</v>
      </c>
      <c r="HM148">
        <v>0</v>
      </c>
      <c r="HN148">
        <v>0</v>
      </c>
      <c r="HQ148" s="33">
        <v>817500</v>
      </c>
      <c r="HR148" s="33">
        <v>215000</v>
      </c>
      <c r="HS148" s="30">
        <f t="shared" si="239"/>
        <v>4.9424390243902439</v>
      </c>
    </row>
    <row r="149" spans="1:228" x14ac:dyDescent="0.2">
      <c r="A149" s="1">
        <v>22</v>
      </c>
      <c r="B149" s="2" t="s">
        <v>999</v>
      </c>
      <c r="C149" s="2" t="s">
        <v>1000</v>
      </c>
      <c r="D149" s="2" t="s">
        <v>229</v>
      </c>
      <c r="E149" s="2" t="s">
        <v>230</v>
      </c>
      <c r="F149" s="2">
        <v>72</v>
      </c>
      <c r="G149" s="2">
        <v>189</v>
      </c>
      <c r="H149" s="2" t="s">
        <v>249</v>
      </c>
      <c r="J149" s="3">
        <v>27</v>
      </c>
      <c r="K149" s="5" t="s">
        <v>1001</v>
      </c>
      <c r="L149" s="5" t="s">
        <v>1002</v>
      </c>
      <c r="M149" s="5" t="s">
        <v>975</v>
      </c>
      <c r="N149" s="5" t="s">
        <v>278</v>
      </c>
      <c r="O149" s="2" t="s">
        <v>278</v>
      </c>
      <c r="P149" s="2" t="s">
        <v>254</v>
      </c>
      <c r="Q149" s="1">
        <v>48</v>
      </c>
      <c r="R149" s="1">
        <v>4</v>
      </c>
      <c r="S149" s="1">
        <v>8</v>
      </c>
      <c r="T149" s="1">
        <v>12</v>
      </c>
      <c r="U149" s="1">
        <v>3</v>
      </c>
      <c r="V149" s="1">
        <v>73</v>
      </c>
      <c r="W149" s="20">
        <f t="shared" si="161"/>
        <v>5.4794520547945202E-2</v>
      </c>
      <c r="X149" s="6">
        <v>632.36666666669998</v>
      </c>
      <c r="Y149" s="6">
        <f t="shared" si="162"/>
        <v>13.17430555555625</v>
      </c>
      <c r="Z149" s="1">
        <v>885</v>
      </c>
      <c r="AA149" s="6">
        <f t="shared" si="163"/>
        <v>18.4375</v>
      </c>
      <c r="AB149" s="8">
        <f t="shared" si="164"/>
        <v>0.71453860640305078</v>
      </c>
      <c r="AC149" s="3">
        <f t="shared" si="165"/>
        <v>71.058823529411754</v>
      </c>
      <c r="AD149" s="8">
        <f t="shared" si="166"/>
        <v>6.7421792395200262</v>
      </c>
      <c r="AE149" s="20">
        <f t="shared" si="167"/>
        <v>0.22222222222222221</v>
      </c>
      <c r="AF149" s="20">
        <f t="shared" si="168"/>
        <v>0.44444444444444442</v>
      </c>
      <c r="AG149" s="20">
        <f t="shared" si="169"/>
        <v>0.66666666666666663</v>
      </c>
      <c r="AH149" s="3">
        <f t="shared" si="170"/>
        <v>21</v>
      </c>
      <c r="AI149" s="3">
        <f t="shared" si="171"/>
        <v>8</v>
      </c>
      <c r="AJ149" s="3">
        <f t="shared" si="172"/>
        <v>13</v>
      </c>
      <c r="AK149" s="20">
        <f t="shared" si="173"/>
        <v>0.38095238095238093</v>
      </c>
      <c r="AL149" s="6">
        <v>0.7</v>
      </c>
      <c r="AM149" s="1">
        <v>12</v>
      </c>
      <c r="AN149" s="1">
        <v>32</v>
      </c>
      <c r="AO149" s="1">
        <v>30</v>
      </c>
      <c r="AP149" s="1">
        <v>14</v>
      </c>
      <c r="AQ149" s="1">
        <v>27</v>
      </c>
      <c r="AR149" s="6">
        <f t="shared" si="174"/>
        <v>1.1385799377997396</v>
      </c>
      <c r="AS149" s="6">
        <f t="shared" si="175"/>
        <v>3.0362131674659727</v>
      </c>
      <c r="AT149" s="6">
        <f t="shared" si="176"/>
        <v>2.8464498444993493</v>
      </c>
      <c r="AU149" s="6">
        <f t="shared" si="177"/>
        <v>1.328343260766363</v>
      </c>
      <c r="AV149" s="6">
        <f t="shared" si="178"/>
        <v>2.5618048600494143</v>
      </c>
      <c r="AW149" s="1">
        <v>34</v>
      </c>
      <c r="AX149" s="1">
        <v>17</v>
      </c>
      <c r="AY149" s="1">
        <v>0</v>
      </c>
      <c r="AZ149" s="1">
        <v>0</v>
      </c>
      <c r="BA149" s="1">
        <v>0</v>
      </c>
      <c r="BB149" s="1">
        <v>0</v>
      </c>
      <c r="BC149" s="7">
        <f t="shared" si="240"/>
        <v>-4.1850055555554668</v>
      </c>
      <c r="BD149" s="6">
        <v>528.81666666670003</v>
      </c>
      <c r="BE149" s="6">
        <f t="shared" si="179"/>
        <v>11.017013888889585</v>
      </c>
      <c r="BF149" s="5">
        <v>10.83</v>
      </c>
      <c r="BG149" s="5">
        <v>37.08</v>
      </c>
      <c r="BH149" s="21">
        <f t="shared" si="180"/>
        <v>0.22604884157795868</v>
      </c>
      <c r="BI149" s="1">
        <v>4</v>
      </c>
      <c r="BJ149" s="22">
        <v>4</v>
      </c>
      <c r="BK149" s="22">
        <v>4</v>
      </c>
      <c r="BL149" s="1">
        <v>8</v>
      </c>
      <c r="BM149" s="1">
        <f t="shared" si="181"/>
        <v>12</v>
      </c>
      <c r="BN149" s="8">
        <f t="shared" si="182"/>
        <v>1.3615304610922903</v>
      </c>
      <c r="BO149" s="3">
        <f t="shared" si="183"/>
        <v>71.058823529411754</v>
      </c>
      <c r="BP149" s="20">
        <f t="shared" si="184"/>
        <v>0.23529411764705882</v>
      </c>
      <c r="BQ149" s="20">
        <f t="shared" si="185"/>
        <v>0.47058823529411764</v>
      </c>
      <c r="BR149" s="20">
        <f t="shared" si="186"/>
        <v>0.70588235294117641</v>
      </c>
      <c r="BS149" s="3">
        <f t="shared" si="187"/>
        <v>12</v>
      </c>
      <c r="BT149" s="1">
        <v>5</v>
      </c>
      <c r="BU149" s="1">
        <v>7</v>
      </c>
      <c r="BV149" s="20">
        <f t="shared" si="188"/>
        <v>0.41666666666666669</v>
      </c>
      <c r="BW149" s="5">
        <v>70</v>
      </c>
      <c r="BX149" s="5">
        <v>79</v>
      </c>
      <c r="BY149" s="21">
        <f t="shared" si="189"/>
        <v>0.34018264840182649</v>
      </c>
      <c r="BZ149" s="5">
        <v>65</v>
      </c>
      <c r="CA149" s="5">
        <v>69</v>
      </c>
      <c r="CB149" s="23">
        <f t="shared" si="190"/>
        <v>0.30593607305936071</v>
      </c>
      <c r="CC149" s="5">
        <v>83</v>
      </c>
      <c r="CD149" s="5">
        <v>72</v>
      </c>
      <c r="CE149" s="23">
        <f t="shared" si="191"/>
        <v>0.35388127853881279</v>
      </c>
      <c r="CF149" s="23">
        <f t="shared" si="192"/>
        <v>0.52650176678445226</v>
      </c>
      <c r="CG149" s="24">
        <v>5</v>
      </c>
      <c r="CH149" s="5">
        <v>201</v>
      </c>
      <c r="CI149" s="5">
        <v>183</v>
      </c>
      <c r="CJ149" s="5">
        <v>154</v>
      </c>
      <c r="CK149">
        <v>15.226387600000001</v>
      </c>
      <c r="CL149" s="5">
        <v>-0.30099999999999999</v>
      </c>
      <c r="CM149" s="5">
        <v>12</v>
      </c>
      <c r="CN149" s="5">
        <v>-1.07</v>
      </c>
      <c r="CO149" s="5">
        <v>-0.14300000000000002</v>
      </c>
      <c r="CP149" s="5">
        <v>8.5809999999999995</v>
      </c>
      <c r="CQ149" s="21">
        <f t="shared" si="193"/>
        <v>5.6291390728476824E-2</v>
      </c>
      <c r="CR149" s="25">
        <f t="shared" si="194"/>
        <v>0.92975206611570249</v>
      </c>
      <c r="CS149" s="22">
        <f t="shared" si="195"/>
        <v>935.38120518855021</v>
      </c>
      <c r="CT149" s="21">
        <f t="shared" si="196"/>
        <v>-1.3956543155820685E-2</v>
      </c>
      <c r="CU149" s="26">
        <f t="shared" si="197"/>
        <v>1.9621421975992612</v>
      </c>
      <c r="CV149" s="27">
        <f t="shared" si="198"/>
        <v>1.9621421975992612</v>
      </c>
      <c r="CW149" s="27">
        <f t="shared" si="199"/>
        <v>34.856879039704523</v>
      </c>
      <c r="CX149" s="27">
        <f t="shared" si="200"/>
        <v>27.931671283471836</v>
      </c>
      <c r="CY149" s="27">
        <f t="shared" si="201"/>
        <v>63.365650969529078</v>
      </c>
      <c r="CZ149" s="27">
        <f t="shared" si="202"/>
        <v>50.438596491228068</v>
      </c>
      <c r="DA149" s="28">
        <f t="shared" si="203"/>
        <v>12.92705447830101</v>
      </c>
      <c r="DB149" s="5">
        <v>17</v>
      </c>
      <c r="DC149" s="5">
        <v>17</v>
      </c>
      <c r="DD149" s="22">
        <v>285</v>
      </c>
      <c r="DE149" s="22">
        <v>225</v>
      </c>
      <c r="DF149" s="22">
        <v>98</v>
      </c>
      <c r="DG149" s="22">
        <v>81</v>
      </c>
      <c r="DH149" s="22">
        <v>114</v>
      </c>
      <c r="DI149" s="22">
        <v>149</v>
      </c>
      <c r="DJ149" s="29">
        <f t="shared" si="204"/>
        <v>2.5500120754741555</v>
      </c>
      <c r="DK149" s="27">
        <f t="shared" si="205"/>
        <v>2.1574973031283711</v>
      </c>
      <c r="DL149" s="27">
        <f t="shared" si="206"/>
        <v>2.0226537216828477</v>
      </c>
      <c r="DM149" s="27">
        <f t="shared" si="207"/>
        <v>31.957928802588999</v>
      </c>
      <c r="DN149" s="27">
        <f t="shared" si="208"/>
        <v>30.508360302049628</v>
      </c>
      <c r="DO149" s="27">
        <f t="shared" si="209"/>
        <v>62.061758360302058</v>
      </c>
      <c r="DP149" s="27">
        <f t="shared" si="210"/>
        <v>54.712783171521039</v>
      </c>
      <c r="DQ149" s="30">
        <f t="shared" si="211"/>
        <v>5.5780792895199909</v>
      </c>
      <c r="DR149" s="5">
        <v>64</v>
      </c>
      <c r="DS149" s="5">
        <v>60</v>
      </c>
      <c r="DT149" s="5">
        <v>884</v>
      </c>
      <c r="DU149" s="5">
        <v>845</v>
      </c>
      <c r="DV149" s="5">
        <v>392</v>
      </c>
      <c r="DW149" s="5">
        <v>329</v>
      </c>
      <c r="DX149" s="5">
        <v>389</v>
      </c>
      <c r="DY149" s="5">
        <v>501</v>
      </c>
      <c r="DZ149" s="22">
        <v>12</v>
      </c>
      <c r="EA149" s="22">
        <v>9</v>
      </c>
      <c r="EB149" s="22">
        <f t="shared" si="212"/>
        <v>-3</v>
      </c>
      <c r="EC149" s="26">
        <f t="shared" si="213"/>
        <v>1.3615304610922903</v>
      </c>
      <c r="ED149" s="27">
        <f t="shared" si="214"/>
        <v>1.0211478458192176</v>
      </c>
      <c r="EE149" s="27">
        <f t="shared" si="215"/>
        <v>-0.34038261527307256</v>
      </c>
      <c r="EF149" s="6">
        <v>1.9666666667000001</v>
      </c>
      <c r="EG149" s="6">
        <f t="shared" si="216"/>
        <v>4.0972222222916667E-2</v>
      </c>
      <c r="EH149" s="5">
        <v>0.04</v>
      </c>
      <c r="EI149" s="5">
        <v>5.07</v>
      </c>
      <c r="EJ149" s="21">
        <f t="shared" si="217"/>
        <v>7.8277886497064575E-3</v>
      </c>
      <c r="EK149" s="1">
        <v>0</v>
      </c>
      <c r="EL149" s="22">
        <v>0</v>
      </c>
      <c r="EM149" s="22">
        <v>0</v>
      </c>
      <c r="EN149" s="1">
        <v>0</v>
      </c>
      <c r="EO149" s="3">
        <f t="shared" si="218"/>
        <v>0</v>
      </c>
      <c r="EP149" s="6">
        <f t="shared" si="219"/>
        <v>0</v>
      </c>
      <c r="EQ149" s="3">
        <f t="shared" si="220"/>
        <v>0</v>
      </c>
      <c r="ER149" s="20">
        <f t="shared" si="221"/>
        <v>0</v>
      </c>
      <c r="ES149" s="20">
        <f t="shared" si="222"/>
        <v>0</v>
      </c>
      <c r="ET149" s="20">
        <f t="shared" si="223"/>
        <v>0</v>
      </c>
      <c r="EU149" s="3">
        <f t="shared" si="224"/>
        <v>1</v>
      </c>
      <c r="EV149" s="1">
        <v>0</v>
      </c>
      <c r="EW149" s="1">
        <v>1</v>
      </c>
      <c r="EX149" s="20">
        <f t="shared" si="225"/>
        <v>0</v>
      </c>
      <c r="EY149" s="5">
        <v>0</v>
      </c>
      <c r="EZ149" s="5">
        <v>0</v>
      </c>
      <c r="FA149" s="22">
        <v>1</v>
      </c>
      <c r="FB149" s="22">
        <v>1</v>
      </c>
      <c r="FC149" s="22">
        <v>1</v>
      </c>
      <c r="FD149" s="22">
        <v>0</v>
      </c>
      <c r="FE149" s="22">
        <v>0</v>
      </c>
      <c r="FF149" s="22">
        <v>0</v>
      </c>
      <c r="FG149" s="22">
        <v>0</v>
      </c>
      <c r="FH149" s="22">
        <v>2</v>
      </c>
      <c r="FI149" s="6">
        <v>101.5833333333</v>
      </c>
      <c r="FJ149" s="6">
        <f t="shared" si="226"/>
        <v>2.1163194444437501</v>
      </c>
      <c r="FK149" s="5">
        <v>2.09</v>
      </c>
      <c r="FL149" s="5">
        <v>3.62</v>
      </c>
      <c r="FM149" s="21">
        <f t="shared" si="227"/>
        <v>0.36602451838879158</v>
      </c>
      <c r="FN149" s="1">
        <v>0</v>
      </c>
      <c r="FO149" s="22">
        <v>0</v>
      </c>
      <c r="FP149" s="22">
        <v>0</v>
      </c>
      <c r="FQ149" s="1">
        <v>0</v>
      </c>
      <c r="FR149" s="1">
        <f t="shared" si="228"/>
        <v>0</v>
      </c>
      <c r="FS149" s="3">
        <f t="shared" si="229"/>
        <v>0</v>
      </c>
      <c r="FT149" s="3">
        <f t="shared" si="230"/>
        <v>8</v>
      </c>
      <c r="FU149" s="1">
        <v>3</v>
      </c>
      <c r="FV149" s="1">
        <v>5</v>
      </c>
      <c r="FW149" s="20">
        <f t="shared" si="231"/>
        <v>0.375</v>
      </c>
      <c r="FX149" s="5">
        <v>1</v>
      </c>
      <c r="FY149" s="5">
        <v>9</v>
      </c>
      <c r="FZ149" s="22">
        <v>11</v>
      </c>
      <c r="GA149" s="22">
        <v>83</v>
      </c>
      <c r="GB149" s="22">
        <v>10</v>
      </c>
      <c r="GC149" s="22">
        <v>27</v>
      </c>
      <c r="GD149" s="22">
        <v>39</v>
      </c>
      <c r="GE149" s="22">
        <v>1</v>
      </c>
      <c r="GF149" s="22">
        <v>2</v>
      </c>
      <c r="GG149" s="22">
        <v>0</v>
      </c>
      <c r="GH149" s="1">
        <v>19</v>
      </c>
      <c r="GI149" s="1">
        <v>0</v>
      </c>
      <c r="GJ149" s="1">
        <v>26</v>
      </c>
      <c r="GK149" s="1">
        <v>10</v>
      </c>
      <c r="GN149" s="31" t="str">
        <f t="shared" si="232"/>
        <v xml:space="preserve"> </v>
      </c>
      <c r="GP149" s="1">
        <v>1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32" t="str">
        <f t="shared" si="233"/>
        <v xml:space="preserve"> </v>
      </c>
      <c r="GW149" s="9">
        <f t="shared" si="234"/>
        <v>3</v>
      </c>
      <c r="GX149" s="10">
        <v>0</v>
      </c>
      <c r="GY149" s="10">
        <v>1</v>
      </c>
      <c r="GZ149" s="10">
        <v>0.9</v>
      </c>
      <c r="HA149" s="29">
        <f t="shared" si="235"/>
        <v>1.8749999999999999E-2</v>
      </c>
      <c r="HB149" s="29">
        <f t="shared" si="236"/>
        <v>8.5393495334980488E-2</v>
      </c>
      <c r="HC149">
        <v>10.6</v>
      </c>
      <c r="HD149">
        <v>16.3</v>
      </c>
      <c r="HE149">
        <v>0.1</v>
      </c>
      <c r="HF149">
        <v>-0.1</v>
      </c>
      <c r="HG149">
        <v>3.5</v>
      </c>
      <c r="HH149">
        <v>0</v>
      </c>
      <c r="HI149">
        <v>3.4</v>
      </c>
      <c r="HJ149" s="11">
        <f t="shared" si="237"/>
        <v>7.0833333333333331E-2</v>
      </c>
      <c r="HK149" s="11">
        <f t="shared" si="238"/>
        <v>0.3225976490432596</v>
      </c>
      <c r="HL149">
        <v>99</v>
      </c>
      <c r="HM149">
        <v>0</v>
      </c>
      <c r="HN149">
        <v>0</v>
      </c>
      <c r="HQ149" s="33">
        <v>625000</v>
      </c>
      <c r="HR149" s="33">
        <v>0</v>
      </c>
      <c r="HS149" s="30">
        <f t="shared" si="239"/>
        <v>3.1804878048780485</v>
      </c>
    </row>
    <row r="150" spans="1:228" x14ac:dyDescent="0.2">
      <c r="A150" s="1">
        <v>14</v>
      </c>
      <c r="B150" s="2" t="s">
        <v>1003</v>
      </c>
      <c r="C150" s="2" t="s">
        <v>1004</v>
      </c>
      <c r="D150" s="2" t="s">
        <v>229</v>
      </c>
      <c r="E150" s="2" t="s">
        <v>230</v>
      </c>
      <c r="F150" s="2">
        <v>68</v>
      </c>
      <c r="G150" s="2">
        <v>190</v>
      </c>
      <c r="H150" s="2" t="s">
        <v>231</v>
      </c>
      <c r="J150" s="3">
        <v>30</v>
      </c>
      <c r="K150" s="5" t="s">
        <v>1005</v>
      </c>
      <c r="L150" s="5" t="s">
        <v>1006</v>
      </c>
      <c r="M150" s="5" t="s">
        <v>673</v>
      </c>
      <c r="N150" s="5" t="s">
        <v>577</v>
      </c>
      <c r="O150" s="2" t="s">
        <v>577</v>
      </c>
      <c r="P150" s="2" t="s">
        <v>254</v>
      </c>
      <c r="Q150" s="1">
        <v>12</v>
      </c>
      <c r="R150" s="1">
        <v>1</v>
      </c>
      <c r="S150" s="1">
        <v>1</v>
      </c>
      <c r="T150" s="1">
        <v>2</v>
      </c>
      <c r="U150" s="1">
        <v>3</v>
      </c>
      <c r="V150" s="1">
        <v>15</v>
      </c>
      <c r="W150" s="20">
        <f t="shared" si="161"/>
        <v>6.6666666666666666E-2</v>
      </c>
      <c r="X150" s="6">
        <v>136.5</v>
      </c>
      <c r="Y150" s="6">
        <f t="shared" si="162"/>
        <v>11.375</v>
      </c>
      <c r="Z150" s="1">
        <v>188</v>
      </c>
      <c r="AA150" s="6">
        <f t="shared" si="163"/>
        <v>15.666666666666666</v>
      </c>
      <c r="AB150" s="8">
        <f t="shared" si="164"/>
        <v>0.72606382978723405</v>
      </c>
      <c r="AC150" s="3">
        <f t="shared" si="165"/>
        <v>11.166666666666668</v>
      </c>
      <c r="AD150" s="8">
        <f t="shared" si="166"/>
        <v>4.9084249084249096</v>
      </c>
      <c r="AE150" s="20">
        <f t="shared" si="167"/>
        <v>0.16666666666666666</v>
      </c>
      <c r="AF150" s="20">
        <f t="shared" si="168"/>
        <v>0.16666666666666666</v>
      </c>
      <c r="AG150" s="20">
        <f t="shared" si="169"/>
        <v>0.33333333333333331</v>
      </c>
      <c r="AH150" s="3" t="e">
        <f t="shared" si="170"/>
        <v>#VALUE!</v>
      </c>
      <c r="AI150" s="3" t="str">
        <f t="shared" si="171"/>
        <v xml:space="preserve"> </v>
      </c>
      <c r="AJ150" s="3">
        <f t="shared" si="172"/>
        <v>2</v>
      </c>
      <c r="AK150" s="20" t="e">
        <f t="shared" si="173"/>
        <v>#VALUE!</v>
      </c>
      <c r="AL150" s="6">
        <v>0.2</v>
      </c>
      <c r="AM150" s="1">
        <v>15</v>
      </c>
      <c r="AN150" s="1">
        <v>5</v>
      </c>
      <c r="AO150" s="1">
        <v>6</v>
      </c>
      <c r="AP150" s="1">
        <v>0</v>
      </c>
      <c r="AQ150" s="1">
        <v>7</v>
      </c>
      <c r="AR150" s="6">
        <f t="shared" si="174"/>
        <v>6.5934065934065931</v>
      </c>
      <c r="AS150" s="6">
        <f t="shared" si="175"/>
        <v>2.197802197802198</v>
      </c>
      <c r="AT150" s="6">
        <f t="shared" si="176"/>
        <v>2.6373626373626378</v>
      </c>
      <c r="AU150" s="6">
        <f t="shared" si="177"/>
        <v>0</v>
      </c>
      <c r="AV150" s="6">
        <f t="shared" si="178"/>
        <v>3.0769230769230766</v>
      </c>
      <c r="AW150" s="1">
        <v>2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7">
        <f t="shared" si="240"/>
        <v>2.7610694444445834</v>
      </c>
      <c r="BD150" s="6">
        <v>133.78333333329999</v>
      </c>
      <c r="BE150" s="6">
        <f t="shared" si="179"/>
        <v>11.148611111108332</v>
      </c>
      <c r="BF150" s="5">
        <v>11.07</v>
      </c>
      <c r="BG150" s="5">
        <v>36.880000000000003</v>
      </c>
      <c r="BH150" s="21">
        <f t="shared" si="180"/>
        <v>0.2308654848800834</v>
      </c>
      <c r="BI150" s="1">
        <v>1</v>
      </c>
      <c r="BJ150" s="22">
        <v>1</v>
      </c>
      <c r="BK150" s="22">
        <v>0</v>
      </c>
      <c r="BL150" s="1">
        <v>1</v>
      </c>
      <c r="BM150" s="1">
        <f t="shared" si="181"/>
        <v>2</v>
      </c>
      <c r="BN150" s="8">
        <f t="shared" si="182"/>
        <v>0.89697271708007897</v>
      </c>
      <c r="BO150" s="3">
        <f t="shared" si="183"/>
        <v>11.166666666666668</v>
      </c>
      <c r="BP150" s="20">
        <f t="shared" si="184"/>
        <v>0.16666666666666666</v>
      </c>
      <c r="BQ150" s="20">
        <f t="shared" si="185"/>
        <v>0.16666666666666666</v>
      </c>
      <c r="BR150" s="20">
        <f t="shared" si="186"/>
        <v>0.33333333333333331</v>
      </c>
      <c r="BS150" s="3">
        <f t="shared" si="187"/>
        <v>2</v>
      </c>
      <c r="BT150" s="1">
        <v>0</v>
      </c>
      <c r="BU150" s="1">
        <v>2</v>
      </c>
      <c r="BV150" s="20">
        <f t="shared" si="188"/>
        <v>0</v>
      </c>
      <c r="BW150" s="5">
        <v>19</v>
      </c>
      <c r="BX150" s="5">
        <v>29</v>
      </c>
      <c r="BY150" s="21">
        <f t="shared" si="189"/>
        <v>0.38095238095238093</v>
      </c>
      <c r="BZ150" s="5">
        <v>23</v>
      </c>
      <c r="CA150" s="5">
        <v>17</v>
      </c>
      <c r="CB150" s="23">
        <f t="shared" si="190"/>
        <v>0.31746031746031744</v>
      </c>
      <c r="CC150" s="5">
        <v>22</v>
      </c>
      <c r="CD150" s="5">
        <v>16</v>
      </c>
      <c r="CE150" s="23">
        <f t="shared" si="191"/>
        <v>0.30158730158730157</v>
      </c>
      <c r="CF150" s="23">
        <f t="shared" si="192"/>
        <v>0.54545454545454541</v>
      </c>
      <c r="CG150" s="24">
        <v>5</v>
      </c>
      <c r="CH150" s="5">
        <v>46</v>
      </c>
      <c r="CI150" s="5">
        <v>57</v>
      </c>
      <c r="CJ150" s="5">
        <v>38</v>
      </c>
      <c r="CK150">
        <v>15.027548810000001</v>
      </c>
      <c r="CL150" s="5">
        <v>0.66100000000000003</v>
      </c>
      <c r="CM150" s="5">
        <v>9</v>
      </c>
      <c r="CN150" s="5">
        <v>0.72299999999999998</v>
      </c>
      <c r="CO150" s="5">
        <v>-0.73299999999999998</v>
      </c>
      <c r="CP150" s="5">
        <v>0.623</v>
      </c>
      <c r="CQ150" s="21">
        <f t="shared" si="193"/>
        <v>8.9552238805970144E-2</v>
      </c>
      <c r="CR150" s="25">
        <f t="shared" si="194"/>
        <v>0.96103896103896103</v>
      </c>
      <c r="CS150" s="22">
        <f t="shared" si="195"/>
        <v>969.99418491955805</v>
      </c>
      <c r="CT150" s="21">
        <f t="shared" si="196"/>
        <v>5.059119984493117E-2</v>
      </c>
      <c r="CU150" s="26">
        <f t="shared" si="197"/>
        <v>2.7100271002710028</v>
      </c>
      <c r="CV150" s="27">
        <f t="shared" si="198"/>
        <v>1.3550135501355014</v>
      </c>
      <c r="CW150" s="27">
        <f t="shared" si="199"/>
        <v>30.261969286359527</v>
      </c>
      <c r="CX150" s="27">
        <f t="shared" si="200"/>
        <v>34.778681120144533</v>
      </c>
      <c r="CY150" s="27">
        <f t="shared" si="201"/>
        <v>56.910569105691053</v>
      </c>
      <c r="CZ150" s="27">
        <f t="shared" si="202"/>
        <v>65.040650406504056</v>
      </c>
      <c r="DA150" s="28">
        <f t="shared" si="203"/>
        <v>-8.1300813008130035</v>
      </c>
      <c r="DB150" s="5">
        <v>6</v>
      </c>
      <c r="DC150" s="5">
        <v>3</v>
      </c>
      <c r="DD150" s="22">
        <v>61</v>
      </c>
      <c r="DE150" s="22">
        <v>74</v>
      </c>
      <c r="DF150" s="22">
        <v>29</v>
      </c>
      <c r="DG150" s="22">
        <v>31</v>
      </c>
      <c r="DH150" s="22">
        <v>36</v>
      </c>
      <c r="DI150" s="22">
        <v>30</v>
      </c>
      <c r="DJ150" s="29">
        <f t="shared" si="204"/>
        <v>-9.2109903917220919</v>
      </c>
      <c r="DK150" s="27">
        <f t="shared" si="205"/>
        <v>1.898047722342733</v>
      </c>
      <c r="DL150" s="27">
        <f t="shared" si="206"/>
        <v>1.2201735357917569</v>
      </c>
      <c r="DM150" s="27">
        <f t="shared" si="207"/>
        <v>31.453362255965292</v>
      </c>
      <c r="DN150" s="27">
        <f t="shared" si="208"/>
        <v>32.944685466377436</v>
      </c>
      <c r="DO150" s="27">
        <f t="shared" si="209"/>
        <v>58.297180043383946</v>
      </c>
      <c r="DP150" s="27">
        <f t="shared" si="210"/>
        <v>57.212581344902375</v>
      </c>
      <c r="DQ150" s="30">
        <f t="shared" si="211"/>
        <v>-9.2146799992945745</v>
      </c>
      <c r="DR150" s="5">
        <v>14</v>
      </c>
      <c r="DS150" s="5">
        <v>9</v>
      </c>
      <c r="DT150" s="5">
        <v>218</v>
      </c>
      <c r="DU150" s="5">
        <v>234</v>
      </c>
      <c r="DV150" s="5">
        <v>103</v>
      </c>
      <c r="DW150" s="5">
        <v>82</v>
      </c>
      <c r="DX150" s="5">
        <v>97</v>
      </c>
      <c r="DY150" s="5">
        <v>95</v>
      </c>
      <c r="DZ150" s="22">
        <v>1</v>
      </c>
      <c r="EA150" s="22">
        <v>4</v>
      </c>
      <c r="EB150" s="22">
        <f t="shared" si="212"/>
        <v>3</v>
      </c>
      <c r="EC150" s="26">
        <f t="shared" si="213"/>
        <v>0.44848635854003949</v>
      </c>
      <c r="ED150" s="27">
        <f t="shared" si="214"/>
        <v>1.7939454341601579</v>
      </c>
      <c r="EE150" s="27">
        <f t="shared" si="215"/>
        <v>1.3454590756201186</v>
      </c>
      <c r="EF150" s="6">
        <v>2.7166666667000001</v>
      </c>
      <c r="EG150" s="6">
        <f t="shared" si="216"/>
        <v>0.22638888889166667</v>
      </c>
      <c r="EH150" s="5">
        <v>0.23</v>
      </c>
      <c r="EI150" s="5">
        <v>5.91</v>
      </c>
      <c r="EJ150" s="21">
        <f t="shared" si="217"/>
        <v>3.7459283387622146E-2</v>
      </c>
      <c r="EK150" s="1">
        <v>0</v>
      </c>
      <c r="EL150" s="22">
        <v>0</v>
      </c>
      <c r="EM150" s="22">
        <v>0</v>
      </c>
      <c r="EN150" s="1">
        <v>0</v>
      </c>
      <c r="EO150" s="3">
        <f t="shared" si="218"/>
        <v>0</v>
      </c>
      <c r="EP150" s="6">
        <f t="shared" si="219"/>
        <v>0</v>
      </c>
      <c r="EQ150" s="3">
        <f t="shared" si="220"/>
        <v>0</v>
      </c>
      <c r="ER150" s="20">
        <f t="shared" si="221"/>
        <v>0</v>
      </c>
      <c r="ES150" s="20">
        <f t="shared" si="222"/>
        <v>0</v>
      </c>
      <c r="ET150" s="20">
        <f t="shared" si="223"/>
        <v>0</v>
      </c>
      <c r="EU150" s="3" t="str">
        <f t="shared" si="224"/>
        <v xml:space="preserve"> </v>
      </c>
      <c r="EV150" s="1">
        <v>0</v>
      </c>
      <c r="EW150" s="1">
        <v>0</v>
      </c>
      <c r="EX150" s="20" t="str">
        <f t="shared" si="225"/>
        <v xml:space="preserve"> </v>
      </c>
      <c r="EY150" s="5">
        <v>0</v>
      </c>
      <c r="EZ150" s="5">
        <v>0</v>
      </c>
      <c r="FA150" s="22">
        <v>1</v>
      </c>
      <c r="FB150" s="22">
        <v>1</v>
      </c>
      <c r="FC150" s="22">
        <v>0</v>
      </c>
      <c r="FD150" s="22">
        <v>0</v>
      </c>
      <c r="FE150" s="22">
        <v>0</v>
      </c>
      <c r="FF150" s="22">
        <v>2</v>
      </c>
      <c r="FG150" s="22">
        <v>0</v>
      </c>
      <c r="FH150" s="22">
        <v>0</v>
      </c>
      <c r="FI150" s="6">
        <v>0</v>
      </c>
      <c r="FJ150" s="6">
        <f t="shared" si="226"/>
        <v>0</v>
      </c>
      <c r="FK150" s="5"/>
      <c r="FL150" s="5"/>
      <c r="FM150" s="21" t="str">
        <f t="shared" si="227"/>
        <v xml:space="preserve"> </v>
      </c>
      <c r="FN150" s="1">
        <v>0</v>
      </c>
      <c r="FO150" s="22">
        <v>0</v>
      </c>
      <c r="FP150" s="22">
        <v>0</v>
      </c>
      <c r="FQ150" s="1">
        <v>0</v>
      </c>
      <c r="FR150" s="1">
        <f t="shared" si="228"/>
        <v>0</v>
      </c>
      <c r="FS150" s="3">
        <f t="shared" si="229"/>
        <v>0</v>
      </c>
      <c r="FT150" s="3" t="str">
        <f t="shared" si="230"/>
        <v xml:space="preserve"> </v>
      </c>
      <c r="FU150" s="1">
        <v>0</v>
      </c>
      <c r="FV150" s="1">
        <v>0</v>
      </c>
      <c r="FW150" s="20" t="str">
        <f t="shared" si="231"/>
        <v xml:space="preserve"> </v>
      </c>
      <c r="FX150" s="5"/>
      <c r="FY150" s="5"/>
      <c r="FZ150" s="22">
        <v>0</v>
      </c>
      <c r="GA150" s="22">
        <v>0</v>
      </c>
      <c r="GB150" s="22">
        <v>0</v>
      </c>
      <c r="GC150" s="22">
        <v>0</v>
      </c>
      <c r="GD150" s="22">
        <v>0</v>
      </c>
      <c r="GE150" s="22">
        <v>0</v>
      </c>
      <c r="GF150" s="22">
        <v>0</v>
      </c>
      <c r="GG150" s="22">
        <v>0</v>
      </c>
      <c r="GH150" s="1">
        <v>6</v>
      </c>
      <c r="GI150" s="1">
        <v>0</v>
      </c>
      <c r="GJ150" s="1">
        <v>3</v>
      </c>
      <c r="GK150" s="1">
        <v>0</v>
      </c>
      <c r="GN150" s="31" t="str">
        <f t="shared" si="232"/>
        <v xml:space="preserve"> 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32" t="str">
        <f t="shared" si="233"/>
        <v xml:space="preserve"> </v>
      </c>
      <c r="GW150" s="9">
        <f t="shared" si="234"/>
        <v>4</v>
      </c>
      <c r="GX150" s="10">
        <v>-0.1</v>
      </c>
      <c r="GY150" s="10">
        <v>0.30000000000000004</v>
      </c>
      <c r="GZ150" s="10">
        <v>0.2</v>
      </c>
      <c r="HA150" s="29">
        <f t="shared" si="235"/>
        <v>1.6666666666666666E-2</v>
      </c>
      <c r="HB150" s="29">
        <f t="shared" si="236"/>
        <v>8.7912087912087905E-2</v>
      </c>
      <c r="HC150">
        <v>2.2000000000000002</v>
      </c>
      <c r="HD150">
        <v>2.1</v>
      </c>
      <c r="HE150">
        <v>2.8</v>
      </c>
      <c r="HF150">
        <v>-0.1</v>
      </c>
      <c r="HG150">
        <v>0.5</v>
      </c>
      <c r="HH150">
        <v>0</v>
      </c>
      <c r="HI150">
        <v>0.4</v>
      </c>
      <c r="HJ150" s="11">
        <f t="shared" si="237"/>
        <v>3.3333333333333333E-2</v>
      </c>
      <c r="HK150" s="11">
        <f t="shared" si="238"/>
        <v>0.17582417582417581</v>
      </c>
      <c r="HL150">
        <v>25</v>
      </c>
      <c r="HM150">
        <v>0</v>
      </c>
      <c r="HN150">
        <v>0</v>
      </c>
      <c r="HQ150" s="33">
        <v>164141</v>
      </c>
      <c r="HR150" s="33">
        <v>0</v>
      </c>
      <c r="HS150" s="30">
        <f t="shared" si="239"/>
        <v>0.33348188026607545</v>
      </c>
    </row>
    <row r="151" spans="1:228" x14ac:dyDescent="0.2">
      <c r="A151" s="1">
        <v>14</v>
      </c>
      <c r="B151" s="2" t="s">
        <v>1007</v>
      </c>
      <c r="C151" s="2" t="s">
        <v>1008</v>
      </c>
      <c r="D151" s="2" t="s">
        <v>297</v>
      </c>
      <c r="E151" s="2" t="s">
        <v>240</v>
      </c>
      <c r="F151" s="2">
        <v>74</v>
      </c>
      <c r="G151" s="2">
        <v>181</v>
      </c>
      <c r="H151" s="2" t="s">
        <v>249</v>
      </c>
      <c r="J151" s="3">
        <v>21</v>
      </c>
      <c r="K151" s="5" t="s">
        <v>1009</v>
      </c>
      <c r="L151" s="5" t="s">
        <v>1010</v>
      </c>
      <c r="M151" s="5" t="s">
        <v>509</v>
      </c>
      <c r="N151" s="5" t="s">
        <v>320</v>
      </c>
      <c r="O151" s="2" t="s">
        <v>320</v>
      </c>
      <c r="P151" s="2" t="s">
        <v>263</v>
      </c>
      <c r="Q151" s="1">
        <v>5</v>
      </c>
      <c r="R151" s="1">
        <v>1</v>
      </c>
      <c r="S151" s="1">
        <v>0</v>
      </c>
      <c r="T151" s="1">
        <v>1</v>
      </c>
      <c r="U151" s="1">
        <v>-3</v>
      </c>
      <c r="V151" s="1">
        <v>10</v>
      </c>
      <c r="W151" s="20">
        <f t="shared" si="161"/>
        <v>0.1</v>
      </c>
      <c r="X151" s="6">
        <v>51.366666666699999</v>
      </c>
      <c r="Y151" s="6">
        <f t="shared" si="162"/>
        <v>10.27333333334</v>
      </c>
      <c r="Z151" s="1">
        <v>73</v>
      </c>
      <c r="AA151" s="6">
        <f t="shared" si="163"/>
        <v>14.6</v>
      </c>
      <c r="AB151" s="8">
        <f t="shared" si="164"/>
        <v>0.70365296803698629</v>
      </c>
      <c r="AC151" s="3">
        <f t="shared" si="165"/>
        <v>0</v>
      </c>
      <c r="AD151" s="8">
        <f t="shared" si="166"/>
        <v>0</v>
      </c>
      <c r="AE151" s="20">
        <f t="shared" si="167"/>
        <v>1</v>
      </c>
      <c r="AF151" s="20">
        <f t="shared" si="168"/>
        <v>0</v>
      </c>
      <c r="AG151" s="20">
        <f t="shared" si="169"/>
        <v>1</v>
      </c>
      <c r="AH151" s="3">
        <f t="shared" si="170"/>
        <v>5</v>
      </c>
      <c r="AI151" s="3">
        <f t="shared" si="171"/>
        <v>4</v>
      </c>
      <c r="AJ151" s="3">
        <f t="shared" si="172"/>
        <v>1</v>
      </c>
      <c r="AK151" s="20">
        <f t="shared" si="173"/>
        <v>0.8</v>
      </c>
      <c r="AL151" s="6">
        <v>1.7000000000000002</v>
      </c>
      <c r="AM151" s="1">
        <v>2</v>
      </c>
      <c r="AN151" s="1">
        <v>1</v>
      </c>
      <c r="AO151" s="1">
        <v>2</v>
      </c>
      <c r="AP151" s="1">
        <v>0</v>
      </c>
      <c r="AQ151" s="1">
        <v>4</v>
      </c>
      <c r="AR151" s="6">
        <f t="shared" si="174"/>
        <v>2.336145360154227</v>
      </c>
      <c r="AS151" s="6">
        <f t="shared" si="175"/>
        <v>1.1680726800771135</v>
      </c>
      <c r="AT151" s="6">
        <f t="shared" si="176"/>
        <v>2.336145360154227</v>
      </c>
      <c r="AU151" s="6">
        <f t="shared" si="177"/>
        <v>0</v>
      </c>
      <c r="AV151" s="6">
        <f t="shared" si="178"/>
        <v>4.672290720308454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7">
        <f t="shared" si="240"/>
        <v>0.94409166666665001</v>
      </c>
      <c r="BD151" s="6">
        <v>42.183333333299998</v>
      </c>
      <c r="BE151" s="6">
        <f t="shared" si="179"/>
        <v>8.436666666659999</v>
      </c>
      <c r="BF151" s="5">
        <v>8.44</v>
      </c>
      <c r="BG151" s="5">
        <v>40.090000000000003</v>
      </c>
      <c r="BH151" s="21">
        <f t="shared" si="180"/>
        <v>0.17391304347826086</v>
      </c>
      <c r="BI151" s="1">
        <v>0</v>
      </c>
      <c r="BJ151" s="22">
        <v>0</v>
      </c>
      <c r="BK151" s="22">
        <v>0</v>
      </c>
      <c r="BL151" s="1">
        <v>0</v>
      </c>
      <c r="BM151" s="1">
        <f t="shared" si="181"/>
        <v>0</v>
      </c>
      <c r="BN151" s="8">
        <f t="shared" si="182"/>
        <v>0</v>
      </c>
      <c r="BO151" s="3">
        <f t="shared" si="183"/>
        <v>0</v>
      </c>
      <c r="BP151" s="20">
        <f t="shared" si="184"/>
        <v>0</v>
      </c>
      <c r="BQ151" s="20">
        <f t="shared" si="185"/>
        <v>0</v>
      </c>
      <c r="BR151" s="20">
        <f t="shared" si="186"/>
        <v>0</v>
      </c>
      <c r="BS151" s="3">
        <f t="shared" si="187"/>
        <v>4</v>
      </c>
      <c r="BT151" s="1">
        <v>4</v>
      </c>
      <c r="BU151" s="1">
        <v>0</v>
      </c>
      <c r="BV151" s="20">
        <f t="shared" si="188"/>
        <v>1</v>
      </c>
      <c r="BW151" s="5">
        <v>6</v>
      </c>
      <c r="BX151" s="5">
        <v>0</v>
      </c>
      <c r="BY151" s="21">
        <f t="shared" si="189"/>
        <v>0.20689655172413793</v>
      </c>
      <c r="BZ151" s="5">
        <v>5</v>
      </c>
      <c r="CA151" s="5">
        <v>5</v>
      </c>
      <c r="CB151" s="23">
        <f t="shared" si="190"/>
        <v>0.34482758620689657</v>
      </c>
      <c r="CC151" s="5">
        <v>7</v>
      </c>
      <c r="CD151" s="5">
        <v>6</v>
      </c>
      <c r="CE151" s="23">
        <f t="shared" si="191"/>
        <v>0.44827586206896552</v>
      </c>
      <c r="CF151" s="23">
        <f t="shared" si="192"/>
        <v>0.375</v>
      </c>
      <c r="CG151" s="24">
        <v>2</v>
      </c>
      <c r="CH151" s="5">
        <v>8</v>
      </c>
      <c r="CI151" s="5">
        <v>20</v>
      </c>
      <c r="CJ151" s="5">
        <v>14</v>
      </c>
      <c r="CK151">
        <v>15.77792155</v>
      </c>
      <c r="CL151" s="5">
        <v>0.91100000000000003</v>
      </c>
      <c r="CM151" s="5">
        <v>1</v>
      </c>
      <c r="CN151" s="5">
        <v>1.6240000000000001</v>
      </c>
      <c r="CO151" s="5">
        <v>2.8689999999999998</v>
      </c>
      <c r="CP151" s="5">
        <v>-3.004</v>
      </c>
      <c r="CQ151" s="21">
        <f t="shared" si="193"/>
        <v>0</v>
      </c>
      <c r="CR151" s="25">
        <f t="shared" si="194"/>
        <v>0.89655172413793105</v>
      </c>
      <c r="CS151" s="22">
        <f t="shared" si="195"/>
        <v>896.55172413793105</v>
      </c>
      <c r="CT151" s="21">
        <f t="shared" si="196"/>
        <v>-0.10344827586206895</v>
      </c>
      <c r="CU151" s="26">
        <f t="shared" si="197"/>
        <v>0</v>
      </c>
      <c r="CV151" s="27">
        <f t="shared" si="198"/>
        <v>4.2654028436018967</v>
      </c>
      <c r="CW151" s="27">
        <f t="shared" si="199"/>
        <v>25.592417061611375</v>
      </c>
      <c r="CX151" s="27">
        <f t="shared" si="200"/>
        <v>41.232227488151665</v>
      </c>
      <c r="CY151" s="27">
        <f t="shared" si="201"/>
        <v>58.293838862559248</v>
      </c>
      <c r="CZ151" s="27">
        <f t="shared" si="202"/>
        <v>72.511848341232238</v>
      </c>
      <c r="DA151" s="28">
        <f t="shared" si="203"/>
        <v>-14.21800947867299</v>
      </c>
      <c r="DB151" s="5">
        <v>0</v>
      </c>
      <c r="DC151" s="5">
        <v>3</v>
      </c>
      <c r="DD151" s="22">
        <v>18</v>
      </c>
      <c r="DE151" s="22">
        <v>26</v>
      </c>
      <c r="DF151" s="22">
        <v>8</v>
      </c>
      <c r="DG151" s="22">
        <v>12</v>
      </c>
      <c r="DH151" s="22">
        <v>10</v>
      </c>
      <c r="DI151" s="22">
        <v>15</v>
      </c>
      <c r="DJ151" s="29">
        <f t="shared" si="204"/>
        <v>-6.6800094786729893</v>
      </c>
      <c r="DK151" s="27">
        <f t="shared" si="205"/>
        <v>2.6939386380643549</v>
      </c>
      <c r="DL151" s="27">
        <f t="shared" si="206"/>
        <v>2.394612122723871</v>
      </c>
      <c r="DM151" s="27">
        <f t="shared" si="207"/>
        <v>24.844100773260163</v>
      </c>
      <c r="DN151" s="27">
        <f t="shared" si="208"/>
        <v>36.817161386879519</v>
      </c>
      <c r="DO151" s="27">
        <f t="shared" si="209"/>
        <v>51.184834123222743</v>
      </c>
      <c r="DP151" s="27">
        <f t="shared" si="210"/>
        <v>69.144425043651779</v>
      </c>
      <c r="DQ151" s="30">
        <f t="shared" si="211"/>
        <v>3.7415814417560469</v>
      </c>
      <c r="DR151" s="5">
        <v>9</v>
      </c>
      <c r="DS151" s="5">
        <v>8</v>
      </c>
      <c r="DT151" s="5">
        <v>74</v>
      </c>
      <c r="DU151" s="5">
        <v>115</v>
      </c>
      <c r="DV151" s="5">
        <v>38</v>
      </c>
      <c r="DW151" s="5">
        <v>47</v>
      </c>
      <c r="DX151" s="5">
        <v>61</v>
      </c>
      <c r="DY151" s="5">
        <v>50</v>
      </c>
      <c r="DZ151" s="22">
        <v>0</v>
      </c>
      <c r="EA151" s="22">
        <v>1</v>
      </c>
      <c r="EB151" s="22">
        <f t="shared" si="212"/>
        <v>1</v>
      </c>
      <c r="EC151" s="26">
        <f t="shared" si="213"/>
        <v>0</v>
      </c>
      <c r="ED151" s="27">
        <f t="shared" si="214"/>
        <v>1.4223627024902588</v>
      </c>
      <c r="EE151" s="27">
        <f t="shared" si="215"/>
        <v>1.4223627024902588</v>
      </c>
      <c r="EF151" s="6">
        <v>9.1833333333000002</v>
      </c>
      <c r="EG151" s="6">
        <f t="shared" si="216"/>
        <v>1.83666666666</v>
      </c>
      <c r="EH151" s="5">
        <v>1.84</v>
      </c>
      <c r="EI151" s="5">
        <v>2.99</v>
      </c>
      <c r="EJ151" s="21">
        <f t="shared" si="217"/>
        <v>0.38095238095238099</v>
      </c>
      <c r="EK151" s="1">
        <v>1</v>
      </c>
      <c r="EL151" s="22">
        <v>0</v>
      </c>
      <c r="EM151" s="22">
        <v>0</v>
      </c>
      <c r="EN151" s="1">
        <v>0</v>
      </c>
      <c r="EO151" s="3">
        <f t="shared" si="218"/>
        <v>1</v>
      </c>
      <c r="EP151" s="6">
        <f t="shared" si="219"/>
        <v>6.5335753176280704</v>
      </c>
      <c r="EQ151" s="3">
        <f t="shared" si="220"/>
        <v>0</v>
      </c>
      <c r="ER151" s="20">
        <f t="shared" si="221"/>
        <v>1</v>
      </c>
      <c r="ES151" s="20">
        <f t="shared" si="222"/>
        <v>0</v>
      </c>
      <c r="ET151" s="20">
        <f t="shared" si="223"/>
        <v>1</v>
      </c>
      <c r="EU151" s="3">
        <f t="shared" si="224"/>
        <v>1</v>
      </c>
      <c r="EV151" s="1">
        <v>0</v>
      </c>
      <c r="EW151" s="1">
        <v>1</v>
      </c>
      <c r="EX151" s="20">
        <f t="shared" si="225"/>
        <v>0</v>
      </c>
      <c r="EY151" s="5">
        <v>1</v>
      </c>
      <c r="EZ151" s="5">
        <v>0</v>
      </c>
      <c r="FA151" s="22">
        <v>5</v>
      </c>
      <c r="FB151" s="22">
        <v>3</v>
      </c>
      <c r="FC151" s="22">
        <v>4</v>
      </c>
      <c r="FD151" s="22">
        <v>0</v>
      </c>
      <c r="FE151" s="22">
        <v>1</v>
      </c>
      <c r="FF151" s="22">
        <v>1</v>
      </c>
      <c r="FG151" s="22">
        <v>0</v>
      </c>
      <c r="FH151" s="22">
        <v>0</v>
      </c>
      <c r="FI151" s="6">
        <v>0</v>
      </c>
      <c r="FJ151" s="6">
        <f t="shared" si="226"/>
        <v>0</v>
      </c>
      <c r="FK151" s="5"/>
      <c r="FL151" s="5"/>
      <c r="FM151" s="21" t="str">
        <f t="shared" si="227"/>
        <v xml:space="preserve"> </v>
      </c>
      <c r="FN151" s="1">
        <v>0</v>
      </c>
      <c r="FO151" s="22">
        <v>0</v>
      </c>
      <c r="FP151" s="22">
        <v>0</v>
      </c>
      <c r="FQ151" s="1">
        <v>0</v>
      </c>
      <c r="FR151" s="1">
        <f t="shared" si="228"/>
        <v>0</v>
      </c>
      <c r="FS151" s="3">
        <f t="shared" si="229"/>
        <v>0</v>
      </c>
      <c r="FT151" s="3" t="str">
        <f t="shared" si="230"/>
        <v xml:space="preserve"> </v>
      </c>
      <c r="FU151" s="1">
        <v>0</v>
      </c>
      <c r="FV151" s="1">
        <v>0</v>
      </c>
      <c r="FW151" s="20" t="str">
        <f t="shared" si="231"/>
        <v xml:space="preserve"> </v>
      </c>
      <c r="FX151" s="5"/>
      <c r="FY151" s="5"/>
      <c r="FZ151" s="22">
        <v>0</v>
      </c>
      <c r="GA151" s="22">
        <v>0</v>
      </c>
      <c r="GB151" s="22">
        <v>0</v>
      </c>
      <c r="GC151" s="22">
        <v>0</v>
      </c>
      <c r="GD151" s="22">
        <v>0</v>
      </c>
      <c r="GE151" s="22">
        <v>0</v>
      </c>
      <c r="GF151" s="22">
        <v>0</v>
      </c>
      <c r="GG151" s="22">
        <v>0</v>
      </c>
      <c r="GH151" s="1">
        <v>1</v>
      </c>
      <c r="GI151" s="1">
        <v>1</v>
      </c>
      <c r="GJ151" s="1">
        <v>3</v>
      </c>
      <c r="GK151" s="1">
        <v>0</v>
      </c>
      <c r="GN151" s="31" t="str">
        <f t="shared" si="232"/>
        <v xml:space="preserve"> 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32" t="str">
        <f t="shared" si="233"/>
        <v xml:space="preserve"> </v>
      </c>
      <c r="GW151" s="9">
        <f t="shared" si="234"/>
        <v>4</v>
      </c>
      <c r="GX151" s="10">
        <v>0.1</v>
      </c>
      <c r="GY151" s="10">
        <v>-0.1</v>
      </c>
      <c r="GZ151" s="10">
        <v>0</v>
      </c>
      <c r="HA151" s="29">
        <f t="shared" si="235"/>
        <v>0</v>
      </c>
      <c r="HB151" s="29">
        <f t="shared" si="236"/>
        <v>0</v>
      </c>
      <c r="HC151">
        <v>1.1000000000000001</v>
      </c>
      <c r="HD151">
        <v>0.8</v>
      </c>
      <c r="HE151">
        <v>-2.9</v>
      </c>
      <c r="HF151">
        <v>0</v>
      </c>
      <c r="HG151">
        <v>-0.30000000000000004</v>
      </c>
      <c r="HH151">
        <v>0</v>
      </c>
      <c r="HI151">
        <v>-0.30000000000000004</v>
      </c>
      <c r="HJ151" s="11">
        <f t="shared" si="237"/>
        <v>-6.0000000000000012E-2</v>
      </c>
      <c r="HK151" s="11">
        <f t="shared" si="238"/>
        <v>-0.35042180402313411</v>
      </c>
      <c r="HL151">
        <v>9</v>
      </c>
      <c r="HM151">
        <v>0</v>
      </c>
      <c r="HN151">
        <v>0</v>
      </c>
      <c r="HQ151" s="33">
        <v>80303</v>
      </c>
      <c r="HR151" s="33">
        <v>750000</v>
      </c>
      <c r="HS151" s="30">
        <f t="shared" si="239"/>
        <v>-0.36119728603104218</v>
      </c>
    </row>
    <row r="152" spans="1:228" x14ac:dyDescent="0.2">
      <c r="A152" s="1">
        <v>24</v>
      </c>
      <c r="B152" s="2" t="s">
        <v>1011</v>
      </c>
      <c r="C152" s="2" t="s">
        <v>1012</v>
      </c>
      <c r="D152" s="2" t="s">
        <v>257</v>
      </c>
      <c r="E152" s="2" t="s">
        <v>240</v>
      </c>
      <c r="F152" s="2">
        <v>71</v>
      </c>
      <c r="G152" s="2">
        <v>205</v>
      </c>
      <c r="H152" s="2" t="s">
        <v>231</v>
      </c>
      <c r="J152" s="3">
        <v>35</v>
      </c>
      <c r="K152" s="5" t="s">
        <v>1013</v>
      </c>
      <c r="L152" s="5" t="s">
        <v>1014</v>
      </c>
      <c r="M152" s="5" t="s">
        <v>307</v>
      </c>
      <c r="N152" s="5" t="s">
        <v>253</v>
      </c>
      <c r="O152" s="2" t="s">
        <v>253</v>
      </c>
      <c r="P152" s="2" t="s">
        <v>438</v>
      </c>
      <c r="Q152" s="1">
        <v>48</v>
      </c>
      <c r="R152" s="1">
        <v>8</v>
      </c>
      <c r="S152" s="1">
        <v>13</v>
      </c>
      <c r="T152" s="1">
        <v>21</v>
      </c>
      <c r="U152" s="1">
        <v>-2</v>
      </c>
      <c r="V152" s="1">
        <v>61</v>
      </c>
      <c r="W152" s="20">
        <f t="shared" si="161"/>
        <v>0.13114754098360656</v>
      </c>
      <c r="X152" s="6">
        <v>706.21666666670001</v>
      </c>
      <c r="Y152" s="6">
        <f t="shared" si="162"/>
        <v>14.712847222222917</v>
      </c>
      <c r="Z152" s="1">
        <v>916</v>
      </c>
      <c r="AA152" s="6">
        <f t="shared" si="163"/>
        <v>19.083333333333332</v>
      </c>
      <c r="AB152" s="8">
        <f t="shared" si="164"/>
        <v>0.77097889374093886</v>
      </c>
      <c r="AC152" s="3">
        <f t="shared" si="165"/>
        <v>84.160000000000011</v>
      </c>
      <c r="AD152" s="8">
        <f t="shared" si="166"/>
        <v>7.1502135794016413</v>
      </c>
      <c r="AE152" s="20">
        <f t="shared" si="167"/>
        <v>0.32</v>
      </c>
      <c r="AF152" s="20">
        <f t="shared" si="168"/>
        <v>0.52</v>
      </c>
      <c r="AG152" s="20">
        <f t="shared" si="169"/>
        <v>0.84000000000000008</v>
      </c>
      <c r="AH152" s="3">
        <f t="shared" si="170"/>
        <v>14</v>
      </c>
      <c r="AI152" s="3">
        <f t="shared" si="171"/>
        <v>3</v>
      </c>
      <c r="AJ152" s="3">
        <f t="shared" si="172"/>
        <v>11</v>
      </c>
      <c r="AK152" s="20">
        <f t="shared" si="173"/>
        <v>0.21428571428571427</v>
      </c>
      <c r="AL152" s="6">
        <v>0.4</v>
      </c>
      <c r="AM152" s="1">
        <v>97</v>
      </c>
      <c r="AN152" s="1">
        <v>41</v>
      </c>
      <c r="AO152" s="1">
        <v>23</v>
      </c>
      <c r="AP152" s="1">
        <v>13</v>
      </c>
      <c r="AQ152" s="1">
        <v>11</v>
      </c>
      <c r="AR152" s="6">
        <f t="shared" si="174"/>
        <v>8.2410969249282218</v>
      </c>
      <c r="AS152" s="6">
        <f t="shared" si="175"/>
        <v>3.4833502466191453</v>
      </c>
      <c r="AT152" s="6">
        <f t="shared" si="176"/>
        <v>1.9540745285912278</v>
      </c>
      <c r="AU152" s="6">
        <f t="shared" si="177"/>
        <v>1.1044769074646068</v>
      </c>
      <c r="AV152" s="6">
        <f t="shared" si="178"/>
        <v>0.93455738323928284</v>
      </c>
      <c r="AW152" s="1">
        <v>36</v>
      </c>
      <c r="AX152" s="1">
        <v>13</v>
      </c>
      <c r="AY152" s="1">
        <v>0</v>
      </c>
      <c r="AZ152" s="1">
        <v>1</v>
      </c>
      <c r="BA152" s="1">
        <v>0</v>
      </c>
      <c r="BB152" s="1">
        <v>0</v>
      </c>
      <c r="BC152" s="7">
        <f t="shared" si="240"/>
        <v>-1.3142194444443667</v>
      </c>
      <c r="BD152" s="6">
        <v>596.9</v>
      </c>
      <c r="BE152" s="6">
        <f t="shared" si="179"/>
        <v>12.435416666666667</v>
      </c>
      <c r="BF152" s="5">
        <v>12.39</v>
      </c>
      <c r="BG152" s="5">
        <v>35.369999999999997</v>
      </c>
      <c r="BH152" s="21">
        <f t="shared" si="180"/>
        <v>0.25942211055276382</v>
      </c>
      <c r="BI152" s="1">
        <v>8</v>
      </c>
      <c r="BJ152" s="22">
        <v>8</v>
      </c>
      <c r="BK152" s="22">
        <v>5</v>
      </c>
      <c r="BL152" s="1">
        <v>13</v>
      </c>
      <c r="BM152" s="1">
        <f t="shared" si="181"/>
        <v>21</v>
      </c>
      <c r="BN152" s="8">
        <f t="shared" si="182"/>
        <v>2.1109063494722733</v>
      </c>
      <c r="BO152" s="3">
        <f t="shared" si="183"/>
        <v>84.160000000000011</v>
      </c>
      <c r="BP152" s="20">
        <f t="shared" si="184"/>
        <v>0.32</v>
      </c>
      <c r="BQ152" s="20">
        <f t="shared" si="185"/>
        <v>0.52</v>
      </c>
      <c r="BR152" s="20">
        <f t="shared" si="186"/>
        <v>0.84000000000000008</v>
      </c>
      <c r="BS152" s="3">
        <f t="shared" si="187"/>
        <v>7</v>
      </c>
      <c r="BT152" s="1">
        <v>1</v>
      </c>
      <c r="BU152" s="1">
        <v>6</v>
      </c>
      <c r="BV152" s="20">
        <f t="shared" si="188"/>
        <v>0.14285714285714285</v>
      </c>
      <c r="BW152" s="5">
        <v>65</v>
      </c>
      <c r="BX152" s="5">
        <v>83</v>
      </c>
      <c r="BY152" s="21">
        <f t="shared" si="189"/>
        <v>0.25084745762711863</v>
      </c>
      <c r="BZ152" s="5">
        <v>115</v>
      </c>
      <c r="CA152" s="5">
        <v>101</v>
      </c>
      <c r="CB152" s="23">
        <f t="shared" si="190"/>
        <v>0.36610169491525424</v>
      </c>
      <c r="CC152" s="5">
        <v>118</v>
      </c>
      <c r="CD152" s="5">
        <v>108</v>
      </c>
      <c r="CE152" s="23">
        <f t="shared" si="191"/>
        <v>0.38305084745762713</v>
      </c>
      <c r="CF152" s="23">
        <f t="shared" si="192"/>
        <v>0.40659340659340659</v>
      </c>
      <c r="CG152" s="24">
        <v>2</v>
      </c>
      <c r="CH152" s="5">
        <v>202</v>
      </c>
      <c r="CI152" s="5">
        <v>236</v>
      </c>
      <c r="CJ152" s="5">
        <v>187</v>
      </c>
      <c r="CK152">
        <v>16.10539099</v>
      </c>
      <c r="CL152" s="5">
        <v>1.3759999999999999</v>
      </c>
      <c r="CM152" s="5">
        <v>2</v>
      </c>
      <c r="CN152" s="5">
        <v>1.258</v>
      </c>
      <c r="CO152" s="5">
        <v>-4.391</v>
      </c>
      <c r="CP152" s="5">
        <v>-4.8929999999999998</v>
      </c>
      <c r="CQ152" s="21">
        <f t="shared" si="193"/>
        <v>9.5057034220532313E-2</v>
      </c>
      <c r="CR152" s="25">
        <f t="shared" si="194"/>
        <v>0.91693290734824284</v>
      </c>
      <c r="CS152" s="22">
        <f t="shared" si="195"/>
        <v>926.43861077029601</v>
      </c>
      <c r="CT152" s="21">
        <f t="shared" si="196"/>
        <v>1.1989941568775156E-2</v>
      </c>
      <c r="CU152" s="26">
        <f t="shared" si="197"/>
        <v>2.5221953188054878</v>
      </c>
      <c r="CV152" s="27">
        <f t="shared" si="198"/>
        <v>2.6230831315577077</v>
      </c>
      <c r="CW152" s="27">
        <f t="shared" si="199"/>
        <v>26.533494753833732</v>
      </c>
      <c r="CX152" s="27">
        <f t="shared" si="200"/>
        <v>31.577885391444713</v>
      </c>
      <c r="CY152" s="27">
        <f t="shared" si="201"/>
        <v>48.527037933817589</v>
      </c>
      <c r="CZ152" s="27">
        <f t="shared" si="202"/>
        <v>62.55044390637611</v>
      </c>
      <c r="DA152" s="28">
        <f t="shared" si="203"/>
        <v>-14.023405972558521</v>
      </c>
      <c r="DB152" s="5">
        <v>25</v>
      </c>
      <c r="DC152" s="5">
        <v>26</v>
      </c>
      <c r="DD152" s="22">
        <v>238</v>
      </c>
      <c r="DE152" s="22">
        <v>287</v>
      </c>
      <c r="DF152" s="22">
        <v>94</v>
      </c>
      <c r="DG152" s="22">
        <v>133</v>
      </c>
      <c r="DH152" s="22">
        <v>174</v>
      </c>
      <c r="DI152" s="22">
        <v>124</v>
      </c>
      <c r="DJ152" s="29">
        <f t="shared" si="204"/>
        <v>-5.7206477308002803</v>
      </c>
      <c r="DK152" s="27">
        <f t="shared" si="205"/>
        <v>3.0746395250212046</v>
      </c>
      <c r="DL152" s="27">
        <f t="shared" si="206"/>
        <v>1.9437376307605319</v>
      </c>
      <c r="DM152" s="27">
        <f t="shared" si="207"/>
        <v>30.675713881820755</v>
      </c>
      <c r="DN152" s="27">
        <f t="shared" si="208"/>
        <v>28.837998303647161</v>
      </c>
      <c r="DO152" s="27">
        <f t="shared" si="209"/>
        <v>56.580435397229301</v>
      </c>
      <c r="DP152" s="27">
        <f t="shared" si="210"/>
        <v>54.636697766468771</v>
      </c>
      <c r="DQ152" s="30">
        <f t="shared" si="211"/>
        <v>-15.967143603319052</v>
      </c>
      <c r="DR152" s="5">
        <v>87</v>
      </c>
      <c r="DS152" s="5">
        <v>55</v>
      </c>
      <c r="DT152" s="5">
        <v>781</v>
      </c>
      <c r="DU152" s="5">
        <v>761</v>
      </c>
      <c r="DV152" s="5">
        <v>337</v>
      </c>
      <c r="DW152" s="5">
        <v>308</v>
      </c>
      <c r="DX152" s="5">
        <v>422</v>
      </c>
      <c r="DY152" s="5">
        <v>396</v>
      </c>
      <c r="DZ152" s="22">
        <v>10</v>
      </c>
      <c r="EA152" s="22">
        <v>9</v>
      </c>
      <c r="EB152" s="22">
        <f t="shared" si="212"/>
        <v>-1</v>
      </c>
      <c r="EC152" s="26">
        <f t="shared" si="213"/>
        <v>1.0051934997487018</v>
      </c>
      <c r="ED152" s="27">
        <f t="shared" si="214"/>
        <v>0.90467414977383143</v>
      </c>
      <c r="EE152" s="27">
        <f t="shared" si="215"/>
        <v>-0.10051934997487018</v>
      </c>
      <c r="EF152" s="6">
        <v>3.7666666666999999</v>
      </c>
      <c r="EG152" s="6">
        <f t="shared" si="216"/>
        <v>7.8472222222916665E-2</v>
      </c>
      <c r="EH152" s="5">
        <v>0.08</v>
      </c>
      <c r="EI152" s="5">
        <v>5.16</v>
      </c>
      <c r="EJ152" s="21">
        <f t="shared" si="217"/>
        <v>1.5267175572519083E-2</v>
      </c>
      <c r="EK152" s="1">
        <v>0</v>
      </c>
      <c r="EL152" s="22">
        <v>0</v>
      </c>
      <c r="EM152" s="22">
        <v>0</v>
      </c>
      <c r="EN152" s="1">
        <v>0</v>
      </c>
      <c r="EO152" s="3">
        <f t="shared" si="218"/>
        <v>0</v>
      </c>
      <c r="EP152" s="6">
        <f t="shared" si="219"/>
        <v>0</v>
      </c>
      <c r="EQ152" s="3">
        <f t="shared" si="220"/>
        <v>0</v>
      </c>
      <c r="ER152" s="20">
        <f t="shared" si="221"/>
        <v>0</v>
      </c>
      <c r="ES152" s="20">
        <f t="shared" si="222"/>
        <v>0</v>
      </c>
      <c r="ET152" s="20">
        <f t="shared" si="223"/>
        <v>0</v>
      </c>
      <c r="EU152" s="3" t="str">
        <f t="shared" si="224"/>
        <v xml:space="preserve"> </v>
      </c>
      <c r="EV152" s="1">
        <v>0</v>
      </c>
      <c r="EW152" s="1">
        <v>0</v>
      </c>
      <c r="EX152" s="20" t="str">
        <f t="shared" si="225"/>
        <v xml:space="preserve"> </v>
      </c>
      <c r="EY152" s="5">
        <v>0</v>
      </c>
      <c r="EZ152" s="5">
        <v>0</v>
      </c>
      <c r="FA152" s="22">
        <v>2</v>
      </c>
      <c r="FB152" s="22">
        <v>0</v>
      </c>
      <c r="FC152" s="22">
        <v>1</v>
      </c>
      <c r="FD152" s="22">
        <v>0</v>
      </c>
      <c r="FE152" s="22">
        <v>1</v>
      </c>
      <c r="FF152" s="22">
        <v>0</v>
      </c>
      <c r="FG152" s="22">
        <v>0</v>
      </c>
      <c r="FH152" s="22">
        <v>2</v>
      </c>
      <c r="FI152" s="6">
        <v>105.55</v>
      </c>
      <c r="FJ152" s="6">
        <f t="shared" si="226"/>
        <v>2.1989583333333331</v>
      </c>
      <c r="FK152" s="5">
        <v>2.0299999999999998</v>
      </c>
      <c r="FL152" s="5">
        <v>3.22</v>
      </c>
      <c r="FM152" s="21">
        <f t="shared" si="227"/>
        <v>0.3866666666666666</v>
      </c>
      <c r="FN152" s="1">
        <v>0</v>
      </c>
      <c r="FO152" s="22">
        <v>0</v>
      </c>
      <c r="FP152" s="22">
        <v>0</v>
      </c>
      <c r="FQ152" s="1">
        <v>0</v>
      </c>
      <c r="FR152" s="1">
        <f t="shared" si="228"/>
        <v>0</v>
      </c>
      <c r="FS152" s="3">
        <f t="shared" si="229"/>
        <v>0</v>
      </c>
      <c r="FT152" s="3">
        <f t="shared" si="230"/>
        <v>7</v>
      </c>
      <c r="FU152" s="1">
        <v>2</v>
      </c>
      <c r="FV152" s="1">
        <v>5</v>
      </c>
      <c r="FW152" s="20">
        <f t="shared" si="231"/>
        <v>0.2857142857142857</v>
      </c>
      <c r="FX152" s="5">
        <v>0</v>
      </c>
      <c r="FY152" s="5">
        <v>18</v>
      </c>
      <c r="FZ152" s="22">
        <v>7</v>
      </c>
      <c r="GA152" s="22">
        <v>67</v>
      </c>
      <c r="GB152" s="22">
        <v>1</v>
      </c>
      <c r="GC152" s="22">
        <v>32</v>
      </c>
      <c r="GD152" s="22">
        <v>32</v>
      </c>
      <c r="GE152" s="22">
        <v>2</v>
      </c>
      <c r="GF152" s="22">
        <v>1</v>
      </c>
      <c r="GG152" s="22">
        <v>0</v>
      </c>
      <c r="GH152" s="1">
        <v>25</v>
      </c>
      <c r="GI152" s="1">
        <v>0</v>
      </c>
      <c r="GJ152" s="1">
        <v>48</v>
      </c>
      <c r="GK152" s="1">
        <v>21</v>
      </c>
      <c r="GN152" s="31" t="str">
        <f t="shared" si="232"/>
        <v xml:space="preserve"> </v>
      </c>
      <c r="GP152" s="1">
        <v>2</v>
      </c>
      <c r="GQ152" s="1">
        <v>0</v>
      </c>
      <c r="GR152" s="1">
        <v>1</v>
      </c>
      <c r="GS152" s="1">
        <v>1</v>
      </c>
      <c r="GT152" s="1">
        <v>0</v>
      </c>
      <c r="GU152" s="1">
        <v>0</v>
      </c>
      <c r="GV152" s="32" t="str">
        <f t="shared" si="233"/>
        <v xml:space="preserve"> </v>
      </c>
      <c r="GW152" s="9">
        <f t="shared" si="234"/>
        <v>8</v>
      </c>
      <c r="GX152" s="10">
        <v>1.2</v>
      </c>
      <c r="GY152" s="10">
        <v>0.5</v>
      </c>
      <c r="GZ152" s="10">
        <v>1.7000000000000002</v>
      </c>
      <c r="HA152" s="29">
        <f t="shared" si="235"/>
        <v>3.5416666666666673E-2</v>
      </c>
      <c r="HB152" s="29">
        <f t="shared" si="236"/>
        <v>0.14443159559152552</v>
      </c>
      <c r="HC152">
        <v>12.3</v>
      </c>
      <c r="HD152">
        <v>19.3</v>
      </c>
      <c r="HE152">
        <v>-9.8000000000000007</v>
      </c>
      <c r="HF152">
        <v>3.1</v>
      </c>
      <c r="HG152">
        <v>1.5</v>
      </c>
      <c r="HH152">
        <v>0</v>
      </c>
      <c r="HI152">
        <v>4.7</v>
      </c>
      <c r="HJ152" s="11">
        <f t="shared" si="237"/>
        <v>9.7916666666666666E-2</v>
      </c>
      <c r="HK152" s="11">
        <f t="shared" si="238"/>
        <v>0.39931088192951175</v>
      </c>
      <c r="HL152">
        <v>99</v>
      </c>
      <c r="HM152">
        <v>0</v>
      </c>
      <c r="HN152">
        <v>0</v>
      </c>
      <c r="HQ152" s="33">
        <v>1800000</v>
      </c>
      <c r="HR152" s="33">
        <v>0</v>
      </c>
      <c r="HS152" s="30">
        <f t="shared" si="239"/>
        <v>2.4170731707317072</v>
      </c>
    </row>
    <row r="153" spans="1:228" x14ac:dyDescent="0.2">
      <c r="A153" s="1">
        <v>28</v>
      </c>
      <c r="B153" s="2" t="s">
        <v>1015</v>
      </c>
      <c r="C153" s="2" t="s">
        <v>1016</v>
      </c>
      <c r="D153" s="2" t="s">
        <v>1017</v>
      </c>
      <c r="E153" s="2" t="s">
        <v>240</v>
      </c>
      <c r="F153" s="2">
        <v>74</v>
      </c>
      <c r="G153" s="2">
        <v>215</v>
      </c>
      <c r="H153" s="2" t="s">
        <v>231</v>
      </c>
      <c r="J153" s="3">
        <v>23</v>
      </c>
      <c r="K153" s="5" t="s">
        <v>1018</v>
      </c>
      <c r="L153" s="5" t="s">
        <v>1019</v>
      </c>
      <c r="M153" s="5" t="s">
        <v>539</v>
      </c>
      <c r="N153" s="5" t="s">
        <v>335</v>
      </c>
      <c r="O153" s="2" t="s">
        <v>335</v>
      </c>
      <c r="P153" s="2" t="s">
        <v>314</v>
      </c>
      <c r="Q153" s="1">
        <v>10</v>
      </c>
      <c r="R153" s="1">
        <v>0</v>
      </c>
      <c r="S153" s="1">
        <v>0</v>
      </c>
      <c r="T153" s="1">
        <v>0</v>
      </c>
      <c r="U153" s="1">
        <v>-3</v>
      </c>
      <c r="V153" s="1">
        <v>4</v>
      </c>
      <c r="W153" s="20">
        <f t="shared" si="161"/>
        <v>0</v>
      </c>
      <c r="X153" s="6">
        <v>38.866666666699999</v>
      </c>
      <c r="Y153" s="6">
        <f t="shared" si="162"/>
        <v>3.88666666667</v>
      </c>
      <c r="Z153" s="1">
        <v>63</v>
      </c>
      <c r="AA153" s="6">
        <f t="shared" si="163"/>
        <v>6.3</v>
      </c>
      <c r="AB153" s="8">
        <f t="shared" si="164"/>
        <v>0.61693121693174602</v>
      </c>
      <c r="AC153" s="3">
        <f t="shared" si="165"/>
        <v>0</v>
      </c>
      <c r="AD153" s="8">
        <f t="shared" si="166"/>
        <v>0</v>
      </c>
      <c r="AE153" s="20">
        <f t="shared" si="167"/>
        <v>0</v>
      </c>
      <c r="AF153" s="20">
        <f t="shared" si="168"/>
        <v>0</v>
      </c>
      <c r="AG153" s="20">
        <f t="shared" si="169"/>
        <v>0</v>
      </c>
      <c r="AH153" s="3">
        <f t="shared" si="170"/>
        <v>6</v>
      </c>
      <c r="AI153" s="3">
        <f t="shared" si="171"/>
        <v>1</v>
      </c>
      <c r="AJ153" s="3">
        <f t="shared" si="172"/>
        <v>5</v>
      </c>
      <c r="AK153" s="20">
        <f t="shared" si="173"/>
        <v>0.16666666666666666</v>
      </c>
      <c r="AL153" s="6">
        <v>1.1000000000000001</v>
      </c>
      <c r="AM153" s="1">
        <v>15</v>
      </c>
      <c r="AN153" s="1">
        <v>2</v>
      </c>
      <c r="AO153" s="1">
        <v>1</v>
      </c>
      <c r="AP153" s="1">
        <v>0</v>
      </c>
      <c r="AQ153" s="1">
        <v>0</v>
      </c>
      <c r="AR153" s="6">
        <f t="shared" si="174"/>
        <v>23.156089193805183</v>
      </c>
      <c r="AS153" s="6">
        <f t="shared" si="175"/>
        <v>3.0874785591740248</v>
      </c>
      <c r="AT153" s="6">
        <f t="shared" si="176"/>
        <v>1.5437392795870124</v>
      </c>
      <c r="AU153" s="6">
        <f t="shared" si="177"/>
        <v>0</v>
      </c>
      <c r="AV153" s="6">
        <f t="shared" si="178"/>
        <v>0</v>
      </c>
      <c r="AW153" s="1">
        <v>7</v>
      </c>
      <c r="AX153" s="1">
        <v>1</v>
      </c>
      <c r="AY153" s="1">
        <v>1</v>
      </c>
      <c r="AZ153" s="1">
        <v>0</v>
      </c>
      <c r="BA153" s="1">
        <v>0</v>
      </c>
      <c r="BB153" s="1">
        <v>0</v>
      </c>
      <c r="BC153" s="7">
        <f t="shared" si="240"/>
        <v>2.9302722222223001</v>
      </c>
      <c r="BD153" s="6">
        <v>38.5</v>
      </c>
      <c r="BE153" s="6">
        <f t="shared" si="179"/>
        <v>3.85</v>
      </c>
      <c r="BF153" s="5">
        <v>3.85</v>
      </c>
      <c r="BG153" s="5">
        <v>46.55</v>
      </c>
      <c r="BH153" s="21">
        <f t="shared" si="180"/>
        <v>7.6388888888888895E-2</v>
      </c>
      <c r="BI153" s="1">
        <v>0</v>
      </c>
      <c r="BJ153" s="22">
        <v>0</v>
      </c>
      <c r="BK153" s="22">
        <v>0</v>
      </c>
      <c r="BL153" s="1">
        <v>0</v>
      </c>
      <c r="BM153" s="1">
        <f t="shared" si="181"/>
        <v>0</v>
      </c>
      <c r="BN153" s="8">
        <f t="shared" si="182"/>
        <v>0</v>
      </c>
      <c r="BO153" s="3">
        <f t="shared" si="183"/>
        <v>0</v>
      </c>
      <c r="BP153" s="20">
        <f t="shared" si="184"/>
        <v>0</v>
      </c>
      <c r="BQ153" s="20">
        <f t="shared" si="185"/>
        <v>0</v>
      </c>
      <c r="BR153" s="20">
        <f t="shared" si="186"/>
        <v>0</v>
      </c>
      <c r="BS153" s="3">
        <f t="shared" si="187"/>
        <v>6</v>
      </c>
      <c r="BT153" s="1">
        <v>1</v>
      </c>
      <c r="BU153" s="1">
        <v>5</v>
      </c>
      <c r="BV153" s="20">
        <f t="shared" si="188"/>
        <v>0.16666666666666666</v>
      </c>
      <c r="BW153" s="5">
        <v>3</v>
      </c>
      <c r="BX153" s="5">
        <v>7</v>
      </c>
      <c r="BY153" s="21">
        <f t="shared" si="189"/>
        <v>0.43478260869565216</v>
      </c>
      <c r="BZ153" s="5">
        <v>1</v>
      </c>
      <c r="CA153" s="5">
        <v>5</v>
      </c>
      <c r="CB153" s="23">
        <f t="shared" si="190"/>
        <v>0.2608695652173913</v>
      </c>
      <c r="CC153" s="5">
        <v>1</v>
      </c>
      <c r="CD153" s="5">
        <v>6</v>
      </c>
      <c r="CE153" s="23">
        <f t="shared" si="191"/>
        <v>0.30434782608695654</v>
      </c>
      <c r="CF153" s="23">
        <f t="shared" si="192"/>
        <v>0.625</v>
      </c>
      <c r="CG153" s="24">
        <v>14</v>
      </c>
      <c r="CH153" s="5">
        <v>16</v>
      </c>
      <c r="CI153" s="5">
        <v>13</v>
      </c>
      <c r="CJ153" s="5">
        <v>13</v>
      </c>
      <c r="CK153">
        <v>13.75296835</v>
      </c>
      <c r="CL153" s="5">
        <v>-1.1639999999999999</v>
      </c>
      <c r="CM153" s="5">
        <v>14</v>
      </c>
      <c r="CN153" s="5">
        <v>-1.9570000000000001</v>
      </c>
      <c r="CO153" s="5">
        <v>0.124</v>
      </c>
      <c r="CP153" s="5">
        <v>-1.1539999999999999</v>
      </c>
      <c r="CQ153" s="21">
        <f t="shared" si="193"/>
        <v>0</v>
      </c>
      <c r="CR153" s="25">
        <f t="shared" si="194"/>
        <v>0.8</v>
      </c>
      <c r="CS153" s="22">
        <f t="shared" si="195"/>
        <v>800</v>
      </c>
      <c r="CT153" s="21">
        <f t="shared" si="196"/>
        <v>-0.19999999999999996</v>
      </c>
      <c r="CU153" s="26">
        <f t="shared" si="197"/>
        <v>0</v>
      </c>
      <c r="CV153" s="27">
        <f t="shared" si="198"/>
        <v>4.6753246753246751</v>
      </c>
      <c r="CW153" s="27">
        <f t="shared" si="199"/>
        <v>20.259740259740258</v>
      </c>
      <c r="CX153" s="27">
        <f t="shared" si="200"/>
        <v>23.376623376623378</v>
      </c>
      <c r="CY153" s="27">
        <f t="shared" si="201"/>
        <v>52.987012987012982</v>
      </c>
      <c r="CZ153" s="27">
        <f t="shared" si="202"/>
        <v>48.311688311688314</v>
      </c>
      <c r="DA153" s="28">
        <f t="shared" si="203"/>
        <v>4.6753246753246671</v>
      </c>
      <c r="DB153" s="5">
        <v>0</v>
      </c>
      <c r="DC153" s="5">
        <v>3</v>
      </c>
      <c r="DD153" s="22">
        <v>13</v>
      </c>
      <c r="DE153" s="22">
        <v>12</v>
      </c>
      <c r="DF153" s="22">
        <v>7</v>
      </c>
      <c r="DG153" s="22">
        <v>6</v>
      </c>
      <c r="DH153" s="22">
        <v>10</v>
      </c>
      <c r="DI153" s="22">
        <v>14</v>
      </c>
      <c r="DJ153" s="29">
        <f t="shared" si="204"/>
        <v>0.78232467532466643</v>
      </c>
      <c r="DK153" s="27">
        <f t="shared" si="205"/>
        <v>2.0622986036519872</v>
      </c>
      <c r="DL153" s="27">
        <f t="shared" si="206"/>
        <v>2.8356605800214822</v>
      </c>
      <c r="DM153" s="27">
        <f t="shared" si="207"/>
        <v>28.485499462943071</v>
      </c>
      <c r="DN153" s="27">
        <f t="shared" si="208"/>
        <v>33.254564983888294</v>
      </c>
      <c r="DO153" s="27">
        <f t="shared" si="209"/>
        <v>59.033297529538132</v>
      </c>
      <c r="DP153" s="27">
        <f t="shared" si="210"/>
        <v>62.255639097744364</v>
      </c>
      <c r="DQ153" s="30">
        <f t="shared" si="211"/>
        <v>7.8976662435308995</v>
      </c>
      <c r="DR153" s="5">
        <v>16</v>
      </c>
      <c r="DS153" s="5">
        <v>22</v>
      </c>
      <c r="DT153" s="5">
        <v>205</v>
      </c>
      <c r="DU153" s="5">
        <v>236</v>
      </c>
      <c r="DV153" s="5">
        <v>105</v>
      </c>
      <c r="DW153" s="5">
        <v>101</v>
      </c>
      <c r="DX153" s="5">
        <v>124</v>
      </c>
      <c r="DY153" s="5">
        <v>132</v>
      </c>
      <c r="DZ153" s="22">
        <v>0</v>
      </c>
      <c r="EA153" s="22">
        <v>3</v>
      </c>
      <c r="EB153" s="22">
        <f t="shared" si="212"/>
        <v>3</v>
      </c>
      <c r="EC153" s="26">
        <f t="shared" si="213"/>
        <v>0</v>
      </c>
      <c r="ED153" s="27">
        <f t="shared" si="214"/>
        <v>4.6753246753246751</v>
      </c>
      <c r="EE153" s="27">
        <f t="shared" si="215"/>
        <v>4.6753246753246751</v>
      </c>
      <c r="EF153" s="6">
        <v>0.36666666670000003</v>
      </c>
      <c r="EG153" s="6">
        <f t="shared" si="216"/>
        <v>3.666666667E-2</v>
      </c>
      <c r="EH153" s="5">
        <v>0.04</v>
      </c>
      <c r="EI153" s="5">
        <v>4.34</v>
      </c>
      <c r="EJ153" s="21">
        <f t="shared" si="217"/>
        <v>9.1324200913242021E-3</v>
      </c>
      <c r="EK153" s="1">
        <v>0</v>
      </c>
      <c r="EL153" s="22">
        <v>0</v>
      </c>
      <c r="EM153" s="22">
        <v>0</v>
      </c>
      <c r="EN153" s="1">
        <v>0</v>
      </c>
      <c r="EO153" s="3">
        <f t="shared" si="218"/>
        <v>0</v>
      </c>
      <c r="EP153" s="6">
        <f t="shared" si="219"/>
        <v>0</v>
      </c>
      <c r="EQ153" s="3">
        <f t="shared" si="220"/>
        <v>0</v>
      </c>
      <c r="ER153" s="20">
        <f t="shared" si="221"/>
        <v>0</v>
      </c>
      <c r="ES153" s="20">
        <f t="shared" si="222"/>
        <v>0</v>
      </c>
      <c r="ET153" s="20">
        <f t="shared" si="223"/>
        <v>0</v>
      </c>
      <c r="EU153" s="3" t="str">
        <f t="shared" si="224"/>
        <v xml:space="preserve"> </v>
      </c>
      <c r="EV153" s="1">
        <v>0</v>
      </c>
      <c r="EW153" s="1">
        <v>0</v>
      </c>
      <c r="EX153" s="20" t="str">
        <f t="shared" si="225"/>
        <v xml:space="preserve"> </v>
      </c>
      <c r="EY153" s="5">
        <v>0</v>
      </c>
      <c r="EZ153" s="5">
        <v>0</v>
      </c>
      <c r="FA153" s="22">
        <v>0</v>
      </c>
      <c r="FB153" s="22">
        <v>0</v>
      </c>
      <c r="FC153" s="22">
        <v>0</v>
      </c>
      <c r="FD153" s="22">
        <v>0</v>
      </c>
      <c r="FE153" s="22">
        <v>0</v>
      </c>
      <c r="FF153" s="22">
        <v>0</v>
      </c>
      <c r="FG153" s="22">
        <v>0</v>
      </c>
      <c r="FH153" s="22">
        <v>0</v>
      </c>
      <c r="FI153" s="6">
        <v>0</v>
      </c>
      <c r="FJ153" s="6">
        <f t="shared" si="226"/>
        <v>0</v>
      </c>
      <c r="FK153" s="5"/>
      <c r="FL153" s="5"/>
      <c r="FM153" s="21" t="str">
        <f t="shared" si="227"/>
        <v xml:space="preserve"> </v>
      </c>
      <c r="FN153" s="1">
        <v>0</v>
      </c>
      <c r="FO153" s="22">
        <v>0</v>
      </c>
      <c r="FP153" s="22">
        <v>0</v>
      </c>
      <c r="FQ153" s="1">
        <v>0</v>
      </c>
      <c r="FR153" s="1">
        <f t="shared" si="228"/>
        <v>0</v>
      </c>
      <c r="FS153" s="3">
        <f t="shared" si="229"/>
        <v>0</v>
      </c>
      <c r="FT153" s="3" t="str">
        <f t="shared" si="230"/>
        <v xml:space="preserve"> </v>
      </c>
      <c r="FU153" s="1">
        <v>0</v>
      </c>
      <c r="FV153" s="1">
        <v>0</v>
      </c>
      <c r="FW153" s="20" t="str">
        <f t="shared" si="231"/>
        <v xml:space="preserve"> </v>
      </c>
      <c r="FX153" s="5"/>
      <c r="FY153" s="5"/>
      <c r="FZ153" s="22">
        <v>0</v>
      </c>
      <c r="GA153" s="22">
        <v>0</v>
      </c>
      <c r="GB153" s="22">
        <v>0</v>
      </c>
      <c r="GC153" s="22">
        <v>0</v>
      </c>
      <c r="GD153" s="22">
        <v>0</v>
      </c>
      <c r="GE153" s="22">
        <v>0</v>
      </c>
      <c r="GF153" s="22">
        <v>0</v>
      </c>
      <c r="GG153" s="22">
        <v>0</v>
      </c>
      <c r="GH153" s="1">
        <v>0</v>
      </c>
      <c r="GI153" s="1">
        <v>0</v>
      </c>
      <c r="GJ153" s="1">
        <v>3</v>
      </c>
      <c r="GK153" s="1">
        <v>0</v>
      </c>
      <c r="GL153" s="6"/>
      <c r="GM153" s="6"/>
      <c r="GN153" s="31" t="str">
        <f t="shared" si="232"/>
        <v xml:space="preserve"> 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32" t="str">
        <f t="shared" si="233"/>
        <v xml:space="preserve"> </v>
      </c>
      <c r="GW153" s="9">
        <f t="shared" si="234"/>
        <v>3</v>
      </c>
      <c r="GX153" s="10">
        <v>-0.1</v>
      </c>
      <c r="GY153" s="10">
        <v>-0.1</v>
      </c>
      <c r="GZ153" s="10">
        <v>-0.2</v>
      </c>
      <c r="HA153" s="29">
        <f t="shared" si="235"/>
        <v>-0.02</v>
      </c>
      <c r="HB153" s="29">
        <f t="shared" si="236"/>
        <v>-0.30874785591740245</v>
      </c>
      <c r="HC153">
        <v>1.1000000000000001</v>
      </c>
      <c r="HD153">
        <v>1.1000000000000001</v>
      </c>
      <c r="HE153">
        <v>-2.9</v>
      </c>
      <c r="HF153">
        <v>-0.5</v>
      </c>
      <c r="HG153">
        <v>-0.2</v>
      </c>
      <c r="HH153">
        <v>0</v>
      </c>
      <c r="HI153">
        <v>-0.7</v>
      </c>
      <c r="HJ153" s="11">
        <f t="shared" si="237"/>
        <v>-6.9999999999999993E-2</v>
      </c>
      <c r="HK153" s="11">
        <f t="shared" si="238"/>
        <v>-1.0806174957109085</v>
      </c>
      <c r="HL153">
        <v>21</v>
      </c>
      <c r="HM153">
        <v>0</v>
      </c>
      <c r="HN153">
        <v>0</v>
      </c>
      <c r="HQ153" s="33">
        <v>125505</v>
      </c>
      <c r="HR153" s="33">
        <v>262500</v>
      </c>
      <c r="HS153" s="30">
        <f t="shared" si="239"/>
        <v>-0.7341462527716186</v>
      </c>
    </row>
    <row r="154" spans="1:228" x14ac:dyDescent="0.2">
      <c r="A154" s="1">
        <v>26</v>
      </c>
      <c r="B154" s="2" t="s">
        <v>1020</v>
      </c>
      <c r="C154" s="2" t="s">
        <v>595</v>
      </c>
      <c r="D154" s="2" t="s">
        <v>257</v>
      </c>
      <c r="E154" s="2" t="s">
        <v>240</v>
      </c>
      <c r="F154" s="2">
        <v>72</v>
      </c>
      <c r="G154" s="2">
        <v>190</v>
      </c>
      <c r="H154" s="2" t="s">
        <v>249</v>
      </c>
      <c r="I154" s="2" t="s">
        <v>258</v>
      </c>
      <c r="J154" s="3">
        <v>20</v>
      </c>
      <c r="K154" s="5" t="s">
        <v>1021</v>
      </c>
      <c r="L154" s="5" t="s">
        <v>1022</v>
      </c>
      <c r="M154" s="5" t="s">
        <v>1023</v>
      </c>
      <c r="N154" s="5" t="s">
        <v>270</v>
      </c>
      <c r="O154" s="2" t="s">
        <v>270</v>
      </c>
      <c r="P154" s="2" t="s">
        <v>271</v>
      </c>
      <c r="Q154" s="1">
        <v>3</v>
      </c>
      <c r="R154" s="1">
        <v>0</v>
      </c>
      <c r="S154" s="1">
        <v>0</v>
      </c>
      <c r="T154" s="1">
        <v>0</v>
      </c>
      <c r="U154" s="1">
        <v>-1</v>
      </c>
      <c r="V154" s="1">
        <v>4</v>
      </c>
      <c r="W154" s="20">
        <f t="shared" si="161"/>
        <v>0</v>
      </c>
      <c r="X154" s="6">
        <v>58.2166666667</v>
      </c>
      <c r="Y154" s="6">
        <f t="shared" si="162"/>
        <v>19.405555555566668</v>
      </c>
      <c r="Z154" s="1">
        <v>76</v>
      </c>
      <c r="AA154" s="6">
        <f t="shared" si="163"/>
        <v>25.333333333333332</v>
      </c>
      <c r="AB154" s="8">
        <f t="shared" si="164"/>
        <v>0.76600877193026318</v>
      </c>
      <c r="AC154" s="3">
        <f t="shared" si="165"/>
        <v>0</v>
      </c>
      <c r="AD154" s="8">
        <f t="shared" si="166"/>
        <v>0</v>
      </c>
      <c r="AE154" s="20">
        <f t="shared" si="167"/>
        <v>0</v>
      </c>
      <c r="AF154" s="20">
        <f t="shared" si="168"/>
        <v>0</v>
      </c>
      <c r="AG154" s="20">
        <f t="shared" si="169"/>
        <v>0</v>
      </c>
      <c r="AH154" s="3" t="e">
        <f t="shared" si="170"/>
        <v>#VALUE!</v>
      </c>
      <c r="AI154" s="3" t="str">
        <f t="shared" si="171"/>
        <v xml:space="preserve"> </v>
      </c>
      <c r="AJ154" s="3" t="str">
        <f t="shared" si="172"/>
        <v xml:space="preserve"> </v>
      </c>
      <c r="AK154" s="20" t="e">
        <f t="shared" si="173"/>
        <v>#VALUE!</v>
      </c>
      <c r="AL154" s="6">
        <v>0</v>
      </c>
      <c r="AM154" s="1">
        <v>8</v>
      </c>
      <c r="AN154" s="1">
        <v>5</v>
      </c>
      <c r="AO154" s="1">
        <v>4</v>
      </c>
      <c r="AP154" s="1">
        <v>3</v>
      </c>
      <c r="AQ154" s="1">
        <v>1</v>
      </c>
      <c r="AR154" s="6">
        <f t="shared" si="174"/>
        <v>8.2450615516700569</v>
      </c>
      <c r="AS154" s="6">
        <f t="shared" si="175"/>
        <v>5.1531634697937863</v>
      </c>
      <c r="AT154" s="6">
        <f t="shared" si="176"/>
        <v>4.1225307758350285</v>
      </c>
      <c r="AU154" s="6">
        <f t="shared" si="177"/>
        <v>3.0918980818762716</v>
      </c>
      <c r="AV154" s="6">
        <f t="shared" si="178"/>
        <v>1.0306326939587571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7">
        <f>(EA154+FH154+GG154)-(DZ154+FG154+GF154)-((BD154/60)*(-0.29)+(EF154/60)*0.11+(FI154/60)*(-0.33))</f>
        <v>1.2578805555557167</v>
      </c>
      <c r="BD154" s="6">
        <v>51.666666666700003</v>
      </c>
      <c r="BE154" s="6">
        <f t="shared" si="179"/>
        <v>17.222222222233334</v>
      </c>
      <c r="BF154" s="5">
        <v>16.579999999999998</v>
      </c>
      <c r="BG154" s="5">
        <v>30.63</v>
      </c>
      <c r="BH154" s="21">
        <f t="shared" si="180"/>
        <v>0.35119678034314766</v>
      </c>
      <c r="BI154" s="1">
        <v>0</v>
      </c>
      <c r="BJ154" s="22">
        <v>0</v>
      </c>
      <c r="BK154" s="22">
        <v>0</v>
      </c>
      <c r="BL154" s="1">
        <v>0</v>
      </c>
      <c r="BM154" s="1">
        <f t="shared" si="181"/>
        <v>0</v>
      </c>
      <c r="BN154" s="8">
        <f t="shared" si="182"/>
        <v>0</v>
      </c>
      <c r="BO154" s="3">
        <f t="shared" si="183"/>
        <v>0</v>
      </c>
      <c r="BP154" s="20">
        <f t="shared" si="184"/>
        <v>0</v>
      </c>
      <c r="BQ154" s="20">
        <f t="shared" si="185"/>
        <v>0</v>
      </c>
      <c r="BR154" s="20">
        <f t="shared" si="186"/>
        <v>0</v>
      </c>
      <c r="BS154" s="3" t="str">
        <f t="shared" si="187"/>
        <v xml:space="preserve"> </v>
      </c>
      <c r="BV154" s="20" t="str">
        <f t="shared" si="188"/>
        <v xml:space="preserve"> </v>
      </c>
      <c r="BW154" s="5">
        <v>10</v>
      </c>
      <c r="BX154" s="5">
        <v>10</v>
      </c>
      <c r="BY154" s="21">
        <f t="shared" si="189"/>
        <v>0.38461538461538464</v>
      </c>
      <c r="BZ154" s="5">
        <v>8</v>
      </c>
      <c r="CA154" s="5">
        <v>7</v>
      </c>
      <c r="CB154" s="23">
        <f t="shared" si="190"/>
        <v>0.28846153846153844</v>
      </c>
      <c r="CC154" s="5">
        <v>11</v>
      </c>
      <c r="CD154" s="5">
        <v>6</v>
      </c>
      <c r="CE154" s="23">
        <f t="shared" si="191"/>
        <v>0.32692307692307693</v>
      </c>
      <c r="CF154" s="23">
        <f t="shared" si="192"/>
        <v>0.5714285714285714</v>
      </c>
      <c r="CG154" s="24">
        <v>7</v>
      </c>
      <c r="CH154" s="5">
        <v>15</v>
      </c>
      <c r="CI154" s="5">
        <v>22</v>
      </c>
      <c r="CJ154" s="5">
        <v>13</v>
      </c>
      <c r="CK154">
        <v>14.34109628</v>
      </c>
      <c r="CL154" s="5">
        <v>-0.62</v>
      </c>
      <c r="CM154" s="5">
        <v>7</v>
      </c>
      <c r="CN154" s="5">
        <v>-3.08</v>
      </c>
      <c r="CO154" s="5">
        <v>-3.3319999999999999</v>
      </c>
      <c r="CP154" s="5">
        <v>-0.23400000000000001</v>
      </c>
      <c r="CQ154" s="21">
        <f t="shared" si="193"/>
        <v>0</v>
      </c>
      <c r="CR154" s="25">
        <f t="shared" si="194"/>
        <v>0.97142857142857142</v>
      </c>
      <c r="CS154" s="22">
        <f t="shared" si="195"/>
        <v>971.42857142857144</v>
      </c>
      <c r="CT154" s="21">
        <f t="shared" si="196"/>
        <v>-2.8571428571428581E-2</v>
      </c>
      <c r="CU154" s="26">
        <f t="shared" si="197"/>
        <v>0</v>
      </c>
      <c r="CV154" s="27">
        <f t="shared" si="198"/>
        <v>1.2062726176115803</v>
      </c>
      <c r="CW154" s="27">
        <f t="shared" si="199"/>
        <v>28.950542822677928</v>
      </c>
      <c r="CX154" s="27">
        <f t="shared" si="200"/>
        <v>42.219541616405309</v>
      </c>
      <c r="CY154" s="27">
        <f t="shared" si="201"/>
        <v>51.869722557297955</v>
      </c>
      <c r="CZ154" s="27">
        <f t="shared" si="202"/>
        <v>63.93244873341375</v>
      </c>
      <c r="DA154" s="28">
        <f t="shared" si="203"/>
        <v>-12.062726176115795</v>
      </c>
      <c r="DB154" s="5">
        <v>0</v>
      </c>
      <c r="DC154" s="5">
        <v>1</v>
      </c>
      <c r="DD154" s="22">
        <v>24</v>
      </c>
      <c r="DE154" s="22">
        <v>34</v>
      </c>
      <c r="DF154" s="22">
        <v>10</v>
      </c>
      <c r="DG154" s="22">
        <v>7</v>
      </c>
      <c r="DH154" s="22">
        <v>11</v>
      </c>
      <c r="DI154" s="22">
        <v>9</v>
      </c>
      <c r="DJ154" s="29">
        <f t="shared" si="204"/>
        <v>-16.713011890401511</v>
      </c>
      <c r="DK154" s="27">
        <f t="shared" si="205"/>
        <v>1.3059092393078682</v>
      </c>
      <c r="DL154" s="27">
        <f t="shared" si="206"/>
        <v>4.5706823375775381</v>
      </c>
      <c r="DM154" s="27">
        <f t="shared" si="207"/>
        <v>33.953640222004566</v>
      </c>
      <c r="DN154" s="27">
        <f t="shared" si="208"/>
        <v>27.42409402546523</v>
      </c>
      <c r="DO154" s="27">
        <f t="shared" si="209"/>
        <v>62.683643486777669</v>
      </c>
      <c r="DP154" s="27">
        <f t="shared" si="210"/>
        <v>52.889324191968662</v>
      </c>
      <c r="DQ154" s="30">
        <f t="shared" si="211"/>
        <v>-21.857045470924803</v>
      </c>
      <c r="DR154" s="5">
        <v>2</v>
      </c>
      <c r="DS154" s="5">
        <v>7</v>
      </c>
      <c r="DT154" s="5">
        <v>50</v>
      </c>
      <c r="DU154" s="5">
        <v>35</v>
      </c>
      <c r="DV154" s="5">
        <v>21</v>
      </c>
      <c r="DW154" s="5">
        <v>20</v>
      </c>
      <c r="DX154" s="5">
        <v>19</v>
      </c>
      <c r="DY154" s="5">
        <v>23</v>
      </c>
      <c r="DZ154" s="22">
        <v>0</v>
      </c>
      <c r="EA154" s="22">
        <v>1</v>
      </c>
      <c r="EB154" s="22">
        <f t="shared" si="212"/>
        <v>1</v>
      </c>
      <c r="EC154" s="26">
        <f t="shared" si="213"/>
        <v>0</v>
      </c>
      <c r="ED154" s="27">
        <f t="shared" si="214"/>
        <v>1.1612903225798958</v>
      </c>
      <c r="EE154" s="27">
        <f t="shared" si="215"/>
        <v>1.1612903225798958</v>
      </c>
      <c r="EF154" s="6">
        <v>3.8</v>
      </c>
      <c r="EG154" s="6">
        <f t="shared" si="216"/>
        <v>1.2666666666666666</v>
      </c>
      <c r="EH154" s="5">
        <v>1.27</v>
      </c>
      <c r="EI154" s="5">
        <v>5.35</v>
      </c>
      <c r="EJ154" s="21">
        <f t="shared" si="217"/>
        <v>0.19184290030211482</v>
      </c>
      <c r="EK154" s="1">
        <v>0</v>
      </c>
      <c r="EL154" s="22">
        <v>0</v>
      </c>
      <c r="EM154" s="22">
        <v>0</v>
      </c>
      <c r="EN154" s="1">
        <v>0</v>
      </c>
      <c r="EO154" s="3">
        <f t="shared" si="218"/>
        <v>0</v>
      </c>
      <c r="EP154" s="6">
        <f t="shared" si="219"/>
        <v>0</v>
      </c>
      <c r="EQ154" s="3">
        <f t="shared" si="220"/>
        <v>0</v>
      </c>
      <c r="ER154" s="20">
        <f t="shared" si="221"/>
        <v>0</v>
      </c>
      <c r="ES154" s="20">
        <f t="shared" si="222"/>
        <v>0</v>
      </c>
      <c r="ET154" s="20">
        <f t="shared" si="223"/>
        <v>0</v>
      </c>
      <c r="EU154" s="3" t="str">
        <f t="shared" si="224"/>
        <v xml:space="preserve"> </v>
      </c>
      <c r="EX154" s="20" t="str">
        <f t="shared" si="225"/>
        <v xml:space="preserve"> </v>
      </c>
      <c r="EY154" s="5">
        <v>0</v>
      </c>
      <c r="EZ154" s="5">
        <v>0</v>
      </c>
      <c r="FA154" s="22">
        <v>3</v>
      </c>
      <c r="FB154" s="22">
        <v>0</v>
      </c>
      <c r="FC154" s="22">
        <v>1</v>
      </c>
      <c r="FD154" s="22">
        <v>0</v>
      </c>
      <c r="FE154" s="22">
        <v>0</v>
      </c>
      <c r="FF154" s="22">
        <v>2</v>
      </c>
      <c r="FG154" s="22">
        <v>0</v>
      </c>
      <c r="FH154" s="22">
        <v>0</v>
      </c>
      <c r="FI154" s="6">
        <v>2.75</v>
      </c>
      <c r="FJ154" s="6">
        <f t="shared" si="226"/>
        <v>0.91666666666666663</v>
      </c>
      <c r="FK154" s="5">
        <v>0.92</v>
      </c>
      <c r="FL154" s="5">
        <v>3.51</v>
      </c>
      <c r="FM154" s="21">
        <f t="shared" si="227"/>
        <v>0.20767494356659144</v>
      </c>
      <c r="FN154" s="1">
        <v>0</v>
      </c>
      <c r="FO154" s="22">
        <v>0</v>
      </c>
      <c r="FP154" s="22">
        <v>0</v>
      </c>
      <c r="FQ154" s="1">
        <v>0</v>
      </c>
      <c r="FR154" s="1">
        <f t="shared" si="228"/>
        <v>0</v>
      </c>
      <c r="FS154" s="3">
        <f t="shared" si="229"/>
        <v>0</v>
      </c>
      <c r="FT154" s="3" t="str">
        <f t="shared" si="230"/>
        <v xml:space="preserve"> </v>
      </c>
      <c r="FW154" s="20" t="str">
        <f t="shared" si="231"/>
        <v xml:space="preserve"> </v>
      </c>
      <c r="FX154" s="5">
        <v>0</v>
      </c>
      <c r="FY154" s="5">
        <v>0</v>
      </c>
      <c r="FZ154" s="22">
        <v>0</v>
      </c>
      <c r="GA154" s="22">
        <v>3</v>
      </c>
      <c r="GB154" s="22">
        <v>1</v>
      </c>
      <c r="GC154" s="22">
        <v>1</v>
      </c>
      <c r="GD154" s="22">
        <v>0</v>
      </c>
      <c r="GE154" s="22">
        <v>0</v>
      </c>
      <c r="GF154" s="22">
        <v>0</v>
      </c>
      <c r="GG154" s="22">
        <v>0</v>
      </c>
      <c r="GH154" s="1">
        <v>0</v>
      </c>
      <c r="GI154" s="1">
        <v>0</v>
      </c>
      <c r="GJ154" s="1">
        <v>1</v>
      </c>
      <c r="GK154" s="1">
        <v>0</v>
      </c>
      <c r="GN154" s="31" t="str">
        <f t="shared" si="232"/>
        <v xml:space="preserve"> 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32" t="str">
        <f t="shared" si="233"/>
        <v xml:space="preserve"> </v>
      </c>
      <c r="GW154" s="9">
        <f t="shared" si="234"/>
        <v>4</v>
      </c>
      <c r="GX154" s="10">
        <v>-0.1</v>
      </c>
      <c r="GY154" s="10">
        <v>0</v>
      </c>
      <c r="GZ154" s="10">
        <v>0</v>
      </c>
      <c r="HA154" s="29">
        <f t="shared" si="235"/>
        <v>0</v>
      </c>
      <c r="HB154" s="29">
        <f t="shared" si="236"/>
        <v>0</v>
      </c>
      <c r="HC154">
        <v>0.2</v>
      </c>
      <c r="HD154">
        <v>0.2</v>
      </c>
      <c r="HE154">
        <v>0</v>
      </c>
      <c r="HF154">
        <v>0</v>
      </c>
      <c r="HG154">
        <v>0</v>
      </c>
      <c r="HH154">
        <v>0</v>
      </c>
      <c r="HI154">
        <v>0</v>
      </c>
      <c r="HJ154" s="11">
        <f t="shared" si="237"/>
        <v>0</v>
      </c>
      <c r="HK154" s="11">
        <f t="shared" si="238"/>
        <v>0</v>
      </c>
      <c r="HL154">
        <v>8</v>
      </c>
      <c r="HM154">
        <v>0</v>
      </c>
      <c r="HN154">
        <v>0</v>
      </c>
      <c r="HQ154" s="33">
        <v>47228</v>
      </c>
      <c r="HR154" s="33">
        <v>15000</v>
      </c>
      <c r="HS154" s="30">
        <f t="shared" si="239"/>
        <v>-1.1983538802660745E-2</v>
      </c>
    </row>
    <row r="155" spans="1:228" x14ac:dyDescent="0.2">
      <c r="A155" s="1">
        <v>77</v>
      </c>
      <c r="B155" s="2" t="s">
        <v>1024</v>
      </c>
      <c r="C155" s="2" t="s">
        <v>1025</v>
      </c>
      <c r="D155" s="2" t="s">
        <v>789</v>
      </c>
      <c r="E155" s="2" t="s">
        <v>230</v>
      </c>
      <c r="F155" s="2">
        <v>72</v>
      </c>
      <c r="G155" s="2">
        <v>204</v>
      </c>
      <c r="H155" s="2" t="s">
        <v>249</v>
      </c>
      <c r="J155" s="3">
        <v>36</v>
      </c>
      <c r="K155" s="5" t="s">
        <v>1026</v>
      </c>
      <c r="L155" s="5" t="s">
        <v>1027</v>
      </c>
      <c r="M155" s="5" t="s">
        <v>971</v>
      </c>
      <c r="N155" s="5" t="s">
        <v>510</v>
      </c>
      <c r="O155" s="2" t="s">
        <v>510</v>
      </c>
      <c r="P155" s="2" t="s">
        <v>271</v>
      </c>
      <c r="Q155" s="1">
        <v>40</v>
      </c>
      <c r="R155" s="1">
        <v>6</v>
      </c>
      <c r="S155" s="1">
        <v>11</v>
      </c>
      <c r="T155" s="1">
        <v>17</v>
      </c>
      <c r="U155" s="1">
        <v>-3</v>
      </c>
      <c r="V155" s="1">
        <v>71</v>
      </c>
      <c r="W155" s="20">
        <f t="shared" si="161"/>
        <v>8.4507042253521125E-2</v>
      </c>
      <c r="X155" s="6">
        <v>750.36666666669998</v>
      </c>
      <c r="Y155" s="6">
        <f t="shared" si="162"/>
        <v>18.7591666666675</v>
      </c>
      <c r="Z155" s="1">
        <v>989</v>
      </c>
      <c r="AA155" s="6">
        <f t="shared" si="163"/>
        <v>24.725000000000001</v>
      </c>
      <c r="AB155" s="8">
        <f t="shared" si="164"/>
        <v>0.75871250421304348</v>
      </c>
      <c r="AC155" s="3">
        <f t="shared" si="165"/>
        <v>40.771551724137929</v>
      </c>
      <c r="AD155" s="8">
        <f t="shared" si="166"/>
        <v>3.260130296452624</v>
      </c>
      <c r="AE155" s="20">
        <f t="shared" si="167"/>
        <v>0.16216216216216217</v>
      </c>
      <c r="AF155" s="20">
        <f t="shared" si="168"/>
        <v>0.29729729729729731</v>
      </c>
      <c r="AG155" s="20">
        <f t="shared" si="169"/>
        <v>0.45945945945945948</v>
      </c>
      <c r="AH155" s="3" t="e">
        <f t="shared" si="170"/>
        <v>#VALUE!</v>
      </c>
      <c r="AI155" s="3" t="str">
        <f t="shared" si="171"/>
        <v xml:space="preserve"> </v>
      </c>
      <c r="AJ155" s="3" t="str">
        <f t="shared" si="172"/>
        <v xml:space="preserve"> </v>
      </c>
      <c r="AK155" s="20" t="e">
        <f t="shared" si="173"/>
        <v>#VALUE!</v>
      </c>
      <c r="AL155" s="6">
        <v>0</v>
      </c>
      <c r="AM155" s="1">
        <v>27</v>
      </c>
      <c r="AN155" s="1">
        <v>38</v>
      </c>
      <c r="AO155" s="1">
        <v>30</v>
      </c>
      <c r="AP155" s="1">
        <v>20</v>
      </c>
      <c r="AQ155" s="1">
        <v>15</v>
      </c>
      <c r="AR155" s="6">
        <f t="shared" si="174"/>
        <v>2.158944516014297</v>
      </c>
      <c r="AS155" s="6">
        <f t="shared" si="175"/>
        <v>3.0385145040201218</v>
      </c>
      <c r="AT155" s="6">
        <f t="shared" si="176"/>
        <v>2.3988272400158857</v>
      </c>
      <c r="AU155" s="6">
        <f t="shared" si="177"/>
        <v>1.5992181600105904</v>
      </c>
      <c r="AV155" s="6">
        <f t="shared" si="178"/>
        <v>1.1994136200079428</v>
      </c>
      <c r="AW155" s="1">
        <v>14</v>
      </c>
      <c r="AX155" s="1">
        <v>7</v>
      </c>
      <c r="AY155" s="1">
        <v>0</v>
      </c>
      <c r="AZ155" s="1">
        <v>0</v>
      </c>
      <c r="BA155" s="1">
        <v>0</v>
      </c>
      <c r="BB155" s="1">
        <v>0</v>
      </c>
      <c r="BC155" s="7">
        <f>(EA155+FH155+GG155)-(DZ155+FG155+GF155)-((BD155/60)*(-0.29)+(EF155/60)*0.11+(FI155/60)*(-0.33))</f>
        <v>4.2816666666566583E-2</v>
      </c>
      <c r="BD155" s="6">
        <v>630.98333333330004</v>
      </c>
      <c r="BE155" s="6">
        <f t="shared" si="179"/>
        <v>15.774583333332501</v>
      </c>
      <c r="BF155" s="5">
        <v>15.31</v>
      </c>
      <c r="BG155" s="5">
        <v>32.85</v>
      </c>
      <c r="BH155" s="21">
        <f t="shared" si="180"/>
        <v>0.31789867109634551</v>
      </c>
      <c r="BI155" s="1">
        <v>3</v>
      </c>
      <c r="BJ155" s="22">
        <v>1</v>
      </c>
      <c r="BK155" s="22">
        <v>5</v>
      </c>
      <c r="BL155" s="1">
        <v>6</v>
      </c>
      <c r="BM155" s="1">
        <f t="shared" si="181"/>
        <v>9</v>
      </c>
      <c r="BN155" s="8">
        <f t="shared" si="182"/>
        <v>0.85580707361530184</v>
      </c>
      <c r="BO155" s="3">
        <f t="shared" si="183"/>
        <v>11.896551724137932</v>
      </c>
      <c r="BP155" s="20">
        <f t="shared" si="184"/>
        <v>0.10344827586206896</v>
      </c>
      <c r="BQ155" s="20">
        <f t="shared" si="185"/>
        <v>0.20689655172413793</v>
      </c>
      <c r="BR155" s="20">
        <f t="shared" si="186"/>
        <v>0.31034482758620691</v>
      </c>
      <c r="BS155" s="3" t="str">
        <f t="shared" si="187"/>
        <v xml:space="preserve"> </v>
      </c>
      <c r="BV155" s="20" t="str">
        <f t="shared" si="188"/>
        <v xml:space="preserve"> </v>
      </c>
      <c r="BW155" s="5">
        <v>107</v>
      </c>
      <c r="BX155" s="5">
        <v>108</v>
      </c>
      <c r="BY155" s="21">
        <f t="shared" si="189"/>
        <v>0.34399999999999997</v>
      </c>
      <c r="BZ155" s="5">
        <v>92</v>
      </c>
      <c r="CA155" s="5">
        <v>83</v>
      </c>
      <c r="CB155" s="23">
        <f t="shared" si="190"/>
        <v>0.28000000000000003</v>
      </c>
      <c r="CC155" s="5">
        <v>128</v>
      </c>
      <c r="CD155" s="5">
        <v>107</v>
      </c>
      <c r="CE155" s="23">
        <f t="shared" si="191"/>
        <v>0.376</v>
      </c>
      <c r="CF155" s="23">
        <f t="shared" si="192"/>
        <v>0.55128205128205132</v>
      </c>
      <c r="CG155" s="24">
        <v>5</v>
      </c>
      <c r="CH155" s="5">
        <v>237</v>
      </c>
      <c r="CI155" s="5">
        <v>220</v>
      </c>
      <c r="CJ155" s="5">
        <v>225</v>
      </c>
      <c r="CK155">
        <v>15.77261755</v>
      </c>
      <c r="CL155" s="5">
        <v>0.14899999999999999</v>
      </c>
      <c r="CM155" s="5">
        <v>6</v>
      </c>
      <c r="CN155" s="5">
        <v>-0.67200000000000004</v>
      </c>
      <c r="CO155" s="5">
        <v>-1.091</v>
      </c>
      <c r="CP155" s="5">
        <v>2.5680000000000001</v>
      </c>
      <c r="CQ155" s="21">
        <f t="shared" si="193"/>
        <v>8.4057971014492749E-2</v>
      </c>
      <c r="CR155" s="25">
        <f t="shared" si="194"/>
        <v>0.91489361702127658</v>
      </c>
      <c r="CS155" s="22">
        <f t="shared" si="195"/>
        <v>923.29941412272581</v>
      </c>
      <c r="CT155" s="21">
        <f t="shared" si="196"/>
        <v>-1.0484119642306666E-3</v>
      </c>
      <c r="CU155" s="26">
        <f t="shared" si="197"/>
        <v>2.8412802090137164</v>
      </c>
      <c r="CV155" s="27">
        <f t="shared" si="198"/>
        <v>2.7433050293925541</v>
      </c>
      <c r="CW155" s="27">
        <f t="shared" si="199"/>
        <v>33.801436969301108</v>
      </c>
      <c r="CX155" s="27">
        <f t="shared" si="200"/>
        <v>32.233834095362511</v>
      </c>
      <c r="CY155" s="27">
        <f t="shared" si="201"/>
        <v>63.291966035271059</v>
      </c>
      <c r="CZ155" s="27">
        <f t="shared" si="202"/>
        <v>61.136512083605488</v>
      </c>
      <c r="DA155" s="28">
        <f t="shared" si="203"/>
        <v>2.1554539516655709</v>
      </c>
      <c r="DB155" s="5">
        <v>29</v>
      </c>
      <c r="DC155" s="5">
        <v>28</v>
      </c>
      <c r="DD155" s="22">
        <v>316</v>
      </c>
      <c r="DE155" s="22">
        <v>301</v>
      </c>
      <c r="DF155" s="22">
        <v>130</v>
      </c>
      <c r="DG155" s="22">
        <v>140</v>
      </c>
      <c r="DH155" s="22">
        <v>155</v>
      </c>
      <c r="DI155" s="22">
        <v>171</v>
      </c>
      <c r="DJ155" s="29">
        <f t="shared" si="204"/>
        <v>-2.4053152791036609</v>
      </c>
      <c r="DK155" s="27">
        <f t="shared" si="205"/>
        <v>2.4657534246575343</v>
      </c>
      <c r="DL155" s="27">
        <f t="shared" si="206"/>
        <v>3.1050228310502281</v>
      </c>
      <c r="DM155" s="27">
        <f t="shared" si="207"/>
        <v>31.963470319634702</v>
      </c>
      <c r="DN155" s="27">
        <f t="shared" si="208"/>
        <v>30.50228310502283</v>
      </c>
      <c r="DO155" s="27">
        <f t="shared" si="209"/>
        <v>62.054794520547944</v>
      </c>
      <c r="DP155" s="27">
        <f t="shared" si="210"/>
        <v>55.799086757990871</v>
      </c>
      <c r="DQ155" s="30">
        <f t="shared" si="211"/>
        <v>-4.1002538108915019</v>
      </c>
      <c r="DR155" s="5">
        <v>54</v>
      </c>
      <c r="DS155" s="5">
        <v>68</v>
      </c>
      <c r="DT155" s="5">
        <v>646</v>
      </c>
      <c r="DU155" s="5">
        <v>600</v>
      </c>
      <c r="DV155" s="5">
        <v>302</v>
      </c>
      <c r="DW155" s="5">
        <v>276</v>
      </c>
      <c r="DX155" s="5">
        <v>278</v>
      </c>
      <c r="DY155" s="5">
        <v>357</v>
      </c>
      <c r="DZ155" s="22">
        <v>5</v>
      </c>
      <c r="EA155" s="22">
        <v>4</v>
      </c>
      <c r="EB155" s="22">
        <f t="shared" si="212"/>
        <v>-1</v>
      </c>
      <c r="EC155" s="26">
        <f t="shared" si="213"/>
        <v>0.47544837423072317</v>
      </c>
      <c r="ED155" s="27">
        <f t="shared" si="214"/>
        <v>0.38035869938457856</v>
      </c>
      <c r="EE155" s="27">
        <f t="shared" si="215"/>
        <v>-9.5089674846144639E-2</v>
      </c>
      <c r="EF155" s="6">
        <v>90.483333333299996</v>
      </c>
      <c r="EG155" s="6">
        <f t="shared" si="216"/>
        <v>2.2620833333324999</v>
      </c>
      <c r="EH155" s="5">
        <v>2.2000000000000002</v>
      </c>
      <c r="EI155" s="5">
        <v>3.35</v>
      </c>
      <c r="EJ155" s="21">
        <f t="shared" si="217"/>
        <v>0.3963963963963964</v>
      </c>
      <c r="EK155" s="1">
        <v>3</v>
      </c>
      <c r="EL155" s="22">
        <v>3</v>
      </c>
      <c r="EM155" s="22">
        <v>1</v>
      </c>
      <c r="EN155" s="1">
        <v>5</v>
      </c>
      <c r="EO155" s="3">
        <f t="shared" si="218"/>
        <v>8</v>
      </c>
      <c r="EP155" s="6">
        <f t="shared" si="219"/>
        <v>5.304844354395029</v>
      </c>
      <c r="EQ155" s="3">
        <f t="shared" si="220"/>
        <v>28.874999999999996</v>
      </c>
      <c r="ER155" s="20">
        <f t="shared" si="221"/>
        <v>0.375</v>
      </c>
      <c r="ES155" s="20">
        <f t="shared" si="222"/>
        <v>0.625</v>
      </c>
      <c r="ET155" s="20">
        <f t="shared" si="223"/>
        <v>1</v>
      </c>
      <c r="EU155" s="3" t="str">
        <f t="shared" si="224"/>
        <v xml:space="preserve"> </v>
      </c>
      <c r="EX155" s="20" t="str">
        <f t="shared" si="225"/>
        <v xml:space="preserve"> </v>
      </c>
      <c r="EY155" s="5">
        <v>8</v>
      </c>
      <c r="EZ155" s="5">
        <v>2</v>
      </c>
      <c r="FA155" s="22">
        <v>69</v>
      </c>
      <c r="FB155" s="22">
        <v>12</v>
      </c>
      <c r="FC155" s="22">
        <v>30</v>
      </c>
      <c r="FD155" s="22">
        <v>2</v>
      </c>
      <c r="FE155" s="22">
        <v>1</v>
      </c>
      <c r="FF155" s="22">
        <v>40</v>
      </c>
      <c r="FG155" s="22">
        <v>1</v>
      </c>
      <c r="FH155" s="22">
        <v>0</v>
      </c>
      <c r="FI155" s="6">
        <v>28.9</v>
      </c>
      <c r="FJ155" s="6">
        <f t="shared" si="226"/>
        <v>0.72249999999999992</v>
      </c>
      <c r="FK155" s="5">
        <v>0.73</v>
      </c>
      <c r="FL155" s="5">
        <v>4.08</v>
      </c>
      <c r="FM155" s="21">
        <f t="shared" si="227"/>
        <v>0.15176715176715175</v>
      </c>
      <c r="FN155" s="1">
        <v>0</v>
      </c>
      <c r="FO155" s="22">
        <v>0</v>
      </c>
      <c r="FP155" s="22">
        <v>0</v>
      </c>
      <c r="FQ155" s="1">
        <v>0</v>
      </c>
      <c r="FR155" s="1">
        <f t="shared" si="228"/>
        <v>0</v>
      </c>
      <c r="FS155" s="3">
        <f t="shared" si="229"/>
        <v>0</v>
      </c>
      <c r="FT155" s="3" t="str">
        <f t="shared" si="230"/>
        <v xml:space="preserve"> </v>
      </c>
      <c r="FW155" s="20" t="str">
        <f t="shared" si="231"/>
        <v xml:space="preserve"> </v>
      </c>
      <c r="FX155" s="5">
        <v>0</v>
      </c>
      <c r="FY155" s="5">
        <v>3</v>
      </c>
      <c r="FZ155" s="22">
        <v>4</v>
      </c>
      <c r="GA155" s="22">
        <v>22</v>
      </c>
      <c r="GB155" s="22">
        <v>3</v>
      </c>
      <c r="GC155" s="22">
        <v>7</v>
      </c>
      <c r="GD155" s="22">
        <v>6</v>
      </c>
      <c r="GE155" s="22">
        <v>3</v>
      </c>
      <c r="GF155" s="22">
        <v>1</v>
      </c>
      <c r="GG155" s="22">
        <v>0</v>
      </c>
      <c r="GH155" s="1">
        <v>41</v>
      </c>
      <c r="GI155" s="1">
        <v>11</v>
      </c>
      <c r="GJ155" s="1">
        <v>36</v>
      </c>
      <c r="GK155" s="1">
        <v>3</v>
      </c>
      <c r="GN155" s="31" t="str">
        <f t="shared" si="232"/>
        <v xml:space="preserve"> </v>
      </c>
      <c r="GP155" s="1">
        <v>3</v>
      </c>
      <c r="GQ155" s="1">
        <v>0</v>
      </c>
      <c r="GR155" s="1">
        <v>2</v>
      </c>
      <c r="GS155" s="1">
        <v>0</v>
      </c>
      <c r="GT155" s="1">
        <v>0</v>
      </c>
      <c r="GU155" s="1">
        <v>0</v>
      </c>
      <c r="GV155" s="32" t="str">
        <f t="shared" si="233"/>
        <v xml:space="preserve"> </v>
      </c>
      <c r="GW155" s="9">
        <f t="shared" si="234"/>
        <v>2</v>
      </c>
      <c r="GX155" s="10">
        <v>1.7000000000000002</v>
      </c>
      <c r="GY155" s="10">
        <v>1</v>
      </c>
      <c r="GZ155" s="10">
        <v>2.8</v>
      </c>
      <c r="HA155" s="29">
        <f t="shared" si="235"/>
        <v>6.9999999999999993E-2</v>
      </c>
      <c r="HB155" s="29">
        <f t="shared" si="236"/>
        <v>0.22389054240148265</v>
      </c>
      <c r="HC155">
        <v>20.2</v>
      </c>
      <c r="HD155">
        <v>15.6</v>
      </c>
      <c r="HE155">
        <v>3.6</v>
      </c>
      <c r="HF155">
        <v>2.6</v>
      </c>
      <c r="HG155">
        <v>0.5</v>
      </c>
      <c r="HH155">
        <v>0</v>
      </c>
      <c r="HI155">
        <v>3.1</v>
      </c>
      <c r="HJ155" s="11">
        <f t="shared" si="237"/>
        <v>7.7499999999999999E-2</v>
      </c>
      <c r="HK155" s="11">
        <f t="shared" si="238"/>
        <v>0.24787881480164153</v>
      </c>
      <c r="HL155">
        <v>99</v>
      </c>
      <c r="HM155">
        <v>0</v>
      </c>
      <c r="HN155">
        <v>0</v>
      </c>
      <c r="HO155">
        <v>4</v>
      </c>
      <c r="HP155" t="s">
        <v>369</v>
      </c>
      <c r="HQ155" s="33">
        <v>2000000</v>
      </c>
      <c r="HR155" s="33">
        <v>0</v>
      </c>
      <c r="HS155" s="30">
        <f t="shared" si="239"/>
        <v>0.46585365853658578</v>
      </c>
    </row>
    <row r="156" spans="1:228" x14ac:dyDescent="0.2">
      <c r="A156" s="1">
        <v>39</v>
      </c>
      <c r="B156" s="2" t="s">
        <v>1028</v>
      </c>
      <c r="C156" s="2" t="s">
        <v>1029</v>
      </c>
      <c r="D156" s="2" t="s">
        <v>257</v>
      </c>
      <c r="E156" s="2" t="s">
        <v>240</v>
      </c>
      <c r="F156" s="2">
        <v>73</v>
      </c>
      <c r="G156" s="2">
        <v>200</v>
      </c>
      <c r="H156" s="2" t="s">
        <v>231</v>
      </c>
      <c r="J156" s="3">
        <v>24</v>
      </c>
      <c r="K156" s="5" t="s">
        <v>1030</v>
      </c>
      <c r="L156" s="5" t="s">
        <v>1031</v>
      </c>
      <c r="M156" s="5" t="s">
        <v>1032</v>
      </c>
      <c r="N156" s="5" t="s">
        <v>715</v>
      </c>
      <c r="O156" s="2" t="s">
        <v>715</v>
      </c>
      <c r="P156" s="2" t="s">
        <v>314</v>
      </c>
      <c r="Q156" s="1">
        <v>48</v>
      </c>
      <c r="R156" s="1">
        <v>21</v>
      </c>
      <c r="S156" s="1">
        <v>16</v>
      </c>
      <c r="T156" s="1">
        <v>37</v>
      </c>
      <c r="U156" s="1">
        <v>7</v>
      </c>
      <c r="V156" s="1">
        <v>151</v>
      </c>
      <c r="W156" s="20">
        <f t="shared" si="161"/>
        <v>0.13907284768211919</v>
      </c>
      <c r="X156" s="6">
        <v>868.65</v>
      </c>
      <c r="Y156" s="6">
        <f t="shared" si="162"/>
        <v>18.096875000000001</v>
      </c>
      <c r="Z156" s="1">
        <v>1179</v>
      </c>
      <c r="AA156" s="6">
        <f t="shared" si="163"/>
        <v>24.5625</v>
      </c>
      <c r="AB156" s="8">
        <f t="shared" si="164"/>
        <v>0.73676844783715012</v>
      </c>
      <c r="AC156" s="3">
        <f t="shared" si="165"/>
        <v>135.39080459770113</v>
      </c>
      <c r="AD156" s="8">
        <f t="shared" si="166"/>
        <v>9.3518082954723631</v>
      </c>
      <c r="AE156" s="20">
        <f t="shared" si="167"/>
        <v>0.4375</v>
      </c>
      <c r="AF156" s="20">
        <f t="shared" si="168"/>
        <v>0.33333333333333331</v>
      </c>
      <c r="AG156" s="20">
        <f t="shared" si="169"/>
        <v>0.77083333333333326</v>
      </c>
      <c r="AH156" s="3">
        <f t="shared" si="170"/>
        <v>489</v>
      </c>
      <c r="AI156" s="3">
        <f t="shared" si="171"/>
        <v>252</v>
      </c>
      <c r="AJ156" s="3">
        <f t="shared" si="172"/>
        <v>237</v>
      </c>
      <c r="AK156" s="20">
        <f t="shared" si="173"/>
        <v>0.51533742331288346</v>
      </c>
      <c r="AL156" s="6">
        <v>16.2</v>
      </c>
      <c r="AM156" s="1">
        <v>32</v>
      </c>
      <c r="AN156" s="1">
        <v>51</v>
      </c>
      <c r="AO156" s="1">
        <v>63</v>
      </c>
      <c r="AP156" s="1">
        <v>22</v>
      </c>
      <c r="AQ156" s="1">
        <v>31</v>
      </c>
      <c r="AR156" s="6">
        <f t="shared" si="174"/>
        <v>2.2103263685028494</v>
      </c>
      <c r="AS156" s="6">
        <f t="shared" si="175"/>
        <v>3.5227076498014163</v>
      </c>
      <c r="AT156" s="6">
        <f t="shared" si="176"/>
        <v>4.3515800379899847</v>
      </c>
      <c r="AU156" s="6">
        <f t="shared" si="177"/>
        <v>1.5195993783457089</v>
      </c>
      <c r="AV156" s="6">
        <f t="shared" si="178"/>
        <v>2.1412536694871354</v>
      </c>
      <c r="AW156" s="1">
        <v>4</v>
      </c>
      <c r="AX156" s="1">
        <v>2</v>
      </c>
      <c r="AY156" s="1">
        <v>0</v>
      </c>
      <c r="AZ156" s="1">
        <v>0</v>
      </c>
      <c r="BA156" s="1">
        <v>0</v>
      </c>
      <c r="BB156" s="1">
        <v>0</v>
      </c>
      <c r="BC156" s="7">
        <f>(EA156+FH156+GG156)-(DZ156+FG156+GF156)-((BD156/60)*(0.11)+(EF156/60)*(-0.14)+(FI156/60)*(0.13))</f>
        <v>11.016572222222166</v>
      </c>
      <c r="BD156" s="6">
        <v>676.11666666669998</v>
      </c>
      <c r="BE156" s="6">
        <f t="shared" si="179"/>
        <v>14.085763888889582</v>
      </c>
      <c r="BF156" s="5">
        <v>13.42</v>
      </c>
      <c r="BG156" s="5">
        <v>35.229999999999997</v>
      </c>
      <c r="BH156" s="21">
        <f t="shared" si="180"/>
        <v>0.27584789311408014</v>
      </c>
      <c r="BI156" s="1">
        <v>14</v>
      </c>
      <c r="BJ156" s="22">
        <v>10</v>
      </c>
      <c r="BK156" s="22">
        <v>1</v>
      </c>
      <c r="BL156" s="1">
        <v>10</v>
      </c>
      <c r="BM156" s="1">
        <f t="shared" si="181"/>
        <v>24</v>
      </c>
      <c r="BN156" s="8">
        <f t="shared" si="182"/>
        <v>2.1298099440430827</v>
      </c>
      <c r="BO156" s="3">
        <f t="shared" si="183"/>
        <v>121.72413793103448</v>
      </c>
      <c r="BP156" s="20">
        <f t="shared" si="184"/>
        <v>0.48275862068965519</v>
      </c>
      <c r="BQ156" s="20">
        <f t="shared" si="185"/>
        <v>0.34482758620689657</v>
      </c>
      <c r="BR156" s="20">
        <f t="shared" si="186"/>
        <v>0.82758620689655182</v>
      </c>
      <c r="BS156" s="3">
        <f t="shared" si="187"/>
        <v>456</v>
      </c>
      <c r="BT156" s="1">
        <v>233</v>
      </c>
      <c r="BU156" s="1">
        <v>223</v>
      </c>
      <c r="BV156" s="20">
        <f t="shared" si="188"/>
        <v>0.51096491228070173</v>
      </c>
      <c r="BW156" s="5">
        <v>109</v>
      </c>
      <c r="BX156" s="5">
        <v>118</v>
      </c>
      <c r="BY156" s="21">
        <f t="shared" si="189"/>
        <v>0.32946298984034833</v>
      </c>
      <c r="BZ156" s="5">
        <v>117</v>
      </c>
      <c r="CA156" s="5">
        <v>108</v>
      </c>
      <c r="CB156" s="23">
        <f t="shared" si="190"/>
        <v>0.32656023222060959</v>
      </c>
      <c r="CC156" s="5">
        <v>128</v>
      </c>
      <c r="CD156" s="5">
        <v>109</v>
      </c>
      <c r="CE156" s="23">
        <f t="shared" si="191"/>
        <v>0.34397677793904208</v>
      </c>
      <c r="CF156" s="23">
        <f t="shared" si="192"/>
        <v>0.50221238938053092</v>
      </c>
      <c r="CG156" s="24">
        <v>7</v>
      </c>
      <c r="CH156" s="5">
        <v>255</v>
      </c>
      <c r="CI156" s="5">
        <v>254</v>
      </c>
      <c r="CJ156" s="5">
        <v>210</v>
      </c>
      <c r="CK156">
        <v>16.20862764</v>
      </c>
      <c r="CL156" s="5">
        <v>0.997</v>
      </c>
      <c r="CM156" s="5">
        <v>2</v>
      </c>
      <c r="CN156" s="5">
        <v>0.42899999999999999</v>
      </c>
      <c r="CO156" s="5">
        <v>2.3639999999999999</v>
      </c>
      <c r="CP156" s="5">
        <v>4.32</v>
      </c>
      <c r="CQ156" s="21">
        <f t="shared" si="193"/>
        <v>8.2152974504249299E-2</v>
      </c>
      <c r="CR156" s="25">
        <f t="shared" si="194"/>
        <v>0.92982456140350878</v>
      </c>
      <c r="CS156" s="22">
        <f t="shared" si="195"/>
        <v>938.03985885393377</v>
      </c>
      <c r="CT156" s="21">
        <f t="shared" si="196"/>
        <v>1.1977535907758075E-2</v>
      </c>
      <c r="CU156" s="26">
        <f t="shared" si="197"/>
        <v>2.7011922503725785</v>
      </c>
      <c r="CV156" s="27">
        <f t="shared" si="198"/>
        <v>1.8628912071535022</v>
      </c>
      <c r="CW156" s="27">
        <f t="shared" si="199"/>
        <v>32.880029806259316</v>
      </c>
      <c r="CX156" s="27">
        <f t="shared" si="200"/>
        <v>26.546199701937407</v>
      </c>
      <c r="CY156" s="27">
        <f t="shared" si="201"/>
        <v>63.338301043219076</v>
      </c>
      <c r="CZ156" s="27">
        <f t="shared" si="202"/>
        <v>55.327868852459019</v>
      </c>
      <c r="DA156" s="28">
        <f t="shared" si="203"/>
        <v>8.0104321907600564</v>
      </c>
      <c r="DB156" s="5">
        <v>29</v>
      </c>
      <c r="DC156" s="5">
        <v>20</v>
      </c>
      <c r="DD156" s="22">
        <v>324</v>
      </c>
      <c r="DE156" s="22">
        <v>265</v>
      </c>
      <c r="DF156" s="22">
        <v>146</v>
      </c>
      <c r="DG156" s="22">
        <v>126</v>
      </c>
      <c r="DH156" s="22">
        <v>183</v>
      </c>
      <c r="DI156" s="22">
        <v>181</v>
      </c>
      <c r="DJ156" s="29">
        <f t="shared" si="204"/>
        <v>3.9763348456273153</v>
      </c>
      <c r="DK156" s="27">
        <f t="shared" si="205"/>
        <v>1.738575078058473</v>
      </c>
      <c r="DL156" s="27">
        <f t="shared" si="206"/>
        <v>2.0933863184785695</v>
      </c>
      <c r="DM156" s="27">
        <f t="shared" si="207"/>
        <v>28.952597218279877</v>
      </c>
      <c r="DN156" s="27">
        <f t="shared" si="208"/>
        <v>28.597785977859779</v>
      </c>
      <c r="DO156" s="27">
        <f t="shared" si="209"/>
        <v>57.763269940391716</v>
      </c>
      <c r="DP156" s="27">
        <f t="shared" si="210"/>
        <v>56.698836219131422</v>
      </c>
      <c r="DQ156" s="30">
        <f t="shared" si="211"/>
        <v>6.945998469499763</v>
      </c>
      <c r="DR156" s="5">
        <v>49</v>
      </c>
      <c r="DS156" s="5">
        <v>59</v>
      </c>
      <c r="DT156" s="5">
        <v>767</v>
      </c>
      <c r="DU156" s="5">
        <v>747</v>
      </c>
      <c r="DV156" s="5">
        <v>358</v>
      </c>
      <c r="DW156" s="5">
        <v>333</v>
      </c>
      <c r="DX156" s="5">
        <v>459</v>
      </c>
      <c r="DY156" s="5">
        <v>454</v>
      </c>
      <c r="DZ156" s="22">
        <v>2</v>
      </c>
      <c r="EA156" s="22">
        <v>13</v>
      </c>
      <c r="EB156" s="22">
        <f t="shared" si="212"/>
        <v>11</v>
      </c>
      <c r="EC156" s="26">
        <f t="shared" si="213"/>
        <v>0.17748416200359024</v>
      </c>
      <c r="ED156" s="27">
        <f t="shared" si="214"/>
        <v>1.1536470530233365</v>
      </c>
      <c r="EE156" s="27">
        <f t="shared" si="215"/>
        <v>0.97616289101974629</v>
      </c>
      <c r="EF156" s="6">
        <v>149.61666666670001</v>
      </c>
      <c r="EG156" s="6">
        <f t="shared" si="216"/>
        <v>3.1170138888895838</v>
      </c>
      <c r="EH156" s="5">
        <v>3.02</v>
      </c>
      <c r="EI156" s="5">
        <v>2.48</v>
      </c>
      <c r="EJ156" s="21">
        <f t="shared" si="217"/>
        <v>0.54909090909090907</v>
      </c>
      <c r="EK156" s="1">
        <v>7</v>
      </c>
      <c r="EL156" s="22">
        <v>1</v>
      </c>
      <c r="EM156" s="22">
        <v>4</v>
      </c>
      <c r="EN156" s="1">
        <v>5</v>
      </c>
      <c r="EO156" s="3">
        <f t="shared" si="218"/>
        <v>12</v>
      </c>
      <c r="EP156" s="6">
        <f t="shared" si="219"/>
        <v>4.8122980951309318</v>
      </c>
      <c r="EQ156" s="3">
        <f t="shared" si="220"/>
        <v>8.6666666666666661</v>
      </c>
      <c r="ER156" s="20">
        <f t="shared" si="221"/>
        <v>0.3888888888888889</v>
      </c>
      <c r="ES156" s="20">
        <f t="shared" si="222"/>
        <v>0.27777777777777779</v>
      </c>
      <c r="ET156" s="20">
        <f t="shared" si="223"/>
        <v>0.66666666666666674</v>
      </c>
      <c r="EU156" s="3">
        <f t="shared" si="224"/>
        <v>9</v>
      </c>
      <c r="EV156" s="1">
        <v>4</v>
      </c>
      <c r="EW156" s="1">
        <v>5</v>
      </c>
      <c r="EX156" s="20">
        <f t="shared" si="225"/>
        <v>0.44444444444444442</v>
      </c>
      <c r="EY156" s="5">
        <v>18</v>
      </c>
      <c r="EZ156" s="5">
        <v>1</v>
      </c>
      <c r="FA156" s="22">
        <v>138</v>
      </c>
      <c r="FB156" s="22">
        <v>27</v>
      </c>
      <c r="FC156" s="22">
        <v>66</v>
      </c>
      <c r="FD156" s="22">
        <v>7</v>
      </c>
      <c r="FE156" s="22">
        <v>2</v>
      </c>
      <c r="FF156" s="22">
        <v>77</v>
      </c>
      <c r="FG156" s="22">
        <v>0</v>
      </c>
      <c r="FH156" s="22">
        <v>0</v>
      </c>
      <c r="FI156" s="6">
        <v>42.916666666700003</v>
      </c>
      <c r="FJ156" s="6">
        <f t="shared" si="226"/>
        <v>0.89409722222291677</v>
      </c>
      <c r="FK156" s="5">
        <v>0.82</v>
      </c>
      <c r="FL156" s="5">
        <v>3.8</v>
      </c>
      <c r="FM156" s="21">
        <f t="shared" si="227"/>
        <v>0.17748917748917747</v>
      </c>
      <c r="FN156" s="1">
        <v>0</v>
      </c>
      <c r="FO156" s="22">
        <v>1</v>
      </c>
      <c r="FP156" s="22">
        <v>0</v>
      </c>
      <c r="FQ156" s="1">
        <v>1</v>
      </c>
      <c r="FR156" s="1">
        <f t="shared" si="228"/>
        <v>1</v>
      </c>
      <c r="FS156" s="3">
        <f t="shared" si="229"/>
        <v>5</v>
      </c>
      <c r="FT156" s="3">
        <f t="shared" si="230"/>
        <v>24</v>
      </c>
      <c r="FU156" s="1">
        <v>15</v>
      </c>
      <c r="FV156" s="1">
        <v>9</v>
      </c>
      <c r="FW156" s="20">
        <f t="shared" si="231"/>
        <v>0.625</v>
      </c>
      <c r="FX156" s="5">
        <v>1</v>
      </c>
      <c r="FY156" s="5">
        <v>0</v>
      </c>
      <c r="FZ156" s="22">
        <v>4</v>
      </c>
      <c r="GA156" s="22">
        <v>34</v>
      </c>
      <c r="GB156" s="22">
        <v>2</v>
      </c>
      <c r="GC156" s="22">
        <v>15</v>
      </c>
      <c r="GD156" s="22">
        <v>23</v>
      </c>
      <c r="GE156" s="22">
        <v>1</v>
      </c>
      <c r="GF156" s="22">
        <v>0</v>
      </c>
      <c r="GG156" s="22">
        <v>1</v>
      </c>
      <c r="GH156" s="1">
        <v>52</v>
      </c>
      <c r="GI156" s="1">
        <v>23</v>
      </c>
      <c r="GJ156" s="1">
        <v>23</v>
      </c>
      <c r="GK156" s="1">
        <v>1</v>
      </c>
      <c r="GL156" s="1">
        <v>6</v>
      </c>
      <c r="GM156" s="1">
        <v>4</v>
      </c>
      <c r="GN156" s="31">
        <f t="shared" si="232"/>
        <v>0.66666666666666663</v>
      </c>
      <c r="GO156" s="1">
        <v>1</v>
      </c>
      <c r="GP156" s="1">
        <v>6</v>
      </c>
      <c r="GQ156" s="1">
        <v>0</v>
      </c>
      <c r="GR156" s="1">
        <v>5</v>
      </c>
      <c r="GS156" s="1">
        <v>0</v>
      </c>
      <c r="GT156" s="1">
        <v>0</v>
      </c>
      <c r="GU156" s="1">
        <v>0</v>
      </c>
      <c r="GV156" s="32" t="str">
        <f t="shared" si="233"/>
        <v xml:space="preserve"> </v>
      </c>
      <c r="GW156" s="9">
        <f t="shared" si="234"/>
        <v>8</v>
      </c>
      <c r="GX156" s="10">
        <v>4.0999999999999996</v>
      </c>
      <c r="GY156" s="10">
        <v>1.6</v>
      </c>
      <c r="GZ156" s="10">
        <v>5.7</v>
      </c>
      <c r="HA156" s="29">
        <f t="shared" si="235"/>
        <v>0.11875000000000001</v>
      </c>
      <c r="HB156" s="29">
        <f t="shared" si="236"/>
        <v>0.39371438438957007</v>
      </c>
      <c r="HC156">
        <v>20.8</v>
      </c>
      <c r="HD156">
        <v>14.8</v>
      </c>
      <c r="HE156">
        <v>10.7</v>
      </c>
      <c r="HF156">
        <v>7.5</v>
      </c>
      <c r="HG156">
        <v>1.7000000000000002</v>
      </c>
      <c r="HH156">
        <v>1.5</v>
      </c>
      <c r="HI156">
        <v>10.7</v>
      </c>
      <c r="HJ156" s="11">
        <f t="shared" si="237"/>
        <v>0.22291666666666665</v>
      </c>
      <c r="HK156" s="11">
        <f t="shared" si="238"/>
        <v>0.73907787946814019</v>
      </c>
      <c r="HL156">
        <v>99</v>
      </c>
      <c r="HM156">
        <v>0</v>
      </c>
      <c r="HN156">
        <v>0</v>
      </c>
      <c r="HQ156" s="33">
        <v>2875000</v>
      </c>
      <c r="HR156" s="33">
        <v>0</v>
      </c>
      <c r="HS156" s="30">
        <f t="shared" si="239"/>
        <v>6.5292682926829269</v>
      </c>
    </row>
    <row r="157" spans="1:228" x14ac:dyDescent="0.2">
      <c r="A157" s="1">
        <v>14</v>
      </c>
      <c r="B157" s="2" t="s">
        <v>1033</v>
      </c>
      <c r="C157" s="2" t="s">
        <v>1034</v>
      </c>
      <c r="D157" s="2" t="s">
        <v>1035</v>
      </c>
      <c r="E157" s="2" t="s">
        <v>230</v>
      </c>
      <c r="F157" s="2">
        <v>75</v>
      </c>
      <c r="G157" s="2">
        <v>197</v>
      </c>
      <c r="H157" s="2" t="s">
        <v>231</v>
      </c>
      <c r="J157" s="3">
        <v>21</v>
      </c>
      <c r="K157" s="5" t="s">
        <v>1036</v>
      </c>
      <c r="L157" s="5" t="s">
        <v>1037</v>
      </c>
      <c r="M157" s="5" t="s">
        <v>985</v>
      </c>
      <c r="N157" s="5" t="s">
        <v>262</v>
      </c>
      <c r="O157" s="2" t="s">
        <v>262</v>
      </c>
      <c r="P157" s="2" t="s">
        <v>314</v>
      </c>
      <c r="Q157" s="1">
        <v>46</v>
      </c>
      <c r="R157" s="1">
        <v>4</v>
      </c>
      <c r="S157" s="1">
        <v>11</v>
      </c>
      <c r="T157" s="1">
        <v>15</v>
      </c>
      <c r="U157" s="1">
        <v>-8</v>
      </c>
      <c r="V157" s="1">
        <v>75</v>
      </c>
      <c r="W157" s="20">
        <f t="shared" si="161"/>
        <v>5.3333333333333337E-2</v>
      </c>
      <c r="X157" s="6">
        <v>730.9</v>
      </c>
      <c r="Y157" s="6">
        <f t="shared" si="162"/>
        <v>15.889130434782608</v>
      </c>
      <c r="Z157" s="1">
        <v>937</v>
      </c>
      <c r="AA157" s="6">
        <f t="shared" si="163"/>
        <v>20.369565217391305</v>
      </c>
      <c r="AB157" s="8">
        <f t="shared" si="164"/>
        <v>0.78004268943436494</v>
      </c>
      <c r="AC157" s="3">
        <f t="shared" si="165"/>
        <v>84.888888888888886</v>
      </c>
      <c r="AD157" s="8">
        <f t="shared" si="166"/>
        <v>6.9685775527887994</v>
      </c>
      <c r="AE157" s="20">
        <f t="shared" si="167"/>
        <v>0.17391304347826086</v>
      </c>
      <c r="AF157" s="20">
        <f t="shared" si="168"/>
        <v>0.47826086956521741</v>
      </c>
      <c r="AG157" s="20">
        <f t="shared" si="169"/>
        <v>0.65217391304347827</v>
      </c>
      <c r="AH157" s="3">
        <f t="shared" si="170"/>
        <v>553</v>
      </c>
      <c r="AI157" s="3">
        <f t="shared" si="171"/>
        <v>243</v>
      </c>
      <c r="AJ157" s="3">
        <f t="shared" si="172"/>
        <v>310</v>
      </c>
      <c r="AK157" s="20">
        <f t="shared" si="173"/>
        <v>0.43942133815551537</v>
      </c>
      <c r="AL157" s="6">
        <v>19.899999999999999</v>
      </c>
      <c r="AM157" s="1">
        <v>31</v>
      </c>
      <c r="AN157" s="1">
        <v>27</v>
      </c>
      <c r="AO157" s="1">
        <v>22</v>
      </c>
      <c r="AP157" s="1">
        <v>19</v>
      </c>
      <c r="AQ157" s="1">
        <v>26</v>
      </c>
      <c r="AR157" s="6">
        <f t="shared" si="174"/>
        <v>2.544807771240936</v>
      </c>
      <c r="AS157" s="6">
        <f t="shared" si="175"/>
        <v>2.2164454781775893</v>
      </c>
      <c r="AT157" s="6">
        <f t="shared" si="176"/>
        <v>1.805992611848406</v>
      </c>
      <c r="AU157" s="6">
        <f t="shared" si="177"/>
        <v>1.5597208920508963</v>
      </c>
      <c r="AV157" s="6">
        <f t="shared" si="178"/>
        <v>2.1343549049117527</v>
      </c>
      <c r="AW157" s="1">
        <v>10</v>
      </c>
      <c r="AX157" s="1">
        <v>5</v>
      </c>
      <c r="AY157" s="1">
        <v>0</v>
      </c>
      <c r="AZ157" s="1">
        <v>0</v>
      </c>
      <c r="BA157" s="1">
        <v>0</v>
      </c>
      <c r="BB157" s="1">
        <v>0</v>
      </c>
      <c r="BC157" s="7">
        <f>(EA157+FH157+GG157)-(DZ157+FG157+GF157)-((BD157/60)*(0.11)+(EF157/60)*(-0.14)+(FI157/60)*(0.13))</f>
        <v>-1.0920416666668165</v>
      </c>
      <c r="BD157" s="6">
        <v>546.15</v>
      </c>
      <c r="BE157" s="6">
        <f t="shared" si="179"/>
        <v>11.872826086956522</v>
      </c>
      <c r="BF157" s="5">
        <v>11.39</v>
      </c>
      <c r="BG157" s="5">
        <v>35.28</v>
      </c>
      <c r="BH157" s="21">
        <f t="shared" si="180"/>
        <v>0.24405399614313264</v>
      </c>
      <c r="BI157" s="1">
        <v>4</v>
      </c>
      <c r="BJ157" s="22">
        <v>5</v>
      </c>
      <c r="BK157" s="22">
        <v>2</v>
      </c>
      <c r="BL157" s="1">
        <v>7</v>
      </c>
      <c r="BM157" s="1">
        <f t="shared" si="181"/>
        <v>11</v>
      </c>
      <c r="BN157" s="8">
        <f t="shared" si="182"/>
        <v>1.2084592145015105</v>
      </c>
      <c r="BO157" s="3">
        <f t="shared" si="183"/>
        <v>68.888888888888886</v>
      </c>
      <c r="BP157" s="20">
        <f t="shared" si="184"/>
        <v>0.22222222222222221</v>
      </c>
      <c r="BQ157" s="20">
        <f t="shared" si="185"/>
        <v>0.3888888888888889</v>
      </c>
      <c r="BR157" s="20">
        <f t="shared" si="186"/>
        <v>0.61111111111111116</v>
      </c>
      <c r="BS157" s="3">
        <f t="shared" si="187"/>
        <v>458</v>
      </c>
      <c r="BT157" s="1">
        <v>204</v>
      </c>
      <c r="BU157" s="1">
        <v>254</v>
      </c>
      <c r="BV157" s="20">
        <f t="shared" si="188"/>
        <v>0.44541484716157204</v>
      </c>
      <c r="BW157" s="5">
        <v>48</v>
      </c>
      <c r="BX157" s="5">
        <v>51</v>
      </c>
      <c r="BY157" s="21">
        <f t="shared" si="189"/>
        <v>0.19760479041916168</v>
      </c>
      <c r="BZ157" s="5">
        <v>97</v>
      </c>
      <c r="CA157" s="5">
        <v>112</v>
      </c>
      <c r="CB157" s="23">
        <f t="shared" si="190"/>
        <v>0.41716566866267463</v>
      </c>
      <c r="CC157" s="5">
        <v>78</v>
      </c>
      <c r="CD157" s="5">
        <v>115</v>
      </c>
      <c r="CE157" s="23">
        <f t="shared" si="191"/>
        <v>0.38522954091816369</v>
      </c>
      <c r="CF157" s="23">
        <f t="shared" si="192"/>
        <v>0.32142857142857145</v>
      </c>
      <c r="CG157" s="24">
        <v>2</v>
      </c>
      <c r="CH157" s="5">
        <v>164</v>
      </c>
      <c r="CI157" s="5">
        <v>203</v>
      </c>
      <c r="CJ157" s="5">
        <v>159</v>
      </c>
      <c r="CK157">
        <v>15.86051705</v>
      </c>
      <c r="CL157" s="5">
        <v>0.95200000000000007</v>
      </c>
      <c r="CM157" s="5">
        <v>2</v>
      </c>
      <c r="CN157" s="5">
        <v>1.9359999999999999</v>
      </c>
      <c r="CO157" s="5">
        <v>-2.637</v>
      </c>
      <c r="CP157" s="5">
        <v>-7.3419999999999996</v>
      </c>
      <c r="CQ157" s="21">
        <f t="shared" si="193"/>
        <v>7.2580645161290328E-2</v>
      </c>
      <c r="CR157" s="25">
        <f t="shared" si="194"/>
        <v>0.88702928870292885</v>
      </c>
      <c r="CS157" s="22">
        <f t="shared" si="195"/>
        <v>894.28735321905788</v>
      </c>
      <c r="CT157" s="21">
        <f t="shared" si="196"/>
        <v>-4.0390066135780819E-2</v>
      </c>
      <c r="CU157" s="26">
        <f t="shared" si="197"/>
        <v>2.0613047295491849</v>
      </c>
      <c r="CV157" s="27">
        <f t="shared" si="198"/>
        <v>3.0919570943237771</v>
      </c>
      <c r="CW157" s="27">
        <f t="shared" si="199"/>
        <v>28.40019849601099</v>
      </c>
      <c r="CX157" s="27">
        <f t="shared" si="200"/>
        <v>27.369546131236397</v>
      </c>
      <c r="CY157" s="27">
        <f t="shared" si="201"/>
        <v>51.303584379890822</v>
      </c>
      <c r="CZ157" s="27">
        <f t="shared" si="202"/>
        <v>55.540710768408587</v>
      </c>
      <c r="DA157" s="28">
        <f t="shared" si="203"/>
        <v>-4.2371263885177655</v>
      </c>
      <c r="DB157" s="5">
        <v>18</v>
      </c>
      <c r="DC157" s="5">
        <v>27</v>
      </c>
      <c r="DD157" s="22">
        <v>230</v>
      </c>
      <c r="DE157" s="22">
        <v>212</v>
      </c>
      <c r="DF157" s="22">
        <v>95</v>
      </c>
      <c r="DG157" s="22">
        <v>108</v>
      </c>
      <c r="DH157" s="22">
        <v>138</v>
      </c>
      <c r="DI157" s="22">
        <v>105</v>
      </c>
      <c r="DJ157" s="29">
        <f t="shared" si="204"/>
        <v>9.2365878971965181</v>
      </c>
      <c r="DK157" s="27">
        <f t="shared" si="205"/>
        <v>2.3661638568470869</v>
      </c>
      <c r="DL157" s="27">
        <f t="shared" si="206"/>
        <v>2.5879917184265007</v>
      </c>
      <c r="DM157" s="27">
        <f t="shared" si="207"/>
        <v>27.247855664004732</v>
      </c>
      <c r="DN157" s="27">
        <f t="shared" si="208"/>
        <v>29.687962141378286</v>
      </c>
      <c r="DO157" s="27">
        <f t="shared" si="209"/>
        <v>53.423543330375622</v>
      </c>
      <c r="DP157" s="27">
        <f t="shared" si="210"/>
        <v>59.782608695652172</v>
      </c>
      <c r="DQ157" s="30">
        <f t="shared" si="211"/>
        <v>2.1219389767587842</v>
      </c>
      <c r="DR157" s="5">
        <v>64</v>
      </c>
      <c r="DS157" s="5">
        <v>70</v>
      </c>
      <c r="DT157" s="5">
        <v>673</v>
      </c>
      <c r="DU157" s="5">
        <v>733</v>
      </c>
      <c r="DV157" s="5">
        <v>300</v>
      </c>
      <c r="DW157" s="5">
        <v>360</v>
      </c>
      <c r="DX157" s="5">
        <v>454</v>
      </c>
      <c r="DY157" s="5">
        <v>408</v>
      </c>
      <c r="DZ157" s="22">
        <v>4</v>
      </c>
      <c r="EA157" s="22">
        <v>4</v>
      </c>
      <c r="EB157" s="22">
        <f t="shared" si="212"/>
        <v>0</v>
      </c>
      <c r="EC157" s="26">
        <f t="shared" si="213"/>
        <v>0.43943971436418566</v>
      </c>
      <c r="ED157" s="27">
        <f t="shared" si="214"/>
        <v>0.43943971436418566</v>
      </c>
      <c r="EE157" s="27">
        <f t="shared" si="215"/>
        <v>0</v>
      </c>
      <c r="EF157" s="6">
        <v>68.783333333300007</v>
      </c>
      <c r="EG157" s="6">
        <f t="shared" si="216"/>
        <v>1.4952898550717393</v>
      </c>
      <c r="EH157" s="5">
        <v>1.49</v>
      </c>
      <c r="EI157" s="5">
        <v>4.16</v>
      </c>
      <c r="EJ157" s="21">
        <f t="shared" si="217"/>
        <v>0.26371681415929199</v>
      </c>
      <c r="EK157" s="1">
        <v>0</v>
      </c>
      <c r="EL157" s="22">
        <v>2</v>
      </c>
      <c r="EM157" s="22">
        <v>2</v>
      </c>
      <c r="EN157" s="1">
        <v>4</v>
      </c>
      <c r="EO157" s="3">
        <f t="shared" si="218"/>
        <v>4</v>
      </c>
      <c r="EP157" s="6">
        <f t="shared" si="219"/>
        <v>3.4892173491657323</v>
      </c>
      <c r="EQ157" s="3">
        <f t="shared" si="220"/>
        <v>16</v>
      </c>
      <c r="ER157" s="20">
        <f t="shared" si="221"/>
        <v>0</v>
      </c>
      <c r="ES157" s="20">
        <f t="shared" si="222"/>
        <v>0.8</v>
      </c>
      <c r="ET157" s="20">
        <f t="shared" si="223"/>
        <v>0.8</v>
      </c>
      <c r="EU157" s="3">
        <f t="shared" si="224"/>
        <v>23</v>
      </c>
      <c r="EV157" s="1">
        <v>12</v>
      </c>
      <c r="EW157" s="1">
        <v>11</v>
      </c>
      <c r="EX157" s="20">
        <f t="shared" si="225"/>
        <v>0.52173913043478259</v>
      </c>
      <c r="EY157" s="5">
        <v>5</v>
      </c>
      <c r="EZ157" s="5">
        <v>0</v>
      </c>
      <c r="FA157" s="22">
        <v>35</v>
      </c>
      <c r="FB157" s="22">
        <v>6</v>
      </c>
      <c r="FC157" s="22">
        <v>16</v>
      </c>
      <c r="FD157" s="22">
        <v>4</v>
      </c>
      <c r="FE157" s="22">
        <v>6</v>
      </c>
      <c r="FF157" s="22">
        <v>33</v>
      </c>
      <c r="FG157" s="22">
        <v>0</v>
      </c>
      <c r="FH157" s="22">
        <v>0</v>
      </c>
      <c r="FI157" s="6">
        <v>115.96666666669999</v>
      </c>
      <c r="FJ157" s="6">
        <f t="shared" si="226"/>
        <v>2.5210144927543476</v>
      </c>
      <c r="FK157" s="5">
        <v>2.37</v>
      </c>
      <c r="FL157" s="5">
        <v>3.39</v>
      </c>
      <c r="FM157" s="21">
        <f t="shared" si="227"/>
        <v>0.41145833333333337</v>
      </c>
      <c r="FN157" s="1">
        <v>0</v>
      </c>
      <c r="FO157" s="22">
        <v>0</v>
      </c>
      <c r="FP157" s="22">
        <v>0</v>
      </c>
      <c r="FQ157" s="1">
        <v>0</v>
      </c>
      <c r="FR157" s="1">
        <f t="shared" si="228"/>
        <v>0</v>
      </c>
      <c r="FS157" s="3">
        <f t="shared" si="229"/>
        <v>0</v>
      </c>
      <c r="FT157" s="3">
        <f t="shared" si="230"/>
        <v>72</v>
      </c>
      <c r="FU157" s="1">
        <v>27</v>
      </c>
      <c r="FV157" s="1">
        <v>45</v>
      </c>
      <c r="FW157" s="20">
        <f t="shared" si="231"/>
        <v>0.375</v>
      </c>
      <c r="FX157" s="5">
        <v>0</v>
      </c>
      <c r="FY157" s="5">
        <v>16</v>
      </c>
      <c r="FZ157" s="22">
        <v>18</v>
      </c>
      <c r="GA157" s="22">
        <v>60</v>
      </c>
      <c r="GB157" s="22">
        <v>4</v>
      </c>
      <c r="GC157" s="22">
        <v>25</v>
      </c>
      <c r="GD157" s="22">
        <v>37</v>
      </c>
      <c r="GE157" s="22">
        <v>6</v>
      </c>
      <c r="GF157" s="22">
        <v>0</v>
      </c>
      <c r="GG157" s="22">
        <v>0</v>
      </c>
      <c r="GH157" s="1">
        <v>24</v>
      </c>
      <c r="GI157" s="1">
        <v>5</v>
      </c>
      <c r="GJ157" s="1">
        <v>43</v>
      </c>
      <c r="GK157" s="1">
        <v>16</v>
      </c>
      <c r="GL157" s="6"/>
      <c r="GM157" s="6"/>
      <c r="GN157" s="31" t="str">
        <f t="shared" si="232"/>
        <v xml:space="preserve"> </v>
      </c>
      <c r="GP157" s="1">
        <v>2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32" t="str">
        <f t="shared" si="233"/>
        <v xml:space="preserve"> </v>
      </c>
      <c r="GW157" s="9">
        <f t="shared" si="234"/>
        <v>5</v>
      </c>
      <c r="GX157" s="10">
        <v>0.1</v>
      </c>
      <c r="GY157" s="10">
        <v>0.60000000000000009</v>
      </c>
      <c r="GZ157" s="10">
        <v>0.60000000000000009</v>
      </c>
      <c r="HA157" s="29">
        <f t="shared" si="235"/>
        <v>1.3043478260869568E-2</v>
      </c>
      <c r="HB157" s="29">
        <f t="shared" si="236"/>
        <v>4.9254343959501991E-2</v>
      </c>
      <c r="HC157">
        <v>13.6</v>
      </c>
      <c r="HD157">
        <v>19.399999999999999</v>
      </c>
      <c r="HE157">
        <v>-5.5</v>
      </c>
      <c r="HF157">
        <v>0</v>
      </c>
      <c r="HG157">
        <v>3.6</v>
      </c>
      <c r="HH157">
        <v>0</v>
      </c>
      <c r="HI157">
        <v>3.6</v>
      </c>
      <c r="HJ157" s="11">
        <f t="shared" si="237"/>
        <v>7.8260869565217397E-2</v>
      </c>
      <c r="HK157" s="11">
        <f t="shared" si="238"/>
        <v>0.29552606375701196</v>
      </c>
      <c r="HL157">
        <v>99</v>
      </c>
      <c r="HM157">
        <v>0</v>
      </c>
      <c r="HN157">
        <v>0</v>
      </c>
      <c r="HO157">
        <v>2</v>
      </c>
      <c r="HP157" t="s">
        <v>294</v>
      </c>
      <c r="HQ157" s="33">
        <v>925000</v>
      </c>
      <c r="HR157" s="33">
        <v>450000</v>
      </c>
      <c r="HS157" s="30">
        <f t="shared" si="239"/>
        <v>2.8536585365853662</v>
      </c>
    </row>
    <row r="158" spans="1:228" x14ac:dyDescent="0.2">
      <c r="A158" s="1">
        <v>2</v>
      </c>
      <c r="B158" s="2" t="s">
        <v>1038</v>
      </c>
      <c r="C158" s="2" t="s">
        <v>982</v>
      </c>
      <c r="D158" s="2" t="s">
        <v>347</v>
      </c>
      <c r="E158" s="2" t="s">
        <v>240</v>
      </c>
      <c r="F158" s="2">
        <v>77</v>
      </c>
      <c r="G158" s="2">
        <v>230</v>
      </c>
      <c r="H158" s="2" t="s">
        <v>231</v>
      </c>
      <c r="J158" s="3">
        <v>22</v>
      </c>
      <c r="K158" s="5" t="s">
        <v>1039</v>
      </c>
      <c r="L158" s="5" t="s">
        <v>1040</v>
      </c>
      <c r="M158" s="5" t="s">
        <v>619</v>
      </c>
      <c r="N158" s="5" t="s">
        <v>278</v>
      </c>
      <c r="O158" s="2" t="s">
        <v>278</v>
      </c>
      <c r="P158" s="2" t="s">
        <v>271</v>
      </c>
      <c r="Q158" s="1">
        <v>7</v>
      </c>
      <c r="R158" s="1">
        <v>1</v>
      </c>
      <c r="S158" s="1">
        <v>0</v>
      </c>
      <c r="T158" s="1">
        <v>1</v>
      </c>
      <c r="U158" s="1">
        <v>1</v>
      </c>
      <c r="V158" s="1">
        <v>8</v>
      </c>
      <c r="W158" s="20">
        <f t="shared" si="161"/>
        <v>0.125</v>
      </c>
      <c r="X158" s="6">
        <v>142.01666666669999</v>
      </c>
      <c r="Y158" s="6">
        <f t="shared" si="162"/>
        <v>20.288095238099999</v>
      </c>
      <c r="Z158" s="1">
        <v>185</v>
      </c>
      <c r="AA158" s="6">
        <f t="shared" si="163"/>
        <v>26.428571428571427</v>
      </c>
      <c r="AB158" s="8">
        <f t="shared" si="164"/>
        <v>0.76765765765783778</v>
      </c>
      <c r="AC158" s="3">
        <f t="shared" si="165"/>
        <v>0</v>
      </c>
      <c r="AD158" s="8">
        <f t="shared" si="166"/>
        <v>0</v>
      </c>
      <c r="AE158" s="20">
        <f t="shared" si="167"/>
        <v>0.33333333333333331</v>
      </c>
      <c r="AF158" s="20">
        <f t="shared" si="168"/>
        <v>0</v>
      </c>
      <c r="AG158" s="20">
        <f t="shared" si="169"/>
        <v>0.33333333333333331</v>
      </c>
      <c r="AH158" s="3" t="e">
        <f t="shared" si="170"/>
        <v>#VALUE!</v>
      </c>
      <c r="AI158" s="3" t="str">
        <f t="shared" si="171"/>
        <v xml:space="preserve"> </v>
      </c>
      <c r="AJ158" s="3" t="str">
        <f t="shared" si="172"/>
        <v xml:space="preserve"> </v>
      </c>
      <c r="AK158" s="20" t="e">
        <f t="shared" si="173"/>
        <v>#VALUE!</v>
      </c>
      <c r="AL158" s="6">
        <v>0</v>
      </c>
      <c r="AM158" s="1">
        <v>26</v>
      </c>
      <c r="AN158" s="1">
        <v>10</v>
      </c>
      <c r="AO158" s="1">
        <v>3</v>
      </c>
      <c r="AP158" s="1">
        <v>4</v>
      </c>
      <c r="AQ158" s="1">
        <v>4</v>
      </c>
      <c r="AR158" s="6">
        <f t="shared" si="174"/>
        <v>10.984626217577519</v>
      </c>
      <c r="AS158" s="6">
        <f t="shared" si="175"/>
        <v>4.2248562375298153</v>
      </c>
      <c r="AT158" s="6">
        <f t="shared" si="176"/>
        <v>1.2674568712589445</v>
      </c>
      <c r="AU158" s="6">
        <f t="shared" si="177"/>
        <v>1.6899424950119259</v>
      </c>
      <c r="AV158" s="6">
        <f t="shared" si="178"/>
        <v>1.6899424950119259</v>
      </c>
      <c r="AW158" s="1">
        <v>10</v>
      </c>
      <c r="AX158" s="1">
        <v>0</v>
      </c>
      <c r="AY158" s="1">
        <v>2</v>
      </c>
      <c r="AZ158" s="1">
        <v>0</v>
      </c>
      <c r="BA158" s="1">
        <v>0</v>
      </c>
      <c r="BB158" s="1">
        <v>0</v>
      </c>
      <c r="BC158" s="7">
        <f>(EA158+FH158+GG158)-(DZ158+FG158+GF158)-((BD158/60)*(-0.29)+(EF158/60)*0.11+(FI158/60)*(-0.33))</f>
        <v>3.6292916666665667</v>
      </c>
      <c r="BD158" s="6">
        <v>118.4333333333</v>
      </c>
      <c r="BE158" s="6">
        <f t="shared" si="179"/>
        <v>16.919047619042857</v>
      </c>
      <c r="BF158" s="5">
        <v>16.309999999999999</v>
      </c>
      <c r="BG158" s="5">
        <v>31.02</v>
      </c>
      <c r="BH158" s="21">
        <f t="shared" si="180"/>
        <v>0.34460173251637438</v>
      </c>
      <c r="BI158" s="1">
        <v>1</v>
      </c>
      <c r="BJ158" s="22">
        <v>0</v>
      </c>
      <c r="BK158" s="22">
        <v>0</v>
      </c>
      <c r="BL158" s="1">
        <v>0</v>
      </c>
      <c r="BM158" s="1">
        <f t="shared" si="181"/>
        <v>1</v>
      </c>
      <c r="BN158" s="8">
        <f t="shared" si="182"/>
        <v>0.50661412890529312</v>
      </c>
      <c r="BO158" s="3">
        <f t="shared" si="183"/>
        <v>0</v>
      </c>
      <c r="BP158" s="20">
        <f t="shared" si="184"/>
        <v>0.33333333333333331</v>
      </c>
      <c r="BQ158" s="20">
        <f t="shared" si="185"/>
        <v>0</v>
      </c>
      <c r="BR158" s="20">
        <f t="shared" si="186"/>
        <v>0.33333333333333331</v>
      </c>
      <c r="BS158" s="3" t="str">
        <f t="shared" si="187"/>
        <v xml:space="preserve"> </v>
      </c>
      <c r="BV158" s="20" t="str">
        <f t="shared" si="188"/>
        <v xml:space="preserve"> </v>
      </c>
      <c r="BW158" s="5">
        <v>24</v>
      </c>
      <c r="BX158" s="5">
        <v>22</v>
      </c>
      <c r="BY158" s="21">
        <f t="shared" si="189"/>
        <v>0.40350877192982454</v>
      </c>
      <c r="BZ158" s="5">
        <v>14</v>
      </c>
      <c r="CA158" s="5">
        <v>14</v>
      </c>
      <c r="CB158" s="23">
        <f t="shared" si="190"/>
        <v>0.24561403508771928</v>
      </c>
      <c r="CC158" s="5">
        <v>21</v>
      </c>
      <c r="CD158" s="5">
        <v>19</v>
      </c>
      <c r="CE158" s="23">
        <f t="shared" si="191"/>
        <v>0.35087719298245612</v>
      </c>
      <c r="CF158" s="23">
        <f t="shared" si="192"/>
        <v>0.6216216216216216</v>
      </c>
      <c r="CG158" s="24">
        <v>5</v>
      </c>
      <c r="CH158" s="5">
        <v>47</v>
      </c>
      <c r="CI158" s="5">
        <v>35</v>
      </c>
      <c r="CJ158" s="5">
        <v>35</v>
      </c>
      <c r="CK158">
        <v>15.90754046</v>
      </c>
      <c r="CL158" s="5">
        <v>5.2000000000000005E-2</v>
      </c>
      <c r="CM158" s="5">
        <v>5</v>
      </c>
      <c r="CN158" s="5">
        <v>-2.8369999999999997</v>
      </c>
      <c r="CO158" s="5">
        <v>-0.34100000000000003</v>
      </c>
      <c r="CP158" s="5">
        <v>8.6470000000000002</v>
      </c>
      <c r="CQ158" s="21">
        <f t="shared" si="193"/>
        <v>5.2631578947368418E-2</v>
      </c>
      <c r="CR158" s="25">
        <f t="shared" si="194"/>
        <v>0.95652173913043481</v>
      </c>
      <c r="CS158" s="22">
        <f t="shared" si="195"/>
        <v>961.78489702517174</v>
      </c>
      <c r="CT158" s="21">
        <f t="shared" si="196"/>
        <v>9.1533180778032297E-3</v>
      </c>
      <c r="CU158" s="26">
        <f t="shared" si="197"/>
        <v>1.5765963037575548</v>
      </c>
      <c r="CV158" s="27">
        <f t="shared" si="198"/>
        <v>1.0510642025050365</v>
      </c>
      <c r="CW158" s="27">
        <f t="shared" si="199"/>
        <v>29.95532977139354</v>
      </c>
      <c r="CX158" s="27">
        <f t="shared" si="200"/>
        <v>24.174476657615841</v>
      </c>
      <c r="CY158" s="27">
        <f t="shared" si="201"/>
        <v>59.91065954278708</v>
      </c>
      <c r="CZ158" s="27">
        <f t="shared" si="202"/>
        <v>44.144696505211535</v>
      </c>
      <c r="DA158" s="28">
        <f t="shared" si="203"/>
        <v>15.765963037575546</v>
      </c>
      <c r="DB158" s="5">
        <v>3</v>
      </c>
      <c r="DC158" s="5">
        <v>2</v>
      </c>
      <c r="DD158" s="22">
        <v>54</v>
      </c>
      <c r="DE158" s="22">
        <v>44</v>
      </c>
      <c r="DF158" s="22">
        <v>22</v>
      </c>
      <c r="DG158" s="22">
        <v>13</v>
      </c>
      <c r="DH158" s="22">
        <v>25</v>
      </c>
      <c r="DI158" s="22">
        <v>35</v>
      </c>
      <c r="DJ158" s="29">
        <f t="shared" si="204"/>
        <v>1.2730441186566264</v>
      </c>
      <c r="DK158" s="27">
        <f t="shared" si="205"/>
        <v>2.7631942525559547</v>
      </c>
      <c r="DL158" s="27">
        <f t="shared" si="206"/>
        <v>2.7631942525559547</v>
      </c>
      <c r="DM158" s="27">
        <f t="shared" si="207"/>
        <v>42.829510914617302</v>
      </c>
      <c r="DN158" s="27">
        <f t="shared" si="208"/>
        <v>26.250345399281574</v>
      </c>
      <c r="DO158" s="27">
        <f t="shared" si="209"/>
        <v>68.803536888643279</v>
      </c>
      <c r="DP158" s="27">
        <f t="shared" si="210"/>
        <v>46.697982868195638</v>
      </c>
      <c r="DQ158" s="30">
        <f t="shared" si="211"/>
        <v>-6.339590982872096</v>
      </c>
      <c r="DR158" s="5">
        <v>10</v>
      </c>
      <c r="DS158" s="5">
        <v>10</v>
      </c>
      <c r="DT158" s="5">
        <v>145</v>
      </c>
      <c r="DU158" s="5">
        <v>85</v>
      </c>
      <c r="DV158" s="5">
        <v>39</v>
      </c>
      <c r="DW158" s="5">
        <v>39</v>
      </c>
      <c r="DX158" s="5">
        <v>35</v>
      </c>
      <c r="DY158" s="5">
        <v>55</v>
      </c>
      <c r="DZ158" s="22">
        <v>0</v>
      </c>
      <c r="EA158" s="22">
        <v>3</v>
      </c>
      <c r="EB158" s="22">
        <f t="shared" si="212"/>
        <v>3</v>
      </c>
      <c r="EC158" s="26">
        <f t="shared" si="213"/>
        <v>0</v>
      </c>
      <c r="ED158" s="27">
        <f t="shared" si="214"/>
        <v>1.5198423867158797</v>
      </c>
      <c r="EE158" s="27">
        <f t="shared" si="215"/>
        <v>1.5198423867158797</v>
      </c>
      <c r="EF158" s="6">
        <v>9.9333333333000002</v>
      </c>
      <c r="EG158" s="6">
        <f t="shared" si="216"/>
        <v>1.4190476190428571</v>
      </c>
      <c r="EH158" s="5">
        <v>1.42</v>
      </c>
      <c r="EI158" s="5">
        <v>5.0599999999999996</v>
      </c>
      <c r="EJ158" s="21">
        <f t="shared" si="217"/>
        <v>0.2191358024691358</v>
      </c>
      <c r="EK158" s="1">
        <v>0</v>
      </c>
      <c r="EL158" s="22">
        <v>0</v>
      </c>
      <c r="EM158" s="22">
        <v>0</v>
      </c>
      <c r="EN158" s="1">
        <v>0</v>
      </c>
      <c r="EO158" s="3">
        <f t="shared" si="218"/>
        <v>0</v>
      </c>
      <c r="EP158" s="6">
        <f t="shared" si="219"/>
        <v>0</v>
      </c>
      <c r="EQ158" s="3">
        <f t="shared" si="220"/>
        <v>0</v>
      </c>
      <c r="ER158" s="20">
        <f t="shared" si="221"/>
        <v>0</v>
      </c>
      <c r="ES158" s="20">
        <f t="shared" si="222"/>
        <v>0</v>
      </c>
      <c r="ET158" s="20">
        <f t="shared" si="223"/>
        <v>0</v>
      </c>
      <c r="EU158" s="3" t="str">
        <f t="shared" si="224"/>
        <v xml:space="preserve"> </v>
      </c>
      <c r="EX158" s="20" t="str">
        <f t="shared" si="225"/>
        <v xml:space="preserve"> </v>
      </c>
      <c r="EY158" s="5">
        <v>0</v>
      </c>
      <c r="EZ158" s="5">
        <v>0</v>
      </c>
      <c r="FA158" s="22">
        <v>4</v>
      </c>
      <c r="FB158" s="22">
        <v>2</v>
      </c>
      <c r="FC158" s="22">
        <v>4</v>
      </c>
      <c r="FD158" s="22">
        <v>1</v>
      </c>
      <c r="FE158" s="22">
        <v>0</v>
      </c>
      <c r="FF158" s="22">
        <v>6</v>
      </c>
      <c r="FG158" s="22">
        <v>0</v>
      </c>
      <c r="FH158" s="22">
        <v>0</v>
      </c>
      <c r="FI158" s="6">
        <v>13.65</v>
      </c>
      <c r="FJ158" s="6">
        <f t="shared" si="226"/>
        <v>1.95</v>
      </c>
      <c r="FK158" s="5">
        <v>1.72</v>
      </c>
      <c r="FL158" s="5">
        <v>2.25</v>
      </c>
      <c r="FM158" s="21">
        <f t="shared" si="227"/>
        <v>0.43324937027707811</v>
      </c>
      <c r="FN158" s="1">
        <v>0</v>
      </c>
      <c r="FO158" s="22">
        <v>0</v>
      </c>
      <c r="FP158" s="22">
        <v>0</v>
      </c>
      <c r="FQ158" s="1">
        <v>0</v>
      </c>
      <c r="FR158" s="1">
        <f t="shared" si="228"/>
        <v>0</v>
      </c>
      <c r="FS158" s="3">
        <f t="shared" si="229"/>
        <v>0</v>
      </c>
      <c r="FT158" s="3" t="str">
        <f t="shared" si="230"/>
        <v xml:space="preserve"> </v>
      </c>
      <c r="FW158" s="20" t="str">
        <f t="shared" si="231"/>
        <v xml:space="preserve"> </v>
      </c>
      <c r="FX158" s="5">
        <v>0</v>
      </c>
      <c r="FY158" s="5">
        <v>0</v>
      </c>
      <c r="FZ158" s="22">
        <v>1</v>
      </c>
      <c r="GA158" s="22">
        <v>12</v>
      </c>
      <c r="GB158" s="22">
        <v>0</v>
      </c>
      <c r="GC158" s="22">
        <v>7</v>
      </c>
      <c r="GD158" s="22">
        <v>4</v>
      </c>
      <c r="GE158" s="22">
        <v>1</v>
      </c>
      <c r="GF158" s="22">
        <v>0</v>
      </c>
      <c r="GG158" s="22">
        <v>0</v>
      </c>
      <c r="GH158" s="1">
        <v>3</v>
      </c>
      <c r="GI158" s="1">
        <v>0</v>
      </c>
      <c r="GJ158" s="1">
        <v>3</v>
      </c>
      <c r="GK158" s="1">
        <v>1</v>
      </c>
      <c r="GN158" s="31" t="str">
        <f t="shared" si="232"/>
        <v xml:space="preserve"> 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32" t="str">
        <f t="shared" si="233"/>
        <v xml:space="preserve"> </v>
      </c>
      <c r="GW158" s="9">
        <f t="shared" si="234"/>
        <v>4</v>
      </c>
      <c r="GX158" s="10">
        <v>0.1</v>
      </c>
      <c r="GY158" s="10">
        <v>0.5</v>
      </c>
      <c r="GZ158" s="10">
        <v>0.5</v>
      </c>
      <c r="HA158" s="29">
        <f t="shared" si="235"/>
        <v>7.1428571428571425E-2</v>
      </c>
      <c r="HB158" s="29">
        <f t="shared" si="236"/>
        <v>0.21124281187649074</v>
      </c>
      <c r="HC158">
        <v>1.1000000000000001</v>
      </c>
      <c r="HD158">
        <v>1.9</v>
      </c>
      <c r="HE158">
        <v>0.7</v>
      </c>
      <c r="HF158">
        <v>0.30000000000000004</v>
      </c>
      <c r="HG158">
        <v>0.4</v>
      </c>
      <c r="HH158">
        <v>0</v>
      </c>
      <c r="HI158">
        <v>0.7</v>
      </c>
      <c r="HJ158" s="11">
        <f t="shared" si="237"/>
        <v>9.9999999999999992E-2</v>
      </c>
      <c r="HK158" s="11">
        <f t="shared" si="238"/>
        <v>0.29573993662708697</v>
      </c>
      <c r="HL158">
        <v>30</v>
      </c>
      <c r="HM158">
        <v>0</v>
      </c>
      <c r="HN158">
        <v>0</v>
      </c>
      <c r="HO158">
        <v>41</v>
      </c>
      <c r="HP158" t="s">
        <v>416</v>
      </c>
      <c r="HQ158" s="33">
        <v>254545</v>
      </c>
      <c r="HR158" s="33">
        <v>425000</v>
      </c>
      <c r="HS158" s="30">
        <f t="shared" si="239"/>
        <v>0.51906953436807091</v>
      </c>
    </row>
    <row r="159" spans="1:228" x14ac:dyDescent="0.2">
      <c r="A159" s="1">
        <v>63</v>
      </c>
      <c r="B159" s="2" t="s">
        <v>1041</v>
      </c>
      <c r="C159" s="2" t="s">
        <v>1042</v>
      </c>
      <c r="D159" s="2" t="s">
        <v>372</v>
      </c>
      <c r="E159" s="2" t="s">
        <v>230</v>
      </c>
      <c r="F159" s="2">
        <v>74</v>
      </c>
      <c r="G159" s="2">
        <v>205</v>
      </c>
      <c r="H159" s="2" t="s">
        <v>249</v>
      </c>
      <c r="I159" s="2" t="s">
        <v>258</v>
      </c>
      <c r="J159" s="3">
        <v>21</v>
      </c>
      <c r="K159" s="5" t="s">
        <v>1043</v>
      </c>
      <c r="L159" s="5" t="s">
        <v>1044</v>
      </c>
      <c r="M159" s="5" t="s">
        <v>1045</v>
      </c>
      <c r="N159" s="5" t="s">
        <v>657</v>
      </c>
      <c r="O159" s="2" t="s">
        <v>657</v>
      </c>
      <c r="P159" s="2" t="s">
        <v>263</v>
      </c>
      <c r="Q159" s="1">
        <v>37</v>
      </c>
      <c r="R159" s="1">
        <v>8</v>
      </c>
      <c r="S159" s="1">
        <v>6</v>
      </c>
      <c r="T159" s="1">
        <v>14</v>
      </c>
      <c r="U159" s="1">
        <v>3</v>
      </c>
      <c r="V159" s="1">
        <v>50</v>
      </c>
      <c r="W159" s="20">
        <f t="shared" si="161"/>
        <v>0.16</v>
      </c>
      <c r="X159" s="6">
        <v>557.31666666670003</v>
      </c>
      <c r="Y159" s="6">
        <f t="shared" si="162"/>
        <v>15.062612612613515</v>
      </c>
      <c r="Z159" s="1">
        <v>762</v>
      </c>
      <c r="AA159" s="6">
        <f t="shared" si="163"/>
        <v>20.594594594594593</v>
      </c>
      <c r="AB159" s="8">
        <f t="shared" si="164"/>
        <v>0.73138670166233599</v>
      </c>
      <c r="AC159" s="3">
        <f t="shared" si="165"/>
        <v>67.89473684210526</v>
      </c>
      <c r="AD159" s="8">
        <f t="shared" si="166"/>
        <v>7.3094605888801789</v>
      </c>
      <c r="AE159" s="20">
        <f t="shared" si="167"/>
        <v>0.38095238095238093</v>
      </c>
      <c r="AF159" s="20">
        <f t="shared" si="168"/>
        <v>0.2857142857142857</v>
      </c>
      <c r="AG159" s="20">
        <f t="shared" si="169"/>
        <v>0.66666666666666663</v>
      </c>
      <c r="AH159" s="3">
        <f t="shared" si="170"/>
        <v>26</v>
      </c>
      <c r="AI159" s="3">
        <f t="shared" si="171"/>
        <v>9</v>
      </c>
      <c r="AJ159" s="3">
        <f t="shared" si="172"/>
        <v>17</v>
      </c>
      <c r="AK159" s="20">
        <f t="shared" si="173"/>
        <v>0.34615384615384615</v>
      </c>
      <c r="AL159" s="6">
        <v>1.1000000000000001</v>
      </c>
      <c r="AM159" s="1">
        <v>50</v>
      </c>
      <c r="AN159" s="1">
        <v>9</v>
      </c>
      <c r="AO159" s="1">
        <v>19</v>
      </c>
      <c r="AP159" s="1">
        <v>9</v>
      </c>
      <c r="AQ159" s="1">
        <v>14</v>
      </c>
      <c r="AR159" s="6">
        <f t="shared" si="174"/>
        <v>5.3829360925861787</v>
      </c>
      <c r="AS159" s="6">
        <f t="shared" si="175"/>
        <v>0.96892849666551217</v>
      </c>
      <c r="AT159" s="6">
        <f t="shared" si="176"/>
        <v>2.0455157151827481</v>
      </c>
      <c r="AU159" s="6">
        <f t="shared" si="177"/>
        <v>0.96892849666551217</v>
      </c>
      <c r="AV159" s="6">
        <f t="shared" si="178"/>
        <v>1.50722210592413</v>
      </c>
      <c r="AW159" s="1">
        <v>28</v>
      </c>
      <c r="AX159" s="1">
        <v>4</v>
      </c>
      <c r="AY159" s="1">
        <v>2</v>
      </c>
      <c r="AZ159" s="1">
        <v>0</v>
      </c>
      <c r="BA159" s="1">
        <v>0</v>
      </c>
      <c r="BB159" s="1">
        <v>1</v>
      </c>
      <c r="BC159" s="7">
        <f t="shared" ref="BC159:BC164" si="241">(EA159+FH159+GG159)-(DZ159+FG159+GF159)-((BD159/60)*(0.11)+(EF159/60)*(-0.14)+(FI159/60)*(0.13))</f>
        <v>9.0919166666667994</v>
      </c>
      <c r="BD159" s="6">
        <v>514.23333333330004</v>
      </c>
      <c r="BE159" s="6">
        <f t="shared" si="179"/>
        <v>13.898198198197298</v>
      </c>
      <c r="BF159" s="5">
        <v>13.87</v>
      </c>
      <c r="BG159" s="5">
        <v>35.340000000000003</v>
      </c>
      <c r="BH159" s="21">
        <f t="shared" si="180"/>
        <v>0.28185328185328185</v>
      </c>
      <c r="BI159" s="1">
        <v>7</v>
      </c>
      <c r="BJ159" s="22">
        <v>5</v>
      </c>
      <c r="BK159" s="22">
        <v>1</v>
      </c>
      <c r="BL159" s="1">
        <v>6</v>
      </c>
      <c r="BM159" s="1">
        <f t="shared" si="181"/>
        <v>13</v>
      </c>
      <c r="BN159" s="8">
        <f t="shared" si="182"/>
        <v>1.5168211577106059</v>
      </c>
      <c r="BO159" s="3">
        <f t="shared" si="183"/>
        <v>67.89473684210526</v>
      </c>
      <c r="BP159" s="20">
        <f t="shared" si="184"/>
        <v>0.36842105263157893</v>
      </c>
      <c r="BQ159" s="20">
        <f t="shared" si="185"/>
        <v>0.31578947368421051</v>
      </c>
      <c r="BR159" s="20">
        <f t="shared" si="186"/>
        <v>0.68421052631578938</v>
      </c>
      <c r="BS159" s="3">
        <f t="shared" si="187"/>
        <v>22</v>
      </c>
      <c r="BT159" s="1">
        <v>6</v>
      </c>
      <c r="BU159" s="1">
        <v>16</v>
      </c>
      <c r="BV159" s="20">
        <f t="shared" si="188"/>
        <v>0.27272727272727271</v>
      </c>
      <c r="BW159" s="5">
        <v>115</v>
      </c>
      <c r="BX159" s="5">
        <v>95</v>
      </c>
      <c r="BY159" s="21">
        <f t="shared" si="189"/>
        <v>0.3903345724907063</v>
      </c>
      <c r="BZ159" s="5">
        <v>66</v>
      </c>
      <c r="CA159" s="5">
        <v>49</v>
      </c>
      <c r="CB159" s="23">
        <f t="shared" si="190"/>
        <v>0.21375464684014869</v>
      </c>
      <c r="CC159" s="5">
        <v>104</v>
      </c>
      <c r="CD159" s="5">
        <v>109</v>
      </c>
      <c r="CE159" s="23">
        <f t="shared" si="191"/>
        <v>0.39591078066914498</v>
      </c>
      <c r="CF159" s="23">
        <f t="shared" si="192"/>
        <v>0.64615384615384619</v>
      </c>
      <c r="CG159" s="24">
        <v>14</v>
      </c>
      <c r="CH159" s="5">
        <v>194</v>
      </c>
      <c r="CI159" s="5">
        <v>192</v>
      </c>
      <c r="CJ159" s="5">
        <v>155</v>
      </c>
      <c r="CK159">
        <v>15.99337216</v>
      </c>
      <c r="CL159" s="5">
        <v>1.6139999999999999</v>
      </c>
      <c r="CM159" s="5">
        <v>1</v>
      </c>
      <c r="CN159" s="5">
        <v>0.78400000000000003</v>
      </c>
      <c r="CO159" s="5">
        <v>6.3639999999999999</v>
      </c>
      <c r="CP159" s="5">
        <v>3.18</v>
      </c>
      <c r="CQ159" s="21">
        <f t="shared" si="193"/>
        <v>7.3643410852713184E-2</v>
      </c>
      <c r="CR159" s="25">
        <f t="shared" si="194"/>
        <v>0.91326530612244894</v>
      </c>
      <c r="CS159" s="22">
        <f t="shared" si="195"/>
        <v>920.62964720772027</v>
      </c>
      <c r="CT159" s="21">
        <f t="shared" si="196"/>
        <v>-1.3091283024837877E-2</v>
      </c>
      <c r="CU159" s="26">
        <f t="shared" si="197"/>
        <v>2.2213994816734544</v>
      </c>
      <c r="CV159" s="27">
        <f t="shared" si="198"/>
        <v>1.987567957286775</v>
      </c>
      <c r="CW159" s="27">
        <f t="shared" si="199"/>
        <v>30.164266645881643</v>
      </c>
      <c r="CX159" s="27">
        <f t="shared" si="200"/>
        <v>22.915489389894582</v>
      </c>
      <c r="CY159" s="27">
        <f t="shared" si="201"/>
        <v>53.781250608936269</v>
      </c>
      <c r="CZ159" s="27">
        <f t="shared" si="202"/>
        <v>43.025000487149015</v>
      </c>
      <c r="DA159" s="28">
        <f t="shared" si="203"/>
        <v>10.756250121787254</v>
      </c>
      <c r="DB159" s="5">
        <v>19</v>
      </c>
      <c r="DC159" s="5">
        <v>17</v>
      </c>
      <c r="DD159" s="22">
        <v>239</v>
      </c>
      <c r="DE159" s="22">
        <v>179</v>
      </c>
      <c r="DF159" s="22">
        <v>85</v>
      </c>
      <c r="DG159" s="22">
        <v>76</v>
      </c>
      <c r="DH159" s="22">
        <v>96</v>
      </c>
      <c r="DI159" s="22">
        <v>117</v>
      </c>
      <c r="DJ159" s="29">
        <f t="shared" si="204"/>
        <v>4.7625578140949454</v>
      </c>
      <c r="DK159" s="27">
        <f t="shared" si="205"/>
        <v>1.9731106318542648</v>
      </c>
      <c r="DL159" s="27">
        <f t="shared" si="206"/>
        <v>2.5696324507869495</v>
      </c>
      <c r="DM159" s="27">
        <f t="shared" si="207"/>
        <v>26.889368145734867</v>
      </c>
      <c r="DN159" s="27">
        <f t="shared" si="208"/>
        <v>28.174184371128341</v>
      </c>
      <c r="DO159" s="27">
        <f t="shared" si="209"/>
        <v>49.281879502592567</v>
      </c>
      <c r="DP159" s="27">
        <f t="shared" si="210"/>
        <v>52.861010416188677</v>
      </c>
      <c r="DQ159" s="30">
        <f t="shared" si="211"/>
        <v>14.335381035383364</v>
      </c>
      <c r="DR159" s="5">
        <v>43</v>
      </c>
      <c r="DS159" s="5">
        <v>56</v>
      </c>
      <c r="DT159" s="5">
        <v>543</v>
      </c>
      <c r="DU159" s="5">
        <v>558</v>
      </c>
      <c r="DV159" s="5">
        <v>218</v>
      </c>
      <c r="DW159" s="5">
        <v>244</v>
      </c>
      <c r="DX159" s="5">
        <v>294</v>
      </c>
      <c r="DY159" s="5">
        <v>270</v>
      </c>
      <c r="DZ159" s="22">
        <v>5</v>
      </c>
      <c r="EA159" s="22">
        <v>15</v>
      </c>
      <c r="EB159" s="22">
        <f t="shared" si="212"/>
        <v>10</v>
      </c>
      <c r="EC159" s="26">
        <f t="shared" si="213"/>
        <v>0.58339275296561766</v>
      </c>
      <c r="ED159" s="27">
        <f t="shared" si="214"/>
        <v>1.7501782588968526</v>
      </c>
      <c r="EE159" s="27">
        <f t="shared" si="215"/>
        <v>1.1667855059312353</v>
      </c>
      <c r="EF159" s="6">
        <v>28.45</v>
      </c>
      <c r="EG159" s="6">
        <f t="shared" si="216"/>
        <v>0.76891891891891895</v>
      </c>
      <c r="EH159" s="5">
        <v>0.77</v>
      </c>
      <c r="EI159" s="5">
        <v>4.32</v>
      </c>
      <c r="EJ159" s="21">
        <f t="shared" si="217"/>
        <v>0.15127701375245581</v>
      </c>
      <c r="EK159" s="1">
        <v>1</v>
      </c>
      <c r="EL159" s="22">
        <v>0</v>
      </c>
      <c r="EM159" s="22">
        <v>0</v>
      </c>
      <c r="EN159" s="1">
        <v>0</v>
      </c>
      <c r="EO159" s="3">
        <f t="shared" si="218"/>
        <v>1</v>
      </c>
      <c r="EP159" s="6">
        <f t="shared" si="219"/>
        <v>2.1089630931458703</v>
      </c>
      <c r="EQ159" s="3">
        <f t="shared" si="220"/>
        <v>0</v>
      </c>
      <c r="ER159" s="20">
        <f t="shared" si="221"/>
        <v>0.5</v>
      </c>
      <c r="ES159" s="20">
        <f t="shared" si="222"/>
        <v>0</v>
      </c>
      <c r="ET159" s="20">
        <f t="shared" si="223"/>
        <v>0.5</v>
      </c>
      <c r="EU159" s="3">
        <f t="shared" si="224"/>
        <v>3</v>
      </c>
      <c r="EV159" s="1">
        <v>2</v>
      </c>
      <c r="EW159" s="1">
        <v>1</v>
      </c>
      <c r="EX159" s="20">
        <f t="shared" si="225"/>
        <v>0.66666666666666663</v>
      </c>
      <c r="EY159" s="5">
        <v>2</v>
      </c>
      <c r="EZ159" s="5">
        <v>0</v>
      </c>
      <c r="FA159" s="22">
        <v>27</v>
      </c>
      <c r="FB159" s="22">
        <v>1</v>
      </c>
      <c r="FC159" s="22">
        <v>5</v>
      </c>
      <c r="FD159" s="22">
        <v>2</v>
      </c>
      <c r="FE159" s="22">
        <v>1</v>
      </c>
      <c r="FF159" s="22">
        <v>15</v>
      </c>
      <c r="FG159" s="22">
        <v>0</v>
      </c>
      <c r="FH159" s="22">
        <v>0</v>
      </c>
      <c r="FI159" s="6">
        <v>14.6333333333</v>
      </c>
      <c r="FJ159" s="6">
        <f t="shared" si="226"/>
        <v>0.39549549549459456</v>
      </c>
      <c r="FK159" s="5">
        <v>0.4</v>
      </c>
      <c r="FL159" s="5">
        <v>4.22</v>
      </c>
      <c r="FM159" s="21">
        <f t="shared" si="227"/>
        <v>8.6580086580086577E-2</v>
      </c>
      <c r="FN159" s="1">
        <v>0</v>
      </c>
      <c r="FO159" s="22">
        <v>0</v>
      </c>
      <c r="FP159" s="22">
        <v>0</v>
      </c>
      <c r="FQ159" s="1">
        <v>0</v>
      </c>
      <c r="FR159" s="1">
        <f t="shared" si="228"/>
        <v>0</v>
      </c>
      <c r="FS159" s="3">
        <f t="shared" si="229"/>
        <v>0</v>
      </c>
      <c r="FT159" s="3">
        <f t="shared" si="230"/>
        <v>1</v>
      </c>
      <c r="FU159" s="1">
        <v>1</v>
      </c>
      <c r="FV159" s="1">
        <v>0</v>
      </c>
      <c r="FW159" s="20">
        <f t="shared" si="231"/>
        <v>1</v>
      </c>
      <c r="FX159" s="5">
        <v>0</v>
      </c>
      <c r="FY159" s="5">
        <v>2</v>
      </c>
      <c r="FZ159" s="22">
        <v>2</v>
      </c>
      <c r="GA159" s="22">
        <v>15</v>
      </c>
      <c r="GB159" s="22">
        <v>1</v>
      </c>
      <c r="GC159" s="22">
        <v>3</v>
      </c>
      <c r="GD159" s="22">
        <v>3</v>
      </c>
      <c r="GE159" s="22">
        <v>2</v>
      </c>
      <c r="GF159" s="22">
        <v>0</v>
      </c>
      <c r="GG159" s="22">
        <v>0</v>
      </c>
      <c r="GH159" s="1">
        <v>21</v>
      </c>
      <c r="GI159" s="1">
        <v>1</v>
      </c>
      <c r="GJ159" s="1">
        <v>19</v>
      </c>
      <c r="GK159" s="1">
        <v>2</v>
      </c>
      <c r="GN159" s="31" t="str">
        <f t="shared" si="232"/>
        <v xml:space="preserve"> </v>
      </c>
      <c r="GP159" s="1">
        <v>1</v>
      </c>
      <c r="GQ159" s="1">
        <v>0</v>
      </c>
      <c r="GR159" s="1">
        <v>2</v>
      </c>
      <c r="GS159" s="1">
        <v>0</v>
      </c>
      <c r="GT159" s="1">
        <v>0</v>
      </c>
      <c r="GU159" s="1">
        <v>0</v>
      </c>
      <c r="GV159" s="32" t="str">
        <f t="shared" si="233"/>
        <v xml:space="preserve"> </v>
      </c>
      <c r="GW159" s="9">
        <f t="shared" si="234"/>
        <v>4</v>
      </c>
      <c r="GX159" s="10">
        <v>0.9</v>
      </c>
      <c r="GY159" s="10">
        <v>0.8</v>
      </c>
      <c r="GZ159" s="10">
        <v>1.7000000000000002</v>
      </c>
      <c r="HA159" s="29">
        <f t="shared" si="235"/>
        <v>4.5945945945945948E-2</v>
      </c>
      <c r="HB159" s="29">
        <f t="shared" si="236"/>
        <v>0.18301982714793011</v>
      </c>
      <c r="HC159">
        <v>8.6999999999999993</v>
      </c>
      <c r="HD159">
        <v>9.1999999999999993</v>
      </c>
      <c r="HE159">
        <v>4.3</v>
      </c>
      <c r="HF159">
        <v>2.2000000000000002</v>
      </c>
      <c r="HG159">
        <v>1.6</v>
      </c>
      <c r="HH159">
        <v>0</v>
      </c>
      <c r="HI159">
        <v>3.8</v>
      </c>
      <c r="HJ159" s="11">
        <f t="shared" si="237"/>
        <v>0.10270270270270269</v>
      </c>
      <c r="HK159" s="11">
        <f t="shared" si="238"/>
        <v>0.40910314303654954</v>
      </c>
      <c r="HL159">
        <v>76</v>
      </c>
      <c r="HM159">
        <v>0</v>
      </c>
      <c r="HN159">
        <v>0</v>
      </c>
      <c r="HQ159" s="33">
        <v>690909</v>
      </c>
      <c r="HR159" s="33">
        <v>75000</v>
      </c>
      <c r="HS159" s="30">
        <f t="shared" si="239"/>
        <v>3.260754039911308</v>
      </c>
    </row>
    <row r="160" spans="1:228" x14ac:dyDescent="0.2">
      <c r="A160" s="1">
        <v>15</v>
      </c>
      <c r="B160" s="2" t="s">
        <v>1046</v>
      </c>
      <c r="C160" s="2" t="s">
        <v>860</v>
      </c>
      <c r="D160" s="2" t="s">
        <v>861</v>
      </c>
      <c r="E160" s="2" t="s">
        <v>230</v>
      </c>
      <c r="F160" s="2">
        <v>73</v>
      </c>
      <c r="G160" s="2">
        <v>190</v>
      </c>
      <c r="H160" s="2" t="s">
        <v>249</v>
      </c>
      <c r="J160" s="3">
        <v>30</v>
      </c>
      <c r="K160" s="5" t="s">
        <v>1047</v>
      </c>
      <c r="L160" s="5" t="s">
        <v>1048</v>
      </c>
      <c r="M160" s="5" t="s">
        <v>1049</v>
      </c>
      <c r="N160" s="5" t="s">
        <v>301</v>
      </c>
      <c r="O160" s="2" t="s">
        <v>301</v>
      </c>
      <c r="P160" s="2" t="s">
        <v>254</v>
      </c>
      <c r="Q160" s="1">
        <v>26</v>
      </c>
      <c r="R160" s="1">
        <v>2</v>
      </c>
      <c r="S160" s="1">
        <v>0</v>
      </c>
      <c r="T160" s="1">
        <v>2</v>
      </c>
      <c r="U160" s="1">
        <v>-1</v>
      </c>
      <c r="V160" s="1">
        <v>20</v>
      </c>
      <c r="W160" s="20">
        <f t="shared" si="161"/>
        <v>0.1</v>
      </c>
      <c r="X160" s="6">
        <v>244.88333333329999</v>
      </c>
      <c r="Y160" s="6">
        <f t="shared" si="162"/>
        <v>9.4185897435884609</v>
      </c>
      <c r="Z160" s="1">
        <v>334</v>
      </c>
      <c r="AA160" s="6">
        <f t="shared" si="163"/>
        <v>12.846153846153847</v>
      </c>
      <c r="AB160" s="8">
        <f t="shared" si="164"/>
        <v>0.7331836327344311</v>
      </c>
      <c r="AC160" s="3">
        <f t="shared" si="165"/>
        <v>0</v>
      </c>
      <c r="AD160" s="8">
        <f t="shared" si="166"/>
        <v>0</v>
      </c>
      <c r="AE160" s="20">
        <f t="shared" si="167"/>
        <v>0.5</v>
      </c>
      <c r="AF160" s="20">
        <f t="shared" si="168"/>
        <v>0</v>
      </c>
      <c r="AG160" s="20">
        <f t="shared" si="169"/>
        <v>0.5</v>
      </c>
      <c r="AH160" s="3">
        <f t="shared" si="170"/>
        <v>34</v>
      </c>
      <c r="AI160" s="3">
        <f t="shared" si="171"/>
        <v>7</v>
      </c>
      <c r="AJ160" s="3">
        <f t="shared" si="172"/>
        <v>27</v>
      </c>
      <c r="AK160" s="20">
        <f t="shared" si="173"/>
        <v>0.20588235294117646</v>
      </c>
      <c r="AL160" s="6">
        <v>2.1</v>
      </c>
      <c r="AM160" s="1">
        <v>24</v>
      </c>
      <c r="AN160" s="1">
        <v>17</v>
      </c>
      <c r="AO160" s="1">
        <v>5</v>
      </c>
      <c r="AP160" s="1">
        <v>4</v>
      </c>
      <c r="AQ160" s="1">
        <v>6</v>
      </c>
      <c r="AR160" s="6">
        <f t="shared" si="174"/>
        <v>5.8803511876411738</v>
      </c>
      <c r="AS160" s="6">
        <f t="shared" si="175"/>
        <v>4.1652487579124982</v>
      </c>
      <c r="AT160" s="6">
        <f t="shared" si="176"/>
        <v>1.2250731640919112</v>
      </c>
      <c r="AU160" s="6">
        <f t="shared" si="177"/>
        <v>0.98005853127352893</v>
      </c>
      <c r="AV160" s="6">
        <f t="shared" si="178"/>
        <v>1.4700877969102935</v>
      </c>
      <c r="AW160" s="1">
        <v>8</v>
      </c>
      <c r="AX160" s="1">
        <v>4</v>
      </c>
      <c r="AY160" s="1">
        <v>0</v>
      </c>
      <c r="AZ160" s="1">
        <v>0</v>
      </c>
      <c r="BA160" s="1">
        <v>0</v>
      </c>
      <c r="BB160" s="1">
        <v>0</v>
      </c>
      <c r="BC160" s="7">
        <f t="shared" si="241"/>
        <v>-2.4548472222222166</v>
      </c>
      <c r="BD160" s="6">
        <v>216.85</v>
      </c>
      <c r="BE160" s="6">
        <f t="shared" si="179"/>
        <v>8.3403846153846146</v>
      </c>
      <c r="BF160" s="5">
        <v>8.34</v>
      </c>
      <c r="BG160" s="5">
        <v>39.6</v>
      </c>
      <c r="BH160" s="21">
        <f t="shared" si="180"/>
        <v>0.17396745932415519</v>
      </c>
      <c r="BI160" s="1">
        <v>2</v>
      </c>
      <c r="BJ160" s="22">
        <v>0</v>
      </c>
      <c r="BK160" s="22">
        <v>0</v>
      </c>
      <c r="BL160" s="1">
        <v>0</v>
      </c>
      <c r="BM160" s="1">
        <f t="shared" si="181"/>
        <v>2</v>
      </c>
      <c r="BN160" s="8">
        <f t="shared" si="182"/>
        <v>0.55337791099838607</v>
      </c>
      <c r="BO160" s="3">
        <f t="shared" si="183"/>
        <v>0</v>
      </c>
      <c r="BP160" s="20">
        <f t="shared" si="184"/>
        <v>0.5</v>
      </c>
      <c r="BQ160" s="20">
        <f t="shared" si="185"/>
        <v>0</v>
      </c>
      <c r="BR160" s="20">
        <f t="shared" si="186"/>
        <v>0.5</v>
      </c>
      <c r="BS160" s="3">
        <f t="shared" si="187"/>
        <v>31</v>
      </c>
      <c r="BT160" s="1">
        <v>6</v>
      </c>
      <c r="BU160" s="1">
        <v>25</v>
      </c>
      <c r="BV160" s="20">
        <f t="shared" si="188"/>
        <v>0.19354838709677419</v>
      </c>
      <c r="BW160" s="5">
        <v>28</v>
      </c>
      <c r="BX160" s="5">
        <v>20</v>
      </c>
      <c r="BY160" s="21">
        <f t="shared" si="189"/>
        <v>0.26519337016574585</v>
      </c>
      <c r="BZ160" s="5">
        <v>29</v>
      </c>
      <c r="CA160" s="5">
        <v>31</v>
      </c>
      <c r="CB160" s="23">
        <f t="shared" si="190"/>
        <v>0.33149171270718231</v>
      </c>
      <c r="CC160" s="5">
        <v>30</v>
      </c>
      <c r="CD160" s="5">
        <v>43</v>
      </c>
      <c r="CE160" s="23">
        <f t="shared" si="191"/>
        <v>0.40331491712707185</v>
      </c>
      <c r="CF160" s="23">
        <f t="shared" si="192"/>
        <v>0.44444444444444442</v>
      </c>
      <c r="CG160" s="24">
        <v>6</v>
      </c>
      <c r="CH160" s="5">
        <v>77</v>
      </c>
      <c r="CI160" s="5">
        <v>89</v>
      </c>
      <c r="CJ160" s="5">
        <v>53</v>
      </c>
      <c r="CK160">
        <v>14.911311359999999</v>
      </c>
      <c r="CL160" s="5">
        <v>-0.97199999999999998</v>
      </c>
      <c r="CM160" s="5">
        <v>14</v>
      </c>
      <c r="CN160" s="5">
        <v>-0.71699999999999997</v>
      </c>
      <c r="CO160" s="5">
        <v>-1.573</v>
      </c>
      <c r="CP160" s="5">
        <v>-4.2229999999999999</v>
      </c>
      <c r="CQ160" s="21">
        <f t="shared" si="193"/>
        <v>4.7619047619047616E-2</v>
      </c>
      <c r="CR160" s="25">
        <f t="shared" si="194"/>
        <v>0.95192307692307687</v>
      </c>
      <c r="CS160" s="22">
        <f t="shared" si="195"/>
        <v>956.68498168498172</v>
      </c>
      <c r="CT160" s="21">
        <f t="shared" si="196"/>
        <v>-4.5787545787551176E-4</v>
      </c>
      <c r="CU160" s="26">
        <f t="shared" si="197"/>
        <v>1.1068068622025455</v>
      </c>
      <c r="CV160" s="27">
        <f t="shared" si="198"/>
        <v>1.3835085777531821</v>
      </c>
      <c r="CW160" s="27">
        <f t="shared" si="199"/>
        <v>23.242944106253457</v>
      </c>
      <c r="CX160" s="27">
        <f t="shared" si="200"/>
        <v>28.776978417266189</v>
      </c>
      <c r="CY160" s="27">
        <f t="shared" si="201"/>
        <v>43.165467625899282</v>
      </c>
      <c r="CZ160" s="27">
        <f t="shared" si="202"/>
        <v>54.510237963475369</v>
      </c>
      <c r="DA160" s="28">
        <f t="shared" si="203"/>
        <v>-11.344770337576087</v>
      </c>
      <c r="DB160" s="5">
        <v>4</v>
      </c>
      <c r="DC160" s="5">
        <v>5</v>
      </c>
      <c r="DD160" s="22">
        <v>80</v>
      </c>
      <c r="DE160" s="22">
        <v>99</v>
      </c>
      <c r="DF160" s="22">
        <v>28</v>
      </c>
      <c r="DG160" s="22">
        <v>37</v>
      </c>
      <c r="DH160" s="22">
        <v>56</v>
      </c>
      <c r="DI160" s="22">
        <v>44</v>
      </c>
      <c r="DJ160" s="29">
        <f t="shared" si="204"/>
        <v>-6.5954370042427541</v>
      </c>
      <c r="DK160" s="27">
        <f t="shared" si="205"/>
        <v>2.6806526806526803</v>
      </c>
      <c r="DL160" s="27">
        <f t="shared" si="206"/>
        <v>2.5641025641025639</v>
      </c>
      <c r="DM160" s="27">
        <f t="shared" si="207"/>
        <v>28.671328671328666</v>
      </c>
      <c r="DN160" s="27">
        <f t="shared" si="208"/>
        <v>30.477855477855474</v>
      </c>
      <c r="DO160" s="27">
        <f t="shared" si="209"/>
        <v>56.00233100233099</v>
      </c>
      <c r="DP160" s="27">
        <f t="shared" si="210"/>
        <v>56.060606060606055</v>
      </c>
      <c r="DQ160" s="30">
        <f t="shared" si="211"/>
        <v>-11.286495279301022</v>
      </c>
      <c r="DR160" s="5">
        <v>46</v>
      </c>
      <c r="DS160" s="5">
        <v>44</v>
      </c>
      <c r="DT160" s="5">
        <v>446</v>
      </c>
      <c r="DU160" s="5">
        <v>479</v>
      </c>
      <c r="DV160" s="5">
        <v>201</v>
      </c>
      <c r="DW160" s="5">
        <v>190</v>
      </c>
      <c r="DX160" s="5">
        <v>249</v>
      </c>
      <c r="DY160" s="5">
        <v>268</v>
      </c>
      <c r="DZ160" s="22">
        <v>4</v>
      </c>
      <c r="EA160" s="22">
        <v>1</v>
      </c>
      <c r="EB160" s="22">
        <f t="shared" si="212"/>
        <v>-3</v>
      </c>
      <c r="EC160" s="26">
        <f t="shared" si="213"/>
        <v>1.1067558219967721</v>
      </c>
      <c r="ED160" s="27">
        <f t="shared" si="214"/>
        <v>0.27668895549919303</v>
      </c>
      <c r="EE160" s="27">
        <f t="shared" si="215"/>
        <v>-0.8300668664975791</v>
      </c>
      <c r="EF160" s="6">
        <v>0.76666666670000005</v>
      </c>
      <c r="EG160" s="6">
        <f t="shared" si="216"/>
        <v>2.9487179488461541E-2</v>
      </c>
      <c r="EH160" s="5">
        <v>0.03</v>
      </c>
      <c r="EI160" s="5">
        <v>5.38</v>
      </c>
      <c r="EJ160" s="21">
        <f t="shared" si="217"/>
        <v>5.5452865064695009E-3</v>
      </c>
      <c r="EK160" s="1">
        <v>0</v>
      </c>
      <c r="EL160" s="22">
        <v>0</v>
      </c>
      <c r="EM160" s="22">
        <v>0</v>
      </c>
      <c r="EN160" s="1">
        <v>0</v>
      </c>
      <c r="EO160" s="3">
        <f t="shared" si="218"/>
        <v>0</v>
      </c>
      <c r="EP160" s="6">
        <f t="shared" si="219"/>
        <v>0</v>
      </c>
      <c r="EQ160" s="3">
        <f t="shared" si="220"/>
        <v>0</v>
      </c>
      <c r="ER160" s="20">
        <f t="shared" si="221"/>
        <v>0</v>
      </c>
      <c r="ES160" s="20">
        <f t="shared" si="222"/>
        <v>0</v>
      </c>
      <c r="ET160" s="20">
        <f t="shared" si="223"/>
        <v>0</v>
      </c>
      <c r="EU160" s="3">
        <f t="shared" si="224"/>
        <v>1</v>
      </c>
      <c r="EV160" s="1">
        <v>0</v>
      </c>
      <c r="EW160" s="1">
        <v>1</v>
      </c>
      <c r="EX160" s="20">
        <f t="shared" si="225"/>
        <v>0</v>
      </c>
      <c r="EY160" s="5">
        <v>0</v>
      </c>
      <c r="EZ160" s="5">
        <v>0</v>
      </c>
      <c r="FA160" s="22">
        <v>0</v>
      </c>
      <c r="FB160" s="22">
        <v>0</v>
      </c>
      <c r="FC160" s="22">
        <v>0</v>
      </c>
      <c r="FD160" s="22">
        <v>0</v>
      </c>
      <c r="FE160" s="22">
        <v>0</v>
      </c>
      <c r="FF160" s="22">
        <v>0</v>
      </c>
      <c r="FG160" s="22">
        <v>0</v>
      </c>
      <c r="FH160" s="22">
        <v>1</v>
      </c>
      <c r="FI160" s="6">
        <v>27.266666666700001</v>
      </c>
      <c r="FJ160" s="6">
        <f t="shared" si="226"/>
        <v>1.0487179487192309</v>
      </c>
      <c r="FK160" s="5">
        <v>1.04</v>
      </c>
      <c r="FL160" s="5">
        <v>4.3899999999999997</v>
      </c>
      <c r="FM160" s="21">
        <f t="shared" si="227"/>
        <v>0.19152854511970535</v>
      </c>
      <c r="FN160" s="1">
        <v>0</v>
      </c>
      <c r="FO160" s="22">
        <v>0</v>
      </c>
      <c r="FP160" s="22">
        <v>0</v>
      </c>
      <c r="FQ160" s="1">
        <v>0</v>
      </c>
      <c r="FR160" s="1">
        <f t="shared" si="228"/>
        <v>0</v>
      </c>
      <c r="FS160" s="3">
        <f t="shared" si="229"/>
        <v>0</v>
      </c>
      <c r="FT160" s="3">
        <f t="shared" si="230"/>
        <v>2</v>
      </c>
      <c r="FU160" s="1">
        <v>1</v>
      </c>
      <c r="FV160" s="1">
        <v>1</v>
      </c>
      <c r="FW160" s="20">
        <f t="shared" si="231"/>
        <v>0.5</v>
      </c>
      <c r="FX160" s="5">
        <v>0</v>
      </c>
      <c r="FY160" s="5">
        <v>4</v>
      </c>
      <c r="FZ160" s="22">
        <v>2</v>
      </c>
      <c r="GA160" s="22">
        <v>19</v>
      </c>
      <c r="GB160" s="22">
        <v>1</v>
      </c>
      <c r="GC160" s="22">
        <v>9</v>
      </c>
      <c r="GD160" s="22">
        <v>10</v>
      </c>
      <c r="GE160" s="22">
        <v>0</v>
      </c>
      <c r="GF160" s="22">
        <v>0</v>
      </c>
      <c r="GG160" s="22">
        <v>0</v>
      </c>
      <c r="GH160" s="1">
        <v>4</v>
      </c>
      <c r="GI160" s="1">
        <v>0</v>
      </c>
      <c r="GJ160" s="1">
        <v>10</v>
      </c>
      <c r="GK160" s="1">
        <v>5</v>
      </c>
      <c r="GN160" s="31" t="str">
        <f t="shared" si="232"/>
        <v xml:space="preserve"> 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32" t="str">
        <f t="shared" si="233"/>
        <v xml:space="preserve"> </v>
      </c>
      <c r="GW160" s="9">
        <f t="shared" si="234"/>
        <v>3</v>
      </c>
      <c r="GX160" s="10">
        <v>-0.30000000000000004</v>
      </c>
      <c r="GY160" s="10">
        <v>0.2</v>
      </c>
      <c r="GZ160" s="10">
        <v>-0.1</v>
      </c>
      <c r="HA160" s="29">
        <f t="shared" si="235"/>
        <v>-3.8461538461538464E-3</v>
      </c>
      <c r="HB160" s="29">
        <f t="shared" si="236"/>
        <v>-2.4501463281838227E-2</v>
      </c>
      <c r="HC160">
        <v>3.5</v>
      </c>
      <c r="HD160">
        <v>4.9000000000000004</v>
      </c>
      <c r="HE160">
        <v>-1.8</v>
      </c>
      <c r="HF160">
        <v>-0.5</v>
      </c>
      <c r="HG160">
        <v>0.30000000000000004</v>
      </c>
      <c r="HH160">
        <v>0</v>
      </c>
      <c r="HI160">
        <v>-0.2</v>
      </c>
      <c r="HJ160" s="11">
        <f t="shared" si="237"/>
        <v>-7.6923076923076927E-3</v>
      </c>
      <c r="HK160" s="11">
        <f t="shared" si="238"/>
        <v>-4.9002926563676455E-2</v>
      </c>
      <c r="HL160">
        <v>63</v>
      </c>
      <c r="HM160">
        <v>0</v>
      </c>
      <c r="HN160">
        <v>0</v>
      </c>
      <c r="HQ160" s="33">
        <v>622727</v>
      </c>
      <c r="HR160" s="33">
        <v>0</v>
      </c>
      <c r="HS160" s="30">
        <f t="shared" si="239"/>
        <v>-0.73481105099778277</v>
      </c>
    </row>
    <row r="161" spans="1:227" x14ac:dyDescent="0.2">
      <c r="A161" s="1">
        <v>79</v>
      </c>
      <c r="B161" s="2" t="s">
        <v>1050</v>
      </c>
      <c r="C161" s="2" t="s">
        <v>1051</v>
      </c>
      <c r="D161" s="2" t="s">
        <v>347</v>
      </c>
      <c r="E161" s="2" t="s">
        <v>240</v>
      </c>
      <c r="F161" s="2">
        <v>74</v>
      </c>
      <c r="G161" s="2">
        <v>210</v>
      </c>
      <c r="H161" s="2" t="s">
        <v>249</v>
      </c>
      <c r="J161" s="3">
        <v>28</v>
      </c>
      <c r="K161" s="5" t="s">
        <v>1052</v>
      </c>
      <c r="L161" s="5" t="s">
        <v>1053</v>
      </c>
      <c r="M161" s="5" t="s">
        <v>242</v>
      </c>
      <c r="N161" s="5" t="s">
        <v>398</v>
      </c>
      <c r="O161" s="2" t="s">
        <v>398</v>
      </c>
      <c r="P161" s="2" t="s">
        <v>254</v>
      </c>
      <c r="Q161" s="1">
        <v>20</v>
      </c>
      <c r="R161" s="1">
        <v>2</v>
      </c>
      <c r="S161" s="1">
        <v>4</v>
      </c>
      <c r="T161" s="1">
        <v>6</v>
      </c>
      <c r="U161" s="1">
        <v>3</v>
      </c>
      <c r="V161" s="1">
        <v>21</v>
      </c>
      <c r="W161" s="20">
        <f t="shared" si="161"/>
        <v>9.5238095238095233E-2</v>
      </c>
      <c r="X161" s="6">
        <v>172.28333333329999</v>
      </c>
      <c r="Y161" s="6">
        <f t="shared" si="162"/>
        <v>8.6141666666649996</v>
      </c>
      <c r="Z161" s="1">
        <v>269</v>
      </c>
      <c r="AA161" s="6">
        <f t="shared" si="163"/>
        <v>13.45</v>
      </c>
      <c r="AB161" s="8">
        <f t="shared" si="164"/>
        <v>0.64045848822788098</v>
      </c>
      <c r="AC161" s="3">
        <f t="shared" si="165"/>
        <v>24</v>
      </c>
      <c r="AD161" s="8">
        <f t="shared" si="166"/>
        <v>8.3583244655138564</v>
      </c>
      <c r="AE161" s="20">
        <f t="shared" si="167"/>
        <v>0.2857142857142857</v>
      </c>
      <c r="AF161" s="20">
        <f t="shared" si="168"/>
        <v>0.5714285714285714</v>
      </c>
      <c r="AG161" s="20">
        <f t="shared" si="169"/>
        <v>0.8571428571428571</v>
      </c>
      <c r="AH161" s="3">
        <f t="shared" si="170"/>
        <v>25</v>
      </c>
      <c r="AI161" s="3">
        <f t="shared" si="171"/>
        <v>6</v>
      </c>
      <c r="AJ161" s="3">
        <f t="shared" si="172"/>
        <v>19</v>
      </c>
      <c r="AK161" s="20">
        <f t="shared" si="173"/>
        <v>0.24</v>
      </c>
      <c r="AL161" s="6">
        <v>2.2000000000000002</v>
      </c>
      <c r="AM161" s="1">
        <v>22</v>
      </c>
      <c r="AN161" s="1">
        <v>7</v>
      </c>
      <c r="AO161" s="1">
        <v>8</v>
      </c>
      <c r="AP161" s="1">
        <v>1</v>
      </c>
      <c r="AQ161" s="1">
        <v>6</v>
      </c>
      <c r="AR161" s="6">
        <f t="shared" si="174"/>
        <v>7.6617974267210345</v>
      </c>
      <c r="AS161" s="6">
        <f t="shared" si="175"/>
        <v>2.4378446357748746</v>
      </c>
      <c r="AT161" s="6">
        <f t="shared" si="176"/>
        <v>2.7861081551712852</v>
      </c>
      <c r="AU161" s="6">
        <f t="shared" si="177"/>
        <v>0.34826351939641065</v>
      </c>
      <c r="AV161" s="6">
        <f t="shared" si="178"/>
        <v>2.0895811163784641</v>
      </c>
      <c r="AW161" s="1">
        <v>4</v>
      </c>
      <c r="AX161" s="1">
        <v>2</v>
      </c>
      <c r="AY161" s="1">
        <v>0</v>
      </c>
      <c r="AZ161" s="1">
        <v>0</v>
      </c>
      <c r="BA161" s="1">
        <v>0</v>
      </c>
      <c r="BB161" s="1">
        <v>0</v>
      </c>
      <c r="BC161" s="7">
        <f t="shared" si="241"/>
        <v>-0.31523611111089994</v>
      </c>
      <c r="BD161" s="6">
        <v>171.88333333329999</v>
      </c>
      <c r="BE161" s="6">
        <f t="shared" si="179"/>
        <v>8.5941666666650001</v>
      </c>
      <c r="BF161" s="5">
        <v>8.6</v>
      </c>
      <c r="BG161" s="5">
        <v>40.44</v>
      </c>
      <c r="BH161" s="21">
        <f t="shared" si="180"/>
        <v>0.17536704730831973</v>
      </c>
      <c r="BI161" s="1">
        <v>2</v>
      </c>
      <c r="BJ161" s="22">
        <v>2</v>
      </c>
      <c r="BK161" s="22">
        <v>2</v>
      </c>
      <c r="BL161" s="1">
        <v>4</v>
      </c>
      <c r="BM161" s="1">
        <f t="shared" si="181"/>
        <v>6</v>
      </c>
      <c r="BN161" s="8">
        <f t="shared" si="182"/>
        <v>2.0944439057504303</v>
      </c>
      <c r="BO161" s="3">
        <f t="shared" si="183"/>
        <v>24</v>
      </c>
      <c r="BP161" s="20">
        <f t="shared" si="184"/>
        <v>0.2857142857142857</v>
      </c>
      <c r="BQ161" s="20">
        <f t="shared" si="185"/>
        <v>0.5714285714285714</v>
      </c>
      <c r="BR161" s="20">
        <f t="shared" si="186"/>
        <v>0.8571428571428571</v>
      </c>
      <c r="BS161" s="3">
        <f t="shared" si="187"/>
        <v>25</v>
      </c>
      <c r="BT161" s="1">
        <v>6</v>
      </c>
      <c r="BU161" s="1">
        <v>19</v>
      </c>
      <c r="BV161" s="20">
        <f t="shared" si="188"/>
        <v>0.24</v>
      </c>
      <c r="BW161" s="5">
        <v>17</v>
      </c>
      <c r="BX161" s="5">
        <v>19</v>
      </c>
      <c r="BY161" s="21">
        <f t="shared" si="189"/>
        <v>0.29032258064516131</v>
      </c>
      <c r="BZ161" s="5">
        <v>19</v>
      </c>
      <c r="CA161" s="5">
        <v>22</v>
      </c>
      <c r="CB161" s="23">
        <f t="shared" si="190"/>
        <v>0.33064516129032256</v>
      </c>
      <c r="CC161" s="5">
        <v>26</v>
      </c>
      <c r="CD161" s="5">
        <v>21</v>
      </c>
      <c r="CE161" s="23">
        <f t="shared" si="191"/>
        <v>0.37903225806451613</v>
      </c>
      <c r="CF161" s="23">
        <f t="shared" si="192"/>
        <v>0.46753246753246752</v>
      </c>
      <c r="CG161" s="24">
        <v>5</v>
      </c>
      <c r="CH161" s="5">
        <v>43</v>
      </c>
      <c r="CI161" s="5">
        <v>70</v>
      </c>
      <c r="CJ161" s="5">
        <v>40</v>
      </c>
      <c r="CK161">
        <v>14.307209370000001</v>
      </c>
      <c r="CL161" s="5">
        <v>5.3999999999999999E-2</v>
      </c>
      <c r="CM161" s="5">
        <v>12</v>
      </c>
      <c r="CN161" s="5">
        <v>-0.59799999999999998</v>
      </c>
      <c r="CO161" s="5">
        <v>-1.6139999999999999</v>
      </c>
      <c r="CP161" s="5">
        <v>1.585</v>
      </c>
      <c r="CQ161" s="21">
        <f t="shared" si="193"/>
        <v>8.3333333333333329E-2</v>
      </c>
      <c r="CR161" s="25">
        <f t="shared" si="194"/>
        <v>0.95161290322580649</v>
      </c>
      <c r="CS161" s="22">
        <f t="shared" si="195"/>
        <v>959.94623655913983</v>
      </c>
      <c r="CT161" s="21">
        <f t="shared" si="196"/>
        <v>3.4946236559139823E-2</v>
      </c>
      <c r="CU161" s="26">
        <f t="shared" si="197"/>
        <v>2.4418604651162794</v>
      </c>
      <c r="CV161" s="27">
        <f t="shared" si="198"/>
        <v>1.0465116279069768</v>
      </c>
      <c r="CW161" s="27">
        <f t="shared" si="199"/>
        <v>29.302325581395348</v>
      </c>
      <c r="CX161" s="27">
        <f t="shared" si="200"/>
        <v>21.627906976744185</v>
      </c>
      <c r="CY161" s="27">
        <f t="shared" si="201"/>
        <v>55.116279069767437</v>
      </c>
      <c r="CZ161" s="27">
        <f t="shared" si="202"/>
        <v>44.651162790697676</v>
      </c>
      <c r="DA161" s="28">
        <f t="shared" si="203"/>
        <v>10.465116279069761</v>
      </c>
      <c r="DB161" s="5">
        <v>7</v>
      </c>
      <c r="DC161" s="5">
        <v>3</v>
      </c>
      <c r="DD161" s="22">
        <v>77</v>
      </c>
      <c r="DE161" s="22">
        <v>59</v>
      </c>
      <c r="DF161" s="22">
        <v>35</v>
      </c>
      <c r="DG161" s="22">
        <v>31</v>
      </c>
      <c r="DH161" s="22">
        <v>35</v>
      </c>
      <c r="DI161" s="22">
        <v>39</v>
      </c>
      <c r="DJ161" s="29">
        <f t="shared" si="204"/>
        <v>8.9713370582905387</v>
      </c>
      <c r="DK161" s="27">
        <f t="shared" si="205"/>
        <v>2.5222551928783385</v>
      </c>
      <c r="DL161" s="27">
        <f t="shared" si="206"/>
        <v>2.0029673590504453</v>
      </c>
      <c r="DM161" s="27">
        <f t="shared" si="207"/>
        <v>26.038575667655788</v>
      </c>
      <c r="DN161" s="27">
        <f t="shared" si="208"/>
        <v>26.038575667655788</v>
      </c>
      <c r="DO161" s="27">
        <f t="shared" si="209"/>
        <v>49.183976261127597</v>
      </c>
      <c r="DP161" s="27">
        <f t="shared" si="210"/>
        <v>50.593471810089021</v>
      </c>
      <c r="DQ161" s="30">
        <f t="shared" si="211"/>
        <v>11.874611828031185</v>
      </c>
      <c r="DR161" s="5">
        <v>34</v>
      </c>
      <c r="DS161" s="5">
        <v>27</v>
      </c>
      <c r="DT161" s="5">
        <v>317</v>
      </c>
      <c r="DU161" s="5">
        <v>324</v>
      </c>
      <c r="DV161" s="5">
        <v>142</v>
      </c>
      <c r="DW161" s="5">
        <v>142</v>
      </c>
      <c r="DX161" s="5">
        <v>189</v>
      </c>
      <c r="DY161" s="5">
        <v>170</v>
      </c>
      <c r="DZ161" s="22">
        <v>2</v>
      </c>
      <c r="EA161" s="22">
        <v>2</v>
      </c>
      <c r="EB161" s="22">
        <f t="shared" si="212"/>
        <v>0</v>
      </c>
      <c r="EC161" s="26">
        <f t="shared" si="213"/>
        <v>0.69814796858347672</v>
      </c>
      <c r="ED161" s="27">
        <f t="shared" si="214"/>
        <v>0.69814796858347672</v>
      </c>
      <c r="EE161" s="27">
        <f t="shared" si="215"/>
        <v>0</v>
      </c>
      <c r="EF161" s="6">
        <v>0.16666666669999999</v>
      </c>
      <c r="EG161" s="6">
        <f t="shared" si="216"/>
        <v>8.333333335E-3</v>
      </c>
      <c r="EH161" s="5">
        <v>0.01</v>
      </c>
      <c r="EI161" s="5">
        <v>4.5</v>
      </c>
      <c r="EJ161" s="21">
        <f t="shared" si="217"/>
        <v>2.2172949002217295E-3</v>
      </c>
      <c r="EK161" s="1">
        <v>0</v>
      </c>
      <c r="EL161" s="22">
        <v>0</v>
      </c>
      <c r="EM161" s="22">
        <v>0</v>
      </c>
      <c r="EN161" s="1">
        <v>0</v>
      </c>
      <c r="EO161" s="3">
        <f t="shared" si="218"/>
        <v>0</v>
      </c>
      <c r="EP161" s="6">
        <f t="shared" si="219"/>
        <v>0</v>
      </c>
      <c r="EQ161" s="3">
        <f t="shared" si="220"/>
        <v>0</v>
      </c>
      <c r="ER161" s="20">
        <f t="shared" si="221"/>
        <v>0</v>
      </c>
      <c r="ES161" s="20">
        <f t="shared" si="222"/>
        <v>0</v>
      </c>
      <c r="ET161" s="20">
        <f t="shared" si="223"/>
        <v>0</v>
      </c>
      <c r="EU161" s="3" t="str">
        <f t="shared" si="224"/>
        <v xml:space="preserve"> </v>
      </c>
      <c r="EV161" s="1">
        <v>0</v>
      </c>
      <c r="EW161" s="1">
        <v>0</v>
      </c>
      <c r="EX161" s="20" t="str">
        <f t="shared" si="225"/>
        <v xml:space="preserve"> </v>
      </c>
      <c r="EY161" s="5">
        <v>0</v>
      </c>
      <c r="EZ161" s="5">
        <v>0</v>
      </c>
      <c r="FA161" s="22">
        <v>0</v>
      </c>
      <c r="FB161" s="22">
        <v>0</v>
      </c>
      <c r="FC161" s="22">
        <v>0</v>
      </c>
      <c r="FD161" s="22">
        <v>0</v>
      </c>
      <c r="FE161" s="22">
        <v>0</v>
      </c>
      <c r="FF161" s="22">
        <v>0</v>
      </c>
      <c r="FG161" s="22">
        <v>0</v>
      </c>
      <c r="FH161" s="22">
        <v>0</v>
      </c>
      <c r="FI161" s="6">
        <v>0.2333333333</v>
      </c>
      <c r="FJ161" s="6">
        <f t="shared" si="226"/>
        <v>1.1666666665E-2</v>
      </c>
      <c r="FK161" s="5">
        <v>0.01</v>
      </c>
      <c r="FL161" s="5">
        <v>4.9800000000000004</v>
      </c>
      <c r="FM161" s="21">
        <f t="shared" si="227"/>
        <v>2.004008016032064E-3</v>
      </c>
      <c r="FN161" s="1">
        <v>0</v>
      </c>
      <c r="FO161" s="22">
        <v>0</v>
      </c>
      <c r="FP161" s="22">
        <v>0</v>
      </c>
      <c r="FQ161" s="1">
        <v>0</v>
      </c>
      <c r="FR161" s="1">
        <f t="shared" si="228"/>
        <v>0</v>
      </c>
      <c r="FS161" s="3">
        <f t="shared" si="229"/>
        <v>0</v>
      </c>
      <c r="FT161" s="3" t="str">
        <f t="shared" si="230"/>
        <v xml:space="preserve"> </v>
      </c>
      <c r="FU161" s="1">
        <v>0</v>
      </c>
      <c r="FV161" s="1">
        <v>0</v>
      </c>
      <c r="FW161" s="20" t="str">
        <f t="shared" si="231"/>
        <v xml:space="preserve"> </v>
      </c>
      <c r="FX161" s="5">
        <v>0</v>
      </c>
      <c r="FY161" s="5">
        <v>0</v>
      </c>
      <c r="FZ161" s="22">
        <v>0</v>
      </c>
      <c r="GA161" s="22">
        <v>0</v>
      </c>
      <c r="GB161" s="22">
        <v>0</v>
      </c>
      <c r="GC161" s="22">
        <v>0</v>
      </c>
      <c r="GD161" s="22">
        <v>0</v>
      </c>
      <c r="GE161" s="22">
        <v>0</v>
      </c>
      <c r="GF161" s="22">
        <v>0</v>
      </c>
      <c r="GG161" s="22">
        <v>0</v>
      </c>
      <c r="GH161" s="1">
        <v>6</v>
      </c>
      <c r="GI161" s="1">
        <v>0</v>
      </c>
      <c r="GJ161" s="1">
        <v>3</v>
      </c>
      <c r="GK161" s="1">
        <v>0</v>
      </c>
      <c r="GN161" s="31" t="str">
        <f t="shared" si="232"/>
        <v xml:space="preserve"> 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32" t="str">
        <f t="shared" si="233"/>
        <v xml:space="preserve"> </v>
      </c>
      <c r="GW161" s="9">
        <f t="shared" si="234"/>
        <v>5</v>
      </c>
      <c r="GX161" s="10">
        <v>0.4</v>
      </c>
      <c r="GY161" s="10">
        <v>0.4</v>
      </c>
      <c r="GZ161" s="10">
        <v>0.8</v>
      </c>
      <c r="HA161" s="29">
        <f t="shared" si="235"/>
        <v>0.04</v>
      </c>
      <c r="HB161" s="29">
        <f t="shared" si="236"/>
        <v>0.27861081551712852</v>
      </c>
      <c r="HC161">
        <v>3.3</v>
      </c>
      <c r="HD161">
        <v>3.2</v>
      </c>
      <c r="HE161">
        <v>2.9</v>
      </c>
      <c r="HF161">
        <v>0.9</v>
      </c>
      <c r="HG161">
        <v>0.8</v>
      </c>
      <c r="HH161">
        <v>0</v>
      </c>
      <c r="HI161">
        <v>1.7000000000000002</v>
      </c>
      <c r="HJ161" s="11">
        <f t="shared" si="237"/>
        <v>8.5000000000000006E-2</v>
      </c>
      <c r="HK161" s="11">
        <f t="shared" si="238"/>
        <v>0.59204798297389805</v>
      </c>
      <c r="HL161">
        <v>19</v>
      </c>
      <c r="HM161">
        <v>0</v>
      </c>
      <c r="HN161">
        <v>0</v>
      </c>
      <c r="HQ161" s="33">
        <v>105556</v>
      </c>
      <c r="HR161" s="33">
        <v>0</v>
      </c>
      <c r="HS161" s="30">
        <f t="shared" si="239"/>
        <v>1.6831477782705102</v>
      </c>
    </row>
    <row r="162" spans="1:227" x14ac:dyDescent="0.2">
      <c r="A162" s="1">
        <v>19</v>
      </c>
      <c r="B162" s="2" t="s">
        <v>1054</v>
      </c>
      <c r="C162" s="2" t="s">
        <v>1055</v>
      </c>
      <c r="D162" s="2" t="s">
        <v>1056</v>
      </c>
      <c r="E162" s="2" t="s">
        <v>230</v>
      </c>
      <c r="F162" s="2">
        <v>74</v>
      </c>
      <c r="G162" s="2">
        <v>209</v>
      </c>
      <c r="H162" s="2" t="s">
        <v>249</v>
      </c>
      <c r="J162" s="3">
        <v>28</v>
      </c>
      <c r="K162" s="5" t="s">
        <v>1057</v>
      </c>
      <c r="L162" s="5" t="s">
        <v>1058</v>
      </c>
      <c r="M162" s="5" t="s">
        <v>1059</v>
      </c>
      <c r="N162" s="5" t="s">
        <v>320</v>
      </c>
      <c r="O162" s="2" t="s">
        <v>320</v>
      </c>
      <c r="P162" s="2" t="s">
        <v>254</v>
      </c>
      <c r="Q162" s="1">
        <v>44</v>
      </c>
      <c r="R162" s="1">
        <v>1</v>
      </c>
      <c r="S162" s="1">
        <v>7</v>
      </c>
      <c r="T162" s="1">
        <v>8</v>
      </c>
      <c r="U162" s="1">
        <v>4</v>
      </c>
      <c r="V162" s="1">
        <v>50</v>
      </c>
      <c r="W162" s="20">
        <f t="shared" si="161"/>
        <v>0.02</v>
      </c>
      <c r="X162" s="6">
        <v>487.63333333330002</v>
      </c>
      <c r="Y162" s="6">
        <f t="shared" si="162"/>
        <v>11.082575757575</v>
      </c>
      <c r="Z162" s="1">
        <v>688</v>
      </c>
      <c r="AA162" s="6">
        <f t="shared" si="163"/>
        <v>15.636363636363637</v>
      </c>
      <c r="AB162" s="8">
        <f t="shared" si="164"/>
        <v>0.70876937984491284</v>
      </c>
      <c r="AC162" s="3">
        <f t="shared" si="165"/>
        <v>78.63636363636364</v>
      </c>
      <c r="AD162" s="8">
        <f t="shared" si="166"/>
        <v>9.6756753397678743</v>
      </c>
      <c r="AE162" s="20">
        <f t="shared" si="167"/>
        <v>9.0909090909090912E-2</v>
      </c>
      <c r="AF162" s="20">
        <f t="shared" si="168"/>
        <v>0.63636363636363635</v>
      </c>
      <c r="AG162" s="20">
        <f t="shared" si="169"/>
        <v>0.72727272727272729</v>
      </c>
      <c r="AH162" s="3">
        <f t="shared" si="170"/>
        <v>20</v>
      </c>
      <c r="AI162" s="3">
        <f t="shared" si="171"/>
        <v>4</v>
      </c>
      <c r="AJ162" s="3">
        <f t="shared" si="172"/>
        <v>16</v>
      </c>
      <c r="AK162" s="20">
        <f t="shared" si="173"/>
        <v>0.2</v>
      </c>
      <c r="AL162" s="6">
        <v>0.7</v>
      </c>
      <c r="AM162" s="1">
        <v>44</v>
      </c>
      <c r="AN162" s="1">
        <v>15</v>
      </c>
      <c r="AO162" s="1">
        <v>22</v>
      </c>
      <c r="AP162" s="1">
        <v>7</v>
      </c>
      <c r="AQ162" s="1">
        <v>11</v>
      </c>
      <c r="AR162" s="6">
        <f t="shared" si="174"/>
        <v>5.4139038895348559</v>
      </c>
      <c r="AS162" s="6">
        <f t="shared" si="175"/>
        <v>1.8456490532505192</v>
      </c>
      <c r="AT162" s="6">
        <f t="shared" si="176"/>
        <v>2.706951944767428</v>
      </c>
      <c r="AU162" s="6">
        <f t="shared" si="177"/>
        <v>0.86130289151690886</v>
      </c>
      <c r="AV162" s="6">
        <f t="shared" si="178"/>
        <v>1.353475972383714</v>
      </c>
      <c r="AW162" s="1">
        <v>112</v>
      </c>
      <c r="AX162" s="1">
        <v>11</v>
      </c>
      <c r="AY162" s="1">
        <v>14</v>
      </c>
      <c r="AZ162" s="1">
        <v>2</v>
      </c>
      <c r="BA162" s="1">
        <v>0</v>
      </c>
      <c r="BB162" s="1">
        <v>0</v>
      </c>
      <c r="BC162" s="7">
        <f t="shared" si="241"/>
        <v>-5.9162500000000673</v>
      </c>
      <c r="BD162" s="6">
        <v>410.96666666670001</v>
      </c>
      <c r="BE162" s="6">
        <f t="shared" si="179"/>
        <v>9.3401515151522734</v>
      </c>
      <c r="BF162" s="5">
        <v>9.2899999999999991</v>
      </c>
      <c r="BG162" s="5">
        <v>39.229999999999997</v>
      </c>
      <c r="BH162" s="21">
        <f t="shared" si="180"/>
        <v>0.19146743610882111</v>
      </c>
      <c r="BI162" s="1">
        <v>1</v>
      </c>
      <c r="BJ162" s="22">
        <v>5</v>
      </c>
      <c r="BK162" s="22">
        <v>2</v>
      </c>
      <c r="BL162" s="1">
        <v>7</v>
      </c>
      <c r="BM162" s="1">
        <f t="shared" si="181"/>
        <v>8</v>
      </c>
      <c r="BN162" s="8">
        <f t="shared" si="182"/>
        <v>1.167977938194406</v>
      </c>
      <c r="BO162" s="3">
        <f t="shared" si="183"/>
        <v>78.63636363636364</v>
      </c>
      <c r="BP162" s="20">
        <f t="shared" si="184"/>
        <v>9.0909090909090912E-2</v>
      </c>
      <c r="BQ162" s="20">
        <f t="shared" si="185"/>
        <v>0.63636363636363635</v>
      </c>
      <c r="BR162" s="20">
        <f t="shared" si="186"/>
        <v>0.72727272727272729</v>
      </c>
      <c r="BS162" s="3">
        <f t="shared" si="187"/>
        <v>13</v>
      </c>
      <c r="BT162" s="1">
        <v>3</v>
      </c>
      <c r="BU162" s="1">
        <v>10</v>
      </c>
      <c r="BV162" s="20">
        <f t="shared" si="188"/>
        <v>0.23076923076923078</v>
      </c>
      <c r="BW162" s="5">
        <v>35</v>
      </c>
      <c r="BX162" s="5">
        <v>35</v>
      </c>
      <c r="BY162" s="21">
        <f t="shared" si="189"/>
        <v>0.17499999999999999</v>
      </c>
      <c r="BZ162" s="5">
        <v>88</v>
      </c>
      <c r="CA162" s="5">
        <v>69</v>
      </c>
      <c r="CB162" s="23">
        <f t="shared" si="190"/>
        <v>0.39250000000000002</v>
      </c>
      <c r="CC162" s="5">
        <v>78</v>
      </c>
      <c r="CD162" s="5">
        <v>95</v>
      </c>
      <c r="CE162" s="23">
        <f t="shared" si="191"/>
        <v>0.4325</v>
      </c>
      <c r="CF162" s="23">
        <f t="shared" si="192"/>
        <v>0.30837004405286345</v>
      </c>
      <c r="CG162" s="24">
        <v>1</v>
      </c>
      <c r="CH162" s="5">
        <v>135</v>
      </c>
      <c r="CI162" s="5">
        <v>151</v>
      </c>
      <c r="CJ162" s="5">
        <v>139</v>
      </c>
      <c r="CK162">
        <v>15.418767409999999</v>
      </c>
      <c r="CL162" s="5">
        <v>1.8000000000000002E-2</v>
      </c>
      <c r="CM162" s="5">
        <v>12</v>
      </c>
      <c r="CN162" s="5">
        <v>0.28200000000000003</v>
      </c>
      <c r="CO162" s="5">
        <v>-2.3650000000000002</v>
      </c>
      <c r="CP162" s="5">
        <v>-7.1120000000000001</v>
      </c>
      <c r="CQ162" s="21">
        <f t="shared" si="193"/>
        <v>6.358381502890173E-2</v>
      </c>
      <c r="CR162" s="25">
        <f t="shared" si="194"/>
        <v>0.96296296296296291</v>
      </c>
      <c r="CS162" s="22">
        <f t="shared" si="195"/>
        <v>969.32134446585314</v>
      </c>
      <c r="CT162" s="21">
        <f t="shared" si="196"/>
        <v>2.654677799186464E-2</v>
      </c>
      <c r="CU162" s="26">
        <f t="shared" si="197"/>
        <v>1.6146393972012918</v>
      </c>
      <c r="CV162" s="27">
        <f t="shared" si="198"/>
        <v>1.0274977982190039</v>
      </c>
      <c r="CW162" s="27">
        <f t="shared" si="199"/>
        <v>25.393874155983951</v>
      </c>
      <c r="CX162" s="27">
        <f t="shared" si="200"/>
        <v>27.742440551913102</v>
      </c>
      <c r="CY162" s="27">
        <f t="shared" si="201"/>
        <v>44.769546922399456</v>
      </c>
      <c r="CZ162" s="27">
        <f t="shared" si="202"/>
        <v>53.4298855073882</v>
      </c>
      <c r="DA162" s="28">
        <f t="shared" si="203"/>
        <v>-8.6603385849887431</v>
      </c>
      <c r="DB162" s="5">
        <v>11</v>
      </c>
      <c r="DC162" s="5">
        <v>7</v>
      </c>
      <c r="DD162" s="22">
        <v>162</v>
      </c>
      <c r="DE162" s="22">
        <v>182</v>
      </c>
      <c r="DF162" s="22">
        <v>74</v>
      </c>
      <c r="DG162" s="22">
        <v>80</v>
      </c>
      <c r="DH162" s="22">
        <v>95</v>
      </c>
      <c r="DI162" s="22">
        <v>58</v>
      </c>
      <c r="DJ162" s="29">
        <f t="shared" si="204"/>
        <v>3.2427803577425323</v>
      </c>
      <c r="DK162" s="27">
        <f t="shared" si="205"/>
        <v>3.2674437466688295</v>
      </c>
      <c r="DL162" s="27">
        <f t="shared" si="206"/>
        <v>3.2674437466688295</v>
      </c>
      <c r="DM162" s="27">
        <f t="shared" si="207"/>
        <v>29.267953560586754</v>
      </c>
      <c r="DN162" s="27">
        <f t="shared" si="208"/>
        <v>31.562116191226568</v>
      </c>
      <c r="DO162" s="27">
        <f t="shared" si="209"/>
        <v>54.086622019326583</v>
      </c>
      <c r="DP162" s="27">
        <f t="shared" si="210"/>
        <v>58.466387041457146</v>
      </c>
      <c r="DQ162" s="30">
        <f t="shared" si="211"/>
        <v>-4.28057356285818</v>
      </c>
      <c r="DR162" s="5">
        <v>94</v>
      </c>
      <c r="DS162" s="5">
        <v>94</v>
      </c>
      <c r="DT162" s="5">
        <v>748</v>
      </c>
      <c r="DU162" s="5">
        <v>814</v>
      </c>
      <c r="DV162" s="5">
        <v>311</v>
      </c>
      <c r="DW162" s="5">
        <v>365</v>
      </c>
      <c r="DX162" s="5">
        <v>409</v>
      </c>
      <c r="DY162" s="5">
        <v>403</v>
      </c>
      <c r="DZ162" s="22">
        <v>8</v>
      </c>
      <c r="EA162" s="22">
        <v>3</v>
      </c>
      <c r="EB162" s="22">
        <f t="shared" si="212"/>
        <v>-5</v>
      </c>
      <c r="EC162" s="26">
        <f t="shared" si="213"/>
        <v>1.167977938194406</v>
      </c>
      <c r="ED162" s="27">
        <f t="shared" si="214"/>
        <v>0.43799172682290222</v>
      </c>
      <c r="EE162" s="27">
        <f t="shared" si="215"/>
        <v>-0.72998621137150377</v>
      </c>
      <c r="EF162" s="6">
        <v>0.73333333330000006</v>
      </c>
      <c r="EG162" s="6">
        <f t="shared" si="216"/>
        <v>1.6666666665909092E-2</v>
      </c>
      <c r="EH162" s="5">
        <v>0.02</v>
      </c>
      <c r="EI162" s="5">
        <v>5.31</v>
      </c>
      <c r="EJ162" s="21">
        <f t="shared" si="217"/>
        <v>3.7523452157598508E-3</v>
      </c>
      <c r="EK162" s="1">
        <v>0</v>
      </c>
      <c r="EL162" s="22">
        <v>0</v>
      </c>
      <c r="EM162" s="22">
        <v>0</v>
      </c>
      <c r="EN162" s="1">
        <v>0</v>
      </c>
      <c r="EO162" s="3">
        <f t="shared" si="218"/>
        <v>0</v>
      </c>
      <c r="EP162" s="6">
        <f t="shared" si="219"/>
        <v>0</v>
      </c>
      <c r="EQ162" s="3">
        <f t="shared" si="220"/>
        <v>0</v>
      </c>
      <c r="ER162" s="20">
        <f t="shared" si="221"/>
        <v>0</v>
      </c>
      <c r="ES162" s="20">
        <f t="shared" si="222"/>
        <v>0</v>
      </c>
      <c r="ET162" s="20">
        <f t="shared" si="223"/>
        <v>0</v>
      </c>
      <c r="EU162" s="3" t="str">
        <f t="shared" si="224"/>
        <v xml:space="preserve"> </v>
      </c>
      <c r="EV162" s="1">
        <v>0</v>
      </c>
      <c r="EW162" s="1">
        <v>0</v>
      </c>
      <c r="EX162" s="20" t="str">
        <f t="shared" si="225"/>
        <v xml:space="preserve"> </v>
      </c>
      <c r="EY162" s="5">
        <v>0</v>
      </c>
      <c r="EZ162" s="5">
        <v>0</v>
      </c>
      <c r="FA162" s="22">
        <v>0</v>
      </c>
      <c r="FB162" s="22">
        <v>0</v>
      </c>
      <c r="FC162" s="22">
        <v>0</v>
      </c>
      <c r="FD162" s="22">
        <v>0</v>
      </c>
      <c r="FE162" s="22">
        <v>0</v>
      </c>
      <c r="FF162" s="22">
        <v>0</v>
      </c>
      <c r="FG162" s="22">
        <v>0</v>
      </c>
      <c r="FH162" s="22">
        <v>0</v>
      </c>
      <c r="FI162" s="6">
        <v>75.933333333299998</v>
      </c>
      <c r="FJ162" s="6">
        <f t="shared" si="226"/>
        <v>1.7257575757568182</v>
      </c>
      <c r="FK162" s="5">
        <v>1.72</v>
      </c>
      <c r="FL162" s="5">
        <v>3.28</v>
      </c>
      <c r="FM162" s="21">
        <f t="shared" si="227"/>
        <v>0.34399999999999997</v>
      </c>
      <c r="FN162" s="1">
        <v>0</v>
      </c>
      <c r="FO162" s="22">
        <v>0</v>
      </c>
      <c r="FP162" s="22">
        <v>0</v>
      </c>
      <c r="FQ162" s="1">
        <v>0</v>
      </c>
      <c r="FR162" s="1">
        <f t="shared" si="228"/>
        <v>0</v>
      </c>
      <c r="FS162" s="3">
        <f t="shared" si="229"/>
        <v>0</v>
      </c>
      <c r="FT162" s="3">
        <f t="shared" si="230"/>
        <v>7</v>
      </c>
      <c r="FU162" s="1">
        <v>1</v>
      </c>
      <c r="FV162" s="1">
        <v>6</v>
      </c>
      <c r="FW162" s="20">
        <f t="shared" si="231"/>
        <v>0.14285714285714285</v>
      </c>
      <c r="FX162" s="5">
        <v>0</v>
      </c>
      <c r="FY162" s="5">
        <v>7</v>
      </c>
      <c r="FZ162" s="22">
        <v>8</v>
      </c>
      <c r="GA162" s="22">
        <v>50</v>
      </c>
      <c r="GB162" s="22">
        <v>2</v>
      </c>
      <c r="GC162" s="22">
        <v>29</v>
      </c>
      <c r="GD162" s="22">
        <v>35</v>
      </c>
      <c r="GE162" s="22">
        <v>2</v>
      </c>
      <c r="GF162" s="22">
        <v>0</v>
      </c>
      <c r="GG162" s="22">
        <v>0</v>
      </c>
      <c r="GH162" s="1">
        <v>11</v>
      </c>
      <c r="GI162" s="1">
        <v>0</v>
      </c>
      <c r="GJ162" s="1">
        <v>14</v>
      </c>
      <c r="GK162" s="1">
        <v>7</v>
      </c>
      <c r="GN162" s="31" t="str">
        <f t="shared" si="232"/>
        <v xml:space="preserve"> </v>
      </c>
      <c r="GP162" s="1">
        <v>0</v>
      </c>
      <c r="GQ162" s="1">
        <v>0</v>
      </c>
      <c r="GR162" s="1">
        <v>0</v>
      </c>
      <c r="GS162" s="1">
        <v>1</v>
      </c>
      <c r="GT162" s="1">
        <v>0</v>
      </c>
      <c r="GU162" s="1">
        <v>0</v>
      </c>
      <c r="GV162" s="32" t="str">
        <f t="shared" si="233"/>
        <v xml:space="preserve"> </v>
      </c>
      <c r="GW162" s="9">
        <f t="shared" si="234"/>
        <v>4</v>
      </c>
      <c r="GX162" s="10">
        <v>-0.4</v>
      </c>
      <c r="GY162" s="10">
        <v>0.60000000000000009</v>
      </c>
      <c r="GZ162" s="10">
        <v>0.2</v>
      </c>
      <c r="HA162" s="29">
        <f t="shared" si="235"/>
        <v>4.5454545454545461E-3</v>
      </c>
      <c r="HB162" s="29">
        <f t="shared" si="236"/>
        <v>2.4608654043340256E-2</v>
      </c>
      <c r="HC162">
        <v>6</v>
      </c>
      <c r="HD162">
        <v>8.1999999999999993</v>
      </c>
      <c r="HE162">
        <v>3.9</v>
      </c>
      <c r="HF162">
        <v>0.2</v>
      </c>
      <c r="HG162">
        <v>1.6</v>
      </c>
      <c r="HH162">
        <v>0</v>
      </c>
      <c r="HI162">
        <v>1.7000000000000002</v>
      </c>
      <c r="HJ162" s="11">
        <f t="shared" si="237"/>
        <v>3.8636363636363642E-2</v>
      </c>
      <c r="HK162" s="11">
        <f t="shared" si="238"/>
        <v>0.20917355936839221</v>
      </c>
      <c r="HL162">
        <v>99</v>
      </c>
      <c r="HM162">
        <v>0</v>
      </c>
      <c r="HN162">
        <v>0</v>
      </c>
      <c r="HO162">
        <v>4</v>
      </c>
      <c r="HP162" t="s">
        <v>1060</v>
      </c>
      <c r="HQ162" s="33">
        <v>1000000</v>
      </c>
      <c r="HR162" s="33">
        <v>0</v>
      </c>
      <c r="HS162" s="30">
        <f t="shared" si="239"/>
        <v>0.82195121951219541</v>
      </c>
    </row>
    <row r="163" spans="1:227" x14ac:dyDescent="0.2">
      <c r="A163" s="1">
        <v>87</v>
      </c>
      <c r="B163" s="2" t="s">
        <v>1061</v>
      </c>
      <c r="C163" s="2" t="s">
        <v>1062</v>
      </c>
      <c r="D163" s="2" t="s">
        <v>666</v>
      </c>
      <c r="E163" s="2" t="s">
        <v>240</v>
      </c>
      <c r="F163" s="2">
        <v>71</v>
      </c>
      <c r="G163" s="2">
        <v>200</v>
      </c>
      <c r="H163" s="2" t="s">
        <v>231</v>
      </c>
      <c r="J163" s="3">
        <v>26</v>
      </c>
      <c r="K163" s="5" t="s">
        <v>1063</v>
      </c>
      <c r="L163" s="5" t="s">
        <v>1064</v>
      </c>
      <c r="M163" s="5" t="s">
        <v>1065</v>
      </c>
      <c r="N163" s="5" t="s">
        <v>253</v>
      </c>
      <c r="O163" s="2" t="s">
        <v>253</v>
      </c>
      <c r="P163" s="2" t="s">
        <v>314</v>
      </c>
      <c r="Q163" s="1">
        <v>36</v>
      </c>
      <c r="R163" s="1">
        <v>15</v>
      </c>
      <c r="S163" s="1">
        <v>41</v>
      </c>
      <c r="T163" s="1">
        <v>56</v>
      </c>
      <c r="U163" s="1">
        <v>26</v>
      </c>
      <c r="V163" s="1">
        <v>124</v>
      </c>
      <c r="W163" s="20">
        <f t="shared" si="161"/>
        <v>0.12096774193548387</v>
      </c>
      <c r="X163" s="6">
        <v>759.75</v>
      </c>
      <c r="Y163" s="6">
        <f t="shared" si="162"/>
        <v>21.104166666666668</v>
      </c>
      <c r="Z163" s="1">
        <v>820</v>
      </c>
      <c r="AA163" s="6">
        <f t="shared" si="163"/>
        <v>22.777777777777779</v>
      </c>
      <c r="AB163" s="8">
        <f t="shared" si="164"/>
        <v>0.92652439024390243</v>
      </c>
      <c r="AC163" s="3">
        <f t="shared" si="165"/>
        <v>195.00680272108846</v>
      </c>
      <c r="AD163" s="8">
        <f t="shared" si="166"/>
        <v>15.400339800283394</v>
      </c>
      <c r="AE163" s="20">
        <f t="shared" si="167"/>
        <v>0.22388059701492538</v>
      </c>
      <c r="AF163" s="20">
        <f t="shared" si="168"/>
        <v>0.61194029850746268</v>
      </c>
      <c r="AG163" s="20">
        <f t="shared" si="169"/>
        <v>0.83582089552238803</v>
      </c>
      <c r="AH163" s="3">
        <f t="shared" si="170"/>
        <v>834</v>
      </c>
      <c r="AI163" s="3">
        <f t="shared" si="171"/>
        <v>453</v>
      </c>
      <c r="AJ163" s="3">
        <f t="shared" si="172"/>
        <v>381</v>
      </c>
      <c r="AK163" s="20">
        <f t="shared" si="173"/>
        <v>0.54316546762589923</v>
      </c>
      <c r="AL163" s="6">
        <v>38.200000000000003</v>
      </c>
      <c r="AM163" s="1">
        <v>21</v>
      </c>
      <c r="AN163" s="1">
        <v>18</v>
      </c>
      <c r="AO163" s="1">
        <v>44</v>
      </c>
      <c r="AP163" s="1">
        <v>28</v>
      </c>
      <c r="AQ163" s="1">
        <v>15</v>
      </c>
      <c r="AR163" s="6">
        <f t="shared" si="174"/>
        <v>1.6584402764067128</v>
      </c>
      <c r="AS163" s="6">
        <f t="shared" si="175"/>
        <v>1.4215202369200395</v>
      </c>
      <c r="AT163" s="6">
        <f t="shared" si="176"/>
        <v>3.4748272458045411</v>
      </c>
      <c r="AU163" s="6">
        <f t="shared" si="177"/>
        <v>2.2112537018756169</v>
      </c>
      <c r="AV163" s="6">
        <f t="shared" si="178"/>
        <v>1.1846001974333662</v>
      </c>
      <c r="AW163" s="1">
        <v>16</v>
      </c>
      <c r="AX163" s="1">
        <v>8</v>
      </c>
      <c r="AY163" s="1">
        <v>0</v>
      </c>
      <c r="AZ163" s="1">
        <v>0</v>
      </c>
      <c r="BA163" s="1">
        <v>0</v>
      </c>
      <c r="BB163" s="1">
        <v>0</v>
      </c>
      <c r="BC163" s="7">
        <f t="shared" si="241"/>
        <v>8.2532999999998502</v>
      </c>
      <c r="BD163" s="6">
        <v>577.65</v>
      </c>
      <c r="BE163" s="6">
        <f t="shared" si="179"/>
        <v>16.045833333333334</v>
      </c>
      <c r="BF163" s="5">
        <v>15.53</v>
      </c>
      <c r="BG163" s="5">
        <v>32.33</v>
      </c>
      <c r="BH163" s="21">
        <f t="shared" si="180"/>
        <v>0.32448809026326786</v>
      </c>
      <c r="BI163" s="1">
        <v>12</v>
      </c>
      <c r="BJ163" s="22">
        <v>20</v>
      </c>
      <c r="BK163" s="22">
        <v>7</v>
      </c>
      <c r="BL163" s="1">
        <v>27</v>
      </c>
      <c r="BM163" s="1">
        <f t="shared" si="181"/>
        <v>39</v>
      </c>
      <c r="BN163" s="8">
        <f t="shared" si="182"/>
        <v>4.0508958712022851</v>
      </c>
      <c r="BO163" s="3">
        <f t="shared" si="183"/>
        <v>143.67346938775512</v>
      </c>
      <c r="BP163" s="20">
        <f t="shared" si="184"/>
        <v>0.24489795918367346</v>
      </c>
      <c r="BQ163" s="20">
        <f t="shared" si="185"/>
        <v>0.55102040816326525</v>
      </c>
      <c r="BR163" s="20">
        <f t="shared" si="186"/>
        <v>0.79591836734693877</v>
      </c>
      <c r="BS163" s="3">
        <f t="shared" si="187"/>
        <v>609</v>
      </c>
      <c r="BT163" s="1">
        <v>323</v>
      </c>
      <c r="BU163" s="1">
        <v>286</v>
      </c>
      <c r="BV163" s="20">
        <f t="shared" si="188"/>
        <v>0.53037766830870281</v>
      </c>
      <c r="BW163" s="5">
        <v>100</v>
      </c>
      <c r="BX163" s="5">
        <v>85</v>
      </c>
      <c r="BY163" s="21">
        <f t="shared" si="189"/>
        <v>0.30988274706867669</v>
      </c>
      <c r="BZ163" s="5">
        <v>106</v>
      </c>
      <c r="CA163" s="5">
        <v>102</v>
      </c>
      <c r="CB163" s="23">
        <f t="shared" si="190"/>
        <v>0.34840871021775544</v>
      </c>
      <c r="CC163" s="5">
        <v>110</v>
      </c>
      <c r="CD163" s="5">
        <v>94</v>
      </c>
      <c r="CE163" s="23">
        <f t="shared" si="191"/>
        <v>0.34170854271356782</v>
      </c>
      <c r="CF163" s="23">
        <f t="shared" si="192"/>
        <v>0.47073791348600508</v>
      </c>
      <c r="CG163" s="24">
        <v>8</v>
      </c>
      <c r="CH163" s="5">
        <v>219</v>
      </c>
      <c r="CI163" s="5">
        <v>212</v>
      </c>
      <c r="CJ163" s="5">
        <v>216</v>
      </c>
      <c r="CK163">
        <v>16.092920079999999</v>
      </c>
      <c r="CL163" s="5">
        <v>0.221</v>
      </c>
      <c r="CM163" s="5">
        <v>9</v>
      </c>
      <c r="CN163" s="5">
        <v>-5.7000000000000002E-2</v>
      </c>
      <c r="CO163" s="5">
        <v>5.8120000000000003</v>
      </c>
      <c r="CP163" s="5">
        <v>2.5659999999999998</v>
      </c>
      <c r="CQ163" s="21">
        <f t="shared" si="193"/>
        <v>0.13920454545454544</v>
      </c>
      <c r="CR163" s="25">
        <f t="shared" si="194"/>
        <v>0.92418772563176899</v>
      </c>
      <c r="CS163" s="22">
        <f t="shared" si="195"/>
        <v>938.10818017722352</v>
      </c>
      <c r="CT163" s="21">
        <f t="shared" si="196"/>
        <v>6.3392271086314428E-2</v>
      </c>
      <c r="CU163" s="26">
        <f t="shared" si="197"/>
        <v>5.2586391929598637</v>
      </c>
      <c r="CV163" s="27">
        <f t="shared" si="198"/>
        <v>2.2537025112685125</v>
      </c>
      <c r="CW163" s="27">
        <f t="shared" si="199"/>
        <v>37.776346855548404</v>
      </c>
      <c r="CX163" s="27">
        <f t="shared" si="200"/>
        <v>29.727409315303717</v>
      </c>
      <c r="CY163" s="27">
        <f t="shared" si="201"/>
        <v>69.972097016527172</v>
      </c>
      <c r="CZ163" s="27">
        <f t="shared" si="202"/>
        <v>53.874221936037785</v>
      </c>
      <c r="DA163" s="28">
        <f t="shared" si="203"/>
        <v>16.097875080489388</v>
      </c>
      <c r="DB163" s="5">
        <v>49</v>
      </c>
      <c r="DC163" s="5">
        <v>21</v>
      </c>
      <c r="DD163" s="22">
        <v>303</v>
      </c>
      <c r="DE163" s="22">
        <v>256</v>
      </c>
      <c r="DF163" s="22">
        <v>139</v>
      </c>
      <c r="DG163" s="22">
        <v>95</v>
      </c>
      <c r="DH163" s="22">
        <v>130</v>
      </c>
      <c r="DI163" s="22">
        <v>161</v>
      </c>
      <c r="DJ163" s="29">
        <f t="shared" si="204"/>
        <v>14.087165156825266</v>
      </c>
      <c r="DK163" s="27">
        <f t="shared" si="205"/>
        <v>1.9589648417362617</v>
      </c>
      <c r="DL163" s="27">
        <f t="shared" si="206"/>
        <v>1.8043097226518199</v>
      </c>
      <c r="DM163" s="27">
        <f t="shared" si="207"/>
        <v>27.167749252500261</v>
      </c>
      <c r="DN163" s="27">
        <f t="shared" si="208"/>
        <v>27.425507784307662</v>
      </c>
      <c r="DO163" s="27">
        <f t="shared" si="209"/>
        <v>50.933085885142802</v>
      </c>
      <c r="DP163" s="27">
        <f t="shared" si="210"/>
        <v>55.314980925868646</v>
      </c>
      <c r="DQ163" s="30">
        <f t="shared" si="211"/>
        <v>20.479770121215232</v>
      </c>
      <c r="DR163" s="5">
        <v>38</v>
      </c>
      <c r="DS163" s="5">
        <v>35</v>
      </c>
      <c r="DT163" s="5">
        <v>489</v>
      </c>
      <c r="DU163" s="5">
        <v>497</v>
      </c>
      <c r="DV163" s="5">
        <v>211</v>
      </c>
      <c r="DW163" s="5">
        <v>233</v>
      </c>
      <c r="DX163" s="5">
        <v>308</v>
      </c>
      <c r="DY163" s="5">
        <v>250</v>
      </c>
      <c r="DZ163" s="22">
        <v>6</v>
      </c>
      <c r="EA163" s="22">
        <v>15</v>
      </c>
      <c r="EB163" s="22">
        <f t="shared" si="212"/>
        <v>9</v>
      </c>
      <c r="EC163" s="26">
        <f t="shared" si="213"/>
        <v>0.62321474941573607</v>
      </c>
      <c r="ED163" s="27">
        <f t="shared" si="214"/>
        <v>1.5580368735393402</v>
      </c>
      <c r="EE163" s="27">
        <f t="shared" si="215"/>
        <v>0.9348221241236041</v>
      </c>
      <c r="EF163" s="6">
        <v>157.0833333333</v>
      </c>
      <c r="EG163" s="6">
        <f t="shared" si="216"/>
        <v>4.3634259259250001</v>
      </c>
      <c r="EH163" s="5">
        <v>4.01</v>
      </c>
      <c r="EI163" s="5">
        <v>1.1200000000000001</v>
      </c>
      <c r="EJ163" s="21">
        <f t="shared" si="217"/>
        <v>0.78167641325536064</v>
      </c>
      <c r="EK163" s="1">
        <v>3</v>
      </c>
      <c r="EL163" s="22">
        <v>7</v>
      </c>
      <c r="EM163" s="22">
        <v>3</v>
      </c>
      <c r="EN163" s="1">
        <v>14</v>
      </c>
      <c r="EO163" s="3">
        <f t="shared" si="218"/>
        <v>17</v>
      </c>
      <c r="EP163" s="6">
        <f t="shared" si="219"/>
        <v>6.4933687002666289</v>
      </c>
      <c r="EQ163" s="3">
        <f t="shared" si="220"/>
        <v>51.333333333333336</v>
      </c>
      <c r="ER163" s="20">
        <f t="shared" si="221"/>
        <v>0.16666666666666666</v>
      </c>
      <c r="ES163" s="20">
        <f t="shared" si="222"/>
        <v>0.77777777777777779</v>
      </c>
      <c r="ET163" s="20">
        <f t="shared" si="223"/>
        <v>0.94444444444444442</v>
      </c>
      <c r="EU163" s="3">
        <f t="shared" si="224"/>
        <v>171</v>
      </c>
      <c r="EV163" s="1">
        <v>99</v>
      </c>
      <c r="EW163" s="1">
        <v>72</v>
      </c>
      <c r="EX163" s="20">
        <f t="shared" si="225"/>
        <v>0.57894736842105265</v>
      </c>
      <c r="EY163" s="5">
        <v>18</v>
      </c>
      <c r="EZ163" s="5">
        <v>2</v>
      </c>
      <c r="FA163" s="22">
        <v>114</v>
      </c>
      <c r="FB163" s="22">
        <v>9</v>
      </c>
      <c r="FC163" s="22">
        <v>47</v>
      </c>
      <c r="FD163" s="22">
        <v>5</v>
      </c>
      <c r="FE163" s="22">
        <v>8</v>
      </c>
      <c r="FF163" s="22">
        <v>65</v>
      </c>
      <c r="FG163" s="22">
        <v>0</v>
      </c>
      <c r="FH163" s="22">
        <v>0</v>
      </c>
      <c r="FI163" s="6">
        <v>25.016666666700001</v>
      </c>
      <c r="FJ163" s="6">
        <f t="shared" si="226"/>
        <v>0.69490740740833334</v>
      </c>
      <c r="FK163" s="5">
        <v>0.69</v>
      </c>
      <c r="FL163" s="5">
        <v>4.6900000000000004</v>
      </c>
      <c r="FM163" s="21">
        <f t="shared" si="227"/>
        <v>0.12825278810408919</v>
      </c>
      <c r="FN163" s="1">
        <v>0</v>
      </c>
      <c r="FO163" s="22">
        <v>0</v>
      </c>
      <c r="FP163" s="22">
        <v>0</v>
      </c>
      <c r="FQ163" s="1">
        <v>0</v>
      </c>
      <c r="FR163" s="1">
        <f t="shared" si="228"/>
        <v>0</v>
      </c>
      <c r="FS163" s="3">
        <f t="shared" si="229"/>
        <v>0</v>
      </c>
      <c r="FT163" s="3">
        <f t="shared" si="230"/>
        <v>54</v>
      </c>
      <c r="FU163" s="1">
        <v>31</v>
      </c>
      <c r="FV163" s="1">
        <v>23</v>
      </c>
      <c r="FW163" s="20">
        <f t="shared" si="231"/>
        <v>0.57407407407407407</v>
      </c>
      <c r="FX163" s="5">
        <v>0</v>
      </c>
      <c r="FY163" s="5">
        <v>1</v>
      </c>
      <c r="FZ163" s="22">
        <v>1</v>
      </c>
      <c r="GA163" s="22">
        <v>26</v>
      </c>
      <c r="GB163" s="22">
        <v>0</v>
      </c>
      <c r="GC163" s="22">
        <v>8</v>
      </c>
      <c r="GD163" s="22">
        <v>12</v>
      </c>
      <c r="GE163" s="22">
        <v>0</v>
      </c>
      <c r="GF163" s="22">
        <v>0</v>
      </c>
      <c r="GG163" s="22">
        <v>0</v>
      </c>
      <c r="GH163" s="1">
        <v>73</v>
      </c>
      <c r="GI163" s="1">
        <v>23</v>
      </c>
      <c r="GJ163" s="1">
        <v>24</v>
      </c>
      <c r="GK163" s="1">
        <v>0</v>
      </c>
      <c r="GL163" s="1">
        <v>2</v>
      </c>
      <c r="GM163" s="1">
        <v>2</v>
      </c>
      <c r="GN163" s="31">
        <f t="shared" si="232"/>
        <v>1</v>
      </c>
      <c r="GO163" s="1">
        <v>0</v>
      </c>
      <c r="GP163" s="1">
        <v>4</v>
      </c>
      <c r="GQ163" s="1">
        <v>0</v>
      </c>
      <c r="GR163" s="1">
        <v>1</v>
      </c>
      <c r="GS163" s="1">
        <v>0</v>
      </c>
      <c r="GT163" s="1">
        <v>0</v>
      </c>
      <c r="GU163" s="1">
        <v>0</v>
      </c>
      <c r="GV163" s="32" t="str">
        <f t="shared" si="233"/>
        <v xml:space="preserve"> </v>
      </c>
      <c r="GW163" s="9">
        <f t="shared" si="234"/>
        <v>4</v>
      </c>
      <c r="GX163" s="10">
        <v>5.8</v>
      </c>
      <c r="GY163" s="10">
        <v>1.7000000000000002</v>
      </c>
      <c r="GZ163" s="10">
        <v>7.5</v>
      </c>
      <c r="HA163" s="29">
        <f t="shared" si="235"/>
        <v>0.20833333333333334</v>
      </c>
      <c r="HB163" s="29">
        <f t="shared" si="236"/>
        <v>0.5923000987166831</v>
      </c>
      <c r="HC163">
        <v>22.5</v>
      </c>
      <c r="HD163">
        <v>17.3</v>
      </c>
      <c r="HE163">
        <v>16.600000000000001</v>
      </c>
      <c r="HF163">
        <v>12</v>
      </c>
      <c r="HG163">
        <v>2.7</v>
      </c>
      <c r="HH163">
        <v>1</v>
      </c>
      <c r="HI163">
        <v>15.7</v>
      </c>
      <c r="HJ163" s="11">
        <f t="shared" si="237"/>
        <v>0.43611111111111112</v>
      </c>
      <c r="HK163" s="11">
        <f t="shared" si="238"/>
        <v>1.2398815399802565</v>
      </c>
      <c r="HL163">
        <v>99</v>
      </c>
      <c r="HM163">
        <v>0</v>
      </c>
      <c r="HN163">
        <v>0</v>
      </c>
      <c r="HO163">
        <v>12</v>
      </c>
      <c r="HP163" t="s">
        <v>940</v>
      </c>
      <c r="HQ163" s="33">
        <v>8700000</v>
      </c>
      <c r="HR163" s="33">
        <v>0</v>
      </c>
      <c r="HS163" s="30">
        <f t="shared" si="239"/>
        <v>1.3000000000000007</v>
      </c>
    </row>
    <row r="164" spans="1:227" x14ac:dyDescent="0.2">
      <c r="A164" s="1">
        <v>7</v>
      </c>
      <c r="B164" s="2" t="s">
        <v>1066</v>
      </c>
      <c r="C164" s="2" t="s">
        <v>1067</v>
      </c>
      <c r="D164" s="2" t="s">
        <v>266</v>
      </c>
      <c r="E164" s="2" t="s">
        <v>230</v>
      </c>
      <c r="F164" s="2">
        <v>73</v>
      </c>
      <c r="G164" s="2">
        <v>200</v>
      </c>
      <c r="H164" s="2" t="s">
        <v>231</v>
      </c>
      <c r="J164" s="3">
        <v>37</v>
      </c>
      <c r="K164" s="5" t="s">
        <v>1068</v>
      </c>
      <c r="L164" s="5" t="s">
        <v>1069</v>
      </c>
      <c r="M164" s="5" t="s">
        <v>307</v>
      </c>
      <c r="N164" s="5" t="s">
        <v>657</v>
      </c>
      <c r="O164" s="2" t="s">
        <v>657</v>
      </c>
      <c r="P164" s="2" t="s">
        <v>314</v>
      </c>
      <c r="Q164" s="1">
        <v>42</v>
      </c>
      <c r="R164" s="1">
        <v>7</v>
      </c>
      <c r="S164" s="1">
        <v>20</v>
      </c>
      <c r="T164" s="1">
        <v>27</v>
      </c>
      <c r="U164" s="1">
        <v>9</v>
      </c>
      <c r="V164" s="1">
        <v>79</v>
      </c>
      <c r="W164" s="20">
        <f t="shared" si="161"/>
        <v>8.8607594936708861E-2</v>
      </c>
      <c r="X164" s="6">
        <v>667.43333333329997</v>
      </c>
      <c r="Y164" s="6">
        <f t="shared" si="162"/>
        <v>15.891269841269047</v>
      </c>
      <c r="Z164" s="1">
        <v>969</v>
      </c>
      <c r="AA164" s="6">
        <f t="shared" si="163"/>
        <v>23.071428571428573</v>
      </c>
      <c r="AB164" s="8">
        <f t="shared" si="164"/>
        <v>0.68878568971444787</v>
      </c>
      <c r="AC164" s="3">
        <f t="shared" si="165"/>
        <v>111.54464285714286</v>
      </c>
      <c r="AD164" s="8">
        <f t="shared" si="166"/>
        <v>10.027486247958208</v>
      </c>
      <c r="AE164" s="20">
        <f t="shared" si="167"/>
        <v>0.17948717948717949</v>
      </c>
      <c r="AF164" s="20">
        <f t="shared" si="168"/>
        <v>0.51282051282051277</v>
      </c>
      <c r="AG164" s="20">
        <f t="shared" si="169"/>
        <v>0.69230769230769229</v>
      </c>
      <c r="AH164" s="3">
        <f t="shared" si="170"/>
        <v>448</v>
      </c>
      <c r="AI164" s="3">
        <f t="shared" si="171"/>
        <v>245</v>
      </c>
      <c r="AJ164" s="3">
        <f t="shared" si="172"/>
        <v>203</v>
      </c>
      <c r="AK164" s="20">
        <f t="shared" si="173"/>
        <v>0.546875</v>
      </c>
      <c r="AL164" s="6">
        <v>17.7</v>
      </c>
      <c r="AM164" s="1">
        <v>18</v>
      </c>
      <c r="AN164" s="1">
        <v>18</v>
      </c>
      <c r="AO164" s="1">
        <v>32</v>
      </c>
      <c r="AP164" s="1">
        <v>24</v>
      </c>
      <c r="AQ164" s="1">
        <v>14</v>
      </c>
      <c r="AR164" s="6">
        <f t="shared" si="174"/>
        <v>1.6181391399890936</v>
      </c>
      <c r="AS164" s="6">
        <f t="shared" si="175"/>
        <v>1.6181391399890936</v>
      </c>
      <c r="AT164" s="6">
        <f t="shared" si="176"/>
        <v>2.8766918044250551</v>
      </c>
      <c r="AU164" s="6">
        <f t="shared" si="177"/>
        <v>2.1575188533187912</v>
      </c>
      <c r="AV164" s="6">
        <f t="shared" si="178"/>
        <v>1.2585526644359617</v>
      </c>
      <c r="AW164" s="1">
        <v>10</v>
      </c>
      <c r="AX164" s="1">
        <v>5</v>
      </c>
      <c r="AY164" s="1">
        <v>0</v>
      </c>
      <c r="AZ164" s="1">
        <v>0</v>
      </c>
      <c r="BA164" s="1">
        <v>0</v>
      </c>
      <c r="BB164" s="1">
        <v>0</v>
      </c>
      <c r="BC164" s="7">
        <f t="shared" si="241"/>
        <v>2.0982555555557667</v>
      </c>
      <c r="BD164" s="6">
        <v>529.23333333330004</v>
      </c>
      <c r="BE164" s="6">
        <f t="shared" si="179"/>
        <v>12.600793650792857</v>
      </c>
      <c r="BF164" s="5">
        <v>12.23</v>
      </c>
      <c r="BG164" s="5">
        <v>36.53</v>
      </c>
      <c r="BH164" s="21">
        <f t="shared" si="180"/>
        <v>0.25082034454470875</v>
      </c>
      <c r="BI164" s="1">
        <v>7</v>
      </c>
      <c r="BJ164" s="22">
        <v>13</v>
      </c>
      <c r="BK164" s="22">
        <v>3</v>
      </c>
      <c r="BL164" s="1">
        <v>16</v>
      </c>
      <c r="BM164" s="1">
        <f t="shared" si="181"/>
        <v>23</v>
      </c>
      <c r="BN164" s="8">
        <f t="shared" si="182"/>
        <v>2.6075455060781385</v>
      </c>
      <c r="BO164" s="3">
        <f t="shared" si="183"/>
        <v>96.6875</v>
      </c>
      <c r="BP164" s="20">
        <f t="shared" si="184"/>
        <v>0.21875</v>
      </c>
      <c r="BQ164" s="20">
        <f t="shared" si="185"/>
        <v>0.5</v>
      </c>
      <c r="BR164" s="20">
        <f t="shared" si="186"/>
        <v>0.71875</v>
      </c>
      <c r="BS164" s="3">
        <f t="shared" si="187"/>
        <v>374</v>
      </c>
      <c r="BT164" s="1">
        <v>208</v>
      </c>
      <c r="BU164" s="1">
        <v>166</v>
      </c>
      <c r="BV164" s="20">
        <f t="shared" si="188"/>
        <v>0.55614973262032086</v>
      </c>
      <c r="BW164" s="5">
        <v>75</v>
      </c>
      <c r="BX164" s="5">
        <v>73</v>
      </c>
      <c r="BY164" s="21">
        <f t="shared" si="189"/>
        <v>0.2890625</v>
      </c>
      <c r="BZ164" s="5">
        <v>109</v>
      </c>
      <c r="CA164" s="5">
        <v>92</v>
      </c>
      <c r="CB164" s="23">
        <f t="shared" si="190"/>
        <v>0.392578125</v>
      </c>
      <c r="CC164" s="5">
        <v>90</v>
      </c>
      <c r="CD164" s="5">
        <v>73</v>
      </c>
      <c r="CE164" s="23">
        <f t="shared" si="191"/>
        <v>0.318359375</v>
      </c>
      <c r="CF164" s="23">
        <f t="shared" si="192"/>
        <v>0.42406876790830944</v>
      </c>
      <c r="CG164" s="24">
        <v>6</v>
      </c>
      <c r="CH164" s="5">
        <v>169</v>
      </c>
      <c r="CI164" s="5">
        <v>220</v>
      </c>
      <c r="CJ164" s="5">
        <v>192</v>
      </c>
      <c r="CK164">
        <v>15.433134730000001</v>
      </c>
      <c r="CL164" s="5">
        <v>-1.4999999999999999E-2</v>
      </c>
      <c r="CM164" s="5">
        <v>9</v>
      </c>
      <c r="CN164" s="5">
        <v>-1.04</v>
      </c>
      <c r="CO164" s="5">
        <v>-2.2669999999999999</v>
      </c>
      <c r="CP164" s="5">
        <v>-3.1619999999999999</v>
      </c>
      <c r="CQ164" s="21">
        <f t="shared" si="193"/>
        <v>0.13445378151260504</v>
      </c>
      <c r="CR164" s="25">
        <f t="shared" si="194"/>
        <v>0.92692307692307696</v>
      </c>
      <c r="CS164" s="22">
        <f t="shared" si="195"/>
        <v>940.36845507433736</v>
      </c>
      <c r="CT164" s="21">
        <f t="shared" si="196"/>
        <v>6.1376858435681997E-2</v>
      </c>
      <c r="CU164" s="26">
        <f t="shared" si="197"/>
        <v>3.7378810886578671</v>
      </c>
      <c r="CV164" s="27">
        <f t="shared" si="198"/>
        <v>2.2193668963906084</v>
      </c>
      <c r="CW164" s="27">
        <f t="shared" si="199"/>
        <v>27.800490596892889</v>
      </c>
      <c r="CX164" s="27">
        <f t="shared" si="200"/>
        <v>30.370283845345174</v>
      </c>
      <c r="CY164" s="27">
        <f t="shared" si="201"/>
        <v>51.863100105127913</v>
      </c>
      <c r="CZ164" s="27">
        <f t="shared" si="202"/>
        <v>56.885877818011913</v>
      </c>
      <c r="DA164" s="28">
        <f t="shared" si="203"/>
        <v>-5.0227777128840003</v>
      </c>
      <c r="DB164" s="5">
        <v>32</v>
      </c>
      <c r="DC164" s="5">
        <v>19</v>
      </c>
      <c r="DD164" s="22">
        <v>206</v>
      </c>
      <c r="DE164" s="22">
        <v>241</v>
      </c>
      <c r="DF164" s="22">
        <v>94</v>
      </c>
      <c r="DG164" s="22">
        <v>108</v>
      </c>
      <c r="DH164" s="22">
        <v>119</v>
      </c>
      <c r="DI164" s="22">
        <v>112</v>
      </c>
      <c r="DJ164" s="29">
        <f t="shared" si="204"/>
        <v>-1.1684281426834264</v>
      </c>
      <c r="DK164" s="27">
        <f t="shared" si="205"/>
        <v>1.8380196316139377</v>
      </c>
      <c r="DL164" s="27">
        <f t="shared" si="206"/>
        <v>2.4637284423761292</v>
      </c>
      <c r="DM164" s="27">
        <f t="shared" si="207"/>
        <v>27.335653670173244</v>
      </c>
      <c r="DN164" s="27">
        <f t="shared" si="208"/>
        <v>26.749051660083691</v>
      </c>
      <c r="DO164" s="27">
        <f t="shared" si="209"/>
        <v>49.430996050213132</v>
      </c>
      <c r="DP164" s="27">
        <f t="shared" si="210"/>
        <v>50.838840874428065</v>
      </c>
      <c r="DQ164" s="30">
        <f t="shared" si="211"/>
        <v>-3.6149328886690668</v>
      </c>
      <c r="DR164" s="5">
        <v>47</v>
      </c>
      <c r="DS164" s="5">
        <v>63</v>
      </c>
      <c r="DT164" s="5">
        <v>652</v>
      </c>
      <c r="DU164" s="5">
        <v>621</v>
      </c>
      <c r="DV164" s="5">
        <v>245</v>
      </c>
      <c r="DW164" s="5">
        <v>281</v>
      </c>
      <c r="DX164" s="5">
        <v>335</v>
      </c>
      <c r="DY164" s="5">
        <v>320</v>
      </c>
      <c r="DZ164" s="22">
        <v>3</v>
      </c>
      <c r="EA164" s="22">
        <v>7</v>
      </c>
      <c r="EB164" s="22">
        <f t="shared" si="212"/>
        <v>4</v>
      </c>
      <c r="EC164" s="26">
        <f t="shared" si="213"/>
        <v>0.34011463122758329</v>
      </c>
      <c r="ED164" s="27">
        <f t="shared" si="214"/>
        <v>0.79360080619769424</v>
      </c>
      <c r="EE164" s="27">
        <f t="shared" si="215"/>
        <v>0.45348617497011107</v>
      </c>
      <c r="EF164" s="6">
        <v>81.766666666700004</v>
      </c>
      <c r="EG164" s="6">
        <f t="shared" si="216"/>
        <v>1.9468253968261906</v>
      </c>
      <c r="EH164" s="5">
        <v>1.9300000000000002</v>
      </c>
      <c r="EI164" s="5">
        <v>3.46</v>
      </c>
      <c r="EJ164" s="21">
        <f t="shared" si="217"/>
        <v>0.35807050092764375</v>
      </c>
      <c r="EK164" s="1">
        <v>0</v>
      </c>
      <c r="EL164" s="22">
        <v>2</v>
      </c>
      <c r="EM164" s="22">
        <v>2</v>
      </c>
      <c r="EN164" s="1">
        <v>4</v>
      </c>
      <c r="EO164" s="3">
        <f t="shared" si="218"/>
        <v>4</v>
      </c>
      <c r="EP164" s="6">
        <f t="shared" si="219"/>
        <v>2.9351814105165364</v>
      </c>
      <c r="EQ164" s="3">
        <f t="shared" si="220"/>
        <v>14.857142857142858</v>
      </c>
      <c r="ER164" s="20">
        <f t="shared" si="221"/>
        <v>0</v>
      </c>
      <c r="ES164" s="20">
        <f t="shared" si="222"/>
        <v>0.5714285714285714</v>
      </c>
      <c r="ET164" s="20">
        <f t="shared" si="223"/>
        <v>0.5714285714285714</v>
      </c>
      <c r="EU164" s="3">
        <f t="shared" si="224"/>
        <v>46</v>
      </c>
      <c r="EV164" s="1">
        <v>21</v>
      </c>
      <c r="EW164" s="1">
        <v>25</v>
      </c>
      <c r="EX164" s="20">
        <f t="shared" si="225"/>
        <v>0.45652173913043476</v>
      </c>
      <c r="EY164" s="5">
        <v>7</v>
      </c>
      <c r="EZ164" s="5">
        <v>1</v>
      </c>
      <c r="FA164" s="22">
        <v>45</v>
      </c>
      <c r="FB164" s="22">
        <v>7</v>
      </c>
      <c r="FC164" s="22">
        <v>17</v>
      </c>
      <c r="FD164" s="22">
        <v>6</v>
      </c>
      <c r="FE164" s="22">
        <v>4</v>
      </c>
      <c r="FF164" s="22">
        <v>32</v>
      </c>
      <c r="FG164" s="22">
        <v>1</v>
      </c>
      <c r="FH164" s="22">
        <v>0</v>
      </c>
      <c r="FI164" s="6">
        <v>56.433333333299998</v>
      </c>
      <c r="FJ164" s="6">
        <f t="shared" si="226"/>
        <v>1.34365079365</v>
      </c>
      <c r="FK164" s="5">
        <v>1.3</v>
      </c>
      <c r="FL164" s="5">
        <v>3.26</v>
      </c>
      <c r="FM164" s="21">
        <f t="shared" si="227"/>
        <v>0.28508771929824567</v>
      </c>
      <c r="FN164" s="1">
        <v>0</v>
      </c>
      <c r="FO164" s="22">
        <v>0</v>
      </c>
      <c r="FP164" s="22">
        <v>0</v>
      </c>
      <c r="FQ164" s="1">
        <v>0</v>
      </c>
      <c r="FR164" s="1">
        <f t="shared" si="228"/>
        <v>0</v>
      </c>
      <c r="FS164" s="3">
        <f t="shared" si="229"/>
        <v>0</v>
      </c>
      <c r="FT164" s="3">
        <f t="shared" si="230"/>
        <v>28</v>
      </c>
      <c r="FU164" s="1">
        <v>16</v>
      </c>
      <c r="FV164" s="1">
        <v>12</v>
      </c>
      <c r="FW164" s="20">
        <f t="shared" si="231"/>
        <v>0.5714285714285714</v>
      </c>
      <c r="FX164" s="5">
        <v>0</v>
      </c>
      <c r="FY164" s="5">
        <v>7</v>
      </c>
      <c r="FZ164" s="22">
        <v>7</v>
      </c>
      <c r="GA164" s="22">
        <v>37</v>
      </c>
      <c r="GB164" s="22">
        <v>4</v>
      </c>
      <c r="GC164" s="22">
        <v>14</v>
      </c>
      <c r="GD164" s="22">
        <v>21</v>
      </c>
      <c r="GE164" s="22">
        <v>3</v>
      </c>
      <c r="GF164" s="22">
        <v>1</v>
      </c>
      <c r="GG164" s="22">
        <v>1</v>
      </c>
      <c r="GH164" s="1">
        <v>38</v>
      </c>
      <c r="GI164" s="1">
        <v>7</v>
      </c>
      <c r="GJ164" s="1">
        <v>29</v>
      </c>
      <c r="GK164" s="1">
        <v>7</v>
      </c>
      <c r="GL164" s="1">
        <v>3</v>
      </c>
      <c r="GM164" s="1">
        <v>3</v>
      </c>
      <c r="GN164" s="31">
        <f t="shared" si="232"/>
        <v>1</v>
      </c>
      <c r="GO164" s="1">
        <v>2</v>
      </c>
      <c r="GP164" s="1">
        <v>1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32" t="str">
        <f t="shared" si="233"/>
        <v xml:space="preserve"> </v>
      </c>
      <c r="GW164" s="9">
        <f t="shared" si="234"/>
        <v>6</v>
      </c>
      <c r="GX164" s="10">
        <v>1.9</v>
      </c>
      <c r="GY164" s="10">
        <v>1.2</v>
      </c>
      <c r="GZ164" s="10">
        <v>3.1</v>
      </c>
      <c r="HA164" s="29">
        <f t="shared" si="235"/>
        <v>7.3809523809523811E-2</v>
      </c>
      <c r="HB164" s="29">
        <f t="shared" si="236"/>
        <v>0.27867951855367723</v>
      </c>
      <c r="HC164">
        <v>16.100000000000001</v>
      </c>
      <c r="HD164">
        <v>17.100000000000001</v>
      </c>
      <c r="HE164">
        <v>11.3</v>
      </c>
      <c r="HF164">
        <v>3.1</v>
      </c>
      <c r="HG164">
        <v>3.4</v>
      </c>
      <c r="HH164">
        <v>1.5</v>
      </c>
      <c r="HI164">
        <v>8</v>
      </c>
      <c r="HJ164" s="11">
        <f t="shared" si="237"/>
        <v>0.19047619047619047</v>
      </c>
      <c r="HK164" s="11">
        <f t="shared" si="238"/>
        <v>0.71917295110626378</v>
      </c>
      <c r="HL164">
        <v>99</v>
      </c>
      <c r="HM164">
        <v>0</v>
      </c>
      <c r="HN164">
        <v>0</v>
      </c>
      <c r="HO164">
        <v>6</v>
      </c>
      <c r="HP164" t="s">
        <v>336</v>
      </c>
      <c r="HQ164" s="33">
        <v>3500000</v>
      </c>
      <c r="HR164" s="33">
        <v>0</v>
      </c>
      <c r="HS164" s="30">
        <f t="shared" si="239"/>
        <v>2.7317073170731705</v>
      </c>
    </row>
    <row r="165" spans="1:227" x14ac:dyDescent="0.2">
      <c r="A165" s="1">
        <v>42</v>
      </c>
      <c r="B165" s="2" t="s">
        <v>1070</v>
      </c>
      <c r="C165" s="2" t="s">
        <v>595</v>
      </c>
      <c r="D165" s="2" t="s">
        <v>257</v>
      </c>
      <c r="E165" s="2" t="s">
        <v>240</v>
      </c>
      <c r="F165" s="2">
        <v>69</v>
      </c>
      <c r="G165" s="2">
        <v>195</v>
      </c>
      <c r="H165" s="2" t="s">
        <v>231</v>
      </c>
      <c r="I165" s="2" t="s">
        <v>258</v>
      </c>
      <c r="J165" s="3">
        <v>23</v>
      </c>
      <c r="K165" s="5" t="s">
        <v>1071</v>
      </c>
      <c r="L165" s="5" t="s">
        <v>1072</v>
      </c>
      <c r="M165" s="5" t="s">
        <v>342</v>
      </c>
      <c r="N165" s="5" t="s">
        <v>286</v>
      </c>
      <c r="O165" s="2" t="s">
        <v>286</v>
      </c>
      <c r="P165" s="2" t="s">
        <v>271</v>
      </c>
      <c r="Q165" s="1">
        <v>4</v>
      </c>
      <c r="R165" s="1">
        <v>1</v>
      </c>
      <c r="S165" s="1">
        <v>2</v>
      </c>
      <c r="T165" s="1">
        <v>3</v>
      </c>
      <c r="U165" s="1">
        <v>-2</v>
      </c>
      <c r="V165" s="1">
        <v>8</v>
      </c>
      <c r="W165" s="20">
        <f t="shared" si="161"/>
        <v>0.125</v>
      </c>
      <c r="X165" s="6">
        <v>79.083333333300004</v>
      </c>
      <c r="Y165" s="6">
        <f t="shared" si="162"/>
        <v>19.770833333325001</v>
      </c>
      <c r="Z165" s="1">
        <v>94</v>
      </c>
      <c r="AA165" s="6">
        <f t="shared" si="163"/>
        <v>23.5</v>
      </c>
      <c r="AB165" s="8">
        <f t="shared" si="164"/>
        <v>0.84131205673723408</v>
      </c>
      <c r="AC165" s="3">
        <f t="shared" si="165"/>
        <v>2.5</v>
      </c>
      <c r="AD165" s="8">
        <f t="shared" si="166"/>
        <v>1.8967334035835182</v>
      </c>
      <c r="AE165" s="20">
        <f t="shared" si="167"/>
        <v>0.33333333333333331</v>
      </c>
      <c r="AF165" s="20">
        <f t="shared" si="168"/>
        <v>0.66666666666666663</v>
      </c>
      <c r="AG165" s="20">
        <f t="shared" si="169"/>
        <v>1</v>
      </c>
      <c r="AH165" s="3" t="e">
        <f t="shared" si="170"/>
        <v>#VALUE!</v>
      </c>
      <c r="AI165" s="3" t="str">
        <f t="shared" si="171"/>
        <v xml:space="preserve"> </v>
      </c>
      <c r="AJ165" s="3" t="str">
        <f t="shared" si="172"/>
        <v xml:space="preserve"> </v>
      </c>
      <c r="AK165" s="20" t="e">
        <f t="shared" si="173"/>
        <v>#VALUE!</v>
      </c>
      <c r="AL165" s="6">
        <v>0</v>
      </c>
      <c r="AM165" s="1">
        <v>15</v>
      </c>
      <c r="AN165" s="1">
        <v>4</v>
      </c>
      <c r="AO165" s="1">
        <v>4</v>
      </c>
      <c r="AP165" s="1">
        <v>4</v>
      </c>
      <c r="AQ165" s="1">
        <v>1</v>
      </c>
      <c r="AR165" s="6">
        <f t="shared" si="174"/>
        <v>11.380400421501108</v>
      </c>
      <c r="AS165" s="6">
        <f t="shared" si="175"/>
        <v>3.0347734457336286</v>
      </c>
      <c r="AT165" s="6">
        <f t="shared" si="176"/>
        <v>3.0347734457336286</v>
      </c>
      <c r="AU165" s="6">
        <f t="shared" si="177"/>
        <v>3.0347734457336286</v>
      </c>
      <c r="AV165" s="6">
        <f t="shared" si="178"/>
        <v>0.75869336143340715</v>
      </c>
      <c r="AW165" s="1">
        <v>2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7">
        <f>(EA165+FH165+GG165)-(DZ165+FG165+GF165)-((BD165/60)*(-0.29)+(EF165/60)*0.11+(FI165/60)*(-0.33))</f>
        <v>0.34044722222228335</v>
      </c>
      <c r="BD165" s="6">
        <v>68.8</v>
      </c>
      <c r="BE165" s="6">
        <f t="shared" si="179"/>
        <v>17.2</v>
      </c>
      <c r="BF165" s="5">
        <v>17.05</v>
      </c>
      <c r="BG165" s="5">
        <v>33.479999999999997</v>
      </c>
      <c r="BH165" s="21">
        <f t="shared" si="180"/>
        <v>0.33742331288343558</v>
      </c>
      <c r="BI165" s="1">
        <v>0</v>
      </c>
      <c r="BJ165" s="22">
        <v>0</v>
      </c>
      <c r="BK165" s="22">
        <v>0</v>
      </c>
      <c r="BL165" s="1">
        <v>1</v>
      </c>
      <c r="BM165" s="1">
        <f t="shared" si="181"/>
        <v>1</v>
      </c>
      <c r="BN165" s="8">
        <f t="shared" si="182"/>
        <v>0.87209302325581395</v>
      </c>
      <c r="BO165" s="3">
        <f t="shared" si="183"/>
        <v>0</v>
      </c>
      <c r="BP165" s="20">
        <f t="shared" si="184"/>
        <v>0</v>
      </c>
      <c r="BQ165" s="20">
        <f t="shared" si="185"/>
        <v>1</v>
      </c>
      <c r="BR165" s="20">
        <f t="shared" si="186"/>
        <v>1</v>
      </c>
      <c r="BS165" s="3" t="str">
        <f t="shared" si="187"/>
        <v xml:space="preserve"> </v>
      </c>
      <c r="BV165" s="20" t="str">
        <f t="shared" si="188"/>
        <v xml:space="preserve"> </v>
      </c>
      <c r="BW165" s="5">
        <v>7</v>
      </c>
      <c r="BX165" s="5">
        <v>8</v>
      </c>
      <c r="BY165" s="21">
        <f t="shared" si="189"/>
        <v>0.26785714285714285</v>
      </c>
      <c r="BZ165" s="5">
        <v>7</v>
      </c>
      <c r="CA165" s="5">
        <v>10</v>
      </c>
      <c r="CB165" s="23">
        <f t="shared" si="190"/>
        <v>0.30357142857142855</v>
      </c>
      <c r="CC165" s="5">
        <v>9</v>
      </c>
      <c r="CD165" s="5">
        <v>15</v>
      </c>
      <c r="CE165" s="23">
        <f t="shared" si="191"/>
        <v>0.42857142857142855</v>
      </c>
      <c r="CF165" s="23">
        <f t="shared" si="192"/>
        <v>0.46875</v>
      </c>
      <c r="CG165" s="24">
        <v>4</v>
      </c>
      <c r="CH165" s="5">
        <v>20</v>
      </c>
      <c r="CI165" s="5">
        <v>24</v>
      </c>
      <c r="CJ165" s="5">
        <v>15</v>
      </c>
      <c r="CK165">
        <v>15.46211272</v>
      </c>
      <c r="CL165" s="5">
        <v>-0.24099999999999999</v>
      </c>
      <c r="CM165" s="5">
        <v>2</v>
      </c>
      <c r="CN165" s="5">
        <v>0.55200000000000005</v>
      </c>
      <c r="CO165" s="5">
        <v>0.35599999999999998</v>
      </c>
      <c r="CP165" s="5">
        <v>-9.26</v>
      </c>
      <c r="CQ165" s="21">
        <f t="shared" si="193"/>
        <v>3.5714285714285712E-2</v>
      </c>
      <c r="CR165" s="25">
        <f t="shared" si="194"/>
        <v>0.88888888888888884</v>
      </c>
      <c r="CS165" s="22">
        <f t="shared" si="195"/>
        <v>892.46031746031736</v>
      </c>
      <c r="CT165" s="21">
        <f t="shared" si="196"/>
        <v>-7.5396825396825448E-2</v>
      </c>
      <c r="CU165" s="26">
        <f t="shared" si="197"/>
        <v>0.87976539589442815</v>
      </c>
      <c r="CV165" s="27">
        <f t="shared" si="198"/>
        <v>3.5190615835777126</v>
      </c>
      <c r="CW165" s="27">
        <f t="shared" si="199"/>
        <v>24.633431085043988</v>
      </c>
      <c r="CX165" s="27">
        <f t="shared" si="200"/>
        <v>31.671554252199414</v>
      </c>
      <c r="CY165" s="27">
        <f t="shared" si="201"/>
        <v>46.62756598240469</v>
      </c>
      <c r="CZ165" s="27">
        <f t="shared" si="202"/>
        <v>51.02639296187683</v>
      </c>
      <c r="DA165" s="28">
        <f t="shared" si="203"/>
        <v>-4.3988269794721404</v>
      </c>
      <c r="DB165" s="5">
        <v>1</v>
      </c>
      <c r="DC165" s="5">
        <v>4</v>
      </c>
      <c r="DD165" s="22">
        <v>27</v>
      </c>
      <c r="DE165" s="22">
        <v>32</v>
      </c>
      <c r="DF165" s="22">
        <v>9</v>
      </c>
      <c r="DG165" s="22">
        <v>13</v>
      </c>
      <c r="DH165" s="22">
        <v>9</v>
      </c>
      <c r="DI165" s="22">
        <v>16</v>
      </c>
      <c r="DJ165" s="29">
        <f t="shared" si="204"/>
        <v>6.0731730205278609</v>
      </c>
      <c r="DK165" s="27">
        <f t="shared" si="205"/>
        <v>1.3440860215053765</v>
      </c>
      <c r="DL165" s="27">
        <f t="shared" si="206"/>
        <v>2.688172043010753</v>
      </c>
      <c r="DM165" s="27">
        <f t="shared" si="207"/>
        <v>19.713261648745519</v>
      </c>
      <c r="DN165" s="27">
        <f t="shared" si="208"/>
        <v>30.465949820788538</v>
      </c>
      <c r="DO165" s="27">
        <f t="shared" si="209"/>
        <v>36.738351254480293</v>
      </c>
      <c r="DP165" s="27">
        <f t="shared" si="210"/>
        <v>73.476702508960585</v>
      </c>
      <c r="DQ165" s="30">
        <f t="shared" si="211"/>
        <v>32.339524275008152</v>
      </c>
      <c r="DR165" s="5">
        <v>3</v>
      </c>
      <c r="DS165" s="5">
        <v>6</v>
      </c>
      <c r="DT165" s="5">
        <v>41</v>
      </c>
      <c r="DU165" s="5">
        <v>62</v>
      </c>
      <c r="DV165" s="5">
        <v>20</v>
      </c>
      <c r="DW165" s="5">
        <v>41</v>
      </c>
      <c r="DX165" s="5">
        <v>55</v>
      </c>
      <c r="DY165" s="5">
        <v>18</v>
      </c>
      <c r="DZ165" s="22">
        <v>1</v>
      </c>
      <c r="EA165" s="22">
        <v>1</v>
      </c>
      <c r="EB165" s="22">
        <f t="shared" si="212"/>
        <v>0</v>
      </c>
      <c r="EC165" s="26">
        <f t="shared" si="213"/>
        <v>0.87209302325581395</v>
      </c>
      <c r="ED165" s="27">
        <f t="shared" si="214"/>
        <v>0.87209302325581395</v>
      </c>
      <c r="EE165" s="27">
        <f t="shared" si="215"/>
        <v>0</v>
      </c>
      <c r="EF165" s="6">
        <v>6.6333333332999995</v>
      </c>
      <c r="EG165" s="6">
        <f t="shared" si="216"/>
        <v>1.6583333333249999</v>
      </c>
      <c r="EH165" s="5">
        <v>1.66</v>
      </c>
      <c r="EI165" s="5">
        <v>1.52</v>
      </c>
      <c r="EJ165" s="21">
        <f t="shared" si="217"/>
        <v>0.5220125786163522</v>
      </c>
      <c r="EK165" s="1">
        <v>1</v>
      </c>
      <c r="EL165" s="22">
        <v>1</v>
      </c>
      <c r="EM165" s="22">
        <v>0</v>
      </c>
      <c r="EN165" s="1">
        <v>1</v>
      </c>
      <c r="EO165" s="3">
        <f t="shared" si="218"/>
        <v>2</v>
      </c>
      <c r="EP165" s="6">
        <f t="shared" si="219"/>
        <v>18.090452261397441</v>
      </c>
      <c r="EQ165" s="3">
        <f t="shared" si="220"/>
        <v>2.5</v>
      </c>
      <c r="ER165" s="20">
        <f t="shared" si="221"/>
        <v>0.5</v>
      </c>
      <c r="ES165" s="20">
        <f t="shared" si="222"/>
        <v>0.5</v>
      </c>
      <c r="ET165" s="20">
        <f t="shared" si="223"/>
        <v>1</v>
      </c>
      <c r="EU165" s="3" t="str">
        <f t="shared" si="224"/>
        <v xml:space="preserve"> </v>
      </c>
      <c r="EX165" s="20" t="str">
        <f t="shared" si="225"/>
        <v xml:space="preserve"> </v>
      </c>
      <c r="EY165" s="5">
        <v>2</v>
      </c>
      <c r="EZ165" s="5">
        <v>0</v>
      </c>
      <c r="FA165" s="22">
        <v>3</v>
      </c>
      <c r="FB165" s="22">
        <v>0</v>
      </c>
      <c r="FC165" s="22">
        <v>1</v>
      </c>
      <c r="FD165" s="22">
        <v>1</v>
      </c>
      <c r="FE165" s="22">
        <v>0</v>
      </c>
      <c r="FF165" s="22">
        <v>6</v>
      </c>
      <c r="FG165" s="22">
        <v>0</v>
      </c>
      <c r="FH165" s="22">
        <v>0</v>
      </c>
      <c r="FI165" s="6">
        <v>3.65</v>
      </c>
      <c r="FJ165" s="6">
        <f t="shared" si="226"/>
        <v>0.91249999999999998</v>
      </c>
      <c r="FK165" s="5">
        <v>0.91</v>
      </c>
      <c r="FL165" s="5">
        <v>4.78</v>
      </c>
      <c r="FM165" s="21">
        <f t="shared" si="227"/>
        <v>0.15992970123022845</v>
      </c>
      <c r="FN165" s="1">
        <v>0</v>
      </c>
      <c r="FO165" s="22">
        <v>0</v>
      </c>
      <c r="FP165" s="22">
        <v>0</v>
      </c>
      <c r="FQ165" s="1">
        <v>0</v>
      </c>
      <c r="FR165" s="1">
        <f t="shared" si="228"/>
        <v>0</v>
      </c>
      <c r="FS165" s="3">
        <f t="shared" si="229"/>
        <v>0</v>
      </c>
      <c r="FT165" s="3" t="str">
        <f t="shared" si="230"/>
        <v xml:space="preserve"> </v>
      </c>
      <c r="FW165" s="20" t="str">
        <f t="shared" si="231"/>
        <v xml:space="preserve"> </v>
      </c>
      <c r="FX165" s="5">
        <v>0</v>
      </c>
      <c r="FY165" s="5">
        <v>0</v>
      </c>
      <c r="FZ165" s="22">
        <v>0</v>
      </c>
      <c r="GA165" s="22">
        <v>0</v>
      </c>
      <c r="GB165" s="22">
        <v>0</v>
      </c>
      <c r="GC165" s="22">
        <v>1</v>
      </c>
      <c r="GD165" s="22">
        <v>1</v>
      </c>
      <c r="GE165" s="22">
        <v>0</v>
      </c>
      <c r="GF165" s="22">
        <v>0</v>
      </c>
      <c r="GG165" s="22">
        <v>0</v>
      </c>
      <c r="GH165" s="1">
        <v>4</v>
      </c>
      <c r="GI165" s="1">
        <v>2</v>
      </c>
      <c r="GJ165" s="1">
        <v>4</v>
      </c>
      <c r="GK165" s="1">
        <v>0</v>
      </c>
      <c r="GN165" s="31" t="str">
        <f t="shared" si="232"/>
        <v xml:space="preserve"> </v>
      </c>
      <c r="GP165" s="1">
        <v>1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32" t="str">
        <f t="shared" si="233"/>
        <v xml:space="preserve"> </v>
      </c>
      <c r="GW165" s="9">
        <f t="shared" si="234"/>
        <v>6</v>
      </c>
      <c r="GX165" s="10">
        <v>0.4</v>
      </c>
      <c r="GY165" s="10">
        <v>0</v>
      </c>
      <c r="GZ165" s="10">
        <v>0.4</v>
      </c>
      <c r="HA165" s="29">
        <f t="shared" si="235"/>
        <v>0.1</v>
      </c>
      <c r="HB165" s="29">
        <f t="shared" si="236"/>
        <v>0.30347734457336289</v>
      </c>
      <c r="HC165">
        <v>0.30000000000000004</v>
      </c>
      <c r="HD165">
        <v>0.30000000000000004</v>
      </c>
      <c r="HE165">
        <v>0</v>
      </c>
      <c r="HF165">
        <v>1.2</v>
      </c>
      <c r="HG165">
        <v>0</v>
      </c>
      <c r="HH165">
        <v>0</v>
      </c>
      <c r="HI165">
        <v>1.2</v>
      </c>
      <c r="HJ165" s="11">
        <f t="shared" si="237"/>
        <v>0.3</v>
      </c>
      <c r="HK165" s="11">
        <f t="shared" si="238"/>
        <v>0.91043203372008863</v>
      </c>
      <c r="HL165">
        <v>8</v>
      </c>
      <c r="HM165">
        <v>0</v>
      </c>
      <c r="HN165">
        <v>0</v>
      </c>
      <c r="HQ165" s="33">
        <v>43547</v>
      </c>
      <c r="HR165" s="33">
        <v>0</v>
      </c>
      <c r="HS165" s="30">
        <f t="shared" si="239"/>
        <v>1.1944806563192905</v>
      </c>
    </row>
    <row r="166" spans="1:227" x14ac:dyDescent="0.2">
      <c r="A166" s="1">
        <v>16</v>
      </c>
      <c r="B166" s="2" t="s">
        <v>1073</v>
      </c>
      <c r="C166" s="2" t="s">
        <v>1074</v>
      </c>
      <c r="D166" s="2" t="s">
        <v>257</v>
      </c>
      <c r="E166" s="2" t="s">
        <v>240</v>
      </c>
      <c r="F166" s="2">
        <v>72</v>
      </c>
      <c r="G166" s="2">
        <v>198</v>
      </c>
      <c r="H166" s="2" t="s">
        <v>249</v>
      </c>
      <c r="J166" s="3">
        <v>27</v>
      </c>
      <c r="K166" s="5" t="s">
        <v>1075</v>
      </c>
      <c r="L166" s="5" t="s">
        <v>1076</v>
      </c>
      <c r="M166" s="5" t="s">
        <v>307</v>
      </c>
      <c r="N166" s="5" t="s">
        <v>308</v>
      </c>
      <c r="O166" s="2" t="s">
        <v>1077</v>
      </c>
      <c r="P166" s="2" t="s">
        <v>254</v>
      </c>
      <c r="Q166" s="1">
        <v>29</v>
      </c>
      <c r="R166" s="1">
        <v>3</v>
      </c>
      <c r="S166" s="1">
        <v>3</v>
      </c>
      <c r="T166" s="1">
        <v>6</v>
      </c>
      <c r="U166" s="1">
        <v>-5</v>
      </c>
      <c r="V166" s="1">
        <v>33</v>
      </c>
      <c r="W166" s="20">
        <f t="shared" si="161"/>
        <v>9.0909090909090912E-2</v>
      </c>
      <c r="X166" s="6">
        <v>357.13333333330002</v>
      </c>
      <c r="Y166" s="6">
        <f t="shared" si="162"/>
        <v>12.314942528734484</v>
      </c>
      <c r="Z166" s="1">
        <v>525</v>
      </c>
      <c r="AA166" s="6">
        <f t="shared" si="163"/>
        <v>18.103448275862068</v>
      </c>
      <c r="AB166" s="8">
        <f t="shared" si="164"/>
        <v>0.68025396825390483</v>
      </c>
      <c r="AC166" s="3">
        <f t="shared" si="165"/>
        <v>19.375</v>
      </c>
      <c r="AD166" s="8">
        <f t="shared" si="166"/>
        <v>3.2550868023150321</v>
      </c>
      <c r="AE166" s="20">
        <f t="shared" si="167"/>
        <v>0.25</v>
      </c>
      <c r="AF166" s="20">
        <f t="shared" si="168"/>
        <v>0.25</v>
      </c>
      <c r="AG166" s="20">
        <f t="shared" si="169"/>
        <v>0.5</v>
      </c>
      <c r="AH166" s="3">
        <f t="shared" si="170"/>
        <v>18</v>
      </c>
      <c r="AI166" s="3">
        <f t="shared" si="171"/>
        <v>5</v>
      </c>
      <c r="AJ166" s="3">
        <f t="shared" si="172"/>
        <v>13</v>
      </c>
      <c r="AK166" s="20">
        <f t="shared" si="173"/>
        <v>0.27777777777777779</v>
      </c>
      <c r="AL166" s="6">
        <v>1</v>
      </c>
      <c r="AM166" s="1">
        <v>21</v>
      </c>
      <c r="AN166" s="1">
        <v>12</v>
      </c>
      <c r="AO166" s="1">
        <v>13</v>
      </c>
      <c r="AP166" s="1">
        <v>6</v>
      </c>
      <c r="AQ166" s="1">
        <v>6</v>
      </c>
      <c r="AR166" s="6">
        <f t="shared" si="174"/>
        <v>3.5280940825091962</v>
      </c>
      <c r="AS166" s="6">
        <f t="shared" si="175"/>
        <v>2.0160537614338261</v>
      </c>
      <c r="AT166" s="6">
        <f t="shared" si="176"/>
        <v>2.1840582415533119</v>
      </c>
      <c r="AU166" s="6">
        <f t="shared" si="177"/>
        <v>1.008026880716913</v>
      </c>
      <c r="AV166" s="6">
        <f t="shared" si="178"/>
        <v>1.008026880716913</v>
      </c>
      <c r="AW166" s="1">
        <v>8</v>
      </c>
      <c r="AX166" s="1">
        <v>4</v>
      </c>
      <c r="AY166" s="1">
        <v>0</v>
      </c>
      <c r="AZ166" s="1">
        <v>0</v>
      </c>
      <c r="BA166" s="1">
        <v>0</v>
      </c>
      <c r="BB166" s="1">
        <v>0</v>
      </c>
      <c r="BC166" s="7">
        <f>(EA166+FH166+GG166)-(DZ166+FG166+GF166)-((BD166/60)*(0.11)+(EF166/60)*(-0.14)+(FI166/60)*(0.13))</f>
        <v>6.476505555555617</v>
      </c>
      <c r="BD166" s="6">
        <v>325.63333333330002</v>
      </c>
      <c r="BE166" s="6">
        <f t="shared" si="179"/>
        <v>11.22873563218276</v>
      </c>
      <c r="BF166" s="5">
        <v>11.1</v>
      </c>
      <c r="BG166" s="5">
        <v>37.04</v>
      </c>
      <c r="BH166" s="21">
        <f t="shared" si="180"/>
        <v>0.23057748234316575</v>
      </c>
      <c r="BI166" s="1">
        <v>3</v>
      </c>
      <c r="BJ166" s="22">
        <v>1</v>
      </c>
      <c r="BK166" s="22">
        <v>1</v>
      </c>
      <c r="BL166" s="1">
        <v>2</v>
      </c>
      <c r="BM166" s="1">
        <f t="shared" si="181"/>
        <v>5</v>
      </c>
      <c r="BN166" s="8">
        <f t="shared" si="182"/>
        <v>0.92128160507737955</v>
      </c>
      <c r="BO166" s="3">
        <f t="shared" si="183"/>
        <v>14.375</v>
      </c>
      <c r="BP166" s="20">
        <f t="shared" si="184"/>
        <v>0.375</v>
      </c>
      <c r="BQ166" s="20">
        <f t="shared" si="185"/>
        <v>0.25</v>
      </c>
      <c r="BR166" s="20">
        <f t="shared" si="186"/>
        <v>0.625</v>
      </c>
      <c r="BS166" s="3">
        <f t="shared" si="187"/>
        <v>15</v>
      </c>
      <c r="BT166" s="1">
        <v>5</v>
      </c>
      <c r="BU166" s="1">
        <v>10</v>
      </c>
      <c r="BV166" s="20">
        <f t="shared" si="188"/>
        <v>0.33333333333333331</v>
      </c>
      <c r="BW166" s="5">
        <v>44</v>
      </c>
      <c r="BX166" s="5">
        <v>53</v>
      </c>
      <c r="BY166" s="21">
        <f t="shared" si="189"/>
        <v>0.33797909407665505</v>
      </c>
      <c r="BZ166" s="5">
        <v>40</v>
      </c>
      <c r="CA166" s="5">
        <v>34</v>
      </c>
      <c r="CB166" s="23">
        <f t="shared" si="190"/>
        <v>0.25783972125435539</v>
      </c>
      <c r="CC166" s="5">
        <v>58</v>
      </c>
      <c r="CD166" s="5">
        <v>58</v>
      </c>
      <c r="CE166" s="23">
        <f t="shared" si="191"/>
        <v>0.40418118466898956</v>
      </c>
      <c r="CF166" s="23">
        <f t="shared" si="192"/>
        <v>0.56725146198830412</v>
      </c>
      <c r="CG166" s="24">
        <v>11</v>
      </c>
      <c r="CH166" s="5">
        <v>108</v>
      </c>
      <c r="CI166" s="5">
        <v>101</v>
      </c>
      <c r="CJ166" s="5">
        <v>94</v>
      </c>
      <c r="CK166">
        <v>15.461839704999999</v>
      </c>
      <c r="CL166" s="5">
        <v>0.23900000000000002</v>
      </c>
      <c r="CM166" s="5">
        <v>9</v>
      </c>
      <c r="CN166" s="5">
        <v>0.89100000000000001</v>
      </c>
      <c r="CO166" s="5">
        <v>0.22600000000000001</v>
      </c>
      <c r="CP166" s="5">
        <v>7.649</v>
      </c>
      <c r="CQ166" s="21">
        <f t="shared" si="193"/>
        <v>6.9565217391304349E-2</v>
      </c>
      <c r="CR166" s="25">
        <f t="shared" si="194"/>
        <v>0.89090909090909087</v>
      </c>
      <c r="CS166" s="22">
        <f t="shared" si="195"/>
        <v>897.86561264822126</v>
      </c>
      <c r="CT166" s="21">
        <f t="shared" si="196"/>
        <v>-3.9525691699604779E-2</v>
      </c>
      <c r="CU166" s="26">
        <f t="shared" si="197"/>
        <v>1.4911463187325258</v>
      </c>
      <c r="CV166" s="27">
        <f t="shared" si="198"/>
        <v>2.2367194780987889</v>
      </c>
      <c r="CW166" s="27">
        <f t="shared" si="199"/>
        <v>21.435228331780056</v>
      </c>
      <c r="CX166" s="27">
        <f t="shared" si="200"/>
        <v>20.503261882572229</v>
      </c>
      <c r="CY166" s="27">
        <f t="shared" si="201"/>
        <v>48.275862068965516</v>
      </c>
      <c r="CZ166" s="27">
        <f t="shared" si="202"/>
        <v>40.820130475302889</v>
      </c>
      <c r="DA166" s="28">
        <f t="shared" si="203"/>
        <v>7.4557315936626267</v>
      </c>
      <c r="DB166" s="5">
        <v>8</v>
      </c>
      <c r="DC166" s="5">
        <v>12</v>
      </c>
      <c r="DD166" s="22">
        <v>107</v>
      </c>
      <c r="DE166" s="22">
        <v>98</v>
      </c>
      <c r="DF166" s="22">
        <v>61</v>
      </c>
      <c r="DG166" s="22">
        <v>35</v>
      </c>
      <c r="DH166" s="22">
        <v>74</v>
      </c>
      <c r="DI166" s="22">
        <v>83</v>
      </c>
      <c r="DJ166" s="29">
        <f t="shared" si="204"/>
        <v>-1.0063034940566702</v>
      </c>
      <c r="DK166" s="27">
        <f t="shared" si="205"/>
        <v>2.1784464139420567</v>
      </c>
      <c r="DL166" s="27">
        <f t="shared" si="206"/>
        <v>2.3460192150145227</v>
      </c>
      <c r="DM166" s="27">
        <f t="shared" si="207"/>
        <v>29.604528189468979</v>
      </c>
      <c r="DN166" s="27">
        <f t="shared" si="208"/>
        <v>23.125046548000295</v>
      </c>
      <c r="DO166" s="27">
        <f t="shared" si="209"/>
        <v>53.790869144261556</v>
      </c>
      <c r="DP166" s="27">
        <f t="shared" si="210"/>
        <v>45.356371490280772</v>
      </c>
      <c r="DQ166" s="30">
        <f t="shared" si="211"/>
        <v>-0.97876606031815783</v>
      </c>
      <c r="DR166" s="5">
        <v>39</v>
      </c>
      <c r="DS166" s="5">
        <v>42</v>
      </c>
      <c r="DT166" s="5">
        <v>491</v>
      </c>
      <c r="DU166" s="5">
        <v>372</v>
      </c>
      <c r="DV166" s="5">
        <v>215</v>
      </c>
      <c r="DW166" s="5">
        <v>165</v>
      </c>
      <c r="DX166" s="5">
        <v>233</v>
      </c>
      <c r="DY166" s="5">
        <v>218</v>
      </c>
      <c r="DZ166" s="22">
        <v>1</v>
      </c>
      <c r="EA166" s="22">
        <v>9</v>
      </c>
      <c r="EB166" s="22">
        <f t="shared" si="212"/>
        <v>8</v>
      </c>
      <c r="EC166" s="26">
        <f t="shared" si="213"/>
        <v>0.18425632101547593</v>
      </c>
      <c r="ED166" s="27">
        <f t="shared" si="214"/>
        <v>1.6583068891392831</v>
      </c>
      <c r="EE166" s="27">
        <f t="shared" si="215"/>
        <v>1.4740505681238074</v>
      </c>
      <c r="EF166" s="6">
        <v>31.5</v>
      </c>
      <c r="EG166" s="6">
        <f t="shared" si="216"/>
        <v>1.0862068965517242</v>
      </c>
      <c r="EH166" s="5">
        <v>1.08</v>
      </c>
      <c r="EI166" s="5">
        <v>4.17</v>
      </c>
      <c r="EJ166" s="21">
        <f t="shared" si="217"/>
        <v>0.20571428571428574</v>
      </c>
      <c r="EK166" s="1">
        <v>0</v>
      </c>
      <c r="EL166" s="22">
        <v>1</v>
      </c>
      <c r="EM166" s="22">
        <v>0</v>
      </c>
      <c r="EN166" s="1">
        <v>1</v>
      </c>
      <c r="EO166" s="3">
        <f t="shared" si="218"/>
        <v>1</v>
      </c>
      <c r="EP166" s="6">
        <f t="shared" si="219"/>
        <v>1.9047619047619047</v>
      </c>
      <c r="EQ166" s="3">
        <f t="shared" si="220"/>
        <v>5</v>
      </c>
      <c r="ER166" s="20">
        <f t="shared" si="221"/>
        <v>0</v>
      </c>
      <c r="ES166" s="20">
        <f t="shared" si="222"/>
        <v>0.25</v>
      </c>
      <c r="ET166" s="20">
        <f t="shared" si="223"/>
        <v>0.25</v>
      </c>
      <c r="EU166" s="3">
        <f t="shared" si="224"/>
        <v>3</v>
      </c>
      <c r="EV166" s="1">
        <v>0</v>
      </c>
      <c r="EW166" s="1">
        <v>3</v>
      </c>
      <c r="EX166" s="20">
        <f t="shared" si="225"/>
        <v>0</v>
      </c>
      <c r="EY166" s="5">
        <v>4</v>
      </c>
      <c r="EZ166" s="5">
        <v>1</v>
      </c>
      <c r="FA166" s="22">
        <v>16</v>
      </c>
      <c r="FB166" s="22">
        <v>2</v>
      </c>
      <c r="FC166" s="22">
        <v>9</v>
      </c>
      <c r="FD166" s="22">
        <v>1</v>
      </c>
      <c r="FE166" s="22">
        <v>2</v>
      </c>
      <c r="FF166" s="22">
        <v>7</v>
      </c>
      <c r="FG166" s="22">
        <v>1</v>
      </c>
      <c r="FH166" s="22">
        <v>0</v>
      </c>
      <c r="FI166" s="6">
        <v>0</v>
      </c>
      <c r="FJ166" s="6">
        <f t="shared" si="226"/>
        <v>0</v>
      </c>
      <c r="FK166" s="5"/>
      <c r="FL166" s="5"/>
      <c r="FM166" s="21" t="str">
        <f t="shared" si="227"/>
        <v xml:space="preserve"> </v>
      </c>
      <c r="FN166" s="1">
        <v>0</v>
      </c>
      <c r="FO166" s="22">
        <v>0</v>
      </c>
      <c r="FP166" s="22">
        <v>0</v>
      </c>
      <c r="FQ166" s="1">
        <v>0</v>
      </c>
      <c r="FR166" s="1">
        <f t="shared" si="228"/>
        <v>0</v>
      </c>
      <c r="FS166" s="3">
        <f t="shared" si="229"/>
        <v>0</v>
      </c>
      <c r="FT166" s="3" t="str">
        <f t="shared" si="230"/>
        <v xml:space="preserve"> </v>
      </c>
      <c r="FU166" s="1">
        <v>0</v>
      </c>
      <c r="FV166" s="1">
        <v>0</v>
      </c>
      <c r="FW166" s="20" t="str">
        <f t="shared" si="231"/>
        <v xml:space="preserve"> </v>
      </c>
      <c r="FX166" s="5"/>
      <c r="FY166" s="5"/>
      <c r="FZ166" s="22">
        <v>0</v>
      </c>
      <c r="GA166" s="22">
        <v>0</v>
      </c>
      <c r="GB166" s="22">
        <v>0</v>
      </c>
      <c r="GC166" s="22">
        <v>0</v>
      </c>
      <c r="GD166" s="22">
        <v>0</v>
      </c>
      <c r="GE166" s="22">
        <v>0</v>
      </c>
      <c r="GF166" s="22">
        <v>0</v>
      </c>
      <c r="GG166" s="22">
        <v>0</v>
      </c>
      <c r="GH166" s="1">
        <v>12</v>
      </c>
      <c r="GI166" s="1">
        <v>4</v>
      </c>
      <c r="GJ166" s="1">
        <v>13</v>
      </c>
      <c r="GK166" s="1">
        <v>0</v>
      </c>
      <c r="GN166" s="31" t="str">
        <f t="shared" si="232"/>
        <v xml:space="preserve"> 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32" t="str">
        <f t="shared" si="233"/>
        <v xml:space="preserve"> </v>
      </c>
      <c r="GW166" s="9">
        <f t="shared" si="234"/>
        <v>2</v>
      </c>
      <c r="GX166" s="10">
        <v>0</v>
      </c>
      <c r="GY166" s="10">
        <v>0.30000000000000004</v>
      </c>
      <c r="GZ166" s="10">
        <v>0.30000000000000004</v>
      </c>
      <c r="HA166" s="29">
        <f t="shared" si="235"/>
        <v>1.0344827586206898E-2</v>
      </c>
      <c r="HB166" s="29">
        <f t="shared" si="236"/>
        <v>5.0401344035845667E-2</v>
      </c>
      <c r="HC166">
        <v>8.1999999999999993</v>
      </c>
      <c r="HD166">
        <v>6.7</v>
      </c>
      <c r="HE166">
        <v>-3.7</v>
      </c>
      <c r="HF166">
        <v>-1</v>
      </c>
      <c r="HG166">
        <v>0.4</v>
      </c>
      <c r="HH166">
        <v>0</v>
      </c>
      <c r="HI166">
        <v>-0.60000000000000009</v>
      </c>
      <c r="HJ166" s="11">
        <f t="shared" si="237"/>
        <v>-2.0689655172413796E-2</v>
      </c>
      <c r="HK166" s="11">
        <f t="shared" si="238"/>
        <v>-0.10080268807169133</v>
      </c>
      <c r="HL166">
        <v>99</v>
      </c>
      <c r="HM166">
        <v>0</v>
      </c>
      <c r="HN166">
        <v>0</v>
      </c>
      <c r="HQ166" s="33">
        <v>1650000</v>
      </c>
      <c r="HR166" s="33">
        <v>0</v>
      </c>
      <c r="HS166" s="30">
        <f t="shared" si="239"/>
        <v>-2.6195121951219513</v>
      </c>
    </row>
    <row r="167" spans="1:227" x14ac:dyDescent="0.2">
      <c r="A167" s="1">
        <v>24</v>
      </c>
      <c r="B167" s="2" t="s">
        <v>1078</v>
      </c>
      <c r="C167" s="2" t="s">
        <v>1079</v>
      </c>
      <c r="E167" s="2" t="s">
        <v>1080</v>
      </c>
      <c r="F167" s="2">
        <v>71</v>
      </c>
      <c r="G167" s="2">
        <v>185</v>
      </c>
      <c r="H167" s="2" t="s">
        <v>249</v>
      </c>
      <c r="I167" s="2" t="s">
        <v>258</v>
      </c>
      <c r="J167" s="3">
        <v>24</v>
      </c>
      <c r="K167" s="5" t="s">
        <v>1081</v>
      </c>
      <c r="L167" s="5" t="s">
        <v>1082</v>
      </c>
      <c r="M167" s="5" t="s">
        <v>1083</v>
      </c>
      <c r="N167" s="5" t="s">
        <v>278</v>
      </c>
      <c r="O167" s="2" t="s">
        <v>278</v>
      </c>
      <c r="P167" s="2" t="s">
        <v>376</v>
      </c>
      <c r="Q167" s="1">
        <v>9</v>
      </c>
      <c r="R167" s="1">
        <v>1</v>
      </c>
      <c r="S167" s="1">
        <v>1</v>
      </c>
      <c r="T167" s="1">
        <v>2</v>
      </c>
      <c r="U167" s="1">
        <v>-3</v>
      </c>
      <c r="V167" s="1">
        <v>15</v>
      </c>
      <c r="W167" s="20">
        <f t="shared" si="161"/>
        <v>6.6666666666666666E-2</v>
      </c>
      <c r="X167" s="6">
        <v>106.7333333333</v>
      </c>
      <c r="Y167" s="6">
        <f t="shared" si="162"/>
        <v>11.859259259255555</v>
      </c>
      <c r="Z167" s="1">
        <v>140</v>
      </c>
      <c r="AA167" s="6">
        <f t="shared" si="163"/>
        <v>15.555555555555555</v>
      </c>
      <c r="AB167" s="8">
        <f t="shared" si="164"/>
        <v>0.76238095238071424</v>
      </c>
      <c r="AC167" s="3">
        <f t="shared" si="165"/>
        <v>9</v>
      </c>
      <c r="AD167" s="8">
        <f t="shared" si="166"/>
        <v>5.0593379138054528</v>
      </c>
      <c r="AE167" s="20">
        <f t="shared" si="167"/>
        <v>0.5</v>
      </c>
      <c r="AF167" s="20">
        <f t="shared" si="168"/>
        <v>0.5</v>
      </c>
      <c r="AG167" s="20">
        <f t="shared" si="169"/>
        <v>1</v>
      </c>
      <c r="AH167" s="3">
        <f t="shared" si="170"/>
        <v>64</v>
      </c>
      <c r="AI167" s="3">
        <f t="shared" si="171"/>
        <v>39</v>
      </c>
      <c r="AJ167" s="3">
        <f t="shared" si="172"/>
        <v>25</v>
      </c>
      <c r="AK167" s="20">
        <f t="shared" si="173"/>
        <v>0.609375</v>
      </c>
      <c r="AL167" s="6">
        <v>12.3</v>
      </c>
      <c r="AM167" s="1">
        <v>8</v>
      </c>
      <c r="AN167" s="1">
        <v>1</v>
      </c>
      <c r="AO167" s="1">
        <v>10</v>
      </c>
      <c r="AP167" s="1">
        <v>4</v>
      </c>
      <c r="AQ167" s="1">
        <v>1</v>
      </c>
      <c r="AR167" s="6">
        <f t="shared" si="174"/>
        <v>4.4971892567159584</v>
      </c>
      <c r="AS167" s="6">
        <f t="shared" si="175"/>
        <v>0.5621486570894948</v>
      </c>
      <c r="AT167" s="6">
        <f t="shared" si="176"/>
        <v>5.6214865708949473</v>
      </c>
      <c r="AU167" s="6">
        <f t="shared" si="177"/>
        <v>2.2485946283579792</v>
      </c>
      <c r="AV167" s="6">
        <f t="shared" si="178"/>
        <v>0.5621486570894948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7">
        <f>(EA167+FH167+GG167)-(DZ167+FG167+GF167)-((BD167/60)*(0.11)+(EF167/60)*(-0.14)+(FI167/60)*(0.13))</f>
        <v>0.88821111111103335</v>
      </c>
      <c r="BD167" s="6">
        <v>86.6</v>
      </c>
      <c r="BE167" s="6">
        <f t="shared" si="179"/>
        <v>9.6222222222222218</v>
      </c>
      <c r="BF167" s="5">
        <v>9.57</v>
      </c>
      <c r="BG167" s="5">
        <v>38.729999999999997</v>
      </c>
      <c r="BH167" s="21">
        <f t="shared" si="180"/>
        <v>0.19813664596273295</v>
      </c>
      <c r="BI167" s="1">
        <v>1</v>
      </c>
      <c r="BJ167" s="22">
        <v>0</v>
      </c>
      <c r="BK167" s="22">
        <v>0</v>
      </c>
      <c r="BL167" s="1">
        <v>0</v>
      </c>
      <c r="BM167" s="1">
        <f t="shared" si="181"/>
        <v>1</v>
      </c>
      <c r="BN167" s="8">
        <f t="shared" si="182"/>
        <v>0.69284064665127021</v>
      </c>
      <c r="BO167" s="3">
        <f t="shared" si="183"/>
        <v>0</v>
      </c>
      <c r="BP167" s="20">
        <f t="shared" si="184"/>
        <v>0</v>
      </c>
      <c r="BQ167" s="20">
        <f t="shared" si="185"/>
        <v>0</v>
      </c>
      <c r="BR167" s="20">
        <f t="shared" si="186"/>
        <v>0</v>
      </c>
      <c r="BS167" s="3">
        <f t="shared" si="187"/>
        <v>48</v>
      </c>
      <c r="BT167" s="1">
        <v>28</v>
      </c>
      <c r="BU167" s="1">
        <v>20</v>
      </c>
      <c r="BV167" s="20">
        <f t="shared" si="188"/>
        <v>0.58333333333333337</v>
      </c>
      <c r="BW167" s="5">
        <v>24</v>
      </c>
      <c r="BX167" s="5">
        <v>11</v>
      </c>
      <c r="BY167" s="21">
        <f t="shared" si="189"/>
        <v>0.546875</v>
      </c>
      <c r="BZ167" s="5">
        <v>5</v>
      </c>
      <c r="CA167" s="5">
        <v>7</v>
      </c>
      <c r="CB167" s="23">
        <f t="shared" si="190"/>
        <v>0.1875</v>
      </c>
      <c r="CC167" s="5">
        <v>9</v>
      </c>
      <c r="CD167" s="5">
        <v>8</v>
      </c>
      <c r="CE167" s="23">
        <f t="shared" si="191"/>
        <v>0.265625</v>
      </c>
      <c r="CF167" s="23">
        <f t="shared" si="192"/>
        <v>0.74468085106382975</v>
      </c>
      <c r="CG167" s="24">
        <v>13</v>
      </c>
      <c r="CH167" s="5">
        <v>35</v>
      </c>
      <c r="CI167" s="5">
        <v>25</v>
      </c>
      <c r="CJ167" s="5">
        <v>22</v>
      </c>
      <c r="CK167">
        <v>15.03996311</v>
      </c>
      <c r="CL167" s="5">
        <v>-1.2730000000000001</v>
      </c>
      <c r="CM167" s="5">
        <v>14</v>
      </c>
      <c r="CN167" s="5">
        <v>-2.8639999999999999</v>
      </c>
      <c r="CO167" s="5">
        <v>0.48299999999999998</v>
      </c>
      <c r="CP167" s="5">
        <v>7.91</v>
      </c>
      <c r="CQ167" s="21">
        <f t="shared" si="193"/>
        <v>0</v>
      </c>
      <c r="CR167" s="25">
        <f t="shared" si="194"/>
        <v>0.89583333333333337</v>
      </c>
      <c r="CS167" s="22">
        <f t="shared" si="195"/>
        <v>895.83333333333337</v>
      </c>
      <c r="CT167" s="21">
        <f t="shared" si="196"/>
        <v>-0.10416666666666663</v>
      </c>
      <c r="CU167" s="26">
        <f t="shared" si="197"/>
        <v>0</v>
      </c>
      <c r="CV167" s="27">
        <f t="shared" si="198"/>
        <v>3.4831069313827938</v>
      </c>
      <c r="CW167" s="27">
        <f t="shared" si="199"/>
        <v>32.741205154998262</v>
      </c>
      <c r="CX167" s="27">
        <f t="shared" si="200"/>
        <v>33.437826541274816</v>
      </c>
      <c r="CY167" s="27">
        <f t="shared" si="201"/>
        <v>66.875653082549633</v>
      </c>
      <c r="CZ167" s="27">
        <f t="shared" si="202"/>
        <v>56.426332288401255</v>
      </c>
      <c r="DA167" s="28">
        <f t="shared" si="203"/>
        <v>10.449320794148377</v>
      </c>
      <c r="DB167" s="5">
        <v>0</v>
      </c>
      <c r="DC167" s="5">
        <v>5</v>
      </c>
      <c r="DD167" s="22">
        <v>47</v>
      </c>
      <c r="DE167" s="22">
        <v>43</v>
      </c>
      <c r="DF167" s="22">
        <v>22</v>
      </c>
      <c r="DG167" s="22">
        <v>12</v>
      </c>
      <c r="DH167" s="22">
        <v>21</v>
      </c>
      <c r="DI167" s="22">
        <v>27</v>
      </c>
      <c r="DJ167" s="29">
        <f t="shared" si="204"/>
        <v>-6.2870196313835365</v>
      </c>
      <c r="DK167" s="27">
        <f t="shared" si="205"/>
        <v>1.7213185299939755</v>
      </c>
      <c r="DL167" s="27">
        <f t="shared" si="206"/>
        <v>1.5491866769945779</v>
      </c>
      <c r="DM167" s="27">
        <f t="shared" si="207"/>
        <v>29.778810568895775</v>
      </c>
      <c r="DN167" s="27">
        <f t="shared" si="208"/>
        <v>30.811601686892161</v>
      </c>
      <c r="DO167" s="27">
        <f t="shared" si="209"/>
        <v>61.278939667785522</v>
      </c>
      <c r="DP167" s="27">
        <f t="shared" si="210"/>
        <v>51.639555899819264</v>
      </c>
      <c r="DQ167" s="30">
        <f t="shared" si="211"/>
        <v>0.80993702618211927</v>
      </c>
      <c r="DR167" s="5">
        <v>10</v>
      </c>
      <c r="DS167" s="5">
        <v>9</v>
      </c>
      <c r="DT167" s="5">
        <v>163</v>
      </c>
      <c r="DU167" s="5">
        <v>170</v>
      </c>
      <c r="DV167" s="5">
        <v>82</v>
      </c>
      <c r="DW167" s="5">
        <v>65</v>
      </c>
      <c r="DX167" s="5">
        <v>56</v>
      </c>
      <c r="DY167" s="5">
        <v>101</v>
      </c>
      <c r="DZ167" s="22">
        <v>0</v>
      </c>
      <c r="EA167" s="22">
        <v>1</v>
      </c>
      <c r="EB167" s="22">
        <f t="shared" si="212"/>
        <v>1</v>
      </c>
      <c r="EC167" s="26">
        <f t="shared" si="213"/>
        <v>0</v>
      </c>
      <c r="ED167" s="27">
        <f t="shared" si="214"/>
        <v>0.69284064665127021</v>
      </c>
      <c r="EE167" s="27">
        <f t="shared" si="215"/>
        <v>0.69284064665127021</v>
      </c>
      <c r="EF167" s="6">
        <v>20.133333333300001</v>
      </c>
      <c r="EG167" s="6">
        <f t="shared" si="216"/>
        <v>2.2370370370333337</v>
      </c>
      <c r="EH167" s="5">
        <v>2.1800000000000002</v>
      </c>
      <c r="EI167" s="5">
        <v>3.42</v>
      </c>
      <c r="EJ167" s="21">
        <f t="shared" si="217"/>
        <v>0.38928571428571435</v>
      </c>
      <c r="EK167" s="1">
        <v>0</v>
      </c>
      <c r="EL167" s="22">
        <v>1</v>
      </c>
      <c r="EM167" s="22">
        <v>0</v>
      </c>
      <c r="EN167" s="1">
        <v>1</v>
      </c>
      <c r="EO167" s="3">
        <f t="shared" si="218"/>
        <v>1</v>
      </c>
      <c r="EP167" s="6">
        <f t="shared" si="219"/>
        <v>2.9801324503360598</v>
      </c>
      <c r="EQ167" s="3">
        <f t="shared" si="220"/>
        <v>9</v>
      </c>
      <c r="ER167" s="20">
        <f t="shared" si="221"/>
        <v>0</v>
      </c>
      <c r="ES167" s="20">
        <f t="shared" si="222"/>
        <v>0.5</v>
      </c>
      <c r="ET167" s="20">
        <f t="shared" si="223"/>
        <v>0.5</v>
      </c>
      <c r="EU167" s="3">
        <f t="shared" si="224"/>
        <v>16</v>
      </c>
      <c r="EV167" s="1">
        <v>11</v>
      </c>
      <c r="EW167" s="1">
        <v>5</v>
      </c>
      <c r="EX167" s="20">
        <f t="shared" si="225"/>
        <v>0.6875</v>
      </c>
      <c r="EY167" s="5">
        <v>2</v>
      </c>
      <c r="EZ167" s="5">
        <v>0</v>
      </c>
      <c r="FA167" s="22">
        <v>16</v>
      </c>
      <c r="FB167" s="22">
        <v>2</v>
      </c>
      <c r="FC167" s="22">
        <v>7</v>
      </c>
      <c r="FD167" s="22">
        <v>0</v>
      </c>
      <c r="FE167" s="22">
        <v>2</v>
      </c>
      <c r="FF167" s="22">
        <v>10</v>
      </c>
      <c r="FG167" s="22">
        <v>0</v>
      </c>
      <c r="FH167" s="22">
        <v>0</v>
      </c>
      <c r="FI167" s="6">
        <v>0</v>
      </c>
      <c r="FJ167" s="6">
        <f t="shared" si="226"/>
        <v>0</v>
      </c>
      <c r="FK167" s="5"/>
      <c r="FL167" s="5"/>
      <c r="FM167" s="21" t="str">
        <f t="shared" si="227"/>
        <v xml:space="preserve"> </v>
      </c>
      <c r="FN167" s="1">
        <v>0</v>
      </c>
      <c r="FO167" s="22">
        <v>0</v>
      </c>
      <c r="FP167" s="22">
        <v>0</v>
      </c>
      <c r="FQ167" s="1">
        <v>0</v>
      </c>
      <c r="FR167" s="1">
        <f t="shared" si="228"/>
        <v>0</v>
      </c>
      <c r="FS167" s="3">
        <f t="shared" si="229"/>
        <v>0</v>
      </c>
      <c r="FT167" s="3" t="str">
        <f t="shared" si="230"/>
        <v xml:space="preserve"> </v>
      </c>
      <c r="FU167" s="1">
        <v>0</v>
      </c>
      <c r="FV167" s="1">
        <v>0</v>
      </c>
      <c r="FW167" s="20" t="str">
        <f t="shared" si="231"/>
        <v xml:space="preserve"> </v>
      </c>
      <c r="FX167" s="5"/>
      <c r="FY167" s="5"/>
      <c r="FZ167" s="22">
        <v>0</v>
      </c>
      <c r="GA167" s="22">
        <v>0</v>
      </c>
      <c r="GB167" s="22">
        <v>0</v>
      </c>
      <c r="GC167" s="22">
        <v>0</v>
      </c>
      <c r="GD167" s="22">
        <v>0</v>
      </c>
      <c r="GE167" s="22">
        <v>0</v>
      </c>
      <c r="GF167" s="22">
        <v>0</v>
      </c>
      <c r="GG167" s="22">
        <v>0</v>
      </c>
      <c r="GH167" s="1">
        <v>2</v>
      </c>
      <c r="GI167" s="1">
        <v>1</v>
      </c>
      <c r="GJ167" s="1">
        <v>4</v>
      </c>
      <c r="GK167" s="1">
        <v>0</v>
      </c>
      <c r="GL167" s="6"/>
      <c r="GM167" s="6"/>
      <c r="GN167" s="31" t="str">
        <f t="shared" si="232"/>
        <v xml:space="preserve"> 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32" t="str">
        <f t="shared" si="233"/>
        <v xml:space="preserve"> </v>
      </c>
      <c r="GW167" s="9">
        <f t="shared" si="234"/>
        <v>2</v>
      </c>
      <c r="GX167" s="10">
        <v>0</v>
      </c>
      <c r="GY167" s="10">
        <v>0</v>
      </c>
      <c r="GZ167" s="10">
        <v>0</v>
      </c>
      <c r="HA167" s="29">
        <f t="shared" si="235"/>
        <v>0</v>
      </c>
      <c r="HB167" s="29">
        <f t="shared" si="236"/>
        <v>0</v>
      </c>
      <c r="HC167">
        <v>2.1</v>
      </c>
      <c r="HD167">
        <v>1.7000000000000002</v>
      </c>
      <c r="HE167">
        <v>-3.3</v>
      </c>
      <c r="HF167">
        <v>-0.1</v>
      </c>
      <c r="HG167">
        <v>-0.2</v>
      </c>
      <c r="HH167">
        <v>0</v>
      </c>
      <c r="HI167">
        <v>-0.30000000000000004</v>
      </c>
      <c r="HJ167" s="11">
        <f t="shared" si="237"/>
        <v>-3.333333333333334E-2</v>
      </c>
      <c r="HK167" s="11">
        <f t="shared" si="238"/>
        <v>-0.16864459712684846</v>
      </c>
      <c r="HL167">
        <v>20</v>
      </c>
      <c r="HM167">
        <v>0</v>
      </c>
      <c r="HN167">
        <v>0</v>
      </c>
      <c r="HQ167" s="33">
        <v>161616</v>
      </c>
      <c r="HR167" s="33">
        <v>0</v>
      </c>
      <c r="HS167" s="30">
        <f t="shared" si="239"/>
        <v>-0.40642987139689579</v>
      </c>
    </row>
    <row r="168" spans="1:227" x14ac:dyDescent="0.2">
      <c r="A168" s="1">
        <v>6</v>
      </c>
      <c r="B168" s="2" t="s">
        <v>1084</v>
      </c>
      <c r="C168" s="2" t="s">
        <v>595</v>
      </c>
      <c r="D168" s="2" t="s">
        <v>257</v>
      </c>
      <c r="E168" s="2" t="s">
        <v>240</v>
      </c>
      <c r="F168" s="2">
        <v>71</v>
      </c>
      <c r="G168" s="2">
        <v>198</v>
      </c>
      <c r="H168" s="2" t="s">
        <v>231</v>
      </c>
      <c r="J168" s="3">
        <v>30</v>
      </c>
      <c r="K168" s="5" t="s">
        <v>1085</v>
      </c>
      <c r="L168" s="5" t="s">
        <v>1086</v>
      </c>
      <c r="M168" s="5" t="s">
        <v>1087</v>
      </c>
      <c r="N168" s="5" t="s">
        <v>515</v>
      </c>
      <c r="O168" s="2" t="s">
        <v>515</v>
      </c>
      <c r="P168" s="2" t="s">
        <v>271</v>
      </c>
      <c r="Q168" s="1">
        <v>44</v>
      </c>
      <c r="R168" s="1">
        <v>4</v>
      </c>
      <c r="S168" s="1">
        <v>9</v>
      </c>
      <c r="T168" s="1">
        <v>13</v>
      </c>
      <c r="U168" s="1">
        <v>1</v>
      </c>
      <c r="V168" s="1">
        <v>58</v>
      </c>
      <c r="W168" s="20">
        <f t="shared" si="161"/>
        <v>6.8965517241379309E-2</v>
      </c>
      <c r="X168" s="6">
        <v>942.13333333330002</v>
      </c>
      <c r="Y168" s="6">
        <f t="shared" si="162"/>
        <v>21.412121212120454</v>
      </c>
      <c r="Z168" s="1">
        <v>1260</v>
      </c>
      <c r="AA168" s="6">
        <f t="shared" si="163"/>
        <v>28.636363636363637</v>
      </c>
      <c r="AB168" s="8">
        <f t="shared" si="164"/>
        <v>0.74772486772484126</v>
      </c>
      <c r="AC168" s="3">
        <f t="shared" si="165"/>
        <v>17.75</v>
      </c>
      <c r="AD168" s="8">
        <f t="shared" si="166"/>
        <v>1.1304132465327317</v>
      </c>
      <c r="AE168" s="20">
        <f t="shared" si="167"/>
        <v>0.1</v>
      </c>
      <c r="AF168" s="20">
        <f t="shared" si="168"/>
        <v>0.22500000000000001</v>
      </c>
      <c r="AG168" s="20">
        <f t="shared" si="169"/>
        <v>0.32500000000000001</v>
      </c>
      <c r="AH168" s="3" t="e">
        <f t="shared" si="170"/>
        <v>#VALUE!</v>
      </c>
      <c r="AI168" s="3" t="str">
        <f t="shared" si="171"/>
        <v xml:space="preserve"> </v>
      </c>
      <c r="AJ168" s="3" t="str">
        <f t="shared" si="172"/>
        <v xml:space="preserve"> </v>
      </c>
      <c r="AK168" s="20" t="e">
        <f t="shared" si="173"/>
        <v>#VALUE!</v>
      </c>
      <c r="AL168" s="6">
        <v>0</v>
      </c>
      <c r="AM168" s="1">
        <v>27</v>
      </c>
      <c r="AN168" s="1">
        <v>69</v>
      </c>
      <c r="AO168" s="1">
        <v>36</v>
      </c>
      <c r="AP168" s="1">
        <v>20</v>
      </c>
      <c r="AQ168" s="1">
        <v>10</v>
      </c>
      <c r="AR168" s="6">
        <f t="shared" si="174"/>
        <v>1.719501839796268</v>
      </c>
      <c r="AS168" s="6">
        <f t="shared" si="175"/>
        <v>4.3942824794793518</v>
      </c>
      <c r="AT168" s="6">
        <f t="shared" si="176"/>
        <v>2.2926691197283571</v>
      </c>
      <c r="AU168" s="6">
        <f t="shared" si="177"/>
        <v>1.2737050665157541</v>
      </c>
      <c r="AV168" s="6">
        <f t="shared" si="178"/>
        <v>0.63685253325787705</v>
      </c>
      <c r="AW168" s="1">
        <v>14</v>
      </c>
      <c r="AX168" s="1">
        <v>7</v>
      </c>
      <c r="AY168" s="1">
        <v>0</v>
      </c>
      <c r="AZ168" s="1">
        <v>0</v>
      </c>
      <c r="BA168" s="1">
        <v>0</v>
      </c>
      <c r="BB168" s="1">
        <v>0</v>
      </c>
      <c r="BC168" s="7">
        <f>(EA168+FH168+GG168)-(DZ168+FG168+GF168)-((BD168/60)*(-0.29)+(EF168/60)*0.11+(FI168/60)*(-0.33))</f>
        <v>3.9859333333334157</v>
      </c>
      <c r="BD168" s="6">
        <v>731.83333333329995</v>
      </c>
      <c r="BE168" s="6">
        <f t="shared" si="179"/>
        <v>16.632575757574998</v>
      </c>
      <c r="BF168" s="5">
        <v>16.059999999999999</v>
      </c>
      <c r="BG168" s="5">
        <v>31.36</v>
      </c>
      <c r="BH168" s="21">
        <f t="shared" si="180"/>
        <v>0.33867566427667645</v>
      </c>
      <c r="BI168" s="1">
        <v>2</v>
      </c>
      <c r="BJ168" s="22">
        <v>2</v>
      </c>
      <c r="BK168" s="22">
        <v>4</v>
      </c>
      <c r="BL168" s="1">
        <v>7</v>
      </c>
      <c r="BM168" s="1">
        <f t="shared" si="181"/>
        <v>9</v>
      </c>
      <c r="BN168" s="8">
        <f t="shared" si="182"/>
        <v>0.73787292188570885</v>
      </c>
      <c r="BO168" s="3">
        <f t="shared" si="183"/>
        <v>17.75</v>
      </c>
      <c r="BP168" s="20">
        <f t="shared" si="184"/>
        <v>6.25E-2</v>
      </c>
      <c r="BQ168" s="20">
        <f t="shared" si="185"/>
        <v>0.21875</v>
      </c>
      <c r="BR168" s="20">
        <f t="shared" si="186"/>
        <v>0.28125</v>
      </c>
      <c r="BS168" s="3" t="str">
        <f t="shared" si="187"/>
        <v xml:space="preserve"> </v>
      </c>
      <c r="BV168" s="20" t="str">
        <f t="shared" si="188"/>
        <v xml:space="preserve"> </v>
      </c>
      <c r="BW168" s="5">
        <v>106</v>
      </c>
      <c r="BX168" s="5">
        <v>126</v>
      </c>
      <c r="BY168" s="21">
        <f t="shared" si="189"/>
        <v>0.32357043235704325</v>
      </c>
      <c r="BZ168" s="5">
        <v>127</v>
      </c>
      <c r="CA168" s="5">
        <v>110</v>
      </c>
      <c r="CB168" s="23">
        <f t="shared" si="190"/>
        <v>0.33054393305439328</v>
      </c>
      <c r="CC168" s="5">
        <v>115</v>
      </c>
      <c r="CD168" s="5">
        <v>133</v>
      </c>
      <c r="CE168" s="23">
        <f t="shared" si="191"/>
        <v>0.34588563458856347</v>
      </c>
      <c r="CF168" s="23">
        <f t="shared" si="192"/>
        <v>0.49466950959488271</v>
      </c>
      <c r="CG168" s="24">
        <v>6</v>
      </c>
      <c r="CH168" s="5">
        <v>270</v>
      </c>
      <c r="CI168" s="5">
        <v>269</v>
      </c>
      <c r="CJ168" s="5">
        <v>206</v>
      </c>
      <c r="CK168">
        <v>15.73801557</v>
      </c>
      <c r="CL168" s="5">
        <v>0.754</v>
      </c>
      <c r="CM168" s="5">
        <v>3</v>
      </c>
      <c r="CN168" s="5">
        <v>0.93400000000000005</v>
      </c>
      <c r="CO168" s="5">
        <v>0.89200000000000002</v>
      </c>
      <c r="CP168" s="5">
        <v>-2.1390000000000002</v>
      </c>
      <c r="CQ168" s="21">
        <f t="shared" si="193"/>
        <v>0.11267605633802817</v>
      </c>
      <c r="CR168" s="25">
        <f t="shared" si="194"/>
        <v>0.91807909604519777</v>
      </c>
      <c r="CS168" s="22">
        <f t="shared" si="195"/>
        <v>929.3467016790006</v>
      </c>
      <c r="CT168" s="21">
        <f t="shared" si="196"/>
        <v>3.0755152383225945E-2</v>
      </c>
      <c r="CU168" s="26">
        <f t="shared" si="197"/>
        <v>2.7170836635344728</v>
      </c>
      <c r="CV168" s="27">
        <f t="shared" si="198"/>
        <v>2.4623570700781165</v>
      </c>
      <c r="CW168" s="27">
        <f t="shared" si="199"/>
        <v>24.114117513868447</v>
      </c>
      <c r="CX168" s="27">
        <f t="shared" si="200"/>
        <v>30.057738027850107</v>
      </c>
      <c r="CY168" s="27">
        <f t="shared" si="201"/>
        <v>52.813313709951323</v>
      </c>
      <c r="CZ168" s="27">
        <f t="shared" si="202"/>
        <v>59.436205139816593</v>
      </c>
      <c r="DA168" s="28">
        <f t="shared" si="203"/>
        <v>-6.6228914298652697</v>
      </c>
      <c r="DB168" s="5">
        <v>32</v>
      </c>
      <c r="DC168" s="5">
        <v>29</v>
      </c>
      <c r="DD168" s="22">
        <v>252</v>
      </c>
      <c r="DE168" s="22">
        <v>325</v>
      </c>
      <c r="DF168" s="22">
        <v>145</v>
      </c>
      <c r="DG168" s="22">
        <v>155</v>
      </c>
      <c r="DH168" s="22">
        <v>191</v>
      </c>
      <c r="DI168" s="22">
        <v>193</v>
      </c>
      <c r="DJ168" s="29">
        <f t="shared" si="204"/>
        <v>-3.5119596601424554</v>
      </c>
      <c r="DK168" s="27">
        <f t="shared" si="205"/>
        <v>2.4785482374768089</v>
      </c>
      <c r="DL168" s="27">
        <f t="shared" si="206"/>
        <v>2.739448051948052</v>
      </c>
      <c r="DM168" s="27">
        <f t="shared" si="207"/>
        <v>27.090097402597404</v>
      </c>
      <c r="DN168" s="27">
        <f t="shared" si="208"/>
        <v>30.04696196660483</v>
      </c>
      <c r="DO168" s="27">
        <f t="shared" si="209"/>
        <v>54.180194805194809</v>
      </c>
      <c r="DP168" s="27">
        <f t="shared" si="210"/>
        <v>54.962894248608535</v>
      </c>
      <c r="DQ168" s="30">
        <f t="shared" si="211"/>
        <v>-5.8401919864515435</v>
      </c>
      <c r="DR168" s="5">
        <v>57</v>
      </c>
      <c r="DS168" s="5">
        <v>63</v>
      </c>
      <c r="DT168" s="5">
        <v>566</v>
      </c>
      <c r="DU168" s="5">
        <v>628</v>
      </c>
      <c r="DV168" s="5">
        <v>271</v>
      </c>
      <c r="DW168" s="5">
        <v>276</v>
      </c>
      <c r="DX168" s="5">
        <v>297</v>
      </c>
      <c r="DY168" s="5">
        <v>352</v>
      </c>
      <c r="DZ168" s="22">
        <v>4</v>
      </c>
      <c r="EA168" s="22">
        <v>4</v>
      </c>
      <c r="EB168" s="22">
        <f t="shared" si="212"/>
        <v>0</v>
      </c>
      <c r="EC168" s="26">
        <f t="shared" si="213"/>
        <v>0.32794352083809286</v>
      </c>
      <c r="ED168" s="27">
        <f t="shared" si="214"/>
        <v>0.32794352083809286</v>
      </c>
      <c r="EE168" s="27">
        <f t="shared" si="215"/>
        <v>0</v>
      </c>
      <c r="EF168" s="6">
        <v>96.533333333300007</v>
      </c>
      <c r="EG168" s="6">
        <f t="shared" si="216"/>
        <v>2.1939393939386367</v>
      </c>
      <c r="EH168" s="5">
        <v>2.13</v>
      </c>
      <c r="EI168" s="5">
        <v>3.54</v>
      </c>
      <c r="EJ168" s="21">
        <f t="shared" si="217"/>
        <v>0.37566137566137564</v>
      </c>
      <c r="EK168" s="1">
        <v>2</v>
      </c>
      <c r="EL168" s="22">
        <v>0</v>
      </c>
      <c r="EM168" s="22">
        <v>1</v>
      </c>
      <c r="EN168" s="1">
        <v>1</v>
      </c>
      <c r="EO168" s="3">
        <f t="shared" si="218"/>
        <v>3</v>
      </c>
      <c r="EP168" s="6">
        <f t="shared" si="219"/>
        <v>1.8646408839785442</v>
      </c>
      <c r="EQ168" s="3">
        <f t="shared" si="220"/>
        <v>0</v>
      </c>
      <c r="ER168" s="20">
        <f t="shared" si="221"/>
        <v>0.2857142857142857</v>
      </c>
      <c r="ES168" s="20">
        <f t="shared" si="222"/>
        <v>0.14285714285714285</v>
      </c>
      <c r="ET168" s="20">
        <f t="shared" si="223"/>
        <v>0.42857142857142855</v>
      </c>
      <c r="EU168" s="3" t="str">
        <f t="shared" si="224"/>
        <v xml:space="preserve"> </v>
      </c>
      <c r="EX168" s="20" t="str">
        <f t="shared" si="225"/>
        <v xml:space="preserve"> </v>
      </c>
      <c r="EY168" s="5">
        <v>7</v>
      </c>
      <c r="EZ168" s="5">
        <v>2</v>
      </c>
      <c r="FA168" s="22">
        <v>61</v>
      </c>
      <c r="FB168" s="22">
        <v>16</v>
      </c>
      <c r="FC168" s="22">
        <v>25</v>
      </c>
      <c r="FD168" s="22">
        <v>6</v>
      </c>
      <c r="FE168" s="22">
        <v>2</v>
      </c>
      <c r="FF168" s="22">
        <v>35</v>
      </c>
      <c r="FG168" s="22">
        <v>1</v>
      </c>
      <c r="FH168" s="22">
        <v>1</v>
      </c>
      <c r="FI168" s="6">
        <v>113.7666666667</v>
      </c>
      <c r="FJ168" s="6">
        <f t="shared" si="226"/>
        <v>2.5856060606068181</v>
      </c>
      <c r="FK168" s="5">
        <v>2.5</v>
      </c>
      <c r="FL168" s="5">
        <v>3.11</v>
      </c>
      <c r="FM168" s="21">
        <f t="shared" si="227"/>
        <v>0.44563279857397509</v>
      </c>
      <c r="FN168" s="1">
        <v>0</v>
      </c>
      <c r="FO168" s="22">
        <v>0</v>
      </c>
      <c r="FP168" s="22">
        <v>1</v>
      </c>
      <c r="FQ168" s="1">
        <v>1</v>
      </c>
      <c r="FR168" s="1">
        <f t="shared" si="228"/>
        <v>1</v>
      </c>
      <c r="FS168" s="3">
        <f t="shared" si="229"/>
        <v>0</v>
      </c>
      <c r="FT168" s="3" t="str">
        <f t="shared" si="230"/>
        <v xml:space="preserve"> </v>
      </c>
      <c r="FW168" s="20" t="str">
        <f t="shared" si="231"/>
        <v xml:space="preserve"> </v>
      </c>
      <c r="FX168" s="5">
        <v>1</v>
      </c>
      <c r="FY168" s="5">
        <v>14</v>
      </c>
      <c r="FZ168" s="22">
        <v>15</v>
      </c>
      <c r="GA168" s="22">
        <v>85</v>
      </c>
      <c r="GB168" s="22">
        <v>7</v>
      </c>
      <c r="GC168" s="22">
        <v>49</v>
      </c>
      <c r="GD168" s="22">
        <v>44</v>
      </c>
      <c r="GE168" s="22">
        <v>2</v>
      </c>
      <c r="GF168" s="22">
        <v>0</v>
      </c>
      <c r="GG168" s="22">
        <v>0</v>
      </c>
      <c r="GH168" s="1">
        <v>42</v>
      </c>
      <c r="GI168" s="1">
        <v>7</v>
      </c>
      <c r="GJ168" s="1">
        <v>48</v>
      </c>
      <c r="GK168" s="1">
        <v>14</v>
      </c>
      <c r="GL168" s="6"/>
      <c r="GM168" s="6"/>
      <c r="GN168" s="31" t="str">
        <f t="shared" si="232"/>
        <v xml:space="preserve"> </v>
      </c>
      <c r="GP168" s="1">
        <v>1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32" t="str">
        <f t="shared" si="233"/>
        <v xml:space="preserve"> </v>
      </c>
      <c r="GW168" s="9">
        <f t="shared" si="234"/>
        <v>5</v>
      </c>
      <c r="GX168" s="10">
        <v>0.8</v>
      </c>
      <c r="GY168" s="10">
        <v>1.9</v>
      </c>
      <c r="GZ168" s="10">
        <v>2.7</v>
      </c>
      <c r="HA168" s="29">
        <f t="shared" si="235"/>
        <v>6.136363636363637E-2</v>
      </c>
      <c r="HB168" s="29">
        <f t="shared" si="236"/>
        <v>0.1719501839796268</v>
      </c>
      <c r="HC168">
        <v>18.8</v>
      </c>
      <c r="HD168">
        <v>21.9</v>
      </c>
      <c r="HE168">
        <v>2.8</v>
      </c>
      <c r="HF168">
        <v>1</v>
      </c>
      <c r="HG168">
        <v>2.2000000000000002</v>
      </c>
      <c r="HH168">
        <v>0</v>
      </c>
      <c r="HI168">
        <v>3.2</v>
      </c>
      <c r="HJ168" s="11">
        <f t="shared" si="237"/>
        <v>7.2727272727272738E-2</v>
      </c>
      <c r="HK168" s="11">
        <f t="shared" si="238"/>
        <v>0.20379281064252067</v>
      </c>
      <c r="HL168">
        <v>99</v>
      </c>
      <c r="HM168">
        <v>0</v>
      </c>
      <c r="HN168">
        <v>0</v>
      </c>
      <c r="HO168">
        <v>3</v>
      </c>
      <c r="HP168" t="s">
        <v>488</v>
      </c>
      <c r="HQ168" s="33">
        <v>3300000</v>
      </c>
      <c r="HR168" s="33">
        <v>0</v>
      </c>
      <c r="HS168" s="30">
        <f t="shared" si="239"/>
        <v>-1.7170731707317071</v>
      </c>
    </row>
    <row r="169" spans="1:227" x14ac:dyDescent="0.2">
      <c r="A169" s="1">
        <v>22</v>
      </c>
      <c r="B169" s="2" t="s">
        <v>1088</v>
      </c>
      <c r="C169" s="2" t="s">
        <v>1079</v>
      </c>
      <c r="D169" s="2" t="s">
        <v>257</v>
      </c>
      <c r="E169" s="2" t="s">
        <v>240</v>
      </c>
      <c r="F169" s="2">
        <v>73</v>
      </c>
      <c r="G169" s="2">
        <v>190</v>
      </c>
      <c r="H169" s="2" t="s">
        <v>249</v>
      </c>
      <c r="J169" s="3">
        <v>24</v>
      </c>
      <c r="K169" s="5" t="s">
        <v>1089</v>
      </c>
      <c r="L169" s="5" t="s">
        <v>1090</v>
      </c>
      <c r="M169" s="5" t="s">
        <v>1091</v>
      </c>
      <c r="N169" s="5" t="s">
        <v>510</v>
      </c>
      <c r="O169" s="2" t="s">
        <v>510</v>
      </c>
      <c r="P169" s="2" t="s">
        <v>314</v>
      </c>
      <c r="Q169" s="1">
        <v>10</v>
      </c>
      <c r="R169" s="1">
        <v>1</v>
      </c>
      <c r="S169" s="1">
        <v>2</v>
      </c>
      <c r="T169" s="1">
        <v>3</v>
      </c>
      <c r="U169" s="1">
        <v>-7</v>
      </c>
      <c r="V169" s="1">
        <v>18</v>
      </c>
      <c r="W169" s="20">
        <f t="shared" si="161"/>
        <v>5.5555555555555552E-2</v>
      </c>
      <c r="X169" s="6">
        <v>123.0166666667</v>
      </c>
      <c r="Y169" s="6">
        <f t="shared" si="162"/>
        <v>12.30166666667</v>
      </c>
      <c r="Z169" s="1">
        <v>181</v>
      </c>
      <c r="AA169" s="6">
        <f t="shared" si="163"/>
        <v>18.100000000000001</v>
      </c>
      <c r="AB169" s="8">
        <f t="shared" si="164"/>
        <v>0.67965009208121552</v>
      </c>
      <c r="AC169" s="3">
        <f t="shared" si="165"/>
        <v>23.249999999999996</v>
      </c>
      <c r="AD169" s="8">
        <f t="shared" si="166"/>
        <v>11.339926839178608</v>
      </c>
      <c r="AE169" s="20">
        <f t="shared" si="167"/>
        <v>0.25</v>
      </c>
      <c r="AF169" s="20">
        <f t="shared" si="168"/>
        <v>0.5</v>
      </c>
      <c r="AG169" s="20">
        <f t="shared" si="169"/>
        <v>0.75</v>
      </c>
      <c r="AH169" s="3">
        <f t="shared" si="170"/>
        <v>3</v>
      </c>
      <c r="AI169" s="3">
        <f t="shared" si="171"/>
        <v>1</v>
      </c>
      <c r="AJ169" s="3">
        <f t="shared" si="172"/>
        <v>2</v>
      </c>
      <c r="AK169" s="20">
        <f t="shared" si="173"/>
        <v>0.33333333333333331</v>
      </c>
      <c r="AL169" s="6">
        <v>0.4</v>
      </c>
      <c r="AM169" s="1">
        <v>14</v>
      </c>
      <c r="AN169" s="1">
        <v>4</v>
      </c>
      <c r="AO169" s="1">
        <v>11</v>
      </c>
      <c r="AP169" s="1">
        <v>0</v>
      </c>
      <c r="AQ169" s="1">
        <v>4</v>
      </c>
      <c r="AR169" s="6">
        <f t="shared" si="174"/>
        <v>6.8283430429462602</v>
      </c>
      <c r="AS169" s="6">
        <f t="shared" si="175"/>
        <v>1.9509551551275028</v>
      </c>
      <c r="AT169" s="6">
        <f t="shared" si="176"/>
        <v>5.3651266766006325</v>
      </c>
      <c r="AU169" s="6">
        <f t="shared" si="177"/>
        <v>0</v>
      </c>
      <c r="AV169" s="6">
        <f t="shared" si="178"/>
        <v>1.9509551551275028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7">
        <f>(EA169+FH169+GG169)-(DZ169+FG169+GF169)-((BD169/60)*(0.11)+(EF169/60)*(-0.14)+(FI169/60)*(0.13))</f>
        <v>1.8107888888889667</v>
      </c>
      <c r="BD169" s="6">
        <v>114.3</v>
      </c>
      <c r="BE169" s="6">
        <f t="shared" si="179"/>
        <v>11.43</v>
      </c>
      <c r="BF169" s="5">
        <v>11.37</v>
      </c>
      <c r="BG169" s="5">
        <v>34.22</v>
      </c>
      <c r="BH169" s="21">
        <f t="shared" si="180"/>
        <v>0.24939679754332092</v>
      </c>
      <c r="BI169" s="1">
        <v>1</v>
      </c>
      <c r="BJ169" s="22">
        <v>1</v>
      </c>
      <c r="BK169" s="22">
        <v>1</v>
      </c>
      <c r="BL169" s="1">
        <v>2</v>
      </c>
      <c r="BM169" s="1">
        <f t="shared" si="181"/>
        <v>3</v>
      </c>
      <c r="BN169" s="8">
        <f t="shared" si="182"/>
        <v>1.5748031496062991</v>
      </c>
      <c r="BO169" s="3">
        <f t="shared" si="183"/>
        <v>23.249999999999996</v>
      </c>
      <c r="BP169" s="20">
        <f t="shared" si="184"/>
        <v>0.25</v>
      </c>
      <c r="BQ169" s="20">
        <f t="shared" si="185"/>
        <v>0.5</v>
      </c>
      <c r="BR169" s="20">
        <f t="shared" si="186"/>
        <v>0.75</v>
      </c>
      <c r="BS169" s="3">
        <f t="shared" si="187"/>
        <v>3</v>
      </c>
      <c r="BT169" s="1">
        <v>1</v>
      </c>
      <c r="BU169" s="1">
        <v>2</v>
      </c>
      <c r="BV169" s="20">
        <f t="shared" si="188"/>
        <v>0.33333333333333331</v>
      </c>
      <c r="BW169" s="5">
        <v>28</v>
      </c>
      <c r="BX169" s="5">
        <v>22</v>
      </c>
      <c r="BY169" s="21">
        <f t="shared" si="189"/>
        <v>0.41322314049586778</v>
      </c>
      <c r="BZ169" s="5">
        <v>11</v>
      </c>
      <c r="CA169" s="5">
        <v>18</v>
      </c>
      <c r="CB169" s="23">
        <f t="shared" si="190"/>
        <v>0.23966942148760331</v>
      </c>
      <c r="CC169" s="5">
        <v>25</v>
      </c>
      <c r="CD169" s="5">
        <v>17</v>
      </c>
      <c r="CE169" s="23">
        <f t="shared" si="191"/>
        <v>0.34710743801652894</v>
      </c>
      <c r="CF169" s="23">
        <f t="shared" si="192"/>
        <v>0.63291139240506333</v>
      </c>
      <c r="CG169" s="24">
        <v>12</v>
      </c>
      <c r="CH169" s="5">
        <v>60</v>
      </c>
      <c r="CI169" s="5">
        <v>49</v>
      </c>
      <c r="CJ169" s="5">
        <v>42</v>
      </c>
      <c r="CK169">
        <v>15.59565302</v>
      </c>
      <c r="CL169" s="5">
        <v>0.16900000000000001</v>
      </c>
      <c r="CM169" s="5">
        <v>9</v>
      </c>
      <c r="CN169" s="5">
        <v>2.4E-2</v>
      </c>
      <c r="CO169" s="5">
        <v>0.79100000000000004</v>
      </c>
      <c r="CP169" s="5">
        <v>4.1630000000000003</v>
      </c>
      <c r="CQ169" s="21">
        <f t="shared" si="193"/>
        <v>4.3010752688172046E-2</v>
      </c>
      <c r="CR169" s="25">
        <f t="shared" si="194"/>
        <v>0.85333333333333339</v>
      </c>
      <c r="CS169" s="22">
        <f t="shared" si="195"/>
        <v>857.63440860215053</v>
      </c>
      <c r="CT169" s="21">
        <f t="shared" si="196"/>
        <v>-0.10365591397849457</v>
      </c>
      <c r="CU169" s="26">
        <f t="shared" si="197"/>
        <v>2.1108179419525066</v>
      </c>
      <c r="CV169" s="27">
        <f t="shared" si="198"/>
        <v>5.8047493403693933</v>
      </c>
      <c r="CW169" s="27">
        <f t="shared" si="199"/>
        <v>49.076517150395787</v>
      </c>
      <c r="CX169" s="27">
        <f t="shared" si="200"/>
        <v>39.577836411609503</v>
      </c>
      <c r="CY169" s="27">
        <f t="shared" si="201"/>
        <v>82.321899736147756</v>
      </c>
      <c r="CZ169" s="27">
        <f t="shared" si="202"/>
        <v>64.379947229551448</v>
      </c>
      <c r="DA169" s="28">
        <f t="shared" si="203"/>
        <v>17.941952506596309</v>
      </c>
      <c r="DB169" s="5">
        <v>4</v>
      </c>
      <c r="DC169" s="5">
        <v>11</v>
      </c>
      <c r="DD169" s="22">
        <v>89</v>
      </c>
      <c r="DE169" s="22">
        <v>64</v>
      </c>
      <c r="DF169" s="22">
        <v>31</v>
      </c>
      <c r="DG169" s="22">
        <v>20</v>
      </c>
      <c r="DH169" s="22">
        <v>27</v>
      </c>
      <c r="DI169" s="22">
        <v>32</v>
      </c>
      <c r="DJ169" s="29">
        <f t="shared" si="204"/>
        <v>10.523079088874788</v>
      </c>
      <c r="DK169" s="27">
        <f t="shared" si="205"/>
        <v>2.4547048509643483</v>
      </c>
      <c r="DL169" s="27">
        <f t="shared" si="206"/>
        <v>2.2793687901811808</v>
      </c>
      <c r="DM169" s="27">
        <f t="shared" si="207"/>
        <v>37.346580946814733</v>
      </c>
      <c r="DN169" s="27">
        <f t="shared" si="208"/>
        <v>31.209818819403861</v>
      </c>
      <c r="DO169" s="27">
        <f t="shared" si="209"/>
        <v>66.277030976037409</v>
      </c>
      <c r="DP169" s="27">
        <f t="shared" si="210"/>
        <v>55.932203389830512</v>
      </c>
      <c r="DQ169" s="30">
        <f t="shared" si="211"/>
        <v>7.5971249203894118</v>
      </c>
      <c r="DR169" s="5">
        <v>14</v>
      </c>
      <c r="DS169" s="5">
        <v>13</v>
      </c>
      <c r="DT169" s="5">
        <v>199</v>
      </c>
      <c r="DU169" s="5">
        <v>165</v>
      </c>
      <c r="DV169" s="5">
        <v>73</v>
      </c>
      <c r="DW169" s="5">
        <v>70</v>
      </c>
      <c r="DX169" s="5">
        <v>71</v>
      </c>
      <c r="DY169" s="5">
        <v>92</v>
      </c>
      <c r="DZ169" s="22">
        <v>0</v>
      </c>
      <c r="EA169" s="22">
        <v>2</v>
      </c>
      <c r="EB169" s="22">
        <f t="shared" si="212"/>
        <v>2</v>
      </c>
      <c r="EC169" s="26">
        <f t="shared" si="213"/>
        <v>0</v>
      </c>
      <c r="ED169" s="27">
        <f t="shared" si="214"/>
        <v>1.0498687664041995</v>
      </c>
      <c r="EE169" s="27">
        <f t="shared" si="215"/>
        <v>1.0498687664041995</v>
      </c>
      <c r="EF169" s="6">
        <v>8.7166666667000001</v>
      </c>
      <c r="EG169" s="6">
        <f t="shared" si="216"/>
        <v>0.87166666667000003</v>
      </c>
      <c r="EH169" s="5">
        <v>0.87</v>
      </c>
      <c r="EI169" s="5">
        <v>6.24</v>
      </c>
      <c r="EJ169" s="21">
        <f t="shared" si="217"/>
        <v>0.12236286919831223</v>
      </c>
      <c r="EK169" s="1">
        <v>0</v>
      </c>
      <c r="EL169" s="22">
        <v>0</v>
      </c>
      <c r="EM169" s="22">
        <v>0</v>
      </c>
      <c r="EN169" s="1">
        <v>0</v>
      </c>
      <c r="EO169" s="3">
        <f t="shared" si="218"/>
        <v>0</v>
      </c>
      <c r="EP169" s="6">
        <f t="shared" si="219"/>
        <v>0</v>
      </c>
      <c r="EQ169" s="3">
        <f t="shared" si="220"/>
        <v>0</v>
      </c>
      <c r="ER169" s="20">
        <f t="shared" si="221"/>
        <v>0</v>
      </c>
      <c r="ES169" s="20">
        <f t="shared" si="222"/>
        <v>0</v>
      </c>
      <c r="ET169" s="20">
        <f t="shared" si="223"/>
        <v>0</v>
      </c>
      <c r="EU169" s="3" t="str">
        <f t="shared" si="224"/>
        <v xml:space="preserve"> </v>
      </c>
      <c r="EV169" s="1">
        <v>0</v>
      </c>
      <c r="EW169" s="1">
        <v>0</v>
      </c>
      <c r="EX169" s="20" t="str">
        <f t="shared" si="225"/>
        <v xml:space="preserve"> </v>
      </c>
      <c r="EY169" s="5">
        <v>0</v>
      </c>
      <c r="EZ169" s="5">
        <v>0</v>
      </c>
      <c r="FA169" s="22">
        <v>7</v>
      </c>
      <c r="FB169" s="22">
        <v>2</v>
      </c>
      <c r="FC169" s="22">
        <v>3</v>
      </c>
      <c r="FD169" s="22">
        <v>1</v>
      </c>
      <c r="FE169" s="22">
        <v>0</v>
      </c>
      <c r="FF169" s="22">
        <v>0</v>
      </c>
      <c r="FG169" s="22">
        <v>0</v>
      </c>
      <c r="FH169" s="22">
        <v>0</v>
      </c>
      <c r="FI169" s="6">
        <v>0</v>
      </c>
      <c r="FJ169" s="6">
        <f t="shared" si="226"/>
        <v>0</v>
      </c>
      <c r="FK169" s="5"/>
      <c r="FL169" s="5"/>
      <c r="FM169" s="21" t="str">
        <f t="shared" si="227"/>
        <v xml:space="preserve"> </v>
      </c>
      <c r="FN169" s="1">
        <v>0</v>
      </c>
      <c r="FO169" s="22">
        <v>0</v>
      </c>
      <c r="FP169" s="22">
        <v>0</v>
      </c>
      <c r="FQ169" s="1">
        <v>0</v>
      </c>
      <c r="FR169" s="1">
        <f t="shared" si="228"/>
        <v>0</v>
      </c>
      <c r="FS169" s="3">
        <f t="shared" si="229"/>
        <v>0</v>
      </c>
      <c r="FT169" s="3" t="str">
        <f t="shared" si="230"/>
        <v xml:space="preserve"> </v>
      </c>
      <c r="FU169" s="1">
        <v>0</v>
      </c>
      <c r="FV169" s="1">
        <v>0</v>
      </c>
      <c r="FW169" s="20" t="str">
        <f t="shared" si="231"/>
        <v xml:space="preserve"> </v>
      </c>
      <c r="FX169" s="5"/>
      <c r="FY169" s="5"/>
      <c r="FZ169" s="22">
        <v>0</v>
      </c>
      <c r="GA169" s="22">
        <v>0</v>
      </c>
      <c r="GB169" s="22">
        <v>0</v>
      </c>
      <c r="GC169" s="22">
        <v>0</v>
      </c>
      <c r="GD169" s="22">
        <v>0</v>
      </c>
      <c r="GE169" s="22">
        <v>0</v>
      </c>
      <c r="GF169" s="22">
        <v>0</v>
      </c>
      <c r="GG169" s="22">
        <v>0</v>
      </c>
      <c r="GH169" s="1">
        <v>4</v>
      </c>
      <c r="GI169" s="1">
        <v>0</v>
      </c>
      <c r="GJ169" s="1">
        <v>11</v>
      </c>
      <c r="GK169" s="1">
        <v>0</v>
      </c>
      <c r="GL169" s="6"/>
      <c r="GM169" s="6"/>
      <c r="GN169" s="31" t="str">
        <f t="shared" si="232"/>
        <v xml:space="preserve"> 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32" t="str">
        <f t="shared" si="233"/>
        <v xml:space="preserve"> </v>
      </c>
      <c r="GW169" s="9">
        <f t="shared" si="234"/>
        <v>3</v>
      </c>
      <c r="GX169" s="10">
        <v>0.1</v>
      </c>
      <c r="GY169" s="10">
        <v>-0.2</v>
      </c>
      <c r="GZ169" s="10">
        <v>-0.1</v>
      </c>
      <c r="HA169" s="29">
        <f t="shared" si="235"/>
        <v>-0.01</v>
      </c>
      <c r="HB169" s="29">
        <f t="shared" si="236"/>
        <v>-4.8773878878187571E-2</v>
      </c>
      <c r="HC169">
        <v>3.4</v>
      </c>
      <c r="HD169">
        <v>3.3</v>
      </c>
      <c r="HE169">
        <v>-5.7</v>
      </c>
      <c r="HF169">
        <v>-0.30000000000000004</v>
      </c>
      <c r="HG169">
        <v>-0.4</v>
      </c>
      <c r="HH169">
        <v>0</v>
      </c>
      <c r="HI169">
        <v>-0.7</v>
      </c>
      <c r="HJ169" s="11">
        <f t="shared" si="237"/>
        <v>-6.9999999999999993E-2</v>
      </c>
      <c r="HK169" s="11">
        <f t="shared" si="238"/>
        <v>-0.34141715214731294</v>
      </c>
      <c r="HL169">
        <v>23</v>
      </c>
      <c r="HM169">
        <v>0</v>
      </c>
      <c r="HN169">
        <v>0</v>
      </c>
      <c r="HQ169" s="33">
        <v>182955</v>
      </c>
      <c r="HR169" s="33">
        <v>87500</v>
      </c>
      <c r="HS169" s="30">
        <f t="shared" si="239"/>
        <v>-0.81729569844789351</v>
      </c>
    </row>
    <row r="170" spans="1:227" x14ac:dyDescent="0.2">
      <c r="A170" s="1">
        <v>13</v>
      </c>
      <c r="B170" s="2" t="s">
        <v>1092</v>
      </c>
      <c r="C170" s="2" t="s">
        <v>1093</v>
      </c>
      <c r="E170" s="2" t="s">
        <v>323</v>
      </c>
      <c r="F170" s="2">
        <v>71</v>
      </c>
      <c r="G170" s="2">
        <v>198</v>
      </c>
      <c r="H170" s="2" t="s">
        <v>231</v>
      </c>
      <c r="J170" s="3">
        <v>35</v>
      </c>
      <c r="K170" s="5" t="s">
        <v>1094</v>
      </c>
      <c r="L170" s="5" t="s">
        <v>1095</v>
      </c>
      <c r="M170" s="5" t="s">
        <v>1096</v>
      </c>
      <c r="N170" s="5" t="s">
        <v>235</v>
      </c>
      <c r="O170" s="2" t="s">
        <v>235</v>
      </c>
      <c r="P170" s="2" t="s">
        <v>314</v>
      </c>
      <c r="Q170" s="1">
        <v>47</v>
      </c>
      <c r="R170" s="1">
        <v>15</v>
      </c>
      <c r="S170" s="1">
        <v>34</v>
      </c>
      <c r="T170" s="1">
        <v>49</v>
      </c>
      <c r="U170" s="1">
        <v>21</v>
      </c>
      <c r="V170" s="1">
        <v>107</v>
      </c>
      <c r="W170" s="20">
        <f t="shared" si="161"/>
        <v>0.14018691588785046</v>
      </c>
      <c r="X170" s="6">
        <v>948.51666666669996</v>
      </c>
      <c r="Y170" s="6">
        <f t="shared" si="162"/>
        <v>20.181205673759575</v>
      </c>
      <c r="Z170" s="1">
        <v>1191</v>
      </c>
      <c r="AA170" s="6">
        <f t="shared" si="163"/>
        <v>25.340425531914892</v>
      </c>
      <c r="AB170" s="8">
        <f t="shared" si="164"/>
        <v>0.79640358242376152</v>
      </c>
      <c r="AC170" s="3">
        <f t="shared" si="165"/>
        <v>154.26573426573427</v>
      </c>
      <c r="AD170" s="8">
        <f t="shared" si="166"/>
        <v>9.7583357058674736</v>
      </c>
      <c r="AE170" s="20">
        <f t="shared" si="167"/>
        <v>0.24193548387096775</v>
      </c>
      <c r="AF170" s="20">
        <f t="shared" si="168"/>
        <v>0.54838709677419351</v>
      </c>
      <c r="AG170" s="20">
        <f t="shared" si="169"/>
        <v>0.79032258064516125</v>
      </c>
      <c r="AH170" s="3">
        <f t="shared" si="170"/>
        <v>887</v>
      </c>
      <c r="AI170" s="3">
        <f t="shared" si="171"/>
        <v>488</v>
      </c>
      <c r="AJ170" s="3">
        <f t="shared" si="172"/>
        <v>399</v>
      </c>
      <c r="AK170" s="20">
        <f t="shared" si="173"/>
        <v>0.55016910935738439</v>
      </c>
      <c r="AL170" s="6">
        <v>33.1</v>
      </c>
      <c r="AM170" s="1">
        <v>31</v>
      </c>
      <c r="AN170" s="1">
        <v>30</v>
      </c>
      <c r="AO170" s="1">
        <v>54</v>
      </c>
      <c r="AP170" s="1">
        <v>38</v>
      </c>
      <c r="AQ170" s="1">
        <v>56</v>
      </c>
      <c r="AR170" s="6">
        <f t="shared" si="174"/>
        <v>1.9609565813286727</v>
      </c>
      <c r="AS170" s="6">
        <f t="shared" si="175"/>
        <v>1.8976999174148443</v>
      </c>
      <c r="AT170" s="6">
        <f t="shared" si="176"/>
        <v>3.41585985134672</v>
      </c>
      <c r="AU170" s="6">
        <f t="shared" si="177"/>
        <v>2.4037532287254697</v>
      </c>
      <c r="AV170" s="6">
        <f t="shared" si="178"/>
        <v>3.5423731791743762</v>
      </c>
      <c r="AW170" s="1">
        <v>14</v>
      </c>
      <c r="AX170" s="1">
        <v>7</v>
      </c>
      <c r="AY170" s="1">
        <v>0</v>
      </c>
      <c r="AZ170" s="1">
        <v>0</v>
      </c>
      <c r="BA170" s="1">
        <v>0</v>
      </c>
      <c r="BB170" s="1">
        <v>0</v>
      </c>
      <c r="BC170" s="7">
        <f>(EA170+FH170+GG170)-(DZ170+FG170+GF170)-((BD170/60)*(0.11)+(EF170/60)*(-0.14)+(FI170/60)*(0.13))</f>
        <v>3.9349777777777168</v>
      </c>
      <c r="BD170" s="6">
        <v>713.76666666669996</v>
      </c>
      <c r="BE170" s="6">
        <f t="shared" si="179"/>
        <v>15.186524822695743</v>
      </c>
      <c r="BF170" s="5">
        <v>14.51</v>
      </c>
      <c r="BG170" s="5">
        <v>32.93</v>
      </c>
      <c r="BH170" s="21">
        <f t="shared" si="180"/>
        <v>0.30586003372681281</v>
      </c>
      <c r="BI170" s="1">
        <v>7</v>
      </c>
      <c r="BJ170" s="22">
        <v>12</v>
      </c>
      <c r="BK170" s="22">
        <v>9</v>
      </c>
      <c r="BL170" s="1">
        <v>23</v>
      </c>
      <c r="BM170" s="1">
        <f t="shared" si="181"/>
        <v>30</v>
      </c>
      <c r="BN170" s="8">
        <f t="shared" si="182"/>
        <v>2.5218325316395402</v>
      </c>
      <c r="BO170" s="3">
        <f t="shared" si="183"/>
        <v>124.72727272727273</v>
      </c>
      <c r="BP170" s="20">
        <f t="shared" si="184"/>
        <v>0.21212121212121213</v>
      </c>
      <c r="BQ170" s="20">
        <f t="shared" si="185"/>
        <v>0.69696969696969702</v>
      </c>
      <c r="BR170" s="20">
        <f t="shared" si="186"/>
        <v>0.90909090909090917</v>
      </c>
      <c r="BS170" s="3">
        <f t="shared" si="187"/>
        <v>596</v>
      </c>
      <c r="BT170" s="1">
        <v>312</v>
      </c>
      <c r="BU170" s="1">
        <v>284</v>
      </c>
      <c r="BV170" s="20">
        <f t="shared" si="188"/>
        <v>0.52348993288590606</v>
      </c>
      <c r="BW170" s="5">
        <v>119</v>
      </c>
      <c r="BX170" s="5">
        <v>116</v>
      </c>
      <c r="BY170" s="21">
        <f t="shared" si="189"/>
        <v>0.36547433903576981</v>
      </c>
      <c r="BZ170" s="5">
        <v>111</v>
      </c>
      <c r="CA170" s="5">
        <v>82</v>
      </c>
      <c r="CB170" s="23">
        <f t="shared" si="190"/>
        <v>0.30015552099533438</v>
      </c>
      <c r="CC170" s="5">
        <v>104</v>
      </c>
      <c r="CD170" s="5">
        <v>111</v>
      </c>
      <c r="CE170" s="23">
        <f t="shared" si="191"/>
        <v>0.33437013996889581</v>
      </c>
      <c r="CF170" s="23">
        <f t="shared" si="192"/>
        <v>0.5490654205607477</v>
      </c>
      <c r="CG170" s="24">
        <v>6</v>
      </c>
      <c r="CH170" s="5">
        <v>250</v>
      </c>
      <c r="CI170" s="5">
        <v>236</v>
      </c>
      <c r="CJ170" s="5">
        <v>187</v>
      </c>
      <c r="CK170">
        <v>16.211299530000002</v>
      </c>
      <c r="CL170" s="5">
        <v>1.34</v>
      </c>
      <c r="CM170" s="5">
        <v>2</v>
      </c>
      <c r="CN170" s="5">
        <v>0.41200000000000003</v>
      </c>
      <c r="CO170" s="5">
        <v>1.43</v>
      </c>
      <c r="CP170" s="5">
        <v>8.4499999999999993</v>
      </c>
      <c r="CQ170" s="21">
        <f t="shared" si="193"/>
        <v>9.6209912536443148E-2</v>
      </c>
      <c r="CR170" s="25">
        <f t="shared" si="194"/>
        <v>0.94202898550724634</v>
      </c>
      <c r="CS170" s="22">
        <f t="shared" si="195"/>
        <v>951.6499767608907</v>
      </c>
      <c r="CT170" s="21">
        <f t="shared" si="196"/>
        <v>3.823889804368949E-2</v>
      </c>
      <c r="CU170" s="26">
        <f t="shared" si="197"/>
        <v>2.9033535199495577</v>
      </c>
      <c r="CV170" s="27">
        <f t="shared" si="198"/>
        <v>1.4076865551270583</v>
      </c>
      <c r="CW170" s="27">
        <f t="shared" si="199"/>
        <v>30.177280525536315</v>
      </c>
      <c r="CX170" s="27">
        <f t="shared" si="200"/>
        <v>24.282593075941758</v>
      </c>
      <c r="CY170" s="27">
        <f t="shared" si="201"/>
        <v>59.826678592899981</v>
      </c>
      <c r="CZ170" s="27">
        <f t="shared" si="202"/>
        <v>44.342126486502337</v>
      </c>
      <c r="DA170" s="28">
        <f t="shared" si="203"/>
        <v>15.484552106397643</v>
      </c>
      <c r="DB170" s="5">
        <v>33</v>
      </c>
      <c r="DC170" s="5">
        <v>16</v>
      </c>
      <c r="DD170" s="22">
        <v>310</v>
      </c>
      <c r="DE170" s="22">
        <v>260</v>
      </c>
      <c r="DF170" s="22">
        <v>148</v>
      </c>
      <c r="DG170" s="22">
        <v>103</v>
      </c>
      <c r="DH170" s="22">
        <v>125</v>
      </c>
      <c r="DI170" s="22">
        <v>189</v>
      </c>
      <c r="DJ170" s="29">
        <f t="shared" si="204"/>
        <v>6.1789820129396986</v>
      </c>
      <c r="DK170" s="27">
        <f t="shared" si="205"/>
        <v>1.7445128609364804</v>
      </c>
      <c r="DL170" s="27">
        <f t="shared" si="206"/>
        <v>1.9771145757280111</v>
      </c>
      <c r="DM170" s="27">
        <f t="shared" si="207"/>
        <v>29.656718635920168</v>
      </c>
      <c r="DN170" s="27">
        <f t="shared" si="208"/>
        <v>28.687544824288789</v>
      </c>
      <c r="DO170" s="27">
        <f t="shared" si="209"/>
        <v>53.265792687260536</v>
      </c>
      <c r="DP170" s="27">
        <f t="shared" si="210"/>
        <v>49.389097440735014</v>
      </c>
      <c r="DQ170" s="30">
        <f t="shared" si="211"/>
        <v>11.607856859872122</v>
      </c>
      <c r="DR170" s="5">
        <v>45</v>
      </c>
      <c r="DS170" s="5">
        <v>51</v>
      </c>
      <c r="DT170" s="5">
        <v>720</v>
      </c>
      <c r="DU170" s="5">
        <v>689</v>
      </c>
      <c r="DV170" s="5">
        <v>294</v>
      </c>
      <c r="DW170" s="5">
        <v>232</v>
      </c>
      <c r="DX170" s="5">
        <v>302</v>
      </c>
      <c r="DY170" s="5">
        <v>315</v>
      </c>
      <c r="DZ170" s="22">
        <v>5</v>
      </c>
      <c r="EA170" s="22">
        <v>9</v>
      </c>
      <c r="EB170" s="22">
        <f t="shared" si="212"/>
        <v>4</v>
      </c>
      <c r="EC170" s="26">
        <f t="shared" si="213"/>
        <v>0.42030542193992343</v>
      </c>
      <c r="ED170" s="27">
        <f t="shared" si="214"/>
        <v>0.75654975949186221</v>
      </c>
      <c r="EE170" s="27">
        <f t="shared" si="215"/>
        <v>0.33624433755193872</v>
      </c>
      <c r="EF170" s="6">
        <v>167.15</v>
      </c>
      <c r="EG170" s="6">
        <f t="shared" si="216"/>
        <v>3.5563829787234043</v>
      </c>
      <c r="EH170" s="5">
        <v>3.37</v>
      </c>
      <c r="EI170" s="5">
        <v>2.64</v>
      </c>
      <c r="EJ170" s="21">
        <f t="shared" si="217"/>
        <v>0.56073211314475879</v>
      </c>
      <c r="EK170" s="1">
        <v>8</v>
      </c>
      <c r="EL170" s="22">
        <v>3</v>
      </c>
      <c r="EM170" s="22">
        <v>5</v>
      </c>
      <c r="EN170" s="1">
        <v>8</v>
      </c>
      <c r="EO170" s="3">
        <f t="shared" si="218"/>
        <v>16</v>
      </c>
      <c r="EP170" s="6">
        <f t="shared" si="219"/>
        <v>5.7433443015255756</v>
      </c>
      <c r="EQ170" s="3">
        <f t="shared" si="220"/>
        <v>17.538461538461537</v>
      </c>
      <c r="ER170" s="20">
        <f t="shared" si="221"/>
        <v>0.30769230769230771</v>
      </c>
      <c r="ES170" s="20">
        <f t="shared" si="222"/>
        <v>0.30769230769230771</v>
      </c>
      <c r="ET170" s="20">
        <f t="shared" si="223"/>
        <v>0.61538461538461542</v>
      </c>
      <c r="EU170" s="3">
        <f t="shared" si="224"/>
        <v>171</v>
      </c>
      <c r="EV170" s="1">
        <v>101</v>
      </c>
      <c r="EW170" s="1">
        <v>70</v>
      </c>
      <c r="EX170" s="20">
        <f t="shared" si="225"/>
        <v>0.59064327485380119</v>
      </c>
      <c r="EY170" s="5">
        <v>26</v>
      </c>
      <c r="EZ170" s="5">
        <v>4</v>
      </c>
      <c r="FA170" s="22">
        <v>126</v>
      </c>
      <c r="FB170" s="22">
        <v>24</v>
      </c>
      <c r="FC170" s="22">
        <v>73</v>
      </c>
      <c r="FD170" s="22">
        <v>6</v>
      </c>
      <c r="FE170" s="22">
        <v>0</v>
      </c>
      <c r="FF170" s="22">
        <v>68</v>
      </c>
      <c r="FG170" s="22">
        <v>0</v>
      </c>
      <c r="FH170" s="22">
        <v>1</v>
      </c>
      <c r="FI170" s="6">
        <v>67.599999999999994</v>
      </c>
      <c r="FJ170" s="6">
        <f t="shared" si="226"/>
        <v>1.4382978723404254</v>
      </c>
      <c r="FK170" s="5">
        <v>1.29</v>
      </c>
      <c r="FL170" s="5">
        <v>4</v>
      </c>
      <c r="FM170" s="21">
        <f t="shared" si="227"/>
        <v>0.24385633270321361</v>
      </c>
      <c r="FN170" s="1">
        <v>0</v>
      </c>
      <c r="FO170" s="22">
        <v>3</v>
      </c>
      <c r="FP170" s="22">
        <v>0</v>
      </c>
      <c r="FQ170" s="1">
        <v>3</v>
      </c>
      <c r="FR170" s="1">
        <f t="shared" si="228"/>
        <v>3</v>
      </c>
      <c r="FS170" s="3">
        <f t="shared" si="229"/>
        <v>12</v>
      </c>
      <c r="FT170" s="3">
        <f t="shared" si="230"/>
        <v>120</v>
      </c>
      <c r="FU170" s="1">
        <v>75</v>
      </c>
      <c r="FV170" s="1">
        <v>45</v>
      </c>
      <c r="FW170" s="20">
        <f t="shared" si="231"/>
        <v>0.625</v>
      </c>
      <c r="FX170" s="5">
        <v>3</v>
      </c>
      <c r="FY170" s="5">
        <v>8</v>
      </c>
      <c r="FZ170" s="22">
        <v>9</v>
      </c>
      <c r="GA170" s="22">
        <v>32</v>
      </c>
      <c r="GB170" s="22">
        <v>7</v>
      </c>
      <c r="GC170" s="22">
        <v>21</v>
      </c>
      <c r="GD170" s="22">
        <v>17</v>
      </c>
      <c r="GE170" s="22">
        <v>1</v>
      </c>
      <c r="GF170" s="22">
        <v>1</v>
      </c>
      <c r="GG170" s="22">
        <v>1</v>
      </c>
      <c r="GH170" s="1">
        <v>69</v>
      </c>
      <c r="GI170" s="1">
        <v>28</v>
      </c>
      <c r="GJ170" s="1">
        <v>30</v>
      </c>
      <c r="GK170" s="1">
        <v>10</v>
      </c>
      <c r="GL170" s="1">
        <v>7</v>
      </c>
      <c r="GM170" s="1">
        <v>2</v>
      </c>
      <c r="GN170" s="31">
        <f t="shared" si="232"/>
        <v>0.2857142857142857</v>
      </c>
      <c r="GO170" s="1">
        <v>0</v>
      </c>
      <c r="GP170" s="1">
        <v>3</v>
      </c>
      <c r="GQ170" s="1">
        <v>2</v>
      </c>
      <c r="GR170" s="1">
        <v>6</v>
      </c>
      <c r="GS170" s="1">
        <v>0</v>
      </c>
      <c r="GT170" s="1">
        <v>0</v>
      </c>
      <c r="GU170" s="1">
        <v>0</v>
      </c>
      <c r="GV170" s="32" t="str">
        <f t="shared" si="233"/>
        <v xml:space="preserve"> </v>
      </c>
      <c r="GW170" s="9">
        <f t="shared" si="234"/>
        <v>8</v>
      </c>
      <c r="GX170" s="10">
        <v>4.5</v>
      </c>
      <c r="GY170" s="10">
        <v>2.1</v>
      </c>
      <c r="GZ170" s="10">
        <v>6.5</v>
      </c>
      <c r="HA170" s="29">
        <f t="shared" si="235"/>
        <v>0.13829787234042554</v>
      </c>
      <c r="HB170" s="29">
        <f t="shared" si="236"/>
        <v>0.41116831543988297</v>
      </c>
      <c r="HC170">
        <v>24.9</v>
      </c>
      <c r="HD170">
        <v>21.2</v>
      </c>
      <c r="HE170">
        <v>20.5</v>
      </c>
      <c r="HF170">
        <v>8.5</v>
      </c>
      <c r="HG170">
        <v>4</v>
      </c>
      <c r="HH170">
        <v>-0.4</v>
      </c>
      <c r="HI170">
        <v>12</v>
      </c>
      <c r="HJ170" s="11">
        <f t="shared" si="237"/>
        <v>0.25531914893617019</v>
      </c>
      <c r="HK170" s="11">
        <f t="shared" si="238"/>
        <v>0.75907996696593782</v>
      </c>
      <c r="HL170">
        <v>99</v>
      </c>
      <c r="HM170">
        <v>0</v>
      </c>
      <c r="HN170">
        <v>0</v>
      </c>
      <c r="HO170">
        <v>1</v>
      </c>
      <c r="HP170" t="s">
        <v>393</v>
      </c>
      <c r="HQ170" s="33">
        <v>6700000</v>
      </c>
      <c r="HR170" s="33">
        <v>0</v>
      </c>
      <c r="HS170" s="30">
        <f t="shared" si="239"/>
        <v>1.1121951219512187</v>
      </c>
    </row>
    <row r="171" spans="1:227" x14ac:dyDescent="0.2">
      <c r="A171" s="1">
        <v>16</v>
      </c>
      <c r="B171" s="2" t="s">
        <v>1097</v>
      </c>
      <c r="C171" s="2" t="s">
        <v>1098</v>
      </c>
      <c r="E171" s="2" t="s">
        <v>1099</v>
      </c>
      <c r="F171" s="2">
        <v>72</v>
      </c>
      <c r="G171" s="2">
        <v>213</v>
      </c>
      <c r="H171" s="2" t="s">
        <v>231</v>
      </c>
      <c r="J171" s="3">
        <v>25</v>
      </c>
      <c r="K171" s="5" t="s">
        <v>1100</v>
      </c>
      <c r="L171" s="5" t="s">
        <v>1101</v>
      </c>
      <c r="M171" s="5" t="s">
        <v>1102</v>
      </c>
      <c r="N171" s="5" t="s">
        <v>463</v>
      </c>
      <c r="O171" s="2" t="s">
        <v>1103</v>
      </c>
      <c r="P171" s="2" t="s">
        <v>438</v>
      </c>
      <c r="Q171" s="1">
        <v>25</v>
      </c>
      <c r="R171" s="1">
        <v>1</v>
      </c>
      <c r="S171" s="1">
        <v>3</v>
      </c>
      <c r="T171" s="1">
        <v>4</v>
      </c>
      <c r="U171" s="1">
        <v>-8</v>
      </c>
      <c r="V171" s="1">
        <v>36</v>
      </c>
      <c r="W171" s="20">
        <f t="shared" si="161"/>
        <v>2.7777777777777776E-2</v>
      </c>
      <c r="X171" s="6">
        <v>275.36666666669998</v>
      </c>
      <c r="Y171" s="6">
        <f t="shared" si="162"/>
        <v>11.014666666667999</v>
      </c>
      <c r="Z171" s="1">
        <v>409</v>
      </c>
      <c r="AA171" s="6">
        <f t="shared" si="163"/>
        <v>16.36</v>
      </c>
      <c r="AB171" s="8">
        <f t="shared" si="164"/>
        <v>0.67326813365941318</v>
      </c>
      <c r="AC171" s="3">
        <f t="shared" si="165"/>
        <v>0</v>
      </c>
      <c r="AD171" s="8">
        <f t="shared" si="166"/>
        <v>0</v>
      </c>
      <c r="AE171" s="20">
        <f t="shared" si="167"/>
        <v>0.16666666666666666</v>
      </c>
      <c r="AF171" s="20">
        <f t="shared" si="168"/>
        <v>0.5</v>
      </c>
      <c r="AG171" s="20">
        <f t="shared" si="169"/>
        <v>0.66666666666666663</v>
      </c>
      <c r="AH171" s="3">
        <f t="shared" si="170"/>
        <v>18</v>
      </c>
      <c r="AI171" s="3">
        <f t="shared" si="171"/>
        <v>9</v>
      </c>
      <c r="AJ171" s="3">
        <f t="shared" si="172"/>
        <v>9</v>
      </c>
      <c r="AK171" s="20">
        <f t="shared" si="173"/>
        <v>0.5</v>
      </c>
      <c r="AL171" s="6">
        <v>1.2</v>
      </c>
      <c r="AM171" s="1">
        <v>23</v>
      </c>
      <c r="AN171" s="1">
        <v>10</v>
      </c>
      <c r="AO171" s="1">
        <v>7</v>
      </c>
      <c r="AP171" s="1">
        <v>10</v>
      </c>
      <c r="AQ171" s="1">
        <v>13</v>
      </c>
      <c r="AR171" s="6">
        <f t="shared" si="174"/>
        <v>5.0114998184233128</v>
      </c>
      <c r="AS171" s="6">
        <f t="shared" si="175"/>
        <v>2.1789129645318752</v>
      </c>
      <c r="AT171" s="6">
        <f t="shared" si="176"/>
        <v>1.5252390751723128</v>
      </c>
      <c r="AU171" s="6">
        <f t="shared" si="177"/>
        <v>2.1789129645318752</v>
      </c>
      <c r="AV171" s="6">
        <f t="shared" si="178"/>
        <v>2.8325868538914381</v>
      </c>
      <c r="AW171" s="1">
        <v>9</v>
      </c>
      <c r="AX171" s="1">
        <v>2</v>
      </c>
      <c r="AY171" s="1">
        <v>1</v>
      </c>
      <c r="AZ171" s="1">
        <v>0</v>
      </c>
      <c r="BA171" s="1">
        <v>0</v>
      </c>
      <c r="BB171" s="1">
        <v>0</v>
      </c>
      <c r="BC171" s="7">
        <f>(EA171+FH171+GG171)-(DZ171+FG171+GF171)-((BD171/60)*(0.11)+(EF171/60)*(-0.14)+(FI171/60)*(0.13))</f>
        <v>1.4888722222222999</v>
      </c>
      <c r="BD171" s="6">
        <v>231.3</v>
      </c>
      <c r="BE171" s="6">
        <f t="shared" si="179"/>
        <v>9.2520000000000007</v>
      </c>
      <c r="BF171" s="5">
        <v>9.25</v>
      </c>
      <c r="BG171" s="5">
        <v>39.659999999999997</v>
      </c>
      <c r="BH171" s="21">
        <f t="shared" si="180"/>
        <v>0.18912287875690045</v>
      </c>
      <c r="BI171" s="1">
        <v>1</v>
      </c>
      <c r="BJ171" s="22">
        <v>0</v>
      </c>
      <c r="BK171" s="22">
        <v>2</v>
      </c>
      <c r="BL171" s="1">
        <v>2</v>
      </c>
      <c r="BM171" s="1">
        <f t="shared" si="181"/>
        <v>3</v>
      </c>
      <c r="BN171" s="8">
        <f t="shared" si="182"/>
        <v>0.77821011673151741</v>
      </c>
      <c r="BO171" s="3">
        <f t="shared" si="183"/>
        <v>0</v>
      </c>
      <c r="BP171" s="20">
        <f t="shared" si="184"/>
        <v>0.2</v>
      </c>
      <c r="BQ171" s="20">
        <f t="shared" si="185"/>
        <v>0.4</v>
      </c>
      <c r="BR171" s="20">
        <f t="shared" si="186"/>
        <v>0.60000000000000009</v>
      </c>
      <c r="BS171" s="3">
        <f t="shared" si="187"/>
        <v>13</v>
      </c>
      <c r="BT171" s="1">
        <v>8</v>
      </c>
      <c r="BU171" s="1">
        <v>5</v>
      </c>
      <c r="BV171" s="20">
        <f t="shared" si="188"/>
        <v>0.61538461538461542</v>
      </c>
      <c r="BW171" s="5">
        <v>31</v>
      </c>
      <c r="BX171" s="5">
        <v>40</v>
      </c>
      <c r="BY171" s="21">
        <f t="shared" si="189"/>
        <v>0.32718894009216593</v>
      </c>
      <c r="BZ171" s="5">
        <v>43</v>
      </c>
      <c r="CA171" s="5">
        <v>33</v>
      </c>
      <c r="CB171" s="23">
        <f t="shared" si="190"/>
        <v>0.35023041474654376</v>
      </c>
      <c r="CC171" s="5">
        <v>41</v>
      </c>
      <c r="CD171" s="5">
        <v>29</v>
      </c>
      <c r="CE171" s="23">
        <f t="shared" si="191"/>
        <v>0.32258064516129031</v>
      </c>
      <c r="CF171" s="23">
        <f t="shared" si="192"/>
        <v>0.48299319727891155</v>
      </c>
      <c r="CG171" s="24">
        <v>5</v>
      </c>
      <c r="CH171" s="5">
        <v>92</v>
      </c>
      <c r="CI171" s="5">
        <v>88</v>
      </c>
      <c r="CJ171" s="5">
        <v>84</v>
      </c>
      <c r="CK171">
        <v>15.299746174999999</v>
      </c>
      <c r="CL171" s="5">
        <v>0.374</v>
      </c>
      <c r="CM171" s="5">
        <v>8</v>
      </c>
      <c r="CN171" s="5">
        <v>1.9649999999999999</v>
      </c>
      <c r="CO171" s="5">
        <v>-2.226</v>
      </c>
      <c r="CP171" s="5">
        <v>6.8390000000000004</v>
      </c>
      <c r="CQ171" s="21">
        <f t="shared" si="193"/>
        <v>3.90625E-2</v>
      </c>
      <c r="CR171" s="25">
        <f t="shared" si="194"/>
        <v>0.88793103448275867</v>
      </c>
      <c r="CS171" s="22">
        <f t="shared" si="195"/>
        <v>891.83728448275872</v>
      </c>
      <c r="CT171" s="21">
        <f t="shared" si="196"/>
        <v>-7.3006465517241326E-2</v>
      </c>
      <c r="CU171" s="26">
        <f t="shared" si="197"/>
        <v>1.2972972972972974</v>
      </c>
      <c r="CV171" s="27">
        <f t="shared" si="198"/>
        <v>3.3729729729729732</v>
      </c>
      <c r="CW171" s="27">
        <f t="shared" si="199"/>
        <v>33.210810810810813</v>
      </c>
      <c r="CX171" s="27">
        <f t="shared" si="200"/>
        <v>30.097297297297295</v>
      </c>
      <c r="CY171" s="27">
        <f t="shared" si="201"/>
        <v>60.454054054054048</v>
      </c>
      <c r="CZ171" s="27">
        <f t="shared" si="202"/>
        <v>53.44864864864865</v>
      </c>
      <c r="DA171" s="28">
        <f t="shared" si="203"/>
        <v>7.0054054054053978</v>
      </c>
      <c r="DB171" s="5">
        <v>5</v>
      </c>
      <c r="DC171" s="5">
        <v>13</v>
      </c>
      <c r="DD171" s="22">
        <v>123</v>
      </c>
      <c r="DE171" s="22">
        <v>103</v>
      </c>
      <c r="DF171" s="22">
        <v>47</v>
      </c>
      <c r="DG171" s="22">
        <v>43</v>
      </c>
      <c r="DH171" s="22">
        <v>47</v>
      </c>
      <c r="DI171" s="22">
        <v>58</v>
      </c>
      <c r="DJ171" s="29">
        <f t="shared" si="204"/>
        <v>2.4495686707115194</v>
      </c>
      <c r="DK171" s="27">
        <f t="shared" si="205"/>
        <v>1.0892586989409985</v>
      </c>
      <c r="DL171" s="27">
        <f t="shared" si="206"/>
        <v>1.5733736762481092</v>
      </c>
      <c r="DM171" s="27">
        <f t="shared" si="207"/>
        <v>29.712556732223906</v>
      </c>
      <c r="DN171" s="27">
        <f t="shared" si="208"/>
        <v>34.190620272314675</v>
      </c>
      <c r="DO171" s="27">
        <f t="shared" si="209"/>
        <v>60.87745839636915</v>
      </c>
      <c r="DP171" s="27">
        <f t="shared" si="210"/>
        <v>60.393343419062035</v>
      </c>
      <c r="DQ171" s="30">
        <f t="shared" si="211"/>
        <v>6.5212904280982826</v>
      </c>
      <c r="DR171" s="5">
        <v>18</v>
      </c>
      <c r="DS171" s="5">
        <v>26</v>
      </c>
      <c r="DT171" s="5">
        <v>473</v>
      </c>
      <c r="DU171" s="5">
        <v>539</v>
      </c>
      <c r="DV171" s="5">
        <v>218</v>
      </c>
      <c r="DW171" s="5">
        <v>203</v>
      </c>
      <c r="DX171" s="5">
        <v>230</v>
      </c>
      <c r="DY171" s="5">
        <v>297</v>
      </c>
      <c r="DZ171" s="22">
        <v>1</v>
      </c>
      <c r="EA171" s="22">
        <v>3</v>
      </c>
      <c r="EB171" s="22">
        <f t="shared" si="212"/>
        <v>2</v>
      </c>
      <c r="EC171" s="26">
        <f t="shared" si="213"/>
        <v>0.25940337224383914</v>
      </c>
      <c r="ED171" s="27">
        <f t="shared" si="214"/>
        <v>0.77821011673151741</v>
      </c>
      <c r="EE171" s="27">
        <f t="shared" si="215"/>
        <v>0.51880674448767827</v>
      </c>
      <c r="EF171" s="6">
        <v>1.8666666667</v>
      </c>
      <c r="EG171" s="6">
        <f t="shared" si="216"/>
        <v>7.4666666667999995E-2</v>
      </c>
      <c r="EH171" s="5">
        <v>7.0000000000000007E-2</v>
      </c>
      <c r="EI171" s="5">
        <v>4.34</v>
      </c>
      <c r="EJ171" s="21">
        <f t="shared" si="217"/>
        <v>1.5873015873015876E-2</v>
      </c>
      <c r="EK171" s="1">
        <v>0</v>
      </c>
      <c r="EL171" s="22">
        <v>0</v>
      </c>
      <c r="EM171" s="22">
        <v>1</v>
      </c>
      <c r="EN171" s="1">
        <v>1</v>
      </c>
      <c r="EO171" s="3">
        <f t="shared" si="218"/>
        <v>1</v>
      </c>
      <c r="EP171" s="6">
        <f t="shared" si="219"/>
        <v>32.142857142283162</v>
      </c>
      <c r="EQ171" s="3">
        <f t="shared" si="220"/>
        <v>0</v>
      </c>
      <c r="ER171" s="20">
        <f t="shared" si="221"/>
        <v>0</v>
      </c>
      <c r="ES171" s="20">
        <f t="shared" si="222"/>
        <v>1</v>
      </c>
      <c r="ET171" s="20">
        <f t="shared" si="223"/>
        <v>1</v>
      </c>
      <c r="EU171" s="3" t="str">
        <f t="shared" si="224"/>
        <v xml:space="preserve"> </v>
      </c>
      <c r="EV171" s="1">
        <v>0</v>
      </c>
      <c r="EW171" s="1">
        <v>0</v>
      </c>
      <c r="EX171" s="20" t="str">
        <f t="shared" si="225"/>
        <v xml:space="preserve"> </v>
      </c>
      <c r="EY171" s="5">
        <v>1</v>
      </c>
      <c r="EZ171" s="5">
        <v>0</v>
      </c>
      <c r="FA171" s="22">
        <v>2</v>
      </c>
      <c r="FB171" s="22">
        <v>0</v>
      </c>
      <c r="FC171" s="22">
        <v>1</v>
      </c>
      <c r="FD171" s="22">
        <v>0</v>
      </c>
      <c r="FE171" s="22">
        <v>0</v>
      </c>
      <c r="FF171" s="22">
        <v>1</v>
      </c>
      <c r="FG171" s="22">
        <v>0</v>
      </c>
      <c r="FH171" s="22">
        <v>0</v>
      </c>
      <c r="FI171" s="6">
        <v>42.2</v>
      </c>
      <c r="FJ171" s="6">
        <f t="shared" si="226"/>
        <v>1.6880000000000002</v>
      </c>
      <c r="FK171" s="5">
        <v>1.58</v>
      </c>
      <c r="FL171" s="5">
        <v>3.97</v>
      </c>
      <c r="FM171" s="21">
        <f t="shared" si="227"/>
        <v>0.28468468468468466</v>
      </c>
      <c r="FN171" s="1">
        <v>0</v>
      </c>
      <c r="FO171" s="22">
        <v>0</v>
      </c>
      <c r="FP171" s="22">
        <v>0</v>
      </c>
      <c r="FQ171" s="1">
        <v>0</v>
      </c>
      <c r="FR171" s="1">
        <f t="shared" si="228"/>
        <v>0</v>
      </c>
      <c r="FS171" s="3">
        <f t="shared" si="229"/>
        <v>0</v>
      </c>
      <c r="FT171" s="3">
        <f t="shared" si="230"/>
        <v>5</v>
      </c>
      <c r="FU171" s="1">
        <v>1</v>
      </c>
      <c r="FV171" s="1">
        <v>4</v>
      </c>
      <c r="FW171" s="20">
        <f t="shared" si="231"/>
        <v>0.2</v>
      </c>
      <c r="FX171" s="5">
        <v>0</v>
      </c>
      <c r="FY171" s="5">
        <v>2</v>
      </c>
      <c r="FZ171" s="22">
        <v>7</v>
      </c>
      <c r="GA171" s="22">
        <v>29</v>
      </c>
      <c r="GB171" s="22">
        <v>1</v>
      </c>
      <c r="GC171" s="22">
        <v>11</v>
      </c>
      <c r="GD171" s="22">
        <v>15</v>
      </c>
      <c r="GE171" s="22">
        <v>1</v>
      </c>
      <c r="GF171" s="22">
        <v>0</v>
      </c>
      <c r="GG171" s="22">
        <v>0</v>
      </c>
      <c r="GH171" s="1">
        <v>6</v>
      </c>
      <c r="GI171" s="1">
        <v>1</v>
      </c>
      <c r="GJ171" s="1">
        <v>15</v>
      </c>
      <c r="GK171" s="1">
        <v>2</v>
      </c>
      <c r="GL171" s="1">
        <v>3</v>
      </c>
      <c r="GM171" s="1">
        <v>1</v>
      </c>
      <c r="GN171" s="31">
        <f t="shared" si="232"/>
        <v>0.33333333333333331</v>
      </c>
      <c r="GO171" s="1">
        <v>1</v>
      </c>
      <c r="GP171" s="1">
        <v>1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32" t="str">
        <f t="shared" si="233"/>
        <v xml:space="preserve"> </v>
      </c>
      <c r="GW171" s="9">
        <f t="shared" si="234"/>
        <v>4</v>
      </c>
      <c r="GX171" s="10">
        <v>-0.2</v>
      </c>
      <c r="GY171" s="10">
        <v>0</v>
      </c>
      <c r="GZ171" s="10">
        <v>-0.2</v>
      </c>
      <c r="HA171" s="29">
        <f t="shared" si="235"/>
        <v>-8.0000000000000002E-3</v>
      </c>
      <c r="HB171" s="29">
        <f t="shared" si="236"/>
        <v>-4.3578259290637508E-2</v>
      </c>
      <c r="HC171">
        <v>5.7</v>
      </c>
      <c r="HD171">
        <v>6.4</v>
      </c>
      <c r="HE171">
        <v>-9.1999999999999993</v>
      </c>
      <c r="HF171">
        <v>-1.1000000000000001</v>
      </c>
      <c r="HG171">
        <v>0</v>
      </c>
      <c r="HH171">
        <v>-0.1</v>
      </c>
      <c r="HI171">
        <v>-1.1000000000000001</v>
      </c>
      <c r="HJ171" s="11">
        <f t="shared" si="237"/>
        <v>-4.4000000000000004E-2</v>
      </c>
      <c r="HK171" s="11">
        <f t="shared" si="238"/>
        <v>-0.23968042609850632</v>
      </c>
      <c r="HL171">
        <v>99</v>
      </c>
      <c r="HM171">
        <v>0</v>
      </c>
      <c r="HN171">
        <v>0</v>
      </c>
      <c r="HQ171" s="33">
        <v>635000</v>
      </c>
      <c r="HR171" s="33">
        <v>0</v>
      </c>
      <c r="HS171" s="30">
        <f t="shared" si="239"/>
        <v>-1.3370731707317074</v>
      </c>
    </row>
    <row r="172" spans="1:227" x14ac:dyDescent="0.2">
      <c r="A172" s="1">
        <v>65</v>
      </c>
      <c r="B172" s="2" t="s">
        <v>1104</v>
      </c>
      <c r="C172" s="2" t="s">
        <v>637</v>
      </c>
      <c r="D172" s="2" t="s">
        <v>229</v>
      </c>
      <c r="E172" s="2" t="s">
        <v>230</v>
      </c>
      <c r="F172" s="2">
        <v>75</v>
      </c>
      <c r="G172" s="2">
        <v>190</v>
      </c>
      <c r="H172" s="2" t="s">
        <v>231</v>
      </c>
      <c r="I172" s="2" t="s">
        <v>258</v>
      </c>
      <c r="J172" s="3">
        <v>23</v>
      </c>
      <c r="K172" s="5" t="s">
        <v>1105</v>
      </c>
      <c r="L172" s="5" t="s">
        <v>1106</v>
      </c>
      <c r="M172" s="5" t="s">
        <v>751</v>
      </c>
      <c r="N172" s="5" t="s">
        <v>235</v>
      </c>
      <c r="O172" s="2" t="s">
        <v>235</v>
      </c>
      <c r="P172" s="2" t="s">
        <v>271</v>
      </c>
      <c r="Q172" s="1">
        <v>11</v>
      </c>
      <c r="R172" s="1">
        <v>0</v>
      </c>
      <c r="S172" s="1">
        <v>1</v>
      </c>
      <c r="T172" s="1">
        <v>1</v>
      </c>
      <c r="U172" s="1">
        <v>4</v>
      </c>
      <c r="V172" s="1">
        <v>15</v>
      </c>
      <c r="W172" s="20">
        <f t="shared" si="161"/>
        <v>0</v>
      </c>
      <c r="X172" s="6">
        <v>198.53333333329999</v>
      </c>
      <c r="Y172" s="6">
        <f t="shared" si="162"/>
        <v>18.048484848481817</v>
      </c>
      <c r="Z172" s="1">
        <v>279</v>
      </c>
      <c r="AA172" s="6">
        <f t="shared" si="163"/>
        <v>25.363636363636363</v>
      </c>
      <c r="AB172" s="8">
        <f t="shared" si="164"/>
        <v>0.71158900836308236</v>
      </c>
      <c r="AC172" s="3">
        <f t="shared" si="165"/>
        <v>20</v>
      </c>
      <c r="AD172" s="8">
        <f t="shared" si="166"/>
        <v>6.0443250503703903</v>
      </c>
      <c r="AE172" s="20">
        <f t="shared" si="167"/>
        <v>0</v>
      </c>
      <c r="AF172" s="20">
        <f t="shared" si="168"/>
        <v>0.16666666666666666</v>
      </c>
      <c r="AG172" s="20">
        <f t="shared" si="169"/>
        <v>0.16666666666666666</v>
      </c>
      <c r="AH172" s="3" t="e">
        <f t="shared" si="170"/>
        <v>#VALUE!</v>
      </c>
      <c r="AI172" s="3" t="str">
        <f t="shared" si="171"/>
        <v xml:space="preserve"> </v>
      </c>
      <c r="AJ172" s="3" t="str">
        <f t="shared" si="172"/>
        <v xml:space="preserve"> </v>
      </c>
      <c r="AK172" s="20" t="e">
        <f t="shared" si="173"/>
        <v>#VALUE!</v>
      </c>
      <c r="AL172" s="6">
        <v>0</v>
      </c>
      <c r="AM172" s="1">
        <v>9</v>
      </c>
      <c r="AN172" s="1">
        <v>9</v>
      </c>
      <c r="AO172" s="1">
        <v>5</v>
      </c>
      <c r="AP172" s="1">
        <v>6</v>
      </c>
      <c r="AQ172" s="1">
        <v>5</v>
      </c>
      <c r="AR172" s="6">
        <f t="shared" si="174"/>
        <v>2.7199462726666757</v>
      </c>
      <c r="AS172" s="6">
        <f t="shared" si="175"/>
        <v>2.7199462726666757</v>
      </c>
      <c r="AT172" s="6">
        <f t="shared" si="176"/>
        <v>1.5110812625925976</v>
      </c>
      <c r="AU172" s="6">
        <f t="shared" si="177"/>
        <v>1.813297515111117</v>
      </c>
      <c r="AV172" s="6">
        <f t="shared" si="178"/>
        <v>1.5110812625925976</v>
      </c>
      <c r="AW172" s="1">
        <v>2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7">
        <f>(EA172+FH172+GG172)-(DZ172+FG172+GF172)-((BD172/60)*(-0.29)+(EF172/60)*0.11+(FI172/60)*(-0.33))</f>
        <v>-7.0199999999916773E-2</v>
      </c>
      <c r="BD172" s="6">
        <v>171.88333333329999</v>
      </c>
      <c r="BE172" s="6">
        <f t="shared" si="179"/>
        <v>15.625757575754545</v>
      </c>
      <c r="BF172" s="5">
        <v>14.96</v>
      </c>
      <c r="BG172" s="5">
        <v>32.9</v>
      </c>
      <c r="BH172" s="21">
        <f t="shared" si="180"/>
        <v>0.3125783535311325</v>
      </c>
      <c r="BI172" s="1">
        <v>0</v>
      </c>
      <c r="BJ172" s="22">
        <v>1</v>
      </c>
      <c r="BK172" s="22">
        <v>0</v>
      </c>
      <c r="BL172" s="1">
        <v>1</v>
      </c>
      <c r="BM172" s="1">
        <f t="shared" si="181"/>
        <v>1</v>
      </c>
      <c r="BN172" s="8">
        <f t="shared" si="182"/>
        <v>0.34907398429173842</v>
      </c>
      <c r="BO172" s="3">
        <f t="shared" si="183"/>
        <v>20</v>
      </c>
      <c r="BP172" s="20">
        <f t="shared" si="184"/>
        <v>0</v>
      </c>
      <c r="BQ172" s="20">
        <f t="shared" si="185"/>
        <v>0.25</v>
      </c>
      <c r="BR172" s="20">
        <f t="shared" si="186"/>
        <v>0.25</v>
      </c>
      <c r="BS172" s="3" t="str">
        <f t="shared" si="187"/>
        <v xml:space="preserve"> </v>
      </c>
      <c r="BV172" s="20" t="str">
        <f t="shared" si="188"/>
        <v xml:space="preserve"> </v>
      </c>
      <c r="BW172" s="5">
        <v>24</v>
      </c>
      <c r="BX172" s="5">
        <v>23</v>
      </c>
      <c r="BY172" s="21">
        <f t="shared" si="189"/>
        <v>0.37007874015748032</v>
      </c>
      <c r="BZ172" s="5">
        <v>13</v>
      </c>
      <c r="CA172" s="5">
        <v>21</v>
      </c>
      <c r="CB172" s="23">
        <f t="shared" si="190"/>
        <v>0.26771653543307089</v>
      </c>
      <c r="CC172" s="5">
        <v>21</v>
      </c>
      <c r="CD172" s="5">
        <v>25</v>
      </c>
      <c r="CE172" s="23">
        <f t="shared" si="191"/>
        <v>0.36220472440944884</v>
      </c>
      <c r="CF172" s="23">
        <f t="shared" si="192"/>
        <v>0.58024691358024694</v>
      </c>
      <c r="CG172" s="24">
        <v>6</v>
      </c>
      <c r="CH172" s="5">
        <v>60</v>
      </c>
      <c r="CI172" s="5">
        <v>59</v>
      </c>
      <c r="CJ172" s="5">
        <v>37</v>
      </c>
      <c r="CK172">
        <v>14.915381569999999</v>
      </c>
      <c r="CL172" s="5">
        <v>-0.29899999999999999</v>
      </c>
      <c r="CM172" s="5">
        <v>5</v>
      </c>
      <c r="CN172" s="5">
        <v>0.16300000000000001</v>
      </c>
      <c r="CO172" s="5">
        <v>1.155</v>
      </c>
      <c r="CP172" s="5">
        <v>8.2040000000000006</v>
      </c>
      <c r="CQ172" s="21">
        <f t="shared" si="193"/>
        <v>0.05</v>
      </c>
      <c r="CR172" s="25">
        <f t="shared" si="194"/>
        <v>0.98717948717948723</v>
      </c>
      <c r="CS172" s="22">
        <f t="shared" si="195"/>
        <v>992.17948717948718</v>
      </c>
      <c r="CT172" s="21">
        <f t="shared" si="196"/>
        <v>3.7179487179487228E-2</v>
      </c>
      <c r="CU172" s="26">
        <f t="shared" si="197"/>
        <v>1.4584346135148274</v>
      </c>
      <c r="CV172" s="27">
        <f t="shared" si="198"/>
        <v>0.36460865337870685</v>
      </c>
      <c r="CW172" s="27">
        <f t="shared" si="199"/>
        <v>29.16869227029655</v>
      </c>
      <c r="CX172" s="27">
        <f t="shared" si="200"/>
        <v>28.439474963539134</v>
      </c>
      <c r="CY172" s="27">
        <f t="shared" si="201"/>
        <v>59.431210500729215</v>
      </c>
      <c r="CZ172" s="27">
        <f t="shared" si="202"/>
        <v>47.034516285853186</v>
      </c>
      <c r="DA172" s="28">
        <f t="shared" si="203"/>
        <v>12.396694214876028</v>
      </c>
      <c r="DB172" s="5">
        <v>4</v>
      </c>
      <c r="DC172" s="5">
        <v>1</v>
      </c>
      <c r="DD172" s="22">
        <v>76</v>
      </c>
      <c r="DE172" s="22">
        <v>77</v>
      </c>
      <c r="DF172" s="22">
        <v>46</v>
      </c>
      <c r="DG172" s="22">
        <v>23</v>
      </c>
      <c r="DH172" s="22">
        <v>28</v>
      </c>
      <c r="DI172" s="22">
        <v>37</v>
      </c>
      <c r="DJ172" s="29">
        <f t="shared" si="204"/>
        <v>2.3397682889501006</v>
      </c>
      <c r="DK172" s="27">
        <f t="shared" si="205"/>
        <v>2.3210831721470022</v>
      </c>
      <c r="DL172" s="27">
        <f t="shared" si="206"/>
        <v>1.3263332412268585</v>
      </c>
      <c r="DM172" s="27">
        <f t="shared" si="207"/>
        <v>33.821497651284886</v>
      </c>
      <c r="DN172" s="27">
        <f t="shared" si="208"/>
        <v>23.376623376623378</v>
      </c>
      <c r="DO172" s="27">
        <f t="shared" si="209"/>
        <v>62.5034539928157</v>
      </c>
      <c r="DP172" s="27">
        <f t="shared" si="210"/>
        <v>43.768996960486326</v>
      </c>
      <c r="DQ172" s="30">
        <f t="shared" si="211"/>
        <v>-6.3377628174533456</v>
      </c>
      <c r="DR172" s="5">
        <v>14</v>
      </c>
      <c r="DS172" s="5">
        <v>8</v>
      </c>
      <c r="DT172" s="5">
        <v>190</v>
      </c>
      <c r="DU172" s="5">
        <v>133</v>
      </c>
      <c r="DV172" s="5">
        <v>78</v>
      </c>
      <c r="DW172" s="5">
        <v>49</v>
      </c>
      <c r="DX172" s="5">
        <v>74</v>
      </c>
      <c r="DY172" s="5">
        <v>95</v>
      </c>
      <c r="DZ172" s="22">
        <v>1</v>
      </c>
      <c r="EA172" s="22">
        <v>0</v>
      </c>
      <c r="EB172" s="22">
        <f t="shared" si="212"/>
        <v>-1</v>
      </c>
      <c r="EC172" s="26">
        <f t="shared" si="213"/>
        <v>0.34907398429173842</v>
      </c>
      <c r="ED172" s="27">
        <f t="shared" si="214"/>
        <v>0</v>
      </c>
      <c r="EE172" s="27">
        <f t="shared" si="215"/>
        <v>-0.34907398429173842</v>
      </c>
      <c r="EF172" s="6">
        <v>6.4833333333000001</v>
      </c>
      <c r="EG172" s="6">
        <f t="shared" si="216"/>
        <v>0.58939393939090912</v>
      </c>
      <c r="EH172" s="5">
        <v>0.59</v>
      </c>
      <c r="EI172" s="5">
        <v>5.38</v>
      </c>
      <c r="EJ172" s="21">
        <f t="shared" si="217"/>
        <v>9.8827470686767172E-2</v>
      </c>
      <c r="EK172" s="1">
        <v>0</v>
      </c>
      <c r="EL172" s="22">
        <v>0</v>
      </c>
      <c r="EM172" s="22">
        <v>0</v>
      </c>
      <c r="EN172" s="1">
        <v>0</v>
      </c>
      <c r="EO172" s="3">
        <f t="shared" si="218"/>
        <v>0</v>
      </c>
      <c r="EP172" s="6">
        <f t="shared" si="219"/>
        <v>0</v>
      </c>
      <c r="EQ172" s="3">
        <f t="shared" si="220"/>
        <v>0</v>
      </c>
      <c r="ER172" s="20">
        <f t="shared" si="221"/>
        <v>0</v>
      </c>
      <c r="ES172" s="20">
        <f t="shared" si="222"/>
        <v>0</v>
      </c>
      <c r="ET172" s="20">
        <f t="shared" si="223"/>
        <v>0</v>
      </c>
      <c r="EU172" s="3" t="str">
        <f t="shared" si="224"/>
        <v xml:space="preserve"> </v>
      </c>
      <c r="EX172" s="20" t="str">
        <f t="shared" si="225"/>
        <v xml:space="preserve"> </v>
      </c>
      <c r="EY172" s="5">
        <v>1</v>
      </c>
      <c r="EZ172" s="5">
        <v>0</v>
      </c>
      <c r="FA172" s="22">
        <v>6</v>
      </c>
      <c r="FB172" s="22">
        <v>1</v>
      </c>
      <c r="FC172" s="22">
        <v>3</v>
      </c>
      <c r="FD172" s="22">
        <v>0</v>
      </c>
      <c r="FE172" s="22">
        <v>0</v>
      </c>
      <c r="FF172" s="22">
        <v>2</v>
      </c>
      <c r="FG172" s="22">
        <v>0</v>
      </c>
      <c r="FH172" s="22">
        <v>0</v>
      </c>
      <c r="FI172" s="6">
        <v>20.166666666699999</v>
      </c>
      <c r="FJ172" s="6">
        <f t="shared" si="226"/>
        <v>1.8333333333363635</v>
      </c>
      <c r="FK172" s="5">
        <v>1.82</v>
      </c>
      <c r="FL172" s="5">
        <v>3.11</v>
      </c>
      <c r="FM172" s="21">
        <f t="shared" si="227"/>
        <v>0.36916835699797163</v>
      </c>
      <c r="FN172" s="1">
        <v>0</v>
      </c>
      <c r="FO172" s="22">
        <v>0</v>
      </c>
      <c r="FP172" s="22">
        <v>0</v>
      </c>
      <c r="FQ172" s="1">
        <v>0</v>
      </c>
      <c r="FR172" s="1">
        <f t="shared" si="228"/>
        <v>0</v>
      </c>
      <c r="FS172" s="3">
        <f t="shared" si="229"/>
        <v>0</v>
      </c>
      <c r="FT172" s="3" t="str">
        <f t="shared" si="230"/>
        <v xml:space="preserve"> </v>
      </c>
      <c r="FW172" s="20" t="str">
        <f t="shared" si="231"/>
        <v xml:space="preserve"> </v>
      </c>
      <c r="FX172" s="5">
        <v>1</v>
      </c>
      <c r="FY172" s="5">
        <v>1</v>
      </c>
      <c r="FZ172" s="22">
        <v>3</v>
      </c>
      <c r="GA172" s="22">
        <v>15</v>
      </c>
      <c r="GB172" s="22">
        <v>1</v>
      </c>
      <c r="GC172" s="22">
        <v>4</v>
      </c>
      <c r="GD172" s="22">
        <v>6</v>
      </c>
      <c r="GE172" s="22">
        <v>0</v>
      </c>
      <c r="GF172" s="22">
        <v>0</v>
      </c>
      <c r="GG172" s="22">
        <v>0</v>
      </c>
      <c r="GH172" s="1">
        <v>6</v>
      </c>
      <c r="GI172" s="1">
        <v>1</v>
      </c>
      <c r="GJ172" s="1">
        <v>2</v>
      </c>
      <c r="GK172" s="1">
        <v>1</v>
      </c>
      <c r="GN172" s="31" t="str">
        <f t="shared" si="232"/>
        <v xml:space="preserve"> 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32" t="str">
        <f t="shared" si="233"/>
        <v xml:space="preserve"> </v>
      </c>
      <c r="GW172" s="9">
        <f t="shared" si="234"/>
        <v>1</v>
      </c>
      <c r="GX172" s="10">
        <v>-0.1</v>
      </c>
      <c r="GY172" s="10">
        <v>0.8</v>
      </c>
      <c r="GZ172" s="10">
        <v>0.7</v>
      </c>
      <c r="HA172" s="29">
        <f t="shared" si="235"/>
        <v>6.363636363636363E-2</v>
      </c>
      <c r="HB172" s="29">
        <f t="shared" si="236"/>
        <v>0.21155137676296365</v>
      </c>
      <c r="HC172">
        <v>1.9</v>
      </c>
      <c r="HD172">
        <v>2.2000000000000002</v>
      </c>
      <c r="HE172">
        <v>3.7</v>
      </c>
      <c r="HF172">
        <v>-0.1</v>
      </c>
      <c r="HG172">
        <v>0.9</v>
      </c>
      <c r="HH172">
        <v>0</v>
      </c>
      <c r="HI172">
        <v>0.8</v>
      </c>
      <c r="HJ172" s="11">
        <f t="shared" si="237"/>
        <v>7.2727272727272738E-2</v>
      </c>
      <c r="HK172" s="11">
        <f t="shared" si="238"/>
        <v>0.24177300201481564</v>
      </c>
      <c r="HL172">
        <v>27</v>
      </c>
      <c r="HM172">
        <v>0</v>
      </c>
      <c r="HN172">
        <v>0</v>
      </c>
      <c r="HQ172" s="33">
        <v>368182</v>
      </c>
      <c r="HR172" s="33">
        <v>0</v>
      </c>
      <c r="HS172" s="30">
        <f t="shared" si="239"/>
        <v>0.39290433702882488</v>
      </c>
    </row>
    <row r="173" spans="1:227" x14ac:dyDescent="0.2">
      <c r="A173" s="1">
        <v>4</v>
      </c>
      <c r="B173" s="2" t="s">
        <v>1107</v>
      </c>
      <c r="C173" s="2" t="s">
        <v>1108</v>
      </c>
      <c r="D173" s="2" t="s">
        <v>257</v>
      </c>
      <c r="E173" s="2" t="s">
        <v>240</v>
      </c>
      <c r="F173" s="2">
        <v>72</v>
      </c>
      <c r="G173" s="2">
        <v>195</v>
      </c>
      <c r="H173" s="2" t="s">
        <v>231</v>
      </c>
      <c r="J173" s="3">
        <v>23</v>
      </c>
      <c r="K173" s="5" t="s">
        <v>1109</v>
      </c>
      <c r="L173" s="5" t="s">
        <v>1110</v>
      </c>
      <c r="M173" s="5" t="s">
        <v>889</v>
      </c>
      <c r="N173" s="5" t="s">
        <v>358</v>
      </c>
      <c r="O173" s="2" t="s">
        <v>358</v>
      </c>
      <c r="P173" s="2" t="s">
        <v>271</v>
      </c>
      <c r="Q173" s="1">
        <v>46</v>
      </c>
      <c r="R173" s="1">
        <v>3</v>
      </c>
      <c r="S173" s="1">
        <v>18</v>
      </c>
      <c r="T173" s="1">
        <v>21</v>
      </c>
      <c r="U173" s="1">
        <v>6</v>
      </c>
      <c r="V173" s="1">
        <v>81</v>
      </c>
      <c r="W173" s="20">
        <f t="shared" si="161"/>
        <v>3.7037037037037035E-2</v>
      </c>
      <c r="X173" s="6">
        <v>1066.0333333333001</v>
      </c>
      <c r="Y173" s="6">
        <f t="shared" si="162"/>
        <v>23.174637681158696</v>
      </c>
      <c r="Z173" s="1">
        <v>1228</v>
      </c>
      <c r="AA173" s="6">
        <f t="shared" si="163"/>
        <v>26.695652173913043</v>
      </c>
      <c r="AB173" s="8">
        <f t="shared" si="164"/>
        <v>0.86810532030399035</v>
      </c>
      <c r="AC173" s="3">
        <f t="shared" si="165"/>
        <v>125.34090909090909</v>
      </c>
      <c r="AD173" s="8">
        <f t="shared" si="166"/>
        <v>7.0546148139096152</v>
      </c>
      <c r="AE173" s="20">
        <f t="shared" si="167"/>
        <v>6.3829787234042548E-2</v>
      </c>
      <c r="AF173" s="20">
        <f t="shared" si="168"/>
        <v>0.38297872340425532</v>
      </c>
      <c r="AG173" s="20">
        <f t="shared" si="169"/>
        <v>0.44680851063829785</v>
      </c>
      <c r="AH173" s="3" t="e">
        <f t="shared" si="170"/>
        <v>#VALUE!</v>
      </c>
      <c r="AI173" s="3" t="str">
        <f t="shared" si="171"/>
        <v xml:space="preserve"> </v>
      </c>
      <c r="AJ173" s="3" t="str">
        <f t="shared" si="172"/>
        <v xml:space="preserve"> </v>
      </c>
      <c r="AK173" s="20" t="e">
        <f t="shared" si="173"/>
        <v>#VALUE!</v>
      </c>
      <c r="AL173" s="6">
        <v>0</v>
      </c>
      <c r="AM173" s="1">
        <v>77</v>
      </c>
      <c r="AN173" s="1">
        <v>64</v>
      </c>
      <c r="AO173" s="1">
        <v>41</v>
      </c>
      <c r="AP173" s="1">
        <v>26</v>
      </c>
      <c r="AQ173" s="1">
        <v>10</v>
      </c>
      <c r="AR173" s="6">
        <f t="shared" si="174"/>
        <v>4.3338232075296057</v>
      </c>
      <c r="AS173" s="6">
        <f t="shared" si="175"/>
        <v>3.6021387698947374</v>
      </c>
      <c r="AT173" s="6">
        <f t="shared" si="176"/>
        <v>2.307620149463816</v>
      </c>
      <c r="AU173" s="6">
        <f t="shared" si="177"/>
        <v>1.4633688752697369</v>
      </c>
      <c r="AV173" s="6">
        <f t="shared" si="178"/>
        <v>0.56283418279605268</v>
      </c>
      <c r="AW173" s="1">
        <v>18</v>
      </c>
      <c r="AX173" s="1">
        <v>9</v>
      </c>
      <c r="AY173" s="1">
        <v>0</v>
      </c>
      <c r="AZ173" s="1">
        <v>0</v>
      </c>
      <c r="BA173" s="1">
        <v>0</v>
      </c>
      <c r="BB173" s="1">
        <v>0</v>
      </c>
      <c r="BC173" s="7">
        <f>(EA173+FH173+GG173)-(DZ173+FG173+GF173)-((BD173/60)*(-0.29)+(EF173/60)*0.11+(FI173/60)*(-0.33))</f>
        <v>4.3113277777778158</v>
      </c>
      <c r="BD173" s="6">
        <v>860.01666666669996</v>
      </c>
      <c r="BE173" s="6">
        <f t="shared" si="179"/>
        <v>18.696014492754347</v>
      </c>
      <c r="BF173" s="5">
        <v>18.100000000000001</v>
      </c>
      <c r="BG173" s="5">
        <v>31.01</v>
      </c>
      <c r="BH173" s="21">
        <f t="shared" si="180"/>
        <v>0.36856037466911018</v>
      </c>
      <c r="BI173" s="1">
        <v>2</v>
      </c>
      <c r="BJ173" s="22">
        <v>8</v>
      </c>
      <c r="BK173" s="22">
        <v>2</v>
      </c>
      <c r="BL173" s="1">
        <v>10</v>
      </c>
      <c r="BM173" s="1">
        <f t="shared" si="181"/>
        <v>12</v>
      </c>
      <c r="BN173" s="8">
        <f t="shared" si="182"/>
        <v>0.83719307765350148</v>
      </c>
      <c r="BO173" s="3">
        <f t="shared" si="183"/>
        <v>101.09090909090909</v>
      </c>
      <c r="BP173" s="20">
        <f t="shared" si="184"/>
        <v>6.0606060606060608E-2</v>
      </c>
      <c r="BQ173" s="20">
        <f t="shared" si="185"/>
        <v>0.30303030303030304</v>
      </c>
      <c r="BR173" s="20">
        <f t="shared" si="186"/>
        <v>0.36363636363636365</v>
      </c>
      <c r="BS173" s="3" t="str">
        <f t="shared" si="187"/>
        <v xml:space="preserve"> </v>
      </c>
      <c r="BV173" s="20" t="str">
        <f t="shared" si="188"/>
        <v xml:space="preserve"> </v>
      </c>
      <c r="BW173" s="5">
        <v>134</v>
      </c>
      <c r="BX173" s="5">
        <v>161</v>
      </c>
      <c r="BY173" s="21">
        <f t="shared" si="189"/>
        <v>0.396505376344086</v>
      </c>
      <c r="BZ173" s="5">
        <v>104</v>
      </c>
      <c r="CA173" s="5">
        <v>95</v>
      </c>
      <c r="CB173" s="23">
        <f t="shared" si="190"/>
        <v>0.26747311827956988</v>
      </c>
      <c r="CC173" s="5">
        <v>115</v>
      </c>
      <c r="CD173" s="5">
        <v>135</v>
      </c>
      <c r="CE173" s="23">
        <f t="shared" si="191"/>
        <v>0.33602150537634407</v>
      </c>
      <c r="CF173" s="23">
        <f t="shared" si="192"/>
        <v>0.59716599190283404</v>
      </c>
      <c r="CG173" s="24">
        <v>7</v>
      </c>
      <c r="CH173" s="5">
        <v>322</v>
      </c>
      <c r="CI173" s="5">
        <v>307</v>
      </c>
      <c r="CJ173" s="5">
        <v>229</v>
      </c>
      <c r="CK173">
        <v>15.56874938</v>
      </c>
      <c r="CL173" s="5">
        <v>5.7000000000000002E-2</v>
      </c>
      <c r="CM173" s="5">
        <v>4</v>
      </c>
      <c r="CN173" s="5">
        <v>-0.80100000000000005</v>
      </c>
      <c r="CO173" s="5">
        <v>1.6560000000000001</v>
      </c>
      <c r="CP173" s="5">
        <v>4.3159999999999998</v>
      </c>
      <c r="CQ173" s="21">
        <f t="shared" si="193"/>
        <v>7.9136690647482008E-2</v>
      </c>
      <c r="CR173" s="25">
        <f t="shared" si="194"/>
        <v>0.94075829383886256</v>
      </c>
      <c r="CS173" s="22">
        <f t="shared" si="195"/>
        <v>948.67196290361073</v>
      </c>
      <c r="CT173" s="21">
        <f t="shared" si="196"/>
        <v>1.9894984486344566E-2</v>
      </c>
      <c r="CU173" s="26">
        <f t="shared" si="197"/>
        <v>2.3780927215950034</v>
      </c>
      <c r="CV173" s="27">
        <f t="shared" si="198"/>
        <v>1.8015853951477299</v>
      </c>
      <c r="CW173" s="27">
        <f t="shared" si="199"/>
        <v>30.050444391064136</v>
      </c>
      <c r="CX173" s="27">
        <f t="shared" si="200"/>
        <v>30.410761470093682</v>
      </c>
      <c r="CY173" s="27">
        <f t="shared" si="201"/>
        <v>58.515493634398268</v>
      </c>
      <c r="CZ173" s="27">
        <f t="shared" si="202"/>
        <v>59.812635118904637</v>
      </c>
      <c r="DA173" s="28">
        <f t="shared" si="203"/>
        <v>-1.2971414845063691</v>
      </c>
      <c r="DB173" s="5">
        <v>33</v>
      </c>
      <c r="DC173" s="5">
        <v>25</v>
      </c>
      <c r="DD173" s="22">
        <v>384</v>
      </c>
      <c r="DE173" s="22">
        <v>397</v>
      </c>
      <c r="DF173" s="22">
        <v>180</v>
      </c>
      <c r="DG173" s="22">
        <v>155</v>
      </c>
      <c r="DH173" s="22">
        <v>253</v>
      </c>
      <c r="DI173" s="22">
        <v>215</v>
      </c>
      <c r="DJ173" s="29">
        <f t="shared" si="204"/>
        <v>-8.8361252901743867</v>
      </c>
      <c r="DK173" s="27">
        <f t="shared" si="205"/>
        <v>2.4396057372796993</v>
      </c>
      <c r="DL173" s="27">
        <f t="shared" si="206"/>
        <v>1.7666110511335755</v>
      </c>
      <c r="DM173" s="27">
        <f t="shared" si="207"/>
        <v>32.051371927709148</v>
      </c>
      <c r="DN173" s="27">
        <f t="shared" si="208"/>
        <v>25.069052058943118</v>
      </c>
      <c r="DO173" s="27">
        <f t="shared" si="209"/>
        <v>57.667232169145997</v>
      </c>
      <c r="DP173" s="27">
        <f t="shared" si="210"/>
        <v>51.484093490178481</v>
      </c>
      <c r="DQ173" s="30">
        <f t="shared" si="211"/>
        <v>-7.4802801634738856</v>
      </c>
      <c r="DR173" s="5">
        <v>58</v>
      </c>
      <c r="DS173" s="5">
        <v>42</v>
      </c>
      <c r="DT173" s="5">
        <v>704</v>
      </c>
      <c r="DU173" s="5">
        <v>554</v>
      </c>
      <c r="DV173" s="5">
        <v>264</v>
      </c>
      <c r="DW173" s="5">
        <v>264</v>
      </c>
      <c r="DX173" s="5">
        <v>364</v>
      </c>
      <c r="DY173" s="5">
        <v>345</v>
      </c>
      <c r="DZ173" s="22">
        <v>8</v>
      </c>
      <c r="EA173" s="22">
        <v>6</v>
      </c>
      <c r="EB173" s="22">
        <f t="shared" si="212"/>
        <v>-2</v>
      </c>
      <c r="EC173" s="26">
        <f t="shared" si="213"/>
        <v>0.55812871843566769</v>
      </c>
      <c r="ED173" s="27">
        <f t="shared" si="214"/>
        <v>0.41859653882675074</v>
      </c>
      <c r="EE173" s="27">
        <f t="shared" si="215"/>
        <v>-0.13953217960891692</v>
      </c>
      <c r="EF173" s="6">
        <v>133.4333333333</v>
      </c>
      <c r="EG173" s="6">
        <f t="shared" si="216"/>
        <v>2.9007246376804345</v>
      </c>
      <c r="EH173" s="5">
        <v>2.86</v>
      </c>
      <c r="EI173" s="5">
        <v>2.38</v>
      </c>
      <c r="EJ173" s="21">
        <f t="shared" si="217"/>
        <v>0.54580152671755722</v>
      </c>
      <c r="EK173" s="1">
        <v>0</v>
      </c>
      <c r="EL173" s="22">
        <v>3</v>
      </c>
      <c r="EM173" s="22">
        <v>5</v>
      </c>
      <c r="EN173" s="1">
        <v>8</v>
      </c>
      <c r="EO173" s="3">
        <f t="shared" si="218"/>
        <v>8</v>
      </c>
      <c r="EP173" s="6">
        <f t="shared" si="219"/>
        <v>3.5973020234832869</v>
      </c>
      <c r="EQ173" s="3">
        <f t="shared" si="220"/>
        <v>24.25</v>
      </c>
      <c r="ER173" s="20">
        <f t="shared" si="221"/>
        <v>0</v>
      </c>
      <c r="ES173" s="20">
        <f t="shared" si="222"/>
        <v>0.66666666666666663</v>
      </c>
      <c r="ET173" s="20">
        <f t="shared" si="223"/>
        <v>0.66666666666666663</v>
      </c>
      <c r="EU173" s="3" t="str">
        <f t="shared" si="224"/>
        <v xml:space="preserve"> </v>
      </c>
      <c r="EX173" s="20" t="str">
        <f t="shared" si="225"/>
        <v xml:space="preserve"> </v>
      </c>
      <c r="EY173" s="5">
        <v>12</v>
      </c>
      <c r="EZ173" s="5">
        <v>4</v>
      </c>
      <c r="FA173" s="22">
        <v>85</v>
      </c>
      <c r="FB173" s="22">
        <v>26</v>
      </c>
      <c r="FC173" s="22">
        <v>29</v>
      </c>
      <c r="FD173" s="22">
        <v>11</v>
      </c>
      <c r="FE173" s="22">
        <v>8</v>
      </c>
      <c r="FF173" s="22">
        <v>59</v>
      </c>
      <c r="FG173" s="22">
        <v>0</v>
      </c>
      <c r="FH173" s="22">
        <v>1</v>
      </c>
      <c r="FI173" s="6">
        <v>72.583333333300004</v>
      </c>
      <c r="FJ173" s="6">
        <f t="shared" si="226"/>
        <v>1.5778985507239132</v>
      </c>
      <c r="FK173" s="5">
        <v>1.54</v>
      </c>
      <c r="FL173" s="5">
        <v>3.18</v>
      </c>
      <c r="FM173" s="21">
        <f t="shared" si="227"/>
        <v>0.32627118644067793</v>
      </c>
      <c r="FN173" s="1">
        <v>1</v>
      </c>
      <c r="FO173" s="22">
        <v>0</v>
      </c>
      <c r="FP173" s="22">
        <v>0</v>
      </c>
      <c r="FQ173" s="1">
        <v>0</v>
      </c>
      <c r="FR173" s="1">
        <f t="shared" si="228"/>
        <v>1</v>
      </c>
      <c r="FS173" s="3">
        <f t="shared" si="229"/>
        <v>0</v>
      </c>
      <c r="FT173" s="3" t="str">
        <f t="shared" si="230"/>
        <v xml:space="preserve"> </v>
      </c>
      <c r="FW173" s="20" t="str">
        <f t="shared" si="231"/>
        <v xml:space="preserve"> </v>
      </c>
      <c r="FX173" s="5">
        <v>2</v>
      </c>
      <c r="FY173" s="5">
        <v>5</v>
      </c>
      <c r="FZ173" s="22">
        <v>12</v>
      </c>
      <c r="GA173" s="22">
        <v>51</v>
      </c>
      <c r="GB173" s="22">
        <v>4</v>
      </c>
      <c r="GC173" s="22">
        <v>20</v>
      </c>
      <c r="GD173" s="22">
        <v>21</v>
      </c>
      <c r="GE173" s="22">
        <v>7</v>
      </c>
      <c r="GF173" s="22">
        <v>0</v>
      </c>
      <c r="GG173" s="22">
        <v>1</v>
      </c>
      <c r="GH173" s="1">
        <v>49</v>
      </c>
      <c r="GI173" s="1">
        <v>13</v>
      </c>
      <c r="GJ173" s="1">
        <v>35</v>
      </c>
      <c r="GK173" s="1">
        <v>5</v>
      </c>
      <c r="GN173" s="31" t="str">
        <f t="shared" si="232"/>
        <v xml:space="preserve"> </v>
      </c>
      <c r="GP173" s="1">
        <v>2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32" t="str">
        <f t="shared" si="233"/>
        <v xml:space="preserve"> </v>
      </c>
      <c r="GW173" s="9">
        <f t="shared" si="234"/>
        <v>4</v>
      </c>
      <c r="GX173" s="10">
        <v>1.5</v>
      </c>
      <c r="GY173" s="10">
        <v>2.7</v>
      </c>
      <c r="GZ173" s="10">
        <v>4.2</v>
      </c>
      <c r="HA173" s="29">
        <f t="shared" si="235"/>
        <v>9.1304347826086957E-2</v>
      </c>
      <c r="HB173" s="29">
        <f t="shared" si="236"/>
        <v>0.23639035677434217</v>
      </c>
      <c r="HC173">
        <v>23</v>
      </c>
      <c r="HD173">
        <v>19.2</v>
      </c>
      <c r="HE173">
        <v>0.7</v>
      </c>
      <c r="HF173">
        <v>3</v>
      </c>
      <c r="HG173">
        <v>2.5</v>
      </c>
      <c r="HH173">
        <v>0</v>
      </c>
      <c r="HI173">
        <v>5.5</v>
      </c>
      <c r="HJ173" s="11">
        <f t="shared" si="237"/>
        <v>0.11956521739130435</v>
      </c>
      <c r="HK173" s="11">
        <f t="shared" si="238"/>
        <v>0.30955880053782897</v>
      </c>
      <c r="HL173">
        <v>99</v>
      </c>
      <c r="HM173">
        <v>0</v>
      </c>
      <c r="HN173">
        <v>0</v>
      </c>
      <c r="HO173">
        <v>2</v>
      </c>
      <c r="HP173" t="s">
        <v>336</v>
      </c>
      <c r="HQ173" s="33">
        <v>2550000</v>
      </c>
      <c r="HR173" s="33">
        <v>0</v>
      </c>
      <c r="HS173" s="30">
        <f t="shared" si="239"/>
        <v>1.9000000000000004</v>
      </c>
    </row>
    <row r="174" spans="1:227" x14ac:dyDescent="0.2">
      <c r="A174" s="1">
        <v>5</v>
      </c>
      <c r="B174" s="2" t="s">
        <v>1111</v>
      </c>
      <c r="C174" s="2" t="s">
        <v>1112</v>
      </c>
      <c r="D174" s="2" t="s">
        <v>379</v>
      </c>
      <c r="E174" s="2" t="s">
        <v>240</v>
      </c>
      <c r="F174" s="2">
        <v>73</v>
      </c>
      <c r="G174" s="2">
        <v>195</v>
      </c>
      <c r="H174" s="2" t="s">
        <v>249</v>
      </c>
      <c r="J174" s="3">
        <v>25</v>
      </c>
      <c r="K174" s="5" t="s">
        <v>1113</v>
      </c>
      <c r="L174" s="5" t="s">
        <v>1114</v>
      </c>
      <c r="M174" s="5" t="s">
        <v>261</v>
      </c>
      <c r="N174" s="5" t="s">
        <v>715</v>
      </c>
      <c r="O174" s="2" t="s">
        <v>715</v>
      </c>
      <c r="P174" s="2" t="s">
        <v>271</v>
      </c>
      <c r="Q174" s="1">
        <v>22</v>
      </c>
      <c r="R174" s="1">
        <v>1</v>
      </c>
      <c r="S174" s="1">
        <v>2</v>
      </c>
      <c r="T174" s="1">
        <v>3</v>
      </c>
      <c r="U174" s="1">
        <v>-4</v>
      </c>
      <c r="V174" s="1">
        <v>27</v>
      </c>
      <c r="W174" s="20">
        <f t="shared" si="161"/>
        <v>3.7037037037037035E-2</v>
      </c>
      <c r="X174" s="6">
        <v>409.81666666669997</v>
      </c>
      <c r="Y174" s="6">
        <f t="shared" si="162"/>
        <v>18.628030303031817</v>
      </c>
      <c r="Z174" s="1">
        <v>525</v>
      </c>
      <c r="AA174" s="6">
        <f t="shared" si="163"/>
        <v>23.863636363636363</v>
      </c>
      <c r="AB174" s="8">
        <f t="shared" si="164"/>
        <v>0.78060317460323803</v>
      </c>
      <c r="AC174" s="3">
        <f t="shared" si="165"/>
        <v>25.666666666666668</v>
      </c>
      <c r="AD174" s="8">
        <f t="shared" si="166"/>
        <v>3.7577778681521208</v>
      </c>
      <c r="AE174" s="20">
        <f t="shared" si="167"/>
        <v>0.14285714285714285</v>
      </c>
      <c r="AF174" s="20">
        <f t="shared" si="168"/>
        <v>0.2857142857142857</v>
      </c>
      <c r="AG174" s="20">
        <f t="shared" si="169"/>
        <v>0.42857142857142855</v>
      </c>
      <c r="AH174" s="3" t="e">
        <f t="shared" si="170"/>
        <v>#VALUE!</v>
      </c>
      <c r="AI174" s="3" t="str">
        <f t="shared" si="171"/>
        <v xml:space="preserve"> </v>
      </c>
      <c r="AJ174" s="3" t="str">
        <f t="shared" si="172"/>
        <v xml:space="preserve"> </v>
      </c>
      <c r="AK174" s="20" t="e">
        <f t="shared" si="173"/>
        <v>#VALUE!</v>
      </c>
      <c r="AL174" s="6">
        <v>0</v>
      </c>
      <c r="AM174" s="1">
        <v>32</v>
      </c>
      <c r="AN174" s="1">
        <v>24</v>
      </c>
      <c r="AO174" s="1">
        <v>19</v>
      </c>
      <c r="AP174" s="1">
        <v>12</v>
      </c>
      <c r="AQ174" s="1">
        <v>6</v>
      </c>
      <c r="AR174" s="6">
        <f t="shared" si="174"/>
        <v>4.6850217576961501</v>
      </c>
      <c r="AS174" s="6">
        <f t="shared" si="175"/>
        <v>3.5137663182721126</v>
      </c>
      <c r="AT174" s="6">
        <f t="shared" si="176"/>
        <v>2.7817316686320894</v>
      </c>
      <c r="AU174" s="6">
        <f t="shared" si="177"/>
        <v>1.7568831591360563</v>
      </c>
      <c r="AV174" s="6">
        <f t="shared" si="178"/>
        <v>0.87844157956802815</v>
      </c>
      <c r="AW174" s="1">
        <v>10</v>
      </c>
      <c r="AX174" s="1">
        <v>5</v>
      </c>
      <c r="AY174" s="1">
        <v>0</v>
      </c>
      <c r="AZ174" s="1">
        <v>0</v>
      </c>
      <c r="BA174" s="1">
        <v>0</v>
      </c>
      <c r="BB174" s="1">
        <v>0</v>
      </c>
      <c r="BC174" s="7">
        <f>(EA174+FH174+GG174)-(DZ174+FG174+GF174)-((BD174/60)*(-0.29)+(EF174/60)*0.11+(FI174/60)*(-0.33))</f>
        <v>-1.1922527777779</v>
      </c>
      <c r="BD174" s="6">
        <v>352.2</v>
      </c>
      <c r="BE174" s="6">
        <f t="shared" si="179"/>
        <v>16.009090909090908</v>
      </c>
      <c r="BF174" s="5">
        <v>15.38</v>
      </c>
      <c r="BG174" s="5">
        <v>33.090000000000003</v>
      </c>
      <c r="BH174" s="21">
        <f t="shared" si="180"/>
        <v>0.31730967608830202</v>
      </c>
      <c r="BI174" s="1">
        <v>1</v>
      </c>
      <c r="BJ174" s="22">
        <v>1</v>
      </c>
      <c r="BK174" s="22">
        <v>1</v>
      </c>
      <c r="BL174" s="1">
        <v>2</v>
      </c>
      <c r="BM174" s="1">
        <f t="shared" si="181"/>
        <v>3</v>
      </c>
      <c r="BN174" s="8">
        <f t="shared" si="182"/>
        <v>0.51107325383304936</v>
      </c>
      <c r="BO174" s="3">
        <f t="shared" si="183"/>
        <v>25.666666666666668</v>
      </c>
      <c r="BP174" s="20">
        <f t="shared" si="184"/>
        <v>0.16666666666666666</v>
      </c>
      <c r="BQ174" s="20">
        <f t="shared" si="185"/>
        <v>0.33333333333333331</v>
      </c>
      <c r="BR174" s="20">
        <f t="shared" si="186"/>
        <v>0.5</v>
      </c>
      <c r="BS174" s="3" t="str">
        <f t="shared" si="187"/>
        <v xml:space="preserve"> </v>
      </c>
      <c r="BV174" s="20" t="str">
        <f t="shared" si="188"/>
        <v xml:space="preserve"> </v>
      </c>
      <c r="BW174" s="5">
        <v>54</v>
      </c>
      <c r="BX174" s="5">
        <v>55</v>
      </c>
      <c r="BY174" s="21">
        <f t="shared" si="189"/>
        <v>0.33538461538461539</v>
      </c>
      <c r="BZ174" s="5">
        <v>60</v>
      </c>
      <c r="CA174" s="5">
        <v>51</v>
      </c>
      <c r="CB174" s="23">
        <f t="shared" si="190"/>
        <v>0.34153846153846151</v>
      </c>
      <c r="CC174" s="5">
        <v>51</v>
      </c>
      <c r="CD174" s="5">
        <v>54</v>
      </c>
      <c r="CE174" s="23">
        <f t="shared" si="191"/>
        <v>0.32307692307692309</v>
      </c>
      <c r="CF174" s="23">
        <f t="shared" si="192"/>
        <v>0.49545454545454548</v>
      </c>
      <c r="CG174" s="24">
        <v>4</v>
      </c>
      <c r="CH174" s="5">
        <v>130</v>
      </c>
      <c r="CI174" s="5">
        <v>128</v>
      </c>
      <c r="CJ174" s="5">
        <v>89</v>
      </c>
      <c r="CK174">
        <v>15.546624469999999</v>
      </c>
      <c r="CL174" s="5">
        <v>-0.155</v>
      </c>
      <c r="CM174" s="5">
        <v>6</v>
      </c>
      <c r="CN174" s="5">
        <v>-1.006</v>
      </c>
      <c r="CO174" s="5">
        <v>-0.69</v>
      </c>
      <c r="CP174" s="5">
        <v>2.286</v>
      </c>
      <c r="CQ174" s="21">
        <f t="shared" si="193"/>
        <v>3.896103896103896E-2</v>
      </c>
      <c r="CR174" s="25">
        <f t="shared" si="194"/>
        <v>0.94082840236686394</v>
      </c>
      <c r="CS174" s="22">
        <f t="shared" si="195"/>
        <v>944.72450626296779</v>
      </c>
      <c r="CT174" s="21">
        <f t="shared" si="196"/>
        <v>-2.0210558672097104E-2</v>
      </c>
      <c r="CU174" s="26">
        <f t="shared" si="197"/>
        <v>1.0639555503014539</v>
      </c>
      <c r="CV174" s="27">
        <f t="shared" si="198"/>
        <v>1.7732592505024234</v>
      </c>
      <c r="CW174" s="27">
        <f t="shared" si="199"/>
        <v>27.30819245773732</v>
      </c>
      <c r="CX174" s="27">
        <f t="shared" si="200"/>
        <v>29.968081333490957</v>
      </c>
      <c r="CY174" s="27">
        <f t="shared" si="201"/>
        <v>55.50301454072585</v>
      </c>
      <c r="CZ174" s="27">
        <f t="shared" si="202"/>
        <v>57.985577491429247</v>
      </c>
      <c r="DA174" s="28">
        <f t="shared" si="203"/>
        <v>-2.4825629507033966</v>
      </c>
      <c r="DB174" s="5">
        <v>6</v>
      </c>
      <c r="DC174" s="5">
        <v>10</v>
      </c>
      <c r="DD174" s="22">
        <v>148</v>
      </c>
      <c r="DE174" s="22">
        <v>159</v>
      </c>
      <c r="DF174" s="22">
        <v>74</v>
      </c>
      <c r="DG174" s="22">
        <v>69</v>
      </c>
      <c r="DH174" s="22">
        <v>89</v>
      </c>
      <c r="DI174" s="22">
        <v>85</v>
      </c>
      <c r="DJ174" s="29">
        <f t="shared" si="204"/>
        <v>-5.7554720416124869</v>
      </c>
      <c r="DK174" s="27">
        <f t="shared" si="205"/>
        <v>2.3901755542734691</v>
      </c>
      <c r="DL174" s="27">
        <f t="shared" si="206"/>
        <v>1.8956564740789583</v>
      </c>
      <c r="DM174" s="27">
        <f t="shared" si="207"/>
        <v>31.484381439050523</v>
      </c>
      <c r="DN174" s="27">
        <f t="shared" si="208"/>
        <v>27.610648644193521</v>
      </c>
      <c r="DO174" s="27">
        <f t="shared" si="209"/>
        <v>60.331327783730316</v>
      </c>
      <c r="DP174" s="27">
        <f t="shared" si="210"/>
        <v>52.913541580812655</v>
      </c>
      <c r="DQ174" s="30">
        <f t="shared" si="211"/>
        <v>-9.9003491536210575</v>
      </c>
      <c r="DR174" s="5">
        <v>29</v>
      </c>
      <c r="DS174" s="5">
        <v>23</v>
      </c>
      <c r="DT174" s="5">
        <v>353</v>
      </c>
      <c r="DU174" s="5">
        <v>312</v>
      </c>
      <c r="DV174" s="5">
        <v>157</v>
      </c>
      <c r="DW174" s="5">
        <v>126</v>
      </c>
      <c r="DX174" s="5">
        <v>181</v>
      </c>
      <c r="DY174" s="5">
        <v>193</v>
      </c>
      <c r="DZ174" s="22">
        <v>3</v>
      </c>
      <c r="EA174" s="22">
        <v>2</v>
      </c>
      <c r="EB174" s="22">
        <f t="shared" si="212"/>
        <v>-1</v>
      </c>
      <c r="EC174" s="26">
        <f t="shared" si="213"/>
        <v>0.51107325383304936</v>
      </c>
      <c r="ED174" s="27">
        <f t="shared" si="214"/>
        <v>0.34071550255536626</v>
      </c>
      <c r="EE174" s="27">
        <f t="shared" si="215"/>
        <v>-0.17035775127768313</v>
      </c>
      <c r="EF174" s="6">
        <v>28.833333333300001</v>
      </c>
      <c r="EG174" s="6">
        <f t="shared" si="216"/>
        <v>1.3106060606045455</v>
      </c>
      <c r="EH174" s="5">
        <v>1.31</v>
      </c>
      <c r="EI174" s="5">
        <v>4.4400000000000004</v>
      </c>
      <c r="EJ174" s="21">
        <f t="shared" si="217"/>
        <v>0.22782608695652176</v>
      </c>
      <c r="EK174" s="1">
        <v>0</v>
      </c>
      <c r="EL174" s="22">
        <v>0</v>
      </c>
      <c r="EM174" s="22">
        <v>0</v>
      </c>
      <c r="EN174" s="1">
        <v>0</v>
      </c>
      <c r="EO174" s="3">
        <f t="shared" si="218"/>
        <v>0</v>
      </c>
      <c r="EP174" s="6">
        <f t="shared" si="219"/>
        <v>0</v>
      </c>
      <c r="EQ174" s="3">
        <f t="shared" si="220"/>
        <v>0</v>
      </c>
      <c r="ER174" s="20">
        <f t="shared" si="221"/>
        <v>0</v>
      </c>
      <c r="ES174" s="20">
        <f t="shared" si="222"/>
        <v>0</v>
      </c>
      <c r="ET174" s="20">
        <f t="shared" si="223"/>
        <v>0</v>
      </c>
      <c r="EU174" s="3" t="str">
        <f t="shared" si="224"/>
        <v xml:space="preserve"> </v>
      </c>
      <c r="EX174" s="20" t="str">
        <f t="shared" si="225"/>
        <v xml:space="preserve"> </v>
      </c>
      <c r="EY174" s="5">
        <v>1</v>
      </c>
      <c r="EZ174" s="5">
        <v>0</v>
      </c>
      <c r="FA174" s="22">
        <v>18</v>
      </c>
      <c r="FB174" s="22">
        <v>6</v>
      </c>
      <c r="FC174" s="22">
        <v>10</v>
      </c>
      <c r="FD174" s="22">
        <v>3</v>
      </c>
      <c r="FE174" s="22">
        <v>1</v>
      </c>
      <c r="FF174" s="22">
        <v>16</v>
      </c>
      <c r="FG174" s="22">
        <v>1</v>
      </c>
      <c r="FH174" s="22">
        <v>0</v>
      </c>
      <c r="FI174" s="6">
        <v>28.7833333333</v>
      </c>
      <c r="FJ174" s="6">
        <f t="shared" si="226"/>
        <v>1.3083333333318181</v>
      </c>
      <c r="FK174" s="5">
        <v>1.31</v>
      </c>
      <c r="FL174" s="5">
        <v>3.39</v>
      </c>
      <c r="FM174" s="21">
        <f t="shared" si="227"/>
        <v>0.27872340425531916</v>
      </c>
      <c r="FN174" s="1">
        <v>0</v>
      </c>
      <c r="FO174" s="22">
        <v>0</v>
      </c>
      <c r="FP174" s="22">
        <v>0</v>
      </c>
      <c r="FQ174" s="1">
        <v>0</v>
      </c>
      <c r="FR174" s="1">
        <f t="shared" si="228"/>
        <v>0</v>
      </c>
      <c r="FS174" s="3">
        <f t="shared" si="229"/>
        <v>0</v>
      </c>
      <c r="FT174" s="3" t="str">
        <f t="shared" si="230"/>
        <v xml:space="preserve"> </v>
      </c>
      <c r="FW174" s="20" t="str">
        <f t="shared" si="231"/>
        <v xml:space="preserve"> </v>
      </c>
      <c r="FX174" s="5">
        <v>0</v>
      </c>
      <c r="FY174" s="5">
        <v>1</v>
      </c>
      <c r="FZ174" s="22">
        <v>5</v>
      </c>
      <c r="GA174" s="22">
        <v>13</v>
      </c>
      <c r="GB174" s="22">
        <v>0</v>
      </c>
      <c r="GC174" s="22">
        <v>12</v>
      </c>
      <c r="GD174" s="22">
        <v>9</v>
      </c>
      <c r="GE174" s="22">
        <v>1</v>
      </c>
      <c r="GF174" s="22">
        <v>1</v>
      </c>
      <c r="GG174" s="22">
        <v>0</v>
      </c>
      <c r="GH174" s="1">
        <v>7</v>
      </c>
      <c r="GI174" s="1">
        <v>1</v>
      </c>
      <c r="GJ174" s="1">
        <v>11</v>
      </c>
      <c r="GK174" s="1">
        <v>1</v>
      </c>
      <c r="GN174" s="31" t="str">
        <f t="shared" si="232"/>
        <v xml:space="preserve"> 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32" t="str">
        <f t="shared" si="233"/>
        <v xml:space="preserve"> </v>
      </c>
      <c r="GW174" s="9">
        <f t="shared" si="234"/>
        <v>1</v>
      </c>
      <c r="GX174" s="10">
        <v>0</v>
      </c>
      <c r="GY174" s="10">
        <v>0.8</v>
      </c>
      <c r="GZ174" s="10">
        <v>0.7</v>
      </c>
      <c r="HA174" s="29">
        <f t="shared" si="235"/>
        <v>3.1818181818181815E-2</v>
      </c>
      <c r="HB174" s="29">
        <f t="shared" si="236"/>
        <v>0.10248485094960327</v>
      </c>
      <c r="HC174">
        <v>5.4</v>
      </c>
      <c r="HD174">
        <v>6.1</v>
      </c>
      <c r="HE174">
        <v>-3.7</v>
      </c>
      <c r="HF174">
        <v>0</v>
      </c>
      <c r="HG174">
        <v>0.30000000000000004</v>
      </c>
      <c r="HH174">
        <v>0</v>
      </c>
      <c r="HI174">
        <v>0.30000000000000004</v>
      </c>
      <c r="HJ174" s="11">
        <f t="shared" si="237"/>
        <v>1.3636363636363639E-2</v>
      </c>
      <c r="HK174" s="11">
        <f t="shared" si="238"/>
        <v>4.3922078978401412E-2</v>
      </c>
      <c r="HL174">
        <v>99</v>
      </c>
      <c r="HM174">
        <v>0</v>
      </c>
      <c r="HN174">
        <v>0</v>
      </c>
      <c r="HO174">
        <v>15</v>
      </c>
      <c r="HP174" t="s">
        <v>1115</v>
      </c>
      <c r="HQ174" s="33">
        <v>1250000</v>
      </c>
      <c r="HR174" s="33">
        <v>0</v>
      </c>
      <c r="HS174" s="30">
        <f t="shared" si="239"/>
        <v>-1.0170731707317073</v>
      </c>
    </row>
    <row r="175" spans="1:227" x14ac:dyDescent="0.2">
      <c r="A175" s="1">
        <v>51</v>
      </c>
      <c r="B175" s="2" t="s">
        <v>1116</v>
      </c>
      <c r="C175" s="2" t="s">
        <v>1117</v>
      </c>
      <c r="D175" s="2" t="s">
        <v>379</v>
      </c>
      <c r="E175" s="2" t="s">
        <v>240</v>
      </c>
      <c r="F175" s="2">
        <v>67</v>
      </c>
      <c r="G175" s="2">
        <v>177</v>
      </c>
      <c r="H175" s="2" t="s">
        <v>231</v>
      </c>
      <c r="J175" s="3">
        <v>27</v>
      </c>
      <c r="K175" s="5" t="s">
        <v>1118</v>
      </c>
      <c r="L175" s="5" t="s">
        <v>1119</v>
      </c>
      <c r="M175" s="5" t="s">
        <v>397</v>
      </c>
      <c r="N175" s="5" t="s">
        <v>351</v>
      </c>
      <c r="O175" s="2" t="s">
        <v>351</v>
      </c>
      <c r="P175" s="2" t="s">
        <v>314</v>
      </c>
      <c r="Q175" s="1">
        <v>48</v>
      </c>
      <c r="R175" s="1">
        <v>10</v>
      </c>
      <c r="S175" s="1">
        <v>18</v>
      </c>
      <c r="T175" s="1">
        <v>28</v>
      </c>
      <c r="U175" s="1">
        <v>-2</v>
      </c>
      <c r="V175" s="1">
        <v>66</v>
      </c>
      <c r="W175" s="20">
        <f t="shared" si="161"/>
        <v>0.15151515151515152</v>
      </c>
      <c r="X175" s="6">
        <v>790.38333333330002</v>
      </c>
      <c r="Y175" s="6">
        <f t="shared" si="162"/>
        <v>16.466319444443752</v>
      </c>
      <c r="Z175" s="1">
        <v>1043</v>
      </c>
      <c r="AA175" s="6">
        <f t="shared" si="163"/>
        <v>21.729166666666668</v>
      </c>
      <c r="AB175" s="8">
        <f t="shared" si="164"/>
        <v>0.75779801853624162</v>
      </c>
      <c r="AC175" s="3">
        <f t="shared" si="165"/>
        <v>95.15625</v>
      </c>
      <c r="AD175" s="8">
        <f t="shared" si="166"/>
        <v>7.2235518630203579</v>
      </c>
      <c r="AE175" s="20">
        <f t="shared" si="167"/>
        <v>0.22727272727272727</v>
      </c>
      <c r="AF175" s="20">
        <f t="shared" si="168"/>
        <v>0.40909090909090912</v>
      </c>
      <c r="AG175" s="20">
        <f t="shared" si="169"/>
        <v>0.63636363636363635</v>
      </c>
      <c r="AH175" s="3">
        <f t="shared" si="170"/>
        <v>764</v>
      </c>
      <c r="AI175" s="3">
        <f t="shared" si="171"/>
        <v>382</v>
      </c>
      <c r="AJ175" s="3">
        <f t="shared" si="172"/>
        <v>382</v>
      </c>
      <c r="AK175" s="20">
        <f t="shared" si="173"/>
        <v>0.5</v>
      </c>
      <c r="AL175" s="6">
        <v>25.3</v>
      </c>
      <c r="AM175" s="1">
        <v>26</v>
      </c>
      <c r="AN175" s="1">
        <v>18</v>
      </c>
      <c r="AO175" s="1">
        <v>23</v>
      </c>
      <c r="AP175" s="1">
        <v>15</v>
      </c>
      <c r="AQ175" s="1">
        <v>23</v>
      </c>
      <c r="AR175" s="6">
        <f t="shared" si="174"/>
        <v>1.97372582923906</v>
      </c>
      <c r="AS175" s="6">
        <f t="shared" si="175"/>
        <v>1.3664255740885802</v>
      </c>
      <c r="AT175" s="6">
        <f t="shared" si="176"/>
        <v>1.74598823355763</v>
      </c>
      <c r="AU175" s="6">
        <f t="shared" si="177"/>
        <v>1.13868797840715</v>
      </c>
      <c r="AV175" s="6">
        <f t="shared" si="178"/>
        <v>1.74598823355763</v>
      </c>
      <c r="AW175" s="1">
        <v>26</v>
      </c>
      <c r="AX175" s="1">
        <v>13</v>
      </c>
      <c r="AY175" s="1">
        <v>0</v>
      </c>
      <c r="AZ175" s="1">
        <v>0</v>
      </c>
      <c r="BA175" s="1">
        <v>0</v>
      </c>
      <c r="BB175" s="1">
        <v>0</v>
      </c>
      <c r="BC175" s="7">
        <f>(EA175+FH175+GG175)-(DZ175+FG175+GF175)-((BD175/60)*(0.11)+(EF175/60)*(-0.14)+(FI175/60)*(0.13))</f>
        <v>2.1273861111111838</v>
      </c>
      <c r="BD175" s="6">
        <v>645.85</v>
      </c>
      <c r="BE175" s="6">
        <f t="shared" si="179"/>
        <v>13.455208333333333</v>
      </c>
      <c r="BF175" s="5">
        <v>12.9</v>
      </c>
      <c r="BG175" s="5">
        <v>33.31</v>
      </c>
      <c r="BH175" s="21">
        <f t="shared" si="180"/>
        <v>0.27916035490153646</v>
      </c>
      <c r="BI175" s="1">
        <v>8</v>
      </c>
      <c r="BJ175" s="22">
        <v>7</v>
      </c>
      <c r="BK175" s="22">
        <v>6</v>
      </c>
      <c r="BL175" s="1">
        <v>13</v>
      </c>
      <c r="BM175" s="1">
        <f t="shared" si="181"/>
        <v>21</v>
      </c>
      <c r="BN175" s="8">
        <f t="shared" si="182"/>
        <v>1.9509173956801116</v>
      </c>
      <c r="BO175" s="3">
        <f t="shared" si="183"/>
        <v>77.65625</v>
      </c>
      <c r="BP175" s="20">
        <f t="shared" si="184"/>
        <v>0.25</v>
      </c>
      <c r="BQ175" s="20">
        <f t="shared" si="185"/>
        <v>0.40625</v>
      </c>
      <c r="BR175" s="20">
        <f t="shared" si="186"/>
        <v>0.65625</v>
      </c>
      <c r="BS175" s="3">
        <f t="shared" si="187"/>
        <v>600</v>
      </c>
      <c r="BT175" s="1">
        <v>290</v>
      </c>
      <c r="BU175" s="1">
        <v>310</v>
      </c>
      <c r="BV175" s="20">
        <f t="shared" si="188"/>
        <v>0.48333333333333334</v>
      </c>
      <c r="BW175" s="5">
        <v>117</v>
      </c>
      <c r="BX175" s="5">
        <v>123</v>
      </c>
      <c r="BY175" s="21">
        <f t="shared" si="189"/>
        <v>0.37735849056603776</v>
      </c>
      <c r="BZ175" s="5">
        <v>79</v>
      </c>
      <c r="CA175" s="5">
        <v>74</v>
      </c>
      <c r="CB175" s="23">
        <f t="shared" si="190"/>
        <v>0.24056603773584906</v>
      </c>
      <c r="CC175" s="5">
        <v>114</v>
      </c>
      <c r="CD175" s="5">
        <v>129</v>
      </c>
      <c r="CE175" s="23">
        <f t="shared" si="191"/>
        <v>0.38207547169811323</v>
      </c>
      <c r="CF175" s="23">
        <f t="shared" si="192"/>
        <v>0.61068702290076338</v>
      </c>
      <c r="CG175" s="24">
        <v>12</v>
      </c>
      <c r="CH175" s="5">
        <v>233</v>
      </c>
      <c r="CI175" s="5">
        <v>209</v>
      </c>
      <c r="CJ175" s="5">
        <v>233</v>
      </c>
      <c r="CK175">
        <v>15.63517476</v>
      </c>
      <c r="CL175" s="5">
        <v>-0.246</v>
      </c>
      <c r="CM175" s="5">
        <v>11</v>
      </c>
      <c r="CN175" s="5">
        <v>-1.1020000000000001</v>
      </c>
      <c r="CO175" s="5">
        <v>6.343</v>
      </c>
      <c r="CP175" s="5">
        <v>10.048999999999999</v>
      </c>
      <c r="CQ175" s="21">
        <f t="shared" si="193"/>
        <v>9.014084507042254E-2</v>
      </c>
      <c r="CR175" s="25">
        <f t="shared" si="194"/>
        <v>0.875</v>
      </c>
      <c r="CS175" s="22">
        <f t="shared" si="195"/>
        <v>884.0140845070423</v>
      </c>
      <c r="CT175" s="21">
        <f t="shared" si="196"/>
        <v>-3.485915492957746E-2</v>
      </c>
      <c r="CU175" s="26">
        <f t="shared" si="197"/>
        <v>3.1007751937984493</v>
      </c>
      <c r="CV175" s="27">
        <f t="shared" si="198"/>
        <v>3.0038759689922481</v>
      </c>
      <c r="CW175" s="27">
        <f t="shared" si="199"/>
        <v>34.399224806201552</v>
      </c>
      <c r="CX175" s="27">
        <f t="shared" si="200"/>
        <v>24.031007751937985</v>
      </c>
      <c r="CY175" s="27">
        <f t="shared" si="201"/>
        <v>66.182170542635646</v>
      </c>
      <c r="CZ175" s="27">
        <f t="shared" si="202"/>
        <v>48.449612403100772</v>
      </c>
      <c r="DA175" s="28">
        <f t="shared" si="203"/>
        <v>17.732558139534873</v>
      </c>
      <c r="DB175" s="5">
        <v>32</v>
      </c>
      <c r="DC175" s="5">
        <v>31</v>
      </c>
      <c r="DD175" s="22">
        <v>323</v>
      </c>
      <c r="DE175" s="22">
        <v>217</v>
      </c>
      <c r="DF175" s="22">
        <v>136</v>
      </c>
      <c r="DG175" s="22">
        <v>101</v>
      </c>
      <c r="DH175" s="22">
        <v>151</v>
      </c>
      <c r="DI175" s="22">
        <v>192</v>
      </c>
      <c r="DJ175" s="29">
        <f t="shared" si="204"/>
        <v>3.8350695899165537</v>
      </c>
      <c r="DK175" s="27">
        <f t="shared" si="205"/>
        <v>2.5517862503752622</v>
      </c>
      <c r="DL175" s="27">
        <f t="shared" si="206"/>
        <v>1.8012608826178322</v>
      </c>
      <c r="DM175" s="27">
        <f t="shared" si="207"/>
        <v>28.257280096067245</v>
      </c>
      <c r="DN175" s="27">
        <f t="shared" si="208"/>
        <v>27.806964875412785</v>
      </c>
      <c r="DO175" s="27">
        <f t="shared" si="209"/>
        <v>55.126088261783245</v>
      </c>
      <c r="DP175" s="27">
        <f t="shared" si="210"/>
        <v>53.512458721104771</v>
      </c>
      <c r="DQ175" s="30">
        <f t="shared" si="211"/>
        <v>16.1189285988564</v>
      </c>
      <c r="DR175" s="5">
        <v>68</v>
      </c>
      <c r="DS175" s="5">
        <v>48</v>
      </c>
      <c r="DT175" s="5">
        <v>685</v>
      </c>
      <c r="DU175" s="5">
        <v>693</v>
      </c>
      <c r="DV175" s="5">
        <v>314</v>
      </c>
      <c r="DW175" s="5">
        <v>272</v>
      </c>
      <c r="DX175" s="5">
        <v>413</v>
      </c>
      <c r="DY175" s="5">
        <v>402</v>
      </c>
      <c r="DZ175" s="22">
        <v>7</v>
      </c>
      <c r="EA175" s="22">
        <v>10</v>
      </c>
      <c r="EB175" s="22">
        <f t="shared" si="212"/>
        <v>3</v>
      </c>
      <c r="EC175" s="26">
        <f t="shared" si="213"/>
        <v>0.65030579856003712</v>
      </c>
      <c r="ED175" s="27">
        <f t="shared" si="214"/>
        <v>0.9290082836571959</v>
      </c>
      <c r="EE175" s="27">
        <f t="shared" si="215"/>
        <v>0.27870248509715878</v>
      </c>
      <c r="EF175" s="6">
        <v>138.80000000000001</v>
      </c>
      <c r="EG175" s="6">
        <f t="shared" si="216"/>
        <v>2.8916666666666671</v>
      </c>
      <c r="EH175" s="5">
        <v>2.69</v>
      </c>
      <c r="EI175" s="5">
        <v>3.75</v>
      </c>
      <c r="EJ175" s="21">
        <f t="shared" si="217"/>
        <v>0.41770186335403731</v>
      </c>
      <c r="EK175" s="1">
        <v>2</v>
      </c>
      <c r="EL175" s="22">
        <v>2</v>
      </c>
      <c r="EM175" s="22">
        <v>1</v>
      </c>
      <c r="EN175" s="1">
        <v>5</v>
      </c>
      <c r="EO175" s="3">
        <f t="shared" si="218"/>
        <v>7</v>
      </c>
      <c r="EP175" s="6">
        <f t="shared" si="219"/>
        <v>3.0259365994236309</v>
      </c>
      <c r="EQ175" s="3">
        <f t="shared" si="220"/>
        <v>17.5</v>
      </c>
      <c r="ER175" s="20">
        <f t="shared" si="221"/>
        <v>0.16666666666666666</v>
      </c>
      <c r="ES175" s="20">
        <f t="shared" si="222"/>
        <v>0.41666666666666669</v>
      </c>
      <c r="ET175" s="20">
        <f t="shared" si="223"/>
        <v>0.58333333333333337</v>
      </c>
      <c r="EU175" s="3">
        <f t="shared" si="224"/>
        <v>153</v>
      </c>
      <c r="EV175" s="1">
        <v>89</v>
      </c>
      <c r="EW175" s="1">
        <v>64</v>
      </c>
      <c r="EX175" s="20">
        <f t="shared" si="225"/>
        <v>0.5816993464052288</v>
      </c>
      <c r="EY175" s="5">
        <v>12</v>
      </c>
      <c r="EZ175" s="5">
        <v>1</v>
      </c>
      <c r="FA175" s="22">
        <v>93</v>
      </c>
      <c r="FB175" s="22">
        <v>18</v>
      </c>
      <c r="FC175" s="22">
        <v>41</v>
      </c>
      <c r="FD175" s="22">
        <v>4</v>
      </c>
      <c r="FE175" s="22">
        <v>6</v>
      </c>
      <c r="FF175" s="22">
        <v>35</v>
      </c>
      <c r="FG175" s="22">
        <v>2</v>
      </c>
      <c r="FH175" s="22">
        <v>0</v>
      </c>
      <c r="FI175" s="6">
        <v>5.7333333333000001</v>
      </c>
      <c r="FJ175" s="6">
        <f t="shared" si="226"/>
        <v>0.11944444444375001</v>
      </c>
      <c r="FK175" s="5">
        <v>0.14000000000000001</v>
      </c>
      <c r="FL175" s="5">
        <v>5.3</v>
      </c>
      <c r="FM175" s="21">
        <f t="shared" si="227"/>
        <v>2.5735294117647065E-2</v>
      </c>
      <c r="FN175" s="1">
        <v>0</v>
      </c>
      <c r="FO175" s="22">
        <v>0</v>
      </c>
      <c r="FP175" s="22">
        <v>0</v>
      </c>
      <c r="FQ175" s="1">
        <v>0</v>
      </c>
      <c r="FR175" s="1">
        <f t="shared" si="228"/>
        <v>0</v>
      </c>
      <c r="FS175" s="3">
        <f t="shared" si="229"/>
        <v>0</v>
      </c>
      <c r="FT175" s="3">
        <f t="shared" si="230"/>
        <v>11</v>
      </c>
      <c r="FU175" s="1">
        <v>3</v>
      </c>
      <c r="FV175" s="1">
        <v>8</v>
      </c>
      <c r="FW175" s="20">
        <f t="shared" si="231"/>
        <v>0.27272727272727271</v>
      </c>
      <c r="FX175" s="5">
        <v>0</v>
      </c>
      <c r="FY175" s="5">
        <v>1</v>
      </c>
      <c r="FZ175" s="22">
        <v>2</v>
      </c>
      <c r="GA175" s="22">
        <v>5</v>
      </c>
      <c r="GB175" s="22">
        <v>0</v>
      </c>
      <c r="GC175" s="22">
        <v>2</v>
      </c>
      <c r="GD175" s="22">
        <v>1</v>
      </c>
      <c r="GE175" s="22">
        <v>0</v>
      </c>
      <c r="GF175" s="22">
        <v>0</v>
      </c>
      <c r="GG175" s="22">
        <v>2</v>
      </c>
      <c r="GH175" s="1">
        <v>48</v>
      </c>
      <c r="GI175" s="1">
        <v>16</v>
      </c>
      <c r="GJ175" s="1">
        <v>35</v>
      </c>
      <c r="GK175" s="1">
        <v>1</v>
      </c>
      <c r="GL175" s="1">
        <v>4</v>
      </c>
      <c r="GM175" s="1">
        <v>2</v>
      </c>
      <c r="GN175" s="31">
        <f t="shared" si="232"/>
        <v>0.5</v>
      </c>
      <c r="GO175" s="1">
        <v>1</v>
      </c>
      <c r="GP175" s="1">
        <v>1</v>
      </c>
      <c r="GQ175" s="1">
        <v>0</v>
      </c>
      <c r="GR175" s="1">
        <v>3</v>
      </c>
      <c r="GS175" s="1">
        <v>0</v>
      </c>
      <c r="GT175" s="1">
        <v>0</v>
      </c>
      <c r="GU175" s="1">
        <v>0</v>
      </c>
      <c r="GV175" s="32" t="str">
        <f t="shared" si="233"/>
        <v xml:space="preserve"> </v>
      </c>
      <c r="GW175" s="9">
        <f t="shared" si="234"/>
        <v>5</v>
      </c>
      <c r="GX175" s="10">
        <v>2</v>
      </c>
      <c r="GY175" s="10">
        <v>0.60000000000000009</v>
      </c>
      <c r="GZ175" s="10">
        <v>2.6</v>
      </c>
      <c r="HA175" s="29">
        <f t="shared" si="235"/>
        <v>5.4166666666666669E-2</v>
      </c>
      <c r="HB175" s="29">
        <f t="shared" si="236"/>
        <v>0.197372582923906</v>
      </c>
      <c r="HC175">
        <v>19.3</v>
      </c>
      <c r="HD175">
        <v>16.5</v>
      </c>
      <c r="HE175">
        <v>-5.7</v>
      </c>
      <c r="HF175">
        <v>2.6</v>
      </c>
      <c r="HG175">
        <v>1</v>
      </c>
      <c r="HH175">
        <v>0.5</v>
      </c>
      <c r="HI175">
        <v>4</v>
      </c>
      <c r="HJ175" s="11">
        <f t="shared" si="237"/>
        <v>8.3333333333333329E-2</v>
      </c>
      <c r="HK175" s="11">
        <f t="shared" si="238"/>
        <v>0.30365012757524001</v>
      </c>
      <c r="HL175">
        <v>99</v>
      </c>
      <c r="HM175">
        <v>0</v>
      </c>
      <c r="HN175">
        <v>0</v>
      </c>
      <c r="HQ175" s="33">
        <v>850000</v>
      </c>
      <c r="HR175" s="33">
        <v>0</v>
      </c>
      <c r="HS175" s="30">
        <f t="shared" si="239"/>
        <v>3.3853658536585365</v>
      </c>
    </row>
    <row r="176" spans="1:227" x14ac:dyDescent="0.2">
      <c r="A176" s="1">
        <v>10</v>
      </c>
      <c r="B176" s="2" t="s">
        <v>1120</v>
      </c>
      <c r="C176" s="2" t="s">
        <v>1121</v>
      </c>
      <c r="D176" s="2" t="s">
        <v>257</v>
      </c>
      <c r="E176" s="2" t="s">
        <v>240</v>
      </c>
      <c r="F176" s="2">
        <v>73</v>
      </c>
      <c r="G176" s="2">
        <v>195</v>
      </c>
      <c r="H176" s="2" t="s">
        <v>231</v>
      </c>
      <c r="J176" s="3">
        <v>27</v>
      </c>
      <c r="K176" s="5" t="s">
        <v>1122</v>
      </c>
      <c r="L176" s="5" t="s">
        <v>1123</v>
      </c>
      <c r="M176" s="5" t="s">
        <v>269</v>
      </c>
      <c r="N176" s="5" t="s">
        <v>715</v>
      </c>
      <c r="O176" s="2" t="s">
        <v>715</v>
      </c>
      <c r="P176" s="2" t="s">
        <v>314</v>
      </c>
      <c r="Q176" s="1">
        <v>42</v>
      </c>
      <c r="R176" s="1">
        <v>2</v>
      </c>
      <c r="S176" s="1">
        <v>1</v>
      </c>
      <c r="T176" s="1">
        <v>3</v>
      </c>
      <c r="U176" s="1">
        <v>-6</v>
      </c>
      <c r="V176" s="1">
        <v>51</v>
      </c>
      <c r="W176" s="20">
        <f t="shared" si="161"/>
        <v>3.9215686274509803E-2</v>
      </c>
      <c r="X176" s="6">
        <v>425.2</v>
      </c>
      <c r="Y176" s="6">
        <f t="shared" si="162"/>
        <v>10.123809523809523</v>
      </c>
      <c r="Z176" s="1">
        <v>661</v>
      </c>
      <c r="AA176" s="6">
        <f t="shared" si="163"/>
        <v>15.738095238095237</v>
      </c>
      <c r="AB176" s="8">
        <f t="shared" si="164"/>
        <v>0.64326777609682295</v>
      </c>
      <c r="AC176" s="3">
        <f t="shared" si="165"/>
        <v>26.333333333333332</v>
      </c>
      <c r="AD176" s="8">
        <f t="shared" si="166"/>
        <v>3.7158984007525868</v>
      </c>
      <c r="AE176" s="20">
        <f t="shared" si="167"/>
        <v>0.2857142857142857</v>
      </c>
      <c r="AF176" s="20">
        <f t="shared" si="168"/>
        <v>0.14285714285714285</v>
      </c>
      <c r="AG176" s="20">
        <f t="shared" si="169"/>
        <v>0.42857142857142855</v>
      </c>
      <c r="AH176" s="3">
        <f t="shared" si="170"/>
        <v>72</v>
      </c>
      <c r="AI176" s="3">
        <f t="shared" si="171"/>
        <v>39</v>
      </c>
      <c r="AJ176" s="3">
        <f t="shared" si="172"/>
        <v>33</v>
      </c>
      <c r="AK176" s="20">
        <f t="shared" si="173"/>
        <v>0.54166666666666663</v>
      </c>
      <c r="AL176" s="6">
        <v>2.7</v>
      </c>
      <c r="AM176" s="1">
        <v>53</v>
      </c>
      <c r="AN176" s="1">
        <v>27</v>
      </c>
      <c r="AO176" s="1">
        <v>19</v>
      </c>
      <c r="AP176" s="1">
        <v>11</v>
      </c>
      <c r="AQ176" s="1">
        <v>5</v>
      </c>
      <c r="AR176" s="6">
        <f t="shared" si="174"/>
        <v>7.4788334901222955</v>
      </c>
      <c r="AS176" s="6">
        <f t="shared" si="175"/>
        <v>3.8099717779868296</v>
      </c>
      <c r="AT176" s="6">
        <f t="shared" si="176"/>
        <v>2.6810912511759173</v>
      </c>
      <c r="AU176" s="6">
        <f t="shared" si="177"/>
        <v>1.5522107243650047</v>
      </c>
      <c r="AV176" s="6">
        <f t="shared" si="178"/>
        <v>0.70555032925682026</v>
      </c>
      <c r="AW176" s="1">
        <v>61</v>
      </c>
      <c r="AX176" s="1">
        <v>8</v>
      </c>
      <c r="AY176" s="1">
        <v>5</v>
      </c>
      <c r="AZ176" s="1">
        <v>1</v>
      </c>
      <c r="BA176" s="1">
        <v>0</v>
      </c>
      <c r="BB176" s="1">
        <v>1</v>
      </c>
      <c r="BC176" s="7">
        <f>(EA176+FH176+GG176)-(DZ176+FG176+GF176)-((BD176/60)*(0.11)+(EF176/60)*(-0.14)+(FI176/60)*(0.13))</f>
        <v>4.2083027777777664</v>
      </c>
      <c r="BD176" s="6">
        <v>375.88333333330002</v>
      </c>
      <c r="BE176" s="6">
        <f t="shared" si="179"/>
        <v>8.9496031746023821</v>
      </c>
      <c r="BF176" s="5">
        <v>8.91</v>
      </c>
      <c r="BG176" s="5">
        <v>39.840000000000003</v>
      </c>
      <c r="BH176" s="21">
        <f t="shared" si="180"/>
        <v>0.18276923076923077</v>
      </c>
      <c r="BI176" s="1">
        <v>2</v>
      </c>
      <c r="BJ176" s="22">
        <v>1</v>
      </c>
      <c r="BK176" s="22">
        <v>0</v>
      </c>
      <c r="BL176" s="1">
        <v>1</v>
      </c>
      <c r="BM176" s="1">
        <f t="shared" si="181"/>
        <v>3</v>
      </c>
      <c r="BN176" s="8">
        <f t="shared" si="182"/>
        <v>0.47887199042260264</v>
      </c>
      <c r="BO176" s="3">
        <f t="shared" si="183"/>
        <v>26.333333333333332</v>
      </c>
      <c r="BP176" s="20">
        <f t="shared" si="184"/>
        <v>0.33333333333333331</v>
      </c>
      <c r="BQ176" s="20">
        <f t="shared" si="185"/>
        <v>0.16666666666666666</v>
      </c>
      <c r="BR176" s="20">
        <f t="shared" si="186"/>
        <v>0.5</v>
      </c>
      <c r="BS176" s="3">
        <f t="shared" si="187"/>
        <v>48</v>
      </c>
      <c r="BT176" s="1">
        <v>30</v>
      </c>
      <c r="BU176" s="1">
        <v>18</v>
      </c>
      <c r="BV176" s="20">
        <f t="shared" si="188"/>
        <v>0.625</v>
      </c>
      <c r="BW176" s="5">
        <v>50</v>
      </c>
      <c r="BX176" s="5">
        <v>42</v>
      </c>
      <c r="BY176" s="21">
        <f t="shared" si="189"/>
        <v>0.28482972136222912</v>
      </c>
      <c r="BZ176" s="5">
        <v>60</v>
      </c>
      <c r="CA176" s="5">
        <v>48</v>
      </c>
      <c r="CB176" s="23">
        <f t="shared" si="190"/>
        <v>0.33436532507739936</v>
      </c>
      <c r="CC176" s="5">
        <v>72</v>
      </c>
      <c r="CD176" s="5">
        <v>51</v>
      </c>
      <c r="CE176" s="23">
        <f t="shared" si="191"/>
        <v>0.38080495356037153</v>
      </c>
      <c r="CF176" s="23">
        <f t="shared" si="192"/>
        <v>0.46</v>
      </c>
      <c r="CG176" s="24">
        <v>2</v>
      </c>
      <c r="CH176" s="5">
        <v>127</v>
      </c>
      <c r="CI176" s="5">
        <v>166</v>
      </c>
      <c r="CJ176" s="5">
        <v>107</v>
      </c>
      <c r="CK176">
        <v>14.13598796</v>
      </c>
      <c r="CL176" s="5">
        <v>-1.478</v>
      </c>
      <c r="CM176" s="5">
        <v>12</v>
      </c>
      <c r="CN176" s="5">
        <v>-1.44</v>
      </c>
      <c r="CO176" s="5">
        <v>-4.157</v>
      </c>
      <c r="CP176" s="5">
        <v>-0.66500000000000004</v>
      </c>
      <c r="CQ176" s="21">
        <f t="shared" si="193"/>
        <v>3.7974683544303799E-2</v>
      </c>
      <c r="CR176" s="25">
        <f t="shared" si="194"/>
        <v>0.94086021505376349</v>
      </c>
      <c r="CS176" s="22">
        <f t="shared" si="195"/>
        <v>944.65768340819386</v>
      </c>
      <c r="CT176" s="21">
        <f t="shared" si="196"/>
        <v>-2.1165101401932708E-2</v>
      </c>
      <c r="CU176" s="26">
        <f t="shared" si="197"/>
        <v>0.96200096200096197</v>
      </c>
      <c r="CV176" s="27">
        <f t="shared" si="198"/>
        <v>1.7636684303350969</v>
      </c>
      <c r="CW176" s="27">
        <f t="shared" si="199"/>
        <v>25.332691999358662</v>
      </c>
      <c r="CX176" s="27">
        <f t="shared" si="200"/>
        <v>29.822029822029819</v>
      </c>
      <c r="CY176" s="27">
        <f t="shared" si="201"/>
        <v>54.192720859387521</v>
      </c>
      <c r="CZ176" s="27">
        <f t="shared" si="202"/>
        <v>57.880391213724543</v>
      </c>
      <c r="DA176" s="28">
        <f t="shared" si="203"/>
        <v>-3.6876703543370226</v>
      </c>
      <c r="DB176" s="5">
        <v>6</v>
      </c>
      <c r="DC176" s="5">
        <v>11</v>
      </c>
      <c r="DD176" s="22">
        <v>152</v>
      </c>
      <c r="DE176" s="22">
        <v>175</v>
      </c>
      <c r="DF176" s="22">
        <v>83</v>
      </c>
      <c r="DG176" s="22">
        <v>63</v>
      </c>
      <c r="DH176" s="22">
        <v>112</v>
      </c>
      <c r="DI176" s="22">
        <v>97</v>
      </c>
      <c r="DJ176" s="29">
        <f t="shared" si="204"/>
        <v>-3.5926703543370238</v>
      </c>
      <c r="DK176" s="27">
        <f t="shared" si="205"/>
        <v>2.4024670109007453</v>
      </c>
      <c r="DL176" s="27">
        <f t="shared" si="206"/>
        <v>2.1514629948364887</v>
      </c>
      <c r="DM176" s="27">
        <f t="shared" si="207"/>
        <v>31.303786574870905</v>
      </c>
      <c r="DN176" s="27">
        <f t="shared" si="208"/>
        <v>27.251864601262188</v>
      </c>
      <c r="DO176" s="27">
        <f t="shared" si="209"/>
        <v>61.209122203098104</v>
      </c>
      <c r="DP176" s="27">
        <f t="shared" si="210"/>
        <v>56.368330464715996</v>
      </c>
      <c r="DQ176" s="30">
        <f t="shared" si="211"/>
        <v>-8.5284620927191312</v>
      </c>
      <c r="DR176" s="5">
        <v>67</v>
      </c>
      <c r="DS176" s="5">
        <v>60</v>
      </c>
      <c r="DT176" s="5">
        <v>806</v>
      </c>
      <c r="DU176" s="5">
        <v>700</v>
      </c>
      <c r="DV176" s="5">
        <v>368</v>
      </c>
      <c r="DW176" s="5">
        <v>343</v>
      </c>
      <c r="DX176" s="5">
        <v>469</v>
      </c>
      <c r="DY176" s="5">
        <v>466</v>
      </c>
      <c r="DZ176" s="22">
        <v>5</v>
      </c>
      <c r="EA176" s="22">
        <v>11</v>
      </c>
      <c r="EB176" s="22">
        <f t="shared" si="212"/>
        <v>6</v>
      </c>
      <c r="EC176" s="26">
        <f t="shared" si="213"/>
        <v>0.79811998403767093</v>
      </c>
      <c r="ED176" s="27">
        <f t="shared" si="214"/>
        <v>1.7558639648828762</v>
      </c>
      <c r="EE176" s="27">
        <f t="shared" si="215"/>
        <v>0.95774398084520507</v>
      </c>
      <c r="EF176" s="6">
        <v>0.95</v>
      </c>
      <c r="EG176" s="6">
        <f t="shared" si="216"/>
        <v>2.2619047619047618E-2</v>
      </c>
      <c r="EH176" s="5">
        <v>0.02</v>
      </c>
      <c r="EI176" s="5">
        <v>5.42</v>
      </c>
      <c r="EJ176" s="21">
        <f t="shared" si="217"/>
        <v>3.6764705882352945E-3</v>
      </c>
      <c r="EK176" s="1">
        <v>0</v>
      </c>
      <c r="EL176" s="22">
        <v>0</v>
      </c>
      <c r="EM176" s="22">
        <v>0</v>
      </c>
      <c r="EN176" s="1">
        <v>0</v>
      </c>
      <c r="EO176" s="3">
        <f t="shared" si="218"/>
        <v>0</v>
      </c>
      <c r="EP176" s="6">
        <f t="shared" si="219"/>
        <v>0</v>
      </c>
      <c r="EQ176" s="3">
        <f t="shared" si="220"/>
        <v>0</v>
      </c>
      <c r="ER176" s="20">
        <f t="shared" si="221"/>
        <v>0</v>
      </c>
      <c r="ES176" s="20">
        <f t="shared" si="222"/>
        <v>0</v>
      </c>
      <c r="ET176" s="20">
        <f t="shared" si="223"/>
        <v>0</v>
      </c>
      <c r="EU176" s="3">
        <f t="shared" si="224"/>
        <v>1</v>
      </c>
      <c r="EV176" s="1">
        <v>1</v>
      </c>
      <c r="EW176" s="1">
        <v>0</v>
      </c>
      <c r="EX176" s="20">
        <f t="shared" si="225"/>
        <v>1</v>
      </c>
      <c r="EY176" s="5">
        <v>1</v>
      </c>
      <c r="EZ176" s="5">
        <v>0</v>
      </c>
      <c r="FA176" s="22">
        <v>0</v>
      </c>
      <c r="FB176" s="22">
        <v>1</v>
      </c>
      <c r="FC176" s="22">
        <v>0</v>
      </c>
      <c r="FD176" s="22">
        <v>0</v>
      </c>
      <c r="FE176" s="22">
        <v>0</v>
      </c>
      <c r="FF176" s="22">
        <v>0</v>
      </c>
      <c r="FG176" s="22">
        <v>0</v>
      </c>
      <c r="FH176" s="22">
        <v>0</v>
      </c>
      <c r="FI176" s="6">
        <v>48.366666666699999</v>
      </c>
      <c r="FJ176" s="6">
        <f t="shared" si="226"/>
        <v>1.1515873015880953</v>
      </c>
      <c r="FK176" s="5">
        <v>1.1499999999999999</v>
      </c>
      <c r="FL176" s="5">
        <v>3.49</v>
      </c>
      <c r="FM176" s="21">
        <f t="shared" si="227"/>
        <v>0.24784482758620685</v>
      </c>
      <c r="FN176" s="1">
        <v>0</v>
      </c>
      <c r="FO176" s="22">
        <v>0</v>
      </c>
      <c r="FP176" s="22">
        <v>0</v>
      </c>
      <c r="FQ176" s="1">
        <v>0</v>
      </c>
      <c r="FR176" s="1">
        <f t="shared" si="228"/>
        <v>0</v>
      </c>
      <c r="FS176" s="3">
        <f t="shared" si="229"/>
        <v>0</v>
      </c>
      <c r="FT176" s="3">
        <f t="shared" si="230"/>
        <v>23</v>
      </c>
      <c r="FU176" s="1">
        <v>8</v>
      </c>
      <c r="FV176" s="1">
        <v>15</v>
      </c>
      <c r="FW176" s="20">
        <f t="shared" si="231"/>
        <v>0.34782608695652173</v>
      </c>
      <c r="FX176" s="5">
        <v>0</v>
      </c>
      <c r="FY176" s="5">
        <v>5</v>
      </c>
      <c r="FZ176" s="22">
        <v>3</v>
      </c>
      <c r="GA176" s="22">
        <v>26</v>
      </c>
      <c r="GB176" s="22">
        <v>0</v>
      </c>
      <c r="GC176" s="22">
        <v>13</v>
      </c>
      <c r="GD176" s="22">
        <v>22</v>
      </c>
      <c r="GE176" s="22">
        <v>0</v>
      </c>
      <c r="GF176" s="22">
        <v>1</v>
      </c>
      <c r="GG176" s="22">
        <v>0</v>
      </c>
      <c r="GH176" s="1">
        <v>7</v>
      </c>
      <c r="GI176" s="1">
        <v>1</v>
      </c>
      <c r="GJ176" s="1">
        <v>16</v>
      </c>
      <c r="GK176" s="1">
        <v>4</v>
      </c>
      <c r="GN176" s="31" t="str">
        <f t="shared" si="232"/>
        <v xml:space="preserve"> </v>
      </c>
      <c r="GP176" s="1">
        <v>1</v>
      </c>
      <c r="GQ176" s="1">
        <v>0</v>
      </c>
      <c r="GR176" s="1">
        <v>0</v>
      </c>
      <c r="GS176" s="1">
        <v>0</v>
      </c>
      <c r="GT176" s="1">
        <v>0</v>
      </c>
      <c r="GU176" s="1">
        <v>1</v>
      </c>
      <c r="GV176" s="32">
        <f t="shared" si="233"/>
        <v>0</v>
      </c>
      <c r="GW176" s="9">
        <f t="shared" si="234"/>
        <v>4</v>
      </c>
      <c r="GX176" s="10">
        <v>-0.60000000000000009</v>
      </c>
      <c r="GY176" s="10">
        <v>0.4</v>
      </c>
      <c r="GZ176" s="10">
        <v>-0.30000000000000004</v>
      </c>
      <c r="HA176" s="29">
        <f t="shared" si="235"/>
        <v>-7.1428571428571435E-3</v>
      </c>
      <c r="HB176" s="29">
        <f t="shared" si="236"/>
        <v>-4.2333019755409228E-2</v>
      </c>
      <c r="HC176">
        <v>6.6</v>
      </c>
      <c r="HD176">
        <v>7.8</v>
      </c>
      <c r="HE176">
        <v>-6</v>
      </c>
      <c r="HF176">
        <v>-1.6</v>
      </c>
      <c r="HG176">
        <v>0.7</v>
      </c>
      <c r="HH176">
        <v>0</v>
      </c>
      <c r="HI176">
        <v>-0.8</v>
      </c>
      <c r="HJ176" s="11">
        <f t="shared" si="237"/>
        <v>-1.9047619047619049E-2</v>
      </c>
      <c r="HK176" s="11">
        <f t="shared" si="238"/>
        <v>-0.11288805268109126</v>
      </c>
      <c r="HL176">
        <v>99</v>
      </c>
      <c r="HM176">
        <v>0</v>
      </c>
      <c r="HN176">
        <v>0</v>
      </c>
      <c r="HO176">
        <v>4</v>
      </c>
      <c r="HP176" t="s">
        <v>279</v>
      </c>
      <c r="HQ176" s="33">
        <v>640000</v>
      </c>
      <c r="HR176" s="33">
        <v>0</v>
      </c>
      <c r="HS176" s="30">
        <f t="shared" si="239"/>
        <v>-1.0458536585365854</v>
      </c>
    </row>
    <row r="177" spans="1:227" x14ac:dyDescent="0.2">
      <c r="A177" s="1">
        <v>47</v>
      </c>
      <c r="B177" s="2" t="s">
        <v>1124</v>
      </c>
      <c r="C177" s="2" t="s">
        <v>1125</v>
      </c>
      <c r="D177" s="2" t="s">
        <v>379</v>
      </c>
      <c r="E177" s="2" t="s">
        <v>240</v>
      </c>
      <c r="F177" s="2">
        <v>76</v>
      </c>
      <c r="G177" s="2">
        <v>214</v>
      </c>
      <c r="H177" s="2" t="s">
        <v>231</v>
      </c>
      <c r="I177" s="2" t="s">
        <v>258</v>
      </c>
      <c r="J177" s="3">
        <v>22</v>
      </c>
      <c r="K177" s="5" t="s">
        <v>1126</v>
      </c>
      <c r="L177" s="5" t="s">
        <v>1127</v>
      </c>
      <c r="M177" s="5" t="s">
        <v>1128</v>
      </c>
      <c r="N177" s="5" t="s">
        <v>253</v>
      </c>
      <c r="O177" s="2" t="s">
        <v>253</v>
      </c>
      <c r="P177" s="2" t="s">
        <v>271</v>
      </c>
      <c r="Q177" s="1">
        <v>33</v>
      </c>
      <c r="R177" s="1">
        <v>2</v>
      </c>
      <c r="S177" s="1">
        <v>5</v>
      </c>
      <c r="T177" s="1">
        <v>7</v>
      </c>
      <c r="U177" s="1">
        <v>9</v>
      </c>
      <c r="V177" s="1">
        <v>33</v>
      </c>
      <c r="W177" s="20">
        <f t="shared" si="161"/>
        <v>6.0606060606060608E-2</v>
      </c>
      <c r="X177" s="6">
        <v>498.8333333333</v>
      </c>
      <c r="Y177" s="6">
        <f t="shared" si="162"/>
        <v>15.116161616160607</v>
      </c>
      <c r="Z177" s="1">
        <v>652</v>
      </c>
      <c r="AA177" s="6">
        <f t="shared" si="163"/>
        <v>19.757575757575758</v>
      </c>
      <c r="AB177" s="8">
        <f t="shared" si="164"/>
        <v>0.76508179959095091</v>
      </c>
      <c r="AC177" s="3">
        <f t="shared" si="165"/>
        <v>15.65</v>
      </c>
      <c r="AD177" s="8">
        <f t="shared" si="166"/>
        <v>1.8823922485801459</v>
      </c>
      <c r="AE177" s="20">
        <f t="shared" si="167"/>
        <v>8.3333333333333329E-2</v>
      </c>
      <c r="AF177" s="20">
        <f t="shared" si="168"/>
        <v>0.20833333333333334</v>
      </c>
      <c r="AG177" s="20">
        <f t="shared" si="169"/>
        <v>0.29166666666666669</v>
      </c>
      <c r="AH177" s="3" t="e">
        <f t="shared" si="170"/>
        <v>#VALUE!</v>
      </c>
      <c r="AI177" s="3" t="str">
        <f t="shared" si="171"/>
        <v xml:space="preserve"> </v>
      </c>
      <c r="AJ177" s="3" t="str">
        <f t="shared" si="172"/>
        <v xml:space="preserve"> </v>
      </c>
      <c r="AK177" s="20" t="e">
        <f t="shared" si="173"/>
        <v>#VALUE!</v>
      </c>
      <c r="AL177" s="6">
        <v>0</v>
      </c>
      <c r="AM177" s="1">
        <v>48</v>
      </c>
      <c r="AN177" s="1">
        <v>31</v>
      </c>
      <c r="AO177" s="1">
        <v>9</v>
      </c>
      <c r="AP177" s="1">
        <v>16</v>
      </c>
      <c r="AQ177" s="1">
        <v>4</v>
      </c>
      <c r="AR177" s="6">
        <f t="shared" si="174"/>
        <v>5.7734714333448567</v>
      </c>
      <c r="AS177" s="6">
        <f t="shared" si="175"/>
        <v>3.7287003007018864</v>
      </c>
      <c r="AT177" s="6">
        <f t="shared" si="176"/>
        <v>1.0825258937521607</v>
      </c>
      <c r="AU177" s="6">
        <f t="shared" si="177"/>
        <v>1.9244904777816187</v>
      </c>
      <c r="AV177" s="6">
        <f t="shared" si="178"/>
        <v>0.48112261944540469</v>
      </c>
      <c r="AW177" s="1">
        <v>20</v>
      </c>
      <c r="AX177" s="1">
        <v>10</v>
      </c>
      <c r="AY177" s="1">
        <v>0</v>
      </c>
      <c r="AZ177" s="1">
        <v>0</v>
      </c>
      <c r="BA177" s="1">
        <v>0</v>
      </c>
      <c r="BB177" s="1">
        <v>0</v>
      </c>
      <c r="BC177" s="7">
        <f>(EA177+FH177+GG177)-(DZ177+FG177+GF177)-((BD177/60)*(-0.29)+(EF177/60)*0.11+(FI177/60)*(-0.33))</f>
        <v>-6.7298277777774338</v>
      </c>
      <c r="BD177" s="6">
        <v>458.21666666670001</v>
      </c>
      <c r="BE177" s="6">
        <f t="shared" si="179"/>
        <v>13.885353535354545</v>
      </c>
      <c r="BF177" s="5">
        <v>13.5</v>
      </c>
      <c r="BG177" s="5">
        <v>34.26</v>
      </c>
      <c r="BH177" s="21">
        <f t="shared" si="180"/>
        <v>0.2826633165829146</v>
      </c>
      <c r="BI177" s="1">
        <v>2</v>
      </c>
      <c r="BJ177" s="22">
        <v>1</v>
      </c>
      <c r="BK177" s="22">
        <v>1</v>
      </c>
      <c r="BL177" s="1">
        <v>4</v>
      </c>
      <c r="BM177" s="1">
        <f t="shared" si="181"/>
        <v>6</v>
      </c>
      <c r="BN177" s="8">
        <f t="shared" si="182"/>
        <v>0.785654530244005</v>
      </c>
      <c r="BO177" s="3">
        <f t="shared" si="183"/>
        <v>11.4</v>
      </c>
      <c r="BP177" s="20">
        <f t="shared" si="184"/>
        <v>0.1</v>
      </c>
      <c r="BQ177" s="20">
        <f t="shared" si="185"/>
        <v>0.2</v>
      </c>
      <c r="BR177" s="20">
        <f t="shared" si="186"/>
        <v>0.30000000000000004</v>
      </c>
      <c r="BS177" s="3" t="str">
        <f t="shared" si="187"/>
        <v xml:space="preserve"> </v>
      </c>
      <c r="BV177" s="20" t="str">
        <f t="shared" si="188"/>
        <v xml:space="preserve"> </v>
      </c>
      <c r="BW177" s="5">
        <v>60</v>
      </c>
      <c r="BX177" s="5">
        <v>61</v>
      </c>
      <c r="BY177" s="21">
        <f t="shared" si="189"/>
        <v>0.33060109289617484</v>
      </c>
      <c r="BZ177" s="5">
        <v>70</v>
      </c>
      <c r="CA177" s="5">
        <v>42</v>
      </c>
      <c r="CB177" s="23">
        <f t="shared" si="190"/>
        <v>0.30601092896174864</v>
      </c>
      <c r="CC177" s="5">
        <v>71</v>
      </c>
      <c r="CD177" s="5">
        <v>62</v>
      </c>
      <c r="CE177" s="23">
        <f t="shared" si="191"/>
        <v>0.36338797814207652</v>
      </c>
      <c r="CF177" s="23">
        <f t="shared" si="192"/>
        <v>0.51931330472102999</v>
      </c>
      <c r="CG177" s="24">
        <v>7</v>
      </c>
      <c r="CH177" s="5">
        <v>157</v>
      </c>
      <c r="CI177" s="5">
        <v>148</v>
      </c>
      <c r="CJ177" s="5">
        <v>120</v>
      </c>
      <c r="CK177">
        <v>15.06297097</v>
      </c>
      <c r="CL177" s="5">
        <v>-0.379</v>
      </c>
      <c r="CM177" s="5">
        <v>8</v>
      </c>
      <c r="CN177" s="5">
        <v>4.8000000000000001E-2</v>
      </c>
      <c r="CO177" s="5">
        <v>-0.247</v>
      </c>
      <c r="CP177" s="5">
        <v>-2.3260000000000001</v>
      </c>
      <c r="CQ177" s="21">
        <f t="shared" si="193"/>
        <v>8.771929824561403E-2</v>
      </c>
      <c r="CR177" s="25">
        <f t="shared" si="194"/>
        <v>0.93264248704663211</v>
      </c>
      <c r="CS177" s="22">
        <f t="shared" si="195"/>
        <v>941.41441687119357</v>
      </c>
      <c r="CT177" s="21">
        <f t="shared" si="196"/>
        <v>2.0361785292246137E-2</v>
      </c>
      <c r="CU177" s="26">
        <f t="shared" si="197"/>
        <v>2.6936026936026933</v>
      </c>
      <c r="CV177" s="27">
        <f t="shared" si="198"/>
        <v>1.7508417508417509</v>
      </c>
      <c r="CW177" s="27">
        <f t="shared" si="199"/>
        <v>30.707070707070706</v>
      </c>
      <c r="CX177" s="27">
        <f t="shared" si="200"/>
        <v>25.993265993265993</v>
      </c>
      <c r="CY177" s="27">
        <f t="shared" si="201"/>
        <v>54.276094276094277</v>
      </c>
      <c r="CZ177" s="27">
        <f t="shared" si="202"/>
        <v>48.350168350168353</v>
      </c>
      <c r="DA177" s="28">
        <f t="shared" si="203"/>
        <v>5.9259259259259238</v>
      </c>
      <c r="DB177" s="5">
        <v>20</v>
      </c>
      <c r="DC177" s="5">
        <v>13</v>
      </c>
      <c r="DD177" s="22">
        <v>208</v>
      </c>
      <c r="DE177" s="22">
        <v>180</v>
      </c>
      <c r="DF177" s="22">
        <v>64</v>
      </c>
      <c r="DG177" s="22">
        <v>74</v>
      </c>
      <c r="DH177" s="22">
        <v>92</v>
      </c>
      <c r="DI177" s="22">
        <v>111</v>
      </c>
      <c r="DJ177" s="29">
        <f t="shared" si="204"/>
        <v>7.7464066126212057</v>
      </c>
      <c r="DK177" s="27">
        <f t="shared" si="205"/>
        <v>3.1311362309610997</v>
      </c>
      <c r="DL177" s="27">
        <f t="shared" si="206"/>
        <v>2.1228042243804071</v>
      </c>
      <c r="DM177" s="27">
        <f t="shared" si="207"/>
        <v>28.604786923525978</v>
      </c>
      <c r="DN177" s="27">
        <f t="shared" si="208"/>
        <v>29.931539563763732</v>
      </c>
      <c r="DO177" s="27">
        <f t="shared" si="209"/>
        <v>52.698614870243588</v>
      </c>
      <c r="DP177" s="27">
        <f t="shared" si="210"/>
        <v>57.952555325585102</v>
      </c>
      <c r="DQ177" s="30">
        <f t="shared" si="211"/>
        <v>11.179866381267438</v>
      </c>
      <c r="DR177" s="5">
        <v>59</v>
      </c>
      <c r="DS177" s="5">
        <v>40</v>
      </c>
      <c r="DT177" s="5">
        <v>480</v>
      </c>
      <c r="DU177" s="5">
        <v>524</v>
      </c>
      <c r="DV177" s="5">
        <v>230</v>
      </c>
      <c r="DW177" s="5">
        <v>213</v>
      </c>
      <c r="DX177" s="5">
        <v>315</v>
      </c>
      <c r="DY177" s="5">
        <v>224</v>
      </c>
      <c r="DZ177" s="22">
        <v>9</v>
      </c>
      <c r="EA177" s="22">
        <v>1</v>
      </c>
      <c r="EB177" s="22">
        <f t="shared" si="212"/>
        <v>-8</v>
      </c>
      <c r="EC177" s="26">
        <f t="shared" si="213"/>
        <v>1.1784817953660076</v>
      </c>
      <c r="ED177" s="27">
        <f t="shared" si="214"/>
        <v>0.13094242170733414</v>
      </c>
      <c r="EE177" s="27">
        <f t="shared" si="215"/>
        <v>-1.0475393736586731</v>
      </c>
      <c r="EF177" s="6">
        <v>22.9</v>
      </c>
      <c r="EG177" s="6">
        <f t="shared" si="216"/>
        <v>0.69393939393939386</v>
      </c>
      <c r="EH177" s="5">
        <v>0.69</v>
      </c>
      <c r="EI177" s="5">
        <v>4.34</v>
      </c>
      <c r="EJ177" s="21">
        <f t="shared" si="217"/>
        <v>0.13717693836978131</v>
      </c>
      <c r="EK177" s="1">
        <v>0</v>
      </c>
      <c r="EL177" s="22">
        <v>1</v>
      </c>
      <c r="EM177" s="22">
        <v>0</v>
      </c>
      <c r="EN177" s="1">
        <v>1</v>
      </c>
      <c r="EO177" s="3">
        <f t="shared" si="218"/>
        <v>1</v>
      </c>
      <c r="EP177" s="6">
        <f t="shared" si="219"/>
        <v>2.6200873362445418</v>
      </c>
      <c r="EQ177" s="3">
        <f t="shared" si="220"/>
        <v>4.25</v>
      </c>
      <c r="ER177" s="20">
        <f t="shared" si="221"/>
        <v>0</v>
      </c>
      <c r="ES177" s="20">
        <f t="shared" si="222"/>
        <v>0.25</v>
      </c>
      <c r="ET177" s="20">
        <f t="shared" si="223"/>
        <v>0.25</v>
      </c>
      <c r="EU177" s="3" t="str">
        <f t="shared" si="224"/>
        <v xml:space="preserve"> </v>
      </c>
      <c r="EX177" s="20" t="str">
        <f t="shared" si="225"/>
        <v xml:space="preserve"> </v>
      </c>
      <c r="EY177" s="5">
        <v>4</v>
      </c>
      <c r="EZ177" s="5">
        <v>0</v>
      </c>
      <c r="FA177" s="22">
        <v>13</v>
      </c>
      <c r="FB177" s="22">
        <v>5</v>
      </c>
      <c r="FC177" s="22">
        <v>10</v>
      </c>
      <c r="FD177" s="22">
        <v>0</v>
      </c>
      <c r="FE177" s="22">
        <v>2</v>
      </c>
      <c r="FF177" s="22">
        <v>7</v>
      </c>
      <c r="FG177" s="22">
        <v>1</v>
      </c>
      <c r="FH177" s="22">
        <v>0</v>
      </c>
      <c r="FI177" s="6">
        <v>17.7166666667</v>
      </c>
      <c r="FJ177" s="6">
        <f t="shared" si="226"/>
        <v>0.53686868686969702</v>
      </c>
      <c r="FK177" s="5">
        <v>0.54</v>
      </c>
      <c r="FL177" s="5">
        <v>5.09</v>
      </c>
      <c r="FM177" s="21">
        <f t="shared" si="227"/>
        <v>9.5914742451154542E-2</v>
      </c>
      <c r="FN177" s="1">
        <v>0</v>
      </c>
      <c r="FO177" s="22">
        <v>0</v>
      </c>
      <c r="FP177" s="22">
        <v>0</v>
      </c>
      <c r="FQ177" s="1">
        <v>0</v>
      </c>
      <c r="FR177" s="1">
        <f t="shared" si="228"/>
        <v>0</v>
      </c>
      <c r="FS177" s="3">
        <f t="shared" si="229"/>
        <v>0</v>
      </c>
      <c r="FT177" s="3" t="str">
        <f t="shared" si="230"/>
        <v xml:space="preserve"> </v>
      </c>
      <c r="FW177" s="20" t="str">
        <f t="shared" si="231"/>
        <v xml:space="preserve"> </v>
      </c>
      <c r="FX177" s="5">
        <v>0</v>
      </c>
      <c r="FY177" s="5">
        <v>1</v>
      </c>
      <c r="FZ177" s="22">
        <v>2</v>
      </c>
      <c r="GA177" s="22">
        <v>6</v>
      </c>
      <c r="GB177" s="22">
        <v>0</v>
      </c>
      <c r="GC177" s="22">
        <v>5</v>
      </c>
      <c r="GD177" s="22">
        <v>5</v>
      </c>
      <c r="GE177" s="22">
        <v>0</v>
      </c>
      <c r="GF177" s="22">
        <v>0</v>
      </c>
      <c r="GG177" s="22">
        <v>0</v>
      </c>
      <c r="GH177" s="1">
        <v>26</v>
      </c>
      <c r="GI177" s="1">
        <v>4</v>
      </c>
      <c r="GJ177" s="1">
        <v>14</v>
      </c>
      <c r="GK177" s="1">
        <v>1</v>
      </c>
      <c r="GL177" s="6"/>
      <c r="GM177" s="6"/>
      <c r="GN177" s="31" t="str">
        <f t="shared" si="232"/>
        <v xml:space="preserve"> 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32" t="str">
        <f t="shared" si="233"/>
        <v xml:space="preserve"> </v>
      </c>
      <c r="GW177" s="9">
        <f t="shared" si="234"/>
        <v>1</v>
      </c>
      <c r="GX177" s="10">
        <v>0.4</v>
      </c>
      <c r="GY177" s="10">
        <v>1.5</v>
      </c>
      <c r="GZ177" s="10">
        <v>1.9</v>
      </c>
      <c r="HA177" s="29">
        <f t="shared" si="235"/>
        <v>5.7575757575757572E-2</v>
      </c>
      <c r="HB177" s="29">
        <f t="shared" si="236"/>
        <v>0.22853324423656721</v>
      </c>
      <c r="HC177">
        <v>9.4</v>
      </c>
      <c r="HD177">
        <v>9.1</v>
      </c>
      <c r="HE177">
        <v>4.5</v>
      </c>
      <c r="HF177">
        <v>0.7</v>
      </c>
      <c r="HG177">
        <v>1.5</v>
      </c>
      <c r="HH177">
        <v>0</v>
      </c>
      <c r="HI177">
        <v>2.2000000000000002</v>
      </c>
      <c r="HJ177" s="11">
        <f t="shared" si="237"/>
        <v>6.6666666666666666E-2</v>
      </c>
      <c r="HK177" s="11">
        <f t="shared" si="238"/>
        <v>0.26461744069497262</v>
      </c>
      <c r="HL177">
        <v>98</v>
      </c>
      <c r="HM177">
        <v>0</v>
      </c>
      <c r="HN177">
        <v>0</v>
      </c>
      <c r="HQ177" s="33">
        <v>831515</v>
      </c>
      <c r="HR177" s="33">
        <v>0</v>
      </c>
      <c r="HS177" s="30">
        <f t="shared" si="239"/>
        <v>1.6089581374722841</v>
      </c>
    </row>
    <row r="178" spans="1:227" x14ac:dyDescent="0.2">
      <c r="A178" s="1">
        <v>61</v>
      </c>
      <c r="B178" s="2" t="s">
        <v>1129</v>
      </c>
      <c r="C178" s="2" t="s">
        <v>1130</v>
      </c>
      <c r="E178" s="2" t="s">
        <v>411</v>
      </c>
      <c r="F178" s="2">
        <v>71</v>
      </c>
      <c r="G178" s="2">
        <v>197</v>
      </c>
      <c r="H178" s="2" t="s">
        <v>249</v>
      </c>
      <c r="J178" s="3">
        <v>27</v>
      </c>
      <c r="K178" s="5" t="s">
        <v>1131</v>
      </c>
      <c r="L178" s="5" t="s">
        <v>1132</v>
      </c>
      <c r="M178" s="5" t="s">
        <v>1133</v>
      </c>
      <c r="N178" s="5" t="s">
        <v>351</v>
      </c>
      <c r="O178" s="2" t="s">
        <v>351</v>
      </c>
      <c r="P178" s="2" t="s">
        <v>271</v>
      </c>
      <c r="Q178" s="1">
        <v>23</v>
      </c>
      <c r="R178" s="1">
        <v>1</v>
      </c>
      <c r="S178" s="1">
        <v>13</v>
      </c>
      <c r="T178" s="1">
        <v>14</v>
      </c>
      <c r="U178" s="1">
        <v>4</v>
      </c>
      <c r="V178" s="1">
        <v>34</v>
      </c>
      <c r="W178" s="20">
        <f t="shared" si="161"/>
        <v>2.9411764705882353E-2</v>
      </c>
      <c r="X178" s="6">
        <v>472.78333333329999</v>
      </c>
      <c r="Y178" s="6">
        <f t="shared" si="162"/>
        <v>20.555797101447826</v>
      </c>
      <c r="Z178" s="1">
        <v>621</v>
      </c>
      <c r="AA178" s="6">
        <f t="shared" si="163"/>
        <v>27</v>
      </c>
      <c r="AB178" s="8">
        <f t="shared" si="164"/>
        <v>0.76132581857214165</v>
      </c>
      <c r="AC178" s="3">
        <f t="shared" si="165"/>
        <v>34</v>
      </c>
      <c r="AD178" s="8">
        <f t="shared" si="166"/>
        <v>4.3148729157122228</v>
      </c>
      <c r="AE178" s="20">
        <f t="shared" si="167"/>
        <v>0.05</v>
      </c>
      <c r="AF178" s="20">
        <f t="shared" si="168"/>
        <v>0.65</v>
      </c>
      <c r="AG178" s="20">
        <f t="shared" si="169"/>
        <v>0.70000000000000007</v>
      </c>
      <c r="AH178" s="3" t="e">
        <f t="shared" si="170"/>
        <v>#VALUE!</v>
      </c>
      <c r="AI178" s="3" t="str">
        <f t="shared" si="171"/>
        <v xml:space="preserve"> </v>
      </c>
      <c r="AJ178" s="3" t="str">
        <f t="shared" si="172"/>
        <v xml:space="preserve"> </v>
      </c>
      <c r="AK178" s="20" t="e">
        <f t="shared" si="173"/>
        <v>#VALUE!</v>
      </c>
      <c r="AL178" s="6">
        <v>0</v>
      </c>
      <c r="AM178" s="1">
        <v>11</v>
      </c>
      <c r="AN178" s="1">
        <v>44</v>
      </c>
      <c r="AO178" s="1">
        <v>17</v>
      </c>
      <c r="AP178" s="1">
        <v>17</v>
      </c>
      <c r="AQ178" s="1">
        <v>6</v>
      </c>
      <c r="AR178" s="6">
        <f t="shared" si="174"/>
        <v>1.3959882962598369</v>
      </c>
      <c r="AS178" s="6">
        <f t="shared" si="175"/>
        <v>5.5839531850393476</v>
      </c>
      <c r="AT178" s="6">
        <f t="shared" si="176"/>
        <v>2.1574364578561114</v>
      </c>
      <c r="AU178" s="6">
        <f t="shared" si="177"/>
        <v>2.1574364578561114</v>
      </c>
      <c r="AV178" s="6">
        <f t="shared" si="178"/>
        <v>0.7614481615962746</v>
      </c>
      <c r="AW178" s="1">
        <v>6</v>
      </c>
      <c r="AX178" s="1">
        <v>3</v>
      </c>
      <c r="AY178" s="1">
        <v>0</v>
      </c>
      <c r="AZ178" s="1">
        <v>0</v>
      </c>
      <c r="BA178" s="1">
        <v>0</v>
      </c>
      <c r="BB178" s="1">
        <v>0</v>
      </c>
      <c r="BC178" s="7">
        <f>(EA178+FH178+GG178)-(DZ178+FG178+GF178)-((BD178/60)*(-0.29)+(EF178/60)*0.11+(FI178/60)*(-0.33))</f>
        <v>2.7997305555558998</v>
      </c>
      <c r="BD178" s="6">
        <v>342.31666666669997</v>
      </c>
      <c r="BE178" s="6">
        <f t="shared" si="179"/>
        <v>14.883333333334781</v>
      </c>
      <c r="BF178" s="5">
        <v>13.95</v>
      </c>
      <c r="BG178" s="5">
        <v>30.66</v>
      </c>
      <c r="BH178" s="21">
        <f t="shared" si="180"/>
        <v>0.31271015467383995</v>
      </c>
      <c r="BI178" s="1">
        <v>1</v>
      </c>
      <c r="BJ178" s="22">
        <v>0</v>
      </c>
      <c r="BK178" s="22">
        <v>5</v>
      </c>
      <c r="BL178" s="1">
        <v>5</v>
      </c>
      <c r="BM178" s="1">
        <f t="shared" si="181"/>
        <v>6</v>
      </c>
      <c r="BN178" s="8">
        <f t="shared" si="182"/>
        <v>1.0516578217049466</v>
      </c>
      <c r="BO178" s="3">
        <f t="shared" si="183"/>
        <v>0</v>
      </c>
      <c r="BP178" s="20">
        <f t="shared" si="184"/>
        <v>9.0909090909090912E-2</v>
      </c>
      <c r="BQ178" s="20">
        <f t="shared" si="185"/>
        <v>0.45454545454545453</v>
      </c>
      <c r="BR178" s="20">
        <f t="shared" si="186"/>
        <v>0.54545454545454541</v>
      </c>
      <c r="BS178" s="3" t="str">
        <f t="shared" si="187"/>
        <v xml:space="preserve"> </v>
      </c>
      <c r="BV178" s="20" t="str">
        <f t="shared" si="188"/>
        <v xml:space="preserve"> </v>
      </c>
      <c r="BW178" s="5">
        <v>43</v>
      </c>
      <c r="BX178" s="5">
        <v>47</v>
      </c>
      <c r="BY178" s="21">
        <f t="shared" si="189"/>
        <v>0.26392961876832843</v>
      </c>
      <c r="BZ178" s="5">
        <v>57</v>
      </c>
      <c r="CA178" s="5">
        <v>59</v>
      </c>
      <c r="CB178" s="23">
        <f t="shared" si="190"/>
        <v>0.34017595307917886</v>
      </c>
      <c r="CC178" s="5">
        <v>59</v>
      </c>
      <c r="CD178" s="5">
        <v>76</v>
      </c>
      <c r="CE178" s="23">
        <f t="shared" si="191"/>
        <v>0.39589442815249265</v>
      </c>
      <c r="CF178" s="23">
        <f t="shared" si="192"/>
        <v>0.43689320388349512</v>
      </c>
      <c r="CG178" s="24">
        <v>1</v>
      </c>
      <c r="CH178" s="5">
        <v>117</v>
      </c>
      <c r="CI178" s="5">
        <v>126</v>
      </c>
      <c r="CJ178" s="5">
        <v>98</v>
      </c>
      <c r="CK178">
        <v>15.707983860000001</v>
      </c>
      <c r="CL178" s="5">
        <v>0.65300000000000002</v>
      </c>
      <c r="CM178" s="5">
        <v>2</v>
      </c>
      <c r="CN178" s="5">
        <v>0.255</v>
      </c>
      <c r="CO178" s="5">
        <v>-1.845</v>
      </c>
      <c r="CP178" s="5">
        <v>4.077</v>
      </c>
      <c r="CQ178" s="21">
        <f t="shared" si="193"/>
        <v>7.4324324324324328E-2</v>
      </c>
      <c r="CR178" s="25">
        <f t="shared" si="194"/>
        <v>0.95714285714285718</v>
      </c>
      <c r="CS178" s="22">
        <f t="shared" si="195"/>
        <v>964.57528957528962</v>
      </c>
      <c r="CT178" s="21">
        <f t="shared" si="196"/>
        <v>3.1467181467181513E-2</v>
      </c>
      <c r="CU178" s="26">
        <f t="shared" si="197"/>
        <v>2.0570359981299675</v>
      </c>
      <c r="CV178" s="27">
        <f t="shared" si="198"/>
        <v>1.1220196353436187</v>
      </c>
      <c r="CW178" s="27">
        <f t="shared" si="199"/>
        <v>27.676484338475927</v>
      </c>
      <c r="CX178" s="27">
        <f t="shared" si="200"/>
        <v>26.180458158017768</v>
      </c>
      <c r="CY178" s="27">
        <f t="shared" si="201"/>
        <v>52.734922861150075</v>
      </c>
      <c r="CZ178" s="27">
        <f t="shared" si="202"/>
        <v>58.719027582982704</v>
      </c>
      <c r="DA178" s="28">
        <f t="shared" si="203"/>
        <v>-5.9841047218326295</v>
      </c>
      <c r="DB178" s="5">
        <v>11</v>
      </c>
      <c r="DC178" s="5">
        <v>6</v>
      </c>
      <c r="DD178" s="22">
        <v>137</v>
      </c>
      <c r="DE178" s="22">
        <v>134</v>
      </c>
      <c r="DF178" s="22">
        <v>63</v>
      </c>
      <c r="DG178" s="22">
        <v>74</v>
      </c>
      <c r="DH178" s="22">
        <v>100</v>
      </c>
      <c r="DI178" s="22">
        <v>71</v>
      </c>
      <c r="DJ178" s="29">
        <f t="shared" si="204"/>
        <v>-8.381541615036511</v>
      </c>
      <c r="DK178" s="27">
        <f t="shared" si="205"/>
        <v>2.6376244363141326</v>
      </c>
      <c r="DL178" s="27">
        <f t="shared" si="206"/>
        <v>1.786777843954735</v>
      </c>
      <c r="DM178" s="27">
        <f t="shared" si="207"/>
        <v>27.056921637028847</v>
      </c>
      <c r="DN178" s="27">
        <f t="shared" si="208"/>
        <v>25.525397770781929</v>
      </c>
      <c r="DO178" s="27">
        <f t="shared" si="209"/>
        <v>54.964689866417089</v>
      </c>
      <c r="DP178" s="27">
        <f t="shared" si="210"/>
        <v>47.477239853654389</v>
      </c>
      <c r="DQ178" s="30">
        <f t="shared" si="211"/>
        <v>-13.47155473459533</v>
      </c>
      <c r="DR178" s="5">
        <v>31</v>
      </c>
      <c r="DS178" s="5">
        <v>21</v>
      </c>
      <c r="DT178" s="5">
        <v>287</v>
      </c>
      <c r="DU178" s="5">
        <v>279</v>
      </c>
      <c r="DV178" s="5">
        <v>135</v>
      </c>
      <c r="DW178" s="5">
        <v>109</v>
      </c>
      <c r="DX178" s="5">
        <v>149</v>
      </c>
      <c r="DY178" s="5">
        <v>193</v>
      </c>
      <c r="DZ178" s="22">
        <v>2</v>
      </c>
      <c r="EA178" s="22">
        <v>3</v>
      </c>
      <c r="EB178" s="22">
        <f t="shared" si="212"/>
        <v>1</v>
      </c>
      <c r="EC178" s="26">
        <f t="shared" si="213"/>
        <v>0.35055260723498222</v>
      </c>
      <c r="ED178" s="27">
        <f t="shared" si="214"/>
        <v>0.5258289108524733</v>
      </c>
      <c r="EE178" s="27">
        <f t="shared" si="215"/>
        <v>0.17527630361749111</v>
      </c>
      <c r="EF178" s="6">
        <v>78.05</v>
      </c>
      <c r="EG178" s="6">
        <f t="shared" si="216"/>
        <v>3.3934782608695651</v>
      </c>
      <c r="EH178" s="5">
        <v>3.23</v>
      </c>
      <c r="EI178" s="5">
        <v>3.86</v>
      </c>
      <c r="EJ178" s="21">
        <f t="shared" si="217"/>
        <v>0.45557122708039494</v>
      </c>
      <c r="EK178" s="1">
        <v>0</v>
      </c>
      <c r="EL178" s="22">
        <v>4</v>
      </c>
      <c r="EM178" s="22">
        <v>3</v>
      </c>
      <c r="EN178" s="1">
        <v>8</v>
      </c>
      <c r="EO178" s="3">
        <f t="shared" si="218"/>
        <v>8</v>
      </c>
      <c r="EP178" s="6">
        <f t="shared" si="219"/>
        <v>6.1499039077514412</v>
      </c>
      <c r="EQ178" s="3">
        <f t="shared" si="220"/>
        <v>34</v>
      </c>
      <c r="ER178" s="20">
        <f t="shared" si="221"/>
        <v>0</v>
      </c>
      <c r="ES178" s="20">
        <f t="shared" si="222"/>
        <v>1</v>
      </c>
      <c r="ET178" s="20">
        <f t="shared" si="223"/>
        <v>1</v>
      </c>
      <c r="EU178" s="3" t="str">
        <f t="shared" si="224"/>
        <v xml:space="preserve"> </v>
      </c>
      <c r="EX178" s="20" t="str">
        <f t="shared" si="225"/>
        <v xml:space="preserve"> </v>
      </c>
      <c r="EY178" s="5">
        <v>8</v>
      </c>
      <c r="EZ178" s="5">
        <v>1</v>
      </c>
      <c r="FA178" s="22">
        <v>60</v>
      </c>
      <c r="FB178" s="22">
        <v>5</v>
      </c>
      <c r="FC178" s="22">
        <v>20</v>
      </c>
      <c r="FD178" s="22">
        <v>4</v>
      </c>
      <c r="FE178" s="22">
        <v>5</v>
      </c>
      <c r="FF178" s="22">
        <v>20</v>
      </c>
      <c r="FG178" s="22">
        <v>1</v>
      </c>
      <c r="FH178" s="22">
        <v>1</v>
      </c>
      <c r="FI178" s="6">
        <v>52.416666666700003</v>
      </c>
      <c r="FJ178" s="6">
        <f t="shared" si="226"/>
        <v>2.278985507247826</v>
      </c>
      <c r="FK178" s="5">
        <v>2.14</v>
      </c>
      <c r="FL178" s="5">
        <v>4.0199999999999996</v>
      </c>
      <c r="FM178" s="21">
        <f t="shared" si="227"/>
        <v>0.34740259740259744</v>
      </c>
      <c r="FN178" s="1">
        <v>0</v>
      </c>
      <c r="FO178" s="22">
        <v>0</v>
      </c>
      <c r="FP178" s="22">
        <v>0</v>
      </c>
      <c r="FQ178" s="1">
        <v>0</v>
      </c>
      <c r="FR178" s="1">
        <f t="shared" si="228"/>
        <v>0</v>
      </c>
      <c r="FS178" s="3">
        <f t="shared" si="229"/>
        <v>0</v>
      </c>
      <c r="FT178" s="3" t="str">
        <f t="shared" si="230"/>
        <v xml:space="preserve"> </v>
      </c>
      <c r="FW178" s="20" t="str">
        <f t="shared" si="231"/>
        <v xml:space="preserve"> </v>
      </c>
      <c r="FX178" s="5">
        <v>1</v>
      </c>
      <c r="FY178" s="5">
        <v>6</v>
      </c>
      <c r="FZ178" s="22">
        <v>4</v>
      </c>
      <c r="GA178" s="22">
        <v>20</v>
      </c>
      <c r="GB178" s="22">
        <v>1</v>
      </c>
      <c r="GC178" s="22">
        <v>11</v>
      </c>
      <c r="GD178" s="22">
        <v>20</v>
      </c>
      <c r="GE178" s="22">
        <v>0</v>
      </c>
      <c r="GF178" s="22">
        <v>0</v>
      </c>
      <c r="GG178" s="22">
        <v>0</v>
      </c>
      <c r="GH178" s="1">
        <v>23</v>
      </c>
      <c r="GI178" s="1">
        <v>10</v>
      </c>
      <c r="GJ178" s="1">
        <v>16</v>
      </c>
      <c r="GK178" s="1">
        <v>7</v>
      </c>
      <c r="GL178" s="6"/>
      <c r="GM178" s="6"/>
      <c r="GN178" s="31" t="str">
        <f t="shared" si="232"/>
        <v xml:space="preserve"> </v>
      </c>
      <c r="GP178" s="1">
        <v>0</v>
      </c>
      <c r="GQ178" s="1">
        <v>0</v>
      </c>
      <c r="GR178" s="1">
        <v>0</v>
      </c>
      <c r="GS178" s="1">
        <v>1</v>
      </c>
      <c r="GT178" s="1">
        <v>0</v>
      </c>
      <c r="GU178" s="1">
        <v>0</v>
      </c>
      <c r="GV178" s="32" t="str">
        <f t="shared" si="233"/>
        <v xml:space="preserve"> </v>
      </c>
      <c r="GW178" s="9">
        <f t="shared" si="234"/>
        <v>7</v>
      </c>
      <c r="GX178" s="10">
        <v>1.1000000000000001</v>
      </c>
      <c r="GY178" s="10">
        <v>1.2</v>
      </c>
      <c r="GZ178" s="10">
        <v>2.2999999999999998</v>
      </c>
      <c r="HA178" s="29">
        <f t="shared" si="235"/>
        <v>9.9999999999999992E-2</v>
      </c>
      <c r="HB178" s="29">
        <f t="shared" si="236"/>
        <v>0.2918884619452386</v>
      </c>
      <c r="HC178">
        <v>9.1999999999999993</v>
      </c>
      <c r="HD178">
        <v>8.6999999999999993</v>
      </c>
      <c r="HE178">
        <v>2.9</v>
      </c>
      <c r="HF178">
        <v>2.9</v>
      </c>
      <c r="HG178">
        <v>1.4</v>
      </c>
      <c r="HH178">
        <v>0</v>
      </c>
      <c r="HI178">
        <v>4.3</v>
      </c>
      <c r="HJ178" s="11">
        <f t="shared" si="237"/>
        <v>0.18695652173913044</v>
      </c>
      <c r="HK178" s="11">
        <f t="shared" si="238"/>
        <v>0.54570451581066348</v>
      </c>
      <c r="HL178">
        <v>99</v>
      </c>
      <c r="HM178">
        <v>0</v>
      </c>
      <c r="HN178">
        <v>0</v>
      </c>
      <c r="HO178">
        <v>25</v>
      </c>
      <c r="HP178" t="s">
        <v>540</v>
      </c>
      <c r="HQ178" s="33">
        <v>1225000</v>
      </c>
      <c r="HR178" s="33">
        <v>0</v>
      </c>
      <c r="HS178" s="30">
        <f t="shared" si="239"/>
        <v>3.0268292682926825</v>
      </c>
    </row>
    <row r="179" spans="1:227" x14ac:dyDescent="0.2">
      <c r="A179" s="1">
        <v>4</v>
      </c>
      <c r="B179" s="2" t="s">
        <v>1134</v>
      </c>
      <c r="C179" s="2" t="s">
        <v>1135</v>
      </c>
      <c r="D179" s="2" t="s">
        <v>297</v>
      </c>
      <c r="E179" s="2" t="s">
        <v>240</v>
      </c>
      <c r="F179" s="2">
        <v>75</v>
      </c>
      <c r="G179" s="2">
        <v>228</v>
      </c>
      <c r="H179" s="2" t="s">
        <v>231</v>
      </c>
      <c r="I179" s="2" t="s">
        <v>258</v>
      </c>
      <c r="J179" s="3">
        <v>23</v>
      </c>
      <c r="K179" s="5" t="s">
        <v>1136</v>
      </c>
      <c r="L179" s="5" t="s">
        <v>1137</v>
      </c>
      <c r="M179" s="5" t="s">
        <v>1138</v>
      </c>
      <c r="N179" s="5" t="s">
        <v>515</v>
      </c>
      <c r="O179" s="2" t="s">
        <v>515</v>
      </c>
      <c r="P179" s="2" t="s">
        <v>271</v>
      </c>
      <c r="Q179" s="1">
        <v>48</v>
      </c>
      <c r="R179" s="1">
        <v>3</v>
      </c>
      <c r="S179" s="1">
        <v>5</v>
      </c>
      <c r="T179" s="1">
        <v>8</v>
      </c>
      <c r="U179" s="1">
        <v>1</v>
      </c>
      <c r="V179" s="1">
        <v>75</v>
      </c>
      <c r="W179" s="20">
        <f t="shared" si="161"/>
        <v>0.04</v>
      </c>
      <c r="X179" s="6">
        <v>1026.2333333332999</v>
      </c>
      <c r="Y179" s="6">
        <f t="shared" si="162"/>
        <v>21.379861111110415</v>
      </c>
      <c r="Z179" s="1">
        <v>1283</v>
      </c>
      <c r="AA179" s="6">
        <f t="shared" si="163"/>
        <v>26.729166666666668</v>
      </c>
      <c r="AB179" s="8">
        <f t="shared" si="164"/>
        <v>0.79987009612883864</v>
      </c>
      <c r="AC179" s="3">
        <f t="shared" si="165"/>
        <v>11.558823529411764</v>
      </c>
      <c r="AD179" s="8">
        <f t="shared" si="166"/>
        <v>0.67580090145002292</v>
      </c>
      <c r="AE179" s="20">
        <f t="shared" si="167"/>
        <v>8.8235294117647065E-2</v>
      </c>
      <c r="AF179" s="20">
        <f t="shared" si="168"/>
        <v>0.14705882352941177</v>
      </c>
      <c r="AG179" s="20">
        <f t="shared" si="169"/>
        <v>0.23529411764705882</v>
      </c>
      <c r="AH179" s="3" t="e">
        <f t="shared" si="170"/>
        <v>#VALUE!</v>
      </c>
      <c r="AI179" s="3" t="str">
        <f t="shared" si="171"/>
        <v xml:space="preserve"> </v>
      </c>
      <c r="AJ179" s="3" t="str">
        <f t="shared" si="172"/>
        <v xml:space="preserve"> </v>
      </c>
      <c r="AK179" s="20" t="e">
        <f t="shared" si="173"/>
        <v>#VALUE!</v>
      </c>
      <c r="AL179" s="6">
        <v>0</v>
      </c>
      <c r="AM179" s="1">
        <v>133</v>
      </c>
      <c r="AN179" s="1">
        <v>74</v>
      </c>
      <c r="AO179" s="1">
        <v>36</v>
      </c>
      <c r="AP179" s="1">
        <v>20</v>
      </c>
      <c r="AQ179" s="1">
        <v>8</v>
      </c>
      <c r="AR179" s="6">
        <f t="shared" si="174"/>
        <v>7.7760093545979725</v>
      </c>
      <c r="AS179" s="6">
        <f t="shared" si="175"/>
        <v>4.3265014454154134</v>
      </c>
      <c r="AT179" s="6">
        <f t="shared" si="176"/>
        <v>2.1047844869588501</v>
      </c>
      <c r="AU179" s="6">
        <f t="shared" si="177"/>
        <v>1.1693247149771389</v>
      </c>
      <c r="AV179" s="6">
        <f t="shared" si="178"/>
        <v>0.46772988599085552</v>
      </c>
      <c r="AW179" s="1">
        <v>65</v>
      </c>
      <c r="AX179" s="1">
        <v>20</v>
      </c>
      <c r="AY179" s="1">
        <v>3</v>
      </c>
      <c r="AZ179" s="1">
        <v>1</v>
      </c>
      <c r="BA179" s="1">
        <v>0</v>
      </c>
      <c r="BB179" s="1">
        <v>0</v>
      </c>
      <c r="BC179" s="7">
        <f>(EA179+FH179+GG179)-(DZ179+FG179+GF179)-((BD179/60)*(-0.29)+(EF179/60)*0.11+(FI179/60)*(-0.33))</f>
        <v>-8.0860611111110501</v>
      </c>
      <c r="BD179" s="6">
        <v>882.85</v>
      </c>
      <c r="BE179" s="6">
        <f t="shared" si="179"/>
        <v>18.392708333333335</v>
      </c>
      <c r="BF179" s="5">
        <v>17.75</v>
      </c>
      <c r="BG179" s="5">
        <v>29.44</v>
      </c>
      <c r="BH179" s="21">
        <f t="shared" si="180"/>
        <v>0.37613901250264886</v>
      </c>
      <c r="BI179" s="1">
        <v>3</v>
      </c>
      <c r="BJ179" s="22">
        <v>1</v>
      </c>
      <c r="BK179" s="22">
        <v>3</v>
      </c>
      <c r="BL179" s="1">
        <v>5</v>
      </c>
      <c r="BM179" s="1">
        <f t="shared" si="181"/>
        <v>8</v>
      </c>
      <c r="BN179" s="8">
        <f t="shared" si="182"/>
        <v>0.54369371920484799</v>
      </c>
      <c r="BO179" s="3">
        <f t="shared" si="183"/>
        <v>11.558823529411764</v>
      </c>
      <c r="BP179" s="20">
        <f t="shared" si="184"/>
        <v>8.8235294117647065E-2</v>
      </c>
      <c r="BQ179" s="20">
        <f t="shared" si="185"/>
        <v>0.14705882352941177</v>
      </c>
      <c r="BR179" s="20">
        <f t="shared" si="186"/>
        <v>0.23529411764705882</v>
      </c>
      <c r="BS179" s="3" t="str">
        <f t="shared" si="187"/>
        <v xml:space="preserve"> </v>
      </c>
      <c r="BV179" s="20" t="str">
        <f t="shared" si="188"/>
        <v xml:space="preserve"> </v>
      </c>
      <c r="BW179" s="5">
        <v>88</v>
      </c>
      <c r="BX179" s="5">
        <v>121</v>
      </c>
      <c r="BY179" s="21">
        <f t="shared" si="189"/>
        <v>0.27391874180865006</v>
      </c>
      <c r="BZ179" s="5">
        <v>138</v>
      </c>
      <c r="CA179" s="5">
        <v>137</v>
      </c>
      <c r="CB179" s="23">
        <f t="shared" si="190"/>
        <v>0.36041939711664484</v>
      </c>
      <c r="CC179" s="5">
        <v>137</v>
      </c>
      <c r="CD179" s="5">
        <v>142</v>
      </c>
      <c r="CE179" s="23">
        <f t="shared" si="191"/>
        <v>0.36566186107470511</v>
      </c>
      <c r="CF179" s="23">
        <f t="shared" si="192"/>
        <v>0.43181818181818182</v>
      </c>
      <c r="CG179" s="24">
        <v>2</v>
      </c>
      <c r="CH179" s="5">
        <v>285</v>
      </c>
      <c r="CI179" s="5">
        <v>290</v>
      </c>
      <c r="CJ179" s="5">
        <v>269</v>
      </c>
      <c r="CK179">
        <v>15.746943420000001</v>
      </c>
      <c r="CL179" s="5">
        <v>0.96</v>
      </c>
      <c r="CM179" s="5">
        <v>2</v>
      </c>
      <c r="CN179" s="5">
        <v>1.468</v>
      </c>
      <c r="CO179" s="5">
        <v>0.58799999999999997</v>
      </c>
      <c r="CP179" s="5">
        <v>-2.508</v>
      </c>
      <c r="CQ179" s="21">
        <f t="shared" si="193"/>
        <v>8.6513994910941472E-2</v>
      </c>
      <c r="CR179" s="25">
        <f t="shared" si="194"/>
        <v>0.91563275434243174</v>
      </c>
      <c r="CS179" s="22">
        <f t="shared" si="195"/>
        <v>924.28415383352592</v>
      </c>
      <c r="CT179" s="21">
        <f t="shared" si="196"/>
        <v>2.1467492533732146E-3</v>
      </c>
      <c r="CU179" s="26">
        <f t="shared" si="197"/>
        <v>2.3943661971830985</v>
      </c>
      <c r="CV179" s="27">
        <f t="shared" si="198"/>
        <v>2.3943661971830985</v>
      </c>
      <c r="CW179" s="27">
        <f t="shared" si="199"/>
        <v>27.676056338028168</v>
      </c>
      <c r="CX179" s="27">
        <f t="shared" si="200"/>
        <v>28.380281690140844</v>
      </c>
      <c r="CY179" s="27">
        <f t="shared" si="201"/>
        <v>55.352112676056336</v>
      </c>
      <c r="CZ179" s="27">
        <f t="shared" si="202"/>
        <v>55.281690140845072</v>
      </c>
      <c r="DA179" s="28">
        <f t="shared" si="203"/>
        <v>7.0422535211264403E-2</v>
      </c>
      <c r="DB179" s="5">
        <v>34</v>
      </c>
      <c r="DC179" s="5">
        <v>34</v>
      </c>
      <c r="DD179" s="22">
        <v>359</v>
      </c>
      <c r="DE179" s="22">
        <v>369</v>
      </c>
      <c r="DF179" s="22">
        <v>180</v>
      </c>
      <c r="DG179" s="22">
        <v>180</v>
      </c>
      <c r="DH179" s="22">
        <v>202</v>
      </c>
      <c r="DI179" s="22">
        <v>213</v>
      </c>
      <c r="DJ179" s="29">
        <f t="shared" si="204"/>
        <v>5.5927861715749003</v>
      </c>
      <c r="DK179" s="27">
        <f t="shared" si="205"/>
        <v>2.5475543478260865</v>
      </c>
      <c r="DL179" s="27">
        <f t="shared" si="206"/>
        <v>2.6749320652173911</v>
      </c>
      <c r="DM179" s="27">
        <f t="shared" si="207"/>
        <v>24.838654891304344</v>
      </c>
      <c r="DN179" s="27">
        <f t="shared" si="208"/>
        <v>30.867866847826086</v>
      </c>
      <c r="DO179" s="27">
        <f t="shared" si="209"/>
        <v>52.564538043478258</v>
      </c>
      <c r="DP179" s="27">
        <f t="shared" si="210"/>
        <v>56.937839673913039</v>
      </c>
      <c r="DQ179" s="30">
        <f t="shared" si="211"/>
        <v>4.4437241656460458</v>
      </c>
      <c r="DR179" s="5">
        <v>60</v>
      </c>
      <c r="DS179" s="5">
        <v>63</v>
      </c>
      <c r="DT179" s="5">
        <v>525</v>
      </c>
      <c r="DU179" s="5">
        <v>664</v>
      </c>
      <c r="DV179" s="5">
        <v>271</v>
      </c>
      <c r="DW179" s="5">
        <v>294</v>
      </c>
      <c r="DX179" s="5">
        <v>320</v>
      </c>
      <c r="DY179" s="5">
        <v>382</v>
      </c>
      <c r="DZ179" s="22">
        <v>16</v>
      </c>
      <c r="EA179" s="22">
        <v>4</v>
      </c>
      <c r="EB179" s="22">
        <f t="shared" si="212"/>
        <v>-12</v>
      </c>
      <c r="EC179" s="26">
        <f t="shared" si="213"/>
        <v>1.0873874384096958</v>
      </c>
      <c r="ED179" s="27">
        <f t="shared" si="214"/>
        <v>0.27184685960242394</v>
      </c>
      <c r="EE179" s="27">
        <f t="shared" si="215"/>
        <v>-0.81554057880727182</v>
      </c>
      <c r="EF179" s="6">
        <v>19.333333333300001</v>
      </c>
      <c r="EG179" s="6">
        <f t="shared" si="216"/>
        <v>0.40277777777708335</v>
      </c>
      <c r="EH179" s="5">
        <v>0.4</v>
      </c>
      <c r="EI179" s="5">
        <v>5.31</v>
      </c>
      <c r="EJ179" s="21">
        <f t="shared" si="217"/>
        <v>7.0052539404553416E-2</v>
      </c>
      <c r="EK179" s="1">
        <v>0</v>
      </c>
      <c r="EL179" s="22">
        <v>0</v>
      </c>
      <c r="EM179" s="22">
        <v>0</v>
      </c>
      <c r="EN179" s="1">
        <v>0</v>
      </c>
      <c r="EO179" s="3">
        <f t="shared" si="218"/>
        <v>0</v>
      </c>
      <c r="EP179" s="6">
        <f t="shared" si="219"/>
        <v>0</v>
      </c>
      <c r="EQ179" s="3">
        <f t="shared" si="220"/>
        <v>0</v>
      </c>
      <c r="ER179" s="20">
        <f t="shared" si="221"/>
        <v>0</v>
      </c>
      <c r="ES179" s="20">
        <f t="shared" si="222"/>
        <v>0</v>
      </c>
      <c r="ET179" s="20">
        <f t="shared" si="223"/>
        <v>0</v>
      </c>
      <c r="EU179" s="3" t="str">
        <f t="shared" si="224"/>
        <v xml:space="preserve"> </v>
      </c>
      <c r="EX179" s="20" t="str">
        <f t="shared" si="225"/>
        <v xml:space="preserve"> </v>
      </c>
      <c r="EY179" s="5">
        <v>0</v>
      </c>
      <c r="EZ179" s="5">
        <v>0</v>
      </c>
      <c r="FA179" s="22">
        <v>10</v>
      </c>
      <c r="FB179" s="22">
        <v>1</v>
      </c>
      <c r="FC179" s="22">
        <v>6</v>
      </c>
      <c r="FD179" s="22">
        <v>1</v>
      </c>
      <c r="FE179" s="22">
        <v>0</v>
      </c>
      <c r="FF179" s="22">
        <v>10</v>
      </c>
      <c r="FG179" s="22">
        <v>0</v>
      </c>
      <c r="FH179" s="22">
        <v>1</v>
      </c>
      <c r="FI179" s="6">
        <v>124.05</v>
      </c>
      <c r="FJ179" s="6">
        <f t="shared" si="226"/>
        <v>2.5843750000000001</v>
      </c>
      <c r="FK179" s="5">
        <v>2.46</v>
      </c>
      <c r="FL179" s="5">
        <v>3.3</v>
      </c>
      <c r="FM179" s="21">
        <f t="shared" si="227"/>
        <v>0.42708333333333337</v>
      </c>
      <c r="FN179" s="1">
        <v>0</v>
      </c>
      <c r="FO179" s="22">
        <v>0</v>
      </c>
      <c r="FP179" s="22">
        <v>0</v>
      </c>
      <c r="FQ179" s="1">
        <v>0</v>
      </c>
      <c r="FR179" s="1">
        <f t="shared" si="228"/>
        <v>0</v>
      </c>
      <c r="FS179" s="3">
        <f t="shared" si="229"/>
        <v>0</v>
      </c>
      <c r="FT179" s="3" t="str">
        <f t="shared" si="230"/>
        <v xml:space="preserve"> </v>
      </c>
      <c r="FW179" s="20" t="str">
        <f t="shared" si="231"/>
        <v xml:space="preserve"> </v>
      </c>
      <c r="FX179" s="5">
        <v>0</v>
      </c>
      <c r="FY179" s="5">
        <v>12</v>
      </c>
      <c r="FZ179" s="22">
        <v>17</v>
      </c>
      <c r="GA179" s="22">
        <v>111</v>
      </c>
      <c r="GB179" s="22">
        <v>6</v>
      </c>
      <c r="GC179" s="22">
        <v>48</v>
      </c>
      <c r="GD179" s="22">
        <v>52</v>
      </c>
      <c r="GE179" s="22">
        <v>3</v>
      </c>
      <c r="GF179" s="22">
        <v>2</v>
      </c>
      <c r="GG179" s="22">
        <v>0</v>
      </c>
      <c r="GH179" s="1">
        <v>35</v>
      </c>
      <c r="GI179" s="1">
        <v>0</v>
      </c>
      <c r="GJ179" s="1">
        <v>48</v>
      </c>
      <c r="GK179" s="1">
        <v>14</v>
      </c>
      <c r="GN179" s="31" t="str">
        <f t="shared" si="232"/>
        <v xml:space="preserve"> </v>
      </c>
      <c r="GP179" s="1">
        <v>0</v>
      </c>
      <c r="GQ179" s="1">
        <v>0</v>
      </c>
      <c r="GR179" s="1">
        <v>1</v>
      </c>
      <c r="GS179" s="1">
        <v>0</v>
      </c>
      <c r="GT179" s="1">
        <v>0</v>
      </c>
      <c r="GU179" s="1">
        <v>0</v>
      </c>
      <c r="GV179" s="32" t="str">
        <f t="shared" si="233"/>
        <v xml:space="preserve"> </v>
      </c>
      <c r="GW179" s="9">
        <f t="shared" si="234"/>
        <v>5</v>
      </c>
      <c r="GX179" s="10">
        <v>0</v>
      </c>
      <c r="GY179" s="10">
        <v>2.1</v>
      </c>
      <c r="GZ179" s="10">
        <v>2.1</v>
      </c>
      <c r="HA179" s="29">
        <f t="shared" si="235"/>
        <v>4.3750000000000004E-2</v>
      </c>
      <c r="HB179" s="29">
        <f t="shared" si="236"/>
        <v>0.12277909507259958</v>
      </c>
      <c r="HC179">
        <v>14</v>
      </c>
      <c r="HD179">
        <v>20.399999999999999</v>
      </c>
      <c r="HE179">
        <v>2.1</v>
      </c>
      <c r="HF179">
        <v>0.2</v>
      </c>
      <c r="HG179">
        <v>2.2000000000000002</v>
      </c>
      <c r="HH179">
        <v>0</v>
      </c>
      <c r="HI179">
        <v>2.4</v>
      </c>
      <c r="HJ179" s="11">
        <f t="shared" si="237"/>
        <v>4.9999999999999996E-2</v>
      </c>
      <c r="HK179" s="11">
        <f t="shared" si="238"/>
        <v>0.14031896579725664</v>
      </c>
      <c r="HL179">
        <v>99</v>
      </c>
      <c r="HM179">
        <v>0</v>
      </c>
      <c r="HN179">
        <v>0</v>
      </c>
      <c r="HQ179" s="33">
        <v>690000</v>
      </c>
      <c r="HR179" s="33">
        <v>210000</v>
      </c>
      <c r="HS179" s="30">
        <f t="shared" si="239"/>
        <v>2.0663414634146338</v>
      </c>
    </row>
    <row r="180" spans="1:227" x14ac:dyDescent="0.2">
      <c r="A180" s="1">
        <v>19</v>
      </c>
      <c r="B180" s="2" t="s">
        <v>1139</v>
      </c>
      <c r="C180" s="2" t="s">
        <v>1140</v>
      </c>
      <c r="D180" s="2" t="s">
        <v>429</v>
      </c>
      <c r="E180" s="2" t="s">
        <v>240</v>
      </c>
      <c r="F180" s="2">
        <v>73</v>
      </c>
      <c r="G180" s="2">
        <v>223</v>
      </c>
      <c r="H180" s="2" t="s">
        <v>249</v>
      </c>
      <c r="J180" s="3">
        <v>37</v>
      </c>
      <c r="K180" s="5" t="s">
        <v>1141</v>
      </c>
      <c r="L180" s="5" t="s">
        <v>1142</v>
      </c>
      <c r="M180" s="5" t="s">
        <v>1143</v>
      </c>
      <c r="N180" s="5" t="s">
        <v>577</v>
      </c>
      <c r="O180" s="2" t="s">
        <v>577</v>
      </c>
      <c r="P180" s="2" t="s">
        <v>555</v>
      </c>
      <c r="Q180" s="1">
        <v>48</v>
      </c>
      <c r="R180" s="1">
        <v>13</v>
      </c>
      <c r="S180" s="1">
        <v>14</v>
      </c>
      <c r="T180" s="1">
        <v>27</v>
      </c>
      <c r="U180" s="1">
        <v>6</v>
      </c>
      <c r="V180" s="1">
        <v>129</v>
      </c>
      <c r="W180" s="20">
        <f t="shared" si="161"/>
        <v>0.10077519379844961</v>
      </c>
      <c r="X180" s="6">
        <v>866.63333333330002</v>
      </c>
      <c r="Y180" s="6">
        <f t="shared" si="162"/>
        <v>18.054861111110416</v>
      </c>
      <c r="Z180" s="1">
        <v>1078</v>
      </c>
      <c r="AA180" s="6">
        <f t="shared" si="163"/>
        <v>22.458333333333332</v>
      </c>
      <c r="AB180" s="8">
        <f t="shared" si="164"/>
        <v>0.80392702535556593</v>
      </c>
      <c r="AC180" s="3">
        <f t="shared" si="165"/>
        <v>81.954545454545453</v>
      </c>
      <c r="AD180" s="8">
        <f t="shared" si="166"/>
        <v>5.6739944543323775</v>
      </c>
      <c r="AE180" s="20">
        <f t="shared" si="167"/>
        <v>0.33333333333333331</v>
      </c>
      <c r="AF180" s="20">
        <f t="shared" si="168"/>
        <v>0.35897435897435898</v>
      </c>
      <c r="AG180" s="20">
        <f t="shared" si="169"/>
        <v>0.69230769230769229</v>
      </c>
      <c r="AH180" s="3">
        <f t="shared" si="170"/>
        <v>15</v>
      </c>
      <c r="AI180" s="3">
        <f t="shared" si="171"/>
        <v>4</v>
      </c>
      <c r="AJ180" s="3">
        <f t="shared" si="172"/>
        <v>11</v>
      </c>
      <c r="AK180" s="20">
        <f t="shared" si="173"/>
        <v>0.26666666666666666</v>
      </c>
      <c r="AL180" s="6">
        <v>0.5</v>
      </c>
      <c r="AM180" s="1">
        <v>118</v>
      </c>
      <c r="AN180" s="1">
        <v>10</v>
      </c>
      <c r="AO180" s="1">
        <v>38</v>
      </c>
      <c r="AP180" s="1">
        <v>20</v>
      </c>
      <c r="AQ180" s="1">
        <v>23</v>
      </c>
      <c r="AR180" s="6">
        <f t="shared" si="174"/>
        <v>8.1695449824996409</v>
      </c>
      <c r="AS180" s="6">
        <f t="shared" si="175"/>
        <v>0.69233432055081701</v>
      </c>
      <c r="AT180" s="6">
        <f t="shared" si="176"/>
        <v>2.6308704180931048</v>
      </c>
      <c r="AU180" s="6">
        <f t="shared" si="177"/>
        <v>1.384668641101634</v>
      </c>
      <c r="AV180" s="6">
        <f t="shared" si="178"/>
        <v>1.5923689372668792</v>
      </c>
      <c r="AW180" s="1">
        <v>37</v>
      </c>
      <c r="AX180" s="1">
        <v>16</v>
      </c>
      <c r="AY180" s="1">
        <v>1</v>
      </c>
      <c r="AZ180" s="1">
        <v>0</v>
      </c>
      <c r="BA180" s="1">
        <v>0</v>
      </c>
      <c r="BB180" s="1">
        <v>0</v>
      </c>
      <c r="BC180" s="7">
        <f>(EA180+FH180+GG180)-(DZ180+FG180+GF180)-((BD180/60)*(0.11)+(EF180/60)*(-0.14)+(FI180/60)*(0.13))</f>
        <v>-5.0428861111111996</v>
      </c>
      <c r="BD180" s="6">
        <v>725.38333333330002</v>
      </c>
      <c r="BE180" s="6">
        <f t="shared" si="179"/>
        <v>15.112152777777084</v>
      </c>
      <c r="BF180" s="5">
        <v>14.55</v>
      </c>
      <c r="BG180" s="5">
        <v>33.159999999999997</v>
      </c>
      <c r="BH180" s="21">
        <f t="shared" si="180"/>
        <v>0.30496751205198075</v>
      </c>
      <c r="BI180" s="1">
        <v>13</v>
      </c>
      <c r="BJ180" s="22">
        <v>6</v>
      </c>
      <c r="BK180" s="22">
        <v>5</v>
      </c>
      <c r="BL180" s="1">
        <v>11</v>
      </c>
      <c r="BM180" s="1">
        <f t="shared" si="181"/>
        <v>24</v>
      </c>
      <c r="BN180" s="8">
        <f t="shared" si="182"/>
        <v>1.9851572731660032</v>
      </c>
      <c r="BO180" s="3">
        <f t="shared" si="183"/>
        <v>67.454545454545453</v>
      </c>
      <c r="BP180" s="20">
        <f t="shared" si="184"/>
        <v>0.39393939393939392</v>
      </c>
      <c r="BQ180" s="20">
        <f t="shared" si="185"/>
        <v>0.33333333333333331</v>
      </c>
      <c r="BR180" s="20">
        <f t="shared" si="186"/>
        <v>0.72727272727272729</v>
      </c>
      <c r="BS180" s="3">
        <f t="shared" si="187"/>
        <v>11</v>
      </c>
      <c r="BT180" s="1">
        <v>3</v>
      </c>
      <c r="BU180" s="1">
        <v>8</v>
      </c>
      <c r="BV180" s="20">
        <f t="shared" si="188"/>
        <v>0.27272727272727271</v>
      </c>
      <c r="BW180" s="5">
        <v>120</v>
      </c>
      <c r="BX180" s="5">
        <v>126</v>
      </c>
      <c r="BY180" s="21">
        <f t="shared" si="189"/>
        <v>0.38497652582159625</v>
      </c>
      <c r="BZ180" s="5">
        <v>91</v>
      </c>
      <c r="CA180" s="5">
        <v>84</v>
      </c>
      <c r="CB180" s="23">
        <f t="shared" si="190"/>
        <v>0.27386541471048514</v>
      </c>
      <c r="CC180" s="5">
        <v>114</v>
      </c>
      <c r="CD180" s="5">
        <v>104</v>
      </c>
      <c r="CE180" s="23">
        <f t="shared" si="191"/>
        <v>0.34115805946791861</v>
      </c>
      <c r="CF180" s="23">
        <f t="shared" si="192"/>
        <v>0.58432304038004745</v>
      </c>
      <c r="CG180" s="24">
        <v>8</v>
      </c>
      <c r="CH180" s="5">
        <v>272</v>
      </c>
      <c r="CI180" s="5">
        <v>241</v>
      </c>
      <c r="CJ180" s="5">
        <v>224</v>
      </c>
      <c r="CK180">
        <v>15.781856640000001</v>
      </c>
      <c r="CL180" s="5">
        <v>0.98499999999999999</v>
      </c>
      <c r="CM180" s="5">
        <v>8</v>
      </c>
      <c r="CN180" s="5">
        <v>1.1140000000000001</v>
      </c>
      <c r="CO180" s="5">
        <v>-0.90900000000000003</v>
      </c>
      <c r="CP180" s="5">
        <v>0.53200000000000003</v>
      </c>
      <c r="CQ180" s="21">
        <f t="shared" si="193"/>
        <v>8.8948787061994605E-2</v>
      </c>
      <c r="CR180" s="25">
        <f t="shared" si="194"/>
        <v>0.92592592592592593</v>
      </c>
      <c r="CS180" s="22">
        <f t="shared" si="195"/>
        <v>934.82080463212549</v>
      </c>
      <c r="CT180" s="21">
        <f t="shared" si="196"/>
        <v>1.4874712987920535E-2</v>
      </c>
      <c r="CU180" s="26">
        <f t="shared" si="197"/>
        <v>2.8350515463917523</v>
      </c>
      <c r="CV180" s="27">
        <f t="shared" si="198"/>
        <v>2.2336769759450168</v>
      </c>
      <c r="CW180" s="27">
        <f t="shared" si="199"/>
        <v>31.872852233676969</v>
      </c>
      <c r="CX180" s="27">
        <f t="shared" si="200"/>
        <v>30.154639175257724</v>
      </c>
      <c r="CY180" s="27">
        <f t="shared" si="201"/>
        <v>60.309278350515449</v>
      </c>
      <c r="CZ180" s="27">
        <f t="shared" si="202"/>
        <v>56.271477663230236</v>
      </c>
      <c r="DA180" s="28">
        <f t="shared" si="203"/>
        <v>4.0378006872852126</v>
      </c>
      <c r="DB180" s="5">
        <v>33</v>
      </c>
      <c r="DC180" s="5">
        <v>26</v>
      </c>
      <c r="DD180" s="22">
        <v>338</v>
      </c>
      <c r="DE180" s="22">
        <v>325</v>
      </c>
      <c r="DF180" s="22">
        <v>151</v>
      </c>
      <c r="DG180" s="22">
        <v>143</v>
      </c>
      <c r="DH180" s="22">
        <v>161</v>
      </c>
      <c r="DI180" s="22">
        <v>180</v>
      </c>
      <c r="DJ180" s="29">
        <f t="shared" si="204"/>
        <v>2.5060477181640746</v>
      </c>
      <c r="DK180" s="27">
        <f t="shared" si="205"/>
        <v>2.1863691194209895</v>
      </c>
      <c r="DL180" s="27">
        <f t="shared" si="206"/>
        <v>2.1863691194209895</v>
      </c>
      <c r="DM180" s="27">
        <f t="shared" si="207"/>
        <v>30.194511459589872</v>
      </c>
      <c r="DN180" s="27">
        <f t="shared" si="208"/>
        <v>30.496079613992762</v>
      </c>
      <c r="DO180" s="27">
        <f t="shared" si="209"/>
        <v>56.694813027744274</v>
      </c>
      <c r="DP180" s="27">
        <f t="shared" si="210"/>
        <v>56.807901085645362</v>
      </c>
      <c r="DQ180" s="30">
        <f t="shared" si="211"/>
        <v>4.1508887451863004</v>
      </c>
      <c r="DR180" s="5">
        <v>58</v>
      </c>
      <c r="DS180" s="5">
        <v>58</v>
      </c>
      <c r="DT180" s="5">
        <v>743</v>
      </c>
      <c r="DU180" s="5">
        <v>751</v>
      </c>
      <c r="DV180" s="5">
        <v>345</v>
      </c>
      <c r="DW180" s="5">
        <v>321</v>
      </c>
      <c r="DX180" s="5">
        <v>377</v>
      </c>
      <c r="DY180" s="5">
        <v>358</v>
      </c>
      <c r="DZ180" s="22">
        <v>10</v>
      </c>
      <c r="EA180" s="22">
        <v>10</v>
      </c>
      <c r="EB180" s="22">
        <f t="shared" si="212"/>
        <v>0</v>
      </c>
      <c r="EC180" s="26">
        <f t="shared" si="213"/>
        <v>0.82714886381916808</v>
      </c>
      <c r="ED180" s="27">
        <f t="shared" si="214"/>
        <v>0.82714886381916808</v>
      </c>
      <c r="EE180" s="27">
        <f t="shared" si="215"/>
        <v>0</v>
      </c>
      <c r="EF180" s="6">
        <v>131.78333333329999</v>
      </c>
      <c r="EG180" s="6">
        <f t="shared" si="216"/>
        <v>2.7454861111104165</v>
      </c>
      <c r="EH180" s="5">
        <v>2.64</v>
      </c>
      <c r="EI180" s="5">
        <v>2.92</v>
      </c>
      <c r="EJ180" s="21">
        <f t="shared" si="217"/>
        <v>0.47482014388489208</v>
      </c>
      <c r="EK180" s="1">
        <v>0</v>
      </c>
      <c r="EL180" s="22">
        <v>1</v>
      </c>
      <c r="EM180" s="22">
        <v>2</v>
      </c>
      <c r="EN180" s="1">
        <v>3</v>
      </c>
      <c r="EO180" s="3">
        <f t="shared" si="218"/>
        <v>3</v>
      </c>
      <c r="EP180" s="6">
        <f t="shared" si="219"/>
        <v>1.3658783356522994</v>
      </c>
      <c r="EQ180" s="3">
        <f t="shared" si="220"/>
        <v>14.5</v>
      </c>
      <c r="ER180" s="20">
        <f t="shared" si="221"/>
        <v>0</v>
      </c>
      <c r="ES180" s="20">
        <f t="shared" si="222"/>
        <v>0.5</v>
      </c>
      <c r="ET180" s="20">
        <f t="shared" si="223"/>
        <v>0.5</v>
      </c>
      <c r="EU180" s="3">
        <f t="shared" si="224"/>
        <v>4</v>
      </c>
      <c r="EV180" s="1">
        <v>1</v>
      </c>
      <c r="EW180" s="1">
        <v>3</v>
      </c>
      <c r="EX180" s="20">
        <f t="shared" si="225"/>
        <v>0.25</v>
      </c>
      <c r="EY180" s="5">
        <v>6</v>
      </c>
      <c r="EZ180" s="5">
        <v>2</v>
      </c>
      <c r="FA180" s="22">
        <v>81</v>
      </c>
      <c r="FB180" s="22">
        <v>19</v>
      </c>
      <c r="FC180" s="22">
        <v>44</v>
      </c>
      <c r="FD180" s="22">
        <v>10</v>
      </c>
      <c r="FE180" s="22">
        <v>3</v>
      </c>
      <c r="FF180" s="22">
        <v>57</v>
      </c>
      <c r="FG180" s="22">
        <v>4</v>
      </c>
      <c r="FH180" s="22">
        <v>0</v>
      </c>
      <c r="FI180" s="6">
        <v>9.4666666667000001</v>
      </c>
      <c r="FJ180" s="6">
        <f t="shared" si="226"/>
        <v>0.19722222222291666</v>
      </c>
      <c r="FK180" s="5">
        <v>0.2</v>
      </c>
      <c r="FL180" s="5">
        <v>4.99</v>
      </c>
      <c r="FM180" s="21">
        <f t="shared" si="227"/>
        <v>3.8535645472061654E-2</v>
      </c>
      <c r="FN180" s="1">
        <v>0</v>
      </c>
      <c r="FO180" s="22">
        <v>0</v>
      </c>
      <c r="FP180" s="22">
        <v>0</v>
      </c>
      <c r="FQ180" s="1">
        <v>0</v>
      </c>
      <c r="FR180" s="1">
        <f t="shared" si="228"/>
        <v>0</v>
      </c>
      <c r="FS180" s="3">
        <f t="shared" si="229"/>
        <v>0</v>
      </c>
      <c r="FT180" s="3" t="str">
        <f t="shared" si="230"/>
        <v xml:space="preserve"> </v>
      </c>
      <c r="FU180" s="1">
        <v>0</v>
      </c>
      <c r="FV180" s="1">
        <v>0</v>
      </c>
      <c r="FW180" s="20" t="str">
        <f t="shared" si="231"/>
        <v xml:space="preserve"> </v>
      </c>
      <c r="FX180" s="5">
        <v>0</v>
      </c>
      <c r="FY180" s="5">
        <v>1</v>
      </c>
      <c r="FZ180" s="22">
        <v>2</v>
      </c>
      <c r="GA180" s="22">
        <v>12</v>
      </c>
      <c r="GB180" s="22">
        <v>0</v>
      </c>
      <c r="GC180" s="22">
        <v>0</v>
      </c>
      <c r="GD180" s="22">
        <v>3</v>
      </c>
      <c r="GE180" s="22">
        <v>1</v>
      </c>
      <c r="GF180" s="22">
        <v>0</v>
      </c>
      <c r="GG180" s="22">
        <v>0</v>
      </c>
      <c r="GH180" s="1">
        <v>43</v>
      </c>
      <c r="GI180" s="1">
        <v>7</v>
      </c>
      <c r="GJ180" s="1">
        <v>31</v>
      </c>
      <c r="GK180" s="1">
        <v>1</v>
      </c>
      <c r="GL180" s="1">
        <v>1</v>
      </c>
      <c r="GM180" s="1">
        <v>0</v>
      </c>
      <c r="GN180" s="31">
        <f t="shared" si="232"/>
        <v>0</v>
      </c>
      <c r="GO180" s="1">
        <v>0</v>
      </c>
      <c r="GP180" s="1">
        <v>2</v>
      </c>
      <c r="GQ180" s="1">
        <v>1</v>
      </c>
      <c r="GR180" s="1">
        <v>2</v>
      </c>
      <c r="GS180" s="1">
        <v>0</v>
      </c>
      <c r="GT180" s="1">
        <v>0</v>
      </c>
      <c r="GU180" s="1">
        <v>0</v>
      </c>
      <c r="GV180" s="32" t="str">
        <f t="shared" si="233"/>
        <v xml:space="preserve"> </v>
      </c>
      <c r="GW180" s="9">
        <f t="shared" si="234"/>
        <v>4</v>
      </c>
      <c r="GX180" s="10">
        <v>2</v>
      </c>
      <c r="GY180" s="10">
        <v>1.1000000000000001</v>
      </c>
      <c r="GZ180" s="10">
        <v>3.1</v>
      </c>
      <c r="HA180" s="29">
        <f t="shared" si="235"/>
        <v>6.458333333333334E-2</v>
      </c>
      <c r="HB180" s="29">
        <f t="shared" si="236"/>
        <v>0.21462363937075329</v>
      </c>
      <c r="HC180">
        <v>18.2</v>
      </c>
      <c r="HD180">
        <v>16.5</v>
      </c>
      <c r="HE180">
        <v>4.4000000000000004</v>
      </c>
      <c r="HF180">
        <v>3.2</v>
      </c>
      <c r="HG180">
        <v>1.8</v>
      </c>
      <c r="HH180">
        <v>-0.30000000000000004</v>
      </c>
      <c r="HI180">
        <v>4.8</v>
      </c>
      <c r="HJ180" s="11">
        <f t="shared" si="237"/>
        <v>9.9999999999999992E-2</v>
      </c>
      <c r="HK180" s="11">
        <f t="shared" si="238"/>
        <v>0.33232047386439212</v>
      </c>
      <c r="HL180">
        <v>99</v>
      </c>
      <c r="HM180">
        <v>0</v>
      </c>
      <c r="HN180">
        <v>0</v>
      </c>
      <c r="HQ180" s="33">
        <v>5300000</v>
      </c>
      <c r="HR180" s="33">
        <v>0</v>
      </c>
      <c r="HS180" s="30">
        <f t="shared" si="239"/>
        <v>-3.6292682926829274</v>
      </c>
    </row>
    <row r="181" spans="1:227" x14ac:dyDescent="0.2">
      <c r="A181" s="1">
        <v>15</v>
      </c>
      <c r="B181" s="2" t="s">
        <v>1144</v>
      </c>
      <c r="C181" s="2" t="s">
        <v>1145</v>
      </c>
      <c r="D181" s="2" t="s">
        <v>347</v>
      </c>
      <c r="E181" s="2" t="s">
        <v>240</v>
      </c>
      <c r="F181" s="2">
        <v>72</v>
      </c>
      <c r="G181" s="2">
        <v>192</v>
      </c>
      <c r="H181" s="2" t="s">
        <v>249</v>
      </c>
      <c r="J181" s="3">
        <v>27</v>
      </c>
      <c r="K181" s="5" t="s">
        <v>1146</v>
      </c>
      <c r="L181" s="5" t="s">
        <v>1147</v>
      </c>
      <c r="M181" s="5" t="s">
        <v>1148</v>
      </c>
      <c r="N181" s="5" t="s">
        <v>327</v>
      </c>
      <c r="O181" s="2" t="s">
        <v>327</v>
      </c>
      <c r="P181" s="2" t="s">
        <v>254</v>
      </c>
      <c r="Q181" s="1">
        <v>24</v>
      </c>
      <c r="R181" s="1">
        <v>3</v>
      </c>
      <c r="S181" s="1">
        <v>6</v>
      </c>
      <c r="T181" s="1">
        <v>9</v>
      </c>
      <c r="U181" s="1">
        <v>-11</v>
      </c>
      <c r="V181" s="1">
        <v>38</v>
      </c>
      <c r="W181" s="20">
        <f t="shared" si="161"/>
        <v>7.8947368421052627E-2</v>
      </c>
      <c r="X181" s="6">
        <v>383.75</v>
      </c>
      <c r="Y181" s="6">
        <f t="shared" si="162"/>
        <v>15.989583333333334</v>
      </c>
      <c r="Z181" s="1">
        <v>526</v>
      </c>
      <c r="AA181" s="6">
        <f t="shared" si="163"/>
        <v>21.916666666666668</v>
      </c>
      <c r="AB181" s="8">
        <f t="shared" si="164"/>
        <v>0.7295627376425855</v>
      </c>
      <c r="AC181" s="3">
        <f t="shared" si="165"/>
        <v>8.9285714285714288</v>
      </c>
      <c r="AD181" s="8">
        <f t="shared" si="166"/>
        <v>1.3959981386691485</v>
      </c>
      <c r="AE181" s="20">
        <f t="shared" si="167"/>
        <v>0.21428571428571427</v>
      </c>
      <c r="AF181" s="20">
        <f t="shared" si="168"/>
        <v>0.42857142857142855</v>
      </c>
      <c r="AG181" s="20">
        <f t="shared" si="169"/>
        <v>0.64285714285714279</v>
      </c>
      <c r="AH181" s="3">
        <f t="shared" si="170"/>
        <v>23</v>
      </c>
      <c r="AI181" s="3">
        <f t="shared" si="171"/>
        <v>13</v>
      </c>
      <c r="AJ181" s="3">
        <f t="shared" si="172"/>
        <v>10</v>
      </c>
      <c r="AK181" s="20">
        <f t="shared" si="173"/>
        <v>0.56521739130434778</v>
      </c>
      <c r="AL181" s="6">
        <v>1.6</v>
      </c>
      <c r="AM181" s="1">
        <v>55</v>
      </c>
      <c r="AN181" s="1">
        <v>10</v>
      </c>
      <c r="AO181" s="1">
        <v>7</v>
      </c>
      <c r="AP181" s="1">
        <v>1</v>
      </c>
      <c r="AQ181" s="1">
        <v>5</v>
      </c>
      <c r="AR181" s="6">
        <f t="shared" si="174"/>
        <v>8.5993485342019547</v>
      </c>
      <c r="AS181" s="6">
        <f t="shared" si="175"/>
        <v>1.5635179153094463</v>
      </c>
      <c r="AT181" s="6">
        <f t="shared" si="176"/>
        <v>1.0944625407166124</v>
      </c>
      <c r="AU181" s="6">
        <f t="shared" si="177"/>
        <v>0.15635179153094464</v>
      </c>
      <c r="AV181" s="6">
        <f t="shared" si="178"/>
        <v>0.78175895765472314</v>
      </c>
      <c r="AW181" s="1">
        <v>53</v>
      </c>
      <c r="AX181" s="1">
        <v>14</v>
      </c>
      <c r="AY181" s="1">
        <v>5</v>
      </c>
      <c r="AZ181" s="1">
        <v>0</v>
      </c>
      <c r="BA181" s="1">
        <v>0</v>
      </c>
      <c r="BB181" s="1">
        <v>0</v>
      </c>
      <c r="BC181" s="7">
        <f>(EA181+FH181+GG181)-(DZ181+FG181+GF181)-((BD181/60)*(0.11)+(EF181/60)*(-0.14)+(FI181/60)*(0.13))</f>
        <v>2.3162166666665165</v>
      </c>
      <c r="BD181" s="6">
        <v>331.2</v>
      </c>
      <c r="BE181" s="6">
        <f t="shared" si="179"/>
        <v>13.799999999999999</v>
      </c>
      <c r="BF181" s="5">
        <v>13.48</v>
      </c>
      <c r="BG181" s="5">
        <v>32.81</v>
      </c>
      <c r="BH181" s="21">
        <f t="shared" si="180"/>
        <v>0.2912076042341758</v>
      </c>
      <c r="BI181" s="1">
        <v>3</v>
      </c>
      <c r="BJ181" s="22">
        <v>1</v>
      </c>
      <c r="BK181" s="22">
        <v>5</v>
      </c>
      <c r="BL181" s="1">
        <v>6</v>
      </c>
      <c r="BM181" s="1">
        <f t="shared" si="181"/>
        <v>9</v>
      </c>
      <c r="BN181" s="8">
        <f t="shared" si="182"/>
        <v>1.6304347826086956</v>
      </c>
      <c r="BO181" s="3">
        <f t="shared" si="183"/>
        <v>8.9285714285714288</v>
      </c>
      <c r="BP181" s="20">
        <f t="shared" si="184"/>
        <v>0.21428571428571427</v>
      </c>
      <c r="BQ181" s="20">
        <f t="shared" si="185"/>
        <v>0.42857142857142855</v>
      </c>
      <c r="BR181" s="20">
        <f t="shared" si="186"/>
        <v>0.64285714285714279</v>
      </c>
      <c r="BS181" s="3">
        <f t="shared" si="187"/>
        <v>16</v>
      </c>
      <c r="BT181" s="1">
        <v>9</v>
      </c>
      <c r="BU181" s="1">
        <v>7</v>
      </c>
      <c r="BV181" s="20">
        <f t="shared" si="188"/>
        <v>0.5625</v>
      </c>
      <c r="BW181" s="5">
        <v>31</v>
      </c>
      <c r="BX181" s="5">
        <v>38</v>
      </c>
      <c r="BY181" s="21">
        <f t="shared" si="189"/>
        <v>0.22697368421052633</v>
      </c>
      <c r="BZ181" s="5">
        <v>59</v>
      </c>
      <c r="CA181" s="5">
        <v>35</v>
      </c>
      <c r="CB181" s="23">
        <f t="shared" si="190"/>
        <v>0.30921052631578949</v>
      </c>
      <c r="CC181" s="5">
        <v>58</v>
      </c>
      <c r="CD181" s="5">
        <v>83</v>
      </c>
      <c r="CE181" s="23">
        <f t="shared" si="191"/>
        <v>0.46381578947368424</v>
      </c>
      <c r="CF181" s="23">
        <f t="shared" si="192"/>
        <v>0.42331288343558282</v>
      </c>
      <c r="CG181" s="24">
        <v>1</v>
      </c>
      <c r="CH181" s="5">
        <v>112</v>
      </c>
      <c r="CI181" s="5">
        <v>99</v>
      </c>
      <c r="CJ181" s="5">
        <v>135</v>
      </c>
      <c r="CK181">
        <v>15.982882010000001</v>
      </c>
      <c r="CL181" s="5">
        <v>0.23600000000000002</v>
      </c>
      <c r="CM181" s="5">
        <v>6</v>
      </c>
      <c r="CN181" s="5">
        <v>1.335</v>
      </c>
      <c r="CO181" s="5">
        <v>-0.221</v>
      </c>
      <c r="CP181" s="5">
        <v>-4.8870000000000005</v>
      </c>
      <c r="CQ181" s="21">
        <f t="shared" si="193"/>
        <v>0.112</v>
      </c>
      <c r="CR181" s="25">
        <f t="shared" si="194"/>
        <v>0.86904761904761907</v>
      </c>
      <c r="CS181" s="22">
        <f t="shared" si="195"/>
        <v>880.24761904761908</v>
      </c>
      <c r="CT181" s="21">
        <f t="shared" si="196"/>
        <v>-1.8952380952380929E-2</v>
      </c>
      <c r="CU181" s="26">
        <f t="shared" si="197"/>
        <v>2.5964391691394657</v>
      </c>
      <c r="CV181" s="27">
        <f t="shared" si="198"/>
        <v>4.0801186943620174</v>
      </c>
      <c r="CW181" s="27">
        <f t="shared" si="199"/>
        <v>23.182492581602375</v>
      </c>
      <c r="CX181" s="27">
        <f t="shared" si="200"/>
        <v>31.157270029673594</v>
      </c>
      <c r="CY181" s="27">
        <f t="shared" si="201"/>
        <v>48.961424332344222</v>
      </c>
      <c r="CZ181" s="27">
        <f t="shared" si="202"/>
        <v>53.783382789317507</v>
      </c>
      <c r="DA181" s="28">
        <f t="shared" si="203"/>
        <v>-4.8219584569732845</v>
      </c>
      <c r="DB181" s="5">
        <v>14</v>
      </c>
      <c r="DC181" s="5">
        <v>22</v>
      </c>
      <c r="DD181" s="22">
        <v>111</v>
      </c>
      <c r="DE181" s="22">
        <v>146</v>
      </c>
      <c r="DF181" s="22">
        <v>58</v>
      </c>
      <c r="DG181" s="22">
        <v>58</v>
      </c>
      <c r="DH181" s="22">
        <v>64</v>
      </c>
      <c r="DI181" s="22">
        <v>81</v>
      </c>
      <c r="DJ181" s="29">
        <f t="shared" si="204"/>
        <v>3.1505323405727292</v>
      </c>
      <c r="DK181" s="27">
        <f t="shared" si="205"/>
        <v>1.752514477293508</v>
      </c>
      <c r="DL181" s="27">
        <f t="shared" si="206"/>
        <v>2.2096921670222494</v>
      </c>
      <c r="DM181" s="27">
        <f t="shared" si="207"/>
        <v>24.230417555623283</v>
      </c>
      <c r="DN181" s="27">
        <f t="shared" si="208"/>
        <v>28.497409326424869</v>
      </c>
      <c r="DO181" s="27">
        <f t="shared" si="209"/>
        <v>45.565376409631206</v>
      </c>
      <c r="DP181" s="27">
        <f t="shared" si="210"/>
        <v>48.384638829625111</v>
      </c>
      <c r="DQ181" s="30">
        <f t="shared" si="211"/>
        <v>-2.0026960369793798</v>
      </c>
      <c r="DR181" s="5">
        <v>23</v>
      </c>
      <c r="DS181" s="5">
        <v>29</v>
      </c>
      <c r="DT181" s="5">
        <v>295</v>
      </c>
      <c r="DU181" s="5">
        <v>345</v>
      </c>
      <c r="DV181" s="5">
        <v>98</v>
      </c>
      <c r="DW181" s="5">
        <v>125</v>
      </c>
      <c r="DX181" s="5">
        <v>136</v>
      </c>
      <c r="DY181" s="5">
        <v>182</v>
      </c>
      <c r="DZ181" s="22">
        <v>6</v>
      </c>
      <c r="EA181" s="22">
        <v>9</v>
      </c>
      <c r="EB181" s="22">
        <f t="shared" si="212"/>
        <v>3</v>
      </c>
      <c r="EC181" s="26">
        <f t="shared" si="213"/>
        <v>1.0869565217391304</v>
      </c>
      <c r="ED181" s="27">
        <f t="shared" si="214"/>
        <v>1.6304347826086956</v>
      </c>
      <c r="EE181" s="27">
        <f t="shared" si="215"/>
        <v>0.54347826086956519</v>
      </c>
      <c r="EF181" s="6">
        <v>8.2833333332999999</v>
      </c>
      <c r="EG181" s="6">
        <f t="shared" si="216"/>
        <v>0.34513888888749999</v>
      </c>
      <c r="EH181" s="5">
        <v>0.35</v>
      </c>
      <c r="EI181" s="5">
        <v>5.81</v>
      </c>
      <c r="EJ181" s="21">
        <f t="shared" si="217"/>
        <v>5.6818181818181823E-2</v>
      </c>
      <c r="EK181" s="1">
        <v>0</v>
      </c>
      <c r="EL181" s="22">
        <v>0</v>
      </c>
      <c r="EM181" s="22">
        <v>0</v>
      </c>
      <c r="EN181" s="1">
        <v>0</v>
      </c>
      <c r="EO181" s="3">
        <f t="shared" si="218"/>
        <v>0</v>
      </c>
      <c r="EP181" s="6">
        <f t="shared" si="219"/>
        <v>0</v>
      </c>
      <c r="EQ181" s="3">
        <f t="shared" si="220"/>
        <v>0</v>
      </c>
      <c r="ER181" s="20">
        <f t="shared" si="221"/>
        <v>0</v>
      </c>
      <c r="ES181" s="20">
        <f t="shared" si="222"/>
        <v>0</v>
      </c>
      <c r="ET181" s="20">
        <f t="shared" si="223"/>
        <v>0</v>
      </c>
      <c r="EU181" s="3">
        <f t="shared" si="224"/>
        <v>2</v>
      </c>
      <c r="EV181" s="1">
        <v>1</v>
      </c>
      <c r="EW181" s="1">
        <v>1</v>
      </c>
      <c r="EX181" s="20">
        <f t="shared" si="225"/>
        <v>0.5</v>
      </c>
      <c r="EY181" s="5">
        <v>0</v>
      </c>
      <c r="EZ181" s="5">
        <v>0</v>
      </c>
      <c r="FA181" s="22">
        <v>9</v>
      </c>
      <c r="FB181" s="22">
        <v>2</v>
      </c>
      <c r="FC181" s="22">
        <v>2</v>
      </c>
      <c r="FD181" s="22">
        <v>0</v>
      </c>
      <c r="FE181" s="22">
        <v>0</v>
      </c>
      <c r="FF181" s="22">
        <v>3</v>
      </c>
      <c r="FG181" s="22">
        <v>0</v>
      </c>
      <c r="FH181" s="22">
        <v>1</v>
      </c>
      <c r="FI181" s="6">
        <v>44.266666666699997</v>
      </c>
      <c r="FJ181" s="6">
        <f t="shared" si="226"/>
        <v>1.8444444444458332</v>
      </c>
      <c r="FK181" s="5">
        <v>1.78</v>
      </c>
      <c r="FL181" s="5">
        <v>3.76</v>
      </c>
      <c r="FM181" s="21">
        <f t="shared" si="227"/>
        <v>0.32129963898916969</v>
      </c>
      <c r="FN181" s="1">
        <v>0</v>
      </c>
      <c r="FO181" s="22">
        <v>0</v>
      </c>
      <c r="FP181" s="22">
        <v>0</v>
      </c>
      <c r="FQ181" s="1">
        <v>0</v>
      </c>
      <c r="FR181" s="1">
        <f t="shared" si="228"/>
        <v>0</v>
      </c>
      <c r="FS181" s="3">
        <f t="shared" si="229"/>
        <v>0</v>
      </c>
      <c r="FT181" s="3">
        <f t="shared" si="230"/>
        <v>5</v>
      </c>
      <c r="FU181" s="1">
        <v>3</v>
      </c>
      <c r="FV181" s="1">
        <v>2</v>
      </c>
      <c r="FW181" s="20">
        <f t="shared" si="231"/>
        <v>0.6</v>
      </c>
      <c r="FX181" s="5">
        <v>0</v>
      </c>
      <c r="FY181" s="5">
        <v>6</v>
      </c>
      <c r="FZ181" s="22">
        <v>6</v>
      </c>
      <c r="GA181" s="22">
        <v>36</v>
      </c>
      <c r="GB181" s="22">
        <v>1</v>
      </c>
      <c r="GC181" s="22">
        <v>13</v>
      </c>
      <c r="GD181" s="22">
        <v>17</v>
      </c>
      <c r="GE181" s="22">
        <v>1</v>
      </c>
      <c r="GF181" s="22">
        <v>1</v>
      </c>
      <c r="GG181" s="22">
        <v>0</v>
      </c>
      <c r="GH181" s="1">
        <v>14</v>
      </c>
      <c r="GI181" s="1">
        <v>0</v>
      </c>
      <c r="GJ181" s="1">
        <v>30</v>
      </c>
      <c r="GK181" s="1">
        <v>5</v>
      </c>
      <c r="GN181" s="31" t="str">
        <f t="shared" si="232"/>
        <v xml:space="preserve"> 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32" t="str">
        <f t="shared" si="233"/>
        <v xml:space="preserve"> </v>
      </c>
      <c r="GW181" s="9">
        <f t="shared" si="234"/>
        <v>6</v>
      </c>
      <c r="GX181" s="10">
        <v>0.30000000000000004</v>
      </c>
      <c r="GY181" s="10">
        <v>0</v>
      </c>
      <c r="GZ181" s="10">
        <v>0.2</v>
      </c>
      <c r="HA181" s="29">
        <f t="shared" si="235"/>
        <v>8.3333333333333332E-3</v>
      </c>
      <c r="HB181" s="29">
        <f t="shared" si="236"/>
        <v>3.1270358306188926E-2</v>
      </c>
      <c r="HC181">
        <v>10.199999999999999</v>
      </c>
      <c r="HD181">
        <v>12.2</v>
      </c>
      <c r="HE181">
        <v>-12.3</v>
      </c>
      <c r="HF181">
        <v>-1</v>
      </c>
      <c r="HG181">
        <v>0.4</v>
      </c>
      <c r="HH181">
        <v>0</v>
      </c>
      <c r="HI181">
        <v>-0.60000000000000009</v>
      </c>
      <c r="HJ181" s="11">
        <f t="shared" si="237"/>
        <v>-2.5000000000000005E-2</v>
      </c>
      <c r="HK181" s="11">
        <f t="shared" si="238"/>
        <v>-9.3811074918566786E-2</v>
      </c>
      <c r="HL181">
        <v>99</v>
      </c>
      <c r="HM181">
        <v>0</v>
      </c>
      <c r="HN181">
        <v>0</v>
      </c>
      <c r="HO181">
        <v>25</v>
      </c>
      <c r="HP181" t="s">
        <v>1149</v>
      </c>
      <c r="HQ181" s="33">
        <v>1633333</v>
      </c>
      <c r="HR181" s="33">
        <v>0</v>
      </c>
      <c r="HS181" s="30">
        <f t="shared" si="239"/>
        <v>-2.5902433170731713</v>
      </c>
    </row>
    <row r="182" spans="1:227" x14ac:dyDescent="0.2">
      <c r="A182" s="1">
        <v>8</v>
      </c>
      <c r="B182" s="2" t="s">
        <v>1150</v>
      </c>
      <c r="C182" s="2" t="s">
        <v>847</v>
      </c>
      <c r="D182" s="2" t="s">
        <v>257</v>
      </c>
      <c r="E182" s="2" t="s">
        <v>240</v>
      </c>
      <c r="F182" s="2">
        <v>73</v>
      </c>
      <c r="G182" s="2">
        <v>208</v>
      </c>
      <c r="H182" s="2" t="s">
        <v>249</v>
      </c>
      <c r="J182" s="3">
        <v>24</v>
      </c>
      <c r="K182" s="5" t="s">
        <v>1151</v>
      </c>
      <c r="L182" s="5" t="s">
        <v>1152</v>
      </c>
      <c r="M182" s="5" t="s">
        <v>1153</v>
      </c>
      <c r="N182" s="5" t="s">
        <v>786</v>
      </c>
      <c r="O182" s="2" t="s">
        <v>786</v>
      </c>
      <c r="P182" s="2" t="s">
        <v>271</v>
      </c>
      <c r="Q182" s="1">
        <v>48</v>
      </c>
      <c r="R182" s="1">
        <v>6</v>
      </c>
      <c r="S182" s="1">
        <v>16</v>
      </c>
      <c r="T182" s="1">
        <v>22</v>
      </c>
      <c r="U182" s="1">
        <v>4</v>
      </c>
      <c r="V182" s="1">
        <v>114</v>
      </c>
      <c r="W182" s="20">
        <f t="shared" si="161"/>
        <v>5.2631578947368418E-2</v>
      </c>
      <c r="X182" s="6">
        <v>1266.9333333333</v>
      </c>
      <c r="Y182" s="6">
        <f t="shared" si="162"/>
        <v>26.394444444443749</v>
      </c>
      <c r="Z182" s="1">
        <v>1544</v>
      </c>
      <c r="AA182" s="6">
        <f t="shared" si="163"/>
        <v>32.166666666666664</v>
      </c>
      <c r="AB182" s="8">
        <f t="shared" si="164"/>
        <v>0.82055267702933932</v>
      </c>
      <c r="AC182" s="3">
        <f t="shared" si="165"/>
        <v>64.882051282051279</v>
      </c>
      <c r="AD182" s="8">
        <f t="shared" si="166"/>
        <v>3.0727134368473843</v>
      </c>
      <c r="AE182" s="20">
        <f t="shared" si="167"/>
        <v>0.10909090909090909</v>
      </c>
      <c r="AF182" s="20">
        <f t="shared" si="168"/>
        <v>0.29090909090909089</v>
      </c>
      <c r="AG182" s="20">
        <f t="shared" si="169"/>
        <v>0.39999999999999997</v>
      </c>
      <c r="AH182" s="3" t="e">
        <f t="shared" si="170"/>
        <v>#VALUE!</v>
      </c>
      <c r="AI182" s="3" t="str">
        <f t="shared" si="171"/>
        <v xml:space="preserve"> </v>
      </c>
      <c r="AJ182" s="3" t="str">
        <f t="shared" si="172"/>
        <v xml:space="preserve"> </v>
      </c>
      <c r="AK182" s="20" t="e">
        <f t="shared" si="173"/>
        <v>#VALUE!</v>
      </c>
      <c r="AL182" s="6">
        <v>0</v>
      </c>
      <c r="AM182" s="1">
        <v>128</v>
      </c>
      <c r="AN182" s="1">
        <v>46</v>
      </c>
      <c r="AO182" s="1">
        <v>55</v>
      </c>
      <c r="AP182" s="1">
        <v>36</v>
      </c>
      <c r="AQ182" s="1">
        <v>9</v>
      </c>
      <c r="AR182" s="6">
        <f t="shared" si="174"/>
        <v>6.0618817091140302</v>
      </c>
      <c r="AS182" s="6">
        <f t="shared" si="175"/>
        <v>2.1784887392128547</v>
      </c>
      <c r="AT182" s="6">
        <f t="shared" si="176"/>
        <v>2.6047147968849349</v>
      </c>
      <c r="AU182" s="6">
        <f t="shared" si="177"/>
        <v>1.7049042306883211</v>
      </c>
      <c r="AV182" s="6">
        <f t="shared" si="178"/>
        <v>0.42622605767208027</v>
      </c>
      <c r="AW182" s="1">
        <v>36</v>
      </c>
      <c r="AX182" s="1">
        <v>18</v>
      </c>
      <c r="AY182" s="1">
        <v>0</v>
      </c>
      <c r="AZ182" s="1">
        <v>0</v>
      </c>
      <c r="BA182" s="1">
        <v>0</v>
      </c>
      <c r="BB182" s="1">
        <v>0</v>
      </c>
      <c r="BC182" s="7">
        <f>(EA182+FH182+GG182)-(DZ182+FG182+GF182)-((BD182/60)*(-0.29)+(EF182/60)*0.11+(FI182/60)*(-0.33))</f>
        <v>1.2143222222225658</v>
      </c>
      <c r="BD182" s="6">
        <v>1017.0166666667</v>
      </c>
      <c r="BE182" s="6">
        <f t="shared" si="179"/>
        <v>21.187847222222917</v>
      </c>
      <c r="BF182" s="5">
        <v>20.21</v>
      </c>
      <c r="BG182" s="5">
        <v>28.05</v>
      </c>
      <c r="BH182" s="21">
        <f t="shared" si="180"/>
        <v>0.41877331123083295</v>
      </c>
      <c r="BI182" s="1">
        <v>3</v>
      </c>
      <c r="BJ182" s="22">
        <v>3</v>
      </c>
      <c r="BK182" s="22">
        <v>5</v>
      </c>
      <c r="BL182" s="1">
        <v>9</v>
      </c>
      <c r="BM182" s="1">
        <f t="shared" si="181"/>
        <v>12</v>
      </c>
      <c r="BN182" s="8">
        <f t="shared" si="182"/>
        <v>0.70795299978693538</v>
      </c>
      <c r="BO182" s="3">
        <f t="shared" si="183"/>
        <v>36.615384615384613</v>
      </c>
      <c r="BP182" s="20">
        <f t="shared" si="184"/>
        <v>7.6923076923076927E-2</v>
      </c>
      <c r="BQ182" s="20">
        <f t="shared" si="185"/>
        <v>0.23076923076923078</v>
      </c>
      <c r="BR182" s="20">
        <f t="shared" si="186"/>
        <v>0.30769230769230771</v>
      </c>
      <c r="BS182" s="3" t="str">
        <f t="shared" si="187"/>
        <v xml:space="preserve"> </v>
      </c>
      <c r="BV182" s="20" t="str">
        <f t="shared" si="188"/>
        <v xml:space="preserve"> </v>
      </c>
      <c r="BW182" s="5">
        <v>166</v>
      </c>
      <c r="BX182" s="5">
        <v>184</v>
      </c>
      <c r="BY182" s="21">
        <f t="shared" si="189"/>
        <v>0.35140562248995982</v>
      </c>
      <c r="BZ182" s="5">
        <v>164</v>
      </c>
      <c r="CA182" s="5">
        <v>124</v>
      </c>
      <c r="CB182" s="23">
        <f t="shared" si="190"/>
        <v>0.28915662650602408</v>
      </c>
      <c r="CC182" s="5">
        <v>196</v>
      </c>
      <c r="CD182" s="5">
        <v>162</v>
      </c>
      <c r="CE182" s="23">
        <f t="shared" si="191"/>
        <v>0.35943775100401604</v>
      </c>
      <c r="CF182" s="23">
        <f t="shared" si="192"/>
        <v>0.54858934169278994</v>
      </c>
      <c r="CG182" s="24">
        <v>4</v>
      </c>
      <c r="CH182" s="5">
        <v>389</v>
      </c>
      <c r="CI182" s="5">
        <v>347</v>
      </c>
      <c r="CJ182" s="5">
        <v>292</v>
      </c>
      <c r="CK182">
        <v>15.93017886</v>
      </c>
      <c r="CL182" s="5">
        <v>0.94600000000000006</v>
      </c>
      <c r="CM182" s="5">
        <v>2</v>
      </c>
      <c r="CN182" s="5">
        <v>-0.155</v>
      </c>
      <c r="CO182" s="5">
        <v>2.3639999999999999</v>
      </c>
      <c r="CP182" s="5">
        <v>13.068</v>
      </c>
      <c r="CQ182" s="21">
        <f t="shared" si="193"/>
        <v>8.1932773109243698E-2</v>
      </c>
      <c r="CR182" s="25">
        <f t="shared" si="194"/>
        <v>0.90291262135922334</v>
      </c>
      <c r="CS182" s="22">
        <f t="shared" si="195"/>
        <v>911.10589867014767</v>
      </c>
      <c r="CT182" s="21">
        <f t="shared" si="196"/>
        <v>-1.5154605531532958E-2</v>
      </c>
      <c r="CU182" s="26">
        <f t="shared" si="197"/>
        <v>2.4121721919841663</v>
      </c>
      <c r="CV182" s="27">
        <f t="shared" si="198"/>
        <v>2.474022761009401</v>
      </c>
      <c r="CW182" s="27">
        <f t="shared" si="199"/>
        <v>29.440870856011873</v>
      </c>
      <c r="CX182" s="27">
        <f t="shared" si="200"/>
        <v>25.482434438396833</v>
      </c>
      <c r="CY182" s="27">
        <f t="shared" si="201"/>
        <v>58.139534883720927</v>
      </c>
      <c r="CZ182" s="27">
        <f t="shared" si="202"/>
        <v>43.17169717961405</v>
      </c>
      <c r="DA182" s="28">
        <f t="shared" si="203"/>
        <v>14.967837704106877</v>
      </c>
      <c r="DB182" s="5">
        <v>39</v>
      </c>
      <c r="DC182" s="5">
        <v>40</v>
      </c>
      <c r="DD182" s="22">
        <v>437</v>
      </c>
      <c r="DE182" s="22">
        <v>372</v>
      </c>
      <c r="DF182" s="22">
        <v>230</v>
      </c>
      <c r="DG182" s="22">
        <v>137</v>
      </c>
      <c r="DH182" s="22">
        <v>149</v>
      </c>
      <c r="DI182" s="22">
        <v>234</v>
      </c>
      <c r="DJ182" s="29">
        <f t="shared" si="204"/>
        <v>0.48869350347991869</v>
      </c>
      <c r="DK182" s="27">
        <f t="shared" si="205"/>
        <v>2.4064171122994651</v>
      </c>
      <c r="DL182" s="27">
        <f t="shared" si="206"/>
        <v>1.9607843137254899</v>
      </c>
      <c r="DM182" s="27">
        <f t="shared" si="207"/>
        <v>30.303030303030297</v>
      </c>
      <c r="DN182" s="27">
        <f t="shared" si="208"/>
        <v>23.841354723707664</v>
      </c>
      <c r="DO182" s="27">
        <f t="shared" si="209"/>
        <v>57.263814616755795</v>
      </c>
      <c r="DP182" s="27">
        <f t="shared" si="210"/>
        <v>45.944741532976828</v>
      </c>
      <c r="DQ182" s="30">
        <f t="shared" si="211"/>
        <v>3.6487646203279098</v>
      </c>
      <c r="DR182" s="5">
        <v>54</v>
      </c>
      <c r="DS182" s="5">
        <v>44</v>
      </c>
      <c r="DT182" s="5">
        <v>626</v>
      </c>
      <c r="DU182" s="5">
        <v>491</v>
      </c>
      <c r="DV182" s="5">
        <v>289</v>
      </c>
      <c r="DW182" s="5">
        <v>249</v>
      </c>
      <c r="DX182" s="5">
        <v>247</v>
      </c>
      <c r="DY182" s="5">
        <v>316</v>
      </c>
      <c r="DZ182" s="22">
        <v>13</v>
      </c>
      <c r="EA182" s="22">
        <v>10</v>
      </c>
      <c r="EB182" s="22">
        <f t="shared" si="212"/>
        <v>-3</v>
      </c>
      <c r="EC182" s="26">
        <f t="shared" si="213"/>
        <v>0.7669490831025132</v>
      </c>
      <c r="ED182" s="27">
        <f t="shared" si="214"/>
        <v>0.58996083315577952</v>
      </c>
      <c r="EE182" s="27">
        <f t="shared" si="215"/>
        <v>-0.17698824994673382</v>
      </c>
      <c r="EF182" s="6">
        <v>146.69999999999999</v>
      </c>
      <c r="EG182" s="6">
        <f t="shared" si="216"/>
        <v>3.0562499999999999</v>
      </c>
      <c r="EH182" s="5">
        <v>2.79</v>
      </c>
      <c r="EI182" s="5">
        <v>2.16</v>
      </c>
      <c r="EJ182" s="21">
        <f t="shared" si="217"/>
        <v>0.5636363636363636</v>
      </c>
      <c r="EK182" s="1">
        <v>3</v>
      </c>
      <c r="EL182" s="22">
        <v>4</v>
      </c>
      <c r="EM182" s="22">
        <v>2</v>
      </c>
      <c r="EN182" s="1">
        <v>7</v>
      </c>
      <c r="EO182" s="3">
        <f t="shared" si="218"/>
        <v>10</v>
      </c>
      <c r="EP182" s="6">
        <f t="shared" si="219"/>
        <v>4.0899795501022496</v>
      </c>
      <c r="EQ182" s="3">
        <f t="shared" si="220"/>
        <v>28.266666666666666</v>
      </c>
      <c r="ER182" s="20">
        <f t="shared" si="221"/>
        <v>0.2</v>
      </c>
      <c r="ES182" s="20">
        <f t="shared" si="222"/>
        <v>0.46666666666666667</v>
      </c>
      <c r="ET182" s="20">
        <f t="shared" si="223"/>
        <v>0.66666666666666674</v>
      </c>
      <c r="EU182" s="3" t="str">
        <f t="shared" si="224"/>
        <v xml:space="preserve"> </v>
      </c>
      <c r="EX182" s="20" t="str">
        <f t="shared" si="225"/>
        <v xml:space="preserve"> </v>
      </c>
      <c r="EY182" s="5">
        <v>15</v>
      </c>
      <c r="EZ182" s="5">
        <v>0</v>
      </c>
      <c r="FA182" s="22">
        <v>91</v>
      </c>
      <c r="FB182" s="22">
        <v>9</v>
      </c>
      <c r="FC182" s="22">
        <v>45</v>
      </c>
      <c r="FD182" s="22">
        <v>9</v>
      </c>
      <c r="FE182" s="22">
        <v>2</v>
      </c>
      <c r="FF182" s="22">
        <v>79</v>
      </c>
      <c r="FG182" s="22">
        <v>0</v>
      </c>
      <c r="FH182" s="22">
        <v>2</v>
      </c>
      <c r="FI182" s="6">
        <v>103.21666666669999</v>
      </c>
      <c r="FJ182" s="6">
        <f t="shared" si="226"/>
        <v>2.1503472222229165</v>
      </c>
      <c r="FK182" s="5">
        <v>2.0299999999999998</v>
      </c>
      <c r="FL182" s="5">
        <v>3.07</v>
      </c>
      <c r="FM182" s="21">
        <f t="shared" si="227"/>
        <v>0.39803921568627448</v>
      </c>
      <c r="FN182" s="1">
        <v>0</v>
      </c>
      <c r="FO182" s="22">
        <v>0</v>
      </c>
      <c r="FP182" s="22">
        <v>0</v>
      </c>
      <c r="FQ182" s="1">
        <v>0</v>
      </c>
      <c r="FR182" s="1">
        <f t="shared" si="228"/>
        <v>0</v>
      </c>
      <c r="FS182" s="3">
        <f t="shared" si="229"/>
        <v>0</v>
      </c>
      <c r="FT182" s="3" t="str">
        <f t="shared" si="230"/>
        <v xml:space="preserve"> </v>
      </c>
      <c r="FW182" s="20" t="str">
        <f t="shared" si="231"/>
        <v xml:space="preserve"> </v>
      </c>
      <c r="FX182" s="5">
        <v>1</v>
      </c>
      <c r="FY182" s="5">
        <v>10</v>
      </c>
      <c r="FZ182" s="22">
        <v>10</v>
      </c>
      <c r="GA182" s="22">
        <v>63</v>
      </c>
      <c r="GB182" s="22">
        <v>5</v>
      </c>
      <c r="GC182" s="22">
        <v>34</v>
      </c>
      <c r="GD182" s="22">
        <v>34</v>
      </c>
      <c r="GE182" s="22">
        <v>2</v>
      </c>
      <c r="GF182" s="22">
        <v>3</v>
      </c>
      <c r="GG182" s="22">
        <v>0</v>
      </c>
      <c r="GH182" s="1">
        <v>62</v>
      </c>
      <c r="GI182" s="1">
        <v>19</v>
      </c>
      <c r="GJ182" s="1">
        <v>53</v>
      </c>
      <c r="GK182" s="1">
        <v>14</v>
      </c>
      <c r="GL182" s="1">
        <v>1</v>
      </c>
      <c r="GM182" s="1">
        <v>0</v>
      </c>
      <c r="GN182" s="31">
        <f t="shared" si="232"/>
        <v>0</v>
      </c>
      <c r="GO182" s="1">
        <v>0</v>
      </c>
      <c r="GP182" s="1">
        <v>3</v>
      </c>
      <c r="GQ182" s="1">
        <v>0</v>
      </c>
      <c r="GR182" s="1">
        <v>0</v>
      </c>
      <c r="GS182" s="1">
        <v>1</v>
      </c>
      <c r="GT182" s="1">
        <v>0</v>
      </c>
      <c r="GU182" s="1">
        <v>0</v>
      </c>
      <c r="GV182" s="32" t="str">
        <f t="shared" si="233"/>
        <v xml:space="preserve"> </v>
      </c>
      <c r="GW182" s="9">
        <f t="shared" si="234"/>
        <v>6</v>
      </c>
      <c r="GX182" s="10">
        <v>1.6</v>
      </c>
      <c r="GY182" s="10">
        <v>3.3</v>
      </c>
      <c r="GZ182" s="10">
        <v>4.9000000000000004</v>
      </c>
      <c r="HA182" s="29">
        <f t="shared" si="235"/>
        <v>0.10208333333333335</v>
      </c>
      <c r="HB182" s="29">
        <f t="shared" si="236"/>
        <v>0.2320564091770215</v>
      </c>
      <c r="HC182">
        <v>28.1</v>
      </c>
      <c r="HD182">
        <v>28</v>
      </c>
      <c r="HE182">
        <v>0.4</v>
      </c>
      <c r="HF182">
        <v>2.4</v>
      </c>
      <c r="HG182">
        <v>4.7</v>
      </c>
      <c r="HH182">
        <v>-0.30000000000000004</v>
      </c>
      <c r="HI182">
        <v>6.9</v>
      </c>
      <c r="HJ182" s="11">
        <f t="shared" si="237"/>
        <v>0.14375000000000002</v>
      </c>
      <c r="HK182" s="11">
        <f t="shared" si="238"/>
        <v>0.32677331088192824</v>
      </c>
      <c r="HL182">
        <v>99</v>
      </c>
      <c r="HM182">
        <v>0</v>
      </c>
      <c r="HN182">
        <v>0</v>
      </c>
      <c r="HQ182" s="33">
        <v>7000000</v>
      </c>
      <c r="HR182" s="33">
        <v>0</v>
      </c>
      <c r="HS182" s="30">
        <f t="shared" si="239"/>
        <v>-4.5146341463414643</v>
      </c>
    </row>
    <row r="183" spans="1:227" x14ac:dyDescent="0.2">
      <c r="A183" s="1">
        <v>18</v>
      </c>
      <c r="B183" s="2" t="s">
        <v>1154</v>
      </c>
      <c r="C183" s="2" t="s">
        <v>1155</v>
      </c>
      <c r="D183" s="2" t="s">
        <v>798</v>
      </c>
      <c r="E183" s="2" t="s">
        <v>230</v>
      </c>
      <c r="F183" s="2">
        <v>72</v>
      </c>
      <c r="G183" s="2">
        <v>198</v>
      </c>
      <c r="H183" s="2" t="s">
        <v>231</v>
      </c>
      <c r="J183" s="3">
        <v>28</v>
      </c>
      <c r="K183" s="5" t="s">
        <v>1156</v>
      </c>
      <c r="L183" s="5" t="s">
        <v>1157</v>
      </c>
      <c r="M183" s="5" t="s">
        <v>1158</v>
      </c>
      <c r="N183" s="5" t="s">
        <v>657</v>
      </c>
      <c r="O183" s="2" t="s">
        <v>657</v>
      </c>
      <c r="P183" s="2" t="s">
        <v>314</v>
      </c>
      <c r="Q183" s="1">
        <v>2</v>
      </c>
      <c r="R183" s="1">
        <v>0</v>
      </c>
      <c r="S183" s="1">
        <v>0</v>
      </c>
      <c r="T183" s="1">
        <v>0</v>
      </c>
      <c r="U183" s="1">
        <v>0</v>
      </c>
      <c r="V183" s="1">
        <v>3</v>
      </c>
      <c r="W183" s="20">
        <f t="shared" si="161"/>
        <v>0</v>
      </c>
      <c r="X183" s="6">
        <v>17.083333333300001</v>
      </c>
      <c r="Y183" s="6">
        <f t="shared" si="162"/>
        <v>8.5416666666500003</v>
      </c>
      <c r="Z183" s="1">
        <v>26</v>
      </c>
      <c r="AA183" s="6">
        <f t="shared" si="163"/>
        <v>13</v>
      </c>
      <c r="AB183" s="8">
        <f t="shared" si="164"/>
        <v>0.65705128205000007</v>
      </c>
      <c r="AC183" s="3">
        <f t="shared" si="165"/>
        <v>0</v>
      </c>
      <c r="AD183" s="8">
        <f t="shared" si="166"/>
        <v>0</v>
      </c>
      <c r="AE183" s="20">
        <f t="shared" si="167"/>
        <v>0</v>
      </c>
      <c r="AF183" s="20">
        <f t="shared" si="168"/>
        <v>0</v>
      </c>
      <c r="AG183" s="20">
        <f t="shared" si="169"/>
        <v>0</v>
      </c>
      <c r="AH183" s="3">
        <f t="shared" si="170"/>
        <v>3</v>
      </c>
      <c r="AI183" s="3">
        <f t="shared" si="171"/>
        <v>2</v>
      </c>
      <c r="AJ183" s="3">
        <f t="shared" si="172"/>
        <v>1</v>
      </c>
      <c r="AK183" s="20">
        <f t="shared" si="173"/>
        <v>0.66666666666666663</v>
      </c>
      <c r="AL183" s="6">
        <v>2.9</v>
      </c>
      <c r="AM183" s="1">
        <v>2</v>
      </c>
      <c r="AN183" s="1">
        <v>0</v>
      </c>
      <c r="AO183" s="1">
        <v>0</v>
      </c>
      <c r="AP183" s="1">
        <v>1</v>
      </c>
      <c r="AQ183" s="1">
        <v>0</v>
      </c>
      <c r="AR183" s="6">
        <f t="shared" si="174"/>
        <v>7.0243902439161454</v>
      </c>
      <c r="AS183" s="6">
        <f t="shared" si="175"/>
        <v>0</v>
      </c>
      <c r="AT183" s="6">
        <f t="shared" si="176"/>
        <v>0</v>
      </c>
      <c r="AU183" s="6">
        <f t="shared" si="177"/>
        <v>3.5121951219580727</v>
      </c>
      <c r="AV183" s="6">
        <f t="shared" si="178"/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7">
        <f>(EA183+FH183+GG183)-(DZ183+FG183+GF183)-((BD183/60)*(0.11)+(EF183/60)*(-0.14)+(FI183/60)*(0.13))</f>
        <v>-3.1575000000133337E-2</v>
      </c>
      <c r="BD183" s="6">
        <v>16.316666666700002</v>
      </c>
      <c r="BE183" s="6">
        <f t="shared" si="179"/>
        <v>8.1583333333500008</v>
      </c>
      <c r="BF183" s="5">
        <v>8.16</v>
      </c>
      <c r="BG183" s="5">
        <v>46.84</v>
      </c>
      <c r="BH183" s="21">
        <f t="shared" si="180"/>
        <v>0.14836363636363636</v>
      </c>
      <c r="BI183" s="1">
        <v>0</v>
      </c>
      <c r="BJ183" s="22">
        <v>0</v>
      </c>
      <c r="BK183" s="22">
        <v>0</v>
      </c>
      <c r="BL183" s="1">
        <v>0</v>
      </c>
      <c r="BM183" s="1">
        <f t="shared" si="181"/>
        <v>0</v>
      </c>
      <c r="BN183" s="8">
        <f t="shared" si="182"/>
        <v>0</v>
      </c>
      <c r="BO183" s="3">
        <f t="shared" si="183"/>
        <v>0</v>
      </c>
      <c r="BP183" s="20">
        <f t="shared" si="184"/>
        <v>0</v>
      </c>
      <c r="BQ183" s="20">
        <f t="shared" si="185"/>
        <v>0</v>
      </c>
      <c r="BR183" s="20">
        <f t="shared" si="186"/>
        <v>0</v>
      </c>
      <c r="BS183" s="3">
        <f t="shared" si="187"/>
        <v>2</v>
      </c>
      <c r="BT183" s="1">
        <v>2</v>
      </c>
      <c r="BU183" s="1">
        <v>0</v>
      </c>
      <c r="BV183" s="20">
        <f t="shared" si="188"/>
        <v>1</v>
      </c>
      <c r="BW183" s="5">
        <v>2</v>
      </c>
      <c r="BX183" s="5">
        <v>1</v>
      </c>
      <c r="BY183" s="21">
        <f t="shared" si="189"/>
        <v>0.2</v>
      </c>
      <c r="BZ183" s="5">
        <v>4</v>
      </c>
      <c r="CA183" s="5">
        <v>2</v>
      </c>
      <c r="CB183" s="23">
        <f t="shared" si="190"/>
        <v>0.4</v>
      </c>
      <c r="CC183" s="5">
        <v>4</v>
      </c>
      <c r="CD183" s="5">
        <v>2</v>
      </c>
      <c r="CE183" s="23">
        <f t="shared" si="191"/>
        <v>0.4</v>
      </c>
      <c r="CF183" s="23">
        <f t="shared" si="192"/>
        <v>0.33333333333333331</v>
      </c>
      <c r="CG183" s="24">
        <v>2</v>
      </c>
      <c r="CH183" s="5">
        <v>2</v>
      </c>
      <c r="CI183" s="5">
        <v>5</v>
      </c>
      <c r="CJ183" s="5">
        <v>6</v>
      </c>
      <c r="CK183">
        <v>13.533963010000001</v>
      </c>
      <c r="CL183" s="5">
        <v>-3.6269999999999998</v>
      </c>
      <c r="CM183" s="5">
        <v>15</v>
      </c>
      <c r="CN183" s="5">
        <v>-3.1579999999999999</v>
      </c>
      <c r="CO183" s="5">
        <v>-4.9740000000000002</v>
      </c>
      <c r="CP183" s="5">
        <v>-5.1769999999999996</v>
      </c>
      <c r="CQ183" s="21">
        <f t="shared" si="193"/>
        <v>0</v>
      </c>
      <c r="CR183" s="25">
        <f t="shared" si="194"/>
        <v>1</v>
      </c>
      <c r="CS183" s="22">
        <f t="shared" si="195"/>
        <v>1000</v>
      </c>
      <c r="CT183" s="21">
        <f t="shared" si="196"/>
        <v>0</v>
      </c>
      <c r="CU183" s="26">
        <f t="shared" si="197"/>
        <v>0</v>
      </c>
      <c r="CV183" s="27">
        <f t="shared" si="198"/>
        <v>0</v>
      </c>
      <c r="CW183" s="27">
        <f t="shared" si="199"/>
        <v>22.058823529411764</v>
      </c>
      <c r="CX183" s="27">
        <f t="shared" si="200"/>
        <v>7.3529411764705879</v>
      </c>
      <c r="CY183" s="27">
        <f t="shared" si="201"/>
        <v>47.794117647058819</v>
      </c>
      <c r="CZ183" s="27">
        <f t="shared" si="202"/>
        <v>25.735294117647058</v>
      </c>
      <c r="DA183" s="28">
        <f t="shared" si="203"/>
        <v>22.058823529411761</v>
      </c>
      <c r="DB183" s="5">
        <v>0</v>
      </c>
      <c r="DC183" s="5">
        <v>0</v>
      </c>
      <c r="DD183" s="22">
        <v>6</v>
      </c>
      <c r="DE183" s="22">
        <v>2</v>
      </c>
      <c r="DF183" s="22">
        <v>3</v>
      </c>
      <c r="DG183" s="22">
        <v>4</v>
      </c>
      <c r="DH183" s="22">
        <v>1</v>
      </c>
      <c r="DI183" s="22">
        <v>4</v>
      </c>
      <c r="DJ183" s="29">
        <f t="shared" si="204"/>
        <v>27.987823529411763</v>
      </c>
      <c r="DK183" s="27">
        <f t="shared" si="205"/>
        <v>1.9214346712211783</v>
      </c>
      <c r="DL183" s="27">
        <f t="shared" si="206"/>
        <v>4.4833475661827498</v>
      </c>
      <c r="DM183" s="27">
        <f t="shared" si="207"/>
        <v>32.66438941076003</v>
      </c>
      <c r="DN183" s="27">
        <f t="shared" si="208"/>
        <v>24.338172502134928</v>
      </c>
      <c r="DO183" s="27">
        <f t="shared" si="209"/>
        <v>59.564474807856527</v>
      </c>
      <c r="DP183" s="27">
        <f t="shared" si="210"/>
        <v>48.676345004269855</v>
      </c>
      <c r="DQ183" s="30">
        <f t="shared" si="211"/>
        <v>11.170693725825089</v>
      </c>
      <c r="DR183" s="5">
        <v>3</v>
      </c>
      <c r="DS183" s="5">
        <v>7</v>
      </c>
      <c r="DT183" s="5">
        <v>48</v>
      </c>
      <c r="DU183" s="5">
        <v>31</v>
      </c>
      <c r="DV183" s="5">
        <v>24</v>
      </c>
      <c r="DW183" s="5">
        <v>18</v>
      </c>
      <c r="DX183" s="5">
        <v>20</v>
      </c>
      <c r="DY183" s="5">
        <v>18</v>
      </c>
      <c r="DZ183" s="22">
        <v>0</v>
      </c>
      <c r="EA183" s="22">
        <v>0</v>
      </c>
      <c r="EB183" s="22">
        <f t="shared" si="212"/>
        <v>0</v>
      </c>
      <c r="EC183" s="26">
        <f t="shared" si="213"/>
        <v>0</v>
      </c>
      <c r="ED183" s="27">
        <f t="shared" si="214"/>
        <v>0</v>
      </c>
      <c r="EE183" s="27">
        <f t="shared" si="215"/>
        <v>0</v>
      </c>
      <c r="EF183" s="6">
        <v>0</v>
      </c>
      <c r="EG183" s="6">
        <f t="shared" si="216"/>
        <v>0</v>
      </c>
      <c r="EH183" s="5"/>
      <c r="EI183" s="5"/>
      <c r="EJ183" s="21" t="str">
        <f t="shared" si="217"/>
        <v xml:space="preserve"> </v>
      </c>
      <c r="EK183" s="1">
        <v>0</v>
      </c>
      <c r="EL183" s="22">
        <v>0</v>
      </c>
      <c r="EM183" s="22">
        <v>0</v>
      </c>
      <c r="EN183" s="1">
        <v>0</v>
      </c>
      <c r="EO183" s="3">
        <f t="shared" si="218"/>
        <v>0</v>
      </c>
      <c r="EP183" s="6">
        <f t="shared" si="219"/>
        <v>0</v>
      </c>
      <c r="EQ183" s="3">
        <f t="shared" si="220"/>
        <v>0</v>
      </c>
      <c r="ER183" s="20">
        <f t="shared" si="221"/>
        <v>0</v>
      </c>
      <c r="ES183" s="20">
        <f t="shared" si="222"/>
        <v>0</v>
      </c>
      <c r="ET183" s="20">
        <f t="shared" si="223"/>
        <v>0</v>
      </c>
      <c r="EU183" s="3" t="str">
        <f t="shared" si="224"/>
        <v xml:space="preserve"> </v>
      </c>
      <c r="EV183" s="1">
        <v>0</v>
      </c>
      <c r="EW183" s="1">
        <v>0</v>
      </c>
      <c r="EX183" s="20" t="str">
        <f t="shared" si="225"/>
        <v xml:space="preserve"> </v>
      </c>
      <c r="EY183" s="5"/>
      <c r="EZ183" s="5"/>
      <c r="FA183" s="22">
        <v>0</v>
      </c>
      <c r="FB183" s="22">
        <v>0</v>
      </c>
      <c r="FC183" s="22">
        <v>0</v>
      </c>
      <c r="FD183" s="22">
        <v>0</v>
      </c>
      <c r="FE183" s="22">
        <v>0</v>
      </c>
      <c r="FF183" s="22">
        <v>0</v>
      </c>
      <c r="FG183" s="22">
        <v>0</v>
      </c>
      <c r="FH183" s="22">
        <v>0</v>
      </c>
      <c r="FI183" s="6">
        <v>0.76666666670000005</v>
      </c>
      <c r="FJ183" s="6">
        <f t="shared" si="226"/>
        <v>0.38333333335000003</v>
      </c>
      <c r="FK183" s="5"/>
      <c r="FL183" s="5"/>
      <c r="FM183" s="21" t="str">
        <f t="shared" si="227"/>
        <v xml:space="preserve"> </v>
      </c>
      <c r="FN183" s="1">
        <v>0</v>
      </c>
      <c r="FO183" s="22">
        <v>0</v>
      </c>
      <c r="FP183" s="22">
        <v>0</v>
      </c>
      <c r="FQ183" s="1">
        <v>0</v>
      </c>
      <c r="FR183" s="1">
        <f t="shared" si="228"/>
        <v>0</v>
      </c>
      <c r="FS183" s="3">
        <f t="shared" si="229"/>
        <v>0</v>
      </c>
      <c r="FT183" s="3">
        <f t="shared" si="230"/>
        <v>1</v>
      </c>
      <c r="FU183" s="1">
        <v>0</v>
      </c>
      <c r="FV183" s="1">
        <v>1</v>
      </c>
      <c r="FW183" s="20">
        <f t="shared" si="231"/>
        <v>0</v>
      </c>
      <c r="FX183" s="5"/>
      <c r="FY183" s="5"/>
      <c r="FZ183" s="22">
        <v>0</v>
      </c>
      <c r="GA183" s="22">
        <v>0</v>
      </c>
      <c r="GB183" s="22">
        <v>0</v>
      </c>
      <c r="GC183" s="22">
        <v>0</v>
      </c>
      <c r="GD183" s="22">
        <v>0</v>
      </c>
      <c r="GE183" s="22">
        <v>0</v>
      </c>
      <c r="GF183" s="22">
        <v>0</v>
      </c>
      <c r="GG183" s="22">
        <v>0</v>
      </c>
      <c r="GH183" s="1">
        <v>0</v>
      </c>
      <c r="GI183" s="1">
        <v>0</v>
      </c>
      <c r="GJ183" s="1">
        <v>0</v>
      </c>
      <c r="GK183" s="1">
        <v>0</v>
      </c>
      <c r="GN183" s="31" t="str">
        <f t="shared" si="232"/>
        <v xml:space="preserve"> 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32" t="str">
        <f t="shared" si="233"/>
        <v xml:space="preserve"> </v>
      </c>
      <c r="GW183" s="9">
        <f t="shared" si="234"/>
        <v>3</v>
      </c>
      <c r="GX183" s="10">
        <v>0</v>
      </c>
      <c r="GY183" s="10">
        <v>0</v>
      </c>
      <c r="GZ183" s="10">
        <v>0</v>
      </c>
      <c r="HA183" s="29">
        <f t="shared" si="235"/>
        <v>0</v>
      </c>
      <c r="HB183" s="29">
        <f t="shared" si="236"/>
        <v>0</v>
      </c>
      <c r="HC183">
        <v>0.1</v>
      </c>
      <c r="HD183">
        <v>0.1</v>
      </c>
      <c r="HE183">
        <v>0</v>
      </c>
      <c r="HF183">
        <v>0</v>
      </c>
      <c r="HG183">
        <v>0</v>
      </c>
      <c r="HH183">
        <v>0</v>
      </c>
      <c r="HI183">
        <v>0</v>
      </c>
      <c r="HJ183" s="11">
        <f t="shared" si="237"/>
        <v>0</v>
      </c>
      <c r="HK183" s="11">
        <f t="shared" si="238"/>
        <v>0</v>
      </c>
      <c r="HL183">
        <v>10</v>
      </c>
      <c r="HM183">
        <v>0</v>
      </c>
      <c r="HN183">
        <v>0</v>
      </c>
      <c r="HQ183" s="33">
        <v>70707</v>
      </c>
      <c r="HR183" s="33">
        <v>0</v>
      </c>
      <c r="HS183" s="30">
        <f t="shared" si="239"/>
        <v>-3.5476594235033257E-2</v>
      </c>
    </row>
    <row r="184" spans="1:227" x14ac:dyDescent="0.2">
      <c r="A184" s="1">
        <v>27</v>
      </c>
      <c r="B184" s="2" t="s">
        <v>1159</v>
      </c>
      <c r="C184" s="2" t="s">
        <v>1160</v>
      </c>
      <c r="D184" s="2" t="s">
        <v>257</v>
      </c>
      <c r="E184" s="2" t="s">
        <v>240</v>
      </c>
      <c r="F184" s="2">
        <v>71</v>
      </c>
      <c r="G184" s="2">
        <v>191</v>
      </c>
      <c r="H184" s="2" t="s">
        <v>249</v>
      </c>
      <c r="J184" s="3">
        <v>26</v>
      </c>
      <c r="K184" s="5" t="s">
        <v>1161</v>
      </c>
      <c r="L184" s="5" t="s">
        <v>1162</v>
      </c>
      <c r="M184" s="5" t="s">
        <v>493</v>
      </c>
      <c r="N184" s="5" t="s">
        <v>457</v>
      </c>
      <c r="O184" s="2" t="s">
        <v>457</v>
      </c>
      <c r="P184" s="2" t="s">
        <v>555</v>
      </c>
      <c r="Q184" s="1">
        <v>2</v>
      </c>
      <c r="R184" s="1">
        <v>0</v>
      </c>
      <c r="S184" s="1">
        <v>1</v>
      </c>
      <c r="T184" s="1">
        <v>1</v>
      </c>
      <c r="U184" s="1">
        <v>1</v>
      </c>
      <c r="V184" s="1">
        <v>2</v>
      </c>
      <c r="W184" s="20">
        <f t="shared" si="161"/>
        <v>0</v>
      </c>
      <c r="X184" s="6">
        <v>17.7833333333</v>
      </c>
      <c r="Y184" s="6">
        <f t="shared" si="162"/>
        <v>8.8916666666499999</v>
      </c>
      <c r="Z184" s="1">
        <v>24</v>
      </c>
      <c r="AA184" s="6">
        <f t="shared" si="163"/>
        <v>12</v>
      </c>
      <c r="AB184" s="8">
        <f t="shared" si="164"/>
        <v>0.74097222222083337</v>
      </c>
      <c r="AC184" s="3">
        <f t="shared" si="165"/>
        <v>8</v>
      </c>
      <c r="AD184" s="8">
        <f t="shared" si="166"/>
        <v>26.991565135945624</v>
      </c>
      <c r="AE184" s="20">
        <f t="shared" si="167"/>
        <v>0</v>
      </c>
      <c r="AF184" s="20">
        <f t="shared" si="168"/>
        <v>1</v>
      </c>
      <c r="AG184" s="20">
        <f t="shared" si="169"/>
        <v>1</v>
      </c>
      <c r="AH184" s="3" t="e">
        <f t="shared" si="170"/>
        <v>#VALUE!</v>
      </c>
      <c r="AI184" s="3">
        <f t="shared" si="171"/>
        <v>1</v>
      </c>
      <c r="AJ184" s="3" t="str">
        <f t="shared" si="172"/>
        <v xml:space="preserve"> </v>
      </c>
      <c r="AK184" s="20" t="e">
        <f t="shared" si="173"/>
        <v>#VALUE!</v>
      </c>
      <c r="AL184" s="6">
        <v>0.8</v>
      </c>
      <c r="AM184" s="1">
        <v>5</v>
      </c>
      <c r="AN184" s="1">
        <v>1</v>
      </c>
      <c r="AO184" s="1">
        <v>2</v>
      </c>
      <c r="AP184" s="1">
        <v>1</v>
      </c>
      <c r="AQ184" s="1">
        <v>0</v>
      </c>
      <c r="AR184" s="6">
        <f t="shared" si="174"/>
        <v>16.869728209966016</v>
      </c>
      <c r="AS184" s="6">
        <f t="shared" si="175"/>
        <v>3.373945641993203</v>
      </c>
      <c r="AT184" s="6">
        <f t="shared" si="176"/>
        <v>6.747891283986406</v>
      </c>
      <c r="AU184" s="6">
        <f t="shared" si="177"/>
        <v>3.373945641993203</v>
      </c>
      <c r="AV184" s="6">
        <f t="shared" si="178"/>
        <v>0</v>
      </c>
      <c r="AW184" s="1">
        <v>6</v>
      </c>
      <c r="AX184" s="1">
        <v>3</v>
      </c>
      <c r="AY184" s="1">
        <v>0</v>
      </c>
      <c r="AZ184" s="1">
        <v>0</v>
      </c>
      <c r="BA184" s="1">
        <v>0</v>
      </c>
      <c r="BB184" s="1">
        <v>0</v>
      </c>
      <c r="BC184" s="7">
        <f>(EA184+FH184+GG184)-(DZ184+FG184+GF184)-((BD184/60)*(0.11)+(EF184/60)*(-0.14)+(FI184/60)*(0.13))</f>
        <v>-3.0226722222223001</v>
      </c>
      <c r="BD184" s="6">
        <v>15.4</v>
      </c>
      <c r="BE184" s="6">
        <f t="shared" si="179"/>
        <v>7.7</v>
      </c>
      <c r="BF184" s="5">
        <v>7.7</v>
      </c>
      <c r="BG184" s="5">
        <v>34.78</v>
      </c>
      <c r="BH184" s="21">
        <f t="shared" si="180"/>
        <v>0.18126177024482107</v>
      </c>
      <c r="BI184" s="1">
        <v>0</v>
      </c>
      <c r="BJ184" s="22">
        <v>1</v>
      </c>
      <c r="BK184" s="22">
        <v>0</v>
      </c>
      <c r="BL184" s="1">
        <v>1</v>
      </c>
      <c r="BM184" s="1">
        <f t="shared" si="181"/>
        <v>1</v>
      </c>
      <c r="BN184" s="8">
        <f t="shared" si="182"/>
        <v>3.8961038961038956</v>
      </c>
      <c r="BO184" s="3">
        <f t="shared" si="183"/>
        <v>8</v>
      </c>
      <c r="BP184" s="20">
        <f t="shared" si="184"/>
        <v>0</v>
      </c>
      <c r="BQ184" s="20">
        <f t="shared" si="185"/>
        <v>1</v>
      </c>
      <c r="BR184" s="20">
        <f t="shared" si="186"/>
        <v>1</v>
      </c>
      <c r="BS184" s="3">
        <f t="shared" si="187"/>
        <v>1</v>
      </c>
      <c r="BT184" s="1">
        <v>1</v>
      </c>
      <c r="BU184" s="1">
        <v>0</v>
      </c>
      <c r="BV184" s="20">
        <f t="shared" si="188"/>
        <v>1</v>
      </c>
      <c r="BW184" s="5">
        <v>2</v>
      </c>
      <c r="BX184" s="5">
        <v>0</v>
      </c>
      <c r="BY184" s="21">
        <f t="shared" si="189"/>
        <v>0.25</v>
      </c>
      <c r="BZ184" s="5">
        <v>2</v>
      </c>
      <c r="CA184" s="5">
        <v>1</v>
      </c>
      <c r="CB184" s="23">
        <f t="shared" si="190"/>
        <v>0.375</v>
      </c>
      <c r="CC184" s="5">
        <v>1</v>
      </c>
      <c r="CD184" s="5">
        <v>2</v>
      </c>
      <c r="CE184" s="23">
        <f t="shared" si="191"/>
        <v>0.375</v>
      </c>
      <c r="CF184" s="23">
        <f t="shared" si="192"/>
        <v>0.4</v>
      </c>
      <c r="CG184" s="24">
        <v>1</v>
      </c>
      <c r="CH184" s="5">
        <v>3</v>
      </c>
      <c r="CI184" s="5">
        <v>5</v>
      </c>
      <c r="CJ184" s="5">
        <v>3</v>
      </c>
      <c r="CK184">
        <v>15.707439860000001</v>
      </c>
      <c r="CL184" s="5">
        <v>0.28999999999999998</v>
      </c>
      <c r="CM184" s="5">
        <v>7</v>
      </c>
      <c r="CN184" s="5">
        <v>2.9969999999999999</v>
      </c>
      <c r="CO184" s="5">
        <v>-2.4369999999999998</v>
      </c>
      <c r="CP184" s="5">
        <v>-4.8289999999999997</v>
      </c>
      <c r="CQ184" s="21">
        <f t="shared" si="193"/>
        <v>0.125</v>
      </c>
      <c r="CR184" s="25">
        <f t="shared" si="194"/>
        <v>1</v>
      </c>
      <c r="CS184" s="22">
        <f t="shared" si="195"/>
        <v>1012.5</v>
      </c>
      <c r="CT184" s="21">
        <f t="shared" si="196"/>
        <v>0.125</v>
      </c>
      <c r="CU184" s="26">
        <f t="shared" si="197"/>
        <v>3.8961038961038956</v>
      </c>
      <c r="CV184" s="27">
        <f t="shared" si="198"/>
        <v>0</v>
      </c>
      <c r="CW184" s="27">
        <f t="shared" si="199"/>
        <v>31.168831168831165</v>
      </c>
      <c r="CX184" s="27">
        <f t="shared" si="200"/>
        <v>27.272727272727273</v>
      </c>
      <c r="CY184" s="27">
        <f t="shared" si="201"/>
        <v>50.649350649350644</v>
      </c>
      <c r="CZ184" s="27">
        <f t="shared" si="202"/>
        <v>54.545454545454547</v>
      </c>
      <c r="DA184" s="28">
        <f t="shared" si="203"/>
        <v>-3.8961038961039023</v>
      </c>
      <c r="DB184" s="5">
        <v>1</v>
      </c>
      <c r="DC184" s="5">
        <v>0</v>
      </c>
      <c r="DD184" s="22">
        <v>7</v>
      </c>
      <c r="DE184" s="22">
        <v>7</v>
      </c>
      <c r="DF184" s="22">
        <v>2</v>
      </c>
      <c r="DG184" s="22">
        <v>2</v>
      </c>
      <c r="DH184" s="22">
        <v>5</v>
      </c>
      <c r="DI184" s="22">
        <v>3</v>
      </c>
      <c r="DJ184" s="29">
        <f t="shared" si="204"/>
        <v>6.2398961038960969</v>
      </c>
      <c r="DK184" s="27">
        <f t="shared" si="205"/>
        <v>2.587694077055779</v>
      </c>
      <c r="DL184" s="27">
        <f t="shared" si="206"/>
        <v>2.587694077055779</v>
      </c>
      <c r="DM184" s="27">
        <f t="shared" si="207"/>
        <v>33.640023001725133</v>
      </c>
      <c r="DN184" s="27">
        <f t="shared" si="208"/>
        <v>31.914893617021278</v>
      </c>
      <c r="DO184" s="27">
        <f t="shared" si="209"/>
        <v>60.379528464634845</v>
      </c>
      <c r="DP184" s="27">
        <f t="shared" si="210"/>
        <v>55.204140310523286</v>
      </c>
      <c r="DQ184" s="30">
        <f t="shared" si="211"/>
        <v>-9.0714920502154612</v>
      </c>
      <c r="DR184" s="5">
        <v>3</v>
      </c>
      <c r="DS184" s="5">
        <v>3</v>
      </c>
      <c r="DT184" s="5">
        <v>36</v>
      </c>
      <c r="DU184" s="5">
        <v>34</v>
      </c>
      <c r="DV184" s="5">
        <v>13</v>
      </c>
      <c r="DW184" s="5">
        <v>14</v>
      </c>
      <c r="DX184" s="5">
        <v>13</v>
      </c>
      <c r="DY184" s="5">
        <v>18</v>
      </c>
      <c r="DZ184" s="22">
        <v>3</v>
      </c>
      <c r="EA184" s="22">
        <v>0</v>
      </c>
      <c r="EB184" s="22">
        <f t="shared" si="212"/>
        <v>-3</v>
      </c>
      <c r="EC184" s="26">
        <f t="shared" si="213"/>
        <v>11.688311688311689</v>
      </c>
      <c r="ED184" s="27">
        <f t="shared" si="214"/>
        <v>0</v>
      </c>
      <c r="EE184" s="27">
        <f t="shared" si="215"/>
        <v>-11.688311688311689</v>
      </c>
      <c r="EF184" s="6">
        <v>2.3833333333</v>
      </c>
      <c r="EG184" s="6">
        <f t="shared" si="216"/>
        <v>1.19166666665</v>
      </c>
      <c r="EH184" s="5">
        <v>1.19</v>
      </c>
      <c r="EI184" s="5">
        <v>2.98</v>
      </c>
      <c r="EJ184" s="21">
        <f t="shared" si="217"/>
        <v>0.28537170263788969</v>
      </c>
      <c r="EK184" s="1">
        <v>0</v>
      </c>
      <c r="EL184" s="22">
        <v>0</v>
      </c>
      <c r="EM184" s="22">
        <v>0</v>
      </c>
      <c r="EN184" s="1">
        <v>0</v>
      </c>
      <c r="EO184" s="3">
        <f t="shared" si="218"/>
        <v>0</v>
      </c>
      <c r="EP184" s="6">
        <f t="shared" si="219"/>
        <v>0</v>
      </c>
      <c r="EQ184" s="3">
        <f t="shared" si="220"/>
        <v>0</v>
      </c>
      <c r="ER184" s="20">
        <f t="shared" si="221"/>
        <v>0</v>
      </c>
      <c r="ES184" s="20">
        <f t="shared" si="222"/>
        <v>0</v>
      </c>
      <c r="ET184" s="20">
        <f t="shared" si="223"/>
        <v>0</v>
      </c>
      <c r="EU184" s="3" t="str">
        <f t="shared" si="224"/>
        <v xml:space="preserve"> </v>
      </c>
      <c r="EV184" s="1">
        <v>0</v>
      </c>
      <c r="EW184" s="1">
        <v>0</v>
      </c>
      <c r="EX184" s="20" t="str">
        <f t="shared" si="225"/>
        <v xml:space="preserve"> </v>
      </c>
      <c r="EY184" s="5">
        <v>0</v>
      </c>
      <c r="EZ184" s="5">
        <v>0</v>
      </c>
      <c r="FA184" s="22">
        <v>0</v>
      </c>
      <c r="FB184" s="22">
        <v>0</v>
      </c>
      <c r="FC184" s="22">
        <v>0</v>
      </c>
      <c r="FD184" s="22">
        <v>0</v>
      </c>
      <c r="FE184" s="22">
        <v>0</v>
      </c>
      <c r="FF184" s="22">
        <v>1</v>
      </c>
      <c r="FG184" s="22">
        <v>0</v>
      </c>
      <c r="FH184" s="22">
        <v>0</v>
      </c>
      <c r="FI184" s="6">
        <v>0</v>
      </c>
      <c r="FJ184" s="6">
        <f t="shared" si="226"/>
        <v>0</v>
      </c>
      <c r="FK184" s="5"/>
      <c r="FL184" s="5"/>
      <c r="FM184" s="21" t="str">
        <f t="shared" si="227"/>
        <v xml:space="preserve"> </v>
      </c>
      <c r="FN184" s="1">
        <v>0</v>
      </c>
      <c r="FO184" s="22">
        <v>0</v>
      </c>
      <c r="FP184" s="22">
        <v>0</v>
      </c>
      <c r="FQ184" s="1">
        <v>0</v>
      </c>
      <c r="FR184" s="1">
        <f t="shared" si="228"/>
        <v>0</v>
      </c>
      <c r="FS184" s="3">
        <f t="shared" si="229"/>
        <v>0</v>
      </c>
      <c r="FT184" s="3" t="str">
        <f t="shared" si="230"/>
        <v xml:space="preserve"> </v>
      </c>
      <c r="FU184" s="1">
        <v>0</v>
      </c>
      <c r="FV184" s="1">
        <v>0</v>
      </c>
      <c r="FW184" s="20" t="str">
        <f t="shared" si="231"/>
        <v xml:space="preserve"> </v>
      </c>
      <c r="FX184" s="5"/>
      <c r="FY184" s="5"/>
      <c r="FZ184" s="22">
        <v>0</v>
      </c>
      <c r="GA184" s="22">
        <v>0</v>
      </c>
      <c r="GB184" s="22">
        <v>0</v>
      </c>
      <c r="GC184" s="22">
        <v>0</v>
      </c>
      <c r="GD184" s="22">
        <v>0</v>
      </c>
      <c r="GE184" s="22">
        <v>0</v>
      </c>
      <c r="GF184" s="22">
        <v>0</v>
      </c>
      <c r="GG184" s="22">
        <v>0</v>
      </c>
      <c r="GH184" s="1">
        <v>1</v>
      </c>
      <c r="GI184" s="1">
        <v>0</v>
      </c>
      <c r="GJ184" s="1">
        <v>0</v>
      </c>
      <c r="GK184" s="1">
        <v>0</v>
      </c>
      <c r="GL184" s="6"/>
      <c r="GM184" s="6"/>
      <c r="GN184" s="31" t="str">
        <f t="shared" si="232"/>
        <v xml:space="preserve"> 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32" t="str">
        <f t="shared" si="233"/>
        <v xml:space="preserve"> </v>
      </c>
      <c r="GW184" s="9">
        <f t="shared" si="234"/>
        <v>5</v>
      </c>
      <c r="GX184" s="10">
        <v>0.1</v>
      </c>
      <c r="GY184" s="10">
        <v>0.1</v>
      </c>
      <c r="GZ184" s="10">
        <v>0.1</v>
      </c>
      <c r="HA184" s="29">
        <f t="shared" si="235"/>
        <v>0.05</v>
      </c>
      <c r="HB184" s="29">
        <f t="shared" si="236"/>
        <v>0.33739456419932035</v>
      </c>
      <c r="HC184">
        <v>0.30000000000000004</v>
      </c>
      <c r="HD184">
        <v>0.30000000000000004</v>
      </c>
      <c r="HE184">
        <v>1.1000000000000001</v>
      </c>
      <c r="HF184">
        <v>0.2</v>
      </c>
      <c r="HG184">
        <v>0.1</v>
      </c>
      <c r="HH184">
        <v>0</v>
      </c>
      <c r="HI184">
        <v>0.30000000000000004</v>
      </c>
      <c r="HJ184" s="11">
        <f t="shared" si="237"/>
        <v>0.15000000000000002</v>
      </c>
      <c r="HK184" s="11">
        <f t="shared" si="238"/>
        <v>1.012183692597961</v>
      </c>
      <c r="HL184">
        <v>99</v>
      </c>
      <c r="HM184">
        <v>0</v>
      </c>
      <c r="HN184">
        <v>0</v>
      </c>
      <c r="HO184">
        <v>46</v>
      </c>
      <c r="HP184" t="s">
        <v>287</v>
      </c>
      <c r="HQ184" s="33">
        <v>2650000</v>
      </c>
      <c r="HR184" s="33">
        <v>0</v>
      </c>
      <c r="HS184" s="30">
        <f t="shared" si="239"/>
        <v>-3.475609756097561</v>
      </c>
    </row>
    <row r="185" spans="1:227" x14ac:dyDescent="0.2">
      <c r="A185" s="1">
        <v>34</v>
      </c>
      <c r="B185" s="2" t="s">
        <v>1163</v>
      </c>
      <c r="C185" s="2" t="s">
        <v>1164</v>
      </c>
      <c r="D185" s="2" t="s">
        <v>297</v>
      </c>
      <c r="E185" s="2" t="s">
        <v>240</v>
      </c>
      <c r="F185" s="2">
        <v>72</v>
      </c>
      <c r="G185" s="2">
        <v>192</v>
      </c>
      <c r="H185" s="2" t="s">
        <v>231</v>
      </c>
      <c r="I185" s="2" t="s">
        <v>258</v>
      </c>
      <c r="J185" s="3">
        <v>26</v>
      </c>
      <c r="K185" s="5" t="s">
        <v>1165</v>
      </c>
      <c r="L185" s="5" t="s">
        <v>1166</v>
      </c>
      <c r="M185" s="5" t="s">
        <v>582</v>
      </c>
      <c r="N185" s="5" t="s">
        <v>327</v>
      </c>
      <c r="O185" s="2" t="s">
        <v>327</v>
      </c>
      <c r="P185" s="2" t="s">
        <v>314</v>
      </c>
      <c r="Q185" s="1">
        <v>8</v>
      </c>
      <c r="R185" s="1">
        <v>0</v>
      </c>
      <c r="S185" s="1">
        <v>0</v>
      </c>
      <c r="T185" s="1">
        <v>0</v>
      </c>
      <c r="U185" s="1">
        <v>-2</v>
      </c>
      <c r="V185" s="1">
        <v>5</v>
      </c>
      <c r="W185" s="20">
        <f t="shared" si="161"/>
        <v>0</v>
      </c>
      <c r="X185" s="6">
        <v>79.416666666699996</v>
      </c>
      <c r="Y185" s="6">
        <f t="shared" si="162"/>
        <v>9.9270833333374995</v>
      </c>
      <c r="Z185" s="1">
        <v>124</v>
      </c>
      <c r="AA185" s="6">
        <f t="shared" si="163"/>
        <v>15.5</v>
      </c>
      <c r="AB185" s="8">
        <f t="shared" si="164"/>
        <v>0.64045698924758065</v>
      </c>
      <c r="AC185" s="3">
        <f t="shared" si="165"/>
        <v>0</v>
      </c>
      <c r="AD185" s="8">
        <f t="shared" si="166"/>
        <v>0</v>
      </c>
      <c r="AE185" s="20">
        <f t="shared" si="167"/>
        <v>0</v>
      </c>
      <c r="AF185" s="20">
        <f t="shared" si="168"/>
        <v>0</v>
      </c>
      <c r="AG185" s="20">
        <f t="shared" si="169"/>
        <v>0</v>
      </c>
      <c r="AH185" s="3">
        <f t="shared" si="170"/>
        <v>54</v>
      </c>
      <c r="AI185" s="3">
        <f t="shared" si="171"/>
        <v>29</v>
      </c>
      <c r="AJ185" s="3">
        <f t="shared" si="172"/>
        <v>25</v>
      </c>
      <c r="AK185" s="20">
        <f t="shared" si="173"/>
        <v>0.53703703703703709</v>
      </c>
      <c r="AL185" s="6">
        <v>11.6</v>
      </c>
      <c r="AM185" s="1">
        <v>8</v>
      </c>
      <c r="AN185" s="1">
        <v>1</v>
      </c>
      <c r="AO185" s="1">
        <v>2</v>
      </c>
      <c r="AP185" s="1">
        <v>1</v>
      </c>
      <c r="AQ185" s="1">
        <v>3</v>
      </c>
      <c r="AR185" s="6">
        <f t="shared" si="174"/>
        <v>6.0440713536176096</v>
      </c>
      <c r="AS185" s="6">
        <f t="shared" si="175"/>
        <v>0.7555089192022012</v>
      </c>
      <c r="AT185" s="6">
        <f t="shared" si="176"/>
        <v>1.5110178384044024</v>
      </c>
      <c r="AU185" s="6">
        <f t="shared" si="177"/>
        <v>0.7555089192022012</v>
      </c>
      <c r="AV185" s="6">
        <f t="shared" si="178"/>
        <v>2.2665267576066039</v>
      </c>
      <c r="AW185" s="1">
        <v>4</v>
      </c>
      <c r="AX185" s="1">
        <v>2</v>
      </c>
      <c r="AY185" s="1">
        <v>0</v>
      </c>
      <c r="AZ185" s="1">
        <v>0</v>
      </c>
      <c r="BA185" s="1">
        <v>0</v>
      </c>
      <c r="BB185" s="1">
        <v>0</v>
      </c>
      <c r="BC185" s="7">
        <f>(EA185+FH185+GG185)-(DZ185+FG185+GF185)-((BD185/60)*(0.11)+(EF185/60)*(-0.14)+(FI185/60)*(0.13))</f>
        <v>-1.1459250000000167</v>
      </c>
      <c r="BD185" s="6">
        <v>71.233333333299996</v>
      </c>
      <c r="BE185" s="6">
        <f t="shared" si="179"/>
        <v>8.9041666666624995</v>
      </c>
      <c r="BF185" s="5">
        <v>8.9</v>
      </c>
      <c r="BG185" s="5">
        <v>37.29</v>
      </c>
      <c r="BH185" s="21">
        <f t="shared" si="180"/>
        <v>0.19268239878761639</v>
      </c>
      <c r="BI185" s="1">
        <v>0</v>
      </c>
      <c r="BJ185" s="22">
        <v>0</v>
      </c>
      <c r="BK185" s="22">
        <v>0</v>
      </c>
      <c r="BL185" s="1">
        <v>0</v>
      </c>
      <c r="BM185" s="1">
        <f t="shared" si="181"/>
        <v>0</v>
      </c>
      <c r="BN185" s="8">
        <f t="shared" si="182"/>
        <v>0</v>
      </c>
      <c r="BO185" s="3">
        <f t="shared" si="183"/>
        <v>0</v>
      </c>
      <c r="BP185" s="20">
        <f t="shared" si="184"/>
        <v>0</v>
      </c>
      <c r="BQ185" s="20">
        <f t="shared" si="185"/>
        <v>0</v>
      </c>
      <c r="BR185" s="20">
        <f t="shared" si="186"/>
        <v>0</v>
      </c>
      <c r="BS185" s="3">
        <f t="shared" si="187"/>
        <v>50</v>
      </c>
      <c r="BT185" s="1">
        <v>27</v>
      </c>
      <c r="BU185" s="1">
        <v>23</v>
      </c>
      <c r="BV185" s="20">
        <f t="shared" si="188"/>
        <v>0.54</v>
      </c>
      <c r="BW185" s="5">
        <v>10</v>
      </c>
      <c r="BX185" s="5">
        <v>11</v>
      </c>
      <c r="BY185" s="21">
        <f t="shared" si="189"/>
        <v>0.28767123287671231</v>
      </c>
      <c r="BZ185" s="5">
        <v>17</v>
      </c>
      <c r="CA185" s="5">
        <v>11</v>
      </c>
      <c r="CB185" s="23">
        <f t="shared" si="190"/>
        <v>0.38356164383561642</v>
      </c>
      <c r="CC185" s="5">
        <v>11</v>
      </c>
      <c r="CD185" s="5">
        <v>13</v>
      </c>
      <c r="CE185" s="23">
        <f t="shared" si="191"/>
        <v>0.32876712328767121</v>
      </c>
      <c r="CF185" s="23">
        <f t="shared" si="192"/>
        <v>0.42857142857142855</v>
      </c>
      <c r="CG185" s="24">
        <v>1</v>
      </c>
      <c r="CH185" s="5">
        <v>34</v>
      </c>
      <c r="CI185" s="5">
        <v>17</v>
      </c>
      <c r="CJ185" s="5">
        <v>26</v>
      </c>
      <c r="CK185">
        <v>14.87565554</v>
      </c>
      <c r="CL185" s="5">
        <v>-0.81300000000000006</v>
      </c>
      <c r="CM185" s="5">
        <v>12</v>
      </c>
      <c r="CN185" s="5">
        <v>0.753</v>
      </c>
      <c r="CO185" s="5">
        <v>-0.55500000000000005</v>
      </c>
      <c r="CP185" s="5">
        <v>-5.516</v>
      </c>
      <c r="CQ185" s="21">
        <f t="shared" si="193"/>
        <v>4.5454545454545456E-2</v>
      </c>
      <c r="CR185" s="25">
        <f t="shared" si="194"/>
        <v>0.875</v>
      </c>
      <c r="CS185" s="22">
        <f t="shared" si="195"/>
        <v>879.5454545454545</v>
      </c>
      <c r="CT185" s="21">
        <f t="shared" si="196"/>
        <v>-7.9545454545454544E-2</v>
      </c>
      <c r="CU185" s="26">
        <f t="shared" si="197"/>
        <v>0.84269662921348309</v>
      </c>
      <c r="CV185" s="27">
        <f t="shared" si="198"/>
        <v>2.5280898876404492</v>
      </c>
      <c r="CW185" s="27">
        <f t="shared" si="199"/>
        <v>18.539325842696627</v>
      </c>
      <c r="CX185" s="27">
        <f t="shared" si="200"/>
        <v>20.224719101123593</v>
      </c>
      <c r="CY185" s="27">
        <f t="shared" si="201"/>
        <v>37.921348314606739</v>
      </c>
      <c r="CZ185" s="27">
        <f t="shared" si="202"/>
        <v>37.078651685393254</v>
      </c>
      <c r="DA185" s="28">
        <f t="shared" si="203"/>
        <v>0.84269662921348498</v>
      </c>
      <c r="DB185" s="5">
        <v>1</v>
      </c>
      <c r="DC185" s="5">
        <v>3</v>
      </c>
      <c r="DD185" s="22">
        <v>21</v>
      </c>
      <c r="DE185" s="22">
        <v>21</v>
      </c>
      <c r="DF185" s="22">
        <v>4</v>
      </c>
      <c r="DG185" s="22">
        <v>12</v>
      </c>
      <c r="DH185" s="22">
        <v>8</v>
      </c>
      <c r="DI185" s="22">
        <v>19</v>
      </c>
      <c r="DJ185" s="29">
        <f t="shared" si="204"/>
        <v>8.7359823434992023</v>
      </c>
      <c r="DK185" s="27">
        <f t="shared" si="205"/>
        <v>2.0112630732099759</v>
      </c>
      <c r="DL185" s="27">
        <f t="shared" si="206"/>
        <v>1.4078841512469831</v>
      </c>
      <c r="DM185" s="27">
        <f t="shared" si="207"/>
        <v>25.744167337087692</v>
      </c>
      <c r="DN185" s="27">
        <f t="shared" si="208"/>
        <v>29.967819790828642</v>
      </c>
      <c r="DO185" s="27">
        <f t="shared" si="209"/>
        <v>50.482703137570397</v>
      </c>
      <c r="DP185" s="27">
        <f t="shared" si="210"/>
        <v>54.505229283990346</v>
      </c>
      <c r="DQ185" s="30">
        <f t="shared" si="211"/>
        <v>4.8652227756334341</v>
      </c>
      <c r="DR185" s="5">
        <v>10</v>
      </c>
      <c r="DS185" s="5">
        <v>7</v>
      </c>
      <c r="DT185" s="5">
        <v>118</v>
      </c>
      <c r="DU185" s="5">
        <v>142</v>
      </c>
      <c r="DV185" s="5">
        <v>47</v>
      </c>
      <c r="DW185" s="5">
        <v>49</v>
      </c>
      <c r="DX185" s="5">
        <v>73</v>
      </c>
      <c r="DY185" s="5">
        <v>76</v>
      </c>
      <c r="DZ185" s="22">
        <v>2</v>
      </c>
      <c r="EA185" s="22">
        <v>1</v>
      </c>
      <c r="EB185" s="22">
        <f t="shared" si="212"/>
        <v>-1</v>
      </c>
      <c r="EC185" s="26">
        <f t="shared" si="213"/>
        <v>1.6846045858688279</v>
      </c>
      <c r="ED185" s="27">
        <f t="shared" si="214"/>
        <v>0.84230229293441394</v>
      </c>
      <c r="EE185" s="27">
        <f t="shared" si="215"/>
        <v>-0.84230229293441394</v>
      </c>
      <c r="EF185" s="6">
        <v>0.53333333329999999</v>
      </c>
      <c r="EG185" s="6">
        <f t="shared" si="216"/>
        <v>6.6666666662499999E-2</v>
      </c>
      <c r="EH185" s="5">
        <v>7.0000000000000007E-2</v>
      </c>
      <c r="EI185" s="5">
        <v>6.32</v>
      </c>
      <c r="EJ185" s="21">
        <f t="shared" si="217"/>
        <v>1.0954616588419406E-2</v>
      </c>
      <c r="EK185" s="1">
        <v>0</v>
      </c>
      <c r="EL185" s="22">
        <v>0</v>
      </c>
      <c r="EM185" s="22">
        <v>0</v>
      </c>
      <c r="EN185" s="1">
        <v>0</v>
      </c>
      <c r="EO185" s="3">
        <f t="shared" si="218"/>
        <v>0</v>
      </c>
      <c r="EP185" s="6">
        <f t="shared" si="219"/>
        <v>0</v>
      </c>
      <c r="EQ185" s="3">
        <f t="shared" si="220"/>
        <v>0</v>
      </c>
      <c r="ER185" s="20">
        <f t="shared" si="221"/>
        <v>0</v>
      </c>
      <c r="ES185" s="20">
        <f t="shared" si="222"/>
        <v>0</v>
      </c>
      <c r="ET185" s="20">
        <f t="shared" si="223"/>
        <v>0</v>
      </c>
      <c r="EU185" s="3" t="str">
        <f t="shared" si="224"/>
        <v xml:space="preserve"> </v>
      </c>
      <c r="EV185" s="1">
        <v>0</v>
      </c>
      <c r="EW185" s="1">
        <v>0</v>
      </c>
      <c r="EX185" s="20" t="str">
        <f t="shared" si="225"/>
        <v xml:space="preserve"> </v>
      </c>
      <c r="EY185" s="5">
        <v>0</v>
      </c>
      <c r="EZ185" s="5">
        <v>0</v>
      </c>
      <c r="FA185" s="22">
        <v>0</v>
      </c>
      <c r="FB185" s="22">
        <v>0</v>
      </c>
      <c r="FC185" s="22">
        <v>0</v>
      </c>
      <c r="FD185" s="22">
        <v>0</v>
      </c>
      <c r="FE185" s="22">
        <v>0</v>
      </c>
      <c r="FF185" s="22">
        <v>0</v>
      </c>
      <c r="FG185" s="22">
        <v>0</v>
      </c>
      <c r="FH185" s="22">
        <v>0</v>
      </c>
      <c r="FI185" s="6">
        <v>7.65</v>
      </c>
      <c r="FJ185" s="6">
        <f t="shared" si="226"/>
        <v>0.95625000000000004</v>
      </c>
      <c r="FK185" s="5">
        <v>0.95</v>
      </c>
      <c r="FL185" s="5">
        <v>5</v>
      </c>
      <c r="FM185" s="21">
        <f t="shared" si="227"/>
        <v>0.15966386554621848</v>
      </c>
      <c r="FN185" s="1">
        <v>0</v>
      </c>
      <c r="FO185" s="22">
        <v>0</v>
      </c>
      <c r="FP185" s="22">
        <v>0</v>
      </c>
      <c r="FQ185" s="1">
        <v>0</v>
      </c>
      <c r="FR185" s="1">
        <f t="shared" si="228"/>
        <v>0</v>
      </c>
      <c r="FS185" s="3">
        <f t="shared" si="229"/>
        <v>0</v>
      </c>
      <c r="FT185" s="3">
        <f t="shared" si="230"/>
        <v>4</v>
      </c>
      <c r="FU185" s="1">
        <v>2</v>
      </c>
      <c r="FV185" s="1">
        <v>2</v>
      </c>
      <c r="FW185" s="20">
        <f t="shared" si="231"/>
        <v>0.5</v>
      </c>
      <c r="FX185" s="5">
        <v>0</v>
      </c>
      <c r="FY185" s="5">
        <v>2</v>
      </c>
      <c r="FZ185" s="22">
        <v>0</v>
      </c>
      <c r="GA185" s="22">
        <v>11</v>
      </c>
      <c r="GB185" s="22">
        <v>0</v>
      </c>
      <c r="GC185" s="22">
        <v>2</v>
      </c>
      <c r="GD185" s="22">
        <v>3</v>
      </c>
      <c r="GE185" s="22">
        <v>0</v>
      </c>
      <c r="GF185" s="22">
        <v>0</v>
      </c>
      <c r="GG185" s="22">
        <v>0</v>
      </c>
      <c r="GH185" s="1">
        <v>1</v>
      </c>
      <c r="GI185" s="1">
        <v>0</v>
      </c>
      <c r="GJ185" s="1">
        <v>5</v>
      </c>
      <c r="GK185" s="1">
        <v>2</v>
      </c>
      <c r="GL185" s="6"/>
      <c r="GM185" s="6"/>
      <c r="GN185" s="31" t="str">
        <f t="shared" si="232"/>
        <v xml:space="preserve"> 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32" t="str">
        <f t="shared" si="233"/>
        <v xml:space="preserve"> </v>
      </c>
      <c r="GW185" s="9">
        <f t="shared" si="234"/>
        <v>2</v>
      </c>
      <c r="GX185" s="10">
        <v>-0.2</v>
      </c>
      <c r="GY185" s="10">
        <v>0</v>
      </c>
      <c r="GZ185" s="10">
        <v>-0.2</v>
      </c>
      <c r="HA185" s="29">
        <f t="shared" si="235"/>
        <v>-2.5000000000000001E-2</v>
      </c>
      <c r="HB185" s="29">
        <f t="shared" si="236"/>
        <v>-0.15110178384044026</v>
      </c>
      <c r="HC185">
        <v>1.4</v>
      </c>
      <c r="HD185">
        <v>2.2000000000000002</v>
      </c>
      <c r="HE185">
        <v>-2.2999999999999998</v>
      </c>
      <c r="HF185">
        <v>-0.60000000000000009</v>
      </c>
      <c r="HG185">
        <v>0.2</v>
      </c>
      <c r="HH185">
        <v>0</v>
      </c>
      <c r="HI185">
        <v>-0.5</v>
      </c>
      <c r="HJ185" s="11">
        <f t="shared" si="237"/>
        <v>-6.25E-2</v>
      </c>
      <c r="HK185" s="11">
        <f t="shared" si="238"/>
        <v>-0.3777544596011006</v>
      </c>
      <c r="HL185">
        <v>52</v>
      </c>
      <c r="HM185">
        <v>0</v>
      </c>
      <c r="HN185">
        <v>0</v>
      </c>
      <c r="HQ185" s="33">
        <v>315152</v>
      </c>
      <c r="HR185" s="33">
        <v>0</v>
      </c>
      <c r="HS185" s="30">
        <f t="shared" si="239"/>
        <v>-0.59224031929046561</v>
      </c>
    </row>
    <row r="186" spans="1:227" x14ac:dyDescent="0.2">
      <c r="A186" s="1">
        <v>44</v>
      </c>
      <c r="B186" s="2" t="s">
        <v>1167</v>
      </c>
      <c r="C186" s="2" t="s">
        <v>1168</v>
      </c>
      <c r="D186" s="2" t="s">
        <v>798</v>
      </c>
      <c r="E186" s="2" t="s">
        <v>230</v>
      </c>
      <c r="F186" s="2">
        <v>74</v>
      </c>
      <c r="G186" s="2">
        <v>220</v>
      </c>
      <c r="H186" s="2" t="s">
        <v>231</v>
      </c>
      <c r="J186" s="3">
        <v>29</v>
      </c>
      <c r="K186" s="5" t="s">
        <v>1169</v>
      </c>
      <c r="L186" s="5" t="s">
        <v>1170</v>
      </c>
      <c r="M186" s="5" t="s">
        <v>1171</v>
      </c>
      <c r="N186" s="5" t="s">
        <v>351</v>
      </c>
      <c r="O186" s="2" t="s">
        <v>1172</v>
      </c>
      <c r="P186" s="2" t="s">
        <v>271</v>
      </c>
      <c r="Q186" s="1">
        <v>29</v>
      </c>
      <c r="R186" s="1">
        <v>2</v>
      </c>
      <c r="S186" s="1">
        <v>5</v>
      </c>
      <c r="T186" s="1">
        <v>7</v>
      </c>
      <c r="U186" s="1">
        <v>3</v>
      </c>
      <c r="V186" s="1">
        <v>28</v>
      </c>
      <c r="W186" s="20">
        <f t="shared" si="161"/>
        <v>7.1428571428571425E-2</v>
      </c>
      <c r="X186" s="6">
        <v>440.73333333329998</v>
      </c>
      <c r="Y186" s="6">
        <f t="shared" si="162"/>
        <v>15.197701149424137</v>
      </c>
      <c r="Z186" s="1">
        <v>640</v>
      </c>
      <c r="AA186" s="6">
        <f t="shared" si="163"/>
        <v>22.068965517241381</v>
      </c>
      <c r="AB186" s="8">
        <f t="shared" si="164"/>
        <v>0.68864583333328122</v>
      </c>
      <c r="AC186" s="3">
        <f t="shared" si="165"/>
        <v>26</v>
      </c>
      <c r="AD186" s="8">
        <f t="shared" si="166"/>
        <v>3.5395552866437408</v>
      </c>
      <c r="AE186" s="20">
        <f t="shared" si="167"/>
        <v>0.13333333333333333</v>
      </c>
      <c r="AF186" s="20">
        <f t="shared" si="168"/>
        <v>0.33333333333333331</v>
      </c>
      <c r="AG186" s="20">
        <f t="shared" si="169"/>
        <v>0.46666666666666667</v>
      </c>
      <c r="AH186" s="3" t="e">
        <f t="shared" si="170"/>
        <v>#VALUE!</v>
      </c>
      <c r="AI186" s="3" t="str">
        <f t="shared" si="171"/>
        <v xml:space="preserve"> </v>
      </c>
      <c r="AJ186" s="3" t="str">
        <f t="shared" si="172"/>
        <v xml:space="preserve"> </v>
      </c>
      <c r="AK186" s="20" t="e">
        <f t="shared" si="173"/>
        <v>#VALUE!</v>
      </c>
      <c r="AL186" s="6">
        <v>0</v>
      </c>
      <c r="AM186" s="1">
        <v>21</v>
      </c>
      <c r="AN186" s="1">
        <v>35</v>
      </c>
      <c r="AO186" s="1">
        <v>16</v>
      </c>
      <c r="AP186" s="1">
        <v>12</v>
      </c>
      <c r="AQ186" s="1">
        <v>1</v>
      </c>
      <c r="AR186" s="6">
        <f t="shared" si="174"/>
        <v>2.8588715776737907</v>
      </c>
      <c r="AS186" s="6">
        <f t="shared" si="175"/>
        <v>4.7647859627896514</v>
      </c>
      <c r="AT186" s="6">
        <f t="shared" si="176"/>
        <v>2.1781878687038407</v>
      </c>
      <c r="AU186" s="6">
        <f t="shared" si="177"/>
        <v>1.6336409015278803</v>
      </c>
      <c r="AV186" s="6">
        <f t="shared" si="178"/>
        <v>0.13613674179399005</v>
      </c>
      <c r="AW186" s="1">
        <v>14</v>
      </c>
      <c r="AX186" s="1">
        <v>7</v>
      </c>
      <c r="AY186" s="1">
        <v>0</v>
      </c>
      <c r="AZ186" s="1">
        <v>0</v>
      </c>
      <c r="BA186" s="1">
        <v>0</v>
      </c>
      <c r="BB186" s="1">
        <v>0</v>
      </c>
      <c r="BC186" s="7">
        <f>(EA186+FH186+GG186)-(DZ186+FG186+GF186)-((BD186/60)*(-0.29)+(EF186/60)*0.11+(FI186/60)*(-0.33))</f>
        <v>-2.8682888888888498</v>
      </c>
      <c r="BD186" s="6">
        <v>351.76666666670002</v>
      </c>
      <c r="BE186" s="6">
        <f t="shared" si="179"/>
        <v>12.129885057472414</v>
      </c>
      <c r="BF186" s="5">
        <v>11.75</v>
      </c>
      <c r="BG186" s="5">
        <v>34.340000000000003</v>
      </c>
      <c r="BH186" s="21">
        <f t="shared" si="180"/>
        <v>0.25493599479279666</v>
      </c>
      <c r="BI186" s="1">
        <v>1</v>
      </c>
      <c r="BJ186" s="22">
        <v>2</v>
      </c>
      <c r="BK186" s="22">
        <v>3</v>
      </c>
      <c r="BL186" s="1">
        <v>5</v>
      </c>
      <c r="BM186" s="1">
        <f t="shared" si="181"/>
        <v>6</v>
      </c>
      <c r="BN186" s="8">
        <f t="shared" si="182"/>
        <v>1.0234056666349829</v>
      </c>
      <c r="BO186" s="3">
        <f t="shared" si="183"/>
        <v>26</v>
      </c>
      <c r="BP186" s="20">
        <f t="shared" si="184"/>
        <v>7.1428571428571425E-2</v>
      </c>
      <c r="BQ186" s="20">
        <f t="shared" si="185"/>
        <v>0.35714285714285715</v>
      </c>
      <c r="BR186" s="20">
        <f t="shared" si="186"/>
        <v>0.4285714285714286</v>
      </c>
      <c r="BS186" s="3" t="str">
        <f t="shared" si="187"/>
        <v xml:space="preserve"> </v>
      </c>
      <c r="BV186" s="20" t="str">
        <f t="shared" si="188"/>
        <v xml:space="preserve"> </v>
      </c>
      <c r="BW186" s="5">
        <v>56</v>
      </c>
      <c r="BX186" s="5">
        <v>57</v>
      </c>
      <c r="BY186" s="21">
        <f t="shared" si="189"/>
        <v>0.39372822299651566</v>
      </c>
      <c r="BZ186" s="5">
        <v>45</v>
      </c>
      <c r="CA186" s="5">
        <v>36</v>
      </c>
      <c r="CB186" s="23">
        <f t="shared" si="190"/>
        <v>0.28222996515679444</v>
      </c>
      <c r="CC186" s="5">
        <v>52</v>
      </c>
      <c r="CD186" s="5">
        <v>41</v>
      </c>
      <c r="CE186" s="23">
        <f t="shared" si="191"/>
        <v>0.3240418118466899</v>
      </c>
      <c r="CF186" s="23">
        <f t="shared" si="192"/>
        <v>0.58247422680412375</v>
      </c>
      <c r="CG186" s="24">
        <v>7</v>
      </c>
      <c r="CH186" s="5">
        <v>142</v>
      </c>
      <c r="CI186" s="5">
        <v>126</v>
      </c>
      <c r="CJ186" s="5">
        <v>95</v>
      </c>
      <c r="CK186">
        <v>14.88314718</v>
      </c>
      <c r="CL186" s="5">
        <v>-0.377</v>
      </c>
      <c r="CM186" s="5">
        <v>7</v>
      </c>
      <c r="CN186" s="5">
        <v>-2.0369999999999999</v>
      </c>
      <c r="CO186" s="5">
        <v>0.55000000000000004</v>
      </c>
      <c r="CP186" s="5">
        <v>10.105</v>
      </c>
      <c r="CQ186" s="21">
        <f t="shared" si="193"/>
        <v>7.6923076923076927E-2</v>
      </c>
      <c r="CR186" s="25">
        <f t="shared" si="194"/>
        <v>0.92647058823529416</v>
      </c>
      <c r="CS186" s="22">
        <f t="shared" si="195"/>
        <v>934.16289592760188</v>
      </c>
      <c r="CT186" s="21">
        <f t="shared" si="196"/>
        <v>3.3936651583710842E-3</v>
      </c>
      <c r="CU186" s="26">
        <f t="shared" si="197"/>
        <v>2.4651504035216432</v>
      </c>
      <c r="CV186" s="27">
        <f t="shared" si="198"/>
        <v>1.7608217168011737</v>
      </c>
      <c r="CW186" s="27">
        <f t="shared" si="199"/>
        <v>32.046955245781362</v>
      </c>
      <c r="CX186" s="27">
        <f t="shared" si="200"/>
        <v>23.947175348495964</v>
      </c>
      <c r="CY186" s="27">
        <f t="shared" si="201"/>
        <v>61.452677916360969</v>
      </c>
      <c r="CZ186" s="27">
        <f t="shared" si="202"/>
        <v>43.668378576669113</v>
      </c>
      <c r="DA186" s="28">
        <f t="shared" si="203"/>
        <v>17.784299339691856</v>
      </c>
      <c r="DB186" s="5">
        <v>14</v>
      </c>
      <c r="DC186" s="5">
        <v>10</v>
      </c>
      <c r="DD186" s="22">
        <v>168</v>
      </c>
      <c r="DE186" s="22">
        <v>126</v>
      </c>
      <c r="DF186" s="22">
        <v>69</v>
      </c>
      <c r="DG186" s="22">
        <v>51</v>
      </c>
      <c r="DH186" s="22">
        <v>61</v>
      </c>
      <c r="DI186" s="22">
        <v>98</v>
      </c>
      <c r="DJ186" s="29">
        <f t="shared" si="204"/>
        <v>3.5729178963928874</v>
      </c>
      <c r="DK186" s="27">
        <f t="shared" si="205"/>
        <v>2.3497278733958589</v>
      </c>
      <c r="DL186" s="27">
        <f t="shared" si="206"/>
        <v>2.8317233346052655</v>
      </c>
      <c r="DM186" s="27">
        <f t="shared" si="207"/>
        <v>31.028457815355566</v>
      </c>
      <c r="DN186" s="27">
        <f t="shared" si="208"/>
        <v>26.50975036651738</v>
      </c>
      <c r="DO186" s="27">
        <f t="shared" si="209"/>
        <v>60.671178679734091</v>
      </c>
      <c r="DP186" s="27">
        <f t="shared" si="210"/>
        <v>45.608820516940128</v>
      </c>
      <c r="DQ186" s="30">
        <f t="shared" si="211"/>
        <v>2.7219411768978929</v>
      </c>
      <c r="DR186" s="5">
        <v>39</v>
      </c>
      <c r="DS186" s="5">
        <v>47</v>
      </c>
      <c r="DT186" s="5">
        <v>476</v>
      </c>
      <c r="DU186" s="5">
        <v>393</v>
      </c>
      <c r="DV186" s="5">
        <v>207</v>
      </c>
      <c r="DW186" s="5">
        <v>134</v>
      </c>
      <c r="DX186" s="5">
        <v>183</v>
      </c>
      <c r="DY186" s="5">
        <v>285</v>
      </c>
      <c r="DZ186" s="22">
        <v>5</v>
      </c>
      <c r="EA186" s="22">
        <v>1</v>
      </c>
      <c r="EB186" s="22">
        <f t="shared" si="212"/>
        <v>-4</v>
      </c>
      <c r="EC186" s="26">
        <f t="shared" si="213"/>
        <v>0.85283805552915248</v>
      </c>
      <c r="ED186" s="27">
        <f t="shared" si="214"/>
        <v>0.17056761110583049</v>
      </c>
      <c r="EE186" s="27">
        <f t="shared" si="215"/>
        <v>-0.68227044442332196</v>
      </c>
      <c r="EF186" s="6">
        <v>7.8833333333000004</v>
      </c>
      <c r="EG186" s="6">
        <f t="shared" si="216"/>
        <v>0.27183908045862071</v>
      </c>
      <c r="EH186" s="5">
        <v>0.27</v>
      </c>
      <c r="EI186" s="5">
        <v>5.45</v>
      </c>
      <c r="EJ186" s="21">
        <f t="shared" si="217"/>
        <v>4.72027972027972E-2</v>
      </c>
      <c r="EK186" s="1">
        <v>1</v>
      </c>
      <c r="EL186" s="22">
        <v>0</v>
      </c>
      <c r="EM186" s="22">
        <v>0</v>
      </c>
      <c r="EN186" s="1">
        <v>0</v>
      </c>
      <c r="EO186" s="3">
        <f t="shared" si="218"/>
        <v>1</v>
      </c>
      <c r="EP186" s="6">
        <f t="shared" si="219"/>
        <v>7.6109936575374677</v>
      </c>
      <c r="EQ186" s="3">
        <f t="shared" si="220"/>
        <v>0</v>
      </c>
      <c r="ER186" s="20">
        <f t="shared" si="221"/>
        <v>1</v>
      </c>
      <c r="ES186" s="20">
        <f t="shared" si="222"/>
        <v>0</v>
      </c>
      <c r="ET186" s="20">
        <f t="shared" si="223"/>
        <v>1</v>
      </c>
      <c r="EU186" s="3" t="str">
        <f t="shared" si="224"/>
        <v xml:space="preserve"> </v>
      </c>
      <c r="EX186" s="20" t="str">
        <f t="shared" si="225"/>
        <v xml:space="preserve"> </v>
      </c>
      <c r="EY186" s="5">
        <v>1</v>
      </c>
      <c r="EZ186" s="5">
        <v>0</v>
      </c>
      <c r="FA186" s="22">
        <v>5</v>
      </c>
      <c r="FB186" s="22">
        <v>1</v>
      </c>
      <c r="FC186" s="22">
        <v>1</v>
      </c>
      <c r="FD186" s="22">
        <v>1</v>
      </c>
      <c r="FE186" s="22">
        <v>0</v>
      </c>
      <c r="FF186" s="22">
        <v>3</v>
      </c>
      <c r="FG186" s="22">
        <v>0</v>
      </c>
      <c r="FH186" s="22">
        <v>0</v>
      </c>
      <c r="FI186" s="6">
        <v>81.083333333300004</v>
      </c>
      <c r="FJ186" s="6">
        <f t="shared" si="226"/>
        <v>2.7959770114931035</v>
      </c>
      <c r="FK186" s="5">
        <v>2.59</v>
      </c>
      <c r="FL186" s="5">
        <v>3.38</v>
      </c>
      <c r="FM186" s="21">
        <f t="shared" si="227"/>
        <v>0.43383584589614738</v>
      </c>
      <c r="FN186" s="1">
        <v>0</v>
      </c>
      <c r="FO186" s="22">
        <v>0</v>
      </c>
      <c r="FP186" s="22">
        <v>0</v>
      </c>
      <c r="FQ186" s="1">
        <v>0</v>
      </c>
      <c r="FR186" s="1">
        <f t="shared" si="228"/>
        <v>0</v>
      </c>
      <c r="FS186" s="3">
        <f t="shared" si="229"/>
        <v>0</v>
      </c>
      <c r="FT186" s="3" t="str">
        <f t="shared" si="230"/>
        <v xml:space="preserve"> </v>
      </c>
      <c r="FW186" s="20" t="str">
        <f t="shared" si="231"/>
        <v xml:space="preserve"> </v>
      </c>
      <c r="FX186" s="5">
        <v>0</v>
      </c>
      <c r="FY186" s="5">
        <v>8</v>
      </c>
      <c r="FZ186" s="22">
        <v>4</v>
      </c>
      <c r="GA186" s="22">
        <v>52</v>
      </c>
      <c r="GB186" s="22">
        <v>2</v>
      </c>
      <c r="GC186" s="22">
        <v>32</v>
      </c>
      <c r="GD186" s="22">
        <v>29</v>
      </c>
      <c r="GE186" s="22">
        <v>5</v>
      </c>
      <c r="GF186" s="22">
        <v>1</v>
      </c>
      <c r="GG186" s="22">
        <v>0</v>
      </c>
      <c r="GH186" s="1">
        <v>15</v>
      </c>
      <c r="GI186" s="1">
        <v>1</v>
      </c>
      <c r="GJ186" s="1">
        <v>20</v>
      </c>
      <c r="GK186" s="1">
        <v>9</v>
      </c>
      <c r="GN186" s="31" t="str">
        <f t="shared" si="232"/>
        <v xml:space="preserve"> 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32" t="str">
        <f t="shared" si="233"/>
        <v xml:space="preserve"> </v>
      </c>
      <c r="GW186" s="9">
        <f t="shared" si="234"/>
        <v>2</v>
      </c>
      <c r="GX186" s="10">
        <v>0.5</v>
      </c>
      <c r="GY186" s="10">
        <v>1.2</v>
      </c>
      <c r="GZ186" s="10">
        <v>1.7000000000000002</v>
      </c>
      <c r="HA186" s="29">
        <f t="shared" si="235"/>
        <v>5.862068965517242E-2</v>
      </c>
      <c r="HB186" s="29">
        <f t="shared" si="236"/>
        <v>0.23143246104978307</v>
      </c>
      <c r="HC186">
        <v>7.1</v>
      </c>
      <c r="HD186">
        <v>11.4</v>
      </c>
      <c r="HE186">
        <v>1.2</v>
      </c>
      <c r="HF186">
        <v>1.2</v>
      </c>
      <c r="HG186">
        <v>2.2999999999999998</v>
      </c>
      <c r="HH186">
        <v>0</v>
      </c>
      <c r="HI186">
        <v>3.5</v>
      </c>
      <c r="HJ186" s="11">
        <f t="shared" si="237"/>
        <v>0.1206896551724138</v>
      </c>
      <c r="HK186" s="11">
        <f t="shared" si="238"/>
        <v>0.47647859627896505</v>
      </c>
      <c r="HL186">
        <v>99</v>
      </c>
      <c r="HM186">
        <v>0</v>
      </c>
      <c r="HN186">
        <v>0</v>
      </c>
      <c r="HQ186" s="33">
        <v>616667</v>
      </c>
      <c r="HR186" s="33">
        <v>0</v>
      </c>
      <c r="HS186" s="30">
        <f t="shared" si="239"/>
        <v>3.2951213658536584</v>
      </c>
    </row>
    <row r="187" spans="1:227" x14ac:dyDescent="0.2">
      <c r="A187" s="1">
        <v>17</v>
      </c>
      <c r="B187" s="2" t="s">
        <v>1173</v>
      </c>
      <c r="C187" s="2" t="s">
        <v>860</v>
      </c>
      <c r="D187" s="2" t="s">
        <v>861</v>
      </c>
      <c r="E187" s="2" t="s">
        <v>230</v>
      </c>
      <c r="F187" s="2">
        <v>73</v>
      </c>
      <c r="G187" s="2">
        <v>210</v>
      </c>
      <c r="H187" s="2" t="s">
        <v>231</v>
      </c>
      <c r="J187" s="3">
        <v>27</v>
      </c>
      <c r="K187" s="5" t="s">
        <v>1174</v>
      </c>
      <c r="L187" s="5" t="s">
        <v>1175</v>
      </c>
      <c r="M187" s="5" t="s">
        <v>631</v>
      </c>
      <c r="N187" s="5" t="s">
        <v>327</v>
      </c>
      <c r="O187" s="2" t="s">
        <v>327</v>
      </c>
      <c r="P187" s="2" t="s">
        <v>314</v>
      </c>
      <c r="Q187" s="1">
        <v>29</v>
      </c>
      <c r="R187" s="1">
        <v>2</v>
      </c>
      <c r="S187" s="1">
        <v>18</v>
      </c>
      <c r="T187" s="1">
        <v>20</v>
      </c>
      <c r="U187" s="1">
        <v>2</v>
      </c>
      <c r="V187" s="1">
        <v>50</v>
      </c>
      <c r="W187" s="20">
        <f t="shared" si="161"/>
        <v>0.04</v>
      </c>
      <c r="X187" s="6">
        <v>533.76666666669996</v>
      </c>
      <c r="Y187" s="6">
        <f t="shared" si="162"/>
        <v>18.40574712643793</v>
      </c>
      <c r="Z187" s="1">
        <v>691</v>
      </c>
      <c r="AA187" s="6">
        <f t="shared" si="163"/>
        <v>23.827586206896552</v>
      </c>
      <c r="AB187" s="8">
        <f t="shared" si="164"/>
        <v>0.77245537867829228</v>
      </c>
      <c r="AC187" s="3">
        <f t="shared" si="165"/>
        <v>84.958333333333329</v>
      </c>
      <c r="AD187" s="8">
        <f t="shared" si="166"/>
        <v>9.5500530818703826</v>
      </c>
      <c r="AE187" s="20">
        <f t="shared" si="167"/>
        <v>7.6923076923076927E-2</v>
      </c>
      <c r="AF187" s="20">
        <f t="shared" si="168"/>
        <v>0.69230769230769229</v>
      </c>
      <c r="AG187" s="20">
        <f t="shared" si="169"/>
        <v>0.76923076923076916</v>
      </c>
      <c r="AH187" s="3">
        <f t="shared" si="170"/>
        <v>439</v>
      </c>
      <c r="AI187" s="3">
        <f t="shared" si="171"/>
        <v>256</v>
      </c>
      <c r="AJ187" s="3">
        <f t="shared" si="172"/>
        <v>183</v>
      </c>
      <c r="AK187" s="20">
        <f t="shared" si="173"/>
        <v>0.58314350797266512</v>
      </c>
      <c r="AL187" s="6">
        <v>26.1</v>
      </c>
      <c r="AM187" s="1">
        <v>64</v>
      </c>
      <c r="AN187" s="1">
        <v>17</v>
      </c>
      <c r="AO187" s="1">
        <v>22</v>
      </c>
      <c r="AP187" s="1">
        <v>6</v>
      </c>
      <c r="AQ187" s="1">
        <v>13</v>
      </c>
      <c r="AR187" s="6">
        <f t="shared" si="174"/>
        <v>7.1941547492657723</v>
      </c>
      <c r="AS187" s="6">
        <f t="shared" si="175"/>
        <v>1.9109473552737206</v>
      </c>
      <c r="AT187" s="6">
        <f t="shared" si="176"/>
        <v>2.4729906950601093</v>
      </c>
      <c r="AU187" s="6">
        <f t="shared" si="177"/>
        <v>0.67445200774366609</v>
      </c>
      <c r="AV187" s="6">
        <f t="shared" si="178"/>
        <v>1.4613126834446102</v>
      </c>
      <c r="AW187" s="1">
        <v>76</v>
      </c>
      <c r="AX187" s="1">
        <v>8</v>
      </c>
      <c r="AY187" s="1">
        <v>4</v>
      </c>
      <c r="AZ187" s="1">
        <v>2</v>
      </c>
      <c r="BA187" s="1">
        <v>1</v>
      </c>
      <c r="BB187" s="1">
        <v>1</v>
      </c>
      <c r="BC187" s="7">
        <f t="shared" ref="BC187:BC195" si="242">(EA187+FH187+GG187)-(DZ187+FG187+GF187)-((BD187/60)*(0.11)+(EF187/60)*(-0.14)+(FI187/60)*(0.13))</f>
        <v>-0.71271111111118335</v>
      </c>
      <c r="BD187" s="6">
        <v>391.75</v>
      </c>
      <c r="BE187" s="6">
        <f t="shared" si="179"/>
        <v>13.508620689655173</v>
      </c>
      <c r="BF187" s="5">
        <v>12.9</v>
      </c>
      <c r="BG187" s="5">
        <v>34.840000000000003</v>
      </c>
      <c r="BH187" s="21">
        <f t="shared" si="180"/>
        <v>0.27021365731043151</v>
      </c>
      <c r="BI187" s="1">
        <v>1</v>
      </c>
      <c r="BJ187" s="22">
        <v>5</v>
      </c>
      <c r="BK187" s="22">
        <v>6</v>
      </c>
      <c r="BL187" s="1">
        <v>11</v>
      </c>
      <c r="BM187" s="1">
        <f t="shared" si="181"/>
        <v>12</v>
      </c>
      <c r="BN187" s="8">
        <f t="shared" si="182"/>
        <v>1.8379068283343969</v>
      </c>
      <c r="BO187" s="3">
        <f t="shared" si="183"/>
        <v>50.625</v>
      </c>
      <c r="BP187" s="20">
        <f t="shared" si="184"/>
        <v>6.25E-2</v>
      </c>
      <c r="BQ187" s="20">
        <f t="shared" si="185"/>
        <v>0.6875</v>
      </c>
      <c r="BR187" s="20">
        <f t="shared" si="186"/>
        <v>0.75</v>
      </c>
      <c r="BS187" s="3">
        <f t="shared" si="187"/>
        <v>314</v>
      </c>
      <c r="BT187" s="1">
        <v>183</v>
      </c>
      <c r="BU187" s="1">
        <v>131</v>
      </c>
      <c r="BV187" s="20">
        <f t="shared" si="188"/>
        <v>0.58280254777070062</v>
      </c>
      <c r="BW187" s="5">
        <v>61</v>
      </c>
      <c r="BX187" s="5">
        <v>53</v>
      </c>
      <c r="BY187" s="21">
        <f t="shared" si="189"/>
        <v>0.31404958677685951</v>
      </c>
      <c r="BZ187" s="5">
        <v>63</v>
      </c>
      <c r="CA187" s="5">
        <v>48</v>
      </c>
      <c r="CB187" s="23">
        <f t="shared" si="190"/>
        <v>0.30578512396694213</v>
      </c>
      <c r="CC187" s="5">
        <v>79</v>
      </c>
      <c r="CD187" s="5">
        <v>59</v>
      </c>
      <c r="CE187" s="23">
        <f t="shared" si="191"/>
        <v>0.38016528925619836</v>
      </c>
      <c r="CF187" s="23">
        <f t="shared" si="192"/>
        <v>0.50666666666666671</v>
      </c>
      <c r="CG187" s="24">
        <v>11</v>
      </c>
      <c r="CH187" s="5">
        <v>130</v>
      </c>
      <c r="CI187" s="5">
        <v>120</v>
      </c>
      <c r="CJ187" s="5">
        <v>117</v>
      </c>
      <c r="CK187">
        <v>15.66986848</v>
      </c>
      <c r="CL187" s="5">
        <v>-0.20500000000000002</v>
      </c>
      <c r="CM187" s="5">
        <v>8</v>
      </c>
      <c r="CN187" s="5">
        <v>0.52900000000000003</v>
      </c>
      <c r="CO187" s="5">
        <v>1.9460000000000002</v>
      </c>
      <c r="CP187" s="5">
        <v>-3.3620000000000001</v>
      </c>
      <c r="CQ187" s="21">
        <f t="shared" si="193"/>
        <v>9.8765432098765427E-2</v>
      </c>
      <c r="CR187" s="25">
        <f t="shared" si="194"/>
        <v>0.92207792207792205</v>
      </c>
      <c r="CS187" s="22">
        <f t="shared" si="195"/>
        <v>931.9544652877986</v>
      </c>
      <c r="CT187" s="21">
        <f t="shared" si="196"/>
        <v>2.0843354176687479E-2</v>
      </c>
      <c r="CU187" s="26">
        <f t="shared" si="197"/>
        <v>2.566158781074579</v>
      </c>
      <c r="CV187" s="27">
        <f t="shared" si="198"/>
        <v>1.9246190858059342</v>
      </c>
      <c r="CW187" s="27">
        <f t="shared" si="199"/>
        <v>25.982357658380113</v>
      </c>
      <c r="CX187" s="27">
        <f t="shared" si="200"/>
        <v>24.699278267842821</v>
      </c>
      <c r="CY187" s="27">
        <f t="shared" si="201"/>
        <v>53.889334402566156</v>
      </c>
      <c r="CZ187" s="27">
        <f t="shared" si="202"/>
        <v>45.388933440256615</v>
      </c>
      <c r="DA187" s="28">
        <f t="shared" si="203"/>
        <v>8.5004009623095413</v>
      </c>
      <c r="DB187" s="5">
        <v>16</v>
      </c>
      <c r="DC187" s="5">
        <v>12</v>
      </c>
      <c r="DD187" s="22">
        <v>146</v>
      </c>
      <c r="DE187" s="22">
        <v>142</v>
      </c>
      <c r="DF187" s="22">
        <v>69</v>
      </c>
      <c r="DG187" s="22">
        <v>63</v>
      </c>
      <c r="DH187" s="22">
        <v>66</v>
      </c>
      <c r="DI187" s="22">
        <v>105</v>
      </c>
      <c r="DJ187" s="29">
        <f t="shared" si="204"/>
        <v>12.141400962309541</v>
      </c>
      <c r="DK187" s="27">
        <f t="shared" si="205"/>
        <v>1.9003127598083849</v>
      </c>
      <c r="DL187" s="27">
        <f t="shared" si="206"/>
        <v>2.197236628528445</v>
      </c>
      <c r="DM187" s="27">
        <f t="shared" si="207"/>
        <v>25.000989746229067</v>
      </c>
      <c r="DN187" s="27">
        <f t="shared" si="208"/>
        <v>32.483471237974584</v>
      </c>
      <c r="DO187" s="27">
        <f t="shared" si="209"/>
        <v>46.438893067817403</v>
      </c>
      <c r="DP187" s="27">
        <f t="shared" si="210"/>
        <v>57.187537115483579</v>
      </c>
      <c r="DQ187" s="30">
        <f t="shared" si="211"/>
        <v>19.249045009975717</v>
      </c>
      <c r="DR187" s="5">
        <v>32</v>
      </c>
      <c r="DS187" s="5">
        <v>37</v>
      </c>
      <c r="DT187" s="5">
        <v>389</v>
      </c>
      <c r="DU187" s="5">
        <v>510</v>
      </c>
      <c r="DV187" s="5">
        <v>145</v>
      </c>
      <c r="DW187" s="5">
        <v>185</v>
      </c>
      <c r="DX187" s="5">
        <v>231</v>
      </c>
      <c r="DY187" s="5">
        <v>216</v>
      </c>
      <c r="DZ187" s="22">
        <v>6</v>
      </c>
      <c r="EA187" s="22">
        <v>7</v>
      </c>
      <c r="EB187" s="22">
        <f t="shared" si="212"/>
        <v>1</v>
      </c>
      <c r="EC187" s="26">
        <f t="shared" si="213"/>
        <v>0.91895341416719845</v>
      </c>
      <c r="ED187" s="27">
        <f t="shared" si="214"/>
        <v>1.0721123165283981</v>
      </c>
      <c r="EE187" s="27">
        <f t="shared" si="215"/>
        <v>0.15315890236119975</v>
      </c>
      <c r="EF187" s="6">
        <v>69.599999999999994</v>
      </c>
      <c r="EG187" s="6">
        <f t="shared" si="216"/>
        <v>2.4</v>
      </c>
      <c r="EH187" s="5">
        <v>2.2800000000000002</v>
      </c>
      <c r="EI187" s="5">
        <v>2.92</v>
      </c>
      <c r="EJ187" s="21">
        <f t="shared" si="217"/>
        <v>0.43846153846153851</v>
      </c>
      <c r="EK187" s="1">
        <v>1</v>
      </c>
      <c r="EL187" s="22">
        <v>3</v>
      </c>
      <c r="EM187" s="22">
        <v>2</v>
      </c>
      <c r="EN187" s="1">
        <v>6</v>
      </c>
      <c r="EO187" s="3">
        <f t="shared" si="218"/>
        <v>7</v>
      </c>
      <c r="EP187" s="6">
        <f t="shared" si="219"/>
        <v>6.0344827586206895</v>
      </c>
      <c r="EQ187" s="3">
        <f t="shared" si="220"/>
        <v>20.333333333333332</v>
      </c>
      <c r="ER187" s="20">
        <f t="shared" si="221"/>
        <v>0.1111111111111111</v>
      </c>
      <c r="ES187" s="20">
        <f t="shared" si="222"/>
        <v>0.66666666666666663</v>
      </c>
      <c r="ET187" s="20">
        <f t="shared" si="223"/>
        <v>0.77777777777777768</v>
      </c>
      <c r="EU187" s="3">
        <f t="shared" si="224"/>
        <v>74</v>
      </c>
      <c r="EV187" s="1">
        <v>47</v>
      </c>
      <c r="EW187" s="1">
        <v>27</v>
      </c>
      <c r="EX187" s="20">
        <f t="shared" si="225"/>
        <v>0.63513513513513509</v>
      </c>
      <c r="EY187" s="5">
        <v>9</v>
      </c>
      <c r="EZ187" s="5">
        <v>2</v>
      </c>
      <c r="FA187" s="22">
        <v>52</v>
      </c>
      <c r="FB187" s="22">
        <v>5</v>
      </c>
      <c r="FC187" s="22">
        <v>15</v>
      </c>
      <c r="FD187" s="22">
        <v>1</v>
      </c>
      <c r="FE187" s="22">
        <v>1</v>
      </c>
      <c r="FF187" s="22">
        <v>26</v>
      </c>
      <c r="FG187" s="22">
        <v>2</v>
      </c>
      <c r="FH187" s="22">
        <v>1</v>
      </c>
      <c r="FI187" s="6">
        <v>72.416666666699996</v>
      </c>
      <c r="FJ187" s="6">
        <f t="shared" si="226"/>
        <v>2.4971264367827586</v>
      </c>
      <c r="FK187" s="5">
        <v>2.41</v>
      </c>
      <c r="FL187" s="5">
        <v>2.88</v>
      </c>
      <c r="FM187" s="21">
        <f t="shared" si="227"/>
        <v>0.45557655954631382</v>
      </c>
      <c r="FN187" s="1">
        <v>0</v>
      </c>
      <c r="FO187" s="22">
        <v>1</v>
      </c>
      <c r="FP187" s="22">
        <v>0</v>
      </c>
      <c r="FQ187" s="1">
        <v>1</v>
      </c>
      <c r="FR187" s="1">
        <f t="shared" si="228"/>
        <v>1</v>
      </c>
      <c r="FS187" s="3">
        <f t="shared" si="229"/>
        <v>14</v>
      </c>
      <c r="FT187" s="3">
        <f t="shared" si="230"/>
        <v>51</v>
      </c>
      <c r="FU187" s="1">
        <v>26</v>
      </c>
      <c r="FV187" s="1">
        <v>25</v>
      </c>
      <c r="FW187" s="20">
        <f t="shared" si="231"/>
        <v>0.50980392156862742</v>
      </c>
      <c r="FX187" s="5">
        <v>1</v>
      </c>
      <c r="FY187" s="5">
        <v>7</v>
      </c>
      <c r="FZ187" s="22">
        <v>13</v>
      </c>
      <c r="GA187" s="22">
        <v>49</v>
      </c>
      <c r="GB187" s="22">
        <v>4</v>
      </c>
      <c r="GC187" s="22">
        <v>20</v>
      </c>
      <c r="GD187" s="22">
        <v>27</v>
      </c>
      <c r="GE187" s="22">
        <v>4</v>
      </c>
      <c r="GF187" s="22">
        <v>0</v>
      </c>
      <c r="GG187" s="22">
        <v>0</v>
      </c>
      <c r="GH187" s="1">
        <v>27</v>
      </c>
      <c r="GI187" s="1">
        <v>10</v>
      </c>
      <c r="GJ187" s="1">
        <v>24</v>
      </c>
      <c r="GK187" s="1">
        <v>9</v>
      </c>
      <c r="GN187" s="31" t="str">
        <f t="shared" si="232"/>
        <v xml:space="preserve"> </v>
      </c>
      <c r="GP187" s="1">
        <v>1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32" t="str">
        <f t="shared" si="233"/>
        <v xml:space="preserve"> </v>
      </c>
      <c r="GW187" s="9">
        <f t="shared" si="234"/>
        <v>7</v>
      </c>
      <c r="GX187" s="10">
        <v>0.9</v>
      </c>
      <c r="GY187" s="10">
        <v>0.7</v>
      </c>
      <c r="GZ187" s="10">
        <v>1.7000000000000002</v>
      </c>
      <c r="HA187" s="29">
        <f t="shared" si="235"/>
        <v>5.862068965517242E-2</v>
      </c>
      <c r="HB187" s="29">
        <f t="shared" si="236"/>
        <v>0.19109473552737211</v>
      </c>
      <c r="HC187">
        <v>11.8</v>
      </c>
      <c r="HD187">
        <v>11.7</v>
      </c>
      <c r="HE187">
        <v>1.2</v>
      </c>
      <c r="HF187">
        <v>1.8</v>
      </c>
      <c r="HG187">
        <v>1.5</v>
      </c>
      <c r="HH187">
        <v>0</v>
      </c>
      <c r="HI187">
        <v>3.3</v>
      </c>
      <c r="HJ187" s="11">
        <f t="shared" si="237"/>
        <v>0.11379310344827585</v>
      </c>
      <c r="HK187" s="11">
        <f t="shared" si="238"/>
        <v>0.37094860425901638</v>
      </c>
      <c r="HL187">
        <v>99</v>
      </c>
      <c r="HM187">
        <v>0</v>
      </c>
      <c r="HN187">
        <v>0</v>
      </c>
      <c r="HO187">
        <v>19</v>
      </c>
      <c r="HP187" t="s">
        <v>1176</v>
      </c>
      <c r="HQ187" s="33">
        <v>4200000</v>
      </c>
      <c r="HR187" s="33">
        <v>0</v>
      </c>
      <c r="HS187" s="30">
        <f t="shared" si="239"/>
        <v>-3.1975609756097567</v>
      </c>
    </row>
    <row r="188" spans="1:227" x14ac:dyDescent="0.2">
      <c r="A188" s="1">
        <v>9</v>
      </c>
      <c r="B188" s="2" t="s">
        <v>1177</v>
      </c>
      <c r="C188" s="2" t="s">
        <v>1178</v>
      </c>
      <c r="D188" s="2" t="s">
        <v>257</v>
      </c>
      <c r="E188" s="2" t="s">
        <v>240</v>
      </c>
      <c r="F188" s="2">
        <v>71</v>
      </c>
      <c r="G188" s="2">
        <v>200</v>
      </c>
      <c r="H188" s="2" t="s">
        <v>231</v>
      </c>
      <c r="J188" s="3">
        <v>22</v>
      </c>
      <c r="K188" s="5" t="s">
        <v>1179</v>
      </c>
      <c r="L188" s="5" t="s">
        <v>1180</v>
      </c>
      <c r="M188" s="5" t="s">
        <v>307</v>
      </c>
      <c r="N188" s="5" t="s">
        <v>457</v>
      </c>
      <c r="O188" s="2" t="s">
        <v>457</v>
      </c>
      <c r="P188" s="2" t="s">
        <v>314</v>
      </c>
      <c r="Q188" s="1">
        <v>47</v>
      </c>
      <c r="R188" s="1">
        <v>17</v>
      </c>
      <c r="S188" s="1">
        <v>26</v>
      </c>
      <c r="T188" s="1">
        <v>43</v>
      </c>
      <c r="U188" s="1">
        <v>-12</v>
      </c>
      <c r="V188" s="1">
        <v>132</v>
      </c>
      <c r="W188" s="20">
        <f t="shared" si="161"/>
        <v>0.12878787878787878</v>
      </c>
      <c r="X188" s="6">
        <v>983.26666666669996</v>
      </c>
      <c r="Y188" s="6">
        <f t="shared" si="162"/>
        <v>20.920567375887234</v>
      </c>
      <c r="Z188" s="1">
        <v>1268</v>
      </c>
      <c r="AA188" s="6">
        <f t="shared" si="163"/>
        <v>26.978723404255319</v>
      </c>
      <c r="AB188" s="8">
        <f t="shared" si="164"/>
        <v>0.77544689800212929</v>
      </c>
      <c r="AC188" s="3">
        <f t="shared" si="165"/>
        <v>188.95299145299145</v>
      </c>
      <c r="AD188" s="8">
        <f t="shared" si="166"/>
        <v>11.530116774539735</v>
      </c>
      <c r="AE188" s="20">
        <f t="shared" si="167"/>
        <v>0.34</v>
      </c>
      <c r="AF188" s="20">
        <f t="shared" si="168"/>
        <v>0.52</v>
      </c>
      <c r="AG188" s="20">
        <f t="shared" si="169"/>
        <v>0.8600000000000001</v>
      </c>
      <c r="AH188" s="3">
        <f t="shared" si="170"/>
        <v>893</v>
      </c>
      <c r="AI188" s="3">
        <f t="shared" si="171"/>
        <v>488</v>
      </c>
      <c r="AJ188" s="3">
        <f t="shared" si="172"/>
        <v>405</v>
      </c>
      <c r="AK188" s="20">
        <f t="shared" si="173"/>
        <v>0.5464725643896976</v>
      </c>
      <c r="AL188" s="6">
        <v>32.200000000000003</v>
      </c>
      <c r="AM188" s="1">
        <v>48</v>
      </c>
      <c r="AN188" s="1">
        <v>47</v>
      </c>
      <c r="AO188" s="1">
        <v>46</v>
      </c>
      <c r="AP188" s="1">
        <v>24</v>
      </c>
      <c r="AQ188" s="1">
        <v>44</v>
      </c>
      <c r="AR188" s="6">
        <f t="shared" si="174"/>
        <v>2.9290121364159289</v>
      </c>
      <c r="AS188" s="6">
        <f t="shared" si="175"/>
        <v>2.867991050240597</v>
      </c>
      <c r="AT188" s="6">
        <f t="shared" si="176"/>
        <v>2.8069699640652654</v>
      </c>
      <c r="AU188" s="6">
        <f t="shared" si="177"/>
        <v>1.4645060682079645</v>
      </c>
      <c r="AV188" s="6">
        <f t="shared" si="178"/>
        <v>2.6849277917146019</v>
      </c>
      <c r="AW188" s="1">
        <v>12</v>
      </c>
      <c r="AX188" s="1">
        <v>6</v>
      </c>
      <c r="AY188" s="1">
        <v>0</v>
      </c>
      <c r="AZ188" s="1">
        <v>0</v>
      </c>
      <c r="BA188" s="1">
        <v>0</v>
      </c>
      <c r="BB188" s="1">
        <v>0</v>
      </c>
      <c r="BC188" s="7">
        <f t="shared" si="242"/>
        <v>6.7141555555555499</v>
      </c>
      <c r="BD188" s="6">
        <v>745.85</v>
      </c>
      <c r="BE188" s="6">
        <f t="shared" si="179"/>
        <v>15.869148936170212</v>
      </c>
      <c r="BF188" s="5">
        <v>15.27</v>
      </c>
      <c r="BG188" s="5">
        <v>32.97</v>
      </c>
      <c r="BH188" s="21">
        <f t="shared" si="180"/>
        <v>0.31654228855721395</v>
      </c>
      <c r="BI188" s="1">
        <v>15</v>
      </c>
      <c r="BJ188" s="22">
        <v>13</v>
      </c>
      <c r="BK188" s="22">
        <v>4</v>
      </c>
      <c r="BL188" s="1">
        <v>18</v>
      </c>
      <c r="BM188" s="1">
        <f t="shared" si="181"/>
        <v>33</v>
      </c>
      <c r="BN188" s="8">
        <f t="shared" si="182"/>
        <v>2.654689280686465</v>
      </c>
      <c r="BO188" s="3">
        <f t="shared" si="183"/>
        <v>143.72222222222223</v>
      </c>
      <c r="BP188" s="20">
        <f t="shared" si="184"/>
        <v>0.41666666666666669</v>
      </c>
      <c r="BQ188" s="20">
        <f t="shared" si="185"/>
        <v>0.5</v>
      </c>
      <c r="BR188" s="20">
        <f t="shared" si="186"/>
        <v>0.91666666666666674</v>
      </c>
      <c r="BS188" s="3">
        <f t="shared" si="187"/>
        <v>712</v>
      </c>
      <c r="BT188" s="1">
        <v>405</v>
      </c>
      <c r="BU188" s="1">
        <v>307</v>
      </c>
      <c r="BV188" s="20">
        <f t="shared" si="188"/>
        <v>0.5688202247191011</v>
      </c>
      <c r="BW188" s="5">
        <v>137</v>
      </c>
      <c r="BX188" s="5">
        <v>116</v>
      </c>
      <c r="BY188" s="21">
        <f t="shared" si="189"/>
        <v>0.33959731543624161</v>
      </c>
      <c r="BZ188" s="5">
        <v>127</v>
      </c>
      <c r="CA188" s="5">
        <v>94</v>
      </c>
      <c r="CB188" s="23">
        <f t="shared" si="190"/>
        <v>0.29664429530201342</v>
      </c>
      <c r="CC188" s="5">
        <v>152</v>
      </c>
      <c r="CD188" s="5">
        <v>119</v>
      </c>
      <c r="CE188" s="23">
        <f t="shared" si="191"/>
        <v>0.36375838926174497</v>
      </c>
      <c r="CF188" s="23">
        <f t="shared" si="192"/>
        <v>0.53375527426160341</v>
      </c>
      <c r="CG188" s="24">
        <v>8</v>
      </c>
      <c r="CH188" s="5">
        <v>292</v>
      </c>
      <c r="CI188" s="5">
        <v>226</v>
      </c>
      <c r="CJ188" s="5">
        <v>256</v>
      </c>
      <c r="CK188">
        <v>16.025611380000001</v>
      </c>
      <c r="CL188" s="5">
        <v>1.165</v>
      </c>
      <c r="CM188" s="5">
        <v>3</v>
      </c>
      <c r="CN188" s="5">
        <v>0.247</v>
      </c>
      <c r="CO188" s="5">
        <v>0.98599999999999999</v>
      </c>
      <c r="CP188" s="5">
        <v>-1.6779999999999999</v>
      </c>
      <c r="CQ188" s="21">
        <f t="shared" si="193"/>
        <v>9.0452261306532666E-2</v>
      </c>
      <c r="CR188" s="25">
        <f t="shared" si="194"/>
        <v>0.8828125</v>
      </c>
      <c r="CS188" s="22">
        <f t="shared" si="195"/>
        <v>891.8577261306533</v>
      </c>
      <c r="CT188" s="21">
        <f t="shared" si="196"/>
        <v>-2.6735238693467334E-2</v>
      </c>
      <c r="CU188" s="26">
        <f t="shared" si="197"/>
        <v>3.009655979601221</v>
      </c>
      <c r="CV188" s="27">
        <f t="shared" si="198"/>
        <v>3.762069974501526</v>
      </c>
      <c r="CW188" s="27">
        <f t="shared" si="199"/>
        <v>33.273418885591269</v>
      </c>
      <c r="CX188" s="27">
        <f t="shared" si="200"/>
        <v>32.102997115746355</v>
      </c>
      <c r="CY188" s="27">
        <f t="shared" si="201"/>
        <v>60.109518037035492</v>
      </c>
      <c r="CZ188" s="27">
        <f t="shared" si="202"/>
        <v>60.861932031935794</v>
      </c>
      <c r="DA188" s="28">
        <f t="shared" si="203"/>
        <v>-0.75241399490030147</v>
      </c>
      <c r="DB188" s="5">
        <v>36</v>
      </c>
      <c r="DC188" s="5">
        <v>45</v>
      </c>
      <c r="DD188" s="22">
        <v>362</v>
      </c>
      <c r="DE188" s="22">
        <v>339</v>
      </c>
      <c r="DF188" s="22">
        <v>134</v>
      </c>
      <c r="DG188" s="22">
        <v>147</v>
      </c>
      <c r="DH188" s="22">
        <v>197</v>
      </c>
      <c r="DI188" s="22">
        <v>187</v>
      </c>
      <c r="DJ188" s="29">
        <f t="shared" si="204"/>
        <v>0.2724594228212176</v>
      </c>
      <c r="DK188" s="27">
        <f t="shared" si="205"/>
        <v>1.7811162952781061</v>
      </c>
      <c r="DL188" s="27">
        <f t="shared" si="206"/>
        <v>2.245755328828916</v>
      </c>
      <c r="DM188" s="27">
        <f t="shared" si="207"/>
        <v>27.878342013048616</v>
      </c>
      <c r="DN188" s="27">
        <f t="shared" si="208"/>
        <v>28.652740402299965</v>
      </c>
      <c r="DO188" s="27">
        <f t="shared" si="209"/>
        <v>52.388051032853852</v>
      </c>
      <c r="DP188" s="27">
        <f t="shared" si="210"/>
        <v>55.330764912008988</v>
      </c>
      <c r="DQ188" s="30">
        <f t="shared" si="211"/>
        <v>2.1902998842548342</v>
      </c>
      <c r="DR188" s="5">
        <v>46</v>
      </c>
      <c r="DS188" s="5">
        <v>58</v>
      </c>
      <c r="DT188" s="5">
        <v>674</v>
      </c>
      <c r="DU188" s="5">
        <v>682</v>
      </c>
      <c r="DV188" s="5">
        <v>271</v>
      </c>
      <c r="DW188" s="5">
        <v>302</v>
      </c>
      <c r="DX188" s="5">
        <v>387</v>
      </c>
      <c r="DY188" s="5">
        <v>362</v>
      </c>
      <c r="DZ188" s="22">
        <v>4</v>
      </c>
      <c r="EA188" s="22">
        <v>13</v>
      </c>
      <c r="EB188" s="22">
        <f t="shared" si="212"/>
        <v>9</v>
      </c>
      <c r="EC188" s="26">
        <f t="shared" si="213"/>
        <v>0.32178051887108666</v>
      </c>
      <c r="ED188" s="27">
        <f t="shared" si="214"/>
        <v>1.0457866863310317</v>
      </c>
      <c r="EE188" s="27">
        <f t="shared" si="215"/>
        <v>0.72400616745994506</v>
      </c>
      <c r="EF188" s="6">
        <v>132.4333333333</v>
      </c>
      <c r="EG188" s="6">
        <f t="shared" si="216"/>
        <v>2.8177304964531915</v>
      </c>
      <c r="EH188" s="5">
        <v>2.67</v>
      </c>
      <c r="EI188" s="5">
        <v>2.0699999999999998</v>
      </c>
      <c r="EJ188" s="21">
        <f t="shared" si="217"/>
        <v>0.56329113924050633</v>
      </c>
      <c r="EK188" s="1">
        <v>2</v>
      </c>
      <c r="EL188" s="22">
        <v>4</v>
      </c>
      <c r="EM188" s="22">
        <v>3</v>
      </c>
      <c r="EN188" s="1">
        <v>7</v>
      </c>
      <c r="EO188" s="3">
        <f t="shared" si="218"/>
        <v>9</v>
      </c>
      <c r="EP188" s="6">
        <f t="shared" si="219"/>
        <v>4.0775232821555703</v>
      </c>
      <c r="EQ188" s="3">
        <f t="shared" si="220"/>
        <v>29.23076923076923</v>
      </c>
      <c r="ER188" s="20">
        <f t="shared" si="221"/>
        <v>0.15384615384615385</v>
      </c>
      <c r="ES188" s="20">
        <f t="shared" si="222"/>
        <v>0.53846153846153844</v>
      </c>
      <c r="ET188" s="20">
        <f t="shared" si="223"/>
        <v>0.69230769230769229</v>
      </c>
      <c r="EU188" s="3">
        <f t="shared" si="224"/>
        <v>52</v>
      </c>
      <c r="EV188" s="1">
        <v>29</v>
      </c>
      <c r="EW188" s="1">
        <v>23</v>
      </c>
      <c r="EX188" s="20">
        <f t="shared" si="225"/>
        <v>0.55769230769230771</v>
      </c>
      <c r="EY188" s="5">
        <v>13</v>
      </c>
      <c r="EZ188" s="5">
        <v>3</v>
      </c>
      <c r="FA188" s="22">
        <v>82</v>
      </c>
      <c r="FB188" s="22">
        <v>19</v>
      </c>
      <c r="FC188" s="22">
        <v>39</v>
      </c>
      <c r="FD188" s="22">
        <v>6</v>
      </c>
      <c r="FE188" s="22">
        <v>6</v>
      </c>
      <c r="FF188" s="22">
        <v>35</v>
      </c>
      <c r="FG188" s="22">
        <v>1</v>
      </c>
      <c r="FH188" s="22">
        <v>1</v>
      </c>
      <c r="FI188" s="6">
        <v>104.9833333333</v>
      </c>
      <c r="FJ188" s="6">
        <f t="shared" si="226"/>
        <v>2.2336879432617018</v>
      </c>
      <c r="FK188" s="5">
        <v>2.09</v>
      </c>
      <c r="FL188" s="5">
        <v>3.78</v>
      </c>
      <c r="FM188" s="21">
        <f t="shared" si="227"/>
        <v>0.35604770017035775</v>
      </c>
      <c r="FN188" s="1">
        <v>0</v>
      </c>
      <c r="FO188" s="22">
        <v>1</v>
      </c>
      <c r="FP188" s="22">
        <v>0</v>
      </c>
      <c r="FQ188" s="1">
        <v>1</v>
      </c>
      <c r="FR188" s="1">
        <f t="shared" si="228"/>
        <v>1</v>
      </c>
      <c r="FS188" s="3">
        <f t="shared" si="229"/>
        <v>16</v>
      </c>
      <c r="FT188" s="3">
        <f t="shared" si="230"/>
        <v>129</v>
      </c>
      <c r="FU188" s="1">
        <v>54</v>
      </c>
      <c r="FV188" s="1">
        <v>75</v>
      </c>
      <c r="FW188" s="20">
        <f t="shared" si="231"/>
        <v>0.41860465116279072</v>
      </c>
      <c r="FX188" s="5">
        <v>1</v>
      </c>
      <c r="FY188" s="5">
        <v>12</v>
      </c>
      <c r="FZ188" s="22">
        <v>15</v>
      </c>
      <c r="GA188" s="22">
        <v>66</v>
      </c>
      <c r="GB188" s="22">
        <v>4</v>
      </c>
      <c r="GC188" s="22">
        <v>33</v>
      </c>
      <c r="GD188" s="22">
        <v>47</v>
      </c>
      <c r="GE188" s="22">
        <v>4</v>
      </c>
      <c r="GF188" s="22">
        <v>1</v>
      </c>
      <c r="GG188" s="22">
        <v>0</v>
      </c>
      <c r="GH188" s="1">
        <v>54</v>
      </c>
      <c r="GI188" s="1">
        <v>14</v>
      </c>
      <c r="GJ188" s="1">
        <v>65</v>
      </c>
      <c r="GK188" s="1">
        <v>13</v>
      </c>
      <c r="GL188" s="1">
        <v>3</v>
      </c>
      <c r="GM188" s="1">
        <v>2</v>
      </c>
      <c r="GN188" s="31">
        <f t="shared" si="232"/>
        <v>0.66666666666666663</v>
      </c>
      <c r="GO188" s="1">
        <v>1</v>
      </c>
      <c r="GP188" s="1">
        <v>2</v>
      </c>
      <c r="GQ188" s="1">
        <v>1</v>
      </c>
      <c r="GR188" s="1">
        <v>3</v>
      </c>
      <c r="GS188" s="1">
        <v>0</v>
      </c>
      <c r="GT188" s="1">
        <v>0</v>
      </c>
      <c r="GU188" s="1">
        <v>0</v>
      </c>
      <c r="GV188" s="32" t="str">
        <f t="shared" si="233"/>
        <v xml:space="preserve"> </v>
      </c>
      <c r="GW188" s="9">
        <f t="shared" si="234"/>
        <v>8</v>
      </c>
      <c r="GX188" s="10">
        <v>4</v>
      </c>
      <c r="GY188" s="10">
        <v>0.60000000000000009</v>
      </c>
      <c r="GZ188" s="10">
        <v>4.5</v>
      </c>
      <c r="HA188" s="29">
        <f t="shared" si="235"/>
        <v>9.5744680851063829E-2</v>
      </c>
      <c r="HB188" s="29">
        <f t="shared" si="236"/>
        <v>0.27459488778899332</v>
      </c>
      <c r="HC188">
        <v>26.5</v>
      </c>
      <c r="HD188">
        <v>24.5</v>
      </c>
      <c r="HE188">
        <v>-3.1</v>
      </c>
      <c r="HF188">
        <v>6.1</v>
      </c>
      <c r="HG188">
        <v>1.2</v>
      </c>
      <c r="HH188">
        <v>0.7</v>
      </c>
      <c r="HI188">
        <v>8.1</v>
      </c>
      <c r="HJ188" s="11">
        <f t="shared" si="237"/>
        <v>0.17234042553191489</v>
      </c>
      <c r="HK188" s="11">
        <f t="shared" si="238"/>
        <v>0.49427079802018803</v>
      </c>
      <c r="HL188">
        <v>99</v>
      </c>
      <c r="HM188">
        <v>0</v>
      </c>
      <c r="HN188">
        <v>0</v>
      </c>
      <c r="HO188">
        <v>1</v>
      </c>
      <c r="HP188" t="s">
        <v>858</v>
      </c>
      <c r="HQ188" s="33">
        <v>3500000</v>
      </c>
      <c r="HR188" s="33">
        <v>0</v>
      </c>
      <c r="HS188" s="30">
        <f t="shared" si="239"/>
        <v>2.8317073170731701</v>
      </c>
    </row>
    <row r="189" spans="1:227" x14ac:dyDescent="0.2">
      <c r="A189" s="1">
        <v>37</v>
      </c>
      <c r="B189" s="2" t="s">
        <v>1181</v>
      </c>
      <c r="C189" s="2" t="s">
        <v>1182</v>
      </c>
      <c r="D189" s="2" t="s">
        <v>379</v>
      </c>
      <c r="E189" s="2" t="s">
        <v>240</v>
      </c>
      <c r="F189" s="2">
        <v>69</v>
      </c>
      <c r="G189" s="2">
        <v>170</v>
      </c>
      <c r="H189" s="2" t="s">
        <v>249</v>
      </c>
      <c r="I189" s="2" t="s">
        <v>258</v>
      </c>
      <c r="J189" s="3">
        <v>23</v>
      </c>
      <c r="K189" s="5" t="s">
        <v>1183</v>
      </c>
      <c r="L189" s="5" t="s">
        <v>1184</v>
      </c>
      <c r="M189" s="5" t="s">
        <v>677</v>
      </c>
      <c r="N189" s="5" t="s">
        <v>351</v>
      </c>
      <c r="O189" s="2" t="s">
        <v>351</v>
      </c>
      <c r="P189" s="2" t="s">
        <v>314</v>
      </c>
      <c r="Q189" s="1">
        <v>10</v>
      </c>
      <c r="R189" s="1">
        <v>1</v>
      </c>
      <c r="S189" s="1">
        <v>2</v>
      </c>
      <c r="T189" s="1">
        <v>3</v>
      </c>
      <c r="U189" s="1">
        <v>1</v>
      </c>
      <c r="V189" s="1">
        <v>20</v>
      </c>
      <c r="W189" s="20">
        <f t="shared" si="161"/>
        <v>0.05</v>
      </c>
      <c r="X189" s="6">
        <v>96.783333333300007</v>
      </c>
      <c r="Y189" s="6">
        <f t="shared" si="162"/>
        <v>9.6783333333300003</v>
      </c>
      <c r="Z189" s="1">
        <v>156</v>
      </c>
      <c r="AA189" s="6">
        <f t="shared" si="163"/>
        <v>15.6</v>
      </c>
      <c r="AB189" s="8">
        <f t="shared" si="164"/>
        <v>0.62040598290576932</v>
      </c>
      <c r="AC189" s="3">
        <f t="shared" si="165"/>
        <v>31</v>
      </c>
      <c r="AD189" s="8">
        <f t="shared" si="166"/>
        <v>19.21818494920586</v>
      </c>
      <c r="AE189" s="20">
        <f t="shared" si="167"/>
        <v>0.5</v>
      </c>
      <c r="AF189" s="20">
        <f t="shared" si="168"/>
        <v>1</v>
      </c>
      <c r="AG189" s="20">
        <f t="shared" si="169"/>
        <v>1.5</v>
      </c>
      <c r="AH189" s="3">
        <f t="shared" si="170"/>
        <v>46</v>
      </c>
      <c r="AI189" s="3">
        <f t="shared" si="171"/>
        <v>29</v>
      </c>
      <c r="AJ189" s="3">
        <f t="shared" si="172"/>
        <v>17</v>
      </c>
      <c r="AK189" s="20">
        <f t="shared" si="173"/>
        <v>0.63043478260869568</v>
      </c>
      <c r="AL189" s="6">
        <v>7</v>
      </c>
      <c r="AM189" s="1">
        <v>21</v>
      </c>
      <c r="AN189" s="1">
        <v>6</v>
      </c>
      <c r="AO189" s="1">
        <v>4</v>
      </c>
      <c r="AP189" s="1">
        <v>0</v>
      </c>
      <c r="AQ189" s="1">
        <v>2</v>
      </c>
      <c r="AR189" s="6">
        <f t="shared" si="174"/>
        <v>13.018770449462034</v>
      </c>
      <c r="AS189" s="6">
        <f t="shared" si="175"/>
        <v>3.7196486998462954</v>
      </c>
      <c r="AT189" s="6">
        <f t="shared" si="176"/>
        <v>2.4797657998975304</v>
      </c>
      <c r="AU189" s="6">
        <f t="shared" si="177"/>
        <v>0</v>
      </c>
      <c r="AV189" s="6">
        <f t="shared" si="178"/>
        <v>1.2398828999487652</v>
      </c>
      <c r="AW189" s="1">
        <v>13</v>
      </c>
      <c r="AX189" s="1">
        <v>4</v>
      </c>
      <c r="AY189" s="1">
        <v>1</v>
      </c>
      <c r="AZ189" s="1">
        <v>0</v>
      </c>
      <c r="BA189" s="1">
        <v>0</v>
      </c>
      <c r="BB189" s="1">
        <v>0</v>
      </c>
      <c r="BC189" s="7">
        <f t="shared" si="242"/>
        <v>-2.1755805555555501</v>
      </c>
      <c r="BD189" s="6">
        <v>93.35</v>
      </c>
      <c r="BE189" s="6">
        <f t="shared" si="179"/>
        <v>9.3349999999999991</v>
      </c>
      <c r="BF189" s="5">
        <v>9.5</v>
      </c>
      <c r="BG189" s="5">
        <v>38.15</v>
      </c>
      <c r="BH189" s="21">
        <f t="shared" si="180"/>
        <v>0.1993704092339979</v>
      </c>
      <c r="BI189" s="1">
        <v>1</v>
      </c>
      <c r="BJ189" s="22">
        <v>1</v>
      </c>
      <c r="BK189" s="22">
        <v>1</v>
      </c>
      <c r="BL189" s="1">
        <v>2</v>
      </c>
      <c r="BM189" s="1">
        <f t="shared" si="181"/>
        <v>3</v>
      </c>
      <c r="BN189" s="8">
        <f t="shared" si="182"/>
        <v>1.9282271023031601</v>
      </c>
      <c r="BO189" s="3">
        <f t="shared" si="183"/>
        <v>31</v>
      </c>
      <c r="BP189" s="20">
        <f t="shared" si="184"/>
        <v>0.5</v>
      </c>
      <c r="BQ189" s="20">
        <f t="shared" si="185"/>
        <v>1</v>
      </c>
      <c r="BR189" s="20">
        <f t="shared" si="186"/>
        <v>1.5</v>
      </c>
      <c r="BS189" s="3">
        <f t="shared" si="187"/>
        <v>44</v>
      </c>
      <c r="BT189" s="1">
        <v>28</v>
      </c>
      <c r="BU189" s="1">
        <v>16</v>
      </c>
      <c r="BV189" s="20">
        <f t="shared" si="188"/>
        <v>0.63636363636363635</v>
      </c>
      <c r="BW189" s="5">
        <v>19</v>
      </c>
      <c r="BX189" s="5">
        <v>15</v>
      </c>
      <c r="BY189" s="21">
        <f t="shared" si="189"/>
        <v>0.32075471698113206</v>
      </c>
      <c r="BZ189" s="5">
        <v>19</v>
      </c>
      <c r="CA189" s="5">
        <v>15</v>
      </c>
      <c r="CB189" s="23">
        <f t="shared" si="190"/>
        <v>0.32075471698113206</v>
      </c>
      <c r="CC189" s="5">
        <v>26</v>
      </c>
      <c r="CD189" s="5">
        <v>12</v>
      </c>
      <c r="CE189" s="23">
        <f t="shared" si="191"/>
        <v>0.35849056603773582</v>
      </c>
      <c r="CF189" s="23">
        <f t="shared" si="192"/>
        <v>0.5</v>
      </c>
      <c r="CG189" s="24">
        <v>9</v>
      </c>
      <c r="CH189" s="5">
        <v>49</v>
      </c>
      <c r="CI189" s="5">
        <v>37</v>
      </c>
      <c r="CJ189" s="5">
        <v>31</v>
      </c>
      <c r="CK189">
        <v>15.247936449999999</v>
      </c>
      <c r="CL189" s="5">
        <v>-0.50700000000000001</v>
      </c>
      <c r="CM189" s="5">
        <v>12</v>
      </c>
      <c r="CN189" s="5">
        <v>-1.0429999999999999</v>
      </c>
      <c r="CO189" s="5">
        <v>-2.9569999999999999</v>
      </c>
      <c r="CP189" s="5">
        <v>4.1509999999999998</v>
      </c>
      <c r="CQ189" s="21">
        <f t="shared" si="193"/>
        <v>3.2258064516129031E-2</v>
      </c>
      <c r="CR189" s="25">
        <f t="shared" si="194"/>
        <v>0.96666666666666667</v>
      </c>
      <c r="CS189" s="22">
        <f t="shared" si="195"/>
        <v>969.89247311827955</v>
      </c>
      <c r="CT189" s="21">
        <f t="shared" si="196"/>
        <v>-1.0752688172042946E-3</v>
      </c>
      <c r="CU189" s="26">
        <f t="shared" si="197"/>
        <v>1.263157894736842</v>
      </c>
      <c r="CV189" s="27">
        <f t="shared" si="198"/>
        <v>0.63157894736842102</v>
      </c>
      <c r="CW189" s="27">
        <f t="shared" si="199"/>
        <v>39.15789473684211</v>
      </c>
      <c r="CX189" s="27">
        <f t="shared" si="200"/>
        <v>18.94736842105263</v>
      </c>
      <c r="CY189" s="27">
        <f t="shared" si="201"/>
        <v>66.94736842105263</v>
      </c>
      <c r="CZ189" s="27">
        <f t="shared" si="202"/>
        <v>44.210526315789473</v>
      </c>
      <c r="DA189" s="28">
        <f t="shared" si="203"/>
        <v>22.736842105263158</v>
      </c>
      <c r="DB189" s="5">
        <v>2</v>
      </c>
      <c r="DC189" s="5">
        <v>1</v>
      </c>
      <c r="DD189" s="22">
        <v>60</v>
      </c>
      <c r="DE189" s="22">
        <v>29</v>
      </c>
      <c r="DF189" s="22">
        <v>21</v>
      </c>
      <c r="DG189" s="22">
        <v>15</v>
      </c>
      <c r="DH189" s="22">
        <v>25</v>
      </c>
      <c r="DI189" s="22">
        <v>23</v>
      </c>
      <c r="DJ189" s="29">
        <f t="shared" si="204"/>
        <v>17.452842105263159</v>
      </c>
      <c r="DK189" s="27">
        <f t="shared" si="205"/>
        <v>2.8309305373525557</v>
      </c>
      <c r="DL189" s="27">
        <f t="shared" si="206"/>
        <v>2.0445609436435128</v>
      </c>
      <c r="DM189" s="27">
        <f t="shared" si="207"/>
        <v>34.128440366972477</v>
      </c>
      <c r="DN189" s="27">
        <f t="shared" si="208"/>
        <v>25.792922673656619</v>
      </c>
      <c r="DO189" s="27">
        <f t="shared" si="209"/>
        <v>66.684141546526874</v>
      </c>
      <c r="DP189" s="27">
        <f t="shared" si="210"/>
        <v>45.766710353866316</v>
      </c>
      <c r="DQ189" s="30">
        <f t="shared" si="211"/>
        <v>1.8194109126025992</v>
      </c>
      <c r="DR189" s="5">
        <v>18</v>
      </c>
      <c r="DS189" s="5">
        <v>13</v>
      </c>
      <c r="DT189" s="5">
        <v>199</v>
      </c>
      <c r="DU189" s="5">
        <v>151</v>
      </c>
      <c r="DV189" s="5">
        <v>91</v>
      </c>
      <c r="DW189" s="5">
        <v>40</v>
      </c>
      <c r="DX189" s="5">
        <v>87</v>
      </c>
      <c r="DY189" s="5">
        <v>116</v>
      </c>
      <c r="DZ189" s="22">
        <v>3</v>
      </c>
      <c r="EA189" s="22">
        <v>1</v>
      </c>
      <c r="EB189" s="22">
        <f t="shared" si="212"/>
        <v>-2</v>
      </c>
      <c r="EC189" s="26">
        <f t="shared" si="213"/>
        <v>1.9282271023031601</v>
      </c>
      <c r="ED189" s="27">
        <f t="shared" si="214"/>
        <v>0.64274236743438684</v>
      </c>
      <c r="EE189" s="27">
        <f t="shared" si="215"/>
        <v>-1.2854847348687737</v>
      </c>
      <c r="EF189" s="6">
        <v>0.66666666670000008</v>
      </c>
      <c r="EG189" s="6">
        <f t="shared" si="216"/>
        <v>6.6666666670000013E-2</v>
      </c>
      <c r="EH189" s="5">
        <v>7.0000000000000007E-2</v>
      </c>
      <c r="EI189" s="5">
        <v>6.29</v>
      </c>
      <c r="EJ189" s="21">
        <f t="shared" si="217"/>
        <v>1.1006289308176102E-2</v>
      </c>
      <c r="EK189" s="1">
        <v>0</v>
      </c>
      <c r="EL189" s="22">
        <v>0</v>
      </c>
      <c r="EM189" s="22">
        <v>0</v>
      </c>
      <c r="EN189" s="1">
        <v>0</v>
      </c>
      <c r="EO189" s="3">
        <f t="shared" si="218"/>
        <v>0</v>
      </c>
      <c r="EP189" s="6">
        <f t="shared" si="219"/>
        <v>0</v>
      </c>
      <c r="EQ189" s="3">
        <f t="shared" si="220"/>
        <v>0</v>
      </c>
      <c r="ER189" s="20">
        <f t="shared" si="221"/>
        <v>0</v>
      </c>
      <c r="ES189" s="20">
        <f t="shared" si="222"/>
        <v>0</v>
      </c>
      <c r="ET189" s="20">
        <f t="shared" si="223"/>
        <v>0</v>
      </c>
      <c r="EU189" s="3" t="str">
        <f t="shared" si="224"/>
        <v xml:space="preserve"> </v>
      </c>
      <c r="EV189" s="1">
        <v>0</v>
      </c>
      <c r="EW189" s="1">
        <v>0</v>
      </c>
      <c r="EX189" s="20" t="str">
        <f t="shared" si="225"/>
        <v xml:space="preserve"> </v>
      </c>
      <c r="EY189" s="5">
        <v>0</v>
      </c>
      <c r="EZ189" s="5">
        <v>0</v>
      </c>
      <c r="FA189" s="22">
        <v>0</v>
      </c>
      <c r="FB189" s="22">
        <v>0</v>
      </c>
      <c r="FC189" s="22">
        <v>2</v>
      </c>
      <c r="FD189" s="22">
        <v>0</v>
      </c>
      <c r="FE189" s="22">
        <v>0</v>
      </c>
      <c r="FF189" s="22">
        <v>0</v>
      </c>
      <c r="FG189" s="22">
        <v>0</v>
      </c>
      <c r="FH189" s="22">
        <v>0</v>
      </c>
      <c r="FI189" s="6">
        <v>2.7666666666999999</v>
      </c>
      <c r="FJ189" s="6">
        <f t="shared" si="226"/>
        <v>0.27666666667000001</v>
      </c>
      <c r="FK189" s="5">
        <v>0.28999999999999998</v>
      </c>
      <c r="FL189" s="5">
        <v>4.34</v>
      </c>
      <c r="FM189" s="21">
        <f t="shared" si="227"/>
        <v>6.2634989200863925E-2</v>
      </c>
      <c r="FN189" s="1">
        <v>0</v>
      </c>
      <c r="FO189" s="22">
        <v>0</v>
      </c>
      <c r="FP189" s="22">
        <v>0</v>
      </c>
      <c r="FQ189" s="1">
        <v>0</v>
      </c>
      <c r="FR189" s="1">
        <f t="shared" si="228"/>
        <v>0</v>
      </c>
      <c r="FS189" s="3">
        <f t="shared" si="229"/>
        <v>0</v>
      </c>
      <c r="FT189" s="3">
        <f t="shared" si="230"/>
        <v>2</v>
      </c>
      <c r="FU189" s="1">
        <v>1</v>
      </c>
      <c r="FV189" s="1">
        <v>1</v>
      </c>
      <c r="FW189" s="20">
        <f t="shared" si="231"/>
        <v>0.5</v>
      </c>
      <c r="FX189" s="5">
        <v>0</v>
      </c>
      <c r="FY189" s="5">
        <v>1</v>
      </c>
      <c r="FZ189" s="22">
        <v>0</v>
      </c>
      <c r="GA189" s="22">
        <v>0</v>
      </c>
      <c r="GB189" s="22">
        <v>0</v>
      </c>
      <c r="GC189" s="22">
        <v>1</v>
      </c>
      <c r="GD189" s="22">
        <v>1</v>
      </c>
      <c r="GE189" s="22">
        <v>0</v>
      </c>
      <c r="GF189" s="22">
        <v>0</v>
      </c>
      <c r="GG189" s="22">
        <v>0</v>
      </c>
      <c r="GH189" s="1">
        <v>2</v>
      </c>
      <c r="GI189" s="1">
        <v>0</v>
      </c>
      <c r="GJ189" s="1">
        <v>2</v>
      </c>
      <c r="GK189" s="1">
        <v>1</v>
      </c>
      <c r="GN189" s="31" t="str">
        <f t="shared" si="232"/>
        <v xml:space="preserve"> 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32" t="str">
        <f t="shared" si="233"/>
        <v xml:space="preserve"> </v>
      </c>
      <c r="GW189" s="9">
        <f t="shared" si="234"/>
        <v>3</v>
      </c>
      <c r="GX189" s="10">
        <v>0.2</v>
      </c>
      <c r="GY189" s="10">
        <v>0.1</v>
      </c>
      <c r="GZ189" s="10">
        <v>0.30000000000000004</v>
      </c>
      <c r="HA189" s="29">
        <f t="shared" si="235"/>
        <v>3.0000000000000006E-2</v>
      </c>
      <c r="HB189" s="29">
        <f t="shared" si="236"/>
        <v>0.18598243499231479</v>
      </c>
      <c r="HC189">
        <v>1.2</v>
      </c>
      <c r="HD189">
        <v>1.6</v>
      </c>
      <c r="HE189">
        <v>0.8</v>
      </c>
      <c r="HF189">
        <v>0.7</v>
      </c>
      <c r="HG189">
        <v>0.30000000000000004</v>
      </c>
      <c r="HH189">
        <v>0</v>
      </c>
      <c r="HI189">
        <v>1</v>
      </c>
      <c r="HJ189" s="11">
        <f t="shared" si="237"/>
        <v>0.1</v>
      </c>
      <c r="HK189" s="11">
        <f t="shared" si="238"/>
        <v>0.61994144997438261</v>
      </c>
      <c r="HL189">
        <v>52</v>
      </c>
      <c r="HM189">
        <v>0</v>
      </c>
      <c r="HN189">
        <v>0</v>
      </c>
      <c r="HQ189" s="33">
        <v>300269</v>
      </c>
      <c r="HR189" s="33">
        <v>0</v>
      </c>
      <c r="HS189" s="30">
        <f t="shared" si="239"/>
        <v>0.93389568070953444</v>
      </c>
    </row>
    <row r="190" spans="1:227" x14ac:dyDescent="0.2">
      <c r="A190" s="1">
        <v>9</v>
      </c>
      <c r="B190" s="2" t="s">
        <v>1185</v>
      </c>
      <c r="C190" s="2" t="s">
        <v>1125</v>
      </c>
      <c r="D190" s="2" t="s">
        <v>379</v>
      </c>
      <c r="E190" s="2" t="s">
        <v>240</v>
      </c>
      <c r="F190" s="2">
        <v>73</v>
      </c>
      <c r="G190" s="2">
        <v>205</v>
      </c>
      <c r="H190" s="2" t="s">
        <v>231</v>
      </c>
      <c r="J190" s="3">
        <v>34</v>
      </c>
      <c r="K190" s="5" t="s">
        <v>1186</v>
      </c>
      <c r="L190" s="5" t="s">
        <v>1187</v>
      </c>
      <c r="M190" s="5" t="s">
        <v>1188</v>
      </c>
      <c r="N190" s="5" t="s">
        <v>253</v>
      </c>
      <c r="O190" s="2" t="s">
        <v>253</v>
      </c>
      <c r="P190" s="2" t="s">
        <v>555</v>
      </c>
      <c r="Q190" s="1">
        <v>48</v>
      </c>
      <c r="R190" s="1">
        <v>20</v>
      </c>
      <c r="S190" s="1">
        <v>18</v>
      </c>
      <c r="T190" s="1">
        <v>38</v>
      </c>
      <c r="U190" s="1">
        <v>31</v>
      </c>
      <c r="V190" s="1">
        <v>140</v>
      </c>
      <c r="W190" s="20">
        <f t="shared" si="161"/>
        <v>0.14285714285714285</v>
      </c>
      <c r="X190" s="6">
        <v>840.33333333329995</v>
      </c>
      <c r="Y190" s="6">
        <f t="shared" si="162"/>
        <v>17.50694444444375</v>
      </c>
      <c r="Z190" s="1">
        <v>1041</v>
      </c>
      <c r="AA190" s="6">
        <f t="shared" si="163"/>
        <v>21.6875</v>
      </c>
      <c r="AB190" s="8">
        <f t="shared" si="164"/>
        <v>0.80723663144409219</v>
      </c>
      <c r="AC190" s="3">
        <f t="shared" si="165"/>
        <v>37.59615384615384</v>
      </c>
      <c r="AD190" s="8">
        <f t="shared" si="166"/>
        <v>2.6843743325299325</v>
      </c>
      <c r="AE190" s="20">
        <f t="shared" si="167"/>
        <v>0.35087719298245612</v>
      </c>
      <c r="AF190" s="20">
        <f t="shared" si="168"/>
        <v>0.31578947368421051</v>
      </c>
      <c r="AG190" s="20">
        <f t="shared" si="169"/>
        <v>0.66666666666666663</v>
      </c>
      <c r="AH190" s="3">
        <f t="shared" si="170"/>
        <v>57</v>
      </c>
      <c r="AI190" s="3">
        <f t="shared" si="171"/>
        <v>27</v>
      </c>
      <c r="AJ190" s="3">
        <f t="shared" si="172"/>
        <v>30</v>
      </c>
      <c r="AK190" s="20">
        <f t="shared" si="173"/>
        <v>0.47368421052631576</v>
      </c>
      <c r="AL190" s="6">
        <v>1.9</v>
      </c>
      <c r="AM190" s="1">
        <v>83</v>
      </c>
      <c r="AN190" s="1">
        <v>36</v>
      </c>
      <c r="AO190" s="1">
        <v>59</v>
      </c>
      <c r="AP190" s="1">
        <v>13</v>
      </c>
      <c r="AQ190" s="1">
        <v>29</v>
      </c>
      <c r="AR190" s="6">
        <f t="shared" si="174"/>
        <v>5.926219754066083</v>
      </c>
      <c r="AS190" s="6">
        <f t="shared" si="175"/>
        <v>2.5704085680286624</v>
      </c>
      <c r="AT190" s="6">
        <f t="shared" si="176"/>
        <v>4.2126140420469742</v>
      </c>
      <c r="AU190" s="6">
        <f t="shared" si="177"/>
        <v>0.92820309401035028</v>
      </c>
      <c r="AV190" s="6">
        <f t="shared" si="178"/>
        <v>2.0706069020230888</v>
      </c>
      <c r="AW190" s="1">
        <v>26</v>
      </c>
      <c r="AX190" s="1">
        <v>13</v>
      </c>
      <c r="AY190" s="1">
        <v>0</v>
      </c>
      <c r="AZ190" s="1">
        <v>0</v>
      </c>
      <c r="BA190" s="1">
        <v>0</v>
      </c>
      <c r="BB190" s="1">
        <v>0</v>
      </c>
      <c r="BC190" s="7">
        <f t="shared" si="242"/>
        <v>-6.4080888888888836</v>
      </c>
      <c r="BD190" s="6">
        <v>709.15</v>
      </c>
      <c r="BE190" s="6">
        <f t="shared" si="179"/>
        <v>14.773958333333333</v>
      </c>
      <c r="BF190" s="5">
        <v>14.37</v>
      </c>
      <c r="BG190" s="5">
        <v>33.4</v>
      </c>
      <c r="BH190" s="21">
        <f t="shared" si="180"/>
        <v>0.3008164119740423</v>
      </c>
      <c r="BI190" s="1">
        <v>17</v>
      </c>
      <c r="BJ190" s="22">
        <v>5</v>
      </c>
      <c r="BK190" s="22">
        <v>11</v>
      </c>
      <c r="BL190" s="1">
        <v>17</v>
      </c>
      <c r="BM190" s="1">
        <f t="shared" si="181"/>
        <v>34</v>
      </c>
      <c r="BN190" s="8">
        <f t="shared" si="182"/>
        <v>2.8766833533103013</v>
      </c>
      <c r="BO190" s="3">
        <f t="shared" si="183"/>
        <v>37.59615384615384</v>
      </c>
      <c r="BP190" s="20">
        <f t="shared" si="184"/>
        <v>0.32692307692307693</v>
      </c>
      <c r="BQ190" s="20">
        <f t="shared" si="185"/>
        <v>0.32692307692307693</v>
      </c>
      <c r="BR190" s="20">
        <f t="shared" si="186"/>
        <v>0.65384615384615385</v>
      </c>
      <c r="BS190" s="3">
        <f t="shared" si="187"/>
        <v>37</v>
      </c>
      <c r="BT190" s="1">
        <v>17</v>
      </c>
      <c r="BU190" s="1">
        <v>20</v>
      </c>
      <c r="BV190" s="20">
        <f t="shared" si="188"/>
        <v>0.45945945945945948</v>
      </c>
      <c r="BW190" s="5">
        <v>95</v>
      </c>
      <c r="BX190" s="5">
        <v>88</v>
      </c>
      <c r="BY190" s="21">
        <f t="shared" si="189"/>
        <v>0.26598837209302323</v>
      </c>
      <c r="BZ190" s="5">
        <v>132</v>
      </c>
      <c r="CA190" s="5">
        <v>118</v>
      </c>
      <c r="CB190" s="23">
        <f t="shared" si="190"/>
        <v>0.36337209302325579</v>
      </c>
      <c r="CC190" s="5">
        <v>133</v>
      </c>
      <c r="CD190" s="5">
        <v>122</v>
      </c>
      <c r="CE190" s="23">
        <f t="shared" si="191"/>
        <v>0.37063953488372092</v>
      </c>
      <c r="CF190" s="23">
        <f t="shared" si="192"/>
        <v>0.42263279445727481</v>
      </c>
      <c r="CG190" s="24">
        <v>3</v>
      </c>
      <c r="CH190" s="5">
        <v>256</v>
      </c>
      <c r="CI190" s="5">
        <v>290</v>
      </c>
      <c r="CJ190" s="5">
        <v>240</v>
      </c>
      <c r="CK190">
        <v>16.29339796</v>
      </c>
      <c r="CL190" s="5">
        <v>1.2250000000000001</v>
      </c>
      <c r="CM190" s="5">
        <v>3</v>
      </c>
      <c r="CN190" s="5">
        <v>1.129</v>
      </c>
      <c r="CO190" s="5">
        <v>3.7309999999999999</v>
      </c>
      <c r="CP190" s="5">
        <v>1.3049999999999999</v>
      </c>
      <c r="CQ190" s="21">
        <f t="shared" si="193"/>
        <v>0.13299232736572891</v>
      </c>
      <c r="CR190" s="25">
        <f t="shared" si="194"/>
        <v>0.93715846994535523</v>
      </c>
      <c r="CS190" s="22">
        <f t="shared" si="195"/>
        <v>950.45770268192814</v>
      </c>
      <c r="CT190" s="21">
        <f t="shared" si="196"/>
        <v>7.0150797311084145E-2</v>
      </c>
      <c r="CU190" s="26">
        <f t="shared" si="197"/>
        <v>4.523312456506611</v>
      </c>
      <c r="CV190" s="27">
        <f t="shared" si="198"/>
        <v>2.0006958942240778</v>
      </c>
      <c r="CW190" s="27">
        <f t="shared" si="199"/>
        <v>34.011830201809325</v>
      </c>
      <c r="CX190" s="27">
        <f t="shared" si="200"/>
        <v>31.837160751565762</v>
      </c>
      <c r="CY190" s="27">
        <f t="shared" si="201"/>
        <v>63.848295059151006</v>
      </c>
      <c r="CZ190" s="27">
        <f t="shared" si="202"/>
        <v>57.324286708420317</v>
      </c>
      <c r="DA190" s="28">
        <f t="shared" si="203"/>
        <v>6.5240083507306892</v>
      </c>
      <c r="DB190" s="5">
        <v>52</v>
      </c>
      <c r="DC190" s="5">
        <v>23</v>
      </c>
      <c r="DD190" s="22">
        <v>339</v>
      </c>
      <c r="DE190" s="22">
        <v>343</v>
      </c>
      <c r="DF190" s="22">
        <v>171</v>
      </c>
      <c r="DG190" s="22">
        <v>126</v>
      </c>
      <c r="DH190" s="22">
        <v>167</v>
      </c>
      <c r="DI190" s="22">
        <v>172</v>
      </c>
      <c r="DJ190" s="29">
        <f t="shared" si="204"/>
        <v>8.1148212837560934</v>
      </c>
      <c r="DK190" s="27">
        <f t="shared" si="205"/>
        <v>2.2455089820359282</v>
      </c>
      <c r="DL190" s="27">
        <f t="shared" si="206"/>
        <v>2.1706586826347309</v>
      </c>
      <c r="DM190" s="27">
        <f t="shared" si="207"/>
        <v>27.657185628742518</v>
      </c>
      <c r="DN190" s="27">
        <f t="shared" si="208"/>
        <v>28.55538922155689</v>
      </c>
      <c r="DO190" s="27">
        <f t="shared" si="209"/>
        <v>50.336826347305397</v>
      </c>
      <c r="DP190" s="27">
        <f t="shared" si="210"/>
        <v>56.437125748503</v>
      </c>
      <c r="DQ190" s="30">
        <f t="shared" si="211"/>
        <v>12.624307751928292</v>
      </c>
      <c r="DR190" s="5">
        <v>60</v>
      </c>
      <c r="DS190" s="5">
        <v>58</v>
      </c>
      <c r="DT190" s="5">
        <v>679</v>
      </c>
      <c r="DU190" s="5">
        <v>705</v>
      </c>
      <c r="DV190" s="5">
        <v>259</v>
      </c>
      <c r="DW190" s="5">
        <v>315</v>
      </c>
      <c r="DX190" s="5">
        <v>430</v>
      </c>
      <c r="DY190" s="5">
        <v>347</v>
      </c>
      <c r="DZ190" s="22">
        <v>10</v>
      </c>
      <c r="EA190" s="22">
        <v>8</v>
      </c>
      <c r="EB190" s="22">
        <f t="shared" si="212"/>
        <v>-2</v>
      </c>
      <c r="EC190" s="26">
        <f t="shared" si="213"/>
        <v>0.8460833392089121</v>
      </c>
      <c r="ED190" s="27">
        <f t="shared" si="214"/>
        <v>0.67686667136712975</v>
      </c>
      <c r="EE190" s="27">
        <f t="shared" si="215"/>
        <v>-0.16921666784178244</v>
      </c>
      <c r="EF190" s="6">
        <v>39.166666666700003</v>
      </c>
      <c r="EG190" s="6">
        <f t="shared" si="216"/>
        <v>0.81597222222291677</v>
      </c>
      <c r="EH190" s="5">
        <v>0.79</v>
      </c>
      <c r="EI190" s="5">
        <v>4.45</v>
      </c>
      <c r="EJ190" s="21">
        <f t="shared" si="217"/>
        <v>0.15076335877862596</v>
      </c>
      <c r="EK190" s="1">
        <v>2</v>
      </c>
      <c r="EL190" s="22">
        <v>0</v>
      </c>
      <c r="EM190" s="22">
        <v>0</v>
      </c>
      <c r="EN190" s="1">
        <v>1</v>
      </c>
      <c r="EO190" s="3">
        <f t="shared" si="218"/>
        <v>3</v>
      </c>
      <c r="EP190" s="6">
        <f t="shared" si="219"/>
        <v>4.5957446808471518</v>
      </c>
      <c r="EQ190" s="3">
        <f t="shared" si="220"/>
        <v>0</v>
      </c>
      <c r="ER190" s="20">
        <f t="shared" si="221"/>
        <v>0.5</v>
      </c>
      <c r="ES190" s="20">
        <f t="shared" si="222"/>
        <v>0.25</v>
      </c>
      <c r="ET190" s="20">
        <f t="shared" si="223"/>
        <v>0.75</v>
      </c>
      <c r="EU190" s="3">
        <f t="shared" si="224"/>
        <v>9</v>
      </c>
      <c r="EV190" s="1">
        <v>4</v>
      </c>
      <c r="EW190" s="1">
        <v>5</v>
      </c>
      <c r="EX190" s="20">
        <f t="shared" si="225"/>
        <v>0.44444444444444442</v>
      </c>
      <c r="EY190" s="5">
        <v>4</v>
      </c>
      <c r="EZ190" s="5">
        <v>1</v>
      </c>
      <c r="FA190" s="22">
        <v>35</v>
      </c>
      <c r="FB190" s="22">
        <v>4</v>
      </c>
      <c r="FC190" s="22">
        <v>13</v>
      </c>
      <c r="FD190" s="22">
        <v>1</v>
      </c>
      <c r="FE190" s="22">
        <v>3</v>
      </c>
      <c r="FF190" s="22">
        <v>12</v>
      </c>
      <c r="FG190" s="22">
        <v>1</v>
      </c>
      <c r="FH190" s="22">
        <v>0</v>
      </c>
      <c r="FI190" s="6">
        <v>92.016666666700004</v>
      </c>
      <c r="FJ190" s="6">
        <f t="shared" si="226"/>
        <v>1.9170138888895834</v>
      </c>
      <c r="FK190" s="5">
        <v>1.92</v>
      </c>
      <c r="FL190" s="5">
        <v>3.34</v>
      </c>
      <c r="FM190" s="21">
        <f t="shared" si="227"/>
        <v>0.36501901140684412</v>
      </c>
      <c r="FN190" s="1">
        <v>1</v>
      </c>
      <c r="FO190" s="22">
        <v>0</v>
      </c>
      <c r="FP190" s="22">
        <v>0</v>
      </c>
      <c r="FQ190" s="1">
        <v>0</v>
      </c>
      <c r="FR190" s="1">
        <f t="shared" si="228"/>
        <v>1</v>
      </c>
      <c r="FS190" s="3">
        <f t="shared" si="229"/>
        <v>0</v>
      </c>
      <c r="FT190" s="3">
        <f t="shared" si="230"/>
        <v>11</v>
      </c>
      <c r="FU190" s="1">
        <v>6</v>
      </c>
      <c r="FV190" s="1">
        <v>5</v>
      </c>
      <c r="FW190" s="20">
        <f t="shared" si="231"/>
        <v>0.54545454545454541</v>
      </c>
      <c r="FX190" s="5">
        <v>1</v>
      </c>
      <c r="FY190" s="5">
        <v>9</v>
      </c>
      <c r="FZ190" s="22">
        <v>4</v>
      </c>
      <c r="GA190" s="22">
        <v>59</v>
      </c>
      <c r="GB190" s="22">
        <v>3</v>
      </c>
      <c r="GC190" s="22">
        <v>30</v>
      </c>
      <c r="GD190" s="22">
        <v>31</v>
      </c>
      <c r="GE190" s="22">
        <v>3</v>
      </c>
      <c r="GF190" s="22">
        <v>2</v>
      </c>
      <c r="GG190" s="22">
        <v>0</v>
      </c>
      <c r="GH190" s="1">
        <v>60</v>
      </c>
      <c r="GI190" s="1">
        <v>5</v>
      </c>
      <c r="GJ190" s="1">
        <v>33</v>
      </c>
      <c r="GK190" s="1">
        <v>9</v>
      </c>
      <c r="GL190" s="1">
        <v>1</v>
      </c>
      <c r="GM190" s="1">
        <v>0</v>
      </c>
      <c r="GN190" s="31">
        <f t="shared" si="232"/>
        <v>0</v>
      </c>
      <c r="GO190" s="1">
        <v>0</v>
      </c>
      <c r="GP190" s="1">
        <v>3</v>
      </c>
      <c r="GQ190" s="1">
        <v>0</v>
      </c>
      <c r="GR190" s="1">
        <v>2</v>
      </c>
      <c r="GS190" s="1">
        <v>3</v>
      </c>
      <c r="GT190" s="1">
        <v>0</v>
      </c>
      <c r="GU190" s="1">
        <v>0</v>
      </c>
      <c r="GV190" s="32" t="str">
        <f t="shared" si="233"/>
        <v xml:space="preserve"> </v>
      </c>
      <c r="GW190" s="9">
        <f t="shared" si="234"/>
        <v>7</v>
      </c>
      <c r="GX190" s="10">
        <v>4.0999999999999996</v>
      </c>
      <c r="GY190" s="10">
        <v>2</v>
      </c>
      <c r="GZ190" s="10">
        <v>6.1</v>
      </c>
      <c r="HA190" s="29">
        <f t="shared" si="235"/>
        <v>0.12708333333333333</v>
      </c>
      <c r="HB190" s="29">
        <f t="shared" si="236"/>
        <v>0.43554145180485665</v>
      </c>
      <c r="HC190">
        <v>19.5</v>
      </c>
      <c r="HD190">
        <v>21.1</v>
      </c>
      <c r="HE190">
        <v>19.5</v>
      </c>
      <c r="HF190">
        <v>7.9</v>
      </c>
      <c r="HG190">
        <v>4.0999999999999996</v>
      </c>
      <c r="HH190">
        <v>-0.30000000000000004</v>
      </c>
      <c r="HI190">
        <v>11.7</v>
      </c>
      <c r="HJ190" s="11">
        <f t="shared" si="237"/>
        <v>0.24374999999999999</v>
      </c>
      <c r="HK190" s="11">
        <f t="shared" si="238"/>
        <v>0.83538278460931514</v>
      </c>
      <c r="HL190">
        <v>99</v>
      </c>
      <c r="HM190">
        <v>0</v>
      </c>
      <c r="HN190">
        <v>0</v>
      </c>
      <c r="HQ190" s="33">
        <v>1500000</v>
      </c>
      <c r="HR190" s="33">
        <v>0</v>
      </c>
      <c r="HS190" s="30">
        <f t="shared" si="239"/>
        <v>9.9439024390243897</v>
      </c>
    </row>
    <row r="191" spans="1:227" x14ac:dyDescent="0.2">
      <c r="A191" s="1">
        <v>18</v>
      </c>
      <c r="B191" s="2" t="s">
        <v>1189</v>
      </c>
      <c r="C191" s="2" t="s">
        <v>1190</v>
      </c>
      <c r="E191" s="2" t="s">
        <v>893</v>
      </c>
      <c r="F191" s="2">
        <v>74</v>
      </c>
      <c r="G191" s="2">
        <v>195</v>
      </c>
      <c r="H191" s="2" t="s">
        <v>249</v>
      </c>
      <c r="J191" s="3">
        <v>36</v>
      </c>
      <c r="K191" s="5" t="s">
        <v>1191</v>
      </c>
      <c r="L191" s="5" t="s">
        <v>1192</v>
      </c>
      <c r="M191" s="5" t="s">
        <v>1193</v>
      </c>
      <c r="N191" s="5" t="s">
        <v>293</v>
      </c>
      <c r="O191" s="2" t="s">
        <v>293</v>
      </c>
      <c r="P191" s="2" t="s">
        <v>254</v>
      </c>
      <c r="Q191" s="1">
        <v>9</v>
      </c>
      <c r="R191" s="1">
        <v>4</v>
      </c>
      <c r="S191" s="1">
        <v>0</v>
      </c>
      <c r="T191" s="1">
        <v>4</v>
      </c>
      <c r="U191" s="1">
        <v>2</v>
      </c>
      <c r="V191" s="1">
        <v>17</v>
      </c>
      <c r="W191" s="20">
        <f t="shared" si="161"/>
        <v>0.23529411764705882</v>
      </c>
      <c r="X191" s="6">
        <v>118.2</v>
      </c>
      <c r="Y191" s="6">
        <f t="shared" si="162"/>
        <v>13.133333333333333</v>
      </c>
      <c r="Z191" s="1">
        <v>153</v>
      </c>
      <c r="AA191" s="6">
        <f t="shared" si="163"/>
        <v>17</v>
      </c>
      <c r="AB191" s="8">
        <f t="shared" si="164"/>
        <v>0.77254901960784317</v>
      </c>
      <c r="AC191" s="3">
        <f t="shared" si="165"/>
        <v>0</v>
      </c>
      <c r="AD191" s="8">
        <f t="shared" si="166"/>
        <v>0</v>
      </c>
      <c r="AE191" s="20">
        <f t="shared" si="167"/>
        <v>1</v>
      </c>
      <c r="AF191" s="20">
        <f t="shared" si="168"/>
        <v>0</v>
      </c>
      <c r="AG191" s="20">
        <f t="shared" si="169"/>
        <v>1</v>
      </c>
      <c r="AH191" s="3" t="e">
        <f t="shared" si="170"/>
        <v>#VALUE!</v>
      </c>
      <c r="AI191" s="3" t="str">
        <f t="shared" si="171"/>
        <v xml:space="preserve"> </v>
      </c>
      <c r="AJ191" s="3">
        <f t="shared" si="172"/>
        <v>2</v>
      </c>
      <c r="AK191" s="20" t="e">
        <f t="shared" si="173"/>
        <v>#VALUE!</v>
      </c>
      <c r="AL191" s="6">
        <v>0.30000000000000004</v>
      </c>
      <c r="AM191" s="1">
        <v>2</v>
      </c>
      <c r="AN191" s="1">
        <v>1</v>
      </c>
      <c r="AO191" s="1">
        <v>5</v>
      </c>
      <c r="AP191" s="1">
        <v>4</v>
      </c>
      <c r="AQ191" s="1">
        <v>4</v>
      </c>
      <c r="AR191" s="6">
        <f t="shared" si="174"/>
        <v>1.015228426395939</v>
      </c>
      <c r="AS191" s="6">
        <f t="shared" si="175"/>
        <v>0.50761421319796951</v>
      </c>
      <c r="AT191" s="6">
        <f t="shared" si="176"/>
        <v>2.5380710659898478</v>
      </c>
      <c r="AU191" s="6">
        <f t="shared" si="177"/>
        <v>2.030456852791878</v>
      </c>
      <c r="AV191" s="6">
        <f t="shared" si="178"/>
        <v>2.030456852791878</v>
      </c>
      <c r="AW191" s="1">
        <v>2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7">
        <f t="shared" si="242"/>
        <v>-1.217125</v>
      </c>
      <c r="BD191" s="6">
        <v>108.15</v>
      </c>
      <c r="BE191" s="6">
        <f t="shared" si="179"/>
        <v>12.016666666666667</v>
      </c>
      <c r="BF191" s="5">
        <v>12</v>
      </c>
      <c r="BG191" s="5">
        <v>39.200000000000003</v>
      </c>
      <c r="BH191" s="21">
        <f t="shared" si="180"/>
        <v>0.234375</v>
      </c>
      <c r="BI191" s="1">
        <v>4</v>
      </c>
      <c r="BJ191" s="22">
        <v>0</v>
      </c>
      <c r="BK191" s="22">
        <v>0</v>
      </c>
      <c r="BL191" s="1">
        <v>0</v>
      </c>
      <c r="BM191" s="1">
        <f t="shared" si="181"/>
        <v>4</v>
      </c>
      <c r="BN191" s="8">
        <f t="shared" si="182"/>
        <v>2.219140083217753</v>
      </c>
      <c r="BO191" s="3">
        <f t="shared" si="183"/>
        <v>0</v>
      </c>
      <c r="BP191" s="20">
        <f t="shared" si="184"/>
        <v>1</v>
      </c>
      <c r="BQ191" s="20">
        <f t="shared" si="185"/>
        <v>0</v>
      </c>
      <c r="BR191" s="20">
        <f t="shared" si="186"/>
        <v>1</v>
      </c>
      <c r="BS191" s="3">
        <f t="shared" si="187"/>
        <v>2</v>
      </c>
      <c r="BT191" s="1">
        <v>0</v>
      </c>
      <c r="BU191" s="1">
        <v>2</v>
      </c>
      <c r="BV191" s="20">
        <f t="shared" si="188"/>
        <v>0</v>
      </c>
      <c r="BW191" s="5">
        <v>15</v>
      </c>
      <c r="BX191" s="5">
        <v>22</v>
      </c>
      <c r="BY191" s="21">
        <f t="shared" si="189"/>
        <v>0.32173913043478258</v>
      </c>
      <c r="BZ191" s="5">
        <v>16</v>
      </c>
      <c r="CA191" s="5">
        <v>17</v>
      </c>
      <c r="CB191" s="23">
        <f t="shared" si="190"/>
        <v>0.28695652173913044</v>
      </c>
      <c r="CC191" s="5">
        <v>23</v>
      </c>
      <c r="CD191" s="5">
        <v>22</v>
      </c>
      <c r="CE191" s="23">
        <f t="shared" si="191"/>
        <v>0.39130434782608697</v>
      </c>
      <c r="CF191" s="23">
        <f t="shared" si="192"/>
        <v>0.52857142857142858</v>
      </c>
      <c r="CG191" s="24">
        <v>7</v>
      </c>
      <c r="CH191" s="5">
        <v>30</v>
      </c>
      <c r="CI191" s="5">
        <v>28</v>
      </c>
      <c r="CJ191" s="5">
        <v>33</v>
      </c>
      <c r="CK191">
        <v>15.340472439999999</v>
      </c>
      <c r="CL191" s="5">
        <v>0.63300000000000001</v>
      </c>
      <c r="CM191" s="5">
        <v>1</v>
      </c>
      <c r="CN191" s="5">
        <v>-1.35</v>
      </c>
      <c r="CO191" s="5">
        <v>-7.3999999999999996E-2</v>
      </c>
      <c r="CP191" s="5">
        <v>-4.3970000000000002</v>
      </c>
      <c r="CQ191" s="21">
        <f t="shared" si="193"/>
        <v>8.8888888888888892E-2</v>
      </c>
      <c r="CR191" s="25">
        <f t="shared" si="194"/>
        <v>0.9555555555555556</v>
      </c>
      <c r="CS191" s="22">
        <f t="shared" si="195"/>
        <v>964.44444444444457</v>
      </c>
      <c r="CT191" s="21">
        <f t="shared" si="196"/>
        <v>4.4444444444444495E-2</v>
      </c>
      <c r="CU191" s="26">
        <f t="shared" si="197"/>
        <v>2.2222222222222223</v>
      </c>
      <c r="CV191" s="27">
        <f t="shared" si="198"/>
        <v>1.1111111111111112</v>
      </c>
      <c r="CW191" s="27">
        <f t="shared" si="199"/>
        <v>25</v>
      </c>
      <c r="CX191" s="27">
        <f t="shared" si="200"/>
        <v>25</v>
      </c>
      <c r="CY191" s="27">
        <f t="shared" si="201"/>
        <v>42.777777777777771</v>
      </c>
      <c r="CZ191" s="27">
        <f t="shared" si="202"/>
        <v>54.444444444444443</v>
      </c>
      <c r="DA191" s="28">
        <f t="shared" si="203"/>
        <v>-11.666666666666671</v>
      </c>
      <c r="DB191" s="5">
        <v>4</v>
      </c>
      <c r="DC191" s="5">
        <v>2</v>
      </c>
      <c r="DD191" s="22">
        <v>41</v>
      </c>
      <c r="DE191" s="22">
        <v>43</v>
      </c>
      <c r="DF191" s="22">
        <v>20</v>
      </c>
      <c r="DG191" s="22">
        <v>27</v>
      </c>
      <c r="DH191" s="22">
        <v>26</v>
      </c>
      <c r="DI191" s="22">
        <v>12</v>
      </c>
      <c r="DJ191" s="29">
        <f t="shared" si="204"/>
        <v>-9.3953809523809557</v>
      </c>
      <c r="DK191" s="27">
        <f t="shared" si="205"/>
        <v>1.7006802721088434</v>
      </c>
      <c r="DL191" s="27">
        <f t="shared" si="206"/>
        <v>2.3809523809523809</v>
      </c>
      <c r="DM191" s="27">
        <f t="shared" si="207"/>
        <v>30.272108843537413</v>
      </c>
      <c r="DN191" s="27">
        <f t="shared" si="208"/>
        <v>26.700680272108844</v>
      </c>
      <c r="DO191" s="27">
        <f t="shared" si="209"/>
        <v>59.183673469387756</v>
      </c>
      <c r="DP191" s="27">
        <f t="shared" si="210"/>
        <v>53.911564625850339</v>
      </c>
      <c r="DQ191" s="30">
        <f t="shared" si="211"/>
        <v>-16.938775510204088</v>
      </c>
      <c r="DR191" s="5">
        <v>10</v>
      </c>
      <c r="DS191" s="5">
        <v>14</v>
      </c>
      <c r="DT191" s="5">
        <v>168</v>
      </c>
      <c r="DU191" s="5">
        <v>143</v>
      </c>
      <c r="DV191" s="5">
        <v>63</v>
      </c>
      <c r="DW191" s="5">
        <v>67</v>
      </c>
      <c r="DX191" s="5">
        <v>93</v>
      </c>
      <c r="DY191" s="5">
        <v>107</v>
      </c>
      <c r="DZ191" s="22">
        <v>1</v>
      </c>
      <c r="EA191" s="22">
        <v>0</v>
      </c>
      <c r="EB191" s="22">
        <f t="shared" si="212"/>
        <v>-1</v>
      </c>
      <c r="EC191" s="26">
        <f t="shared" si="213"/>
        <v>0.55478502080443826</v>
      </c>
      <c r="ED191" s="27">
        <f t="shared" si="214"/>
        <v>0</v>
      </c>
      <c r="EE191" s="27">
        <f t="shared" si="215"/>
        <v>-0.55478502080443826</v>
      </c>
      <c r="EF191" s="6">
        <v>0.65</v>
      </c>
      <c r="EG191" s="6">
        <f t="shared" si="216"/>
        <v>7.2222222222222229E-2</v>
      </c>
      <c r="EH191" s="5">
        <v>7.0000000000000007E-2</v>
      </c>
      <c r="EI191" s="5">
        <v>4.25</v>
      </c>
      <c r="EJ191" s="21">
        <f t="shared" si="217"/>
        <v>1.6203703703703703E-2</v>
      </c>
      <c r="EK191" s="1">
        <v>0</v>
      </c>
      <c r="EL191" s="22">
        <v>0</v>
      </c>
      <c r="EM191" s="22">
        <v>0</v>
      </c>
      <c r="EN191" s="1">
        <v>0</v>
      </c>
      <c r="EO191" s="3">
        <f t="shared" si="218"/>
        <v>0</v>
      </c>
      <c r="EP191" s="6">
        <f t="shared" si="219"/>
        <v>0</v>
      </c>
      <c r="EQ191" s="3">
        <f t="shared" si="220"/>
        <v>0</v>
      </c>
      <c r="ER191" s="20">
        <f t="shared" si="221"/>
        <v>0</v>
      </c>
      <c r="ES191" s="20">
        <f t="shared" si="222"/>
        <v>0</v>
      </c>
      <c r="ET191" s="20">
        <f t="shared" si="223"/>
        <v>0</v>
      </c>
      <c r="EU191" s="3" t="str">
        <f t="shared" si="224"/>
        <v xml:space="preserve"> </v>
      </c>
      <c r="EV191" s="1">
        <v>0</v>
      </c>
      <c r="EW191" s="1">
        <v>0</v>
      </c>
      <c r="EX191" s="20" t="str">
        <f t="shared" si="225"/>
        <v xml:space="preserve"> </v>
      </c>
      <c r="EY191" s="5">
        <v>0</v>
      </c>
      <c r="EZ191" s="5">
        <v>0</v>
      </c>
      <c r="FA191" s="22">
        <v>0</v>
      </c>
      <c r="FB191" s="22">
        <v>0</v>
      </c>
      <c r="FC191" s="22">
        <v>0</v>
      </c>
      <c r="FD191" s="22">
        <v>0</v>
      </c>
      <c r="FE191" s="22">
        <v>0</v>
      </c>
      <c r="FF191" s="22">
        <v>0</v>
      </c>
      <c r="FG191" s="22">
        <v>0</v>
      </c>
      <c r="FH191" s="22">
        <v>0</v>
      </c>
      <c r="FI191" s="6">
        <v>9.4</v>
      </c>
      <c r="FJ191" s="6">
        <f t="shared" si="226"/>
        <v>1.0444444444444445</v>
      </c>
      <c r="FK191" s="5">
        <v>1.04</v>
      </c>
      <c r="FL191" s="5">
        <v>2.99</v>
      </c>
      <c r="FM191" s="21">
        <f t="shared" si="227"/>
        <v>0.25806451612903225</v>
      </c>
      <c r="FN191" s="1">
        <v>0</v>
      </c>
      <c r="FO191" s="22">
        <v>0</v>
      </c>
      <c r="FP191" s="22">
        <v>0</v>
      </c>
      <c r="FQ191" s="1">
        <v>0</v>
      </c>
      <c r="FR191" s="1">
        <f t="shared" si="228"/>
        <v>0</v>
      </c>
      <c r="FS191" s="3">
        <f t="shared" si="229"/>
        <v>0</v>
      </c>
      <c r="FT191" s="3" t="str">
        <f t="shared" si="230"/>
        <v xml:space="preserve"> </v>
      </c>
      <c r="FU191" s="1">
        <v>0</v>
      </c>
      <c r="FV191" s="1">
        <v>0</v>
      </c>
      <c r="FW191" s="20" t="str">
        <f t="shared" si="231"/>
        <v xml:space="preserve"> </v>
      </c>
      <c r="FX191" s="5">
        <v>0</v>
      </c>
      <c r="FY191" s="5">
        <v>0</v>
      </c>
      <c r="FZ191" s="22">
        <v>1</v>
      </c>
      <c r="GA191" s="22">
        <v>5</v>
      </c>
      <c r="GB191" s="22">
        <v>0</v>
      </c>
      <c r="GC191" s="22">
        <v>2</v>
      </c>
      <c r="GD191" s="22">
        <v>3</v>
      </c>
      <c r="GE191" s="22">
        <v>0</v>
      </c>
      <c r="GF191" s="22">
        <v>0</v>
      </c>
      <c r="GG191" s="22">
        <v>0</v>
      </c>
      <c r="GH191" s="1">
        <v>4</v>
      </c>
      <c r="GI191" s="1">
        <v>0</v>
      </c>
      <c r="GJ191" s="1">
        <v>2</v>
      </c>
      <c r="GK191" s="1">
        <v>0</v>
      </c>
      <c r="GL191" s="6"/>
      <c r="GM191" s="6"/>
      <c r="GN191" s="31" t="str">
        <f t="shared" si="232"/>
        <v xml:space="preserve"> </v>
      </c>
      <c r="GP191" s="1">
        <v>2</v>
      </c>
      <c r="GQ191" s="1">
        <v>0</v>
      </c>
      <c r="GR191" s="1">
        <v>1</v>
      </c>
      <c r="GS191" s="1">
        <v>0</v>
      </c>
      <c r="GT191" s="1">
        <v>0</v>
      </c>
      <c r="GU191" s="1">
        <v>0</v>
      </c>
      <c r="GV191" s="32" t="str">
        <f t="shared" si="233"/>
        <v xml:space="preserve"> </v>
      </c>
      <c r="GW191" s="9">
        <f t="shared" si="234"/>
        <v>3</v>
      </c>
      <c r="GX191" s="10">
        <v>0.60000000000000009</v>
      </c>
      <c r="GY191" s="10">
        <v>0.2</v>
      </c>
      <c r="GZ191" s="10">
        <v>0.8</v>
      </c>
      <c r="HA191" s="29">
        <f t="shared" si="235"/>
        <v>8.8888888888888892E-2</v>
      </c>
      <c r="HB191" s="29">
        <f t="shared" si="236"/>
        <v>0.40609137055837569</v>
      </c>
      <c r="HC191">
        <v>1.4</v>
      </c>
      <c r="HD191">
        <v>1.3</v>
      </c>
      <c r="HE191">
        <v>1.6</v>
      </c>
      <c r="HF191">
        <v>1.4</v>
      </c>
      <c r="HG191">
        <v>0.30000000000000004</v>
      </c>
      <c r="HH191">
        <v>0</v>
      </c>
      <c r="HI191">
        <v>1.8</v>
      </c>
      <c r="HJ191" s="11">
        <f t="shared" si="237"/>
        <v>0.2</v>
      </c>
      <c r="HK191" s="11">
        <f t="shared" si="238"/>
        <v>0.91370558375634525</v>
      </c>
      <c r="HL191">
        <v>34</v>
      </c>
      <c r="HM191">
        <v>0</v>
      </c>
      <c r="HN191">
        <v>0</v>
      </c>
      <c r="HQ191" s="33">
        <v>231818</v>
      </c>
      <c r="HR191" s="33">
        <v>0</v>
      </c>
      <c r="HS191" s="30">
        <f t="shared" si="239"/>
        <v>1.6944570820399114</v>
      </c>
    </row>
    <row r="192" spans="1:227" x14ac:dyDescent="0.2">
      <c r="A192" s="1">
        <v>39</v>
      </c>
      <c r="B192" s="2" t="s">
        <v>1194</v>
      </c>
      <c r="C192" s="2" t="s">
        <v>1195</v>
      </c>
      <c r="D192" s="2" t="s">
        <v>1196</v>
      </c>
      <c r="E192" s="2" t="s">
        <v>230</v>
      </c>
      <c r="F192" s="2">
        <v>71</v>
      </c>
      <c r="G192" s="2">
        <v>175</v>
      </c>
      <c r="H192" s="2" t="s">
        <v>249</v>
      </c>
      <c r="J192" s="3">
        <v>30</v>
      </c>
      <c r="K192" s="5" t="s">
        <v>1197</v>
      </c>
      <c r="L192" s="5" t="s">
        <v>1198</v>
      </c>
      <c r="M192" s="5" t="s">
        <v>644</v>
      </c>
      <c r="N192" s="5" t="s">
        <v>510</v>
      </c>
      <c r="O192" s="2" t="s">
        <v>510</v>
      </c>
      <c r="P192" s="2" t="s">
        <v>254</v>
      </c>
      <c r="Q192" s="1">
        <v>46</v>
      </c>
      <c r="R192" s="1">
        <v>8</v>
      </c>
      <c r="S192" s="1">
        <v>8</v>
      </c>
      <c r="T192" s="1">
        <v>16</v>
      </c>
      <c r="U192" s="1">
        <v>-7</v>
      </c>
      <c r="V192" s="1">
        <v>93</v>
      </c>
      <c r="W192" s="20">
        <f t="shared" si="161"/>
        <v>8.6021505376344093E-2</v>
      </c>
      <c r="X192" s="6">
        <v>709.85</v>
      </c>
      <c r="Y192" s="6">
        <f t="shared" si="162"/>
        <v>15.431521739130435</v>
      </c>
      <c r="Z192" s="1">
        <v>1014</v>
      </c>
      <c r="AA192" s="6">
        <f t="shared" si="163"/>
        <v>22.043478260869566</v>
      </c>
      <c r="AB192" s="8">
        <f t="shared" si="164"/>
        <v>0.70004930966469425</v>
      </c>
      <c r="AC192" s="3">
        <f t="shared" si="165"/>
        <v>81</v>
      </c>
      <c r="AD192" s="8">
        <f t="shared" si="166"/>
        <v>6.8465168697612171</v>
      </c>
      <c r="AE192" s="20">
        <f t="shared" si="167"/>
        <v>0.29629629629629628</v>
      </c>
      <c r="AF192" s="20">
        <f t="shared" si="168"/>
        <v>0.29629629629629628</v>
      </c>
      <c r="AG192" s="20">
        <f t="shared" si="169"/>
        <v>0.59259259259259256</v>
      </c>
      <c r="AH192" s="3">
        <f t="shared" si="170"/>
        <v>47</v>
      </c>
      <c r="AI192" s="3">
        <f t="shared" si="171"/>
        <v>17</v>
      </c>
      <c r="AJ192" s="3">
        <f t="shared" si="172"/>
        <v>30</v>
      </c>
      <c r="AK192" s="20">
        <f t="shared" si="173"/>
        <v>0.36170212765957449</v>
      </c>
      <c r="AL192" s="6">
        <v>1.6</v>
      </c>
      <c r="AM192" s="1">
        <v>57</v>
      </c>
      <c r="AN192" s="1">
        <v>28</v>
      </c>
      <c r="AO192" s="1">
        <v>39</v>
      </c>
      <c r="AP192" s="1">
        <v>10</v>
      </c>
      <c r="AQ192" s="1">
        <v>16</v>
      </c>
      <c r="AR192" s="6">
        <f t="shared" si="174"/>
        <v>4.817919278720856</v>
      </c>
      <c r="AS192" s="6">
        <f t="shared" si="175"/>
        <v>2.3666971895470872</v>
      </c>
      <c r="AT192" s="6">
        <f t="shared" si="176"/>
        <v>3.2964710854405861</v>
      </c>
      <c r="AU192" s="6">
        <f t="shared" si="177"/>
        <v>0.84524899626681693</v>
      </c>
      <c r="AV192" s="6">
        <f t="shared" si="178"/>
        <v>1.3523983940269071</v>
      </c>
      <c r="AW192" s="1">
        <v>12</v>
      </c>
      <c r="AX192" s="1">
        <v>6</v>
      </c>
      <c r="AY192" s="1">
        <v>0</v>
      </c>
      <c r="AZ192" s="1">
        <v>0</v>
      </c>
      <c r="BA192" s="1">
        <v>0</v>
      </c>
      <c r="BB192" s="1">
        <v>0</v>
      </c>
      <c r="BC192" s="7">
        <f t="shared" si="242"/>
        <v>1.7326305555555668</v>
      </c>
      <c r="BD192" s="6">
        <v>595.91666666670005</v>
      </c>
      <c r="BE192" s="6">
        <f t="shared" si="179"/>
        <v>12.954710144928262</v>
      </c>
      <c r="BF192" s="5">
        <v>12.76</v>
      </c>
      <c r="BG192" s="5">
        <v>35.22</v>
      </c>
      <c r="BH192" s="21">
        <f t="shared" si="180"/>
        <v>0.26594414339308048</v>
      </c>
      <c r="BI192" s="1">
        <v>6</v>
      </c>
      <c r="BJ192" s="22">
        <v>6</v>
      </c>
      <c r="BK192" s="22">
        <v>2</v>
      </c>
      <c r="BL192" s="1">
        <v>8</v>
      </c>
      <c r="BM192" s="1">
        <f t="shared" si="181"/>
        <v>14</v>
      </c>
      <c r="BN192" s="8">
        <f t="shared" si="182"/>
        <v>1.4095930639070668</v>
      </c>
      <c r="BO192" s="3">
        <f t="shared" si="183"/>
        <v>81</v>
      </c>
      <c r="BP192" s="20">
        <f t="shared" si="184"/>
        <v>0.25</v>
      </c>
      <c r="BQ192" s="20">
        <f t="shared" si="185"/>
        <v>0.33333333333333331</v>
      </c>
      <c r="BR192" s="20">
        <f t="shared" si="186"/>
        <v>0.58333333333333326</v>
      </c>
      <c r="BS192" s="3">
        <f t="shared" si="187"/>
        <v>35</v>
      </c>
      <c r="BT192" s="1">
        <v>11</v>
      </c>
      <c r="BU192" s="1">
        <v>24</v>
      </c>
      <c r="BV192" s="20">
        <f t="shared" si="188"/>
        <v>0.31428571428571428</v>
      </c>
      <c r="BW192" s="5">
        <v>87</v>
      </c>
      <c r="BX192" s="5">
        <v>91</v>
      </c>
      <c r="BY192" s="21">
        <f t="shared" si="189"/>
        <v>0.31672597864768681</v>
      </c>
      <c r="BZ192" s="5">
        <v>86</v>
      </c>
      <c r="CA192" s="5">
        <v>92</v>
      </c>
      <c r="CB192" s="23">
        <f t="shared" si="190"/>
        <v>0.31672597864768681</v>
      </c>
      <c r="CC192" s="5">
        <v>93</v>
      </c>
      <c r="CD192" s="5">
        <v>113</v>
      </c>
      <c r="CE192" s="23">
        <f t="shared" si="191"/>
        <v>0.36654804270462632</v>
      </c>
      <c r="CF192" s="23">
        <f t="shared" si="192"/>
        <v>0.5</v>
      </c>
      <c r="CG192" s="24">
        <v>3</v>
      </c>
      <c r="CH192" s="5">
        <v>213</v>
      </c>
      <c r="CI192" s="5">
        <v>212</v>
      </c>
      <c r="CJ192" s="5">
        <v>202</v>
      </c>
      <c r="CK192">
        <v>15.849257099999999</v>
      </c>
      <c r="CL192" s="5">
        <v>0.65300000000000002</v>
      </c>
      <c r="CM192" s="5">
        <v>4</v>
      </c>
      <c r="CN192" s="5">
        <v>0.26800000000000002</v>
      </c>
      <c r="CO192" s="5">
        <v>0.71899999999999997</v>
      </c>
      <c r="CP192" s="5">
        <v>3.86</v>
      </c>
      <c r="CQ192" s="21">
        <f t="shared" si="193"/>
        <v>7.407407407407407E-2</v>
      </c>
      <c r="CR192" s="25">
        <f t="shared" si="194"/>
        <v>0.90909090909090906</v>
      </c>
      <c r="CS192" s="22">
        <f t="shared" si="195"/>
        <v>916.4983164983164</v>
      </c>
      <c r="CT192" s="21">
        <f t="shared" si="196"/>
        <v>-1.6835016835016869E-2</v>
      </c>
      <c r="CU192" s="26">
        <f t="shared" si="197"/>
        <v>2.4533187951478803</v>
      </c>
      <c r="CV192" s="27">
        <f t="shared" si="198"/>
        <v>2.8622052610058604</v>
      </c>
      <c r="CW192" s="27">
        <f t="shared" si="199"/>
        <v>33.119803734496386</v>
      </c>
      <c r="CX192" s="27">
        <f t="shared" si="200"/>
        <v>31.484257871064464</v>
      </c>
      <c r="CY192" s="27">
        <f t="shared" si="201"/>
        <v>63.377402207986911</v>
      </c>
      <c r="CZ192" s="27">
        <f t="shared" si="202"/>
        <v>57.652991685975188</v>
      </c>
      <c r="DA192" s="28">
        <f t="shared" si="203"/>
        <v>5.7244105220117234</v>
      </c>
      <c r="DB192" s="5">
        <v>24</v>
      </c>
      <c r="DC192" s="5">
        <v>28</v>
      </c>
      <c r="DD192" s="22">
        <v>300</v>
      </c>
      <c r="DE192" s="22">
        <v>280</v>
      </c>
      <c r="DF192" s="22">
        <v>132</v>
      </c>
      <c r="DG192" s="22">
        <v>124</v>
      </c>
      <c r="DH192" s="22">
        <v>132</v>
      </c>
      <c r="DI192" s="22">
        <v>164</v>
      </c>
      <c r="DJ192" s="29">
        <f t="shared" si="204"/>
        <v>2.0424105220117248</v>
      </c>
      <c r="DK192" s="27">
        <f t="shared" si="205"/>
        <v>2.5924005629212652</v>
      </c>
      <c r="DL192" s="27">
        <f t="shared" si="206"/>
        <v>2.8146063254573739</v>
      </c>
      <c r="DM192" s="27">
        <f t="shared" si="207"/>
        <v>31.479149692615366</v>
      </c>
      <c r="DN192" s="27">
        <f t="shared" si="208"/>
        <v>31.33101251759129</v>
      </c>
      <c r="DO192" s="27">
        <f t="shared" si="209"/>
        <v>61.365824753721945</v>
      </c>
      <c r="DP192" s="27">
        <f t="shared" si="210"/>
        <v>58.551218428264576</v>
      </c>
      <c r="DQ192" s="30">
        <f t="shared" si="211"/>
        <v>2.9098041965543544</v>
      </c>
      <c r="DR192" s="5">
        <v>70</v>
      </c>
      <c r="DS192" s="5">
        <v>76</v>
      </c>
      <c r="DT192" s="5">
        <v>780</v>
      </c>
      <c r="DU192" s="5">
        <v>770</v>
      </c>
      <c r="DV192" s="5">
        <v>370</v>
      </c>
      <c r="DW192" s="5">
        <v>354</v>
      </c>
      <c r="DX192" s="5">
        <v>381</v>
      </c>
      <c r="DY192" s="5">
        <v>437</v>
      </c>
      <c r="DZ192" s="22">
        <v>4</v>
      </c>
      <c r="EA192" s="22">
        <v>5</v>
      </c>
      <c r="EB192" s="22">
        <f t="shared" si="212"/>
        <v>1</v>
      </c>
      <c r="EC192" s="26">
        <f t="shared" si="213"/>
        <v>0.40274087540201908</v>
      </c>
      <c r="ED192" s="27">
        <f t="shared" si="214"/>
        <v>0.50342609425252383</v>
      </c>
      <c r="EE192" s="27">
        <f t="shared" si="215"/>
        <v>0.10068521885050477</v>
      </c>
      <c r="EF192" s="6">
        <v>16</v>
      </c>
      <c r="EG192" s="6">
        <f t="shared" si="216"/>
        <v>0.34782608695652173</v>
      </c>
      <c r="EH192" s="5">
        <v>0.35</v>
      </c>
      <c r="EI192" s="5">
        <v>5.32</v>
      </c>
      <c r="EJ192" s="21">
        <f t="shared" si="217"/>
        <v>6.1728395061728392E-2</v>
      </c>
      <c r="EK192" s="1">
        <v>1</v>
      </c>
      <c r="EL192" s="22">
        <v>0</v>
      </c>
      <c r="EM192" s="22">
        <v>0</v>
      </c>
      <c r="EN192" s="1">
        <v>0</v>
      </c>
      <c r="EO192" s="3">
        <f t="shared" si="218"/>
        <v>1</v>
      </c>
      <c r="EP192" s="6">
        <f t="shared" si="219"/>
        <v>3.75</v>
      </c>
      <c r="EQ192" s="3">
        <f t="shared" si="220"/>
        <v>0</v>
      </c>
      <c r="ER192" s="20">
        <f t="shared" si="221"/>
        <v>0.5</v>
      </c>
      <c r="ES192" s="20">
        <f t="shared" si="222"/>
        <v>0</v>
      </c>
      <c r="ET192" s="20">
        <f t="shared" si="223"/>
        <v>0.5</v>
      </c>
      <c r="EU192" s="3">
        <f t="shared" si="224"/>
        <v>4</v>
      </c>
      <c r="EV192" s="1">
        <v>2</v>
      </c>
      <c r="EW192" s="1">
        <v>2</v>
      </c>
      <c r="EX192" s="20">
        <f t="shared" si="225"/>
        <v>0.5</v>
      </c>
      <c r="EY192" s="5">
        <v>2</v>
      </c>
      <c r="EZ192" s="5">
        <v>0</v>
      </c>
      <c r="FA192" s="22">
        <v>7</v>
      </c>
      <c r="FB192" s="22">
        <v>4</v>
      </c>
      <c r="FC192" s="22">
        <v>4</v>
      </c>
      <c r="FD192" s="22">
        <v>0</v>
      </c>
      <c r="FE192" s="22">
        <v>0</v>
      </c>
      <c r="FF192" s="22">
        <v>6</v>
      </c>
      <c r="FG192" s="22">
        <v>0</v>
      </c>
      <c r="FH192" s="22">
        <v>2</v>
      </c>
      <c r="FI192" s="6">
        <v>97.933333333299998</v>
      </c>
      <c r="FJ192" s="6">
        <f t="shared" si="226"/>
        <v>2.1289855072456523</v>
      </c>
      <c r="FK192" s="5">
        <v>2.13</v>
      </c>
      <c r="FL192" s="5">
        <v>2.89</v>
      </c>
      <c r="FM192" s="21">
        <f t="shared" si="227"/>
        <v>0.42430278884462153</v>
      </c>
      <c r="FN192" s="1">
        <v>1</v>
      </c>
      <c r="FO192" s="22">
        <v>0</v>
      </c>
      <c r="FP192" s="22">
        <v>0</v>
      </c>
      <c r="FQ192" s="1">
        <v>0</v>
      </c>
      <c r="FR192" s="1">
        <f t="shared" si="228"/>
        <v>1</v>
      </c>
      <c r="FS192" s="3">
        <f t="shared" si="229"/>
        <v>0</v>
      </c>
      <c r="FT192" s="3">
        <f t="shared" si="230"/>
        <v>8</v>
      </c>
      <c r="FU192" s="1">
        <v>4</v>
      </c>
      <c r="FV192" s="1">
        <v>4</v>
      </c>
      <c r="FW192" s="20">
        <f t="shared" si="231"/>
        <v>0.5</v>
      </c>
      <c r="FX192" s="5">
        <v>1</v>
      </c>
      <c r="FY192" s="5">
        <v>14</v>
      </c>
      <c r="FZ192" s="22">
        <v>10</v>
      </c>
      <c r="GA192" s="22">
        <v>85</v>
      </c>
      <c r="GB192" s="22">
        <v>5</v>
      </c>
      <c r="GC192" s="22">
        <v>31</v>
      </c>
      <c r="GD192" s="22">
        <v>40</v>
      </c>
      <c r="GE192" s="22">
        <v>4</v>
      </c>
      <c r="GF192" s="22">
        <v>0</v>
      </c>
      <c r="GG192" s="22">
        <v>0</v>
      </c>
      <c r="GH192" s="1">
        <v>26</v>
      </c>
      <c r="GI192" s="1">
        <v>2</v>
      </c>
      <c r="GJ192" s="1">
        <v>45</v>
      </c>
      <c r="GK192" s="1">
        <v>14</v>
      </c>
      <c r="GL192" s="6"/>
      <c r="GM192" s="6"/>
      <c r="GN192" s="31" t="str">
        <f t="shared" si="232"/>
        <v xml:space="preserve"> </v>
      </c>
      <c r="GP192" s="1">
        <v>0</v>
      </c>
      <c r="GQ192" s="1">
        <v>0</v>
      </c>
      <c r="GR192" s="1">
        <v>0</v>
      </c>
      <c r="GS192" s="1">
        <v>1</v>
      </c>
      <c r="GT192" s="1">
        <v>0</v>
      </c>
      <c r="GU192" s="1">
        <v>0</v>
      </c>
      <c r="GV192" s="32" t="str">
        <f t="shared" si="233"/>
        <v xml:space="preserve"> </v>
      </c>
      <c r="GW192" s="9">
        <f t="shared" si="234"/>
        <v>6</v>
      </c>
      <c r="GX192" s="10">
        <v>0.7</v>
      </c>
      <c r="GY192" s="10">
        <v>0.4</v>
      </c>
      <c r="GZ192" s="10">
        <v>1.1000000000000001</v>
      </c>
      <c r="HA192" s="29">
        <f t="shared" si="235"/>
        <v>2.391304347826087E-2</v>
      </c>
      <c r="HB192" s="29">
        <f t="shared" si="236"/>
        <v>9.2977389589349868E-2</v>
      </c>
      <c r="HC192">
        <v>13.1</v>
      </c>
      <c r="HD192">
        <v>16.100000000000001</v>
      </c>
      <c r="HE192">
        <v>-3.4</v>
      </c>
      <c r="HF192">
        <v>1.1000000000000001</v>
      </c>
      <c r="HG192">
        <v>1</v>
      </c>
      <c r="HH192">
        <v>0</v>
      </c>
      <c r="HI192">
        <v>2.1</v>
      </c>
      <c r="HJ192" s="11">
        <f t="shared" si="237"/>
        <v>4.5652173913043478E-2</v>
      </c>
      <c r="HK192" s="11">
        <f t="shared" si="238"/>
        <v>0.17750228921603156</v>
      </c>
      <c r="HL192">
        <v>99</v>
      </c>
      <c r="HM192">
        <v>0</v>
      </c>
      <c r="HN192">
        <v>0</v>
      </c>
      <c r="HO192">
        <v>2</v>
      </c>
      <c r="HP192" t="s">
        <v>505</v>
      </c>
      <c r="HQ192" s="33">
        <v>625000</v>
      </c>
      <c r="HR192" s="33">
        <v>0</v>
      </c>
      <c r="HS192" s="30">
        <f t="shared" si="239"/>
        <v>1.8804878048780489</v>
      </c>
    </row>
    <row r="193" spans="1:227" x14ac:dyDescent="0.2">
      <c r="A193" s="1">
        <v>59</v>
      </c>
      <c r="B193" s="2" t="s">
        <v>1199</v>
      </c>
      <c r="C193" s="2" t="s">
        <v>346</v>
      </c>
      <c r="D193" s="2" t="s">
        <v>429</v>
      </c>
      <c r="E193" s="2" t="s">
        <v>240</v>
      </c>
      <c r="F193" s="2">
        <v>75</v>
      </c>
      <c r="G193" s="2">
        <v>204</v>
      </c>
      <c r="H193" s="2" t="s">
        <v>231</v>
      </c>
      <c r="I193" s="2" t="s">
        <v>258</v>
      </c>
      <c r="J193" s="3">
        <v>24</v>
      </c>
      <c r="K193" s="5" t="s">
        <v>1200</v>
      </c>
      <c r="L193" s="5" t="s">
        <v>1201</v>
      </c>
      <c r="M193" s="5" t="s">
        <v>624</v>
      </c>
      <c r="N193" s="5" t="s">
        <v>278</v>
      </c>
      <c r="O193" s="2" t="s">
        <v>278</v>
      </c>
      <c r="P193" s="2" t="s">
        <v>236</v>
      </c>
      <c r="Q193" s="1">
        <v>12</v>
      </c>
      <c r="R193" s="1">
        <v>2</v>
      </c>
      <c r="S193" s="1">
        <v>0</v>
      </c>
      <c r="T193" s="1">
        <v>2</v>
      </c>
      <c r="U193" s="1">
        <v>-1</v>
      </c>
      <c r="V193" s="1">
        <v>20</v>
      </c>
      <c r="W193" s="20">
        <f t="shared" si="161"/>
        <v>0.1</v>
      </c>
      <c r="X193" s="6">
        <v>150.5833333333</v>
      </c>
      <c r="Y193" s="6">
        <f t="shared" si="162"/>
        <v>12.548611111108334</v>
      </c>
      <c r="Z193" s="1">
        <v>203</v>
      </c>
      <c r="AA193" s="6">
        <f t="shared" si="163"/>
        <v>16.916666666666668</v>
      </c>
      <c r="AB193" s="8">
        <f t="shared" si="164"/>
        <v>0.74178981937586208</v>
      </c>
      <c r="AC193" s="3">
        <f t="shared" si="165"/>
        <v>0</v>
      </c>
      <c r="AD193" s="8">
        <f t="shared" si="166"/>
        <v>0</v>
      </c>
      <c r="AE193" s="20">
        <f t="shared" si="167"/>
        <v>0.66666666666666663</v>
      </c>
      <c r="AF193" s="20">
        <f t="shared" si="168"/>
        <v>0</v>
      </c>
      <c r="AG193" s="20">
        <f t="shared" si="169"/>
        <v>0.66666666666666663</v>
      </c>
      <c r="AH193" s="3">
        <f t="shared" si="170"/>
        <v>4</v>
      </c>
      <c r="AI193" s="3">
        <f t="shared" si="171"/>
        <v>3</v>
      </c>
      <c r="AJ193" s="3">
        <f t="shared" si="172"/>
        <v>1</v>
      </c>
      <c r="AK193" s="20">
        <f t="shared" si="173"/>
        <v>0.75</v>
      </c>
      <c r="AL193" s="6">
        <v>0.5</v>
      </c>
      <c r="AM193" s="1">
        <v>29</v>
      </c>
      <c r="AN193" s="1">
        <v>3</v>
      </c>
      <c r="AO193" s="1">
        <v>5</v>
      </c>
      <c r="AP193" s="1">
        <v>2</v>
      </c>
      <c r="AQ193" s="1">
        <v>4</v>
      </c>
      <c r="AR193" s="6">
        <f t="shared" si="174"/>
        <v>11.555063641397133</v>
      </c>
      <c r="AS193" s="6">
        <f t="shared" si="175"/>
        <v>1.1953514111790138</v>
      </c>
      <c r="AT193" s="6">
        <f t="shared" si="176"/>
        <v>1.992252351965023</v>
      </c>
      <c r="AU193" s="6">
        <f t="shared" si="177"/>
        <v>0.79690094078600926</v>
      </c>
      <c r="AV193" s="6">
        <f t="shared" si="178"/>
        <v>1.5938018815720185</v>
      </c>
      <c r="AW193" s="1">
        <v>13</v>
      </c>
      <c r="AX193" s="1">
        <v>4</v>
      </c>
      <c r="AY193" s="1">
        <v>1</v>
      </c>
      <c r="AZ193" s="1">
        <v>0</v>
      </c>
      <c r="BA193" s="1">
        <v>0</v>
      </c>
      <c r="BB193" s="1">
        <v>0</v>
      </c>
      <c r="BC193" s="7">
        <f t="shared" si="242"/>
        <v>-2.2640305555554834</v>
      </c>
      <c r="BD193" s="6">
        <v>147.55000000000001</v>
      </c>
      <c r="BE193" s="6">
        <f t="shared" si="179"/>
        <v>12.295833333333334</v>
      </c>
      <c r="BF193" s="5">
        <v>12.23</v>
      </c>
      <c r="BG193" s="5">
        <v>37.76</v>
      </c>
      <c r="BH193" s="21">
        <f t="shared" si="180"/>
        <v>0.24464892978595723</v>
      </c>
      <c r="BI193" s="1">
        <v>2</v>
      </c>
      <c r="BJ193" s="22">
        <v>0</v>
      </c>
      <c r="BK193" s="22">
        <v>0</v>
      </c>
      <c r="BL193" s="1">
        <v>0</v>
      </c>
      <c r="BM193" s="1">
        <f t="shared" si="181"/>
        <v>2</v>
      </c>
      <c r="BN193" s="8">
        <f t="shared" si="182"/>
        <v>0.81328363266689252</v>
      </c>
      <c r="BO193" s="3">
        <f t="shared" si="183"/>
        <v>0</v>
      </c>
      <c r="BP193" s="20">
        <f t="shared" si="184"/>
        <v>0.66666666666666663</v>
      </c>
      <c r="BQ193" s="20">
        <f t="shared" si="185"/>
        <v>0</v>
      </c>
      <c r="BR193" s="20">
        <f t="shared" si="186"/>
        <v>0.66666666666666663</v>
      </c>
      <c r="BS193" s="3">
        <f t="shared" si="187"/>
        <v>3</v>
      </c>
      <c r="BT193" s="1">
        <v>2</v>
      </c>
      <c r="BU193" s="1">
        <v>1</v>
      </c>
      <c r="BV193" s="20">
        <f t="shared" si="188"/>
        <v>0.66666666666666663</v>
      </c>
      <c r="BW193" s="5">
        <v>18</v>
      </c>
      <c r="BX193" s="5">
        <v>18</v>
      </c>
      <c r="BY193" s="21">
        <f t="shared" si="189"/>
        <v>0.27272727272727271</v>
      </c>
      <c r="BZ193" s="5">
        <v>19</v>
      </c>
      <c r="CA193" s="5">
        <v>24</v>
      </c>
      <c r="CB193" s="23">
        <f t="shared" si="190"/>
        <v>0.32575757575757575</v>
      </c>
      <c r="CC193" s="5">
        <v>24</v>
      </c>
      <c r="CD193" s="5">
        <v>29</v>
      </c>
      <c r="CE193" s="23">
        <f t="shared" si="191"/>
        <v>0.40151515151515149</v>
      </c>
      <c r="CF193" s="23">
        <f t="shared" si="192"/>
        <v>0.45569620253164556</v>
      </c>
      <c r="CG193" s="24">
        <v>1</v>
      </c>
      <c r="CH193" s="5">
        <v>52</v>
      </c>
      <c r="CI193" s="5">
        <v>50</v>
      </c>
      <c r="CJ193" s="5">
        <v>33</v>
      </c>
      <c r="CK193">
        <v>16.19065857</v>
      </c>
      <c r="CL193" s="5">
        <v>1.712</v>
      </c>
      <c r="CM193" s="5">
        <v>1</v>
      </c>
      <c r="CN193" s="5">
        <v>1.6960000000000002</v>
      </c>
      <c r="CO193" s="5">
        <v>-2.859</v>
      </c>
      <c r="CP193" s="5">
        <v>6.4909999999999997</v>
      </c>
      <c r="CQ193" s="21">
        <f t="shared" si="193"/>
        <v>4.4117647058823532E-2</v>
      </c>
      <c r="CR193" s="25">
        <f t="shared" si="194"/>
        <v>0.95402298850574707</v>
      </c>
      <c r="CS193" s="22">
        <f t="shared" si="195"/>
        <v>958.43475321162941</v>
      </c>
      <c r="CT193" s="21">
        <f t="shared" si="196"/>
        <v>-1.8593644354293962E-3</v>
      </c>
      <c r="CU193" s="26">
        <f t="shared" si="197"/>
        <v>1.2264922322158627</v>
      </c>
      <c r="CV193" s="27">
        <f t="shared" si="198"/>
        <v>1.635322976287817</v>
      </c>
      <c r="CW193" s="27">
        <f t="shared" si="199"/>
        <v>27.800490596892889</v>
      </c>
      <c r="CX193" s="27">
        <f t="shared" si="200"/>
        <v>35.568274734260022</v>
      </c>
      <c r="CY193" s="27">
        <f t="shared" si="201"/>
        <v>47.833197056418641</v>
      </c>
      <c r="CZ193" s="27">
        <f t="shared" si="202"/>
        <v>60.506950122649222</v>
      </c>
      <c r="DA193" s="28">
        <f t="shared" si="203"/>
        <v>-12.673753066230582</v>
      </c>
      <c r="DB193" s="5">
        <v>3</v>
      </c>
      <c r="DC193" s="5">
        <v>4</v>
      </c>
      <c r="DD193" s="22">
        <v>65</v>
      </c>
      <c r="DE193" s="22">
        <v>83</v>
      </c>
      <c r="DF193" s="22">
        <v>21</v>
      </c>
      <c r="DG193" s="22">
        <v>32</v>
      </c>
      <c r="DH193" s="22">
        <v>29</v>
      </c>
      <c r="DI193" s="22">
        <v>28</v>
      </c>
      <c r="DJ193" s="29">
        <f t="shared" si="204"/>
        <v>-16.495461926990075</v>
      </c>
      <c r="DK193" s="27">
        <f t="shared" si="205"/>
        <v>2.1186440677966103</v>
      </c>
      <c r="DL193" s="27">
        <f t="shared" si="206"/>
        <v>2.2510593220338984</v>
      </c>
      <c r="DM193" s="27">
        <f t="shared" si="207"/>
        <v>29.79343220338983</v>
      </c>
      <c r="DN193" s="27">
        <f t="shared" si="208"/>
        <v>31.382415254237291</v>
      </c>
      <c r="DO193" s="27">
        <f t="shared" si="209"/>
        <v>60.513771186440685</v>
      </c>
      <c r="DP193" s="27">
        <f t="shared" si="210"/>
        <v>58.527542372881356</v>
      </c>
      <c r="DQ193" s="30">
        <f t="shared" si="211"/>
        <v>-14.65998187978991</v>
      </c>
      <c r="DR193" s="5">
        <v>16</v>
      </c>
      <c r="DS193" s="5">
        <v>17</v>
      </c>
      <c r="DT193" s="5">
        <v>209</v>
      </c>
      <c r="DU193" s="5">
        <v>220</v>
      </c>
      <c r="DV193" s="5">
        <v>111</v>
      </c>
      <c r="DW193" s="5">
        <v>86</v>
      </c>
      <c r="DX193" s="5">
        <v>119</v>
      </c>
      <c r="DY193" s="5">
        <v>121</v>
      </c>
      <c r="DZ193" s="22">
        <v>4</v>
      </c>
      <c r="EA193" s="22">
        <v>2</v>
      </c>
      <c r="EB193" s="22">
        <f t="shared" si="212"/>
        <v>-2</v>
      </c>
      <c r="EC193" s="26">
        <f t="shared" si="213"/>
        <v>1.626567265333785</v>
      </c>
      <c r="ED193" s="27">
        <f t="shared" si="214"/>
        <v>0.81328363266689252</v>
      </c>
      <c r="EE193" s="27">
        <f t="shared" si="215"/>
        <v>-0.81328363266689252</v>
      </c>
      <c r="EF193" s="6">
        <v>2.9</v>
      </c>
      <c r="EG193" s="6">
        <f t="shared" si="216"/>
        <v>0.24166666666666667</v>
      </c>
      <c r="EH193" s="5">
        <v>0.21</v>
      </c>
      <c r="EI193" s="5">
        <v>3.71</v>
      </c>
      <c r="EJ193" s="21">
        <f t="shared" si="217"/>
        <v>5.3571428571428568E-2</v>
      </c>
      <c r="EK193" s="1">
        <v>0</v>
      </c>
      <c r="EL193" s="22">
        <v>0</v>
      </c>
      <c r="EM193" s="22">
        <v>0</v>
      </c>
      <c r="EN193" s="1">
        <v>0</v>
      </c>
      <c r="EO193" s="3">
        <f t="shared" si="218"/>
        <v>0</v>
      </c>
      <c r="EP193" s="6">
        <f t="shared" si="219"/>
        <v>0</v>
      </c>
      <c r="EQ193" s="3">
        <f t="shared" si="220"/>
        <v>0</v>
      </c>
      <c r="ER193" s="20">
        <f t="shared" si="221"/>
        <v>0</v>
      </c>
      <c r="ES193" s="20">
        <f t="shared" si="222"/>
        <v>0</v>
      </c>
      <c r="ET193" s="20">
        <f t="shared" si="223"/>
        <v>0</v>
      </c>
      <c r="EU193" s="3">
        <f t="shared" si="224"/>
        <v>1</v>
      </c>
      <c r="EV193" s="1">
        <v>1</v>
      </c>
      <c r="EW193" s="1">
        <v>0</v>
      </c>
      <c r="EX193" s="20">
        <f t="shared" si="225"/>
        <v>1</v>
      </c>
      <c r="EY193" s="5">
        <v>0</v>
      </c>
      <c r="EZ193" s="5">
        <v>0</v>
      </c>
      <c r="FA193" s="22">
        <v>0</v>
      </c>
      <c r="FB193" s="22">
        <v>1</v>
      </c>
      <c r="FC193" s="22">
        <v>1</v>
      </c>
      <c r="FD193" s="22">
        <v>1</v>
      </c>
      <c r="FE193" s="22">
        <v>0</v>
      </c>
      <c r="FF193" s="22">
        <v>0</v>
      </c>
      <c r="FG193" s="22">
        <v>0</v>
      </c>
      <c r="FH193" s="22">
        <v>0</v>
      </c>
      <c r="FI193" s="6">
        <v>0.1333333333</v>
      </c>
      <c r="FJ193" s="6">
        <f t="shared" si="226"/>
        <v>1.1111111108333334E-2</v>
      </c>
      <c r="FK193" s="5">
        <v>0.01</v>
      </c>
      <c r="FL193" s="5">
        <v>5.33</v>
      </c>
      <c r="FM193" s="21">
        <f t="shared" si="227"/>
        <v>1.8726591760299626E-3</v>
      </c>
      <c r="FN193" s="1">
        <v>0</v>
      </c>
      <c r="FO193" s="22">
        <v>0</v>
      </c>
      <c r="FP193" s="22">
        <v>0</v>
      </c>
      <c r="FQ193" s="1">
        <v>0</v>
      </c>
      <c r="FR193" s="1">
        <f t="shared" si="228"/>
        <v>0</v>
      </c>
      <c r="FS193" s="3">
        <f t="shared" si="229"/>
        <v>0</v>
      </c>
      <c r="FT193" s="3" t="str">
        <f t="shared" si="230"/>
        <v xml:space="preserve"> </v>
      </c>
      <c r="FU193" s="1">
        <v>0</v>
      </c>
      <c r="FV193" s="1">
        <v>0</v>
      </c>
      <c r="FW193" s="20" t="str">
        <f t="shared" si="231"/>
        <v xml:space="preserve"> </v>
      </c>
      <c r="FX193" s="5">
        <v>0</v>
      </c>
      <c r="FY193" s="5">
        <v>0</v>
      </c>
      <c r="FZ193" s="22">
        <v>0</v>
      </c>
      <c r="GA193" s="22">
        <v>0</v>
      </c>
      <c r="GB193" s="22">
        <v>0</v>
      </c>
      <c r="GC193" s="22">
        <v>0</v>
      </c>
      <c r="GD193" s="22">
        <v>0</v>
      </c>
      <c r="GE193" s="22">
        <v>0</v>
      </c>
      <c r="GF193" s="22">
        <v>0</v>
      </c>
      <c r="GG193" s="22">
        <v>0</v>
      </c>
      <c r="GH193" s="1">
        <v>3</v>
      </c>
      <c r="GI193" s="1">
        <v>0</v>
      </c>
      <c r="GJ193" s="1">
        <v>4</v>
      </c>
      <c r="GK193" s="1">
        <v>0</v>
      </c>
      <c r="GN193" s="31" t="str">
        <f t="shared" si="232"/>
        <v xml:space="preserve"> </v>
      </c>
      <c r="GP193" s="1">
        <v>1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32" t="str">
        <f t="shared" si="233"/>
        <v xml:space="preserve"> </v>
      </c>
      <c r="GW193" s="9">
        <f t="shared" si="234"/>
        <v>3</v>
      </c>
      <c r="GX193" s="10">
        <v>0</v>
      </c>
      <c r="GY193" s="10">
        <v>0.2</v>
      </c>
      <c r="GZ193" s="10">
        <v>0.2</v>
      </c>
      <c r="HA193" s="29">
        <f t="shared" si="235"/>
        <v>1.6666666666666666E-2</v>
      </c>
      <c r="HB193" s="29">
        <f t="shared" si="236"/>
        <v>7.9690094078600934E-2</v>
      </c>
      <c r="HC193">
        <v>2.2999999999999998</v>
      </c>
      <c r="HD193">
        <v>2.2999999999999998</v>
      </c>
      <c r="HE193">
        <v>-1.5</v>
      </c>
      <c r="HF193">
        <v>0</v>
      </c>
      <c r="HG193">
        <v>0</v>
      </c>
      <c r="HH193">
        <v>0</v>
      </c>
      <c r="HI193">
        <v>0</v>
      </c>
      <c r="HJ193" s="11">
        <f t="shared" si="237"/>
        <v>0</v>
      </c>
      <c r="HK193" s="11">
        <f t="shared" si="238"/>
        <v>0</v>
      </c>
      <c r="HL193">
        <v>39</v>
      </c>
      <c r="HM193">
        <v>0</v>
      </c>
      <c r="HN193">
        <v>0</v>
      </c>
      <c r="HO193">
        <v>7</v>
      </c>
      <c r="HP193" t="s">
        <v>540</v>
      </c>
      <c r="HQ193" s="33">
        <v>236364</v>
      </c>
      <c r="HR193" s="33">
        <v>0</v>
      </c>
      <c r="HS193" s="30">
        <f t="shared" si="239"/>
        <v>-6.918023946784925E-2</v>
      </c>
    </row>
    <row r="194" spans="1:227" x14ac:dyDescent="0.2">
      <c r="A194" s="1">
        <v>55</v>
      </c>
      <c r="B194" s="2" t="s">
        <v>1202</v>
      </c>
      <c r="C194" s="2" t="s">
        <v>256</v>
      </c>
      <c r="D194" s="2" t="s">
        <v>257</v>
      </c>
      <c r="E194" s="2" t="s">
        <v>240</v>
      </c>
      <c r="F194" s="2">
        <v>74</v>
      </c>
      <c r="G194" s="2">
        <v>236</v>
      </c>
      <c r="H194" s="2" t="s">
        <v>231</v>
      </c>
      <c r="J194" s="3">
        <v>29</v>
      </c>
      <c r="K194" s="5" t="s">
        <v>1203</v>
      </c>
      <c r="L194" s="5" t="s">
        <v>1204</v>
      </c>
      <c r="M194" s="5" t="s">
        <v>1205</v>
      </c>
      <c r="N194" s="5" t="s">
        <v>343</v>
      </c>
      <c r="O194" s="2" t="s">
        <v>343</v>
      </c>
      <c r="P194" s="2" t="s">
        <v>415</v>
      </c>
      <c r="Q194" s="1">
        <v>14</v>
      </c>
      <c r="R194" s="1">
        <v>1</v>
      </c>
      <c r="S194" s="1">
        <v>1</v>
      </c>
      <c r="T194" s="1">
        <v>2</v>
      </c>
      <c r="U194" s="1">
        <v>-4</v>
      </c>
      <c r="V194" s="1">
        <v>14</v>
      </c>
      <c r="W194" s="20">
        <f t="shared" ref="W194:W257" si="243">IF(V194&gt;0,R194/V194,0)</f>
        <v>7.1428571428571425E-2</v>
      </c>
      <c r="X194" s="6">
        <v>135.23333333330001</v>
      </c>
      <c r="Y194" s="6">
        <f t="shared" ref="Y194:Y257" si="244">X194/Q194</f>
        <v>9.6595238095214295</v>
      </c>
      <c r="Z194" s="1">
        <v>207</v>
      </c>
      <c r="AA194" s="6">
        <f t="shared" ref="AA194:AA257" si="245">Z194/Q194</f>
        <v>14.785714285714286</v>
      </c>
      <c r="AB194" s="8">
        <f t="shared" ref="AB194:AB257" si="246">X194/Z194</f>
        <v>0.65330112721400968</v>
      </c>
      <c r="AC194" s="3">
        <f t="shared" ref="AC194:AC257" si="247">BO194+EQ194+FS194</f>
        <v>0</v>
      </c>
      <c r="AD194" s="8">
        <f t="shared" ref="AD194:AD257" si="248">AC194/X194*60</f>
        <v>0</v>
      </c>
      <c r="AE194" s="20">
        <f t="shared" ref="AE194:AE257" si="249">IF((DB194+EY194+FX194)&gt;0,R194/(DB194+EY194+FX194),0)</f>
        <v>0.5</v>
      </c>
      <c r="AF194" s="20">
        <f t="shared" ref="AF194:AF257" si="250">IF((DB194+EY194+FX194)&gt;0,S194/(DB194+EY194+FX194),0)</f>
        <v>0.5</v>
      </c>
      <c r="AG194" s="20">
        <f t="shared" ref="AG194:AG257" si="251">AE194+AF194</f>
        <v>1</v>
      </c>
      <c r="AH194" s="3" t="e">
        <f t="shared" ref="AH194:AH257" si="252">IF(AI194+AJ194&gt;0,AI194+AJ194," ")</f>
        <v>#VALUE!</v>
      </c>
      <c r="AI194" s="3" t="str">
        <f t="shared" ref="AI194:AI257" si="253">IF(BT194+EV194+FU194&gt;0,BT194+EV194+FU194," ")</f>
        <v xml:space="preserve"> </v>
      </c>
      <c r="AJ194" s="3" t="str">
        <f t="shared" ref="AJ194:AJ257" si="254">IF(BU194+EW194+FV194&gt;0,BU194+EW194+FV194," ")</f>
        <v xml:space="preserve"> </v>
      </c>
      <c r="AK194" s="20" t="e">
        <f t="shared" ref="AK194:AK257" si="255">IF(AI194+AJ194&gt;0,AI194/AH194," ")</f>
        <v>#VALUE!</v>
      </c>
      <c r="AL194" s="6">
        <v>0</v>
      </c>
      <c r="AM194" s="1">
        <v>40</v>
      </c>
      <c r="AN194" s="1">
        <v>6</v>
      </c>
      <c r="AO194" s="1">
        <v>4</v>
      </c>
      <c r="AP194" s="1">
        <v>2</v>
      </c>
      <c r="AQ194" s="1">
        <v>3</v>
      </c>
      <c r="AR194" s="6">
        <f t="shared" ref="AR194:AR257" si="256">AM194/X194*60</f>
        <v>17.747103771263927</v>
      </c>
      <c r="AS194" s="6">
        <f t="shared" ref="AS194:AS257" si="257">AN194/X194*60</f>
        <v>2.6620655656895886</v>
      </c>
      <c r="AT194" s="6">
        <f t="shared" ref="AT194:AT257" si="258">AO194/X194*60</f>
        <v>1.7747103771263923</v>
      </c>
      <c r="AU194" s="6">
        <f t="shared" ref="AU194:AU257" si="259">AP194/X194*60</f>
        <v>0.88735518856319617</v>
      </c>
      <c r="AV194" s="6">
        <f t="shared" ref="AV194:AV257" si="260">AQ194/X194*60</f>
        <v>1.3310327828447943</v>
      </c>
      <c r="AW194" s="1">
        <v>25</v>
      </c>
      <c r="AX194" s="1">
        <v>5</v>
      </c>
      <c r="AY194" s="1">
        <v>1</v>
      </c>
      <c r="AZ194" s="1">
        <v>1</v>
      </c>
      <c r="BA194" s="1">
        <v>0</v>
      </c>
      <c r="BB194" s="1">
        <v>0</v>
      </c>
      <c r="BC194" s="7">
        <f t="shared" si="242"/>
        <v>-4.2448333333333164</v>
      </c>
      <c r="BD194" s="6">
        <v>134.1666666667</v>
      </c>
      <c r="BE194" s="6">
        <f t="shared" ref="BE194:BE257" si="261">BD194/Q194</f>
        <v>9.5833333333357142</v>
      </c>
      <c r="BF194" s="5">
        <v>9.58</v>
      </c>
      <c r="BG194" s="5">
        <v>37.020000000000003</v>
      </c>
      <c r="BH194" s="21">
        <f t="shared" ref="BH194:BH257" si="262">BF194/(BF194+BG194)</f>
        <v>0.2055793991416309</v>
      </c>
      <c r="BI194" s="1">
        <v>1</v>
      </c>
      <c r="BJ194" s="22">
        <v>0</v>
      </c>
      <c r="BK194" s="22">
        <v>1</v>
      </c>
      <c r="BL194" s="1">
        <v>1</v>
      </c>
      <c r="BM194" s="1">
        <f t="shared" ref="BM194:BM257" si="263">BI194+BL194</f>
        <v>2</v>
      </c>
      <c r="BN194" s="8">
        <f t="shared" ref="BN194:BN257" si="264">BM194/BD194*60</f>
        <v>0.89440993788797651</v>
      </c>
      <c r="BO194" s="3">
        <f t="shared" ref="BO194:BO257" si="265">IF(CQ194&gt;0,BJ194/CQ194,0)</f>
        <v>0</v>
      </c>
      <c r="BP194" s="20">
        <f t="shared" ref="BP194:BP257" si="266">IF(DB194&gt;0,BI194/DB194,0)</f>
        <v>0.5</v>
      </c>
      <c r="BQ194" s="20">
        <f t="shared" ref="BQ194:BQ257" si="267">IF(DB194&gt;0,BL194/DB194,0)</f>
        <v>0.5</v>
      </c>
      <c r="BR194" s="20">
        <f t="shared" ref="BR194:BR257" si="268">BP194+BQ194</f>
        <v>1</v>
      </c>
      <c r="BS194" s="3" t="str">
        <f t="shared" ref="BS194:BS257" si="269">IF(BT194+BU194&gt;0,BT194+BU194," ")</f>
        <v xml:space="preserve"> </v>
      </c>
      <c r="BT194" s="1">
        <v>0</v>
      </c>
      <c r="BU194" s="1">
        <v>0</v>
      </c>
      <c r="BV194" s="20" t="str">
        <f t="shared" ref="BV194:BV257" si="270">IF(BT194+BU194&gt;0,BT194/BS194," ")</f>
        <v xml:space="preserve"> </v>
      </c>
      <c r="BW194" s="5">
        <v>15</v>
      </c>
      <c r="BX194" s="5">
        <v>20</v>
      </c>
      <c r="BY194" s="21">
        <f t="shared" ref="BY194:BY257" si="271">(BW194+BX194)/(BW194+BX194+BZ194+CA194+CC194+CD194)</f>
        <v>0.26717557251908397</v>
      </c>
      <c r="BZ194" s="5">
        <v>26</v>
      </c>
      <c r="CA194" s="5">
        <v>27</v>
      </c>
      <c r="CB194" s="23">
        <f t="shared" ref="CB194:CB257" si="272">(BZ194+CA194)/(BW194+BX194+BZ194+CA194+CC194+CD194)</f>
        <v>0.40458015267175573</v>
      </c>
      <c r="CC194" s="5">
        <v>24</v>
      </c>
      <c r="CD194" s="5">
        <v>19</v>
      </c>
      <c r="CE194" s="23">
        <f t="shared" ref="CE194:CE257" si="273">(CC194+CD194)/(BW194+BX194+BZ194+CA194+CC194+CD194)</f>
        <v>0.3282442748091603</v>
      </c>
      <c r="CF194" s="23">
        <f t="shared" ref="CF194:CF257" si="274">(BW194+BX194)/(BW194+BX194+BZ194+CA194)</f>
        <v>0.39772727272727271</v>
      </c>
      <c r="CG194" s="24">
        <v>2</v>
      </c>
      <c r="CH194" s="5">
        <v>54</v>
      </c>
      <c r="CI194" s="5">
        <v>59</v>
      </c>
      <c r="CJ194" s="5">
        <v>40</v>
      </c>
      <c r="CK194">
        <v>15.08326196</v>
      </c>
      <c r="CL194" s="5">
        <v>-0.64200000000000002</v>
      </c>
      <c r="CM194" s="5">
        <v>8</v>
      </c>
      <c r="CN194" s="5">
        <v>0.48299999999999998</v>
      </c>
      <c r="CO194" s="5">
        <v>-5.5659999999999998</v>
      </c>
      <c r="CP194" s="5">
        <v>-16.141999999999999</v>
      </c>
      <c r="CQ194" s="21">
        <f t="shared" ref="CQ194:CQ257" si="275">IF(DB194&gt;0,DB194/(DB194+DD194),0)</f>
        <v>3.8461538461538464E-2</v>
      </c>
      <c r="CR194" s="25">
        <f t="shared" ref="CR194:CR257" si="276">DE194/(DC194+DE194)</f>
        <v>0.94318181818181823</v>
      </c>
      <c r="CS194" s="22">
        <f t="shared" ref="CS194:CS257" si="277">CR194*1000+CQ194*100</f>
        <v>947.02797202797206</v>
      </c>
      <c r="CT194" s="21">
        <f t="shared" ref="CT194:CT257" si="278">CQ194-(1-CR194)</f>
        <v>-1.8356643356643304E-2</v>
      </c>
      <c r="CU194" s="26">
        <f t="shared" ref="CU194:CU257" si="279">DB194/(BF194*Q194)*60</f>
        <v>0.8947211452430659</v>
      </c>
      <c r="CV194" s="27">
        <f t="shared" ref="CV194:CV257" si="280">DC194/(BF194*Q194)*60</f>
        <v>2.2368028631076649</v>
      </c>
      <c r="CW194" s="27">
        <f t="shared" ref="CW194:CW257" si="281">(DB194+DD194)/(BF194*Q194)*60</f>
        <v>23.262749776319712</v>
      </c>
      <c r="CX194" s="27">
        <f t="shared" ref="CX194:CX257" si="282">(DC194+DE194)/(BF194*Q194)*60</f>
        <v>39.367730390694902</v>
      </c>
      <c r="CY194" s="27">
        <f t="shared" ref="CY194:CY257" si="283">(DB194+DD194+DF194+DI194)/(BF194*Q194)*60</f>
        <v>41.157172681181031</v>
      </c>
      <c r="CZ194" s="27">
        <f t="shared" ref="CZ194:CZ257" si="284">(DC194+DE194+DG194+DH194)/(BF194*Q194)*60</f>
        <v>76.498657918282134</v>
      </c>
      <c r="DA194" s="28">
        <f t="shared" ref="DA194:DA257" si="285">CY194-CZ194</f>
        <v>-35.341485237101104</v>
      </c>
      <c r="DB194" s="5">
        <v>2</v>
      </c>
      <c r="DC194" s="5">
        <v>5</v>
      </c>
      <c r="DD194" s="22">
        <v>50</v>
      </c>
      <c r="DE194" s="22">
        <v>83</v>
      </c>
      <c r="DF194" s="22">
        <v>18</v>
      </c>
      <c r="DG194" s="22">
        <v>30</v>
      </c>
      <c r="DH194" s="22">
        <v>53</v>
      </c>
      <c r="DI194" s="22">
        <v>22</v>
      </c>
      <c r="DJ194" s="29">
        <f t="shared" ref="DJ194:DJ257" si="286">DA194-(-11.91+CP194-CN194+CF194*24)</f>
        <v>-16.351939782555647</v>
      </c>
      <c r="DK194" s="27">
        <f t="shared" ref="DK194:DK257" si="287">DR194/(BG194*Q194)*60</f>
        <v>2.1995832368603838</v>
      </c>
      <c r="DL194" s="27">
        <f t="shared" ref="DL194:DL257" si="288">DS194/(BG194*Q194)*60</f>
        <v>2.8941884695531366</v>
      </c>
      <c r="DM194" s="27">
        <f t="shared" ref="DM194:DM257" si="289">(DR194+DT194)/(BG194*Q194)*60</f>
        <v>29.868025005788372</v>
      </c>
      <c r="DN194" s="27">
        <f t="shared" ref="DN194:DN257" si="290">(DS194+DU194)/(BG194*Q194)*60</f>
        <v>31.836073165084503</v>
      </c>
      <c r="DO194" s="27">
        <f t="shared" ref="DO194:DO257" si="291">(DR194+DT194+DV194+DY194)/(BG194*Q194)*60</f>
        <v>51.516554758045835</v>
      </c>
      <c r="DP194" s="27">
        <f t="shared" ref="DP194:DP257" si="292">(DS194+DU194+DW194+DX194)/(BG194*Q194)*60</f>
        <v>58.578374623755487</v>
      </c>
      <c r="DQ194" s="30">
        <f t="shared" ref="DQ194:DQ257" si="293">DA194-(DO194-DP194)</f>
        <v>-28.279665371391452</v>
      </c>
      <c r="DR194" s="5">
        <v>19</v>
      </c>
      <c r="DS194" s="5">
        <v>25</v>
      </c>
      <c r="DT194" s="5">
        <v>239</v>
      </c>
      <c r="DU194" s="5">
        <v>250</v>
      </c>
      <c r="DV194" s="5">
        <v>84</v>
      </c>
      <c r="DW194" s="5">
        <v>110</v>
      </c>
      <c r="DX194" s="5">
        <v>121</v>
      </c>
      <c r="DY194" s="5">
        <v>103</v>
      </c>
      <c r="DZ194" s="22">
        <v>5</v>
      </c>
      <c r="EA194" s="22">
        <v>1</v>
      </c>
      <c r="EB194" s="22">
        <f t="shared" ref="EB194:EB257" si="294">EA194-DZ194</f>
        <v>-4</v>
      </c>
      <c r="EC194" s="26">
        <f t="shared" ref="EC194:EC257" si="295">DZ194/(BE194*Q194)*60</f>
        <v>2.2360248447199416</v>
      </c>
      <c r="ED194" s="27">
        <f t="shared" ref="ED194:ED257" si="296">EA194/(BE194*Q194)*60</f>
        <v>0.44720496894398826</v>
      </c>
      <c r="EE194" s="27">
        <f t="shared" ref="EE194:EE257" si="297">EB194/(BE194*Q194)*60</f>
        <v>-1.788819875775953</v>
      </c>
      <c r="EF194" s="6">
        <v>0.76666666670000005</v>
      </c>
      <c r="EG194" s="6">
        <f t="shared" ref="EG194:EG257" si="298">EF194/Q194</f>
        <v>5.4761904764285718E-2</v>
      </c>
      <c r="EH194" s="5">
        <v>0.05</v>
      </c>
      <c r="EI194" s="5">
        <v>5.25</v>
      </c>
      <c r="EJ194" s="21">
        <f t="shared" ref="EJ194:EJ257" si="299">IF(EI194&gt;0,EH194/(EH194+EI194)," ")</f>
        <v>9.4339622641509448E-3</v>
      </c>
      <c r="EK194" s="1">
        <v>0</v>
      </c>
      <c r="EL194" s="22">
        <v>0</v>
      </c>
      <c r="EM194" s="22">
        <v>0</v>
      </c>
      <c r="EN194" s="1">
        <v>0</v>
      </c>
      <c r="EO194" s="3">
        <f t="shared" ref="EO194:EO257" si="300">EK194+EN194</f>
        <v>0</v>
      </c>
      <c r="EP194" s="6">
        <f t="shared" ref="EP194:EP257" si="301">IF(EF194&gt;0,EO194/EF194*60,0)</f>
        <v>0</v>
      </c>
      <c r="EQ194" s="3">
        <f t="shared" ref="EQ194:EQ257" si="302">IF(EY194&gt;0,EL194/(EY194/(EY194+FA194)),0)</f>
        <v>0</v>
      </c>
      <c r="ER194" s="20">
        <f t="shared" ref="ER194:ER257" si="303">IF(EY194&gt;0,EK194/EY194,0)</f>
        <v>0</v>
      </c>
      <c r="ES194" s="20">
        <f t="shared" ref="ES194:ES257" si="304">IF(EY194&gt;0,EN194/EY194,0)</f>
        <v>0</v>
      </c>
      <c r="ET194" s="20">
        <f t="shared" ref="ET194:ET257" si="305">ER194+ES194</f>
        <v>0</v>
      </c>
      <c r="EU194" s="3" t="str">
        <f t="shared" ref="EU194:EU257" si="306">IF(EV194+EW194&gt;0,EV194+EW194," ")</f>
        <v xml:space="preserve"> </v>
      </c>
      <c r="EV194" s="1">
        <v>0</v>
      </c>
      <c r="EW194" s="1">
        <v>0</v>
      </c>
      <c r="EX194" s="20" t="str">
        <f t="shared" ref="EX194:EX257" si="307">IF(EV194+EW194&gt;0,EV194/EU194," ")</f>
        <v xml:space="preserve"> </v>
      </c>
      <c r="EY194" s="5">
        <v>0</v>
      </c>
      <c r="EZ194" s="5">
        <v>0</v>
      </c>
      <c r="FA194" s="22">
        <v>1</v>
      </c>
      <c r="FB194" s="22">
        <v>1</v>
      </c>
      <c r="FC194" s="22">
        <v>0</v>
      </c>
      <c r="FD194" s="22">
        <v>1</v>
      </c>
      <c r="FE194" s="22">
        <v>0</v>
      </c>
      <c r="FF194" s="22">
        <v>0</v>
      </c>
      <c r="FG194" s="22">
        <v>0</v>
      </c>
      <c r="FH194" s="22">
        <v>0</v>
      </c>
      <c r="FI194" s="6">
        <v>0.30000000000000004</v>
      </c>
      <c r="FJ194" s="6">
        <f t="shared" ref="FJ194:FJ257" si="308">FI194/Q194</f>
        <v>2.1428571428571432E-2</v>
      </c>
      <c r="FK194" s="5">
        <v>0.02</v>
      </c>
      <c r="FL194" s="5">
        <v>6.67</v>
      </c>
      <c r="FM194" s="21">
        <f t="shared" ref="FM194:FM257" si="309">IF(FL194&gt;0,FK194/(FK194+FL194)," ")</f>
        <v>2.9895366218236174E-3</v>
      </c>
      <c r="FN194" s="1">
        <v>0</v>
      </c>
      <c r="FO194" s="22">
        <v>0</v>
      </c>
      <c r="FP194" s="22">
        <v>0</v>
      </c>
      <c r="FQ194" s="1">
        <v>0</v>
      </c>
      <c r="FR194" s="1">
        <f t="shared" ref="FR194:FR257" si="310">FN194+FQ194</f>
        <v>0</v>
      </c>
      <c r="FS194" s="3">
        <f t="shared" ref="FS194:FS257" si="311">IF(FX194&gt;0,FO194/(FX194/(FX194+FZ194)),0)</f>
        <v>0</v>
      </c>
      <c r="FT194" s="3" t="str">
        <f t="shared" ref="FT194:FT257" si="312">IF(FU194+FV194&gt;0,FU194+FV194," ")</f>
        <v xml:space="preserve"> </v>
      </c>
      <c r="FU194" s="1">
        <v>0</v>
      </c>
      <c r="FV194" s="1">
        <v>0</v>
      </c>
      <c r="FW194" s="20" t="str">
        <f t="shared" ref="FW194:FW257" si="313">IF(FU194+FV194&gt;0,FU194/FT194," ")</f>
        <v xml:space="preserve"> </v>
      </c>
      <c r="FX194" s="5">
        <v>0</v>
      </c>
      <c r="FY194" s="5">
        <v>0</v>
      </c>
      <c r="FZ194" s="22">
        <v>0</v>
      </c>
      <c r="GA194" s="22">
        <v>0</v>
      </c>
      <c r="GB194" s="22">
        <v>0</v>
      </c>
      <c r="GC194" s="22">
        <v>1</v>
      </c>
      <c r="GD194" s="22">
        <v>0</v>
      </c>
      <c r="GE194" s="22">
        <v>0</v>
      </c>
      <c r="GF194" s="22">
        <v>0</v>
      </c>
      <c r="GG194" s="22">
        <v>0</v>
      </c>
      <c r="GH194" s="1">
        <v>2</v>
      </c>
      <c r="GI194" s="1">
        <v>0</v>
      </c>
      <c r="GJ194" s="1">
        <v>6</v>
      </c>
      <c r="GK194" s="1">
        <v>0</v>
      </c>
      <c r="GN194" s="31" t="str">
        <f t="shared" ref="GN194:GN257" si="314">IF(GL194&gt;0,GM194/GL194," ")</f>
        <v xml:space="preserve"> 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32" t="str">
        <f t="shared" ref="GV194:GV257" si="315">IF(GU194&gt;0,GT194/GU194," ")</f>
        <v xml:space="preserve"> </v>
      </c>
      <c r="GW194" s="9">
        <f t="shared" ref="GW194:GW257" si="316">IF(BE194&gt;=IF(LEFT(P194,1)="D",16.5,12.4),1,0)+IF(EG194&gt;=1.7,1,0)+IF(FJ194&gt;=1.7,1,0)+IF(BN194&gt;=IF(LEFT(P194,1)="D",0.85,1.7),1,0)+IF(AS194&gt;=IF(LEFT(P194,1)="D",5.1,1.7),1,0)+IF(AR194&gt;5.1,1,0)+IF((EA194+FH194+GG194)&gt;=(DZ194+FG194+GF194),1,0)+IF(GL194&gt;2,1,0)+IF(CM194&lt;=IF(LEFT(P194,1)="D",4,7),1,0)+IF(CG194&lt;=IF(LEFT(P194,1)="D",4,7),1,0)</f>
        <v>3</v>
      </c>
      <c r="GX194" s="10">
        <v>-0.1</v>
      </c>
      <c r="GY194" s="10">
        <v>0</v>
      </c>
      <c r="GZ194" s="10">
        <v>-0.1</v>
      </c>
      <c r="HA194" s="29">
        <f t="shared" ref="HA194:HA257" si="317">GZ194/Q194</f>
        <v>-7.1428571428571435E-3</v>
      </c>
      <c r="HB194" s="29">
        <f t="shared" ref="HB194:HB257" si="318">GZ194/X194*60</f>
        <v>-4.4367759428159813E-2</v>
      </c>
      <c r="HC194">
        <v>2.6</v>
      </c>
      <c r="HD194">
        <v>2.4</v>
      </c>
      <c r="HE194">
        <v>-3.5</v>
      </c>
      <c r="HF194">
        <v>-0.30000000000000004</v>
      </c>
      <c r="HG194">
        <v>-0.2</v>
      </c>
      <c r="HH194">
        <v>0</v>
      </c>
      <c r="HI194">
        <v>-0.5</v>
      </c>
      <c r="HJ194" s="11">
        <f t="shared" ref="HJ194:HJ257" si="319">HI194/Q194</f>
        <v>-3.5714285714285712E-2</v>
      </c>
      <c r="HK194" s="11">
        <f t="shared" ref="HK194:HK257" si="320">HI194/X194*60</f>
        <v>-0.22183879714079904</v>
      </c>
      <c r="HL194">
        <v>55</v>
      </c>
      <c r="HM194">
        <v>0</v>
      </c>
      <c r="HN194">
        <v>0</v>
      </c>
      <c r="HO194">
        <v>9</v>
      </c>
      <c r="HP194" t="s">
        <v>540</v>
      </c>
      <c r="HQ194" s="33">
        <v>700000</v>
      </c>
      <c r="HR194" s="33">
        <v>0</v>
      </c>
      <c r="HS194" s="30">
        <f t="shared" ref="HS194:HS257" si="321">HI194-3*((48/82*HQ194)/1000000-0.5*(HL194/99)*(48/82))</f>
        <v>-1.2414634146341463</v>
      </c>
    </row>
    <row r="195" spans="1:227" x14ac:dyDescent="0.2">
      <c r="A195" s="1">
        <v>20</v>
      </c>
      <c r="B195" s="2" t="s">
        <v>1206</v>
      </c>
      <c r="C195" s="2" t="s">
        <v>449</v>
      </c>
      <c r="D195" s="2" t="s">
        <v>354</v>
      </c>
      <c r="E195" s="2" t="s">
        <v>240</v>
      </c>
      <c r="F195" s="2">
        <v>72</v>
      </c>
      <c r="G195" s="2">
        <v>190</v>
      </c>
      <c r="H195" s="2" t="s">
        <v>231</v>
      </c>
      <c r="J195" s="3">
        <v>22</v>
      </c>
      <c r="K195" s="5" t="s">
        <v>1207</v>
      </c>
      <c r="L195" s="5" t="s">
        <v>1208</v>
      </c>
      <c r="M195" s="5" t="s">
        <v>1209</v>
      </c>
      <c r="N195" s="5" t="s">
        <v>515</v>
      </c>
      <c r="O195" s="2" t="s">
        <v>515</v>
      </c>
      <c r="P195" s="2" t="s">
        <v>314</v>
      </c>
      <c r="Q195" s="1">
        <v>48</v>
      </c>
      <c r="R195" s="1">
        <v>7</v>
      </c>
      <c r="S195" s="1">
        <v>17</v>
      </c>
      <c r="T195" s="1">
        <v>24</v>
      </c>
      <c r="U195" s="1">
        <v>1</v>
      </c>
      <c r="V195" s="1">
        <v>67</v>
      </c>
      <c r="W195" s="20">
        <f t="shared" si="243"/>
        <v>0.1044776119402985</v>
      </c>
      <c r="X195" s="6">
        <v>724.06666666670003</v>
      </c>
      <c r="Y195" s="6">
        <f t="shared" si="244"/>
        <v>15.084722222222917</v>
      </c>
      <c r="Z195" s="1">
        <v>965</v>
      </c>
      <c r="AA195" s="6">
        <f t="shared" si="245"/>
        <v>20.104166666666668</v>
      </c>
      <c r="AB195" s="8">
        <f t="shared" si="246"/>
        <v>0.75032815198621761</v>
      </c>
      <c r="AC195" s="3">
        <f t="shared" si="247"/>
        <v>88.92</v>
      </c>
      <c r="AD195" s="8">
        <f t="shared" si="248"/>
        <v>7.3683822852404308</v>
      </c>
      <c r="AE195" s="20">
        <f t="shared" si="249"/>
        <v>0.22580645161290322</v>
      </c>
      <c r="AF195" s="20">
        <f t="shared" si="250"/>
        <v>0.54838709677419351</v>
      </c>
      <c r="AG195" s="20">
        <f t="shared" si="251"/>
        <v>0.77419354838709675</v>
      </c>
      <c r="AH195" s="3">
        <f t="shared" si="252"/>
        <v>626</v>
      </c>
      <c r="AI195" s="3">
        <f t="shared" si="253"/>
        <v>304</v>
      </c>
      <c r="AJ195" s="3">
        <f t="shared" si="254"/>
        <v>322</v>
      </c>
      <c r="AK195" s="20">
        <f t="shared" si="255"/>
        <v>0.48562300319488816</v>
      </c>
      <c r="AL195" s="6">
        <v>21.7</v>
      </c>
      <c r="AM195" s="1">
        <v>71</v>
      </c>
      <c r="AN195" s="1">
        <v>29</v>
      </c>
      <c r="AO195" s="1">
        <v>19</v>
      </c>
      <c r="AP195" s="1">
        <v>25</v>
      </c>
      <c r="AQ195" s="1">
        <v>27</v>
      </c>
      <c r="AR195" s="6">
        <f t="shared" si="256"/>
        <v>5.8834361476841046</v>
      </c>
      <c r="AS195" s="6">
        <f t="shared" si="257"/>
        <v>2.4030936377864651</v>
      </c>
      <c r="AT195" s="6">
        <f t="shared" si="258"/>
        <v>1.5744406592394082</v>
      </c>
      <c r="AU195" s="6">
        <f t="shared" si="259"/>
        <v>2.0716324463676425</v>
      </c>
      <c r="AV195" s="6">
        <f t="shared" si="260"/>
        <v>2.2373630420770536</v>
      </c>
      <c r="AW195" s="1">
        <v>31</v>
      </c>
      <c r="AX195" s="1">
        <v>13</v>
      </c>
      <c r="AY195" s="1">
        <v>1</v>
      </c>
      <c r="AZ195" s="1">
        <v>0</v>
      </c>
      <c r="BA195" s="1">
        <v>0</v>
      </c>
      <c r="BB195" s="1">
        <v>0</v>
      </c>
      <c r="BC195" s="7">
        <f t="shared" si="242"/>
        <v>-5.1164666666666836</v>
      </c>
      <c r="BD195" s="6">
        <v>584.38333333330002</v>
      </c>
      <c r="BE195" s="6">
        <f t="shared" si="261"/>
        <v>12.174652777777084</v>
      </c>
      <c r="BF195" s="5">
        <v>11.86</v>
      </c>
      <c r="BG195" s="5">
        <v>35.340000000000003</v>
      </c>
      <c r="BH195" s="21">
        <f t="shared" si="262"/>
        <v>0.25127118644067792</v>
      </c>
      <c r="BI195" s="1">
        <v>4</v>
      </c>
      <c r="BJ195" s="22">
        <v>9</v>
      </c>
      <c r="BK195" s="22">
        <v>8</v>
      </c>
      <c r="BL195" s="1">
        <v>17</v>
      </c>
      <c r="BM195" s="1">
        <f t="shared" si="263"/>
        <v>21</v>
      </c>
      <c r="BN195" s="8">
        <f t="shared" si="264"/>
        <v>2.1561189858256373</v>
      </c>
      <c r="BO195" s="3">
        <f t="shared" si="265"/>
        <v>88.92</v>
      </c>
      <c r="BP195" s="20">
        <f t="shared" si="266"/>
        <v>0.16</v>
      </c>
      <c r="BQ195" s="20">
        <f t="shared" si="267"/>
        <v>0.68</v>
      </c>
      <c r="BR195" s="20">
        <f t="shared" si="268"/>
        <v>0.84000000000000008</v>
      </c>
      <c r="BS195" s="3">
        <f t="shared" si="269"/>
        <v>499</v>
      </c>
      <c r="BT195" s="1">
        <v>249</v>
      </c>
      <c r="BU195" s="1">
        <v>250</v>
      </c>
      <c r="BV195" s="20">
        <f t="shared" si="270"/>
        <v>0.49899799599198397</v>
      </c>
      <c r="BW195" s="5">
        <v>74</v>
      </c>
      <c r="BX195" s="5">
        <v>96</v>
      </c>
      <c r="BY195" s="21">
        <f t="shared" si="271"/>
        <v>0.33268101761252444</v>
      </c>
      <c r="BZ195" s="5">
        <v>80</v>
      </c>
      <c r="CA195" s="5">
        <v>66</v>
      </c>
      <c r="CB195" s="23">
        <f t="shared" si="272"/>
        <v>0.2857142857142857</v>
      </c>
      <c r="CC195" s="5">
        <v>96</v>
      </c>
      <c r="CD195" s="5">
        <v>99</v>
      </c>
      <c r="CE195" s="23">
        <f t="shared" si="273"/>
        <v>0.3816046966731898</v>
      </c>
      <c r="CF195" s="23">
        <f t="shared" si="274"/>
        <v>0.53797468354430378</v>
      </c>
      <c r="CG195" s="24">
        <v>7</v>
      </c>
      <c r="CH195" s="5">
        <v>211</v>
      </c>
      <c r="CI195" s="5">
        <v>226</v>
      </c>
      <c r="CJ195" s="5">
        <v>151</v>
      </c>
      <c r="CK195">
        <v>15.225078099999999</v>
      </c>
      <c r="CL195" s="5">
        <v>0.10100000000000001</v>
      </c>
      <c r="CM195" s="5">
        <v>8</v>
      </c>
      <c r="CN195" s="5">
        <v>1.012</v>
      </c>
      <c r="CO195" s="5">
        <v>1.3160000000000001</v>
      </c>
      <c r="CP195" s="5">
        <v>-1.3220000000000001</v>
      </c>
      <c r="CQ195" s="21">
        <f t="shared" si="275"/>
        <v>0.10121457489878542</v>
      </c>
      <c r="CR195" s="25">
        <f t="shared" si="276"/>
        <v>0.91941391941391937</v>
      </c>
      <c r="CS195" s="22">
        <f t="shared" si="277"/>
        <v>929.53537690379801</v>
      </c>
      <c r="CT195" s="21">
        <f t="shared" si="278"/>
        <v>2.062849431270479E-2</v>
      </c>
      <c r="CU195" s="26">
        <f t="shared" si="279"/>
        <v>2.6349072512647553</v>
      </c>
      <c r="CV195" s="27">
        <f t="shared" si="280"/>
        <v>2.3187183811129848</v>
      </c>
      <c r="CW195" s="27">
        <f t="shared" si="281"/>
        <v>26.032883642495786</v>
      </c>
      <c r="CX195" s="27">
        <f t="shared" si="282"/>
        <v>28.773187183811128</v>
      </c>
      <c r="CY195" s="27">
        <f t="shared" si="283"/>
        <v>54.279089376053967</v>
      </c>
      <c r="CZ195" s="27">
        <f t="shared" si="284"/>
        <v>54.38448566610456</v>
      </c>
      <c r="DA195" s="28">
        <f t="shared" si="285"/>
        <v>-0.10539629005059226</v>
      </c>
      <c r="DB195" s="5">
        <v>25</v>
      </c>
      <c r="DC195" s="5">
        <v>22</v>
      </c>
      <c r="DD195" s="22">
        <v>222</v>
      </c>
      <c r="DE195" s="22">
        <v>251</v>
      </c>
      <c r="DF195" s="22">
        <v>104</v>
      </c>
      <c r="DG195" s="22">
        <v>109</v>
      </c>
      <c r="DH195" s="22">
        <v>134</v>
      </c>
      <c r="DI195" s="22">
        <v>164</v>
      </c>
      <c r="DJ195" s="29">
        <f t="shared" si="286"/>
        <v>1.2272113048861168</v>
      </c>
      <c r="DK195" s="27">
        <f t="shared" si="287"/>
        <v>2.4405772495755516</v>
      </c>
      <c r="DL195" s="27">
        <f t="shared" si="288"/>
        <v>2.6528013582342949</v>
      </c>
      <c r="DM195" s="27">
        <f t="shared" si="289"/>
        <v>25.926711941143179</v>
      </c>
      <c r="DN195" s="27">
        <f t="shared" si="290"/>
        <v>30.348047538200337</v>
      </c>
      <c r="DO195" s="27">
        <f t="shared" si="291"/>
        <v>53.445104697226931</v>
      </c>
      <c r="DP195" s="27">
        <f t="shared" si="292"/>
        <v>56.946802490096204</v>
      </c>
      <c r="DQ195" s="30">
        <f t="shared" si="293"/>
        <v>3.3963015028186803</v>
      </c>
      <c r="DR195" s="5">
        <v>69</v>
      </c>
      <c r="DS195" s="5">
        <v>75</v>
      </c>
      <c r="DT195" s="5">
        <v>664</v>
      </c>
      <c r="DU195" s="5">
        <v>783</v>
      </c>
      <c r="DV195" s="5">
        <v>348</v>
      </c>
      <c r="DW195" s="5">
        <v>365</v>
      </c>
      <c r="DX195" s="5">
        <v>387</v>
      </c>
      <c r="DY195" s="5">
        <v>430</v>
      </c>
      <c r="DZ195" s="22">
        <v>10</v>
      </c>
      <c r="EA195" s="22">
        <v>6</v>
      </c>
      <c r="EB195" s="22">
        <f t="shared" si="294"/>
        <v>-4</v>
      </c>
      <c r="EC195" s="26">
        <f t="shared" si="295"/>
        <v>1.0267233265836366</v>
      </c>
      <c r="ED195" s="27">
        <f t="shared" si="296"/>
        <v>0.61603399595018205</v>
      </c>
      <c r="EE195" s="27">
        <f t="shared" si="297"/>
        <v>-0.41068933063345464</v>
      </c>
      <c r="EF195" s="6">
        <v>57.233333333300003</v>
      </c>
      <c r="EG195" s="6">
        <f t="shared" si="298"/>
        <v>1.1923611111104166</v>
      </c>
      <c r="EH195" s="5">
        <v>1.18</v>
      </c>
      <c r="EI195" s="5">
        <v>4.53</v>
      </c>
      <c r="EJ195" s="21">
        <f t="shared" si="299"/>
        <v>0.20665499124343256</v>
      </c>
      <c r="EK195" s="1">
        <v>3</v>
      </c>
      <c r="EL195" s="22">
        <v>0</v>
      </c>
      <c r="EM195" s="22">
        <v>0</v>
      </c>
      <c r="EN195" s="1">
        <v>0</v>
      </c>
      <c r="EO195" s="3">
        <f t="shared" si="300"/>
        <v>3</v>
      </c>
      <c r="EP195" s="6">
        <f t="shared" si="301"/>
        <v>3.1450203843932116</v>
      </c>
      <c r="EQ195" s="3">
        <f t="shared" si="302"/>
        <v>0</v>
      </c>
      <c r="ER195" s="20">
        <f t="shared" si="303"/>
        <v>0.5</v>
      </c>
      <c r="ES195" s="20">
        <f t="shared" si="304"/>
        <v>0</v>
      </c>
      <c r="ET195" s="20">
        <f t="shared" si="305"/>
        <v>0.5</v>
      </c>
      <c r="EU195" s="3">
        <f t="shared" si="306"/>
        <v>37</v>
      </c>
      <c r="EV195" s="1">
        <v>23</v>
      </c>
      <c r="EW195" s="1">
        <v>14</v>
      </c>
      <c r="EX195" s="20">
        <f t="shared" si="307"/>
        <v>0.6216216216216216</v>
      </c>
      <c r="EY195" s="5">
        <v>6</v>
      </c>
      <c r="EZ195" s="5">
        <v>2</v>
      </c>
      <c r="FA195" s="22">
        <v>21</v>
      </c>
      <c r="FB195" s="22">
        <v>12</v>
      </c>
      <c r="FC195" s="22">
        <v>19</v>
      </c>
      <c r="FD195" s="22">
        <v>4</v>
      </c>
      <c r="FE195" s="22">
        <v>4</v>
      </c>
      <c r="FF195" s="22">
        <v>23</v>
      </c>
      <c r="FG195" s="22">
        <v>1</v>
      </c>
      <c r="FH195" s="22">
        <v>1</v>
      </c>
      <c r="FI195" s="6">
        <v>82.45</v>
      </c>
      <c r="FJ195" s="6">
        <f t="shared" si="308"/>
        <v>1.7177083333333334</v>
      </c>
      <c r="FK195" s="5">
        <v>1.61</v>
      </c>
      <c r="FL195" s="5">
        <v>4.1500000000000004</v>
      </c>
      <c r="FM195" s="21">
        <f t="shared" si="309"/>
        <v>0.2795138888888889</v>
      </c>
      <c r="FN195" s="1">
        <v>0</v>
      </c>
      <c r="FO195" s="22">
        <v>0</v>
      </c>
      <c r="FP195" s="22">
        <v>0</v>
      </c>
      <c r="FQ195" s="1">
        <v>0</v>
      </c>
      <c r="FR195" s="1">
        <f t="shared" si="310"/>
        <v>0</v>
      </c>
      <c r="FS195" s="3">
        <f t="shared" si="311"/>
        <v>0</v>
      </c>
      <c r="FT195" s="3">
        <f t="shared" si="312"/>
        <v>90</v>
      </c>
      <c r="FU195" s="1">
        <v>32</v>
      </c>
      <c r="FV195" s="1">
        <v>58</v>
      </c>
      <c r="FW195" s="20">
        <f t="shared" si="313"/>
        <v>0.35555555555555557</v>
      </c>
      <c r="FX195" s="5">
        <v>0</v>
      </c>
      <c r="FY195" s="5">
        <v>7</v>
      </c>
      <c r="FZ195" s="22">
        <v>7</v>
      </c>
      <c r="GA195" s="22">
        <v>69</v>
      </c>
      <c r="GB195" s="22">
        <v>5</v>
      </c>
      <c r="GC195" s="22">
        <v>38</v>
      </c>
      <c r="GD195" s="22">
        <v>31</v>
      </c>
      <c r="GE195" s="22">
        <v>2</v>
      </c>
      <c r="GF195" s="22">
        <v>0</v>
      </c>
      <c r="GG195" s="22">
        <v>0</v>
      </c>
      <c r="GH195" s="1">
        <v>31</v>
      </c>
      <c r="GI195" s="1">
        <v>6</v>
      </c>
      <c r="GJ195" s="1">
        <v>34</v>
      </c>
      <c r="GK195" s="1">
        <v>10</v>
      </c>
      <c r="GN195" s="31" t="str">
        <f t="shared" si="314"/>
        <v xml:space="preserve"> </v>
      </c>
      <c r="GP195" s="1">
        <v>0</v>
      </c>
      <c r="GQ195" s="1">
        <v>0</v>
      </c>
      <c r="GR195" s="1">
        <v>1</v>
      </c>
      <c r="GS195" s="1">
        <v>0</v>
      </c>
      <c r="GT195" s="1">
        <v>0</v>
      </c>
      <c r="GU195" s="1">
        <v>0</v>
      </c>
      <c r="GV195" s="32" t="str">
        <f t="shared" si="315"/>
        <v xml:space="preserve"> </v>
      </c>
      <c r="GW195" s="9">
        <f t="shared" si="316"/>
        <v>5</v>
      </c>
      <c r="GX195" s="10">
        <v>1.4</v>
      </c>
      <c r="GY195" s="10">
        <v>0.8</v>
      </c>
      <c r="GZ195" s="10">
        <v>2.2000000000000002</v>
      </c>
      <c r="HA195" s="29">
        <f t="shared" si="317"/>
        <v>4.5833333333333337E-2</v>
      </c>
      <c r="HB195" s="29">
        <f t="shared" si="318"/>
        <v>0.18230365528035256</v>
      </c>
      <c r="HC195">
        <v>13.8</v>
      </c>
      <c r="HD195">
        <v>15.5</v>
      </c>
      <c r="HE195">
        <v>2.2999999999999998</v>
      </c>
      <c r="HF195">
        <v>3.2</v>
      </c>
      <c r="HG195">
        <v>1.8</v>
      </c>
      <c r="HH195">
        <v>0</v>
      </c>
      <c r="HI195">
        <v>5.0999999999999996</v>
      </c>
      <c r="HJ195" s="11">
        <f t="shared" si="319"/>
        <v>0.10625</v>
      </c>
      <c r="HK195" s="11">
        <f t="shared" si="320"/>
        <v>0.42261301905899901</v>
      </c>
      <c r="HL195">
        <v>99</v>
      </c>
      <c r="HM195">
        <v>0</v>
      </c>
      <c r="HN195">
        <v>0</v>
      </c>
      <c r="HQ195" s="33">
        <v>557778</v>
      </c>
      <c r="HR195" s="33">
        <v>80000</v>
      </c>
      <c r="HS195" s="30">
        <f t="shared" si="321"/>
        <v>4.9985361951219511</v>
      </c>
    </row>
    <row r="196" spans="1:227" x14ac:dyDescent="0.2">
      <c r="A196" s="1">
        <v>4</v>
      </c>
      <c r="B196" s="2" t="s">
        <v>1210</v>
      </c>
      <c r="C196" s="2" t="s">
        <v>1211</v>
      </c>
      <c r="D196" s="2" t="s">
        <v>1212</v>
      </c>
      <c r="E196" s="2" t="s">
        <v>230</v>
      </c>
      <c r="F196" s="2">
        <v>73</v>
      </c>
      <c r="G196" s="2">
        <v>215</v>
      </c>
      <c r="H196" s="2" t="s">
        <v>231</v>
      </c>
      <c r="J196" s="3">
        <v>36</v>
      </c>
      <c r="K196" s="5" t="s">
        <v>1213</v>
      </c>
      <c r="L196" s="5" t="s">
        <v>1214</v>
      </c>
      <c r="M196" s="5" t="s">
        <v>342</v>
      </c>
      <c r="N196" s="5" t="s">
        <v>253</v>
      </c>
      <c r="O196" s="2" t="s">
        <v>253</v>
      </c>
      <c r="P196" s="2" t="s">
        <v>271</v>
      </c>
      <c r="Q196" s="1">
        <v>23</v>
      </c>
      <c r="R196" s="1">
        <v>0</v>
      </c>
      <c r="S196" s="1">
        <v>0</v>
      </c>
      <c r="T196" s="1">
        <v>0</v>
      </c>
      <c r="U196" s="1">
        <v>9</v>
      </c>
      <c r="V196" s="1">
        <v>8</v>
      </c>
      <c r="W196" s="20">
        <f t="shared" si="243"/>
        <v>0</v>
      </c>
      <c r="X196" s="6">
        <v>413.51666666670002</v>
      </c>
      <c r="Y196" s="6">
        <f t="shared" si="244"/>
        <v>17.978985507247828</v>
      </c>
      <c r="Z196" s="1">
        <v>521</v>
      </c>
      <c r="AA196" s="6">
        <f t="shared" si="245"/>
        <v>22.652173913043477</v>
      </c>
      <c r="AB196" s="8">
        <f t="shared" si="246"/>
        <v>0.79369801663474093</v>
      </c>
      <c r="AC196" s="3">
        <f t="shared" si="247"/>
        <v>0</v>
      </c>
      <c r="AD196" s="8">
        <f t="shared" si="248"/>
        <v>0</v>
      </c>
      <c r="AE196" s="20">
        <f t="shared" si="249"/>
        <v>0</v>
      </c>
      <c r="AF196" s="20">
        <f t="shared" si="250"/>
        <v>0</v>
      </c>
      <c r="AG196" s="20">
        <f t="shared" si="251"/>
        <v>0</v>
      </c>
      <c r="AH196" s="3" t="e">
        <f t="shared" si="252"/>
        <v>#VALUE!</v>
      </c>
      <c r="AI196" s="3" t="str">
        <f t="shared" si="253"/>
        <v xml:space="preserve"> </v>
      </c>
      <c r="AJ196" s="3" t="str">
        <f t="shared" si="254"/>
        <v xml:space="preserve"> </v>
      </c>
      <c r="AK196" s="20" t="e">
        <f t="shared" si="255"/>
        <v>#VALUE!</v>
      </c>
      <c r="AL196" s="6">
        <v>0</v>
      </c>
      <c r="AM196" s="1">
        <v>9</v>
      </c>
      <c r="AN196" s="1">
        <v>33</v>
      </c>
      <c r="AO196" s="1">
        <v>7</v>
      </c>
      <c r="AP196" s="1">
        <v>3</v>
      </c>
      <c r="AQ196" s="1">
        <v>2</v>
      </c>
      <c r="AR196" s="6">
        <f t="shared" si="256"/>
        <v>1.3058723953084272</v>
      </c>
      <c r="AS196" s="6">
        <f t="shared" si="257"/>
        <v>4.7881987827975667</v>
      </c>
      <c r="AT196" s="6">
        <f t="shared" si="258"/>
        <v>1.0156785296843323</v>
      </c>
      <c r="AU196" s="6">
        <f t="shared" si="259"/>
        <v>0.43529079843614238</v>
      </c>
      <c r="AV196" s="6">
        <f t="shared" si="260"/>
        <v>0.29019386562409494</v>
      </c>
      <c r="AW196" s="1">
        <v>4</v>
      </c>
      <c r="AX196" s="1">
        <v>2</v>
      </c>
      <c r="AY196" s="1">
        <v>0</v>
      </c>
      <c r="AZ196" s="1">
        <v>0</v>
      </c>
      <c r="BA196" s="1">
        <v>0</v>
      </c>
      <c r="BB196" s="1">
        <v>0</v>
      </c>
      <c r="BC196" s="7">
        <f>(EA196+FH196+GG196)-(DZ196+FG196+GF196)-((BD196/60)*(-0.29)+(EF196/60)*0.11+(FI196/60)*(-0.33))</f>
        <v>3.9937083333335166</v>
      </c>
      <c r="BD196" s="6">
        <v>370.35</v>
      </c>
      <c r="BE196" s="6">
        <f t="shared" si="261"/>
        <v>16.10217391304348</v>
      </c>
      <c r="BF196" s="5">
        <v>15.72</v>
      </c>
      <c r="BG196" s="5">
        <v>33.61</v>
      </c>
      <c r="BH196" s="21">
        <f t="shared" si="262"/>
        <v>0.31867018041759582</v>
      </c>
      <c r="BI196" s="1">
        <v>0</v>
      </c>
      <c r="BJ196" s="22">
        <v>0</v>
      </c>
      <c r="BK196" s="22">
        <v>0</v>
      </c>
      <c r="BL196" s="1">
        <v>0</v>
      </c>
      <c r="BM196" s="1">
        <f t="shared" si="263"/>
        <v>0</v>
      </c>
      <c r="BN196" s="8">
        <f t="shared" si="264"/>
        <v>0</v>
      </c>
      <c r="BO196" s="3">
        <f t="shared" si="265"/>
        <v>0</v>
      </c>
      <c r="BP196" s="20">
        <f t="shared" si="266"/>
        <v>0</v>
      </c>
      <c r="BQ196" s="20">
        <f t="shared" si="267"/>
        <v>0</v>
      </c>
      <c r="BR196" s="20">
        <f t="shared" si="268"/>
        <v>0</v>
      </c>
      <c r="BS196" s="3" t="str">
        <f t="shared" si="269"/>
        <v xml:space="preserve"> </v>
      </c>
      <c r="BV196" s="20" t="str">
        <f t="shared" si="270"/>
        <v xml:space="preserve"> </v>
      </c>
      <c r="BW196" s="5">
        <v>48</v>
      </c>
      <c r="BX196" s="5">
        <v>51</v>
      </c>
      <c r="BY196" s="21">
        <f t="shared" si="271"/>
        <v>0.29289940828402367</v>
      </c>
      <c r="BZ196" s="5">
        <v>62</v>
      </c>
      <c r="CA196" s="5">
        <v>55</v>
      </c>
      <c r="CB196" s="23">
        <f t="shared" si="272"/>
        <v>0.34615384615384615</v>
      </c>
      <c r="CC196" s="5">
        <v>61</v>
      </c>
      <c r="CD196" s="5">
        <v>61</v>
      </c>
      <c r="CE196" s="23">
        <f t="shared" si="273"/>
        <v>0.36094674556213019</v>
      </c>
      <c r="CF196" s="23">
        <f t="shared" si="274"/>
        <v>0.45833333333333331</v>
      </c>
      <c r="CG196" s="24">
        <v>2</v>
      </c>
      <c r="CH196" s="5">
        <v>119</v>
      </c>
      <c r="CI196" s="5">
        <v>128</v>
      </c>
      <c r="CJ196" s="5">
        <v>113</v>
      </c>
      <c r="CK196">
        <v>15.888741700000001</v>
      </c>
      <c r="CL196" s="5">
        <v>1.623</v>
      </c>
      <c r="CM196" s="5">
        <v>1</v>
      </c>
      <c r="CN196" s="5">
        <v>2.1930000000000001</v>
      </c>
      <c r="CO196" s="5">
        <v>0.311</v>
      </c>
      <c r="CP196" s="5">
        <v>-1.9359999999999999</v>
      </c>
      <c r="CQ196" s="21">
        <f t="shared" si="275"/>
        <v>0.12244897959183673</v>
      </c>
      <c r="CR196" s="25">
        <f t="shared" si="276"/>
        <v>0.95049504950495045</v>
      </c>
      <c r="CS196" s="22">
        <f t="shared" si="277"/>
        <v>962.73994746413405</v>
      </c>
      <c r="CT196" s="21">
        <f t="shared" si="278"/>
        <v>7.2944029096787183E-2</v>
      </c>
      <c r="CU196" s="26">
        <f t="shared" si="279"/>
        <v>2.9870560902754728</v>
      </c>
      <c r="CV196" s="27">
        <f t="shared" si="280"/>
        <v>1.659475605708596</v>
      </c>
      <c r="CW196" s="27">
        <f t="shared" si="281"/>
        <v>24.394291403916363</v>
      </c>
      <c r="CX196" s="27">
        <f t="shared" si="282"/>
        <v>33.521407235313646</v>
      </c>
      <c r="CY196" s="27">
        <f t="shared" si="283"/>
        <v>46.299369399269828</v>
      </c>
      <c r="CZ196" s="27">
        <f t="shared" si="284"/>
        <v>60.570859608363762</v>
      </c>
      <c r="DA196" s="28">
        <f t="shared" si="285"/>
        <v>-14.271490209093933</v>
      </c>
      <c r="DB196" s="5">
        <v>18</v>
      </c>
      <c r="DC196" s="5">
        <v>10</v>
      </c>
      <c r="DD196" s="22">
        <v>129</v>
      </c>
      <c r="DE196" s="22">
        <v>192</v>
      </c>
      <c r="DF196" s="22">
        <v>57</v>
      </c>
      <c r="DG196" s="22">
        <v>67</v>
      </c>
      <c r="DH196" s="22">
        <v>96</v>
      </c>
      <c r="DI196" s="22">
        <v>75</v>
      </c>
      <c r="DJ196" s="29">
        <f t="shared" si="286"/>
        <v>-9.2324902090939318</v>
      </c>
      <c r="DK196" s="27">
        <f t="shared" si="287"/>
        <v>2.9494327516396517</v>
      </c>
      <c r="DL196" s="27">
        <f t="shared" si="288"/>
        <v>2.0956495866913314</v>
      </c>
      <c r="DM196" s="27">
        <f t="shared" si="289"/>
        <v>30.115260727268023</v>
      </c>
      <c r="DN196" s="27">
        <f t="shared" si="290"/>
        <v>29.882410773191207</v>
      </c>
      <c r="DO196" s="27">
        <f t="shared" si="291"/>
        <v>56.272072235230205</v>
      </c>
      <c r="DP196" s="27">
        <f t="shared" si="292"/>
        <v>58.290105170562597</v>
      </c>
      <c r="DQ196" s="30">
        <f t="shared" si="293"/>
        <v>-12.253457273761541</v>
      </c>
      <c r="DR196" s="5">
        <v>38</v>
      </c>
      <c r="DS196" s="5">
        <v>27</v>
      </c>
      <c r="DT196" s="5">
        <v>350</v>
      </c>
      <c r="DU196" s="5">
        <v>358</v>
      </c>
      <c r="DV196" s="5">
        <v>139</v>
      </c>
      <c r="DW196" s="5">
        <v>153</v>
      </c>
      <c r="DX196" s="5">
        <v>213</v>
      </c>
      <c r="DY196" s="5">
        <v>198</v>
      </c>
      <c r="DZ196" s="22">
        <v>2</v>
      </c>
      <c r="EA196" s="22">
        <v>1</v>
      </c>
      <c r="EB196" s="22">
        <f t="shared" si="294"/>
        <v>-1</v>
      </c>
      <c r="EC196" s="26">
        <f t="shared" si="295"/>
        <v>0.32401782098015386</v>
      </c>
      <c r="ED196" s="27">
        <f t="shared" si="296"/>
        <v>0.16200891049007693</v>
      </c>
      <c r="EE196" s="27">
        <f t="shared" si="297"/>
        <v>-0.16200891049007693</v>
      </c>
      <c r="EF196" s="6">
        <v>4.5999999999999996</v>
      </c>
      <c r="EG196" s="6">
        <f t="shared" si="298"/>
        <v>0.19999999999999998</v>
      </c>
      <c r="EH196" s="5">
        <v>0.2</v>
      </c>
      <c r="EI196" s="5">
        <v>4.37</v>
      </c>
      <c r="EJ196" s="21">
        <f t="shared" si="299"/>
        <v>4.3763676148796497E-2</v>
      </c>
      <c r="EK196" s="1">
        <v>0</v>
      </c>
      <c r="EL196" s="22">
        <v>0</v>
      </c>
      <c r="EM196" s="22">
        <v>0</v>
      </c>
      <c r="EN196" s="1">
        <v>0</v>
      </c>
      <c r="EO196" s="3">
        <f t="shared" si="300"/>
        <v>0</v>
      </c>
      <c r="EP196" s="6">
        <f t="shared" si="301"/>
        <v>0</v>
      </c>
      <c r="EQ196" s="3">
        <f t="shared" si="302"/>
        <v>0</v>
      </c>
      <c r="ER196" s="20">
        <f t="shared" si="303"/>
        <v>0</v>
      </c>
      <c r="ES196" s="20">
        <f t="shared" si="304"/>
        <v>0</v>
      </c>
      <c r="ET196" s="20">
        <f t="shared" si="305"/>
        <v>0</v>
      </c>
      <c r="EU196" s="3" t="str">
        <f t="shared" si="306"/>
        <v xml:space="preserve"> </v>
      </c>
      <c r="EX196" s="20" t="str">
        <f t="shared" si="307"/>
        <v xml:space="preserve"> </v>
      </c>
      <c r="EY196" s="5">
        <v>0</v>
      </c>
      <c r="EZ196" s="5">
        <v>0</v>
      </c>
      <c r="FA196" s="22">
        <v>3</v>
      </c>
      <c r="FB196" s="22">
        <v>0</v>
      </c>
      <c r="FC196" s="22">
        <v>0</v>
      </c>
      <c r="FD196" s="22">
        <v>0</v>
      </c>
      <c r="FE196" s="22">
        <v>2</v>
      </c>
      <c r="FF196" s="22">
        <v>2</v>
      </c>
      <c r="FG196" s="22">
        <v>0</v>
      </c>
      <c r="FH196" s="22">
        <v>3</v>
      </c>
      <c r="FI196" s="6">
        <v>38.566666666700002</v>
      </c>
      <c r="FJ196" s="6">
        <f t="shared" si="308"/>
        <v>1.676811594204348</v>
      </c>
      <c r="FK196" s="5">
        <v>1.59</v>
      </c>
      <c r="FL196" s="5">
        <v>2.87</v>
      </c>
      <c r="FM196" s="21">
        <f t="shared" si="309"/>
        <v>0.3565022421524664</v>
      </c>
      <c r="FN196" s="1">
        <v>0</v>
      </c>
      <c r="FO196" s="22">
        <v>0</v>
      </c>
      <c r="FP196" s="22">
        <v>0</v>
      </c>
      <c r="FQ196" s="1">
        <v>0</v>
      </c>
      <c r="FR196" s="1">
        <f t="shared" si="310"/>
        <v>0</v>
      </c>
      <c r="FS196" s="3">
        <f t="shared" si="311"/>
        <v>0</v>
      </c>
      <c r="FT196" s="3" t="str">
        <f t="shared" si="312"/>
        <v xml:space="preserve"> </v>
      </c>
      <c r="FW196" s="20" t="str">
        <f t="shared" si="313"/>
        <v xml:space="preserve"> </v>
      </c>
      <c r="FX196" s="5">
        <v>1</v>
      </c>
      <c r="FY196" s="5">
        <v>4</v>
      </c>
      <c r="FZ196" s="22">
        <v>2</v>
      </c>
      <c r="GA196" s="22">
        <v>19</v>
      </c>
      <c r="GB196" s="22">
        <v>1</v>
      </c>
      <c r="GC196" s="22">
        <v>7</v>
      </c>
      <c r="GD196" s="22">
        <v>15</v>
      </c>
      <c r="GE196" s="22">
        <v>1</v>
      </c>
      <c r="GF196" s="22">
        <v>0</v>
      </c>
      <c r="GG196" s="22">
        <v>0</v>
      </c>
      <c r="GH196" s="1">
        <v>21</v>
      </c>
      <c r="GI196" s="1">
        <v>1</v>
      </c>
      <c r="GJ196" s="1">
        <v>14</v>
      </c>
      <c r="GK196" s="1">
        <v>3</v>
      </c>
      <c r="GN196" s="31" t="str">
        <f t="shared" si="314"/>
        <v xml:space="preserve"> 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32" t="str">
        <f t="shared" si="315"/>
        <v xml:space="preserve"> </v>
      </c>
      <c r="GW196" s="9">
        <f t="shared" si="316"/>
        <v>3</v>
      </c>
      <c r="GX196" s="10">
        <v>-0.5</v>
      </c>
      <c r="GY196" s="10">
        <v>1.3</v>
      </c>
      <c r="GZ196" s="10">
        <v>0.8</v>
      </c>
      <c r="HA196" s="29">
        <f t="shared" si="317"/>
        <v>3.4782608695652174E-2</v>
      </c>
      <c r="HB196" s="29">
        <f t="shared" si="318"/>
        <v>0.11607754624963798</v>
      </c>
      <c r="HC196">
        <v>7.2</v>
      </c>
      <c r="HD196">
        <v>8.6999999999999993</v>
      </c>
      <c r="HE196">
        <v>4.5</v>
      </c>
      <c r="HF196">
        <v>-1.6</v>
      </c>
      <c r="HG196">
        <v>1.6</v>
      </c>
      <c r="HH196">
        <v>0</v>
      </c>
      <c r="HI196">
        <v>0</v>
      </c>
      <c r="HJ196" s="11">
        <f t="shared" si="319"/>
        <v>0</v>
      </c>
      <c r="HK196" s="11">
        <f t="shared" si="320"/>
        <v>0</v>
      </c>
      <c r="HL196">
        <v>62</v>
      </c>
      <c r="HM196">
        <v>0</v>
      </c>
      <c r="HN196">
        <v>0</v>
      </c>
      <c r="HQ196" s="33">
        <v>454040</v>
      </c>
      <c r="HR196" s="33">
        <v>0</v>
      </c>
      <c r="HS196" s="30">
        <f t="shared" si="321"/>
        <v>-0.24744940133037702</v>
      </c>
    </row>
    <row r="197" spans="1:227" x14ac:dyDescent="0.2">
      <c r="A197" s="1">
        <v>17</v>
      </c>
      <c r="B197" s="2" t="s">
        <v>394</v>
      </c>
      <c r="C197" s="2" t="s">
        <v>428</v>
      </c>
      <c r="D197" s="2" t="s">
        <v>429</v>
      </c>
      <c r="E197" s="2" t="s">
        <v>240</v>
      </c>
      <c r="F197" s="2">
        <v>72</v>
      </c>
      <c r="G197" s="2">
        <v>187</v>
      </c>
      <c r="H197" s="2" t="s">
        <v>249</v>
      </c>
      <c r="J197" s="3">
        <v>29</v>
      </c>
      <c r="K197" s="5" t="s">
        <v>1215</v>
      </c>
      <c r="L197" s="5" t="s">
        <v>1216</v>
      </c>
      <c r="M197" s="5" t="s">
        <v>644</v>
      </c>
      <c r="N197" s="5" t="s">
        <v>235</v>
      </c>
      <c r="O197" s="2" t="s">
        <v>235</v>
      </c>
      <c r="P197" s="2" t="s">
        <v>254</v>
      </c>
      <c r="Q197" s="1">
        <v>34</v>
      </c>
      <c r="R197" s="1">
        <v>2</v>
      </c>
      <c r="S197" s="1">
        <v>6</v>
      </c>
      <c r="T197" s="1">
        <v>8</v>
      </c>
      <c r="U197" s="1">
        <v>-1</v>
      </c>
      <c r="V197" s="1">
        <v>42</v>
      </c>
      <c r="W197" s="20">
        <f t="shared" si="243"/>
        <v>4.7619047619047616E-2</v>
      </c>
      <c r="X197" s="6">
        <v>359.8</v>
      </c>
      <c r="Y197" s="6">
        <f t="shared" si="244"/>
        <v>10.58235294117647</v>
      </c>
      <c r="Z197" s="1">
        <v>513</v>
      </c>
      <c r="AA197" s="6">
        <f t="shared" si="245"/>
        <v>15.088235294117647</v>
      </c>
      <c r="AB197" s="8">
        <f t="shared" si="246"/>
        <v>0.70136452241715397</v>
      </c>
      <c r="AC197" s="3">
        <f t="shared" si="247"/>
        <v>42.3</v>
      </c>
      <c r="AD197" s="8">
        <f t="shared" si="248"/>
        <v>7.0539188438021112</v>
      </c>
      <c r="AE197" s="20">
        <f t="shared" si="249"/>
        <v>0.2</v>
      </c>
      <c r="AF197" s="20">
        <f t="shared" si="250"/>
        <v>0.6</v>
      </c>
      <c r="AG197" s="20">
        <f t="shared" si="251"/>
        <v>0.8</v>
      </c>
      <c r="AH197" s="3">
        <f t="shared" si="252"/>
        <v>11</v>
      </c>
      <c r="AI197" s="3">
        <f t="shared" si="253"/>
        <v>7</v>
      </c>
      <c r="AJ197" s="3">
        <f t="shared" si="254"/>
        <v>4</v>
      </c>
      <c r="AK197" s="20">
        <f t="shared" si="255"/>
        <v>0.63636363636363635</v>
      </c>
      <c r="AL197" s="6">
        <v>0.5</v>
      </c>
      <c r="AM197" s="1">
        <v>40</v>
      </c>
      <c r="AN197" s="1">
        <v>11</v>
      </c>
      <c r="AO197" s="1">
        <v>19</v>
      </c>
      <c r="AP197" s="1">
        <v>4</v>
      </c>
      <c r="AQ197" s="1">
        <v>7</v>
      </c>
      <c r="AR197" s="6">
        <f t="shared" si="256"/>
        <v>6.6703724291272923</v>
      </c>
      <c r="AS197" s="6">
        <f t="shared" si="257"/>
        <v>1.8343524180100055</v>
      </c>
      <c r="AT197" s="6">
        <f t="shared" si="258"/>
        <v>3.168426903835464</v>
      </c>
      <c r="AU197" s="6">
        <f t="shared" si="259"/>
        <v>0.66703724291272937</v>
      </c>
      <c r="AV197" s="6">
        <f t="shared" si="260"/>
        <v>1.1673151750972763</v>
      </c>
      <c r="AW197" s="1">
        <v>4</v>
      </c>
      <c r="AX197" s="1">
        <v>2</v>
      </c>
      <c r="AY197" s="1">
        <v>0</v>
      </c>
      <c r="AZ197" s="1">
        <v>0</v>
      </c>
      <c r="BA197" s="1">
        <v>0</v>
      </c>
      <c r="BB197" s="1">
        <v>0</v>
      </c>
      <c r="BC197" s="7">
        <f>(EA197+FH197+GG197)-(DZ197+FG197+GF197)-((BD197/60)*(0.11)+(EF197/60)*(-0.14)+(FI197/60)*(0.13))</f>
        <v>-1.63172500000015</v>
      </c>
      <c r="BD197" s="6">
        <v>319.55</v>
      </c>
      <c r="BE197" s="6">
        <f t="shared" si="261"/>
        <v>9.3985294117647058</v>
      </c>
      <c r="BF197" s="5">
        <v>9.4</v>
      </c>
      <c r="BG197" s="5">
        <v>38.07</v>
      </c>
      <c r="BH197" s="21">
        <f t="shared" si="262"/>
        <v>0.19801980198019803</v>
      </c>
      <c r="BI197" s="1">
        <v>2</v>
      </c>
      <c r="BJ197" s="22">
        <v>3</v>
      </c>
      <c r="BK197" s="22">
        <v>2</v>
      </c>
      <c r="BL197" s="1">
        <v>5</v>
      </c>
      <c r="BM197" s="1">
        <f t="shared" si="263"/>
        <v>7</v>
      </c>
      <c r="BN197" s="8">
        <f t="shared" si="264"/>
        <v>1.3143483023001095</v>
      </c>
      <c r="BO197" s="3">
        <f t="shared" si="265"/>
        <v>42.3</v>
      </c>
      <c r="BP197" s="20">
        <f t="shared" si="266"/>
        <v>0.2</v>
      </c>
      <c r="BQ197" s="20">
        <f t="shared" si="267"/>
        <v>0.5</v>
      </c>
      <c r="BR197" s="20">
        <f t="shared" si="268"/>
        <v>0.7</v>
      </c>
      <c r="BS197" s="3">
        <f t="shared" si="269"/>
        <v>10</v>
      </c>
      <c r="BT197" s="1">
        <v>7</v>
      </c>
      <c r="BU197" s="1">
        <v>3</v>
      </c>
      <c r="BV197" s="20">
        <f t="shared" si="270"/>
        <v>0.7</v>
      </c>
      <c r="BW197" s="5">
        <v>51</v>
      </c>
      <c r="BX197" s="5">
        <v>49</v>
      </c>
      <c r="BY197" s="21">
        <f t="shared" si="271"/>
        <v>0.34965034965034963</v>
      </c>
      <c r="BZ197" s="5">
        <v>48</v>
      </c>
      <c r="CA197" s="5">
        <v>43</v>
      </c>
      <c r="CB197" s="23">
        <f t="shared" si="272"/>
        <v>0.31818181818181818</v>
      </c>
      <c r="CC197" s="5">
        <v>45</v>
      </c>
      <c r="CD197" s="5">
        <v>50</v>
      </c>
      <c r="CE197" s="23">
        <f t="shared" si="273"/>
        <v>0.33216783216783219</v>
      </c>
      <c r="CF197" s="23">
        <f t="shared" si="274"/>
        <v>0.52356020942408377</v>
      </c>
      <c r="CG197" s="24">
        <v>1</v>
      </c>
      <c r="CH197" s="5">
        <v>95</v>
      </c>
      <c r="CI197" s="5">
        <v>112</v>
      </c>
      <c r="CJ197" s="5">
        <v>76</v>
      </c>
      <c r="CK197">
        <v>14.239557619999999</v>
      </c>
      <c r="CL197" s="5">
        <v>-1.3420000000000001</v>
      </c>
      <c r="CM197" s="5">
        <v>13</v>
      </c>
      <c r="CN197" s="5">
        <v>-1.726</v>
      </c>
      <c r="CO197" s="5">
        <v>-0.61899999999999999</v>
      </c>
      <c r="CP197" s="5">
        <v>6.2729999999999997</v>
      </c>
      <c r="CQ197" s="21">
        <f t="shared" si="275"/>
        <v>7.0921985815602842E-2</v>
      </c>
      <c r="CR197" s="25">
        <f t="shared" si="276"/>
        <v>0.91851851851851851</v>
      </c>
      <c r="CS197" s="22">
        <f t="shared" si="277"/>
        <v>925.61071710007877</v>
      </c>
      <c r="CT197" s="21">
        <f t="shared" si="278"/>
        <v>-1.0559495665878646E-2</v>
      </c>
      <c r="CU197" s="26">
        <f t="shared" si="279"/>
        <v>1.8773466833541925</v>
      </c>
      <c r="CV197" s="27">
        <f t="shared" si="280"/>
        <v>2.0650813516896118</v>
      </c>
      <c r="CW197" s="27">
        <f t="shared" si="281"/>
        <v>26.470588235294116</v>
      </c>
      <c r="CX197" s="27">
        <f t="shared" si="282"/>
        <v>25.344180225281601</v>
      </c>
      <c r="CY197" s="27">
        <f t="shared" si="283"/>
        <v>51.063829787234035</v>
      </c>
      <c r="CZ197" s="27">
        <f t="shared" si="284"/>
        <v>43.74217772215269</v>
      </c>
      <c r="DA197" s="28">
        <f t="shared" si="285"/>
        <v>7.321652065081345</v>
      </c>
      <c r="DB197" s="5">
        <v>10</v>
      </c>
      <c r="DC197" s="5">
        <v>11</v>
      </c>
      <c r="DD197" s="22">
        <v>131</v>
      </c>
      <c r="DE197" s="22">
        <v>124</v>
      </c>
      <c r="DF197" s="22">
        <v>69</v>
      </c>
      <c r="DG197" s="22">
        <v>48</v>
      </c>
      <c r="DH197" s="22">
        <v>50</v>
      </c>
      <c r="DI197" s="22">
        <v>62</v>
      </c>
      <c r="DJ197" s="29">
        <f t="shared" si="286"/>
        <v>-1.3327929610966649</v>
      </c>
      <c r="DK197" s="27">
        <f t="shared" si="287"/>
        <v>2.2713577156630969</v>
      </c>
      <c r="DL197" s="27">
        <f t="shared" si="288"/>
        <v>1.900523802901775</v>
      </c>
      <c r="DM197" s="27">
        <f t="shared" si="289"/>
        <v>31.474528345617202</v>
      </c>
      <c r="DN197" s="27">
        <f t="shared" si="290"/>
        <v>28.600565521716959</v>
      </c>
      <c r="DO197" s="27">
        <f t="shared" si="291"/>
        <v>56.969359847958088</v>
      </c>
      <c r="DP197" s="27">
        <f t="shared" si="292"/>
        <v>49.228201919065498</v>
      </c>
      <c r="DQ197" s="30">
        <f t="shared" si="293"/>
        <v>-0.41950586381124566</v>
      </c>
      <c r="DR197" s="5">
        <v>49</v>
      </c>
      <c r="DS197" s="5">
        <v>41</v>
      </c>
      <c r="DT197" s="5">
        <v>630</v>
      </c>
      <c r="DU197" s="5">
        <v>576</v>
      </c>
      <c r="DV197" s="5">
        <v>257</v>
      </c>
      <c r="DW197" s="5">
        <v>188</v>
      </c>
      <c r="DX197" s="5">
        <v>257</v>
      </c>
      <c r="DY197" s="5">
        <v>293</v>
      </c>
      <c r="DZ197" s="22">
        <v>2</v>
      </c>
      <c r="EA197" s="22">
        <v>1</v>
      </c>
      <c r="EB197" s="22">
        <f t="shared" si="294"/>
        <v>-1</v>
      </c>
      <c r="EC197" s="26">
        <f t="shared" si="295"/>
        <v>0.37552808637145985</v>
      </c>
      <c r="ED197" s="27">
        <f t="shared" si="296"/>
        <v>0.18776404318572992</v>
      </c>
      <c r="EE197" s="27">
        <f t="shared" si="297"/>
        <v>-0.18776404318572992</v>
      </c>
      <c r="EF197" s="6">
        <v>9.1833333333000002</v>
      </c>
      <c r="EG197" s="6">
        <f t="shared" si="298"/>
        <v>0.27009803921470588</v>
      </c>
      <c r="EH197" s="5">
        <v>0.25</v>
      </c>
      <c r="EI197" s="5">
        <v>5.83</v>
      </c>
      <c r="EJ197" s="21">
        <f t="shared" si="299"/>
        <v>4.1118421052631582E-2</v>
      </c>
      <c r="EK197" s="1">
        <v>0</v>
      </c>
      <c r="EL197" s="22">
        <v>0</v>
      </c>
      <c r="EM197" s="22">
        <v>0</v>
      </c>
      <c r="EN197" s="1">
        <v>1</v>
      </c>
      <c r="EO197" s="3">
        <f t="shared" si="300"/>
        <v>1</v>
      </c>
      <c r="EP197" s="6">
        <f t="shared" si="301"/>
        <v>6.5335753176280704</v>
      </c>
      <c r="EQ197" s="3">
        <f t="shared" si="302"/>
        <v>0</v>
      </c>
      <c r="ER197" s="20">
        <f t="shared" si="303"/>
        <v>0</v>
      </c>
      <c r="ES197" s="20">
        <f t="shared" si="304"/>
        <v>0</v>
      </c>
      <c r="ET197" s="20">
        <f t="shared" si="305"/>
        <v>0</v>
      </c>
      <c r="EU197" s="3" t="str">
        <f t="shared" si="306"/>
        <v xml:space="preserve"> </v>
      </c>
      <c r="EV197" s="1">
        <v>0</v>
      </c>
      <c r="EW197" s="1">
        <v>0</v>
      </c>
      <c r="EX197" s="20" t="str">
        <f t="shared" si="307"/>
        <v xml:space="preserve"> </v>
      </c>
      <c r="EY197" s="5">
        <v>0</v>
      </c>
      <c r="EZ197" s="5">
        <v>0</v>
      </c>
      <c r="FA197" s="22">
        <v>3</v>
      </c>
      <c r="FB197" s="22">
        <v>0</v>
      </c>
      <c r="FC197" s="22">
        <v>2</v>
      </c>
      <c r="FD197" s="22">
        <v>1</v>
      </c>
      <c r="FE197" s="22">
        <v>1</v>
      </c>
      <c r="FF197" s="22">
        <v>3</v>
      </c>
      <c r="FG197" s="22">
        <v>0</v>
      </c>
      <c r="FH197" s="22">
        <v>0</v>
      </c>
      <c r="FI197" s="6">
        <v>31.066666666700002</v>
      </c>
      <c r="FJ197" s="6">
        <f t="shared" si="308"/>
        <v>0.91372549019705884</v>
      </c>
      <c r="FK197" s="5">
        <v>0.91</v>
      </c>
      <c r="FL197" s="5">
        <v>4.3</v>
      </c>
      <c r="FM197" s="21">
        <f t="shared" si="309"/>
        <v>0.17466410748560462</v>
      </c>
      <c r="FN197" s="1">
        <v>0</v>
      </c>
      <c r="FO197" s="22">
        <v>0</v>
      </c>
      <c r="FP197" s="22">
        <v>0</v>
      </c>
      <c r="FQ197" s="1">
        <v>0</v>
      </c>
      <c r="FR197" s="1">
        <f t="shared" si="310"/>
        <v>0</v>
      </c>
      <c r="FS197" s="3">
        <f t="shared" si="311"/>
        <v>0</v>
      </c>
      <c r="FT197" s="3">
        <f t="shared" si="312"/>
        <v>1</v>
      </c>
      <c r="FU197" s="1">
        <v>0</v>
      </c>
      <c r="FV197" s="1">
        <v>1</v>
      </c>
      <c r="FW197" s="20">
        <f t="shared" si="313"/>
        <v>0</v>
      </c>
      <c r="FX197" s="5">
        <v>0</v>
      </c>
      <c r="FY197" s="5">
        <v>5</v>
      </c>
      <c r="FZ197" s="22">
        <v>3</v>
      </c>
      <c r="GA197" s="22">
        <v>13</v>
      </c>
      <c r="GB197" s="22">
        <v>2</v>
      </c>
      <c r="GC197" s="22">
        <v>9</v>
      </c>
      <c r="GD197" s="22">
        <v>9</v>
      </c>
      <c r="GE197" s="22">
        <v>0</v>
      </c>
      <c r="GF197" s="22">
        <v>0</v>
      </c>
      <c r="GG197" s="22">
        <v>0</v>
      </c>
      <c r="GH197" s="1">
        <v>11</v>
      </c>
      <c r="GI197" s="1">
        <v>1</v>
      </c>
      <c r="GJ197" s="1">
        <v>16</v>
      </c>
      <c r="GK197" s="1">
        <v>5</v>
      </c>
      <c r="GL197" s="6"/>
      <c r="GM197" s="6"/>
      <c r="GN197" s="31" t="str">
        <f t="shared" si="314"/>
        <v xml:space="preserve"> </v>
      </c>
      <c r="GP197" s="1">
        <v>0</v>
      </c>
      <c r="GQ197" s="1">
        <v>0</v>
      </c>
      <c r="GR197" s="1">
        <v>1</v>
      </c>
      <c r="GS197" s="1">
        <v>0</v>
      </c>
      <c r="GT197" s="1">
        <v>0</v>
      </c>
      <c r="GU197" s="1">
        <v>0</v>
      </c>
      <c r="GV197" s="32" t="str">
        <f t="shared" si="315"/>
        <v xml:space="preserve"> </v>
      </c>
      <c r="GW197" s="9">
        <f t="shared" si="316"/>
        <v>3</v>
      </c>
      <c r="GX197" s="10">
        <v>0.1</v>
      </c>
      <c r="GY197" s="10">
        <v>0.4</v>
      </c>
      <c r="GZ197" s="10">
        <v>0.5</v>
      </c>
      <c r="HA197" s="29">
        <f t="shared" si="317"/>
        <v>1.4705882352941176E-2</v>
      </c>
      <c r="HB197" s="29">
        <f t="shared" si="318"/>
        <v>8.3379655364091171E-2</v>
      </c>
      <c r="HC197">
        <v>7.2</v>
      </c>
      <c r="HD197">
        <v>8.3000000000000007</v>
      </c>
      <c r="HE197">
        <v>-2.4</v>
      </c>
      <c r="HF197">
        <v>-0.1</v>
      </c>
      <c r="HG197">
        <v>1.1000000000000001</v>
      </c>
      <c r="HH197">
        <v>0</v>
      </c>
      <c r="HI197">
        <v>0.9</v>
      </c>
      <c r="HJ197" s="11">
        <f t="shared" si="319"/>
        <v>2.6470588235294117E-2</v>
      </c>
      <c r="HK197" s="11">
        <f t="shared" si="320"/>
        <v>0.15008337965536409</v>
      </c>
      <c r="HL197">
        <v>99</v>
      </c>
      <c r="HM197">
        <v>0</v>
      </c>
      <c r="HN197">
        <v>0</v>
      </c>
      <c r="HO197">
        <v>2</v>
      </c>
      <c r="HP197" t="s">
        <v>1217</v>
      </c>
      <c r="HQ197" s="33">
        <v>1200000</v>
      </c>
      <c r="HR197" s="33">
        <v>0</v>
      </c>
      <c r="HS197" s="30">
        <f t="shared" si="321"/>
        <v>-0.32926829268292679</v>
      </c>
    </row>
    <row r="198" spans="1:227" x14ac:dyDescent="0.2">
      <c r="A198" s="1">
        <v>25</v>
      </c>
      <c r="B198" s="2" t="s">
        <v>1218</v>
      </c>
      <c r="C198" s="2" t="s">
        <v>744</v>
      </c>
      <c r="D198" s="2" t="s">
        <v>297</v>
      </c>
      <c r="E198" s="2" t="s">
        <v>240</v>
      </c>
      <c r="F198" s="2">
        <v>69</v>
      </c>
      <c r="G198" s="2">
        <v>174</v>
      </c>
      <c r="H198" s="2" t="s">
        <v>231</v>
      </c>
      <c r="J198" s="3">
        <v>30</v>
      </c>
      <c r="K198" s="5" t="s">
        <v>1219</v>
      </c>
      <c r="L198" s="5" t="s">
        <v>1220</v>
      </c>
      <c r="M198" s="5" t="s">
        <v>269</v>
      </c>
      <c r="N198" s="5" t="s">
        <v>270</v>
      </c>
      <c r="O198" s="2" t="s">
        <v>270</v>
      </c>
      <c r="P198" s="2" t="s">
        <v>314</v>
      </c>
      <c r="Q198" s="1">
        <v>28</v>
      </c>
      <c r="R198" s="1">
        <v>1</v>
      </c>
      <c r="S198" s="1">
        <v>5</v>
      </c>
      <c r="T198" s="1">
        <v>6</v>
      </c>
      <c r="U198" s="1">
        <v>-1</v>
      </c>
      <c r="V198" s="1">
        <v>23</v>
      </c>
      <c r="W198" s="20">
        <f t="shared" si="243"/>
        <v>4.3478260869565216E-2</v>
      </c>
      <c r="X198" s="6">
        <v>345.06666666669997</v>
      </c>
      <c r="Y198" s="6">
        <f t="shared" si="244"/>
        <v>12.323809523810713</v>
      </c>
      <c r="Z198" s="1">
        <v>501</v>
      </c>
      <c r="AA198" s="6">
        <f t="shared" si="245"/>
        <v>17.892857142857142</v>
      </c>
      <c r="AB198" s="8">
        <f t="shared" si="246"/>
        <v>0.68875582169001992</v>
      </c>
      <c r="AC198" s="3">
        <f t="shared" si="247"/>
        <v>52</v>
      </c>
      <c r="AD198" s="8">
        <f t="shared" si="248"/>
        <v>9.0417310664597146</v>
      </c>
      <c r="AE198" s="20">
        <f t="shared" si="249"/>
        <v>0.1</v>
      </c>
      <c r="AF198" s="20">
        <f t="shared" si="250"/>
        <v>0.5</v>
      </c>
      <c r="AG198" s="20">
        <f t="shared" si="251"/>
        <v>0.6</v>
      </c>
      <c r="AH198" s="3">
        <f t="shared" si="252"/>
        <v>267</v>
      </c>
      <c r="AI198" s="3">
        <f t="shared" si="253"/>
        <v>106</v>
      </c>
      <c r="AJ198" s="3">
        <f t="shared" si="254"/>
        <v>161</v>
      </c>
      <c r="AK198" s="20">
        <f t="shared" si="255"/>
        <v>0.39700374531835209</v>
      </c>
      <c r="AL198" s="6">
        <v>16</v>
      </c>
      <c r="AM198" s="1">
        <v>17</v>
      </c>
      <c r="AN198" s="1">
        <v>15</v>
      </c>
      <c r="AO198" s="1">
        <v>9</v>
      </c>
      <c r="AP198" s="1">
        <v>8</v>
      </c>
      <c r="AQ198" s="1">
        <v>7</v>
      </c>
      <c r="AR198" s="6">
        <f t="shared" si="256"/>
        <v>2.9559505409579834</v>
      </c>
      <c r="AS198" s="6">
        <f t="shared" si="257"/>
        <v>2.6081916537864562</v>
      </c>
      <c r="AT198" s="6">
        <f t="shared" si="258"/>
        <v>1.5649149922718737</v>
      </c>
      <c r="AU198" s="6">
        <f t="shared" si="259"/>
        <v>1.3910355486861099</v>
      </c>
      <c r="AV198" s="6">
        <f t="shared" si="260"/>
        <v>1.2171561051003463</v>
      </c>
      <c r="AW198" s="1">
        <v>4</v>
      </c>
      <c r="AX198" s="1">
        <v>2</v>
      </c>
      <c r="AY198" s="1">
        <v>0</v>
      </c>
      <c r="AZ198" s="1">
        <v>0</v>
      </c>
      <c r="BA198" s="1">
        <v>0</v>
      </c>
      <c r="BB198" s="1">
        <v>0</v>
      </c>
      <c r="BC198" s="7">
        <f>(EA198+FH198+GG198)-(DZ198+FG198+GF198)-((BD198/60)*(0.11)+(EF198/60)*(-0.14)+(FI198/60)*(0.13))</f>
        <v>-0.60819166666653335</v>
      </c>
      <c r="BD198" s="6">
        <v>308.3333333333</v>
      </c>
      <c r="BE198" s="6">
        <f t="shared" si="261"/>
        <v>11.011904761903571</v>
      </c>
      <c r="BF198" s="5">
        <v>10.84</v>
      </c>
      <c r="BG198" s="5">
        <v>37.119999999999997</v>
      </c>
      <c r="BH198" s="21">
        <f t="shared" si="262"/>
        <v>0.2260216847372811</v>
      </c>
      <c r="BI198" s="1">
        <v>1</v>
      </c>
      <c r="BJ198" s="22">
        <v>4</v>
      </c>
      <c r="BK198" s="22">
        <v>1</v>
      </c>
      <c r="BL198" s="1">
        <v>5</v>
      </c>
      <c r="BM198" s="1">
        <f t="shared" si="263"/>
        <v>6</v>
      </c>
      <c r="BN198" s="8">
        <f t="shared" si="264"/>
        <v>1.1675675675676938</v>
      </c>
      <c r="BO198" s="3">
        <f t="shared" si="265"/>
        <v>52</v>
      </c>
      <c r="BP198" s="20">
        <f t="shared" si="266"/>
        <v>0.1111111111111111</v>
      </c>
      <c r="BQ198" s="20">
        <f t="shared" si="267"/>
        <v>0.55555555555555558</v>
      </c>
      <c r="BR198" s="20">
        <f t="shared" si="268"/>
        <v>0.66666666666666674</v>
      </c>
      <c r="BS198" s="3">
        <f t="shared" si="269"/>
        <v>228</v>
      </c>
      <c r="BT198" s="1">
        <v>87</v>
      </c>
      <c r="BU198" s="1">
        <v>141</v>
      </c>
      <c r="BV198" s="20">
        <f t="shared" si="270"/>
        <v>0.38157894736842107</v>
      </c>
      <c r="BW198" s="5">
        <v>19</v>
      </c>
      <c r="BX198" s="5">
        <v>43</v>
      </c>
      <c r="BY198" s="21">
        <f t="shared" si="271"/>
        <v>0.23308270676691728</v>
      </c>
      <c r="BZ198" s="5">
        <v>46</v>
      </c>
      <c r="CA198" s="5">
        <v>62</v>
      </c>
      <c r="CB198" s="23">
        <f t="shared" si="272"/>
        <v>0.40601503759398494</v>
      </c>
      <c r="CC198" s="5">
        <v>32</v>
      </c>
      <c r="CD198" s="5">
        <v>64</v>
      </c>
      <c r="CE198" s="23">
        <f t="shared" si="273"/>
        <v>0.36090225563909772</v>
      </c>
      <c r="CF198" s="23">
        <f t="shared" si="274"/>
        <v>0.36470588235294116</v>
      </c>
      <c r="CG198" s="24">
        <v>3</v>
      </c>
      <c r="CH198" s="5">
        <v>89</v>
      </c>
      <c r="CI198" s="5">
        <v>127</v>
      </c>
      <c r="CJ198" s="5">
        <v>86</v>
      </c>
      <c r="CK198">
        <v>14.75640224</v>
      </c>
      <c r="CL198" s="5">
        <v>-5.5E-2</v>
      </c>
      <c r="CM198" s="5">
        <v>10</v>
      </c>
      <c r="CN198" s="5">
        <v>-2.4350000000000001</v>
      </c>
      <c r="CO198" s="5">
        <v>-5.5410000000000004</v>
      </c>
      <c r="CP198" s="5">
        <v>-1.478</v>
      </c>
      <c r="CQ198" s="21">
        <f t="shared" si="275"/>
        <v>7.6923076923076927E-2</v>
      </c>
      <c r="CR198" s="25">
        <f t="shared" si="276"/>
        <v>0.94082840236686394</v>
      </c>
      <c r="CS198" s="22">
        <f t="shared" si="277"/>
        <v>948.52071005917162</v>
      </c>
      <c r="CT198" s="21">
        <f t="shared" si="278"/>
        <v>1.7751479289940864E-2</v>
      </c>
      <c r="CU198" s="26">
        <f t="shared" si="279"/>
        <v>1.7791249341064841</v>
      </c>
      <c r="CV198" s="27">
        <f t="shared" si="280"/>
        <v>1.9768054823405377</v>
      </c>
      <c r="CW198" s="27">
        <f t="shared" si="281"/>
        <v>23.128624143384293</v>
      </c>
      <c r="CX198" s="27">
        <f t="shared" si="282"/>
        <v>33.40801265155509</v>
      </c>
      <c r="CY198" s="27">
        <f t="shared" si="283"/>
        <v>45.071164997364264</v>
      </c>
      <c r="CZ198" s="27">
        <f t="shared" si="284"/>
        <v>61.874011597258843</v>
      </c>
      <c r="DA198" s="28">
        <f t="shared" si="285"/>
        <v>-16.802846599894579</v>
      </c>
      <c r="DB198" s="5">
        <v>9</v>
      </c>
      <c r="DC198" s="5">
        <v>10</v>
      </c>
      <c r="DD198" s="22">
        <v>108</v>
      </c>
      <c r="DE198" s="22">
        <v>159</v>
      </c>
      <c r="DF198" s="22">
        <v>59</v>
      </c>
      <c r="DG198" s="22">
        <v>66</v>
      </c>
      <c r="DH198" s="22">
        <v>78</v>
      </c>
      <c r="DI198" s="22">
        <v>52</v>
      </c>
      <c r="DJ198" s="29">
        <f t="shared" si="286"/>
        <v>-14.602787776365167</v>
      </c>
      <c r="DK198" s="27">
        <f t="shared" si="287"/>
        <v>2.0782019704433501</v>
      </c>
      <c r="DL198" s="27">
        <f t="shared" si="288"/>
        <v>2.135929802955665</v>
      </c>
      <c r="DM198" s="27">
        <f t="shared" si="289"/>
        <v>28.863916256157637</v>
      </c>
      <c r="DN198" s="27">
        <f t="shared" si="290"/>
        <v>28.228910098522171</v>
      </c>
      <c r="DO198" s="27">
        <f t="shared" si="291"/>
        <v>56.804187192118235</v>
      </c>
      <c r="DP198" s="27">
        <f t="shared" si="292"/>
        <v>48.491379310344833</v>
      </c>
      <c r="DQ198" s="30">
        <f t="shared" si="293"/>
        <v>-25.115654481667981</v>
      </c>
      <c r="DR198" s="5">
        <v>36</v>
      </c>
      <c r="DS198" s="5">
        <v>37</v>
      </c>
      <c r="DT198" s="5">
        <v>464</v>
      </c>
      <c r="DU198" s="5">
        <v>452</v>
      </c>
      <c r="DV198" s="5">
        <v>215</v>
      </c>
      <c r="DW198" s="5">
        <v>171</v>
      </c>
      <c r="DX198" s="5">
        <v>180</v>
      </c>
      <c r="DY198" s="5">
        <v>269</v>
      </c>
      <c r="DZ198" s="22">
        <v>2</v>
      </c>
      <c r="EA198" s="22">
        <v>2</v>
      </c>
      <c r="EB198" s="22">
        <f t="shared" si="294"/>
        <v>0</v>
      </c>
      <c r="EC198" s="26">
        <f t="shared" si="295"/>
        <v>0.38918918918923129</v>
      </c>
      <c r="ED198" s="27">
        <f t="shared" si="296"/>
        <v>0.38918918918923129</v>
      </c>
      <c r="EE198" s="27">
        <f t="shared" si="297"/>
        <v>0</v>
      </c>
      <c r="EF198" s="6">
        <v>8.15</v>
      </c>
      <c r="EG198" s="6">
        <f t="shared" si="298"/>
        <v>0.29107142857142859</v>
      </c>
      <c r="EH198" s="5">
        <v>0.28999999999999998</v>
      </c>
      <c r="EI198" s="5">
        <v>5.18</v>
      </c>
      <c r="EJ198" s="21">
        <f t="shared" si="299"/>
        <v>5.3016453382084092E-2</v>
      </c>
      <c r="EK198" s="1">
        <v>0</v>
      </c>
      <c r="EL198" s="22">
        <v>0</v>
      </c>
      <c r="EM198" s="22">
        <v>0</v>
      </c>
      <c r="EN198" s="1">
        <v>0</v>
      </c>
      <c r="EO198" s="3">
        <f t="shared" si="300"/>
        <v>0</v>
      </c>
      <c r="EP198" s="6">
        <f t="shared" si="301"/>
        <v>0</v>
      </c>
      <c r="EQ198" s="3">
        <f t="shared" si="302"/>
        <v>0</v>
      </c>
      <c r="ER198" s="20">
        <f t="shared" si="303"/>
        <v>0</v>
      </c>
      <c r="ES198" s="20">
        <f t="shared" si="304"/>
        <v>0</v>
      </c>
      <c r="ET198" s="20">
        <f t="shared" si="305"/>
        <v>0</v>
      </c>
      <c r="EU198" s="3">
        <f t="shared" si="306"/>
        <v>12</v>
      </c>
      <c r="EV198" s="1">
        <v>6</v>
      </c>
      <c r="EW198" s="1">
        <v>6</v>
      </c>
      <c r="EX198" s="20">
        <f t="shared" si="307"/>
        <v>0.5</v>
      </c>
      <c r="EY198" s="5">
        <v>1</v>
      </c>
      <c r="EZ198" s="5">
        <v>0</v>
      </c>
      <c r="FA198" s="22">
        <v>10</v>
      </c>
      <c r="FB198" s="22">
        <v>1</v>
      </c>
      <c r="FC198" s="22">
        <v>3</v>
      </c>
      <c r="FD198" s="22">
        <v>0</v>
      </c>
      <c r="FE198" s="22">
        <v>0</v>
      </c>
      <c r="FF198" s="22">
        <v>3</v>
      </c>
      <c r="FG198" s="22">
        <v>0</v>
      </c>
      <c r="FH198" s="22">
        <v>0</v>
      </c>
      <c r="FI198" s="6">
        <v>28.583333333300001</v>
      </c>
      <c r="FJ198" s="6">
        <f t="shared" si="308"/>
        <v>1.0208333333321429</v>
      </c>
      <c r="FK198" s="5">
        <v>1.02</v>
      </c>
      <c r="FL198" s="5">
        <v>4.42</v>
      </c>
      <c r="FM198" s="21">
        <f t="shared" si="309"/>
        <v>0.18750000000000003</v>
      </c>
      <c r="FN198" s="1">
        <v>0</v>
      </c>
      <c r="FO198" s="22">
        <v>0</v>
      </c>
      <c r="FP198" s="22">
        <v>0</v>
      </c>
      <c r="FQ198" s="1">
        <v>0</v>
      </c>
      <c r="FR198" s="1">
        <f t="shared" si="310"/>
        <v>0</v>
      </c>
      <c r="FS198" s="3">
        <f t="shared" si="311"/>
        <v>0</v>
      </c>
      <c r="FT198" s="3">
        <f t="shared" si="312"/>
        <v>27</v>
      </c>
      <c r="FU198" s="1">
        <v>13</v>
      </c>
      <c r="FV198" s="1">
        <v>14</v>
      </c>
      <c r="FW198" s="20">
        <f t="shared" si="313"/>
        <v>0.48148148148148145</v>
      </c>
      <c r="FX198" s="5">
        <v>0</v>
      </c>
      <c r="FY198" s="5">
        <v>4</v>
      </c>
      <c r="FZ198" s="22">
        <v>0</v>
      </c>
      <c r="GA198" s="22">
        <v>20</v>
      </c>
      <c r="GB198" s="22">
        <v>0</v>
      </c>
      <c r="GC198" s="22">
        <v>15</v>
      </c>
      <c r="GD198" s="22">
        <v>11</v>
      </c>
      <c r="GE198" s="22">
        <v>1</v>
      </c>
      <c r="GF198" s="22">
        <v>0</v>
      </c>
      <c r="GG198" s="22">
        <v>0</v>
      </c>
      <c r="GH198" s="1">
        <v>10</v>
      </c>
      <c r="GI198" s="1">
        <v>1</v>
      </c>
      <c r="GJ198" s="1">
        <v>14</v>
      </c>
      <c r="GK198" s="1">
        <v>4</v>
      </c>
      <c r="GN198" s="31" t="str">
        <f t="shared" si="314"/>
        <v xml:space="preserve"> </v>
      </c>
      <c r="GP198" s="1">
        <v>1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32" t="str">
        <f t="shared" si="315"/>
        <v xml:space="preserve"> </v>
      </c>
      <c r="GW198" s="9">
        <f t="shared" si="316"/>
        <v>3</v>
      </c>
      <c r="GX198" s="10">
        <v>-0.2</v>
      </c>
      <c r="GY198" s="10">
        <v>0.4</v>
      </c>
      <c r="GZ198" s="10">
        <v>0.2</v>
      </c>
      <c r="HA198" s="29">
        <f t="shared" si="317"/>
        <v>7.1428571428571435E-3</v>
      </c>
      <c r="HB198" s="29">
        <f t="shared" si="318"/>
        <v>3.4775888717152752E-2</v>
      </c>
      <c r="HC198">
        <v>5.8</v>
      </c>
      <c r="HD198">
        <v>7</v>
      </c>
      <c r="HE198">
        <v>-1.9</v>
      </c>
      <c r="HF198">
        <v>-0.30000000000000004</v>
      </c>
      <c r="HG198">
        <v>0.9</v>
      </c>
      <c r="HH198">
        <v>0</v>
      </c>
      <c r="HI198">
        <v>0.60000000000000009</v>
      </c>
      <c r="HJ198" s="11">
        <f t="shared" si="319"/>
        <v>2.1428571428571432E-2</v>
      </c>
      <c r="HK198" s="11">
        <f t="shared" si="320"/>
        <v>0.10432766615145826</v>
      </c>
      <c r="HL198">
        <v>53</v>
      </c>
      <c r="HM198">
        <v>0</v>
      </c>
      <c r="HN198">
        <v>0</v>
      </c>
      <c r="HQ198" s="33">
        <v>321212</v>
      </c>
      <c r="HR198" s="33">
        <v>0</v>
      </c>
      <c r="HS198" s="30">
        <f t="shared" si="321"/>
        <v>0.50598690909090926</v>
      </c>
    </row>
    <row r="199" spans="1:227" x14ac:dyDescent="0.2">
      <c r="A199" s="1">
        <v>14</v>
      </c>
      <c r="B199" s="2" t="s">
        <v>1221</v>
      </c>
      <c r="C199" s="2" t="s">
        <v>717</v>
      </c>
      <c r="D199" s="2" t="s">
        <v>347</v>
      </c>
      <c r="E199" s="2" t="s">
        <v>240</v>
      </c>
      <c r="F199" s="2">
        <v>71</v>
      </c>
      <c r="G199" s="2">
        <v>184</v>
      </c>
      <c r="H199" s="2" t="s">
        <v>249</v>
      </c>
      <c r="J199" s="3">
        <v>23</v>
      </c>
      <c r="K199" s="5" t="s">
        <v>1222</v>
      </c>
      <c r="L199" s="5" t="s">
        <v>1223</v>
      </c>
      <c r="M199" s="5" t="s">
        <v>874</v>
      </c>
      <c r="N199" s="5" t="s">
        <v>343</v>
      </c>
      <c r="O199" s="2" t="s">
        <v>343</v>
      </c>
      <c r="P199" s="2" t="s">
        <v>263</v>
      </c>
      <c r="Q199" s="1">
        <v>48</v>
      </c>
      <c r="R199" s="1">
        <v>16</v>
      </c>
      <c r="S199" s="1">
        <v>21</v>
      </c>
      <c r="T199" s="1">
        <v>37</v>
      </c>
      <c r="U199" s="1">
        <v>-4</v>
      </c>
      <c r="V199" s="1">
        <v>133</v>
      </c>
      <c r="W199" s="20">
        <f t="shared" si="243"/>
        <v>0.12030075187969924</v>
      </c>
      <c r="X199" s="6">
        <v>911.76666666669996</v>
      </c>
      <c r="Y199" s="6">
        <f t="shared" si="244"/>
        <v>18.995138888889581</v>
      </c>
      <c r="Z199" s="1">
        <v>1111</v>
      </c>
      <c r="AA199" s="6">
        <f t="shared" si="245"/>
        <v>23.145833333333332</v>
      </c>
      <c r="AB199" s="8">
        <f t="shared" si="246"/>
        <v>0.82067206720675068</v>
      </c>
      <c r="AC199" s="3">
        <f t="shared" si="247"/>
        <v>160.91666666666669</v>
      </c>
      <c r="AD199" s="8">
        <f t="shared" si="248"/>
        <v>10.589332065952162</v>
      </c>
      <c r="AE199" s="20">
        <f t="shared" si="249"/>
        <v>0.30769230769230771</v>
      </c>
      <c r="AF199" s="20">
        <f t="shared" si="250"/>
        <v>0.40384615384615385</v>
      </c>
      <c r="AG199" s="20">
        <f t="shared" si="251"/>
        <v>0.71153846153846156</v>
      </c>
      <c r="AH199" s="3">
        <f t="shared" si="252"/>
        <v>19</v>
      </c>
      <c r="AI199" s="3">
        <f t="shared" si="253"/>
        <v>8</v>
      </c>
      <c r="AJ199" s="3">
        <f t="shared" si="254"/>
        <v>11</v>
      </c>
      <c r="AK199" s="20">
        <f t="shared" si="255"/>
        <v>0.42105263157894735</v>
      </c>
      <c r="AL199" s="6">
        <v>0.60000000000000009</v>
      </c>
      <c r="AM199" s="1">
        <v>31</v>
      </c>
      <c r="AN199" s="1">
        <v>16</v>
      </c>
      <c r="AO199" s="1">
        <v>42</v>
      </c>
      <c r="AP199" s="1">
        <v>32</v>
      </c>
      <c r="AQ199" s="1">
        <v>28</v>
      </c>
      <c r="AR199" s="6">
        <f t="shared" si="256"/>
        <v>2.0399956129125858</v>
      </c>
      <c r="AS199" s="6">
        <f t="shared" si="257"/>
        <v>1.0529009615032701</v>
      </c>
      <c r="AT199" s="6">
        <f t="shared" si="258"/>
        <v>2.7638650239460842</v>
      </c>
      <c r="AU199" s="6">
        <f t="shared" si="259"/>
        <v>2.1058019230065401</v>
      </c>
      <c r="AV199" s="6">
        <f t="shared" si="260"/>
        <v>1.8425766826307228</v>
      </c>
      <c r="AW199" s="1">
        <v>16</v>
      </c>
      <c r="AX199" s="1">
        <v>8</v>
      </c>
      <c r="AY199" s="1">
        <v>0</v>
      </c>
      <c r="AZ199" s="1">
        <v>0</v>
      </c>
      <c r="BA199" s="1">
        <v>0</v>
      </c>
      <c r="BB199" s="1">
        <v>0</v>
      </c>
      <c r="BC199" s="7">
        <f>(EA199+FH199+GG199)-(DZ199+FG199+GF199)-((BD199/60)*(0.11)+(EF199/60)*(-0.14)+(FI199/60)*(0.13))</f>
        <v>6.9641055555554834</v>
      </c>
      <c r="BD199" s="6">
        <v>749.25</v>
      </c>
      <c r="BE199" s="6">
        <f t="shared" si="261"/>
        <v>15.609375</v>
      </c>
      <c r="BF199" s="5">
        <v>15.12</v>
      </c>
      <c r="BG199" s="5">
        <v>32.299999999999997</v>
      </c>
      <c r="BH199" s="21">
        <f t="shared" si="262"/>
        <v>0.31885280472374528</v>
      </c>
      <c r="BI199" s="1">
        <v>13</v>
      </c>
      <c r="BJ199" s="22">
        <v>12</v>
      </c>
      <c r="BK199" s="22">
        <v>3</v>
      </c>
      <c r="BL199" s="1">
        <v>15</v>
      </c>
      <c r="BM199" s="1">
        <f t="shared" si="263"/>
        <v>28</v>
      </c>
      <c r="BN199" s="8">
        <f t="shared" si="264"/>
        <v>2.2422422422422419</v>
      </c>
      <c r="BO199" s="3">
        <f t="shared" si="265"/>
        <v>136.66666666666669</v>
      </c>
      <c r="BP199" s="20">
        <f t="shared" si="266"/>
        <v>0.3611111111111111</v>
      </c>
      <c r="BQ199" s="20">
        <f t="shared" si="267"/>
        <v>0.41666666666666669</v>
      </c>
      <c r="BR199" s="20">
        <f t="shared" si="268"/>
        <v>0.77777777777777779</v>
      </c>
      <c r="BS199" s="3">
        <f t="shared" si="269"/>
        <v>11</v>
      </c>
      <c r="BT199" s="1">
        <v>4</v>
      </c>
      <c r="BU199" s="1">
        <v>7</v>
      </c>
      <c r="BV199" s="20">
        <f t="shared" si="270"/>
        <v>0.36363636363636365</v>
      </c>
      <c r="BW199" s="5">
        <v>102</v>
      </c>
      <c r="BX199" s="5">
        <v>101</v>
      </c>
      <c r="BY199" s="21">
        <f t="shared" si="271"/>
        <v>0.30664652567975831</v>
      </c>
      <c r="BZ199" s="5">
        <v>81</v>
      </c>
      <c r="CA199" s="5">
        <v>113</v>
      </c>
      <c r="CB199" s="23">
        <f t="shared" si="272"/>
        <v>0.29305135951661632</v>
      </c>
      <c r="CC199" s="5">
        <v>104</v>
      </c>
      <c r="CD199" s="5">
        <v>161</v>
      </c>
      <c r="CE199" s="23">
        <f t="shared" si="273"/>
        <v>0.40030211480362538</v>
      </c>
      <c r="CF199" s="23">
        <f t="shared" si="274"/>
        <v>0.51133501259445846</v>
      </c>
      <c r="CG199" s="24">
        <v>11</v>
      </c>
      <c r="CH199" s="5">
        <v>259</v>
      </c>
      <c r="CI199" s="5">
        <v>259</v>
      </c>
      <c r="CJ199" s="5">
        <v>219</v>
      </c>
      <c r="CK199">
        <v>15.788040370000001</v>
      </c>
      <c r="CL199" s="5">
        <v>0.22700000000000001</v>
      </c>
      <c r="CM199" s="5">
        <v>3</v>
      </c>
      <c r="CN199" s="5">
        <v>0.78100000000000003</v>
      </c>
      <c r="CO199" s="5">
        <v>5.1870000000000003</v>
      </c>
      <c r="CP199" s="5">
        <v>-7.7960000000000003</v>
      </c>
      <c r="CQ199" s="21">
        <f t="shared" si="275"/>
        <v>8.7804878048780483E-2</v>
      </c>
      <c r="CR199" s="25">
        <f t="shared" si="276"/>
        <v>0.89750692520775621</v>
      </c>
      <c r="CS199" s="22">
        <f t="shared" si="277"/>
        <v>906.28741301263426</v>
      </c>
      <c r="CT199" s="21">
        <f t="shared" si="278"/>
        <v>-1.4688196743463305E-2</v>
      </c>
      <c r="CU199" s="26">
        <f t="shared" si="279"/>
        <v>2.9761904761904758</v>
      </c>
      <c r="CV199" s="27">
        <f t="shared" si="280"/>
        <v>3.0588624338624339</v>
      </c>
      <c r="CW199" s="27">
        <f t="shared" si="281"/>
        <v>33.895502645502646</v>
      </c>
      <c r="CX199" s="27">
        <f t="shared" si="282"/>
        <v>29.844576719576718</v>
      </c>
      <c r="CY199" s="27">
        <f t="shared" si="283"/>
        <v>59.771825396825399</v>
      </c>
      <c r="CZ199" s="27">
        <f t="shared" si="284"/>
        <v>56.382275132275133</v>
      </c>
      <c r="DA199" s="28">
        <f t="shared" si="285"/>
        <v>3.389550264550266</v>
      </c>
      <c r="DB199" s="5">
        <v>36</v>
      </c>
      <c r="DC199" s="5">
        <v>37</v>
      </c>
      <c r="DD199" s="22">
        <v>374</v>
      </c>
      <c r="DE199" s="22">
        <v>324</v>
      </c>
      <c r="DF199" s="22">
        <v>155</v>
      </c>
      <c r="DG199" s="22">
        <v>156</v>
      </c>
      <c r="DH199" s="22">
        <v>165</v>
      </c>
      <c r="DI199" s="22">
        <v>158</v>
      </c>
      <c r="DJ199" s="29">
        <f t="shared" si="286"/>
        <v>11.604509962283261</v>
      </c>
      <c r="DK199" s="27">
        <f t="shared" si="287"/>
        <v>1.8962848297213621</v>
      </c>
      <c r="DL199" s="27">
        <f t="shared" si="288"/>
        <v>2.2832817337461302</v>
      </c>
      <c r="DM199" s="27">
        <f t="shared" si="289"/>
        <v>23.49071207430341</v>
      </c>
      <c r="DN199" s="27">
        <f t="shared" si="290"/>
        <v>33.397832817337466</v>
      </c>
      <c r="DO199" s="27">
        <f t="shared" si="291"/>
        <v>44.195046439628484</v>
      </c>
      <c r="DP199" s="27">
        <f t="shared" si="292"/>
        <v>62.577399380804962</v>
      </c>
      <c r="DQ199" s="30">
        <f t="shared" si="293"/>
        <v>21.771903205726744</v>
      </c>
      <c r="DR199" s="5">
        <v>49</v>
      </c>
      <c r="DS199" s="5">
        <v>59</v>
      </c>
      <c r="DT199" s="5">
        <v>558</v>
      </c>
      <c r="DU199" s="5">
        <v>804</v>
      </c>
      <c r="DV199" s="5">
        <v>240</v>
      </c>
      <c r="DW199" s="5">
        <v>328</v>
      </c>
      <c r="DX199" s="5">
        <v>426</v>
      </c>
      <c r="DY199" s="5">
        <v>295</v>
      </c>
      <c r="DZ199" s="22">
        <v>6</v>
      </c>
      <c r="EA199" s="22">
        <v>12</v>
      </c>
      <c r="EB199" s="22">
        <f t="shared" si="294"/>
        <v>6</v>
      </c>
      <c r="EC199" s="26">
        <f t="shared" si="295"/>
        <v>0.48048048048048048</v>
      </c>
      <c r="ED199" s="27">
        <f t="shared" si="296"/>
        <v>0.96096096096096095</v>
      </c>
      <c r="EE199" s="27">
        <f t="shared" si="297"/>
        <v>0.48048048048048048</v>
      </c>
      <c r="EF199" s="6">
        <v>153.30000000000001</v>
      </c>
      <c r="EG199" s="6">
        <f t="shared" si="298"/>
        <v>3.1937500000000001</v>
      </c>
      <c r="EH199" s="5">
        <v>2.89</v>
      </c>
      <c r="EI199" s="5">
        <v>2.4</v>
      </c>
      <c r="EJ199" s="21">
        <f t="shared" si="299"/>
        <v>0.54631379962192816</v>
      </c>
      <c r="EK199" s="1">
        <v>3</v>
      </c>
      <c r="EL199" s="22">
        <v>4</v>
      </c>
      <c r="EM199" s="22">
        <v>1</v>
      </c>
      <c r="EN199" s="1">
        <v>6</v>
      </c>
      <c r="EO199" s="3">
        <f t="shared" si="300"/>
        <v>9</v>
      </c>
      <c r="EP199" s="6">
        <f t="shared" si="301"/>
        <v>3.5225048923679059</v>
      </c>
      <c r="EQ199" s="3">
        <f t="shared" si="302"/>
        <v>24.25</v>
      </c>
      <c r="ER199" s="20">
        <f t="shared" si="303"/>
        <v>0.1875</v>
      </c>
      <c r="ES199" s="20">
        <f t="shared" si="304"/>
        <v>0.375</v>
      </c>
      <c r="ET199" s="20">
        <f t="shared" si="305"/>
        <v>0.5625</v>
      </c>
      <c r="EU199" s="3">
        <f t="shared" si="306"/>
        <v>8</v>
      </c>
      <c r="EV199" s="1">
        <v>4</v>
      </c>
      <c r="EW199" s="1">
        <v>4</v>
      </c>
      <c r="EX199" s="20">
        <f t="shared" si="307"/>
        <v>0.5</v>
      </c>
      <c r="EY199" s="5">
        <v>16</v>
      </c>
      <c r="EZ199" s="5">
        <v>1</v>
      </c>
      <c r="FA199" s="22">
        <v>81</v>
      </c>
      <c r="FB199" s="22">
        <v>16</v>
      </c>
      <c r="FC199" s="22">
        <v>35</v>
      </c>
      <c r="FD199" s="22">
        <v>7</v>
      </c>
      <c r="FE199" s="22">
        <v>9</v>
      </c>
      <c r="FF199" s="22">
        <v>50</v>
      </c>
      <c r="FG199" s="22">
        <v>1</v>
      </c>
      <c r="FH199" s="22">
        <v>2</v>
      </c>
      <c r="FI199" s="6">
        <v>9.2166666667000001</v>
      </c>
      <c r="FJ199" s="6">
        <f t="shared" si="308"/>
        <v>0.19201388888958335</v>
      </c>
      <c r="FK199" s="5">
        <v>0.19</v>
      </c>
      <c r="FL199" s="5">
        <v>5.83</v>
      </c>
      <c r="FM199" s="21">
        <f t="shared" si="309"/>
        <v>3.1561461794019932E-2</v>
      </c>
      <c r="FN199" s="1">
        <v>0</v>
      </c>
      <c r="FO199" s="22">
        <v>0</v>
      </c>
      <c r="FP199" s="22">
        <v>0</v>
      </c>
      <c r="FQ199" s="1">
        <v>0</v>
      </c>
      <c r="FR199" s="1">
        <f t="shared" si="310"/>
        <v>0</v>
      </c>
      <c r="FS199" s="3">
        <f t="shared" si="311"/>
        <v>0</v>
      </c>
      <c r="FT199" s="3" t="str">
        <f t="shared" si="312"/>
        <v xml:space="preserve"> </v>
      </c>
      <c r="FU199" s="1">
        <v>0</v>
      </c>
      <c r="FV199" s="1">
        <v>0</v>
      </c>
      <c r="FW199" s="20" t="str">
        <f t="shared" si="313"/>
        <v xml:space="preserve"> </v>
      </c>
      <c r="FX199" s="5">
        <v>0</v>
      </c>
      <c r="FY199" s="5">
        <v>0</v>
      </c>
      <c r="FZ199" s="22">
        <v>3</v>
      </c>
      <c r="GA199" s="22">
        <v>3</v>
      </c>
      <c r="GB199" s="22">
        <v>1</v>
      </c>
      <c r="GC199" s="22">
        <v>4</v>
      </c>
      <c r="GD199" s="22">
        <v>2</v>
      </c>
      <c r="GE199" s="22">
        <v>2</v>
      </c>
      <c r="GF199" s="22">
        <v>0</v>
      </c>
      <c r="GG199" s="22">
        <v>1</v>
      </c>
      <c r="GH199" s="1">
        <v>55</v>
      </c>
      <c r="GI199" s="1">
        <v>19</v>
      </c>
      <c r="GJ199" s="1">
        <v>40</v>
      </c>
      <c r="GK199" s="1">
        <v>0</v>
      </c>
      <c r="GL199" s="1">
        <v>2</v>
      </c>
      <c r="GM199" s="1">
        <v>2</v>
      </c>
      <c r="GN199" s="31">
        <f t="shared" si="314"/>
        <v>1</v>
      </c>
      <c r="GO199" s="1">
        <v>0</v>
      </c>
      <c r="GP199" s="1">
        <v>1</v>
      </c>
      <c r="GQ199" s="1">
        <v>0</v>
      </c>
      <c r="GR199" s="1">
        <v>3</v>
      </c>
      <c r="GS199" s="1">
        <v>1</v>
      </c>
      <c r="GT199" s="1">
        <v>0</v>
      </c>
      <c r="GU199" s="1">
        <v>0</v>
      </c>
      <c r="GV199" s="32" t="str">
        <f t="shared" si="315"/>
        <v xml:space="preserve"> </v>
      </c>
      <c r="GW199" s="9">
        <f t="shared" si="316"/>
        <v>5</v>
      </c>
      <c r="GX199" s="10">
        <v>3.3</v>
      </c>
      <c r="GY199" s="10">
        <v>0.9</v>
      </c>
      <c r="GZ199" s="10">
        <v>4.2</v>
      </c>
      <c r="HA199" s="29">
        <f t="shared" si="317"/>
        <v>8.7500000000000008E-2</v>
      </c>
      <c r="HB199" s="29">
        <f t="shared" si="318"/>
        <v>0.27638650239460838</v>
      </c>
      <c r="HC199">
        <v>22.2</v>
      </c>
      <c r="HD199">
        <v>17</v>
      </c>
      <c r="HE199">
        <v>0.2</v>
      </c>
      <c r="HF199">
        <v>5.4</v>
      </c>
      <c r="HG199">
        <v>0.4</v>
      </c>
      <c r="HH199">
        <v>1</v>
      </c>
      <c r="HI199">
        <v>6.8</v>
      </c>
      <c r="HJ199" s="11">
        <f t="shared" si="319"/>
        <v>0.14166666666666666</v>
      </c>
      <c r="HK199" s="11">
        <f t="shared" si="320"/>
        <v>0.44748290863888979</v>
      </c>
      <c r="HL199">
        <v>99</v>
      </c>
      <c r="HM199">
        <v>0</v>
      </c>
      <c r="HN199">
        <v>0</v>
      </c>
      <c r="HQ199" s="33">
        <v>845833</v>
      </c>
      <c r="HR199" s="33">
        <v>312500</v>
      </c>
      <c r="HS199" s="30">
        <f t="shared" si="321"/>
        <v>6.1926835121951216</v>
      </c>
    </row>
    <row r="200" spans="1:227" x14ac:dyDescent="0.2">
      <c r="A200" s="1">
        <v>23</v>
      </c>
      <c r="B200" s="2" t="s">
        <v>1224</v>
      </c>
      <c r="C200" s="2" t="s">
        <v>1225</v>
      </c>
      <c r="E200" s="2" t="s">
        <v>274</v>
      </c>
      <c r="F200" s="2">
        <v>75</v>
      </c>
      <c r="G200" s="2">
        <v>215</v>
      </c>
      <c r="H200" s="2" t="s">
        <v>231</v>
      </c>
      <c r="J200" s="3">
        <v>27</v>
      </c>
      <c r="K200" s="5" t="s">
        <v>1226</v>
      </c>
      <c r="L200" s="5" t="s">
        <v>1227</v>
      </c>
      <c r="M200" s="5" t="s">
        <v>805</v>
      </c>
      <c r="N200" s="5" t="s">
        <v>270</v>
      </c>
      <c r="O200" s="2" t="s">
        <v>270</v>
      </c>
      <c r="P200" s="2" t="s">
        <v>271</v>
      </c>
      <c r="Q200" s="1">
        <v>45</v>
      </c>
      <c r="R200" s="1">
        <v>8</v>
      </c>
      <c r="S200" s="1">
        <v>14</v>
      </c>
      <c r="T200" s="1">
        <v>22</v>
      </c>
      <c r="U200" s="1">
        <v>-5</v>
      </c>
      <c r="V200" s="1">
        <v>113</v>
      </c>
      <c r="W200" s="20">
        <f t="shared" si="243"/>
        <v>7.0796460176991149E-2</v>
      </c>
      <c r="X200" s="6">
        <v>1073.1666666666999</v>
      </c>
      <c r="Y200" s="6">
        <f t="shared" si="244"/>
        <v>23.848148148148887</v>
      </c>
      <c r="Z200" s="1">
        <v>1265</v>
      </c>
      <c r="AA200" s="6">
        <f t="shared" si="245"/>
        <v>28.111111111111111</v>
      </c>
      <c r="AB200" s="8">
        <f t="shared" si="246"/>
        <v>0.8483530961792094</v>
      </c>
      <c r="AC200" s="3">
        <f t="shared" si="247"/>
        <v>43.692307692307693</v>
      </c>
      <c r="AD200" s="8">
        <f t="shared" si="248"/>
        <v>2.4428064558518843</v>
      </c>
      <c r="AE200" s="20">
        <f t="shared" si="249"/>
        <v>0.18181818181818182</v>
      </c>
      <c r="AF200" s="20">
        <f t="shared" si="250"/>
        <v>0.31818181818181818</v>
      </c>
      <c r="AG200" s="20">
        <f t="shared" si="251"/>
        <v>0.5</v>
      </c>
      <c r="AH200" s="3" t="e">
        <f t="shared" si="252"/>
        <v>#VALUE!</v>
      </c>
      <c r="AI200" s="3" t="str">
        <f t="shared" si="253"/>
        <v xml:space="preserve"> </v>
      </c>
      <c r="AJ200" s="3" t="str">
        <f t="shared" si="254"/>
        <v xml:space="preserve"> </v>
      </c>
      <c r="AK200" s="20" t="e">
        <f t="shared" si="255"/>
        <v>#VALUE!</v>
      </c>
      <c r="AL200" s="6">
        <v>0</v>
      </c>
      <c r="AM200" s="1">
        <v>77</v>
      </c>
      <c r="AN200" s="1">
        <v>81</v>
      </c>
      <c r="AO200" s="1">
        <v>47</v>
      </c>
      <c r="AP200" s="1">
        <v>26</v>
      </c>
      <c r="AQ200" s="1">
        <v>19</v>
      </c>
      <c r="AR200" s="6">
        <f t="shared" si="256"/>
        <v>4.3050163068798168</v>
      </c>
      <c r="AS200" s="6">
        <f t="shared" si="257"/>
        <v>4.5286535176268199</v>
      </c>
      <c r="AT200" s="6">
        <f t="shared" si="258"/>
        <v>2.6277372262772909</v>
      </c>
      <c r="AU200" s="6">
        <f t="shared" si="259"/>
        <v>1.4536418698555225</v>
      </c>
      <c r="AV200" s="6">
        <f t="shared" si="260"/>
        <v>1.0622767510482665</v>
      </c>
      <c r="AW200" s="1">
        <v>37</v>
      </c>
      <c r="AX200" s="1">
        <v>16</v>
      </c>
      <c r="AY200" s="1">
        <v>1</v>
      </c>
      <c r="AZ200" s="1">
        <v>0</v>
      </c>
      <c r="BA200" s="1">
        <v>0</v>
      </c>
      <c r="BB200" s="1">
        <v>0</v>
      </c>
      <c r="BC200" s="7">
        <f>(EA200+FH200+GG200)-(DZ200+FG200+GF200)-((BD200/60)*(-0.29)+(EF200/60)*0.11+(FI200/60)*(-0.33))</f>
        <v>0.17203888888876584</v>
      </c>
      <c r="BD200" s="6">
        <v>822.55</v>
      </c>
      <c r="BE200" s="6">
        <f t="shared" si="261"/>
        <v>18.278888888888886</v>
      </c>
      <c r="BF200" s="5">
        <v>17.350000000000001</v>
      </c>
      <c r="BG200" s="5">
        <v>30.17</v>
      </c>
      <c r="BH200" s="21">
        <f t="shared" si="262"/>
        <v>0.36510942760942761</v>
      </c>
      <c r="BI200" s="1">
        <v>3</v>
      </c>
      <c r="BJ200" s="22">
        <v>2</v>
      </c>
      <c r="BK200" s="22">
        <v>6</v>
      </c>
      <c r="BL200" s="1">
        <v>9</v>
      </c>
      <c r="BM200" s="1">
        <f t="shared" si="263"/>
        <v>12</v>
      </c>
      <c r="BN200" s="8">
        <f t="shared" si="264"/>
        <v>0.87532672785848886</v>
      </c>
      <c r="BO200" s="3">
        <f t="shared" si="265"/>
        <v>26</v>
      </c>
      <c r="BP200" s="20">
        <f t="shared" si="266"/>
        <v>0.1</v>
      </c>
      <c r="BQ200" s="20">
        <f t="shared" si="267"/>
        <v>0.3</v>
      </c>
      <c r="BR200" s="20">
        <f t="shared" si="268"/>
        <v>0.4</v>
      </c>
      <c r="BS200" s="3" t="str">
        <f t="shared" si="269"/>
        <v xml:space="preserve"> </v>
      </c>
      <c r="BV200" s="20" t="str">
        <f t="shared" si="270"/>
        <v xml:space="preserve"> </v>
      </c>
      <c r="BW200" s="5">
        <v>140</v>
      </c>
      <c r="BX200" s="5">
        <v>169</v>
      </c>
      <c r="BY200" s="21">
        <f t="shared" si="271"/>
        <v>0.36654804270462632</v>
      </c>
      <c r="BZ200" s="5">
        <v>116</v>
      </c>
      <c r="CA200" s="5">
        <v>121</v>
      </c>
      <c r="CB200" s="23">
        <f t="shared" si="272"/>
        <v>0.28113879003558717</v>
      </c>
      <c r="CC200" s="5">
        <v>128</v>
      </c>
      <c r="CD200" s="5">
        <v>169</v>
      </c>
      <c r="CE200" s="23">
        <f t="shared" si="273"/>
        <v>0.35231316725978645</v>
      </c>
      <c r="CF200" s="23">
        <f t="shared" si="274"/>
        <v>0.56593406593406592</v>
      </c>
      <c r="CG200" s="24">
        <v>7</v>
      </c>
      <c r="CH200" s="5">
        <v>344</v>
      </c>
      <c r="CI200" s="5">
        <v>291</v>
      </c>
      <c r="CJ200" s="5">
        <v>250</v>
      </c>
      <c r="CK200">
        <v>15.66507631</v>
      </c>
      <c r="CL200" s="5">
        <v>0.48899999999999999</v>
      </c>
      <c r="CM200" s="5">
        <v>4</v>
      </c>
      <c r="CN200" s="5">
        <v>-0.57899999999999996</v>
      </c>
      <c r="CO200" s="5">
        <v>2.3860000000000001</v>
      </c>
      <c r="CP200" s="5">
        <v>4.4530000000000003</v>
      </c>
      <c r="CQ200" s="21">
        <f t="shared" si="275"/>
        <v>7.6923076923076927E-2</v>
      </c>
      <c r="CR200" s="25">
        <f t="shared" si="276"/>
        <v>0.92176039119804398</v>
      </c>
      <c r="CS200" s="22">
        <f t="shared" si="277"/>
        <v>929.45269889035171</v>
      </c>
      <c r="CT200" s="21">
        <f t="shared" si="278"/>
        <v>-1.3165318788790903E-3</v>
      </c>
      <c r="CU200" s="26">
        <f t="shared" si="279"/>
        <v>2.3054755043227662</v>
      </c>
      <c r="CV200" s="27">
        <f t="shared" si="280"/>
        <v>2.4591738712776174</v>
      </c>
      <c r="CW200" s="27">
        <f t="shared" si="281"/>
        <v>29.971181556195962</v>
      </c>
      <c r="CX200" s="27">
        <f t="shared" si="282"/>
        <v>31.431316042267046</v>
      </c>
      <c r="CY200" s="27">
        <f t="shared" si="283"/>
        <v>55.715658021133521</v>
      </c>
      <c r="CZ200" s="27">
        <f t="shared" si="284"/>
        <v>51.412103746397683</v>
      </c>
      <c r="DA200" s="28">
        <f t="shared" si="285"/>
        <v>4.3035542747358377</v>
      </c>
      <c r="DB200" s="5">
        <v>30</v>
      </c>
      <c r="DC200" s="5">
        <v>32</v>
      </c>
      <c r="DD200" s="22">
        <v>360</v>
      </c>
      <c r="DE200" s="22">
        <v>377</v>
      </c>
      <c r="DF200" s="22">
        <v>161</v>
      </c>
      <c r="DG200" s="22">
        <v>118</v>
      </c>
      <c r="DH200" s="22">
        <v>142</v>
      </c>
      <c r="DI200" s="22">
        <v>174</v>
      </c>
      <c r="DJ200" s="29">
        <f t="shared" si="286"/>
        <v>-2.4008633076817443</v>
      </c>
      <c r="DK200" s="27">
        <f t="shared" si="287"/>
        <v>2.3422826207048941</v>
      </c>
      <c r="DL200" s="27">
        <f t="shared" si="288"/>
        <v>1.9445365153021763</v>
      </c>
      <c r="DM200" s="27">
        <f t="shared" si="289"/>
        <v>26.428019003425035</v>
      </c>
      <c r="DN200" s="27">
        <f t="shared" si="290"/>
        <v>27.135123190807644</v>
      </c>
      <c r="DO200" s="27">
        <f t="shared" si="291"/>
        <v>52.635067948293006</v>
      </c>
      <c r="DP200" s="27">
        <f t="shared" si="292"/>
        <v>48.922770964534301</v>
      </c>
      <c r="DQ200" s="30">
        <f t="shared" si="293"/>
        <v>0.59125729097713275</v>
      </c>
      <c r="DR200" s="5">
        <v>53</v>
      </c>
      <c r="DS200" s="5">
        <v>44</v>
      </c>
      <c r="DT200" s="5">
        <v>545</v>
      </c>
      <c r="DU200" s="5">
        <v>570</v>
      </c>
      <c r="DV200" s="5">
        <v>247</v>
      </c>
      <c r="DW200" s="5">
        <v>215</v>
      </c>
      <c r="DX200" s="5">
        <v>278</v>
      </c>
      <c r="DY200" s="5">
        <v>346</v>
      </c>
      <c r="DZ200" s="22">
        <v>10</v>
      </c>
      <c r="EA200" s="22">
        <v>9</v>
      </c>
      <c r="EB200" s="22">
        <f t="shared" si="294"/>
        <v>-1</v>
      </c>
      <c r="EC200" s="26">
        <f t="shared" si="295"/>
        <v>0.7294389398820742</v>
      </c>
      <c r="ED200" s="27">
        <f t="shared" si="296"/>
        <v>0.65649504589386676</v>
      </c>
      <c r="EE200" s="27">
        <f t="shared" si="297"/>
        <v>-7.2943893988207414E-2</v>
      </c>
      <c r="EF200" s="6">
        <v>161.1833333333</v>
      </c>
      <c r="EG200" s="6">
        <f t="shared" si="298"/>
        <v>3.5818518518511109</v>
      </c>
      <c r="EH200" s="5">
        <v>3.49</v>
      </c>
      <c r="EI200" s="5">
        <v>2.19</v>
      </c>
      <c r="EJ200" s="21">
        <f t="shared" si="299"/>
        <v>0.61443661971830987</v>
      </c>
      <c r="EK200" s="1">
        <v>5</v>
      </c>
      <c r="EL200" s="22">
        <v>2</v>
      </c>
      <c r="EM200" s="22">
        <v>2</v>
      </c>
      <c r="EN200" s="1">
        <v>5</v>
      </c>
      <c r="EO200" s="3">
        <f t="shared" si="300"/>
        <v>10</v>
      </c>
      <c r="EP200" s="6">
        <f t="shared" si="301"/>
        <v>3.7224692379285953</v>
      </c>
      <c r="EQ200" s="3">
        <f t="shared" si="302"/>
        <v>17.692307692307693</v>
      </c>
      <c r="ER200" s="20">
        <f t="shared" si="303"/>
        <v>0.38461538461538464</v>
      </c>
      <c r="ES200" s="20">
        <f t="shared" si="304"/>
        <v>0.38461538461538464</v>
      </c>
      <c r="ET200" s="20">
        <f t="shared" si="305"/>
        <v>0.76923076923076927</v>
      </c>
      <c r="EU200" s="3" t="str">
        <f t="shared" si="306"/>
        <v xml:space="preserve"> </v>
      </c>
      <c r="EX200" s="20" t="str">
        <f t="shared" si="307"/>
        <v xml:space="preserve"> </v>
      </c>
      <c r="EY200" s="5">
        <v>13</v>
      </c>
      <c r="EZ200" s="5">
        <v>3</v>
      </c>
      <c r="FA200" s="22">
        <v>102</v>
      </c>
      <c r="FB200" s="22">
        <v>19</v>
      </c>
      <c r="FC200" s="22">
        <v>58</v>
      </c>
      <c r="FD200" s="22">
        <v>1</v>
      </c>
      <c r="FE200" s="22">
        <v>3</v>
      </c>
      <c r="FF200" s="22">
        <v>77</v>
      </c>
      <c r="FG200" s="22">
        <v>3</v>
      </c>
      <c r="FH200" s="22">
        <v>0</v>
      </c>
      <c r="FI200" s="6">
        <v>89.433333333299998</v>
      </c>
      <c r="FJ200" s="6">
        <f t="shared" si="308"/>
        <v>1.9874074074066665</v>
      </c>
      <c r="FK200" s="5">
        <v>1.94</v>
      </c>
      <c r="FL200" s="5">
        <v>3.74</v>
      </c>
      <c r="FM200" s="21">
        <f t="shared" si="309"/>
        <v>0.34154929577464788</v>
      </c>
      <c r="FN200" s="1">
        <v>0</v>
      </c>
      <c r="FO200" s="22">
        <v>0</v>
      </c>
      <c r="FP200" s="22">
        <v>0</v>
      </c>
      <c r="FQ200" s="1">
        <v>0</v>
      </c>
      <c r="FR200" s="1">
        <f t="shared" si="310"/>
        <v>0</v>
      </c>
      <c r="FS200" s="3">
        <f t="shared" si="311"/>
        <v>0</v>
      </c>
      <c r="FT200" s="3" t="str">
        <f t="shared" si="312"/>
        <v xml:space="preserve"> </v>
      </c>
      <c r="FW200" s="20" t="str">
        <f t="shared" si="313"/>
        <v xml:space="preserve"> </v>
      </c>
      <c r="FX200" s="5">
        <v>1</v>
      </c>
      <c r="FY200" s="5">
        <v>7</v>
      </c>
      <c r="FZ200" s="22">
        <v>11</v>
      </c>
      <c r="GA200" s="22">
        <v>48</v>
      </c>
      <c r="GB200" s="22">
        <v>5</v>
      </c>
      <c r="GC200" s="22">
        <v>26</v>
      </c>
      <c r="GD200" s="22">
        <v>34</v>
      </c>
      <c r="GE200" s="22">
        <v>4</v>
      </c>
      <c r="GF200" s="22">
        <v>1</v>
      </c>
      <c r="GG200" s="22">
        <v>1</v>
      </c>
      <c r="GH200" s="1">
        <v>46</v>
      </c>
      <c r="GI200" s="1">
        <v>14</v>
      </c>
      <c r="GJ200" s="1">
        <v>44</v>
      </c>
      <c r="GK200" s="1">
        <v>7</v>
      </c>
      <c r="GL200" s="1">
        <v>4</v>
      </c>
      <c r="GM200" s="1">
        <v>0</v>
      </c>
      <c r="GN200" s="31">
        <f t="shared" si="314"/>
        <v>0</v>
      </c>
      <c r="GO200" s="1">
        <v>0</v>
      </c>
      <c r="GP200" s="1">
        <v>4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32" t="str">
        <f t="shared" si="315"/>
        <v xml:space="preserve"> </v>
      </c>
      <c r="GW200" s="9">
        <f t="shared" si="316"/>
        <v>6</v>
      </c>
      <c r="GX200" s="10">
        <v>2.1</v>
      </c>
      <c r="GY200" s="10">
        <v>1.9</v>
      </c>
      <c r="GZ200" s="10">
        <v>4</v>
      </c>
      <c r="HA200" s="29">
        <f t="shared" si="317"/>
        <v>8.8888888888888892E-2</v>
      </c>
      <c r="HB200" s="29">
        <f t="shared" si="318"/>
        <v>0.22363721074700346</v>
      </c>
      <c r="HC200">
        <v>25.3</v>
      </c>
      <c r="HD200">
        <v>21.4</v>
      </c>
      <c r="HE200">
        <v>-6.8</v>
      </c>
      <c r="HF200">
        <v>3.6</v>
      </c>
      <c r="HG200">
        <v>1</v>
      </c>
      <c r="HH200">
        <v>-1.1000000000000001</v>
      </c>
      <c r="HI200">
        <v>3.5</v>
      </c>
      <c r="HJ200" s="11">
        <f t="shared" si="319"/>
        <v>7.7777777777777779E-2</v>
      </c>
      <c r="HK200" s="11">
        <f t="shared" si="320"/>
        <v>0.19568255940362803</v>
      </c>
      <c r="HL200">
        <v>99</v>
      </c>
      <c r="HM200">
        <v>0</v>
      </c>
      <c r="HN200">
        <v>0</v>
      </c>
      <c r="HQ200" s="33">
        <v>3250000</v>
      </c>
      <c r="HR200" s="33">
        <v>0</v>
      </c>
      <c r="HS200" s="30">
        <f t="shared" si="321"/>
        <v>-1.3292682926829258</v>
      </c>
    </row>
    <row r="201" spans="1:227" x14ac:dyDescent="0.2">
      <c r="A201" s="1">
        <v>10</v>
      </c>
      <c r="B201" s="2" t="s">
        <v>1228</v>
      </c>
      <c r="C201" s="2" t="s">
        <v>1229</v>
      </c>
      <c r="E201" s="2" t="s">
        <v>1230</v>
      </c>
      <c r="F201" s="2">
        <v>74</v>
      </c>
      <c r="G201" s="2">
        <v>203</v>
      </c>
      <c r="H201" s="2" t="s">
        <v>231</v>
      </c>
      <c r="J201" s="3">
        <v>31</v>
      </c>
      <c r="K201" s="5" t="s">
        <v>1231</v>
      </c>
      <c r="L201" s="5" t="s">
        <v>1232</v>
      </c>
      <c r="M201" s="5" t="s">
        <v>1233</v>
      </c>
      <c r="N201" s="5" t="s">
        <v>244</v>
      </c>
      <c r="O201" s="2" t="s">
        <v>244</v>
      </c>
      <c r="P201" s="2" t="s">
        <v>271</v>
      </c>
      <c r="Q201" s="1">
        <v>47</v>
      </c>
      <c r="R201" s="1">
        <v>5</v>
      </c>
      <c r="S201" s="1">
        <v>17</v>
      </c>
      <c r="T201" s="1">
        <v>22</v>
      </c>
      <c r="U201" s="1">
        <v>6</v>
      </c>
      <c r="V201" s="1">
        <v>102</v>
      </c>
      <c r="W201" s="20">
        <f t="shared" si="243"/>
        <v>4.9019607843137254E-2</v>
      </c>
      <c r="X201" s="6">
        <v>1184</v>
      </c>
      <c r="Y201" s="6">
        <f t="shared" si="244"/>
        <v>25.191489361702128</v>
      </c>
      <c r="Z201" s="1">
        <v>1323</v>
      </c>
      <c r="AA201" s="6">
        <f t="shared" si="245"/>
        <v>28.148936170212767</v>
      </c>
      <c r="AB201" s="8">
        <f t="shared" si="246"/>
        <v>0.8949357520786092</v>
      </c>
      <c r="AC201" s="3">
        <f t="shared" si="247"/>
        <v>101.87142857142857</v>
      </c>
      <c r="AD201" s="8">
        <f t="shared" si="248"/>
        <v>5.1624034749034742</v>
      </c>
      <c r="AE201" s="20">
        <f t="shared" si="249"/>
        <v>9.0909090909090912E-2</v>
      </c>
      <c r="AF201" s="20">
        <f t="shared" si="250"/>
        <v>0.30909090909090908</v>
      </c>
      <c r="AG201" s="20">
        <f t="shared" si="251"/>
        <v>0.4</v>
      </c>
      <c r="AH201" s="3" t="e">
        <f t="shared" si="252"/>
        <v>#VALUE!</v>
      </c>
      <c r="AI201" s="3" t="str">
        <f t="shared" si="253"/>
        <v xml:space="preserve"> </v>
      </c>
      <c r="AJ201" s="3" t="str">
        <f t="shared" si="254"/>
        <v xml:space="preserve"> </v>
      </c>
      <c r="AK201" s="20" t="e">
        <f t="shared" si="255"/>
        <v>#VALUE!</v>
      </c>
      <c r="AL201" s="6">
        <v>0</v>
      </c>
      <c r="AM201" s="1">
        <v>38</v>
      </c>
      <c r="AN201" s="1">
        <v>81</v>
      </c>
      <c r="AO201" s="1">
        <v>53</v>
      </c>
      <c r="AP201" s="1">
        <v>24</v>
      </c>
      <c r="AQ201" s="1">
        <v>22</v>
      </c>
      <c r="AR201" s="6">
        <f t="shared" si="256"/>
        <v>1.9256756756756757</v>
      </c>
      <c r="AS201" s="6">
        <f t="shared" si="257"/>
        <v>4.1047297297297298</v>
      </c>
      <c r="AT201" s="6">
        <f t="shared" si="258"/>
        <v>2.685810810810811</v>
      </c>
      <c r="AU201" s="6">
        <f t="shared" si="259"/>
        <v>1.2162162162162162</v>
      </c>
      <c r="AV201" s="6">
        <f t="shared" si="260"/>
        <v>1.1148648648648649</v>
      </c>
      <c r="AW201" s="1">
        <v>34</v>
      </c>
      <c r="AX201" s="1">
        <v>17</v>
      </c>
      <c r="AY201" s="1">
        <v>0</v>
      </c>
      <c r="AZ201" s="1">
        <v>0</v>
      </c>
      <c r="BA201" s="1">
        <v>0</v>
      </c>
      <c r="BB201" s="1">
        <v>0</v>
      </c>
      <c r="BC201" s="7">
        <f>(EA201+FH201+GG201)-(DZ201+FG201+GF201)-((BD201/60)*(-0.29)+(EF201/60)*0.11+(FI201/60)*(-0.33))</f>
        <v>-6.3117666666663839</v>
      </c>
      <c r="BD201" s="6">
        <v>925.96666666670001</v>
      </c>
      <c r="BE201" s="6">
        <f t="shared" si="261"/>
        <v>19.70141843971702</v>
      </c>
      <c r="BF201" s="5">
        <v>18.510000000000002</v>
      </c>
      <c r="BG201" s="5">
        <v>28.8</v>
      </c>
      <c r="BH201" s="21">
        <f t="shared" si="262"/>
        <v>0.39124920735573876</v>
      </c>
      <c r="BI201" s="1">
        <v>4</v>
      </c>
      <c r="BJ201" s="22">
        <v>6</v>
      </c>
      <c r="BK201" s="22">
        <v>3</v>
      </c>
      <c r="BL201" s="1">
        <v>9</v>
      </c>
      <c r="BM201" s="1">
        <f t="shared" si="263"/>
        <v>13</v>
      </c>
      <c r="BN201" s="8">
        <f t="shared" si="264"/>
        <v>0.84236293603078427</v>
      </c>
      <c r="BO201" s="3">
        <f t="shared" si="265"/>
        <v>79.371428571428567</v>
      </c>
      <c r="BP201" s="20">
        <f t="shared" si="266"/>
        <v>0.11428571428571428</v>
      </c>
      <c r="BQ201" s="20">
        <f t="shared" si="267"/>
        <v>0.25714285714285712</v>
      </c>
      <c r="BR201" s="20">
        <f t="shared" si="268"/>
        <v>0.37142857142857139</v>
      </c>
      <c r="BS201" s="3" t="str">
        <f t="shared" si="269"/>
        <v xml:space="preserve"> </v>
      </c>
      <c r="BV201" s="20" t="str">
        <f t="shared" si="270"/>
        <v xml:space="preserve"> </v>
      </c>
      <c r="BW201" s="5">
        <v>115</v>
      </c>
      <c r="BX201" s="5">
        <v>162</v>
      </c>
      <c r="BY201" s="21">
        <f t="shared" si="271"/>
        <v>0.31441543700340524</v>
      </c>
      <c r="BZ201" s="5">
        <v>142</v>
      </c>
      <c r="CA201" s="5">
        <v>133</v>
      </c>
      <c r="CB201" s="23">
        <f t="shared" si="272"/>
        <v>0.31214528944381387</v>
      </c>
      <c r="CC201" s="5">
        <v>154</v>
      </c>
      <c r="CD201" s="5">
        <v>175</v>
      </c>
      <c r="CE201" s="23">
        <f t="shared" si="273"/>
        <v>0.37343927355278095</v>
      </c>
      <c r="CF201" s="23">
        <f t="shared" si="274"/>
        <v>0.50181159420289856</v>
      </c>
      <c r="CG201" s="24">
        <v>3</v>
      </c>
      <c r="CH201" s="5">
        <v>335</v>
      </c>
      <c r="CI201" s="5">
        <v>334</v>
      </c>
      <c r="CJ201" s="5">
        <v>306</v>
      </c>
      <c r="CK201">
        <v>15.94182769</v>
      </c>
      <c r="CL201" s="5">
        <v>0.65600000000000003</v>
      </c>
      <c r="CM201" s="5">
        <v>4</v>
      </c>
      <c r="CN201" s="5">
        <v>1.4490000000000001</v>
      </c>
      <c r="CO201" s="5">
        <v>0.97299999999999998</v>
      </c>
      <c r="CP201" s="5">
        <v>-9.6129999999999995</v>
      </c>
      <c r="CQ201" s="21">
        <f t="shared" si="275"/>
        <v>7.5593952483801297E-2</v>
      </c>
      <c r="CR201" s="25">
        <f t="shared" si="276"/>
        <v>0.92626728110599077</v>
      </c>
      <c r="CS201" s="22">
        <f t="shared" si="277"/>
        <v>933.82667635437087</v>
      </c>
      <c r="CT201" s="21">
        <f t="shared" si="278"/>
        <v>1.8612335897920662E-3</v>
      </c>
      <c r="CU201" s="26">
        <f t="shared" si="279"/>
        <v>2.4138763405634673</v>
      </c>
      <c r="CV201" s="27">
        <f t="shared" si="280"/>
        <v>2.2069726542294563</v>
      </c>
      <c r="CW201" s="27">
        <f t="shared" si="281"/>
        <v>31.932135590882442</v>
      </c>
      <c r="CX201" s="27">
        <f t="shared" si="282"/>
        <v>29.932066622986998</v>
      </c>
      <c r="CY201" s="27">
        <f t="shared" si="283"/>
        <v>56.553674264629819</v>
      </c>
      <c r="CZ201" s="27">
        <f t="shared" si="284"/>
        <v>56.277802682851132</v>
      </c>
      <c r="DA201" s="28">
        <f t="shared" si="285"/>
        <v>0.27587158177868787</v>
      </c>
      <c r="DB201" s="5">
        <v>35</v>
      </c>
      <c r="DC201" s="5">
        <v>32</v>
      </c>
      <c r="DD201" s="22">
        <v>428</v>
      </c>
      <c r="DE201" s="22">
        <v>402</v>
      </c>
      <c r="DF201" s="22">
        <v>164</v>
      </c>
      <c r="DG201" s="22">
        <v>183</v>
      </c>
      <c r="DH201" s="22">
        <v>199</v>
      </c>
      <c r="DI201" s="22">
        <v>193</v>
      </c>
      <c r="DJ201" s="29">
        <f t="shared" si="286"/>
        <v>11.204393320909123</v>
      </c>
      <c r="DK201" s="27">
        <f t="shared" si="287"/>
        <v>2.039007092198581</v>
      </c>
      <c r="DL201" s="27">
        <f t="shared" si="288"/>
        <v>2.5709219858156023</v>
      </c>
      <c r="DM201" s="27">
        <f t="shared" si="289"/>
        <v>23.936170212765955</v>
      </c>
      <c r="DN201" s="27">
        <f t="shared" si="290"/>
        <v>34.086879432624116</v>
      </c>
      <c r="DO201" s="27">
        <f t="shared" si="291"/>
        <v>44.237588652482259</v>
      </c>
      <c r="DP201" s="27">
        <f t="shared" si="292"/>
        <v>61.790780141843967</v>
      </c>
      <c r="DQ201" s="30">
        <f t="shared" si="293"/>
        <v>17.829063071140396</v>
      </c>
      <c r="DR201" s="5">
        <v>46</v>
      </c>
      <c r="DS201" s="5">
        <v>58</v>
      </c>
      <c r="DT201" s="5">
        <v>494</v>
      </c>
      <c r="DU201" s="5">
        <v>711</v>
      </c>
      <c r="DV201" s="5">
        <v>183</v>
      </c>
      <c r="DW201" s="5">
        <v>291</v>
      </c>
      <c r="DX201" s="5">
        <v>334</v>
      </c>
      <c r="DY201" s="5">
        <v>275</v>
      </c>
      <c r="DZ201" s="22">
        <v>13</v>
      </c>
      <c r="EA201" s="22">
        <v>4</v>
      </c>
      <c r="EB201" s="22">
        <f t="shared" si="294"/>
        <v>-9</v>
      </c>
      <c r="EC201" s="26">
        <f t="shared" si="295"/>
        <v>0.84236293603078427</v>
      </c>
      <c r="ED201" s="27">
        <f t="shared" si="296"/>
        <v>0.25918859570177982</v>
      </c>
      <c r="EE201" s="27">
        <f t="shared" si="297"/>
        <v>-0.5831743403290045</v>
      </c>
      <c r="EF201" s="6">
        <v>164.51666666669999</v>
      </c>
      <c r="EG201" s="6">
        <f t="shared" si="298"/>
        <v>3.5003546099297869</v>
      </c>
      <c r="EH201" s="5">
        <v>3.25</v>
      </c>
      <c r="EI201" s="5">
        <v>2.14</v>
      </c>
      <c r="EJ201" s="21">
        <f t="shared" si="299"/>
        <v>0.60296846011131722</v>
      </c>
      <c r="EK201" s="1">
        <v>1</v>
      </c>
      <c r="EL201" s="22">
        <v>3</v>
      </c>
      <c r="EM201" s="22">
        <v>3</v>
      </c>
      <c r="EN201" s="1">
        <v>8</v>
      </c>
      <c r="EO201" s="3">
        <f t="shared" si="300"/>
        <v>9</v>
      </c>
      <c r="EP201" s="6">
        <f t="shared" si="301"/>
        <v>3.2823422145672612</v>
      </c>
      <c r="EQ201" s="3">
        <f t="shared" si="302"/>
        <v>22.5</v>
      </c>
      <c r="ER201" s="20">
        <f t="shared" si="303"/>
        <v>6.25E-2</v>
      </c>
      <c r="ES201" s="20">
        <f t="shared" si="304"/>
        <v>0.5</v>
      </c>
      <c r="ET201" s="20">
        <f t="shared" si="305"/>
        <v>0.5625</v>
      </c>
      <c r="EU201" s="3" t="str">
        <f t="shared" si="306"/>
        <v xml:space="preserve"> </v>
      </c>
      <c r="EX201" s="20" t="str">
        <f t="shared" si="307"/>
        <v xml:space="preserve"> </v>
      </c>
      <c r="EY201" s="5">
        <v>16</v>
      </c>
      <c r="EZ201" s="5">
        <v>4</v>
      </c>
      <c r="FA201" s="22">
        <v>104</v>
      </c>
      <c r="FB201" s="22">
        <v>28</v>
      </c>
      <c r="FC201" s="22">
        <v>46</v>
      </c>
      <c r="FD201" s="22">
        <v>5</v>
      </c>
      <c r="FE201" s="22">
        <v>5</v>
      </c>
      <c r="FF201" s="22">
        <v>60</v>
      </c>
      <c r="FG201" s="22">
        <v>2</v>
      </c>
      <c r="FH201" s="22">
        <v>0</v>
      </c>
      <c r="FI201" s="6">
        <v>93.516666666700004</v>
      </c>
      <c r="FJ201" s="6">
        <f t="shared" si="308"/>
        <v>1.9897163120574468</v>
      </c>
      <c r="FK201" s="5">
        <v>1.85</v>
      </c>
      <c r="FL201" s="5">
        <v>3.81</v>
      </c>
      <c r="FM201" s="21">
        <f t="shared" si="309"/>
        <v>0.32685512367491165</v>
      </c>
      <c r="FN201" s="1">
        <v>0</v>
      </c>
      <c r="FO201" s="22">
        <v>0</v>
      </c>
      <c r="FP201" s="22">
        <v>0</v>
      </c>
      <c r="FQ201" s="1">
        <v>0</v>
      </c>
      <c r="FR201" s="1">
        <f t="shared" si="310"/>
        <v>0</v>
      </c>
      <c r="FS201" s="3">
        <f t="shared" si="311"/>
        <v>0</v>
      </c>
      <c r="FT201" s="3" t="str">
        <f t="shared" si="312"/>
        <v xml:space="preserve"> </v>
      </c>
      <c r="FW201" s="20" t="str">
        <f t="shared" si="313"/>
        <v xml:space="preserve"> </v>
      </c>
      <c r="FX201" s="5">
        <v>4</v>
      </c>
      <c r="FY201" s="5">
        <v>7</v>
      </c>
      <c r="FZ201" s="22">
        <v>6</v>
      </c>
      <c r="GA201" s="22">
        <v>59</v>
      </c>
      <c r="GB201" s="22">
        <v>1</v>
      </c>
      <c r="GC201" s="22">
        <v>34</v>
      </c>
      <c r="GD201" s="22">
        <v>25</v>
      </c>
      <c r="GE201" s="22">
        <v>2</v>
      </c>
      <c r="GF201" s="22">
        <v>0</v>
      </c>
      <c r="GG201" s="22">
        <v>0</v>
      </c>
      <c r="GH201" s="1">
        <v>60</v>
      </c>
      <c r="GI201" s="1">
        <v>18</v>
      </c>
      <c r="GJ201" s="1">
        <v>46</v>
      </c>
      <c r="GK201" s="1">
        <v>10</v>
      </c>
      <c r="GN201" s="31" t="str">
        <f t="shared" si="314"/>
        <v xml:space="preserve"> </v>
      </c>
      <c r="GP201" s="1">
        <v>2</v>
      </c>
      <c r="GQ201" s="1">
        <v>0</v>
      </c>
      <c r="GR201" s="1">
        <v>2</v>
      </c>
      <c r="GS201" s="1">
        <v>0</v>
      </c>
      <c r="GT201" s="1">
        <v>0</v>
      </c>
      <c r="GU201" s="1">
        <v>0</v>
      </c>
      <c r="GV201" s="32" t="str">
        <f t="shared" si="315"/>
        <v xml:space="preserve"> </v>
      </c>
      <c r="GW201" s="9">
        <f t="shared" si="316"/>
        <v>5</v>
      </c>
      <c r="GX201" s="10">
        <v>1.6</v>
      </c>
      <c r="GY201" s="10">
        <v>2.7</v>
      </c>
      <c r="GZ201" s="10">
        <v>4.3</v>
      </c>
      <c r="HA201" s="29">
        <f t="shared" si="317"/>
        <v>9.1489361702127653E-2</v>
      </c>
      <c r="HB201" s="29">
        <f t="shared" si="318"/>
        <v>0.2179054054054054</v>
      </c>
      <c r="HC201">
        <v>29.5</v>
      </c>
      <c r="HD201">
        <v>22.9</v>
      </c>
      <c r="HE201">
        <v>11.3</v>
      </c>
      <c r="HF201">
        <v>2</v>
      </c>
      <c r="HG201">
        <v>1.8</v>
      </c>
      <c r="HH201">
        <v>0</v>
      </c>
      <c r="HI201">
        <v>3.8</v>
      </c>
      <c r="HJ201" s="11">
        <f t="shared" si="319"/>
        <v>8.0851063829787226E-2</v>
      </c>
      <c r="HK201" s="11">
        <f t="shared" si="320"/>
        <v>0.19256756756756754</v>
      </c>
      <c r="HL201">
        <v>99</v>
      </c>
      <c r="HM201">
        <v>0</v>
      </c>
      <c r="HN201">
        <v>0</v>
      </c>
      <c r="HO201">
        <v>1</v>
      </c>
      <c r="HP201" t="s">
        <v>505</v>
      </c>
      <c r="HQ201" s="33">
        <v>4000000</v>
      </c>
      <c r="HR201" s="33">
        <v>0</v>
      </c>
      <c r="HS201" s="30">
        <f t="shared" si="321"/>
        <v>-2.3463414634146345</v>
      </c>
    </row>
    <row r="202" spans="1:227" x14ac:dyDescent="0.2">
      <c r="A202" s="1">
        <v>42</v>
      </c>
      <c r="B202" s="2" t="s">
        <v>1234</v>
      </c>
      <c r="C202" s="2" t="s">
        <v>1235</v>
      </c>
      <c r="E202" s="2" t="s">
        <v>274</v>
      </c>
      <c r="F202" s="2">
        <v>76</v>
      </c>
      <c r="G202" s="2">
        <v>204</v>
      </c>
      <c r="H202" s="2" t="s">
        <v>231</v>
      </c>
      <c r="I202" s="2" t="s">
        <v>258</v>
      </c>
      <c r="J202" s="3">
        <v>23</v>
      </c>
      <c r="K202" s="5" t="s">
        <v>1236</v>
      </c>
      <c r="L202" s="5" t="s">
        <v>1237</v>
      </c>
      <c r="M202" s="5" t="s">
        <v>1238</v>
      </c>
      <c r="N202" s="5" t="s">
        <v>437</v>
      </c>
      <c r="O202" s="2" t="s">
        <v>437</v>
      </c>
      <c r="P202" s="2" t="s">
        <v>271</v>
      </c>
      <c r="Q202" s="1">
        <v>1</v>
      </c>
      <c r="R202" s="1">
        <v>0</v>
      </c>
      <c r="S202" s="1">
        <v>0</v>
      </c>
      <c r="T202" s="1">
        <v>0</v>
      </c>
      <c r="U202" s="1">
        <v>-1</v>
      </c>
      <c r="V202" s="1">
        <v>0</v>
      </c>
      <c r="W202" s="20">
        <f t="shared" si="243"/>
        <v>0</v>
      </c>
      <c r="X202" s="6">
        <v>16.083333333300001</v>
      </c>
      <c r="Y202" s="6">
        <f t="shared" si="244"/>
        <v>16.083333333300001</v>
      </c>
      <c r="Z202" s="1">
        <v>20</v>
      </c>
      <c r="AA202" s="6">
        <f t="shared" si="245"/>
        <v>20</v>
      </c>
      <c r="AB202" s="8">
        <f t="shared" si="246"/>
        <v>0.80416666666500003</v>
      </c>
      <c r="AC202" s="3">
        <f t="shared" si="247"/>
        <v>0</v>
      </c>
      <c r="AD202" s="8">
        <f t="shared" si="248"/>
        <v>0</v>
      </c>
      <c r="AE202" s="20">
        <f t="shared" si="249"/>
        <v>0</v>
      </c>
      <c r="AF202" s="20">
        <f t="shared" si="250"/>
        <v>0</v>
      </c>
      <c r="AG202" s="20">
        <f t="shared" si="251"/>
        <v>0</v>
      </c>
      <c r="AH202" s="3" t="e">
        <f t="shared" si="252"/>
        <v>#VALUE!</v>
      </c>
      <c r="AI202" s="3" t="str">
        <f t="shared" si="253"/>
        <v xml:space="preserve"> </v>
      </c>
      <c r="AJ202" s="3" t="str">
        <f t="shared" si="254"/>
        <v xml:space="preserve"> </v>
      </c>
      <c r="AK202" s="20" t="e">
        <f t="shared" si="255"/>
        <v>#VALUE!</v>
      </c>
      <c r="AL202" s="6">
        <v>0</v>
      </c>
      <c r="AM202" s="1">
        <v>0</v>
      </c>
      <c r="AN202" s="1">
        <v>0</v>
      </c>
      <c r="AO202" s="1">
        <v>0</v>
      </c>
      <c r="AP202" s="1">
        <v>3</v>
      </c>
      <c r="AQ202" s="1">
        <v>1</v>
      </c>
      <c r="AR202" s="6">
        <f t="shared" si="256"/>
        <v>0</v>
      </c>
      <c r="AS202" s="6">
        <f t="shared" si="257"/>
        <v>0</v>
      </c>
      <c r="AT202" s="6">
        <f t="shared" si="258"/>
        <v>0</v>
      </c>
      <c r="AU202" s="6">
        <f t="shared" si="259"/>
        <v>11.19170984458278</v>
      </c>
      <c r="AV202" s="6">
        <f t="shared" si="260"/>
        <v>3.73056994819426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7">
        <f>(EA202+FH202+GG202)-(DZ202+FG202+GF202)-((BD202/60)*(-0.29)+(EF202/60)*0.11+(FI202/60)*(-0.33))</f>
        <v>7.073611111094999E-2</v>
      </c>
      <c r="BD202" s="6">
        <v>15.0333333333</v>
      </c>
      <c r="BE202" s="6">
        <f t="shared" si="261"/>
        <v>15.0333333333</v>
      </c>
      <c r="BF202" s="5">
        <v>15.03</v>
      </c>
      <c r="BG202" s="5">
        <v>36.130000000000003</v>
      </c>
      <c r="BH202" s="21">
        <f t="shared" si="262"/>
        <v>0.29378420641125874</v>
      </c>
      <c r="BI202" s="1">
        <v>0</v>
      </c>
      <c r="BJ202" s="22">
        <v>0</v>
      </c>
      <c r="BK202" s="22">
        <v>0</v>
      </c>
      <c r="BL202" s="1">
        <v>0</v>
      </c>
      <c r="BM202" s="1">
        <f t="shared" si="263"/>
        <v>0</v>
      </c>
      <c r="BN202" s="8">
        <f t="shared" si="264"/>
        <v>0</v>
      </c>
      <c r="BO202" s="3">
        <f t="shared" si="265"/>
        <v>0</v>
      </c>
      <c r="BP202" s="20">
        <f t="shared" si="266"/>
        <v>0</v>
      </c>
      <c r="BQ202" s="20">
        <f t="shared" si="267"/>
        <v>0</v>
      </c>
      <c r="BR202" s="20">
        <f t="shared" si="268"/>
        <v>0</v>
      </c>
      <c r="BS202" s="3" t="str">
        <f t="shared" si="269"/>
        <v xml:space="preserve"> </v>
      </c>
      <c r="BV202" s="20" t="str">
        <f t="shared" si="270"/>
        <v xml:space="preserve"> </v>
      </c>
      <c r="BW202" s="5">
        <v>2</v>
      </c>
      <c r="BX202" s="5">
        <v>1</v>
      </c>
      <c r="BY202" s="21">
        <f t="shared" si="271"/>
        <v>0.25</v>
      </c>
      <c r="BZ202" s="5">
        <v>0</v>
      </c>
      <c r="CA202" s="5">
        <v>2</v>
      </c>
      <c r="CB202" s="23">
        <f t="shared" si="272"/>
        <v>0.16666666666666666</v>
      </c>
      <c r="CC202" s="5">
        <v>3</v>
      </c>
      <c r="CD202" s="5">
        <v>4</v>
      </c>
      <c r="CE202" s="23">
        <f t="shared" si="273"/>
        <v>0.58333333333333337</v>
      </c>
      <c r="CF202" s="23">
        <f t="shared" si="274"/>
        <v>0.6</v>
      </c>
      <c r="CG202" s="24">
        <v>7</v>
      </c>
      <c r="CH202" s="5">
        <v>2</v>
      </c>
      <c r="CI202" s="5">
        <v>3</v>
      </c>
      <c r="CJ202" s="5">
        <v>6</v>
      </c>
      <c r="CK202">
        <v>15.100642349999999</v>
      </c>
      <c r="CL202" s="5">
        <v>-3.96</v>
      </c>
      <c r="CM202" s="5">
        <v>7</v>
      </c>
      <c r="CN202" s="5">
        <v>-0.93100000000000005</v>
      </c>
      <c r="CO202" s="5">
        <v>-0.53100000000000003</v>
      </c>
      <c r="CP202" s="5">
        <v>-5.4640000000000004</v>
      </c>
      <c r="CQ202" s="21">
        <f t="shared" si="275"/>
        <v>0</v>
      </c>
      <c r="CR202" s="25">
        <f t="shared" si="276"/>
        <v>0.66666666666666663</v>
      </c>
      <c r="CS202" s="22">
        <f t="shared" si="277"/>
        <v>666.66666666666663</v>
      </c>
      <c r="CT202" s="21">
        <f t="shared" si="278"/>
        <v>-0.33333333333333337</v>
      </c>
      <c r="CU202" s="26">
        <f t="shared" si="279"/>
        <v>0</v>
      </c>
      <c r="CV202" s="27">
        <f t="shared" si="280"/>
        <v>3.9920159680638729</v>
      </c>
      <c r="CW202" s="27">
        <f t="shared" si="281"/>
        <v>31.936127744510983</v>
      </c>
      <c r="CX202" s="27">
        <f t="shared" si="282"/>
        <v>11.976047904191617</v>
      </c>
      <c r="CY202" s="27">
        <f t="shared" si="283"/>
        <v>55.888223552894218</v>
      </c>
      <c r="CZ202" s="27">
        <f t="shared" si="284"/>
        <v>23.952095808383234</v>
      </c>
      <c r="DA202" s="28">
        <f t="shared" si="285"/>
        <v>31.936127744510983</v>
      </c>
      <c r="DB202" s="5">
        <v>0</v>
      </c>
      <c r="DC202" s="5">
        <v>1</v>
      </c>
      <c r="DD202" s="22">
        <v>8</v>
      </c>
      <c r="DE202" s="22">
        <v>2</v>
      </c>
      <c r="DF202" s="22">
        <v>3</v>
      </c>
      <c r="DG202" s="22">
        <v>1</v>
      </c>
      <c r="DH202" s="22">
        <v>2</v>
      </c>
      <c r="DI202" s="22">
        <v>3</v>
      </c>
      <c r="DJ202" s="29">
        <f t="shared" si="286"/>
        <v>33.97912774451099</v>
      </c>
      <c r="DK202" s="27">
        <f t="shared" si="287"/>
        <v>3.3213396069748127</v>
      </c>
      <c r="DL202" s="27">
        <f t="shared" si="288"/>
        <v>3.3213396069748127</v>
      </c>
      <c r="DM202" s="27">
        <f t="shared" si="289"/>
        <v>44.838084694159974</v>
      </c>
      <c r="DN202" s="27">
        <f t="shared" si="290"/>
        <v>26.570716855798501</v>
      </c>
      <c r="DO202" s="27">
        <f t="shared" si="291"/>
        <v>66.426792139496257</v>
      </c>
      <c r="DP202" s="27">
        <f t="shared" si="292"/>
        <v>39.856075283697756</v>
      </c>
      <c r="DQ202" s="30">
        <f t="shared" si="293"/>
        <v>5.3654108887124821</v>
      </c>
      <c r="DR202" s="5">
        <v>2</v>
      </c>
      <c r="DS202" s="5">
        <v>2</v>
      </c>
      <c r="DT202" s="5">
        <v>25</v>
      </c>
      <c r="DU202" s="5">
        <v>14</v>
      </c>
      <c r="DV202" s="5">
        <v>6</v>
      </c>
      <c r="DW202" s="5">
        <v>5</v>
      </c>
      <c r="DX202" s="5">
        <v>3</v>
      </c>
      <c r="DY202" s="5">
        <v>7</v>
      </c>
      <c r="DZ202" s="22">
        <v>0</v>
      </c>
      <c r="EA202" s="22">
        <v>0</v>
      </c>
      <c r="EB202" s="22">
        <f t="shared" si="294"/>
        <v>0</v>
      </c>
      <c r="EC202" s="26">
        <f t="shared" si="295"/>
        <v>0</v>
      </c>
      <c r="ED202" s="27">
        <f t="shared" si="296"/>
        <v>0</v>
      </c>
      <c r="EE202" s="27">
        <f t="shared" si="297"/>
        <v>0</v>
      </c>
      <c r="EF202" s="6">
        <v>1.05</v>
      </c>
      <c r="EG202" s="6">
        <f t="shared" si="298"/>
        <v>1.05</v>
      </c>
      <c r="EH202" s="5">
        <v>1.05</v>
      </c>
      <c r="EI202" s="5">
        <v>2.95</v>
      </c>
      <c r="EJ202" s="21">
        <f t="shared" si="299"/>
        <v>0.26250000000000001</v>
      </c>
      <c r="EK202" s="1">
        <v>0</v>
      </c>
      <c r="EL202" s="22">
        <v>0</v>
      </c>
      <c r="EM202" s="22">
        <v>0</v>
      </c>
      <c r="EN202" s="1">
        <v>0</v>
      </c>
      <c r="EO202" s="3">
        <f t="shared" si="300"/>
        <v>0</v>
      </c>
      <c r="EP202" s="6">
        <f t="shared" si="301"/>
        <v>0</v>
      </c>
      <c r="EQ202" s="3">
        <f t="shared" si="302"/>
        <v>0</v>
      </c>
      <c r="ER202" s="20">
        <f t="shared" si="303"/>
        <v>0</v>
      </c>
      <c r="ES202" s="20">
        <f t="shared" si="304"/>
        <v>0</v>
      </c>
      <c r="ET202" s="20">
        <f t="shared" si="305"/>
        <v>0</v>
      </c>
      <c r="EU202" s="3" t="str">
        <f t="shared" si="306"/>
        <v xml:space="preserve"> </v>
      </c>
      <c r="EX202" s="20" t="str">
        <f t="shared" si="307"/>
        <v xml:space="preserve"> </v>
      </c>
      <c r="EY202" s="5">
        <v>0</v>
      </c>
      <c r="EZ202" s="5">
        <v>0</v>
      </c>
      <c r="FA202" s="22">
        <v>0</v>
      </c>
      <c r="FB202" s="22">
        <v>0</v>
      </c>
      <c r="FC202" s="22">
        <v>1</v>
      </c>
      <c r="FD202" s="22">
        <v>0</v>
      </c>
      <c r="FE202" s="22">
        <v>0</v>
      </c>
      <c r="FF202" s="22">
        <v>0</v>
      </c>
      <c r="FG202" s="22">
        <v>0</v>
      </c>
      <c r="FH202" s="22">
        <v>0</v>
      </c>
      <c r="FI202" s="6">
        <v>0</v>
      </c>
      <c r="FJ202" s="6">
        <f t="shared" si="308"/>
        <v>0</v>
      </c>
      <c r="FK202" s="5"/>
      <c r="FL202" s="5"/>
      <c r="FM202" s="21" t="str">
        <f t="shared" si="309"/>
        <v xml:space="preserve"> </v>
      </c>
      <c r="FN202" s="1">
        <v>0</v>
      </c>
      <c r="FO202" s="22">
        <v>0</v>
      </c>
      <c r="FP202" s="22">
        <v>0</v>
      </c>
      <c r="FQ202" s="1">
        <v>0</v>
      </c>
      <c r="FR202" s="1">
        <f t="shared" si="310"/>
        <v>0</v>
      </c>
      <c r="FS202" s="3">
        <f t="shared" si="311"/>
        <v>0</v>
      </c>
      <c r="FT202" s="3" t="str">
        <f t="shared" si="312"/>
        <v xml:space="preserve"> </v>
      </c>
      <c r="FW202" s="20" t="str">
        <f t="shared" si="313"/>
        <v xml:space="preserve"> </v>
      </c>
      <c r="FX202" s="5"/>
      <c r="FY202" s="5"/>
      <c r="FZ202" s="22">
        <v>0</v>
      </c>
      <c r="GA202" s="22">
        <v>0</v>
      </c>
      <c r="GB202" s="22">
        <v>0</v>
      </c>
      <c r="GC202" s="22">
        <v>0</v>
      </c>
      <c r="GD202" s="22">
        <v>0</v>
      </c>
      <c r="GE202" s="22">
        <v>0</v>
      </c>
      <c r="GF202" s="22">
        <v>0</v>
      </c>
      <c r="GG202" s="22">
        <v>0</v>
      </c>
      <c r="GH202" s="1">
        <v>0</v>
      </c>
      <c r="GI202" s="1">
        <v>0</v>
      </c>
      <c r="GJ202" s="1">
        <v>1</v>
      </c>
      <c r="GK202" s="1">
        <v>0</v>
      </c>
      <c r="GN202" s="31" t="str">
        <f t="shared" si="314"/>
        <v xml:space="preserve"> 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32" t="str">
        <f t="shared" si="315"/>
        <v xml:space="preserve"> </v>
      </c>
      <c r="GW202" s="9">
        <f t="shared" si="316"/>
        <v>1</v>
      </c>
      <c r="GX202" s="10">
        <v>0</v>
      </c>
      <c r="GY202" s="10">
        <v>0</v>
      </c>
      <c r="GZ202" s="10">
        <v>-0.1</v>
      </c>
      <c r="HA202" s="29">
        <f t="shared" si="317"/>
        <v>-0.1</v>
      </c>
      <c r="HB202" s="29">
        <f t="shared" si="318"/>
        <v>-0.373056994819426</v>
      </c>
      <c r="HC202">
        <v>0.30000000000000004</v>
      </c>
      <c r="HD202">
        <v>0.30000000000000004</v>
      </c>
      <c r="HE202">
        <v>-0.9</v>
      </c>
      <c r="HF202">
        <v>-0.1</v>
      </c>
      <c r="HG202">
        <v>-0.1</v>
      </c>
      <c r="HH202">
        <v>0</v>
      </c>
      <c r="HI202">
        <v>-0.2</v>
      </c>
      <c r="HJ202" s="11">
        <f t="shared" si="319"/>
        <v>-0.2</v>
      </c>
      <c r="HK202" s="11">
        <f t="shared" si="320"/>
        <v>-0.746113989638852</v>
      </c>
      <c r="HL202">
        <v>1</v>
      </c>
      <c r="HM202">
        <v>0</v>
      </c>
      <c r="HN202">
        <v>0</v>
      </c>
      <c r="HQ202" s="33">
        <v>9091</v>
      </c>
      <c r="HR202" s="33">
        <v>125000</v>
      </c>
      <c r="HS202" s="30">
        <f t="shared" si="321"/>
        <v>-0.20709550332594237</v>
      </c>
    </row>
    <row r="203" spans="1:227" x14ac:dyDescent="0.2">
      <c r="A203" s="1">
        <v>23</v>
      </c>
      <c r="B203" s="2" t="s">
        <v>1239</v>
      </c>
      <c r="C203" s="2" t="s">
        <v>1240</v>
      </c>
      <c r="E203" s="2" t="s">
        <v>274</v>
      </c>
      <c r="F203" s="2">
        <v>74</v>
      </c>
      <c r="G203" s="2">
        <v>190</v>
      </c>
      <c r="H203" s="2" t="s">
        <v>231</v>
      </c>
      <c r="J203" s="3">
        <v>22</v>
      </c>
      <c r="K203" s="5" t="s">
        <v>1241</v>
      </c>
      <c r="L203" s="5" t="s">
        <v>1242</v>
      </c>
      <c r="M203" s="5" t="s">
        <v>1243</v>
      </c>
      <c r="N203" s="5" t="s">
        <v>577</v>
      </c>
      <c r="O203" s="2" t="s">
        <v>577</v>
      </c>
      <c r="P203" s="2" t="s">
        <v>271</v>
      </c>
      <c r="Q203" s="1">
        <v>48</v>
      </c>
      <c r="R203" s="1">
        <v>3</v>
      </c>
      <c r="S203" s="1">
        <v>21</v>
      </c>
      <c r="T203" s="1">
        <v>24</v>
      </c>
      <c r="U203" s="1">
        <v>5</v>
      </c>
      <c r="V203" s="1">
        <v>101</v>
      </c>
      <c r="W203" s="20">
        <f t="shared" si="243"/>
        <v>2.9702970297029702E-2</v>
      </c>
      <c r="X203" s="6">
        <v>1204.6166666667</v>
      </c>
      <c r="Y203" s="6">
        <f t="shared" si="244"/>
        <v>25.096180555556248</v>
      </c>
      <c r="Z203" s="1">
        <v>1377</v>
      </c>
      <c r="AA203" s="6">
        <f t="shared" si="245"/>
        <v>28.6875</v>
      </c>
      <c r="AB203" s="8">
        <f t="shared" si="246"/>
        <v>0.87481239409346401</v>
      </c>
      <c r="AC203" s="3">
        <f t="shared" si="247"/>
        <v>94.00900900900902</v>
      </c>
      <c r="AD203" s="8">
        <f t="shared" si="248"/>
        <v>4.68243607831569</v>
      </c>
      <c r="AE203" s="20">
        <f t="shared" si="249"/>
        <v>0.06</v>
      </c>
      <c r="AF203" s="20">
        <f t="shared" si="250"/>
        <v>0.42</v>
      </c>
      <c r="AG203" s="20">
        <f t="shared" si="251"/>
        <v>0.48</v>
      </c>
      <c r="AH203" s="3" t="e">
        <f t="shared" si="252"/>
        <v>#VALUE!</v>
      </c>
      <c r="AI203" s="3" t="str">
        <f t="shared" si="253"/>
        <v xml:space="preserve"> </v>
      </c>
      <c r="AJ203" s="3" t="str">
        <f t="shared" si="254"/>
        <v xml:space="preserve"> </v>
      </c>
      <c r="AK203" s="20" t="e">
        <f t="shared" si="255"/>
        <v>#VALUE!</v>
      </c>
      <c r="AL203" s="6">
        <v>0</v>
      </c>
      <c r="AM203" s="1">
        <v>73</v>
      </c>
      <c r="AN203" s="1">
        <v>40</v>
      </c>
      <c r="AO203" s="1">
        <v>44</v>
      </c>
      <c r="AP203" s="1">
        <v>23</v>
      </c>
      <c r="AQ203" s="1">
        <v>21</v>
      </c>
      <c r="AR203" s="6">
        <f t="shared" si="256"/>
        <v>3.6360114559264041</v>
      </c>
      <c r="AS203" s="6">
        <f t="shared" si="257"/>
        <v>1.9923350443432351</v>
      </c>
      <c r="AT203" s="6">
        <f t="shared" si="258"/>
        <v>2.1915685487775591</v>
      </c>
      <c r="AU203" s="6">
        <f t="shared" si="259"/>
        <v>1.1455926504973601</v>
      </c>
      <c r="AV203" s="6">
        <f t="shared" si="260"/>
        <v>1.0459758982801985</v>
      </c>
      <c r="AW203" s="1">
        <v>26</v>
      </c>
      <c r="AX203" s="1">
        <v>13</v>
      </c>
      <c r="AY203" s="1">
        <v>0</v>
      </c>
      <c r="AZ203" s="1">
        <v>0</v>
      </c>
      <c r="BA203" s="1">
        <v>0</v>
      </c>
      <c r="BB203" s="1">
        <v>0</v>
      </c>
      <c r="BC203" s="7">
        <f>(EA203+FH203+GG203)-(DZ203+FG203+GF203)-((BD203/60)*(-0.29)+(EF203/60)*0.11+(FI203/60)*(-0.33))</f>
        <v>9.7446249999999157</v>
      </c>
      <c r="BD203" s="6">
        <v>883.86666666669998</v>
      </c>
      <c r="BE203" s="6">
        <f t="shared" si="261"/>
        <v>18.413888888889584</v>
      </c>
      <c r="BF203" s="5">
        <v>17.38</v>
      </c>
      <c r="BG203" s="5">
        <v>30.33</v>
      </c>
      <c r="BH203" s="21">
        <f t="shared" si="262"/>
        <v>0.36428421714525261</v>
      </c>
      <c r="BI203" s="1">
        <v>3</v>
      </c>
      <c r="BJ203" s="22">
        <v>5</v>
      </c>
      <c r="BK203" s="22">
        <v>7</v>
      </c>
      <c r="BL203" s="1">
        <v>13</v>
      </c>
      <c r="BM203" s="1">
        <f t="shared" si="263"/>
        <v>16</v>
      </c>
      <c r="BN203" s="8">
        <f t="shared" si="264"/>
        <v>1.0861366721978774</v>
      </c>
      <c r="BO203" s="3">
        <f t="shared" si="265"/>
        <v>55.675675675675677</v>
      </c>
      <c r="BP203" s="20">
        <f t="shared" si="266"/>
        <v>8.1081081081081086E-2</v>
      </c>
      <c r="BQ203" s="20">
        <f t="shared" si="267"/>
        <v>0.35135135135135137</v>
      </c>
      <c r="BR203" s="20">
        <f t="shared" si="268"/>
        <v>0.43243243243243246</v>
      </c>
      <c r="BS203" s="3" t="str">
        <f t="shared" si="269"/>
        <v xml:space="preserve"> </v>
      </c>
      <c r="BV203" s="20" t="str">
        <f t="shared" si="270"/>
        <v xml:space="preserve"> </v>
      </c>
      <c r="BW203" s="5">
        <v>116</v>
      </c>
      <c r="BX203" s="5">
        <v>125</v>
      </c>
      <c r="BY203" s="21">
        <f t="shared" si="271"/>
        <v>0.29318734793187345</v>
      </c>
      <c r="BZ203" s="5">
        <v>163</v>
      </c>
      <c r="CA203" s="5">
        <v>122</v>
      </c>
      <c r="CB203" s="23">
        <f t="shared" si="272"/>
        <v>0.34671532846715331</v>
      </c>
      <c r="CC203" s="5">
        <v>154</v>
      </c>
      <c r="CD203" s="5">
        <v>142</v>
      </c>
      <c r="CE203" s="23">
        <f t="shared" si="273"/>
        <v>0.36009732360097324</v>
      </c>
      <c r="CF203" s="23">
        <f t="shared" si="274"/>
        <v>0.45817490494296575</v>
      </c>
      <c r="CG203" s="24">
        <v>2</v>
      </c>
      <c r="CH203" s="5">
        <v>314</v>
      </c>
      <c r="CI203" s="5">
        <v>326</v>
      </c>
      <c r="CJ203" s="5">
        <v>267</v>
      </c>
      <c r="CK203">
        <v>16.294065669999998</v>
      </c>
      <c r="CL203" s="5">
        <v>2.7610000000000001</v>
      </c>
      <c r="CM203" s="5">
        <v>1</v>
      </c>
      <c r="CN203" s="5">
        <v>2.2679999999999998</v>
      </c>
      <c r="CO203" s="5">
        <v>-0.154</v>
      </c>
      <c r="CP203" s="5">
        <v>1.238</v>
      </c>
      <c r="CQ203" s="21">
        <f t="shared" si="275"/>
        <v>8.9805825242718448E-2</v>
      </c>
      <c r="CR203" s="25">
        <f t="shared" si="276"/>
        <v>0.93170731707317078</v>
      </c>
      <c r="CS203" s="22">
        <f t="shared" si="277"/>
        <v>940.68789959744265</v>
      </c>
      <c r="CT203" s="21">
        <f t="shared" si="278"/>
        <v>2.151314231588923E-2</v>
      </c>
      <c r="CU203" s="26">
        <f t="shared" si="279"/>
        <v>2.6611047180667433</v>
      </c>
      <c r="CV203" s="27">
        <f t="shared" si="280"/>
        <v>2.0138089758342921</v>
      </c>
      <c r="CW203" s="27">
        <f t="shared" si="281"/>
        <v>29.631760644418872</v>
      </c>
      <c r="CX203" s="27">
        <f t="shared" si="282"/>
        <v>29.487917146144994</v>
      </c>
      <c r="CY203" s="27">
        <f t="shared" si="283"/>
        <v>56.386651323360184</v>
      </c>
      <c r="CZ203" s="27">
        <f t="shared" si="284"/>
        <v>55.092059838895281</v>
      </c>
      <c r="DA203" s="28">
        <f t="shared" si="285"/>
        <v>1.2945914844649025</v>
      </c>
      <c r="DB203" s="5">
        <v>37</v>
      </c>
      <c r="DC203" s="5">
        <v>28</v>
      </c>
      <c r="DD203" s="22">
        <v>375</v>
      </c>
      <c r="DE203" s="22">
        <v>382</v>
      </c>
      <c r="DF203" s="22">
        <v>170</v>
      </c>
      <c r="DG203" s="22">
        <v>163</v>
      </c>
      <c r="DH203" s="22">
        <v>193</v>
      </c>
      <c r="DI203" s="22">
        <v>202</v>
      </c>
      <c r="DJ203" s="29">
        <f t="shared" si="286"/>
        <v>3.2383937658337256</v>
      </c>
      <c r="DK203" s="27">
        <f t="shared" si="287"/>
        <v>2.2255192878338281</v>
      </c>
      <c r="DL203" s="27">
        <f t="shared" si="288"/>
        <v>2.3079459281239698</v>
      </c>
      <c r="DM203" s="27">
        <f t="shared" si="289"/>
        <v>31.322123310253875</v>
      </c>
      <c r="DN203" s="27">
        <f t="shared" si="290"/>
        <v>30.909990108803164</v>
      </c>
      <c r="DO203" s="27">
        <f t="shared" si="291"/>
        <v>58.605341246290806</v>
      </c>
      <c r="DP203" s="27">
        <f t="shared" si="292"/>
        <v>57.616221562809102</v>
      </c>
      <c r="DQ203" s="30">
        <f t="shared" si="293"/>
        <v>0.3054718009831987</v>
      </c>
      <c r="DR203" s="5">
        <v>54</v>
      </c>
      <c r="DS203" s="5">
        <v>56</v>
      </c>
      <c r="DT203" s="5">
        <v>706</v>
      </c>
      <c r="DU203" s="5">
        <v>694</v>
      </c>
      <c r="DV203" s="5">
        <v>325</v>
      </c>
      <c r="DW203" s="5">
        <v>303</v>
      </c>
      <c r="DX203" s="5">
        <v>345</v>
      </c>
      <c r="DY203" s="5">
        <v>337</v>
      </c>
      <c r="DZ203" s="22">
        <v>8</v>
      </c>
      <c r="EA203" s="22">
        <v>13</v>
      </c>
      <c r="EB203" s="22">
        <f t="shared" si="294"/>
        <v>5</v>
      </c>
      <c r="EC203" s="26">
        <f t="shared" si="295"/>
        <v>0.54306833609893868</v>
      </c>
      <c r="ED203" s="27">
        <f t="shared" si="296"/>
        <v>0.88248604616077531</v>
      </c>
      <c r="EE203" s="27">
        <f t="shared" si="297"/>
        <v>0.33941771006183669</v>
      </c>
      <c r="EF203" s="6">
        <v>176.11666666670001</v>
      </c>
      <c r="EG203" s="6">
        <f t="shared" si="298"/>
        <v>3.6690972222229168</v>
      </c>
      <c r="EH203" s="5">
        <v>3.49</v>
      </c>
      <c r="EI203" s="5">
        <v>2.0699999999999998</v>
      </c>
      <c r="EJ203" s="21">
        <f t="shared" si="299"/>
        <v>0.62769784172661869</v>
      </c>
      <c r="EK203" s="1">
        <v>0</v>
      </c>
      <c r="EL203" s="22">
        <v>4</v>
      </c>
      <c r="EM203" s="22">
        <v>2</v>
      </c>
      <c r="EN203" s="1">
        <v>8</v>
      </c>
      <c r="EO203" s="3">
        <f t="shared" si="300"/>
        <v>8</v>
      </c>
      <c r="EP203" s="6">
        <f t="shared" si="301"/>
        <v>2.7254660736249217</v>
      </c>
      <c r="EQ203" s="3">
        <f t="shared" si="302"/>
        <v>38.333333333333336</v>
      </c>
      <c r="ER203" s="20">
        <f t="shared" si="303"/>
        <v>0</v>
      </c>
      <c r="ES203" s="20">
        <f t="shared" si="304"/>
        <v>0.66666666666666663</v>
      </c>
      <c r="ET203" s="20">
        <f t="shared" si="305"/>
        <v>0.66666666666666663</v>
      </c>
      <c r="EU203" s="3" t="str">
        <f t="shared" si="306"/>
        <v xml:space="preserve"> </v>
      </c>
      <c r="EX203" s="20" t="str">
        <f t="shared" si="307"/>
        <v xml:space="preserve"> </v>
      </c>
      <c r="EY203" s="5">
        <v>12</v>
      </c>
      <c r="EZ203" s="5">
        <v>2</v>
      </c>
      <c r="FA203" s="22">
        <v>103</v>
      </c>
      <c r="FB203" s="22">
        <v>14</v>
      </c>
      <c r="FC203" s="22">
        <v>54</v>
      </c>
      <c r="FD203" s="22">
        <v>7</v>
      </c>
      <c r="FE203" s="22">
        <v>3</v>
      </c>
      <c r="FF203" s="22">
        <v>72</v>
      </c>
      <c r="FG203" s="22">
        <v>1</v>
      </c>
      <c r="FH203" s="22">
        <v>1</v>
      </c>
      <c r="FI203" s="6">
        <v>144.63333333329999</v>
      </c>
      <c r="FJ203" s="6">
        <f t="shared" si="308"/>
        <v>3.0131944444437497</v>
      </c>
      <c r="FK203" s="5">
        <v>2.8</v>
      </c>
      <c r="FL203" s="5">
        <v>2.39</v>
      </c>
      <c r="FM203" s="21">
        <f t="shared" si="309"/>
        <v>0.53949903660886322</v>
      </c>
      <c r="FN203" s="1">
        <v>0</v>
      </c>
      <c r="FO203" s="22">
        <v>0</v>
      </c>
      <c r="FP203" s="22">
        <v>0</v>
      </c>
      <c r="FQ203" s="1">
        <v>0</v>
      </c>
      <c r="FR203" s="1">
        <f t="shared" si="310"/>
        <v>0</v>
      </c>
      <c r="FS203" s="3">
        <f t="shared" si="311"/>
        <v>0</v>
      </c>
      <c r="FT203" s="3" t="str">
        <f t="shared" si="312"/>
        <v xml:space="preserve"> </v>
      </c>
      <c r="FW203" s="20" t="str">
        <f t="shared" si="313"/>
        <v xml:space="preserve"> </v>
      </c>
      <c r="FX203" s="5">
        <v>1</v>
      </c>
      <c r="FY203" s="5">
        <v>17</v>
      </c>
      <c r="FZ203" s="22">
        <v>17</v>
      </c>
      <c r="GA203" s="22">
        <v>88</v>
      </c>
      <c r="GB203" s="22">
        <v>7</v>
      </c>
      <c r="GC203" s="22">
        <v>50</v>
      </c>
      <c r="GD203" s="22">
        <v>48</v>
      </c>
      <c r="GE203" s="22">
        <v>6</v>
      </c>
      <c r="GF203" s="22">
        <v>1</v>
      </c>
      <c r="GG203" s="22">
        <v>1</v>
      </c>
      <c r="GH203" s="1">
        <v>54</v>
      </c>
      <c r="GI203" s="1">
        <v>15</v>
      </c>
      <c r="GJ203" s="1">
        <v>52</v>
      </c>
      <c r="GK203" s="1">
        <v>18</v>
      </c>
      <c r="GL203" s="1">
        <v>3</v>
      </c>
      <c r="GM203" s="1">
        <v>1</v>
      </c>
      <c r="GN203" s="31">
        <f t="shared" si="314"/>
        <v>0.33333333333333331</v>
      </c>
      <c r="GO203" s="1">
        <v>1</v>
      </c>
      <c r="GP203" s="1">
        <v>0</v>
      </c>
      <c r="GQ203" s="1">
        <v>0</v>
      </c>
      <c r="GR203" s="1">
        <v>1</v>
      </c>
      <c r="GS203" s="1">
        <v>0</v>
      </c>
      <c r="GT203" s="1">
        <v>0</v>
      </c>
      <c r="GU203" s="1">
        <v>0</v>
      </c>
      <c r="GV203" s="32" t="str">
        <f t="shared" si="315"/>
        <v xml:space="preserve"> </v>
      </c>
      <c r="GW203" s="9">
        <f t="shared" si="316"/>
        <v>8</v>
      </c>
      <c r="GX203" s="10">
        <v>1.6</v>
      </c>
      <c r="GY203" s="10">
        <v>2.8</v>
      </c>
      <c r="GZ203" s="10">
        <v>4.4000000000000004</v>
      </c>
      <c r="HA203" s="29">
        <f t="shared" si="317"/>
        <v>9.1666666666666674E-2</v>
      </c>
      <c r="HB203" s="29">
        <f t="shared" si="318"/>
        <v>0.21915685487775588</v>
      </c>
      <c r="HC203">
        <v>26.1</v>
      </c>
      <c r="HD203">
        <v>25</v>
      </c>
      <c r="HE203">
        <v>3.1</v>
      </c>
      <c r="HF203">
        <v>3</v>
      </c>
      <c r="HG203">
        <v>2.5</v>
      </c>
      <c r="HH203">
        <v>-0.30000000000000004</v>
      </c>
      <c r="HI203">
        <v>5.0999999999999996</v>
      </c>
      <c r="HJ203" s="11">
        <f t="shared" si="319"/>
        <v>0.10625</v>
      </c>
      <c r="HK203" s="11">
        <f t="shared" si="320"/>
        <v>0.25402271815376248</v>
      </c>
      <c r="HL203">
        <v>99</v>
      </c>
      <c r="HM203">
        <v>0</v>
      </c>
      <c r="HN203">
        <v>0</v>
      </c>
      <c r="HQ203" s="33">
        <v>900000</v>
      </c>
      <c r="HR203" s="33">
        <v>850000</v>
      </c>
      <c r="HS203" s="30">
        <f t="shared" si="321"/>
        <v>4.3975609756097551</v>
      </c>
    </row>
    <row r="204" spans="1:227" x14ac:dyDescent="0.2">
      <c r="A204" s="1">
        <v>26</v>
      </c>
      <c r="B204" s="2" t="s">
        <v>1244</v>
      </c>
      <c r="C204" s="2" t="s">
        <v>1245</v>
      </c>
      <c r="E204" s="2" t="s">
        <v>893</v>
      </c>
      <c r="F204" s="2">
        <v>73</v>
      </c>
      <c r="G204" s="2">
        <v>195</v>
      </c>
      <c r="H204" s="2" t="s">
        <v>231</v>
      </c>
      <c r="J204" s="3">
        <v>37</v>
      </c>
      <c r="K204" s="5" t="s">
        <v>1246</v>
      </c>
      <c r="L204" s="5" t="s">
        <v>1247</v>
      </c>
      <c r="M204" s="5" t="s">
        <v>545</v>
      </c>
      <c r="N204" s="5" t="s">
        <v>308</v>
      </c>
      <c r="O204" s="2" t="s">
        <v>308</v>
      </c>
      <c r="P204" s="2" t="s">
        <v>415</v>
      </c>
      <c r="Q204" s="1">
        <v>48</v>
      </c>
      <c r="R204" s="1">
        <v>14</v>
      </c>
      <c r="S204" s="1">
        <v>22</v>
      </c>
      <c r="T204" s="1">
        <v>36</v>
      </c>
      <c r="U204" s="1">
        <v>5</v>
      </c>
      <c r="V204" s="1">
        <v>118</v>
      </c>
      <c r="W204" s="20">
        <f t="shared" si="243"/>
        <v>0.11864406779661017</v>
      </c>
      <c r="X204" s="6">
        <v>898.53333333329999</v>
      </c>
      <c r="Y204" s="6">
        <f t="shared" si="244"/>
        <v>18.719444444443749</v>
      </c>
      <c r="Z204" s="1">
        <v>1213</v>
      </c>
      <c r="AA204" s="6">
        <f t="shared" si="245"/>
        <v>25.270833333333332</v>
      </c>
      <c r="AB204" s="8">
        <f t="shared" si="246"/>
        <v>0.74075295410824404</v>
      </c>
      <c r="AC204" s="3">
        <f t="shared" si="247"/>
        <v>155.09523809523807</v>
      </c>
      <c r="AD204" s="8">
        <f t="shared" si="248"/>
        <v>10.356559896551376</v>
      </c>
      <c r="AE204" s="20">
        <f t="shared" si="249"/>
        <v>0.4</v>
      </c>
      <c r="AF204" s="20">
        <f t="shared" si="250"/>
        <v>0.62857142857142856</v>
      </c>
      <c r="AG204" s="20">
        <f t="shared" si="251"/>
        <v>1.0285714285714285</v>
      </c>
      <c r="AH204" s="3">
        <f t="shared" si="252"/>
        <v>163</v>
      </c>
      <c r="AI204" s="3">
        <f t="shared" si="253"/>
        <v>71</v>
      </c>
      <c r="AJ204" s="3">
        <f t="shared" si="254"/>
        <v>92</v>
      </c>
      <c r="AK204" s="20">
        <f t="shared" si="255"/>
        <v>0.43558282208588955</v>
      </c>
      <c r="AL204" s="6">
        <v>5.8</v>
      </c>
      <c r="AM204" s="1">
        <v>20</v>
      </c>
      <c r="AN204" s="1">
        <v>14</v>
      </c>
      <c r="AO204" s="1">
        <v>37</v>
      </c>
      <c r="AP204" s="1">
        <v>21</v>
      </c>
      <c r="AQ204" s="1">
        <v>26</v>
      </c>
      <c r="AR204" s="6">
        <f t="shared" si="256"/>
        <v>1.3355097195430083</v>
      </c>
      <c r="AS204" s="6">
        <f t="shared" si="257"/>
        <v>0.93485680368010593</v>
      </c>
      <c r="AT204" s="6">
        <f t="shared" si="258"/>
        <v>2.4706929811545657</v>
      </c>
      <c r="AU204" s="6">
        <f t="shared" si="259"/>
        <v>1.4022852055201589</v>
      </c>
      <c r="AV204" s="6">
        <f t="shared" si="260"/>
        <v>1.736162635405911</v>
      </c>
      <c r="AW204" s="1">
        <v>22</v>
      </c>
      <c r="AX204" s="1">
        <v>11</v>
      </c>
      <c r="AY204" s="1">
        <v>0</v>
      </c>
      <c r="AZ204" s="1">
        <v>0</v>
      </c>
      <c r="BA204" s="1">
        <v>0</v>
      </c>
      <c r="BB204" s="1">
        <v>0</v>
      </c>
      <c r="BC204" s="7">
        <f>(EA204+FH204+GG204)-(DZ204+FG204+GF204)-((BD204/60)*(0.11)+(EF204/60)*(-0.14)+(FI204/60)*(0.13))</f>
        <v>1.0272138888887998</v>
      </c>
      <c r="BD204" s="6">
        <v>650.28333333329999</v>
      </c>
      <c r="BE204" s="6">
        <f t="shared" si="261"/>
        <v>13.54756944444375</v>
      </c>
      <c r="BF204" s="5">
        <v>12.93</v>
      </c>
      <c r="BG204" s="5">
        <v>34.78</v>
      </c>
      <c r="BH204" s="21">
        <f t="shared" si="262"/>
        <v>0.27101236638021375</v>
      </c>
      <c r="BI204" s="1">
        <v>8</v>
      </c>
      <c r="BJ204" s="22">
        <v>8</v>
      </c>
      <c r="BK204" s="22">
        <v>3</v>
      </c>
      <c r="BL204" s="1">
        <v>13</v>
      </c>
      <c r="BM204" s="1">
        <f t="shared" si="263"/>
        <v>21</v>
      </c>
      <c r="BN204" s="8">
        <f t="shared" si="264"/>
        <v>1.9376169362073936</v>
      </c>
      <c r="BO204" s="3">
        <f t="shared" si="265"/>
        <v>118.09523809523809</v>
      </c>
      <c r="BP204" s="20">
        <f t="shared" si="266"/>
        <v>0.38095238095238093</v>
      </c>
      <c r="BQ204" s="20">
        <f t="shared" si="267"/>
        <v>0.61904761904761907</v>
      </c>
      <c r="BR204" s="20">
        <f t="shared" si="268"/>
        <v>1</v>
      </c>
      <c r="BS204" s="3">
        <f t="shared" si="269"/>
        <v>102</v>
      </c>
      <c r="BT204" s="1">
        <v>41</v>
      </c>
      <c r="BU204" s="1">
        <v>61</v>
      </c>
      <c r="BV204" s="20">
        <f t="shared" si="270"/>
        <v>0.40196078431372551</v>
      </c>
      <c r="BW204" s="5">
        <v>91</v>
      </c>
      <c r="BX204" s="5">
        <v>102</v>
      </c>
      <c r="BY204" s="21">
        <f t="shared" si="271"/>
        <v>0.30393700787401573</v>
      </c>
      <c r="BZ204" s="5">
        <v>100</v>
      </c>
      <c r="CA204" s="5">
        <v>76</v>
      </c>
      <c r="CB204" s="23">
        <f t="shared" si="272"/>
        <v>0.27716535433070866</v>
      </c>
      <c r="CC204" s="5">
        <v>134</v>
      </c>
      <c r="CD204" s="5">
        <v>132</v>
      </c>
      <c r="CE204" s="23">
        <f t="shared" si="273"/>
        <v>0.41889763779527561</v>
      </c>
      <c r="CF204" s="23">
        <f t="shared" si="274"/>
        <v>0.52303523035230348</v>
      </c>
      <c r="CG204" s="24">
        <v>8</v>
      </c>
      <c r="CH204" s="5">
        <v>208</v>
      </c>
      <c r="CI204" s="5">
        <v>196</v>
      </c>
      <c r="CJ204" s="5">
        <v>209</v>
      </c>
      <c r="CK204">
        <v>16.093456929999999</v>
      </c>
      <c r="CL204" s="5">
        <v>0.26900000000000002</v>
      </c>
      <c r="CM204" s="5">
        <v>7</v>
      </c>
      <c r="CN204" s="5">
        <v>-0.59299999999999997</v>
      </c>
      <c r="CO204" s="5">
        <v>2.7050000000000001</v>
      </c>
      <c r="CP204" s="5">
        <v>12.771000000000001</v>
      </c>
      <c r="CQ204" s="21">
        <f t="shared" si="275"/>
        <v>6.7741935483870974E-2</v>
      </c>
      <c r="CR204" s="25">
        <f t="shared" si="276"/>
        <v>0.91479820627802688</v>
      </c>
      <c r="CS204" s="22">
        <f t="shared" si="277"/>
        <v>921.57239982641397</v>
      </c>
      <c r="CT204" s="21">
        <f t="shared" si="278"/>
        <v>-1.7459858238102144E-2</v>
      </c>
      <c r="CU204" s="26">
        <f t="shared" si="279"/>
        <v>2.0301624129930396</v>
      </c>
      <c r="CV204" s="27">
        <f t="shared" si="280"/>
        <v>1.8368136117556073</v>
      </c>
      <c r="CW204" s="27">
        <f t="shared" si="281"/>
        <v>29.969064191802012</v>
      </c>
      <c r="CX204" s="27">
        <f t="shared" si="282"/>
        <v>21.558391337973703</v>
      </c>
      <c r="CY204" s="27">
        <f t="shared" si="283"/>
        <v>56.941221964423825</v>
      </c>
      <c r="CZ204" s="27">
        <f t="shared" si="284"/>
        <v>38.379737045630321</v>
      </c>
      <c r="DA204" s="28">
        <f t="shared" si="285"/>
        <v>18.561484918793504</v>
      </c>
      <c r="DB204" s="5">
        <v>21</v>
      </c>
      <c r="DC204" s="5">
        <v>19</v>
      </c>
      <c r="DD204" s="22">
        <v>289</v>
      </c>
      <c r="DE204" s="22">
        <v>204</v>
      </c>
      <c r="DF204" s="22">
        <v>129</v>
      </c>
      <c r="DG204" s="22">
        <v>89</v>
      </c>
      <c r="DH204" s="22">
        <v>85</v>
      </c>
      <c r="DI204" s="22">
        <v>150</v>
      </c>
      <c r="DJ204" s="29">
        <f t="shared" si="286"/>
        <v>4.5546393903382203</v>
      </c>
      <c r="DK204" s="27">
        <f t="shared" si="287"/>
        <v>1.6891891891891893</v>
      </c>
      <c r="DL204" s="27">
        <f t="shared" si="288"/>
        <v>2.2282921219091429</v>
      </c>
      <c r="DM204" s="27">
        <f t="shared" si="289"/>
        <v>25.481598619896491</v>
      </c>
      <c r="DN204" s="27">
        <f t="shared" si="290"/>
        <v>22.714203565267397</v>
      </c>
      <c r="DO204" s="27">
        <f t="shared" si="291"/>
        <v>48.770845313398503</v>
      </c>
      <c r="DP204" s="27">
        <f t="shared" si="292"/>
        <v>40.720241518113859</v>
      </c>
      <c r="DQ204" s="30">
        <f t="shared" si="293"/>
        <v>10.51088112350886</v>
      </c>
      <c r="DR204" s="5">
        <v>47</v>
      </c>
      <c r="DS204" s="5">
        <v>62</v>
      </c>
      <c r="DT204" s="5">
        <v>662</v>
      </c>
      <c r="DU204" s="5">
        <v>570</v>
      </c>
      <c r="DV204" s="5">
        <v>303</v>
      </c>
      <c r="DW204" s="5">
        <v>206</v>
      </c>
      <c r="DX204" s="5">
        <v>295</v>
      </c>
      <c r="DY204" s="5">
        <v>345</v>
      </c>
      <c r="DZ204" s="22">
        <v>5</v>
      </c>
      <c r="EA204" s="22">
        <v>9</v>
      </c>
      <c r="EB204" s="22">
        <f t="shared" si="294"/>
        <v>4</v>
      </c>
      <c r="EC204" s="26">
        <f t="shared" si="295"/>
        <v>0.46133736576366513</v>
      </c>
      <c r="ED204" s="27">
        <f t="shared" si="296"/>
        <v>0.83040725837459728</v>
      </c>
      <c r="EE204" s="27">
        <f t="shared" si="297"/>
        <v>0.36906989261093209</v>
      </c>
      <c r="EF204" s="6">
        <v>168.28333333329999</v>
      </c>
      <c r="EG204" s="6">
        <f t="shared" si="298"/>
        <v>3.505902777777083</v>
      </c>
      <c r="EH204" s="5">
        <v>3.13</v>
      </c>
      <c r="EI204" s="5">
        <v>2.35</v>
      </c>
      <c r="EJ204" s="21">
        <f t="shared" si="299"/>
        <v>0.57116788321167877</v>
      </c>
      <c r="EK204" s="1">
        <v>5</v>
      </c>
      <c r="EL204" s="22">
        <v>3</v>
      </c>
      <c r="EM204" s="22">
        <v>3</v>
      </c>
      <c r="EN204" s="1">
        <v>9</v>
      </c>
      <c r="EO204" s="3">
        <f t="shared" si="300"/>
        <v>14</v>
      </c>
      <c r="EP204" s="6">
        <f t="shared" si="301"/>
        <v>4.9915816579191823</v>
      </c>
      <c r="EQ204" s="3">
        <f t="shared" si="302"/>
        <v>37</v>
      </c>
      <c r="ER204" s="20">
        <f t="shared" si="303"/>
        <v>0.41666666666666669</v>
      </c>
      <c r="ES204" s="20">
        <f t="shared" si="304"/>
        <v>0.75</v>
      </c>
      <c r="ET204" s="20">
        <f t="shared" si="305"/>
        <v>1.1666666666666667</v>
      </c>
      <c r="EU204" s="3">
        <f t="shared" si="306"/>
        <v>47</v>
      </c>
      <c r="EV204" s="1">
        <v>25</v>
      </c>
      <c r="EW204" s="1">
        <v>22</v>
      </c>
      <c r="EX204" s="20">
        <f t="shared" si="307"/>
        <v>0.53191489361702127</v>
      </c>
      <c r="EY204" s="5">
        <v>12</v>
      </c>
      <c r="EZ204" s="5">
        <v>1</v>
      </c>
      <c r="FA204" s="22">
        <v>136</v>
      </c>
      <c r="FB204" s="22">
        <v>11</v>
      </c>
      <c r="FC204" s="22">
        <v>52</v>
      </c>
      <c r="FD204" s="22">
        <v>4</v>
      </c>
      <c r="FE204" s="22">
        <v>6</v>
      </c>
      <c r="FF204" s="22">
        <v>62</v>
      </c>
      <c r="FG204" s="22">
        <v>2</v>
      </c>
      <c r="FH204" s="22">
        <v>1</v>
      </c>
      <c r="FI204" s="6">
        <v>79.966666666699993</v>
      </c>
      <c r="FJ204" s="6">
        <f t="shared" si="308"/>
        <v>1.6659722222229165</v>
      </c>
      <c r="FK204" s="5">
        <v>1.63</v>
      </c>
      <c r="FL204" s="5">
        <v>3.66</v>
      </c>
      <c r="FM204" s="21">
        <f t="shared" si="309"/>
        <v>0.30812854442344045</v>
      </c>
      <c r="FN204" s="1">
        <v>1</v>
      </c>
      <c r="FO204" s="22">
        <v>0</v>
      </c>
      <c r="FP204" s="22">
        <v>0</v>
      </c>
      <c r="FQ204" s="1">
        <v>0</v>
      </c>
      <c r="FR204" s="1">
        <f t="shared" si="310"/>
        <v>1</v>
      </c>
      <c r="FS204" s="3">
        <f t="shared" si="311"/>
        <v>0</v>
      </c>
      <c r="FT204" s="3">
        <f t="shared" si="312"/>
        <v>14</v>
      </c>
      <c r="FU204" s="1">
        <v>5</v>
      </c>
      <c r="FV204" s="1">
        <v>9</v>
      </c>
      <c r="FW204" s="20">
        <f t="shared" si="313"/>
        <v>0.35714285714285715</v>
      </c>
      <c r="FX204" s="5">
        <v>2</v>
      </c>
      <c r="FY204" s="5">
        <v>6</v>
      </c>
      <c r="FZ204" s="22">
        <v>10</v>
      </c>
      <c r="GA204" s="22">
        <v>30</v>
      </c>
      <c r="GB204" s="22">
        <v>5</v>
      </c>
      <c r="GC204" s="22">
        <v>19</v>
      </c>
      <c r="GD204" s="22">
        <v>19</v>
      </c>
      <c r="GE204" s="22">
        <v>6</v>
      </c>
      <c r="GF204" s="22">
        <v>1</v>
      </c>
      <c r="GG204" s="22">
        <v>0</v>
      </c>
      <c r="GH204" s="1">
        <v>43</v>
      </c>
      <c r="GI204" s="1">
        <v>18</v>
      </c>
      <c r="GJ204" s="1">
        <v>28</v>
      </c>
      <c r="GK204" s="1">
        <v>8</v>
      </c>
      <c r="GL204" s="1">
        <v>8</v>
      </c>
      <c r="GM204" s="1">
        <v>2</v>
      </c>
      <c r="GN204" s="31">
        <f t="shared" si="314"/>
        <v>0.25</v>
      </c>
      <c r="GO204" s="1">
        <v>1</v>
      </c>
      <c r="GP204" s="1">
        <v>3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32" t="str">
        <f t="shared" si="315"/>
        <v xml:space="preserve"> </v>
      </c>
      <c r="GW204" s="9">
        <f t="shared" si="316"/>
        <v>6</v>
      </c>
      <c r="GX204" s="10">
        <v>3.3</v>
      </c>
      <c r="GY204" s="10">
        <v>1.5</v>
      </c>
      <c r="GZ204" s="10">
        <v>4.8</v>
      </c>
      <c r="HA204" s="29">
        <f t="shared" si="317"/>
        <v>9.9999999999999992E-2</v>
      </c>
      <c r="HB204" s="29">
        <f t="shared" si="318"/>
        <v>0.32052233269032204</v>
      </c>
      <c r="HC204">
        <v>18.899999999999999</v>
      </c>
      <c r="HD204">
        <v>16.100000000000001</v>
      </c>
      <c r="HE204">
        <v>9.1</v>
      </c>
      <c r="HF204">
        <v>7.4</v>
      </c>
      <c r="HG204">
        <v>3</v>
      </c>
      <c r="HH204">
        <v>-0.7</v>
      </c>
      <c r="HI204">
        <v>9.6999999999999993</v>
      </c>
      <c r="HJ204" s="11">
        <f t="shared" si="319"/>
        <v>0.20208333333333331</v>
      </c>
      <c r="HK204" s="11">
        <f t="shared" si="320"/>
        <v>0.64772221397835905</v>
      </c>
      <c r="HL204">
        <v>99</v>
      </c>
      <c r="HM204">
        <v>0</v>
      </c>
      <c r="HN204">
        <v>0</v>
      </c>
      <c r="HQ204" s="33">
        <v>6000000</v>
      </c>
      <c r="HR204" s="33">
        <v>0</v>
      </c>
      <c r="HS204" s="30">
        <f t="shared" si="321"/>
        <v>4.1463414634145934E-2</v>
      </c>
    </row>
    <row r="205" spans="1:227" x14ac:dyDescent="0.2">
      <c r="A205" s="1">
        <v>81</v>
      </c>
      <c r="B205" s="2" t="s">
        <v>1248</v>
      </c>
      <c r="C205" s="2" t="s">
        <v>1249</v>
      </c>
      <c r="E205" s="2" t="s">
        <v>600</v>
      </c>
      <c r="F205" s="2">
        <v>74</v>
      </c>
      <c r="G205" s="2">
        <v>209</v>
      </c>
      <c r="H205" s="2" t="s">
        <v>231</v>
      </c>
      <c r="J205" s="3">
        <v>24</v>
      </c>
      <c r="K205" s="5" t="s">
        <v>1250</v>
      </c>
      <c r="L205" s="5" t="s">
        <v>1251</v>
      </c>
      <c r="M205" s="5" t="s">
        <v>1252</v>
      </c>
      <c r="N205" s="5" t="s">
        <v>351</v>
      </c>
      <c r="O205" s="2" t="s">
        <v>351</v>
      </c>
      <c r="P205" s="2" t="s">
        <v>245</v>
      </c>
      <c r="Q205" s="1">
        <v>46</v>
      </c>
      <c r="R205" s="1">
        <v>8</v>
      </c>
      <c r="S205" s="1">
        <v>22</v>
      </c>
      <c r="T205" s="1">
        <v>30</v>
      </c>
      <c r="U205" s="1">
        <v>8</v>
      </c>
      <c r="V205" s="1">
        <v>84</v>
      </c>
      <c r="W205" s="20">
        <f t="shared" si="243"/>
        <v>9.5238095238095233E-2</v>
      </c>
      <c r="X205" s="6">
        <v>682.16666666670005</v>
      </c>
      <c r="Y205" s="6">
        <f t="shared" si="244"/>
        <v>14.829710144928262</v>
      </c>
      <c r="Z205" s="1">
        <v>939</v>
      </c>
      <c r="AA205" s="6">
        <f t="shared" si="245"/>
        <v>20.413043478260871</v>
      </c>
      <c r="AB205" s="8">
        <f t="shared" si="246"/>
        <v>0.72648207312747615</v>
      </c>
      <c r="AC205" s="3">
        <f t="shared" si="247"/>
        <v>97.703448275862073</v>
      </c>
      <c r="AD205" s="8">
        <f t="shared" si="248"/>
        <v>8.5935112092129557</v>
      </c>
      <c r="AE205" s="20">
        <f t="shared" si="249"/>
        <v>0.23529411764705882</v>
      </c>
      <c r="AF205" s="20">
        <f t="shared" si="250"/>
        <v>0.6470588235294118</v>
      </c>
      <c r="AG205" s="20">
        <f t="shared" si="251"/>
        <v>0.88235294117647056</v>
      </c>
      <c r="AH205" s="3">
        <f t="shared" si="252"/>
        <v>542</v>
      </c>
      <c r="AI205" s="3">
        <f t="shared" si="253"/>
        <v>267</v>
      </c>
      <c r="AJ205" s="3">
        <f t="shared" si="254"/>
        <v>275</v>
      </c>
      <c r="AK205" s="20">
        <f t="shared" si="255"/>
        <v>0.49261992619926198</v>
      </c>
      <c r="AL205" s="6">
        <v>18.600000000000001</v>
      </c>
      <c r="AM205" s="1">
        <v>86</v>
      </c>
      <c r="AN205" s="1">
        <v>33</v>
      </c>
      <c r="AO205" s="1">
        <v>36</v>
      </c>
      <c r="AP205" s="1">
        <v>19</v>
      </c>
      <c r="AQ205" s="1">
        <v>23</v>
      </c>
      <c r="AR205" s="6">
        <f t="shared" si="256"/>
        <v>7.5641338871239885</v>
      </c>
      <c r="AS205" s="6">
        <f t="shared" si="257"/>
        <v>2.9025164915708328</v>
      </c>
      <c r="AT205" s="6">
        <f t="shared" si="258"/>
        <v>3.1663816271681808</v>
      </c>
      <c r="AU205" s="6">
        <f t="shared" si="259"/>
        <v>1.6711458587832067</v>
      </c>
      <c r="AV205" s="6">
        <f t="shared" si="260"/>
        <v>2.0229660395796714</v>
      </c>
      <c r="AW205" s="1">
        <v>45</v>
      </c>
      <c r="AX205" s="1">
        <v>15</v>
      </c>
      <c r="AY205" s="1">
        <v>1</v>
      </c>
      <c r="AZ205" s="1">
        <v>0</v>
      </c>
      <c r="BA205" s="1">
        <v>1</v>
      </c>
      <c r="BB205" s="1">
        <v>0</v>
      </c>
      <c r="BC205" s="7">
        <f>(EA205+FH205+GG205)-(DZ205+FG205+GF205)-((BD205/60)*(0.11)+(EF205/60)*(-0.14)+(FI205/60)*(0.13))</f>
        <v>0.86204166666680004</v>
      </c>
      <c r="BD205" s="6">
        <v>582.13333333330002</v>
      </c>
      <c r="BE205" s="6">
        <f t="shared" si="261"/>
        <v>12.655072463767391</v>
      </c>
      <c r="BF205" s="5">
        <v>12.09</v>
      </c>
      <c r="BG205" s="5">
        <v>34.4</v>
      </c>
      <c r="BH205" s="21">
        <f t="shared" si="262"/>
        <v>0.26005592600559263</v>
      </c>
      <c r="BI205" s="1">
        <v>7</v>
      </c>
      <c r="BJ205" s="22">
        <v>9</v>
      </c>
      <c r="BK205" s="22">
        <v>9</v>
      </c>
      <c r="BL205" s="1">
        <v>18</v>
      </c>
      <c r="BM205" s="1">
        <f t="shared" si="263"/>
        <v>25</v>
      </c>
      <c r="BN205" s="8">
        <f t="shared" si="264"/>
        <v>2.5767292716446732</v>
      </c>
      <c r="BO205" s="3">
        <f t="shared" si="265"/>
        <v>84.103448275862078</v>
      </c>
      <c r="BP205" s="20">
        <f t="shared" si="266"/>
        <v>0.2413793103448276</v>
      </c>
      <c r="BQ205" s="20">
        <f t="shared" si="267"/>
        <v>0.62068965517241381</v>
      </c>
      <c r="BR205" s="20">
        <f t="shared" si="268"/>
        <v>0.86206896551724144</v>
      </c>
      <c r="BS205" s="3">
        <f t="shared" si="269"/>
        <v>458</v>
      </c>
      <c r="BT205" s="1">
        <v>227</v>
      </c>
      <c r="BU205" s="1">
        <v>231</v>
      </c>
      <c r="BV205" s="20">
        <f t="shared" si="270"/>
        <v>0.49563318777292575</v>
      </c>
      <c r="BW205" s="5">
        <v>92</v>
      </c>
      <c r="BX205" s="5">
        <v>75</v>
      </c>
      <c r="BY205" s="21">
        <f t="shared" si="271"/>
        <v>0.31156716417910446</v>
      </c>
      <c r="BZ205" s="5">
        <v>86</v>
      </c>
      <c r="CA205" s="5">
        <v>90</v>
      </c>
      <c r="CB205" s="23">
        <f t="shared" si="272"/>
        <v>0.32835820895522388</v>
      </c>
      <c r="CC205" s="5">
        <v>89</v>
      </c>
      <c r="CD205" s="5">
        <v>104</v>
      </c>
      <c r="CE205" s="23">
        <f t="shared" si="273"/>
        <v>0.36007462686567165</v>
      </c>
      <c r="CF205" s="23">
        <f t="shared" si="274"/>
        <v>0.48688046647230321</v>
      </c>
      <c r="CG205" s="24">
        <v>9</v>
      </c>
      <c r="CH205" s="5">
        <v>190</v>
      </c>
      <c r="CI205" s="5">
        <v>225</v>
      </c>
      <c r="CJ205" s="5">
        <v>190</v>
      </c>
      <c r="CK205">
        <v>15.48577631</v>
      </c>
      <c r="CL205" s="5">
        <v>0.63700000000000001</v>
      </c>
      <c r="CM205" s="5">
        <v>4</v>
      </c>
      <c r="CN205" s="5">
        <v>-0.35499999999999998</v>
      </c>
      <c r="CO205" s="5">
        <v>-1.6240000000000001</v>
      </c>
      <c r="CP205" s="5">
        <v>4.6820000000000004</v>
      </c>
      <c r="CQ205" s="21">
        <f t="shared" si="275"/>
        <v>0.1070110701107011</v>
      </c>
      <c r="CR205" s="25">
        <f t="shared" si="276"/>
        <v>0.92481203007518797</v>
      </c>
      <c r="CS205" s="22">
        <f t="shared" si="277"/>
        <v>935.5131370862581</v>
      </c>
      <c r="CT205" s="21">
        <f t="shared" si="278"/>
        <v>3.1823100185889075E-2</v>
      </c>
      <c r="CU205" s="26">
        <f t="shared" si="279"/>
        <v>3.1287085985543208</v>
      </c>
      <c r="CV205" s="27">
        <f t="shared" si="280"/>
        <v>2.1577300679684974</v>
      </c>
      <c r="CW205" s="27">
        <f t="shared" si="281"/>
        <v>29.237242420973136</v>
      </c>
      <c r="CX205" s="27">
        <f t="shared" si="282"/>
        <v>28.697809903981014</v>
      </c>
      <c r="CY205" s="27">
        <f t="shared" si="283"/>
        <v>56.964073794368325</v>
      </c>
      <c r="CZ205" s="27">
        <f t="shared" si="284"/>
        <v>57.395619807962028</v>
      </c>
      <c r="DA205" s="28">
        <f t="shared" si="285"/>
        <v>-0.43154601359370304</v>
      </c>
      <c r="DB205" s="5">
        <v>29</v>
      </c>
      <c r="DC205" s="5">
        <v>20</v>
      </c>
      <c r="DD205" s="22">
        <v>242</v>
      </c>
      <c r="DE205" s="22">
        <v>246</v>
      </c>
      <c r="DF205" s="22">
        <v>117</v>
      </c>
      <c r="DG205" s="22">
        <v>102</v>
      </c>
      <c r="DH205" s="22">
        <v>164</v>
      </c>
      <c r="DI205" s="22">
        <v>140</v>
      </c>
      <c r="DJ205" s="29">
        <f t="shared" si="286"/>
        <v>-5.2436772089289807</v>
      </c>
      <c r="DK205" s="27">
        <f t="shared" si="287"/>
        <v>2.540444893832154</v>
      </c>
      <c r="DL205" s="27">
        <f t="shared" si="288"/>
        <v>2.1991911021233572</v>
      </c>
      <c r="DM205" s="27">
        <f t="shared" si="289"/>
        <v>30.52325581395349</v>
      </c>
      <c r="DN205" s="27">
        <f t="shared" si="290"/>
        <v>25.897371081900914</v>
      </c>
      <c r="DO205" s="27">
        <f t="shared" si="291"/>
        <v>59.340242669362993</v>
      </c>
      <c r="DP205" s="27">
        <f t="shared" si="292"/>
        <v>50.01263902932255</v>
      </c>
      <c r="DQ205" s="30">
        <f t="shared" si="293"/>
        <v>-9.7591496536341467</v>
      </c>
      <c r="DR205" s="5">
        <v>67</v>
      </c>
      <c r="DS205" s="5">
        <v>58</v>
      </c>
      <c r="DT205" s="5">
        <v>738</v>
      </c>
      <c r="DU205" s="5">
        <v>625</v>
      </c>
      <c r="DV205" s="5">
        <v>322</v>
      </c>
      <c r="DW205" s="5">
        <v>256</v>
      </c>
      <c r="DX205" s="5">
        <v>380</v>
      </c>
      <c r="DY205" s="5">
        <v>438</v>
      </c>
      <c r="DZ205" s="22">
        <v>11</v>
      </c>
      <c r="EA205" s="22">
        <v>12</v>
      </c>
      <c r="EB205" s="22">
        <f t="shared" si="294"/>
        <v>1</v>
      </c>
      <c r="EC205" s="26">
        <f t="shared" si="295"/>
        <v>1.1337608795236565</v>
      </c>
      <c r="ED205" s="27">
        <f t="shared" si="296"/>
        <v>1.2368300503894432</v>
      </c>
      <c r="EE205" s="27">
        <f t="shared" si="297"/>
        <v>0.10306917086578693</v>
      </c>
      <c r="EF205" s="6">
        <v>32.450000000000003</v>
      </c>
      <c r="EG205" s="6">
        <f t="shared" si="298"/>
        <v>0.70543478260869574</v>
      </c>
      <c r="EH205" s="5">
        <v>0.69</v>
      </c>
      <c r="EI205" s="5">
        <v>5.72</v>
      </c>
      <c r="EJ205" s="21">
        <f t="shared" si="299"/>
        <v>0.10764430577223087</v>
      </c>
      <c r="EK205" s="1">
        <v>1</v>
      </c>
      <c r="EL205" s="22">
        <v>2</v>
      </c>
      <c r="EM205" s="22">
        <v>2</v>
      </c>
      <c r="EN205" s="1">
        <v>4</v>
      </c>
      <c r="EO205" s="3">
        <f t="shared" si="300"/>
        <v>5</v>
      </c>
      <c r="EP205" s="6">
        <f t="shared" si="301"/>
        <v>9.2449922958397526</v>
      </c>
      <c r="EQ205" s="3">
        <f t="shared" si="302"/>
        <v>13.6</v>
      </c>
      <c r="ER205" s="20">
        <f t="shared" si="303"/>
        <v>0.2</v>
      </c>
      <c r="ES205" s="20">
        <f t="shared" si="304"/>
        <v>0.8</v>
      </c>
      <c r="ET205" s="20">
        <f t="shared" si="305"/>
        <v>1</v>
      </c>
      <c r="EU205" s="3">
        <f t="shared" si="306"/>
        <v>27</v>
      </c>
      <c r="EV205" s="1">
        <v>15</v>
      </c>
      <c r="EW205" s="1">
        <v>12</v>
      </c>
      <c r="EX205" s="20">
        <f t="shared" si="307"/>
        <v>0.55555555555555558</v>
      </c>
      <c r="EY205" s="5">
        <v>5</v>
      </c>
      <c r="EZ205" s="5">
        <v>0</v>
      </c>
      <c r="FA205" s="22">
        <v>29</v>
      </c>
      <c r="FB205" s="22">
        <v>3</v>
      </c>
      <c r="FC205" s="22">
        <v>10</v>
      </c>
      <c r="FD205" s="22">
        <v>0</v>
      </c>
      <c r="FE205" s="22">
        <v>0</v>
      </c>
      <c r="FF205" s="22">
        <v>7</v>
      </c>
      <c r="FG205" s="22">
        <v>0</v>
      </c>
      <c r="FH205" s="22">
        <v>2</v>
      </c>
      <c r="FI205" s="6">
        <v>67.583333333300004</v>
      </c>
      <c r="FJ205" s="6">
        <f t="shared" si="308"/>
        <v>1.4692028985500001</v>
      </c>
      <c r="FK205" s="5">
        <v>1.46</v>
      </c>
      <c r="FL205" s="5">
        <v>3.73</v>
      </c>
      <c r="FM205" s="21">
        <f t="shared" si="309"/>
        <v>0.2813102119460501</v>
      </c>
      <c r="FN205" s="1">
        <v>0</v>
      </c>
      <c r="FO205" s="22">
        <v>0</v>
      </c>
      <c r="FP205" s="22">
        <v>0</v>
      </c>
      <c r="FQ205" s="1">
        <v>0</v>
      </c>
      <c r="FR205" s="1">
        <f t="shared" si="310"/>
        <v>0</v>
      </c>
      <c r="FS205" s="3">
        <f t="shared" si="311"/>
        <v>0</v>
      </c>
      <c r="FT205" s="3">
        <f t="shared" si="312"/>
        <v>57</v>
      </c>
      <c r="FU205" s="1">
        <v>25</v>
      </c>
      <c r="FV205" s="1">
        <v>32</v>
      </c>
      <c r="FW205" s="20">
        <f t="shared" si="313"/>
        <v>0.43859649122807015</v>
      </c>
      <c r="FX205" s="5">
        <v>0</v>
      </c>
      <c r="FY205" s="5">
        <v>8</v>
      </c>
      <c r="FZ205" s="22">
        <v>6</v>
      </c>
      <c r="GA205" s="22">
        <v>41</v>
      </c>
      <c r="GB205" s="22">
        <v>3</v>
      </c>
      <c r="GC205" s="22">
        <v>21</v>
      </c>
      <c r="GD205" s="22">
        <v>36</v>
      </c>
      <c r="GE205" s="22">
        <v>6</v>
      </c>
      <c r="GF205" s="22">
        <v>1</v>
      </c>
      <c r="GG205" s="22">
        <v>0</v>
      </c>
      <c r="GH205" s="1">
        <v>35</v>
      </c>
      <c r="GI205" s="1">
        <v>5</v>
      </c>
      <c r="GJ205" s="1">
        <v>31</v>
      </c>
      <c r="GK205" s="1">
        <v>9</v>
      </c>
      <c r="GL205" s="1">
        <v>2</v>
      </c>
      <c r="GM205" s="1">
        <v>1</v>
      </c>
      <c r="GN205" s="31">
        <f t="shared" si="314"/>
        <v>0.5</v>
      </c>
      <c r="GO205" s="1">
        <v>1</v>
      </c>
      <c r="GP205" s="1">
        <v>2</v>
      </c>
      <c r="GQ205" s="1">
        <v>0</v>
      </c>
      <c r="GR205" s="1">
        <v>1</v>
      </c>
      <c r="GS205" s="1">
        <v>0</v>
      </c>
      <c r="GT205" s="1">
        <v>0</v>
      </c>
      <c r="GU205" s="1">
        <v>0</v>
      </c>
      <c r="GV205" s="32" t="str">
        <f t="shared" si="315"/>
        <v xml:space="preserve"> </v>
      </c>
      <c r="GW205" s="9">
        <f t="shared" si="316"/>
        <v>6</v>
      </c>
      <c r="GX205" s="10">
        <v>2.2999999999999998</v>
      </c>
      <c r="GY205" s="10">
        <v>1</v>
      </c>
      <c r="GZ205" s="10">
        <v>3.3</v>
      </c>
      <c r="HA205" s="29">
        <f t="shared" si="317"/>
        <v>7.1739130434782611E-2</v>
      </c>
      <c r="HB205" s="29">
        <f t="shared" si="318"/>
        <v>0.29025164915708329</v>
      </c>
      <c r="HC205">
        <v>14.3</v>
      </c>
      <c r="HD205">
        <v>16.5</v>
      </c>
      <c r="HE205">
        <v>4.8</v>
      </c>
      <c r="HF205">
        <v>5.2</v>
      </c>
      <c r="HG205">
        <v>2.7</v>
      </c>
      <c r="HH205">
        <v>0.2</v>
      </c>
      <c r="HI205">
        <v>8.1</v>
      </c>
      <c r="HJ205" s="11">
        <f t="shared" si="319"/>
        <v>0.17608695652173911</v>
      </c>
      <c r="HK205" s="11">
        <f t="shared" si="320"/>
        <v>0.71243586611284071</v>
      </c>
      <c r="HL205">
        <v>99</v>
      </c>
      <c r="HM205">
        <v>0</v>
      </c>
      <c r="HN205">
        <v>0</v>
      </c>
      <c r="HQ205" s="33">
        <v>1325000</v>
      </c>
      <c r="HR205" s="33">
        <v>0</v>
      </c>
      <c r="HS205" s="30">
        <f t="shared" si="321"/>
        <v>6.6512195121951212</v>
      </c>
    </row>
    <row r="206" spans="1:227" x14ac:dyDescent="0.2">
      <c r="A206" s="1">
        <v>5</v>
      </c>
      <c r="B206" s="2" t="s">
        <v>1253</v>
      </c>
      <c r="C206" s="2" t="s">
        <v>1254</v>
      </c>
      <c r="D206" s="2" t="s">
        <v>429</v>
      </c>
      <c r="E206" s="2" t="s">
        <v>240</v>
      </c>
      <c r="F206" s="2">
        <v>77</v>
      </c>
      <c r="G206" s="2">
        <v>221</v>
      </c>
      <c r="H206" s="2" t="s">
        <v>231</v>
      </c>
      <c r="J206" s="3">
        <v>25</v>
      </c>
      <c r="K206" s="5" t="s">
        <v>1255</v>
      </c>
      <c r="L206" s="5" t="s">
        <v>1256</v>
      </c>
      <c r="M206" s="5" t="s">
        <v>1257</v>
      </c>
      <c r="N206" s="5" t="s">
        <v>786</v>
      </c>
      <c r="O206" s="2" t="s">
        <v>1258</v>
      </c>
      <c r="P206" s="2" t="s">
        <v>271</v>
      </c>
      <c r="Q206" s="1">
        <v>44</v>
      </c>
      <c r="R206" s="1">
        <v>0</v>
      </c>
      <c r="S206" s="1">
        <v>3</v>
      </c>
      <c r="T206" s="1">
        <v>3</v>
      </c>
      <c r="U206" s="1">
        <v>3</v>
      </c>
      <c r="V206" s="1">
        <v>23</v>
      </c>
      <c r="W206" s="20">
        <f t="shared" si="243"/>
        <v>0</v>
      </c>
      <c r="X206" s="6">
        <v>636.9</v>
      </c>
      <c r="Y206" s="6">
        <f t="shared" si="244"/>
        <v>14.475</v>
      </c>
      <c r="Z206" s="1">
        <v>918</v>
      </c>
      <c r="AA206" s="6">
        <f t="shared" si="245"/>
        <v>20.863636363636363</v>
      </c>
      <c r="AB206" s="8">
        <f t="shared" si="246"/>
        <v>0.69379084967320259</v>
      </c>
      <c r="AC206" s="3">
        <f t="shared" si="247"/>
        <v>15.933333333333334</v>
      </c>
      <c r="AD206" s="8">
        <f t="shared" si="248"/>
        <v>1.5010205683780813</v>
      </c>
      <c r="AE206" s="20">
        <f t="shared" si="249"/>
        <v>0</v>
      </c>
      <c r="AF206" s="20">
        <f t="shared" si="250"/>
        <v>0.1875</v>
      </c>
      <c r="AG206" s="20">
        <f t="shared" si="251"/>
        <v>0.1875</v>
      </c>
      <c r="AH206" s="3" t="e">
        <f t="shared" si="252"/>
        <v>#VALUE!</v>
      </c>
      <c r="AI206" s="3" t="str">
        <f t="shared" si="253"/>
        <v xml:space="preserve"> </v>
      </c>
      <c r="AJ206" s="3" t="str">
        <f t="shared" si="254"/>
        <v xml:space="preserve"> </v>
      </c>
      <c r="AK206" s="20" t="e">
        <f t="shared" si="255"/>
        <v>#VALUE!</v>
      </c>
      <c r="AL206" s="6">
        <v>0</v>
      </c>
      <c r="AM206" s="1">
        <v>74</v>
      </c>
      <c r="AN206" s="1">
        <v>43</v>
      </c>
      <c r="AO206" s="1">
        <v>21</v>
      </c>
      <c r="AP206" s="1">
        <v>21</v>
      </c>
      <c r="AQ206" s="1">
        <v>5</v>
      </c>
      <c r="AR206" s="6">
        <f t="shared" si="256"/>
        <v>6.9712670748940182</v>
      </c>
      <c r="AS206" s="6">
        <f t="shared" si="257"/>
        <v>4.0508714083843618</v>
      </c>
      <c r="AT206" s="6">
        <f t="shared" si="258"/>
        <v>1.978332548280735</v>
      </c>
      <c r="AU206" s="6">
        <f t="shared" si="259"/>
        <v>1.978332548280735</v>
      </c>
      <c r="AV206" s="6">
        <f t="shared" si="260"/>
        <v>0.47103155911446065</v>
      </c>
      <c r="AW206" s="1">
        <v>52</v>
      </c>
      <c r="AX206" s="1">
        <v>16</v>
      </c>
      <c r="AY206" s="1">
        <v>2</v>
      </c>
      <c r="AZ206" s="1">
        <v>1</v>
      </c>
      <c r="BA206" s="1">
        <v>0</v>
      </c>
      <c r="BB206" s="1">
        <v>0</v>
      </c>
      <c r="BC206" s="7">
        <f>(EA206+FH206+GG206)-(DZ206+FG206+GF206)-((BD206/60)*(-0.29)+(EF206/60)*0.11+(FI206/60)*(-0.33))</f>
        <v>-1.9078277777778001</v>
      </c>
      <c r="BD206" s="6">
        <v>561.16666666670005</v>
      </c>
      <c r="BE206" s="6">
        <f t="shared" si="261"/>
        <v>12.753787878788637</v>
      </c>
      <c r="BF206" s="5">
        <v>12.58</v>
      </c>
      <c r="BG206" s="5">
        <v>35.82</v>
      </c>
      <c r="BH206" s="21">
        <f t="shared" si="262"/>
        <v>0.25991735537190086</v>
      </c>
      <c r="BI206" s="1">
        <v>0</v>
      </c>
      <c r="BJ206" s="22">
        <v>1</v>
      </c>
      <c r="BK206" s="22">
        <v>2</v>
      </c>
      <c r="BL206" s="1">
        <v>3</v>
      </c>
      <c r="BM206" s="1">
        <f t="shared" si="263"/>
        <v>3</v>
      </c>
      <c r="BN206" s="8">
        <f t="shared" si="264"/>
        <v>0.32076032076030164</v>
      </c>
      <c r="BO206" s="3">
        <f t="shared" si="265"/>
        <v>15.933333333333334</v>
      </c>
      <c r="BP206" s="20">
        <f t="shared" si="266"/>
        <v>0</v>
      </c>
      <c r="BQ206" s="20">
        <f t="shared" si="267"/>
        <v>0.2</v>
      </c>
      <c r="BR206" s="20">
        <f t="shared" si="268"/>
        <v>0.2</v>
      </c>
      <c r="BS206" s="3" t="str">
        <f t="shared" si="269"/>
        <v xml:space="preserve"> </v>
      </c>
      <c r="BV206" s="20" t="str">
        <f t="shared" si="270"/>
        <v xml:space="preserve"> </v>
      </c>
      <c r="BW206" s="5">
        <v>99</v>
      </c>
      <c r="BX206" s="5">
        <v>81</v>
      </c>
      <c r="BY206" s="21">
        <f t="shared" si="271"/>
        <v>0.37735849056603776</v>
      </c>
      <c r="BZ206" s="5">
        <v>64</v>
      </c>
      <c r="CA206" s="5">
        <v>65</v>
      </c>
      <c r="CB206" s="23">
        <f t="shared" si="272"/>
        <v>0.27044025157232704</v>
      </c>
      <c r="CC206" s="5">
        <v>96</v>
      </c>
      <c r="CD206" s="5">
        <v>72</v>
      </c>
      <c r="CE206" s="23">
        <f t="shared" si="273"/>
        <v>0.3522012578616352</v>
      </c>
      <c r="CF206" s="23">
        <f t="shared" si="274"/>
        <v>0.58252427184466016</v>
      </c>
      <c r="CG206" s="24">
        <v>5</v>
      </c>
      <c r="CH206" s="5">
        <v>191</v>
      </c>
      <c r="CI206" s="5">
        <v>180</v>
      </c>
      <c r="CJ206" s="5">
        <v>140</v>
      </c>
      <c r="CK206">
        <v>15.015682930000001</v>
      </c>
      <c r="CL206" s="5">
        <v>-0.7</v>
      </c>
      <c r="CM206" s="5">
        <v>7</v>
      </c>
      <c r="CN206" s="5">
        <v>-0.68300000000000005</v>
      </c>
      <c r="CO206" s="5">
        <v>1.2210000000000001</v>
      </c>
      <c r="CP206" s="5">
        <v>9.9990000000000006</v>
      </c>
      <c r="CQ206" s="21">
        <f t="shared" si="275"/>
        <v>6.2761506276150625E-2</v>
      </c>
      <c r="CR206" s="25">
        <f t="shared" si="276"/>
        <v>0.93506493506493504</v>
      </c>
      <c r="CS206" s="22">
        <f t="shared" si="277"/>
        <v>941.34108569255011</v>
      </c>
      <c r="CT206" s="21">
        <f t="shared" si="278"/>
        <v>-2.1735586589143319E-3</v>
      </c>
      <c r="CU206" s="26">
        <f t="shared" si="279"/>
        <v>1.6259575083104494</v>
      </c>
      <c r="CV206" s="27">
        <f t="shared" si="280"/>
        <v>1.6259575083104494</v>
      </c>
      <c r="CW206" s="27">
        <f t="shared" si="281"/>
        <v>25.906922965746496</v>
      </c>
      <c r="CX206" s="27">
        <f t="shared" si="282"/>
        <v>25.039745627980921</v>
      </c>
      <c r="CY206" s="27">
        <f t="shared" si="283"/>
        <v>51.055065760948111</v>
      </c>
      <c r="CZ206" s="27">
        <f t="shared" si="284"/>
        <v>46.177193236016763</v>
      </c>
      <c r="DA206" s="28">
        <f t="shared" si="285"/>
        <v>4.8778725249313482</v>
      </c>
      <c r="DB206" s="5">
        <v>15</v>
      </c>
      <c r="DC206" s="5">
        <v>15</v>
      </c>
      <c r="DD206" s="22">
        <v>224</v>
      </c>
      <c r="DE206" s="22">
        <v>216</v>
      </c>
      <c r="DF206" s="22">
        <v>117</v>
      </c>
      <c r="DG206" s="22">
        <v>101</v>
      </c>
      <c r="DH206" s="22">
        <v>94</v>
      </c>
      <c r="DI206" s="22">
        <v>115</v>
      </c>
      <c r="DJ206" s="29">
        <f t="shared" si="286"/>
        <v>-7.8747099993404959</v>
      </c>
      <c r="DK206" s="27">
        <f t="shared" si="287"/>
        <v>2.6648393482564341</v>
      </c>
      <c r="DL206" s="27">
        <f t="shared" si="288"/>
        <v>2.4364245469773107</v>
      </c>
      <c r="DM206" s="27">
        <f t="shared" si="289"/>
        <v>31.254758641693314</v>
      </c>
      <c r="DN206" s="27">
        <f t="shared" si="290"/>
        <v>26.153494746459572</v>
      </c>
      <c r="DO206" s="27">
        <f t="shared" si="291"/>
        <v>57.86508299071113</v>
      </c>
      <c r="DP206" s="27">
        <f t="shared" si="292"/>
        <v>47.738693467336688</v>
      </c>
      <c r="DQ206" s="30">
        <f t="shared" si="293"/>
        <v>-5.2485169984430939</v>
      </c>
      <c r="DR206" s="5">
        <v>70</v>
      </c>
      <c r="DS206" s="5">
        <v>64</v>
      </c>
      <c r="DT206" s="5">
        <v>751</v>
      </c>
      <c r="DU206" s="5">
        <v>623</v>
      </c>
      <c r="DV206" s="5">
        <v>323</v>
      </c>
      <c r="DW206" s="5">
        <v>268</v>
      </c>
      <c r="DX206" s="5">
        <v>299</v>
      </c>
      <c r="DY206" s="5">
        <v>376</v>
      </c>
      <c r="DZ206" s="22">
        <v>13</v>
      </c>
      <c r="EA206" s="22">
        <v>8</v>
      </c>
      <c r="EB206" s="22">
        <f t="shared" si="294"/>
        <v>-5</v>
      </c>
      <c r="EC206" s="26">
        <f t="shared" si="295"/>
        <v>1.3899613899613072</v>
      </c>
      <c r="ED206" s="27">
        <f t="shared" si="296"/>
        <v>0.85536085536080442</v>
      </c>
      <c r="EE206" s="27">
        <f t="shared" si="297"/>
        <v>-0.53460053460050283</v>
      </c>
      <c r="EF206" s="6">
        <v>5</v>
      </c>
      <c r="EG206" s="6">
        <f t="shared" si="298"/>
        <v>0.11363636363636363</v>
      </c>
      <c r="EH206" s="5">
        <v>0.11</v>
      </c>
      <c r="EI206" s="5">
        <v>4.8</v>
      </c>
      <c r="EJ206" s="21">
        <f t="shared" si="299"/>
        <v>2.2403258655804479E-2</v>
      </c>
      <c r="EK206" s="1">
        <v>0</v>
      </c>
      <c r="EL206" s="22">
        <v>0</v>
      </c>
      <c r="EM206" s="22">
        <v>0</v>
      </c>
      <c r="EN206" s="1">
        <v>0</v>
      </c>
      <c r="EO206" s="3">
        <f t="shared" si="300"/>
        <v>0</v>
      </c>
      <c r="EP206" s="6">
        <f t="shared" si="301"/>
        <v>0</v>
      </c>
      <c r="EQ206" s="3">
        <f t="shared" si="302"/>
        <v>0</v>
      </c>
      <c r="ER206" s="20">
        <f t="shared" si="303"/>
        <v>0</v>
      </c>
      <c r="ES206" s="20">
        <f t="shared" si="304"/>
        <v>0</v>
      </c>
      <c r="ET206" s="20">
        <f t="shared" si="305"/>
        <v>0</v>
      </c>
      <c r="EU206" s="3" t="str">
        <f t="shared" si="306"/>
        <v xml:space="preserve"> </v>
      </c>
      <c r="EX206" s="20" t="str">
        <f t="shared" si="307"/>
        <v xml:space="preserve"> </v>
      </c>
      <c r="EY206" s="5">
        <v>0</v>
      </c>
      <c r="EZ206" s="5">
        <v>0</v>
      </c>
      <c r="FA206" s="22">
        <v>0</v>
      </c>
      <c r="FB206" s="22">
        <v>0</v>
      </c>
      <c r="FC206" s="22">
        <v>0</v>
      </c>
      <c r="FD206" s="22">
        <v>0</v>
      </c>
      <c r="FE206" s="22">
        <v>0</v>
      </c>
      <c r="FF206" s="22">
        <v>4</v>
      </c>
      <c r="FG206" s="22">
        <v>0</v>
      </c>
      <c r="FH206" s="22">
        <v>1</v>
      </c>
      <c r="FI206" s="6">
        <v>70.733333333299996</v>
      </c>
      <c r="FJ206" s="6">
        <f t="shared" si="308"/>
        <v>1.6075757575749998</v>
      </c>
      <c r="FK206" s="5">
        <v>1.59</v>
      </c>
      <c r="FL206" s="5">
        <v>3.68</v>
      </c>
      <c r="FM206" s="21">
        <f t="shared" si="309"/>
        <v>0.301707779886148</v>
      </c>
      <c r="FN206" s="1">
        <v>0</v>
      </c>
      <c r="FO206" s="22">
        <v>0</v>
      </c>
      <c r="FP206" s="22">
        <v>0</v>
      </c>
      <c r="FQ206" s="1">
        <v>0</v>
      </c>
      <c r="FR206" s="1">
        <f t="shared" si="310"/>
        <v>0</v>
      </c>
      <c r="FS206" s="3">
        <f t="shared" si="311"/>
        <v>0</v>
      </c>
      <c r="FT206" s="3" t="str">
        <f t="shared" si="312"/>
        <v xml:space="preserve"> </v>
      </c>
      <c r="FW206" s="20" t="str">
        <f t="shared" si="313"/>
        <v xml:space="preserve"> </v>
      </c>
      <c r="FX206" s="5">
        <v>1</v>
      </c>
      <c r="FY206" s="5">
        <v>4</v>
      </c>
      <c r="FZ206" s="22">
        <v>5</v>
      </c>
      <c r="GA206" s="22">
        <v>39</v>
      </c>
      <c r="GB206" s="22">
        <v>5</v>
      </c>
      <c r="GC206" s="22">
        <v>34</v>
      </c>
      <c r="GD206" s="22">
        <v>22</v>
      </c>
      <c r="GE206" s="22">
        <v>2</v>
      </c>
      <c r="GF206" s="22">
        <v>1</v>
      </c>
      <c r="GG206" s="22">
        <v>0</v>
      </c>
      <c r="GH206" s="1">
        <v>18</v>
      </c>
      <c r="GI206" s="1">
        <v>0</v>
      </c>
      <c r="GJ206" s="1">
        <v>19</v>
      </c>
      <c r="GK206" s="1">
        <v>4</v>
      </c>
      <c r="GN206" s="31" t="str">
        <f t="shared" si="314"/>
        <v xml:space="preserve"> 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32" t="str">
        <f t="shared" si="315"/>
        <v xml:space="preserve"> </v>
      </c>
      <c r="GW206" s="9">
        <f t="shared" si="316"/>
        <v>1</v>
      </c>
      <c r="GX206" s="10">
        <v>-0.4</v>
      </c>
      <c r="GY206" s="10">
        <v>1.7000000000000002</v>
      </c>
      <c r="GZ206" s="10">
        <v>1.3</v>
      </c>
      <c r="HA206" s="29">
        <f t="shared" si="317"/>
        <v>2.9545454545454545E-2</v>
      </c>
      <c r="HB206" s="29">
        <f t="shared" si="318"/>
        <v>0.12246820536975979</v>
      </c>
      <c r="HC206">
        <v>9.1999999999999993</v>
      </c>
      <c r="HD206">
        <v>11.7</v>
      </c>
      <c r="HE206">
        <v>3.6</v>
      </c>
      <c r="HF206">
        <v>-1</v>
      </c>
      <c r="HG206">
        <v>2.1</v>
      </c>
      <c r="HH206">
        <v>0</v>
      </c>
      <c r="HI206">
        <v>1.1000000000000001</v>
      </c>
      <c r="HJ206" s="11">
        <f t="shared" si="319"/>
        <v>2.5000000000000001E-2</v>
      </c>
      <c r="HK206" s="11">
        <f t="shared" si="320"/>
        <v>0.10362694300518135</v>
      </c>
      <c r="HL206">
        <v>99</v>
      </c>
      <c r="HM206">
        <v>0</v>
      </c>
      <c r="HN206">
        <v>0</v>
      </c>
      <c r="HQ206" s="33">
        <v>700000</v>
      </c>
      <c r="HR206" s="33">
        <v>0</v>
      </c>
      <c r="HS206" s="30">
        <f t="shared" si="321"/>
        <v>0.74878048780487816</v>
      </c>
    </row>
    <row r="207" spans="1:227" x14ac:dyDescent="0.2">
      <c r="A207" s="1">
        <v>46</v>
      </c>
      <c r="B207" s="2" t="s">
        <v>1259</v>
      </c>
      <c r="C207" s="2" t="s">
        <v>773</v>
      </c>
      <c r="D207" s="2" t="s">
        <v>297</v>
      </c>
      <c r="E207" s="2" t="s">
        <v>240</v>
      </c>
      <c r="F207" s="2">
        <v>73</v>
      </c>
      <c r="G207" s="2">
        <v>190</v>
      </c>
      <c r="H207" s="2" t="s">
        <v>249</v>
      </c>
      <c r="J207" s="3">
        <v>22</v>
      </c>
      <c r="K207" s="5" t="s">
        <v>1260</v>
      </c>
      <c r="L207" s="5" t="s">
        <v>1261</v>
      </c>
      <c r="M207" s="5" t="s">
        <v>1262</v>
      </c>
      <c r="N207" s="5" t="s">
        <v>457</v>
      </c>
      <c r="O207" s="2" t="s">
        <v>457</v>
      </c>
      <c r="P207" s="2" t="s">
        <v>271</v>
      </c>
      <c r="Q207" s="1">
        <v>18</v>
      </c>
      <c r="R207" s="1">
        <v>1</v>
      </c>
      <c r="S207" s="1">
        <v>3</v>
      </c>
      <c r="T207" s="1">
        <v>4</v>
      </c>
      <c r="U207" s="1">
        <v>-3</v>
      </c>
      <c r="V207" s="1">
        <v>35</v>
      </c>
      <c r="W207" s="20">
        <f t="shared" si="243"/>
        <v>2.8571428571428571E-2</v>
      </c>
      <c r="X207" s="6">
        <v>315.0833333333</v>
      </c>
      <c r="Y207" s="6">
        <f t="shared" si="244"/>
        <v>17.504629629627779</v>
      </c>
      <c r="Z207" s="1">
        <v>432</v>
      </c>
      <c r="AA207" s="6">
        <f t="shared" si="245"/>
        <v>24</v>
      </c>
      <c r="AB207" s="8">
        <f t="shared" si="246"/>
        <v>0.72935956790115741</v>
      </c>
      <c r="AC207" s="3">
        <f t="shared" si="247"/>
        <v>38.799999999999997</v>
      </c>
      <c r="AD207" s="8">
        <f t="shared" si="248"/>
        <v>7.3885215551449228</v>
      </c>
      <c r="AE207" s="20">
        <f t="shared" si="249"/>
        <v>8.3333333333333329E-2</v>
      </c>
      <c r="AF207" s="20">
        <f t="shared" si="250"/>
        <v>0.25</v>
      </c>
      <c r="AG207" s="20">
        <f t="shared" si="251"/>
        <v>0.33333333333333331</v>
      </c>
      <c r="AH207" s="3" t="e">
        <f t="shared" si="252"/>
        <v>#VALUE!</v>
      </c>
      <c r="AI207" s="3" t="str">
        <f t="shared" si="253"/>
        <v xml:space="preserve"> </v>
      </c>
      <c r="AJ207" s="3" t="str">
        <f t="shared" si="254"/>
        <v xml:space="preserve"> </v>
      </c>
      <c r="AK207" s="20" t="e">
        <f t="shared" si="255"/>
        <v>#VALUE!</v>
      </c>
      <c r="AL207" s="6">
        <v>0</v>
      </c>
      <c r="AM207" s="1">
        <v>10</v>
      </c>
      <c r="AN207" s="1">
        <v>18</v>
      </c>
      <c r="AO207" s="1">
        <v>14</v>
      </c>
      <c r="AP207" s="1">
        <v>6</v>
      </c>
      <c r="AQ207" s="1">
        <v>8</v>
      </c>
      <c r="AR207" s="6">
        <f t="shared" si="256"/>
        <v>1.9042581327693102</v>
      </c>
      <c r="AS207" s="6">
        <f t="shared" si="257"/>
        <v>3.4276646389847585</v>
      </c>
      <c r="AT207" s="6">
        <f t="shared" si="258"/>
        <v>2.6659613858770341</v>
      </c>
      <c r="AU207" s="6">
        <f t="shared" si="259"/>
        <v>1.1425548796615861</v>
      </c>
      <c r="AV207" s="6">
        <f t="shared" si="260"/>
        <v>1.523406506215448</v>
      </c>
      <c r="AW207" s="1">
        <v>2</v>
      </c>
      <c r="AX207" s="1">
        <v>1</v>
      </c>
      <c r="AY207" s="1">
        <v>0</v>
      </c>
      <c r="AZ207" s="1">
        <v>0</v>
      </c>
      <c r="BA207" s="1">
        <v>0</v>
      </c>
      <c r="BB207" s="1">
        <v>0</v>
      </c>
      <c r="BC207" s="7">
        <f>(EA207+FH207+GG207)-(DZ207+FG207+GF207)-((BD207/60)*(-0.29)+(EF207/60)*0.11+(FI207/60)*(-0.33))</f>
        <v>0.33384722222228325</v>
      </c>
      <c r="BD207" s="6">
        <v>282.05</v>
      </c>
      <c r="BE207" s="6">
        <f t="shared" si="261"/>
        <v>15.669444444444444</v>
      </c>
      <c r="BF207" s="5">
        <v>15.18</v>
      </c>
      <c r="BG207" s="5">
        <v>33.56</v>
      </c>
      <c r="BH207" s="21">
        <f t="shared" si="262"/>
        <v>0.31144850225687321</v>
      </c>
      <c r="BI207" s="1">
        <v>1</v>
      </c>
      <c r="BJ207" s="22">
        <v>2</v>
      </c>
      <c r="BK207" s="22">
        <v>0</v>
      </c>
      <c r="BL207" s="1">
        <v>2</v>
      </c>
      <c r="BM207" s="1">
        <f t="shared" si="263"/>
        <v>3</v>
      </c>
      <c r="BN207" s="8">
        <f t="shared" si="264"/>
        <v>0.63818471902145002</v>
      </c>
      <c r="BO207" s="3">
        <f t="shared" si="265"/>
        <v>28.799999999999997</v>
      </c>
      <c r="BP207" s="20">
        <f t="shared" si="266"/>
        <v>0.1</v>
      </c>
      <c r="BQ207" s="20">
        <f t="shared" si="267"/>
        <v>0.2</v>
      </c>
      <c r="BR207" s="20">
        <f t="shared" si="268"/>
        <v>0.30000000000000004</v>
      </c>
      <c r="BS207" s="3" t="str">
        <f t="shared" si="269"/>
        <v xml:space="preserve"> </v>
      </c>
      <c r="BV207" s="20" t="str">
        <f t="shared" si="270"/>
        <v xml:space="preserve"> </v>
      </c>
      <c r="BW207" s="5">
        <v>37</v>
      </c>
      <c r="BX207" s="5">
        <v>47</v>
      </c>
      <c r="BY207" s="21">
        <f t="shared" si="271"/>
        <v>0.37333333333333335</v>
      </c>
      <c r="BZ207" s="5">
        <v>36</v>
      </c>
      <c r="CA207" s="5">
        <v>25</v>
      </c>
      <c r="CB207" s="23">
        <f t="shared" si="272"/>
        <v>0.27111111111111114</v>
      </c>
      <c r="CC207" s="5">
        <v>40</v>
      </c>
      <c r="CD207" s="5">
        <v>40</v>
      </c>
      <c r="CE207" s="23">
        <f t="shared" si="273"/>
        <v>0.35555555555555557</v>
      </c>
      <c r="CF207" s="23">
        <f t="shared" si="274"/>
        <v>0.57931034482758625</v>
      </c>
      <c r="CG207" s="24">
        <v>6</v>
      </c>
      <c r="CH207" s="5">
        <v>92</v>
      </c>
      <c r="CI207" s="5">
        <v>76</v>
      </c>
      <c r="CJ207" s="5">
        <v>89</v>
      </c>
      <c r="CK207">
        <v>15.40485046</v>
      </c>
      <c r="CL207" s="5">
        <v>2.1999999999999999E-2</v>
      </c>
      <c r="CM207" s="5">
        <v>5</v>
      </c>
      <c r="CN207" s="5">
        <v>0.63100000000000001</v>
      </c>
      <c r="CO207" s="5">
        <v>0.53200000000000003</v>
      </c>
      <c r="CP207" s="5">
        <v>-1.8340000000000001</v>
      </c>
      <c r="CQ207" s="21">
        <f t="shared" si="275"/>
        <v>6.9444444444444448E-2</v>
      </c>
      <c r="CR207" s="25">
        <f t="shared" si="276"/>
        <v>0.88888888888888884</v>
      </c>
      <c r="CS207" s="22">
        <f t="shared" si="277"/>
        <v>895.83333333333326</v>
      </c>
      <c r="CT207" s="21">
        <f t="shared" si="278"/>
        <v>-4.1666666666666713E-2</v>
      </c>
      <c r="CU207" s="26">
        <f t="shared" si="279"/>
        <v>2.1958717610891521</v>
      </c>
      <c r="CV207" s="27">
        <f t="shared" si="280"/>
        <v>3.0742204655248133</v>
      </c>
      <c r="CW207" s="27">
        <f t="shared" si="281"/>
        <v>31.620553359683797</v>
      </c>
      <c r="CX207" s="27">
        <f t="shared" si="282"/>
        <v>27.66798418972332</v>
      </c>
      <c r="CY207" s="27">
        <f t="shared" si="283"/>
        <v>57.751427316644701</v>
      </c>
      <c r="CZ207" s="27">
        <f t="shared" si="284"/>
        <v>54.896794027228808</v>
      </c>
      <c r="DA207" s="28">
        <f t="shared" si="285"/>
        <v>2.8546332894158937</v>
      </c>
      <c r="DB207" s="5">
        <v>10</v>
      </c>
      <c r="DC207" s="5">
        <v>14</v>
      </c>
      <c r="DD207" s="22">
        <v>134</v>
      </c>
      <c r="DE207" s="22">
        <v>112</v>
      </c>
      <c r="DF207" s="22">
        <v>38</v>
      </c>
      <c r="DG207" s="22">
        <v>51</v>
      </c>
      <c r="DH207" s="22">
        <v>73</v>
      </c>
      <c r="DI207" s="22">
        <v>81</v>
      </c>
      <c r="DJ207" s="29">
        <f t="shared" si="286"/>
        <v>3.3261850135538236</v>
      </c>
      <c r="DK207" s="27">
        <f t="shared" si="287"/>
        <v>2.0858164481525625</v>
      </c>
      <c r="DL207" s="27">
        <f t="shared" si="288"/>
        <v>2.6817640047675804</v>
      </c>
      <c r="DM207" s="27">
        <f t="shared" si="289"/>
        <v>27.413587604290822</v>
      </c>
      <c r="DN207" s="27">
        <f t="shared" si="290"/>
        <v>30.989272943980929</v>
      </c>
      <c r="DO207" s="27">
        <f t="shared" si="291"/>
        <v>52.840683353198251</v>
      </c>
      <c r="DP207" s="27">
        <f t="shared" si="292"/>
        <v>58.204211362733403</v>
      </c>
      <c r="DQ207" s="30">
        <f t="shared" si="293"/>
        <v>8.2181612989510455</v>
      </c>
      <c r="DR207" s="5">
        <v>21</v>
      </c>
      <c r="DS207" s="5">
        <v>27</v>
      </c>
      <c r="DT207" s="5">
        <v>255</v>
      </c>
      <c r="DU207" s="5">
        <v>285</v>
      </c>
      <c r="DV207" s="5">
        <v>121</v>
      </c>
      <c r="DW207" s="5">
        <v>131</v>
      </c>
      <c r="DX207" s="5">
        <v>143</v>
      </c>
      <c r="DY207" s="5">
        <v>135</v>
      </c>
      <c r="DZ207" s="22">
        <v>1</v>
      </c>
      <c r="EA207" s="22">
        <v>0</v>
      </c>
      <c r="EB207" s="22">
        <f t="shared" si="294"/>
        <v>-1</v>
      </c>
      <c r="EC207" s="26">
        <f t="shared" si="295"/>
        <v>0.21272823967381668</v>
      </c>
      <c r="ED207" s="27">
        <f t="shared" si="296"/>
        <v>0</v>
      </c>
      <c r="EE207" s="27">
        <f t="shared" si="297"/>
        <v>-0.21272823967381668</v>
      </c>
      <c r="EF207" s="6">
        <v>28.7833333333</v>
      </c>
      <c r="EG207" s="6">
        <f t="shared" si="298"/>
        <v>1.5990740740722222</v>
      </c>
      <c r="EH207" s="5">
        <v>1.6</v>
      </c>
      <c r="EI207" s="5">
        <v>3.09</v>
      </c>
      <c r="EJ207" s="21">
        <f t="shared" si="299"/>
        <v>0.34115138592750538</v>
      </c>
      <c r="EK207" s="1">
        <v>0</v>
      </c>
      <c r="EL207" s="22">
        <v>1</v>
      </c>
      <c r="EM207" s="22">
        <v>0</v>
      </c>
      <c r="EN207" s="1">
        <v>1</v>
      </c>
      <c r="EO207" s="3">
        <f t="shared" si="300"/>
        <v>1</v>
      </c>
      <c r="EP207" s="6">
        <f t="shared" si="301"/>
        <v>2.0845396641599128</v>
      </c>
      <c r="EQ207" s="3">
        <f t="shared" si="302"/>
        <v>10</v>
      </c>
      <c r="ER207" s="20">
        <f t="shared" si="303"/>
        <v>0</v>
      </c>
      <c r="ES207" s="20">
        <f t="shared" si="304"/>
        <v>0.5</v>
      </c>
      <c r="ET207" s="20">
        <f t="shared" si="305"/>
        <v>0.5</v>
      </c>
      <c r="EU207" s="3" t="str">
        <f t="shared" si="306"/>
        <v xml:space="preserve"> </v>
      </c>
      <c r="EX207" s="20" t="str">
        <f t="shared" si="307"/>
        <v xml:space="preserve"> </v>
      </c>
      <c r="EY207" s="5">
        <v>2</v>
      </c>
      <c r="EZ207" s="5">
        <v>0</v>
      </c>
      <c r="FA207" s="22">
        <v>18</v>
      </c>
      <c r="FB207" s="22">
        <v>2</v>
      </c>
      <c r="FC207" s="22">
        <v>12</v>
      </c>
      <c r="FD207" s="22">
        <v>1</v>
      </c>
      <c r="FE207" s="22">
        <v>0</v>
      </c>
      <c r="FF207" s="22">
        <v>14</v>
      </c>
      <c r="FG207" s="22">
        <v>0</v>
      </c>
      <c r="FH207" s="22">
        <v>0</v>
      </c>
      <c r="FI207" s="6">
        <v>4.25</v>
      </c>
      <c r="FJ207" s="6">
        <f t="shared" si="308"/>
        <v>0.2361111111111111</v>
      </c>
      <c r="FK207" s="5">
        <v>0.24</v>
      </c>
      <c r="FL207" s="5">
        <v>5.58</v>
      </c>
      <c r="FM207" s="21">
        <f t="shared" si="309"/>
        <v>4.1237113402061855E-2</v>
      </c>
      <c r="FN207" s="1">
        <v>0</v>
      </c>
      <c r="FO207" s="22">
        <v>0</v>
      </c>
      <c r="FP207" s="22">
        <v>0</v>
      </c>
      <c r="FQ207" s="1">
        <v>0</v>
      </c>
      <c r="FR207" s="1">
        <f t="shared" si="310"/>
        <v>0</v>
      </c>
      <c r="FS207" s="3">
        <f t="shared" si="311"/>
        <v>0</v>
      </c>
      <c r="FT207" s="3" t="str">
        <f t="shared" si="312"/>
        <v xml:space="preserve"> </v>
      </c>
      <c r="FW207" s="20" t="str">
        <f t="shared" si="313"/>
        <v xml:space="preserve"> </v>
      </c>
      <c r="FX207" s="5">
        <v>0</v>
      </c>
      <c r="FY207" s="5">
        <v>1</v>
      </c>
      <c r="FZ207" s="22">
        <v>0</v>
      </c>
      <c r="GA207" s="22">
        <v>4</v>
      </c>
      <c r="GB207" s="22">
        <v>0</v>
      </c>
      <c r="GC207" s="22">
        <v>1</v>
      </c>
      <c r="GD207" s="22">
        <v>5</v>
      </c>
      <c r="GE207" s="22">
        <v>1</v>
      </c>
      <c r="GF207" s="22">
        <v>0</v>
      </c>
      <c r="GG207" s="22">
        <v>0</v>
      </c>
      <c r="GH207" s="1">
        <v>13</v>
      </c>
      <c r="GI207" s="1">
        <v>2</v>
      </c>
      <c r="GJ207" s="1">
        <v>15</v>
      </c>
      <c r="GK207" s="1">
        <v>1</v>
      </c>
      <c r="GL207" s="6"/>
      <c r="GM207" s="6"/>
      <c r="GN207" s="31" t="str">
        <f t="shared" si="314"/>
        <v xml:space="preserve"> 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32" t="str">
        <f t="shared" si="315"/>
        <v xml:space="preserve"> </v>
      </c>
      <c r="GW207" s="9">
        <f t="shared" si="316"/>
        <v>0</v>
      </c>
      <c r="GX207" s="10">
        <v>0.2</v>
      </c>
      <c r="GY207" s="10">
        <v>0.4</v>
      </c>
      <c r="GZ207" s="10">
        <v>0.60000000000000009</v>
      </c>
      <c r="HA207" s="29">
        <f t="shared" si="317"/>
        <v>3.333333333333334E-2</v>
      </c>
      <c r="HB207" s="29">
        <f t="shared" si="318"/>
        <v>0.11425548796615861</v>
      </c>
      <c r="HC207">
        <v>5.2</v>
      </c>
      <c r="HD207">
        <v>5</v>
      </c>
      <c r="HE207">
        <v>-1.3</v>
      </c>
      <c r="HF207">
        <v>0.4</v>
      </c>
      <c r="HG207">
        <v>0</v>
      </c>
      <c r="HH207">
        <v>0</v>
      </c>
      <c r="HI207">
        <v>0.4</v>
      </c>
      <c r="HJ207" s="11">
        <f t="shared" si="319"/>
        <v>2.2222222222222223E-2</v>
      </c>
      <c r="HK207" s="11">
        <f t="shared" si="320"/>
        <v>7.6170325310772405E-2</v>
      </c>
      <c r="HL207">
        <v>46</v>
      </c>
      <c r="HM207">
        <v>0</v>
      </c>
      <c r="HN207">
        <v>0</v>
      </c>
      <c r="HQ207" s="33">
        <v>390303</v>
      </c>
      <c r="HR207" s="33">
        <v>60000</v>
      </c>
      <c r="HS207" s="30">
        <f t="shared" si="321"/>
        <v>0.12257211529933487</v>
      </c>
    </row>
    <row r="208" spans="1:227" x14ac:dyDescent="0.2">
      <c r="A208" s="1">
        <v>37</v>
      </c>
      <c r="B208" s="2" t="s">
        <v>1263</v>
      </c>
      <c r="C208" s="2" t="s">
        <v>573</v>
      </c>
      <c r="D208" s="2" t="s">
        <v>257</v>
      </c>
      <c r="E208" s="2" t="s">
        <v>240</v>
      </c>
      <c r="F208" s="2">
        <v>72</v>
      </c>
      <c r="G208" s="2">
        <v>212</v>
      </c>
      <c r="H208" s="2" t="s">
        <v>231</v>
      </c>
      <c r="J208" s="3">
        <v>32</v>
      </c>
      <c r="K208" s="5" t="s">
        <v>1264</v>
      </c>
      <c r="L208" s="5" t="s">
        <v>1265</v>
      </c>
      <c r="M208" s="5" t="s">
        <v>307</v>
      </c>
      <c r="N208" s="5" t="s">
        <v>244</v>
      </c>
      <c r="O208" s="2" t="s">
        <v>244</v>
      </c>
      <c r="P208" s="2" t="s">
        <v>236</v>
      </c>
      <c r="Q208" s="1">
        <v>6</v>
      </c>
      <c r="R208" s="1">
        <v>0</v>
      </c>
      <c r="S208" s="1">
        <v>0</v>
      </c>
      <c r="T208" s="1">
        <v>0</v>
      </c>
      <c r="U208" s="1">
        <v>0</v>
      </c>
      <c r="V208" s="1">
        <v>8</v>
      </c>
      <c r="W208" s="20">
        <f t="shared" si="243"/>
        <v>0</v>
      </c>
      <c r="X208" s="6">
        <v>37.183333333299998</v>
      </c>
      <c r="Y208" s="6">
        <f t="shared" si="244"/>
        <v>6.1972222222166664</v>
      </c>
      <c r="Z208" s="1">
        <v>60</v>
      </c>
      <c r="AA208" s="6">
        <f t="shared" si="245"/>
        <v>10</v>
      </c>
      <c r="AB208" s="8">
        <f t="shared" si="246"/>
        <v>0.61972222222166662</v>
      </c>
      <c r="AC208" s="3">
        <f t="shared" si="247"/>
        <v>0</v>
      </c>
      <c r="AD208" s="8">
        <f t="shared" si="248"/>
        <v>0</v>
      </c>
      <c r="AE208" s="20">
        <f t="shared" si="249"/>
        <v>0</v>
      </c>
      <c r="AF208" s="20">
        <f t="shared" si="250"/>
        <v>0</v>
      </c>
      <c r="AG208" s="20">
        <f t="shared" si="251"/>
        <v>0</v>
      </c>
      <c r="AH208" s="3">
        <f t="shared" si="252"/>
        <v>36</v>
      </c>
      <c r="AI208" s="3">
        <f t="shared" si="253"/>
        <v>15</v>
      </c>
      <c r="AJ208" s="3">
        <f t="shared" si="254"/>
        <v>21</v>
      </c>
      <c r="AK208" s="20">
        <f t="shared" si="255"/>
        <v>0.41666666666666669</v>
      </c>
      <c r="AL208" s="6">
        <v>9.5</v>
      </c>
      <c r="AM208" s="1">
        <v>0</v>
      </c>
      <c r="AN208" s="1">
        <v>3</v>
      </c>
      <c r="AO208" s="1">
        <v>1</v>
      </c>
      <c r="AP208" s="1">
        <v>2</v>
      </c>
      <c r="AQ208" s="1">
        <v>0</v>
      </c>
      <c r="AR208" s="6">
        <f t="shared" si="256"/>
        <v>0</v>
      </c>
      <c r="AS208" s="6">
        <f t="shared" si="257"/>
        <v>4.8408785298116008</v>
      </c>
      <c r="AT208" s="6">
        <f t="shared" si="258"/>
        <v>1.6136261766038671</v>
      </c>
      <c r="AU208" s="6">
        <f t="shared" si="259"/>
        <v>3.2272523532077342</v>
      </c>
      <c r="AV208" s="6">
        <f t="shared" si="260"/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7">
        <f>(EA208+FH208+GG208)-(DZ208+FG208+GF208)-((BD208/60)*(0.11)+(EF208/60)*(-0.14)+(FI208/60)*(0.13))</f>
        <v>-6.9047222222149998E-2</v>
      </c>
      <c r="BD208" s="6">
        <v>34.549999999999997</v>
      </c>
      <c r="BE208" s="6">
        <f t="shared" si="261"/>
        <v>5.7583333333333329</v>
      </c>
      <c r="BF208" s="5">
        <v>5.76</v>
      </c>
      <c r="BG208" s="5">
        <v>40.04</v>
      </c>
      <c r="BH208" s="21">
        <f t="shared" si="262"/>
        <v>0.125764192139738</v>
      </c>
      <c r="BI208" s="1">
        <v>0</v>
      </c>
      <c r="BJ208" s="22">
        <v>0</v>
      </c>
      <c r="BK208" s="22">
        <v>0</v>
      </c>
      <c r="BL208" s="1">
        <v>0</v>
      </c>
      <c r="BM208" s="1">
        <f t="shared" si="263"/>
        <v>0</v>
      </c>
      <c r="BN208" s="8">
        <f t="shared" si="264"/>
        <v>0</v>
      </c>
      <c r="BO208" s="3">
        <f t="shared" si="265"/>
        <v>0</v>
      </c>
      <c r="BP208" s="20">
        <f t="shared" si="266"/>
        <v>0</v>
      </c>
      <c r="BQ208" s="20">
        <f t="shared" si="267"/>
        <v>0</v>
      </c>
      <c r="BR208" s="20">
        <f t="shared" si="268"/>
        <v>0</v>
      </c>
      <c r="BS208" s="3">
        <f t="shared" si="269"/>
        <v>32</v>
      </c>
      <c r="BT208" s="1">
        <v>14</v>
      </c>
      <c r="BU208" s="1">
        <v>18</v>
      </c>
      <c r="BV208" s="20">
        <f t="shared" si="270"/>
        <v>0.4375</v>
      </c>
      <c r="BW208" s="5">
        <v>5</v>
      </c>
      <c r="BX208" s="5">
        <v>8</v>
      </c>
      <c r="BY208" s="21">
        <f t="shared" si="271"/>
        <v>0.30232558139534882</v>
      </c>
      <c r="BZ208" s="5">
        <v>4</v>
      </c>
      <c r="CA208" s="5">
        <v>4</v>
      </c>
      <c r="CB208" s="23">
        <f t="shared" si="272"/>
        <v>0.18604651162790697</v>
      </c>
      <c r="CC208" s="5">
        <v>10</v>
      </c>
      <c r="CD208" s="5">
        <v>12</v>
      </c>
      <c r="CE208" s="23">
        <f t="shared" si="273"/>
        <v>0.51162790697674421</v>
      </c>
      <c r="CF208" s="23">
        <f t="shared" si="274"/>
        <v>0.61904761904761907</v>
      </c>
      <c r="CG208" s="24">
        <v>12</v>
      </c>
      <c r="CH208" s="5">
        <v>14</v>
      </c>
      <c r="CI208" s="5">
        <v>16</v>
      </c>
      <c r="CJ208" s="5">
        <v>7</v>
      </c>
      <c r="CK208">
        <v>14.76712584</v>
      </c>
      <c r="CL208" s="5">
        <v>-1.6419999999999999</v>
      </c>
      <c r="CM208" s="5">
        <v>12</v>
      </c>
      <c r="CN208" s="5">
        <v>-2.9359999999999999</v>
      </c>
      <c r="CO208" s="5">
        <v>-0.25700000000000001</v>
      </c>
      <c r="CP208" s="5">
        <v>-9.5779999999999994</v>
      </c>
      <c r="CQ208" s="21">
        <f t="shared" si="275"/>
        <v>0</v>
      </c>
      <c r="CR208" s="25">
        <f t="shared" si="276"/>
        <v>1</v>
      </c>
      <c r="CS208" s="22">
        <f t="shared" si="277"/>
        <v>1000</v>
      </c>
      <c r="CT208" s="21">
        <f t="shared" si="278"/>
        <v>0</v>
      </c>
      <c r="CU208" s="26">
        <f t="shared" si="279"/>
        <v>0</v>
      </c>
      <c r="CV208" s="27">
        <f t="shared" si="280"/>
        <v>0</v>
      </c>
      <c r="CW208" s="27">
        <f t="shared" si="281"/>
        <v>24.305555555555554</v>
      </c>
      <c r="CX208" s="27">
        <f t="shared" si="282"/>
        <v>26.041666666666664</v>
      </c>
      <c r="CY208" s="27">
        <f t="shared" si="283"/>
        <v>34.722222222222221</v>
      </c>
      <c r="CZ208" s="27">
        <f t="shared" si="284"/>
        <v>52.083333333333329</v>
      </c>
      <c r="DA208" s="28">
        <f t="shared" si="285"/>
        <v>-17.361111111111107</v>
      </c>
      <c r="DB208" s="5">
        <v>0</v>
      </c>
      <c r="DC208" s="5">
        <v>0</v>
      </c>
      <c r="DD208" s="22">
        <v>14</v>
      </c>
      <c r="DE208" s="22">
        <v>15</v>
      </c>
      <c r="DF208" s="22">
        <v>2</v>
      </c>
      <c r="DG208" s="22">
        <v>5</v>
      </c>
      <c r="DH208" s="22">
        <v>10</v>
      </c>
      <c r="DI208" s="22">
        <v>4</v>
      </c>
      <c r="DJ208" s="29">
        <f t="shared" si="286"/>
        <v>-13.666253968253965</v>
      </c>
      <c r="DK208" s="27">
        <f t="shared" si="287"/>
        <v>3.2467532467532467</v>
      </c>
      <c r="DL208" s="27">
        <f t="shared" si="288"/>
        <v>3.4965034965034962</v>
      </c>
      <c r="DM208" s="27">
        <f t="shared" si="289"/>
        <v>30.969030969030968</v>
      </c>
      <c r="DN208" s="27">
        <f t="shared" si="290"/>
        <v>29.220779220779221</v>
      </c>
      <c r="DO208" s="27">
        <f t="shared" si="291"/>
        <v>55.69430569430569</v>
      </c>
      <c r="DP208" s="27">
        <f t="shared" si="292"/>
        <v>56.693306693306688</v>
      </c>
      <c r="DQ208" s="30">
        <f t="shared" si="293"/>
        <v>-16.362110112110109</v>
      </c>
      <c r="DR208" s="5">
        <v>13</v>
      </c>
      <c r="DS208" s="5">
        <v>14</v>
      </c>
      <c r="DT208" s="5">
        <v>111</v>
      </c>
      <c r="DU208" s="5">
        <v>103</v>
      </c>
      <c r="DV208" s="5">
        <v>43</v>
      </c>
      <c r="DW208" s="5">
        <v>52</v>
      </c>
      <c r="DX208" s="5">
        <v>58</v>
      </c>
      <c r="DY208" s="5">
        <v>56</v>
      </c>
      <c r="DZ208" s="22">
        <v>0</v>
      </c>
      <c r="EA208" s="22">
        <v>0</v>
      </c>
      <c r="EB208" s="22">
        <f t="shared" si="294"/>
        <v>0</v>
      </c>
      <c r="EC208" s="26">
        <f t="shared" si="295"/>
        <v>0</v>
      </c>
      <c r="ED208" s="27">
        <f t="shared" si="296"/>
        <v>0</v>
      </c>
      <c r="EE208" s="27">
        <f t="shared" si="297"/>
        <v>0</v>
      </c>
      <c r="EF208" s="6">
        <v>0</v>
      </c>
      <c r="EG208" s="6">
        <f t="shared" si="298"/>
        <v>0</v>
      </c>
      <c r="EH208" s="5"/>
      <c r="EI208" s="5"/>
      <c r="EJ208" s="21" t="str">
        <f t="shared" si="299"/>
        <v xml:space="preserve"> </v>
      </c>
      <c r="EK208" s="1">
        <v>0</v>
      </c>
      <c r="EL208" s="22">
        <v>0</v>
      </c>
      <c r="EM208" s="22">
        <v>0</v>
      </c>
      <c r="EN208" s="1">
        <v>0</v>
      </c>
      <c r="EO208" s="3">
        <f t="shared" si="300"/>
        <v>0</v>
      </c>
      <c r="EP208" s="6">
        <f t="shared" si="301"/>
        <v>0</v>
      </c>
      <c r="EQ208" s="3">
        <f t="shared" si="302"/>
        <v>0</v>
      </c>
      <c r="ER208" s="20">
        <f t="shared" si="303"/>
        <v>0</v>
      </c>
      <c r="ES208" s="20">
        <f t="shared" si="304"/>
        <v>0</v>
      </c>
      <c r="ET208" s="20">
        <f t="shared" si="305"/>
        <v>0</v>
      </c>
      <c r="EU208" s="3">
        <f t="shared" si="306"/>
        <v>1</v>
      </c>
      <c r="EV208" s="1">
        <v>1</v>
      </c>
      <c r="EW208" s="1">
        <v>0</v>
      </c>
      <c r="EX208" s="20">
        <f t="shared" si="307"/>
        <v>1</v>
      </c>
      <c r="EY208" s="5"/>
      <c r="EZ208" s="5"/>
      <c r="FA208" s="22">
        <v>0</v>
      </c>
      <c r="FB208" s="22">
        <v>0</v>
      </c>
      <c r="FC208" s="22">
        <v>0</v>
      </c>
      <c r="FD208" s="22">
        <v>0</v>
      </c>
      <c r="FE208" s="22">
        <v>0</v>
      </c>
      <c r="FF208" s="22">
        <v>0</v>
      </c>
      <c r="FG208" s="22">
        <v>0</v>
      </c>
      <c r="FH208" s="22">
        <v>0</v>
      </c>
      <c r="FI208" s="6">
        <v>2.6333333333</v>
      </c>
      <c r="FJ208" s="6">
        <f t="shared" si="308"/>
        <v>0.43888888888333333</v>
      </c>
      <c r="FK208" s="5">
        <v>0.43</v>
      </c>
      <c r="FL208" s="5">
        <v>5.69</v>
      </c>
      <c r="FM208" s="21">
        <f t="shared" si="309"/>
        <v>7.0261437908496732E-2</v>
      </c>
      <c r="FN208" s="1">
        <v>0</v>
      </c>
      <c r="FO208" s="22">
        <v>0</v>
      </c>
      <c r="FP208" s="22">
        <v>0</v>
      </c>
      <c r="FQ208" s="1">
        <v>0</v>
      </c>
      <c r="FR208" s="1">
        <f t="shared" si="310"/>
        <v>0</v>
      </c>
      <c r="FS208" s="3">
        <f t="shared" si="311"/>
        <v>0</v>
      </c>
      <c r="FT208" s="3">
        <f t="shared" si="312"/>
        <v>3</v>
      </c>
      <c r="FU208" s="1">
        <v>0</v>
      </c>
      <c r="FV208" s="1">
        <v>3</v>
      </c>
      <c r="FW208" s="20">
        <f t="shared" si="313"/>
        <v>0</v>
      </c>
      <c r="FX208" s="5">
        <v>0</v>
      </c>
      <c r="FY208" s="5">
        <v>0</v>
      </c>
      <c r="FZ208" s="22">
        <v>0</v>
      </c>
      <c r="GA208" s="22">
        <v>3</v>
      </c>
      <c r="GB208" s="22">
        <v>0</v>
      </c>
      <c r="GC208" s="22">
        <v>1</v>
      </c>
      <c r="GD208" s="22">
        <v>0</v>
      </c>
      <c r="GE208" s="22">
        <v>0</v>
      </c>
      <c r="GF208" s="22">
        <v>0</v>
      </c>
      <c r="GG208" s="22">
        <v>0</v>
      </c>
      <c r="GH208" s="1">
        <v>0</v>
      </c>
      <c r="GI208" s="1">
        <v>0</v>
      </c>
      <c r="GJ208" s="1">
        <v>0</v>
      </c>
      <c r="GK208" s="1">
        <v>0</v>
      </c>
      <c r="GN208" s="31" t="str">
        <f t="shared" si="314"/>
        <v xml:space="preserve"> 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32" t="str">
        <f t="shared" si="315"/>
        <v xml:space="preserve"> </v>
      </c>
      <c r="GW208" s="9">
        <f t="shared" si="316"/>
        <v>2</v>
      </c>
      <c r="GX208" s="10">
        <v>-0.1</v>
      </c>
      <c r="GY208" s="10">
        <v>0</v>
      </c>
      <c r="GZ208" s="10">
        <v>-0.1</v>
      </c>
      <c r="HA208" s="29">
        <f t="shared" si="317"/>
        <v>-1.6666666666666666E-2</v>
      </c>
      <c r="HB208" s="29">
        <f t="shared" si="318"/>
        <v>-0.1613626176603867</v>
      </c>
      <c r="HC208">
        <v>0.30000000000000004</v>
      </c>
      <c r="HD208">
        <v>0.30000000000000004</v>
      </c>
      <c r="HE208">
        <v>0</v>
      </c>
      <c r="HF208">
        <v>-0.1</v>
      </c>
      <c r="HG208">
        <v>0</v>
      </c>
      <c r="HH208">
        <v>0</v>
      </c>
      <c r="HI208">
        <v>-0.1</v>
      </c>
      <c r="HJ208" s="11">
        <f t="shared" si="319"/>
        <v>-1.6666666666666666E-2</v>
      </c>
      <c r="HK208" s="11">
        <f t="shared" si="320"/>
        <v>-0.1613626176603867</v>
      </c>
      <c r="HL208">
        <v>23</v>
      </c>
      <c r="HM208">
        <v>0</v>
      </c>
      <c r="HN208">
        <v>0</v>
      </c>
      <c r="HQ208" s="33">
        <v>121970</v>
      </c>
      <c r="HR208" s="33">
        <v>0</v>
      </c>
      <c r="HS208" s="30">
        <f t="shared" si="321"/>
        <v>-0.110200088691796</v>
      </c>
    </row>
    <row r="209" spans="1:227" x14ac:dyDescent="0.2">
      <c r="A209" s="1">
        <v>4</v>
      </c>
      <c r="B209" s="2" t="s">
        <v>1266</v>
      </c>
      <c r="C209" s="2" t="s">
        <v>444</v>
      </c>
      <c r="D209" s="2" t="s">
        <v>257</v>
      </c>
      <c r="E209" s="2" t="s">
        <v>240</v>
      </c>
      <c r="F209" s="2">
        <v>70</v>
      </c>
      <c r="G209" s="2">
        <v>175</v>
      </c>
      <c r="H209" s="2" t="s">
        <v>249</v>
      </c>
      <c r="J209" s="3">
        <v>22</v>
      </c>
      <c r="K209" s="5" t="s">
        <v>1267</v>
      </c>
      <c r="L209" s="5" t="s">
        <v>1265</v>
      </c>
      <c r="M209" s="5" t="s">
        <v>834</v>
      </c>
      <c r="N209" s="5" t="s">
        <v>437</v>
      </c>
      <c r="O209" s="2" t="s">
        <v>437</v>
      </c>
      <c r="P209" s="2" t="s">
        <v>271</v>
      </c>
      <c r="Q209" s="1">
        <v>32</v>
      </c>
      <c r="R209" s="1">
        <v>2</v>
      </c>
      <c r="S209" s="1">
        <v>4</v>
      </c>
      <c r="T209" s="1">
        <v>6</v>
      </c>
      <c r="U209" s="1">
        <v>-2</v>
      </c>
      <c r="V209" s="1">
        <v>48</v>
      </c>
      <c r="W209" s="20">
        <f t="shared" si="243"/>
        <v>4.1666666666666664E-2</v>
      </c>
      <c r="X209" s="6">
        <v>524.13333333330002</v>
      </c>
      <c r="Y209" s="6">
        <f t="shared" si="244"/>
        <v>16.379166666665625</v>
      </c>
      <c r="Z209" s="1">
        <v>654</v>
      </c>
      <c r="AA209" s="6">
        <f t="shared" si="245"/>
        <v>20.4375</v>
      </c>
      <c r="AB209" s="8">
        <f t="shared" si="246"/>
        <v>0.80142711518853216</v>
      </c>
      <c r="AC209" s="3">
        <f t="shared" si="247"/>
        <v>32.833333333333336</v>
      </c>
      <c r="AD209" s="8">
        <f t="shared" si="248"/>
        <v>3.7585856016283241</v>
      </c>
      <c r="AE209" s="20">
        <f t="shared" si="249"/>
        <v>0.125</v>
      </c>
      <c r="AF209" s="20">
        <f t="shared" si="250"/>
        <v>0.25</v>
      </c>
      <c r="AG209" s="20">
        <f t="shared" si="251"/>
        <v>0.375</v>
      </c>
      <c r="AH209" s="3" t="e">
        <f t="shared" si="252"/>
        <v>#VALUE!</v>
      </c>
      <c r="AI209" s="3" t="str">
        <f t="shared" si="253"/>
        <v xml:space="preserve"> </v>
      </c>
      <c r="AJ209" s="3" t="str">
        <f t="shared" si="254"/>
        <v xml:space="preserve"> </v>
      </c>
      <c r="AK209" s="20" t="e">
        <f t="shared" si="255"/>
        <v>#VALUE!</v>
      </c>
      <c r="AL209" s="6">
        <v>0</v>
      </c>
      <c r="AM209" s="1">
        <v>22</v>
      </c>
      <c r="AN209" s="1">
        <v>29</v>
      </c>
      <c r="AO209" s="1">
        <v>12</v>
      </c>
      <c r="AP209" s="1">
        <v>12</v>
      </c>
      <c r="AQ209" s="1">
        <v>8</v>
      </c>
      <c r="AR209" s="6">
        <f t="shared" si="256"/>
        <v>2.5184431442382675</v>
      </c>
      <c r="AS209" s="6">
        <f t="shared" si="257"/>
        <v>3.3197659628595346</v>
      </c>
      <c r="AT209" s="6">
        <f t="shared" si="258"/>
        <v>1.3736962604936003</v>
      </c>
      <c r="AU209" s="6">
        <f t="shared" si="259"/>
        <v>1.3736962604936003</v>
      </c>
      <c r="AV209" s="6">
        <f t="shared" si="260"/>
        <v>0.9157975069957337</v>
      </c>
      <c r="AW209" s="1">
        <v>15</v>
      </c>
      <c r="AX209" s="1">
        <v>5</v>
      </c>
      <c r="AY209" s="1">
        <v>1</v>
      </c>
      <c r="AZ209" s="1">
        <v>0</v>
      </c>
      <c r="BA209" s="1">
        <v>0</v>
      </c>
      <c r="BB209" s="1">
        <v>0</v>
      </c>
      <c r="BC209" s="7">
        <f>(EA209+FH209+GG209)-(DZ209+FG209+GF209)-((BD209/60)*(-0.29)+(EF209/60)*0.11+(FI209/60)*(-0.33))</f>
        <v>5.1143111111109505</v>
      </c>
      <c r="BD209" s="6">
        <v>459.0833333333</v>
      </c>
      <c r="BE209" s="6">
        <f t="shared" si="261"/>
        <v>14.346354166665625</v>
      </c>
      <c r="BF209" s="5">
        <v>13.5</v>
      </c>
      <c r="BG209" s="5">
        <v>34.96</v>
      </c>
      <c r="BH209" s="21">
        <f t="shared" si="262"/>
        <v>0.27858027238959965</v>
      </c>
      <c r="BI209" s="1">
        <v>0</v>
      </c>
      <c r="BJ209" s="22">
        <v>2</v>
      </c>
      <c r="BK209" s="22">
        <v>1</v>
      </c>
      <c r="BL209" s="1">
        <v>4</v>
      </c>
      <c r="BM209" s="1">
        <f t="shared" si="263"/>
        <v>4</v>
      </c>
      <c r="BN209" s="8">
        <f t="shared" si="264"/>
        <v>0.52278090397535104</v>
      </c>
      <c r="BO209" s="3">
        <f t="shared" si="265"/>
        <v>32.833333333333336</v>
      </c>
      <c r="BP209" s="20">
        <f t="shared" si="266"/>
        <v>0</v>
      </c>
      <c r="BQ209" s="20">
        <f t="shared" si="267"/>
        <v>0.33333333333333331</v>
      </c>
      <c r="BR209" s="20">
        <f t="shared" si="268"/>
        <v>0.33333333333333331</v>
      </c>
      <c r="BS209" s="3" t="str">
        <f t="shared" si="269"/>
        <v xml:space="preserve"> </v>
      </c>
      <c r="BV209" s="20" t="str">
        <f t="shared" si="270"/>
        <v xml:space="preserve"> </v>
      </c>
      <c r="BW209" s="5">
        <v>53</v>
      </c>
      <c r="BX209" s="5">
        <v>62</v>
      </c>
      <c r="BY209" s="21">
        <f t="shared" si="271"/>
        <v>0.33823529411764708</v>
      </c>
      <c r="BZ209" s="5">
        <v>59</v>
      </c>
      <c r="CA209" s="5">
        <v>57</v>
      </c>
      <c r="CB209" s="23">
        <f t="shared" si="272"/>
        <v>0.3411764705882353</v>
      </c>
      <c r="CC209" s="5">
        <v>60</v>
      </c>
      <c r="CD209" s="5">
        <v>49</v>
      </c>
      <c r="CE209" s="23">
        <f t="shared" si="273"/>
        <v>0.32058823529411767</v>
      </c>
      <c r="CF209" s="23">
        <f t="shared" si="274"/>
        <v>0.49783549783549785</v>
      </c>
      <c r="CG209" s="24">
        <v>7</v>
      </c>
      <c r="CH209" s="5">
        <v>158</v>
      </c>
      <c r="CI209" s="5">
        <v>160</v>
      </c>
      <c r="CJ209" s="5">
        <v>102</v>
      </c>
      <c r="CK209">
        <v>14.7711158</v>
      </c>
      <c r="CL209" s="5">
        <v>-1.3109999999999999</v>
      </c>
      <c r="CM209" s="5">
        <v>6</v>
      </c>
      <c r="CN209" s="5">
        <v>-0.61499999999999999</v>
      </c>
      <c r="CO209" s="5">
        <v>-1.2110000000000001</v>
      </c>
      <c r="CP209" s="5">
        <v>-6.79</v>
      </c>
      <c r="CQ209" s="21">
        <f t="shared" si="275"/>
        <v>6.0913705583756347E-2</v>
      </c>
      <c r="CR209" s="25">
        <f t="shared" si="276"/>
        <v>0.91428571428571426</v>
      </c>
      <c r="CS209" s="22">
        <f t="shared" si="277"/>
        <v>920.37708484408984</v>
      </c>
      <c r="CT209" s="21">
        <f t="shared" si="278"/>
        <v>-2.4800580130529395E-2</v>
      </c>
      <c r="CU209" s="26">
        <f t="shared" si="279"/>
        <v>1.6666666666666665</v>
      </c>
      <c r="CV209" s="27">
        <f t="shared" si="280"/>
        <v>2.0833333333333335</v>
      </c>
      <c r="CW209" s="27">
        <f t="shared" si="281"/>
        <v>27.361111111111114</v>
      </c>
      <c r="CX209" s="27">
        <f t="shared" si="282"/>
        <v>24.305555555555557</v>
      </c>
      <c r="CY209" s="27">
        <f t="shared" si="283"/>
        <v>50</v>
      </c>
      <c r="CZ209" s="27">
        <f t="shared" si="284"/>
        <v>49.166666666666664</v>
      </c>
      <c r="DA209" s="28">
        <f t="shared" si="285"/>
        <v>0.8333333333333357</v>
      </c>
      <c r="DB209" s="5">
        <v>12</v>
      </c>
      <c r="DC209" s="5">
        <v>15</v>
      </c>
      <c r="DD209" s="22">
        <v>185</v>
      </c>
      <c r="DE209" s="22">
        <v>160</v>
      </c>
      <c r="DF209" s="22">
        <v>65</v>
      </c>
      <c r="DG209" s="22">
        <v>82</v>
      </c>
      <c r="DH209" s="22">
        <v>97</v>
      </c>
      <c r="DI209" s="22">
        <v>98</v>
      </c>
      <c r="DJ209" s="29">
        <f t="shared" si="286"/>
        <v>6.970281385281389</v>
      </c>
      <c r="DK209" s="27">
        <f t="shared" si="287"/>
        <v>2.0380434782608696</v>
      </c>
      <c r="DL209" s="27">
        <f t="shared" si="288"/>
        <v>1.9844107551487413</v>
      </c>
      <c r="DM209" s="27">
        <f t="shared" si="289"/>
        <v>23.222969107551489</v>
      </c>
      <c r="DN209" s="27">
        <f t="shared" si="290"/>
        <v>26.869994279176201</v>
      </c>
      <c r="DO209" s="27">
        <f t="shared" si="291"/>
        <v>45.105120137299771</v>
      </c>
      <c r="DP209" s="27">
        <f t="shared" si="292"/>
        <v>53.739988558352401</v>
      </c>
      <c r="DQ209" s="30">
        <f t="shared" si="293"/>
        <v>9.4682017543859658</v>
      </c>
      <c r="DR209" s="5">
        <v>38</v>
      </c>
      <c r="DS209" s="5">
        <v>37</v>
      </c>
      <c r="DT209" s="5">
        <v>395</v>
      </c>
      <c r="DU209" s="5">
        <v>464</v>
      </c>
      <c r="DV209" s="5">
        <v>186</v>
      </c>
      <c r="DW209" s="5">
        <v>216</v>
      </c>
      <c r="DX209" s="5">
        <v>285</v>
      </c>
      <c r="DY209" s="5">
        <v>222</v>
      </c>
      <c r="DZ209" s="22">
        <v>5</v>
      </c>
      <c r="EA209" s="22">
        <v>8</v>
      </c>
      <c r="EB209" s="22">
        <f t="shared" si="294"/>
        <v>3</v>
      </c>
      <c r="EC209" s="26">
        <f t="shared" si="295"/>
        <v>0.6534761299691888</v>
      </c>
      <c r="ED209" s="27">
        <f t="shared" si="296"/>
        <v>1.0455618079507021</v>
      </c>
      <c r="EE209" s="27">
        <f t="shared" si="297"/>
        <v>0.39208567798151334</v>
      </c>
      <c r="EF209" s="6">
        <v>63.05</v>
      </c>
      <c r="EG209" s="6">
        <f t="shared" si="298"/>
        <v>1.9703124999999999</v>
      </c>
      <c r="EH209" s="5">
        <v>1.89</v>
      </c>
      <c r="EI209" s="5">
        <v>3.2</v>
      </c>
      <c r="EJ209" s="21">
        <f t="shared" si="299"/>
        <v>0.37131630648330061</v>
      </c>
      <c r="EK209" s="1">
        <v>2</v>
      </c>
      <c r="EL209" s="22">
        <v>0</v>
      </c>
      <c r="EM209" s="22">
        <v>0</v>
      </c>
      <c r="EN209" s="1">
        <v>0</v>
      </c>
      <c r="EO209" s="3">
        <f t="shared" si="300"/>
        <v>2</v>
      </c>
      <c r="EP209" s="6">
        <f t="shared" si="301"/>
        <v>1.9032513877874702</v>
      </c>
      <c r="EQ209" s="3">
        <f t="shared" si="302"/>
        <v>0</v>
      </c>
      <c r="ER209" s="20">
        <f t="shared" si="303"/>
        <v>0.5</v>
      </c>
      <c r="ES209" s="20">
        <f t="shared" si="304"/>
        <v>0</v>
      </c>
      <c r="ET209" s="20">
        <f t="shared" si="305"/>
        <v>0.5</v>
      </c>
      <c r="EU209" s="3" t="str">
        <f t="shared" si="306"/>
        <v xml:space="preserve"> </v>
      </c>
      <c r="EX209" s="20" t="str">
        <f t="shared" si="307"/>
        <v xml:space="preserve"> </v>
      </c>
      <c r="EY209" s="5">
        <v>4</v>
      </c>
      <c r="EZ209" s="5">
        <v>1</v>
      </c>
      <c r="FA209" s="22">
        <v>34</v>
      </c>
      <c r="FB209" s="22">
        <v>5</v>
      </c>
      <c r="FC209" s="22">
        <v>9</v>
      </c>
      <c r="FD209" s="22">
        <v>2</v>
      </c>
      <c r="FE209" s="22">
        <v>3</v>
      </c>
      <c r="FF209" s="22">
        <v>14</v>
      </c>
      <c r="FG209" s="22">
        <v>0</v>
      </c>
      <c r="FH209" s="22">
        <v>0</v>
      </c>
      <c r="FI209" s="6">
        <v>2</v>
      </c>
      <c r="FJ209" s="6">
        <f t="shared" si="308"/>
        <v>6.25E-2</v>
      </c>
      <c r="FK209" s="5">
        <v>0.06</v>
      </c>
      <c r="FL209" s="5">
        <v>4.97</v>
      </c>
      <c r="FM209" s="21">
        <f t="shared" si="309"/>
        <v>1.1928429423459246E-2</v>
      </c>
      <c r="FN209" s="1">
        <v>0</v>
      </c>
      <c r="FO209" s="22">
        <v>0</v>
      </c>
      <c r="FP209" s="22">
        <v>0</v>
      </c>
      <c r="FQ209" s="1">
        <v>0</v>
      </c>
      <c r="FR209" s="1">
        <f t="shared" si="310"/>
        <v>0</v>
      </c>
      <c r="FS209" s="3">
        <f t="shared" si="311"/>
        <v>0</v>
      </c>
      <c r="FT209" s="3" t="str">
        <f t="shared" si="312"/>
        <v xml:space="preserve"> </v>
      </c>
      <c r="FW209" s="20" t="str">
        <f t="shared" si="313"/>
        <v xml:space="preserve"> </v>
      </c>
      <c r="FX209" s="5">
        <v>0</v>
      </c>
      <c r="FY209" s="5">
        <v>0</v>
      </c>
      <c r="FZ209" s="22">
        <v>0</v>
      </c>
      <c r="GA209" s="22">
        <v>4</v>
      </c>
      <c r="GB209" s="22">
        <v>0</v>
      </c>
      <c r="GC209" s="22">
        <v>0</v>
      </c>
      <c r="GD209" s="22">
        <v>2</v>
      </c>
      <c r="GE209" s="22">
        <v>0</v>
      </c>
      <c r="GF209" s="22">
        <v>0</v>
      </c>
      <c r="GG209" s="22">
        <v>0</v>
      </c>
      <c r="GH209" s="1">
        <v>18</v>
      </c>
      <c r="GI209" s="1">
        <v>4</v>
      </c>
      <c r="GJ209" s="1">
        <v>16</v>
      </c>
      <c r="GK209" s="1">
        <v>0</v>
      </c>
      <c r="GL209" s="1">
        <v>1</v>
      </c>
      <c r="GM209" s="1">
        <v>0</v>
      </c>
      <c r="GN209" s="31">
        <f t="shared" si="314"/>
        <v>0</v>
      </c>
      <c r="GO209" s="1">
        <v>0</v>
      </c>
      <c r="GP209" s="1">
        <v>1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32" t="str">
        <f t="shared" si="315"/>
        <v xml:space="preserve"> </v>
      </c>
      <c r="GW209" s="9">
        <f t="shared" si="316"/>
        <v>2</v>
      </c>
      <c r="GX209" s="10">
        <v>0.30000000000000004</v>
      </c>
      <c r="GY209" s="10">
        <v>1</v>
      </c>
      <c r="GZ209" s="10">
        <v>1.3</v>
      </c>
      <c r="HA209" s="29">
        <f t="shared" si="317"/>
        <v>4.0625000000000001E-2</v>
      </c>
      <c r="HB209" s="29">
        <f t="shared" si="318"/>
        <v>0.14881709488680672</v>
      </c>
      <c r="HC209">
        <v>10.6</v>
      </c>
      <c r="HD209">
        <v>9.3000000000000007</v>
      </c>
      <c r="HE209">
        <v>0.5</v>
      </c>
      <c r="HF209">
        <v>0</v>
      </c>
      <c r="HG209">
        <v>1.2</v>
      </c>
      <c r="HH209">
        <v>-0.30000000000000004</v>
      </c>
      <c r="HI209">
        <v>1</v>
      </c>
      <c r="HJ209" s="11">
        <f t="shared" si="319"/>
        <v>3.125E-2</v>
      </c>
      <c r="HK209" s="11">
        <f t="shared" si="320"/>
        <v>0.11447468837446671</v>
      </c>
      <c r="HL209">
        <v>67</v>
      </c>
      <c r="HM209">
        <v>0</v>
      </c>
      <c r="HN209">
        <v>0</v>
      </c>
      <c r="HQ209" s="33">
        <v>568485</v>
      </c>
      <c r="HR209" s="33">
        <v>600000</v>
      </c>
      <c r="HS209" s="30">
        <f t="shared" si="321"/>
        <v>0.5959199113082041</v>
      </c>
    </row>
    <row r="210" spans="1:227" x14ac:dyDescent="0.2">
      <c r="A210" s="1">
        <v>74</v>
      </c>
      <c r="B210" s="2" t="s">
        <v>1268</v>
      </c>
      <c r="C210" s="2" t="s">
        <v>1269</v>
      </c>
      <c r="E210" s="2" t="s">
        <v>323</v>
      </c>
      <c r="F210" s="2">
        <v>74</v>
      </c>
      <c r="G210" s="2">
        <v>219</v>
      </c>
      <c r="H210" s="2" t="s">
        <v>231</v>
      </c>
      <c r="J210" s="3">
        <v>27</v>
      </c>
      <c r="K210" s="5" t="s">
        <v>1270</v>
      </c>
      <c r="L210" s="5" t="s">
        <v>1271</v>
      </c>
      <c r="M210" s="5" t="s">
        <v>1272</v>
      </c>
      <c r="N210" s="5" t="s">
        <v>351</v>
      </c>
      <c r="O210" s="2" t="s">
        <v>351</v>
      </c>
      <c r="P210" s="2" t="s">
        <v>271</v>
      </c>
      <c r="Q210" s="1">
        <v>38</v>
      </c>
      <c r="R210" s="1">
        <v>3</v>
      </c>
      <c r="S210" s="1">
        <v>9</v>
      </c>
      <c r="T210" s="1">
        <v>12</v>
      </c>
      <c r="U210" s="1">
        <v>2</v>
      </c>
      <c r="V210" s="1">
        <v>33</v>
      </c>
      <c r="W210" s="20">
        <f t="shared" si="243"/>
        <v>9.0909090909090912E-2</v>
      </c>
      <c r="X210" s="6">
        <v>747.33333333329995</v>
      </c>
      <c r="Y210" s="6">
        <f t="shared" si="244"/>
        <v>19.666666666665787</v>
      </c>
      <c r="Z210" s="1">
        <v>938</v>
      </c>
      <c r="AA210" s="6">
        <f t="shared" si="245"/>
        <v>24.684210526315791</v>
      </c>
      <c r="AB210" s="8">
        <f t="shared" si="246"/>
        <v>0.79673063255149246</v>
      </c>
      <c r="AC210" s="3">
        <f t="shared" si="247"/>
        <v>42.518518518518519</v>
      </c>
      <c r="AD210" s="8">
        <f t="shared" si="248"/>
        <v>3.4136187927447259</v>
      </c>
      <c r="AE210" s="20">
        <f t="shared" si="249"/>
        <v>0.1111111111111111</v>
      </c>
      <c r="AF210" s="20">
        <f t="shared" si="250"/>
        <v>0.33333333333333331</v>
      </c>
      <c r="AG210" s="20">
        <f t="shared" si="251"/>
        <v>0.44444444444444442</v>
      </c>
      <c r="AH210" s="3" t="e">
        <f t="shared" si="252"/>
        <v>#VALUE!</v>
      </c>
      <c r="AI210" s="3" t="str">
        <f t="shared" si="253"/>
        <v xml:space="preserve"> </v>
      </c>
      <c r="AJ210" s="3" t="str">
        <f t="shared" si="254"/>
        <v xml:space="preserve"> </v>
      </c>
      <c r="AK210" s="20" t="e">
        <f t="shared" si="255"/>
        <v>#VALUE!</v>
      </c>
      <c r="AL210" s="6">
        <v>0</v>
      </c>
      <c r="AM210" s="1">
        <v>110</v>
      </c>
      <c r="AN210" s="1">
        <v>47</v>
      </c>
      <c r="AO210" s="1">
        <v>25</v>
      </c>
      <c r="AP210" s="1">
        <v>32</v>
      </c>
      <c r="AQ210" s="1">
        <v>8</v>
      </c>
      <c r="AR210" s="6">
        <f t="shared" si="256"/>
        <v>8.8314005352367904</v>
      </c>
      <c r="AS210" s="6">
        <f t="shared" si="257"/>
        <v>3.7734165923284473</v>
      </c>
      <c r="AT210" s="6">
        <f t="shared" si="258"/>
        <v>2.0071364852810887</v>
      </c>
      <c r="AU210" s="6">
        <f t="shared" si="259"/>
        <v>2.5691347011597934</v>
      </c>
      <c r="AV210" s="6">
        <f t="shared" si="260"/>
        <v>0.64228367528994834</v>
      </c>
      <c r="AW210" s="1">
        <v>33</v>
      </c>
      <c r="AX210" s="1">
        <v>9</v>
      </c>
      <c r="AY210" s="1">
        <v>3</v>
      </c>
      <c r="AZ210" s="1">
        <v>0</v>
      </c>
      <c r="BA210" s="1">
        <v>0</v>
      </c>
      <c r="BB210" s="1">
        <v>0</v>
      </c>
      <c r="BC210" s="7">
        <f>(EA210+FH210+GG210)-(DZ210+FG210+GF210)-((BD210/60)*(-0.29)+(EF210/60)*0.11+(FI210/60)*(-0.33))</f>
        <v>3.6335444444445661</v>
      </c>
      <c r="BD210" s="6">
        <v>658.9</v>
      </c>
      <c r="BE210" s="6">
        <f t="shared" si="261"/>
        <v>17.339473684210525</v>
      </c>
      <c r="BF210" s="5">
        <v>16.579999999999998</v>
      </c>
      <c r="BG210" s="5">
        <v>30.18</v>
      </c>
      <c r="BH210" s="21">
        <f t="shared" si="262"/>
        <v>0.35457656116338748</v>
      </c>
      <c r="BI210" s="1">
        <v>3</v>
      </c>
      <c r="BJ210" s="22">
        <v>4</v>
      </c>
      <c r="BK210" s="22">
        <v>5</v>
      </c>
      <c r="BL210" s="1">
        <v>9</v>
      </c>
      <c r="BM210" s="1">
        <f t="shared" si="263"/>
        <v>12</v>
      </c>
      <c r="BN210" s="8">
        <f t="shared" si="264"/>
        <v>1.0927303080892397</v>
      </c>
      <c r="BO210" s="3">
        <f t="shared" si="265"/>
        <v>42.518518518518519</v>
      </c>
      <c r="BP210" s="20">
        <f t="shared" si="266"/>
        <v>0.1111111111111111</v>
      </c>
      <c r="BQ210" s="20">
        <f t="shared" si="267"/>
        <v>0.33333333333333331</v>
      </c>
      <c r="BR210" s="20">
        <f t="shared" si="268"/>
        <v>0.44444444444444442</v>
      </c>
      <c r="BS210" s="3" t="str">
        <f t="shared" si="269"/>
        <v xml:space="preserve"> </v>
      </c>
      <c r="BV210" s="20" t="str">
        <f t="shared" si="270"/>
        <v xml:space="preserve"> </v>
      </c>
      <c r="BW210" s="5">
        <v>95</v>
      </c>
      <c r="BX210" s="5">
        <v>100</v>
      </c>
      <c r="BY210" s="21">
        <f t="shared" si="271"/>
        <v>0.30326594090202175</v>
      </c>
      <c r="BZ210" s="5">
        <v>114</v>
      </c>
      <c r="CA210" s="5">
        <v>75</v>
      </c>
      <c r="CB210" s="23">
        <f t="shared" si="272"/>
        <v>0.29393468118195959</v>
      </c>
      <c r="CC210" s="5">
        <v>116</v>
      </c>
      <c r="CD210" s="5">
        <v>143</v>
      </c>
      <c r="CE210" s="23">
        <f t="shared" si="273"/>
        <v>0.40279937791601866</v>
      </c>
      <c r="CF210" s="23">
        <f t="shared" si="274"/>
        <v>0.5078125</v>
      </c>
      <c r="CG210" s="24">
        <v>4</v>
      </c>
      <c r="CH210" s="5">
        <v>220</v>
      </c>
      <c r="CI210" s="5">
        <v>236</v>
      </c>
      <c r="CJ210" s="5">
        <v>209</v>
      </c>
      <c r="CK210">
        <v>16.110801179999999</v>
      </c>
      <c r="CL210" s="5">
        <v>0.52200000000000002</v>
      </c>
      <c r="CM210" s="5">
        <v>3</v>
      </c>
      <c r="CN210" s="5">
        <v>0.38200000000000001</v>
      </c>
      <c r="CO210" s="5">
        <v>-1.2370000000000001</v>
      </c>
      <c r="CP210" s="5">
        <v>4.7780000000000005</v>
      </c>
      <c r="CQ210" s="21">
        <f t="shared" si="275"/>
        <v>9.4076655052264813E-2</v>
      </c>
      <c r="CR210" s="25">
        <f t="shared" si="276"/>
        <v>0.91379310344827591</v>
      </c>
      <c r="CS210" s="22">
        <f t="shared" si="277"/>
        <v>923.20076895350246</v>
      </c>
      <c r="CT210" s="21">
        <f t="shared" si="278"/>
        <v>7.8697585005407245E-3</v>
      </c>
      <c r="CU210" s="26">
        <f t="shared" si="279"/>
        <v>2.5712653164878421</v>
      </c>
      <c r="CV210" s="27">
        <f t="shared" si="280"/>
        <v>2.3808012189702241</v>
      </c>
      <c r="CW210" s="27">
        <f t="shared" si="281"/>
        <v>27.331597993778171</v>
      </c>
      <c r="CX210" s="27">
        <f t="shared" si="282"/>
        <v>27.617294140054604</v>
      </c>
      <c r="CY210" s="27">
        <f t="shared" si="283"/>
        <v>56.186908767697297</v>
      </c>
      <c r="CZ210" s="27">
        <f t="shared" si="284"/>
        <v>53.234715256174212</v>
      </c>
      <c r="DA210" s="28">
        <f t="shared" si="285"/>
        <v>2.9521935115230846</v>
      </c>
      <c r="DB210" s="5">
        <v>27</v>
      </c>
      <c r="DC210" s="5">
        <v>25</v>
      </c>
      <c r="DD210" s="22">
        <v>260</v>
      </c>
      <c r="DE210" s="22">
        <v>265</v>
      </c>
      <c r="DF210" s="22">
        <v>139</v>
      </c>
      <c r="DG210" s="22">
        <v>119</v>
      </c>
      <c r="DH210" s="22">
        <v>150</v>
      </c>
      <c r="DI210" s="22">
        <v>164</v>
      </c>
      <c r="DJ210" s="29">
        <f t="shared" si="286"/>
        <v>-1.721306488476916</v>
      </c>
      <c r="DK210" s="27">
        <f t="shared" si="287"/>
        <v>2.6682013184053575</v>
      </c>
      <c r="DL210" s="27">
        <f t="shared" si="288"/>
        <v>1.7264832060269959</v>
      </c>
      <c r="DM210" s="27">
        <f t="shared" si="289"/>
        <v>29.664120539918386</v>
      </c>
      <c r="DN210" s="27">
        <f t="shared" si="290"/>
        <v>26.420424819504028</v>
      </c>
      <c r="DO210" s="27">
        <f t="shared" si="291"/>
        <v>55.979910013602598</v>
      </c>
      <c r="DP210" s="27">
        <f t="shared" si="292"/>
        <v>52.893167311917971</v>
      </c>
      <c r="DQ210" s="30">
        <f t="shared" si="293"/>
        <v>-0.13454919016154321</v>
      </c>
      <c r="DR210" s="5">
        <v>51</v>
      </c>
      <c r="DS210" s="5">
        <v>33</v>
      </c>
      <c r="DT210" s="5">
        <v>516</v>
      </c>
      <c r="DU210" s="5">
        <v>472</v>
      </c>
      <c r="DV210" s="5">
        <v>216</v>
      </c>
      <c r="DW210" s="5">
        <v>187</v>
      </c>
      <c r="DX210" s="5">
        <v>319</v>
      </c>
      <c r="DY210" s="5">
        <v>287</v>
      </c>
      <c r="DZ210" s="22">
        <v>8</v>
      </c>
      <c r="EA210" s="22">
        <v>8</v>
      </c>
      <c r="EB210" s="22">
        <f t="shared" si="294"/>
        <v>0</v>
      </c>
      <c r="EC210" s="26">
        <f t="shared" si="295"/>
        <v>0.72848687205949314</v>
      </c>
      <c r="ED210" s="27">
        <f t="shared" si="296"/>
        <v>0.72848687205949314</v>
      </c>
      <c r="EE210" s="27">
        <f t="shared" si="297"/>
        <v>0</v>
      </c>
      <c r="EF210" s="6">
        <v>5.1166666666999996</v>
      </c>
      <c r="EG210" s="6">
        <f t="shared" si="298"/>
        <v>0.13464912280789473</v>
      </c>
      <c r="EH210" s="5">
        <v>0.12</v>
      </c>
      <c r="EI210" s="5">
        <v>5.98</v>
      </c>
      <c r="EJ210" s="21">
        <f t="shared" si="299"/>
        <v>1.9672131147540982E-2</v>
      </c>
      <c r="EK210" s="1">
        <v>0</v>
      </c>
      <c r="EL210" s="22">
        <v>0</v>
      </c>
      <c r="EM210" s="22">
        <v>0</v>
      </c>
      <c r="EN210" s="1">
        <v>0</v>
      </c>
      <c r="EO210" s="3">
        <f t="shared" si="300"/>
        <v>0</v>
      </c>
      <c r="EP210" s="6">
        <f t="shared" si="301"/>
        <v>0</v>
      </c>
      <c r="EQ210" s="3">
        <f t="shared" si="302"/>
        <v>0</v>
      </c>
      <c r="ER210" s="20">
        <f t="shared" si="303"/>
        <v>0</v>
      </c>
      <c r="ES210" s="20">
        <f t="shared" si="304"/>
        <v>0</v>
      </c>
      <c r="ET210" s="20">
        <f t="shared" si="305"/>
        <v>0</v>
      </c>
      <c r="EU210" s="3" t="str">
        <f t="shared" si="306"/>
        <v xml:space="preserve"> </v>
      </c>
      <c r="EX210" s="20" t="str">
        <f t="shared" si="307"/>
        <v xml:space="preserve"> </v>
      </c>
      <c r="EY210" s="5">
        <v>0</v>
      </c>
      <c r="EZ210" s="5">
        <v>0</v>
      </c>
      <c r="FA210" s="22">
        <v>2</v>
      </c>
      <c r="FB210" s="22">
        <v>2</v>
      </c>
      <c r="FC210" s="22">
        <v>0</v>
      </c>
      <c r="FD210" s="22">
        <v>0</v>
      </c>
      <c r="FE210" s="22">
        <v>0</v>
      </c>
      <c r="FF210" s="22">
        <v>1</v>
      </c>
      <c r="FG210" s="22">
        <v>0</v>
      </c>
      <c r="FH210" s="22">
        <v>0</v>
      </c>
      <c r="FI210" s="6">
        <v>83.316666666700002</v>
      </c>
      <c r="FJ210" s="6">
        <f t="shared" si="308"/>
        <v>2.1925438596500002</v>
      </c>
      <c r="FK210" s="5">
        <v>2.17</v>
      </c>
      <c r="FL210" s="5">
        <v>3.1</v>
      </c>
      <c r="FM210" s="21">
        <f t="shared" si="309"/>
        <v>0.41176470588235298</v>
      </c>
      <c r="FN210" s="1">
        <v>0</v>
      </c>
      <c r="FO210" s="22">
        <v>0</v>
      </c>
      <c r="FP210" s="22">
        <v>0</v>
      </c>
      <c r="FQ210" s="1">
        <v>0</v>
      </c>
      <c r="FR210" s="1">
        <f t="shared" si="310"/>
        <v>0</v>
      </c>
      <c r="FS210" s="3">
        <f t="shared" si="311"/>
        <v>0</v>
      </c>
      <c r="FT210" s="3" t="str">
        <f t="shared" si="312"/>
        <v xml:space="preserve"> </v>
      </c>
      <c r="FW210" s="20" t="str">
        <f t="shared" si="313"/>
        <v xml:space="preserve"> </v>
      </c>
      <c r="FX210" s="5">
        <v>0</v>
      </c>
      <c r="FY210" s="5">
        <v>8</v>
      </c>
      <c r="FZ210" s="22">
        <v>8</v>
      </c>
      <c r="GA210" s="22">
        <v>56</v>
      </c>
      <c r="GB210" s="22">
        <v>6</v>
      </c>
      <c r="GC210" s="22">
        <v>29</v>
      </c>
      <c r="GD210" s="22">
        <v>30</v>
      </c>
      <c r="GE210" s="22">
        <v>5</v>
      </c>
      <c r="GF210" s="22">
        <v>0</v>
      </c>
      <c r="GG210" s="22">
        <v>0</v>
      </c>
      <c r="GH210" s="1">
        <v>27</v>
      </c>
      <c r="GI210" s="1">
        <v>0</v>
      </c>
      <c r="GJ210" s="1">
        <v>33</v>
      </c>
      <c r="GK210" s="1">
        <v>8</v>
      </c>
      <c r="GN210" s="31" t="str">
        <f t="shared" si="314"/>
        <v xml:space="preserve"> </v>
      </c>
      <c r="GP210" s="1">
        <v>1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32" t="str">
        <f t="shared" si="315"/>
        <v xml:space="preserve"> </v>
      </c>
      <c r="GW210" s="9">
        <f t="shared" si="316"/>
        <v>7</v>
      </c>
      <c r="GX210" s="10">
        <v>0.8</v>
      </c>
      <c r="GY210" s="10">
        <v>1.6</v>
      </c>
      <c r="GZ210" s="10">
        <v>2.4</v>
      </c>
      <c r="HA210" s="29">
        <f t="shared" si="317"/>
        <v>6.3157894736842107E-2</v>
      </c>
      <c r="HB210" s="29">
        <f t="shared" si="318"/>
        <v>0.19268510258698451</v>
      </c>
      <c r="HC210">
        <v>2.4</v>
      </c>
      <c r="HD210">
        <v>2.4</v>
      </c>
      <c r="HE210">
        <v>0</v>
      </c>
      <c r="HF210">
        <v>4.0999999999999996</v>
      </c>
      <c r="HG210">
        <v>0.1</v>
      </c>
      <c r="HH210">
        <v>0</v>
      </c>
      <c r="HI210">
        <v>4.3</v>
      </c>
      <c r="HJ210" s="11">
        <f t="shared" si="319"/>
        <v>0.1131578947368421</v>
      </c>
      <c r="HK210" s="11">
        <f t="shared" si="320"/>
        <v>0.34522747546834726</v>
      </c>
      <c r="HL210">
        <v>99</v>
      </c>
      <c r="HM210">
        <v>0</v>
      </c>
      <c r="HN210">
        <v>0</v>
      </c>
      <c r="HO210">
        <v>10</v>
      </c>
      <c r="HP210" t="s">
        <v>287</v>
      </c>
      <c r="HQ210" s="33">
        <v>2000000</v>
      </c>
      <c r="HR210" s="33">
        <v>0</v>
      </c>
      <c r="HS210" s="30">
        <f t="shared" si="321"/>
        <v>1.6658536585365855</v>
      </c>
    </row>
    <row r="211" spans="1:227" x14ac:dyDescent="0.2">
      <c r="A211" s="1">
        <v>44</v>
      </c>
      <c r="B211" s="2" t="s">
        <v>1273</v>
      </c>
      <c r="C211" s="2" t="s">
        <v>316</v>
      </c>
      <c r="D211" s="2" t="s">
        <v>257</v>
      </c>
      <c r="E211" s="2" t="s">
        <v>240</v>
      </c>
      <c r="F211" s="2">
        <v>74</v>
      </c>
      <c r="G211" s="2">
        <v>207</v>
      </c>
      <c r="H211" s="2" t="s">
        <v>249</v>
      </c>
      <c r="J211" s="3">
        <v>30</v>
      </c>
      <c r="K211" s="5" t="s">
        <v>1274</v>
      </c>
      <c r="L211" s="5" t="s">
        <v>1275</v>
      </c>
      <c r="M211" s="5" t="s">
        <v>493</v>
      </c>
      <c r="N211" s="5" t="s">
        <v>358</v>
      </c>
      <c r="O211" s="2" t="s">
        <v>358</v>
      </c>
      <c r="P211" s="2" t="s">
        <v>271</v>
      </c>
      <c r="Q211" s="1">
        <v>35</v>
      </c>
      <c r="R211" s="1">
        <v>0</v>
      </c>
      <c r="S211" s="1">
        <v>3</v>
      </c>
      <c r="T211" s="1">
        <v>3</v>
      </c>
      <c r="U211" s="1">
        <v>9</v>
      </c>
      <c r="V211" s="1">
        <v>22</v>
      </c>
      <c r="W211" s="20">
        <f t="shared" si="243"/>
        <v>0</v>
      </c>
      <c r="X211" s="6">
        <v>456.45</v>
      </c>
      <c r="Y211" s="6">
        <f t="shared" si="244"/>
        <v>13.041428571428572</v>
      </c>
      <c r="Z211" s="1">
        <v>577</v>
      </c>
      <c r="AA211" s="6">
        <f t="shared" si="245"/>
        <v>16.485714285714284</v>
      </c>
      <c r="AB211" s="8">
        <f t="shared" si="246"/>
        <v>0.79107452339688045</v>
      </c>
      <c r="AC211" s="3">
        <f t="shared" si="247"/>
        <v>14.857142857142858</v>
      </c>
      <c r="AD211" s="8">
        <f t="shared" si="248"/>
        <v>1.9529599549316934</v>
      </c>
      <c r="AE211" s="20">
        <f t="shared" si="249"/>
        <v>0</v>
      </c>
      <c r="AF211" s="20">
        <f t="shared" si="250"/>
        <v>0.21428571428571427</v>
      </c>
      <c r="AG211" s="20">
        <f t="shared" si="251"/>
        <v>0.21428571428571427</v>
      </c>
      <c r="AH211" s="3" t="e">
        <f t="shared" si="252"/>
        <v>#VALUE!</v>
      </c>
      <c r="AI211" s="3" t="str">
        <f t="shared" si="253"/>
        <v xml:space="preserve"> </v>
      </c>
      <c r="AJ211" s="3" t="str">
        <f t="shared" si="254"/>
        <v xml:space="preserve"> </v>
      </c>
      <c r="AK211" s="20" t="e">
        <f t="shared" si="255"/>
        <v>#VALUE!</v>
      </c>
      <c r="AL211" s="6">
        <v>0</v>
      </c>
      <c r="AM211" s="1">
        <v>53</v>
      </c>
      <c r="AN211" s="1">
        <v>41</v>
      </c>
      <c r="AO211" s="1">
        <v>7</v>
      </c>
      <c r="AP211" s="1">
        <v>7</v>
      </c>
      <c r="AQ211" s="1">
        <v>4</v>
      </c>
      <c r="AR211" s="6">
        <f t="shared" si="256"/>
        <v>6.9668090699967138</v>
      </c>
      <c r="AS211" s="6">
        <f t="shared" si="257"/>
        <v>5.3894183371672693</v>
      </c>
      <c r="AT211" s="6">
        <f t="shared" si="258"/>
        <v>0.92014459415050931</v>
      </c>
      <c r="AU211" s="6">
        <f t="shared" si="259"/>
        <v>0.92014459415050931</v>
      </c>
      <c r="AV211" s="6">
        <f t="shared" si="260"/>
        <v>0.52579691094314818</v>
      </c>
      <c r="AW211" s="1">
        <v>8</v>
      </c>
      <c r="AX211" s="1">
        <v>4</v>
      </c>
      <c r="AY211" s="1">
        <v>0</v>
      </c>
      <c r="AZ211" s="1">
        <v>0</v>
      </c>
      <c r="BA211" s="1">
        <v>0</v>
      </c>
      <c r="BB211" s="1">
        <v>0</v>
      </c>
      <c r="BC211" s="7">
        <f>(EA211+FH211+GG211)-(DZ211+FG211+GF211)-((BD211/60)*(-0.29)+(EF211/60)*0.11+(FI211/60)*(-0.33))</f>
        <v>3.1996861111111334</v>
      </c>
      <c r="BD211" s="6">
        <v>435.38333333330002</v>
      </c>
      <c r="BE211" s="6">
        <f t="shared" si="261"/>
        <v>12.439523809522857</v>
      </c>
      <c r="BF211" s="5">
        <v>12.21</v>
      </c>
      <c r="BG211" s="5">
        <v>37.49</v>
      </c>
      <c r="BH211" s="21">
        <f t="shared" si="262"/>
        <v>0.24567404426559356</v>
      </c>
      <c r="BI211" s="1">
        <v>0</v>
      </c>
      <c r="BJ211" s="22">
        <v>1</v>
      </c>
      <c r="BK211" s="22">
        <v>2</v>
      </c>
      <c r="BL211" s="1">
        <v>3</v>
      </c>
      <c r="BM211" s="1">
        <f t="shared" si="263"/>
        <v>3</v>
      </c>
      <c r="BN211" s="8">
        <f t="shared" si="264"/>
        <v>0.41342877923671961</v>
      </c>
      <c r="BO211" s="3">
        <f t="shared" si="265"/>
        <v>14.857142857142858</v>
      </c>
      <c r="BP211" s="20">
        <f t="shared" si="266"/>
        <v>0</v>
      </c>
      <c r="BQ211" s="20">
        <f t="shared" si="267"/>
        <v>0.21428571428571427</v>
      </c>
      <c r="BR211" s="20">
        <f t="shared" si="268"/>
        <v>0.21428571428571427</v>
      </c>
      <c r="BS211" s="3" t="str">
        <f t="shared" si="269"/>
        <v xml:space="preserve"> </v>
      </c>
      <c r="BV211" s="20" t="str">
        <f t="shared" si="270"/>
        <v xml:space="preserve"> </v>
      </c>
      <c r="BW211" s="5">
        <v>66</v>
      </c>
      <c r="BX211" s="5">
        <v>58</v>
      </c>
      <c r="BY211" s="21">
        <f t="shared" si="271"/>
        <v>0.3492957746478873</v>
      </c>
      <c r="BZ211" s="5">
        <v>57</v>
      </c>
      <c r="CA211" s="5">
        <v>46</v>
      </c>
      <c r="CB211" s="23">
        <f t="shared" si="272"/>
        <v>0.29014084507042254</v>
      </c>
      <c r="CC211" s="5">
        <v>74</v>
      </c>
      <c r="CD211" s="5">
        <v>54</v>
      </c>
      <c r="CE211" s="23">
        <f t="shared" si="273"/>
        <v>0.36056338028169016</v>
      </c>
      <c r="CF211" s="23">
        <f t="shared" si="274"/>
        <v>0.54625550660792954</v>
      </c>
      <c r="CG211" s="24">
        <v>4</v>
      </c>
      <c r="CH211" s="5">
        <v>143</v>
      </c>
      <c r="CI211" s="5">
        <v>136</v>
      </c>
      <c r="CJ211" s="5">
        <v>94</v>
      </c>
      <c r="CK211">
        <v>14.86709452</v>
      </c>
      <c r="CL211" s="5">
        <v>-0.78400000000000003</v>
      </c>
      <c r="CM211" s="5">
        <v>6</v>
      </c>
      <c r="CN211" s="5">
        <v>-1.339</v>
      </c>
      <c r="CO211" s="5">
        <v>-0.29699999999999999</v>
      </c>
      <c r="CP211" s="5">
        <v>2.2599999999999998</v>
      </c>
      <c r="CQ211" s="21">
        <f t="shared" si="275"/>
        <v>6.7307692307692304E-2</v>
      </c>
      <c r="CR211" s="25">
        <f t="shared" si="276"/>
        <v>0.97237569060773477</v>
      </c>
      <c r="CS211" s="22">
        <f t="shared" si="277"/>
        <v>979.10645983850407</v>
      </c>
      <c r="CT211" s="21">
        <f t="shared" si="278"/>
        <v>3.9683382915427071E-2</v>
      </c>
      <c r="CU211" s="26">
        <f t="shared" si="279"/>
        <v>1.9656019656019657</v>
      </c>
      <c r="CV211" s="27">
        <f t="shared" si="280"/>
        <v>0.70200070200070197</v>
      </c>
      <c r="CW211" s="27">
        <f t="shared" si="281"/>
        <v>29.203229203229199</v>
      </c>
      <c r="CX211" s="27">
        <f t="shared" si="282"/>
        <v>25.412425412425414</v>
      </c>
      <c r="CY211" s="27">
        <f t="shared" si="283"/>
        <v>55.738855738855733</v>
      </c>
      <c r="CZ211" s="27">
        <f t="shared" si="284"/>
        <v>57.704457704457703</v>
      </c>
      <c r="DA211" s="28">
        <f t="shared" si="285"/>
        <v>-1.9656019656019694</v>
      </c>
      <c r="DB211" s="5">
        <v>14</v>
      </c>
      <c r="DC211" s="5">
        <v>5</v>
      </c>
      <c r="DD211" s="22">
        <v>194</v>
      </c>
      <c r="DE211" s="22">
        <v>176</v>
      </c>
      <c r="DF211" s="22">
        <v>90</v>
      </c>
      <c r="DG211" s="22">
        <v>91</v>
      </c>
      <c r="DH211" s="22">
        <v>139</v>
      </c>
      <c r="DI211" s="22">
        <v>99</v>
      </c>
      <c r="DJ211" s="29">
        <f t="shared" si="286"/>
        <v>-6.7647341241922785</v>
      </c>
      <c r="DK211" s="27">
        <f t="shared" si="287"/>
        <v>2.7435887665282168</v>
      </c>
      <c r="DL211" s="27">
        <f t="shared" si="288"/>
        <v>2.0576915748961624</v>
      </c>
      <c r="DM211" s="27">
        <f t="shared" si="289"/>
        <v>32.740159280570055</v>
      </c>
      <c r="DN211" s="27">
        <f t="shared" si="290"/>
        <v>27.252981747513619</v>
      </c>
      <c r="DO211" s="27">
        <f t="shared" si="291"/>
        <v>60.724764699157859</v>
      </c>
      <c r="DP211" s="27">
        <f t="shared" si="292"/>
        <v>54.231604618374419</v>
      </c>
      <c r="DQ211" s="30">
        <f t="shared" si="293"/>
        <v>-8.4587620463854094</v>
      </c>
      <c r="DR211" s="5">
        <v>60</v>
      </c>
      <c r="DS211" s="5">
        <v>45</v>
      </c>
      <c r="DT211" s="5">
        <v>656</v>
      </c>
      <c r="DU211" s="5">
        <v>551</v>
      </c>
      <c r="DV211" s="5">
        <v>258</v>
      </c>
      <c r="DW211" s="5">
        <v>236</v>
      </c>
      <c r="DX211" s="5">
        <v>354</v>
      </c>
      <c r="DY211" s="5">
        <v>354</v>
      </c>
      <c r="DZ211" s="22">
        <v>4</v>
      </c>
      <c r="EA211" s="22">
        <v>5</v>
      </c>
      <c r="EB211" s="22">
        <f t="shared" si="294"/>
        <v>1</v>
      </c>
      <c r="EC211" s="26">
        <f t="shared" si="295"/>
        <v>0.55123837231562622</v>
      </c>
      <c r="ED211" s="27">
        <f t="shared" si="296"/>
        <v>0.68904796539453272</v>
      </c>
      <c r="EE211" s="27">
        <f t="shared" si="297"/>
        <v>0.13780959307890656</v>
      </c>
      <c r="EF211" s="6">
        <v>2.8</v>
      </c>
      <c r="EG211" s="6">
        <f t="shared" si="298"/>
        <v>0.08</v>
      </c>
      <c r="EH211" s="5">
        <v>0.08</v>
      </c>
      <c r="EI211" s="5">
        <v>4.92</v>
      </c>
      <c r="EJ211" s="21">
        <f t="shared" si="299"/>
        <v>1.6E-2</v>
      </c>
      <c r="EK211" s="1">
        <v>0</v>
      </c>
      <c r="EL211" s="22">
        <v>0</v>
      </c>
      <c r="EM211" s="22">
        <v>0</v>
      </c>
      <c r="EN211" s="1">
        <v>0</v>
      </c>
      <c r="EO211" s="3">
        <f t="shared" si="300"/>
        <v>0</v>
      </c>
      <c r="EP211" s="6">
        <f t="shared" si="301"/>
        <v>0</v>
      </c>
      <c r="EQ211" s="3">
        <f t="shared" si="302"/>
        <v>0</v>
      </c>
      <c r="ER211" s="20">
        <f t="shared" si="303"/>
        <v>0</v>
      </c>
      <c r="ES211" s="20">
        <f t="shared" si="304"/>
        <v>0</v>
      </c>
      <c r="ET211" s="20">
        <f t="shared" si="305"/>
        <v>0</v>
      </c>
      <c r="EU211" s="3" t="str">
        <f t="shared" si="306"/>
        <v xml:space="preserve"> </v>
      </c>
      <c r="EX211" s="20" t="str">
        <f t="shared" si="307"/>
        <v xml:space="preserve"> </v>
      </c>
      <c r="EY211" s="5">
        <v>0</v>
      </c>
      <c r="EZ211" s="5">
        <v>0</v>
      </c>
      <c r="FA211" s="22">
        <v>3</v>
      </c>
      <c r="FB211" s="22">
        <v>0</v>
      </c>
      <c r="FC211" s="22">
        <v>1</v>
      </c>
      <c r="FD211" s="22">
        <v>1</v>
      </c>
      <c r="FE211" s="22">
        <v>1</v>
      </c>
      <c r="FF211" s="22">
        <v>1</v>
      </c>
      <c r="FG211" s="22">
        <v>0</v>
      </c>
      <c r="FH211" s="22">
        <v>0</v>
      </c>
      <c r="FI211" s="6">
        <v>18.266666666700001</v>
      </c>
      <c r="FJ211" s="6">
        <f t="shared" si="308"/>
        <v>0.52190476190571433</v>
      </c>
      <c r="FK211" s="5">
        <v>0.51</v>
      </c>
      <c r="FL211" s="5">
        <v>4.0199999999999996</v>
      </c>
      <c r="FM211" s="21">
        <f t="shared" si="309"/>
        <v>0.11258278145695366</v>
      </c>
      <c r="FN211" s="1">
        <v>0</v>
      </c>
      <c r="FO211" s="22">
        <v>0</v>
      </c>
      <c r="FP211" s="22">
        <v>0</v>
      </c>
      <c r="FQ211" s="1">
        <v>0</v>
      </c>
      <c r="FR211" s="1">
        <f t="shared" si="310"/>
        <v>0</v>
      </c>
      <c r="FS211" s="3">
        <f t="shared" si="311"/>
        <v>0</v>
      </c>
      <c r="FT211" s="3" t="str">
        <f t="shared" si="312"/>
        <v xml:space="preserve"> </v>
      </c>
      <c r="FW211" s="20" t="str">
        <f t="shared" si="313"/>
        <v xml:space="preserve"> </v>
      </c>
      <c r="FX211" s="5">
        <v>0</v>
      </c>
      <c r="FY211" s="5">
        <v>4</v>
      </c>
      <c r="FZ211" s="22">
        <v>2</v>
      </c>
      <c r="GA211" s="22">
        <v>15</v>
      </c>
      <c r="GB211" s="22">
        <v>1</v>
      </c>
      <c r="GC211" s="22">
        <v>9</v>
      </c>
      <c r="GD211" s="22">
        <v>5</v>
      </c>
      <c r="GE211" s="22">
        <v>0</v>
      </c>
      <c r="GF211" s="22">
        <v>0</v>
      </c>
      <c r="GG211" s="22">
        <v>0</v>
      </c>
      <c r="GH211" s="1">
        <v>14</v>
      </c>
      <c r="GI211" s="1">
        <v>0</v>
      </c>
      <c r="GJ211" s="1">
        <v>9</v>
      </c>
      <c r="GK211" s="1">
        <v>4</v>
      </c>
      <c r="GL211" s="6"/>
      <c r="GM211" s="6"/>
      <c r="GN211" s="31" t="str">
        <f t="shared" si="314"/>
        <v xml:space="preserve"> 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32" t="str">
        <f t="shared" si="315"/>
        <v xml:space="preserve"> </v>
      </c>
      <c r="GW211" s="9">
        <f t="shared" si="316"/>
        <v>4</v>
      </c>
      <c r="GX211" s="10">
        <v>-0.2</v>
      </c>
      <c r="GY211" s="10">
        <v>1.7000000000000002</v>
      </c>
      <c r="GZ211" s="10">
        <v>1.5</v>
      </c>
      <c r="HA211" s="29">
        <f t="shared" si="317"/>
        <v>4.2857142857142858E-2</v>
      </c>
      <c r="HB211" s="29">
        <f t="shared" si="318"/>
        <v>0.19717384160368059</v>
      </c>
      <c r="HC211">
        <v>6.1</v>
      </c>
      <c r="HD211">
        <v>8.3000000000000007</v>
      </c>
      <c r="HE211">
        <v>6.3</v>
      </c>
      <c r="HF211">
        <v>-0.30000000000000004</v>
      </c>
      <c r="HG211">
        <v>2.2000000000000002</v>
      </c>
      <c r="HH211">
        <v>0</v>
      </c>
      <c r="HI211">
        <v>1.9</v>
      </c>
      <c r="HJ211" s="11">
        <f t="shared" si="319"/>
        <v>5.4285714285714284E-2</v>
      </c>
      <c r="HK211" s="11">
        <f t="shared" si="320"/>
        <v>0.24975353269799541</v>
      </c>
      <c r="HL211">
        <v>90</v>
      </c>
      <c r="HM211">
        <v>0</v>
      </c>
      <c r="HN211">
        <v>0</v>
      </c>
      <c r="HQ211" s="33">
        <v>681818</v>
      </c>
      <c r="HR211" s="33">
        <v>0</v>
      </c>
      <c r="HS211" s="30">
        <f t="shared" si="321"/>
        <v>1.5008872372505544</v>
      </c>
    </row>
    <row r="212" spans="1:227" x14ac:dyDescent="0.2">
      <c r="A212" s="1">
        <v>25</v>
      </c>
      <c r="B212" s="2" t="s">
        <v>1276</v>
      </c>
      <c r="C212" s="2" t="s">
        <v>1277</v>
      </c>
      <c r="D212" s="2" t="s">
        <v>257</v>
      </c>
      <c r="E212" s="2" t="s">
        <v>240</v>
      </c>
      <c r="F212" s="2">
        <v>72</v>
      </c>
      <c r="G212" s="2">
        <v>191</v>
      </c>
      <c r="H212" s="2" t="s">
        <v>231</v>
      </c>
      <c r="J212" s="3">
        <v>25</v>
      </c>
      <c r="K212" s="5" t="s">
        <v>1278</v>
      </c>
      <c r="L212" s="5" t="s">
        <v>1279</v>
      </c>
      <c r="M212" s="5" t="s">
        <v>997</v>
      </c>
      <c r="N212" s="5" t="s">
        <v>235</v>
      </c>
      <c r="O212" s="2" t="s">
        <v>235</v>
      </c>
      <c r="P212" s="2" t="s">
        <v>314</v>
      </c>
      <c r="Q212" s="1">
        <v>48</v>
      </c>
      <c r="R212" s="1">
        <v>5</v>
      </c>
      <c r="S212" s="1">
        <v>3</v>
      </c>
      <c r="T212" s="1">
        <v>8</v>
      </c>
      <c r="U212" s="1">
        <v>-1</v>
      </c>
      <c r="V212" s="1">
        <v>55</v>
      </c>
      <c r="W212" s="20">
        <f t="shared" si="243"/>
        <v>9.0909090909090912E-2</v>
      </c>
      <c r="X212" s="6">
        <v>518.95000000000005</v>
      </c>
      <c r="Y212" s="6">
        <f t="shared" si="244"/>
        <v>10.811458333333334</v>
      </c>
      <c r="Z212" s="1">
        <v>769</v>
      </c>
      <c r="AA212" s="6">
        <f t="shared" si="245"/>
        <v>16.020833333333332</v>
      </c>
      <c r="AB212" s="8">
        <f t="shared" si="246"/>
        <v>0.67483745123537064</v>
      </c>
      <c r="AC212" s="3">
        <f t="shared" si="247"/>
        <v>16.909090909090907</v>
      </c>
      <c r="AD212" s="8">
        <f t="shared" si="248"/>
        <v>1.954996540216696</v>
      </c>
      <c r="AE212" s="20">
        <f t="shared" si="249"/>
        <v>0.41666666666666669</v>
      </c>
      <c r="AF212" s="20">
        <f t="shared" si="250"/>
        <v>0.25</v>
      </c>
      <c r="AG212" s="20">
        <f t="shared" si="251"/>
        <v>0.66666666666666674</v>
      </c>
      <c r="AH212" s="3">
        <f t="shared" si="252"/>
        <v>413</v>
      </c>
      <c r="AI212" s="3">
        <f t="shared" si="253"/>
        <v>187</v>
      </c>
      <c r="AJ212" s="3">
        <f t="shared" si="254"/>
        <v>226</v>
      </c>
      <c r="AK212" s="20">
        <f t="shared" si="255"/>
        <v>0.45278450363196127</v>
      </c>
      <c r="AL212" s="6">
        <v>15.1</v>
      </c>
      <c r="AM212" s="1">
        <v>28</v>
      </c>
      <c r="AN212" s="1">
        <v>26</v>
      </c>
      <c r="AO212" s="1">
        <v>17</v>
      </c>
      <c r="AP212" s="1">
        <v>2</v>
      </c>
      <c r="AQ212" s="1">
        <v>10</v>
      </c>
      <c r="AR212" s="6">
        <f t="shared" si="256"/>
        <v>3.2373060988534537</v>
      </c>
      <c r="AS212" s="6">
        <f t="shared" si="257"/>
        <v>3.00606994893535</v>
      </c>
      <c r="AT212" s="6">
        <f t="shared" si="258"/>
        <v>1.9655072743038826</v>
      </c>
      <c r="AU212" s="6">
        <f t="shared" si="259"/>
        <v>0.23123614991810384</v>
      </c>
      <c r="AV212" s="6">
        <f t="shared" si="260"/>
        <v>1.1561807495905192</v>
      </c>
      <c r="AW212" s="1">
        <v>4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7">
        <f>(EA212+FH212+GG212)-(DZ212+FG212+GF212)-((BD212/60)*(0.11)+(EF212/60)*(-0.14)+(FI212/60)*(0.13))</f>
        <v>1.0319111111111665</v>
      </c>
      <c r="BD212" s="6">
        <v>432.68333333330003</v>
      </c>
      <c r="BE212" s="6">
        <f t="shared" si="261"/>
        <v>9.0142361111104172</v>
      </c>
      <c r="BF212" s="5">
        <v>8.9499999999999993</v>
      </c>
      <c r="BG212" s="5">
        <v>38.49</v>
      </c>
      <c r="BH212" s="21">
        <f t="shared" si="262"/>
        <v>0.18865935919055649</v>
      </c>
      <c r="BI212" s="1">
        <v>5</v>
      </c>
      <c r="BJ212" s="22">
        <v>1</v>
      </c>
      <c r="BK212" s="22">
        <v>1</v>
      </c>
      <c r="BL212" s="1">
        <v>2</v>
      </c>
      <c r="BM212" s="1">
        <f t="shared" si="263"/>
        <v>7</v>
      </c>
      <c r="BN212" s="8">
        <f t="shared" si="264"/>
        <v>0.97068679942998892</v>
      </c>
      <c r="BO212" s="3">
        <f t="shared" si="265"/>
        <v>16.909090909090907</v>
      </c>
      <c r="BP212" s="20">
        <f t="shared" si="266"/>
        <v>0.45454545454545453</v>
      </c>
      <c r="BQ212" s="20">
        <f t="shared" si="267"/>
        <v>0.18181818181818182</v>
      </c>
      <c r="BR212" s="20">
        <f t="shared" si="268"/>
        <v>0.63636363636363635</v>
      </c>
      <c r="BS212" s="3">
        <f t="shared" si="269"/>
        <v>369</v>
      </c>
      <c r="BT212" s="1">
        <v>166</v>
      </c>
      <c r="BU212" s="1">
        <v>203</v>
      </c>
      <c r="BV212" s="20">
        <f t="shared" si="270"/>
        <v>0.44986449864498645</v>
      </c>
      <c r="BW212" s="5">
        <v>71</v>
      </c>
      <c r="BX212" s="5">
        <v>85</v>
      </c>
      <c r="BY212" s="21">
        <f t="shared" si="271"/>
        <v>0.39694656488549618</v>
      </c>
      <c r="BZ212" s="5">
        <v>56</v>
      </c>
      <c r="CA212" s="5">
        <v>59</v>
      </c>
      <c r="CB212" s="23">
        <f t="shared" si="272"/>
        <v>0.29262086513994912</v>
      </c>
      <c r="CC212" s="5">
        <v>52</v>
      </c>
      <c r="CD212" s="5">
        <v>70</v>
      </c>
      <c r="CE212" s="23">
        <f t="shared" si="273"/>
        <v>0.31043256997455471</v>
      </c>
      <c r="CF212" s="23">
        <f t="shared" si="274"/>
        <v>0.57564575645756455</v>
      </c>
      <c r="CG212" s="24">
        <v>8</v>
      </c>
      <c r="CH212" s="5">
        <v>162</v>
      </c>
      <c r="CI212" s="5">
        <v>179</v>
      </c>
      <c r="CJ212" s="5">
        <v>106</v>
      </c>
      <c r="CK212">
        <v>14.296205990000001</v>
      </c>
      <c r="CL212" s="5">
        <v>-0.99099999999999999</v>
      </c>
      <c r="CM212" s="5">
        <v>11</v>
      </c>
      <c r="CN212" s="5">
        <v>-1.45</v>
      </c>
      <c r="CO212" s="5">
        <v>-5.532</v>
      </c>
      <c r="CP212" s="5">
        <v>2.4660000000000002</v>
      </c>
      <c r="CQ212" s="21">
        <f t="shared" si="275"/>
        <v>5.9139784946236562E-2</v>
      </c>
      <c r="CR212" s="25">
        <f t="shared" si="276"/>
        <v>0.94444444444444442</v>
      </c>
      <c r="CS212" s="22">
        <f t="shared" si="277"/>
        <v>950.35842293906808</v>
      </c>
      <c r="CT212" s="21">
        <f t="shared" si="278"/>
        <v>3.5842293906809819E-3</v>
      </c>
      <c r="CU212" s="26">
        <f t="shared" si="279"/>
        <v>1.5363128491620113</v>
      </c>
      <c r="CV212" s="27">
        <f t="shared" si="280"/>
        <v>1.6759776536312849</v>
      </c>
      <c r="CW212" s="27">
        <f t="shared" si="281"/>
        <v>25.977653631284916</v>
      </c>
      <c r="CX212" s="27">
        <f t="shared" si="282"/>
        <v>30.16759776536313</v>
      </c>
      <c r="CY212" s="27">
        <f t="shared" si="283"/>
        <v>45.53072625698325</v>
      </c>
      <c r="CZ212" s="27">
        <f t="shared" si="284"/>
        <v>53.631284916201118</v>
      </c>
      <c r="DA212" s="28">
        <f t="shared" si="285"/>
        <v>-8.1005586592178673</v>
      </c>
      <c r="DB212" s="5">
        <v>11</v>
      </c>
      <c r="DC212" s="5">
        <v>12</v>
      </c>
      <c r="DD212" s="22">
        <v>175</v>
      </c>
      <c r="DE212" s="22">
        <v>204</v>
      </c>
      <c r="DF212" s="22">
        <v>69</v>
      </c>
      <c r="DG212" s="22">
        <v>65</v>
      </c>
      <c r="DH212" s="22">
        <v>103</v>
      </c>
      <c r="DI212" s="22">
        <v>71</v>
      </c>
      <c r="DJ212" s="29">
        <f t="shared" si="286"/>
        <v>-13.922056814199419</v>
      </c>
      <c r="DK212" s="27">
        <f t="shared" si="287"/>
        <v>2.2083658093011174</v>
      </c>
      <c r="DL212" s="27">
        <f t="shared" si="288"/>
        <v>1.9485580670303975</v>
      </c>
      <c r="DM212" s="27">
        <f t="shared" si="289"/>
        <v>30.722265523512604</v>
      </c>
      <c r="DN212" s="27">
        <f t="shared" si="290"/>
        <v>26.955053260587167</v>
      </c>
      <c r="DO212" s="27">
        <f t="shared" si="291"/>
        <v>57.807222655235122</v>
      </c>
      <c r="DP212" s="27">
        <f t="shared" si="292"/>
        <v>46.862821512081062</v>
      </c>
      <c r="DQ212" s="30">
        <f t="shared" si="293"/>
        <v>-19.044959802371928</v>
      </c>
      <c r="DR212" s="5">
        <v>68</v>
      </c>
      <c r="DS212" s="5">
        <v>60</v>
      </c>
      <c r="DT212" s="5">
        <v>878</v>
      </c>
      <c r="DU212" s="5">
        <v>770</v>
      </c>
      <c r="DV212" s="5">
        <v>391</v>
      </c>
      <c r="DW212" s="5">
        <v>277</v>
      </c>
      <c r="DX212" s="5">
        <v>336</v>
      </c>
      <c r="DY212" s="5">
        <v>443</v>
      </c>
      <c r="DZ212" s="22">
        <v>2</v>
      </c>
      <c r="EA212" s="22">
        <v>3</v>
      </c>
      <c r="EB212" s="22">
        <f t="shared" si="294"/>
        <v>1</v>
      </c>
      <c r="EC212" s="26">
        <f t="shared" si="295"/>
        <v>0.27733908555142539</v>
      </c>
      <c r="ED212" s="27">
        <f t="shared" si="296"/>
        <v>0.41600862832713809</v>
      </c>
      <c r="EE212" s="27">
        <f t="shared" si="297"/>
        <v>0.1386695427757127</v>
      </c>
      <c r="EF212" s="6">
        <v>2.6833333333000002</v>
      </c>
      <c r="EG212" s="6">
        <f t="shared" si="298"/>
        <v>5.5902777777083336E-2</v>
      </c>
      <c r="EH212" s="5">
        <v>0.06</v>
      </c>
      <c r="EI212" s="5">
        <v>5.96</v>
      </c>
      <c r="EJ212" s="21">
        <f t="shared" si="299"/>
        <v>9.9667774086378749E-3</v>
      </c>
      <c r="EK212" s="1">
        <v>0</v>
      </c>
      <c r="EL212" s="22">
        <v>0</v>
      </c>
      <c r="EM212" s="22">
        <v>1</v>
      </c>
      <c r="EN212" s="1">
        <v>1</v>
      </c>
      <c r="EO212" s="3">
        <f t="shared" si="300"/>
        <v>1</v>
      </c>
      <c r="EP212" s="6">
        <f t="shared" si="301"/>
        <v>22.360248447482736</v>
      </c>
      <c r="EQ212" s="3">
        <f t="shared" si="302"/>
        <v>0</v>
      </c>
      <c r="ER212" s="20">
        <f t="shared" si="303"/>
        <v>0</v>
      </c>
      <c r="ES212" s="20">
        <f t="shared" si="304"/>
        <v>1</v>
      </c>
      <c r="ET212" s="20">
        <f t="shared" si="305"/>
        <v>1</v>
      </c>
      <c r="EU212" s="3">
        <f t="shared" si="306"/>
        <v>3</v>
      </c>
      <c r="EV212" s="1">
        <v>1</v>
      </c>
      <c r="EW212" s="1">
        <v>2</v>
      </c>
      <c r="EX212" s="20">
        <f t="shared" si="307"/>
        <v>0.33333333333333331</v>
      </c>
      <c r="EY212" s="5">
        <v>1</v>
      </c>
      <c r="EZ212" s="5">
        <v>0</v>
      </c>
      <c r="FA212" s="22">
        <v>0</v>
      </c>
      <c r="FB212" s="22">
        <v>0</v>
      </c>
      <c r="FC212" s="22">
        <v>0</v>
      </c>
      <c r="FD212" s="22">
        <v>0</v>
      </c>
      <c r="FE212" s="22">
        <v>0</v>
      </c>
      <c r="FF212" s="22">
        <v>0</v>
      </c>
      <c r="FG212" s="22">
        <v>0</v>
      </c>
      <c r="FH212" s="22">
        <v>1</v>
      </c>
      <c r="FI212" s="6">
        <v>83.583333333300004</v>
      </c>
      <c r="FJ212" s="6">
        <f t="shared" si="308"/>
        <v>1.7413194444437501</v>
      </c>
      <c r="FK212" s="5">
        <v>1.75</v>
      </c>
      <c r="FL212" s="5">
        <v>3.53</v>
      </c>
      <c r="FM212" s="21">
        <f t="shared" si="309"/>
        <v>0.33143939393939398</v>
      </c>
      <c r="FN212" s="1">
        <v>0</v>
      </c>
      <c r="FO212" s="22">
        <v>0</v>
      </c>
      <c r="FP212" s="22">
        <v>0</v>
      </c>
      <c r="FQ212" s="1">
        <v>0</v>
      </c>
      <c r="FR212" s="1">
        <f t="shared" si="310"/>
        <v>0</v>
      </c>
      <c r="FS212" s="3">
        <f t="shared" si="311"/>
        <v>0</v>
      </c>
      <c r="FT212" s="3">
        <f t="shared" si="312"/>
        <v>41</v>
      </c>
      <c r="FU212" s="1">
        <v>20</v>
      </c>
      <c r="FV212" s="1">
        <v>21</v>
      </c>
      <c r="FW212" s="20">
        <f t="shared" si="313"/>
        <v>0.48780487804878048</v>
      </c>
      <c r="FX212" s="5">
        <v>0</v>
      </c>
      <c r="FY212" s="5">
        <v>5</v>
      </c>
      <c r="FZ212" s="22">
        <v>9</v>
      </c>
      <c r="GA212" s="22">
        <v>60</v>
      </c>
      <c r="GB212" s="22">
        <v>4</v>
      </c>
      <c r="GC212" s="22">
        <v>24</v>
      </c>
      <c r="GD212" s="22">
        <v>27</v>
      </c>
      <c r="GE212" s="22">
        <v>0</v>
      </c>
      <c r="GF212" s="22">
        <v>0</v>
      </c>
      <c r="GG212" s="22">
        <v>0</v>
      </c>
      <c r="GH212" s="1">
        <v>12</v>
      </c>
      <c r="GI212" s="1">
        <v>1</v>
      </c>
      <c r="GJ212" s="1">
        <v>17</v>
      </c>
      <c r="GK212" s="1">
        <v>5</v>
      </c>
      <c r="GN212" s="31" t="str">
        <f t="shared" si="314"/>
        <v xml:space="preserve"> 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32" t="str">
        <f t="shared" si="315"/>
        <v xml:space="preserve"> </v>
      </c>
      <c r="GW212" s="9">
        <f t="shared" si="316"/>
        <v>3</v>
      </c>
      <c r="GX212" s="10">
        <v>0</v>
      </c>
      <c r="GY212" s="10">
        <v>0.60000000000000009</v>
      </c>
      <c r="GZ212" s="10">
        <v>0.60000000000000009</v>
      </c>
      <c r="HA212" s="29">
        <f t="shared" si="317"/>
        <v>1.2500000000000002E-2</v>
      </c>
      <c r="HB212" s="29">
        <f t="shared" si="318"/>
        <v>6.9370844975431167E-2</v>
      </c>
      <c r="HC212">
        <v>8.5</v>
      </c>
      <c r="HD212">
        <v>9.9</v>
      </c>
      <c r="HE212">
        <v>-2.6</v>
      </c>
      <c r="HF212">
        <v>-0.2</v>
      </c>
      <c r="HG212">
        <v>1.3</v>
      </c>
      <c r="HH212">
        <v>0</v>
      </c>
      <c r="HI212">
        <v>1.1000000000000001</v>
      </c>
      <c r="HJ212" s="11">
        <f t="shared" si="319"/>
        <v>2.2916666666666669E-2</v>
      </c>
      <c r="HK212" s="11">
        <f t="shared" si="320"/>
        <v>0.12717988245495712</v>
      </c>
      <c r="HL212">
        <v>99</v>
      </c>
      <c r="HM212">
        <v>0</v>
      </c>
      <c r="HN212">
        <v>0</v>
      </c>
      <c r="HQ212" s="33">
        <v>533333</v>
      </c>
      <c r="HR212" s="33">
        <v>0</v>
      </c>
      <c r="HS212" s="30">
        <f t="shared" si="321"/>
        <v>1.0414639999999999</v>
      </c>
    </row>
    <row r="213" spans="1:227" x14ac:dyDescent="0.2">
      <c r="A213" s="1">
        <v>5</v>
      </c>
      <c r="B213" s="2" t="s">
        <v>1280</v>
      </c>
      <c r="C213" s="2" t="s">
        <v>683</v>
      </c>
      <c r="D213" s="2" t="s">
        <v>429</v>
      </c>
      <c r="E213" s="2" t="s">
        <v>240</v>
      </c>
      <c r="F213" s="2">
        <v>74</v>
      </c>
      <c r="G213" s="2">
        <v>202</v>
      </c>
      <c r="H213" s="2" t="s">
        <v>249</v>
      </c>
      <c r="J213" s="3">
        <v>31</v>
      </c>
      <c r="K213" s="5" t="s">
        <v>1281</v>
      </c>
      <c r="L213" s="5" t="s">
        <v>1282</v>
      </c>
      <c r="M213" s="5" t="s">
        <v>1283</v>
      </c>
      <c r="N213" s="5" t="s">
        <v>253</v>
      </c>
      <c r="O213" s="2" t="s">
        <v>253</v>
      </c>
      <c r="P213" s="2" t="s">
        <v>271</v>
      </c>
      <c r="Q213" s="1">
        <v>42</v>
      </c>
      <c r="R213" s="1">
        <v>0</v>
      </c>
      <c r="S213" s="1">
        <v>6</v>
      </c>
      <c r="T213" s="1">
        <v>6</v>
      </c>
      <c r="U213" s="1">
        <v>5</v>
      </c>
      <c r="V213" s="1">
        <v>31</v>
      </c>
      <c r="W213" s="20">
        <f t="shared" si="243"/>
        <v>0</v>
      </c>
      <c r="X213" s="6">
        <v>584.63333333330002</v>
      </c>
      <c r="Y213" s="6">
        <f t="shared" si="244"/>
        <v>13.919841269840477</v>
      </c>
      <c r="Z213" s="1">
        <v>787</v>
      </c>
      <c r="AA213" s="6">
        <f t="shared" si="245"/>
        <v>18.738095238095237</v>
      </c>
      <c r="AB213" s="8">
        <f t="shared" si="246"/>
        <v>0.7428631935620077</v>
      </c>
      <c r="AC213" s="3">
        <f t="shared" si="247"/>
        <v>23.739130434782606</v>
      </c>
      <c r="AD213" s="8">
        <f t="shared" si="248"/>
        <v>2.436309640379219</v>
      </c>
      <c r="AE213" s="20">
        <f t="shared" si="249"/>
        <v>0</v>
      </c>
      <c r="AF213" s="20">
        <f t="shared" si="250"/>
        <v>0.2608695652173913</v>
      </c>
      <c r="AG213" s="20">
        <f t="shared" si="251"/>
        <v>0.2608695652173913</v>
      </c>
      <c r="AH213" s="3" t="e">
        <f t="shared" si="252"/>
        <v>#VALUE!</v>
      </c>
      <c r="AI213" s="3" t="str">
        <f t="shared" si="253"/>
        <v xml:space="preserve"> </v>
      </c>
      <c r="AJ213" s="3" t="str">
        <f t="shared" si="254"/>
        <v xml:space="preserve"> </v>
      </c>
      <c r="AK213" s="20" t="e">
        <f t="shared" si="255"/>
        <v>#VALUE!</v>
      </c>
      <c r="AL213" s="6">
        <v>0</v>
      </c>
      <c r="AM213" s="1">
        <v>70</v>
      </c>
      <c r="AN213" s="1">
        <v>57</v>
      </c>
      <c r="AO213" s="1">
        <v>8</v>
      </c>
      <c r="AP213" s="1">
        <v>16</v>
      </c>
      <c r="AQ213" s="1">
        <v>7</v>
      </c>
      <c r="AR213" s="6">
        <f t="shared" si="256"/>
        <v>7.1839899652207757</v>
      </c>
      <c r="AS213" s="6">
        <f t="shared" si="257"/>
        <v>5.8498204002512031</v>
      </c>
      <c r="AT213" s="6">
        <f t="shared" si="258"/>
        <v>0.82102742459666012</v>
      </c>
      <c r="AU213" s="6">
        <f t="shared" si="259"/>
        <v>1.6420548491933202</v>
      </c>
      <c r="AV213" s="6">
        <f t="shared" si="260"/>
        <v>0.7183989965220775</v>
      </c>
      <c r="AW213" s="1">
        <v>54</v>
      </c>
      <c r="AX213" s="1">
        <v>12</v>
      </c>
      <c r="AY213" s="1">
        <v>6</v>
      </c>
      <c r="AZ213" s="1">
        <v>0</v>
      </c>
      <c r="BA213" s="1">
        <v>0</v>
      </c>
      <c r="BB213" s="1">
        <v>0</v>
      </c>
      <c r="BC213" s="7">
        <f>(EA213+FH213+GG213)-(DZ213+FG213+GF213)-((BD213/60)*(-0.29)+(EF213/60)*0.11+(FI213/60)*(-0.33))</f>
        <v>-2.1513055555557168</v>
      </c>
      <c r="BD213" s="6">
        <v>545.78333333329999</v>
      </c>
      <c r="BE213" s="6">
        <f t="shared" si="261"/>
        <v>12.994841269840476</v>
      </c>
      <c r="BF213" s="5">
        <v>12.75</v>
      </c>
      <c r="BG213" s="5">
        <v>34.909999999999997</v>
      </c>
      <c r="BH213" s="21">
        <f t="shared" si="262"/>
        <v>0.26751993285774234</v>
      </c>
      <c r="BI213" s="1">
        <v>0</v>
      </c>
      <c r="BJ213" s="22">
        <v>2</v>
      </c>
      <c r="BK213" s="22">
        <v>4</v>
      </c>
      <c r="BL213" s="1">
        <v>6</v>
      </c>
      <c r="BM213" s="1">
        <f t="shared" si="263"/>
        <v>6</v>
      </c>
      <c r="BN213" s="8">
        <f t="shared" si="264"/>
        <v>0.65960240632733746</v>
      </c>
      <c r="BO213" s="3">
        <f t="shared" si="265"/>
        <v>23.739130434782606</v>
      </c>
      <c r="BP213" s="20">
        <f t="shared" si="266"/>
        <v>0</v>
      </c>
      <c r="BQ213" s="20">
        <f t="shared" si="267"/>
        <v>0.2608695652173913</v>
      </c>
      <c r="BR213" s="20">
        <f t="shared" si="268"/>
        <v>0.2608695652173913</v>
      </c>
      <c r="BS213" s="3" t="str">
        <f t="shared" si="269"/>
        <v xml:space="preserve"> </v>
      </c>
      <c r="BV213" s="20" t="str">
        <f t="shared" si="270"/>
        <v xml:space="preserve"> </v>
      </c>
      <c r="BW213" s="5">
        <v>74</v>
      </c>
      <c r="BX213" s="5">
        <v>80</v>
      </c>
      <c r="BY213" s="21">
        <f t="shared" si="271"/>
        <v>0.33047210300429186</v>
      </c>
      <c r="BZ213" s="5">
        <v>69</v>
      </c>
      <c r="CA213" s="5">
        <v>72</v>
      </c>
      <c r="CB213" s="23">
        <f t="shared" si="272"/>
        <v>0.30257510729613735</v>
      </c>
      <c r="CC213" s="5">
        <v>96</v>
      </c>
      <c r="CD213" s="5">
        <v>75</v>
      </c>
      <c r="CE213" s="23">
        <f t="shared" si="273"/>
        <v>0.36695278969957079</v>
      </c>
      <c r="CF213" s="23">
        <f t="shared" si="274"/>
        <v>0.52203389830508473</v>
      </c>
      <c r="CG213" s="24">
        <v>8</v>
      </c>
      <c r="CH213" s="5">
        <v>219</v>
      </c>
      <c r="CI213" s="5">
        <v>184</v>
      </c>
      <c r="CJ213" s="5">
        <v>169</v>
      </c>
      <c r="CK213">
        <v>15.124340310000001</v>
      </c>
      <c r="CL213" s="5">
        <v>-0.38800000000000001</v>
      </c>
      <c r="CM213" s="5">
        <v>9</v>
      </c>
      <c r="CN213" s="5">
        <v>-6.7000000000000004E-2</v>
      </c>
      <c r="CO213" s="5">
        <v>-5.9000000000000004E-2</v>
      </c>
      <c r="CP213" s="5">
        <v>-2.093</v>
      </c>
      <c r="CQ213" s="21">
        <f t="shared" si="275"/>
        <v>8.4249084249084255E-2</v>
      </c>
      <c r="CR213" s="25">
        <f t="shared" si="276"/>
        <v>0.93410852713178294</v>
      </c>
      <c r="CS213" s="22">
        <f t="shared" si="277"/>
        <v>942.5334355566913</v>
      </c>
      <c r="CT213" s="21">
        <f t="shared" si="278"/>
        <v>1.8357611380867195E-2</v>
      </c>
      <c r="CU213" s="26">
        <f t="shared" si="279"/>
        <v>2.5770308123249301</v>
      </c>
      <c r="CV213" s="27">
        <f t="shared" si="280"/>
        <v>1.9047619047619047</v>
      </c>
      <c r="CW213" s="27">
        <f t="shared" si="281"/>
        <v>30.588235294117645</v>
      </c>
      <c r="CX213" s="27">
        <f t="shared" si="282"/>
        <v>28.907563025210084</v>
      </c>
      <c r="CY213" s="27">
        <f t="shared" si="283"/>
        <v>51.988795518207283</v>
      </c>
      <c r="CZ213" s="27">
        <f t="shared" si="284"/>
        <v>57.366946778711487</v>
      </c>
      <c r="DA213" s="28">
        <f t="shared" si="285"/>
        <v>-5.3781512605042039</v>
      </c>
      <c r="DB213" s="5">
        <v>23</v>
      </c>
      <c r="DC213" s="5">
        <v>17</v>
      </c>
      <c r="DD213" s="22">
        <v>250</v>
      </c>
      <c r="DE213" s="22">
        <v>241</v>
      </c>
      <c r="DF213" s="22">
        <v>86</v>
      </c>
      <c r="DG213" s="22">
        <v>107</v>
      </c>
      <c r="DH213" s="22">
        <v>147</v>
      </c>
      <c r="DI213" s="22">
        <v>105</v>
      </c>
      <c r="DJ213" s="29">
        <f t="shared" si="286"/>
        <v>-3.9709648198262375</v>
      </c>
      <c r="DK213" s="27">
        <f t="shared" si="287"/>
        <v>2.8645087367516475</v>
      </c>
      <c r="DL213" s="27">
        <f t="shared" si="288"/>
        <v>2.209763882636985</v>
      </c>
      <c r="DM213" s="27">
        <f t="shared" si="289"/>
        <v>29.258910668248973</v>
      </c>
      <c r="DN213" s="27">
        <f t="shared" si="290"/>
        <v>29.995498629127965</v>
      </c>
      <c r="DO213" s="27">
        <f t="shared" si="291"/>
        <v>55.162253959160296</v>
      </c>
      <c r="DP213" s="27">
        <f t="shared" si="292"/>
        <v>56.676351434300457</v>
      </c>
      <c r="DQ213" s="30">
        <f t="shared" si="293"/>
        <v>-3.8640537853640424</v>
      </c>
      <c r="DR213" s="5">
        <v>70</v>
      </c>
      <c r="DS213" s="5">
        <v>54</v>
      </c>
      <c r="DT213" s="5">
        <v>645</v>
      </c>
      <c r="DU213" s="5">
        <v>679</v>
      </c>
      <c r="DV213" s="5">
        <v>281</v>
      </c>
      <c r="DW213" s="5">
        <v>283</v>
      </c>
      <c r="DX213" s="5">
        <v>369</v>
      </c>
      <c r="DY213" s="5">
        <v>352</v>
      </c>
      <c r="DZ213" s="22">
        <v>7</v>
      </c>
      <c r="EA213" s="22">
        <v>1</v>
      </c>
      <c r="EB213" s="22">
        <f t="shared" si="294"/>
        <v>-6</v>
      </c>
      <c r="EC213" s="26">
        <f t="shared" si="295"/>
        <v>0.76953614071522702</v>
      </c>
      <c r="ED213" s="27">
        <f t="shared" si="296"/>
        <v>0.10993373438788959</v>
      </c>
      <c r="EE213" s="27">
        <f t="shared" si="297"/>
        <v>-0.65960240632733746</v>
      </c>
      <c r="EF213" s="6">
        <v>0.4</v>
      </c>
      <c r="EG213" s="6">
        <f t="shared" si="298"/>
        <v>9.5238095238095247E-3</v>
      </c>
      <c r="EH213" s="5">
        <v>0.01</v>
      </c>
      <c r="EI213" s="5">
        <v>5.36</v>
      </c>
      <c r="EJ213" s="21">
        <f t="shared" si="299"/>
        <v>1.8621973929236499E-3</v>
      </c>
      <c r="EK213" s="1">
        <v>0</v>
      </c>
      <c r="EL213" s="22">
        <v>0</v>
      </c>
      <c r="EM213" s="22">
        <v>0</v>
      </c>
      <c r="EN213" s="1">
        <v>0</v>
      </c>
      <c r="EO213" s="3">
        <f t="shared" si="300"/>
        <v>0</v>
      </c>
      <c r="EP213" s="6">
        <f t="shared" si="301"/>
        <v>0</v>
      </c>
      <c r="EQ213" s="3">
        <f t="shared" si="302"/>
        <v>0</v>
      </c>
      <c r="ER213" s="20">
        <f t="shared" si="303"/>
        <v>0</v>
      </c>
      <c r="ES213" s="20">
        <f t="shared" si="304"/>
        <v>0</v>
      </c>
      <c r="ET213" s="20">
        <f t="shared" si="305"/>
        <v>0</v>
      </c>
      <c r="EU213" s="3" t="str">
        <f t="shared" si="306"/>
        <v xml:space="preserve"> </v>
      </c>
      <c r="EX213" s="20" t="str">
        <f t="shared" si="307"/>
        <v xml:space="preserve"> </v>
      </c>
      <c r="EY213" s="5">
        <v>0</v>
      </c>
      <c r="EZ213" s="5">
        <v>0</v>
      </c>
      <c r="FA213" s="22">
        <v>0</v>
      </c>
      <c r="FB213" s="22">
        <v>0</v>
      </c>
      <c r="FC213" s="22">
        <v>0</v>
      </c>
      <c r="FD213" s="22">
        <v>0</v>
      </c>
      <c r="FE213" s="22">
        <v>0</v>
      </c>
      <c r="FF213" s="22">
        <v>0</v>
      </c>
      <c r="FG213" s="22">
        <v>0</v>
      </c>
      <c r="FH213" s="22">
        <v>1</v>
      </c>
      <c r="FI213" s="6">
        <v>38.450000000000003</v>
      </c>
      <c r="FJ213" s="6">
        <f t="shared" si="308"/>
        <v>0.91547619047619055</v>
      </c>
      <c r="FK213" s="5">
        <v>0.92</v>
      </c>
      <c r="FL213" s="5">
        <v>4.3600000000000003</v>
      </c>
      <c r="FM213" s="21">
        <f t="shared" si="309"/>
        <v>0.17424242424242425</v>
      </c>
      <c r="FN213" s="1">
        <v>0</v>
      </c>
      <c r="FO213" s="22">
        <v>0</v>
      </c>
      <c r="FP213" s="22">
        <v>0</v>
      </c>
      <c r="FQ213" s="1">
        <v>0</v>
      </c>
      <c r="FR213" s="1">
        <f t="shared" si="310"/>
        <v>0</v>
      </c>
      <c r="FS213" s="3">
        <f t="shared" si="311"/>
        <v>0</v>
      </c>
      <c r="FT213" s="3" t="str">
        <f t="shared" si="312"/>
        <v xml:space="preserve"> </v>
      </c>
      <c r="FW213" s="20" t="str">
        <f t="shared" si="313"/>
        <v xml:space="preserve"> </v>
      </c>
      <c r="FX213" s="5">
        <v>0</v>
      </c>
      <c r="FY213" s="5">
        <v>6</v>
      </c>
      <c r="FZ213" s="22">
        <v>2</v>
      </c>
      <c r="GA213" s="22">
        <v>28</v>
      </c>
      <c r="GB213" s="22">
        <v>1</v>
      </c>
      <c r="GC213" s="22">
        <v>6</v>
      </c>
      <c r="GD213" s="22">
        <v>15</v>
      </c>
      <c r="GE213" s="22">
        <v>0</v>
      </c>
      <c r="GF213" s="22">
        <v>0</v>
      </c>
      <c r="GG213" s="22">
        <v>0</v>
      </c>
      <c r="GH213" s="1">
        <v>23</v>
      </c>
      <c r="GI213" s="1">
        <v>0</v>
      </c>
      <c r="GJ213" s="1">
        <v>23</v>
      </c>
      <c r="GK213" s="1">
        <v>5</v>
      </c>
      <c r="GN213" s="31" t="str">
        <f t="shared" si="314"/>
        <v xml:space="preserve"> 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32" t="str">
        <f t="shared" si="315"/>
        <v xml:space="preserve"> </v>
      </c>
      <c r="GW213" s="9">
        <f t="shared" si="316"/>
        <v>2</v>
      </c>
      <c r="GX213" s="10">
        <v>0</v>
      </c>
      <c r="GY213" s="10">
        <v>1.2</v>
      </c>
      <c r="GZ213" s="10">
        <v>1.2</v>
      </c>
      <c r="HA213" s="29">
        <f t="shared" si="317"/>
        <v>2.8571428571428571E-2</v>
      </c>
      <c r="HB213" s="29">
        <f t="shared" si="318"/>
        <v>0.123154113689499</v>
      </c>
      <c r="HC213">
        <v>9.9</v>
      </c>
      <c r="HD213">
        <v>12.8</v>
      </c>
      <c r="HE213">
        <v>-1.2</v>
      </c>
      <c r="HF213">
        <v>-0.1</v>
      </c>
      <c r="HG213">
        <v>1.3</v>
      </c>
      <c r="HH213">
        <v>0</v>
      </c>
      <c r="HI213">
        <v>1.2</v>
      </c>
      <c r="HJ213" s="11">
        <f t="shared" si="319"/>
        <v>2.8571428571428571E-2</v>
      </c>
      <c r="HK213" s="11">
        <f t="shared" si="320"/>
        <v>0.123154113689499</v>
      </c>
      <c r="HL213">
        <v>99</v>
      </c>
      <c r="HM213">
        <v>0</v>
      </c>
      <c r="HN213">
        <v>0</v>
      </c>
      <c r="HQ213" s="33">
        <v>566667</v>
      </c>
      <c r="HR213" s="33">
        <v>0</v>
      </c>
      <c r="HS213" s="30">
        <f t="shared" si="321"/>
        <v>1.0829262439024392</v>
      </c>
    </row>
    <row r="214" spans="1:227" x14ac:dyDescent="0.2">
      <c r="A214" s="1">
        <v>63</v>
      </c>
      <c r="B214" s="2" t="s">
        <v>1199</v>
      </c>
      <c r="C214" s="2" t="s">
        <v>683</v>
      </c>
      <c r="D214" s="2" t="s">
        <v>429</v>
      </c>
      <c r="E214" s="2" t="s">
        <v>240</v>
      </c>
      <c r="F214" s="2">
        <v>69</v>
      </c>
      <c r="G214" s="2">
        <v>157</v>
      </c>
      <c r="H214" s="2" t="s">
        <v>231</v>
      </c>
      <c r="J214" s="3">
        <v>24</v>
      </c>
      <c r="K214" s="5" t="s">
        <v>1284</v>
      </c>
      <c r="L214" s="5" t="s">
        <v>1285</v>
      </c>
      <c r="M214" s="5" t="s">
        <v>720</v>
      </c>
      <c r="N214" s="5" t="s">
        <v>244</v>
      </c>
      <c r="O214" s="2" t="s">
        <v>244</v>
      </c>
      <c r="P214" s="2" t="s">
        <v>314</v>
      </c>
      <c r="Q214" s="1">
        <v>47</v>
      </c>
      <c r="R214" s="1">
        <v>10</v>
      </c>
      <c r="S214" s="1">
        <v>21</v>
      </c>
      <c r="T214" s="1">
        <v>31</v>
      </c>
      <c r="U214" s="1">
        <v>-14</v>
      </c>
      <c r="V214" s="1">
        <v>108</v>
      </c>
      <c r="W214" s="20">
        <f t="shared" si="243"/>
        <v>9.2592592592592587E-2</v>
      </c>
      <c r="X214" s="6">
        <v>840.25</v>
      </c>
      <c r="Y214" s="6">
        <f t="shared" si="244"/>
        <v>17.877659574468087</v>
      </c>
      <c r="Z214" s="1">
        <v>955</v>
      </c>
      <c r="AA214" s="6">
        <f t="shared" si="245"/>
        <v>20.319148936170212</v>
      </c>
      <c r="AB214" s="8">
        <f t="shared" si="246"/>
        <v>0.87984293193717278</v>
      </c>
      <c r="AC214" s="3">
        <f t="shared" si="247"/>
        <v>90.92941176470589</v>
      </c>
      <c r="AD214" s="8">
        <f t="shared" si="248"/>
        <v>6.4930255351173498</v>
      </c>
      <c r="AE214" s="20">
        <f t="shared" si="249"/>
        <v>0.27027027027027029</v>
      </c>
      <c r="AF214" s="20">
        <f t="shared" si="250"/>
        <v>0.56756756756756754</v>
      </c>
      <c r="AG214" s="20">
        <f t="shared" si="251"/>
        <v>0.83783783783783783</v>
      </c>
      <c r="AH214" s="3">
        <f t="shared" si="252"/>
        <v>377</v>
      </c>
      <c r="AI214" s="3">
        <f t="shared" si="253"/>
        <v>158</v>
      </c>
      <c r="AJ214" s="3">
        <f t="shared" si="254"/>
        <v>219</v>
      </c>
      <c r="AK214" s="20">
        <f t="shared" si="255"/>
        <v>0.41909814323607425</v>
      </c>
      <c r="AL214" s="6">
        <v>13.2</v>
      </c>
      <c r="AM214" s="1">
        <v>28</v>
      </c>
      <c r="AN214" s="1">
        <v>25</v>
      </c>
      <c r="AO214" s="1">
        <v>34</v>
      </c>
      <c r="AP214" s="1">
        <v>20</v>
      </c>
      <c r="AQ214" s="1">
        <v>16</v>
      </c>
      <c r="AR214" s="6">
        <f t="shared" si="256"/>
        <v>1.999404939006248</v>
      </c>
      <c r="AS214" s="6">
        <f t="shared" si="257"/>
        <v>1.7851829812555788</v>
      </c>
      <c r="AT214" s="6">
        <f t="shared" si="258"/>
        <v>2.4278488545075874</v>
      </c>
      <c r="AU214" s="6">
        <f t="shared" si="259"/>
        <v>1.4281463850044629</v>
      </c>
      <c r="AV214" s="6">
        <f t="shared" si="260"/>
        <v>1.1425171080035703</v>
      </c>
      <c r="AW214" s="1">
        <v>16</v>
      </c>
      <c r="AX214" s="1">
        <v>8</v>
      </c>
      <c r="AY214" s="1">
        <v>0</v>
      </c>
      <c r="AZ214" s="1">
        <v>0</v>
      </c>
      <c r="BA214" s="1">
        <v>0</v>
      </c>
      <c r="BB214" s="1">
        <v>0</v>
      </c>
      <c r="BC214" s="7">
        <f>(EA214+FH214+GG214)-(DZ214+FG214+GF214)-((BD214/60)*(0.11)+(EF214/60)*(-0.14)+(FI214/60)*(0.13))</f>
        <v>1.1212249999999999</v>
      </c>
      <c r="BD214" s="6">
        <v>678.8</v>
      </c>
      <c r="BE214" s="6">
        <f t="shared" si="261"/>
        <v>14.442553191489361</v>
      </c>
      <c r="BF214" s="5">
        <v>13.68</v>
      </c>
      <c r="BG214" s="5">
        <v>33.700000000000003</v>
      </c>
      <c r="BH214" s="21">
        <f t="shared" si="262"/>
        <v>0.28872942169691851</v>
      </c>
      <c r="BI214" s="1">
        <v>8</v>
      </c>
      <c r="BJ214" s="22">
        <v>4</v>
      </c>
      <c r="BK214" s="22">
        <v>4</v>
      </c>
      <c r="BL214" s="1">
        <v>9</v>
      </c>
      <c r="BM214" s="1">
        <f t="shared" si="263"/>
        <v>17</v>
      </c>
      <c r="BN214" s="8">
        <f t="shared" si="264"/>
        <v>1.502651738361815</v>
      </c>
      <c r="BO214" s="3">
        <f t="shared" si="265"/>
        <v>57.400000000000006</v>
      </c>
      <c r="BP214" s="20">
        <f t="shared" si="266"/>
        <v>0.4</v>
      </c>
      <c r="BQ214" s="20">
        <f t="shared" si="267"/>
        <v>0.45</v>
      </c>
      <c r="BR214" s="20">
        <f t="shared" si="268"/>
        <v>0.85000000000000009</v>
      </c>
      <c r="BS214" s="3">
        <f t="shared" si="269"/>
        <v>330</v>
      </c>
      <c r="BT214" s="1">
        <v>132</v>
      </c>
      <c r="BU214" s="1">
        <v>198</v>
      </c>
      <c r="BV214" s="20">
        <f t="shared" si="270"/>
        <v>0.4</v>
      </c>
      <c r="BW214" s="5">
        <v>72</v>
      </c>
      <c r="BX214" s="5">
        <v>100</v>
      </c>
      <c r="BY214" s="21">
        <f t="shared" si="271"/>
        <v>0.2805872756933116</v>
      </c>
      <c r="BZ214" s="5">
        <v>100</v>
      </c>
      <c r="CA214" s="5">
        <v>85</v>
      </c>
      <c r="CB214" s="23">
        <f t="shared" si="272"/>
        <v>0.30179445350734097</v>
      </c>
      <c r="CC214" s="5">
        <v>107</v>
      </c>
      <c r="CD214" s="5">
        <v>149</v>
      </c>
      <c r="CE214" s="23">
        <f t="shared" si="273"/>
        <v>0.41761827079934749</v>
      </c>
      <c r="CF214" s="23">
        <f t="shared" si="274"/>
        <v>0.48179271708683474</v>
      </c>
      <c r="CG214" s="24">
        <v>4</v>
      </c>
      <c r="CH214" s="5">
        <v>227</v>
      </c>
      <c r="CI214" s="5">
        <v>230</v>
      </c>
      <c r="CJ214" s="5">
        <v>206</v>
      </c>
      <c r="CK214">
        <v>16.022899129999999</v>
      </c>
      <c r="CL214" s="5">
        <v>0.92700000000000005</v>
      </c>
      <c r="CM214" s="5">
        <v>3</v>
      </c>
      <c r="CN214" s="5">
        <v>1.6179999999999999</v>
      </c>
      <c r="CO214" s="5">
        <v>1.873</v>
      </c>
      <c r="CP214" s="5">
        <v>-9.0809999999999995</v>
      </c>
      <c r="CQ214" s="21">
        <f t="shared" si="275"/>
        <v>6.968641114982578E-2</v>
      </c>
      <c r="CR214" s="25">
        <f t="shared" si="276"/>
        <v>0.91761363636363635</v>
      </c>
      <c r="CS214" s="22">
        <f t="shared" si="277"/>
        <v>924.58227747861895</v>
      </c>
      <c r="CT214" s="21">
        <f t="shared" si="278"/>
        <v>-1.2699952486537866E-2</v>
      </c>
      <c r="CU214" s="26">
        <f t="shared" si="279"/>
        <v>1.8663680477790219</v>
      </c>
      <c r="CV214" s="27">
        <f t="shared" si="280"/>
        <v>2.7062336692795816</v>
      </c>
      <c r="CW214" s="27">
        <f t="shared" si="281"/>
        <v>26.782381485628964</v>
      </c>
      <c r="CX214" s="27">
        <f t="shared" si="282"/>
        <v>32.848077640910788</v>
      </c>
      <c r="CY214" s="27">
        <f t="shared" si="283"/>
        <v>51.138484509145201</v>
      </c>
      <c r="CZ214" s="27">
        <f t="shared" si="284"/>
        <v>58.230683090705483</v>
      </c>
      <c r="DA214" s="28">
        <f t="shared" si="285"/>
        <v>-7.0921985815602824</v>
      </c>
      <c r="DB214" s="5">
        <v>20</v>
      </c>
      <c r="DC214" s="5">
        <v>29</v>
      </c>
      <c r="DD214" s="22">
        <v>267</v>
      </c>
      <c r="DE214" s="22">
        <v>323</v>
      </c>
      <c r="DF214" s="22">
        <v>111</v>
      </c>
      <c r="DG214" s="22">
        <v>131</v>
      </c>
      <c r="DH214" s="22">
        <v>141</v>
      </c>
      <c r="DI214" s="22">
        <v>150</v>
      </c>
      <c r="DJ214" s="29">
        <f t="shared" si="286"/>
        <v>3.9537762083556824</v>
      </c>
      <c r="DK214" s="27">
        <f t="shared" si="287"/>
        <v>2.3107519414104423</v>
      </c>
      <c r="DL214" s="27">
        <f t="shared" si="288"/>
        <v>2.424395479512595</v>
      </c>
      <c r="DM214" s="27">
        <f t="shared" si="289"/>
        <v>27.009280888945007</v>
      </c>
      <c r="DN214" s="27">
        <f t="shared" si="290"/>
        <v>31.933834206704969</v>
      </c>
      <c r="DO214" s="27">
        <f t="shared" si="291"/>
        <v>48.033335437843292</v>
      </c>
      <c r="DP214" s="27">
        <f t="shared" si="292"/>
        <v>60.231075194141042</v>
      </c>
      <c r="DQ214" s="30">
        <f t="shared" si="293"/>
        <v>5.1055411747374677</v>
      </c>
      <c r="DR214" s="5">
        <v>61</v>
      </c>
      <c r="DS214" s="5">
        <v>64</v>
      </c>
      <c r="DT214" s="5">
        <v>652</v>
      </c>
      <c r="DU214" s="5">
        <v>779</v>
      </c>
      <c r="DV214" s="5">
        <v>238</v>
      </c>
      <c r="DW214" s="5">
        <v>348</v>
      </c>
      <c r="DX214" s="5">
        <v>399</v>
      </c>
      <c r="DY214" s="5">
        <v>317</v>
      </c>
      <c r="DZ214" s="22">
        <v>5</v>
      </c>
      <c r="EA214" s="22">
        <v>8</v>
      </c>
      <c r="EB214" s="22">
        <f t="shared" si="294"/>
        <v>3</v>
      </c>
      <c r="EC214" s="26">
        <f t="shared" si="295"/>
        <v>0.44195639363582795</v>
      </c>
      <c r="ED214" s="27">
        <f t="shared" si="296"/>
        <v>0.70713022981732465</v>
      </c>
      <c r="EE214" s="27">
        <f t="shared" si="297"/>
        <v>0.26517383618149676</v>
      </c>
      <c r="EF214" s="6">
        <v>159</v>
      </c>
      <c r="EG214" s="6">
        <f t="shared" si="298"/>
        <v>3.3829787234042552</v>
      </c>
      <c r="EH214" s="5">
        <v>3.16</v>
      </c>
      <c r="EI214" s="5">
        <v>2.1800000000000002</v>
      </c>
      <c r="EJ214" s="21">
        <f t="shared" si="299"/>
        <v>0.59176029962546817</v>
      </c>
      <c r="EK214" s="1">
        <v>2</v>
      </c>
      <c r="EL214" s="22">
        <v>5</v>
      </c>
      <c r="EM214" s="22">
        <v>5</v>
      </c>
      <c r="EN214" s="1">
        <v>12</v>
      </c>
      <c r="EO214" s="3">
        <f t="shared" si="300"/>
        <v>14</v>
      </c>
      <c r="EP214" s="6">
        <f t="shared" si="301"/>
        <v>5.283018867924528</v>
      </c>
      <c r="EQ214" s="3">
        <f t="shared" si="302"/>
        <v>33.529411764705884</v>
      </c>
      <c r="ER214" s="20">
        <f t="shared" si="303"/>
        <v>0.11764705882352941</v>
      </c>
      <c r="ES214" s="20">
        <f t="shared" si="304"/>
        <v>0.70588235294117652</v>
      </c>
      <c r="ET214" s="20">
        <f t="shared" si="305"/>
        <v>0.82352941176470595</v>
      </c>
      <c r="EU214" s="3">
        <f t="shared" si="306"/>
        <v>44</v>
      </c>
      <c r="EV214" s="1">
        <v>24</v>
      </c>
      <c r="EW214" s="1">
        <v>20</v>
      </c>
      <c r="EX214" s="20">
        <f t="shared" si="307"/>
        <v>0.54545454545454541</v>
      </c>
      <c r="EY214" s="5">
        <v>17</v>
      </c>
      <c r="EZ214" s="5">
        <v>6</v>
      </c>
      <c r="FA214" s="22">
        <v>97</v>
      </c>
      <c r="FB214" s="22">
        <v>23</v>
      </c>
      <c r="FC214" s="22">
        <v>41</v>
      </c>
      <c r="FD214" s="22">
        <v>3</v>
      </c>
      <c r="FE214" s="22">
        <v>4</v>
      </c>
      <c r="FF214" s="22">
        <v>56</v>
      </c>
      <c r="FG214" s="22">
        <v>1</v>
      </c>
      <c r="FH214" s="22">
        <v>0</v>
      </c>
      <c r="FI214" s="6">
        <v>2.4500000000000002</v>
      </c>
      <c r="FJ214" s="6">
        <f t="shared" si="308"/>
        <v>5.2127659574468091E-2</v>
      </c>
      <c r="FK214" s="5">
        <v>0.05</v>
      </c>
      <c r="FL214" s="5">
        <v>5.58</v>
      </c>
      <c r="FM214" s="21">
        <f t="shared" si="309"/>
        <v>8.8809946714031984E-3</v>
      </c>
      <c r="FN214" s="1">
        <v>0</v>
      </c>
      <c r="FO214" s="22">
        <v>0</v>
      </c>
      <c r="FP214" s="22">
        <v>0</v>
      </c>
      <c r="FQ214" s="1">
        <v>0</v>
      </c>
      <c r="FR214" s="1">
        <f t="shared" si="310"/>
        <v>0</v>
      </c>
      <c r="FS214" s="3">
        <f t="shared" si="311"/>
        <v>0</v>
      </c>
      <c r="FT214" s="3">
        <f t="shared" si="312"/>
        <v>3</v>
      </c>
      <c r="FU214" s="1">
        <v>2</v>
      </c>
      <c r="FV214" s="1">
        <v>1</v>
      </c>
      <c r="FW214" s="20">
        <f t="shared" si="313"/>
        <v>0.66666666666666663</v>
      </c>
      <c r="FX214" s="5">
        <v>0</v>
      </c>
      <c r="FY214" s="5">
        <v>0</v>
      </c>
      <c r="FZ214" s="22">
        <v>0</v>
      </c>
      <c r="GA214" s="22">
        <v>1</v>
      </c>
      <c r="GB214" s="22">
        <v>0</v>
      </c>
      <c r="GC214" s="22">
        <v>1</v>
      </c>
      <c r="GD214" s="22">
        <v>0</v>
      </c>
      <c r="GE214" s="22">
        <v>0</v>
      </c>
      <c r="GF214" s="22">
        <v>0</v>
      </c>
      <c r="GG214" s="22">
        <v>0</v>
      </c>
      <c r="GH214" s="1">
        <v>40</v>
      </c>
      <c r="GI214" s="1">
        <v>19</v>
      </c>
      <c r="GJ214" s="1">
        <v>35</v>
      </c>
      <c r="GK214" s="1">
        <v>0</v>
      </c>
      <c r="GL214" s="1">
        <v>7</v>
      </c>
      <c r="GM214" s="1">
        <v>1</v>
      </c>
      <c r="GN214" s="31">
        <f t="shared" si="314"/>
        <v>0.14285714285714285</v>
      </c>
      <c r="GO214" s="1">
        <v>0</v>
      </c>
      <c r="GP214" s="1">
        <v>3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32" t="str">
        <f t="shared" si="315"/>
        <v xml:space="preserve"> </v>
      </c>
      <c r="GW214" s="9">
        <f t="shared" si="316"/>
        <v>7</v>
      </c>
      <c r="GX214" s="10">
        <v>2.2000000000000002</v>
      </c>
      <c r="GY214" s="10">
        <v>0.2</v>
      </c>
      <c r="GZ214" s="10">
        <v>2.5</v>
      </c>
      <c r="HA214" s="29">
        <f t="shared" si="317"/>
        <v>5.3191489361702128E-2</v>
      </c>
      <c r="HB214" s="29">
        <f t="shared" si="318"/>
        <v>0.17851829812555786</v>
      </c>
      <c r="HC214">
        <v>21.2</v>
      </c>
      <c r="HD214">
        <v>14</v>
      </c>
      <c r="HE214">
        <v>-7.1</v>
      </c>
      <c r="HF214">
        <v>3</v>
      </c>
      <c r="HG214">
        <v>-1.2</v>
      </c>
      <c r="HH214">
        <v>-1.2</v>
      </c>
      <c r="HI214">
        <v>0.60000000000000009</v>
      </c>
      <c r="HJ214" s="11">
        <f t="shared" si="319"/>
        <v>1.2765957446808512E-2</v>
      </c>
      <c r="HK214" s="11">
        <f t="shared" si="320"/>
        <v>4.2844391550133892E-2</v>
      </c>
      <c r="HL214">
        <v>99</v>
      </c>
      <c r="HM214">
        <v>0</v>
      </c>
      <c r="HN214">
        <v>0</v>
      </c>
      <c r="HO214">
        <v>1</v>
      </c>
      <c r="HP214" t="s">
        <v>884</v>
      </c>
      <c r="HQ214" s="33">
        <v>2812500</v>
      </c>
      <c r="HR214" s="33">
        <v>0</v>
      </c>
      <c r="HS214" s="30">
        <f t="shared" si="321"/>
        <v>-3.4609756097560971</v>
      </c>
    </row>
    <row r="215" spans="1:227" x14ac:dyDescent="0.2">
      <c r="A215" s="1">
        <v>39</v>
      </c>
      <c r="B215" s="2" t="s">
        <v>1286</v>
      </c>
      <c r="C215" s="2" t="s">
        <v>1287</v>
      </c>
      <c r="E215" s="2" t="s">
        <v>274</v>
      </c>
      <c r="F215" s="2">
        <v>70</v>
      </c>
      <c r="G215" s="2">
        <v>180</v>
      </c>
      <c r="H215" s="2" t="s">
        <v>231</v>
      </c>
      <c r="J215" s="3">
        <v>29</v>
      </c>
      <c r="K215" s="5" t="s">
        <v>1288</v>
      </c>
      <c r="L215" s="5" t="s">
        <v>1289</v>
      </c>
      <c r="M215" s="5" t="s">
        <v>1290</v>
      </c>
      <c r="N215" s="5" t="s">
        <v>335</v>
      </c>
      <c r="O215" s="2" t="s">
        <v>335</v>
      </c>
      <c r="P215" s="2" t="s">
        <v>271</v>
      </c>
      <c r="Q215" s="1">
        <v>22</v>
      </c>
      <c r="R215" s="1">
        <v>4</v>
      </c>
      <c r="S215" s="1">
        <v>11</v>
      </c>
      <c r="T215" s="1">
        <v>15</v>
      </c>
      <c r="U215" s="1">
        <v>-8</v>
      </c>
      <c r="V215" s="1">
        <v>21</v>
      </c>
      <c r="W215" s="20">
        <f t="shared" si="243"/>
        <v>0.19047619047619047</v>
      </c>
      <c r="X215" s="6">
        <v>495.53333333329999</v>
      </c>
      <c r="Y215" s="6">
        <f t="shared" si="244"/>
        <v>22.52424242424091</v>
      </c>
      <c r="Z215" s="1">
        <v>576</v>
      </c>
      <c r="AA215" s="6">
        <f t="shared" si="245"/>
        <v>26.181818181818183</v>
      </c>
      <c r="AB215" s="8">
        <f t="shared" si="246"/>
        <v>0.86030092592586804</v>
      </c>
      <c r="AC215" s="3">
        <f t="shared" si="247"/>
        <v>27</v>
      </c>
      <c r="AD215" s="8">
        <f t="shared" si="248"/>
        <v>3.2692048970808063</v>
      </c>
      <c r="AE215" s="20">
        <f t="shared" si="249"/>
        <v>0.18181818181818182</v>
      </c>
      <c r="AF215" s="20">
        <f t="shared" si="250"/>
        <v>0.5</v>
      </c>
      <c r="AG215" s="20">
        <f t="shared" si="251"/>
        <v>0.68181818181818188</v>
      </c>
      <c r="AH215" s="3" t="e">
        <f t="shared" si="252"/>
        <v>#VALUE!</v>
      </c>
      <c r="AI215" s="3" t="str">
        <f t="shared" si="253"/>
        <v xml:space="preserve"> </v>
      </c>
      <c r="AJ215" s="3" t="str">
        <f t="shared" si="254"/>
        <v xml:space="preserve"> </v>
      </c>
      <c r="AK215" s="20" t="e">
        <f t="shared" si="255"/>
        <v>#VALUE!</v>
      </c>
      <c r="AL215" s="6">
        <v>0</v>
      </c>
      <c r="AM215" s="1">
        <v>9</v>
      </c>
      <c r="AN215" s="1">
        <v>38</v>
      </c>
      <c r="AO215" s="1">
        <v>14</v>
      </c>
      <c r="AP215" s="1">
        <v>8</v>
      </c>
      <c r="AQ215" s="1">
        <v>2</v>
      </c>
      <c r="AR215" s="6">
        <f t="shared" si="256"/>
        <v>1.0897349656936022</v>
      </c>
      <c r="AS215" s="6">
        <f t="shared" si="257"/>
        <v>4.6011031884840978</v>
      </c>
      <c r="AT215" s="6">
        <f t="shared" si="258"/>
        <v>1.6951432799678254</v>
      </c>
      <c r="AU215" s="6">
        <f t="shared" si="259"/>
        <v>0.96865330283875761</v>
      </c>
      <c r="AV215" s="6">
        <f t="shared" si="260"/>
        <v>0.2421633257096894</v>
      </c>
      <c r="AW215" s="1">
        <v>8</v>
      </c>
      <c r="AX215" s="1">
        <v>4</v>
      </c>
      <c r="AY215" s="1">
        <v>0</v>
      </c>
      <c r="AZ215" s="1">
        <v>0</v>
      </c>
      <c r="BA215" s="1">
        <v>0</v>
      </c>
      <c r="BB215" s="1">
        <v>0</v>
      </c>
      <c r="BC215" s="7">
        <f>(EA215+FH215+GG215)-(DZ215+FG215+GF215)-((BD215/60)*(-0.29)+(EF215/60)*0.11+(FI215/60)*(-0.33))</f>
        <v>0.88098888888923299</v>
      </c>
      <c r="BD215" s="6">
        <v>377.86666666669998</v>
      </c>
      <c r="BE215" s="6">
        <f t="shared" si="261"/>
        <v>17.175757575759089</v>
      </c>
      <c r="BF215" s="5">
        <v>16.62</v>
      </c>
      <c r="BG215" s="5">
        <v>32.409999999999997</v>
      </c>
      <c r="BH215" s="21">
        <f t="shared" si="262"/>
        <v>0.33897613705894353</v>
      </c>
      <c r="BI215" s="1">
        <v>3</v>
      </c>
      <c r="BJ215" s="22">
        <v>1</v>
      </c>
      <c r="BK215" s="22">
        <v>3</v>
      </c>
      <c r="BL215" s="1">
        <v>4</v>
      </c>
      <c r="BM215" s="1">
        <f t="shared" si="263"/>
        <v>7</v>
      </c>
      <c r="BN215" s="8">
        <f t="shared" si="264"/>
        <v>1.1115031757232612</v>
      </c>
      <c r="BO215" s="3">
        <f t="shared" si="265"/>
        <v>17</v>
      </c>
      <c r="BP215" s="20">
        <f t="shared" si="266"/>
        <v>0.27272727272727271</v>
      </c>
      <c r="BQ215" s="20">
        <f t="shared" si="267"/>
        <v>0.36363636363636365</v>
      </c>
      <c r="BR215" s="20">
        <f t="shared" si="268"/>
        <v>0.63636363636363635</v>
      </c>
      <c r="BS215" s="3" t="str">
        <f t="shared" si="269"/>
        <v xml:space="preserve"> </v>
      </c>
      <c r="BV215" s="20" t="str">
        <f t="shared" si="270"/>
        <v xml:space="preserve"> </v>
      </c>
      <c r="BW215" s="5">
        <v>69</v>
      </c>
      <c r="BX215" s="5">
        <v>64</v>
      </c>
      <c r="BY215" s="21">
        <f t="shared" si="271"/>
        <v>0.32360097323600973</v>
      </c>
      <c r="BZ215" s="5">
        <v>63</v>
      </c>
      <c r="CA215" s="5">
        <v>65</v>
      </c>
      <c r="CB215" s="23">
        <f t="shared" si="272"/>
        <v>0.31143552311435524</v>
      </c>
      <c r="CC215" s="5">
        <v>86</v>
      </c>
      <c r="CD215" s="5">
        <v>64</v>
      </c>
      <c r="CE215" s="23">
        <f t="shared" si="273"/>
        <v>0.36496350364963503</v>
      </c>
      <c r="CF215" s="23">
        <f t="shared" si="274"/>
        <v>0.50957854406130265</v>
      </c>
      <c r="CG215" s="24">
        <v>6</v>
      </c>
      <c r="CH215" s="5">
        <v>144</v>
      </c>
      <c r="CI215" s="5">
        <v>130</v>
      </c>
      <c r="CJ215" s="5">
        <v>113</v>
      </c>
      <c r="CK215">
        <v>16.107681110000001</v>
      </c>
      <c r="CL215" s="5">
        <v>0.71899999999999997</v>
      </c>
      <c r="CM215" s="5">
        <v>3</v>
      </c>
      <c r="CN215" s="5">
        <v>0.96599999999999997</v>
      </c>
      <c r="CO215" s="5">
        <v>1.1459999999999999</v>
      </c>
      <c r="CP215" s="5">
        <v>-4.7E-2</v>
      </c>
      <c r="CQ215" s="21">
        <f t="shared" si="275"/>
        <v>5.8823529411764705E-2</v>
      </c>
      <c r="CR215" s="25">
        <f t="shared" si="276"/>
        <v>0.89130434782608692</v>
      </c>
      <c r="CS215" s="22">
        <f t="shared" si="277"/>
        <v>897.18670076726335</v>
      </c>
      <c r="CT215" s="21">
        <f t="shared" si="278"/>
        <v>-4.9872122762148377E-2</v>
      </c>
      <c r="CU215" s="26">
        <f t="shared" si="279"/>
        <v>1.8050541516245484</v>
      </c>
      <c r="CV215" s="27">
        <f t="shared" si="280"/>
        <v>3.2819166393173611</v>
      </c>
      <c r="CW215" s="27">
        <f t="shared" si="281"/>
        <v>30.685920577617328</v>
      </c>
      <c r="CX215" s="27">
        <f t="shared" si="282"/>
        <v>30.193633081719721</v>
      </c>
      <c r="CY215" s="27">
        <f t="shared" si="283"/>
        <v>58.254020347883156</v>
      </c>
      <c r="CZ215" s="27">
        <f t="shared" si="284"/>
        <v>59.566787003610102</v>
      </c>
      <c r="DA215" s="28">
        <f t="shared" si="285"/>
        <v>-1.3127666557269464</v>
      </c>
      <c r="DB215" s="5">
        <v>11</v>
      </c>
      <c r="DC215" s="5">
        <v>20</v>
      </c>
      <c r="DD215" s="22">
        <v>176</v>
      </c>
      <c r="DE215" s="22">
        <v>164</v>
      </c>
      <c r="DF215" s="22">
        <v>83</v>
      </c>
      <c r="DG215" s="22">
        <v>74</v>
      </c>
      <c r="DH215" s="22">
        <v>105</v>
      </c>
      <c r="DI215" s="22">
        <v>85</v>
      </c>
      <c r="DJ215" s="29">
        <f t="shared" si="286"/>
        <v>-0.61965171319821089</v>
      </c>
      <c r="DK215" s="27">
        <f t="shared" si="287"/>
        <v>2.2720260301253821</v>
      </c>
      <c r="DL215" s="27">
        <f t="shared" si="288"/>
        <v>2.0195786934447844</v>
      </c>
      <c r="DM215" s="27">
        <f t="shared" si="289"/>
        <v>28.189952596000115</v>
      </c>
      <c r="DN215" s="27">
        <f t="shared" si="290"/>
        <v>30.377829513898629</v>
      </c>
      <c r="DO215" s="27">
        <f t="shared" si="291"/>
        <v>58.651931222125604</v>
      </c>
      <c r="DP215" s="27">
        <f t="shared" si="292"/>
        <v>57.557992763176351</v>
      </c>
      <c r="DQ215" s="30">
        <f t="shared" si="293"/>
        <v>-2.4067051146761997</v>
      </c>
      <c r="DR215" s="5">
        <v>27</v>
      </c>
      <c r="DS215" s="5">
        <v>24</v>
      </c>
      <c r="DT215" s="5">
        <v>308</v>
      </c>
      <c r="DU215" s="5">
        <v>337</v>
      </c>
      <c r="DV215" s="5">
        <v>165</v>
      </c>
      <c r="DW215" s="5">
        <v>146</v>
      </c>
      <c r="DX215" s="5">
        <v>177</v>
      </c>
      <c r="DY215" s="5">
        <v>197</v>
      </c>
      <c r="DZ215" s="22">
        <v>3</v>
      </c>
      <c r="EA215" s="22">
        <v>3</v>
      </c>
      <c r="EB215" s="22">
        <f t="shared" si="294"/>
        <v>0</v>
      </c>
      <c r="EC215" s="26">
        <f t="shared" si="295"/>
        <v>0.47635850388139767</v>
      </c>
      <c r="ED215" s="27">
        <f t="shared" si="296"/>
        <v>0.47635850388139767</v>
      </c>
      <c r="EE215" s="27">
        <f t="shared" si="297"/>
        <v>0</v>
      </c>
      <c r="EF215" s="6">
        <v>80.8</v>
      </c>
      <c r="EG215" s="6">
        <f t="shared" si="298"/>
        <v>3.6727272727272724</v>
      </c>
      <c r="EH215" s="5">
        <v>3.41</v>
      </c>
      <c r="EI215" s="5">
        <v>1.67</v>
      </c>
      <c r="EJ215" s="21">
        <f t="shared" si="299"/>
        <v>0.67125984251968507</v>
      </c>
      <c r="EK215" s="1">
        <v>1</v>
      </c>
      <c r="EL215" s="22">
        <v>2</v>
      </c>
      <c r="EM215" s="22">
        <v>4</v>
      </c>
      <c r="EN215" s="1">
        <v>6</v>
      </c>
      <c r="EO215" s="3">
        <f t="shared" si="300"/>
        <v>7</v>
      </c>
      <c r="EP215" s="6">
        <f t="shared" si="301"/>
        <v>5.1980198019801982</v>
      </c>
      <c r="EQ215" s="3">
        <f t="shared" si="302"/>
        <v>10</v>
      </c>
      <c r="ER215" s="20">
        <f t="shared" si="303"/>
        <v>0.1</v>
      </c>
      <c r="ES215" s="20">
        <f t="shared" si="304"/>
        <v>0.6</v>
      </c>
      <c r="ET215" s="20">
        <f t="shared" si="305"/>
        <v>0.7</v>
      </c>
      <c r="EU215" s="3" t="str">
        <f t="shared" si="306"/>
        <v xml:space="preserve"> </v>
      </c>
      <c r="EX215" s="20" t="str">
        <f t="shared" si="307"/>
        <v xml:space="preserve"> </v>
      </c>
      <c r="EY215" s="5">
        <v>10</v>
      </c>
      <c r="EZ215" s="5">
        <v>3</v>
      </c>
      <c r="FA215" s="22">
        <v>40</v>
      </c>
      <c r="FB215" s="22">
        <v>6</v>
      </c>
      <c r="FC215" s="22">
        <v>17</v>
      </c>
      <c r="FD215" s="22">
        <v>3</v>
      </c>
      <c r="FE215" s="22">
        <v>3</v>
      </c>
      <c r="FF215" s="22">
        <v>29</v>
      </c>
      <c r="FG215" s="22">
        <v>1</v>
      </c>
      <c r="FH215" s="22">
        <v>0</v>
      </c>
      <c r="FI215" s="6">
        <v>36.866666666699999</v>
      </c>
      <c r="FJ215" s="6">
        <f t="shared" si="308"/>
        <v>1.6757575757590908</v>
      </c>
      <c r="FK215" s="5">
        <v>1.54</v>
      </c>
      <c r="FL215" s="5">
        <v>3.02</v>
      </c>
      <c r="FM215" s="21">
        <f t="shared" si="309"/>
        <v>0.33771929824561403</v>
      </c>
      <c r="FN215" s="1">
        <v>0</v>
      </c>
      <c r="FO215" s="22">
        <v>0</v>
      </c>
      <c r="FP215" s="22">
        <v>1</v>
      </c>
      <c r="FQ215" s="1">
        <v>1</v>
      </c>
      <c r="FR215" s="1">
        <f t="shared" si="310"/>
        <v>1</v>
      </c>
      <c r="FS215" s="3">
        <f t="shared" si="311"/>
        <v>0</v>
      </c>
      <c r="FT215" s="3" t="str">
        <f t="shared" si="312"/>
        <v xml:space="preserve"> </v>
      </c>
      <c r="FW215" s="20" t="str">
        <f t="shared" si="313"/>
        <v xml:space="preserve"> </v>
      </c>
      <c r="FX215" s="5">
        <v>1</v>
      </c>
      <c r="FY215" s="5">
        <v>6</v>
      </c>
      <c r="FZ215" s="22">
        <v>1</v>
      </c>
      <c r="GA215" s="22">
        <v>24</v>
      </c>
      <c r="GB215" s="22">
        <v>2</v>
      </c>
      <c r="GC215" s="22">
        <v>11</v>
      </c>
      <c r="GD215" s="22">
        <v>14</v>
      </c>
      <c r="GE215" s="22">
        <v>1</v>
      </c>
      <c r="GF215" s="22">
        <v>0</v>
      </c>
      <c r="GG215" s="22">
        <v>0</v>
      </c>
      <c r="GH215" s="1">
        <v>25</v>
      </c>
      <c r="GI215" s="1">
        <v>10</v>
      </c>
      <c r="GJ215" s="1">
        <v>31</v>
      </c>
      <c r="GK215" s="1">
        <v>8</v>
      </c>
      <c r="GL215" s="6"/>
      <c r="GM215" s="6"/>
      <c r="GN215" s="31" t="str">
        <f t="shared" si="314"/>
        <v xml:space="preserve"> </v>
      </c>
      <c r="GP215" s="1">
        <v>0</v>
      </c>
      <c r="GQ215" s="1">
        <v>0</v>
      </c>
      <c r="GR215" s="1">
        <v>2</v>
      </c>
      <c r="GS215" s="1">
        <v>0</v>
      </c>
      <c r="GT215" s="1">
        <v>0</v>
      </c>
      <c r="GU215" s="1">
        <v>0</v>
      </c>
      <c r="GV215" s="32" t="str">
        <f t="shared" si="315"/>
        <v xml:space="preserve"> </v>
      </c>
      <c r="GW215" s="9">
        <f t="shared" si="316"/>
        <v>4</v>
      </c>
      <c r="GX215" s="10">
        <v>1.6</v>
      </c>
      <c r="GY215" s="10">
        <v>0.30000000000000004</v>
      </c>
      <c r="GZ215" s="10">
        <v>1.8</v>
      </c>
      <c r="HA215" s="29">
        <f t="shared" si="317"/>
        <v>8.1818181818181818E-2</v>
      </c>
      <c r="HB215" s="29">
        <f t="shared" si="318"/>
        <v>0.21794699313872046</v>
      </c>
      <c r="HC215">
        <v>15.5</v>
      </c>
      <c r="HD215">
        <v>12.5</v>
      </c>
      <c r="HE215">
        <v>-5.6</v>
      </c>
      <c r="HF215">
        <v>2.4</v>
      </c>
      <c r="HG215">
        <v>0</v>
      </c>
      <c r="HH215">
        <v>0</v>
      </c>
      <c r="HI215">
        <v>2.4</v>
      </c>
      <c r="HJ215" s="11">
        <f t="shared" si="319"/>
        <v>0.10909090909090909</v>
      </c>
      <c r="HK215" s="11">
        <f t="shared" si="320"/>
        <v>0.29059599085162724</v>
      </c>
      <c r="HL215">
        <v>99</v>
      </c>
      <c r="HM215">
        <v>0</v>
      </c>
      <c r="HN215">
        <v>0</v>
      </c>
      <c r="HO215">
        <v>26</v>
      </c>
      <c r="HP215" t="s">
        <v>1291</v>
      </c>
      <c r="HQ215" s="33">
        <v>3750000</v>
      </c>
      <c r="HR215" s="33">
        <v>0</v>
      </c>
      <c r="HS215" s="30">
        <f t="shared" si="321"/>
        <v>-3.3073170731707324</v>
      </c>
    </row>
    <row r="216" spans="1:227" x14ac:dyDescent="0.2">
      <c r="A216" s="1">
        <v>10</v>
      </c>
      <c r="B216" s="2" t="s">
        <v>1292</v>
      </c>
      <c r="C216" s="2" t="s">
        <v>1245</v>
      </c>
      <c r="E216" s="2" t="s">
        <v>893</v>
      </c>
      <c r="F216" s="2">
        <v>72</v>
      </c>
      <c r="G216" s="2">
        <v>196</v>
      </c>
      <c r="H216" s="2" t="s">
        <v>231</v>
      </c>
      <c r="J216" s="3">
        <v>32</v>
      </c>
      <c r="K216" s="5" t="s">
        <v>1293</v>
      </c>
      <c r="L216" s="5" t="s">
        <v>1294</v>
      </c>
      <c r="M216" s="5" t="s">
        <v>1295</v>
      </c>
      <c r="N216" s="5" t="s">
        <v>301</v>
      </c>
      <c r="O216" s="2" t="s">
        <v>1296</v>
      </c>
      <c r="P216" s="2" t="s">
        <v>555</v>
      </c>
      <c r="Q216" s="1">
        <v>45</v>
      </c>
      <c r="R216" s="1">
        <v>5</v>
      </c>
      <c r="S216" s="1">
        <v>19</v>
      </c>
      <c r="T216" s="1">
        <v>24</v>
      </c>
      <c r="U216" s="1">
        <v>-7</v>
      </c>
      <c r="V216" s="1">
        <v>69</v>
      </c>
      <c r="W216" s="20">
        <f t="shared" si="243"/>
        <v>7.2463768115942032E-2</v>
      </c>
      <c r="X216" s="6">
        <v>806.46666666670001</v>
      </c>
      <c r="Y216" s="6">
        <f t="shared" si="244"/>
        <v>17.921481481482221</v>
      </c>
      <c r="Z216" s="1">
        <v>1068</v>
      </c>
      <c r="AA216" s="6">
        <f t="shared" si="245"/>
        <v>23.733333333333334</v>
      </c>
      <c r="AB216" s="8">
        <f t="shared" si="246"/>
        <v>0.7551186017478464</v>
      </c>
      <c r="AC216" s="3">
        <f t="shared" si="247"/>
        <v>79.315789473684205</v>
      </c>
      <c r="AD216" s="8">
        <f t="shared" si="248"/>
        <v>5.9009845851296054</v>
      </c>
      <c r="AE216" s="20">
        <f t="shared" si="249"/>
        <v>0.17857142857142858</v>
      </c>
      <c r="AF216" s="20">
        <f t="shared" si="250"/>
        <v>0.6785714285714286</v>
      </c>
      <c r="AG216" s="20">
        <f t="shared" si="251"/>
        <v>0.85714285714285721</v>
      </c>
      <c r="AH216" s="3">
        <f t="shared" si="252"/>
        <v>62</v>
      </c>
      <c r="AI216" s="3">
        <f t="shared" si="253"/>
        <v>32</v>
      </c>
      <c r="AJ216" s="3">
        <f t="shared" si="254"/>
        <v>30</v>
      </c>
      <c r="AK216" s="20">
        <f t="shared" si="255"/>
        <v>0.5161290322580645</v>
      </c>
      <c r="AL216" s="6">
        <v>2.2999999999999998</v>
      </c>
      <c r="AM216" s="1">
        <v>48</v>
      </c>
      <c r="AN216" s="1">
        <v>12</v>
      </c>
      <c r="AO216" s="1">
        <v>20</v>
      </c>
      <c r="AP216" s="1">
        <v>35</v>
      </c>
      <c r="AQ216" s="1">
        <v>18</v>
      </c>
      <c r="AR216" s="6">
        <f t="shared" si="256"/>
        <v>3.5711333388441941</v>
      </c>
      <c r="AS216" s="6">
        <f t="shared" si="257"/>
        <v>0.89278333471104854</v>
      </c>
      <c r="AT216" s="6">
        <f t="shared" si="258"/>
        <v>1.4879722245184142</v>
      </c>
      <c r="AU216" s="6">
        <f t="shared" si="259"/>
        <v>2.6039513929072249</v>
      </c>
      <c r="AV216" s="6">
        <f t="shared" si="260"/>
        <v>1.3391750020665727</v>
      </c>
      <c r="AW216" s="1">
        <v>30</v>
      </c>
      <c r="AX216" s="1">
        <v>14</v>
      </c>
      <c r="AY216" s="1">
        <v>0</v>
      </c>
      <c r="AZ216" s="1">
        <v>0</v>
      </c>
      <c r="BA216" s="1">
        <v>0</v>
      </c>
      <c r="BB216" s="1">
        <v>0</v>
      </c>
      <c r="BC216" s="7">
        <f>(EA216+FH216+GG216)-(DZ216+FG216+GF216)-((BD216/60)*(0.11)+(EF216/60)*(-0.14)+(FI216/60)*(0.13))</f>
        <v>-7.0462111111110328</v>
      </c>
      <c r="BD216" s="6">
        <v>658</v>
      </c>
      <c r="BE216" s="6">
        <f t="shared" si="261"/>
        <v>14.622222222222222</v>
      </c>
      <c r="BF216" s="5">
        <v>14.01</v>
      </c>
      <c r="BG216" s="5">
        <v>34.71</v>
      </c>
      <c r="BH216" s="21">
        <f t="shared" si="262"/>
        <v>0.28756157635467983</v>
      </c>
      <c r="BI216" s="1">
        <v>4</v>
      </c>
      <c r="BJ216" s="22">
        <v>3</v>
      </c>
      <c r="BK216" s="22">
        <v>8</v>
      </c>
      <c r="BL216" s="1">
        <v>12</v>
      </c>
      <c r="BM216" s="1">
        <f t="shared" si="263"/>
        <v>16</v>
      </c>
      <c r="BN216" s="8">
        <f t="shared" si="264"/>
        <v>1.4589665653495441</v>
      </c>
      <c r="BO216" s="3">
        <f t="shared" si="265"/>
        <v>39.315789473684205</v>
      </c>
      <c r="BP216" s="20">
        <f t="shared" si="266"/>
        <v>0.21052631578947367</v>
      </c>
      <c r="BQ216" s="20">
        <f t="shared" si="267"/>
        <v>0.63157894736842102</v>
      </c>
      <c r="BR216" s="20">
        <f t="shared" si="268"/>
        <v>0.84210526315789469</v>
      </c>
      <c r="BS216" s="3">
        <f t="shared" si="269"/>
        <v>42</v>
      </c>
      <c r="BT216" s="1">
        <v>26</v>
      </c>
      <c r="BU216" s="1">
        <v>16</v>
      </c>
      <c r="BV216" s="20">
        <f t="shared" si="270"/>
        <v>0.61904761904761907</v>
      </c>
      <c r="BW216" s="5">
        <v>98</v>
      </c>
      <c r="BX216" s="5">
        <v>80</v>
      </c>
      <c r="BY216" s="21">
        <f t="shared" si="271"/>
        <v>0.27092846270928461</v>
      </c>
      <c r="BZ216" s="5">
        <v>121</v>
      </c>
      <c r="CA216" s="5">
        <v>108</v>
      </c>
      <c r="CB216" s="23">
        <f t="shared" si="272"/>
        <v>0.34855403348554032</v>
      </c>
      <c r="CC216" s="5">
        <v>115</v>
      </c>
      <c r="CD216" s="5">
        <v>135</v>
      </c>
      <c r="CE216" s="23">
        <f t="shared" si="273"/>
        <v>0.38051750380517502</v>
      </c>
      <c r="CF216" s="23">
        <f t="shared" si="274"/>
        <v>0.43734643734643736</v>
      </c>
      <c r="CG216" s="24">
        <v>4</v>
      </c>
      <c r="CH216" s="5">
        <v>216</v>
      </c>
      <c r="CI216" s="5">
        <v>248</v>
      </c>
      <c r="CJ216" s="5">
        <v>192</v>
      </c>
      <c r="CK216">
        <v>16.02767532</v>
      </c>
      <c r="CL216" s="5">
        <v>0.49199999999999999</v>
      </c>
      <c r="CM216" s="5">
        <v>2</v>
      </c>
      <c r="CN216" s="5">
        <v>0.78</v>
      </c>
      <c r="CO216" s="5">
        <v>0.32300000000000001</v>
      </c>
      <c r="CP216" s="5">
        <v>-5.3710000000000004</v>
      </c>
      <c r="CQ216" s="21">
        <f t="shared" si="275"/>
        <v>7.6305220883534142E-2</v>
      </c>
      <c r="CR216" s="25">
        <f t="shared" si="276"/>
        <v>0.90647482014388492</v>
      </c>
      <c r="CS216" s="22">
        <f t="shared" si="277"/>
        <v>914.10534223223829</v>
      </c>
      <c r="CT216" s="21">
        <f t="shared" si="278"/>
        <v>-1.721995897258094E-2</v>
      </c>
      <c r="CU216" s="26">
        <f t="shared" si="279"/>
        <v>1.8082322150844634</v>
      </c>
      <c r="CV216" s="27">
        <f t="shared" si="280"/>
        <v>2.4744230311682127</v>
      </c>
      <c r="CW216" s="27">
        <f t="shared" si="281"/>
        <v>23.69735902926481</v>
      </c>
      <c r="CX216" s="27">
        <f t="shared" si="282"/>
        <v>26.4572924101832</v>
      </c>
      <c r="CY216" s="27">
        <f t="shared" si="283"/>
        <v>48.060908874613368</v>
      </c>
      <c r="CZ216" s="27">
        <f t="shared" si="284"/>
        <v>51.962883654532476</v>
      </c>
      <c r="DA216" s="28">
        <f t="shared" si="285"/>
        <v>-3.901974779919108</v>
      </c>
      <c r="DB216" s="5">
        <v>19</v>
      </c>
      <c r="DC216" s="5">
        <v>26</v>
      </c>
      <c r="DD216" s="22">
        <v>230</v>
      </c>
      <c r="DE216" s="22">
        <v>252</v>
      </c>
      <c r="DF216" s="22">
        <v>115</v>
      </c>
      <c r="DG216" s="22">
        <v>107</v>
      </c>
      <c r="DH216" s="22">
        <v>161</v>
      </c>
      <c r="DI216" s="22">
        <v>141</v>
      </c>
      <c r="DJ216" s="29">
        <f t="shared" si="286"/>
        <v>3.6627107237663949</v>
      </c>
      <c r="DK216" s="27">
        <f t="shared" si="287"/>
        <v>2.3432248151349273</v>
      </c>
      <c r="DL216" s="27">
        <f t="shared" si="288"/>
        <v>1.9975031210986265</v>
      </c>
      <c r="DM216" s="27">
        <f t="shared" si="289"/>
        <v>26.735811005473927</v>
      </c>
      <c r="DN216" s="27">
        <f t="shared" si="290"/>
        <v>28.195524824738307</v>
      </c>
      <c r="DO216" s="27">
        <f t="shared" si="291"/>
        <v>48.631518294439637</v>
      </c>
      <c r="DP216" s="27">
        <f t="shared" si="292"/>
        <v>53.894170748103328</v>
      </c>
      <c r="DQ216" s="30">
        <f t="shared" si="293"/>
        <v>1.3606776737445827</v>
      </c>
      <c r="DR216" s="5">
        <v>61</v>
      </c>
      <c r="DS216" s="5">
        <v>52</v>
      </c>
      <c r="DT216" s="5">
        <v>635</v>
      </c>
      <c r="DU216" s="5">
        <v>682</v>
      </c>
      <c r="DV216" s="5">
        <v>250</v>
      </c>
      <c r="DW216" s="5">
        <v>281</v>
      </c>
      <c r="DX216" s="5">
        <v>388</v>
      </c>
      <c r="DY216" s="5">
        <v>320</v>
      </c>
      <c r="DZ216" s="22">
        <v>11</v>
      </c>
      <c r="EA216" s="22">
        <v>7</v>
      </c>
      <c r="EB216" s="22">
        <f t="shared" si="294"/>
        <v>-4</v>
      </c>
      <c r="EC216" s="26">
        <f t="shared" si="295"/>
        <v>1.0030395136778114</v>
      </c>
      <c r="ED216" s="27">
        <f t="shared" si="296"/>
        <v>0.63829787234042556</v>
      </c>
      <c r="EE216" s="27">
        <f t="shared" si="297"/>
        <v>-0.36474164133738601</v>
      </c>
      <c r="EF216" s="6">
        <v>107.0666666667</v>
      </c>
      <c r="EG216" s="6">
        <f t="shared" si="298"/>
        <v>2.3792592592599999</v>
      </c>
      <c r="EH216" s="5">
        <v>2.2999999999999998</v>
      </c>
      <c r="EI216" s="5">
        <v>2.66</v>
      </c>
      <c r="EJ216" s="21">
        <f t="shared" si="299"/>
        <v>0.46370967741935482</v>
      </c>
      <c r="EK216" s="1">
        <v>1</v>
      </c>
      <c r="EL216" s="22">
        <v>4</v>
      </c>
      <c r="EM216" s="22">
        <v>2</v>
      </c>
      <c r="EN216" s="1">
        <v>7</v>
      </c>
      <c r="EO216" s="3">
        <f t="shared" si="300"/>
        <v>8</v>
      </c>
      <c r="EP216" s="6">
        <f t="shared" si="301"/>
        <v>4.4831880448304844</v>
      </c>
      <c r="EQ216" s="3">
        <f t="shared" si="302"/>
        <v>40</v>
      </c>
      <c r="ER216" s="20">
        <f t="shared" si="303"/>
        <v>0.1111111111111111</v>
      </c>
      <c r="ES216" s="20">
        <f t="shared" si="304"/>
        <v>0.77777777777777779</v>
      </c>
      <c r="ET216" s="20">
        <f t="shared" si="305"/>
        <v>0.88888888888888884</v>
      </c>
      <c r="EU216" s="3">
        <f t="shared" si="306"/>
        <v>17</v>
      </c>
      <c r="EV216" s="1">
        <v>5</v>
      </c>
      <c r="EW216" s="1">
        <v>12</v>
      </c>
      <c r="EX216" s="20">
        <f t="shared" si="307"/>
        <v>0.29411764705882354</v>
      </c>
      <c r="EY216" s="5">
        <v>9</v>
      </c>
      <c r="EZ216" s="5">
        <v>1</v>
      </c>
      <c r="FA216" s="22">
        <v>81</v>
      </c>
      <c r="FB216" s="22">
        <v>8</v>
      </c>
      <c r="FC216" s="22">
        <v>28</v>
      </c>
      <c r="FD216" s="22">
        <v>3</v>
      </c>
      <c r="FE216" s="22">
        <v>3</v>
      </c>
      <c r="FF216" s="22">
        <v>39</v>
      </c>
      <c r="FG216" s="22">
        <v>2</v>
      </c>
      <c r="FH216" s="22">
        <v>0</v>
      </c>
      <c r="FI216" s="6">
        <v>41.4</v>
      </c>
      <c r="FJ216" s="6">
        <f t="shared" si="308"/>
        <v>0.91999999999999993</v>
      </c>
      <c r="FK216" s="5">
        <v>0.92</v>
      </c>
      <c r="FL216" s="5">
        <v>3.96</v>
      </c>
      <c r="FM216" s="21">
        <f t="shared" si="309"/>
        <v>0.18852459016393444</v>
      </c>
      <c r="FN216" s="1">
        <v>0</v>
      </c>
      <c r="FO216" s="22">
        <v>0</v>
      </c>
      <c r="FP216" s="22">
        <v>0</v>
      </c>
      <c r="FQ216" s="1">
        <v>0</v>
      </c>
      <c r="FR216" s="1">
        <f t="shared" si="310"/>
        <v>0</v>
      </c>
      <c r="FS216" s="3">
        <f t="shared" si="311"/>
        <v>0</v>
      </c>
      <c r="FT216" s="3">
        <f t="shared" si="312"/>
        <v>3</v>
      </c>
      <c r="FU216" s="1">
        <v>1</v>
      </c>
      <c r="FV216" s="1">
        <v>2</v>
      </c>
      <c r="FW216" s="20">
        <f t="shared" si="313"/>
        <v>0.33333333333333331</v>
      </c>
      <c r="FX216" s="5">
        <v>0</v>
      </c>
      <c r="FY216" s="5">
        <v>3</v>
      </c>
      <c r="FZ216" s="22">
        <v>6</v>
      </c>
      <c r="GA216" s="22">
        <v>28</v>
      </c>
      <c r="GB216" s="22">
        <v>1</v>
      </c>
      <c r="GC216" s="22">
        <v>17</v>
      </c>
      <c r="GD216" s="22">
        <v>15</v>
      </c>
      <c r="GE216" s="22">
        <v>1</v>
      </c>
      <c r="GF216" s="22">
        <v>0</v>
      </c>
      <c r="GG216" s="22">
        <v>0</v>
      </c>
      <c r="GH216" s="1">
        <v>31</v>
      </c>
      <c r="GI216" s="1">
        <v>10</v>
      </c>
      <c r="GJ216" s="1">
        <v>31</v>
      </c>
      <c r="GK216" s="1">
        <v>3</v>
      </c>
      <c r="GL216" s="1">
        <v>4</v>
      </c>
      <c r="GM216" s="1">
        <v>0</v>
      </c>
      <c r="GN216" s="31">
        <f t="shared" si="314"/>
        <v>0</v>
      </c>
      <c r="GO216" s="1">
        <v>0</v>
      </c>
      <c r="GP216" s="1">
        <v>1</v>
      </c>
      <c r="GQ216" s="1">
        <v>0</v>
      </c>
      <c r="GR216" s="1">
        <v>2</v>
      </c>
      <c r="GS216" s="1">
        <v>0</v>
      </c>
      <c r="GT216" s="1">
        <v>0</v>
      </c>
      <c r="GU216" s="1">
        <v>0</v>
      </c>
      <c r="GV216" s="32" t="str">
        <f t="shared" si="315"/>
        <v xml:space="preserve"> </v>
      </c>
      <c r="GW216" s="9">
        <f t="shared" si="316"/>
        <v>5</v>
      </c>
      <c r="GX216" s="10">
        <v>0.9</v>
      </c>
      <c r="GY216" s="10">
        <v>0.60000000000000009</v>
      </c>
      <c r="GZ216" s="10">
        <v>1.6</v>
      </c>
      <c r="HA216" s="29">
        <f t="shared" si="317"/>
        <v>3.5555555555555556E-2</v>
      </c>
      <c r="HB216" s="29">
        <f t="shared" si="318"/>
        <v>0.11903777796147313</v>
      </c>
      <c r="HC216">
        <v>17.100000000000001</v>
      </c>
      <c r="HD216">
        <v>14.4</v>
      </c>
      <c r="HE216">
        <v>-3.4</v>
      </c>
      <c r="HF216">
        <v>1.4</v>
      </c>
      <c r="HG216">
        <v>1</v>
      </c>
      <c r="HH216">
        <v>-1.1000000000000001</v>
      </c>
      <c r="HI216">
        <v>1.2</v>
      </c>
      <c r="HJ216" s="11">
        <f t="shared" si="319"/>
        <v>2.6666666666666665E-2</v>
      </c>
      <c r="HK216" s="11">
        <f t="shared" si="320"/>
        <v>8.9278333471104837E-2</v>
      </c>
      <c r="HL216">
        <v>99</v>
      </c>
      <c r="HM216">
        <v>0</v>
      </c>
      <c r="HN216">
        <v>0</v>
      </c>
      <c r="HO216">
        <v>4</v>
      </c>
      <c r="HP216" t="s">
        <v>1297</v>
      </c>
      <c r="HQ216" s="33">
        <v>4500000</v>
      </c>
      <c r="HR216" s="33">
        <v>0</v>
      </c>
      <c r="HS216" s="30">
        <f t="shared" si="321"/>
        <v>-5.824390243902438</v>
      </c>
    </row>
    <row r="217" spans="1:227" x14ac:dyDescent="0.2">
      <c r="A217" s="1">
        <v>52</v>
      </c>
      <c r="B217" s="2" t="s">
        <v>1298</v>
      </c>
      <c r="C217" s="2" t="s">
        <v>1240</v>
      </c>
      <c r="E217" s="2" t="s">
        <v>274</v>
      </c>
      <c r="F217" s="2">
        <v>76</v>
      </c>
      <c r="G217" s="2">
        <v>221</v>
      </c>
      <c r="H217" s="2" t="s">
        <v>231</v>
      </c>
      <c r="J217" s="3">
        <v>29</v>
      </c>
      <c r="K217" s="5" t="s">
        <v>1299</v>
      </c>
      <c r="L217" s="5" t="s">
        <v>1300</v>
      </c>
      <c r="M217" s="5" t="s">
        <v>382</v>
      </c>
      <c r="N217" s="5" t="s">
        <v>235</v>
      </c>
      <c r="O217" s="2" t="s">
        <v>235</v>
      </c>
      <c r="P217" s="2" t="s">
        <v>271</v>
      </c>
      <c r="Q217" s="1">
        <v>45</v>
      </c>
      <c r="R217" s="1">
        <v>3</v>
      </c>
      <c r="S217" s="1">
        <v>10</v>
      </c>
      <c r="T217" s="1">
        <v>13</v>
      </c>
      <c r="U217" s="1">
        <v>6</v>
      </c>
      <c r="V217" s="1">
        <v>34</v>
      </c>
      <c r="W217" s="20">
        <f t="shared" si="243"/>
        <v>8.8235294117647065E-2</v>
      </c>
      <c r="X217" s="6">
        <v>959.6</v>
      </c>
      <c r="Y217" s="6">
        <f t="shared" si="244"/>
        <v>21.324444444444445</v>
      </c>
      <c r="Z217" s="1">
        <v>1283</v>
      </c>
      <c r="AA217" s="6">
        <f t="shared" si="245"/>
        <v>28.511111111111113</v>
      </c>
      <c r="AB217" s="8">
        <f t="shared" si="246"/>
        <v>0.74793452844894781</v>
      </c>
      <c r="AC217" s="3">
        <f t="shared" si="247"/>
        <v>56.764705882352942</v>
      </c>
      <c r="AD217" s="8">
        <f t="shared" si="248"/>
        <v>3.5492729813893047</v>
      </c>
      <c r="AE217" s="20">
        <f t="shared" si="249"/>
        <v>8.8235294117647065E-2</v>
      </c>
      <c r="AF217" s="20">
        <f t="shared" si="250"/>
        <v>0.29411764705882354</v>
      </c>
      <c r="AG217" s="20">
        <f t="shared" si="251"/>
        <v>0.38235294117647062</v>
      </c>
      <c r="AH217" s="3" t="e">
        <f t="shared" si="252"/>
        <v>#VALUE!</v>
      </c>
      <c r="AI217" s="3" t="str">
        <f t="shared" si="253"/>
        <v xml:space="preserve"> </v>
      </c>
      <c r="AJ217" s="3" t="str">
        <f t="shared" si="254"/>
        <v xml:space="preserve"> </v>
      </c>
      <c r="AK217" s="20" t="e">
        <f t="shared" si="255"/>
        <v>#VALUE!</v>
      </c>
      <c r="AL217" s="6">
        <v>0</v>
      </c>
      <c r="AM217" s="1">
        <v>67</v>
      </c>
      <c r="AN217" s="1">
        <v>40</v>
      </c>
      <c r="AO217" s="1">
        <v>21</v>
      </c>
      <c r="AP217" s="1">
        <v>30</v>
      </c>
      <c r="AQ217" s="1">
        <v>8</v>
      </c>
      <c r="AR217" s="6">
        <f t="shared" si="256"/>
        <v>4.1892455189662359</v>
      </c>
      <c r="AS217" s="6">
        <f t="shared" si="257"/>
        <v>2.5010421008753649</v>
      </c>
      <c r="AT217" s="6">
        <f t="shared" si="258"/>
        <v>1.3130471029595663</v>
      </c>
      <c r="AU217" s="6">
        <f t="shared" si="259"/>
        <v>1.8757815756565235</v>
      </c>
      <c r="AV217" s="6">
        <f t="shared" si="260"/>
        <v>0.50020842017507294</v>
      </c>
      <c r="AW217" s="1">
        <v>29</v>
      </c>
      <c r="AX217" s="1">
        <v>12</v>
      </c>
      <c r="AY217" s="1">
        <v>1</v>
      </c>
      <c r="AZ217" s="1">
        <v>0</v>
      </c>
      <c r="BA217" s="1">
        <v>0</v>
      </c>
      <c r="BB217" s="1">
        <v>0</v>
      </c>
      <c r="BC217" s="7">
        <f>(EA217+FH217+GG217)-(DZ217+FG217+GF217)-((BD217/60)*(-0.29)+(EF217/60)*0.11+(FI217/60)*(-0.33))</f>
        <v>0.65510000000028334</v>
      </c>
      <c r="BD217" s="6">
        <v>806.81666666670003</v>
      </c>
      <c r="BE217" s="6">
        <f t="shared" si="261"/>
        <v>17.92925925926</v>
      </c>
      <c r="BF217" s="5">
        <v>17.36</v>
      </c>
      <c r="BG217" s="5">
        <v>30.49</v>
      </c>
      <c r="BH217" s="21">
        <f t="shared" si="262"/>
        <v>0.3628004179728318</v>
      </c>
      <c r="BI217" s="1">
        <v>3</v>
      </c>
      <c r="BJ217" s="22">
        <v>5</v>
      </c>
      <c r="BK217" s="22">
        <v>5</v>
      </c>
      <c r="BL217" s="1">
        <v>10</v>
      </c>
      <c r="BM217" s="1">
        <f t="shared" si="263"/>
        <v>13</v>
      </c>
      <c r="BN217" s="8">
        <f t="shared" si="264"/>
        <v>0.96676237889644612</v>
      </c>
      <c r="BO217" s="3">
        <f t="shared" si="265"/>
        <v>56.764705882352942</v>
      </c>
      <c r="BP217" s="20">
        <f t="shared" si="266"/>
        <v>8.8235294117647065E-2</v>
      </c>
      <c r="BQ217" s="20">
        <f t="shared" si="267"/>
        <v>0.29411764705882354</v>
      </c>
      <c r="BR217" s="20">
        <f t="shared" si="268"/>
        <v>0.38235294117647062</v>
      </c>
      <c r="BS217" s="3" t="str">
        <f t="shared" si="269"/>
        <v xml:space="preserve"> </v>
      </c>
      <c r="BV217" s="20" t="str">
        <f t="shared" si="270"/>
        <v xml:space="preserve"> </v>
      </c>
      <c r="BW217" s="5">
        <v>135</v>
      </c>
      <c r="BX217" s="5">
        <v>125</v>
      </c>
      <c r="BY217" s="21">
        <f t="shared" si="271"/>
        <v>0.33635187580853815</v>
      </c>
      <c r="BZ217" s="5">
        <v>130</v>
      </c>
      <c r="CA217" s="5">
        <v>108</v>
      </c>
      <c r="CB217" s="23">
        <f t="shared" si="272"/>
        <v>0.30789133247089262</v>
      </c>
      <c r="CC217" s="5">
        <v>134</v>
      </c>
      <c r="CD217" s="5">
        <v>141</v>
      </c>
      <c r="CE217" s="23">
        <f t="shared" si="273"/>
        <v>0.35575679172056923</v>
      </c>
      <c r="CF217" s="23">
        <f t="shared" si="274"/>
        <v>0.52208835341365467</v>
      </c>
      <c r="CG217" s="24">
        <v>1</v>
      </c>
      <c r="CH217" s="5">
        <v>272</v>
      </c>
      <c r="CI217" s="5">
        <v>291</v>
      </c>
      <c r="CJ217" s="5">
        <v>232</v>
      </c>
      <c r="CK217">
        <v>16.07672183</v>
      </c>
      <c r="CL217" s="5">
        <v>1.3089999999999999</v>
      </c>
      <c r="CM217" s="5">
        <v>2</v>
      </c>
      <c r="CN217" s="5">
        <v>0.51400000000000001</v>
      </c>
      <c r="CO217" s="5">
        <v>1.2090000000000001</v>
      </c>
      <c r="CP217" s="5">
        <v>8.0879999999999992</v>
      </c>
      <c r="CQ217" s="21">
        <f t="shared" si="275"/>
        <v>8.8082901554404139E-2</v>
      </c>
      <c r="CR217" s="25">
        <f t="shared" si="276"/>
        <v>0.92676056338028168</v>
      </c>
      <c r="CS217" s="22">
        <f t="shared" si="277"/>
        <v>935.56885353572216</v>
      </c>
      <c r="CT217" s="21">
        <f t="shared" si="278"/>
        <v>1.4843464934685816E-2</v>
      </c>
      <c r="CU217" s="26">
        <f t="shared" si="279"/>
        <v>2.6113671274961598</v>
      </c>
      <c r="CV217" s="27">
        <f t="shared" si="280"/>
        <v>1.9969278033794162</v>
      </c>
      <c r="CW217" s="27">
        <f t="shared" si="281"/>
        <v>29.646697388632873</v>
      </c>
      <c r="CX217" s="27">
        <f t="shared" si="282"/>
        <v>27.265745007680493</v>
      </c>
      <c r="CY217" s="27">
        <f t="shared" si="283"/>
        <v>55.837173579109063</v>
      </c>
      <c r="CZ217" s="27">
        <f t="shared" si="284"/>
        <v>48.617511520737331</v>
      </c>
      <c r="DA217" s="28">
        <f t="shared" si="285"/>
        <v>7.2196620583717319</v>
      </c>
      <c r="DB217" s="5">
        <v>34</v>
      </c>
      <c r="DC217" s="5">
        <v>26</v>
      </c>
      <c r="DD217" s="22">
        <v>352</v>
      </c>
      <c r="DE217" s="22">
        <v>329</v>
      </c>
      <c r="DF217" s="22">
        <v>156</v>
      </c>
      <c r="DG217" s="22">
        <v>117</v>
      </c>
      <c r="DH217" s="22">
        <v>161</v>
      </c>
      <c r="DI217" s="22">
        <v>185</v>
      </c>
      <c r="DJ217" s="29">
        <f t="shared" si="286"/>
        <v>-0.97445842355597989</v>
      </c>
      <c r="DK217" s="27">
        <f t="shared" si="287"/>
        <v>1.7929375751612551</v>
      </c>
      <c r="DL217" s="27">
        <f t="shared" si="288"/>
        <v>1.7929375751612551</v>
      </c>
      <c r="DM217" s="27">
        <f t="shared" si="289"/>
        <v>29.474144528260634</v>
      </c>
      <c r="DN217" s="27">
        <f t="shared" si="290"/>
        <v>27.899857876899532</v>
      </c>
      <c r="DO217" s="27">
        <f t="shared" si="291"/>
        <v>54.96884224335848</v>
      </c>
      <c r="DP217" s="27">
        <f t="shared" si="292"/>
        <v>47.972012681753583</v>
      </c>
      <c r="DQ217" s="30">
        <f t="shared" si="293"/>
        <v>0.22283249676683425</v>
      </c>
      <c r="DR217" s="5">
        <v>41</v>
      </c>
      <c r="DS217" s="5">
        <v>41</v>
      </c>
      <c r="DT217" s="5">
        <v>633</v>
      </c>
      <c r="DU217" s="5">
        <v>597</v>
      </c>
      <c r="DV217" s="5">
        <v>279</v>
      </c>
      <c r="DW217" s="5">
        <v>210</v>
      </c>
      <c r="DX217" s="5">
        <v>249</v>
      </c>
      <c r="DY217" s="5">
        <v>304</v>
      </c>
      <c r="DZ217" s="22">
        <v>9</v>
      </c>
      <c r="EA217" s="22">
        <v>5</v>
      </c>
      <c r="EB217" s="22">
        <f t="shared" si="294"/>
        <v>-4</v>
      </c>
      <c r="EC217" s="26">
        <f t="shared" si="295"/>
        <v>0.66929703154369347</v>
      </c>
      <c r="ED217" s="27">
        <f t="shared" si="296"/>
        <v>0.37183168419094081</v>
      </c>
      <c r="EE217" s="27">
        <f t="shared" si="297"/>
        <v>-0.29746534735275265</v>
      </c>
      <c r="EF217" s="6">
        <v>11.5666666667</v>
      </c>
      <c r="EG217" s="6">
        <f t="shared" si="298"/>
        <v>0.25703703703777775</v>
      </c>
      <c r="EH217" s="5">
        <v>0.26</v>
      </c>
      <c r="EI217" s="5">
        <v>5.67</v>
      </c>
      <c r="EJ217" s="21">
        <f t="shared" si="299"/>
        <v>4.3844856661045532E-2</v>
      </c>
      <c r="EK217" s="1">
        <v>0</v>
      </c>
      <c r="EL217" s="22">
        <v>0</v>
      </c>
      <c r="EM217" s="22">
        <v>0</v>
      </c>
      <c r="EN217" s="1">
        <v>0</v>
      </c>
      <c r="EO217" s="3">
        <f t="shared" si="300"/>
        <v>0</v>
      </c>
      <c r="EP217" s="6">
        <f t="shared" si="301"/>
        <v>0</v>
      </c>
      <c r="EQ217" s="3">
        <f t="shared" si="302"/>
        <v>0</v>
      </c>
      <c r="ER217" s="20">
        <f t="shared" si="303"/>
        <v>0</v>
      </c>
      <c r="ES217" s="20">
        <f t="shared" si="304"/>
        <v>0</v>
      </c>
      <c r="ET217" s="20">
        <f t="shared" si="305"/>
        <v>0</v>
      </c>
      <c r="EU217" s="3" t="str">
        <f t="shared" si="306"/>
        <v xml:space="preserve"> </v>
      </c>
      <c r="EX217" s="20" t="str">
        <f t="shared" si="307"/>
        <v xml:space="preserve"> </v>
      </c>
      <c r="EY217" s="5">
        <v>0</v>
      </c>
      <c r="EZ217" s="5">
        <v>0</v>
      </c>
      <c r="FA217" s="22">
        <v>10</v>
      </c>
      <c r="FB217" s="22">
        <v>3</v>
      </c>
      <c r="FC217" s="22">
        <v>2</v>
      </c>
      <c r="FD217" s="22">
        <v>0</v>
      </c>
      <c r="FE217" s="22">
        <v>1</v>
      </c>
      <c r="FF217" s="22">
        <v>3</v>
      </c>
      <c r="FG217" s="22">
        <v>0</v>
      </c>
      <c r="FH217" s="22">
        <v>1</v>
      </c>
      <c r="FI217" s="6">
        <v>141.21666666670001</v>
      </c>
      <c r="FJ217" s="6">
        <f t="shared" si="308"/>
        <v>3.1381481481488889</v>
      </c>
      <c r="FK217" s="5">
        <v>3</v>
      </c>
      <c r="FL217" s="5">
        <v>2.11</v>
      </c>
      <c r="FM217" s="21">
        <f t="shared" si="309"/>
        <v>0.58708414872798442</v>
      </c>
      <c r="FN217" s="1">
        <v>0</v>
      </c>
      <c r="FO217" s="22">
        <v>0</v>
      </c>
      <c r="FP217" s="22">
        <v>0</v>
      </c>
      <c r="FQ217" s="1">
        <v>0</v>
      </c>
      <c r="FR217" s="1">
        <f t="shared" si="310"/>
        <v>0</v>
      </c>
      <c r="FS217" s="3">
        <f t="shared" si="311"/>
        <v>0</v>
      </c>
      <c r="FT217" s="3" t="str">
        <f t="shared" si="312"/>
        <v xml:space="preserve"> </v>
      </c>
      <c r="FW217" s="20" t="str">
        <f t="shared" si="313"/>
        <v xml:space="preserve"> </v>
      </c>
      <c r="FX217" s="5">
        <v>0</v>
      </c>
      <c r="FY217" s="5">
        <v>15</v>
      </c>
      <c r="FZ217" s="22">
        <v>5</v>
      </c>
      <c r="GA217" s="22">
        <v>90</v>
      </c>
      <c r="GB217" s="22">
        <v>9</v>
      </c>
      <c r="GC217" s="22">
        <v>46</v>
      </c>
      <c r="GD217" s="22">
        <v>44</v>
      </c>
      <c r="GE217" s="22">
        <v>0</v>
      </c>
      <c r="GF217" s="22">
        <v>1</v>
      </c>
      <c r="GG217" s="22">
        <v>0</v>
      </c>
      <c r="GH217" s="1">
        <v>34</v>
      </c>
      <c r="GI217" s="1">
        <v>0</v>
      </c>
      <c r="GJ217" s="1">
        <v>44</v>
      </c>
      <c r="GK217" s="1">
        <v>16</v>
      </c>
      <c r="GN217" s="31" t="str">
        <f t="shared" si="314"/>
        <v xml:space="preserve"> </v>
      </c>
      <c r="GP217" s="1">
        <v>0</v>
      </c>
      <c r="GQ217" s="1">
        <v>0</v>
      </c>
      <c r="GR217" s="1">
        <v>1</v>
      </c>
      <c r="GS217" s="1">
        <v>0</v>
      </c>
      <c r="GT217" s="1">
        <v>0</v>
      </c>
      <c r="GU217" s="1">
        <v>0</v>
      </c>
      <c r="GV217" s="32" t="str">
        <f t="shared" si="315"/>
        <v xml:space="preserve"> </v>
      </c>
      <c r="GW217" s="9">
        <f t="shared" si="316"/>
        <v>5</v>
      </c>
      <c r="GX217" s="10">
        <v>0.60000000000000009</v>
      </c>
      <c r="GY217" s="10">
        <v>2.8</v>
      </c>
      <c r="GZ217" s="10">
        <v>3.5</v>
      </c>
      <c r="HA217" s="29">
        <f t="shared" si="317"/>
        <v>7.7777777777777779E-2</v>
      </c>
      <c r="HB217" s="29">
        <f t="shared" si="318"/>
        <v>0.2188411838265944</v>
      </c>
      <c r="HC217">
        <v>15.7</v>
      </c>
      <c r="HD217">
        <v>24.4</v>
      </c>
      <c r="HE217">
        <v>1.1000000000000001</v>
      </c>
      <c r="HF217">
        <v>1.6</v>
      </c>
      <c r="HG217">
        <v>4.5</v>
      </c>
      <c r="HH217">
        <v>0</v>
      </c>
      <c r="HI217">
        <v>6.1</v>
      </c>
      <c r="HJ217" s="11">
        <f t="shared" si="319"/>
        <v>0.13555555555555554</v>
      </c>
      <c r="HK217" s="11">
        <f t="shared" si="320"/>
        <v>0.38140892038349306</v>
      </c>
      <c r="HL217">
        <v>99</v>
      </c>
      <c r="HM217">
        <v>0</v>
      </c>
      <c r="HN217">
        <v>0</v>
      </c>
      <c r="HO217">
        <v>3</v>
      </c>
      <c r="HP217" t="s">
        <v>393</v>
      </c>
      <c r="HQ217" s="33">
        <v>3250000</v>
      </c>
      <c r="HR217" s="33">
        <v>0</v>
      </c>
      <c r="HS217" s="30">
        <f t="shared" si="321"/>
        <v>1.2707317073170739</v>
      </c>
    </row>
    <row r="218" spans="1:227" x14ac:dyDescent="0.2">
      <c r="A218" s="1">
        <v>21</v>
      </c>
      <c r="B218" s="2" t="s">
        <v>1301</v>
      </c>
      <c r="C218" s="2" t="s">
        <v>273</v>
      </c>
      <c r="E218" s="2" t="s">
        <v>274</v>
      </c>
      <c r="F218" s="2">
        <v>74</v>
      </c>
      <c r="G218" s="2">
        <v>196</v>
      </c>
      <c r="H218" s="2" t="s">
        <v>231</v>
      </c>
      <c r="J218" s="3">
        <v>28</v>
      </c>
      <c r="K218" s="5" t="s">
        <v>1302</v>
      </c>
      <c r="L218" s="5" t="s">
        <v>1303</v>
      </c>
      <c r="M218" s="5" t="s">
        <v>1304</v>
      </c>
      <c r="N218" s="5" t="s">
        <v>515</v>
      </c>
      <c r="O218" s="2" t="s">
        <v>515</v>
      </c>
      <c r="P218" s="2" t="s">
        <v>415</v>
      </c>
      <c r="Q218" s="1">
        <v>48</v>
      </c>
      <c r="R218" s="1">
        <v>12</v>
      </c>
      <c r="S218" s="1">
        <v>17</v>
      </c>
      <c r="T218" s="1">
        <v>29</v>
      </c>
      <c r="U218" s="1">
        <v>-9</v>
      </c>
      <c r="V218" s="1">
        <v>104</v>
      </c>
      <c r="W218" s="20">
        <f t="shared" si="243"/>
        <v>0.11538461538461539</v>
      </c>
      <c r="X218" s="6">
        <v>965.75</v>
      </c>
      <c r="Y218" s="6">
        <f t="shared" si="244"/>
        <v>20.119791666666668</v>
      </c>
      <c r="Z218" s="1">
        <v>1120</v>
      </c>
      <c r="AA218" s="6">
        <f t="shared" si="245"/>
        <v>23.333333333333332</v>
      </c>
      <c r="AB218" s="8">
        <f t="shared" si="246"/>
        <v>0.86227678571428568</v>
      </c>
      <c r="AC218" s="3">
        <f t="shared" si="247"/>
        <v>111.08571428571429</v>
      </c>
      <c r="AD218" s="8">
        <f t="shared" si="248"/>
        <v>6.9015199142043562</v>
      </c>
      <c r="AE218" s="20">
        <f t="shared" si="249"/>
        <v>0.3</v>
      </c>
      <c r="AF218" s="20">
        <f t="shared" si="250"/>
        <v>0.42499999999999999</v>
      </c>
      <c r="AG218" s="20">
        <f t="shared" si="251"/>
        <v>0.72499999999999998</v>
      </c>
      <c r="AH218" s="3">
        <f t="shared" si="252"/>
        <v>34</v>
      </c>
      <c r="AI218" s="3">
        <f t="shared" si="253"/>
        <v>9</v>
      </c>
      <c r="AJ218" s="3">
        <f t="shared" si="254"/>
        <v>25</v>
      </c>
      <c r="AK218" s="20">
        <f t="shared" si="255"/>
        <v>0.26470588235294118</v>
      </c>
      <c r="AL218" s="6">
        <v>1.1000000000000001</v>
      </c>
      <c r="AM218" s="1">
        <v>6</v>
      </c>
      <c r="AN218" s="1">
        <v>18</v>
      </c>
      <c r="AO218" s="1">
        <v>48</v>
      </c>
      <c r="AP218" s="1">
        <v>21</v>
      </c>
      <c r="AQ218" s="1">
        <v>29</v>
      </c>
      <c r="AR218" s="6">
        <f t="shared" si="256"/>
        <v>0.37276727931659331</v>
      </c>
      <c r="AS218" s="6">
        <f t="shared" si="257"/>
        <v>1.11830183794978</v>
      </c>
      <c r="AT218" s="6">
        <f t="shared" si="258"/>
        <v>2.9821382345327465</v>
      </c>
      <c r="AU218" s="6">
        <f t="shared" si="259"/>
        <v>1.3046854776080767</v>
      </c>
      <c r="AV218" s="6">
        <f t="shared" si="260"/>
        <v>1.8017085166968678</v>
      </c>
      <c r="AW218" s="1">
        <v>8</v>
      </c>
      <c r="AX218" s="1">
        <v>4</v>
      </c>
      <c r="AY218" s="1">
        <v>0</v>
      </c>
      <c r="AZ218" s="1">
        <v>0</v>
      </c>
      <c r="BA218" s="1">
        <v>0</v>
      </c>
      <c r="BB218" s="1">
        <v>0</v>
      </c>
      <c r="BC218" s="7">
        <f>(EA218+FH218+GG218)-(DZ218+FG218+GF218)-((BD218/60)*(0.11)+(EF218/60)*(-0.14)+(FI218/60)*(0.13))</f>
        <v>5.8527277777777673</v>
      </c>
      <c r="BD218" s="6">
        <v>731.58333333329995</v>
      </c>
      <c r="BE218" s="6">
        <f t="shared" si="261"/>
        <v>15.241319444443748</v>
      </c>
      <c r="BF218" s="5">
        <v>14.74</v>
      </c>
      <c r="BG218" s="5">
        <v>32.450000000000003</v>
      </c>
      <c r="BH218" s="21">
        <f t="shared" si="262"/>
        <v>0.31235431235431232</v>
      </c>
      <c r="BI218" s="1">
        <v>9</v>
      </c>
      <c r="BJ218" s="22">
        <v>7</v>
      </c>
      <c r="BK218" s="22">
        <v>2</v>
      </c>
      <c r="BL218" s="1">
        <v>9</v>
      </c>
      <c r="BM218" s="1">
        <f t="shared" si="263"/>
        <v>18</v>
      </c>
      <c r="BN218" s="8">
        <f t="shared" si="264"/>
        <v>1.4762501423853047</v>
      </c>
      <c r="BO218" s="3">
        <f t="shared" si="265"/>
        <v>93.800000000000011</v>
      </c>
      <c r="BP218" s="20">
        <f t="shared" si="266"/>
        <v>0.36</v>
      </c>
      <c r="BQ218" s="20">
        <f t="shared" si="267"/>
        <v>0.36</v>
      </c>
      <c r="BR218" s="20">
        <f t="shared" si="268"/>
        <v>0.72</v>
      </c>
      <c r="BS218" s="3">
        <f t="shared" si="269"/>
        <v>23</v>
      </c>
      <c r="BT218" s="1">
        <v>7</v>
      </c>
      <c r="BU218" s="1">
        <v>16</v>
      </c>
      <c r="BV218" s="20">
        <f t="shared" si="270"/>
        <v>0.30434782608695654</v>
      </c>
      <c r="BW218" s="5">
        <v>116</v>
      </c>
      <c r="BX218" s="5">
        <v>121</v>
      </c>
      <c r="BY218" s="21">
        <f t="shared" si="271"/>
        <v>0.34447674418604651</v>
      </c>
      <c r="BZ218" s="5">
        <v>107</v>
      </c>
      <c r="CA218" s="5">
        <v>107</v>
      </c>
      <c r="CB218" s="23">
        <f t="shared" si="272"/>
        <v>0.31104651162790697</v>
      </c>
      <c r="CC218" s="5">
        <v>114</v>
      </c>
      <c r="CD218" s="5">
        <v>123</v>
      </c>
      <c r="CE218" s="23">
        <f t="shared" si="273"/>
        <v>0.34447674418604651</v>
      </c>
      <c r="CF218" s="23">
        <f t="shared" si="274"/>
        <v>0.5254988913525499</v>
      </c>
      <c r="CG218" s="24">
        <v>6</v>
      </c>
      <c r="CH218" s="5">
        <v>269</v>
      </c>
      <c r="CI218" s="5">
        <v>261</v>
      </c>
      <c r="CJ218" s="5">
        <v>213</v>
      </c>
      <c r="CK218">
        <v>15.86236354</v>
      </c>
      <c r="CL218" s="5">
        <v>0.69100000000000006</v>
      </c>
      <c r="CM218" s="5">
        <v>5</v>
      </c>
      <c r="CN218" s="5">
        <v>1.337</v>
      </c>
      <c r="CO218" s="5">
        <v>3.2149999999999999</v>
      </c>
      <c r="CP218" s="5">
        <v>-0.47700000000000004</v>
      </c>
      <c r="CQ218" s="21">
        <f t="shared" si="275"/>
        <v>7.4626865671641784E-2</v>
      </c>
      <c r="CR218" s="25">
        <f t="shared" si="276"/>
        <v>0.91267605633802817</v>
      </c>
      <c r="CS218" s="22">
        <f t="shared" si="277"/>
        <v>920.13874290519232</v>
      </c>
      <c r="CT218" s="21">
        <f t="shared" si="278"/>
        <v>-1.2697077990330041E-2</v>
      </c>
      <c r="CU218" s="26">
        <f t="shared" si="279"/>
        <v>2.1200814111261872</v>
      </c>
      <c r="CV218" s="27">
        <f t="shared" si="280"/>
        <v>2.6289009497964724</v>
      </c>
      <c r="CW218" s="27">
        <f t="shared" si="281"/>
        <v>28.40909090909091</v>
      </c>
      <c r="CX218" s="27">
        <f t="shared" si="282"/>
        <v>30.105156037991861</v>
      </c>
      <c r="CY218" s="27">
        <f t="shared" si="283"/>
        <v>57.581411126187248</v>
      </c>
      <c r="CZ218" s="27">
        <f t="shared" si="284"/>
        <v>55.122116689280872</v>
      </c>
      <c r="DA218" s="28">
        <f t="shared" si="285"/>
        <v>2.4592944369063758</v>
      </c>
      <c r="DB218" s="5">
        <v>25</v>
      </c>
      <c r="DC218" s="5">
        <v>31</v>
      </c>
      <c r="DD218" s="22">
        <v>310</v>
      </c>
      <c r="DE218" s="22">
        <v>324</v>
      </c>
      <c r="DF218" s="22">
        <v>153</v>
      </c>
      <c r="DG218" s="22">
        <v>146</v>
      </c>
      <c r="DH218" s="22">
        <v>149</v>
      </c>
      <c r="DI218" s="22">
        <v>191</v>
      </c>
      <c r="DJ218" s="29">
        <f t="shared" si="286"/>
        <v>3.5713210444451775</v>
      </c>
      <c r="DK218" s="27">
        <f t="shared" si="287"/>
        <v>2.6579352850539286</v>
      </c>
      <c r="DL218" s="27">
        <f t="shared" si="288"/>
        <v>2.5423728813559321</v>
      </c>
      <c r="DM218" s="27">
        <f t="shared" si="289"/>
        <v>24.768875192604007</v>
      </c>
      <c r="DN218" s="27">
        <f t="shared" si="290"/>
        <v>29.853620955315868</v>
      </c>
      <c r="DO218" s="27">
        <f t="shared" si="291"/>
        <v>51.887519260400609</v>
      </c>
      <c r="DP218" s="27">
        <f t="shared" si="292"/>
        <v>56.856702619414477</v>
      </c>
      <c r="DQ218" s="30">
        <f t="shared" si="293"/>
        <v>7.4284777959202444</v>
      </c>
      <c r="DR218" s="5">
        <v>69</v>
      </c>
      <c r="DS218" s="5">
        <v>66</v>
      </c>
      <c r="DT218" s="5">
        <v>574</v>
      </c>
      <c r="DU218" s="5">
        <v>709</v>
      </c>
      <c r="DV218" s="5">
        <v>299</v>
      </c>
      <c r="DW218" s="5">
        <v>327</v>
      </c>
      <c r="DX218" s="5">
        <v>374</v>
      </c>
      <c r="DY218" s="5">
        <v>405</v>
      </c>
      <c r="DZ218" s="22">
        <v>4</v>
      </c>
      <c r="EA218" s="22">
        <v>9</v>
      </c>
      <c r="EB218" s="22">
        <f t="shared" si="294"/>
        <v>5</v>
      </c>
      <c r="EC218" s="26">
        <f t="shared" si="295"/>
        <v>0.32805558719673439</v>
      </c>
      <c r="ED218" s="27">
        <f t="shared" si="296"/>
        <v>0.73812507119265236</v>
      </c>
      <c r="EE218" s="27">
        <f t="shared" si="297"/>
        <v>0.41006948399591803</v>
      </c>
      <c r="EF218" s="6">
        <v>155.85</v>
      </c>
      <c r="EG218" s="6">
        <f t="shared" si="298"/>
        <v>3.2468749999999997</v>
      </c>
      <c r="EH218" s="5">
        <v>3.07</v>
      </c>
      <c r="EI218" s="5">
        <v>2.64</v>
      </c>
      <c r="EJ218" s="21">
        <f t="shared" si="299"/>
        <v>0.5376532399299474</v>
      </c>
      <c r="EK218" s="1">
        <v>2</v>
      </c>
      <c r="EL218" s="22">
        <v>2</v>
      </c>
      <c r="EM218" s="22">
        <v>5</v>
      </c>
      <c r="EN218" s="1">
        <v>8</v>
      </c>
      <c r="EO218" s="3">
        <f t="shared" si="300"/>
        <v>10</v>
      </c>
      <c r="EP218" s="6">
        <f t="shared" si="301"/>
        <v>3.8498556304138596</v>
      </c>
      <c r="EQ218" s="3">
        <f t="shared" si="302"/>
        <v>17.285714285714285</v>
      </c>
      <c r="ER218" s="20">
        <f t="shared" si="303"/>
        <v>0.14285714285714285</v>
      </c>
      <c r="ES218" s="20">
        <f t="shared" si="304"/>
        <v>0.5714285714285714</v>
      </c>
      <c r="ET218" s="20">
        <f t="shared" si="305"/>
        <v>0.71428571428571419</v>
      </c>
      <c r="EU218" s="3">
        <f t="shared" si="306"/>
        <v>6</v>
      </c>
      <c r="EV218" s="1">
        <v>2</v>
      </c>
      <c r="EW218" s="1">
        <v>4</v>
      </c>
      <c r="EX218" s="20">
        <f t="shared" si="307"/>
        <v>0.33333333333333331</v>
      </c>
      <c r="EY218" s="5">
        <v>14</v>
      </c>
      <c r="EZ218" s="5">
        <v>1</v>
      </c>
      <c r="FA218" s="22">
        <v>107</v>
      </c>
      <c r="FB218" s="22">
        <v>17</v>
      </c>
      <c r="FC218" s="22">
        <v>49</v>
      </c>
      <c r="FD218" s="22">
        <v>5</v>
      </c>
      <c r="FE218" s="22">
        <v>7</v>
      </c>
      <c r="FF218" s="22">
        <v>59</v>
      </c>
      <c r="FG218" s="22">
        <v>0</v>
      </c>
      <c r="FH218" s="22">
        <v>2</v>
      </c>
      <c r="FI218" s="6">
        <v>78.316666666700002</v>
      </c>
      <c r="FJ218" s="6">
        <f t="shared" si="308"/>
        <v>1.6315972222229167</v>
      </c>
      <c r="FK218" s="5">
        <v>1.63</v>
      </c>
      <c r="FL218" s="5">
        <v>4.13</v>
      </c>
      <c r="FM218" s="21">
        <f t="shared" si="309"/>
        <v>0.2829861111111111</v>
      </c>
      <c r="FN218" s="1">
        <v>1</v>
      </c>
      <c r="FO218" s="22">
        <v>0</v>
      </c>
      <c r="FP218" s="22">
        <v>0</v>
      </c>
      <c r="FQ218" s="1">
        <v>0</v>
      </c>
      <c r="FR218" s="1">
        <f t="shared" si="310"/>
        <v>1</v>
      </c>
      <c r="FS218" s="3">
        <f t="shared" si="311"/>
        <v>0</v>
      </c>
      <c r="FT218" s="3">
        <f t="shared" si="312"/>
        <v>5</v>
      </c>
      <c r="FU218" s="1">
        <v>0</v>
      </c>
      <c r="FV218" s="1">
        <v>5</v>
      </c>
      <c r="FW218" s="20">
        <f t="shared" si="313"/>
        <v>0</v>
      </c>
      <c r="FX218" s="5">
        <v>1</v>
      </c>
      <c r="FY218" s="5">
        <v>6</v>
      </c>
      <c r="FZ218" s="22">
        <v>11</v>
      </c>
      <c r="GA218" s="22">
        <v>68</v>
      </c>
      <c r="GB218" s="22">
        <v>8</v>
      </c>
      <c r="GC218" s="22">
        <v>32</v>
      </c>
      <c r="GD218" s="22">
        <v>33</v>
      </c>
      <c r="GE218" s="22">
        <v>5</v>
      </c>
      <c r="GF218" s="22">
        <v>0</v>
      </c>
      <c r="GG218" s="22">
        <v>0</v>
      </c>
      <c r="GH218" s="1">
        <v>44</v>
      </c>
      <c r="GI218" s="1">
        <v>17</v>
      </c>
      <c r="GJ218" s="1">
        <v>42</v>
      </c>
      <c r="GK218" s="1">
        <v>6</v>
      </c>
      <c r="GL218" s="1">
        <v>2</v>
      </c>
      <c r="GM218" s="1">
        <v>0</v>
      </c>
      <c r="GN218" s="31">
        <f t="shared" si="314"/>
        <v>0</v>
      </c>
      <c r="GO218" s="1">
        <v>0</v>
      </c>
      <c r="GP218" s="1">
        <v>2</v>
      </c>
      <c r="GQ218" s="1">
        <v>1</v>
      </c>
      <c r="GR218" s="1">
        <v>3</v>
      </c>
      <c r="GS218" s="1">
        <v>0</v>
      </c>
      <c r="GT218" s="1">
        <v>0</v>
      </c>
      <c r="GU218" s="1">
        <v>0</v>
      </c>
      <c r="GV218" s="32" t="str">
        <f t="shared" si="315"/>
        <v xml:space="preserve"> </v>
      </c>
      <c r="GW218" s="9">
        <f t="shared" si="316"/>
        <v>5</v>
      </c>
      <c r="GX218" s="10">
        <v>1.8</v>
      </c>
      <c r="GY218" s="10">
        <v>0.60000000000000009</v>
      </c>
      <c r="GZ218" s="10">
        <v>2.4</v>
      </c>
      <c r="HA218" s="29">
        <f t="shared" si="317"/>
        <v>4.9999999999999996E-2</v>
      </c>
      <c r="HB218" s="29">
        <f t="shared" si="318"/>
        <v>0.14910691172663731</v>
      </c>
      <c r="HC218">
        <v>19.8</v>
      </c>
      <c r="HD218">
        <v>16.7</v>
      </c>
      <c r="HE218">
        <v>-6.1</v>
      </c>
      <c r="HF218">
        <v>3.1</v>
      </c>
      <c r="HG218">
        <v>0.2</v>
      </c>
      <c r="HH218">
        <v>-0.60000000000000009</v>
      </c>
      <c r="HI218">
        <v>2.8</v>
      </c>
      <c r="HJ218" s="11">
        <f t="shared" si="319"/>
        <v>5.8333333333333327E-2</v>
      </c>
      <c r="HK218" s="11">
        <f t="shared" si="320"/>
        <v>0.17395806368107689</v>
      </c>
      <c r="HL218">
        <v>99</v>
      </c>
      <c r="HM218">
        <v>0</v>
      </c>
      <c r="HN218">
        <v>0</v>
      </c>
      <c r="HQ218" s="33">
        <v>4250000</v>
      </c>
      <c r="HR218" s="33">
        <v>0</v>
      </c>
      <c r="HS218" s="30">
        <f t="shared" si="321"/>
        <v>-3.7853658536585373</v>
      </c>
    </row>
    <row r="219" spans="1:227" x14ac:dyDescent="0.2">
      <c r="A219" s="1">
        <v>20</v>
      </c>
      <c r="B219" s="2" t="s">
        <v>1305</v>
      </c>
      <c r="C219" s="2" t="s">
        <v>1306</v>
      </c>
      <c r="D219" s="2" t="s">
        <v>304</v>
      </c>
      <c r="E219" s="2" t="s">
        <v>230</v>
      </c>
      <c r="F219" s="2">
        <v>74</v>
      </c>
      <c r="G219" s="2">
        <v>190</v>
      </c>
      <c r="H219" s="2" t="s">
        <v>231</v>
      </c>
      <c r="I219" s="2" t="s">
        <v>258</v>
      </c>
      <c r="J219" s="3">
        <v>22</v>
      </c>
      <c r="K219" s="5" t="s">
        <v>1307</v>
      </c>
      <c r="L219" s="5" t="s">
        <v>1308</v>
      </c>
      <c r="M219" s="5" t="s">
        <v>742</v>
      </c>
      <c r="N219" s="5" t="s">
        <v>327</v>
      </c>
      <c r="O219" s="2" t="s">
        <v>327</v>
      </c>
      <c r="P219" s="2" t="s">
        <v>271</v>
      </c>
      <c r="Q219" s="1">
        <v>31</v>
      </c>
      <c r="R219" s="1">
        <v>0</v>
      </c>
      <c r="S219" s="1">
        <v>5</v>
      </c>
      <c r="T219" s="1">
        <v>5</v>
      </c>
      <c r="U219" s="1">
        <v>4</v>
      </c>
      <c r="V219" s="1">
        <v>21</v>
      </c>
      <c r="W219" s="20">
        <f t="shared" si="243"/>
        <v>0</v>
      </c>
      <c r="X219" s="6">
        <v>486.5833333333</v>
      </c>
      <c r="Y219" s="6">
        <f t="shared" si="244"/>
        <v>15.696236559138709</v>
      </c>
      <c r="Z219" s="1">
        <v>608</v>
      </c>
      <c r="AA219" s="6">
        <f t="shared" si="245"/>
        <v>19.612903225806452</v>
      </c>
      <c r="AB219" s="8">
        <f t="shared" si="246"/>
        <v>0.80030153508766444</v>
      </c>
      <c r="AC219" s="3">
        <f t="shared" si="247"/>
        <v>21.578947368421055</v>
      </c>
      <c r="AD219" s="8">
        <f t="shared" si="248"/>
        <v>2.6608737977845904</v>
      </c>
      <c r="AE219" s="20">
        <f t="shared" si="249"/>
        <v>0</v>
      </c>
      <c r="AF219" s="20">
        <f t="shared" si="250"/>
        <v>0.23809523809523808</v>
      </c>
      <c r="AG219" s="20">
        <f t="shared" si="251"/>
        <v>0.23809523809523808</v>
      </c>
      <c r="AH219" s="3" t="e">
        <f t="shared" si="252"/>
        <v>#VALUE!</v>
      </c>
      <c r="AI219" s="3" t="str">
        <f t="shared" si="253"/>
        <v xml:space="preserve"> </v>
      </c>
      <c r="AJ219" s="3" t="str">
        <f t="shared" si="254"/>
        <v xml:space="preserve"> </v>
      </c>
      <c r="AK219" s="20" t="e">
        <f t="shared" si="255"/>
        <v>#VALUE!</v>
      </c>
      <c r="AL219" s="6">
        <v>0</v>
      </c>
      <c r="AM219" s="1">
        <v>20</v>
      </c>
      <c r="AN219" s="1">
        <v>35</v>
      </c>
      <c r="AO219" s="1">
        <v>13</v>
      </c>
      <c r="AP219" s="1">
        <v>11</v>
      </c>
      <c r="AQ219" s="1">
        <v>0</v>
      </c>
      <c r="AR219" s="6">
        <f t="shared" si="256"/>
        <v>2.466175715019864</v>
      </c>
      <c r="AS219" s="6">
        <f t="shared" si="257"/>
        <v>4.3158075012847625</v>
      </c>
      <c r="AT219" s="6">
        <f t="shared" si="258"/>
        <v>1.6030142147629118</v>
      </c>
      <c r="AU219" s="6">
        <f t="shared" si="259"/>
        <v>1.3563966432609251</v>
      </c>
      <c r="AV219" s="6">
        <f t="shared" si="260"/>
        <v>0</v>
      </c>
      <c r="AW219" s="1">
        <v>14</v>
      </c>
      <c r="AX219" s="1">
        <v>7</v>
      </c>
      <c r="AY219" s="1">
        <v>0</v>
      </c>
      <c r="AZ219" s="1">
        <v>0</v>
      </c>
      <c r="BA219" s="1">
        <v>0</v>
      </c>
      <c r="BB219" s="1">
        <v>0</v>
      </c>
      <c r="BC219" s="7">
        <f>(EA219+FH219+GG219)-(DZ219+FG219+GF219)-((BD219/60)*(-0.29)+(EF219/60)*0.11+(FI219/60)*(-0.33))</f>
        <v>-0.8413694444441</v>
      </c>
      <c r="BD219" s="6">
        <v>451.86666666669998</v>
      </c>
      <c r="BE219" s="6">
        <f t="shared" si="261"/>
        <v>14.57634408602258</v>
      </c>
      <c r="BF219" s="5">
        <v>13.99</v>
      </c>
      <c r="BG219" s="5">
        <v>34.29</v>
      </c>
      <c r="BH219" s="21">
        <f t="shared" si="262"/>
        <v>0.28976801988400996</v>
      </c>
      <c r="BI219" s="1">
        <v>0</v>
      </c>
      <c r="BJ219" s="22">
        <v>1</v>
      </c>
      <c r="BK219" s="22">
        <v>2</v>
      </c>
      <c r="BL219" s="1">
        <v>3</v>
      </c>
      <c r="BM219" s="1">
        <f t="shared" si="263"/>
        <v>3</v>
      </c>
      <c r="BN219" s="8">
        <f t="shared" si="264"/>
        <v>0.39834759516078505</v>
      </c>
      <c r="BO219" s="3">
        <f t="shared" si="265"/>
        <v>9.5789473684210531</v>
      </c>
      <c r="BP219" s="20">
        <f t="shared" si="266"/>
        <v>0</v>
      </c>
      <c r="BQ219" s="20">
        <f t="shared" si="267"/>
        <v>0.15789473684210525</v>
      </c>
      <c r="BR219" s="20">
        <f t="shared" si="268"/>
        <v>0.15789473684210525</v>
      </c>
      <c r="BS219" s="3" t="str">
        <f t="shared" si="269"/>
        <v xml:space="preserve"> </v>
      </c>
      <c r="BV219" s="20" t="str">
        <f t="shared" si="270"/>
        <v xml:space="preserve"> </v>
      </c>
      <c r="BW219" s="5">
        <v>65</v>
      </c>
      <c r="BX219" s="5">
        <v>65</v>
      </c>
      <c r="BY219" s="21">
        <f t="shared" si="271"/>
        <v>0.34300791556728233</v>
      </c>
      <c r="BZ219" s="5">
        <v>61</v>
      </c>
      <c r="CA219" s="5">
        <v>55</v>
      </c>
      <c r="CB219" s="23">
        <f t="shared" si="272"/>
        <v>0.30606860158311344</v>
      </c>
      <c r="CC219" s="5">
        <v>67</v>
      </c>
      <c r="CD219" s="5">
        <v>66</v>
      </c>
      <c r="CE219" s="23">
        <f t="shared" si="273"/>
        <v>0.35092348284960423</v>
      </c>
      <c r="CF219" s="23">
        <f t="shared" si="274"/>
        <v>0.52845528455284552</v>
      </c>
      <c r="CG219" s="24">
        <v>6</v>
      </c>
      <c r="CH219" s="5">
        <v>155</v>
      </c>
      <c r="CI219" s="5">
        <v>144</v>
      </c>
      <c r="CJ219" s="5">
        <v>130</v>
      </c>
      <c r="CK219">
        <v>15.17399479</v>
      </c>
      <c r="CL219" s="5">
        <v>-0.997</v>
      </c>
      <c r="CM219" s="5">
        <v>7</v>
      </c>
      <c r="CN219" s="5">
        <v>0.56900000000000006</v>
      </c>
      <c r="CO219" s="5">
        <v>-0.2</v>
      </c>
      <c r="CP219" s="5">
        <v>-5.2130000000000001</v>
      </c>
      <c r="CQ219" s="21">
        <f t="shared" si="275"/>
        <v>0.1043956043956044</v>
      </c>
      <c r="CR219" s="25">
        <f t="shared" si="276"/>
        <v>0.93023255813953487</v>
      </c>
      <c r="CS219" s="22">
        <f t="shared" si="277"/>
        <v>940.67211857909524</v>
      </c>
      <c r="CT219" s="21">
        <f t="shared" si="278"/>
        <v>3.462816253513927E-2</v>
      </c>
      <c r="CU219" s="26">
        <f t="shared" si="279"/>
        <v>2.6286056860891422</v>
      </c>
      <c r="CV219" s="27">
        <f t="shared" si="280"/>
        <v>2.0752150153335331</v>
      </c>
      <c r="CW219" s="27">
        <f t="shared" si="281"/>
        <v>25.179275519380202</v>
      </c>
      <c r="CX219" s="27">
        <f t="shared" si="282"/>
        <v>29.744748553113975</v>
      </c>
      <c r="CY219" s="27">
        <f t="shared" si="283"/>
        <v>47.453250017293456</v>
      </c>
      <c r="CZ219" s="27">
        <f t="shared" si="284"/>
        <v>51.603680047960523</v>
      </c>
      <c r="DA219" s="28">
        <f t="shared" si="285"/>
        <v>-4.1504300306670672</v>
      </c>
      <c r="DB219" s="5">
        <v>19</v>
      </c>
      <c r="DC219" s="5">
        <v>15</v>
      </c>
      <c r="DD219" s="22">
        <v>163</v>
      </c>
      <c r="DE219" s="22">
        <v>200</v>
      </c>
      <c r="DF219" s="22">
        <v>60</v>
      </c>
      <c r="DG219" s="22">
        <v>71</v>
      </c>
      <c r="DH219" s="22">
        <v>87</v>
      </c>
      <c r="DI219" s="22">
        <v>101</v>
      </c>
      <c r="DJ219" s="29">
        <f t="shared" si="286"/>
        <v>0.85864314006463971</v>
      </c>
      <c r="DK219" s="27">
        <f t="shared" si="287"/>
        <v>2.2577822933423644</v>
      </c>
      <c r="DL219" s="27">
        <f t="shared" si="288"/>
        <v>2.4271159653430416</v>
      </c>
      <c r="DM219" s="27">
        <f t="shared" si="289"/>
        <v>25.738718144102954</v>
      </c>
      <c r="DN219" s="27">
        <f t="shared" si="290"/>
        <v>29.125391584116503</v>
      </c>
      <c r="DO219" s="27">
        <f t="shared" si="291"/>
        <v>47.413428160189653</v>
      </c>
      <c r="DP219" s="27">
        <f t="shared" si="292"/>
        <v>53.114328450879121</v>
      </c>
      <c r="DQ219" s="30">
        <f t="shared" si="293"/>
        <v>1.5504702600224007</v>
      </c>
      <c r="DR219" s="5">
        <v>40</v>
      </c>
      <c r="DS219" s="5">
        <v>43</v>
      </c>
      <c r="DT219" s="5">
        <v>416</v>
      </c>
      <c r="DU219" s="5">
        <v>473</v>
      </c>
      <c r="DV219" s="5">
        <v>163</v>
      </c>
      <c r="DW219" s="5">
        <v>184</v>
      </c>
      <c r="DX219" s="5">
        <v>241</v>
      </c>
      <c r="DY219" s="5">
        <v>221</v>
      </c>
      <c r="DZ219" s="22">
        <v>7</v>
      </c>
      <c r="EA219" s="22">
        <v>4</v>
      </c>
      <c r="EB219" s="22">
        <f t="shared" si="294"/>
        <v>-3</v>
      </c>
      <c r="EC219" s="26">
        <f t="shared" si="295"/>
        <v>0.92947772204183177</v>
      </c>
      <c r="ED219" s="27">
        <f t="shared" si="296"/>
        <v>0.53113012688104666</v>
      </c>
      <c r="EE219" s="27">
        <f t="shared" si="297"/>
        <v>-0.39834759516078505</v>
      </c>
      <c r="EF219" s="6">
        <v>29.5</v>
      </c>
      <c r="EG219" s="6">
        <f t="shared" si="298"/>
        <v>0.95161290322580649</v>
      </c>
      <c r="EH219" s="5">
        <v>0.93</v>
      </c>
      <c r="EI219" s="5">
        <v>4.5999999999999996</v>
      </c>
      <c r="EJ219" s="21">
        <f t="shared" si="299"/>
        <v>0.1681735985533454</v>
      </c>
      <c r="EK219" s="1">
        <v>0</v>
      </c>
      <c r="EL219" s="22">
        <v>1</v>
      </c>
      <c r="EM219" s="22">
        <v>0</v>
      </c>
      <c r="EN219" s="1">
        <v>2</v>
      </c>
      <c r="EO219" s="3">
        <f t="shared" si="300"/>
        <v>2</v>
      </c>
      <c r="EP219" s="6">
        <f t="shared" si="301"/>
        <v>4.0677966101694913</v>
      </c>
      <c r="EQ219" s="3">
        <f t="shared" si="302"/>
        <v>12</v>
      </c>
      <c r="ER219" s="20">
        <f t="shared" si="303"/>
        <v>0</v>
      </c>
      <c r="ES219" s="20">
        <f t="shared" si="304"/>
        <v>1</v>
      </c>
      <c r="ET219" s="20">
        <f t="shared" si="305"/>
        <v>1</v>
      </c>
      <c r="EU219" s="3" t="str">
        <f t="shared" si="306"/>
        <v xml:space="preserve"> </v>
      </c>
      <c r="EX219" s="20" t="str">
        <f t="shared" si="307"/>
        <v xml:space="preserve"> </v>
      </c>
      <c r="EY219" s="5">
        <v>2</v>
      </c>
      <c r="EZ219" s="5">
        <v>0</v>
      </c>
      <c r="FA219" s="22">
        <v>22</v>
      </c>
      <c r="FB219" s="22">
        <v>6</v>
      </c>
      <c r="FC219" s="22">
        <v>4</v>
      </c>
      <c r="FD219" s="22">
        <v>0</v>
      </c>
      <c r="FE219" s="22">
        <v>2</v>
      </c>
      <c r="FF219" s="22">
        <v>12</v>
      </c>
      <c r="FG219" s="22">
        <v>0</v>
      </c>
      <c r="FH219" s="22">
        <v>0</v>
      </c>
      <c r="FI219" s="6">
        <v>5.2166666667000001</v>
      </c>
      <c r="FJ219" s="6">
        <f t="shared" si="308"/>
        <v>0.16827956989354839</v>
      </c>
      <c r="FK219" s="5">
        <v>0.17</v>
      </c>
      <c r="FL219" s="5">
        <v>4.63</v>
      </c>
      <c r="FM219" s="21">
        <f t="shared" si="309"/>
        <v>3.5416666666666673E-2</v>
      </c>
      <c r="FN219" s="1">
        <v>0</v>
      </c>
      <c r="FO219" s="22">
        <v>0</v>
      </c>
      <c r="FP219" s="22">
        <v>0</v>
      </c>
      <c r="FQ219" s="1">
        <v>0</v>
      </c>
      <c r="FR219" s="1">
        <f t="shared" si="310"/>
        <v>0</v>
      </c>
      <c r="FS219" s="3">
        <f t="shared" si="311"/>
        <v>0</v>
      </c>
      <c r="FT219" s="3" t="str">
        <f t="shared" si="312"/>
        <v xml:space="preserve"> </v>
      </c>
      <c r="FW219" s="20" t="str">
        <f t="shared" si="313"/>
        <v xml:space="preserve"> </v>
      </c>
      <c r="FX219" s="5">
        <v>0</v>
      </c>
      <c r="FY219" s="5">
        <v>0</v>
      </c>
      <c r="FZ219" s="22">
        <v>0</v>
      </c>
      <c r="GA219" s="22">
        <v>4</v>
      </c>
      <c r="GB219" s="22">
        <v>0</v>
      </c>
      <c r="GC219" s="22">
        <v>1</v>
      </c>
      <c r="GD219" s="22">
        <v>5</v>
      </c>
      <c r="GE219" s="22">
        <v>0</v>
      </c>
      <c r="GF219" s="22">
        <v>0</v>
      </c>
      <c r="GG219" s="22">
        <v>0</v>
      </c>
      <c r="GH219" s="1">
        <v>23</v>
      </c>
      <c r="GI219" s="1">
        <v>3</v>
      </c>
      <c r="GJ219" s="1">
        <v>16</v>
      </c>
      <c r="GK219" s="1">
        <v>0</v>
      </c>
      <c r="GL219" s="6"/>
      <c r="GM219" s="6"/>
      <c r="GN219" s="31" t="str">
        <f t="shared" si="314"/>
        <v xml:space="preserve"> 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32" t="str">
        <f t="shared" si="315"/>
        <v xml:space="preserve"> </v>
      </c>
      <c r="GW219" s="9">
        <f t="shared" si="316"/>
        <v>0</v>
      </c>
      <c r="GX219" s="10">
        <v>0</v>
      </c>
      <c r="GY219" s="10">
        <v>1.5</v>
      </c>
      <c r="GZ219" s="10">
        <v>1.5</v>
      </c>
      <c r="HA219" s="29">
        <f t="shared" si="317"/>
        <v>4.8387096774193547E-2</v>
      </c>
      <c r="HB219" s="29">
        <f t="shared" si="318"/>
        <v>0.18496317862648981</v>
      </c>
      <c r="HC219">
        <v>11.6</v>
      </c>
      <c r="HD219">
        <v>10.5</v>
      </c>
      <c r="HE219">
        <v>3.6</v>
      </c>
      <c r="HF219">
        <v>-0.9</v>
      </c>
      <c r="HG219">
        <v>1.5</v>
      </c>
      <c r="HH219">
        <v>0</v>
      </c>
      <c r="HI219">
        <v>0.60000000000000009</v>
      </c>
      <c r="HJ219" s="11">
        <f t="shared" si="319"/>
        <v>1.9354838709677424E-2</v>
      </c>
      <c r="HK219" s="11">
        <f t="shared" si="320"/>
        <v>7.3985271450595941E-2</v>
      </c>
      <c r="HL219">
        <v>88</v>
      </c>
      <c r="HM219">
        <v>0</v>
      </c>
      <c r="HN219">
        <v>0</v>
      </c>
      <c r="HO219">
        <v>8</v>
      </c>
      <c r="HP219" t="s">
        <v>488</v>
      </c>
      <c r="HQ219" s="33">
        <v>800000</v>
      </c>
      <c r="HR219" s="33">
        <v>850000</v>
      </c>
      <c r="HS219" s="30">
        <f t="shared" si="321"/>
        <v>-2.4390243902438935E-2</v>
      </c>
    </row>
    <row r="220" spans="1:227" x14ac:dyDescent="0.2">
      <c r="A220" s="1">
        <v>4</v>
      </c>
      <c r="B220" s="2" t="s">
        <v>1309</v>
      </c>
      <c r="C220" s="2" t="s">
        <v>289</v>
      </c>
      <c r="D220" s="2" t="s">
        <v>257</v>
      </c>
      <c r="E220" s="2" t="s">
        <v>240</v>
      </c>
      <c r="F220" s="2">
        <v>76</v>
      </c>
      <c r="G220" s="2">
        <v>220</v>
      </c>
      <c r="H220" s="2" t="s">
        <v>231</v>
      </c>
      <c r="J220" s="3">
        <v>33</v>
      </c>
      <c r="K220" s="5" t="s">
        <v>1310</v>
      </c>
      <c r="L220" s="5" t="s">
        <v>1311</v>
      </c>
      <c r="M220" s="5" t="s">
        <v>869</v>
      </c>
      <c r="N220" s="5" t="s">
        <v>301</v>
      </c>
      <c r="O220" s="2" t="s">
        <v>301</v>
      </c>
      <c r="P220" s="2" t="s">
        <v>271</v>
      </c>
      <c r="Q220" s="1">
        <v>30</v>
      </c>
      <c r="R220" s="1">
        <v>3</v>
      </c>
      <c r="S220" s="1">
        <v>3</v>
      </c>
      <c r="T220" s="1">
        <v>6</v>
      </c>
      <c r="U220" s="1">
        <v>10</v>
      </c>
      <c r="V220" s="1">
        <v>32</v>
      </c>
      <c r="W220" s="20">
        <f t="shared" si="243"/>
        <v>9.375E-2</v>
      </c>
      <c r="X220" s="6">
        <v>553.86666666669998</v>
      </c>
      <c r="Y220" s="6">
        <f t="shared" si="244"/>
        <v>18.462222222223332</v>
      </c>
      <c r="Z220" s="1">
        <v>657</v>
      </c>
      <c r="AA220" s="6">
        <f t="shared" si="245"/>
        <v>21.9</v>
      </c>
      <c r="AB220" s="8">
        <f t="shared" si="246"/>
        <v>0.84302384576362255</v>
      </c>
      <c r="AC220" s="3">
        <f t="shared" si="247"/>
        <v>9.4782608695652169</v>
      </c>
      <c r="AD220" s="8">
        <f t="shared" si="248"/>
        <v>1.0267735655522607</v>
      </c>
      <c r="AE220" s="20">
        <f t="shared" si="249"/>
        <v>0.13043478260869565</v>
      </c>
      <c r="AF220" s="20">
        <f t="shared" si="250"/>
        <v>0.13043478260869565</v>
      </c>
      <c r="AG220" s="20">
        <f t="shared" si="251"/>
        <v>0.2608695652173913</v>
      </c>
      <c r="AH220" s="3" t="e">
        <f t="shared" si="252"/>
        <v>#VALUE!</v>
      </c>
      <c r="AI220" s="3" t="str">
        <f t="shared" si="253"/>
        <v xml:space="preserve"> </v>
      </c>
      <c r="AJ220" s="3" t="str">
        <f t="shared" si="254"/>
        <v xml:space="preserve"> </v>
      </c>
      <c r="AK220" s="20" t="e">
        <f t="shared" si="255"/>
        <v>#VALUE!</v>
      </c>
      <c r="AL220" s="6">
        <v>0</v>
      </c>
      <c r="AM220" s="1">
        <v>91</v>
      </c>
      <c r="AN220" s="1">
        <v>62</v>
      </c>
      <c r="AO220" s="1">
        <v>10</v>
      </c>
      <c r="AP220" s="1">
        <v>28</v>
      </c>
      <c r="AQ220" s="1">
        <v>4</v>
      </c>
      <c r="AR220" s="6">
        <f t="shared" si="256"/>
        <v>9.8579682233985402</v>
      </c>
      <c r="AS220" s="6">
        <f t="shared" si="257"/>
        <v>6.7164179104473565</v>
      </c>
      <c r="AT220" s="6">
        <f t="shared" si="258"/>
        <v>1.0832932113624769</v>
      </c>
      <c r="AU220" s="6">
        <f t="shared" si="259"/>
        <v>3.0332209918149355</v>
      </c>
      <c r="AV220" s="6">
        <f t="shared" si="260"/>
        <v>0.43331728454499074</v>
      </c>
      <c r="AW220" s="1">
        <v>34</v>
      </c>
      <c r="AX220" s="1">
        <v>7</v>
      </c>
      <c r="AY220" s="1">
        <v>2</v>
      </c>
      <c r="AZ220" s="1">
        <v>1</v>
      </c>
      <c r="BA220" s="1">
        <v>0</v>
      </c>
      <c r="BB220" s="1">
        <v>0</v>
      </c>
      <c r="BC220" s="7">
        <f>(EA220+FH220+GG220)-(DZ220+FG220+GF220)-((BD220/60)*(-0.29)+(EF220/60)*0.11+(FI220/60)*(-0.33))</f>
        <v>-0.30314444444456656</v>
      </c>
      <c r="BD220" s="6">
        <v>486.9</v>
      </c>
      <c r="BE220" s="6">
        <f t="shared" si="261"/>
        <v>16.23</v>
      </c>
      <c r="BF220" s="5">
        <v>15.97</v>
      </c>
      <c r="BG220" s="5">
        <v>32.450000000000003</v>
      </c>
      <c r="BH220" s="21">
        <f t="shared" si="262"/>
        <v>0.3298223874432053</v>
      </c>
      <c r="BI220" s="1">
        <v>3</v>
      </c>
      <c r="BJ220" s="22">
        <v>1</v>
      </c>
      <c r="BK220" s="22">
        <v>2</v>
      </c>
      <c r="BL220" s="1">
        <v>3</v>
      </c>
      <c r="BM220" s="1">
        <f t="shared" si="263"/>
        <v>6</v>
      </c>
      <c r="BN220" s="8">
        <f t="shared" si="264"/>
        <v>0.73937153419593349</v>
      </c>
      <c r="BO220" s="3">
        <f t="shared" si="265"/>
        <v>9.4782608695652169</v>
      </c>
      <c r="BP220" s="20">
        <f t="shared" si="266"/>
        <v>0.13043478260869565</v>
      </c>
      <c r="BQ220" s="20">
        <f t="shared" si="267"/>
        <v>0.13043478260869565</v>
      </c>
      <c r="BR220" s="20">
        <f t="shared" si="268"/>
        <v>0.2608695652173913</v>
      </c>
      <c r="BS220" s="3" t="str">
        <f t="shared" si="269"/>
        <v xml:space="preserve"> </v>
      </c>
      <c r="BV220" s="20" t="str">
        <f t="shared" si="270"/>
        <v xml:space="preserve"> </v>
      </c>
      <c r="BW220" s="5">
        <v>58</v>
      </c>
      <c r="BX220" s="5">
        <v>72</v>
      </c>
      <c r="BY220" s="21">
        <f t="shared" si="271"/>
        <v>0.28634361233480177</v>
      </c>
      <c r="BZ220" s="5">
        <v>88</v>
      </c>
      <c r="CA220" s="5">
        <v>73</v>
      </c>
      <c r="CB220" s="23">
        <f t="shared" si="272"/>
        <v>0.35462555066079293</v>
      </c>
      <c r="CC220" s="5">
        <v>86</v>
      </c>
      <c r="CD220" s="5">
        <v>77</v>
      </c>
      <c r="CE220" s="23">
        <f t="shared" si="273"/>
        <v>0.3590308370044053</v>
      </c>
      <c r="CF220" s="23">
        <f t="shared" si="274"/>
        <v>0.44673539518900346</v>
      </c>
      <c r="CG220" s="24">
        <v>1</v>
      </c>
      <c r="CH220" s="5">
        <v>183</v>
      </c>
      <c r="CI220" s="5">
        <v>204</v>
      </c>
      <c r="CJ220" s="5">
        <v>149</v>
      </c>
      <c r="CK220">
        <v>16.042252609999998</v>
      </c>
      <c r="CL220" s="5">
        <v>0.50800000000000001</v>
      </c>
      <c r="CM220" s="5">
        <v>2</v>
      </c>
      <c r="CN220" s="5">
        <v>1.536</v>
      </c>
      <c r="CO220" s="5">
        <v>1.2010000000000001</v>
      </c>
      <c r="CP220" s="5">
        <v>-2.3919999999999999</v>
      </c>
      <c r="CQ220" s="21">
        <f t="shared" si="275"/>
        <v>0.10550458715596331</v>
      </c>
      <c r="CR220" s="25">
        <f t="shared" si="276"/>
        <v>0.9453125</v>
      </c>
      <c r="CS220" s="22">
        <f t="shared" si="277"/>
        <v>955.86295871559628</v>
      </c>
      <c r="CT220" s="21">
        <f t="shared" si="278"/>
        <v>5.0817087155963309E-2</v>
      </c>
      <c r="CU220" s="26">
        <f t="shared" si="279"/>
        <v>2.8804007514088914</v>
      </c>
      <c r="CV220" s="27">
        <f t="shared" si="280"/>
        <v>1.7532874139010644</v>
      </c>
      <c r="CW220" s="27">
        <f t="shared" si="281"/>
        <v>27.301189730745147</v>
      </c>
      <c r="CX220" s="27">
        <f t="shared" si="282"/>
        <v>32.060112711333751</v>
      </c>
      <c r="CY220" s="27">
        <f t="shared" si="283"/>
        <v>51.095804633688161</v>
      </c>
      <c r="CZ220" s="27">
        <f t="shared" si="284"/>
        <v>61.991233562930489</v>
      </c>
      <c r="DA220" s="28">
        <f t="shared" si="285"/>
        <v>-10.895428929242328</v>
      </c>
      <c r="DB220" s="5">
        <v>23</v>
      </c>
      <c r="DC220" s="5">
        <v>14</v>
      </c>
      <c r="DD220" s="22">
        <v>195</v>
      </c>
      <c r="DE220" s="22">
        <v>242</v>
      </c>
      <c r="DF220" s="22">
        <v>85</v>
      </c>
      <c r="DG220" s="22">
        <v>79</v>
      </c>
      <c r="DH220" s="22">
        <v>160</v>
      </c>
      <c r="DI220" s="22">
        <v>105</v>
      </c>
      <c r="DJ220" s="29">
        <f t="shared" si="286"/>
        <v>-5.7790784137784126</v>
      </c>
      <c r="DK220" s="27">
        <f t="shared" si="287"/>
        <v>2.7118644067796605</v>
      </c>
      <c r="DL220" s="27">
        <f t="shared" si="288"/>
        <v>2.0955315870570108</v>
      </c>
      <c r="DM220" s="27">
        <f t="shared" si="289"/>
        <v>29.029275808936823</v>
      </c>
      <c r="DN220" s="27">
        <f t="shared" si="290"/>
        <v>31.802773497688747</v>
      </c>
      <c r="DO220" s="27">
        <f t="shared" si="291"/>
        <v>53.620955315870567</v>
      </c>
      <c r="DP220" s="27">
        <f t="shared" si="292"/>
        <v>58.67488443759629</v>
      </c>
      <c r="DQ220" s="30">
        <f t="shared" si="293"/>
        <v>-5.8414998075166054</v>
      </c>
      <c r="DR220" s="5">
        <v>44</v>
      </c>
      <c r="DS220" s="5">
        <v>34</v>
      </c>
      <c r="DT220" s="5">
        <v>427</v>
      </c>
      <c r="DU220" s="5">
        <v>482</v>
      </c>
      <c r="DV220" s="5">
        <v>170</v>
      </c>
      <c r="DW220" s="5">
        <v>180</v>
      </c>
      <c r="DX220" s="5">
        <v>256</v>
      </c>
      <c r="DY220" s="5">
        <v>229</v>
      </c>
      <c r="DZ220" s="22">
        <v>6</v>
      </c>
      <c r="EA220" s="22">
        <v>3</v>
      </c>
      <c r="EB220" s="22">
        <f t="shared" si="294"/>
        <v>-3</v>
      </c>
      <c r="EC220" s="26">
        <f t="shared" si="295"/>
        <v>0.73937153419593338</v>
      </c>
      <c r="ED220" s="27">
        <f t="shared" si="296"/>
        <v>0.36968576709796669</v>
      </c>
      <c r="EE220" s="27">
        <f t="shared" si="297"/>
        <v>-0.36968576709796669</v>
      </c>
      <c r="EF220" s="6">
        <v>3.3833333333</v>
      </c>
      <c r="EG220" s="6">
        <f t="shared" si="298"/>
        <v>0.11277777777666667</v>
      </c>
      <c r="EH220" s="5">
        <v>0.11</v>
      </c>
      <c r="EI220" s="5">
        <v>4.78</v>
      </c>
      <c r="EJ220" s="21">
        <f t="shared" si="299"/>
        <v>2.249488752556237E-2</v>
      </c>
      <c r="EK220" s="1">
        <v>0</v>
      </c>
      <c r="EL220" s="22">
        <v>0</v>
      </c>
      <c r="EM220" s="22">
        <v>0</v>
      </c>
      <c r="EN220" s="1">
        <v>0</v>
      </c>
      <c r="EO220" s="3">
        <f t="shared" si="300"/>
        <v>0</v>
      </c>
      <c r="EP220" s="6">
        <f t="shared" si="301"/>
        <v>0</v>
      </c>
      <c r="EQ220" s="3">
        <f t="shared" si="302"/>
        <v>0</v>
      </c>
      <c r="ER220" s="20">
        <f t="shared" si="303"/>
        <v>0</v>
      </c>
      <c r="ES220" s="20">
        <f t="shared" si="304"/>
        <v>0</v>
      </c>
      <c r="ET220" s="20">
        <f t="shared" si="305"/>
        <v>0</v>
      </c>
      <c r="EU220" s="3" t="str">
        <f t="shared" si="306"/>
        <v xml:space="preserve"> </v>
      </c>
      <c r="EX220" s="20" t="str">
        <f t="shared" si="307"/>
        <v xml:space="preserve"> </v>
      </c>
      <c r="EY220" s="5">
        <v>0</v>
      </c>
      <c r="EZ220" s="5">
        <v>0</v>
      </c>
      <c r="FA220" s="22">
        <v>0</v>
      </c>
      <c r="FB220" s="22">
        <v>0</v>
      </c>
      <c r="FC220" s="22">
        <v>1</v>
      </c>
      <c r="FD220" s="22">
        <v>0</v>
      </c>
      <c r="FE220" s="22">
        <v>0</v>
      </c>
      <c r="FF220" s="22">
        <v>1</v>
      </c>
      <c r="FG220" s="22">
        <v>0</v>
      </c>
      <c r="FH220" s="22">
        <v>0</v>
      </c>
      <c r="FI220" s="6">
        <v>63.583333333299997</v>
      </c>
      <c r="FJ220" s="6">
        <f t="shared" si="308"/>
        <v>2.1194444444433334</v>
      </c>
      <c r="FK220" s="5">
        <v>2.09</v>
      </c>
      <c r="FL220" s="5">
        <v>3.33</v>
      </c>
      <c r="FM220" s="21">
        <f t="shared" si="309"/>
        <v>0.38560885608856088</v>
      </c>
      <c r="FN220" s="1">
        <v>0</v>
      </c>
      <c r="FO220" s="22">
        <v>0</v>
      </c>
      <c r="FP220" s="22">
        <v>0</v>
      </c>
      <c r="FQ220" s="1">
        <v>0</v>
      </c>
      <c r="FR220" s="1">
        <f t="shared" si="310"/>
        <v>0</v>
      </c>
      <c r="FS220" s="3">
        <f t="shared" si="311"/>
        <v>0</v>
      </c>
      <c r="FT220" s="3" t="str">
        <f t="shared" si="312"/>
        <v xml:space="preserve"> </v>
      </c>
      <c r="FW220" s="20" t="str">
        <f t="shared" si="313"/>
        <v xml:space="preserve"> </v>
      </c>
      <c r="FX220" s="5">
        <v>0</v>
      </c>
      <c r="FY220" s="5">
        <v>6</v>
      </c>
      <c r="FZ220" s="22">
        <v>4</v>
      </c>
      <c r="GA220" s="22">
        <v>57</v>
      </c>
      <c r="GB220" s="22">
        <v>2</v>
      </c>
      <c r="GC220" s="22">
        <v>17</v>
      </c>
      <c r="GD220" s="22">
        <v>32</v>
      </c>
      <c r="GE220" s="22">
        <v>2</v>
      </c>
      <c r="GF220" s="22">
        <v>0</v>
      </c>
      <c r="GG220" s="22">
        <v>0</v>
      </c>
      <c r="GH220" s="1">
        <v>25</v>
      </c>
      <c r="GI220" s="1">
        <v>0</v>
      </c>
      <c r="GJ220" s="1">
        <v>21</v>
      </c>
      <c r="GK220" s="1">
        <v>6</v>
      </c>
      <c r="GN220" s="31" t="str">
        <f t="shared" si="314"/>
        <v xml:space="preserve"> </v>
      </c>
      <c r="GP220" s="1">
        <v>1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32" t="str">
        <f t="shared" si="315"/>
        <v xml:space="preserve"> </v>
      </c>
      <c r="GW220" s="9">
        <f t="shared" si="316"/>
        <v>5</v>
      </c>
      <c r="GX220" s="10">
        <v>0.30000000000000004</v>
      </c>
      <c r="GY220" s="10">
        <v>1.8</v>
      </c>
      <c r="GZ220" s="10">
        <v>2.2000000000000002</v>
      </c>
      <c r="HA220" s="29">
        <f t="shared" si="317"/>
        <v>7.3333333333333334E-2</v>
      </c>
      <c r="HB220" s="29">
        <f t="shared" si="318"/>
        <v>0.23832450649974499</v>
      </c>
      <c r="HC220">
        <v>8.9</v>
      </c>
      <c r="HD220">
        <v>11.4</v>
      </c>
      <c r="HE220">
        <v>7.8</v>
      </c>
      <c r="HF220">
        <v>0.60000000000000009</v>
      </c>
      <c r="HG220">
        <v>2.1</v>
      </c>
      <c r="HH220">
        <v>0</v>
      </c>
      <c r="HI220">
        <v>2.7</v>
      </c>
      <c r="HJ220" s="11">
        <f t="shared" si="319"/>
        <v>9.0000000000000011E-2</v>
      </c>
      <c r="HK220" s="11">
        <f t="shared" si="320"/>
        <v>0.29248916706786882</v>
      </c>
      <c r="HL220">
        <v>99</v>
      </c>
      <c r="HM220">
        <v>0</v>
      </c>
      <c r="HN220">
        <v>0</v>
      </c>
      <c r="HO220">
        <v>12</v>
      </c>
      <c r="HP220" t="s">
        <v>488</v>
      </c>
      <c r="HQ220" s="33">
        <v>1500000</v>
      </c>
      <c r="HR220" s="33">
        <v>0</v>
      </c>
      <c r="HS220" s="30">
        <f t="shared" si="321"/>
        <v>0.94390243902439086</v>
      </c>
    </row>
    <row r="221" spans="1:227" x14ac:dyDescent="0.2">
      <c r="A221" s="1">
        <v>65</v>
      </c>
      <c r="B221" s="2" t="s">
        <v>1312</v>
      </c>
      <c r="C221" s="2" t="s">
        <v>590</v>
      </c>
      <c r="D221" s="2" t="s">
        <v>522</v>
      </c>
      <c r="E221" s="2" t="s">
        <v>230</v>
      </c>
      <c r="F221" s="2">
        <v>73</v>
      </c>
      <c r="G221" s="2">
        <v>210</v>
      </c>
      <c r="H221" s="2" t="s">
        <v>231</v>
      </c>
      <c r="I221" s="2" t="s">
        <v>258</v>
      </c>
      <c r="J221" s="3">
        <v>21</v>
      </c>
      <c r="K221" s="5" t="s">
        <v>1313</v>
      </c>
      <c r="L221" s="5" t="s">
        <v>1314</v>
      </c>
      <c r="M221" s="5" t="s">
        <v>1315</v>
      </c>
      <c r="N221" s="5" t="s">
        <v>293</v>
      </c>
      <c r="O221" s="2" t="s">
        <v>293</v>
      </c>
      <c r="P221" s="2" t="s">
        <v>263</v>
      </c>
      <c r="Q221" s="1">
        <v>38</v>
      </c>
      <c r="R221" s="1">
        <v>3</v>
      </c>
      <c r="S221" s="1">
        <v>7</v>
      </c>
      <c r="T221" s="1">
        <v>10</v>
      </c>
      <c r="U221" s="1">
        <v>7</v>
      </c>
      <c r="V221" s="1">
        <v>48</v>
      </c>
      <c r="W221" s="20">
        <f t="shared" si="243"/>
        <v>6.25E-2</v>
      </c>
      <c r="X221" s="6">
        <v>435.55</v>
      </c>
      <c r="Y221" s="6">
        <f t="shared" si="244"/>
        <v>11.461842105263159</v>
      </c>
      <c r="Z221" s="1">
        <v>595</v>
      </c>
      <c r="AA221" s="6">
        <f t="shared" si="245"/>
        <v>15.657894736842104</v>
      </c>
      <c r="AB221" s="8">
        <f t="shared" si="246"/>
        <v>0.7320168067226891</v>
      </c>
      <c r="AC221" s="3">
        <f t="shared" si="247"/>
        <v>56.307692307692314</v>
      </c>
      <c r="AD221" s="8">
        <f t="shared" si="248"/>
        <v>7.7567708379325877</v>
      </c>
      <c r="AE221" s="20">
        <f t="shared" si="249"/>
        <v>0.1875</v>
      </c>
      <c r="AF221" s="20">
        <f t="shared" si="250"/>
        <v>0.4375</v>
      </c>
      <c r="AG221" s="20">
        <f t="shared" si="251"/>
        <v>0.625</v>
      </c>
      <c r="AH221" s="3">
        <f t="shared" si="252"/>
        <v>5</v>
      </c>
      <c r="AI221" s="3">
        <f t="shared" si="253"/>
        <v>2</v>
      </c>
      <c r="AJ221" s="3">
        <f t="shared" si="254"/>
        <v>3</v>
      </c>
      <c r="AK221" s="20">
        <f t="shared" si="255"/>
        <v>0.4</v>
      </c>
      <c r="AL221" s="6">
        <v>0.2</v>
      </c>
      <c r="AM221" s="1">
        <v>43</v>
      </c>
      <c r="AN221" s="1">
        <v>20</v>
      </c>
      <c r="AO221" s="1">
        <v>24</v>
      </c>
      <c r="AP221" s="1">
        <v>5</v>
      </c>
      <c r="AQ221" s="1">
        <v>11</v>
      </c>
      <c r="AR221" s="6">
        <f t="shared" si="256"/>
        <v>5.9235449431752949</v>
      </c>
      <c r="AS221" s="6">
        <f t="shared" si="257"/>
        <v>2.7551371828722302</v>
      </c>
      <c r="AT221" s="6">
        <f t="shared" si="258"/>
        <v>3.3061646194466765</v>
      </c>
      <c r="AU221" s="6">
        <f t="shared" si="259"/>
        <v>0.68878429571805755</v>
      </c>
      <c r="AV221" s="6">
        <f t="shared" si="260"/>
        <v>1.5153254505797269</v>
      </c>
      <c r="AW221" s="1">
        <v>9</v>
      </c>
      <c r="AX221" s="1">
        <v>2</v>
      </c>
      <c r="AY221" s="1">
        <v>1</v>
      </c>
      <c r="AZ221" s="1">
        <v>0</v>
      </c>
      <c r="BA221" s="1">
        <v>0</v>
      </c>
      <c r="BB221" s="1">
        <v>0</v>
      </c>
      <c r="BC221" s="7">
        <f>(EA221+FH221+GG221)-(DZ221+FG221+GF221)-((BD221/60)*(0.11)+(EF221/60)*(-0.14)+(FI221/60)*(0.13))</f>
        <v>1.2095333333334832</v>
      </c>
      <c r="BD221" s="6">
        <v>390.6</v>
      </c>
      <c r="BE221" s="6">
        <f t="shared" si="261"/>
        <v>10.278947368421052</v>
      </c>
      <c r="BF221" s="5">
        <v>10.130000000000001</v>
      </c>
      <c r="BG221" s="5">
        <v>39.4</v>
      </c>
      <c r="BH221" s="21">
        <f t="shared" si="262"/>
        <v>0.2045225116091258</v>
      </c>
      <c r="BI221" s="1">
        <v>3</v>
      </c>
      <c r="BJ221" s="22">
        <v>4</v>
      </c>
      <c r="BK221" s="22">
        <v>1</v>
      </c>
      <c r="BL221" s="1">
        <v>5</v>
      </c>
      <c r="BM221" s="1">
        <f t="shared" si="263"/>
        <v>8</v>
      </c>
      <c r="BN221" s="8">
        <f t="shared" si="264"/>
        <v>1.228878648233487</v>
      </c>
      <c r="BO221" s="3">
        <f t="shared" si="265"/>
        <v>48.307692307692314</v>
      </c>
      <c r="BP221" s="20">
        <f t="shared" si="266"/>
        <v>0.23076923076923078</v>
      </c>
      <c r="BQ221" s="20">
        <f t="shared" si="267"/>
        <v>0.38461538461538464</v>
      </c>
      <c r="BR221" s="20">
        <f t="shared" si="268"/>
        <v>0.61538461538461542</v>
      </c>
      <c r="BS221" s="3">
        <f t="shared" si="269"/>
        <v>5</v>
      </c>
      <c r="BT221" s="1">
        <v>2</v>
      </c>
      <c r="BU221" s="1">
        <v>3</v>
      </c>
      <c r="BV221" s="20">
        <f t="shared" si="270"/>
        <v>0.4</v>
      </c>
      <c r="BW221" s="5">
        <v>61</v>
      </c>
      <c r="BX221" s="5">
        <v>57</v>
      </c>
      <c r="BY221" s="21">
        <f t="shared" si="271"/>
        <v>0.34302325581395349</v>
      </c>
      <c r="BZ221" s="5">
        <v>49</v>
      </c>
      <c r="CA221" s="5">
        <v>47</v>
      </c>
      <c r="CB221" s="23">
        <f t="shared" si="272"/>
        <v>0.27906976744186046</v>
      </c>
      <c r="CC221" s="5">
        <v>61</v>
      </c>
      <c r="CD221" s="5">
        <v>69</v>
      </c>
      <c r="CE221" s="23">
        <f t="shared" si="273"/>
        <v>0.37790697674418605</v>
      </c>
      <c r="CF221" s="23">
        <f t="shared" si="274"/>
        <v>0.55140186915887845</v>
      </c>
      <c r="CG221" s="24">
        <v>13</v>
      </c>
      <c r="CH221" s="5">
        <v>146</v>
      </c>
      <c r="CI221" s="5">
        <v>145</v>
      </c>
      <c r="CJ221" s="5">
        <v>117</v>
      </c>
      <c r="CK221">
        <v>14.930532599999999</v>
      </c>
      <c r="CL221" s="5">
        <v>-1.089</v>
      </c>
      <c r="CM221" s="5">
        <v>13</v>
      </c>
      <c r="CN221" s="5">
        <v>-0.48299999999999998</v>
      </c>
      <c r="CO221" s="5">
        <v>-2.23</v>
      </c>
      <c r="CP221" s="5">
        <v>-6.5129999999999999</v>
      </c>
      <c r="CQ221" s="21">
        <f t="shared" si="275"/>
        <v>8.2802547770700632E-2</v>
      </c>
      <c r="CR221" s="25">
        <f t="shared" si="276"/>
        <v>0.95108695652173914</v>
      </c>
      <c r="CS221" s="22">
        <f t="shared" si="277"/>
        <v>959.36721129880914</v>
      </c>
      <c r="CT221" s="21">
        <f t="shared" si="278"/>
        <v>3.3889504292439768E-2</v>
      </c>
      <c r="CU221" s="26">
        <f t="shared" si="279"/>
        <v>2.0262898113991792</v>
      </c>
      <c r="CV221" s="27">
        <f t="shared" si="280"/>
        <v>1.4028160232763547</v>
      </c>
      <c r="CW221" s="27">
        <f t="shared" si="281"/>
        <v>24.471346183820852</v>
      </c>
      <c r="CX221" s="27">
        <f t="shared" si="282"/>
        <v>28.679794253649916</v>
      </c>
      <c r="CY221" s="27">
        <f t="shared" si="283"/>
        <v>48.007481685457471</v>
      </c>
      <c r="CZ221" s="27">
        <f t="shared" si="284"/>
        <v>58.138930742453361</v>
      </c>
      <c r="DA221" s="28">
        <f t="shared" si="285"/>
        <v>-10.131449056995891</v>
      </c>
      <c r="DB221" s="5">
        <v>13</v>
      </c>
      <c r="DC221" s="5">
        <v>9</v>
      </c>
      <c r="DD221" s="22">
        <v>144</v>
      </c>
      <c r="DE221" s="22">
        <v>175</v>
      </c>
      <c r="DF221" s="22">
        <v>67</v>
      </c>
      <c r="DG221" s="22">
        <v>80</v>
      </c>
      <c r="DH221" s="22">
        <v>109</v>
      </c>
      <c r="DI221" s="22">
        <v>84</v>
      </c>
      <c r="DJ221" s="29">
        <f t="shared" si="286"/>
        <v>-5.4250939168089722</v>
      </c>
      <c r="DK221" s="27">
        <f t="shared" si="287"/>
        <v>2.5647876035265829</v>
      </c>
      <c r="DL221" s="27">
        <f t="shared" si="288"/>
        <v>1.8434410900347316</v>
      </c>
      <c r="DM221" s="27">
        <f t="shared" si="289"/>
        <v>26.569596580283196</v>
      </c>
      <c r="DN221" s="27">
        <f t="shared" si="290"/>
        <v>26.449372161367883</v>
      </c>
      <c r="DO221" s="27">
        <f t="shared" si="291"/>
        <v>51.255677264226556</v>
      </c>
      <c r="DP221" s="27">
        <f t="shared" si="292"/>
        <v>54.341437349719477</v>
      </c>
      <c r="DQ221" s="30">
        <f t="shared" si="293"/>
        <v>-7.0456889715029689</v>
      </c>
      <c r="DR221" s="5">
        <v>64</v>
      </c>
      <c r="DS221" s="5">
        <v>46</v>
      </c>
      <c r="DT221" s="5">
        <v>599</v>
      </c>
      <c r="DU221" s="5">
        <v>614</v>
      </c>
      <c r="DV221" s="5">
        <v>257</v>
      </c>
      <c r="DW221" s="5">
        <v>312</v>
      </c>
      <c r="DX221" s="5">
        <v>384</v>
      </c>
      <c r="DY221" s="5">
        <v>359</v>
      </c>
      <c r="DZ221" s="22">
        <v>2</v>
      </c>
      <c r="EA221" s="22">
        <v>3</v>
      </c>
      <c r="EB221" s="22">
        <f t="shared" si="294"/>
        <v>1</v>
      </c>
      <c r="EC221" s="26">
        <f t="shared" si="295"/>
        <v>0.30721966205837181</v>
      </c>
      <c r="ED221" s="27">
        <f t="shared" si="296"/>
        <v>0.46082949308755766</v>
      </c>
      <c r="EE221" s="27">
        <f t="shared" si="297"/>
        <v>0.15360983102918591</v>
      </c>
      <c r="EF221" s="6">
        <v>5.1166666666999996</v>
      </c>
      <c r="EG221" s="6">
        <f t="shared" si="298"/>
        <v>0.13464912280789473</v>
      </c>
      <c r="EH221" s="5">
        <v>0.13</v>
      </c>
      <c r="EI221" s="5">
        <v>4.21</v>
      </c>
      <c r="EJ221" s="21">
        <f t="shared" si="299"/>
        <v>2.9953917050691246E-2</v>
      </c>
      <c r="EK221" s="1">
        <v>0</v>
      </c>
      <c r="EL221" s="22">
        <v>0</v>
      </c>
      <c r="EM221" s="22">
        <v>0</v>
      </c>
      <c r="EN221" s="1">
        <v>0</v>
      </c>
      <c r="EO221" s="3">
        <f t="shared" si="300"/>
        <v>0</v>
      </c>
      <c r="EP221" s="6">
        <f t="shared" si="301"/>
        <v>0</v>
      </c>
      <c r="EQ221" s="3">
        <f t="shared" si="302"/>
        <v>0</v>
      </c>
      <c r="ER221" s="20">
        <f t="shared" si="303"/>
        <v>0</v>
      </c>
      <c r="ES221" s="20">
        <f t="shared" si="304"/>
        <v>0</v>
      </c>
      <c r="ET221" s="20">
        <f t="shared" si="305"/>
        <v>0</v>
      </c>
      <c r="EU221" s="3" t="str">
        <f t="shared" si="306"/>
        <v xml:space="preserve"> </v>
      </c>
      <c r="EV221" s="1">
        <v>0</v>
      </c>
      <c r="EW221" s="1">
        <v>0</v>
      </c>
      <c r="EX221" s="20" t="str">
        <f t="shared" si="307"/>
        <v xml:space="preserve"> </v>
      </c>
      <c r="EY221" s="5">
        <v>0</v>
      </c>
      <c r="EZ221" s="5">
        <v>0</v>
      </c>
      <c r="FA221" s="22">
        <v>2</v>
      </c>
      <c r="FB221" s="22">
        <v>0</v>
      </c>
      <c r="FC221" s="22">
        <v>2</v>
      </c>
      <c r="FD221" s="22">
        <v>0</v>
      </c>
      <c r="FE221" s="22">
        <v>0</v>
      </c>
      <c r="FF221" s="22">
        <v>2</v>
      </c>
      <c r="FG221" s="22">
        <v>0</v>
      </c>
      <c r="FH221" s="22">
        <v>1</v>
      </c>
      <c r="FI221" s="6">
        <v>39.833333333299997</v>
      </c>
      <c r="FJ221" s="6">
        <f t="shared" si="308"/>
        <v>1.0482456140342105</v>
      </c>
      <c r="FK221" s="5">
        <v>1.05</v>
      </c>
      <c r="FL221" s="5">
        <v>4.16</v>
      </c>
      <c r="FM221" s="21">
        <f t="shared" si="309"/>
        <v>0.2015355086372361</v>
      </c>
      <c r="FN221" s="1">
        <v>0</v>
      </c>
      <c r="FO221" s="22">
        <v>2</v>
      </c>
      <c r="FP221" s="22">
        <v>0</v>
      </c>
      <c r="FQ221" s="1">
        <v>2</v>
      </c>
      <c r="FR221" s="1">
        <f t="shared" si="310"/>
        <v>2</v>
      </c>
      <c r="FS221" s="3">
        <f t="shared" si="311"/>
        <v>8</v>
      </c>
      <c r="FT221" s="3" t="str">
        <f t="shared" si="312"/>
        <v xml:space="preserve"> </v>
      </c>
      <c r="FU221" s="1">
        <v>0</v>
      </c>
      <c r="FV221" s="1">
        <v>0</v>
      </c>
      <c r="FW221" s="20" t="str">
        <f t="shared" si="313"/>
        <v xml:space="preserve"> </v>
      </c>
      <c r="FX221" s="5">
        <v>3</v>
      </c>
      <c r="FY221" s="5">
        <v>5</v>
      </c>
      <c r="FZ221" s="22">
        <v>9</v>
      </c>
      <c r="GA221" s="22">
        <v>23</v>
      </c>
      <c r="GB221" s="22">
        <v>7</v>
      </c>
      <c r="GC221" s="22">
        <v>12</v>
      </c>
      <c r="GD221" s="22">
        <v>18</v>
      </c>
      <c r="GE221" s="22">
        <v>1</v>
      </c>
      <c r="GF221" s="22">
        <v>0</v>
      </c>
      <c r="GG221" s="22">
        <v>0</v>
      </c>
      <c r="GH221" s="1">
        <v>16</v>
      </c>
      <c r="GI221" s="1">
        <v>0</v>
      </c>
      <c r="GJ221" s="1">
        <v>14</v>
      </c>
      <c r="GK221" s="1">
        <v>5</v>
      </c>
      <c r="GN221" s="31" t="str">
        <f t="shared" si="314"/>
        <v xml:space="preserve"> 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32" t="str">
        <f t="shared" si="315"/>
        <v xml:space="preserve"> </v>
      </c>
      <c r="GW221" s="9">
        <f t="shared" si="316"/>
        <v>3</v>
      </c>
      <c r="GX221" s="10">
        <v>0.2</v>
      </c>
      <c r="GY221" s="10">
        <v>0.7</v>
      </c>
      <c r="GZ221" s="10">
        <v>0.9</v>
      </c>
      <c r="HA221" s="29">
        <f t="shared" si="317"/>
        <v>2.368421052631579E-2</v>
      </c>
      <c r="HB221" s="29">
        <f t="shared" si="318"/>
        <v>0.12398117322925038</v>
      </c>
      <c r="HC221">
        <v>7.8</v>
      </c>
      <c r="HD221">
        <v>9.1999999999999993</v>
      </c>
      <c r="HE221">
        <v>3.8</v>
      </c>
      <c r="HF221">
        <v>0.4</v>
      </c>
      <c r="HG221">
        <v>1.8</v>
      </c>
      <c r="HH221">
        <v>0</v>
      </c>
      <c r="HI221">
        <v>2.1</v>
      </c>
      <c r="HJ221" s="11">
        <f t="shared" si="319"/>
        <v>5.5263157894736847E-2</v>
      </c>
      <c r="HK221" s="11">
        <f t="shared" si="320"/>
        <v>0.28928940420158422</v>
      </c>
      <c r="HL221">
        <v>78</v>
      </c>
      <c r="HM221">
        <v>0</v>
      </c>
      <c r="HN221">
        <v>0</v>
      </c>
      <c r="HQ221" s="33">
        <v>685455</v>
      </c>
      <c r="HR221" s="33">
        <v>0</v>
      </c>
      <c r="HS221" s="30">
        <f t="shared" si="321"/>
        <v>1.5880701552106431</v>
      </c>
    </row>
    <row r="222" spans="1:227" x14ac:dyDescent="0.2">
      <c r="A222" s="1">
        <v>44</v>
      </c>
      <c r="B222" s="2" t="s">
        <v>1316</v>
      </c>
      <c r="C222" s="2" t="s">
        <v>1317</v>
      </c>
      <c r="D222" s="2" t="s">
        <v>354</v>
      </c>
      <c r="E222" s="2" t="s">
        <v>240</v>
      </c>
      <c r="F222" s="2">
        <v>77</v>
      </c>
      <c r="G222" s="2">
        <v>215</v>
      </c>
      <c r="H222" s="2" t="s">
        <v>231</v>
      </c>
      <c r="J222" s="3">
        <v>25</v>
      </c>
      <c r="K222" s="5" t="s">
        <v>1318</v>
      </c>
      <c r="L222" s="5" t="s">
        <v>1319</v>
      </c>
      <c r="M222" s="5" t="s">
        <v>234</v>
      </c>
      <c r="N222" s="5" t="s">
        <v>657</v>
      </c>
      <c r="O222" s="2" t="s">
        <v>657</v>
      </c>
      <c r="P222" s="2" t="s">
        <v>271</v>
      </c>
      <c r="Q222" s="1">
        <v>36</v>
      </c>
      <c r="R222" s="1">
        <v>0</v>
      </c>
      <c r="S222" s="1">
        <v>3</v>
      </c>
      <c r="T222" s="1">
        <v>3</v>
      </c>
      <c r="U222" s="1">
        <v>-9</v>
      </c>
      <c r="V222" s="1">
        <v>27</v>
      </c>
      <c r="W222" s="20">
        <f t="shared" si="243"/>
        <v>0</v>
      </c>
      <c r="X222" s="6">
        <v>475.71666666670001</v>
      </c>
      <c r="Y222" s="6">
        <f t="shared" si="244"/>
        <v>13.214351851852777</v>
      </c>
      <c r="Z222" s="1">
        <v>713</v>
      </c>
      <c r="AA222" s="6">
        <f t="shared" si="245"/>
        <v>19.805555555555557</v>
      </c>
      <c r="AB222" s="8">
        <f t="shared" si="246"/>
        <v>0.66720430107531559</v>
      </c>
      <c r="AC222" s="3">
        <f t="shared" si="247"/>
        <v>15.307692307692307</v>
      </c>
      <c r="AD222" s="8">
        <f t="shared" si="248"/>
        <v>1.9306902675853426</v>
      </c>
      <c r="AE222" s="20">
        <f t="shared" si="249"/>
        <v>0</v>
      </c>
      <c r="AF222" s="20">
        <f t="shared" si="250"/>
        <v>0.23076923076923078</v>
      </c>
      <c r="AG222" s="20">
        <f t="shared" si="251"/>
        <v>0.23076923076923078</v>
      </c>
      <c r="AH222" s="3" t="e">
        <f t="shared" si="252"/>
        <v>#VALUE!</v>
      </c>
      <c r="AI222" s="3" t="str">
        <f t="shared" si="253"/>
        <v xml:space="preserve"> </v>
      </c>
      <c r="AJ222" s="3" t="str">
        <f t="shared" si="254"/>
        <v xml:space="preserve"> </v>
      </c>
      <c r="AK222" s="20" t="e">
        <f t="shared" si="255"/>
        <v>#VALUE!</v>
      </c>
      <c r="AL222" s="6">
        <v>0</v>
      </c>
      <c r="AM222" s="1">
        <v>53</v>
      </c>
      <c r="AN222" s="1">
        <v>39</v>
      </c>
      <c r="AO222" s="1">
        <v>12</v>
      </c>
      <c r="AP222" s="1">
        <v>6</v>
      </c>
      <c r="AQ222" s="1">
        <v>7</v>
      </c>
      <c r="AR222" s="6">
        <f t="shared" si="256"/>
        <v>6.6846512279713641</v>
      </c>
      <c r="AS222" s="6">
        <f t="shared" si="257"/>
        <v>4.9188942998279845</v>
      </c>
      <c r="AT222" s="6">
        <f t="shared" si="258"/>
        <v>1.5135059384086105</v>
      </c>
      <c r="AU222" s="6">
        <f t="shared" si="259"/>
        <v>0.75675296920430524</v>
      </c>
      <c r="AV222" s="6">
        <f t="shared" si="260"/>
        <v>0.88287846407168946</v>
      </c>
      <c r="AW222" s="1">
        <v>40</v>
      </c>
      <c r="AX222" s="1">
        <v>10</v>
      </c>
      <c r="AY222" s="1">
        <v>4</v>
      </c>
      <c r="AZ222" s="1">
        <v>0</v>
      </c>
      <c r="BA222" s="1">
        <v>0</v>
      </c>
      <c r="BB222" s="1">
        <v>0</v>
      </c>
      <c r="BC222" s="7">
        <f>(EA222+FH222+GG222)-(DZ222+FG222+GF222)-((BD222/60)*(-0.29)+(EF222/60)*0.11+(FI222/60)*(-0.33))</f>
        <v>3.31560833333325</v>
      </c>
      <c r="BD222" s="6">
        <v>427.96666666670001</v>
      </c>
      <c r="BE222" s="6">
        <f t="shared" si="261"/>
        <v>11.88796296296389</v>
      </c>
      <c r="BF222" s="5">
        <v>11.73</v>
      </c>
      <c r="BG222" s="5">
        <v>36.31</v>
      </c>
      <c r="BH222" s="21">
        <f t="shared" si="262"/>
        <v>0.2441715237302248</v>
      </c>
      <c r="BI222" s="1">
        <v>0</v>
      </c>
      <c r="BJ222" s="22">
        <v>1</v>
      </c>
      <c r="BK222" s="22">
        <v>2</v>
      </c>
      <c r="BL222" s="1">
        <v>3</v>
      </c>
      <c r="BM222" s="1">
        <f t="shared" si="263"/>
        <v>3</v>
      </c>
      <c r="BN222" s="8">
        <f t="shared" si="264"/>
        <v>0.4205935041669584</v>
      </c>
      <c r="BO222" s="3">
        <f t="shared" si="265"/>
        <v>15.307692307692307</v>
      </c>
      <c r="BP222" s="20">
        <f t="shared" si="266"/>
        <v>0</v>
      </c>
      <c r="BQ222" s="20">
        <f t="shared" si="267"/>
        <v>0.23076923076923078</v>
      </c>
      <c r="BR222" s="20">
        <f t="shared" si="268"/>
        <v>0.23076923076923078</v>
      </c>
      <c r="BS222" s="3" t="str">
        <f t="shared" si="269"/>
        <v xml:space="preserve"> </v>
      </c>
      <c r="BV222" s="20" t="str">
        <f t="shared" si="270"/>
        <v xml:space="preserve"> </v>
      </c>
      <c r="BW222" s="5">
        <v>61</v>
      </c>
      <c r="BX222" s="5">
        <v>51</v>
      </c>
      <c r="BY222" s="21">
        <f t="shared" si="271"/>
        <v>0.30601092896174864</v>
      </c>
      <c r="BZ222" s="5">
        <v>62</v>
      </c>
      <c r="CA222" s="5">
        <v>60</v>
      </c>
      <c r="CB222" s="23">
        <f t="shared" si="272"/>
        <v>0.33333333333333331</v>
      </c>
      <c r="CC222" s="5">
        <v>68</v>
      </c>
      <c r="CD222" s="5">
        <v>64</v>
      </c>
      <c r="CE222" s="23">
        <f t="shared" si="273"/>
        <v>0.36065573770491804</v>
      </c>
      <c r="CF222" s="23">
        <f t="shared" si="274"/>
        <v>0.47863247863247865</v>
      </c>
      <c r="CG222" s="24">
        <v>3</v>
      </c>
      <c r="CH222" s="5">
        <v>167</v>
      </c>
      <c r="CI222" s="5">
        <v>169</v>
      </c>
      <c r="CJ222" s="5">
        <v>142</v>
      </c>
      <c r="CK222">
        <v>15.16589338</v>
      </c>
      <c r="CL222" s="5">
        <v>-0.69400000000000006</v>
      </c>
      <c r="CM222" s="5">
        <v>6</v>
      </c>
      <c r="CN222" s="5">
        <v>-1.1060000000000001</v>
      </c>
      <c r="CO222" s="5">
        <v>-1.5720000000000001</v>
      </c>
      <c r="CP222" s="5">
        <v>-3.2170000000000001</v>
      </c>
      <c r="CQ222" s="21">
        <f t="shared" si="275"/>
        <v>6.5326633165829151E-2</v>
      </c>
      <c r="CR222" s="25">
        <f t="shared" si="276"/>
        <v>0.88775510204081631</v>
      </c>
      <c r="CS222" s="22">
        <f t="shared" si="277"/>
        <v>894.28776535739917</v>
      </c>
      <c r="CT222" s="21">
        <f t="shared" si="278"/>
        <v>-4.6918264793354536E-2</v>
      </c>
      <c r="CU222" s="26">
        <f t="shared" si="279"/>
        <v>1.8471156578573458</v>
      </c>
      <c r="CV222" s="27">
        <f t="shared" si="280"/>
        <v>3.1258880363739694</v>
      </c>
      <c r="CW222" s="27">
        <f t="shared" si="281"/>
        <v>28.275078147200908</v>
      </c>
      <c r="CX222" s="27">
        <f t="shared" si="282"/>
        <v>27.848820687695365</v>
      </c>
      <c r="CY222" s="27">
        <f t="shared" si="283"/>
        <v>52.287581699346404</v>
      </c>
      <c r="CZ222" s="27">
        <f t="shared" si="284"/>
        <v>53.566354077863025</v>
      </c>
      <c r="DA222" s="28">
        <f t="shared" si="285"/>
        <v>-1.2787723785166207</v>
      </c>
      <c r="DB222" s="5">
        <v>13</v>
      </c>
      <c r="DC222" s="5">
        <v>22</v>
      </c>
      <c r="DD222" s="22">
        <v>186</v>
      </c>
      <c r="DE222" s="22">
        <v>174</v>
      </c>
      <c r="DF222" s="22">
        <v>82</v>
      </c>
      <c r="DG222" s="22">
        <v>76</v>
      </c>
      <c r="DH222" s="22">
        <v>105</v>
      </c>
      <c r="DI222" s="22">
        <v>87</v>
      </c>
      <c r="DJ222" s="29">
        <f t="shared" si="286"/>
        <v>1.2550481343038928</v>
      </c>
      <c r="DK222" s="27">
        <f t="shared" si="287"/>
        <v>2.2032497934453317</v>
      </c>
      <c r="DL222" s="27">
        <f t="shared" si="288"/>
        <v>1.8819425319012208</v>
      </c>
      <c r="DM222" s="27">
        <f t="shared" si="289"/>
        <v>26.301294409253646</v>
      </c>
      <c r="DN222" s="27">
        <f t="shared" si="290"/>
        <v>27.494721380703201</v>
      </c>
      <c r="DO222" s="27">
        <f t="shared" si="291"/>
        <v>48.287891306343525</v>
      </c>
      <c r="DP222" s="27">
        <f t="shared" si="292"/>
        <v>51.592765996511517</v>
      </c>
      <c r="DQ222" s="30">
        <f t="shared" si="293"/>
        <v>2.0261023116513712</v>
      </c>
      <c r="DR222" s="5">
        <v>48</v>
      </c>
      <c r="DS222" s="5">
        <v>41</v>
      </c>
      <c r="DT222" s="5">
        <v>525</v>
      </c>
      <c r="DU222" s="5">
        <v>558</v>
      </c>
      <c r="DV222" s="5">
        <v>207</v>
      </c>
      <c r="DW222" s="5">
        <v>242</v>
      </c>
      <c r="DX222" s="5">
        <v>283</v>
      </c>
      <c r="DY222" s="5">
        <v>272</v>
      </c>
      <c r="DZ222" s="22">
        <v>5</v>
      </c>
      <c r="EA222" s="22">
        <v>4</v>
      </c>
      <c r="EB222" s="22">
        <f t="shared" si="294"/>
        <v>-1</v>
      </c>
      <c r="EC222" s="26">
        <f t="shared" si="295"/>
        <v>0.7009891736115974</v>
      </c>
      <c r="ED222" s="27">
        <f t="shared" si="296"/>
        <v>0.5607913388892779</v>
      </c>
      <c r="EE222" s="27">
        <f t="shared" si="297"/>
        <v>-0.14019783472231948</v>
      </c>
      <c r="EF222" s="6">
        <v>2.1166666667</v>
      </c>
      <c r="EG222" s="6">
        <f t="shared" si="298"/>
        <v>5.8796296297222224E-2</v>
      </c>
      <c r="EH222" s="5">
        <v>0.06</v>
      </c>
      <c r="EI222" s="5">
        <v>5.21</v>
      </c>
      <c r="EJ222" s="21">
        <f t="shared" si="299"/>
        <v>1.1385199240986717E-2</v>
      </c>
      <c r="EK222" s="1">
        <v>0</v>
      </c>
      <c r="EL222" s="22">
        <v>0</v>
      </c>
      <c r="EM222" s="22">
        <v>0</v>
      </c>
      <c r="EN222" s="1">
        <v>0</v>
      </c>
      <c r="EO222" s="3">
        <f t="shared" si="300"/>
        <v>0</v>
      </c>
      <c r="EP222" s="6">
        <f t="shared" si="301"/>
        <v>0</v>
      </c>
      <c r="EQ222" s="3">
        <f t="shared" si="302"/>
        <v>0</v>
      </c>
      <c r="ER222" s="20">
        <f t="shared" si="303"/>
        <v>0</v>
      </c>
      <c r="ES222" s="20">
        <f t="shared" si="304"/>
        <v>0</v>
      </c>
      <c r="ET222" s="20">
        <f t="shared" si="305"/>
        <v>0</v>
      </c>
      <c r="EU222" s="3" t="str">
        <f t="shared" si="306"/>
        <v xml:space="preserve"> </v>
      </c>
      <c r="EX222" s="20" t="str">
        <f t="shared" si="307"/>
        <v xml:space="preserve"> </v>
      </c>
      <c r="EY222" s="5">
        <v>0</v>
      </c>
      <c r="EZ222" s="5">
        <v>0</v>
      </c>
      <c r="FA222" s="22">
        <v>0</v>
      </c>
      <c r="FB222" s="22">
        <v>1</v>
      </c>
      <c r="FC222" s="22">
        <v>0</v>
      </c>
      <c r="FD222" s="22">
        <v>0</v>
      </c>
      <c r="FE222" s="22">
        <v>0</v>
      </c>
      <c r="FF222" s="22">
        <v>0</v>
      </c>
      <c r="FG222" s="22">
        <v>0</v>
      </c>
      <c r="FH222" s="22">
        <v>2</v>
      </c>
      <c r="FI222" s="6">
        <v>45.633333333300001</v>
      </c>
      <c r="FJ222" s="6">
        <f t="shared" si="308"/>
        <v>1.2675925925916667</v>
      </c>
      <c r="FK222" s="5">
        <v>1.23</v>
      </c>
      <c r="FL222" s="5">
        <v>4</v>
      </c>
      <c r="FM222" s="21">
        <f t="shared" si="309"/>
        <v>0.23518164435946459</v>
      </c>
      <c r="FN222" s="1">
        <v>0</v>
      </c>
      <c r="FO222" s="22">
        <v>0</v>
      </c>
      <c r="FP222" s="22">
        <v>0</v>
      </c>
      <c r="FQ222" s="1">
        <v>0</v>
      </c>
      <c r="FR222" s="1">
        <f t="shared" si="310"/>
        <v>0</v>
      </c>
      <c r="FS222" s="3">
        <f t="shared" si="311"/>
        <v>0</v>
      </c>
      <c r="FT222" s="3" t="str">
        <f t="shared" si="312"/>
        <v xml:space="preserve"> </v>
      </c>
      <c r="FW222" s="20" t="str">
        <f t="shared" si="313"/>
        <v xml:space="preserve"> </v>
      </c>
      <c r="FX222" s="5">
        <v>0</v>
      </c>
      <c r="FY222" s="5">
        <v>2</v>
      </c>
      <c r="FZ222" s="22">
        <v>5</v>
      </c>
      <c r="GA222" s="22">
        <v>25</v>
      </c>
      <c r="GB222" s="22">
        <v>3</v>
      </c>
      <c r="GC222" s="22">
        <v>10</v>
      </c>
      <c r="GD222" s="22">
        <v>12</v>
      </c>
      <c r="GE222" s="22">
        <v>2</v>
      </c>
      <c r="GF222" s="22">
        <v>0</v>
      </c>
      <c r="GG222" s="22">
        <v>0</v>
      </c>
      <c r="GH222" s="1">
        <v>13</v>
      </c>
      <c r="GI222" s="1">
        <v>0</v>
      </c>
      <c r="GJ222" s="1">
        <v>24</v>
      </c>
      <c r="GK222" s="1">
        <v>2</v>
      </c>
      <c r="GN222" s="31" t="str">
        <f t="shared" si="314"/>
        <v xml:space="preserve"> 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32" t="str">
        <f t="shared" si="315"/>
        <v xml:space="preserve"> </v>
      </c>
      <c r="GW222" s="9">
        <f t="shared" si="316"/>
        <v>3</v>
      </c>
      <c r="GX222" s="10">
        <v>-0.2</v>
      </c>
      <c r="GY222" s="10">
        <v>0.5</v>
      </c>
      <c r="GZ222" s="10">
        <v>0.2</v>
      </c>
      <c r="HA222" s="29">
        <f t="shared" si="317"/>
        <v>5.5555555555555558E-3</v>
      </c>
      <c r="HB222" s="29">
        <f t="shared" si="318"/>
        <v>2.5225098973476846E-2</v>
      </c>
      <c r="HC222">
        <v>9.1</v>
      </c>
      <c r="HD222">
        <v>11.2</v>
      </c>
      <c r="HE222">
        <v>-7.4</v>
      </c>
      <c r="HF222">
        <v>-1</v>
      </c>
      <c r="HG222">
        <v>0.4</v>
      </c>
      <c r="HH222">
        <v>0</v>
      </c>
      <c r="HI222">
        <v>-0.7</v>
      </c>
      <c r="HJ222" s="11">
        <f t="shared" si="319"/>
        <v>-1.9444444444444445E-2</v>
      </c>
      <c r="HK222" s="11">
        <f t="shared" si="320"/>
        <v>-8.8287846407168954E-2</v>
      </c>
      <c r="HL222">
        <v>99</v>
      </c>
      <c r="HM222">
        <v>0</v>
      </c>
      <c r="HN222">
        <v>0</v>
      </c>
      <c r="HO222">
        <v>3</v>
      </c>
      <c r="HP222" t="s">
        <v>279</v>
      </c>
      <c r="HQ222" s="33">
        <v>825000</v>
      </c>
      <c r="HR222" s="33">
        <v>0</v>
      </c>
      <c r="HS222" s="30">
        <f t="shared" si="321"/>
        <v>-1.2707317073170732</v>
      </c>
    </row>
    <row r="223" spans="1:227" x14ac:dyDescent="0.2">
      <c r="A223" s="1">
        <v>27</v>
      </c>
      <c r="B223" s="2" t="s">
        <v>1320</v>
      </c>
      <c r="C223" s="2" t="s">
        <v>1321</v>
      </c>
      <c r="D223" s="2" t="s">
        <v>266</v>
      </c>
      <c r="E223" s="2" t="s">
        <v>230</v>
      </c>
      <c r="F223" s="2">
        <v>72</v>
      </c>
      <c r="G223" s="2">
        <v>215</v>
      </c>
      <c r="H223" s="2" t="s">
        <v>249</v>
      </c>
      <c r="J223" s="3">
        <v>21</v>
      </c>
      <c r="K223" s="5" t="s">
        <v>1322</v>
      </c>
      <c r="L223" s="5" t="s">
        <v>1323</v>
      </c>
      <c r="M223" s="5" t="s">
        <v>234</v>
      </c>
      <c r="N223" s="5" t="s">
        <v>510</v>
      </c>
      <c r="O223" s="2" t="s">
        <v>510</v>
      </c>
      <c r="P223" s="2" t="s">
        <v>271</v>
      </c>
      <c r="Q223" s="1">
        <v>38</v>
      </c>
      <c r="R223" s="1">
        <v>5</v>
      </c>
      <c r="S223" s="1">
        <v>10</v>
      </c>
      <c r="T223" s="1">
        <v>15</v>
      </c>
      <c r="U223" s="1">
        <v>1</v>
      </c>
      <c r="V223" s="1">
        <v>76</v>
      </c>
      <c r="W223" s="20">
        <f t="shared" si="243"/>
        <v>6.5789473684210523E-2</v>
      </c>
      <c r="X223" s="6">
        <v>912.3</v>
      </c>
      <c r="Y223" s="6">
        <f t="shared" si="244"/>
        <v>24.007894736842104</v>
      </c>
      <c r="Z223" s="1">
        <v>1134</v>
      </c>
      <c r="AA223" s="6">
        <f t="shared" si="245"/>
        <v>29.842105263157894</v>
      </c>
      <c r="AB223" s="8">
        <f t="shared" si="246"/>
        <v>0.80449735449735449</v>
      </c>
      <c r="AC223" s="3">
        <f t="shared" si="247"/>
        <v>20.303030303030301</v>
      </c>
      <c r="AD223" s="8">
        <f t="shared" si="248"/>
        <v>1.3352864388707861</v>
      </c>
      <c r="AE223" s="20">
        <f t="shared" si="249"/>
        <v>0.11904761904761904</v>
      </c>
      <c r="AF223" s="20">
        <f t="shared" si="250"/>
        <v>0.23809523809523808</v>
      </c>
      <c r="AG223" s="20">
        <f t="shared" si="251"/>
        <v>0.3571428571428571</v>
      </c>
      <c r="AH223" s="3" t="e">
        <f t="shared" si="252"/>
        <v>#VALUE!</v>
      </c>
      <c r="AI223" s="3" t="str">
        <f t="shared" si="253"/>
        <v xml:space="preserve"> </v>
      </c>
      <c r="AJ223" s="3" t="str">
        <f t="shared" si="254"/>
        <v xml:space="preserve"> </v>
      </c>
      <c r="AK223" s="20" t="e">
        <f t="shared" si="255"/>
        <v>#VALUE!</v>
      </c>
      <c r="AL223" s="6">
        <v>0</v>
      </c>
      <c r="AM223" s="1">
        <v>63</v>
      </c>
      <c r="AN223" s="1">
        <v>47</v>
      </c>
      <c r="AO223" s="1">
        <v>23</v>
      </c>
      <c r="AP223" s="1">
        <v>26</v>
      </c>
      <c r="AQ223" s="1">
        <v>24</v>
      </c>
      <c r="AR223" s="6">
        <f t="shared" si="256"/>
        <v>4.143373890167708</v>
      </c>
      <c r="AS223" s="6">
        <f t="shared" si="257"/>
        <v>3.0910884577441635</v>
      </c>
      <c r="AT223" s="6">
        <f t="shared" si="258"/>
        <v>1.512660309108846</v>
      </c>
      <c r="AU223" s="6">
        <f t="shared" si="259"/>
        <v>1.7099638276882607</v>
      </c>
      <c r="AV223" s="6">
        <f t="shared" si="260"/>
        <v>1.5784281486353173</v>
      </c>
      <c r="AW223" s="1">
        <v>15</v>
      </c>
      <c r="AX223" s="1">
        <v>5</v>
      </c>
      <c r="AY223" s="1">
        <v>1</v>
      </c>
      <c r="AZ223" s="1">
        <v>0</v>
      </c>
      <c r="BA223" s="1">
        <v>0</v>
      </c>
      <c r="BB223" s="1">
        <v>0</v>
      </c>
      <c r="BC223" s="7">
        <f>(EA223+FH223+GG223)-(DZ223+FG223+GF223)-((BD223/60)*(-0.29)+(EF223/60)*0.11+(FI223/60)*(-0.33))</f>
        <v>3.8147055555555327</v>
      </c>
      <c r="BD223" s="6">
        <v>698.36666666669998</v>
      </c>
      <c r="BE223" s="6">
        <f t="shared" si="261"/>
        <v>18.378070175439472</v>
      </c>
      <c r="BF223" s="5">
        <v>17.75</v>
      </c>
      <c r="BG223" s="5">
        <v>30.52</v>
      </c>
      <c r="BH223" s="21">
        <f t="shared" si="262"/>
        <v>0.36772322353428633</v>
      </c>
      <c r="BI223" s="1">
        <v>3</v>
      </c>
      <c r="BJ223" s="22">
        <v>2</v>
      </c>
      <c r="BK223" s="22">
        <v>6</v>
      </c>
      <c r="BL223" s="1">
        <v>8</v>
      </c>
      <c r="BM223" s="1">
        <f t="shared" si="263"/>
        <v>11</v>
      </c>
      <c r="BN223" s="8">
        <f t="shared" si="264"/>
        <v>0.9450622881962224</v>
      </c>
      <c r="BO223" s="3">
        <f t="shared" si="265"/>
        <v>20.303030303030301</v>
      </c>
      <c r="BP223" s="20">
        <f t="shared" si="266"/>
        <v>9.0909090909090912E-2</v>
      </c>
      <c r="BQ223" s="20">
        <f t="shared" si="267"/>
        <v>0.24242424242424243</v>
      </c>
      <c r="BR223" s="20">
        <f t="shared" si="268"/>
        <v>0.33333333333333337</v>
      </c>
      <c r="BS223" s="3" t="str">
        <f t="shared" si="269"/>
        <v xml:space="preserve"> </v>
      </c>
      <c r="BV223" s="20" t="str">
        <f t="shared" si="270"/>
        <v xml:space="preserve"> </v>
      </c>
      <c r="BW223" s="5">
        <v>88</v>
      </c>
      <c r="BX223" s="5">
        <v>111</v>
      </c>
      <c r="BY223" s="21">
        <f t="shared" si="271"/>
        <v>0.28226950354609931</v>
      </c>
      <c r="BZ223" s="5">
        <v>114</v>
      </c>
      <c r="CA223" s="5">
        <v>124</v>
      </c>
      <c r="CB223" s="23">
        <f t="shared" si="272"/>
        <v>0.33758865248226949</v>
      </c>
      <c r="CC223" s="5">
        <v>139</v>
      </c>
      <c r="CD223" s="5">
        <v>129</v>
      </c>
      <c r="CE223" s="23">
        <f t="shared" si="273"/>
        <v>0.3801418439716312</v>
      </c>
      <c r="CF223" s="23">
        <f t="shared" si="274"/>
        <v>0.45537757437070936</v>
      </c>
      <c r="CG223" s="24">
        <v>2</v>
      </c>
      <c r="CH223" s="5">
        <v>258</v>
      </c>
      <c r="CI223" s="5">
        <v>248</v>
      </c>
      <c r="CJ223" s="5">
        <v>227</v>
      </c>
      <c r="CK223">
        <v>16.011515800000002</v>
      </c>
      <c r="CL223" s="5">
        <v>0.89700000000000002</v>
      </c>
      <c r="CM223" s="5">
        <v>1</v>
      </c>
      <c r="CN223" s="5">
        <v>-0.54</v>
      </c>
      <c r="CO223" s="5">
        <v>-1.155</v>
      </c>
      <c r="CP223" s="5">
        <v>2.524</v>
      </c>
      <c r="CQ223" s="21">
        <f t="shared" si="275"/>
        <v>9.8507462686567168E-2</v>
      </c>
      <c r="CR223" s="25">
        <f t="shared" si="276"/>
        <v>0.91061452513966479</v>
      </c>
      <c r="CS223" s="22">
        <f t="shared" si="277"/>
        <v>920.46527140832154</v>
      </c>
      <c r="CT223" s="21">
        <f t="shared" si="278"/>
        <v>9.1219878262319559E-3</v>
      </c>
      <c r="CU223" s="26">
        <f t="shared" si="279"/>
        <v>2.9355077835433656</v>
      </c>
      <c r="CV223" s="27">
        <f t="shared" si="280"/>
        <v>2.8465530022238692</v>
      </c>
      <c r="CW223" s="27">
        <f t="shared" si="281"/>
        <v>29.799851742031134</v>
      </c>
      <c r="CX223" s="27">
        <f t="shared" si="282"/>
        <v>31.845811712379543</v>
      </c>
      <c r="CY223" s="27">
        <f t="shared" si="283"/>
        <v>57.642698295033355</v>
      </c>
      <c r="CZ223" s="27">
        <f t="shared" si="284"/>
        <v>58.977020014825797</v>
      </c>
      <c r="DA223" s="28">
        <f t="shared" si="285"/>
        <v>-1.3343217197924417</v>
      </c>
      <c r="DB223" s="5">
        <v>33</v>
      </c>
      <c r="DC223" s="5">
        <v>32</v>
      </c>
      <c r="DD223" s="22">
        <v>302</v>
      </c>
      <c r="DE223" s="22">
        <v>326</v>
      </c>
      <c r="DF223" s="22">
        <v>152</v>
      </c>
      <c r="DG223" s="22">
        <v>157</v>
      </c>
      <c r="DH223" s="22">
        <v>148</v>
      </c>
      <c r="DI223" s="22">
        <v>161</v>
      </c>
      <c r="DJ223" s="29">
        <f t="shared" si="286"/>
        <v>-3.4173835046894663</v>
      </c>
      <c r="DK223" s="27">
        <f t="shared" si="287"/>
        <v>2.6384769262606058</v>
      </c>
      <c r="DL223" s="27">
        <f t="shared" si="288"/>
        <v>2.4832724011864524</v>
      </c>
      <c r="DM223" s="27">
        <f t="shared" si="289"/>
        <v>32.5412154238808</v>
      </c>
      <c r="DN223" s="27">
        <f t="shared" si="290"/>
        <v>31.092639856522041</v>
      </c>
      <c r="DO223" s="27">
        <f t="shared" si="291"/>
        <v>62.340484238118222</v>
      </c>
      <c r="DP223" s="27">
        <f t="shared" si="292"/>
        <v>58.305166586190246</v>
      </c>
      <c r="DQ223" s="30">
        <f t="shared" si="293"/>
        <v>-5.3696393717204174</v>
      </c>
      <c r="DR223" s="5">
        <v>51</v>
      </c>
      <c r="DS223" s="5">
        <v>48</v>
      </c>
      <c r="DT223" s="5">
        <v>578</v>
      </c>
      <c r="DU223" s="5">
        <v>553</v>
      </c>
      <c r="DV223" s="5">
        <v>242</v>
      </c>
      <c r="DW223" s="5">
        <v>253</v>
      </c>
      <c r="DX223" s="5">
        <v>273</v>
      </c>
      <c r="DY223" s="5">
        <v>334</v>
      </c>
      <c r="DZ223" s="22">
        <v>3</v>
      </c>
      <c r="EA223" s="22">
        <v>4</v>
      </c>
      <c r="EB223" s="22">
        <f t="shared" si="294"/>
        <v>1</v>
      </c>
      <c r="EC223" s="26">
        <f t="shared" si="295"/>
        <v>0.25774426041715154</v>
      </c>
      <c r="ED223" s="27">
        <f t="shared" si="296"/>
        <v>0.3436590138895354</v>
      </c>
      <c r="EE223" s="27">
        <f t="shared" si="297"/>
        <v>8.5914753472383851E-2</v>
      </c>
      <c r="EF223" s="6">
        <v>100.55</v>
      </c>
      <c r="EG223" s="6">
        <f t="shared" si="298"/>
        <v>2.6460526315789474</v>
      </c>
      <c r="EH223" s="5">
        <v>2.5300000000000002</v>
      </c>
      <c r="EI223" s="5">
        <v>2.62</v>
      </c>
      <c r="EJ223" s="21">
        <f t="shared" si="299"/>
        <v>0.49126213592233009</v>
      </c>
      <c r="EK223" s="1">
        <v>1</v>
      </c>
      <c r="EL223" s="22">
        <v>0</v>
      </c>
      <c r="EM223" s="22">
        <v>1</v>
      </c>
      <c r="EN223" s="1">
        <v>2</v>
      </c>
      <c r="EO223" s="3">
        <f t="shared" si="300"/>
        <v>3</v>
      </c>
      <c r="EP223" s="6">
        <f t="shared" si="301"/>
        <v>1.790154152163103</v>
      </c>
      <c r="EQ223" s="3">
        <f t="shared" si="302"/>
        <v>0</v>
      </c>
      <c r="ER223" s="20">
        <f t="shared" si="303"/>
        <v>0.14285714285714285</v>
      </c>
      <c r="ES223" s="20">
        <f t="shared" si="304"/>
        <v>0.2857142857142857</v>
      </c>
      <c r="ET223" s="20">
        <f t="shared" si="305"/>
        <v>0.42857142857142855</v>
      </c>
      <c r="EU223" s="3" t="str">
        <f t="shared" si="306"/>
        <v xml:space="preserve"> </v>
      </c>
      <c r="EX223" s="20" t="str">
        <f t="shared" si="307"/>
        <v xml:space="preserve"> </v>
      </c>
      <c r="EY223" s="5">
        <v>7</v>
      </c>
      <c r="EZ223" s="5">
        <v>2</v>
      </c>
      <c r="FA223" s="22">
        <v>78</v>
      </c>
      <c r="FB223" s="22">
        <v>11</v>
      </c>
      <c r="FC223" s="22">
        <v>29</v>
      </c>
      <c r="FD223" s="22">
        <v>3</v>
      </c>
      <c r="FE223" s="22">
        <v>4</v>
      </c>
      <c r="FF223" s="22">
        <v>39</v>
      </c>
      <c r="FG223" s="22">
        <v>1</v>
      </c>
      <c r="FH223" s="22">
        <v>0</v>
      </c>
      <c r="FI223" s="6">
        <v>113.3833333333</v>
      </c>
      <c r="FJ223" s="6">
        <f t="shared" si="308"/>
        <v>2.9837719298236842</v>
      </c>
      <c r="FK223" s="5">
        <v>2.81</v>
      </c>
      <c r="FL223" s="5">
        <v>2.16</v>
      </c>
      <c r="FM223" s="21">
        <f t="shared" si="309"/>
        <v>0.56539235412474842</v>
      </c>
      <c r="FN223" s="1">
        <v>1</v>
      </c>
      <c r="FO223" s="22">
        <v>0</v>
      </c>
      <c r="FP223" s="22">
        <v>0</v>
      </c>
      <c r="FQ223" s="1">
        <v>0</v>
      </c>
      <c r="FR223" s="1">
        <f t="shared" si="310"/>
        <v>1</v>
      </c>
      <c r="FS223" s="3">
        <f t="shared" si="311"/>
        <v>0</v>
      </c>
      <c r="FT223" s="3" t="str">
        <f t="shared" si="312"/>
        <v xml:space="preserve"> </v>
      </c>
      <c r="FW223" s="20" t="str">
        <f t="shared" si="313"/>
        <v xml:space="preserve"> </v>
      </c>
      <c r="FX223" s="5">
        <v>2</v>
      </c>
      <c r="FY223" s="5">
        <v>14</v>
      </c>
      <c r="FZ223" s="22">
        <v>13</v>
      </c>
      <c r="GA223" s="22">
        <v>104</v>
      </c>
      <c r="GB223" s="22">
        <v>1</v>
      </c>
      <c r="GC223" s="22">
        <v>34</v>
      </c>
      <c r="GD223" s="22">
        <v>44</v>
      </c>
      <c r="GE223" s="22">
        <v>7</v>
      </c>
      <c r="GF223" s="22">
        <v>0</v>
      </c>
      <c r="GG223" s="22">
        <v>0</v>
      </c>
      <c r="GH223" s="1">
        <v>45</v>
      </c>
      <c r="GI223" s="1">
        <v>9</v>
      </c>
      <c r="GJ223" s="1">
        <v>49</v>
      </c>
      <c r="GK223" s="1">
        <v>14</v>
      </c>
      <c r="GN223" s="31" t="str">
        <f t="shared" si="314"/>
        <v xml:space="preserve"> </v>
      </c>
      <c r="GP223" s="1">
        <v>1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32" t="str">
        <f t="shared" si="315"/>
        <v xml:space="preserve"> </v>
      </c>
      <c r="GW223" s="9">
        <f t="shared" si="316"/>
        <v>7</v>
      </c>
      <c r="GX223" s="10">
        <v>1.2</v>
      </c>
      <c r="GY223" s="10">
        <v>1.7000000000000002</v>
      </c>
      <c r="GZ223" s="10">
        <v>2.8</v>
      </c>
      <c r="HA223" s="29">
        <f t="shared" si="317"/>
        <v>7.3684210526315783E-2</v>
      </c>
      <c r="HB223" s="29">
        <f t="shared" si="318"/>
        <v>0.18414995067412035</v>
      </c>
      <c r="HC223">
        <v>19.399999999999999</v>
      </c>
      <c r="HD223">
        <v>19.600000000000001</v>
      </c>
      <c r="HE223">
        <v>7.1</v>
      </c>
      <c r="HF223">
        <v>1.9</v>
      </c>
      <c r="HG223">
        <v>1.7000000000000002</v>
      </c>
      <c r="HH223">
        <v>0</v>
      </c>
      <c r="HI223">
        <v>3.6</v>
      </c>
      <c r="HJ223" s="11">
        <f t="shared" si="319"/>
        <v>9.4736842105263161E-2</v>
      </c>
      <c r="HK223" s="11">
        <f t="shared" si="320"/>
        <v>0.23676422229529762</v>
      </c>
      <c r="HL223">
        <v>99</v>
      </c>
      <c r="HM223">
        <v>0</v>
      </c>
      <c r="HN223">
        <v>0</v>
      </c>
      <c r="HO223">
        <v>10</v>
      </c>
      <c r="HP223" t="s">
        <v>1324</v>
      </c>
      <c r="HQ223" s="33">
        <v>840000</v>
      </c>
      <c r="HR223" s="33">
        <v>60000</v>
      </c>
      <c r="HS223" s="30">
        <f t="shared" si="321"/>
        <v>3.0029268292682927</v>
      </c>
    </row>
    <row r="224" spans="1:227" x14ac:dyDescent="0.2">
      <c r="A224" s="1">
        <v>29</v>
      </c>
      <c r="B224" s="2" t="s">
        <v>1325</v>
      </c>
      <c r="C224" s="2" t="s">
        <v>1326</v>
      </c>
      <c r="D224" s="2" t="s">
        <v>1327</v>
      </c>
      <c r="E224" s="2" t="s">
        <v>230</v>
      </c>
      <c r="F224" s="2">
        <v>75</v>
      </c>
      <c r="G224" s="2">
        <v>215</v>
      </c>
      <c r="H224" s="2" t="s">
        <v>249</v>
      </c>
      <c r="J224" s="3">
        <v>26</v>
      </c>
      <c r="K224" s="5" t="s">
        <v>1328</v>
      </c>
      <c r="L224" s="5" t="s">
        <v>1329</v>
      </c>
      <c r="M224" s="5" t="s">
        <v>342</v>
      </c>
      <c r="N224" s="5" t="s">
        <v>308</v>
      </c>
      <c r="O224" s="2" t="s">
        <v>308</v>
      </c>
      <c r="P224" s="2" t="s">
        <v>271</v>
      </c>
      <c r="Q224" s="1">
        <v>31</v>
      </c>
      <c r="R224" s="1">
        <v>1</v>
      </c>
      <c r="S224" s="1">
        <v>5</v>
      </c>
      <c r="T224" s="1">
        <v>6</v>
      </c>
      <c r="U224" s="1">
        <v>6</v>
      </c>
      <c r="V224" s="1">
        <v>34</v>
      </c>
      <c r="W224" s="20">
        <f t="shared" si="243"/>
        <v>2.9411764705882353E-2</v>
      </c>
      <c r="X224" s="6">
        <v>561.03333333329999</v>
      </c>
      <c r="Y224" s="6">
        <f t="shared" si="244"/>
        <v>18.097849462364515</v>
      </c>
      <c r="Z224" s="1">
        <v>795</v>
      </c>
      <c r="AA224" s="6">
        <f t="shared" si="245"/>
        <v>25.64516129032258</v>
      </c>
      <c r="AB224" s="8">
        <f t="shared" si="246"/>
        <v>0.70570230607962259</v>
      </c>
      <c r="AC224" s="3">
        <f t="shared" si="247"/>
        <v>23.368421052631579</v>
      </c>
      <c r="AD224" s="8">
        <f t="shared" si="248"/>
        <v>2.499147875630642</v>
      </c>
      <c r="AE224" s="20">
        <f t="shared" si="249"/>
        <v>0.05</v>
      </c>
      <c r="AF224" s="20">
        <f t="shared" si="250"/>
        <v>0.25</v>
      </c>
      <c r="AG224" s="20">
        <f t="shared" si="251"/>
        <v>0.3</v>
      </c>
      <c r="AH224" s="3" t="e">
        <f t="shared" si="252"/>
        <v>#VALUE!</v>
      </c>
      <c r="AI224" s="3" t="str">
        <f t="shared" si="253"/>
        <v xml:space="preserve"> </v>
      </c>
      <c r="AJ224" s="3" t="str">
        <f t="shared" si="254"/>
        <v xml:space="preserve"> </v>
      </c>
      <c r="AK224" s="20" t="e">
        <f t="shared" si="255"/>
        <v>#VALUE!</v>
      </c>
      <c r="AL224" s="6">
        <v>0</v>
      </c>
      <c r="AM224" s="1">
        <v>25</v>
      </c>
      <c r="AN224" s="1">
        <v>40</v>
      </c>
      <c r="AO224" s="1">
        <v>16</v>
      </c>
      <c r="AP224" s="1">
        <v>10</v>
      </c>
      <c r="AQ224" s="1">
        <v>6</v>
      </c>
      <c r="AR224" s="6">
        <f t="shared" si="256"/>
        <v>2.6736379300102593</v>
      </c>
      <c r="AS224" s="6">
        <f t="shared" si="257"/>
        <v>4.2778206880164147</v>
      </c>
      <c r="AT224" s="6">
        <f t="shared" si="258"/>
        <v>1.711128275206566</v>
      </c>
      <c r="AU224" s="6">
        <f t="shared" si="259"/>
        <v>1.0694551720041037</v>
      </c>
      <c r="AV224" s="6">
        <f t="shared" si="260"/>
        <v>0.64167310320246229</v>
      </c>
      <c r="AW224" s="1">
        <v>16</v>
      </c>
      <c r="AX224" s="1">
        <v>8</v>
      </c>
      <c r="AY224" s="1">
        <v>0</v>
      </c>
      <c r="AZ224" s="1">
        <v>0</v>
      </c>
      <c r="BA224" s="1">
        <v>0</v>
      </c>
      <c r="BB224" s="1">
        <v>0</v>
      </c>
      <c r="BC224" s="7">
        <f>(EA224+FH224+GG224)-(DZ224+FG224+GF224)-((BD224/60)*(-0.29)+(EF224/60)*0.11+(FI224/60)*(-0.33))</f>
        <v>-3.2641944444448501</v>
      </c>
      <c r="BD224" s="6">
        <v>480.63333333330002</v>
      </c>
      <c r="BE224" s="6">
        <f t="shared" si="261"/>
        <v>15.504301075267742</v>
      </c>
      <c r="BF224" s="5">
        <v>15.08</v>
      </c>
      <c r="BG224" s="5">
        <v>32.119999999999997</v>
      </c>
      <c r="BH224" s="21">
        <f t="shared" si="262"/>
        <v>0.31949152542372883</v>
      </c>
      <c r="BI224" s="1">
        <v>0</v>
      </c>
      <c r="BJ224" s="22">
        <v>2</v>
      </c>
      <c r="BK224" s="22">
        <v>3</v>
      </c>
      <c r="BL224" s="1">
        <v>5</v>
      </c>
      <c r="BM224" s="1">
        <f t="shared" si="263"/>
        <v>5</v>
      </c>
      <c r="BN224" s="8">
        <f t="shared" si="264"/>
        <v>0.62417643387201771</v>
      </c>
      <c r="BO224" s="3">
        <f t="shared" si="265"/>
        <v>23.368421052631579</v>
      </c>
      <c r="BP224" s="20">
        <f t="shared" si="266"/>
        <v>0</v>
      </c>
      <c r="BQ224" s="20">
        <f t="shared" si="267"/>
        <v>0.26315789473684209</v>
      </c>
      <c r="BR224" s="20">
        <f t="shared" si="268"/>
        <v>0.26315789473684209</v>
      </c>
      <c r="BS224" s="3" t="str">
        <f t="shared" si="269"/>
        <v xml:space="preserve"> </v>
      </c>
      <c r="BV224" s="20" t="str">
        <f t="shared" si="270"/>
        <v xml:space="preserve"> </v>
      </c>
      <c r="BW224" s="5">
        <v>55</v>
      </c>
      <c r="BX224" s="5">
        <v>71</v>
      </c>
      <c r="BY224" s="21">
        <f t="shared" si="271"/>
        <v>0.26694915254237289</v>
      </c>
      <c r="BZ224" s="5">
        <v>68</v>
      </c>
      <c r="CA224" s="5">
        <v>77</v>
      </c>
      <c r="CB224" s="23">
        <f t="shared" si="272"/>
        <v>0.30720338983050849</v>
      </c>
      <c r="CC224" s="5">
        <v>110</v>
      </c>
      <c r="CD224" s="5">
        <v>91</v>
      </c>
      <c r="CE224" s="23">
        <f t="shared" si="273"/>
        <v>0.42584745762711862</v>
      </c>
      <c r="CF224" s="23">
        <f t="shared" si="274"/>
        <v>0.46494464944649444</v>
      </c>
      <c r="CG224" s="24">
        <v>1</v>
      </c>
      <c r="CH224" s="5">
        <v>148</v>
      </c>
      <c r="CI224" s="5">
        <v>156</v>
      </c>
      <c r="CJ224" s="5">
        <v>154</v>
      </c>
      <c r="CK224">
        <v>15.97340792</v>
      </c>
      <c r="CL224" s="5">
        <v>0.78300000000000003</v>
      </c>
      <c r="CM224" s="5">
        <v>1</v>
      </c>
      <c r="CN224" s="5">
        <v>-1.37</v>
      </c>
      <c r="CO224" s="5">
        <v>-1.139</v>
      </c>
      <c r="CP224" s="5">
        <v>9.3979999999999997</v>
      </c>
      <c r="CQ224" s="21">
        <f t="shared" si="275"/>
        <v>8.5585585585585586E-2</v>
      </c>
      <c r="CR224" s="25">
        <f t="shared" si="276"/>
        <v>0.92356687898089174</v>
      </c>
      <c r="CS224" s="22">
        <f t="shared" si="277"/>
        <v>932.12543753945033</v>
      </c>
      <c r="CT224" s="21">
        <f t="shared" si="278"/>
        <v>9.1524645664773224E-3</v>
      </c>
      <c r="CU224" s="26">
        <f t="shared" si="279"/>
        <v>2.4386069992299135</v>
      </c>
      <c r="CV224" s="27">
        <f t="shared" si="280"/>
        <v>1.5401728416188927</v>
      </c>
      <c r="CW224" s="27">
        <f t="shared" si="281"/>
        <v>28.493197569949515</v>
      </c>
      <c r="CX224" s="27">
        <f t="shared" si="282"/>
        <v>20.150594677847181</v>
      </c>
      <c r="CY224" s="27">
        <f t="shared" si="283"/>
        <v>52.87926756224865</v>
      </c>
      <c r="CZ224" s="27">
        <f t="shared" si="284"/>
        <v>38.119277830067595</v>
      </c>
      <c r="DA224" s="28">
        <f t="shared" si="285"/>
        <v>14.759989732181054</v>
      </c>
      <c r="DB224" s="5">
        <v>19</v>
      </c>
      <c r="DC224" s="5">
        <v>12</v>
      </c>
      <c r="DD224" s="22">
        <v>203</v>
      </c>
      <c r="DE224" s="22">
        <v>145</v>
      </c>
      <c r="DF224" s="22">
        <v>91</v>
      </c>
      <c r="DG224" s="22">
        <v>58</v>
      </c>
      <c r="DH224" s="22">
        <v>82</v>
      </c>
      <c r="DI224" s="22">
        <v>99</v>
      </c>
      <c r="DJ224" s="29">
        <f t="shared" si="286"/>
        <v>4.7433181454651887</v>
      </c>
      <c r="DK224" s="27">
        <f t="shared" si="287"/>
        <v>1.6269634033664084</v>
      </c>
      <c r="DL224" s="27">
        <f t="shared" si="288"/>
        <v>2.4103161531354198</v>
      </c>
      <c r="DM224" s="27">
        <f t="shared" si="289"/>
        <v>25.609609127063838</v>
      </c>
      <c r="DN224" s="27">
        <f t="shared" si="290"/>
        <v>24.223677339010969</v>
      </c>
      <c r="DO224" s="27">
        <f t="shared" si="291"/>
        <v>50.134575985216728</v>
      </c>
      <c r="DP224" s="27">
        <f t="shared" si="292"/>
        <v>42.120274776041462</v>
      </c>
      <c r="DQ224" s="30">
        <f t="shared" si="293"/>
        <v>6.7456885230057892</v>
      </c>
      <c r="DR224" s="5">
        <v>27</v>
      </c>
      <c r="DS224" s="5">
        <v>40</v>
      </c>
      <c r="DT224" s="5">
        <v>398</v>
      </c>
      <c r="DU224" s="5">
        <v>362</v>
      </c>
      <c r="DV224" s="5">
        <v>196</v>
      </c>
      <c r="DW224" s="5">
        <v>121</v>
      </c>
      <c r="DX224" s="5">
        <v>176</v>
      </c>
      <c r="DY224" s="5">
        <v>211</v>
      </c>
      <c r="DZ224" s="22">
        <v>7</v>
      </c>
      <c r="EA224" s="22">
        <v>2</v>
      </c>
      <c r="EB224" s="22">
        <f t="shared" si="294"/>
        <v>-5</v>
      </c>
      <c r="EC224" s="26">
        <f t="shared" si="295"/>
        <v>0.87384700742082488</v>
      </c>
      <c r="ED224" s="27">
        <f t="shared" si="296"/>
        <v>0.24967057354880712</v>
      </c>
      <c r="EE224" s="27">
        <f t="shared" si="297"/>
        <v>-0.62417643387201771</v>
      </c>
      <c r="EF224" s="6">
        <v>4.0166666666999999</v>
      </c>
      <c r="EG224" s="6">
        <f t="shared" si="298"/>
        <v>0.12956989247419354</v>
      </c>
      <c r="EH224" s="5">
        <v>0.1</v>
      </c>
      <c r="EI224" s="5">
        <v>5.53</v>
      </c>
      <c r="EJ224" s="21">
        <f t="shared" si="299"/>
        <v>1.7761989342806397E-2</v>
      </c>
      <c r="EK224" s="1">
        <v>0</v>
      </c>
      <c r="EL224" s="22">
        <v>0</v>
      </c>
      <c r="EM224" s="22">
        <v>0</v>
      </c>
      <c r="EN224" s="1">
        <v>0</v>
      </c>
      <c r="EO224" s="3">
        <f t="shared" si="300"/>
        <v>0</v>
      </c>
      <c r="EP224" s="6">
        <f t="shared" si="301"/>
        <v>0</v>
      </c>
      <c r="EQ224" s="3">
        <f t="shared" si="302"/>
        <v>0</v>
      </c>
      <c r="ER224" s="20">
        <f t="shared" si="303"/>
        <v>0</v>
      </c>
      <c r="ES224" s="20">
        <f t="shared" si="304"/>
        <v>0</v>
      </c>
      <c r="ET224" s="20">
        <f t="shared" si="305"/>
        <v>0</v>
      </c>
      <c r="EU224" s="3" t="str">
        <f t="shared" si="306"/>
        <v xml:space="preserve"> </v>
      </c>
      <c r="EX224" s="20" t="str">
        <f t="shared" si="307"/>
        <v xml:space="preserve"> </v>
      </c>
      <c r="EY224" s="5">
        <v>0</v>
      </c>
      <c r="EZ224" s="5">
        <v>0</v>
      </c>
      <c r="FA224" s="22">
        <v>1</v>
      </c>
      <c r="FB224" s="22">
        <v>0</v>
      </c>
      <c r="FC224" s="22">
        <v>0</v>
      </c>
      <c r="FD224" s="22">
        <v>0</v>
      </c>
      <c r="FE224" s="22">
        <v>0</v>
      </c>
      <c r="FF224" s="22">
        <v>0</v>
      </c>
      <c r="FG224" s="22">
        <v>1</v>
      </c>
      <c r="FH224" s="22">
        <v>0</v>
      </c>
      <c r="FI224" s="6">
        <v>76.383333333300001</v>
      </c>
      <c r="FJ224" s="6">
        <f t="shared" si="308"/>
        <v>2.4639784946225807</v>
      </c>
      <c r="FK224" s="5">
        <v>2.35</v>
      </c>
      <c r="FL224" s="5">
        <v>3.19</v>
      </c>
      <c r="FM224" s="21">
        <f t="shared" si="309"/>
        <v>0.42418772563176899</v>
      </c>
      <c r="FN224" s="1">
        <v>1</v>
      </c>
      <c r="FO224" s="22">
        <v>0</v>
      </c>
      <c r="FP224" s="22">
        <v>0</v>
      </c>
      <c r="FQ224" s="1">
        <v>0</v>
      </c>
      <c r="FR224" s="1">
        <f t="shared" si="310"/>
        <v>1</v>
      </c>
      <c r="FS224" s="3">
        <f t="shared" si="311"/>
        <v>0</v>
      </c>
      <c r="FT224" s="3" t="str">
        <f t="shared" si="312"/>
        <v xml:space="preserve"> </v>
      </c>
      <c r="FW224" s="20" t="str">
        <f t="shared" si="313"/>
        <v xml:space="preserve"> </v>
      </c>
      <c r="FX224" s="5">
        <v>1</v>
      </c>
      <c r="FY224" s="5">
        <v>8</v>
      </c>
      <c r="FZ224" s="22">
        <v>10</v>
      </c>
      <c r="GA224" s="22">
        <v>32</v>
      </c>
      <c r="GB224" s="22">
        <v>2</v>
      </c>
      <c r="GC224" s="22">
        <v>9</v>
      </c>
      <c r="GD224" s="22">
        <v>31</v>
      </c>
      <c r="GE224" s="22">
        <v>3</v>
      </c>
      <c r="GF224" s="22">
        <v>0</v>
      </c>
      <c r="GG224" s="22">
        <v>0</v>
      </c>
      <c r="GH224" s="1">
        <v>19</v>
      </c>
      <c r="GI224" s="1">
        <v>0</v>
      </c>
      <c r="GJ224" s="1">
        <v>21</v>
      </c>
      <c r="GK224" s="1">
        <v>8</v>
      </c>
      <c r="GN224" s="31" t="str">
        <f t="shared" si="314"/>
        <v xml:space="preserve"> 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32" t="str">
        <f t="shared" si="315"/>
        <v xml:space="preserve"> </v>
      </c>
      <c r="GW224" s="9">
        <f t="shared" si="316"/>
        <v>3</v>
      </c>
      <c r="GX224" s="10">
        <v>0.1</v>
      </c>
      <c r="GY224" s="10">
        <v>1.9</v>
      </c>
      <c r="GZ224" s="10">
        <v>2.1</v>
      </c>
      <c r="HA224" s="29">
        <f t="shared" si="317"/>
        <v>6.7741935483870974E-2</v>
      </c>
      <c r="HB224" s="29">
        <f t="shared" si="318"/>
        <v>0.22458558612086177</v>
      </c>
      <c r="HC224">
        <v>8.6999999999999993</v>
      </c>
      <c r="HD224">
        <v>13.1</v>
      </c>
      <c r="HE224">
        <v>6</v>
      </c>
      <c r="HF224">
        <v>0.5</v>
      </c>
      <c r="HG224">
        <v>3.8</v>
      </c>
      <c r="HH224">
        <v>0</v>
      </c>
      <c r="HI224">
        <v>4.3</v>
      </c>
      <c r="HJ224" s="11">
        <f t="shared" si="319"/>
        <v>0.13870967741935483</v>
      </c>
      <c r="HK224" s="11">
        <f t="shared" si="320"/>
        <v>0.45986572396176462</v>
      </c>
      <c r="HL224">
        <v>99</v>
      </c>
      <c r="HM224">
        <v>0</v>
      </c>
      <c r="HN224">
        <v>0</v>
      </c>
      <c r="HO224">
        <v>2</v>
      </c>
      <c r="HP224" t="s">
        <v>890</v>
      </c>
      <c r="HQ224" s="33">
        <v>1300000</v>
      </c>
      <c r="HR224" s="33">
        <v>0</v>
      </c>
      <c r="HS224" s="30">
        <f t="shared" si="321"/>
        <v>2.8951219512195117</v>
      </c>
    </row>
    <row r="225" spans="1:227" x14ac:dyDescent="0.2">
      <c r="A225" s="1">
        <v>26</v>
      </c>
      <c r="B225" s="2" t="s">
        <v>1330</v>
      </c>
      <c r="C225" s="2" t="s">
        <v>388</v>
      </c>
      <c r="E225" s="2" t="s">
        <v>389</v>
      </c>
      <c r="F225" s="2">
        <v>73</v>
      </c>
      <c r="G225" s="2">
        <v>200</v>
      </c>
      <c r="H225" s="2" t="s">
        <v>231</v>
      </c>
      <c r="J225" s="3">
        <v>34</v>
      </c>
      <c r="K225" s="5" t="s">
        <v>1331</v>
      </c>
      <c r="L225" s="5" t="s">
        <v>1332</v>
      </c>
      <c r="M225" s="5" t="s">
        <v>1333</v>
      </c>
      <c r="N225" s="5" t="s">
        <v>262</v>
      </c>
      <c r="O225" s="2" t="s">
        <v>262</v>
      </c>
      <c r="P225" s="2" t="s">
        <v>415</v>
      </c>
      <c r="Q225" s="1">
        <v>47</v>
      </c>
      <c r="R225" s="1">
        <v>4</v>
      </c>
      <c r="S225" s="1">
        <v>9</v>
      </c>
      <c r="T225" s="1">
        <v>13</v>
      </c>
      <c r="U225" s="1">
        <v>8</v>
      </c>
      <c r="V225" s="1">
        <v>43</v>
      </c>
      <c r="W225" s="20">
        <f t="shared" si="243"/>
        <v>9.3023255813953487E-2</v>
      </c>
      <c r="X225" s="6">
        <v>590.96666666670001</v>
      </c>
      <c r="Y225" s="6">
        <f t="shared" si="244"/>
        <v>12.573758865248937</v>
      </c>
      <c r="Z225" s="1">
        <v>813</v>
      </c>
      <c r="AA225" s="6">
        <f t="shared" si="245"/>
        <v>17.297872340425531</v>
      </c>
      <c r="AB225" s="8">
        <f t="shared" si="246"/>
        <v>0.72689626896273063</v>
      </c>
      <c r="AC225" s="3">
        <f t="shared" si="247"/>
        <v>56.2</v>
      </c>
      <c r="AD225" s="8">
        <f t="shared" si="248"/>
        <v>5.7059055784304977</v>
      </c>
      <c r="AE225" s="20">
        <f t="shared" si="249"/>
        <v>0.18181818181818182</v>
      </c>
      <c r="AF225" s="20">
        <f t="shared" si="250"/>
        <v>0.40909090909090912</v>
      </c>
      <c r="AG225" s="20">
        <f t="shared" si="251"/>
        <v>0.59090909090909094</v>
      </c>
      <c r="AH225" s="3">
        <f t="shared" si="252"/>
        <v>186</v>
      </c>
      <c r="AI225" s="3">
        <f t="shared" si="253"/>
        <v>67</v>
      </c>
      <c r="AJ225" s="3">
        <f t="shared" si="254"/>
        <v>119</v>
      </c>
      <c r="AK225" s="20">
        <f t="shared" si="255"/>
        <v>0.36021505376344087</v>
      </c>
      <c r="AL225" s="6">
        <v>6.5</v>
      </c>
      <c r="AM225" s="1">
        <v>52</v>
      </c>
      <c r="AN225" s="1">
        <v>34</v>
      </c>
      <c r="AO225" s="1">
        <v>21</v>
      </c>
      <c r="AP225" s="1">
        <v>12</v>
      </c>
      <c r="AQ225" s="1">
        <v>13</v>
      </c>
      <c r="AR225" s="6">
        <f t="shared" si="256"/>
        <v>5.2794855885833787</v>
      </c>
      <c r="AS225" s="6">
        <f t="shared" si="257"/>
        <v>3.4519713463814399</v>
      </c>
      <c r="AT225" s="6">
        <f t="shared" si="258"/>
        <v>2.1320999492355952</v>
      </c>
      <c r="AU225" s="6">
        <f t="shared" si="259"/>
        <v>1.2183428281346258</v>
      </c>
      <c r="AV225" s="6">
        <f t="shared" si="260"/>
        <v>1.3198713971458447</v>
      </c>
      <c r="AW225" s="1">
        <v>12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7">
        <f>(EA225+FH225+GG225)-(DZ225+FG225+GF225)-((BD225/60)*(0.11)+(EF225/60)*(-0.14)+(FI225/60)*(0.13))</f>
        <v>-0.10523888888894994</v>
      </c>
      <c r="BD225" s="6">
        <v>451.31666666669997</v>
      </c>
      <c r="BE225" s="6">
        <f t="shared" si="261"/>
        <v>9.6024822695042555</v>
      </c>
      <c r="BF225" s="5">
        <v>9.48</v>
      </c>
      <c r="BG225" s="5">
        <v>37.1</v>
      </c>
      <c r="BH225" s="21">
        <f t="shared" si="262"/>
        <v>0.20352082438814945</v>
      </c>
      <c r="BI225" s="1">
        <v>4</v>
      </c>
      <c r="BJ225" s="22">
        <v>4</v>
      </c>
      <c r="BK225" s="22">
        <v>4</v>
      </c>
      <c r="BL225" s="1">
        <v>8</v>
      </c>
      <c r="BM225" s="1">
        <f t="shared" si="263"/>
        <v>12</v>
      </c>
      <c r="BN225" s="8">
        <f t="shared" si="264"/>
        <v>1.5953321762250015</v>
      </c>
      <c r="BO225" s="3">
        <f t="shared" si="265"/>
        <v>35.200000000000003</v>
      </c>
      <c r="BP225" s="20">
        <f t="shared" si="266"/>
        <v>0.2</v>
      </c>
      <c r="BQ225" s="20">
        <f t="shared" si="267"/>
        <v>0.4</v>
      </c>
      <c r="BR225" s="20">
        <f t="shared" si="268"/>
        <v>0.60000000000000009</v>
      </c>
      <c r="BS225" s="3">
        <f t="shared" si="269"/>
        <v>175</v>
      </c>
      <c r="BT225" s="1">
        <v>64</v>
      </c>
      <c r="BU225" s="1">
        <v>111</v>
      </c>
      <c r="BV225" s="20">
        <f t="shared" si="270"/>
        <v>0.36571428571428571</v>
      </c>
      <c r="BW225" s="5">
        <v>38</v>
      </c>
      <c r="BX225" s="5">
        <v>52</v>
      </c>
      <c r="BY225" s="21">
        <f t="shared" si="271"/>
        <v>0.2132701421800948</v>
      </c>
      <c r="BZ225" s="5">
        <v>79</v>
      </c>
      <c r="CA225" s="5">
        <v>83</v>
      </c>
      <c r="CB225" s="23">
        <f t="shared" si="272"/>
        <v>0.38388625592417064</v>
      </c>
      <c r="CC225" s="5">
        <v>77</v>
      </c>
      <c r="CD225" s="5">
        <v>93</v>
      </c>
      <c r="CE225" s="23">
        <f t="shared" si="273"/>
        <v>0.40284360189573459</v>
      </c>
      <c r="CF225" s="23">
        <f t="shared" si="274"/>
        <v>0.35714285714285715</v>
      </c>
      <c r="CG225" s="24">
        <v>4</v>
      </c>
      <c r="CH225" s="5">
        <v>139</v>
      </c>
      <c r="CI225" s="5">
        <v>193</v>
      </c>
      <c r="CJ225" s="5">
        <v>154</v>
      </c>
      <c r="CK225">
        <v>15.16437385</v>
      </c>
      <c r="CL225" s="5">
        <v>0.23200000000000001</v>
      </c>
      <c r="CM225" s="5">
        <v>10</v>
      </c>
      <c r="CN225" s="5">
        <v>0.69900000000000007</v>
      </c>
      <c r="CO225" s="5">
        <v>-4.2699999999999996</v>
      </c>
      <c r="CP225" s="5">
        <v>-8.2119999999999997</v>
      </c>
      <c r="CQ225" s="21">
        <f t="shared" si="275"/>
        <v>0.11363636363636363</v>
      </c>
      <c r="CR225" s="25">
        <f t="shared" si="276"/>
        <v>0.92890995260663511</v>
      </c>
      <c r="CS225" s="22">
        <f t="shared" si="277"/>
        <v>940.27358897027148</v>
      </c>
      <c r="CT225" s="21">
        <f t="shared" si="278"/>
        <v>4.2546316242998747E-2</v>
      </c>
      <c r="CU225" s="26">
        <f t="shared" si="279"/>
        <v>2.6932399676811203</v>
      </c>
      <c r="CV225" s="27">
        <f t="shared" si="280"/>
        <v>2.0199299757608404</v>
      </c>
      <c r="CW225" s="27">
        <f t="shared" si="281"/>
        <v>23.700511715593858</v>
      </c>
      <c r="CX225" s="27">
        <f t="shared" si="282"/>
        <v>28.41368165903582</v>
      </c>
      <c r="CY225" s="27">
        <f t="shared" si="283"/>
        <v>44.169135469970371</v>
      </c>
      <c r="CZ225" s="27">
        <f t="shared" si="284"/>
        <v>60.463237274441155</v>
      </c>
      <c r="DA225" s="28">
        <f t="shared" si="285"/>
        <v>-16.294101804470785</v>
      </c>
      <c r="DB225" s="5">
        <v>20</v>
      </c>
      <c r="DC225" s="5">
        <v>15</v>
      </c>
      <c r="DD225" s="22">
        <v>156</v>
      </c>
      <c r="DE225" s="22">
        <v>196</v>
      </c>
      <c r="DF225" s="22">
        <v>72</v>
      </c>
      <c r="DG225" s="22">
        <v>105</v>
      </c>
      <c r="DH225" s="22">
        <v>133</v>
      </c>
      <c r="DI225" s="22">
        <v>80</v>
      </c>
      <c r="DJ225" s="29">
        <f t="shared" si="286"/>
        <v>-4.0445303758993543</v>
      </c>
      <c r="DK225" s="27">
        <f t="shared" si="287"/>
        <v>2.2022136835464816</v>
      </c>
      <c r="DL225" s="27">
        <f t="shared" si="288"/>
        <v>3.0280438148764119</v>
      </c>
      <c r="DM225" s="27">
        <f t="shared" si="289"/>
        <v>28.904054596547571</v>
      </c>
      <c r="DN225" s="27">
        <f t="shared" si="290"/>
        <v>28.835235418936744</v>
      </c>
      <c r="DO225" s="27">
        <f t="shared" si="291"/>
        <v>55.571485920743243</v>
      </c>
      <c r="DP225" s="27">
        <f t="shared" si="292"/>
        <v>58.048976314733039</v>
      </c>
      <c r="DQ225" s="30">
        <f t="shared" si="293"/>
        <v>-13.816611410480988</v>
      </c>
      <c r="DR225" s="5">
        <v>64</v>
      </c>
      <c r="DS225" s="5">
        <v>88</v>
      </c>
      <c r="DT225" s="5">
        <v>776</v>
      </c>
      <c r="DU225" s="5">
        <v>750</v>
      </c>
      <c r="DV225" s="5">
        <v>325</v>
      </c>
      <c r="DW225" s="5">
        <v>378</v>
      </c>
      <c r="DX225" s="5">
        <v>471</v>
      </c>
      <c r="DY225" s="5">
        <v>450</v>
      </c>
      <c r="DZ225" s="22">
        <v>5</v>
      </c>
      <c r="EA225" s="22">
        <v>7</v>
      </c>
      <c r="EB225" s="22">
        <f t="shared" si="294"/>
        <v>2</v>
      </c>
      <c r="EC225" s="26">
        <f t="shared" si="295"/>
        <v>0.66472174009375051</v>
      </c>
      <c r="ED225" s="27">
        <f t="shared" si="296"/>
        <v>0.93061043613125072</v>
      </c>
      <c r="EE225" s="27">
        <f t="shared" si="297"/>
        <v>0.26588869603750021</v>
      </c>
      <c r="EF225" s="6">
        <v>5.5</v>
      </c>
      <c r="EG225" s="6">
        <f t="shared" si="298"/>
        <v>0.11702127659574468</v>
      </c>
      <c r="EH225" s="5">
        <v>0.14000000000000001</v>
      </c>
      <c r="EI225" s="5">
        <v>5.64</v>
      </c>
      <c r="EJ225" s="21">
        <f t="shared" si="299"/>
        <v>2.4221453287197235E-2</v>
      </c>
      <c r="EK225" s="1">
        <v>0</v>
      </c>
      <c r="EL225" s="22">
        <v>0</v>
      </c>
      <c r="EM225" s="22">
        <v>0</v>
      </c>
      <c r="EN225" s="1">
        <v>0</v>
      </c>
      <c r="EO225" s="3">
        <f t="shared" si="300"/>
        <v>0</v>
      </c>
      <c r="EP225" s="6">
        <f t="shared" si="301"/>
        <v>0</v>
      </c>
      <c r="EQ225" s="3">
        <f t="shared" si="302"/>
        <v>0</v>
      </c>
      <c r="ER225" s="20">
        <f t="shared" si="303"/>
        <v>0</v>
      </c>
      <c r="ES225" s="20">
        <f t="shared" si="304"/>
        <v>0</v>
      </c>
      <c r="ET225" s="20">
        <f t="shared" si="305"/>
        <v>0</v>
      </c>
      <c r="EU225" s="3">
        <f t="shared" si="306"/>
        <v>4</v>
      </c>
      <c r="EV225" s="1">
        <v>1</v>
      </c>
      <c r="EW225" s="1">
        <v>3</v>
      </c>
      <c r="EX225" s="20">
        <f t="shared" si="307"/>
        <v>0.25</v>
      </c>
      <c r="EY225" s="5">
        <v>1</v>
      </c>
      <c r="EZ225" s="5">
        <v>0</v>
      </c>
      <c r="FA225" s="22">
        <v>4</v>
      </c>
      <c r="FB225" s="22">
        <v>2</v>
      </c>
      <c r="FC225" s="22">
        <v>0</v>
      </c>
      <c r="FD225" s="22">
        <v>1</v>
      </c>
      <c r="FE225" s="22">
        <v>3</v>
      </c>
      <c r="FF225" s="22">
        <v>0</v>
      </c>
      <c r="FG225" s="22">
        <v>0</v>
      </c>
      <c r="FH225" s="22">
        <v>0</v>
      </c>
      <c r="FI225" s="6">
        <v>134.15</v>
      </c>
      <c r="FJ225" s="6">
        <f t="shared" si="308"/>
        <v>2.8542553191489364</v>
      </c>
      <c r="FK225" s="5">
        <v>2.58</v>
      </c>
      <c r="FL225" s="5">
        <v>3.17</v>
      </c>
      <c r="FM225" s="21">
        <f t="shared" si="309"/>
        <v>0.44869565217391305</v>
      </c>
      <c r="FN225" s="1">
        <v>0</v>
      </c>
      <c r="FO225" s="22">
        <v>1</v>
      </c>
      <c r="FP225" s="22">
        <v>0</v>
      </c>
      <c r="FQ225" s="1">
        <v>1</v>
      </c>
      <c r="FR225" s="1">
        <f t="shared" si="310"/>
        <v>1</v>
      </c>
      <c r="FS225" s="3">
        <f t="shared" si="311"/>
        <v>21</v>
      </c>
      <c r="FT225" s="3">
        <f t="shared" si="312"/>
        <v>7</v>
      </c>
      <c r="FU225" s="1">
        <v>2</v>
      </c>
      <c r="FV225" s="1">
        <v>5</v>
      </c>
      <c r="FW225" s="20">
        <f t="shared" si="313"/>
        <v>0.2857142857142857</v>
      </c>
      <c r="FX225" s="5">
        <v>1</v>
      </c>
      <c r="FY225" s="5">
        <v>12</v>
      </c>
      <c r="FZ225" s="22">
        <v>20</v>
      </c>
      <c r="GA225" s="22">
        <v>74</v>
      </c>
      <c r="GB225" s="22">
        <v>6</v>
      </c>
      <c r="GC225" s="22">
        <v>39</v>
      </c>
      <c r="GD225" s="22">
        <v>55</v>
      </c>
      <c r="GE225" s="22">
        <v>2</v>
      </c>
      <c r="GF225" s="22">
        <v>1</v>
      </c>
      <c r="GG225" s="22">
        <v>0</v>
      </c>
      <c r="GH225" s="1">
        <v>23</v>
      </c>
      <c r="GI225" s="1">
        <v>0</v>
      </c>
      <c r="GJ225" s="1">
        <v>29</v>
      </c>
      <c r="GK225" s="1">
        <v>14</v>
      </c>
      <c r="GL225" s="6"/>
      <c r="GM225" s="6"/>
      <c r="GN225" s="31" t="str">
        <f t="shared" si="314"/>
        <v xml:space="preserve"> </v>
      </c>
      <c r="GP225" s="1">
        <v>1</v>
      </c>
      <c r="GQ225" s="1">
        <v>1</v>
      </c>
      <c r="GR225" s="1">
        <v>1</v>
      </c>
      <c r="GS225" s="1">
        <v>1</v>
      </c>
      <c r="GT225" s="1">
        <v>0</v>
      </c>
      <c r="GU225" s="1">
        <v>0</v>
      </c>
      <c r="GV225" s="32" t="str">
        <f t="shared" si="315"/>
        <v xml:space="preserve"> </v>
      </c>
      <c r="GW225" s="9">
        <f t="shared" si="316"/>
        <v>5</v>
      </c>
      <c r="GX225" s="10">
        <v>0.30000000000000004</v>
      </c>
      <c r="GY225" s="10">
        <v>1.1000000000000001</v>
      </c>
      <c r="GZ225" s="10">
        <v>1.3</v>
      </c>
      <c r="HA225" s="29">
        <f t="shared" si="317"/>
        <v>2.7659574468085108E-2</v>
      </c>
      <c r="HB225" s="29">
        <f t="shared" si="318"/>
        <v>0.13198713971458448</v>
      </c>
      <c r="HC225">
        <v>10.7</v>
      </c>
      <c r="HD225">
        <v>16.8</v>
      </c>
      <c r="HE225">
        <v>9.6999999999999993</v>
      </c>
      <c r="HF225">
        <v>0.5</v>
      </c>
      <c r="HG225">
        <v>4.7</v>
      </c>
      <c r="HH225">
        <v>0</v>
      </c>
      <c r="HI225">
        <v>5.3</v>
      </c>
      <c r="HJ225" s="11">
        <f t="shared" si="319"/>
        <v>0.11276595744680851</v>
      </c>
      <c r="HK225" s="11">
        <f t="shared" si="320"/>
        <v>0.5381014157594598</v>
      </c>
      <c r="HL225">
        <v>99</v>
      </c>
      <c r="HM225">
        <v>0</v>
      </c>
      <c r="HN225">
        <v>0</v>
      </c>
      <c r="HQ225" s="33">
        <v>1750000</v>
      </c>
      <c r="HR225" s="33">
        <v>0</v>
      </c>
      <c r="HS225" s="30">
        <f t="shared" si="321"/>
        <v>3.1048780487804875</v>
      </c>
    </row>
    <row r="226" spans="1:227" x14ac:dyDescent="0.2">
      <c r="A226" s="1">
        <v>16</v>
      </c>
      <c r="B226" s="2" t="s">
        <v>1334</v>
      </c>
      <c r="C226" s="2" t="s">
        <v>1335</v>
      </c>
      <c r="D226" s="2" t="s">
        <v>354</v>
      </c>
      <c r="E226" s="2" t="s">
        <v>240</v>
      </c>
      <c r="F226" s="2">
        <v>76</v>
      </c>
      <c r="G226" s="2">
        <v>212</v>
      </c>
      <c r="H226" s="2" t="s">
        <v>249</v>
      </c>
      <c r="J226" s="3">
        <v>28</v>
      </c>
      <c r="K226" s="5" t="s">
        <v>1336</v>
      </c>
      <c r="L226" s="5" t="s">
        <v>1337</v>
      </c>
      <c r="M226" s="5" t="s">
        <v>499</v>
      </c>
      <c r="N226" s="5" t="s">
        <v>301</v>
      </c>
      <c r="O226" s="2" t="s">
        <v>301</v>
      </c>
      <c r="P226" s="2" t="s">
        <v>254</v>
      </c>
      <c r="Q226" s="1">
        <v>41</v>
      </c>
      <c r="R226" s="1">
        <v>9</v>
      </c>
      <c r="S226" s="1">
        <v>8</v>
      </c>
      <c r="T226" s="1">
        <v>17</v>
      </c>
      <c r="U226" s="1">
        <v>14</v>
      </c>
      <c r="V226" s="1">
        <v>72</v>
      </c>
      <c r="W226" s="20">
        <f t="shared" si="243"/>
        <v>0.125</v>
      </c>
      <c r="X226" s="6">
        <v>548.21666666670001</v>
      </c>
      <c r="Y226" s="6">
        <f t="shared" si="244"/>
        <v>13.371138211382927</v>
      </c>
      <c r="Z226" s="1">
        <v>701</v>
      </c>
      <c r="AA226" s="6">
        <f t="shared" si="245"/>
        <v>17.097560975609756</v>
      </c>
      <c r="AB226" s="8">
        <f t="shared" si="246"/>
        <v>0.78204945316219687</v>
      </c>
      <c r="AC226" s="3">
        <f t="shared" si="247"/>
        <v>26.30769230769231</v>
      </c>
      <c r="AD226" s="8">
        <f t="shared" si="248"/>
        <v>2.8792658713916808</v>
      </c>
      <c r="AE226" s="20">
        <f t="shared" si="249"/>
        <v>0.31034482758620691</v>
      </c>
      <c r="AF226" s="20">
        <f t="shared" si="250"/>
        <v>0.27586206896551724</v>
      </c>
      <c r="AG226" s="20">
        <f t="shared" si="251"/>
        <v>0.5862068965517242</v>
      </c>
      <c r="AH226" s="3" t="e">
        <f t="shared" si="252"/>
        <v>#VALUE!</v>
      </c>
      <c r="AI226" s="3" t="str">
        <f t="shared" si="253"/>
        <v xml:space="preserve"> </v>
      </c>
      <c r="AJ226" s="3">
        <f t="shared" si="254"/>
        <v>4</v>
      </c>
      <c r="AK226" s="20" t="e">
        <f t="shared" si="255"/>
        <v>#VALUE!</v>
      </c>
      <c r="AL226" s="6">
        <v>0.1</v>
      </c>
      <c r="AM226" s="1">
        <v>36</v>
      </c>
      <c r="AN226" s="1">
        <v>22</v>
      </c>
      <c r="AO226" s="1">
        <v>31</v>
      </c>
      <c r="AP226" s="1">
        <v>9</v>
      </c>
      <c r="AQ226" s="1">
        <v>23</v>
      </c>
      <c r="AR226" s="6">
        <f t="shared" si="256"/>
        <v>3.9400480345359838</v>
      </c>
      <c r="AS226" s="6">
        <f t="shared" si="257"/>
        <v>2.4078071322164343</v>
      </c>
      <c r="AT226" s="6">
        <f t="shared" si="258"/>
        <v>3.3928191408504307</v>
      </c>
      <c r="AU226" s="6">
        <f t="shared" si="259"/>
        <v>0.98501200863399596</v>
      </c>
      <c r="AV226" s="6">
        <f t="shared" si="260"/>
        <v>2.5172529109535455</v>
      </c>
      <c r="AW226" s="1">
        <v>10</v>
      </c>
      <c r="AX226" s="1">
        <v>5</v>
      </c>
      <c r="AY226" s="1">
        <v>0</v>
      </c>
      <c r="AZ226" s="1">
        <v>0</v>
      </c>
      <c r="BA226" s="1">
        <v>0</v>
      </c>
      <c r="BB226" s="1">
        <v>0</v>
      </c>
      <c r="BC226" s="7">
        <f>(EA226+FH226+GG226)-(DZ226+FG226+GF226)-((BD226/60)*(0.11)+(EF226/60)*(-0.14)+(FI226/60)*(0.13))</f>
        <v>5.1253277777775663</v>
      </c>
      <c r="BD226" s="6">
        <v>484.6666666667</v>
      </c>
      <c r="BE226" s="6">
        <f t="shared" si="261"/>
        <v>11.821138211382927</v>
      </c>
      <c r="BF226" s="5">
        <v>11.68</v>
      </c>
      <c r="BG226" s="5">
        <v>37.04</v>
      </c>
      <c r="BH226" s="21">
        <f t="shared" si="262"/>
        <v>0.23973727422003285</v>
      </c>
      <c r="BI226" s="1">
        <v>6</v>
      </c>
      <c r="BJ226" s="22">
        <v>3</v>
      </c>
      <c r="BK226" s="22">
        <v>4</v>
      </c>
      <c r="BL226" s="1">
        <v>7</v>
      </c>
      <c r="BM226" s="1">
        <f t="shared" si="263"/>
        <v>13</v>
      </c>
      <c r="BN226" s="8">
        <f t="shared" si="264"/>
        <v>1.6093535075652263</v>
      </c>
      <c r="BO226" s="3">
        <f t="shared" si="265"/>
        <v>26.30769230769231</v>
      </c>
      <c r="BP226" s="20">
        <f t="shared" si="266"/>
        <v>0.23076923076923078</v>
      </c>
      <c r="BQ226" s="20">
        <f t="shared" si="267"/>
        <v>0.26923076923076922</v>
      </c>
      <c r="BR226" s="20">
        <f t="shared" si="268"/>
        <v>0.5</v>
      </c>
      <c r="BS226" s="3">
        <f t="shared" si="269"/>
        <v>4</v>
      </c>
      <c r="BT226" s="1">
        <v>0</v>
      </c>
      <c r="BU226" s="1">
        <v>4</v>
      </c>
      <c r="BV226" s="20">
        <f t="shared" si="270"/>
        <v>0</v>
      </c>
      <c r="BW226" s="5">
        <v>70</v>
      </c>
      <c r="BX226" s="5">
        <v>73</v>
      </c>
      <c r="BY226" s="21">
        <f t="shared" si="271"/>
        <v>0.31359649122807015</v>
      </c>
      <c r="BZ226" s="5">
        <v>91</v>
      </c>
      <c r="CA226" s="5">
        <v>61</v>
      </c>
      <c r="CB226" s="23">
        <f t="shared" si="272"/>
        <v>0.33333333333333331</v>
      </c>
      <c r="CC226" s="5">
        <v>84</v>
      </c>
      <c r="CD226" s="5">
        <v>77</v>
      </c>
      <c r="CE226" s="23">
        <f t="shared" si="273"/>
        <v>0.35307017543859648</v>
      </c>
      <c r="CF226" s="23">
        <f t="shared" si="274"/>
        <v>0.48474576271186443</v>
      </c>
      <c r="CG226" s="24">
        <v>9</v>
      </c>
      <c r="CH226" s="5">
        <v>167</v>
      </c>
      <c r="CI226" s="5">
        <v>176</v>
      </c>
      <c r="CJ226" s="5">
        <v>147</v>
      </c>
      <c r="CK226">
        <v>15.638846170000001</v>
      </c>
      <c r="CL226" s="5">
        <v>0.248</v>
      </c>
      <c r="CM226" s="5">
        <v>5</v>
      </c>
      <c r="CN226" s="5">
        <v>1.2030000000000001</v>
      </c>
      <c r="CO226" s="5">
        <v>0.59499999999999997</v>
      </c>
      <c r="CP226" s="5">
        <v>-2.8050000000000002</v>
      </c>
      <c r="CQ226" s="21">
        <f t="shared" si="275"/>
        <v>0.11403508771929824</v>
      </c>
      <c r="CR226" s="25">
        <f t="shared" si="276"/>
        <v>0.93991416309012876</v>
      </c>
      <c r="CS226" s="22">
        <f t="shared" si="277"/>
        <v>951.31767186205866</v>
      </c>
      <c r="CT226" s="21">
        <f t="shared" si="278"/>
        <v>5.3949250809427002E-2</v>
      </c>
      <c r="CU226" s="26">
        <f t="shared" si="279"/>
        <v>3.2576010691613764</v>
      </c>
      <c r="CV226" s="27">
        <f t="shared" si="280"/>
        <v>1.7540928833945872</v>
      </c>
      <c r="CW226" s="27">
        <f t="shared" si="281"/>
        <v>28.566655529568994</v>
      </c>
      <c r="CX226" s="27">
        <f t="shared" si="282"/>
        <v>29.193117273638489</v>
      </c>
      <c r="CY226" s="27">
        <f t="shared" si="283"/>
        <v>57.133311059137988</v>
      </c>
      <c r="CZ226" s="27">
        <f t="shared" si="284"/>
        <v>52.998663548279325</v>
      </c>
      <c r="DA226" s="28">
        <f t="shared" si="285"/>
        <v>4.1346475108586631</v>
      </c>
      <c r="DB226" s="5">
        <v>26</v>
      </c>
      <c r="DC226" s="5">
        <v>14</v>
      </c>
      <c r="DD226" s="22">
        <v>202</v>
      </c>
      <c r="DE226" s="22">
        <v>219</v>
      </c>
      <c r="DF226" s="22">
        <v>101</v>
      </c>
      <c r="DG226" s="22">
        <v>67</v>
      </c>
      <c r="DH226" s="22">
        <v>123</v>
      </c>
      <c r="DI226" s="22">
        <v>127</v>
      </c>
      <c r="DJ226" s="29">
        <f t="shared" si="286"/>
        <v>8.4187492057739171</v>
      </c>
      <c r="DK226" s="27">
        <f t="shared" si="287"/>
        <v>2.2915239951535584</v>
      </c>
      <c r="DL226" s="27">
        <f t="shared" si="288"/>
        <v>2.2915239951535584</v>
      </c>
      <c r="DM226" s="27">
        <f t="shared" si="289"/>
        <v>27.18221566664911</v>
      </c>
      <c r="DN226" s="27">
        <f t="shared" si="290"/>
        <v>31.883790760153822</v>
      </c>
      <c r="DO226" s="27">
        <f t="shared" si="291"/>
        <v>51.480271822156666</v>
      </c>
      <c r="DP226" s="27">
        <f t="shared" si="292"/>
        <v>59.500605805194127</v>
      </c>
      <c r="DQ226" s="30">
        <f t="shared" si="293"/>
        <v>12.154981493896123</v>
      </c>
      <c r="DR226" s="5">
        <v>58</v>
      </c>
      <c r="DS226" s="5">
        <v>58</v>
      </c>
      <c r="DT226" s="5">
        <v>630</v>
      </c>
      <c r="DU226" s="5">
        <v>749</v>
      </c>
      <c r="DV226" s="5">
        <v>256</v>
      </c>
      <c r="DW226" s="5">
        <v>286</v>
      </c>
      <c r="DX226" s="5">
        <v>413</v>
      </c>
      <c r="DY226" s="5">
        <v>359</v>
      </c>
      <c r="DZ226" s="22">
        <v>3</v>
      </c>
      <c r="EA226" s="22">
        <v>8</v>
      </c>
      <c r="EB226" s="22">
        <f t="shared" si="294"/>
        <v>5</v>
      </c>
      <c r="EC226" s="26">
        <f t="shared" si="295"/>
        <v>0.37138927097659069</v>
      </c>
      <c r="ED226" s="27">
        <f t="shared" si="296"/>
        <v>0.99037138927090851</v>
      </c>
      <c r="EE226" s="27">
        <f t="shared" si="297"/>
        <v>0.61898211829431782</v>
      </c>
      <c r="EF226" s="6">
        <v>33.683333333299998</v>
      </c>
      <c r="EG226" s="6">
        <f t="shared" si="298"/>
        <v>0.82154471544634144</v>
      </c>
      <c r="EH226" s="5">
        <v>0.8</v>
      </c>
      <c r="EI226" s="5">
        <v>4.1500000000000004</v>
      </c>
      <c r="EJ226" s="21">
        <f t="shared" si="299"/>
        <v>0.16161616161616163</v>
      </c>
      <c r="EK226" s="1">
        <v>2</v>
      </c>
      <c r="EL226" s="22">
        <v>0</v>
      </c>
      <c r="EM226" s="22">
        <v>0</v>
      </c>
      <c r="EN226" s="1">
        <v>1</v>
      </c>
      <c r="EO226" s="3">
        <f t="shared" si="300"/>
        <v>3</v>
      </c>
      <c r="EP226" s="6">
        <f t="shared" si="301"/>
        <v>5.3438891637855956</v>
      </c>
      <c r="EQ226" s="3">
        <f t="shared" si="302"/>
        <v>0</v>
      </c>
      <c r="ER226" s="20">
        <f t="shared" si="303"/>
        <v>1</v>
      </c>
      <c r="ES226" s="20">
        <f t="shared" si="304"/>
        <v>0.5</v>
      </c>
      <c r="ET226" s="20">
        <f t="shared" si="305"/>
        <v>1.5</v>
      </c>
      <c r="EU226" s="3" t="str">
        <f t="shared" si="306"/>
        <v xml:space="preserve"> </v>
      </c>
      <c r="EV226" s="1">
        <v>0</v>
      </c>
      <c r="EW226" s="1">
        <v>0</v>
      </c>
      <c r="EX226" s="20" t="str">
        <f t="shared" si="307"/>
        <v xml:space="preserve"> </v>
      </c>
      <c r="EY226" s="5">
        <v>2</v>
      </c>
      <c r="EZ226" s="5">
        <v>0</v>
      </c>
      <c r="FA226" s="22">
        <v>21</v>
      </c>
      <c r="FB226" s="22">
        <v>5</v>
      </c>
      <c r="FC226" s="22">
        <v>11</v>
      </c>
      <c r="FD226" s="22">
        <v>0</v>
      </c>
      <c r="FE226" s="22">
        <v>0</v>
      </c>
      <c r="FF226" s="22">
        <v>11</v>
      </c>
      <c r="FG226" s="22">
        <v>0</v>
      </c>
      <c r="FH226" s="22">
        <v>1</v>
      </c>
      <c r="FI226" s="6">
        <v>29.866666666699999</v>
      </c>
      <c r="FJ226" s="6">
        <f t="shared" si="308"/>
        <v>0.72845528455365849</v>
      </c>
      <c r="FK226" s="5">
        <v>0.73</v>
      </c>
      <c r="FL226" s="5">
        <v>4.3499999999999996</v>
      </c>
      <c r="FM226" s="21">
        <f t="shared" si="309"/>
        <v>0.1437007874015748</v>
      </c>
      <c r="FN226" s="1">
        <v>1</v>
      </c>
      <c r="FO226" s="22">
        <v>0</v>
      </c>
      <c r="FP226" s="22">
        <v>0</v>
      </c>
      <c r="FQ226" s="1">
        <v>0</v>
      </c>
      <c r="FR226" s="1">
        <f t="shared" si="310"/>
        <v>1</v>
      </c>
      <c r="FS226" s="3">
        <f t="shared" si="311"/>
        <v>0</v>
      </c>
      <c r="FT226" s="3" t="str">
        <f t="shared" si="312"/>
        <v xml:space="preserve"> </v>
      </c>
      <c r="FU226" s="1">
        <v>0</v>
      </c>
      <c r="FV226" s="1">
        <v>0</v>
      </c>
      <c r="FW226" s="20" t="str">
        <f t="shared" si="313"/>
        <v xml:space="preserve"> </v>
      </c>
      <c r="FX226" s="5">
        <v>1</v>
      </c>
      <c r="FY226" s="5">
        <v>0</v>
      </c>
      <c r="FZ226" s="22">
        <v>1</v>
      </c>
      <c r="GA226" s="22">
        <v>21</v>
      </c>
      <c r="GB226" s="22">
        <v>1</v>
      </c>
      <c r="GC226" s="22">
        <v>5</v>
      </c>
      <c r="GD226" s="22">
        <v>12</v>
      </c>
      <c r="GE226" s="22">
        <v>2</v>
      </c>
      <c r="GF226" s="22">
        <v>0</v>
      </c>
      <c r="GG226" s="22">
        <v>0</v>
      </c>
      <c r="GH226" s="1">
        <v>32</v>
      </c>
      <c r="GI226" s="1">
        <v>4</v>
      </c>
      <c r="GJ226" s="1">
        <v>14</v>
      </c>
      <c r="GK226" s="1">
        <v>0</v>
      </c>
      <c r="GN226" s="31" t="str">
        <f t="shared" si="314"/>
        <v xml:space="preserve"> </v>
      </c>
      <c r="GP226" s="1">
        <v>0</v>
      </c>
      <c r="GQ226" s="1">
        <v>2</v>
      </c>
      <c r="GR226" s="1">
        <v>2</v>
      </c>
      <c r="GS226" s="1">
        <v>0</v>
      </c>
      <c r="GT226" s="1">
        <v>0</v>
      </c>
      <c r="GU226" s="1">
        <v>0</v>
      </c>
      <c r="GV226" s="32" t="str">
        <f t="shared" si="315"/>
        <v xml:space="preserve"> </v>
      </c>
      <c r="GW226" s="9">
        <f t="shared" si="316"/>
        <v>3</v>
      </c>
      <c r="GX226" s="10">
        <v>1.3</v>
      </c>
      <c r="GY226" s="10">
        <v>1.1000000000000001</v>
      </c>
      <c r="GZ226" s="10">
        <v>2.4</v>
      </c>
      <c r="HA226" s="29">
        <f t="shared" si="317"/>
        <v>5.8536585365853655E-2</v>
      </c>
      <c r="HB226" s="29">
        <f t="shared" si="318"/>
        <v>0.26266986896906558</v>
      </c>
      <c r="HC226">
        <v>11.9</v>
      </c>
      <c r="HD226">
        <v>11</v>
      </c>
      <c r="HE226">
        <v>12.2</v>
      </c>
      <c r="HF226">
        <v>2.1</v>
      </c>
      <c r="HG226">
        <v>2.1</v>
      </c>
      <c r="HH226">
        <v>0</v>
      </c>
      <c r="HI226">
        <v>4.0999999999999996</v>
      </c>
      <c r="HJ226" s="11">
        <f t="shared" si="319"/>
        <v>9.9999999999999992E-2</v>
      </c>
      <c r="HK226" s="11">
        <f t="shared" si="320"/>
        <v>0.44872769282215369</v>
      </c>
      <c r="HL226">
        <v>99</v>
      </c>
      <c r="HM226">
        <v>0</v>
      </c>
      <c r="HN226">
        <v>0</v>
      </c>
      <c r="HO226">
        <v>4</v>
      </c>
      <c r="HP226" t="s">
        <v>488</v>
      </c>
      <c r="HQ226" s="33">
        <v>600000</v>
      </c>
      <c r="HR226" s="33">
        <v>0</v>
      </c>
      <c r="HS226" s="30">
        <f t="shared" si="321"/>
        <v>3.9243902439024385</v>
      </c>
    </row>
    <row r="227" spans="1:227" x14ac:dyDescent="0.2">
      <c r="A227" s="1">
        <v>21</v>
      </c>
      <c r="B227" s="2" t="s">
        <v>1338</v>
      </c>
      <c r="C227" s="2" t="s">
        <v>683</v>
      </c>
      <c r="D227" s="2" t="s">
        <v>429</v>
      </c>
      <c r="E227" s="2" t="s">
        <v>240</v>
      </c>
      <c r="F227" s="2">
        <v>71</v>
      </c>
      <c r="G227" s="2">
        <v>189</v>
      </c>
      <c r="H227" s="2" t="s">
        <v>231</v>
      </c>
      <c r="J227" s="3">
        <v>34</v>
      </c>
      <c r="K227" s="5" t="s">
        <v>1339</v>
      </c>
      <c r="L227" s="5" t="s">
        <v>1340</v>
      </c>
      <c r="M227" s="5" t="s">
        <v>269</v>
      </c>
      <c r="N227" s="5" t="s">
        <v>463</v>
      </c>
      <c r="O227" s="2" t="s">
        <v>463</v>
      </c>
      <c r="P227" s="2" t="s">
        <v>271</v>
      </c>
      <c r="Q227" s="1">
        <v>48</v>
      </c>
      <c r="R227" s="1">
        <v>4</v>
      </c>
      <c r="S227" s="1">
        <v>9</v>
      </c>
      <c r="T227" s="1">
        <v>13</v>
      </c>
      <c r="U227" s="1">
        <v>9</v>
      </c>
      <c r="V227" s="1">
        <v>66</v>
      </c>
      <c r="W227" s="20">
        <f t="shared" si="243"/>
        <v>6.0606060606060608E-2</v>
      </c>
      <c r="X227" s="6">
        <v>935.5</v>
      </c>
      <c r="Y227" s="6">
        <f t="shared" si="244"/>
        <v>19.489583333333332</v>
      </c>
      <c r="Z227" s="1">
        <v>1199</v>
      </c>
      <c r="AA227" s="6">
        <f t="shared" si="245"/>
        <v>24.979166666666668</v>
      </c>
      <c r="AB227" s="8">
        <f t="shared" si="246"/>
        <v>0.78023352793994993</v>
      </c>
      <c r="AC227" s="3">
        <f t="shared" si="247"/>
        <v>54.941176470588239</v>
      </c>
      <c r="AD227" s="8">
        <f t="shared" si="248"/>
        <v>3.5237526330681925</v>
      </c>
      <c r="AE227" s="20">
        <f t="shared" si="249"/>
        <v>0.1111111111111111</v>
      </c>
      <c r="AF227" s="20">
        <f t="shared" si="250"/>
        <v>0.25</v>
      </c>
      <c r="AG227" s="20">
        <f t="shared" si="251"/>
        <v>0.3611111111111111</v>
      </c>
      <c r="AH227" s="3" t="e">
        <f t="shared" si="252"/>
        <v>#VALUE!</v>
      </c>
      <c r="AI227" s="3" t="str">
        <f t="shared" si="253"/>
        <v xml:space="preserve"> </v>
      </c>
      <c r="AJ227" s="3" t="str">
        <f t="shared" si="254"/>
        <v xml:space="preserve"> </v>
      </c>
      <c r="AK227" s="20" t="e">
        <f t="shared" si="255"/>
        <v>#VALUE!</v>
      </c>
      <c r="AL227" s="6">
        <v>0</v>
      </c>
      <c r="AM227" s="1">
        <v>89</v>
      </c>
      <c r="AN227" s="1">
        <v>60</v>
      </c>
      <c r="AO227" s="1">
        <v>37</v>
      </c>
      <c r="AP227" s="1">
        <v>31</v>
      </c>
      <c r="AQ227" s="1">
        <v>5</v>
      </c>
      <c r="AR227" s="6">
        <f t="shared" si="256"/>
        <v>5.708177445216462</v>
      </c>
      <c r="AS227" s="6">
        <f t="shared" si="257"/>
        <v>3.848209513629075</v>
      </c>
      <c r="AT227" s="6">
        <f t="shared" si="258"/>
        <v>2.3730625334045961</v>
      </c>
      <c r="AU227" s="6">
        <f t="shared" si="259"/>
        <v>1.9882415820416888</v>
      </c>
      <c r="AV227" s="6">
        <f t="shared" si="260"/>
        <v>0.32068412613575631</v>
      </c>
      <c r="AW227" s="1">
        <v>35</v>
      </c>
      <c r="AX227" s="1">
        <v>14</v>
      </c>
      <c r="AY227" s="1">
        <v>1</v>
      </c>
      <c r="AZ227" s="1">
        <v>0</v>
      </c>
      <c r="BA227" s="1">
        <v>0</v>
      </c>
      <c r="BB227" s="1">
        <v>0</v>
      </c>
      <c r="BC227" s="7">
        <f>(EA227+FH227+GG227)-(DZ227+FG227+GF227)-((BD227/60)*(-0.29)+(EF227/60)*0.11+(FI227/60)*(-0.33))</f>
        <v>-3.4568611111113334</v>
      </c>
      <c r="BD227" s="6">
        <v>821.03333333329999</v>
      </c>
      <c r="BE227" s="6">
        <f t="shared" si="261"/>
        <v>17.104861111110417</v>
      </c>
      <c r="BF227" s="5">
        <v>16.57</v>
      </c>
      <c r="BG227" s="5">
        <v>32.56</v>
      </c>
      <c r="BH227" s="21">
        <f t="shared" si="262"/>
        <v>0.33726847140240179</v>
      </c>
      <c r="BI227" s="1">
        <v>4</v>
      </c>
      <c r="BJ227" s="22">
        <v>4</v>
      </c>
      <c r="BK227" s="22">
        <v>4</v>
      </c>
      <c r="BL227" s="1">
        <v>8</v>
      </c>
      <c r="BM227" s="1">
        <f t="shared" si="263"/>
        <v>12</v>
      </c>
      <c r="BN227" s="8">
        <f t="shared" si="264"/>
        <v>0.87694368884742313</v>
      </c>
      <c r="BO227" s="3">
        <f t="shared" si="265"/>
        <v>46.941176470588239</v>
      </c>
      <c r="BP227" s="20">
        <f t="shared" si="266"/>
        <v>0.11764705882352941</v>
      </c>
      <c r="BQ227" s="20">
        <f t="shared" si="267"/>
        <v>0.23529411764705882</v>
      </c>
      <c r="BR227" s="20">
        <f t="shared" si="268"/>
        <v>0.3529411764705882</v>
      </c>
      <c r="BS227" s="3" t="str">
        <f t="shared" si="269"/>
        <v xml:space="preserve"> </v>
      </c>
      <c r="BV227" s="20" t="str">
        <f t="shared" si="270"/>
        <v xml:space="preserve"> </v>
      </c>
      <c r="BW227" s="5">
        <v>129</v>
      </c>
      <c r="BX227" s="5">
        <v>112</v>
      </c>
      <c r="BY227" s="21">
        <f t="shared" si="271"/>
        <v>0.32305630026809651</v>
      </c>
      <c r="BZ227" s="5">
        <v>147</v>
      </c>
      <c r="CA227" s="5">
        <v>91</v>
      </c>
      <c r="CB227" s="23">
        <f t="shared" si="272"/>
        <v>0.31903485254691688</v>
      </c>
      <c r="CC227" s="5">
        <v>140</v>
      </c>
      <c r="CD227" s="5">
        <v>127</v>
      </c>
      <c r="CE227" s="23">
        <f t="shared" si="273"/>
        <v>0.35790884718498661</v>
      </c>
      <c r="CF227" s="23">
        <f t="shared" si="274"/>
        <v>0.50313152400835071</v>
      </c>
      <c r="CG227" s="24">
        <v>4</v>
      </c>
      <c r="CH227" s="5">
        <v>279</v>
      </c>
      <c r="CI227" s="5">
        <v>252</v>
      </c>
      <c r="CJ227" s="5">
        <v>260</v>
      </c>
      <c r="CK227">
        <v>15.21339214</v>
      </c>
      <c r="CL227" s="5">
        <v>-3.2000000000000001E-2</v>
      </c>
      <c r="CM227" s="5">
        <v>4</v>
      </c>
      <c r="CN227" s="5">
        <v>-1.042</v>
      </c>
      <c r="CO227" s="5">
        <v>-0.74199999999999999</v>
      </c>
      <c r="CP227" s="5">
        <v>9.3239999999999998</v>
      </c>
      <c r="CQ227" s="21">
        <f t="shared" si="275"/>
        <v>8.5213032581453629E-2</v>
      </c>
      <c r="CR227" s="25">
        <f t="shared" si="276"/>
        <v>0.92727272727272725</v>
      </c>
      <c r="CS227" s="22">
        <f t="shared" si="277"/>
        <v>935.79403053087265</v>
      </c>
      <c r="CT227" s="21">
        <f t="shared" si="278"/>
        <v>1.2485759854180878E-2</v>
      </c>
      <c r="CU227" s="26">
        <f t="shared" si="279"/>
        <v>2.5648762824381413</v>
      </c>
      <c r="CV227" s="27">
        <f t="shared" si="280"/>
        <v>2.1122510561255279</v>
      </c>
      <c r="CW227" s="27">
        <f t="shared" si="281"/>
        <v>30.099577549788776</v>
      </c>
      <c r="CX227" s="27">
        <f t="shared" si="282"/>
        <v>29.043452021726011</v>
      </c>
      <c r="CY227" s="27">
        <f t="shared" si="283"/>
        <v>58.992154496077248</v>
      </c>
      <c r="CZ227" s="27">
        <f t="shared" si="284"/>
        <v>53.786964393482194</v>
      </c>
      <c r="DA227" s="28">
        <f t="shared" si="285"/>
        <v>5.2051901025950542</v>
      </c>
      <c r="DB227" s="5">
        <v>34</v>
      </c>
      <c r="DC227" s="5">
        <v>28</v>
      </c>
      <c r="DD227" s="22">
        <v>365</v>
      </c>
      <c r="DE227" s="22">
        <v>357</v>
      </c>
      <c r="DF227" s="22">
        <v>152</v>
      </c>
      <c r="DG227" s="22">
        <v>141</v>
      </c>
      <c r="DH227" s="22">
        <v>187</v>
      </c>
      <c r="DI227" s="22">
        <v>231</v>
      </c>
      <c r="DJ227" s="29">
        <f t="shared" si="286"/>
        <v>-5.3259664736053622</v>
      </c>
      <c r="DK227" s="27">
        <f t="shared" si="287"/>
        <v>2.5721744471744468</v>
      </c>
      <c r="DL227" s="27">
        <f t="shared" si="288"/>
        <v>1.9963144963144961</v>
      </c>
      <c r="DM227" s="27">
        <f t="shared" si="289"/>
        <v>33.860565110565112</v>
      </c>
      <c r="DN227" s="27">
        <f t="shared" si="290"/>
        <v>27.794840294840292</v>
      </c>
      <c r="DO227" s="27">
        <f t="shared" si="291"/>
        <v>64.342751842751838</v>
      </c>
      <c r="DP227" s="27">
        <f t="shared" si="292"/>
        <v>51.289926289926285</v>
      </c>
      <c r="DQ227" s="30">
        <f t="shared" si="293"/>
        <v>-7.8476354502304986</v>
      </c>
      <c r="DR227" s="5">
        <v>67</v>
      </c>
      <c r="DS227" s="5">
        <v>52</v>
      </c>
      <c r="DT227" s="5">
        <v>815</v>
      </c>
      <c r="DU227" s="5">
        <v>672</v>
      </c>
      <c r="DV227" s="5">
        <v>362</v>
      </c>
      <c r="DW227" s="5">
        <v>268</v>
      </c>
      <c r="DX227" s="5">
        <v>344</v>
      </c>
      <c r="DY227" s="5">
        <v>432</v>
      </c>
      <c r="DZ227" s="22">
        <v>11</v>
      </c>
      <c r="EA227" s="22">
        <v>3</v>
      </c>
      <c r="EB227" s="22">
        <f t="shared" si="294"/>
        <v>-8</v>
      </c>
      <c r="EC227" s="26">
        <f t="shared" si="295"/>
        <v>0.8038650481101377</v>
      </c>
      <c r="ED227" s="27">
        <f t="shared" si="296"/>
        <v>0.21923592221185578</v>
      </c>
      <c r="EE227" s="27">
        <f t="shared" si="297"/>
        <v>-0.58462912589828198</v>
      </c>
      <c r="EF227" s="6">
        <v>7.4666666667000001</v>
      </c>
      <c r="EG227" s="6">
        <f t="shared" si="298"/>
        <v>0.15555555555625</v>
      </c>
      <c r="EH227" s="5">
        <v>0.16</v>
      </c>
      <c r="EI227" s="5">
        <v>3.99</v>
      </c>
      <c r="EJ227" s="21">
        <f t="shared" si="299"/>
        <v>3.8554216867469876E-2</v>
      </c>
      <c r="EK227" s="1">
        <v>0</v>
      </c>
      <c r="EL227" s="22">
        <v>0</v>
      </c>
      <c r="EM227" s="22">
        <v>0</v>
      </c>
      <c r="EN227" s="1">
        <v>0</v>
      </c>
      <c r="EO227" s="3">
        <f t="shared" si="300"/>
        <v>0</v>
      </c>
      <c r="EP227" s="6">
        <f t="shared" si="301"/>
        <v>0</v>
      </c>
      <c r="EQ227" s="3">
        <f t="shared" si="302"/>
        <v>0</v>
      </c>
      <c r="ER227" s="20">
        <f t="shared" si="303"/>
        <v>0</v>
      </c>
      <c r="ES227" s="20">
        <f t="shared" si="304"/>
        <v>0</v>
      </c>
      <c r="ET227" s="20">
        <f t="shared" si="305"/>
        <v>0</v>
      </c>
      <c r="EU227" s="3" t="str">
        <f t="shared" si="306"/>
        <v xml:space="preserve"> </v>
      </c>
      <c r="EX227" s="20" t="str">
        <f t="shared" si="307"/>
        <v xml:space="preserve"> </v>
      </c>
      <c r="EY227" s="5">
        <v>0</v>
      </c>
      <c r="EZ227" s="5">
        <v>0</v>
      </c>
      <c r="FA227" s="22">
        <v>4</v>
      </c>
      <c r="FB227" s="22">
        <v>0</v>
      </c>
      <c r="FC227" s="22">
        <v>4</v>
      </c>
      <c r="FD227" s="22">
        <v>0</v>
      </c>
      <c r="FE227" s="22">
        <v>0</v>
      </c>
      <c r="FF227" s="22">
        <v>2</v>
      </c>
      <c r="FG227" s="22">
        <v>0</v>
      </c>
      <c r="FH227" s="22">
        <v>1</v>
      </c>
      <c r="FI227" s="6">
        <v>107</v>
      </c>
      <c r="FJ227" s="6">
        <f t="shared" si="308"/>
        <v>2.2291666666666665</v>
      </c>
      <c r="FK227" s="5">
        <v>2.09</v>
      </c>
      <c r="FL227" s="5">
        <v>3.47</v>
      </c>
      <c r="FM227" s="21">
        <f t="shared" si="309"/>
        <v>0.37589928057553951</v>
      </c>
      <c r="FN227" s="1">
        <v>0</v>
      </c>
      <c r="FO227" s="22">
        <v>1</v>
      </c>
      <c r="FP227" s="22">
        <v>0</v>
      </c>
      <c r="FQ227" s="1">
        <v>1</v>
      </c>
      <c r="FR227" s="1">
        <f t="shared" si="310"/>
        <v>1</v>
      </c>
      <c r="FS227" s="3">
        <f t="shared" si="311"/>
        <v>8</v>
      </c>
      <c r="FT227" s="3" t="str">
        <f t="shared" si="312"/>
        <v xml:space="preserve"> </v>
      </c>
      <c r="FW227" s="20" t="str">
        <f t="shared" si="313"/>
        <v xml:space="preserve"> </v>
      </c>
      <c r="FX227" s="5">
        <v>2</v>
      </c>
      <c r="FY227" s="5">
        <v>7</v>
      </c>
      <c r="FZ227" s="22">
        <v>14</v>
      </c>
      <c r="GA227" s="22">
        <v>61</v>
      </c>
      <c r="GB227" s="22">
        <v>6</v>
      </c>
      <c r="GC227" s="22">
        <v>38</v>
      </c>
      <c r="GD227" s="22">
        <v>24</v>
      </c>
      <c r="GE227" s="22">
        <v>1</v>
      </c>
      <c r="GF227" s="22">
        <v>1</v>
      </c>
      <c r="GG227" s="22">
        <v>0</v>
      </c>
      <c r="GH227" s="1">
        <v>38</v>
      </c>
      <c r="GI227" s="1">
        <v>0</v>
      </c>
      <c r="GJ227" s="1">
        <v>36</v>
      </c>
      <c r="GK227" s="1">
        <v>7</v>
      </c>
      <c r="GN227" s="31" t="str">
        <f t="shared" si="314"/>
        <v xml:space="preserve"> 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32" t="str">
        <f t="shared" si="315"/>
        <v xml:space="preserve"> </v>
      </c>
      <c r="GW227" s="9">
        <f t="shared" si="316"/>
        <v>6</v>
      </c>
      <c r="GX227" s="10">
        <v>0.8</v>
      </c>
      <c r="GY227" s="10">
        <v>2.7</v>
      </c>
      <c r="GZ227" s="10">
        <v>3.5</v>
      </c>
      <c r="HA227" s="29">
        <f t="shared" si="317"/>
        <v>7.2916666666666671E-2</v>
      </c>
      <c r="HB227" s="29">
        <f t="shared" si="318"/>
        <v>0.22447888829502941</v>
      </c>
      <c r="HC227">
        <v>16.899999999999999</v>
      </c>
      <c r="HD227">
        <v>21.5</v>
      </c>
      <c r="HE227">
        <v>0.4</v>
      </c>
      <c r="HF227">
        <v>1.5</v>
      </c>
      <c r="HG227">
        <v>3.3</v>
      </c>
      <c r="HH227">
        <v>0</v>
      </c>
      <c r="HI227">
        <v>4.7</v>
      </c>
      <c r="HJ227" s="11">
        <f t="shared" si="319"/>
        <v>9.7916666666666666E-2</v>
      </c>
      <c r="HK227" s="11">
        <f t="shared" si="320"/>
        <v>0.30144307856761093</v>
      </c>
      <c r="HL227">
        <v>99</v>
      </c>
      <c r="HM227">
        <v>0</v>
      </c>
      <c r="HN227">
        <v>0</v>
      </c>
      <c r="HQ227" s="33">
        <v>2250000</v>
      </c>
      <c r="HR227" s="33">
        <v>0</v>
      </c>
      <c r="HS227" s="30">
        <f t="shared" si="321"/>
        <v>1.6268292682926839</v>
      </c>
    </row>
    <row r="228" spans="1:227" x14ac:dyDescent="0.2">
      <c r="A228" s="1">
        <v>36</v>
      </c>
      <c r="B228" s="2" t="s">
        <v>1341</v>
      </c>
      <c r="C228" s="2" t="s">
        <v>670</v>
      </c>
      <c r="D228" s="2" t="s">
        <v>372</v>
      </c>
      <c r="E228" s="2" t="s">
        <v>230</v>
      </c>
      <c r="F228" s="2">
        <v>71</v>
      </c>
      <c r="G228" s="2">
        <v>195</v>
      </c>
      <c r="H228" s="2" t="s">
        <v>249</v>
      </c>
      <c r="J228" s="3">
        <v>26</v>
      </c>
      <c r="K228" s="5" t="s">
        <v>1342</v>
      </c>
      <c r="L228" s="5" t="s">
        <v>1343</v>
      </c>
      <c r="M228" s="5" t="s">
        <v>513</v>
      </c>
      <c r="N228" s="5" t="s">
        <v>358</v>
      </c>
      <c r="O228" s="2" t="s">
        <v>358</v>
      </c>
      <c r="P228" s="2" t="s">
        <v>314</v>
      </c>
      <c r="Q228" s="1">
        <v>4</v>
      </c>
      <c r="R228" s="1">
        <v>0</v>
      </c>
      <c r="S228" s="1">
        <v>1</v>
      </c>
      <c r="T228" s="1">
        <v>1</v>
      </c>
      <c r="U228" s="1">
        <v>0</v>
      </c>
      <c r="V228" s="1">
        <v>4</v>
      </c>
      <c r="W228" s="20">
        <f t="shared" si="243"/>
        <v>0</v>
      </c>
      <c r="X228" s="6">
        <v>38.433333333299998</v>
      </c>
      <c r="Y228" s="6">
        <f t="shared" si="244"/>
        <v>9.6083333333249996</v>
      </c>
      <c r="Z228" s="1">
        <v>53</v>
      </c>
      <c r="AA228" s="6">
        <f t="shared" si="245"/>
        <v>13.25</v>
      </c>
      <c r="AB228" s="8">
        <f t="shared" si="246"/>
        <v>0.72515723270377352</v>
      </c>
      <c r="AC228" s="3">
        <f t="shared" si="247"/>
        <v>28</v>
      </c>
      <c r="AD228" s="8">
        <f t="shared" si="248"/>
        <v>43.712055507409985</v>
      </c>
      <c r="AE228" s="20">
        <f t="shared" si="249"/>
        <v>0</v>
      </c>
      <c r="AF228" s="20">
        <f t="shared" si="250"/>
        <v>1</v>
      </c>
      <c r="AG228" s="20">
        <f t="shared" si="251"/>
        <v>1</v>
      </c>
      <c r="AH228" s="3">
        <f t="shared" si="252"/>
        <v>9</v>
      </c>
      <c r="AI228" s="3">
        <f t="shared" si="253"/>
        <v>2</v>
      </c>
      <c r="AJ228" s="3">
        <f t="shared" si="254"/>
        <v>7</v>
      </c>
      <c r="AK228" s="20">
        <f t="shared" si="255"/>
        <v>0.22222222222222221</v>
      </c>
      <c r="AL228" s="6">
        <v>3.4</v>
      </c>
      <c r="AM228" s="1">
        <v>4</v>
      </c>
      <c r="AN228" s="1">
        <v>2</v>
      </c>
      <c r="AO228" s="1">
        <v>4</v>
      </c>
      <c r="AP228" s="1">
        <v>1</v>
      </c>
      <c r="AQ228" s="1">
        <v>2</v>
      </c>
      <c r="AR228" s="6">
        <f t="shared" si="256"/>
        <v>6.2445793582014266</v>
      </c>
      <c r="AS228" s="6">
        <f t="shared" si="257"/>
        <v>3.1222896791007133</v>
      </c>
      <c r="AT228" s="6">
        <f t="shared" si="258"/>
        <v>6.2445793582014266</v>
      </c>
      <c r="AU228" s="6">
        <f t="shared" si="259"/>
        <v>1.5611448395503567</v>
      </c>
      <c r="AV228" s="6">
        <f t="shared" si="260"/>
        <v>3.1222896791007133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7">
        <f>(EA228+FH228+GG228)-(DZ228+FG228+GF228)-((BD228/60)*(0.11)+(EF228/60)*(-0.14)+(FI228/60)*(0.13))</f>
        <v>-6.3419444444383327E-2</v>
      </c>
      <c r="BD228" s="6">
        <v>35.933333333299998</v>
      </c>
      <c r="BE228" s="6">
        <f t="shared" si="261"/>
        <v>8.9833333333249996</v>
      </c>
      <c r="BF228" s="5">
        <v>8.98</v>
      </c>
      <c r="BG228" s="5">
        <v>38.020000000000003</v>
      </c>
      <c r="BH228" s="21">
        <f t="shared" si="262"/>
        <v>0.19106382978723405</v>
      </c>
      <c r="BI228" s="1">
        <v>0</v>
      </c>
      <c r="BJ228" s="22">
        <v>1</v>
      </c>
      <c r="BK228" s="22">
        <v>0</v>
      </c>
      <c r="BL228" s="1">
        <v>1</v>
      </c>
      <c r="BM228" s="1">
        <f t="shared" si="263"/>
        <v>1</v>
      </c>
      <c r="BN228" s="8">
        <f t="shared" si="264"/>
        <v>1.6697588126175045</v>
      </c>
      <c r="BO228" s="3">
        <f t="shared" si="265"/>
        <v>28</v>
      </c>
      <c r="BP228" s="20">
        <f t="shared" si="266"/>
        <v>0</v>
      </c>
      <c r="BQ228" s="20">
        <f t="shared" si="267"/>
        <v>1</v>
      </c>
      <c r="BR228" s="20">
        <f t="shared" si="268"/>
        <v>1</v>
      </c>
      <c r="BS228" s="3">
        <f t="shared" si="269"/>
        <v>9</v>
      </c>
      <c r="BT228" s="1">
        <v>2</v>
      </c>
      <c r="BU228" s="1">
        <v>7</v>
      </c>
      <c r="BV228" s="20">
        <f t="shared" si="270"/>
        <v>0.22222222222222221</v>
      </c>
      <c r="BW228" s="5">
        <v>5</v>
      </c>
      <c r="BX228" s="5">
        <v>6</v>
      </c>
      <c r="BY228" s="21">
        <f t="shared" si="271"/>
        <v>0.39285714285714285</v>
      </c>
      <c r="BZ228" s="5">
        <v>3</v>
      </c>
      <c r="CA228" s="5">
        <v>5</v>
      </c>
      <c r="CB228" s="23">
        <f t="shared" si="272"/>
        <v>0.2857142857142857</v>
      </c>
      <c r="CC228" s="5">
        <v>3</v>
      </c>
      <c r="CD228" s="5">
        <v>6</v>
      </c>
      <c r="CE228" s="23">
        <f t="shared" si="273"/>
        <v>0.32142857142857145</v>
      </c>
      <c r="CF228" s="23">
        <f t="shared" si="274"/>
        <v>0.57894736842105265</v>
      </c>
      <c r="CG228" s="24">
        <v>8</v>
      </c>
      <c r="CH228" s="5">
        <v>16</v>
      </c>
      <c r="CI228" s="5">
        <v>11</v>
      </c>
      <c r="CJ228" s="5">
        <v>11</v>
      </c>
      <c r="CK228">
        <v>16.037108459999999</v>
      </c>
      <c r="CL228" s="5">
        <v>2.0310000000000001</v>
      </c>
      <c r="CM228" s="5">
        <v>1</v>
      </c>
      <c r="CN228" s="5">
        <v>-5.694</v>
      </c>
      <c r="CO228" s="5">
        <v>-1.5489999999999999</v>
      </c>
      <c r="CP228" s="5">
        <v>2.331</v>
      </c>
      <c r="CQ228" s="21">
        <f t="shared" si="275"/>
        <v>3.5714285714285712E-2</v>
      </c>
      <c r="CR228" s="25">
        <f t="shared" si="276"/>
        <v>0.90909090909090906</v>
      </c>
      <c r="CS228" s="22">
        <f t="shared" si="277"/>
        <v>912.66233766233756</v>
      </c>
      <c r="CT228" s="21">
        <f t="shared" si="278"/>
        <v>-5.5194805194805227E-2</v>
      </c>
      <c r="CU228" s="26">
        <f t="shared" si="279"/>
        <v>1.6703786191536747</v>
      </c>
      <c r="CV228" s="27">
        <f t="shared" si="280"/>
        <v>1.6703786191536747</v>
      </c>
      <c r="CW228" s="27">
        <f t="shared" si="281"/>
        <v>46.770601336302889</v>
      </c>
      <c r="CX228" s="27">
        <f t="shared" si="282"/>
        <v>18.374164810690424</v>
      </c>
      <c r="CY228" s="27">
        <f t="shared" si="283"/>
        <v>75.167037861915361</v>
      </c>
      <c r="CZ228" s="27">
        <f t="shared" si="284"/>
        <v>40.089086859688194</v>
      </c>
      <c r="DA228" s="28">
        <f t="shared" si="285"/>
        <v>35.077951002227167</v>
      </c>
      <c r="DB228" s="5">
        <v>1</v>
      </c>
      <c r="DC228" s="5">
        <v>1</v>
      </c>
      <c r="DD228" s="22">
        <v>27</v>
      </c>
      <c r="DE228" s="22">
        <v>10</v>
      </c>
      <c r="DF228" s="22">
        <v>9</v>
      </c>
      <c r="DG228" s="22">
        <v>5</v>
      </c>
      <c r="DH228" s="22">
        <v>8</v>
      </c>
      <c r="DI228" s="22">
        <v>8</v>
      </c>
      <c r="DJ228" s="29">
        <f t="shared" si="286"/>
        <v>25.068214160121904</v>
      </c>
      <c r="DK228" s="27">
        <f t="shared" si="287"/>
        <v>3.156233561283535</v>
      </c>
      <c r="DL228" s="27">
        <f t="shared" si="288"/>
        <v>1.1835875854813254</v>
      </c>
      <c r="DM228" s="27">
        <f t="shared" si="289"/>
        <v>30.773277222514466</v>
      </c>
      <c r="DN228" s="27">
        <f t="shared" si="290"/>
        <v>27.222514466070489</v>
      </c>
      <c r="DO228" s="27">
        <f t="shared" si="291"/>
        <v>53.261441346659652</v>
      </c>
      <c r="DP228" s="27">
        <f t="shared" si="292"/>
        <v>49.710678590215672</v>
      </c>
      <c r="DQ228" s="30">
        <f t="shared" si="293"/>
        <v>31.527188245783186</v>
      </c>
      <c r="DR228" s="5">
        <v>8</v>
      </c>
      <c r="DS228" s="5">
        <v>3</v>
      </c>
      <c r="DT228" s="5">
        <v>70</v>
      </c>
      <c r="DU228" s="5">
        <v>66</v>
      </c>
      <c r="DV228" s="5">
        <v>25</v>
      </c>
      <c r="DW228" s="5">
        <v>28</v>
      </c>
      <c r="DX228" s="5">
        <v>29</v>
      </c>
      <c r="DY228" s="5">
        <v>32</v>
      </c>
      <c r="DZ228" s="22">
        <v>0</v>
      </c>
      <c r="EA228" s="22">
        <v>0</v>
      </c>
      <c r="EB228" s="22">
        <f t="shared" si="294"/>
        <v>0</v>
      </c>
      <c r="EC228" s="26">
        <f t="shared" si="295"/>
        <v>0</v>
      </c>
      <c r="ED228" s="27">
        <f t="shared" si="296"/>
        <v>0</v>
      </c>
      <c r="EE228" s="27">
        <f t="shared" si="297"/>
        <v>0</v>
      </c>
      <c r="EF228" s="6">
        <v>1.75</v>
      </c>
      <c r="EG228" s="6">
        <f t="shared" si="298"/>
        <v>0.4375</v>
      </c>
      <c r="EH228" s="5">
        <v>0.44</v>
      </c>
      <c r="EI228" s="5">
        <v>4.97</v>
      </c>
      <c r="EJ228" s="21">
        <f t="shared" si="299"/>
        <v>8.1330868761552683E-2</v>
      </c>
      <c r="EK228" s="1">
        <v>0</v>
      </c>
      <c r="EL228" s="22">
        <v>0</v>
      </c>
      <c r="EM228" s="22">
        <v>0</v>
      </c>
      <c r="EN228" s="1">
        <v>0</v>
      </c>
      <c r="EO228" s="3">
        <f t="shared" si="300"/>
        <v>0</v>
      </c>
      <c r="EP228" s="6">
        <f t="shared" si="301"/>
        <v>0</v>
      </c>
      <c r="EQ228" s="3">
        <f t="shared" si="302"/>
        <v>0</v>
      </c>
      <c r="ER228" s="20">
        <f t="shared" si="303"/>
        <v>0</v>
      </c>
      <c r="ES228" s="20">
        <f t="shared" si="304"/>
        <v>0</v>
      </c>
      <c r="ET228" s="20">
        <f t="shared" si="305"/>
        <v>0</v>
      </c>
      <c r="EU228" s="3" t="str">
        <f t="shared" si="306"/>
        <v xml:space="preserve"> </v>
      </c>
      <c r="EV228" s="1">
        <v>0</v>
      </c>
      <c r="EW228" s="1">
        <v>0</v>
      </c>
      <c r="EX228" s="20" t="str">
        <f t="shared" si="307"/>
        <v xml:space="preserve"> </v>
      </c>
      <c r="EY228" s="5">
        <v>0</v>
      </c>
      <c r="EZ228" s="5">
        <v>0</v>
      </c>
      <c r="FA228" s="22">
        <v>1</v>
      </c>
      <c r="FB228" s="22">
        <v>0</v>
      </c>
      <c r="FC228" s="22">
        <v>0</v>
      </c>
      <c r="FD228" s="22">
        <v>0</v>
      </c>
      <c r="FE228" s="22">
        <v>0</v>
      </c>
      <c r="FF228" s="22">
        <v>0</v>
      </c>
      <c r="FG228" s="22">
        <v>0</v>
      </c>
      <c r="FH228" s="22">
        <v>0</v>
      </c>
      <c r="FI228" s="6">
        <v>0.75</v>
      </c>
      <c r="FJ228" s="6">
        <f t="shared" si="308"/>
        <v>0.1875</v>
      </c>
      <c r="FK228" s="5">
        <v>0.19</v>
      </c>
      <c r="FL228" s="5">
        <v>6.08</v>
      </c>
      <c r="FM228" s="21">
        <f t="shared" si="309"/>
        <v>3.03030303030303E-2</v>
      </c>
      <c r="FN228" s="1">
        <v>0</v>
      </c>
      <c r="FO228" s="22">
        <v>0</v>
      </c>
      <c r="FP228" s="22">
        <v>0</v>
      </c>
      <c r="FQ228" s="1">
        <v>0</v>
      </c>
      <c r="FR228" s="1">
        <f t="shared" si="310"/>
        <v>0</v>
      </c>
      <c r="FS228" s="3">
        <f t="shared" si="311"/>
        <v>0</v>
      </c>
      <c r="FT228" s="3" t="str">
        <f t="shared" si="312"/>
        <v xml:space="preserve"> </v>
      </c>
      <c r="FU228" s="1">
        <v>0</v>
      </c>
      <c r="FV228" s="1">
        <v>0</v>
      </c>
      <c r="FW228" s="20" t="str">
        <f t="shared" si="313"/>
        <v xml:space="preserve"> </v>
      </c>
      <c r="FX228" s="5">
        <v>0</v>
      </c>
      <c r="FY228" s="5">
        <v>0</v>
      </c>
      <c r="FZ228" s="22">
        <v>0</v>
      </c>
      <c r="GA228" s="22">
        <v>1</v>
      </c>
      <c r="GB228" s="22">
        <v>0</v>
      </c>
      <c r="GC228" s="22">
        <v>0</v>
      </c>
      <c r="GD228" s="22">
        <v>1</v>
      </c>
      <c r="GE228" s="22">
        <v>0</v>
      </c>
      <c r="GF228" s="22">
        <v>0</v>
      </c>
      <c r="GG228" s="22">
        <v>0</v>
      </c>
      <c r="GH228" s="1">
        <v>1</v>
      </c>
      <c r="GI228" s="1">
        <v>0</v>
      </c>
      <c r="GJ228" s="1">
        <v>1</v>
      </c>
      <c r="GK228" s="1">
        <v>0</v>
      </c>
      <c r="GN228" s="31" t="str">
        <f t="shared" si="314"/>
        <v xml:space="preserve"> 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32" t="str">
        <f t="shared" si="315"/>
        <v xml:space="preserve"> </v>
      </c>
      <c r="GW228" s="9">
        <f t="shared" si="316"/>
        <v>4</v>
      </c>
      <c r="GX228" s="10">
        <v>0</v>
      </c>
      <c r="GY228" s="10">
        <v>0</v>
      </c>
      <c r="GZ228" s="10">
        <v>0.1</v>
      </c>
      <c r="HA228" s="29">
        <f t="shared" si="317"/>
        <v>2.5000000000000001E-2</v>
      </c>
      <c r="HB228" s="29">
        <f t="shared" si="318"/>
        <v>0.15611448395503569</v>
      </c>
      <c r="HC228">
        <v>0.7</v>
      </c>
      <c r="HD228">
        <v>0.7</v>
      </c>
      <c r="HE228">
        <v>-0.2</v>
      </c>
      <c r="HF228">
        <v>0</v>
      </c>
      <c r="HG228">
        <v>0.1</v>
      </c>
      <c r="HH228">
        <v>0</v>
      </c>
      <c r="HI228">
        <v>0.1</v>
      </c>
      <c r="HJ228" s="11">
        <f t="shared" si="319"/>
        <v>2.5000000000000001E-2</v>
      </c>
      <c r="HK228" s="11">
        <f t="shared" si="320"/>
        <v>0.15611448395503569</v>
      </c>
      <c r="HL228">
        <v>9</v>
      </c>
      <c r="HM228">
        <v>0</v>
      </c>
      <c r="HN228">
        <v>0</v>
      </c>
      <c r="HQ228" s="33">
        <v>63636</v>
      </c>
      <c r="HR228" s="33">
        <v>0</v>
      </c>
      <c r="HS228" s="30">
        <f t="shared" si="321"/>
        <v>6.8071592017738367E-2</v>
      </c>
    </row>
    <row r="229" spans="1:227" x14ac:dyDescent="0.2">
      <c r="A229" s="1">
        <v>38</v>
      </c>
      <c r="B229" s="2" t="s">
        <v>1344</v>
      </c>
      <c r="C229" s="2" t="s">
        <v>683</v>
      </c>
      <c r="D229" s="2" t="s">
        <v>429</v>
      </c>
      <c r="E229" s="2" t="s">
        <v>240</v>
      </c>
      <c r="F229" s="2">
        <v>71</v>
      </c>
      <c r="G229" s="2">
        <v>197</v>
      </c>
      <c r="H229" s="2" t="s">
        <v>231</v>
      </c>
      <c r="J229" s="3">
        <v>33</v>
      </c>
      <c r="K229" s="5" t="s">
        <v>1345</v>
      </c>
      <c r="L229" s="5" t="s">
        <v>1346</v>
      </c>
      <c r="M229" s="5" t="s">
        <v>744</v>
      </c>
      <c r="N229" s="5" t="s">
        <v>515</v>
      </c>
      <c r="O229" s="2" t="s">
        <v>515</v>
      </c>
      <c r="P229" s="2" t="s">
        <v>314</v>
      </c>
      <c r="Q229" s="1">
        <v>46</v>
      </c>
      <c r="R229" s="1">
        <v>4</v>
      </c>
      <c r="S229" s="1">
        <v>13</v>
      </c>
      <c r="T229" s="1">
        <v>17</v>
      </c>
      <c r="U229" s="1">
        <v>3</v>
      </c>
      <c r="V229" s="1">
        <v>56</v>
      </c>
      <c r="W229" s="20">
        <f t="shared" si="243"/>
        <v>7.1428571428571425E-2</v>
      </c>
      <c r="X229" s="6">
        <v>591.29999999999995</v>
      </c>
      <c r="Y229" s="6">
        <f t="shared" si="244"/>
        <v>12.854347826086956</v>
      </c>
      <c r="Z229" s="1">
        <v>885</v>
      </c>
      <c r="AA229" s="6">
        <f t="shared" si="245"/>
        <v>19.239130434782609</v>
      </c>
      <c r="AB229" s="8">
        <f t="shared" si="246"/>
        <v>0.66813559322033889</v>
      </c>
      <c r="AC229" s="3">
        <f t="shared" si="247"/>
        <v>99.5</v>
      </c>
      <c r="AD229" s="8">
        <f t="shared" si="248"/>
        <v>10.096397767630645</v>
      </c>
      <c r="AE229" s="20">
        <f t="shared" si="249"/>
        <v>0.19047619047619047</v>
      </c>
      <c r="AF229" s="20">
        <f t="shared" si="250"/>
        <v>0.61904761904761907</v>
      </c>
      <c r="AG229" s="20">
        <f t="shared" si="251"/>
        <v>0.80952380952380953</v>
      </c>
      <c r="AH229" s="3">
        <f t="shared" si="252"/>
        <v>619</v>
      </c>
      <c r="AI229" s="3">
        <f t="shared" si="253"/>
        <v>319</v>
      </c>
      <c r="AJ229" s="3">
        <f t="shared" si="254"/>
        <v>300</v>
      </c>
      <c r="AK229" s="20">
        <f t="shared" si="255"/>
        <v>0.51534733441033931</v>
      </c>
      <c r="AL229" s="6">
        <v>22.3</v>
      </c>
      <c r="AM229" s="1">
        <v>34</v>
      </c>
      <c r="AN229" s="1">
        <v>28</v>
      </c>
      <c r="AO229" s="1">
        <v>23</v>
      </c>
      <c r="AP229" s="1">
        <v>8</v>
      </c>
      <c r="AQ229" s="1">
        <v>18</v>
      </c>
      <c r="AR229" s="6">
        <f t="shared" si="256"/>
        <v>3.4500253678335873</v>
      </c>
      <c r="AS229" s="6">
        <f t="shared" si="257"/>
        <v>2.8411973617453072</v>
      </c>
      <c r="AT229" s="6">
        <f t="shared" si="258"/>
        <v>2.3338406900050739</v>
      </c>
      <c r="AU229" s="6">
        <f t="shared" si="259"/>
        <v>0.81177067478437348</v>
      </c>
      <c r="AV229" s="6">
        <f t="shared" si="260"/>
        <v>1.8264840182648403</v>
      </c>
      <c r="AW229" s="1">
        <v>48</v>
      </c>
      <c r="AX229" s="1">
        <v>19</v>
      </c>
      <c r="AY229" s="1">
        <v>2</v>
      </c>
      <c r="AZ229" s="1">
        <v>0</v>
      </c>
      <c r="BA229" s="1">
        <v>0</v>
      </c>
      <c r="BB229" s="1">
        <v>0</v>
      </c>
      <c r="BC229" s="7">
        <f>(EA229+FH229+GG229)-(DZ229+FG229+GF229)-((BD229/60)*(0.11)+(EF229/60)*(-0.14)+(FI229/60)*(0.13))</f>
        <v>-7.0359805555554171</v>
      </c>
      <c r="BD229" s="6">
        <v>461.23333333329998</v>
      </c>
      <c r="BE229" s="6">
        <f t="shared" si="261"/>
        <v>10.026811594202174</v>
      </c>
      <c r="BF229" s="5">
        <v>9.86</v>
      </c>
      <c r="BG229" s="5">
        <v>37.119999999999997</v>
      </c>
      <c r="BH229" s="21">
        <f t="shared" si="262"/>
        <v>0.20987654320987653</v>
      </c>
      <c r="BI229" s="1">
        <v>3</v>
      </c>
      <c r="BJ229" s="22">
        <v>9</v>
      </c>
      <c r="BK229" s="22">
        <v>2</v>
      </c>
      <c r="BL229" s="1">
        <v>11</v>
      </c>
      <c r="BM229" s="1">
        <f t="shared" si="263"/>
        <v>14</v>
      </c>
      <c r="BN229" s="8">
        <f t="shared" si="264"/>
        <v>1.821204018212172</v>
      </c>
      <c r="BO229" s="3">
        <f t="shared" si="265"/>
        <v>86.5</v>
      </c>
      <c r="BP229" s="20">
        <f t="shared" si="266"/>
        <v>0.16666666666666666</v>
      </c>
      <c r="BQ229" s="20">
        <f t="shared" si="267"/>
        <v>0.61111111111111116</v>
      </c>
      <c r="BR229" s="20">
        <f t="shared" si="268"/>
        <v>0.77777777777777779</v>
      </c>
      <c r="BS229" s="3">
        <f t="shared" si="269"/>
        <v>441</v>
      </c>
      <c r="BT229" s="1">
        <v>248</v>
      </c>
      <c r="BU229" s="1">
        <v>193</v>
      </c>
      <c r="BV229" s="20">
        <f t="shared" si="270"/>
        <v>0.56235827664399096</v>
      </c>
      <c r="BW229" s="5">
        <v>46</v>
      </c>
      <c r="BX229" s="5">
        <v>52</v>
      </c>
      <c r="BY229" s="21">
        <f t="shared" si="271"/>
        <v>0.2024793388429752</v>
      </c>
      <c r="BZ229" s="5">
        <v>125</v>
      </c>
      <c r="CA229" s="5">
        <v>96</v>
      </c>
      <c r="CB229" s="23">
        <f t="shared" si="272"/>
        <v>0.45661157024793386</v>
      </c>
      <c r="CC229" s="5">
        <v>99</v>
      </c>
      <c r="CD229" s="5">
        <v>66</v>
      </c>
      <c r="CE229" s="23">
        <f t="shared" si="273"/>
        <v>0.34090909090909088</v>
      </c>
      <c r="CF229" s="23">
        <f t="shared" si="274"/>
        <v>0.30721003134796238</v>
      </c>
      <c r="CG229" s="24">
        <v>1</v>
      </c>
      <c r="CH229" s="5">
        <v>158</v>
      </c>
      <c r="CI229" s="5">
        <v>202</v>
      </c>
      <c r="CJ229" s="5">
        <v>162</v>
      </c>
      <c r="CK229">
        <v>15.2777622</v>
      </c>
      <c r="CL229" s="5">
        <v>0.75800000000000001</v>
      </c>
      <c r="CM229" s="5">
        <v>3</v>
      </c>
      <c r="CN229" s="5">
        <v>1.304</v>
      </c>
      <c r="CO229" s="5">
        <v>-3.7250000000000001</v>
      </c>
      <c r="CP229" s="5">
        <v>-5.532</v>
      </c>
      <c r="CQ229" s="21">
        <f t="shared" si="275"/>
        <v>0.10404624277456648</v>
      </c>
      <c r="CR229" s="25">
        <f t="shared" si="276"/>
        <v>0.92982456140350878</v>
      </c>
      <c r="CS229" s="22">
        <f t="shared" si="277"/>
        <v>940.22918568096543</v>
      </c>
      <c r="CT229" s="21">
        <f t="shared" si="278"/>
        <v>3.3870804178075253E-2</v>
      </c>
      <c r="CU229" s="26">
        <f t="shared" si="279"/>
        <v>2.3811623599964729</v>
      </c>
      <c r="CV229" s="27">
        <f t="shared" si="280"/>
        <v>2.1165887644413091</v>
      </c>
      <c r="CW229" s="27">
        <f t="shared" si="281"/>
        <v>22.885616015521652</v>
      </c>
      <c r="CX229" s="27">
        <f t="shared" si="282"/>
        <v>30.16138989328865</v>
      </c>
      <c r="CY229" s="27">
        <f t="shared" si="283"/>
        <v>46.961813211041544</v>
      </c>
      <c r="CZ229" s="27">
        <f t="shared" si="284"/>
        <v>59.529058999911811</v>
      </c>
      <c r="DA229" s="28">
        <f t="shared" si="285"/>
        <v>-12.567245788870267</v>
      </c>
      <c r="DB229" s="5">
        <v>18</v>
      </c>
      <c r="DC229" s="5">
        <v>16</v>
      </c>
      <c r="DD229" s="22">
        <v>155</v>
      </c>
      <c r="DE229" s="22">
        <v>212</v>
      </c>
      <c r="DF229" s="22">
        <v>74</v>
      </c>
      <c r="DG229" s="22">
        <v>101</v>
      </c>
      <c r="DH229" s="22">
        <v>121</v>
      </c>
      <c r="DI229" s="22">
        <v>108</v>
      </c>
      <c r="DJ229" s="29">
        <f t="shared" si="286"/>
        <v>-1.1942865412213646</v>
      </c>
      <c r="DK229" s="27">
        <f t="shared" si="287"/>
        <v>2.635401049475262</v>
      </c>
      <c r="DL229" s="27">
        <f t="shared" si="288"/>
        <v>2.635401049475262</v>
      </c>
      <c r="DM229" s="27">
        <f t="shared" si="289"/>
        <v>27.127061469265367</v>
      </c>
      <c r="DN229" s="27">
        <f t="shared" si="290"/>
        <v>29.446214392803597</v>
      </c>
      <c r="DO229" s="27">
        <f t="shared" si="291"/>
        <v>55.624531484257872</v>
      </c>
      <c r="DP229" s="27">
        <f t="shared" si="292"/>
        <v>55.062312593703147</v>
      </c>
      <c r="DQ229" s="30">
        <f t="shared" si="293"/>
        <v>-13.129464679424991</v>
      </c>
      <c r="DR229" s="5">
        <v>75</v>
      </c>
      <c r="DS229" s="5">
        <v>75</v>
      </c>
      <c r="DT229" s="5">
        <v>697</v>
      </c>
      <c r="DU229" s="5">
        <v>763</v>
      </c>
      <c r="DV229" s="5">
        <v>350</v>
      </c>
      <c r="DW229" s="5">
        <v>356</v>
      </c>
      <c r="DX229" s="5">
        <v>373</v>
      </c>
      <c r="DY229" s="5">
        <v>461</v>
      </c>
      <c r="DZ229" s="22">
        <v>12</v>
      </c>
      <c r="EA229" s="22">
        <v>7</v>
      </c>
      <c r="EB229" s="22">
        <f t="shared" si="294"/>
        <v>-5</v>
      </c>
      <c r="EC229" s="26">
        <f t="shared" si="295"/>
        <v>1.5610320156104329</v>
      </c>
      <c r="ED229" s="27">
        <f t="shared" si="296"/>
        <v>0.91060200910608602</v>
      </c>
      <c r="EE229" s="27">
        <f t="shared" si="297"/>
        <v>-0.65043000650434712</v>
      </c>
      <c r="EF229" s="6">
        <v>20.316666666700002</v>
      </c>
      <c r="EG229" s="6">
        <f t="shared" si="298"/>
        <v>0.44166666666739135</v>
      </c>
      <c r="EH229" s="5">
        <v>0.44</v>
      </c>
      <c r="EI229" s="5">
        <v>5.29</v>
      </c>
      <c r="EJ229" s="21">
        <f t="shared" si="299"/>
        <v>7.6788830715532275E-2</v>
      </c>
      <c r="EK229" s="1">
        <v>1</v>
      </c>
      <c r="EL229" s="22">
        <v>0</v>
      </c>
      <c r="EM229" s="22">
        <v>1</v>
      </c>
      <c r="EN229" s="1">
        <v>1</v>
      </c>
      <c r="EO229" s="3">
        <f t="shared" si="300"/>
        <v>2</v>
      </c>
      <c r="EP229" s="6">
        <f t="shared" si="301"/>
        <v>5.9064807218935078</v>
      </c>
      <c r="EQ229" s="3">
        <f t="shared" si="302"/>
        <v>0</v>
      </c>
      <c r="ER229" s="20">
        <f t="shared" si="303"/>
        <v>0.5</v>
      </c>
      <c r="ES229" s="20">
        <f t="shared" si="304"/>
        <v>0.5</v>
      </c>
      <c r="ET229" s="20">
        <f t="shared" si="305"/>
        <v>1</v>
      </c>
      <c r="EU229" s="3">
        <f t="shared" si="306"/>
        <v>22</v>
      </c>
      <c r="EV229" s="1">
        <v>10</v>
      </c>
      <c r="EW229" s="1">
        <v>12</v>
      </c>
      <c r="EX229" s="20">
        <f t="shared" si="307"/>
        <v>0.45454545454545453</v>
      </c>
      <c r="EY229" s="5">
        <v>2</v>
      </c>
      <c r="EZ229" s="5">
        <v>0</v>
      </c>
      <c r="FA229" s="22">
        <v>8</v>
      </c>
      <c r="FB229" s="22">
        <v>1</v>
      </c>
      <c r="FC229" s="22">
        <v>8</v>
      </c>
      <c r="FD229" s="22">
        <v>5</v>
      </c>
      <c r="FE229" s="22">
        <v>2</v>
      </c>
      <c r="FF229" s="22">
        <v>8</v>
      </c>
      <c r="FG229" s="22">
        <v>0</v>
      </c>
      <c r="FH229" s="22">
        <v>0</v>
      </c>
      <c r="FI229" s="6">
        <v>109.75</v>
      </c>
      <c r="FJ229" s="6">
        <f t="shared" si="308"/>
        <v>2.3858695652173911</v>
      </c>
      <c r="FK229" s="5">
        <v>2.2800000000000002</v>
      </c>
      <c r="FL229" s="5">
        <v>3.63</v>
      </c>
      <c r="FM229" s="21">
        <f t="shared" si="309"/>
        <v>0.3857868020304569</v>
      </c>
      <c r="FN229" s="1">
        <v>0</v>
      </c>
      <c r="FO229" s="22">
        <v>1</v>
      </c>
      <c r="FP229" s="22">
        <v>0</v>
      </c>
      <c r="FQ229" s="1">
        <v>1</v>
      </c>
      <c r="FR229" s="1">
        <f t="shared" si="310"/>
        <v>1</v>
      </c>
      <c r="FS229" s="3">
        <f t="shared" si="311"/>
        <v>13</v>
      </c>
      <c r="FT229" s="3">
        <f t="shared" si="312"/>
        <v>156</v>
      </c>
      <c r="FU229" s="1">
        <v>61</v>
      </c>
      <c r="FV229" s="1">
        <v>95</v>
      </c>
      <c r="FW229" s="20">
        <f t="shared" si="313"/>
        <v>0.39102564102564102</v>
      </c>
      <c r="FX229" s="5">
        <v>1</v>
      </c>
      <c r="FY229" s="5">
        <v>14</v>
      </c>
      <c r="FZ229" s="22">
        <v>12</v>
      </c>
      <c r="GA229" s="22">
        <v>82</v>
      </c>
      <c r="GB229" s="22">
        <v>8</v>
      </c>
      <c r="GC229" s="22">
        <v>49</v>
      </c>
      <c r="GD229" s="22">
        <v>56</v>
      </c>
      <c r="GE229" s="22">
        <v>1</v>
      </c>
      <c r="GF229" s="22">
        <v>1</v>
      </c>
      <c r="GG229" s="22">
        <v>0</v>
      </c>
      <c r="GH229" s="1">
        <v>21</v>
      </c>
      <c r="GI229" s="1">
        <v>2</v>
      </c>
      <c r="GJ229" s="1">
        <v>31</v>
      </c>
      <c r="GK229" s="1">
        <v>15</v>
      </c>
      <c r="GL229" s="6"/>
      <c r="GM229" s="6"/>
      <c r="GN229" s="31" t="str">
        <f t="shared" si="314"/>
        <v xml:space="preserve"> 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32" t="str">
        <f t="shared" si="315"/>
        <v xml:space="preserve"> </v>
      </c>
      <c r="GW229" s="9">
        <f t="shared" si="316"/>
        <v>5</v>
      </c>
      <c r="GX229" s="10">
        <v>0.7</v>
      </c>
      <c r="GY229" s="10">
        <v>0.7</v>
      </c>
      <c r="GZ229" s="10">
        <v>1.4</v>
      </c>
      <c r="HA229" s="29">
        <f t="shared" si="317"/>
        <v>3.043478260869565E-2</v>
      </c>
      <c r="HB229" s="29">
        <f t="shared" si="318"/>
        <v>0.14205986808726534</v>
      </c>
      <c r="HC229">
        <v>10.5</v>
      </c>
      <c r="HD229">
        <v>14.7</v>
      </c>
      <c r="HE229">
        <v>3.4</v>
      </c>
      <c r="HF229">
        <v>1.8</v>
      </c>
      <c r="HG229">
        <v>2.2999999999999998</v>
      </c>
      <c r="HH229">
        <v>0</v>
      </c>
      <c r="HI229">
        <v>4.0999999999999996</v>
      </c>
      <c r="HJ229" s="11">
        <f t="shared" si="319"/>
        <v>8.9130434782608695E-2</v>
      </c>
      <c r="HK229" s="11">
        <f t="shared" si="320"/>
        <v>0.41603247082699135</v>
      </c>
      <c r="HL229">
        <v>99</v>
      </c>
      <c r="HM229">
        <v>0</v>
      </c>
      <c r="HN229">
        <v>0</v>
      </c>
      <c r="HO229">
        <v>2</v>
      </c>
      <c r="HP229" t="s">
        <v>1347</v>
      </c>
      <c r="HQ229" s="33">
        <v>1800000</v>
      </c>
      <c r="HR229" s="33">
        <v>0</v>
      </c>
      <c r="HS229" s="30">
        <f t="shared" si="321"/>
        <v>1.8170731707317067</v>
      </c>
    </row>
    <row r="230" spans="1:227" x14ac:dyDescent="0.2">
      <c r="A230" s="1">
        <v>51</v>
      </c>
      <c r="B230" s="2" t="s">
        <v>1348</v>
      </c>
      <c r="C230" s="2" t="s">
        <v>1349</v>
      </c>
      <c r="E230" s="2" t="s">
        <v>1350</v>
      </c>
      <c r="F230" s="2">
        <v>72</v>
      </c>
      <c r="G230" s="2">
        <v>195</v>
      </c>
      <c r="H230" s="2" t="s">
        <v>231</v>
      </c>
      <c r="J230" s="3">
        <v>29</v>
      </c>
      <c r="K230" s="5" t="s">
        <v>1351</v>
      </c>
      <c r="L230" s="5" t="s">
        <v>1352</v>
      </c>
      <c r="M230" s="5" t="s">
        <v>1353</v>
      </c>
      <c r="N230" s="5" t="s">
        <v>235</v>
      </c>
      <c r="O230" s="2" t="s">
        <v>235</v>
      </c>
      <c r="P230" s="2" t="s">
        <v>314</v>
      </c>
      <c r="Q230" s="1">
        <v>41</v>
      </c>
      <c r="R230" s="1">
        <v>9</v>
      </c>
      <c r="S230" s="1">
        <v>8</v>
      </c>
      <c r="T230" s="1">
        <v>17</v>
      </c>
      <c r="U230" s="1">
        <v>-4</v>
      </c>
      <c r="V230" s="1">
        <v>78</v>
      </c>
      <c r="W230" s="20">
        <f t="shared" si="243"/>
        <v>0.11538461538461539</v>
      </c>
      <c r="X230" s="6">
        <v>728.81666666670003</v>
      </c>
      <c r="Y230" s="6">
        <f t="shared" si="244"/>
        <v>17.776016260163416</v>
      </c>
      <c r="Z230" s="1">
        <v>917</v>
      </c>
      <c r="AA230" s="6">
        <f t="shared" si="245"/>
        <v>22.365853658536587</v>
      </c>
      <c r="AB230" s="8">
        <f t="shared" si="246"/>
        <v>0.79478371501275902</v>
      </c>
      <c r="AC230" s="3">
        <f t="shared" si="247"/>
        <v>101</v>
      </c>
      <c r="AD230" s="8">
        <f t="shared" si="248"/>
        <v>8.3148482700263742</v>
      </c>
      <c r="AE230" s="20">
        <f t="shared" si="249"/>
        <v>0.40909090909090912</v>
      </c>
      <c r="AF230" s="20">
        <f t="shared" si="250"/>
        <v>0.36363636363636365</v>
      </c>
      <c r="AG230" s="20">
        <f t="shared" si="251"/>
        <v>0.77272727272727271</v>
      </c>
      <c r="AH230" s="3">
        <f t="shared" si="252"/>
        <v>323</v>
      </c>
      <c r="AI230" s="3">
        <f t="shared" si="253"/>
        <v>179</v>
      </c>
      <c r="AJ230" s="3">
        <f t="shared" si="254"/>
        <v>144</v>
      </c>
      <c r="AK230" s="20">
        <f t="shared" si="255"/>
        <v>0.55417956656346745</v>
      </c>
      <c r="AL230" s="6">
        <v>13.8</v>
      </c>
      <c r="AM230" s="1">
        <v>16</v>
      </c>
      <c r="AN230" s="1">
        <v>12</v>
      </c>
      <c r="AO230" s="1">
        <v>36</v>
      </c>
      <c r="AP230" s="1">
        <v>19</v>
      </c>
      <c r="AQ230" s="1">
        <v>18</v>
      </c>
      <c r="AR230" s="6">
        <f t="shared" si="256"/>
        <v>1.3172036863408119</v>
      </c>
      <c r="AS230" s="6">
        <f t="shared" si="257"/>
        <v>0.9879027647556089</v>
      </c>
      <c r="AT230" s="6">
        <f t="shared" si="258"/>
        <v>2.9637082942668269</v>
      </c>
      <c r="AU230" s="6">
        <f t="shared" si="259"/>
        <v>1.5641793775297141</v>
      </c>
      <c r="AV230" s="6">
        <f t="shared" si="260"/>
        <v>1.4818541471334135</v>
      </c>
      <c r="AW230" s="1">
        <v>6</v>
      </c>
      <c r="AX230" s="1">
        <v>3</v>
      </c>
      <c r="AY230" s="1">
        <v>0</v>
      </c>
      <c r="AZ230" s="1">
        <v>0</v>
      </c>
      <c r="BA230" s="1">
        <v>0</v>
      </c>
      <c r="BB230" s="1">
        <v>0</v>
      </c>
      <c r="BC230" s="7">
        <f>(EA230+FH230+GG230)-(DZ230+FG230+GF230)-((BD230/60)*(0.11)+(EF230/60)*(-0.14)+(FI230/60)*(0.13))</f>
        <v>6.1201611111111998</v>
      </c>
      <c r="BD230" s="6">
        <v>592.31666666670003</v>
      </c>
      <c r="BE230" s="6">
        <f t="shared" si="261"/>
        <v>14.446747967480489</v>
      </c>
      <c r="BF230" s="5">
        <v>13.82</v>
      </c>
      <c r="BG230" s="5">
        <v>33.25</v>
      </c>
      <c r="BH230" s="21">
        <f t="shared" si="262"/>
        <v>0.29360526874867221</v>
      </c>
      <c r="BI230" s="1">
        <v>6</v>
      </c>
      <c r="BJ230" s="22">
        <v>6</v>
      </c>
      <c r="BK230" s="22">
        <v>2</v>
      </c>
      <c r="BL230" s="1">
        <v>8</v>
      </c>
      <c r="BM230" s="1">
        <f t="shared" si="263"/>
        <v>14</v>
      </c>
      <c r="BN230" s="8">
        <f t="shared" si="264"/>
        <v>1.4181603309039974</v>
      </c>
      <c r="BO230" s="3">
        <f t="shared" si="265"/>
        <v>101</v>
      </c>
      <c r="BP230" s="20">
        <f t="shared" si="266"/>
        <v>0.33333333333333331</v>
      </c>
      <c r="BQ230" s="20">
        <f t="shared" si="267"/>
        <v>0.44444444444444442</v>
      </c>
      <c r="BR230" s="20">
        <f t="shared" si="268"/>
        <v>0.77777777777777768</v>
      </c>
      <c r="BS230" s="3">
        <f t="shared" si="269"/>
        <v>229</v>
      </c>
      <c r="BT230" s="1">
        <v>122</v>
      </c>
      <c r="BU230" s="1">
        <v>107</v>
      </c>
      <c r="BV230" s="20">
        <f t="shared" si="270"/>
        <v>0.53275109170305679</v>
      </c>
      <c r="BW230" s="5">
        <v>109</v>
      </c>
      <c r="BX230" s="5">
        <v>102</v>
      </c>
      <c r="BY230" s="21">
        <f t="shared" si="271"/>
        <v>0.39074074074074072</v>
      </c>
      <c r="BZ230" s="5">
        <v>78</v>
      </c>
      <c r="CA230" s="5">
        <v>69</v>
      </c>
      <c r="CB230" s="23">
        <f t="shared" si="272"/>
        <v>0.2722222222222222</v>
      </c>
      <c r="CC230" s="5">
        <v>89</v>
      </c>
      <c r="CD230" s="5">
        <v>93</v>
      </c>
      <c r="CE230" s="23">
        <f t="shared" si="273"/>
        <v>0.33703703703703702</v>
      </c>
      <c r="CF230" s="23">
        <f t="shared" si="274"/>
        <v>0.58938547486033521</v>
      </c>
      <c r="CG230" s="24">
        <v>9</v>
      </c>
      <c r="CH230" s="5">
        <v>203</v>
      </c>
      <c r="CI230" s="5">
        <v>191</v>
      </c>
      <c r="CJ230" s="5">
        <v>156</v>
      </c>
      <c r="CK230">
        <v>16.116507680000002</v>
      </c>
      <c r="CL230" s="5">
        <v>0.90800000000000003</v>
      </c>
      <c r="CM230" s="5">
        <v>4</v>
      </c>
      <c r="CN230" s="5">
        <v>0.20300000000000001</v>
      </c>
      <c r="CO230" s="5">
        <v>0.63800000000000001</v>
      </c>
      <c r="CP230" s="5">
        <v>7.7409999999999997</v>
      </c>
      <c r="CQ230" s="21">
        <f t="shared" si="275"/>
        <v>5.9405940594059403E-2</v>
      </c>
      <c r="CR230" s="25">
        <f t="shared" si="276"/>
        <v>0.91954022988505746</v>
      </c>
      <c r="CS230" s="22">
        <f t="shared" si="277"/>
        <v>925.4808239444634</v>
      </c>
      <c r="CT230" s="21">
        <f t="shared" si="278"/>
        <v>-2.1053829520883138E-2</v>
      </c>
      <c r="CU230" s="26">
        <f t="shared" si="279"/>
        <v>1.9060393208852493</v>
      </c>
      <c r="CV230" s="27">
        <f t="shared" si="280"/>
        <v>2.2237125410327909</v>
      </c>
      <c r="CW230" s="27">
        <f t="shared" si="281"/>
        <v>32.084995234901697</v>
      </c>
      <c r="CX230" s="27">
        <f t="shared" si="282"/>
        <v>27.637570152836119</v>
      </c>
      <c r="CY230" s="27">
        <f t="shared" si="283"/>
        <v>59.828456461120325</v>
      </c>
      <c r="CZ230" s="27">
        <f t="shared" si="284"/>
        <v>47.333309801983688</v>
      </c>
      <c r="DA230" s="28">
        <f t="shared" si="285"/>
        <v>12.495146659136637</v>
      </c>
      <c r="DB230" s="5">
        <v>18</v>
      </c>
      <c r="DC230" s="5">
        <v>21</v>
      </c>
      <c r="DD230" s="22">
        <v>285</v>
      </c>
      <c r="DE230" s="22">
        <v>240</v>
      </c>
      <c r="DF230" s="22">
        <v>121</v>
      </c>
      <c r="DG230" s="22">
        <v>84</v>
      </c>
      <c r="DH230" s="22">
        <v>102</v>
      </c>
      <c r="DI230" s="22">
        <v>141</v>
      </c>
      <c r="DJ230" s="29">
        <f t="shared" si="286"/>
        <v>2.7218952624885908</v>
      </c>
      <c r="DK230" s="27">
        <f t="shared" si="287"/>
        <v>2.2886484503942786</v>
      </c>
      <c r="DL230" s="27">
        <f t="shared" si="288"/>
        <v>1.9365486887951584</v>
      </c>
      <c r="DM230" s="27">
        <f t="shared" si="289"/>
        <v>29.00421786172749</v>
      </c>
      <c r="DN230" s="27">
        <f t="shared" si="290"/>
        <v>27.023656702732442</v>
      </c>
      <c r="DO230" s="27">
        <f t="shared" si="291"/>
        <v>54.707500458463237</v>
      </c>
      <c r="DP230" s="27">
        <f t="shared" si="292"/>
        <v>47.489455345681279</v>
      </c>
      <c r="DQ230" s="30">
        <f t="shared" si="293"/>
        <v>5.2771015463546789</v>
      </c>
      <c r="DR230" s="5">
        <v>52</v>
      </c>
      <c r="DS230" s="5">
        <v>44</v>
      </c>
      <c r="DT230" s="5">
        <v>607</v>
      </c>
      <c r="DU230" s="5">
        <v>570</v>
      </c>
      <c r="DV230" s="5">
        <v>282</v>
      </c>
      <c r="DW230" s="5">
        <v>204</v>
      </c>
      <c r="DX230" s="5">
        <v>261</v>
      </c>
      <c r="DY230" s="5">
        <v>302</v>
      </c>
      <c r="DZ230" s="22">
        <v>3</v>
      </c>
      <c r="EA230" s="22">
        <v>10</v>
      </c>
      <c r="EB230" s="22">
        <f t="shared" si="294"/>
        <v>7</v>
      </c>
      <c r="EC230" s="26">
        <f t="shared" si="295"/>
        <v>0.30389149947942795</v>
      </c>
      <c r="ED230" s="27">
        <f t="shared" si="296"/>
        <v>1.0129716649314267</v>
      </c>
      <c r="EE230" s="27">
        <f t="shared" si="297"/>
        <v>0.7090801654519987</v>
      </c>
      <c r="EF230" s="6">
        <v>111.5166666667</v>
      </c>
      <c r="EG230" s="6">
        <f t="shared" si="298"/>
        <v>2.7199186991878048</v>
      </c>
      <c r="EH230" s="5">
        <v>2.68</v>
      </c>
      <c r="EI230" s="5">
        <v>3.6</v>
      </c>
      <c r="EJ230" s="21">
        <f t="shared" si="299"/>
        <v>0.42675159235668791</v>
      </c>
      <c r="EK230" s="1">
        <v>3</v>
      </c>
      <c r="EL230" s="22">
        <v>0</v>
      </c>
      <c r="EM230" s="22">
        <v>0</v>
      </c>
      <c r="EN230" s="1">
        <v>0</v>
      </c>
      <c r="EO230" s="3">
        <f t="shared" si="300"/>
        <v>3</v>
      </c>
      <c r="EP230" s="6">
        <f t="shared" si="301"/>
        <v>1.6141085039600613</v>
      </c>
      <c r="EQ230" s="3">
        <f t="shared" si="302"/>
        <v>0</v>
      </c>
      <c r="ER230" s="20">
        <f t="shared" si="303"/>
        <v>0.75</v>
      </c>
      <c r="ES230" s="20">
        <f t="shared" si="304"/>
        <v>0</v>
      </c>
      <c r="ET230" s="20">
        <f t="shared" si="305"/>
        <v>0.75</v>
      </c>
      <c r="EU230" s="3">
        <f t="shared" si="306"/>
        <v>91</v>
      </c>
      <c r="EV230" s="1">
        <v>56</v>
      </c>
      <c r="EW230" s="1">
        <v>35</v>
      </c>
      <c r="EX230" s="20">
        <f t="shared" si="307"/>
        <v>0.61538461538461542</v>
      </c>
      <c r="EY230" s="5">
        <v>4</v>
      </c>
      <c r="EZ230" s="5">
        <v>2</v>
      </c>
      <c r="FA230" s="22">
        <v>57</v>
      </c>
      <c r="FB230" s="22">
        <v>14</v>
      </c>
      <c r="FC230" s="22">
        <v>38</v>
      </c>
      <c r="FD230" s="22">
        <v>6</v>
      </c>
      <c r="FE230" s="22">
        <v>5</v>
      </c>
      <c r="FF230" s="22">
        <v>49</v>
      </c>
      <c r="FG230" s="22">
        <v>0</v>
      </c>
      <c r="FH230" s="22">
        <v>0</v>
      </c>
      <c r="FI230" s="6">
        <v>24.983333333299999</v>
      </c>
      <c r="FJ230" s="6">
        <f t="shared" si="308"/>
        <v>0.60934959349512197</v>
      </c>
      <c r="FK230" s="5">
        <v>0.61</v>
      </c>
      <c r="FL230" s="5">
        <v>4.7699999999999996</v>
      </c>
      <c r="FM230" s="21">
        <f t="shared" si="309"/>
        <v>0.11338289962825279</v>
      </c>
      <c r="FN230" s="1">
        <v>0</v>
      </c>
      <c r="FO230" s="22">
        <v>0</v>
      </c>
      <c r="FP230" s="22">
        <v>0</v>
      </c>
      <c r="FQ230" s="1">
        <v>0</v>
      </c>
      <c r="FR230" s="1">
        <f t="shared" si="310"/>
        <v>0</v>
      </c>
      <c r="FS230" s="3">
        <f t="shared" si="311"/>
        <v>0</v>
      </c>
      <c r="FT230" s="3">
        <f t="shared" si="312"/>
        <v>3</v>
      </c>
      <c r="FU230" s="1">
        <v>1</v>
      </c>
      <c r="FV230" s="1">
        <v>2</v>
      </c>
      <c r="FW230" s="20">
        <f t="shared" si="313"/>
        <v>0.33333333333333331</v>
      </c>
      <c r="FX230" s="5">
        <v>0</v>
      </c>
      <c r="FY230" s="5">
        <v>4</v>
      </c>
      <c r="FZ230" s="22">
        <v>4</v>
      </c>
      <c r="GA230" s="22">
        <v>15</v>
      </c>
      <c r="GB230" s="22">
        <v>4</v>
      </c>
      <c r="GC230" s="22">
        <v>9</v>
      </c>
      <c r="GD230" s="22">
        <v>6</v>
      </c>
      <c r="GE230" s="22">
        <v>0</v>
      </c>
      <c r="GF230" s="22">
        <v>0</v>
      </c>
      <c r="GG230" s="22">
        <v>0</v>
      </c>
      <c r="GH230" s="1">
        <v>23</v>
      </c>
      <c r="GI230" s="1">
        <v>4</v>
      </c>
      <c r="GJ230" s="1">
        <v>27</v>
      </c>
      <c r="GK230" s="1">
        <v>4</v>
      </c>
      <c r="GL230" s="1">
        <v>1</v>
      </c>
      <c r="GM230" s="1">
        <v>0</v>
      </c>
      <c r="GN230" s="31">
        <f t="shared" si="314"/>
        <v>0</v>
      </c>
      <c r="GO230" s="1">
        <v>0</v>
      </c>
      <c r="GP230" s="1">
        <v>1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32" t="str">
        <f t="shared" si="315"/>
        <v xml:space="preserve"> </v>
      </c>
      <c r="GW230" s="9">
        <f t="shared" si="316"/>
        <v>4</v>
      </c>
      <c r="GX230" s="10">
        <v>0.8</v>
      </c>
      <c r="GY230" s="10">
        <v>0.7</v>
      </c>
      <c r="GZ230" s="10">
        <v>1.6</v>
      </c>
      <c r="HA230" s="29">
        <f t="shared" si="317"/>
        <v>3.9024390243902439E-2</v>
      </c>
      <c r="HB230" s="29">
        <f t="shared" si="318"/>
        <v>0.13172036863408121</v>
      </c>
      <c r="HC230">
        <v>13.2</v>
      </c>
      <c r="HD230">
        <v>13.7</v>
      </c>
      <c r="HE230">
        <v>-6.2</v>
      </c>
      <c r="HF230">
        <v>1.5</v>
      </c>
      <c r="HG230">
        <v>1.3</v>
      </c>
      <c r="HH230">
        <v>-0.30000000000000004</v>
      </c>
      <c r="HI230">
        <v>2.5</v>
      </c>
      <c r="HJ230" s="11">
        <f t="shared" si="319"/>
        <v>6.097560975609756E-2</v>
      </c>
      <c r="HK230" s="11">
        <f t="shared" si="320"/>
        <v>0.20581307599075185</v>
      </c>
      <c r="HL230">
        <v>99</v>
      </c>
      <c r="HM230">
        <v>0</v>
      </c>
      <c r="HN230">
        <v>0</v>
      </c>
      <c r="HO230">
        <v>7</v>
      </c>
      <c r="HP230" t="s">
        <v>393</v>
      </c>
      <c r="HQ230" s="33">
        <v>3000000</v>
      </c>
      <c r="HR230" s="33">
        <v>0</v>
      </c>
      <c r="HS230" s="30">
        <f t="shared" si="321"/>
        <v>-1.8902439024390238</v>
      </c>
    </row>
    <row r="231" spans="1:227" x14ac:dyDescent="0.2">
      <c r="A231" s="1">
        <v>52</v>
      </c>
      <c r="B231" s="2" t="s">
        <v>1354</v>
      </c>
      <c r="C231" s="2" t="s">
        <v>1355</v>
      </c>
      <c r="D231" s="2" t="s">
        <v>266</v>
      </c>
      <c r="E231" s="2" t="s">
        <v>230</v>
      </c>
      <c r="F231" s="2">
        <v>80</v>
      </c>
      <c r="G231" s="2">
        <v>249</v>
      </c>
      <c r="H231" s="2" t="s">
        <v>231</v>
      </c>
      <c r="I231" s="2" t="s">
        <v>258</v>
      </c>
      <c r="J231" s="3">
        <v>26</v>
      </c>
      <c r="K231" s="5" t="s">
        <v>1356</v>
      </c>
      <c r="L231" s="5" t="s">
        <v>1357</v>
      </c>
      <c r="M231" s="5" t="s">
        <v>971</v>
      </c>
      <c r="N231" s="5" t="s">
        <v>375</v>
      </c>
      <c r="O231" s="2" t="s">
        <v>375</v>
      </c>
      <c r="P231" s="2" t="s">
        <v>271</v>
      </c>
      <c r="Q231" s="1">
        <v>16</v>
      </c>
      <c r="R231" s="1">
        <v>0</v>
      </c>
      <c r="S231" s="1">
        <v>1</v>
      </c>
      <c r="T231" s="1">
        <v>1</v>
      </c>
      <c r="U231" s="1">
        <v>-5</v>
      </c>
      <c r="V231" s="1">
        <v>2</v>
      </c>
      <c r="W231" s="20">
        <f t="shared" si="243"/>
        <v>0</v>
      </c>
      <c r="X231" s="6">
        <v>191.3166666667</v>
      </c>
      <c r="Y231" s="6">
        <f t="shared" si="244"/>
        <v>11.95729166666875</v>
      </c>
      <c r="Z231" s="1">
        <v>254</v>
      </c>
      <c r="AA231" s="6">
        <f t="shared" si="245"/>
        <v>15.875</v>
      </c>
      <c r="AB231" s="8">
        <f t="shared" si="246"/>
        <v>0.75321522309724409</v>
      </c>
      <c r="AC231" s="3">
        <f t="shared" si="247"/>
        <v>0</v>
      </c>
      <c r="AD231" s="8">
        <f t="shared" si="248"/>
        <v>0</v>
      </c>
      <c r="AE231" s="20">
        <f t="shared" si="249"/>
        <v>0</v>
      </c>
      <c r="AF231" s="20">
        <f t="shared" si="250"/>
        <v>0.5</v>
      </c>
      <c r="AG231" s="20">
        <f t="shared" si="251"/>
        <v>0.5</v>
      </c>
      <c r="AH231" s="3" t="e">
        <f t="shared" si="252"/>
        <v>#VALUE!</v>
      </c>
      <c r="AI231" s="3" t="str">
        <f t="shared" si="253"/>
        <v xml:space="preserve"> </v>
      </c>
      <c r="AJ231" s="3" t="str">
        <f t="shared" si="254"/>
        <v xml:space="preserve"> </v>
      </c>
      <c r="AK231" s="20" t="e">
        <f t="shared" si="255"/>
        <v>#VALUE!</v>
      </c>
      <c r="AL231" s="6">
        <v>0.1</v>
      </c>
      <c r="AM231" s="1">
        <v>24</v>
      </c>
      <c r="AN231" s="1">
        <v>15</v>
      </c>
      <c r="AO231" s="1">
        <v>2</v>
      </c>
      <c r="AP231" s="1">
        <v>6</v>
      </c>
      <c r="AQ231" s="1">
        <v>3</v>
      </c>
      <c r="AR231" s="6">
        <f t="shared" si="256"/>
        <v>7.5267880477380391</v>
      </c>
      <c r="AS231" s="6">
        <f t="shared" si="257"/>
        <v>4.7042425298362742</v>
      </c>
      <c r="AT231" s="6">
        <f t="shared" si="258"/>
        <v>0.62723233731150319</v>
      </c>
      <c r="AU231" s="6">
        <f t="shared" si="259"/>
        <v>1.8816970119345098</v>
      </c>
      <c r="AV231" s="6">
        <f t="shared" si="260"/>
        <v>0.94084850596725489</v>
      </c>
      <c r="AW231" s="1">
        <v>20</v>
      </c>
      <c r="AX231" s="1">
        <v>5</v>
      </c>
      <c r="AY231" s="1">
        <v>2</v>
      </c>
      <c r="AZ231" s="1">
        <v>0</v>
      </c>
      <c r="BA231" s="1">
        <v>0</v>
      </c>
      <c r="BB231" s="1">
        <v>0</v>
      </c>
      <c r="BC231" s="7">
        <f>(EA231+FH231+GG231)-(DZ231+FG231+GF231)-((BD231/60)*(-0.29)+(EF231/60)*0.11+(FI231/60)*(-0.33))</f>
        <v>-2.0734138888892333</v>
      </c>
      <c r="BD231" s="6">
        <v>187.38333333329999</v>
      </c>
      <c r="BE231" s="6">
        <f t="shared" si="261"/>
        <v>11.711458333331249</v>
      </c>
      <c r="BF231" s="5">
        <v>11.71</v>
      </c>
      <c r="BG231" s="5">
        <v>37.270000000000003</v>
      </c>
      <c r="BH231" s="21">
        <f t="shared" si="262"/>
        <v>0.23907717435688036</v>
      </c>
      <c r="BI231" s="1">
        <v>0</v>
      </c>
      <c r="BJ231" s="22">
        <v>0</v>
      </c>
      <c r="BK231" s="22">
        <v>1</v>
      </c>
      <c r="BL231" s="1">
        <v>1</v>
      </c>
      <c r="BM231" s="1">
        <f t="shared" si="263"/>
        <v>1</v>
      </c>
      <c r="BN231" s="8">
        <f t="shared" si="264"/>
        <v>0.32019923507966208</v>
      </c>
      <c r="BO231" s="3">
        <f t="shared" si="265"/>
        <v>0</v>
      </c>
      <c r="BP231" s="20">
        <f t="shared" si="266"/>
        <v>0</v>
      </c>
      <c r="BQ231" s="20">
        <f t="shared" si="267"/>
        <v>0.5</v>
      </c>
      <c r="BR231" s="20">
        <f t="shared" si="268"/>
        <v>0.5</v>
      </c>
      <c r="BS231" s="3" t="str">
        <f t="shared" si="269"/>
        <v xml:space="preserve"> </v>
      </c>
      <c r="BV231" s="20" t="str">
        <f t="shared" si="270"/>
        <v xml:space="preserve"> </v>
      </c>
      <c r="BW231" s="5">
        <v>19</v>
      </c>
      <c r="BX231" s="5">
        <v>32</v>
      </c>
      <c r="BY231" s="21">
        <f t="shared" si="271"/>
        <v>0.30357142857142855</v>
      </c>
      <c r="BZ231" s="5">
        <v>26</v>
      </c>
      <c r="CA231" s="5">
        <v>24</v>
      </c>
      <c r="CB231" s="23">
        <f t="shared" si="272"/>
        <v>0.29761904761904762</v>
      </c>
      <c r="CC231" s="5">
        <v>37</v>
      </c>
      <c r="CD231" s="5">
        <v>30</v>
      </c>
      <c r="CE231" s="23">
        <f t="shared" si="273"/>
        <v>0.39880952380952384</v>
      </c>
      <c r="CF231" s="23">
        <f t="shared" si="274"/>
        <v>0.50495049504950495</v>
      </c>
      <c r="CG231" s="24">
        <v>2</v>
      </c>
      <c r="CH231" s="5">
        <v>49</v>
      </c>
      <c r="CI231" s="5">
        <v>66</v>
      </c>
      <c r="CJ231" s="5">
        <v>44</v>
      </c>
      <c r="CK231">
        <v>14.96668522</v>
      </c>
      <c r="CL231" s="5">
        <v>-1.619</v>
      </c>
      <c r="CM231" s="5">
        <v>8</v>
      </c>
      <c r="CN231" s="5">
        <v>-0.10400000000000001</v>
      </c>
      <c r="CO231" s="5">
        <v>0.25900000000000001</v>
      </c>
      <c r="CP231" s="5">
        <v>-0.02</v>
      </c>
      <c r="CQ231" s="21">
        <f t="shared" si="275"/>
        <v>3.5714285714285712E-2</v>
      </c>
      <c r="CR231" s="25">
        <f t="shared" si="276"/>
        <v>0.92941176470588238</v>
      </c>
      <c r="CS231" s="22">
        <f t="shared" si="277"/>
        <v>932.98319327731099</v>
      </c>
      <c r="CT231" s="21">
        <f t="shared" si="278"/>
        <v>-3.4873949579831906E-2</v>
      </c>
      <c r="CU231" s="26">
        <f t="shared" si="279"/>
        <v>0.64047822374039287</v>
      </c>
      <c r="CV231" s="27">
        <f t="shared" si="280"/>
        <v>1.9214346712211783</v>
      </c>
      <c r="CW231" s="27">
        <f t="shared" si="281"/>
        <v>17.933390264730999</v>
      </c>
      <c r="CX231" s="27">
        <f t="shared" si="282"/>
        <v>27.220324508966694</v>
      </c>
      <c r="CY231" s="27">
        <f t="shared" si="283"/>
        <v>42.27156276686592</v>
      </c>
      <c r="CZ231" s="27">
        <f t="shared" si="284"/>
        <v>54.120409906063188</v>
      </c>
      <c r="DA231" s="28">
        <f t="shared" si="285"/>
        <v>-11.848847139197268</v>
      </c>
      <c r="DB231" s="5">
        <v>2</v>
      </c>
      <c r="DC231" s="5">
        <v>6</v>
      </c>
      <c r="DD231" s="22">
        <v>54</v>
      </c>
      <c r="DE231" s="22">
        <v>79</v>
      </c>
      <c r="DF231" s="22">
        <v>30</v>
      </c>
      <c r="DG231" s="22">
        <v>36</v>
      </c>
      <c r="DH231" s="22">
        <v>48</v>
      </c>
      <c r="DI231" s="22">
        <v>46</v>
      </c>
      <c r="DJ231" s="29">
        <f t="shared" si="286"/>
        <v>-12.141659020385386</v>
      </c>
      <c r="DK231" s="27">
        <f t="shared" si="287"/>
        <v>3.2197477864233965</v>
      </c>
      <c r="DL231" s="27">
        <f t="shared" si="288"/>
        <v>3.2197477864233965</v>
      </c>
      <c r="DM231" s="27">
        <f t="shared" si="289"/>
        <v>33.203649047491282</v>
      </c>
      <c r="DN231" s="27">
        <f t="shared" si="290"/>
        <v>29.983901261067881</v>
      </c>
      <c r="DO231" s="27">
        <f t="shared" si="291"/>
        <v>58.861014220552718</v>
      </c>
      <c r="DP231" s="27">
        <f t="shared" si="292"/>
        <v>56.44620338073517</v>
      </c>
      <c r="DQ231" s="30">
        <f t="shared" si="293"/>
        <v>-14.263657979014816</v>
      </c>
      <c r="DR231" s="5">
        <v>32</v>
      </c>
      <c r="DS231" s="5">
        <v>32</v>
      </c>
      <c r="DT231" s="5">
        <v>298</v>
      </c>
      <c r="DU231" s="5">
        <v>266</v>
      </c>
      <c r="DV231" s="5">
        <v>101</v>
      </c>
      <c r="DW231" s="5">
        <v>106</v>
      </c>
      <c r="DX231" s="5">
        <v>157</v>
      </c>
      <c r="DY231" s="5">
        <v>154</v>
      </c>
      <c r="DZ231" s="22">
        <v>4</v>
      </c>
      <c r="EA231" s="22">
        <v>1</v>
      </c>
      <c r="EB231" s="22">
        <f t="shared" si="294"/>
        <v>-3</v>
      </c>
      <c r="EC231" s="26">
        <f t="shared" si="295"/>
        <v>1.2807969403186483</v>
      </c>
      <c r="ED231" s="27">
        <f t="shared" si="296"/>
        <v>0.32019923507966208</v>
      </c>
      <c r="EE231" s="27">
        <f t="shared" si="297"/>
        <v>-0.96059770523898624</v>
      </c>
      <c r="EF231" s="6">
        <v>0.1</v>
      </c>
      <c r="EG231" s="6">
        <f t="shared" si="298"/>
        <v>6.2500000000000003E-3</v>
      </c>
      <c r="EH231" s="5">
        <v>0.01</v>
      </c>
      <c r="EI231" s="5">
        <v>4.71</v>
      </c>
      <c r="EJ231" s="21">
        <f t="shared" si="299"/>
        <v>2.1186440677966102E-3</v>
      </c>
      <c r="EK231" s="1">
        <v>0</v>
      </c>
      <c r="EL231" s="22">
        <v>0</v>
      </c>
      <c r="EM231" s="22">
        <v>0</v>
      </c>
      <c r="EN231" s="1">
        <v>0</v>
      </c>
      <c r="EO231" s="3">
        <f t="shared" si="300"/>
        <v>0</v>
      </c>
      <c r="EP231" s="6">
        <f t="shared" si="301"/>
        <v>0</v>
      </c>
      <c r="EQ231" s="3">
        <f t="shared" si="302"/>
        <v>0</v>
      </c>
      <c r="ER231" s="20">
        <f t="shared" si="303"/>
        <v>0</v>
      </c>
      <c r="ES231" s="20">
        <f t="shared" si="304"/>
        <v>0</v>
      </c>
      <c r="ET231" s="20">
        <f t="shared" si="305"/>
        <v>0</v>
      </c>
      <c r="EU231" s="3" t="str">
        <f t="shared" si="306"/>
        <v xml:space="preserve"> </v>
      </c>
      <c r="EX231" s="20" t="str">
        <f t="shared" si="307"/>
        <v xml:space="preserve"> </v>
      </c>
      <c r="EY231" s="5">
        <v>0</v>
      </c>
      <c r="EZ231" s="5">
        <v>0</v>
      </c>
      <c r="FA231" s="22">
        <v>0</v>
      </c>
      <c r="FB231" s="22">
        <v>0</v>
      </c>
      <c r="FC231" s="22">
        <v>0</v>
      </c>
      <c r="FD231" s="22">
        <v>0</v>
      </c>
      <c r="FE231" s="22">
        <v>0</v>
      </c>
      <c r="FF231" s="22">
        <v>0</v>
      </c>
      <c r="FG231" s="22">
        <v>0</v>
      </c>
      <c r="FH231" s="22">
        <v>0</v>
      </c>
      <c r="FI231" s="6">
        <v>3.8333333333000001</v>
      </c>
      <c r="FJ231" s="6">
        <f t="shared" si="308"/>
        <v>0.23958333333125001</v>
      </c>
      <c r="FK231" s="5">
        <v>0.21</v>
      </c>
      <c r="FL231" s="5">
        <v>5.04</v>
      </c>
      <c r="FM231" s="21">
        <f t="shared" si="309"/>
        <v>0.04</v>
      </c>
      <c r="FN231" s="1">
        <v>0</v>
      </c>
      <c r="FO231" s="22">
        <v>0</v>
      </c>
      <c r="FP231" s="22">
        <v>0</v>
      </c>
      <c r="FQ231" s="1">
        <v>0</v>
      </c>
      <c r="FR231" s="1">
        <f t="shared" si="310"/>
        <v>0</v>
      </c>
      <c r="FS231" s="3">
        <f t="shared" si="311"/>
        <v>0</v>
      </c>
      <c r="FT231" s="3" t="str">
        <f t="shared" si="312"/>
        <v xml:space="preserve"> </v>
      </c>
      <c r="FW231" s="20" t="str">
        <f t="shared" si="313"/>
        <v xml:space="preserve"> </v>
      </c>
      <c r="FX231" s="5">
        <v>0</v>
      </c>
      <c r="FY231" s="5">
        <v>2</v>
      </c>
      <c r="FZ231" s="22">
        <v>0</v>
      </c>
      <c r="GA231" s="22">
        <v>1</v>
      </c>
      <c r="GB231" s="22">
        <v>0</v>
      </c>
      <c r="GC231" s="22">
        <v>0</v>
      </c>
      <c r="GD231" s="22">
        <v>2</v>
      </c>
      <c r="GE231" s="22">
        <v>0</v>
      </c>
      <c r="GF231" s="22">
        <v>0</v>
      </c>
      <c r="GG231" s="22">
        <v>0</v>
      </c>
      <c r="GH231" s="1">
        <v>1</v>
      </c>
      <c r="GI231" s="1">
        <v>0</v>
      </c>
      <c r="GJ231" s="1">
        <v>8</v>
      </c>
      <c r="GK231" s="1">
        <v>2</v>
      </c>
      <c r="GN231" s="31" t="str">
        <f t="shared" si="314"/>
        <v xml:space="preserve"> 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32" t="str">
        <f t="shared" si="315"/>
        <v xml:space="preserve"> </v>
      </c>
      <c r="GW231" s="9">
        <f t="shared" si="316"/>
        <v>2</v>
      </c>
      <c r="GX231" s="10">
        <v>-0.1</v>
      </c>
      <c r="GY231" s="10">
        <v>0</v>
      </c>
      <c r="GZ231" s="10">
        <v>-0.2</v>
      </c>
      <c r="HA231" s="29">
        <f t="shared" si="317"/>
        <v>-1.2500000000000001E-2</v>
      </c>
      <c r="HB231" s="29">
        <f t="shared" si="318"/>
        <v>-6.2723233731150324E-2</v>
      </c>
      <c r="HC231">
        <v>2.2999999999999998</v>
      </c>
      <c r="HD231">
        <v>3.2</v>
      </c>
      <c r="HE231">
        <v>-4.9000000000000004</v>
      </c>
      <c r="HF231">
        <v>-0.2</v>
      </c>
      <c r="HG231">
        <v>-0.30000000000000004</v>
      </c>
      <c r="HH231">
        <v>0</v>
      </c>
      <c r="HI231">
        <v>-0.5</v>
      </c>
      <c r="HJ231" s="11">
        <f t="shared" si="319"/>
        <v>-3.125E-2</v>
      </c>
      <c r="HK231" s="11">
        <f t="shared" si="320"/>
        <v>-0.1568080843278758</v>
      </c>
      <c r="HL231">
        <v>99</v>
      </c>
      <c r="HM231">
        <v>0</v>
      </c>
      <c r="HN231">
        <v>0</v>
      </c>
      <c r="HO231">
        <v>7</v>
      </c>
      <c r="HP231" t="s">
        <v>505</v>
      </c>
      <c r="HQ231" s="33">
        <v>537500</v>
      </c>
      <c r="HR231" s="33">
        <v>0</v>
      </c>
      <c r="HS231" s="30">
        <f t="shared" si="321"/>
        <v>-0.5658536585365852</v>
      </c>
    </row>
    <row r="232" spans="1:227" x14ac:dyDescent="0.2">
      <c r="A232" s="1">
        <v>12</v>
      </c>
      <c r="B232" s="2" t="s">
        <v>1358</v>
      </c>
      <c r="C232" s="2" t="s">
        <v>1359</v>
      </c>
      <c r="D232" s="2" t="s">
        <v>257</v>
      </c>
      <c r="E232" s="2" t="s">
        <v>240</v>
      </c>
      <c r="F232" s="2">
        <v>73</v>
      </c>
      <c r="G232" s="2">
        <v>215</v>
      </c>
      <c r="H232" s="2" t="s">
        <v>249</v>
      </c>
      <c r="J232" s="3">
        <v>33</v>
      </c>
      <c r="K232" s="5" t="s">
        <v>1360</v>
      </c>
      <c r="L232" s="5" t="s">
        <v>1361</v>
      </c>
      <c r="M232" s="5" t="s">
        <v>319</v>
      </c>
      <c r="N232" s="5" t="s">
        <v>437</v>
      </c>
      <c r="O232" s="2" t="s">
        <v>437</v>
      </c>
      <c r="P232" s="2" t="s">
        <v>314</v>
      </c>
      <c r="Q232" s="1">
        <v>38</v>
      </c>
      <c r="R232" s="1">
        <v>10</v>
      </c>
      <c r="S232" s="1">
        <v>11</v>
      </c>
      <c r="T232" s="1">
        <v>21</v>
      </c>
      <c r="U232" s="1">
        <v>6</v>
      </c>
      <c r="V232" s="1">
        <v>68</v>
      </c>
      <c r="W232" s="20">
        <f t="shared" si="243"/>
        <v>0.14705882352941177</v>
      </c>
      <c r="X232" s="6">
        <v>739.55</v>
      </c>
      <c r="Y232" s="6">
        <f t="shared" si="244"/>
        <v>19.461842105263155</v>
      </c>
      <c r="Z232" s="1">
        <v>977</v>
      </c>
      <c r="AA232" s="6">
        <f t="shared" si="245"/>
        <v>25.710526315789473</v>
      </c>
      <c r="AB232" s="8">
        <f t="shared" si="246"/>
        <v>0.7569600818833162</v>
      </c>
      <c r="AC232" s="3">
        <f t="shared" si="247"/>
        <v>58.833333333333336</v>
      </c>
      <c r="AD232" s="8">
        <f t="shared" si="248"/>
        <v>4.7731728753972016</v>
      </c>
      <c r="AE232" s="20">
        <f t="shared" si="249"/>
        <v>0.3125</v>
      </c>
      <c r="AF232" s="20">
        <f t="shared" si="250"/>
        <v>0.34375</v>
      </c>
      <c r="AG232" s="20">
        <f t="shared" si="251"/>
        <v>0.65625</v>
      </c>
      <c r="AH232" s="3">
        <f t="shared" si="252"/>
        <v>563</v>
      </c>
      <c r="AI232" s="3">
        <f t="shared" si="253"/>
        <v>275</v>
      </c>
      <c r="AJ232" s="3">
        <f t="shared" si="254"/>
        <v>288</v>
      </c>
      <c r="AK232" s="20">
        <f t="shared" si="255"/>
        <v>0.48845470692717585</v>
      </c>
      <c r="AL232" s="6">
        <v>25.3</v>
      </c>
      <c r="AM232" s="1">
        <v>67</v>
      </c>
      <c r="AN232" s="1">
        <v>46</v>
      </c>
      <c r="AO232" s="1">
        <v>33</v>
      </c>
      <c r="AP232" s="1">
        <v>13</v>
      </c>
      <c r="AQ232" s="1">
        <v>23</v>
      </c>
      <c r="AR232" s="6">
        <f t="shared" si="256"/>
        <v>5.4357379487526201</v>
      </c>
      <c r="AS232" s="6">
        <f t="shared" si="257"/>
        <v>3.7319991886958288</v>
      </c>
      <c r="AT232" s="6">
        <f t="shared" si="258"/>
        <v>2.6773037658035292</v>
      </c>
      <c r="AU232" s="6">
        <f t="shared" si="259"/>
        <v>1.0546954228922996</v>
      </c>
      <c r="AV232" s="6">
        <f t="shared" si="260"/>
        <v>1.8659995943479144</v>
      </c>
      <c r="AW232" s="1">
        <v>27</v>
      </c>
      <c r="AX232" s="1">
        <v>10</v>
      </c>
      <c r="AY232" s="1">
        <v>1</v>
      </c>
      <c r="AZ232" s="1">
        <v>0</v>
      </c>
      <c r="BA232" s="1">
        <v>0</v>
      </c>
      <c r="BB232" s="1">
        <v>0</v>
      </c>
      <c r="BC232" s="7">
        <f>(EA232+FH232+GG232)-(DZ232+FG232+GF232)-((BD232/60)*(0.11)+(EF232/60)*(-0.14)+(FI232/60)*(0.13))</f>
        <v>-0.9627972222220833</v>
      </c>
      <c r="BD232" s="6">
        <v>581.28333333329999</v>
      </c>
      <c r="BE232" s="6">
        <f t="shared" si="261"/>
        <v>15.296929824560527</v>
      </c>
      <c r="BF232" s="5">
        <v>14.6</v>
      </c>
      <c r="BG232" s="5">
        <v>34.14</v>
      </c>
      <c r="BH232" s="21">
        <f t="shared" si="262"/>
        <v>0.29954862535904797</v>
      </c>
      <c r="BI232" s="1">
        <v>9</v>
      </c>
      <c r="BJ232" s="22">
        <v>4</v>
      </c>
      <c r="BK232" s="22">
        <v>1</v>
      </c>
      <c r="BL232" s="1">
        <v>6</v>
      </c>
      <c r="BM232" s="1">
        <f t="shared" si="263"/>
        <v>15</v>
      </c>
      <c r="BN232" s="8">
        <f t="shared" si="264"/>
        <v>1.5482983054736101</v>
      </c>
      <c r="BO232" s="3">
        <f t="shared" si="265"/>
        <v>46</v>
      </c>
      <c r="BP232" s="20">
        <f t="shared" si="266"/>
        <v>0.45</v>
      </c>
      <c r="BQ232" s="20">
        <f t="shared" si="267"/>
        <v>0.3</v>
      </c>
      <c r="BR232" s="20">
        <f t="shared" si="268"/>
        <v>0.75</v>
      </c>
      <c r="BS232" s="3">
        <f t="shared" si="269"/>
        <v>427</v>
      </c>
      <c r="BT232" s="1">
        <v>205</v>
      </c>
      <c r="BU232" s="1">
        <v>222</v>
      </c>
      <c r="BV232" s="20">
        <f t="shared" si="270"/>
        <v>0.48009367681498827</v>
      </c>
      <c r="BW232" s="5">
        <v>75</v>
      </c>
      <c r="BX232" s="5">
        <v>68</v>
      </c>
      <c r="BY232" s="21">
        <f t="shared" si="271"/>
        <v>0.25765765765765763</v>
      </c>
      <c r="BZ232" s="5">
        <v>115</v>
      </c>
      <c r="CA232" s="5">
        <v>117</v>
      </c>
      <c r="CB232" s="23">
        <f t="shared" si="272"/>
        <v>0.41801801801801802</v>
      </c>
      <c r="CC232" s="5">
        <v>79</v>
      </c>
      <c r="CD232" s="5">
        <v>101</v>
      </c>
      <c r="CE232" s="23">
        <f t="shared" si="273"/>
        <v>0.32432432432432434</v>
      </c>
      <c r="CF232" s="23">
        <f t="shared" si="274"/>
        <v>0.38133333333333336</v>
      </c>
      <c r="CG232" s="24">
        <v>2</v>
      </c>
      <c r="CH232" s="5">
        <v>175</v>
      </c>
      <c r="CI232" s="5">
        <v>234</v>
      </c>
      <c r="CJ232" s="5">
        <v>167</v>
      </c>
      <c r="CK232">
        <v>16.105734429999998</v>
      </c>
      <c r="CL232" s="5">
        <v>1.4390000000000001</v>
      </c>
      <c r="CM232" s="5">
        <v>1</v>
      </c>
      <c r="CN232" s="5">
        <v>1.3029999999999999</v>
      </c>
      <c r="CO232" s="5">
        <v>0.68500000000000005</v>
      </c>
      <c r="CP232" s="5">
        <v>-5.2279999999999998</v>
      </c>
      <c r="CQ232" s="21">
        <f t="shared" si="275"/>
        <v>8.6956521739130432E-2</v>
      </c>
      <c r="CR232" s="25">
        <f t="shared" si="276"/>
        <v>0.93495934959349591</v>
      </c>
      <c r="CS232" s="22">
        <f t="shared" si="277"/>
        <v>943.65500176740886</v>
      </c>
      <c r="CT232" s="21">
        <f t="shared" si="278"/>
        <v>2.1915871332626347E-2</v>
      </c>
      <c r="CU232" s="26">
        <f t="shared" si="279"/>
        <v>2.1629416005767848</v>
      </c>
      <c r="CV232" s="27">
        <f t="shared" si="280"/>
        <v>1.7303532804614277</v>
      </c>
      <c r="CW232" s="27">
        <f t="shared" si="281"/>
        <v>24.873828406633024</v>
      </c>
      <c r="CX232" s="27">
        <f t="shared" si="282"/>
        <v>26.604181687094449</v>
      </c>
      <c r="CY232" s="27">
        <f t="shared" si="283"/>
        <v>48.666186012977654</v>
      </c>
      <c r="CZ232" s="27">
        <f t="shared" si="284"/>
        <v>53.424657534246585</v>
      </c>
      <c r="DA232" s="28">
        <f t="shared" si="285"/>
        <v>-4.7584715212689304</v>
      </c>
      <c r="DB232" s="5">
        <v>20</v>
      </c>
      <c r="DC232" s="5">
        <v>16</v>
      </c>
      <c r="DD232" s="22">
        <v>210</v>
      </c>
      <c r="DE232" s="22">
        <v>230</v>
      </c>
      <c r="DF232" s="22">
        <v>89</v>
      </c>
      <c r="DG232" s="22">
        <v>113</v>
      </c>
      <c r="DH232" s="22">
        <v>135</v>
      </c>
      <c r="DI232" s="22">
        <v>131</v>
      </c>
      <c r="DJ232" s="29">
        <f t="shared" si="286"/>
        <v>4.5305284787310676</v>
      </c>
      <c r="DK232" s="27">
        <f t="shared" si="287"/>
        <v>1.8962168162057165</v>
      </c>
      <c r="DL232" s="27">
        <f t="shared" si="288"/>
        <v>2.3587087225973544</v>
      </c>
      <c r="DM232" s="27">
        <f t="shared" si="289"/>
        <v>24.604569420035151</v>
      </c>
      <c r="DN232" s="27">
        <f t="shared" si="290"/>
        <v>27.472019239663307</v>
      </c>
      <c r="DO232" s="27">
        <f t="shared" si="291"/>
        <v>45.324206826380539</v>
      </c>
      <c r="DP232" s="27">
        <f t="shared" si="292"/>
        <v>52.770326519285916</v>
      </c>
      <c r="DQ232" s="30">
        <f t="shared" si="293"/>
        <v>2.6876481716364466</v>
      </c>
      <c r="DR232" s="5">
        <v>41</v>
      </c>
      <c r="DS232" s="5">
        <v>51</v>
      </c>
      <c r="DT232" s="5">
        <v>491</v>
      </c>
      <c r="DU232" s="5">
        <v>543</v>
      </c>
      <c r="DV232" s="5">
        <v>208</v>
      </c>
      <c r="DW232" s="5">
        <v>238</v>
      </c>
      <c r="DX232" s="5">
        <v>309</v>
      </c>
      <c r="DY232" s="5">
        <v>240</v>
      </c>
      <c r="DZ232" s="22">
        <v>4</v>
      </c>
      <c r="EA232" s="22">
        <v>7</v>
      </c>
      <c r="EB232" s="22">
        <f t="shared" si="294"/>
        <v>3</v>
      </c>
      <c r="EC232" s="26">
        <f t="shared" si="295"/>
        <v>0.41287954812629601</v>
      </c>
      <c r="ED232" s="27">
        <f t="shared" si="296"/>
        <v>0.722539209221018</v>
      </c>
      <c r="EE232" s="27">
        <f t="shared" si="297"/>
        <v>0.30965966109472204</v>
      </c>
      <c r="EF232" s="6">
        <v>99.066666666700002</v>
      </c>
      <c r="EG232" s="6">
        <f t="shared" si="298"/>
        <v>2.6070175438605263</v>
      </c>
      <c r="EH232" s="5">
        <v>2.54</v>
      </c>
      <c r="EI232" s="5">
        <v>2.48</v>
      </c>
      <c r="EJ232" s="21">
        <f t="shared" si="299"/>
        <v>0.50597609561752988</v>
      </c>
      <c r="EK232" s="1">
        <v>1</v>
      </c>
      <c r="EL232" s="22">
        <v>2</v>
      </c>
      <c r="EM232" s="22">
        <v>3</v>
      </c>
      <c r="EN232" s="1">
        <v>5</v>
      </c>
      <c r="EO232" s="3">
        <f t="shared" si="300"/>
        <v>6</v>
      </c>
      <c r="EP232" s="6">
        <f t="shared" si="301"/>
        <v>3.6339165545075258</v>
      </c>
      <c r="EQ232" s="3">
        <f t="shared" si="302"/>
        <v>12.833333333333334</v>
      </c>
      <c r="ER232" s="20">
        <f t="shared" si="303"/>
        <v>8.3333333333333329E-2</v>
      </c>
      <c r="ES232" s="20">
        <f t="shared" si="304"/>
        <v>0.41666666666666669</v>
      </c>
      <c r="ET232" s="20">
        <f t="shared" si="305"/>
        <v>0.5</v>
      </c>
      <c r="EU232" s="3">
        <f t="shared" si="306"/>
        <v>88</v>
      </c>
      <c r="EV232" s="1">
        <v>50</v>
      </c>
      <c r="EW232" s="1">
        <v>38</v>
      </c>
      <c r="EX232" s="20">
        <f t="shared" si="307"/>
        <v>0.56818181818181823</v>
      </c>
      <c r="EY232" s="5">
        <v>12</v>
      </c>
      <c r="EZ232" s="5">
        <v>0</v>
      </c>
      <c r="FA232" s="22">
        <v>65</v>
      </c>
      <c r="FB232" s="22">
        <v>7</v>
      </c>
      <c r="FC232" s="22">
        <v>21</v>
      </c>
      <c r="FD232" s="22">
        <v>5</v>
      </c>
      <c r="FE232" s="22">
        <v>3</v>
      </c>
      <c r="FF232" s="22">
        <v>30</v>
      </c>
      <c r="FG232" s="22">
        <v>2</v>
      </c>
      <c r="FH232" s="22">
        <v>0</v>
      </c>
      <c r="FI232" s="6">
        <v>59.2</v>
      </c>
      <c r="FJ232" s="6">
        <f t="shared" si="308"/>
        <v>1.5578947368421054</v>
      </c>
      <c r="FK232" s="5">
        <v>1.54</v>
      </c>
      <c r="FL232" s="5">
        <v>3.32</v>
      </c>
      <c r="FM232" s="21">
        <f t="shared" si="309"/>
        <v>0.31687242798353915</v>
      </c>
      <c r="FN232" s="1">
        <v>0</v>
      </c>
      <c r="FO232" s="22">
        <v>0</v>
      </c>
      <c r="FP232" s="22">
        <v>0</v>
      </c>
      <c r="FQ232" s="1">
        <v>0</v>
      </c>
      <c r="FR232" s="1">
        <f t="shared" si="310"/>
        <v>0</v>
      </c>
      <c r="FS232" s="3">
        <f t="shared" si="311"/>
        <v>0</v>
      </c>
      <c r="FT232" s="3">
        <f t="shared" si="312"/>
        <v>48</v>
      </c>
      <c r="FU232" s="1">
        <v>20</v>
      </c>
      <c r="FV232" s="1">
        <v>28</v>
      </c>
      <c r="FW232" s="20">
        <f t="shared" si="313"/>
        <v>0.41666666666666669</v>
      </c>
      <c r="FX232" s="5">
        <v>0</v>
      </c>
      <c r="FY232" s="5">
        <v>10</v>
      </c>
      <c r="FZ232" s="22">
        <v>4</v>
      </c>
      <c r="GA232" s="22">
        <v>21</v>
      </c>
      <c r="GB232" s="22">
        <v>4</v>
      </c>
      <c r="GC232" s="22">
        <v>17</v>
      </c>
      <c r="GD232" s="22">
        <v>25</v>
      </c>
      <c r="GE232" s="22">
        <v>0</v>
      </c>
      <c r="GF232" s="22">
        <v>2</v>
      </c>
      <c r="GG232" s="22">
        <v>1</v>
      </c>
      <c r="GH232" s="1">
        <v>34</v>
      </c>
      <c r="GI232" s="1">
        <v>12</v>
      </c>
      <c r="GJ232" s="1">
        <v>26</v>
      </c>
      <c r="GK232" s="1">
        <v>10</v>
      </c>
      <c r="GL232" s="1">
        <v>2</v>
      </c>
      <c r="GM232" s="1">
        <v>0</v>
      </c>
      <c r="GN232" s="31">
        <f t="shared" si="314"/>
        <v>0</v>
      </c>
      <c r="GO232" s="1">
        <v>0</v>
      </c>
      <c r="GP232" s="1">
        <v>1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32" t="str">
        <f t="shared" si="315"/>
        <v xml:space="preserve"> </v>
      </c>
      <c r="GW232" s="9">
        <f t="shared" si="316"/>
        <v>7</v>
      </c>
      <c r="GX232" s="10">
        <v>1.4</v>
      </c>
      <c r="GY232" s="10">
        <v>1.1000000000000001</v>
      </c>
      <c r="GZ232" s="10">
        <v>2.5</v>
      </c>
      <c r="HA232" s="29">
        <f t="shared" si="317"/>
        <v>6.5789473684210523E-2</v>
      </c>
      <c r="HB232" s="29">
        <f t="shared" si="318"/>
        <v>0.20282604286390374</v>
      </c>
      <c r="HC232">
        <v>14.3</v>
      </c>
      <c r="HD232">
        <v>13.6</v>
      </c>
      <c r="HE232">
        <v>9.6</v>
      </c>
      <c r="HF232">
        <v>2.5</v>
      </c>
      <c r="HG232">
        <v>2</v>
      </c>
      <c r="HH232">
        <v>-0.60000000000000009</v>
      </c>
      <c r="HI232">
        <v>3.9</v>
      </c>
      <c r="HJ232" s="11">
        <f t="shared" si="319"/>
        <v>0.10263157894736842</v>
      </c>
      <c r="HK232" s="11">
        <f t="shared" si="320"/>
        <v>0.31640862686768984</v>
      </c>
      <c r="HL232">
        <v>99</v>
      </c>
      <c r="HM232">
        <v>0</v>
      </c>
      <c r="HN232">
        <v>0</v>
      </c>
      <c r="HO232">
        <v>10</v>
      </c>
      <c r="HP232" t="s">
        <v>494</v>
      </c>
      <c r="HQ232" s="33">
        <v>4200000</v>
      </c>
      <c r="HR232" s="33">
        <v>0</v>
      </c>
      <c r="HS232" s="30">
        <f t="shared" si="321"/>
        <v>-2.5975609756097566</v>
      </c>
    </row>
    <row r="233" spans="1:227" x14ac:dyDescent="0.2">
      <c r="A233" s="1">
        <v>45</v>
      </c>
      <c r="B233" s="2" t="s">
        <v>1362</v>
      </c>
      <c r="C233" s="2" t="s">
        <v>683</v>
      </c>
      <c r="D233" s="2" t="s">
        <v>429</v>
      </c>
      <c r="E233" s="2" t="s">
        <v>240</v>
      </c>
      <c r="F233" s="2">
        <v>74</v>
      </c>
      <c r="G233" s="2">
        <v>233</v>
      </c>
      <c r="H233" s="2" t="s">
        <v>231</v>
      </c>
      <c r="J233" s="3">
        <v>27</v>
      </c>
      <c r="K233" s="5" t="s">
        <v>1363</v>
      </c>
      <c r="L233" s="5" t="s">
        <v>1364</v>
      </c>
      <c r="M233" s="5" t="s">
        <v>342</v>
      </c>
      <c r="N233" s="5" t="s">
        <v>343</v>
      </c>
      <c r="O233" s="2" t="s">
        <v>343</v>
      </c>
      <c r="P233" s="2" t="s">
        <v>271</v>
      </c>
      <c r="Q233" s="1">
        <v>25</v>
      </c>
      <c r="R233" s="1">
        <v>0</v>
      </c>
      <c r="S233" s="1">
        <v>6</v>
      </c>
      <c r="T233" s="1">
        <v>6</v>
      </c>
      <c r="U233" s="1">
        <v>6</v>
      </c>
      <c r="V233" s="1">
        <v>9</v>
      </c>
      <c r="W233" s="20">
        <f t="shared" si="243"/>
        <v>0</v>
      </c>
      <c r="X233" s="6">
        <v>383.3333333333</v>
      </c>
      <c r="Y233" s="6">
        <f t="shared" si="244"/>
        <v>15.333333333332</v>
      </c>
      <c r="Z233" s="1">
        <v>514</v>
      </c>
      <c r="AA233" s="6">
        <f t="shared" si="245"/>
        <v>20.56</v>
      </c>
      <c r="AB233" s="8">
        <f t="shared" si="246"/>
        <v>0.74578469520097279</v>
      </c>
      <c r="AC233" s="3">
        <f t="shared" si="247"/>
        <v>56.36363636363636</v>
      </c>
      <c r="AD233" s="8">
        <f t="shared" si="248"/>
        <v>8.8221343873525448</v>
      </c>
      <c r="AE233" s="20">
        <f t="shared" si="249"/>
        <v>0</v>
      </c>
      <c r="AF233" s="20">
        <f t="shared" si="250"/>
        <v>0.46153846153846156</v>
      </c>
      <c r="AG233" s="20">
        <f t="shared" si="251"/>
        <v>0.46153846153846156</v>
      </c>
      <c r="AH233" s="3" t="e">
        <f t="shared" si="252"/>
        <v>#VALUE!</v>
      </c>
      <c r="AI233" s="3" t="str">
        <f t="shared" si="253"/>
        <v xml:space="preserve"> </v>
      </c>
      <c r="AJ233" s="3" t="str">
        <f t="shared" si="254"/>
        <v xml:space="preserve"> </v>
      </c>
      <c r="AK233" s="20" t="e">
        <f t="shared" si="255"/>
        <v>#VALUE!</v>
      </c>
      <c r="AL233" s="6">
        <v>0</v>
      </c>
      <c r="AM233" s="1">
        <v>88</v>
      </c>
      <c r="AN233" s="1">
        <v>53</v>
      </c>
      <c r="AO233" s="1">
        <v>14</v>
      </c>
      <c r="AP233" s="1">
        <v>14</v>
      </c>
      <c r="AQ233" s="1">
        <v>6</v>
      </c>
      <c r="AR233" s="6">
        <f t="shared" si="256"/>
        <v>13.773913043479457</v>
      </c>
      <c r="AS233" s="6">
        <f t="shared" si="257"/>
        <v>8.2956521739137639</v>
      </c>
      <c r="AT233" s="6">
        <f t="shared" si="258"/>
        <v>2.1913043478262773</v>
      </c>
      <c r="AU233" s="6">
        <f t="shared" si="259"/>
        <v>2.1913043478262773</v>
      </c>
      <c r="AV233" s="6">
        <f t="shared" si="260"/>
        <v>0.93913043478269032</v>
      </c>
      <c r="AW233" s="1">
        <v>32</v>
      </c>
      <c r="AX233" s="1">
        <v>11</v>
      </c>
      <c r="AY233" s="1">
        <v>0</v>
      </c>
      <c r="AZ233" s="1">
        <v>1</v>
      </c>
      <c r="BA233" s="1">
        <v>0</v>
      </c>
      <c r="BB233" s="1">
        <v>0</v>
      </c>
      <c r="BC233" s="7">
        <f>(EA233+FH233+GG233)-(DZ233+FG233+GF233)-((BD233/60)*(-0.29)+(EF233/60)*0.11+(FI233/60)*(-0.33))</f>
        <v>2.8775000000000999</v>
      </c>
      <c r="BD233" s="6">
        <v>329.56666666669997</v>
      </c>
      <c r="BE233" s="6">
        <f t="shared" si="261"/>
        <v>13.182666666667998</v>
      </c>
      <c r="BF233" s="5">
        <v>13.13</v>
      </c>
      <c r="BG233" s="5">
        <v>33.01</v>
      </c>
      <c r="BH233" s="21">
        <f t="shared" si="262"/>
        <v>0.28456870394451672</v>
      </c>
      <c r="BI233" s="1">
        <v>0</v>
      </c>
      <c r="BJ233" s="22">
        <v>4</v>
      </c>
      <c r="BK233" s="22">
        <v>2</v>
      </c>
      <c r="BL233" s="1">
        <v>6</v>
      </c>
      <c r="BM233" s="1">
        <f t="shared" si="263"/>
        <v>6</v>
      </c>
      <c r="BN233" s="8">
        <f t="shared" si="264"/>
        <v>1.0923434813390218</v>
      </c>
      <c r="BO233" s="3">
        <f t="shared" si="265"/>
        <v>56.36363636363636</v>
      </c>
      <c r="BP233" s="20">
        <f t="shared" si="266"/>
        <v>0</v>
      </c>
      <c r="BQ233" s="20">
        <f t="shared" si="267"/>
        <v>0.54545454545454541</v>
      </c>
      <c r="BR233" s="20">
        <f t="shared" si="268"/>
        <v>0.54545454545454541</v>
      </c>
      <c r="BS233" s="3" t="str">
        <f t="shared" si="269"/>
        <v xml:space="preserve"> </v>
      </c>
      <c r="BV233" s="20" t="str">
        <f t="shared" si="270"/>
        <v xml:space="preserve"> </v>
      </c>
      <c r="BW233" s="5">
        <v>40</v>
      </c>
      <c r="BX233" s="5">
        <v>45</v>
      </c>
      <c r="BY233" s="21">
        <f t="shared" si="271"/>
        <v>0.28523489932885904</v>
      </c>
      <c r="BZ233" s="5">
        <v>40</v>
      </c>
      <c r="CA233" s="5">
        <v>61</v>
      </c>
      <c r="CB233" s="23">
        <f t="shared" si="272"/>
        <v>0.33892617449664431</v>
      </c>
      <c r="CC233" s="5">
        <v>54</v>
      </c>
      <c r="CD233" s="5">
        <v>58</v>
      </c>
      <c r="CE233" s="23">
        <f t="shared" si="273"/>
        <v>0.37583892617449666</v>
      </c>
      <c r="CF233" s="23">
        <f t="shared" si="274"/>
        <v>0.45698924731182794</v>
      </c>
      <c r="CG233" s="24">
        <v>2</v>
      </c>
      <c r="CH233" s="5">
        <v>109</v>
      </c>
      <c r="CI233" s="5">
        <v>113</v>
      </c>
      <c r="CJ233" s="5">
        <v>101</v>
      </c>
      <c r="CK233">
        <v>15.30224514</v>
      </c>
      <c r="CL233" s="5">
        <v>-0.68900000000000006</v>
      </c>
      <c r="CM233" s="5">
        <v>7</v>
      </c>
      <c r="CN233" s="5">
        <v>0.20800000000000002</v>
      </c>
      <c r="CO233" s="5">
        <v>-0.84</v>
      </c>
      <c r="CP233" s="5">
        <v>-12.137</v>
      </c>
      <c r="CQ233" s="21">
        <f t="shared" si="275"/>
        <v>7.0967741935483872E-2</v>
      </c>
      <c r="CR233" s="25">
        <f t="shared" si="276"/>
        <v>0.94482758620689655</v>
      </c>
      <c r="CS233" s="22">
        <f t="shared" si="277"/>
        <v>951.92436040044493</v>
      </c>
      <c r="CT233" s="21">
        <f t="shared" si="278"/>
        <v>1.5795328142380424E-2</v>
      </c>
      <c r="CU233" s="26">
        <f t="shared" si="279"/>
        <v>2.0106626047220106</v>
      </c>
      <c r="CV233" s="27">
        <f t="shared" si="280"/>
        <v>1.4623000761614624</v>
      </c>
      <c r="CW233" s="27">
        <f t="shared" si="281"/>
        <v>28.332063975628333</v>
      </c>
      <c r="CX233" s="27">
        <f t="shared" si="282"/>
        <v>26.504188880426504</v>
      </c>
      <c r="CY233" s="27">
        <f t="shared" si="283"/>
        <v>50.814927646610812</v>
      </c>
      <c r="CZ233" s="27">
        <f t="shared" si="284"/>
        <v>57.94364051789794</v>
      </c>
      <c r="DA233" s="28">
        <f t="shared" si="285"/>
        <v>-7.1287128712871279</v>
      </c>
      <c r="DB233" s="5">
        <v>11</v>
      </c>
      <c r="DC233" s="5">
        <v>8</v>
      </c>
      <c r="DD233" s="22">
        <v>144</v>
      </c>
      <c r="DE233" s="22">
        <v>137</v>
      </c>
      <c r="DF233" s="22">
        <v>63</v>
      </c>
      <c r="DG233" s="22">
        <v>63</v>
      </c>
      <c r="DH233" s="22">
        <v>109</v>
      </c>
      <c r="DI233" s="22">
        <v>60</v>
      </c>
      <c r="DJ233" s="29">
        <f t="shared" si="286"/>
        <v>6.158545193229001</v>
      </c>
      <c r="DK233" s="27">
        <f t="shared" si="287"/>
        <v>2.3992729475916388</v>
      </c>
      <c r="DL233" s="27">
        <f t="shared" si="288"/>
        <v>3.2717358376249619</v>
      </c>
      <c r="DM233" s="27">
        <f t="shared" si="289"/>
        <v>26.828233868524688</v>
      </c>
      <c r="DN233" s="27">
        <f t="shared" si="290"/>
        <v>34.898515601332932</v>
      </c>
      <c r="DO233" s="27">
        <f t="shared" si="291"/>
        <v>49.439563768554983</v>
      </c>
      <c r="DP233" s="27">
        <f t="shared" si="292"/>
        <v>63.39897000908816</v>
      </c>
      <c r="DQ233" s="30">
        <f t="shared" si="293"/>
        <v>6.830693369246049</v>
      </c>
      <c r="DR233" s="5">
        <v>33</v>
      </c>
      <c r="DS233" s="5">
        <v>45</v>
      </c>
      <c r="DT233" s="5">
        <v>336</v>
      </c>
      <c r="DU233" s="5">
        <v>435</v>
      </c>
      <c r="DV233" s="5">
        <v>142</v>
      </c>
      <c r="DW233" s="5">
        <v>182</v>
      </c>
      <c r="DX233" s="5">
        <v>210</v>
      </c>
      <c r="DY233" s="5">
        <v>169</v>
      </c>
      <c r="DZ233" s="22">
        <v>8</v>
      </c>
      <c r="EA233" s="22">
        <v>10</v>
      </c>
      <c r="EB233" s="22">
        <f t="shared" si="294"/>
        <v>2</v>
      </c>
      <c r="EC233" s="26">
        <f t="shared" si="295"/>
        <v>1.4564579751186959</v>
      </c>
      <c r="ED233" s="27">
        <f t="shared" si="296"/>
        <v>1.8205724688983698</v>
      </c>
      <c r="EE233" s="27">
        <f t="shared" si="297"/>
        <v>0.36411449377967398</v>
      </c>
      <c r="EF233" s="6">
        <v>1.5166666666999999</v>
      </c>
      <c r="EG233" s="6">
        <f t="shared" si="298"/>
        <v>6.0666666667999997E-2</v>
      </c>
      <c r="EH233" s="5">
        <v>0.06</v>
      </c>
      <c r="EI233" s="5">
        <v>5.46</v>
      </c>
      <c r="EJ233" s="21">
        <f t="shared" si="299"/>
        <v>1.0869565217391304E-2</v>
      </c>
      <c r="EK233" s="1">
        <v>0</v>
      </c>
      <c r="EL233" s="22">
        <v>0</v>
      </c>
      <c r="EM233" s="22">
        <v>0</v>
      </c>
      <c r="EN233" s="1">
        <v>0</v>
      </c>
      <c r="EO233" s="3">
        <f t="shared" si="300"/>
        <v>0</v>
      </c>
      <c r="EP233" s="6">
        <f t="shared" si="301"/>
        <v>0</v>
      </c>
      <c r="EQ233" s="3">
        <f t="shared" si="302"/>
        <v>0</v>
      </c>
      <c r="ER233" s="20">
        <f t="shared" si="303"/>
        <v>0</v>
      </c>
      <c r="ES233" s="20">
        <f t="shared" si="304"/>
        <v>0</v>
      </c>
      <c r="ET233" s="20">
        <f t="shared" si="305"/>
        <v>0</v>
      </c>
      <c r="EU233" s="3" t="str">
        <f t="shared" si="306"/>
        <v xml:space="preserve"> </v>
      </c>
      <c r="EX233" s="20" t="str">
        <f t="shared" si="307"/>
        <v xml:space="preserve"> </v>
      </c>
      <c r="EY233" s="5">
        <v>0</v>
      </c>
      <c r="EZ233" s="5">
        <v>0</v>
      </c>
      <c r="FA233" s="22">
        <v>0</v>
      </c>
      <c r="FB233" s="22">
        <v>0</v>
      </c>
      <c r="FC233" s="22">
        <v>0</v>
      </c>
      <c r="FD233" s="22">
        <v>1</v>
      </c>
      <c r="FE233" s="22">
        <v>1</v>
      </c>
      <c r="FF233" s="22">
        <v>0</v>
      </c>
      <c r="FG233" s="22">
        <v>0</v>
      </c>
      <c r="FH233" s="22">
        <v>0</v>
      </c>
      <c r="FI233" s="6">
        <v>52.25</v>
      </c>
      <c r="FJ233" s="6">
        <f t="shared" si="308"/>
        <v>2.09</v>
      </c>
      <c r="FK233" s="5">
        <v>2.06</v>
      </c>
      <c r="FL233" s="5">
        <v>4.5999999999999996</v>
      </c>
      <c r="FM233" s="21">
        <f t="shared" si="309"/>
        <v>0.30930930930930933</v>
      </c>
      <c r="FN233" s="1">
        <v>0</v>
      </c>
      <c r="FO233" s="22">
        <v>0</v>
      </c>
      <c r="FP233" s="22">
        <v>0</v>
      </c>
      <c r="FQ233" s="1">
        <v>0</v>
      </c>
      <c r="FR233" s="1">
        <f t="shared" si="310"/>
        <v>0</v>
      </c>
      <c r="FS233" s="3">
        <f t="shared" si="311"/>
        <v>0</v>
      </c>
      <c r="FT233" s="3" t="str">
        <f t="shared" si="312"/>
        <v xml:space="preserve"> </v>
      </c>
      <c r="FW233" s="20" t="str">
        <f t="shared" si="313"/>
        <v xml:space="preserve"> </v>
      </c>
      <c r="FX233" s="5">
        <v>2</v>
      </c>
      <c r="FY233" s="5">
        <v>3</v>
      </c>
      <c r="FZ233" s="22">
        <v>9</v>
      </c>
      <c r="GA233" s="22">
        <v>43</v>
      </c>
      <c r="GB233" s="22">
        <v>1</v>
      </c>
      <c r="GC233" s="22">
        <v>15</v>
      </c>
      <c r="GD233" s="22">
        <v>25</v>
      </c>
      <c r="GE233" s="22">
        <v>3</v>
      </c>
      <c r="GF233" s="22">
        <v>1</v>
      </c>
      <c r="GG233" s="22">
        <v>0</v>
      </c>
      <c r="GH233" s="1">
        <v>13</v>
      </c>
      <c r="GI233" s="1">
        <v>0</v>
      </c>
      <c r="GJ233" s="1">
        <v>10</v>
      </c>
      <c r="GK233" s="1">
        <v>3</v>
      </c>
      <c r="GN233" s="31" t="str">
        <f t="shared" si="314"/>
        <v xml:space="preserve"> 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32" t="str">
        <f t="shared" si="315"/>
        <v xml:space="preserve"> </v>
      </c>
      <c r="GW233" s="9">
        <f t="shared" si="316"/>
        <v>6</v>
      </c>
      <c r="GX233" s="10">
        <v>0.2</v>
      </c>
      <c r="GY233" s="10">
        <v>1.4</v>
      </c>
      <c r="GZ233" s="10">
        <v>1.6</v>
      </c>
      <c r="HA233" s="29">
        <f t="shared" si="317"/>
        <v>6.4000000000000001E-2</v>
      </c>
      <c r="HB233" s="29">
        <f t="shared" si="318"/>
        <v>0.25043478260871743</v>
      </c>
      <c r="HC233">
        <v>5.6</v>
      </c>
      <c r="HD233">
        <v>7.5</v>
      </c>
      <c r="HE233">
        <v>6.7</v>
      </c>
      <c r="HF233">
        <v>0.8</v>
      </c>
      <c r="HG233">
        <v>1.5</v>
      </c>
      <c r="HH233">
        <v>0</v>
      </c>
      <c r="HI233">
        <v>2.2999999999999998</v>
      </c>
      <c r="HJ233" s="11">
        <f t="shared" si="319"/>
        <v>9.1999999999999998E-2</v>
      </c>
      <c r="HK233" s="11">
        <f t="shared" si="320"/>
        <v>0.36000000000003129</v>
      </c>
      <c r="HL233">
        <v>99</v>
      </c>
      <c r="HM233">
        <v>0</v>
      </c>
      <c r="HN233">
        <v>0</v>
      </c>
      <c r="HO233">
        <v>10</v>
      </c>
      <c r="HP233" t="s">
        <v>1365</v>
      </c>
      <c r="HQ233" s="33">
        <v>1475000</v>
      </c>
      <c r="HR233" s="33">
        <v>0</v>
      </c>
      <c r="HS233" s="30">
        <f t="shared" si="321"/>
        <v>0.58780487804878079</v>
      </c>
    </row>
    <row r="234" spans="1:227" x14ac:dyDescent="0.2">
      <c r="A234" s="1">
        <v>14</v>
      </c>
      <c r="B234" s="2" t="s">
        <v>1366</v>
      </c>
      <c r="C234" s="2" t="s">
        <v>1367</v>
      </c>
      <c r="E234" s="2" t="s">
        <v>893</v>
      </c>
      <c r="F234" s="2">
        <v>73</v>
      </c>
      <c r="G234" s="2">
        <v>192</v>
      </c>
      <c r="H234" s="2" t="s">
        <v>231</v>
      </c>
      <c r="J234" s="3">
        <v>29</v>
      </c>
      <c r="K234" s="5" t="s">
        <v>1368</v>
      </c>
      <c r="L234" s="5" t="s">
        <v>1369</v>
      </c>
      <c r="M234" s="5" t="s">
        <v>1370</v>
      </c>
      <c r="N234" s="5" t="s">
        <v>583</v>
      </c>
      <c r="O234" s="2" t="s">
        <v>583</v>
      </c>
      <c r="P234" s="2" t="s">
        <v>438</v>
      </c>
      <c r="Q234" s="1">
        <v>48</v>
      </c>
      <c r="R234" s="1">
        <v>12</v>
      </c>
      <c r="S234" s="1">
        <v>23</v>
      </c>
      <c r="T234" s="1">
        <v>35</v>
      </c>
      <c r="U234" s="1">
        <v>-10</v>
      </c>
      <c r="V234" s="1">
        <v>121</v>
      </c>
      <c r="W234" s="20">
        <f t="shared" si="243"/>
        <v>9.9173553719008267E-2</v>
      </c>
      <c r="X234" s="6">
        <v>899.23333333330004</v>
      </c>
      <c r="Y234" s="6">
        <f t="shared" si="244"/>
        <v>18.734027777777083</v>
      </c>
      <c r="Z234" s="1">
        <v>1169</v>
      </c>
      <c r="AA234" s="6">
        <f t="shared" si="245"/>
        <v>24.354166666666668</v>
      </c>
      <c r="AB234" s="8">
        <f t="shared" si="246"/>
        <v>0.76923296264610785</v>
      </c>
      <c r="AC234" s="3">
        <f t="shared" si="247"/>
        <v>121.01488833746899</v>
      </c>
      <c r="AD234" s="8">
        <f t="shared" si="248"/>
        <v>8.0745375322479251</v>
      </c>
      <c r="AE234" s="20">
        <f t="shared" si="249"/>
        <v>0.26666666666666666</v>
      </c>
      <c r="AF234" s="20">
        <f t="shared" si="250"/>
        <v>0.51111111111111107</v>
      </c>
      <c r="AG234" s="20">
        <f t="shared" si="251"/>
        <v>0.77777777777777768</v>
      </c>
      <c r="AH234" s="3">
        <f t="shared" si="252"/>
        <v>20</v>
      </c>
      <c r="AI234" s="3">
        <f t="shared" si="253"/>
        <v>10</v>
      </c>
      <c r="AJ234" s="3">
        <f t="shared" si="254"/>
        <v>10</v>
      </c>
      <c r="AK234" s="20">
        <f t="shared" si="255"/>
        <v>0.5</v>
      </c>
      <c r="AL234" s="6">
        <v>0.7</v>
      </c>
      <c r="AM234" s="1">
        <v>29</v>
      </c>
      <c r="AN234" s="1">
        <v>10</v>
      </c>
      <c r="AO234" s="1">
        <v>38</v>
      </c>
      <c r="AP234" s="1">
        <v>26</v>
      </c>
      <c r="AQ234" s="1">
        <v>27</v>
      </c>
      <c r="AR234" s="6">
        <f t="shared" si="256"/>
        <v>1.9349816510361393</v>
      </c>
      <c r="AS234" s="6">
        <f t="shared" si="257"/>
        <v>0.66723505208142742</v>
      </c>
      <c r="AT234" s="6">
        <f t="shared" si="258"/>
        <v>2.5354931979094237</v>
      </c>
      <c r="AU234" s="6">
        <f t="shared" si="259"/>
        <v>1.7348111354117113</v>
      </c>
      <c r="AV234" s="6">
        <f t="shared" si="260"/>
        <v>1.801534640619854</v>
      </c>
      <c r="AW234" s="1">
        <v>16</v>
      </c>
      <c r="AX234" s="1">
        <v>8</v>
      </c>
      <c r="AY234" s="1">
        <v>0</v>
      </c>
      <c r="AZ234" s="1">
        <v>0</v>
      </c>
      <c r="BA234" s="1">
        <v>0</v>
      </c>
      <c r="BB234" s="1">
        <v>0</v>
      </c>
      <c r="BC234" s="7">
        <f>(EA234+FH234+GG234)-(DZ234+FG234+GF234)-((BD234/60)*(0.11)+(EF234/60)*(-0.14)+(FI234/60)*(0.13))</f>
        <v>1.8280222222221334</v>
      </c>
      <c r="BD234" s="6">
        <v>739.68333333329997</v>
      </c>
      <c r="BE234" s="6">
        <f t="shared" si="261"/>
        <v>15.410069444443749</v>
      </c>
      <c r="BF234" s="5">
        <v>14.95</v>
      </c>
      <c r="BG234" s="5">
        <v>34.25</v>
      </c>
      <c r="BH234" s="21">
        <f t="shared" si="262"/>
        <v>0.30386178861788615</v>
      </c>
      <c r="BI234" s="1">
        <v>9</v>
      </c>
      <c r="BJ234" s="22">
        <v>7</v>
      </c>
      <c r="BK234" s="22">
        <v>5</v>
      </c>
      <c r="BL234" s="1">
        <v>12</v>
      </c>
      <c r="BM234" s="1">
        <f t="shared" si="263"/>
        <v>21</v>
      </c>
      <c r="BN234" s="8">
        <f t="shared" si="264"/>
        <v>1.7034316486785652</v>
      </c>
      <c r="BO234" s="3">
        <f t="shared" si="265"/>
        <v>76.322580645161295</v>
      </c>
      <c r="BP234" s="20">
        <f t="shared" si="266"/>
        <v>0.29032258064516131</v>
      </c>
      <c r="BQ234" s="20">
        <f t="shared" si="267"/>
        <v>0.38709677419354838</v>
      </c>
      <c r="BR234" s="20">
        <f t="shared" si="268"/>
        <v>0.67741935483870974</v>
      </c>
      <c r="BS234" s="3">
        <f t="shared" si="269"/>
        <v>16</v>
      </c>
      <c r="BT234" s="1">
        <v>7</v>
      </c>
      <c r="BU234" s="1">
        <v>9</v>
      </c>
      <c r="BV234" s="20">
        <f t="shared" si="270"/>
        <v>0.4375</v>
      </c>
      <c r="BW234" s="5">
        <v>130</v>
      </c>
      <c r="BX234" s="5">
        <v>118</v>
      </c>
      <c r="BY234" s="21">
        <f t="shared" si="271"/>
        <v>0.34782608695652173</v>
      </c>
      <c r="BZ234" s="5">
        <v>105</v>
      </c>
      <c r="CA234" s="5">
        <v>90</v>
      </c>
      <c r="CB234" s="23">
        <f t="shared" si="272"/>
        <v>0.27349228611500703</v>
      </c>
      <c r="CC234" s="5">
        <v>133</v>
      </c>
      <c r="CD234" s="5">
        <v>137</v>
      </c>
      <c r="CE234" s="23">
        <f t="shared" si="273"/>
        <v>0.37868162692847124</v>
      </c>
      <c r="CF234" s="23">
        <f t="shared" si="274"/>
        <v>0.55981941309255079</v>
      </c>
      <c r="CG234" s="24">
        <v>5</v>
      </c>
      <c r="CH234" s="5">
        <v>252</v>
      </c>
      <c r="CI234" s="5">
        <v>231</v>
      </c>
      <c r="CJ234" s="5">
        <v>237</v>
      </c>
      <c r="CK234">
        <v>16.287108679999999</v>
      </c>
      <c r="CL234" s="5">
        <v>0.89600000000000002</v>
      </c>
      <c r="CM234" s="5">
        <v>3</v>
      </c>
      <c r="CN234" s="5">
        <v>0.50700000000000001</v>
      </c>
      <c r="CO234" s="5">
        <v>-1.2549999999999999</v>
      </c>
      <c r="CP234" s="5">
        <v>-2.6189999999999998</v>
      </c>
      <c r="CQ234" s="21">
        <f t="shared" si="275"/>
        <v>9.1715976331360943E-2</v>
      </c>
      <c r="CR234" s="25">
        <f t="shared" si="276"/>
        <v>0.90745501285347041</v>
      </c>
      <c r="CS234" s="22">
        <f t="shared" si="277"/>
        <v>916.62661048660652</v>
      </c>
      <c r="CT234" s="21">
        <f t="shared" si="278"/>
        <v>-8.2901081516864594E-4</v>
      </c>
      <c r="CU234" s="26">
        <f t="shared" si="279"/>
        <v>2.5919732441471579</v>
      </c>
      <c r="CV234" s="27">
        <f t="shared" si="280"/>
        <v>3.0100334448160542</v>
      </c>
      <c r="CW234" s="27">
        <f t="shared" si="281"/>
        <v>28.260869565217394</v>
      </c>
      <c r="CX234" s="27">
        <f t="shared" si="282"/>
        <v>32.525083612040142</v>
      </c>
      <c r="CY234" s="27">
        <f t="shared" si="283"/>
        <v>52.842809364548501</v>
      </c>
      <c r="CZ234" s="27">
        <f t="shared" si="284"/>
        <v>53.846153846153854</v>
      </c>
      <c r="DA234" s="28">
        <f t="shared" si="285"/>
        <v>-1.0033444816053532</v>
      </c>
      <c r="DB234" s="5">
        <v>31</v>
      </c>
      <c r="DC234" s="5">
        <v>36</v>
      </c>
      <c r="DD234" s="22">
        <v>307</v>
      </c>
      <c r="DE234" s="22">
        <v>353</v>
      </c>
      <c r="DF234" s="22">
        <v>122</v>
      </c>
      <c r="DG234" s="22">
        <v>126</v>
      </c>
      <c r="DH234" s="22">
        <v>129</v>
      </c>
      <c r="DI234" s="22">
        <v>172</v>
      </c>
      <c r="DJ234" s="29">
        <f t="shared" si="286"/>
        <v>0.59698960417342839</v>
      </c>
      <c r="DK234" s="27">
        <f t="shared" si="287"/>
        <v>1.5328467153284671</v>
      </c>
      <c r="DL234" s="27">
        <f t="shared" si="288"/>
        <v>3.1751824817518246</v>
      </c>
      <c r="DM234" s="27">
        <f t="shared" si="289"/>
        <v>29.124087591240876</v>
      </c>
      <c r="DN234" s="27">
        <f t="shared" si="290"/>
        <v>30.291970802919707</v>
      </c>
      <c r="DO234" s="27">
        <f t="shared" si="291"/>
        <v>53.029197080291965</v>
      </c>
      <c r="DP234" s="27">
        <f t="shared" si="292"/>
        <v>55.291970802919707</v>
      </c>
      <c r="DQ234" s="30">
        <f t="shared" si="293"/>
        <v>1.2594292410223886</v>
      </c>
      <c r="DR234" s="5">
        <v>42</v>
      </c>
      <c r="DS234" s="5">
        <v>87</v>
      </c>
      <c r="DT234" s="5">
        <v>756</v>
      </c>
      <c r="DU234" s="5">
        <v>743</v>
      </c>
      <c r="DV234" s="5">
        <v>299</v>
      </c>
      <c r="DW234" s="5">
        <v>310</v>
      </c>
      <c r="DX234" s="5">
        <v>375</v>
      </c>
      <c r="DY234" s="5">
        <v>356</v>
      </c>
      <c r="DZ234" s="22">
        <v>7</v>
      </c>
      <c r="EA234" s="22">
        <v>10</v>
      </c>
      <c r="EB234" s="22">
        <f t="shared" si="294"/>
        <v>3</v>
      </c>
      <c r="EC234" s="26">
        <f t="shared" si="295"/>
        <v>0.56781054955952182</v>
      </c>
      <c r="ED234" s="27">
        <f t="shared" si="296"/>
        <v>0.81115792794217401</v>
      </c>
      <c r="EE234" s="27">
        <f t="shared" si="297"/>
        <v>0.24334737838265219</v>
      </c>
      <c r="EF234" s="6">
        <v>117.7333333333</v>
      </c>
      <c r="EG234" s="6">
        <f t="shared" si="298"/>
        <v>2.4527777777770834</v>
      </c>
      <c r="EH234" s="5">
        <v>2.2800000000000002</v>
      </c>
      <c r="EI234" s="5">
        <v>2.4500000000000002</v>
      </c>
      <c r="EJ234" s="21">
        <f t="shared" si="299"/>
        <v>0.48202959830866809</v>
      </c>
      <c r="EK234" s="1">
        <v>2</v>
      </c>
      <c r="EL234" s="22">
        <v>7</v>
      </c>
      <c r="EM234" s="22">
        <v>3</v>
      </c>
      <c r="EN234" s="1">
        <v>11</v>
      </c>
      <c r="EO234" s="3">
        <f t="shared" si="300"/>
        <v>13</v>
      </c>
      <c r="EP234" s="6">
        <f t="shared" si="301"/>
        <v>6.6251415628557835</v>
      </c>
      <c r="EQ234" s="3">
        <f t="shared" si="302"/>
        <v>44.692307692307693</v>
      </c>
      <c r="ER234" s="20">
        <f t="shared" si="303"/>
        <v>0.15384615384615385</v>
      </c>
      <c r="ES234" s="20">
        <f t="shared" si="304"/>
        <v>0.84615384615384615</v>
      </c>
      <c r="ET234" s="20">
        <f t="shared" si="305"/>
        <v>1</v>
      </c>
      <c r="EU234" s="3">
        <f t="shared" si="306"/>
        <v>1</v>
      </c>
      <c r="EV234" s="1">
        <v>1</v>
      </c>
      <c r="EW234" s="1">
        <v>0</v>
      </c>
      <c r="EX234" s="20">
        <f t="shared" si="307"/>
        <v>1</v>
      </c>
      <c r="EY234" s="5">
        <v>13</v>
      </c>
      <c r="EZ234" s="5">
        <v>1</v>
      </c>
      <c r="FA234" s="22">
        <v>70</v>
      </c>
      <c r="FB234" s="22">
        <v>13</v>
      </c>
      <c r="FC234" s="22">
        <v>22</v>
      </c>
      <c r="FD234" s="22">
        <v>5</v>
      </c>
      <c r="FE234" s="22">
        <v>1</v>
      </c>
      <c r="FF234" s="22">
        <v>31</v>
      </c>
      <c r="FG234" s="22">
        <v>0</v>
      </c>
      <c r="FH234" s="22">
        <v>0</v>
      </c>
      <c r="FI234" s="6">
        <v>41.816666666700002</v>
      </c>
      <c r="FJ234" s="6">
        <f t="shared" si="308"/>
        <v>0.87118055555625007</v>
      </c>
      <c r="FK234" s="5">
        <v>0.87</v>
      </c>
      <c r="FL234" s="5">
        <v>4.26</v>
      </c>
      <c r="FM234" s="21">
        <f t="shared" si="309"/>
        <v>0.16959064327485379</v>
      </c>
      <c r="FN234" s="1">
        <v>1</v>
      </c>
      <c r="FO234" s="22">
        <v>0</v>
      </c>
      <c r="FP234" s="22">
        <v>0</v>
      </c>
      <c r="FQ234" s="1">
        <v>0</v>
      </c>
      <c r="FR234" s="1">
        <f t="shared" si="310"/>
        <v>1</v>
      </c>
      <c r="FS234" s="3">
        <f t="shared" si="311"/>
        <v>0</v>
      </c>
      <c r="FT234" s="3">
        <f t="shared" si="312"/>
        <v>3</v>
      </c>
      <c r="FU234" s="1">
        <v>2</v>
      </c>
      <c r="FV234" s="1">
        <v>1</v>
      </c>
      <c r="FW234" s="20">
        <f t="shared" si="313"/>
        <v>0.66666666666666663</v>
      </c>
      <c r="FX234" s="5">
        <v>1</v>
      </c>
      <c r="FY234" s="5">
        <v>6</v>
      </c>
      <c r="FZ234" s="22">
        <v>4</v>
      </c>
      <c r="GA234" s="22">
        <v>27</v>
      </c>
      <c r="GB234" s="22">
        <v>2</v>
      </c>
      <c r="GC234" s="22">
        <v>10</v>
      </c>
      <c r="GD234" s="22">
        <v>10</v>
      </c>
      <c r="GE234" s="22">
        <v>2</v>
      </c>
      <c r="GF234" s="22">
        <v>0</v>
      </c>
      <c r="GG234" s="22">
        <v>0</v>
      </c>
      <c r="GH234" s="1">
        <v>47</v>
      </c>
      <c r="GI234" s="1">
        <v>16</v>
      </c>
      <c r="GJ234" s="1">
        <v>47</v>
      </c>
      <c r="GK234" s="1">
        <v>6</v>
      </c>
      <c r="GL234" s="6"/>
      <c r="GM234" s="6"/>
      <c r="GN234" s="31" t="str">
        <f t="shared" si="314"/>
        <v xml:space="preserve"> </v>
      </c>
      <c r="GP234" s="1">
        <v>4</v>
      </c>
      <c r="GQ234" s="1">
        <v>0</v>
      </c>
      <c r="GR234" s="1">
        <v>2</v>
      </c>
      <c r="GS234" s="1">
        <v>0</v>
      </c>
      <c r="GT234" s="1">
        <v>0</v>
      </c>
      <c r="GU234" s="1">
        <v>0</v>
      </c>
      <c r="GV234" s="32" t="str">
        <f t="shared" si="315"/>
        <v xml:space="preserve"> </v>
      </c>
      <c r="GW234" s="9">
        <f t="shared" si="316"/>
        <v>6</v>
      </c>
      <c r="GX234" s="10">
        <v>3</v>
      </c>
      <c r="GY234" s="10">
        <v>0.7</v>
      </c>
      <c r="GZ234" s="10">
        <v>3.6</v>
      </c>
      <c r="HA234" s="29">
        <f t="shared" si="317"/>
        <v>7.4999999999999997E-2</v>
      </c>
      <c r="HB234" s="29">
        <f t="shared" si="318"/>
        <v>0.24020461874931387</v>
      </c>
      <c r="HC234">
        <v>20.2</v>
      </c>
      <c r="HD234">
        <v>17.7</v>
      </c>
      <c r="HE234">
        <v>6.2</v>
      </c>
      <c r="HF234">
        <v>5.7</v>
      </c>
      <c r="HG234">
        <v>1.5</v>
      </c>
      <c r="HH234">
        <v>0</v>
      </c>
      <c r="HI234">
        <v>7.2</v>
      </c>
      <c r="HJ234" s="11">
        <f t="shared" si="319"/>
        <v>0.15</v>
      </c>
      <c r="HK234" s="11">
        <f t="shared" si="320"/>
        <v>0.48040923749862774</v>
      </c>
      <c r="HL234">
        <v>99</v>
      </c>
      <c r="HM234">
        <v>0</v>
      </c>
      <c r="HN234">
        <v>0</v>
      </c>
      <c r="HQ234" s="33">
        <v>4500000</v>
      </c>
      <c r="HR234" s="33">
        <v>0</v>
      </c>
      <c r="HS234" s="30">
        <f t="shared" si="321"/>
        <v>0.17560975609756202</v>
      </c>
    </row>
    <row r="235" spans="1:227" x14ac:dyDescent="0.2">
      <c r="A235" s="1">
        <v>65</v>
      </c>
      <c r="B235" s="2" t="s">
        <v>1371</v>
      </c>
      <c r="C235" s="2" t="s">
        <v>1372</v>
      </c>
      <c r="D235" s="2" t="s">
        <v>372</v>
      </c>
      <c r="E235" s="2" t="s">
        <v>230</v>
      </c>
      <c r="F235" s="2">
        <v>73</v>
      </c>
      <c r="G235" s="2">
        <v>180</v>
      </c>
      <c r="H235" s="2" t="s">
        <v>249</v>
      </c>
      <c r="I235" s="2" t="s">
        <v>258</v>
      </c>
      <c r="J235" s="3">
        <v>25</v>
      </c>
      <c r="K235" s="5" t="s">
        <v>1373</v>
      </c>
      <c r="L235" s="5" t="s">
        <v>1374</v>
      </c>
      <c r="M235" s="5" t="s">
        <v>710</v>
      </c>
      <c r="N235" s="5" t="s">
        <v>244</v>
      </c>
      <c r="O235" s="2" t="s">
        <v>244</v>
      </c>
      <c r="P235" s="2" t="s">
        <v>376</v>
      </c>
      <c r="Q235" s="1">
        <v>26</v>
      </c>
      <c r="R235" s="1">
        <v>6</v>
      </c>
      <c r="S235" s="1">
        <v>5</v>
      </c>
      <c r="T235" s="1">
        <v>11</v>
      </c>
      <c r="U235" s="1">
        <v>6</v>
      </c>
      <c r="V235" s="1">
        <v>49</v>
      </c>
      <c r="W235" s="20">
        <f t="shared" si="243"/>
        <v>0.12244897959183673</v>
      </c>
      <c r="X235" s="6">
        <v>381.68333333330003</v>
      </c>
      <c r="Y235" s="6">
        <f t="shared" si="244"/>
        <v>14.680128205126923</v>
      </c>
      <c r="Z235" s="1">
        <v>479</v>
      </c>
      <c r="AA235" s="6">
        <f t="shared" si="245"/>
        <v>18.423076923076923</v>
      </c>
      <c r="AB235" s="8">
        <f t="shared" si="246"/>
        <v>0.79683368128037579</v>
      </c>
      <c r="AC235" s="3">
        <f t="shared" si="247"/>
        <v>20.142857142857142</v>
      </c>
      <c r="AD235" s="8">
        <f t="shared" si="248"/>
        <v>3.16642442313838</v>
      </c>
      <c r="AE235" s="20">
        <f t="shared" si="249"/>
        <v>0.4</v>
      </c>
      <c r="AF235" s="20">
        <f t="shared" si="250"/>
        <v>0.33333333333333331</v>
      </c>
      <c r="AG235" s="20">
        <f t="shared" si="251"/>
        <v>0.73333333333333339</v>
      </c>
      <c r="AH235" s="3">
        <f t="shared" si="252"/>
        <v>60</v>
      </c>
      <c r="AI235" s="3">
        <f t="shared" si="253"/>
        <v>24</v>
      </c>
      <c r="AJ235" s="3">
        <f t="shared" si="254"/>
        <v>36</v>
      </c>
      <c r="AK235" s="20">
        <f t="shared" si="255"/>
        <v>0.4</v>
      </c>
      <c r="AL235" s="6">
        <v>3.8</v>
      </c>
      <c r="AM235" s="1">
        <v>10</v>
      </c>
      <c r="AN235" s="1">
        <v>20</v>
      </c>
      <c r="AO235" s="1">
        <v>11</v>
      </c>
      <c r="AP235" s="1">
        <v>3</v>
      </c>
      <c r="AQ235" s="1">
        <v>9</v>
      </c>
      <c r="AR235" s="6">
        <f t="shared" si="256"/>
        <v>1.5719837561679901</v>
      </c>
      <c r="AS235" s="6">
        <f t="shared" si="257"/>
        <v>3.1439675123359803</v>
      </c>
      <c r="AT235" s="6">
        <f t="shared" si="258"/>
        <v>1.7291821317847891</v>
      </c>
      <c r="AU235" s="6">
        <f t="shared" si="259"/>
        <v>0.47159512685039701</v>
      </c>
      <c r="AV235" s="6">
        <f t="shared" si="260"/>
        <v>1.4147853805511912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7">
        <f>(EA235+FH235+GG235)-(DZ235+FG235+GF235)-((BD235/60)*(0.11)+(EF235/60)*(-0.14)+(FI235/60)*(0.13))</f>
        <v>4.3522472222224335</v>
      </c>
      <c r="BD235" s="6">
        <v>341.03333333329999</v>
      </c>
      <c r="BE235" s="6">
        <f t="shared" si="261"/>
        <v>13.116666666665385</v>
      </c>
      <c r="BF235" s="5">
        <v>12.66</v>
      </c>
      <c r="BG235" s="5">
        <v>35.380000000000003</v>
      </c>
      <c r="BH235" s="21">
        <f t="shared" si="262"/>
        <v>0.26353039134054951</v>
      </c>
      <c r="BI235" s="1">
        <v>5</v>
      </c>
      <c r="BJ235" s="22">
        <v>2</v>
      </c>
      <c r="BK235" s="22">
        <v>2</v>
      </c>
      <c r="BL235" s="1">
        <v>5</v>
      </c>
      <c r="BM235" s="1">
        <f t="shared" si="263"/>
        <v>10</v>
      </c>
      <c r="BN235" s="8">
        <f t="shared" si="264"/>
        <v>1.7593588114555527</v>
      </c>
      <c r="BO235" s="3">
        <f t="shared" si="265"/>
        <v>20.142857142857142</v>
      </c>
      <c r="BP235" s="20">
        <f t="shared" si="266"/>
        <v>0.35714285714285715</v>
      </c>
      <c r="BQ235" s="20">
        <f t="shared" si="267"/>
        <v>0.35714285714285715</v>
      </c>
      <c r="BR235" s="20">
        <f t="shared" si="268"/>
        <v>0.7142857142857143</v>
      </c>
      <c r="BS235" s="3">
        <f t="shared" si="269"/>
        <v>50</v>
      </c>
      <c r="BT235" s="1">
        <v>21</v>
      </c>
      <c r="BU235" s="1">
        <v>29</v>
      </c>
      <c r="BV235" s="20">
        <f t="shared" si="270"/>
        <v>0.42</v>
      </c>
      <c r="BW235" s="5">
        <v>44</v>
      </c>
      <c r="BX235" s="5">
        <v>49</v>
      </c>
      <c r="BY235" s="21">
        <f t="shared" si="271"/>
        <v>0.32291666666666669</v>
      </c>
      <c r="BZ235" s="5">
        <v>37</v>
      </c>
      <c r="CA235" s="5">
        <v>50</v>
      </c>
      <c r="CB235" s="23">
        <f t="shared" si="272"/>
        <v>0.30208333333333331</v>
      </c>
      <c r="CC235" s="5">
        <v>42</v>
      </c>
      <c r="CD235" s="5">
        <v>66</v>
      </c>
      <c r="CE235" s="23">
        <f t="shared" si="273"/>
        <v>0.375</v>
      </c>
      <c r="CF235" s="23">
        <f t="shared" si="274"/>
        <v>0.51666666666666672</v>
      </c>
      <c r="CG235" s="24">
        <v>9</v>
      </c>
      <c r="CH235" s="5">
        <v>111</v>
      </c>
      <c r="CI235" s="5">
        <v>114</v>
      </c>
      <c r="CJ235" s="5">
        <v>97</v>
      </c>
      <c r="CK235">
        <v>15.73246118</v>
      </c>
      <c r="CL235" s="5">
        <v>0.59199999999999997</v>
      </c>
      <c r="CM235" s="5">
        <v>10</v>
      </c>
      <c r="CN235" s="5">
        <v>2.2930000000000001</v>
      </c>
      <c r="CO235" s="5">
        <v>-0.16800000000000001</v>
      </c>
      <c r="CP235" s="5">
        <v>-11.29</v>
      </c>
      <c r="CQ235" s="21">
        <f t="shared" si="275"/>
        <v>9.9290780141843976E-2</v>
      </c>
      <c r="CR235" s="25">
        <f t="shared" si="276"/>
        <v>0.94285714285714284</v>
      </c>
      <c r="CS235" s="22">
        <f t="shared" si="277"/>
        <v>952.78622087132726</v>
      </c>
      <c r="CT235" s="21">
        <f t="shared" si="278"/>
        <v>4.2147922998986814E-2</v>
      </c>
      <c r="CU235" s="26">
        <f t="shared" si="279"/>
        <v>2.551950419248997</v>
      </c>
      <c r="CV235" s="27">
        <f t="shared" si="280"/>
        <v>1.4582573824279983</v>
      </c>
      <c r="CW235" s="27">
        <f t="shared" si="281"/>
        <v>25.701786365293472</v>
      </c>
      <c r="CX235" s="27">
        <f t="shared" si="282"/>
        <v>25.519504192489972</v>
      </c>
      <c r="CY235" s="27">
        <f t="shared" si="283"/>
        <v>45.023696682464447</v>
      </c>
      <c r="CZ235" s="27">
        <f t="shared" si="284"/>
        <v>51.039008384979944</v>
      </c>
      <c r="DA235" s="28">
        <f t="shared" si="285"/>
        <v>-6.015311702515497</v>
      </c>
      <c r="DB235" s="5">
        <v>14</v>
      </c>
      <c r="DC235" s="5">
        <v>8</v>
      </c>
      <c r="DD235" s="22">
        <v>127</v>
      </c>
      <c r="DE235" s="22">
        <v>132</v>
      </c>
      <c r="DF235" s="22">
        <v>51</v>
      </c>
      <c r="DG235" s="22">
        <v>65</v>
      </c>
      <c r="DH235" s="22">
        <v>75</v>
      </c>
      <c r="DI235" s="22">
        <v>55</v>
      </c>
      <c r="DJ235" s="29">
        <f t="shared" si="286"/>
        <v>7.0776882974844995</v>
      </c>
      <c r="DK235" s="27">
        <f t="shared" si="287"/>
        <v>1.7610992738183238</v>
      </c>
      <c r="DL235" s="27">
        <f t="shared" si="288"/>
        <v>2.3481323650910988</v>
      </c>
      <c r="DM235" s="27">
        <f t="shared" si="289"/>
        <v>24.655389833456535</v>
      </c>
      <c r="DN235" s="27">
        <f t="shared" si="290"/>
        <v>33.526112101578462</v>
      </c>
      <c r="DO235" s="27">
        <f t="shared" si="291"/>
        <v>46.440840109579504</v>
      </c>
      <c r="DP235" s="27">
        <f t="shared" si="292"/>
        <v>62.486411271035337</v>
      </c>
      <c r="DQ235" s="30">
        <f t="shared" si="293"/>
        <v>10.030259458940336</v>
      </c>
      <c r="DR235" s="5">
        <v>27</v>
      </c>
      <c r="DS235" s="5">
        <v>36</v>
      </c>
      <c r="DT235" s="5">
        <v>351</v>
      </c>
      <c r="DU235" s="5">
        <v>478</v>
      </c>
      <c r="DV235" s="5">
        <v>138</v>
      </c>
      <c r="DW235" s="5">
        <v>209</v>
      </c>
      <c r="DX235" s="5">
        <v>235</v>
      </c>
      <c r="DY235" s="5">
        <v>196</v>
      </c>
      <c r="DZ235" s="22">
        <v>0</v>
      </c>
      <c r="EA235" s="22">
        <v>3</v>
      </c>
      <c r="EB235" s="22">
        <f t="shared" si="294"/>
        <v>3</v>
      </c>
      <c r="EC235" s="26">
        <f t="shared" si="295"/>
        <v>0</v>
      </c>
      <c r="ED235" s="27">
        <f t="shared" si="296"/>
        <v>0.52780764343666586</v>
      </c>
      <c r="EE235" s="27">
        <f t="shared" si="297"/>
        <v>0.52780764343666586</v>
      </c>
      <c r="EF235" s="6">
        <v>14.5666666667</v>
      </c>
      <c r="EG235" s="6">
        <f t="shared" si="298"/>
        <v>0.56025641025769235</v>
      </c>
      <c r="EH235" s="5">
        <v>0.59</v>
      </c>
      <c r="EI235" s="5">
        <v>4.8100000000000005</v>
      </c>
      <c r="EJ235" s="21">
        <f t="shared" si="299"/>
        <v>0.10925925925925925</v>
      </c>
      <c r="EK235" s="1">
        <v>0</v>
      </c>
      <c r="EL235" s="22">
        <v>0</v>
      </c>
      <c r="EM235" s="22">
        <v>0</v>
      </c>
      <c r="EN235" s="1">
        <v>0</v>
      </c>
      <c r="EO235" s="3">
        <f t="shared" si="300"/>
        <v>0</v>
      </c>
      <c r="EP235" s="6">
        <f t="shared" si="301"/>
        <v>0</v>
      </c>
      <c r="EQ235" s="3">
        <f t="shared" si="302"/>
        <v>0</v>
      </c>
      <c r="ER235" s="20">
        <f t="shared" si="303"/>
        <v>0</v>
      </c>
      <c r="ES235" s="20">
        <f t="shared" si="304"/>
        <v>0</v>
      </c>
      <c r="ET235" s="20">
        <f t="shared" si="305"/>
        <v>0</v>
      </c>
      <c r="EU235" s="3">
        <f t="shared" si="306"/>
        <v>2</v>
      </c>
      <c r="EV235" s="1">
        <v>0</v>
      </c>
      <c r="EW235" s="1">
        <v>2</v>
      </c>
      <c r="EX235" s="20">
        <f t="shared" si="307"/>
        <v>0</v>
      </c>
      <c r="EY235" s="5">
        <v>0</v>
      </c>
      <c r="EZ235" s="5">
        <v>1</v>
      </c>
      <c r="FA235" s="22">
        <v>6</v>
      </c>
      <c r="FB235" s="22">
        <v>4</v>
      </c>
      <c r="FC235" s="22">
        <v>5</v>
      </c>
      <c r="FD235" s="22">
        <v>2</v>
      </c>
      <c r="FE235" s="22">
        <v>1</v>
      </c>
      <c r="FF235" s="22">
        <v>2</v>
      </c>
      <c r="FG235" s="22">
        <v>0</v>
      </c>
      <c r="FH235" s="22">
        <v>2</v>
      </c>
      <c r="FI235" s="6">
        <v>26.083333333300001</v>
      </c>
      <c r="FJ235" s="6">
        <f t="shared" si="308"/>
        <v>1.0032051282038461</v>
      </c>
      <c r="FK235" s="5">
        <v>0.95</v>
      </c>
      <c r="FL235" s="5">
        <v>4.2699999999999996</v>
      </c>
      <c r="FM235" s="21">
        <f t="shared" si="309"/>
        <v>0.18199233716475097</v>
      </c>
      <c r="FN235" s="1">
        <v>1</v>
      </c>
      <c r="FO235" s="22">
        <v>0</v>
      </c>
      <c r="FP235" s="22">
        <v>0</v>
      </c>
      <c r="FQ235" s="1">
        <v>0</v>
      </c>
      <c r="FR235" s="1">
        <f t="shared" si="310"/>
        <v>1</v>
      </c>
      <c r="FS235" s="3">
        <f t="shared" si="311"/>
        <v>0</v>
      </c>
      <c r="FT235" s="3">
        <f t="shared" si="312"/>
        <v>8</v>
      </c>
      <c r="FU235" s="1">
        <v>3</v>
      </c>
      <c r="FV235" s="1">
        <v>5</v>
      </c>
      <c r="FW235" s="20">
        <f t="shared" si="313"/>
        <v>0.375</v>
      </c>
      <c r="FX235" s="5">
        <v>1</v>
      </c>
      <c r="FY235" s="5">
        <v>2</v>
      </c>
      <c r="FZ235" s="22">
        <v>3</v>
      </c>
      <c r="GA235" s="22">
        <v>8</v>
      </c>
      <c r="GB235" s="22">
        <v>0</v>
      </c>
      <c r="GC235" s="22">
        <v>2</v>
      </c>
      <c r="GD235" s="22">
        <v>8</v>
      </c>
      <c r="GE235" s="22">
        <v>0</v>
      </c>
      <c r="GF235" s="22">
        <v>0</v>
      </c>
      <c r="GG235" s="22">
        <v>0</v>
      </c>
      <c r="GH235" s="1">
        <v>15</v>
      </c>
      <c r="GI235" s="1">
        <v>0</v>
      </c>
      <c r="GJ235" s="1">
        <v>12</v>
      </c>
      <c r="GK235" s="1">
        <v>3</v>
      </c>
      <c r="GN235" s="31" t="str">
        <f t="shared" si="314"/>
        <v xml:space="preserve"> </v>
      </c>
      <c r="GP235" s="1">
        <v>1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32" t="str">
        <f t="shared" si="315"/>
        <v xml:space="preserve"> </v>
      </c>
      <c r="GW235" s="9">
        <f t="shared" si="316"/>
        <v>4</v>
      </c>
      <c r="GX235" s="10">
        <v>0.8</v>
      </c>
      <c r="GY235" s="10">
        <v>0.60000000000000009</v>
      </c>
      <c r="GZ235" s="10">
        <v>1.5</v>
      </c>
      <c r="HA235" s="29">
        <f t="shared" si="317"/>
        <v>5.7692307692307696E-2</v>
      </c>
      <c r="HB235" s="29">
        <f t="shared" si="318"/>
        <v>0.2357975634251985</v>
      </c>
      <c r="HC235">
        <v>6.1</v>
      </c>
      <c r="HD235">
        <v>6.9</v>
      </c>
      <c r="HE235">
        <v>6.1</v>
      </c>
      <c r="HF235">
        <v>2.1</v>
      </c>
      <c r="HG235">
        <v>1.2</v>
      </c>
      <c r="HH235">
        <v>0</v>
      </c>
      <c r="HI235">
        <v>3.3</v>
      </c>
      <c r="HJ235" s="11">
        <f t="shared" si="319"/>
        <v>0.12692307692307692</v>
      </c>
      <c r="HK235" s="11">
        <f t="shared" si="320"/>
        <v>0.51875463953543666</v>
      </c>
      <c r="HL235">
        <v>58</v>
      </c>
      <c r="HM235">
        <v>0</v>
      </c>
      <c r="HN235">
        <v>0</v>
      </c>
      <c r="HQ235" s="33">
        <v>541919</v>
      </c>
      <c r="HR235" s="33">
        <v>100000</v>
      </c>
      <c r="HS235" s="30">
        <f t="shared" si="321"/>
        <v>2.8627497827050998</v>
      </c>
    </row>
    <row r="236" spans="1:227" x14ac:dyDescent="0.2">
      <c r="A236" s="1">
        <v>82</v>
      </c>
      <c r="B236" s="2" t="s">
        <v>1375</v>
      </c>
      <c r="C236" s="2" t="s">
        <v>1376</v>
      </c>
      <c r="D236" s="2" t="s">
        <v>304</v>
      </c>
      <c r="E236" s="2" t="s">
        <v>230</v>
      </c>
      <c r="F236" s="2">
        <v>75</v>
      </c>
      <c r="G236" s="2">
        <v>226</v>
      </c>
      <c r="H236" s="2" t="s">
        <v>231</v>
      </c>
      <c r="I236" s="2" t="s">
        <v>258</v>
      </c>
      <c r="J236" s="3">
        <v>22</v>
      </c>
      <c r="K236" s="5" t="s">
        <v>1377</v>
      </c>
      <c r="L236" s="5" t="s">
        <v>1378</v>
      </c>
      <c r="M236" s="5" t="s">
        <v>1379</v>
      </c>
      <c r="N236" s="5" t="s">
        <v>244</v>
      </c>
      <c r="O236" s="2" t="s">
        <v>244</v>
      </c>
      <c r="P236" s="2" t="s">
        <v>415</v>
      </c>
      <c r="Q236" s="1">
        <v>47</v>
      </c>
      <c r="R236" s="1">
        <v>5</v>
      </c>
      <c r="S236" s="1">
        <v>13</v>
      </c>
      <c r="T236" s="1">
        <v>18</v>
      </c>
      <c r="U236" s="1">
        <v>-4</v>
      </c>
      <c r="V236" s="1">
        <v>55</v>
      </c>
      <c r="W236" s="20">
        <f t="shared" si="243"/>
        <v>9.0909090909090912E-2</v>
      </c>
      <c r="X236" s="6">
        <v>640.48333333330004</v>
      </c>
      <c r="Y236" s="6">
        <f t="shared" si="244"/>
        <v>13.627304964538299</v>
      </c>
      <c r="Z236" s="1">
        <v>789</v>
      </c>
      <c r="AA236" s="6">
        <f t="shared" si="245"/>
        <v>16.787234042553191</v>
      </c>
      <c r="AB236" s="8">
        <f t="shared" si="246"/>
        <v>0.81176594845792149</v>
      </c>
      <c r="AC236" s="3">
        <f t="shared" si="247"/>
        <v>76.891304347826093</v>
      </c>
      <c r="AD236" s="8">
        <f t="shared" si="248"/>
        <v>7.2031199264146437</v>
      </c>
      <c r="AE236" s="20">
        <f t="shared" si="249"/>
        <v>0.17857142857142858</v>
      </c>
      <c r="AF236" s="20">
        <f t="shared" si="250"/>
        <v>0.4642857142857143</v>
      </c>
      <c r="AG236" s="20">
        <f t="shared" si="251"/>
        <v>0.6428571428571429</v>
      </c>
      <c r="AH236" s="3">
        <f t="shared" si="252"/>
        <v>75</v>
      </c>
      <c r="AI236" s="3">
        <f t="shared" si="253"/>
        <v>45</v>
      </c>
      <c r="AJ236" s="3">
        <f t="shared" si="254"/>
        <v>30</v>
      </c>
      <c r="AK236" s="20">
        <f t="shared" si="255"/>
        <v>0.6</v>
      </c>
      <c r="AL236" s="6">
        <v>2.6</v>
      </c>
      <c r="AM236" s="1">
        <v>108</v>
      </c>
      <c r="AN236" s="1">
        <v>16</v>
      </c>
      <c r="AO236" s="1">
        <v>20</v>
      </c>
      <c r="AP236" s="1">
        <v>11</v>
      </c>
      <c r="AQ236" s="1">
        <v>18</v>
      </c>
      <c r="AR236" s="6">
        <f t="shared" si="256"/>
        <v>10.117359285956445</v>
      </c>
      <c r="AS236" s="6">
        <f t="shared" si="257"/>
        <v>1.4988680423639178</v>
      </c>
      <c r="AT236" s="6">
        <f t="shared" si="258"/>
        <v>1.8735850529548972</v>
      </c>
      <c r="AU236" s="6">
        <f t="shared" si="259"/>
        <v>1.0304717791251934</v>
      </c>
      <c r="AV236" s="6">
        <f t="shared" si="260"/>
        <v>1.6862265476594076</v>
      </c>
      <c r="AW236" s="1">
        <v>41</v>
      </c>
      <c r="AX236" s="1">
        <v>13</v>
      </c>
      <c r="AY236" s="1">
        <v>3</v>
      </c>
      <c r="AZ236" s="1">
        <v>0</v>
      </c>
      <c r="BA236" s="1">
        <v>0</v>
      </c>
      <c r="BB236" s="1">
        <v>0</v>
      </c>
      <c r="BC236" s="7">
        <f>(EA236+FH236+GG236)-(DZ236+FG236+GF236)-((BD236/60)*(0.11)+(EF236/60)*(-0.14)+(FI236/60)*(0.13))</f>
        <v>1.1253277777777835</v>
      </c>
      <c r="BD236" s="6">
        <v>561.5</v>
      </c>
      <c r="BE236" s="6">
        <f t="shared" si="261"/>
        <v>11.946808510638299</v>
      </c>
      <c r="BF236" s="5">
        <v>11.84</v>
      </c>
      <c r="BG236" s="5">
        <v>35.47</v>
      </c>
      <c r="BH236" s="21">
        <f t="shared" si="262"/>
        <v>0.25026421475375182</v>
      </c>
      <c r="BI236" s="1">
        <v>4</v>
      </c>
      <c r="BJ236" s="22">
        <v>4</v>
      </c>
      <c r="BK236" s="22">
        <v>4</v>
      </c>
      <c r="BL236" s="1">
        <v>9</v>
      </c>
      <c r="BM236" s="1">
        <f t="shared" si="263"/>
        <v>13</v>
      </c>
      <c r="BN236" s="8">
        <f t="shared" si="264"/>
        <v>1.3891362422083704</v>
      </c>
      <c r="BO236" s="3">
        <f t="shared" si="265"/>
        <v>49.391304347826086</v>
      </c>
      <c r="BP236" s="20">
        <f t="shared" si="266"/>
        <v>0.17391304347826086</v>
      </c>
      <c r="BQ236" s="20">
        <f t="shared" si="267"/>
        <v>0.39130434782608697</v>
      </c>
      <c r="BR236" s="20">
        <f t="shared" si="268"/>
        <v>0.56521739130434789</v>
      </c>
      <c r="BS236" s="3">
        <f t="shared" si="269"/>
        <v>66</v>
      </c>
      <c r="BT236" s="1">
        <v>40</v>
      </c>
      <c r="BU236" s="1">
        <v>26</v>
      </c>
      <c r="BV236" s="20">
        <f t="shared" si="270"/>
        <v>0.60606060606060608</v>
      </c>
      <c r="BW236" s="5">
        <v>63</v>
      </c>
      <c r="BX236" s="5">
        <v>112</v>
      </c>
      <c r="BY236" s="21">
        <f t="shared" si="271"/>
        <v>0.35787321063394684</v>
      </c>
      <c r="BZ236" s="5">
        <v>70</v>
      </c>
      <c r="CA236" s="5">
        <v>67</v>
      </c>
      <c r="CB236" s="23">
        <f t="shared" si="272"/>
        <v>0.28016359918200406</v>
      </c>
      <c r="CC236" s="5">
        <v>75</v>
      </c>
      <c r="CD236" s="5">
        <v>102</v>
      </c>
      <c r="CE236" s="23">
        <f t="shared" si="273"/>
        <v>0.3619631901840491</v>
      </c>
      <c r="CF236" s="23">
        <f t="shared" si="274"/>
        <v>0.5608974358974359</v>
      </c>
      <c r="CG236" s="24">
        <v>12</v>
      </c>
      <c r="CH236" s="5">
        <v>208</v>
      </c>
      <c r="CI236" s="5">
        <v>184</v>
      </c>
      <c r="CJ236" s="5">
        <v>178</v>
      </c>
      <c r="CK236">
        <v>15.55910727</v>
      </c>
      <c r="CL236" s="5">
        <v>-7.3999999999999996E-2</v>
      </c>
      <c r="CM236" s="5">
        <v>11</v>
      </c>
      <c r="CN236" s="5">
        <v>1.325</v>
      </c>
      <c r="CO236" s="5">
        <v>1.5750000000000002</v>
      </c>
      <c r="CP236" s="5">
        <v>-9.0820000000000007</v>
      </c>
      <c r="CQ236" s="21">
        <f t="shared" si="275"/>
        <v>8.098591549295775E-2</v>
      </c>
      <c r="CR236" s="25">
        <f t="shared" si="276"/>
        <v>0.89922480620155043</v>
      </c>
      <c r="CS236" s="22">
        <f t="shared" si="277"/>
        <v>907.3233977508462</v>
      </c>
      <c r="CT236" s="21">
        <f t="shared" si="278"/>
        <v>-1.978927830549182E-2</v>
      </c>
      <c r="CU236" s="26">
        <f t="shared" si="279"/>
        <v>2.4798734905117885</v>
      </c>
      <c r="CV236" s="27">
        <f t="shared" si="280"/>
        <v>2.8033352501437605</v>
      </c>
      <c r="CW236" s="27">
        <f t="shared" si="281"/>
        <v>30.621046578493388</v>
      </c>
      <c r="CX236" s="27">
        <f t="shared" si="282"/>
        <v>27.817711328349628</v>
      </c>
      <c r="CY236" s="27">
        <f t="shared" si="283"/>
        <v>54.988499137435305</v>
      </c>
      <c r="CZ236" s="27">
        <f t="shared" si="284"/>
        <v>51.32259919493962</v>
      </c>
      <c r="DA236" s="28">
        <f t="shared" si="285"/>
        <v>3.6658999424956846</v>
      </c>
      <c r="DB236" s="5">
        <v>23</v>
      </c>
      <c r="DC236" s="5">
        <v>26</v>
      </c>
      <c r="DD236" s="22">
        <v>261</v>
      </c>
      <c r="DE236" s="22">
        <v>232</v>
      </c>
      <c r="DF236" s="22">
        <v>102</v>
      </c>
      <c r="DG236" s="22">
        <v>100</v>
      </c>
      <c r="DH236" s="22">
        <v>118</v>
      </c>
      <c r="DI236" s="22">
        <v>124</v>
      </c>
      <c r="DJ236" s="29">
        <f t="shared" si="286"/>
        <v>12.521361480957223</v>
      </c>
      <c r="DK236" s="27">
        <f t="shared" si="287"/>
        <v>2.123460640997187</v>
      </c>
      <c r="DL236" s="27">
        <f t="shared" si="288"/>
        <v>2.3394057909291042</v>
      </c>
      <c r="DM236" s="27">
        <f t="shared" si="289"/>
        <v>25.841436275186101</v>
      </c>
      <c r="DN236" s="27">
        <f t="shared" si="290"/>
        <v>33.435507381125198</v>
      </c>
      <c r="DO236" s="27">
        <f t="shared" si="291"/>
        <v>47.327978693411879</v>
      </c>
      <c r="DP236" s="27">
        <f t="shared" si="292"/>
        <v>62.120221463748216</v>
      </c>
      <c r="DQ236" s="30">
        <f t="shared" si="293"/>
        <v>18.458142712832021</v>
      </c>
      <c r="DR236" s="5">
        <v>59</v>
      </c>
      <c r="DS236" s="5">
        <v>65</v>
      </c>
      <c r="DT236" s="5">
        <v>659</v>
      </c>
      <c r="DU236" s="5">
        <v>864</v>
      </c>
      <c r="DV236" s="5">
        <v>250</v>
      </c>
      <c r="DW236" s="5">
        <v>375</v>
      </c>
      <c r="DX236" s="5">
        <v>422</v>
      </c>
      <c r="DY236" s="5">
        <v>347</v>
      </c>
      <c r="DZ236" s="22">
        <v>9</v>
      </c>
      <c r="EA236" s="22">
        <v>10</v>
      </c>
      <c r="EB236" s="22">
        <f t="shared" si="294"/>
        <v>1</v>
      </c>
      <c r="EC236" s="26">
        <f t="shared" si="295"/>
        <v>0.96170970614425633</v>
      </c>
      <c r="ED236" s="27">
        <f t="shared" si="296"/>
        <v>1.068566340160285</v>
      </c>
      <c r="EE236" s="27">
        <f t="shared" si="297"/>
        <v>0.10685663401602849</v>
      </c>
      <c r="EF236" s="6">
        <v>72.416666666699996</v>
      </c>
      <c r="EG236" s="6">
        <f t="shared" si="298"/>
        <v>1.5407801418446807</v>
      </c>
      <c r="EH236" s="5">
        <v>1.54</v>
      </c>
      <c r="EI236" s="5">
        <v>4.01</v>
      </c>
      <c r="EJ236" s="21">
        <f t="shared" si="299"/>
        <v>0.27747747747747747</v>
      </c>
      <c r="EK236" s="1">
        <v>1</v>
      </c>
      <c r="EL236" s="22">
        <v>2</v>
      </c>
      <c r="EM236" s="22">
        <v>1</v>
      </c>
      <c r="EN236" s="1">
        <v>3</v>
      </c>
      <c r="EO236" s="3">
        <f t="shared" si="300"/>
        <v>4</v>
      </c>
      <c r="EP236" s="6">
        <f t="shared" si="301"/>
        <v>3.3141542002286242</v>
      </c>
      <c r="EQ236" s="3">
        <f t="shared" si="302"/>
        <v>24.500000000000004</v>
      </c>
      <c r="ER236" s="20">
        <f t="shared" si="303"/>
        <v>0.25</v>
      </c>
      <c r="ES236" s="20">
        <f t="shared" si="304"/>
        <v>0.75</v>
      </c>
      <c r="ET236" s="20">
        <f t="shared" si="305"/>
        <v>1</v>
      </c>
      <c r="EU236" s="3">
        <f t="shared" si="306"/>
        <v>9</v>
      </c>
      <c r="EV236" s="1">
        <v>5</v>
      </c>
      <c r="EW236" s="1">
        <v>4</v>
      </c>
      <c r="EX236" s="20">
        <f t="shared" si="307"/>
        <v>0.55555555555555558</v>
      </c>
      <c r="EY236" s="5">
        <v>4</v>
      </c>
      <c r="EZ236" s="5">
        <v>2</v>
      </c>
      <c r="FA236" s="22">
        <v>45</v>
      </c>
      <c r="FB236" s="22">
        <v>14</v>
      </c>
      <c r="FC236" s="22">
        <v>19</v>
      </c>
      <c r="FD236" s="22">
        <v>2</v>
      </c>
      <c r="FE236" s="22">
        <v>2</v>
      </c>
      <c r="FF236" s="22">
        <v>26</v>
      </c>
      <c r="FG236" s="22">
        <v>0</v>
      </c>
      <c r="FH236" s="22">
        <v>1</v>
      </c>
      <c r="FI236" s="6">
        <v>6.5666666666999998</v>
      </c>
      <c r="FJ236" s="6">
        <f t="shared" si="308"/>
        <v>0.13971631205744681</v>
      </c>
      <c r="FK236" s="5">
        <v>0.14000000000000001</v>
      </c>
      <c r="FL236" s="5">
        <v>5.39</v>
      </c>
      <c r="FM236" s="21">
        <f t="shared" si="309"/>
        <v>2.5316455696202538E-2</v>
      </c>
      <c r="FN236" s="1">
        <v>0</v>
      </c>
      <c r="FO236" s="22">
        <v>1</v>
      </c>
      <c r="FP236" s="22">
        <v>0</v>
      </c>
      <c r="FQ236" s="1">
        <v>1</v>
      </c>
      <c r="FR236" s="1">
        <f t="shared" si="310"/>
        <v>1</v>
      </c>
      <c r="FS236" s="3">
        <f t="shared" si="311"/>
        <v>3</v>
      </c>
      <c r="FT236" s="3" t="str">
        <f t="shared" si="312"/>
        <v xml:space="preserve"> </v>
      </c>
      <c r="FU236" s="1">
        <v>0</v>
      </c>
      <c r="FV236" s="1">
        <v>0</v>
      </c>
      <c r="FW236" s="20" t="str">
        <f t="shared" si="313"/>
        <v xml:space="preserve"> </v>
      </c>
      <c r="FX236" s="5">
        <v>1</v>
      </c>
      <c r="FY236" s="5">
        <v>1</v>
      </c>
      <c r="FZ236" s="22">
        <v>2</v>
      </c>
      <c r="GA236" s="22">
        <v>5</v>
      </c>
      <c r="GB236" s="22">
        <v>1</v>
      </c>
      <c r="GC236" s="22">
        <v>0</v>
      </c>
      <c r="GD236" s="22">
        <v>1</v>
      </c>
      <c r="GE236" s="22">
        <v>0</v>
      </c>
      <c r="GF236" s="22">
        <v>0</v>
      </c>
      <c r="GG236" s="22">
        <v>0</v>
      </c>
      <c r="GH236" s="1">
        <v>28</v>
      </c>
      <c r="GI236" s="1">
        <v>4</v>
      </c>
      <c r="GJ236" s="1">
        <v>29</v>
      </c>
      <c r="GK236" s="1">
        <v>1</v>
      </c>
      <c r="GN236" s="31" t="str">
        <f t="shared" si="314"/>
        <v xml:space="preserve"> 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32" t="str">
        <f t="shared" si="315"/>
        <v xml:space="preserve"> </v>
      </c>
      <c r="GW236" s="9">
        <f t="shared" si="316"/>
        <v>2</v>
      </c>
      <c r="GX236" s="10">
        <v>0.8</v>
      </c>
      <c r="GY236" s="10">
        <v>0.5</v>
      </c>
      <c r="GZ236" s="10">
        <v>1.2</v>
      </c>
      <c r="HA236" s="29">
        <f t="shared" si="317"/>
        <v>2.553191489361702E-2</v>
      </c>
      <c r="HB236" s="29">
        <f t="shared" si="318"/>
        <v>0.11241510317729382</v>
      </c>
      <c r="HC236">
        <v>15.2</v>
      </c>
      <c r="HD236">
        <v>13.6</v>
      </c>
      <c r="HE236">
        <v>-1.5</v>
      </c>
      <c r="HF236">
        <v>0.30000000000000004</v>
      </c>
      <c r="HG236">
        <v>0.5</v>
      </c>
      <c r="HH236">
        <v>0</v>
      </c>
      <c r="HI236">
        <v>0.8</v>
      </c>
      <c r="HJ236" s="11">
        <f t="shared" si="319"/>
        <v>1.7021276595744681E-2</v>
      </c>
      <c r="HK236" s="11">
        <f t="shared" si="320"/>
        <v>7.494340211819589E-2</v>
      </c>
      <c r="HL236">
        <v>99</v>
      </c>
      <c r="HM236">
        <v>0</v>
      </c>
      <c r="HN236">
        <v>0</v>
      </c>
      <c r="HQ236" s="33">
        <v>790000</v>
      </c>
      <c r="HR236" s="33">
        <v>110000</v>
      </c>
      <c r="HS236" s="30">
        <f t="shared" si="321"/>
        <v>0.29073170731707321</v>
      </c>
    </row>
    <row r="237" spans="1:227" x14ac:dyDescent="0.2">
      <c r="A237" s="1">
        <v>71</v>
      </c>
      <c r="B237" s="2" t="s">
        <v>1380</v>
      </c>
      <c r="C237" s="2" t="s">
        <v>1376</v>
      </c>
      <c r="D237" s="2" t="s">
        <v>304</v>
      </c>
      <c r="E237" s="2" t="s">
        <v>230</v>
      </c>
      <c r="F237" s="2">
        <v>72</v>
      </c>
      <c r="G237" s="2">
        <v>210</v>
      </c>
      <c r="H237" s="2" t="s">
        <v>231</v>
      </c>
      <c r="J237" s="3">
        <v>26</v>
      </c>
      <c r="K237" s="5" t="s">
        <v>1381</v>
      </c>
      <c r="L237" s="5" t="s">
        <v>1378</v>
      </c>
      <c r="M237" s="5" t="s">
        <v>582</v>
      </c>
      <c r="N237" s="5" t="s">
        <v>327</v>
      </c>
      <c r="O237" s="2" t="s">
        <v>327</v>
      </c>
      <c r="P237" s="2" t="s">
        <v>415</v>
      </c>
      <c r="Q237" s="1">
        <v>45</v>
      </c>
      <c r="R237" s="1">
        <v>6</v>
      </c>
      <c r="S237" s="1">
        <v>13</v>
      </c>
      <c r="T237" s="1">
        <v>19</v>
      </c>
      <c r="U237" s="1">
        <v>6</v>
      </c>
      <c r="V237" s="1">
        <v>69</v>
      </c>
      <c r="W237" s="20">
        <f t="shared" si="243"/>
        <v>8.6956521739130432E-2</v>
      </c>
      <c r="X237" s="6">
        <v>743.6</v>
      </c>
      <c r="Y237" s="6">
        <f t="shared" si="244"/>
        <v>16.524444444444445</v>
      </c>
      <c r="Z237" s="1">
        <v>945</v>
      </c>
      <c r="AA237" s="6">
        <f t="shared" si="245"/>
        <v>21</v>
      </c>
      <c r="AB237" s="8">
        <f t="shared" si="246"/>
        <v>0.78687830687830695</v>
      </c>
      <c r="AC237" s="3">
        <f t="shared" si="247"/>
        <v>76</v>
      </c>
      <c r="AD237" s="8">
        <f t="shared" si="248"/>
        <v>6.1323292092522861</v>
      </c>
      <c r="AE237" s="20">
        <f t="shared" si="249"/>
        <v>0.22222222222222221</v>
      </c>
      <c r="AF237" s="20">
        <f t="shared" si="250"/>
        <v>0.48148148148148145</v>
      </c>
      <c r="AG237" s="20">
        <f t="shared" si="251"/>
        <v>0.70370370370370372</v>
      </c>
      <c r="AH237" s="3">
        <f t="shared" si="252"/>
        <v>9</v>
      </c>
      <c r="AI237" s="3">
        <f t="shared" si="253"/>
        <v>3</v>
      </c>
      <c r="AJ237" s="3">
        <f t="shared" si="254"/>
        <v>6</v>
      </c>
      <c r="AK237" s="20">
        <f t="shared" si="255"/>
        <v>0.33333333333333331</v>
      </c>
      <c r="AL237" s="6">
        <v>0.30000000000000004</v>
      </c>
      <c r="AM237" s="1">
        <v>99</v>
      </c>
      <c r="AN237" s="1">
        <v>33</v>
      </c>
      <c r="AO237" s="1">
        <v>18</v>
      </c>
      <c r="AP237" s="1">
        <v>8</v>
      </c>
      <c r="AQ237" s="1">
        <v>17</v>
      </c>
      <c r="AR237" s="6">
        <f t="shared" si="256"/>
        <v>7.9881656804733723</v>
      </c>
      <c r="AS237" s="6">
        <f t="shared" si="257"/>
        <v>2.6627218934911241</v>
      </c>
      <c r="AT237" s="6">
        <f t="shared" si="258"/>
        <v>1.4523937600860677</v>
      </c>
      <c r="AU237" s="6">
        <f t="shared" si="259"/>
        <v>0.64550833781603012</v>
      </c>
      <c r="AV237" s="6">
        <f t="shared" si="260"/>
        <v>1.3717052178590639</v>
      </c>
      <c r="AW237" s="1">
        <v>28</v>
      </c>
      <c r="AX237" s="1">
        <v>9</v>
      </c>
      <c r="AY237" s="1">
        <v>2</v>
      </c>
      <c r="AZ237" s="1">
        <v>0</v>
      </c>
      <c r="BA237" s="1">
        <v>0</v>
      </c>
      <c r="BB237" s="1">
        <v>0</v>
      </c>
      <c r="BC237" s="7">
        <f>(EA237+FH237+GG237)-(DZ237+FG237+GF237)-((BD237/60)*(0.11)+(EF237/60)*(-0.14)+(FI237/60)*(0.13))</f>
        <v>2.0070888888888998</v>
      </c>
      <c r="BD237" s="6">
        <v>650.46666666670001</v>
      </c>
      <c r="BE237" s="6">
        <f t="shared" si="261"/>
        <v>14.454814814815556</v>
      </c>
      <c r="BF237" s="5">
        <v>13.84</v>
      </c>
      <c r="BG237" s="5">
        <v>34.18</v>
      </c>
      <c r="BH237" s="21">
        <f t="shared" si="262"/>
        <v>0.28821324448146607</v>
      </c>
      <c r="BI237" s="1">
        <v>5</v>
      </c>
      <c r="BJ237" s="22">
        <v>5</v>
      </c>
      <c r="BK237" s="22">
        <v>5</v>
      </c>
      <c r="BL237" s="1">
        <v>11</v>
      </c>
      <c r="BM237" s="1">
        <f t="shared" si="263"/>
        <v>16</v>
      </c>
      <c r="BN237" s="8">
        <f t="shared" si="264"/>
        <v>1.4758634826277812</v>
      </c>
      <c r="BO237" s="3">
        <f t="shared" si="265"/>
        <v>67</v>
      </c>
      <c r="BP237" s="20">
        <f t="shared" si="266"/>
        <v>0.25</v>
      </c>
      <c r="BQ237" s="20">
        <f t="shared" si="267"/>
        <v>0.55000000000000004</v>
      </c>
      <c r="BR237" s="20">
        <f t="shared" si="268"/>
        <v>0.8</v>
      </c>
      <c r="BS237" s="3">
        <f t="shared" si="269"/>
        <v>7</v>
      </c>
      <c r="BT237" s="1">
        <v>2</v>
      </c>
      <c r="BU237" s="1">
        <v>5</v>
      </c>
      <c r="BV237" s="20">
        <f t="shared" si="270"/>
        <v>0.2857142857142857</v>
      </c>
      <c r="BW237" s="5">
        <v>81</v>
      </c>
      <c r="BX237" s="5">
        <v>88</v>
      </c>
      <c r="BY237" s="21">
        <f t="shared" si="271"/>
        <v>0.31529850746268656</v>
      </c>
      <c r="BZ237" s="5">
        <v>94</v>
      </c>
      <c r="CA237" s="5">
        <v>88</v>
      </c>
      <c r="CB237" s="23">
        <f t="shared" si="272"/>
        <v>0.33955223880597013</v>
      </c>
      <c r="CC237" s="5">
        <v>95</v>
      </c>
      <c r="CD237" s="5">
        <v>90</v>
      </c>
      <c r="CE237" s="23">
        <f t="shared" si="273"/>
        <v>0.34514925373134331</v>
      </c>
      <c r="CF237" s="23">
        <f t="shared" si="274"/>
        <v>0.48148148148148145</v>
      </c>
      <c r="CG237" s="24">
        <v>9</v>
      </c>
      <c r="CH237" s="5">
        <v>211</v>
      </c>
      <c r="CI237" s="5">
        <v>207</v>
      </c>
      <c r="CJ237" s="5">
        <v>184</v>
      </c>
      <c r="CK237">
        <v>15.80385909</v>
      </c>
      <c r="CL237" s="5">
        <v>0.53900000000000003</v>
      </c>
      <c r="CM237" s="5">
        <v>5</v>
      </c>
      <c r="CN237" s="5">
        <v>1.3140000000000001</v>
      </c>
      <c r="CO237" s="5">
        <v>-1.4870000000000001</v>
      </c>
      <c r="CP237" s="5">
        <v>-6.2190000000000003</v>
      </c>
      <c r="CQ237" s="21">
        <f t="shared" si="275"/>
        <v>7.4626865671641784E-2</v>
      </c>
      <c r="CR237" s="25">
        <f t="shared" si="276"/>
        <v>0.94666666666666666</v>
      </c>
      <c r="CS237" s="22">
        <f t="shared" si="277"/>
        <v>954.12935323383078</v>
      </c>
      <c r="CT237" s="21">
        <f t="shared" si="278"/>
        <v>2.1293532338308441E-2</v>
      </c>
      <c r="CU237" s="26">
        <f t="shared" si="279"/>
        <v>1.9267822736030831</v>
      </c>
      <c r="CV237" s="27">
        <f t="shared" si="280"/>
        <v>1.5414258188824665</v>
      </c>
      <c r="CW237" s="27">
        <f t="shared" si="281"/>
        <v>25.818882466281313</v>
      </c>
      <c r="CX237" s="27">
        <f t="shared" si="282"/>
        <v>28.901734104046245</v>
      </c>
      <c r="CY237" s="27">
        <f t="shared" si="283"/>
        <v>47.206165703275531</v>
      </c>
      <c r="CZ237" s="27">
        <f t="shared" si="284"/>
        <v>52.215799614643551</v>
      </c>
      <c r="DA237" s="28">
        <f t="shared" si="285"/>
        <v>-5.0096339113680202</v>
      </c>
      <c r="DB237" s="5">
        <v>20</v>
      </c>
      <c r="DC237" s="5">
        <v>16</v>
      </c>
      <c r="DD237" s="22">
        <v>248</v>
      </c>
      <c r="DE237" s="22">
        <v>284</v>
      </c>
      <c r="DF237" s="22">
        <v>76</v>
      </c>
      <c r="DG237" s="22">
        <v>104</v>
      </c>
      <c r="DH237" s="22">
        <v>138</v>
      </c>
      <c r="DI237" s="22">
        <v>146</v>
      </c>
      <c r="DJ237" s="29">
        <f t="shared" si="286"/>
        <v>2.8778105330764259</v>
      </c>
      <c r="DK237" s="27">
        <f t="shared" si="287"/>
        <v>2.1845133606397504</v>
      </c>
      <c r="DL237" s="27">
        <f t="shared" si="288"/>
        <v>2.2235225277940316</v>
      </c>
      <c r="DM237" s="27">
        <f t="shared" si="289"/>
        <v>24.770821142968597</v>
      </c>
      <c r="DN237" s="27">
        <f t="shared" si="290"/>
        <v>29.842012873025162</v>
      </c>
      <c r="DO237" s="27">
        <f t="shared" si="291"/>
        <v>48.176321435537361</v>
      </c>
      <c r="DP237" s="27">
        <f t="shared" si="292"/>
        <v>53.013458162668229</v>
      </c>
      <c r="DQ237" s="30">
        <f t="shared" si="293"/>
        <v>-0.17249718423715166</v>
      </c>
      <c r="DR237" s="5">
        <v>56</v>
      </c>
      <c r="DS237" s="5">
        <v>57</v>
      </c>
      <c r="DT237" s="5">
        <v>579</v>
      </c>
      <c r="DU237" s="5">
        <v>708</v>
      </c>
      <c r="DV237" s="5">
        <v>241</v>
      </c>
      <c r="DW237" s="5">
        <v>274</v>
      </c>
      <c r="DX237" s="5">
        <v>320</v>
      </c>
      <c r="DY237" s="5">
        <v>359</v>
      </c>
      <c r="DZ237" s="22">
        <v>4</v>
      </c>
      <c r="EA237" s="22">
        <v>8</v>
      </c>
      <c r="EB237" s="22">
        <f t="shared" si="294"/>
        <v>4</v>
      </c>
      <c r="EC237" s="26">
        <f t="shared" si="295"/>
        <v>0.36896587065694531</v>
      </c>
      <c r="ED237" s="27">
        <f t="shared" si="296"/>
        <v>0.73793174131389061</v>
      </c>
      <c r="EE237" s="27">
        <f t="shared" si="297"/>
        <v>0.36896587065694531</v>
      </c>
      <c r="EF237" s="6">
        <v>89.2</v>
      </c>
      <c r="EG237" s="6">
        <f t="shared" si="298"/>
        <v>1.9822222222222223</v>
      </c>
      <c r="EH237" s="5">
        <v>1.96</v>
      </c>
      <c r="EI237" s="5">
        <v>3.48</v>
      </c>
      <c r="EJ237" s="21">
        <f t="shared" si="299"/>
        <v>0.36029411764705888</v>
      </c>
      <c r="EK237" s="1">
        <v>1</v>
      </c>
      <c r="EL237" s="22">
        <v>1</v>
      </c>
      <c r="EM237" s="22">
        <v>0</v>
      </c>
      <c r="EN237" s="1">
        <v>2</v>
      </c>
      <c r="EO237" s="3">
        <f t="shared" si="300"/>
        <v>3</v>
      </c>
      <c r="EP237" s="6">
        <f t="shared" si="301"/>
        <v>2.0179372197309418</v>
      </c>
      <c r="EQ237" s="3">
        <f t="shared" si="302"/>
        <v>9</v>
      </c>
      <c r="ER237" s="20">
        <f t="shared" si="303"/>
        <v>0.14285714285714285</v>
      </c>
      <c r="ES237" s="20">
        <f t="shared" si="304"/>
        <v>0.2857142857142857</v>
      </c>
      <c r="ET237" s="20">
        <f t="shared" si="305"/>
        <v>0.42857142857142855</v>
      </c>
      <c r="EU237" s="3">
        <f t="shared" si="306"/>
        <v>2</v>
      </c>
      <c r="EV237" s="1">
        <v>1</v>
      </c>
      <c r="EW237" s="1">
        <v>1</v>
      </c>
      <c r="EX237" s="20">
        <f t="shared" si="307"/>
        <v>0.5</v>
      </c>
      <c r="EY237" s="5">
        <v>7</v>
      </c>
      <c r="EZ237" s="5">
        <v>0</v>
      </c>
      <c r="FA237" s="22">
        <v>56</v>
      </c>
      <c r="FB237" s="22">
        <v>12</v>
      </c>
      <c r="FC237" s="22">
        <v>35</v>
      </c>
      <c r="FD237" s="22">
        <v>1</v>
      </c>
      <c r="FE237" s="22">
        <v>3</v>
      </c>
      <c r="FF237" s="22">
        <v>40</v>
      </c>
      <c r="FG237" s="22">
        <v>1</v>
      </c>
      <c r="FH237" s="22">
        <v>0</v>
      </c>
      <c r="FI237" s="6">
        <v>3.9333333333000002</v>
      </c>
      <c r="FJ237" s="6">
        <f t="shared" si="308"/>
        <v>8.7407407406666665E-2</v>
      </c>
      <c r="FK237" s="5">
        <v>0.09</v>
      </c>
      <c r="FL237" s="5">
        <v>4.76</v>
      </c>
      <c r="FM237" s="21">
        <f t="shared" si="309"/>
        <v>1.8556701030927835E-2</v>
      </c>
      <c r="FN237" s="1">
        <v>0</v>
      </c>
      <c r="FO237" s="22">
        <v>0</v>
      </c>
      <c r="FP237" s="22">
        <v>0</v>
      </c>
      <c r="FQ237" s="1">
        <v>0</v>
      </c>
      <c r="FR237" s="1">
        <f t="shared" si="310"/>
        <v>0</v>
      </c>
      <c r="FS237" s="3">
        <f t="shared" si="311"/>
        <v>0</v>
      </c>
      <c r="FT237" s="3" t="str">
        <f t="shared" si="312"/>
        <v xml:space="preserve"> </v>
      </c>
      <c r="FU237" s="1">
        <v>0</v>
      </c>
      <c r="FV237" s="1">
        <v>0</v>
      </c>
      <c r="FW237" s="20" t="str">
        <f t="shared" si="313"/>
        <v xml:space="preserve"> </v>
      </c>
      <c r="FX237" s="5">
        <v>0</v>
      </c>
      <c r="FY237" s="5">
        <v>1</v>
      </c>
      <c r="FZ237" s="22">
        <v>1</v>
      </c>
      <c r="GA237" s="22">
        <v>0</v>
      </c>
      <c r="GB237" s="22">
        <v>0</v>
      </c>
      <c r="GC237" s="22">
        <v>0</v>
      </c>
      <c r="GD237" s="22">
        <v>0</v>
      </c>
      <c r="GE237" s="22">
        <v>2</v>
      </c>
      <c r="GF237" s="22">
        <v>0</v>
      </c>
      <c r="GG237" s="22">
        <v>0</v>
      </c>
      <c r="GH237" s="1">
        <v>30</v>
      </c>
      <c r="GI237" s="1">
        <v>8</v>
      </c>
      <c r="GJ237" s="1">
        <v>17</v>
      </c>
      <c r="GK237" s="1">
        <v>1</v>
      </c>
      <c r="GL237" s="6"/>
      <c r="GM237" s="6"/>
      <c r="GN237" s="31" t="str">
        <f t="shared" si="314"/>
        <v xml:space="preserve"> </v>
      </c>
      <c r="GP237" s="1">
        <v>0</v>
      </c>
      <c r="GQ237" s="1">
        <v>1</v>
      </c>
      <c r="GR237" s="1">
        <v>2</v>
      </c>
      <c r="GS237" s="1">
        <v>0</v>
      </c>
      <c r="GT237" s="1">
        <v>0</v>
      </c>
      <c r="GU237" s="1">
        <v>0</v>
      </c>
      <c r="GV237" s="32" t="str">
        <f t="shared" si="315"/>
        <v xml:space="preserve"> </v>
      </c>
      <c r="GW237" s="9">
        <f t="shared" si="316"/>
        <v>6</v>
      </c>
      <c r="GX237" s="10">
        <v>0.7</v>
      </c>
      <c r="GY237" s="10">
        <v>1.2</v>
      </c>
      <c r="GZ237" s="10">
        <v>1.8</v>
      </c>
      <c r="HA237" s="29">
        <f t="shared" si="317"/>
        <v>0.04</v>
      </c>
      <c r="HB237" s="29">
        <f t="shared" si="318"/>
        <v>0.14523937600860676</v>
      </c>
      <c r="HC237">
        <v>14.3</v>
      </c>
      <c r="HD237">
        <v>11.6</v>
      </c>
      <c r="HE237">
        <v>5.8</v>
      </c>
      <c r="HF237">
        <v>1</v>
      </c>
      <c r="HG237">
        <v>1.5</v>
      </c>
      <c r="HH237">
        <v>0</v>
      </c>
      <c r="HI237">
        <v>2.6</v>
      </c>
      <c r="HJ237" s="11">
        <f t="shared" si="319"/>
        <v>5.7777777777777782E-2</v>
      </c>
      <c r="HK237" s="11">
        <f t="shared" si="320"/>
        <v>0.20979020979020979</v>
      </c>
      <c r="HL237">
        <v>99</v>
      </c>
      <c r="HM237">
        <v>0</v>
      </c>
      <c r="HN237">
        <v>0</v>
      </c>
      <c r="HO237">
        <v>3</v>
      </c>
      <c r="HP237" t="s">
        <v>488</v>
      </c>
      <c r="HQ237" s="33">
        <v>3083333</v>
      </c>
      <c r="HR237" s="33">
        <v>0</v>
      </c>
      <c r="HS237" s="30">
        <f t="shared" si="321"/>
        <v>-1.9365847804878036</v>
      </c>
    </row>
    <row r="238" spans="1:227" x14ac:dyDescent="0.2">
      <c r="A238" s="1">
        <v>9</v>
      </c>
      <c r="B238" s="2" t="s">
        <v>1382</v>
      </c>
      <c r="C238" s="2" t="s">
        <v>1383</v>
      </c>
      <c r="E238" s="2" t="s">
        <v>274</v>
      </c>
      <c r="F238" s="2">
        <v>73</v>
      </c>
      <c r="G238" s="2">
        <v>186</v>
      </c>
      <c r="H238" s="2" t="s">
        <v>249</v>
      </c>
      <c r="I238" s="2" t="s">
        <v>258</v>
      </c>
      <c r="J238" s="3">
        <v>19</v>
      </c>
      <c r="K238" s="5" t="s">
        <v>1384</v>
      </c>
      <c r="L238" s="5" t="s">
        <v>1385</v>
      </c>
      <c r="M238" s="5" t="s">
        <v>1386</v>
      </c>
      <c r="N238" s="5" t="s">
        <v>437</v>
      </c>
      <c r="O238" s="2" t="s">
        <v>437</v>
      </c>
      <c r="P238" s="2" t="s">
        <v>376</v>
      </c>
      <c r="Q238" s="1">
        <v>5</v>
      </c>
      <c r="R238" s="1">
        <v>0</v>
      </c>
      <c r="S238" s="1">
        <v>1</v>
      </c>
      <c r="T238" s="1">
        <v>1</v>
      </c>
      <c r="U238" s="1">
        <v>-5</v>
      </c>
      <c r="V238" s="1">
        <v>14</v>
      </c>
      <c r="W238" s="20">
        <f t="shared" si="243"/>
        <v>0</v>
      </c>
      <c r="X238" s="6">
        <v>77.383333333300001</v>
      </c>
      <c r="Y238" s="6">
        <f t="shared" si="244"/>
        <v>15.47666666666</v>
      </c>
      <c r="Z238" s="1">
        <v>103</v>
      </c>
      <c r="AA238" s="6">
        <f t="shared" si="245"/>
        <v>20.6</v>
      </c>
      <c r="AB238" s="8">
        <f t="shared" si="246"/>
        <v>0.75129449838155338</v>
      </c>
      <c r="AC238" s="3">
        <f t="shared" si="247"/>
        <v>0</v>
      </c>
      <c r="AD238" s="8">
        <f t="shared" si="248"/>
        <v>0</v>
      </c>
      <c r="AE238" s="20">
        <f t="shared" si="249"/>
        <v>0</v>
      </c>
      <c r="AF238" s="20">
        <f t="shared" si="250"/>
        <v>1</v>
      </c>
      <c r="AG238" s="20">
        <f t="shared" si="251"/>
        <v>1</v>
      </c>
      <c r="AH238" s="3" t="e">
        <f t="shared" si="252"/>
        <v>#VALUE!</v>
      </c>
      <c r="AI238" s="3" t="str">
        <f t="shared" si="253"/>
        <v xml:space="preserve"> </v>
      </c>
      <c r="AJ238" s="3">
        <f t="shared" si="254"/>
        <v>1</v>
      </c>
      <c r="AK238" s="20" t="e">
        <f t="shared" si="255"/>
        <v>#VALUE!</v>
      </c>
      <c r="AL238" s="6">
        <v>0.30000000000000004</v>
      </c>
      <c r="AM238" s="1">
        <v>3</v>
      </c>
      <c r="AN238" s="1">
        <v>0</v>
      </c>
      <c r="AO238" s="1">
        <v>4</v>
      </c>
      <c r="AP238" s="1">
        <v>3</v>
      </c>
      <c r="AQ238" s="1">
        <v>3</v>
      </c>
      <c r="AR238" s="6">
        <f t="shared" si="256"/>
        <v>2.3260822743925589</v>
      </c>
      <c r="AS238" s="6">
        <f t="shared" si="257"/>
        <v>0</v>
      </c>
      <c r="AT238" s="6">
        <f t="shared" si="258"/>
        <v>3.1014430325234121</v>
      </c>
      <c r="AU238" s="6">
        <f t="shared" si="259"/>
        <v>2.3260822743925589</v>
      </c>
      <c r="AV238" s="6">
        <f t="shared" si="260"/>
        <v>2.3260822743925589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7">
        <f>(EA238+FH238+GG238)-(DZ238+FG238+GF238)-((BD238/60)*(0.11)+(EF238/60)*(-0.14)+(FI238/60)*(0.13))</f>
        <v>-0.10013333333331664</v>
      </c>
      <c r="BD238" s="6">
        <v>67.366666666699999</v>
      </c>
      <c r="BE238" s="6">
        <f t="shared" si="261"/>
        <v>13.473333333339999</v>
      </c>
      <c r="BF238" s="5">
        <v>13.12</v>
      </c>
      <c r="BG238" s="5">
        <v>39.090000000000003</v>
      </c>
      <c r="BH238" s="21">
        <f t="shared" si="262"/>
        <v>0.2512928557747558</v>
      </c>
      <c r="BI238" s="1">
        <v>0</v>
      </c>
      <c r="BJ238" s="22">
        <v>0</v>
      </c>
      <c r="BK238" s="22">
        <v>1</v>
      </c>
      <c r="BL238" s="1">
        <v>1</v>
      </c>
      <c r="BM238" s="1">
        <f t="shared" si="263"/>
        <v>1</v>
      </c>
      <c r="BN238" s="8">
        <f t="shared" si="264"/>
        <v>0.89064819396294381</v>
      </c>
      <c r="BO238" s="3">
        <f t="shared" si="265"/>
        <v>0</v>
      </c>
      <c r="BP238" s="20">
        <f t="shared" si="266"/>
        <v>0</v>
      </c>
      <c r="BQ238" s="20">
        <f t="shared" si="267"/>
        <v>1</v>
      </c>
      <c r="BR238" s="20">
        <f t="shared" si="268"/>
        <v>1</v>
      </c>
      <c r="BS238" s="3">
        <f t="shared" si="269"/>
        <v>1</v>
      </c>
      <c r="BT238" s="1">
        <v>0</v>
      </c>
      <c r="BU238" s="1">
        <v>1</v>
      </c>
      <c r="BV238" s="20">
        <f t="shared" si="270"/>
        <v>0</v>
      </c>
      <c r="BW238" s="5">
        <v>9</v>
      </c>
      <c r="BX238" s="5">
        <v>6</v>
      </c>
      <c r="BY238" s="21">
        <f t="shared" si="271"/>
        <v>0.25862068965517243</v>
      </c>
      <c r="BZ238" s="5">
        <v>9</v>
      </c>
      <c r="CA238" s="5">
        <v>13</v>
      </c>
      <c r="CB238" s="23">
        <f t="shared" si="272"/>
        <v>0.37931034482758619</v>
      </c>
      <c r="CC238" s="5">
        <v>10</v>
      </c>
      <c r="CD238" s="5">
        <v>11</v>
      </c>
      <c r="CE238" s="23">
        <f t="shared" si="273"/>
        <v>0.36206896551724138</v>
      </c>
      <c r="CF238" s="23">
        <f t="shared" si="274"/>
        <v>0.40540540540540543</v>
      </c>
      <c r="CG238" s="24">
        <v>3</v>
      </c>
      <c r="CH238" s="5">
        <v>18</v>
      </c>
      <c r="CI238" s="5">
        <v>33</v>
      </c>
      <c r="CJ238" s="5">
        <v>22</v>
      </c>
      <c r="CK238">
        <v>15.80793147</v>
      </c>
      <c r="CL238" s="5">
        <v>2</v>
      </c>
      <c r="CM238" s="5">
        <v>1</v>
      </c>
      <c r="CN238" s="5">
        <v>2.2040000000000002</v>
      </c>
      <c r="CO238" s="5">
        <v>-0.86399999999999999</v>
      </c>
      <c r="CP238" s="5">
        <v>-6.657</v>
      </c>
      <c r="CQ238" s="21">
        <f t="shared" si="275"/>
        <v>2.6315789473684209E-2</v>
      </c>
      <c r="CR238" s="25">
        <f t="shared" si="276"/>
        <v>0.86956521739130432</v>
      </c>
      <c r="CS238" s="22">
        <f t="shared" si="277"/>
        <v>872.19679633867281</v>
      </c>
      <c r="CT238" s="21">
        <f t="shared" si="278"/>
        <v>-0.10411899313501147</v>
      </c>
      <c r="CU238" s="26">
        <f t="shared" si="279"/>
        <v>0.91463414634146345</v>
      </c>
      <c r="CV238" s="27">
        <f t="shared" si="280"/>
        <v>5.4878048780487809</v>
      </c>
      <c r="CW238" s="27">
        <f t="shared" si="281"/>
        <v>34.756097560975611</v>
      </c>
      <c r="CX238" s="27">
        <f t="shared" si="282"/>
        <v>42.073170731707322</v>
      </c>
      <c r="CY238" s="27">
        <f t="shared" si="283"/>
        <v>55.792682926829272</v>
      </c>
      <c r="CZ238" s="27">
        <f t="shared" si="284"/>
        <v>66.768292682926827</v>
      </c>
      <c r="DA238" s="28">
        <f t="shared" si="285"/>
        <v>-10.975609756097555</v>
      </c>
      <c r="DB238" s="5">
        <v>1</v>
      </c>
      <c r="DC238" s="5">
        <v>6</v>
      </c>
      <c r="DD238" s="22">
        <v>37</v>
      </c>
      <c r="DE238" s="22">
        <v>40</v>
      </c>
      <c r="DF238" s="22">
        <v>9</v>
      </c>
      <c r="DG238" s="22">
        <v>14</v>
      </c>
      <c r="DH238" s="22">
        <v>13</v>
      </c>
      <c r="DI238" s="22">
        <v>14</v>
      </c>
      <c r="DJ238" s="29">
        <f t="shared" si="286"/>
        <v>6.5660514172716233E-2</v>
      </c>
      <c r="DK238" s="27">
        <f t="shared" si="287"/>
        <v>2.7628549501151185</v>
      </c>
      <c r="DL238" s="27">
        <f t="shared" si="288"/>
        <v>2.14888718342287</v>
      </c>
      <c r="DM238" s="27">
        <f t="shared" si="289"/>
        <v>26.707597851112816</v>
      </c>
      <c r="DN238" s="27">
        <f t="shared" si="290"/>
        <v>24.865694551036068</v>
      </c>
      <c r="DO238" s="27">
        <f t="shared" si="291"/>
        <v>48.810437452033767</v>
      </c>
      <c r="DP238" s="27">
        <f t="shared" si="292"/>
        <v>50.652340752110511</v>
      </c>
      <c r="DQ238" s="30">
        <f t="shared" si="293"/>
        <v>-9.1337064560208105</v>
      </c>
      <c r="DR238" s="5">
        <v>9</v>
      </c>
      <c r="DS238" s="5">
        <v>7</v>
      </c>
      <c r="DT238" s="5">
        <v>78</v>
      </c>
      <c r="DU238" s="5">
        <v>74</v>
      </c>
      <c r="DV238" s="5">
        <v>33</v>
      </c>
      <c r="DW238" s="5">
        <v>45</v>
      </c>
      <c r="DX238" s="5">
        <v>39</v>
      </c>
      <c r="DY238" s="5">
        <v>39</v>
      </c>
      <c r="DZ238" s="22">
        <v>0</v>
      </c>
      <c r="EA238" s="22">
        <v>0</v>
      </c>
      <c r="EB238" s="22">
        <f t="shared" si="294"/>
        <v>0</v>
      </c>
      <c r="EC238" s="26">
        <f t="shared" si="295"/>
        <v>0</v>
      </c>
      <c r="ED238" s="27">
        <f t="shared" si="296"/>
        <v>0</v>
      </c>
      <c r="EE238" s="27">
        <f t="shared" si="297"/>
        <v>0</v>
      </c>
      <c r="EF238" s="6">
        <v>10.016666666700001</v>
      </c>
      <c r="EG238" s="6">
        <f t="shared" si="298"/>
        <v>2.0033333333400001</v>
      </c>
      <c r="EH238" s="5">
        <v>2</v>
      </c>
      <c r="EI238" s="5">
        <v>1.81</v>
      </c>
      <c r="EJ238" s="21">
        <f t="shared" si="299"/>
        <v>0.52493438320209973</v>
      </c>
      <c r="EK238" s="1">
        <v>0</v>
      </c>
      <c r="EL238" s="22">
        <v>0</v>
      </c>
      <c r="EM238" s="22">
        <v>0</v>
      </c>
      <c r="EN238" s="1">
        <v>0</v>
      </c>
      <c r="EO238" s="3">
        <f t="shared" si="300"/>
        <v>0</v>
      </c>
      <c r="EP238" s="6">
        <f t="shared" si="301"/>
        <v>0</v>
      </c>
      <c r="EQ238" s="3">
        <f t="shared" si="302"/>
        <v>0</v>
      </c>
      <c r="ER238" s="20">
        <f t="shared" si="303"/>
        <v>0</v>
      </c>
      <c r="ES238" s="20">
        <f t="shared" si="304"/>
        <v>0</v>
      </c>
      <c r="ET238" s="20">
        <f t="shared" si="305"/>
        <v>0</v>
      </c>
      <c r="EU238" s="3" t="str">
        <f t="shared" si="306"/>
        <v xml:space="preserve"> </v>
      </c>
      <c r="EV238" s="1">
        <v>0</v>
      </c>
      <c r="EW238" s="1">
        <v>0</v>
      </c>
      <c r="EX238" s="20" t="str">
        <f t="shared" si="307"/>
        <v xml:space="preserve"> </v>
      </c>
      <c r="EY238" s="5">
        <v>0</v>
      </c>
      <c r="EZ238" s="5">
        <v>0</v>
      </c>
      <c r="FA238" s="22">
        <v>7</v>
      </c>
      <c r="FB238" s="22">
        <v>0</v>
      </c>
      <c r="FC238" s="22">
        <v>2</v>
      </c>
      <c r="FD238" s="22">
        <v>1</v>
      </c>
      <c r="FE238" s="22">
        <v>0</v>
      </c>
      <c r="FF238" s="22">
        <v>1</v>
      </c>
      <c r="FG238" s="22">
        <v>0</v>
      </c>
      <c r="FH238" s="22">
        <v>0</v>
      </c>
      <c r="FI238" s="6">
        <v>0</v>
      </c>
      <c r="FJ238" s="6">
        <f t="shared" si="308"/>
        <v>0</v>
      </c>
      <c r="FK238" s="5"/>
      <c r="FL238" s="5"/>
      <c r="FM238" s="21" t="str">
        <f t="shared" si="309"/>
        <v xml:space="preserve"> </v>
      </c>
      <c r="FN238" s="1">
        <v>0</v>
      </c>
      <c r="FO238" s="22">
        <v>0</v>
      </c>
      <c r="FP238" s="22">
        <v>0</v>
      </c>
      <c r="FQ238" s="1">
        <v>0</v>
      </c>
      <c r="FR238" s="1">
        <f t="shared" si="310"/>
        <v>0</v>
      </c>
      <c r="FS238" s="3">
        <f t="shared" si="311"/>
        <v>0</v>
      </c>
      <c r="FT238" s="3" t="str">
        <f t="shared" si="312"/>
        <v xml:space="preserve"> </v>
      </c>
      <c r="FU238" s="1">
        <v>0</v>
      </c>
      <c r="FV238" s="1">
        <v>0</v>
      </c>
      <c r="FW238" s="20" t="str">
        <f t="shared" si="313"/>
        <v xml:space="preserve"> </v>
      </c>
      <c r="FX238" s="5"/>
      <c r="FY238" s="5"/>
      <c r="FZ238" s="22">
        <v>0</v>
      </c>
      <c r="GA238" s="22">
        <v>0</v>
      </c>
      <c r="GB238" s="22">
        <v>0</v>
      </c>
      <c r="GC238" s="22">
        <v>0</v>
      </c>
      <c r="GD238" s="22">
        <v>0</v>
      </c>
      <c r="GE238" s="22">
        <v>0</v>
      </c>
      <c r="GF238" s="22">
        <v>0</v>
      </c>
      <c r="GG238" s="22">
        <v>0</v>
      </c>
      <c r="GH238" s="1">
        <v>1</v>
      </c>
      <c r="GI238" s="1">
        <v>0</v>
      </c>
      <c r="GJ238" s="1">
        <v>6</v>
      </c>
      <c r="GK238" s="1">
        <v>0</v>
      </c>
      <c r="GN238" s="31" t="str">
        <f t="shared" si="314"/>
        <v xml:space="preserve"> 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32" t="str">
        <f t="shared" si="315"/>
        <v xml:space="preserve"> </v>
      </c>
      <c r="GW238" s="9">
        <f t="shared" si="316"/>
        <v>5</v>
      </c>
      <c r="GX238" s="10">
        <v>-0.1</v>
      </c>
      <c r="GY238" s="10">
        <v>-0.1</v>
      </c>
      <c r="GZ238" s="10">
        <v>-0.2</v>
      </c>
      <c r="HA238" s="29">
        <f t="shared" si="317"/>
        <v>-0.04</v>
      </c>
      <c r="HB238" s="29">
        <f t="shared" si="318"/>
        <v>-0.15507215162617061</v>
      </c>
      <c r="HC238">
        <v>1.4</v>
      </c>
      <c r="HD238">
        <v>1.4</v>
      </c>
      <c r="HE238">
        <v>-4.7</v>
      </c>
      <c r="HF238">
        <v>-0.30000000000000004</v>
      </c>
      <c r="HG238">
        <v>-0.30000000000000004</v>
      </c>
      <c r="HH238">
        <v>0</v>
      </c>
      <c r="HI238">
        <v>-0.60000000000000009</v>
      </c>
      <c r="HJ238" s="11">
        <f t="shared" si="319"/>
        <v>-0.12000000000000002</v>
      </c>
      <c r="HK238" s="11">
        <f t="shared" si="320"/>
        <v>-0.46521645487851193</v>
      </c>
      <c r="HL238">
        <v>14</v>
      </c>
      <c r="HM238">
        <v>0</v>
      </c>
      <c r="HN238">
        <v>0</v>
      </c>
      <c r="HQ238" s="33">
        <v>168519</v>
      </c>
      <c r="HR238" s="33">
        <v>300000</v>
      </c>
      <c r="HS238" s="30">
        <f t="shared" si="321"/>
        <v>-0.77176729046563197</v>
      </c>
    </row>
    <row r="239" spans="1:227" x14ac:dyDescent="0.2">
      <c r="A239" s="1">
        <v>3</v>
      </c>
      <c r="B239" s="2" t="s">
        <v>1387</v>
      </c>
      <c r="C239" s="2" t="s">
        <v>1388</v>
      </c>
      <c r="D239" s="2" t="s">
        <v>257</v>
      </c>
      <c r="E239" s="2" t="s">
        <v>240</v>
      </c>
      <c r="F239" s="2">
        <v>77</v>
      </c>
      <c r="G239" s="2">
        <v>225</v>
      </c>
      <c r="H239" s="2" t="s">
        <v>249</v>
      </c>
      <c r="J239" s="3">
        <v>32</v>
      </c>
      <c r="K239" s="5" t="s">
        <v>1389</v>
      </c>
      <c r="L239" s="5" t="s">
        <v>1390</v>
      </c>
      <c r="M239" s="5" t="s">
        <v>1391</v>
      </c>
      <c r="N239" s="5" t="s">
        <v>262</v>
      </c>
      <c r="O239" s="2" t="s">
        <v>262</v>
      </c>
      <c r="P239" s="2" t="s">
        <v>271</v>
      </c>
      <c r="Q239" s="1">
        <v>23</v>
      </c>
      <c r="R239" s="1">
        <v>1</v>
      </c>
      <c r="S239" s="1">
        <v>4</v>
      </c>
      <c r="T239" s="1">
        <v>5</v>
      </c>
      <c r="U239" s="1">
        <v>0</v>
      </c>
      <c r="V239" s="1">
        <v>21</v>
      </c>
      <c r="W239" s="20">
        <f t="shared" si="243"/>
        <v>4.7619047619047616E-2</v>
      </c>
      <c r="X239" s="6">
        <v>301.10000000000002</v>
      </c>
      <c r="Y239" s="6">
        <f t="shared" si="244"/>
        <v>13.091304347826087</v>
      </c>
      <c r="Z239" s="1">
        <v>467</v>
      </c>
      <c r="AA239" s="6">
        <f t="shared" si="245"/>
        <v>20.304347826086957</v>
      </c>
      <c r="AB239" s="8">
        <f t="shared" si="246"/>
        <v>0.64475374732334056</v>
      </c>
      <c r="AC239" s="3">
        <f t="shared" si="247"/>
        <v>20.72727272727273</v>
      </c>
      <c r="AD239" s="8">
        <f t="shared" si="248"/>
        <v>4.1303100751788895</v>
      </c>
      <c r="AE239" s="20">
        <f t="shared" si="249"/>
        <v>6.6666666666666666E-2</v>
      </c>
      <c r="AF239" s="20">
        <f t="shared" si="250"/>
        <v>0.26666666666666666</v>
      </c>
      <c r="AG239" s="20">
        <f t="shared" si="251"/>
        <v>0.33333333333333331</v>
      </c>
      <c r="AH239" s="3" t="e">
        <f t="shared" si="252"/>
        <v>#VALUE!</v>
      </c>
      <c r="AI239" s="3" t="str">
        <f t="shared" si="253"/>
        <v xml:space="preserve"> </v>
      </c>
      <c r="AJ239" s="3" t="str">
        <f t="shared" si="254"/>
        <v xml:space="preserve"> </v>
      </c>
      <c r="AK239" s="20" t="e">
        <f t="shared" si="255"/>
        <v>#VALUE!</v>
      </c>
      <c r="AL239" s="6">
        <v>0</v>
      </c>
      <c r="AM239" s="1">
        <v>16</v>
      </c>
      <c r="AN239" s="1">
        <v>16</v>
      </c>
      <c r="AO239" s="1">
        <v>13</v>
      </c>
      <c r="AP239" s="1">
        <v>3</v>
      </c>
      <c r="AQ239" s="1">
        <v>3</v>
      </c>
      <c r="AR239" s="6">
        <f t="shared" si="256"/>
        <v>3.1883095317170373</v>
      </c>
      <c r="AS239" s="6">
        <f t="shared" si="257"/>
        <v>3.1883095317170373</v>
      </c>
      <c r="AT239" s="6">
        <f t="shared" si="258"/>
        <v>2.590501494520093</v>
      </c>
      <c r="AU239" s="6">
        <f t="shared" si="259"/>
        <v>0.59780803719694453</v>
      </c>
      <c r="AV239" s="6">
        <f t="shared" si="260"/>
        <v>0.59780803719694453</v>
      </c>
      <c r="AW239" s="1">
        <v>25</v>
      </c>
      <c r="AX239" s="1">
        <v>5</v>
      </c>
      <c r="AY239" s="1">
        <v>1</v>
      </c>
      <c r="AZ239" s="1">
        <v>1</v>
      </c>
      <c r="BA239" s="1">
        <v>0</v>
      </c>
      <c r="BB239" s="1">
        <v>0</v>
      </c>
      <c r="BC239" s="7">
        <f>(EA239+FH239+GG239)-(DZ239+FG239+GF239)-((BD239/60)*(-0.29)+(EF239/60)*0.11+(FI239/60)*(-0.33))</f>
        <v>-2.7491055555558006</v>
      </c>
      <c r="BD239" s="6">
        <v>267.64999999999998</v>
      </c>
      <c r="BE239" s="6">
        <f t="shared" si="261"/>
        <v>11.63695652173913</v>
      </c>
      <c r="BF239" s="5">
        <v>11.46</v>
      </c>
      <c r="BG239" s="5">
        <v>35.270000000000003</v>
      </c>
      <c r="BH239" s="21">
        <f t="shared" si="262"/>
        <v>0.24523860475069548</v>
      </c>
      <c r="BI239" s="1">
        <v>0</v>
      </c>
      <c r="BJ239" s="22">
        <v>2</v>
      </c>
      <c r="BK239" s="22">
        <v>2</v>
      </c>
      <c r="BL239" s="1">
        <v>4</v>
      </c>
      <c r="BM239" s="1">
        <f t="shared" si="263"/>
        <v>4</v>
      </c>
      <c r="BN239" s="8">
        <f t="shared" si="264"/>
        <v>0.89669344292919861</v>
      </c>
      <c r="BO239" s="3">
        <f t="shared" si="265"/>
        <v>20.72727272727273</v>
      </c>
      <c r="BP239" s="20">
        <f t="shared" si="266"/>
        <v>0</v>
      </c>
      <c r="BQ239" s="20">
        <f t="shared" si="267"/>
        <v>0.36363636363636365</v>
      </c>
      <c r="BR239" s="20">
        <f t="shared" si="268"/>
        <v>0.36363636363636365</v>
      </c>
      <c r="BS239" s="3" t="str">
        <f t="shared" si="269"/>
        <v xml:space="preserve"> </v>
      </c>
      <c r="BV239" s="20" t="str">
        <f t="shared" si="270"/>
        <v xml:space="preserve"> </v>
      </c>
      <c r="BW239" s="5">
        <v>32</v>
      </c>
      <c r="BX239" s="5">
        <v>33</v>
      </c>
      <c r="BY239" s="21">
        <f t="shared" si="271"/>
        <v>0.26530612244897961</v>
      </c>
      <c r="BZ239" s="5">
        <v>37</v>
      </c>
      <c r="CA239" s="5">
        <v>45</v>
      </c>
      <c r="CB239" s="23">
        <f t="shared" si="272"/>
        <v>0.33469387755102042</v>
      </c>
      <c r="CC239" s="5">
        <v>44</v>
      </c>
      <c r="CD239" s="5">
        <v>54</v>
      </c>
      <c r="CE239" s="23">
        <f t="shared" si="273"/>
        <v>0.4</v>
      </c>
      <c r="CF239" s="23">
        <f t="shared" si="274"/>
        <v>0.44217687074829931</v>
      </c>
      <c r="CG239" s="24">
        <v>4</v>
      </c>
      <c r="CH239" s="5">
        <v>90</v>
      </c>
      <c r="CI239" s="5">
        <v>112</v>
      </c>
      <c r="CJ239" s="5">
        <v>91</v>
      </c>
      <c r="CK239">
        <v>14.85131357</v>
      </c>
      <c r="CL239" s="5">
        <v>-0.311</v>
      </c>
      <c r="CM239" s="5">
        <v>8</v>
      </c>
      <c r="CN239" s="5">
        <v>1.129</v>
      </c>
      <c r="CO239" s="5">
        <v>-1.8029999999999999</v>
      </c>
      <c r="CP239" s="5">
        <v>-6.6890000000000001</v>
      </c>
      <c r="CQ239" s="21">
        <f t="shared" si="275"/>
        <v>9.6491228070175433E-2</v>
      </c>
      <c r="CR239" s="25">
        <f t="shared" si="276"/>
        <v>0.92814371257485029</v>
      </c>
      <c r="CS239" s="22">
        <f t="shared" si="277"/>
        <v>937.7928353818678</v>
      </c>
      <c r="CT239" s="21">
        <f t="shared" si="278"/>
        <v>2.4634940645025721E-2</v>
      </c>
      <c r="CU239" s="26">
        <f t="shared" si="279"/>
        <v>2.503983610289096</v>
      </c>
      <c r="CV239" s="27">
        <f t="shared" si="280"/>
        <v>2.731618483951741</v>
      </c>
      <c r="CW239" s="27">
        <f t="shared" si="281"/>
        <v>25.950375597541537</v>
      </c>
      <c r="CX239" s="27">
        <f t="shared" si="282"/>
        <v>38.015023901661728</v>
      </c>
      <c r="CY239" s="27">
        <f t="shared" si="283"/>
        <v>50.762576826769852</v>
      </c>
      <c r="CZ239" s="27">
        <f t="shared" si="284"/>
        <v>67.152287730480296</v>
      </c>
      <c r="DA239" s="28">
        <f t="shared" si="285"/>
        <v>-16.389710903710444</v>
      </c>
      <c r="DB239" s="5">
        <v>11</v>
      </c>
      <c r="DC239" s="5">
        <v>12</v>
      </c>
      <c r="DD239" s="22">
        <v>103</v>
      </c>
      <c r="DE239" s="22">
        <v>155</v>
      </c>
      <c r="DF239" s="22">
        <v>51</v>
      </c>
      <c r="DG239" s="22">
        <v>64</v>
      </c>
      <c r="DH239" s="22">
        <v>64</v>
      </c>
      <c r="DI239" s="22">
        <v>58</v>
      </c>
      <c r="DJ239" s="29">
        <f t="shared" si="286"/>
        <v>-7.2739558016696257</v>
      </c>
      <c r="DK239" s="27">
        <f t="shared" si="287"/>
        <v>2.3668347283687332</v>
      </c>
      <c r="DL239" s="27">
        <f t="shared" si="288"/>
        <v>2.7366526546763477</v>
      </c>
      <c r="DM239" s="27">
        <f t="shared" si="289"/>
        <v>28.69787108147089</v>
      </c>
      <c r="DN239" s="27">
        <f t="shared" si="290"/>
        <v>29.067689007778501</v>
      </c>
      <c r="DO239" s="27">
        <f t="shared" si="291"/>
        <v>53.475672144081059</v>
      </c>
      <c r="DP239" s="27">
        <f t="shared" si="292"/>
        <v>58.579159527126137</v>
      </c>
      <c r="DQ239" s="30">
        <f t="shared" si="293"/>
        <v>-11.286223520665366</v>
      </c>
      <c r="DR239" s="5">
        <v>32</v>
      </c>
      <c r="DS239" s="5">
        <v>37</v>
      </c>
      <c r="DT239" s="5">
        <v>356</v>
      </c>
      <c r="DU239" s="5">
        <v>356</v>
      </c>
      <c r="DV239" s="5">
        <v>139</v>
      </c>
      <c r="DW239" s="5">
        <v>173</v>
      </c>
      <c r="DX239" s="5">
        <v>226</v>
      </c>
      <c r="DY239" s="5">
        <v>196</v>
      </c>
      <c r="DZ239" s="22">
        <v>4</v>
      </c>
      <c r="EA239" s="22">
        <v>0</v>
      </c>
      <c r="EB239" s="22">
        <f t="shared" si="294"/>
        <v>-4</v>
      </c>
      <c r="EC239" s="26">
        <f t="shared" si="295"/>
        <v>0.89669344292919861</v>
      </c>
      <c r="ED239" s="27">
        <f t="shared" si="296"/>
        <v>0</v>
      </c>
      <c r="EE239" s="27">
        <f t="shared" si="297"/>
        <v>-0.89669344292919861</v>
      </c>
      <c r="EF239" s="6">
        <v>30.916666666699999</v>
      </c>
      <c r="EG239" s="6">
        <f t="shared" si="298"/>
        <v>1.3442028985521739</v>
      </c>
      <c r="EH239" s="5">
        <v>1.34</v>
      </c>
      <c r="EI239" s="5">
        <v>3.87</v>
      </c>
      <c r="EJ239" s="21">
        <f t="shared" si="299"/>
        <v>0.25719769673704418</v>
      </c>
      <c r="EK239" s="1">
        <v>1</v>
      </c>
      <c r="EL239" s="22">
        <v>0</v>
      </c>
      <c r="EM239" s="22">
        <v>0</v>
      </c>
      <c r="EN239" s="1">
        <v>0</v>
      </c>
      <c r="EO239" s="3">
        <f t="shared" si="300"/>
        <v>1</v>
      </c>
      <c r="EP239" s="6">
        <f t="shared" si="301"/>
        <v>1.9407008086232445</v>
      </c>
      <c r="EQ239" s="3">
        <f t="shared" si="302"/>
        <v>0</v>
      </c>
      <c r="ER239" s="20">
        <f t="shared" si="303"/>
        <v>0.25</v>
      </c>
      <c r="ES239" s="20">
        <f t="shared" si="304"/>
        <v>0</v>
      </c>
      <c r="ET239" s="20">
        <f t="shared" si="305"/>
        <v>0.25</v>
      </c>
      <c r="EU239" s="3" t="str">
        <f t="shared" si="306"/>
        <v xml:space="preserve"> </v>
      </c>
      <c r="EX239" s="20" t="str">
        <f t="shared" si="307"/>
        <v xml:space="preserve"> </v>
      </c>
      <c r="EY239" s="5">
        <v>4</v>
      </c>
      <c r="EZ239" s="5">
        <v>0</v>
      </c>
      <c r="FA239" s="22">
        <v>19</v>
      </c>
      <c r="FB239" s="22">
        <v>2</v>
      </c>
      <c r="FC239" s="22">
        <v>9</v>
      </c>
      <c r="FD239" s="22">
        <v>1</v>
      </c>
      <c r="FE239" s="22">
        <v>3</v>
      </c>
      <c r="FF239" s="22">
        <v>15</v>
      </c>
      <c r="FG239" s="22">
        <v>0</v>
      </c>
      <c r="FH239" s="22">
        <v>0</v>
      </c>
      <c r="FI239" s="6">
        <v>2.5333333332999999</v>
      </c>
      <c r="FJ239" s="6">
        <f t="shared" si="308"/>
        <v>0.1101449275347826</v>
      </c>
      <c r="FK239" s="5">
        <v>0.11</v>
      </c>
      <c r="FL239" s="5">
        <v>6.09</v>
      </c>
      <c r="FM239" s="21">
        <f t="shared" si="309"/>
        <v>1.7741935483870968E-2</v>
      </c>
      <c r="FN239" s="1">
        <v>0</v>
      </c>
      <c r="FO239" s="22">
        <v>0</v>
      </c>
      <c r="FP239" s="22">
        <v>0</v>
      </c>
      <c r="FQ239" s="1">
        <v>0</v>
      </c>
      <c r="FR239" s="1">
        <f t="shared" si="310"/>
        <v>0</v>
      </c>
      <c r="FS239" s="3">
        <f t="shared" si="311"/>
        <v>0</v>
      </c>
      <c r="FT239" s="3" t="str">
        <f t="shared" si="312"/>
        <v xml:space="preserve"> </v>
      </c>
      <c r="FW239" s="20" t="str">
        <f t="shared" si="313"/>
        <v xml:space="preserve"> </v>
      </c>
      <c r="FX239" s="5">
        <v>0</v>
      </c>
      <c r="FY239" s="5">
        <v>0</v>
      </c>
      <c r="FZ239" s="22">
        <v>0</v>
      </c>
      <c r="GA239" s="22">
        <v>2</v>
      </c>
      <c r="GB239" s="22">
        <v>1</v>
      </c>
      <c r="GC239" s="22">
        <v>0</v>
      </c>
      <c r="GD239" s="22">
        <v>0</v>
      </c>
      <c r="GE239" s="22">
        <v>1</v>
      </c>
      <c r="GF239" s="22">
        <v>0</v>
      </c>
      <c r="GG239" s="22">
        <v>0</v>
      </c>
      <c r="GH239" s="1">
        <v>16</v>
      </c>
      <c r="GI239" s="1">
        <v>4</v>
      </c>
      <c r="GJ239" s="1">
        <v>12</v>
      </c>
      <c r="GK239" s="1">
        <v>0</v>
      </c>
      <c r="GN239" s="31" t="str">
        <f t="shared" si="314"/>
        <v xml:space="preserve"> </v>
      </c>
      <c r="GP239" s="1">
        <v>1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32" t="str">
        <f t="shared" si="315"/>
        <v xml:space="preserve"> </v>
      </c>
      <c r="GW239" s="9">
        <f t="shared" si="316"/>
        <v>2</v>
      </c>
      <c r="GX239" s="10">
        <v>0.30000000000000004</v>
      </c>
      <c r="GY239" s="10">
        <v>0.7</v>
      </c>
      <c r="GZ239" s="10">
        <v>1</v>
      </c>
      <c r="HA239" s="29">
        <f t="shared" si="317"/>
        <v>4.3478260869565216E-2</v>
      </c>
      <c r="HB239" s="29">
        <f t="shared" si="318"/>
        <v>0.19926934573231483</v>
      </c>
      <c r="HC239">
        <v>6.7</v>
      </c>
      <c r="HD239">
        <v>5.4</v>
      </c>
      <c r="HE239">
        <v>1.8</v>
      </c>
      <c r="HF239">
        <v>0.5</v>
      </c>
      <c r="HG239">
        <v>0.4</v>
      </c>
      <c r="HH239">
        <v>0</v>
      </c>
      <c r="HI239">
        <v>0.8</v>
      </c>
      <c r="HJ239" s="11">
        <f t="shared" si="319"/>
        <v>3.4782608695652174E-2</v>
      </c>
      <c r="HK239" s="11">
        <f t="shared" si="320"/>
        <v>0.1594154765858519</v>
      </c>
      <c r="HL239">
        <v>99</v>
      </c>
      <c r="HM239">
        <v>0</v>
      </c>
      <c r="HN239">
        <v>0</v>
      </c>
      <c r="HO239">
        <v>6</v>
      </c>
      <c r="HP239" t="s">
        <v>1392</v>
      </c>
      <c r="HQ239" s="33">
        <v>950000</v>
      </c>
      <c r="HR239" s="33">
        <v>0</v>
      </c>
      <c r="HS239" s="30">
        <f t="shared" si="321"/>
        <v>9.7560975609758405E-3</v>
      </c>
    </row>
    <row r="240" spans="1:227" x14ac:dyDescent="0.2">
      <c r="A240" s="1">
        <v>4</v>
      </c>
      <c r="B240" s="2" t="s">
        <v>1393</v>
      </c>
      <c r="C240" s="2" t="s">
        <v>502</v>
      </c>
      <c r="D240" s="2" t="s">
        <v>257</v>
      </c>
      <c r="E240" s="2" t="s">
        <v>240</v>
      </c>
      <c r="F240" s="2">
        <v>73</v>
      </c>
      <c r="G240" s="2">
        <v>196</v>
      </c>
      <c r="H240" s="2" t="s">
        <v>231</v>
      </c>
      <c r="J240" s="3">
        <v>22</v>
      </c>
      <c r="K240" s="5" t="s">
        <v>1394</v>
      </c>
      <c r="L240" s="5" t="s">
        <v>1395</v>
      </c>
      <c r="M240" s="5" t="s">
        <v>364</v>
      </c>
      <c r="N240" s="5" t="s">
        <v>293</v>
      </c>
      <c r="O240" s="2" t="s">
        <v>293</v>
      </c>
      <c r="P240" s="2" t="s">
        <v>271</v>
      </c>
      <c r="Q240" s="1">
        <v>37</v>
      </c>
      <c r="R240" s="1">
        <v>1</v>
      </c>
      <c r="S240" s="1">
        <v>10</v>
      </c>
      <c r="T240" s="1">
        <v>11</v>
      </c>
      <c r="U240" s="1">
        <v>-4</v>
      </c>
      <c r="V240" s="1">
        <v>50</v>
      </c>
      <c r="W240" s="20">
        <f t="shared" si="243"/>
        <v>0.02</v>
      </c>
      <c r="X240" s="6">
        <v>756.25</v>
      </c>
      <c r="Y240" s="6">
        <f t="shared" si="244"/>
        <v>20.439189189189189</v>
      </c>
      <c r="Z240" s="1">
        <v>827</v>
      </c>
      <c r="AA240" s="6">
        <f t="shared" si="245"/>
        <v>22.351351351351351</v>
      </c>
      <c r="AB240" s="8">
        <f t="shared" si="246"/>
        <v>0.91444981862152352</v>
      </c>
      <c r="AC240" s="3">
        <f t="shared" si="247"/>
        <v>8.0909090909090917</v>
      </c>
      <c r="AD240" s="8">
        <f t="shared" si="248"/>
        <v>0.64192336589030807</v>
      </c>
      <c r="AE240" s="20">
        <f t="shared" si="249"/>
        <v>3.2258064516129031E-2</v>
      </c>
      <c r="AF240" s="20">
        <f t="shared" si="250"/>
        <v>0.32258064516129031</v>
      </c>
      <c r="AG240" s="20">
        <f t="shared" si="251"/>
        <v>0.35483870967741937</v>
      </c>
      <c r="AH240" s="3" t="e">
        <f t="shared" si="252"/>
        <v>#VALUE!</v>
      </c>
      <c r="AI240" s="3" t="str">
        <f t="shared" si="253"/>
        <v xml:space="preserve"> </v>
      </c>
      <c r="AJ240" s="3" t="str">
        <f t="shared" si="254"/>
        <v xml:space="preserve"> </v>
      </c>
      <c r="AK240" s="20" t="e">
        <f t="shared" si="255"/>
        <v>#VALUE!</v>
      </c>
      <c r="AL240" s="6">
        <v>0</v>
      </c>
      <c r="AM240" s="1">
        <v>19</v>
      </c>
      <c r="AN240" s="1">
        <v>41</v>
      </c>
      <c r="AO240" s="1">
        <v>19</v>
      </c>
      <c r="AP240" s="1">
        <v>30</v>
      </c>
      <c r="AQ240" s="1">
        <v>5</v>
      </c>
      <c r="AR240" s="6">
        <f t="shared" si="256"/>
        <v>1.5074380165289256</v>
      </c>
      <c r="AS240" s="6">
        <f t="shared" si="257"/>
        <v>3.252892561983471</v>
      </c>
      <c r="AT240" s="6">
        <f t="shared" si="258"/>
        <v>1.5074380165289256</v>
      </c>
      <c r="AU240" s="6">
        <f t="shared" si="259"/>
        <v>2.3801652892561984</v>
      </c>
      <c r="AV240" s="6">
        <f t="shared" si="260"/>
        <v>0.39669421487603307</v>
      </c>
      <c r="AW240" s="1">
        <v>4</v>
      </c>
      <c r="AX240" s="1">
        <v>2</v>
      </c>
      <c r="AY240" s="1">
        <v>0</v>
      </c>
      <c r="AZ240" s="1">
        <v>0</v>
      </c>
      <c r="BA240" s="1">
        <v>0</v>
      </c>
      <c r="BB240" s="1">
        <v>0</v>
      </c>
      <c r="BC240" s="7">
        <f>(EA240+FH240+GG240)-(DZ240+FG240+GF240)-((BD240/60)*(-0.29)+(EF240/60)*0.11+(FI240/60)*(-0.33))</f>
        <v>6.0477527777777995</v>
      </c>
      <c r="BD240" s="6">
        <v>644.98333333330004</v>
      </c>
      <c r="BE240" s="6">
        <f t="shared" si="261"/>
        <v>17.431981981981082</v>
      </c>
      <c r="BF240" s="5">
        <v>16.82</v>
      </c>
      <c r="BG240" s="5">
        <v>32.799999999999997</v>
      </c>
      <c r="BH240" s="21">
        <f t="shared" si="262"/>
        <v>0.33897621926642485</v>
      </c>
      <c r="BI240" s="1">
        <v>0</v>
      </c>
      <c r="BJ240" s="22">
        <v>0</v>
      </c>
      <c r="BK240" s="22">
        <v>5</v>
      </c>
      <c r="BL240" s="1">
        <v>5</v>
      </c>
      <c r="BM240" s="1">
        <f t="shared" si="263"/>
        <v>5</v>
      </c>
      <c r="BN240" s="8">
        <f t="shared" si="264"/>
        <v>0.46512829788885834</v>
      </c>
      <c r="BO240" s="3">
        <f t="shared" si="265"/>
        <v>0</v>
      </c>
      <c r="BP240" s="20">
        <f t="shared" si="266"/>
        <v>0</v>
      </c>
      <c r="BQ240" s="20">
        <f t="shared" si="267"/>
        <v>0.26315789473684209</v>
      </c>
      <c r="BR240" s="20">
        <f t="shared" si="268"/>
        <v>0.26315789473684209</v>
      </c>
      <c r="BS240" s="3" t="str">
        <f t="shared" si="269"/>
        <v xml:space="preserve"> </v>
      </c>
      <c r="BV240" s="20" t="str">
        <f t="shared" si="270"/>
        <v xml:space="preserve"> </v>
      </c>
      <c r="BW240" s="5">
        <v>90</v>
      </c>
      <c r="BX240" s="5">
        <v>99</v>
      </c>
      <c r="BY240" s="21">
        <f t="shared" si="271"/>
        <v>0.32755632582322358</v>
      </c>
      <c r="BZ240" s="5">
        <v>88</v>
      </c>
      <c r="CA240" s="5">
        <v>90</v>
      </c>
      <c r="CB240" s="23">
        <f t="shared" si="272"/>
        <v>0.30849220103986136</v>
      </c>
      <c r="CC240" s="5">
        <v>105</v>
      </c>
      <c r="CD240" s="5">
        <v>105</v>
      </c>
      <c r="CE240" s="23">
        <f t="shared" si="273"/>
        <v>0.36395147313691506</v>
      </c>
      <c r="CF240" s="23">
        <f t="shared" si="274"/>
        <v>0.51498637602179842</v>
      </c>
      <c r="CG240" s="24">
        <v>7</v>
      </c>
      <c r="CH240" s="5">
        <v>219</v>
      </c>
      <c r="CI240" s="5">
        <v>206</v>
      </c>
      <c r="CJ240" s="5">
        <v>179</v>
      </c>
      <c r="CK240">
        <v>15.26048157</v>
      </c>
      <c r="CL240" s="5">
        <v>-0.52300000000000002</v>
      </c>
      <c r="CM240" s="5">
        <v>6</v>
      </c>
      <c r="CN240" s="5">
        <v>-0.39800000000000002</v>
      </c>
      <c r="CO240" s="5">
        <v>-5.0000000000000001E-3</v>
      </c>
      <c r="CP240" s="5">
        <v>-4.7569999999999997</v>
      </c>
      <c r="CQ240" s="21">
        <f t="shared" si="275"/>
        <v>7.6612903225806453E-2</v>
      </c>
      <c r="CR240" s="25">
        <f t="shared" si="276"/>
        <v>0.92929292929292928</v>
      </c>
      <c r="CS240" s="22">
        <f t="shared" si="277"/>
        <v>936.95421961550994</v>
      </c>
      <c r="CT240" s="21">
        <f t="shared" si="278"/>
        <v>5.9058325187357347E-3</v>
      </c>
      <c r="CU240" s="26">
        <f t="shared" si="279"/>
        <v>1.8317961243050422</v>
      </c>
      <c r="CV240" s="27">
        <f t="shared" si="280"/>
        <v>2.0246167689687309</v>
      </c>
      <c r="CW240" s="27">
        <f t="shared" si="281"/>
        <v>23.909759938297391</v>
      </c>
      <c r="CX240" s="27">
        <f t="shared" si="282"/>
        <v>28.633865732557762</v>
      </c>
      <c r="CY240" s="27">
        <f t="shared" si="283"/>
        <v>50.519008901886423</v>
      </c>
      <c r="CZ240" s="27">
        <f t="shared" si="284"/>
        <v>56.014397274801553</v>
      </c>
      <c r="DA240" s="28">
        <f t="shared" si="285"/>
        <v>-5.49538837291513</v>
      </c>
      <c r="DB240" s="5">
        <v>19</v>
      </c>
      <c r="DC240" s="5">
        <v>21</v>
      </c>
      <c r="DD240" s="22">
        <v>229</v>
      </c>
      <c r="DE240" s="22">
        <v>276</v>
      </c>
      <c r="DF240" s="22">
        <v>117</v>
      </c>
      <c r="DG240" s="22">
        <v>130</v>
      </c>
      <c r="DH240" s="22">
        <v>154</v>
      </c>
      <c r="DI240" s="22">
        <v>159</v>
      </c>
      <c r="DJ240" s="29">
        <f t="shared" si="286"/>
        <v>-1.5860613974382893</v>
      </c>
      <c r="DK240" s="27">
        <f t="shared" si="287"/>
        <v>2.8180619644034279</v>
      </c>
      <c r="DL240" s="27">
        <f t="shared" si="288"/>
        <v>1.9775873434410023</v>
      </c>
      <c r="DM240" s="27">
        <f t="shared" si="289"/>
        <v>29.021094264996705</v>
      </c>
      <c r="DN240" s="27">
        <f t="shared" si="290"/>
        <v>25.955833882663153</v>
      </c>
      <c r="DO240" s="27">
        <f t="shared" si="291"/>
        <v>53.098220171390906</v>
      </c>
      <c r="DP240" s="27">
        <f t="shared" si="292"/>
        <v>54.18589321028346</v>
      </c>
      <c r="DQ240" s="30">
        <f t="shared" si="293"/>
        <v>-4.4077153340225763</v>
      </c>
      <c r="DR240" s="5">
        <v>57</v>
      </c>
      <c r="DS240" s="5">
        <v>40</v>
      </c>
      <c r="DT240" s="5">
        <v>530</v>
      </c>
      <c r="DU240" s="5">
        <v>485</v>
      </c>
      <c r="DV240" s="5">
        <v>210</v>
      </c>
      <c r="DW240" s="5">
        <v>255</v>
      </c>
      <c r="DX240" s="5">
        <v>316</v>
      </c>
      <c r="DY240" s="5">
        <v>277</v>
      </c>
      <c r="DZ240" s="22">
        <v>2</v>
      </c>
      <c r="EA240" s="22">
        <v>4</v>
      </c>
      <c r="EB240" s="22">
        <f t="shared" si="294"/>
        <v>2</v>
      </c>
      <c r="EC240" s="26">
        <f t="shared" si="295"/>
        <v>0.18605131915554335</v>
      </c>
      <c r="ED240" s="27">
        <f t="shared" si="296"/>
        <v>0.3721026383110867</v>
      </c>
      <c r="EE240" s="27">
        <f t="shared" si="297"/>
        <v>0.18605131915554335</v>
      </c>
      <c r="EF240" s="6">
        <v>92.95</v>
      </c>
      <c r="EG240" s="6">
        <f t="shared" si="298"/>
        <v>2.5121621621621624</v>
      </c>
      <c r="EH240" s="5">
        <v>2.41</v>
      </c>
      <c r="EI240" s="5">
        <v>2.0099999999999998</v>
      </c>
      <c r="EJ240" s="21">
        <f t="shared" si="299"/>
        <v>0.5452488687782806</v>
      </c>
      <c r="EK240" s="1">
        <v>1</v>
      </c>
      <c r="EL240" s="22">
        <v>1</v>
      </c>
      <c r="EM240" s="22">
        <v>4</v>
      </c>
      <c r="EN240" s="1">
        <v>5</v>
      </c>
      <c r="EO240" s="3">
        <f t="shared" si="300"/>
        <v>6</v>
      </c>
      <c r="EP240" s="6">
        <f t="shared" si="301"/>
        <v>3.8730500268961805</v>
      </c>
      <c r="EQ240" s="3">
        <f t="shared" si="302"/>
        <v>8.0909090909090917</v>
      </c>
      <c r="ER240" s="20">
        <f t="shared" si="303"/>
        <v>9.0909090909090912E-2</v>
      </c>
      <c r="ES240" s="20">
        <f t="shared" si="304"/>
        <v>0.45454545454545453</v>
      </c>
      <c r="ET240" s="20">
        <f t="shared" si="305"/>
        <v>0.54545454545454541</v>
      </c>
      <c r="EU240" s="3" t="str">
        <f t="shared" si="306"/>
        <v xml:space="preserve"> </v>
      </c>
      <c r="EX240" s="20" t="str">
        <f t="shared" si="307"/>
        <v xml:space="preserve"> </v>
      </c>
      <c r="EY240" s="5">
        <v>11</v>
      </c>
      <c r="EZ240" s="5">
        <v>2</v>
      </c>
      <c r="FA240" s="22">
        <v>78</v>
      </c>
      <c r="FB240" s="22">
        <v>14</v>
      </c>
      <c r="FC240" s="22">
        <v>31</v>
      </c>
      <c r="FD240" s="22">
        <v>2</v>
      </c>
      <c r="FE240" s="22">
        <v>8</v>
      </c>
      <c r="FF240" s="22">
        <v>36</v>
      </c>
      <c r="FG240" s="22">
        <v>0</v>
      </c>
      <c r="FH240" s="22">
        <v>0</v>
      </c>
      <c r="FI240" s="6">
        <v>18.316666666700002</v>
      </c>
      <c r="FJ240" s="6">
        <f t="shared" si="308"/>
        <v>0.49504504504594599</v>
      </c>
      <c r="FK240" s="5">
        <v>0.49</v>
      </c>
      <c r="FL240" s="5">
        <v>4.6500000000000004</v>
      </c>
      <c r="FM240" s="21">
        <f t="shared" si="309"/>
        <v>9.5330739299610889E-2</v>
      </c>
      <c r="FN240" s="1">
        <v>0</v>
      </c>
      <c r="FO240" s="22">
        <v>0</v>
      </c>
      <c r="FP240" s="22">
        <v>0</v>
      </c>
      <c r="FQ240" s="1">
        <v>0</v>
      </c>
      <c r="FR240" s="1">
        <f t="shared" si="310"/>
        <v>0</v>
      </c>
      <c r="FS240" s="3">
        <f t="shared" si="311"/>
        <v>0</v>
      </c>
      <c r="FT240" s="3" t="str">
        <f t="shared" si="312"/>
        <v xml:space="preserve"> </v>
      </c>
      <c r="FW240" s="20" t="str">
        <f t="shared" si="313"/>
        <v xml:space="preserve"> </v>
      </c>
      <c r="FX240" s="5">
        <v>1</v>
      </c>
      <c r="FY240" s="5">
        <v>0</v>
      </c>
      <c r="FZ240" s="22">
        <v>2</v>
      </c>
      <c r="GA240" s="22">
        <v>9</v>
      </c>
      <c r="GB240" s="22">
        <v>0</v>
      </c>
      <c r="GC240" s="22">
        <v>8</v>
      </c>
      <c r="GD240" s="22">
        <v>5</v>
      </c>
      <c r="GE240" s="22">
        <v>0</v>
      </c>
      <c r="GF240" s="22">
        <v>0</v>
      </c>
      <c r="GG240" s="22">
        <v>1</v>
      </c>
      <c r="GH240" s="1">
        <v>32</v>
      </c>
      <c r="GI240" s="1">
        <v>12</v>
      </c>
      <c r="GJ240" s="1">
        <v>24</v>
      </c>
      <c r="GK240" s="1">
        <v>0</v>
      </c>
      <c r="GN240" s="31" t="str">
        <f t="shared" si="314"/>
        <v xml:space="preserve"> 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32" t="str">
        <f t="shared" si="315"/>
        <v xml:space="preserve"> </v>
      </c>
      <c r="GW240" s="9">
        <f t="shared" si="316"/>
        <v>3</v>
      </c>
      <c r="GX240" s="10">
        <v>0.4</v>
      </c>
      <c r="GY240" s="10">
        <v>1.1000000000000001</v>
      </c>
      <c r="GZ240" s="10">
        <v>1.5</v>
      </c>
      <c r="HA240" s="29">
        <f t="shared" si="317"/>
        <v>4.0540540540540543E-2</v>
      </c>
      <c r="HB240" s="29">
        <f t="shared" si="318"/>
        <v>0.11900826446280992</v>
      </c>
      <c r="HC240">
        <v>15</v>
      </c>
      <c r="HD240">
        <v>12</v>
      </c>
      <c r="HE240">
        <v>-6.6</v>
      </c>
      <c r="HF240">
        <v>0.60000000000000009</v>
      </c>
      <c r="HG240">
        <v>0.30000000000000004</v>
      </c>
      <c r="HH240">
        <v>0</v>
      </c>
      <c r="HI240">
        <v>0.8</v>
      </c>
      <c r="HJ240" s="11">
        <f t="shared" si="319"/>
        <v>2.1621621621621623E-2</v>
      </c>
      <c r="HK240" s="11">
        <f t="shared" si="320"/>
        <v>6.347107438016529E-2</v>
      </c>
      <c r="HL240">
        <v>99</v>
      </c>
      <c r="HM240">
        <v>0</v>
      </c>
      <c r="HN240">
        <v>0</v>
      </c>
      <c r="HO240">
        <v>11</v>
      </c>
      <c r="HP240" t="s">
        <v>1396</v>
      </c>
      <c r="HQ240" s="33">
        <v>900000</v>
      </c>
      <c r="HR240" s="33">
        <v>500000</v>
      </c>
      <c r="HS240" s="30">
        <f t="shared" si="321"/>
        <v>9.7560975609755962E-2</v>
      </c>
    </row>
    <row r="241" spans="1:228" x14ac:dyDescent="0.2">
      <c r="A241" s="1">
        <v>4</v>
      </c>
      <c r="B241" s="2" t="s">
        <v>1397</v>
      </c>
      <c r="C241" s="2" t="s">
        <v>1398</v>
      </c>
      <c r="D241" s="2" t="s">
        <v>297</v>
      </c>
      <c r="E241" s="2" t="s">
        <v>240</v>
      </c>
      <c r="F241" s="2">
        <v>77</v>
      </c>
      <c r="G241" s="2">
        <v>213</v>
      </c>
      <c r="H241" s="2" t="s">
        <v>249</v>
      </c>
      <c r="J241" s="3">
        <v>26</v>
      </c>
      <c r="K241" s="5" t="s">
        <v>1399</v>
      </c>
      <c r="L241" s="5" t="s">
        <v>1400</v>
      </c>
      <c r="M241" s="5" t="s">
        <v>1209</v>
      </c>
      <c r="N241" s="5" t="s">
        <v>721</v>
      </c>
      <c r="O241" s="2" t="s">
        <v>721</v>
      </c>
      <c r="P241" s="2" t="s">
        <v>271</v>
      </c>
      <c r="Q241" s="1">
        <v>45</v>
      </c>
      <c r="R241" s="1">
        <v>4</v>
      </c>
      <c r="S241" s="1">
        <v>25</v>
      </c>
      <c r="T241" s="1">
        <v>29</v>
      </c>
      <c r="U241" s="1">
        <v>4</v>
      </c>
      <c r="V241" s="1">
        <v>70</v>
      </c>
      <c r="W241" s="20">
        <f t="shared" si="243"/>
        <v>5.7142857142857141E-2</v>
      </c>
      <c r="X241" s="6">
        <v>845.48333333330004</v>
      </c>
      <c r="Y241" s="6">
        <f t="shared" si="244"/>
        <v>18.78851851851778</v>
      </c>
      <c r="Z241" s="1">
        <v>1190</v>
      </c>
      <c r="AA241" s="6">
        <f t="shared" si="245"/>
        <v>26.444444444444443</v>
      </c>
      <c r="AB241" s="8">
        <f t="shared" si="246"/>
        <v>0.71049019607840336</v>
      </c>
      <c r="AC241" s="3">
        <f t="shared" si="247"/>
        <v>50.523529411764706</v>
      </c>
      <c r="AD241" s="8">
        <f t="shared" si="248"/>
        <v>3.5854187128143686</v>
      </c>
      <c r="AE241" s="20">
        <f t="shared" si="249"/>
        <v>7.0175438596491224E-2</v>
      </c>
      <c r="AF241" s="20">
        <f t="shared" si="250"/>
        <v>0.43859649122807015</v>
      </c>
      <c r="AG241" s="20">
        <f t="shared" si="251"/>
        <v>0.50877192982456143</v>
      </c>
      <c r="AH241" s="3" t="e">
        <f t="shared" si="252"/>
        <v>#VALUE!</v>
      </c>
      <c r="AI241" s="3" t="str">
        <f t="shared" si="253"/>
        <v xml:space="preserve"> </v>
      </c>
      <c r="AJ241" s="3" t="str">
        <f t="shared" si="254"/>
        <v xml:space="preserve"> </v>
      </c>
      <c r="AK241" s="20" t="e">
        <f t="shared" si="255"/>
        <v>#VALUE!</v>
      </c>
      <c r="AL241" s="6">
        <v>0</v>
      </c>
      <c r="AM241" s="1">
        <v>124</v>
      </c>
      <c r="AN241" s="1">
        <v>59</v>
      </c>
      <c r="AO241" s="1">
        <v>26</v>
      </c>
      <c r="AP241" s="1">
        <v>40</v>
      </c>
      <c r="AQ241" s="1">
        <v>21</v>
      </c>
      <c r="AR241" s="6">
        <f t="shared" si="256"/>
        <v>8.7997003686257873</v>
      </c>
      <c r="AS241" s="6">
        <f t="shared" si="257"/>
        <v>4.186954207652593</v>
      </c>
      <c r="AT241" s="6">
        <f t="shared" si="258"/>
        <v>1.845098464389278</v>
      </c>
      <c r="AU241" s="6">
        <f t="shared" si="259"/>
        <v>2.8386130221373507</v>
      </c>
      <c r="AV241" s="6">
        <f t="shared" si="260"/>
        <v>1.4902718366221093</v>
      </c>
      <c r="AW241" s="1">
        <v>8</v>
      </c>
      <c r="AX241" s="1">
        <v>4</v>
      </c>
      <c r="AY241" s="1">
        <v>0</v>
      </c>
      <c r="AZ241" s="1">
        <v>0</v>
      </c>
      <c r="BA241" s="1">
        <v>0</v>
      </c>
      <c r="BB241" s="1">
        <v>0</v>
      </c>
      <c r="BC241" s="7">
        <f>(EA241+FH241+GG241)-(DZ241+FG241+GF241)-((BD241/60)*(-0.29)+(EF241/60)*0.11+(FI241/60)*(-0.33))</f>
        <v>6.2670472222222831</v>
      </c>
      <c r="BD241" s="6">
        <v>677.85</v>
      </c>
      <c r="BE241" s="6">
        <f t="shared" si="261"/>
        <v>15.063333333333334</v>
      </c>
      <c r="BF241" s="5">
        <v>14.6</v>
      </c>
      <c r="BG241" s="5">
        <v>33.82</v>
      </c>
      <c r="BH241" s="21">
        <f t="shared" si="262"/>
        <v>0.30152829409334986</v>
      </c>
      <c r="BI241" s="1">
        <v>1</v>
      </c>
      <c r="BJ241" s="22">
        <v>6</v>
      </c>
      <c r="BK241" s="22">
        <v>9</v>
      </c>
      <c r="BL241" s="1">
        <v>15</v>
      </c>
      <c r="BM241" s="1">
        <f t="shared" si="263"/>
        <v>16</v>
      </c>
      <c r="BN241" s="8">
        <f t="shared" si="264"/>
        <v>1.4162425315335252</v>
      </c>
      <c r="BO241" s="3">
        <f t="shared" si="265"/>
        <v>44.7</v>
      </c>
      <c r="BP241" s="20">
        <f t="shared" si="266"/>
        <v>2.5000000000000001E-2</v>
      </c>
      <c r="BQ241" s="20">
        <f t="shared" si="267"/>
        <v>0.375</v>
      </c>
      <c r="BR241" s="20">
        <f t="shared" si="268"/>
        <v>0.4</v>
      </c>
      <c r="BS241" s="3" t="str">
        <f t="shared" si="269"/>
        <v xml:space="preserve"> </v>
      </c>
      <c r="BV241" s="20" t="str">
        <f t="shared" si="270"/>
        <v xml:space="preserve"> </v>
      </c>
      <c r="BW241" s="5">
        <v>88</v>
      </c>
      <c r="BX241" s="5">
        <v>97</v>
      </c>
      <c r="BY241" s="21">
        <f t="shared" si="271"/>
        <v>0.30782029950083195</v>
      </c>
      <c r="BZ241" s="5">
        <v>111</v>
      </c>
      <c r="CA241" s="5">
        <v>107</v>
      </c>
      <c r="CB241" s="23">
        <f t="shared" si="272"/>
        <v>0.36272878535773712</v>
      </c>
      <c r="CC241" s="5">
        <v>112</v>
      </c>
      <c r="CD241" s="5">
        <v>86</v>
      </c>
      <c r="CE241" s="23">
        <f t="shared" si="273"/>
        <v>0.32945091514143093</v>
      </c>
      <c r="CF241" s="23">
        <f t="shared" si="274"/>
        <v>0.45905707196029777</v>
      </c>
      <c r="CG241" s="24">
        <v>6</v>
      </c>
      <c r="CH241" s="5">
        <v>239</v>
      </c>
      <c r="CI241" s="5">
        <v>249</v>
      </c>
      <c r="CJ241" s="5">
        <v>235</v>
      </c>
      <c r="CK241">
        <v>15.038109220000001</v>
      </c>
      <c r="CL241" s="5">
        <v>-0.158</v>
      </c>
      <c r="CM241" s="5">
        <v>8</v>
      </c>
      <c r="CN241" s="5">
        <v>1.788</v>
      </c>
      <c r="CO241" s="5">
        <v>1.831</v>
      </c>
      <c r="CP241" s="5">
        <v>-12.566000000000001</v>
      </c>
      <c r="CQ241" s="21">
        <f t="shared" si="275"/>
        <v>0.13422818791946309</v>
      </c>
      <c r="CR241" s="25">
        <f t="shared" si="276"/>
        <v>0.90544412607449853</v>
      </c>
      <c r="CS241" s="22">
        <f t="shared" si="277"/>
        <v>918.86694486644478</v>
      </c>
      <c r="CT241" s="21">
        <f t="shared" si="278"/>
        <v>3.9672313993961622E-2</v>
      </c>
      <c r="CU241" s="26">
        <f t="shared" si="279"/>
        <v>3.6529680365296802</v>
      </c>
      <c r="CV241" s="27">
        <f t="shared" si="280"/>
        <v>3.0136986301369859</v>
      </c>
      <c r="CW241" s="27">
        <f t="shared" si="281"/>
        <v>27.214611872146119</v>
      </c>
      <c r="CX241" s="27">
        <f t="shared" si="282"/>
        <v>31.872146118721464</v>
      </c>
      <c r="CY241" s="27">
        <f t="shared" si="283"/>
        <v>52.146118721461185</v>
      </c>
      <c r="CZ241" s="27">
        <f t="shared" si="284"/>
        <v>62.465753424657528</v>
      </c>
      <c r="DA241" s="28">
        <f t="shared" si="285"/>
        <v>-10.319634703196343</v>
      </c>
      <c r="DB241" s="5">
        <v>40</v>
      </c>
      <c r="DC241" s="5">
        <v>33</v>
      </c>
      <c r="DD241" s="22">
        <v>258</v>
      </c>
      <c r="DE241" s="22">
        <v>316</v>
      </c>
      <c r="DF241" s="22">
        <v>127</v>
      </c>
      <c r="DG241" s="22">
        <v>140</v>
      </c>
      <c r="DH241" s="22">
        <v>195</v>
      </c>
      <c r="DI241" s="22">
        <v>146</v>
      </c>
      <c r="DJ241" s="29">
        <f t="shared" si="286"/>
        <v>4.9269955697565102</v>
      </c>
      <c r="DK241" s="27">
        <f t="shared" si="287"/>
        <v>2.5231618371772124</v>
      </c>
      <c r="DL241" s="27">
        <f t="shared" si="288"/>
        <v>2.4443130297654245</v>
      </c>
      <c r="DM241" s="27">
        <f t="shared" si="289"/>
        <v>25.625862408831065</v>
      </c>
      <c r="DN241" s="27">
        <f t="shared" si="290"/>
        <v>33.629016361127533</v>
      </c>
      <c r="DO241" s="27">
        <f t="shared" si="291"/>
        <v>51.133451606544455</v>
      </c>
      <c r="DP241" s="27">
        <f t="shared" si="292"/>
        <v>66.627242262960763</v>
      </c>
      <c r="DQ241" s="30">
        <f t="shared" si="293"/>
        <v>5.1741559532199659</v>
      </c>
      <c r="DR241" s="5">
        <v>64</v>
      </c>
      <c r="DS241" s="5">
        <v>62</v>
      </c>
      <c r="DT241" s="5">
        <v>586</v>
      </c>
      <c r="DU241" s="5">
        <v>791</v>
      </c>
      <c r="DV241" s="5">
        <v>284</v>
      </c>
      <c r="DW241" s="5">
        <v>375</v>
      </c>
      <c r="DX241" s="5">
        <v>462</v>
      </c>
      <c r="DY241" s="5">
        <v>363</v>
      </c>
      <c r="DZ241" s="22">
        <v>3</v>
      </c>
      <c r="EA241" s="22">
        <v>7</v>
      </c>
      <c r="EB241" s="22">
        <f t="shared" si="294"/>
        <v>4</v>
      </c>
      <c r="EC241" s="26">
        <f t="shared" si="295"/>
        <v>0.26554547466253592</v>
      </c>
      <c r="ED241" s="27">
        <f t="shared" si="296"/>
        <v>0.61960610754591716</v>
      </c>
      <c r="EE241" s="27">
        <f t="shared" si="297"/>
        <v>0.3540606328833813</v>
      </c>
      <c r="EF241" s="6">
        <v>126.9833333333</v>
      </c>
      <c r="EG241" s="6">
        <f t="shared" si="298"/>
        <v>2.8218518518511111</v>
      </c>
      <c r="EH241" s="5">
        <v>2.72</v>
      </c>
      <c r="EI241" s="5">
        <v>2.25</v>
      </c>
      <c r="EJ241" s="21">
        <f t="shared" si="299"/>
        <v>0.5472837022132796</v>
      </c>
      <c r="EK241" s="1">
        <v>3</v>
      </c>
      <c r="EL241" s="22">
        <v>1</v>
      </c>
      <c r="EM241" s="22">
        <v>8</v>
      </c>
      <c r="EN241" s="1">
        <v>10</v>
      </c>
      <c r="EO241" s="3">
        <f t="shared" si="300"/>
        <v>13</v>
      </c>
      <c r="EP241" s="6">
        <f t="shared" si="301"/>
        <v>6.1425383908665552</v>
      </c>
      <c r="EQ241" s="3">
        <f t="shared" si="302"/>
        <v>5.8235294117647056</v>
      </c>
      <c r="ER241" s="20">
        <f t="shared" si="303"/>
        <v>0.17647058823529413</v>
      </c>
      <c r="ES241" s="20">
        <f t="shared" si="304"/>
        <v>0.58823529411764708</v>
      </c>
      <c r="ET241" s="20">
        <f t="shared" si="305"/>
        <v>0.76470588235294124</v>
      </c>
      <c r="EU241" s="3" t="str">
        <f t="shared" si="306"/>
        <v xml:space="preserve"> </v>
      </c>
      <c r="EX241" s="20" t="str">
        <f t="shared" si="307"/>
        <v xml:space="preserve"> </v>
      </c>
      <c r="EY241" s="5">
        <v>17</v>
      </c>
      <c r="EZ241" s="5">
        <v>2</v>
      </c>
      <c r="FA241" s="22">
        <v>82</v>
      </c>
      <c r="FB241" s="22">
        <v>20</v>
      </c>
      <c r="FC241" s="22">
        <v>37</v>
      </c>
      <c r="FD241" s="22">
        <v>4</v>
      </c>
      <c r="FE241" s="22">
        <v>4</v>
      </c>
      <c r="FF241" s="22">
        <v>58</v>
      </c>
      <c r="FG241" s="22">
        <v>0</v>
      </c>
      <c r="FH241" s="22">
        <v>0</v>
      </c>
      <c r="FI241" s="6">
        <v>40.65</v>
      </c>
      <c r="FJ241" s="6">
        <f t="shared" si="308"/>
        <v>0.90333333333333332</v>
      </c>
      <c r="FK241" s="5">
        <v>0.92</v>
      </c>
      <c r="FL241" s="5">
        <v>4.5</v>
      </c>
      <c r="FM241" s="21">
        <f t="shared" si="309"/>
        <v>0.16974169741697417</v>
      </c>
      <c r="FN241" s="1">
        <v>0</v>
      </c>
      <c r="FO241" s="22">
        <v>0</v>
      </c>
      <c r="FP241" s="22">
        <v>0</v>
      </c>
      <c r="FQ241" s="1">
        <v>0</v>
      </c>
      <c r="FR241" s="1">
        <f t="shared" si="310"/>
        <v>0</v>
      </c>
      <c r="FS241" s="3">
        <f t="shared" si="311"/>
        <v>0</v>
      </c>
      <c r="FT241" s="3" t="str">
        <f t="shared" si="312"/>
        <v xml:space="preserve"> </v>
      </c>
      <c r="FW241" s="20" t="str">
        <f t="shared" si="313"/>
        <v xml:space="preserve"> </v>
      </c>
      <c r="FX241" s="5">
        <v>0</v>
      </c>
      <c r="FY241" s="5">
        <v>2</v>
      </c>
      <c r="FZ241" s="22">
        <v>4</v>
      </c>
      <c r="GA241" s="22">
        <v>31</v>
      </c>
      <c r="GB241" s="22">
        <v>3</v>
      </c>
      <c r="GC241" s="22">
        <v>8</v>
      </c>
      <c r="GD241" s="22">
        <v>20</v>
      </c>
      <c r="GE241" s="22">
        <v>1</v>
      </c>
      <c r="GF241" s="22">
        <v>1</v>
      </c>
      <c r="GG241" s="22">
        <v>0</v>
      </c>
      <c r="GH241" s="1">
        <v>60</v>
      </c>
      <c r="GI241" s="1">
        <v>19</v>
      </c>
      <c r="GJ241" s="1">
        <v>38</v>
      </c>
      <c r="GK241" s="1">
        <v>1</v>
      </c>
      <c r="GL241" s="1">
        <v>1</v>
      </c>
      <c r="GM241" s="1">
        <v>0</v>
      </c>
      <c r="GN241" s="31">
        <f t="shared" si="314"/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32" t="str">
        <f t="shared" si="315"/>
        <v xml:space="preserve"> </v>
      </c>
      <c r="GW241" s="9">
        <f t="shared" si="316"/>
        <v>4</v>
      </c>
      <c r="GX241" s="10">
        <v>2.7</v>
      </c>
      <c r="GY241" s="10">
        <v>1.9</v>
      </c>
      <c r="GZ241" s="10">
        <v>4.5999999999999996</v>
      </c>
      <c r="HA241" s="29">
        <f t="shared" si="317"/>
        <v>0.10222222222222221</v>
      </c>
      <c r="HB241" s="29">
        <f t="shared" si="318"/>
        <v>0.32644049754579535</v>
      </c>
      <c r="HC241">
        <v>23.3</v>
      </c>
      <c r="HD241">
        <v>17.3</v>
      </c>
      <c r="HE241">
        <v>3.9</v>
      </c>
      <c r="HF241">
        <v>5.6</v>
      </c>
      <c r="HG241">
        <v>0.1</v>
      </c>
      <c r="HH241">
        <v>-0.30000000000000004</v>
      </c>
      <c r="HI241">
        <v>5.4</v>
      </c>
      <c r="HJ241" s="11">
        <f t="shared" si="319"/>
        <v>0.12000000000000001</v>
      </c>
      <c r="HK241" s="11">
        <f t="shared" si="320"/>
        <v>0.38321275798854237</v>
      </c>
      <c r="HL241">
        <v>99</v>
      </c>
      <c r="HM241">
        <v>0</v>
      </c>
      <c r="HN241">
        <v>0</v>
      </c>
      <c r="HQ241" s="33">
        <v>1200000</v>
      </c>
      <c r="HR241" s="33">
        <v>0</v>
      </c>
      <c r="HS241" s="30">
        <f t="shared" si="321"/>
        <v>4.1707317073170733</v>
      </c>
    </row>
    <row r="242" spans="1:228" x14ac:dyDescent="0.2">
      <c r="A242" s="1">
        <v>93</v>
      </c>
      <c r="B242" s="2" t="s">
        <v>1401</v>
      </c>
      <c r="C242" s="2" t="s">
        <v>1402</v>
      </c>
      <c r="E242" s="2" t="s">
        <v>274</v>
      </c>
      <c r="F242" s="2">
        <v>75</v>
      </c>
      <c r="G242" s="2">
        <v>223</v>
      </c>
      <c r="H242" s="2" t="s">
        <v>231</v>
      </c>
      <c r="J242" s="3">
        <v>34</v>
      </c>
      <c r="K242" s="5" t="s">
        <v>1403</v>
      </c>
      <c r="L242" s="5" t="s">
        <v>1404</v>
      </c>
      <c r="M242" s="5" t="s">
        <v>1405</v>
      </c>
      <c r="N242" s="5" t="s">
        <v>235</v>
      </c>
      <c r="O242" s="2" t="s">
        <v>235</v>
      </c>
      <c r="P242" s="2" t="s">
        <v>263</v>
      </c>
      <c r="Q242" s="1">
        <v>41</v>
      </c>
      <c r="R242" s="1">
        <v>14</v>
      </c>
      <c r="S242" s="1">
        <v>17</v>
      </c>
      <c r="T242" s="1">
        <v>31</v>
      </c>
      <c r="U242" s="1">
        <v>13</v>
      </c>
      <c r="V242" s="1">
        <v>116</v>
      </c>
      <c r="W242" s="20">
        <f t="shared" si="243"/>
        <v>0.1206896551724138</v>
      </c>
      <c r="X242" s="6">
        <v>741.56666666670003</v>
      </c>
      <c r="Y242" s="6">
        <f t="shared" si="244"/>
        <v>18.086991869919512</v>
      </c>
      <c r="Z242" s="1">
        <v>947</v>
      </c>
      <c r="AA242" s="6">
        <f t="shared" si="245"/>
        <v>23.097560975609756</v>
      </c>
      <c r="AB242" s="8">
        <f t="shared" si="246"/>
        <v>0.78306934178109822</v>
      </c>
      <c r="AC242" s="3">
        <f t="shared" si="247"/>
        <v>83.954285714285703</v>
      </c>
      <c r="AD242" s="8">
        <f t="shared" si="248"/>
        <v>6.792723256425921</v>
      </c>
      <c r="AE242" s="20">
        <f t="shared" si="249"/>
        <v>0.30434782608695654</v>
      </c>
      <c r="AF242" s="20">
        <f t="shared" si="250"/>
        <v>0.36956521739130432</v>
      </c>
      <c r="AG242" s="20">
        <f t="shared" si="251"/>
        <v>0.67391304347826086</v>
      </c>
      <c r="AH242" s="3">
        <f t="shared" si="252"/>
        <v>62</v>
      </c>
      <c r="AI242" s="3">
        <f t="shared" si="253"/>
        <v>30</v>
      </c>
      <c r="AJ242" s="3">
        <f t="shared" si="254"/>
        <v>32</v>
      </c>
      <c r="AK242" s="20">
        <f t="shared" si="255"/>
        <v>0.4838709677419355</v>
      </c>
      <c r="AL242" s="6">
        <v>2.6</v>
      </c>
      <c r="AM242" s="1">
        <v>43</v>
      </c>
      <c r="AN242" s="1">
        <v>17</v>
      </c>
      <c r="AO242" s="1">
        <v>54</v>
      </c>
      <c r="AP242" s="1">
        <v>21</v>
      </c>
      <c r="AQ242" s="1">
        <v>16</v>
      </c>
      <c r="AR242" s="6">
        <f t="shared" si="256"/>
        <v>3.4791207803297759</v>
      </c>
      <c r="AS242" s="6">
        <f t="shared" si="257"/>
        <v>1.3754663550140973</v>
      </c>
      <c r="AT242" s="6">
        <f t="shared" si="258"/>
        <v>4.3691284218094859</v>
      </c>
      <c r="AU242" s="6">
        <f t="shared" si="259"/>
        <v>1.6991054973703554</v>
      </c>
      <c r="AV242" s="6">
        <f t="shared" si="260"/>
        <v>1.2945565694250329</v>
      </c>
      <c r="AW242" s="1">
        <v>41</v>
      </c>
      <c r="AX242" s="1">
        <v>8</v>
      </c>
      <c r="AY242" s="1">
        <v>1</v>
      </c>
      <c r="AZ242" s="1">
        <v>1</v>
      </c>
      <c r="BA242" s="1">
        <v>1</v>
      </c>
      <c r="BB242" s="1">
        <v>0</v>
      </c>
      <c r="BC242" s="7">
        <f>(EA242+FH242+GG242)-(DZ242+FG242+GF242)-((BD242/60)*(0.11)+(EF242/60)*(-0.14)+(FI242/60)*(0.13))</f>
        <v>0.23389166666679995</v>
      </c>
      <c r="BD242" s="6">
        <v>581.23333333330004</v>
      </c>
      <c r="BE242" s="6">
        <f t="shared" si="261"/>
        <v>14.17642276422683</v>
      </c>
      <c r="BF242" s="5">
        <v>13.56</v>
      </c>
      <c r="BG242" s="5">
        <v>33.83</v>
      </c>
      <c r="BH242" s="21">
        <f t="shared" si="262"/>
        <v>0.28613631567841319</v>
      </c>
      <c r="BI242" s="1">
        <v>8</v>
      </c>
      <c r="BJ242" s="22">
        <v>6</v>
      </c>
      <c r="BK242" s="22">
        <v>3</v>
      </c>
      <c r="BL242" s="1">
        <v>11</v>
      </c>
      <c r="BM242" s="1">
        <f t="shared" si="263"/>
        <v>19</v>
      </c>
      <c r="BN242" s="8">
        <f t="shared" si="264"/>
        <v>1.9613465619086974</v>
      </c>
      <c r="BO242" s="3">
        <f t="shared" si="265"/>
        <v>66.239999999999995</v>
      </c>
      <c r="BP242" s="20">
        <f t="shared" si="266"/>
        <v>0.32</v>
      </c>
      <c r="BQ242" s="20">
        <f t="shared" si="267"/>
        <v>0.44</v>
      </c>
      <c r="BR242" s="20">
        <f t="shared" si="268"/>
        <v>0.76</v>
      </c>
      <c r="BS242" s="3">
        <f t="shared" si="269"/>
        <v>54</v>
      </c>
      <c r="BT242" s="1">
        <v>25</v>
      </c>
      <c r="BU242" s="1">
        <v>29</v>
      </c>
      <c r="BV242" s="20">
        <f t="shared" si="270"/>
        <v>0.46296296296296297</v>
      </c>
      <c r="BW242" s="5">
        <v>103</v>
      </c>
      <c r="BX242" s="5">
        <v>103</v>
      </c>
      <c r="BY242" s="21">
        <f t="shared" si="271"/>
        <v>0.36654804270462632</v>
      </c>
      <c r="BZ242" s="5">
        <v>78</v>
      </c>
      <c r="CA242" s="5">
        <v>83</v>
      </c>
      <c r="CB242" s="23">
        <f t="shared" si="272"/>
        <v>0.28647686832740216</v>
      </c>
      <c r="CC242" s="5">
        <v>99</v>
      </c>
      <c r="CD242" s="5">
        <v>96</v>
      </c>
      <c r="CE242" s="23">
        <f t="shared" si="273"/>
        <v>0.34697508896797152</v>
      </c>
      <c r="CF242" s="23">
        <f t="shared" si="274"/>
        <v>0.56130790190735691</v>
      </c>
      <c r="CG242" s="24">
        <v>7</v>
      </c>
      <c r="CH242" s="5">
        <v>199</v>
      </c>
      <c r="CI242" s="5">
        <v>206</v>
      </c>
      <c r="CJ242" s="5">
        <v>156</v>
      </c>
      <c r="CK242">
        <v>16.04974125</v>
      </c>
      <c r="CL242" s="5">
        <v>0.75</v>
      </c>
      <c r="CM242" s="5">
        <v>6</v>
      </c>
      <c r="CN242" s="5">
        <v>0.38600000000000001</v>
      </c>
      <c r="CO242" s="5">
        <v>2.29</v>
      </c>
      <c r="CP242" s="5">
        <v>9.17</v>
      </c>
      <c r="CQ242" s="21">
        <f t="shared" si="275"/>
        <v>9.0579710144927536E-2</v>
      </c>
      <c r="CR242" s="25">
        <f t="shared" si="276"/>
        <v>0.95167286245353155</v>
      </c>
      <c r="CS242" s="22">
        <f t="shared" si="277"/>
        <v>960.73083346802434</v>
      </c>
      <c r="CT242" s="21">
        <f t="shared" si="278"/>
        <v>4.225257259845909E-2</v>
      </c>
      <c r="CU242" s="26">
        <f t="shared" si="279"/>
        <v>2.6980358299158209</v>
      </c>
      <c r="CV242" s="27">
        <f t="shared" si="280"/>
        <v>1.4029786315562269</v>
      </c>
      <c r="CW242" s="27">
        <f t="shared" si="281"/>
        <v>29.786315562270666</v>
      </c>
      <c r="CX242" s="27">
        <f t="shared" si="282"/>
        <v>29.030865529894236</v>
      </c>
      <c r="CY242" s="27">
        <f t="shared" si="283"/>
        <v>54.608245197496224</v>
      </c>
      <c r="CZ242" s="27">
        <f t="shared" si="284"/>
        <v>48.348802072091516</v>
      </c>
      <c r="DA242" s="28">
        <f t="shared" si="285"/>
        <v>6.259443125404708</v>
      </c>
      <c r="DB242" s="5">
        <v>25</v>
      </c>
      <c r="DC242" s="5">
        <v>13</v>
      </c>
      <c r="DD242" s="22">
        <v>251</v>
      </c>
      <c r="DE242" s="22">
        <v>256</v>
      </c>
      <c r="DF242" s="22">
        <v>109</v>
      </c>
      <c r="DG242" s="22">
        <v>71</v>
      </c>
      <c r="DH242" s="22">
        <v>108</v>
      </c>
      <c r="DI242" s="22">
        <v>121</v>
      </c>
      <c r="DJ242" s="29">
        <f t="shared" si="286"/>
        <v>-4.0859465203718557</v>
      </c>
      <c r="DK242" s="27">
        <f t="shared" si="287"/>
        <v>1.5572842692659856</v>
      </c>
      <c r="DL242" s="27">
        <f t="shared" si="288"/>
        <v>1.8600895438454828</v>
      </c>
      <c r="DM242" s="27">
        <f t="shared" si="289"/>
        <v>30.453559043423716</v>
      </c>
      <c r="DN242" s="27">
        <f t="shared" si="290"/>
        <v>26.863153644838253</v>
      </c>
      <c r="DO242" s="27">
        <f t="shared" si="291"/>
        <v>56.62458634636598</v>
      </c>
      <c r="DP242" s="27">
        <f t="shared" si="292"/>
        <v>47.929749176297555</v>
      </c>
      <c r="DQ242" s="30">
        <f t="shared" si="293"/>
        <v>-2.4353940446637168</v>
      </c>
      <c r="DR242" s="5">
        <v>36</v>
      </c>
      <c r="DS242" s="5">
        <v>43</v>
      </c>
      <c r="DT242" s="5">
        <v>668</v>
      </c>
      <c r="DU242" s="5">
        <v>578</v>
      </c>
      <c r="DV242" s="5">
        <v>284</v>
      </c>
      <c r="DW242" s="5">
        <v>217</v>
      </c>
      <c r="DX242" s="5">
        <v>270</v>
      </c>
      <c r="DY242" s="5">
        <v>321</v>
      </c>
      <c r="DZ242" s="22">
        <v>5</v>
      </c>
      <c r="EA242" s="22">
        <v>5</v>
      </c>
      <c r="EB242" s="22">
        <f t="shared" si="294"/>
        <v>0</v>
      </c>
      <c r="EC242" s="26">
        <f t="shared" si="295"/>
        <v>0.51614383208123615</v>
      </c>
      <c r="ED242" s="27">
        <f t="shared" si="296"/>
        <v>0.51614383208123615</v>
      </c>
      <c r="EE242" s="27">
        <f t="shared" si="297"/>
        <v>0</v>
      </c>
      <c r="EF242" s="6">
        <v>143.75</v>
      </c>
      <c r="EG242" s="6">
        <f t="shared" si="298"/>
        <v>3.5060975609756095</v>
      </c>
      <c r="EH242" s="5">
        <v>3.29</v>
      </c>
      <c r="EI242" s="5">
        <v>2.77</v>
      </c>
      <c r="EJ242" s="21">
        <f t="shared" si="299"/>
        <v>0.54290429042904287</v>
      </c>
      <c r="EK242" s="1">
        <v>6</v>
      </c>
      <c r="EL242" s="22">
        <v>3</v>
      </c>
      <c r="EM242" s="22">
        <v>3</v>
      </c>
      <c r="EN242" s="1">
        <v>6</v>
      </c>
      <c r="EO242" s="3">
        <f t="shared" si="300"/>
        <v>12</v>
      </c>
      <c r="EP242" s="6">
        <f t="shared" si="301"/>
        <v>5.0086956521739134</v>
      </c>
      <c r="EQ242" s="3">
        <f t="shared" si="302"/>
        <v>17.714285714285715</v>
      </c>
      <c r="ER242" s="20">
        <f t="shared" si="303"/>
        <v>0.2857142857142857</v>
      </c>
      <c r="ES242" s="20">
        <f t="shared" si="304"/>
        <v>0.2857142857142857</v>
      </c>
      <c r="ET242" s="20">
        <f t="shared" si="305"/>
        <v>0.5714285714285714</v>
      </c>
      <c r="EU242" s="3">
        <f t="shared" si="306"/>
        <v>3</v>
      </c>
      <c r="EV242" s="1">
        <v>3</v>
      </c>
      <c r="EW242" s="1">
        <v>0</v>
      </c>
      <c r="EX242" s="20">
        <f t="shared" si="307"/>
        <v>1</v>
      </c>
      <c r="EY242" s="5">
        <v>21</v>
      </c>
      <c r="EZ242" s="5">
        <v>2</v>
      </c>
      <c r="FA242" s="22">
        <v>103</v>
      </c>
      <c r="FB242" s="22">
        <v>20</v>
      </c>
      <c r="FC242" s="22">
        <v>59</v>
      </c>
      <c r="FD242" s="22">
        <v>5</v>
      </c>
      <c r="FE242" s="22">
        <v>2</v>
      </c>
      <c r="FF242" s="22">
        <v>64</v>
      </c>
      <c r="FG242" s="22">
        <v>1</v>
      </c>
      <c r="FH242" s="22">
        <v>0</v>
      </c>
      <c r="FI242" s="6">
        <v>16.583333333300001</v>
      </c>
      <c r="FJ242" s="6">
        <f t="shared" si="308"/>
        <v>0.40447154471463415</v>
      </c>
      <c r="FK242" s="5">
        <v>0.4</v>
      </c>
      <c r="FL242" s="5">
        <v>4.88</v>
      </c>
      <c r="FM242" s="21">
        <f t="shared" si="309"/>
        <v>7.575757575757576E-2</v>
      </c>
      <c r="FN242" s="1">
        <v>0</v>
      </c>
      <c r="FO242" s="22">
        <v>0</v>
      </c>
      <c r="FP242" s="22">
        <v>0</v>
      </c>
      <c r="FQ242" s="1">
        <v>0</v>
      </c>
      <c r="FR242" s="1">
        <f t="shared" si="310"/>
        <v>0</v>
      </c>
      <c r="FS242" s="3">
        <f t="shared" si="311"/>
        <v>0</v>
      </c>
      <c r="FT242" s="3">
        <f t="shared" si="312"/>
        <v>5</v>
      </c>
      <c r="FU242" s="1">
        <v>2</v>
      </c>
      <c r="FV242" s="1">
        <v>3</v>
      </c>
      <c r="FW242" s="20">
        <f t="shared" si="313"/>
        <v>0.4</v>
      </c>
      <c r="FX242" s="5">
        <v>0</v>
      </c>
      <c r="FY242" s="5">
        <v>2</v>
      </c>
      <c r="FZ242" s="22">
        <v>2</v>
      </c>
      <c r="GA242" s="22">
        <v>9</v>
      </c>
      <c r="GB242" s="22">
        <v>2</v>
      </c>
      <c r="GC242" s="22">
        <v>6</v>
      </c>
      <c r="GD242" s="22">
        <v>4</v>
      </c>
      <c r="GE242" s="22">
        <v>0</v>
      </c>
      <c r="GF242" s="22">
        <v>0</v>
      </c>
      <c r="GG242" s="22">
        <v>2</v>
      </c>
      <c r="GH242" s="1">
        <v>50</v>
      </c>
      <c r="GI242" s="1">
        <v>23</v>
      </c>
      <c r="GJ242" s="1">
        <v>16</v>
      </c>
      <c r="GK242" s="1">
        <v>2</v>
      </c>
      <c r="GL242" s="1">
        <v>1</v>
      </c>
      <c r="GM242" s="1">
        <v>0</v>
      </c>
      <c r="GN242" s="31">
        <f t="shared" si="314"/>
        <v>0</v>
      </c>
      <c r="GO242" s="1">
        <v>0</v>
      </c>
      <c r="GP242" s="1">
        <v>3</v>
      </c>
      <c r="GQ242" s="1">
        <v>0</v>
      </c>
      <c r="GR242" s="1">
        <v>1</v>
      </c>
      <c r="GS242" s="1">
        <v>1</v>
      </c>
      <c r="GT242" s="1">
        <v>0</v>
      </c>
      <c r="GU242" s="1">
        <v>0</v>
      </c>
      <c r="GV242" s="32" t="str">
        <f t="shared" si="315"/>
        <v xml:space="preserve"> </v>
      </c>
      <c r="GW242" s="9">
        <f t="shared" si="316"/>
        <v>6</v>
      </c>
      <c r="GX242" s="10">
        <v>2.9</v>
      </c>
      <c r="GY242" s="10">
        <v>1.5</v>
      </c>
      <c r="GZ242" s="10">
        <v>4.4000000000000004</v>
      </c>
      <c r="HA242" s="29">
        <f t="shared" si="317"/>
        <v>0.10731707317073172</v>
      </c>
      <c r="HB242" s="29">
        <f t="shared" si="318"/>
        <v>0.35600305659188408</v>
      </c>
      <c r="HC242">
        <v>18</v>
      </c>
      <c r="HD242">
        <v>12.5</v>
      </c>
      <c r="HE242">
        <v>13.6</v>
      </c>
      <c r="HF242">
        <v>5.0999999999999996</v>
      </c>
      <c r="HG242">
        <v>2</v>
      </c>
      <c r="HH242">
        <v>-0.30000000000000004</v>
      </c>
      <c r="HI242">
        <v>6.9</v>
      </c>
      <c r="HJ242" s="11">
        <f t="shared" si="319"/>
        <v>0.16829268292682928</v>
      </c>
      <c r="HK242" s="11">
        <f t="shared" si="320"/>
        <v>0.55827752056454538</v>
      </c>
      <c r="HL242">
        <v>99</v>
      </c>
      <c r="HM242">
        <v>0</v>
      </c>
      <c r="HN242">
        <v>0</v>
      </c>
      <c r="HO242">
        <v>7</v>
      </c>
      <c r="HP242" t="s">
        <v>416</v>
      </c>
      <c r="HQ242" s="33">
        <v>3954545</v>
      </c>
      <c r="HR242" s="33">
        <v>0</v>
      </c>
      <c r="HS242" s="30">
        <f t="shared" si="321"/>
        <v>0.83348195121951285</v>
      </c>
    </row>
    <row r="243" spans="1:228" x14ac:dyDescent="0.2">
      <c r="A243" s="1">
        <v>24</v>
      </c>
      <c r="B243" s="2" t="s">
        <v>850</v>
      </c>
      <c r="C243" s="2" t="s">
        <v>1398</v>
      </c>
      <c r="D243" s="2" t="s">
        <v>297</v>
      </c>
      <c r="E243" s="2" t="s">
        <v>240</v>
      </c>
      <c r="F243" s="2">
        <v>73</v>
      </c>
      <c r="G243" s="2">
        <v>189</v>
      </c>
      <c r="H243" s="2" t="s">
        <v>231</v>
      </c>
      <c r="J243" s="3">
        <v>28</v>
      </c>
      <c r="K243" s="5" t="s">
        <v>1406</v>
      </c>
      <c r="L243" s="5" t="s">
        <v>1407</v>
      </c>
      <c r="M243" s="5" t="s">
        <v>1408</v>
      </c>
      <c r="N243" s="5" t="s">
        <v>786</v>
      </c>
      <c r="O243" s="2" t="s">
        <v>786</v>
      </c>
      <c r="P243" s="2" t="s">
        <v>314</v>
      </c>
      <c r="Q243" s="1">
        <v>34</v>
      </c>
      <c r="R243" s="1">
        <v>2</v>
      </c>
      <c r="S243" s="1">
        <v>5</v>
      </c>
      <c r="T243" s="1">
        <v>7</v>
      </c>
      <c r="U243" s="1">
        <v>-4</v>
      </c>
      <c r="V243" s="1">
        <v>19</v>
      </c>
      <c r="W243" s="20">
        <f t="shared" si="243"/>
        <v>0.10526315789473684</v>
      </c>
      <c r="X243" s="6">
        <v>318.60000000000002</v>
      </c>
      <c r="Y243" s="6">
        <f t="shared" si="244"/>
        <v>9.3705882352941181</v>
      </c>
      <c r="Z243" s="1">
        <v>457</v>
      </c>
      <c r="AA243" s="6">
        <f t="shared" si="245"/>
        <v>13.441176470588236</v>
      </c>
      <c r="AB243" s="8">
        <f t="shared" si="246"/>
        <v>0.69715536105032827</v>
      </c>
      <c r="AC243" s="3">
        <f t="shared" si="247"/>
        <v>48.444444444444443</v>
      </c>
      <c r="AD243" s="8">
        <f t="shared" si="248"/>
        <v>9.1232475413266361</v>
      </c>
      <c r="AE243" s="20">
        <f t="shared" si="249"/>
        <v>0.22222222222222221</v>
      </c>
      <c r="AF243" s="20">
        <f t="shared" si="250"/>
        <v>0.55555555555555558</v>
      </c>
      <c r="AG243" s="20">
        <f t="shared" si="251"/>
        <v>0.77777777777777779</v>
      </c>
      <c r="AH243" s="3">
        <f t="shared" si="252"/>
        <v>168</v>
      </c>
      <c r="AI243" s="3">
        <f t="shared" si="253"/>
        <v>78</v>
      </c>
      <c r="AJ243" s="3">
        <f t="shared" si="254"/>
        <v>90</v>
      </c>
      <c r="AK243" s="20">
        <f t="shared" si="255"/>
        <v>0.4642857142857143</v>
      </c>
      <c r="AL243" s="6">
        <v>8.1999999999999993</v>
      </c>
      <c r="AM243" s="1">
        <v>71</v>
      </c>
      <c r="AN243" s="1">
        <v>11</v>
      </c>
      <c r="AO243" s="1">
        <v>8</v>
      </c>
      <c r="AP243" s="1">
        <v>1</v>
      </c>
      <c r="AQ243" s="1">
        <v>7</v>
      </c>
      <c r="AR243" s="6">
        <f t="shared" si="256"/>
        <v>13.370998116760829</v>
      </c>
      <c r="AS243" s="6">
        <f t="shared" si="257"/>
        <v>2.0715630885122409</v>
      </c>
      <c r="AT243" s="6">
        <f t="shared" si="258"/>
        <v>1.5065913370998116</v>
      </c>
      <c r="AU243" s="6">
        <f t="shared" si="259"/>
        <v>0.18832391713747645</v>
      </c>
      <c r="AV243" s="6">
        <f t="shared" si="260"/>
        <v>1.318267419962335</v>
      </c>
      <c r="AW243" s="1">
        <v>25</v>
      </c>
      <c r="AX243" s="1">
        <v>5</v>
      </c>
      <c r="AY243" s="1">
        <v>3</v>
      </c>
      <c r="AZ243" s="1">
        <v>0</v>
      </c>
      <c r="BA243" s="1">
        <v>0</v>
      </c>
      <c r="BB243" s="1">
        <v>0</v>
      </c>
      <c r="BC243" s="7">
        <f>(EA243+FH243+GG243)-(DZ243+FG243+GF243)-((BD243/60)*(0.11)+(EF243/60)*(-0.14)+(FI243/60)*(0.13))</f>
        <v>-0.57448055555556665</v>
      </c>
      <c r="BD243" s="6">
        <v>294.13333333330002</v>
      </c>
      <c r="BE243" s="6">
        <f t="shared" si="261"/>
        <v>8.6509803921558834</v>
      </c>
      <c r="BF243" s="5">
        <v>8.6199999999999992</v>
      </c>
      <c r="BG243" s="5">
        <v>39.659999999999997</v>
      </c>
      <c r="BH243" s="21">
        <f t="shared" si="262"/>
        <v>0.17854183927091963</v>
      </c>
      <c r="BI243" s="1">
        <v>2</v>
      </c>
      <c r="BJ243" s="22">
        <v>4</v>
      </c>
      <c r="BK243" s="22">
        <v>1</v>
      </c>
      <c r="BL243" s="1">
        <v>5</v>
      </c>
      <c r="BM243" s="1">
        <f t="shared" si="263"/>
        <v>7</v>
      </c>
      <c r="BN243" s="8">
        <f t="shared" si="264"/>
        <v>1.4279238440618118</v>
      </c>
      <c r="BO243" s="3">
        <f t="shared" si="265"/>
        <v>48.444444444444443</v>
      </c>
      <c r="BP243" s="20">
        <f t="shared" si="266"/>
        <v>0.22222222222222221</v>
      </c>
      <c r="BQ243" s="20">
        <f t="shared" si="267"/>
        <v>0.55555555555555558</v>
      </c>
      <c r="BR243" s="20">
        <f t="shared" si="268"/>
        <v>0.77777777777777779</v>
      </c>
      <c r="BS243" s="3">
        <f t="shared" si="269"/>
        <v>160</v>
      </c>
      <c r="BT243" s="1">
        <v>73</v>
      </c>
      <c r="BU243" s="1">
        <v>87</v>
      </c>
      <c r="BV243" s="20">
        <f t="shared" si="270"/>
        <v>0.45624999999999999</v>
      </c>
      <c r="BW243" s="5">
        <v>25</v>
      </c>
      <c r="BX243" s="5">
        <v>48</v>
      </c>
      <c r="BY243" s="21">
        <f t="shared" si="271"/>
        <v>0.40109890109890112</v>
      </c>
      <c r="BZ243" s="5">
        <v>21</v>
      </c>
      <c r="CA243" s="5">
        <v>25</v>
      </c>
      <c r="CB243" s="23">
        <f t="shared" si="272"/>
        <v>0.25274725274725274</v>
      </c>
      <c r="CC243" s="5">
        <v>32</v>
      </c>
      <c r="CD243" s="5">
        <v>31</v>
      </c>
      <c r="CE243" s="23">
        <f t="shared" si="273"/>
        <v>0.34615384615384615</v>
      </c>
      <c r="CF243" s="23">
        <f t="shared" si="274"/>
        <v>0.61344537815126055</v>
      </c>
      <c r="CG243" s="24">
        <v>11</v>
      </c>
      <c r="CH243" s="5">
        <v>108</v>
      </c>
      <c r="CI243" s="5">
        <v>94</v>
      </c>
      <c r="CJ243" s="5">
        <v>84</v>
      </c>
      <c r="CK243">
        <v>14.533677259999999</v>
      </c>
      <c r="CL243" s="5">
        <v>-0.88700000000000001</v>
      </c>
      <c r="CM243" s="5">
        <v>13</v>
      </c>
      <c r="CN243" s="5">
        <v>-1.8120000000000001</v>
      </c>
      <c r="CO243" s="5">
        <v>-4.7720000000000002</v>
      </c>
      <c r="CP243" s="5">
        <v>8.7520000000000007</v>
      </c>
      <c r="CQ243" s="21">
        <f t="shared" si="275"/>
        <v>8.2568807339449546E-2</v>
      </c>
      <c r="CR243" s="25">
        <f t="shared" si="276"/>
        <v>0.89075630252100846</v>
      </c>
      <c r="CS243" s="22">
        <f t="shared" si="277"/>
        <v>899.01318325495345</v>
      </c>
      <c r="CT243" s="21">
        <f t="shared" si="278"/>
        <v>-2.6674890139541996E-2</v>
      </c>
      <c r="CU243" s="26">
        <f t="shared" si="279"/>
        <v>1.842500341203767</v>
      </c>
      <c r="CV243" s="27">
        <f t="shared" si="280"/>
        <v>2.6613893817387746</v>
      </c>
      <c r="CW243" s="27">
        <f t="shared" si="281"/>
        <v>22.314726354578955</v>
      </c>
      <c r="CX243" s="27">
        <f t="shared" si="282"/>
        <v>24.361948955916475</v>
      </c>
      <c r="CY243" s="27">
        <f t="shared" si="283"/>
        <v>46.676675310495433</v>
      </c>
      <c r="CZ243" s="27">
        <f t="shared" si="284"/>
        <v>44.62945270915791</v>
      </c>
      <c r="DA243" s="28">
        <f t="shared" si="285"/>
        <v>2.0472226013375234</v>
      </c>
      <c r="DB243" s="5">
        <v>9</v>
      </c>
      <c r="DC243" s="5">
        <v>13</v>
      </c>
      <c r="DD243" s="22">
        <v>100</v>
      </c>
      <c r="DE243" s="22">
        <v>106</v>
      </c>
      <c r="DF243" s="22">
        <v>48</v>
      </c>
      <c r="DG243" s="22">
        <v>57</v>
      </c>
      <c r="DH243" s="22">
        <v>42</v>
      </c>
      <c r="DI243" s="22">
        <v>71</v>
      </c>
      <c r="DJ243" s="29">
        <f t="shared" si="286"/>
        <v>-11.32946647429273</v>
      </c>
      <c r="DK243" s="27">
        <f t="shared" si="287"/>
        <v>2.9367268843997509</v>
      </c>
      <c r="DL243" s="27">
        <f t="shared" si="288"/>
        <v>2.0023137848180119</v>
      </c>
      <c r="DM243" s="27">
        <f t="shared" si="289"/>
        <v>31.636557800124589</v>
      </c>
      <c r="DN243" s="27">
        <f t="shared" si="290"/>
        <v>23.805286108391922</v>
      </c>
      <c r="DO243" s="27">
        <f t="shared" si="291"/>
        <v>60.647859749043349</v>
      </c>
      <c r="DP243" s="27">
        <f t="shared" si="292"/>
        <v>43.294473613953912</v>
      </c>
      <c r="DQ243" s="30">
        <f t="shared" si="293"/>
        <v>-15.306163533751914</v>
      </c>
      <c r="DR243" s="5">
        <v>66</v>
      </c>
      <c r="DS243" s="5">
        <v>45</v>
      </c>
      <c r="DT243" s="5">
        <v>645</v>
      </c>
      <c r="DU243" s="5">
        <v>490</v>
      </c>
      <c r="DV243" s="5">
        <v>315</v>
      </c>
      <c r="DW243" s="5">
        <v>207</v>
      </c>
      <c r="DX243" s="5">
        <v>231</v>
      </c>
      <c r="DY243" s="5">
        <v>337</v>
      </c>
      <c r="DZ243" s="22">
        <v>4</v>
      </c>
      <c r="EA243" s="22">
        <v>4</v>
      </c>
      <c r="EB243" s="22">
        <f t="shared" si="294"/>
        <v>0</v>
      </c>
      <c r="EC243" s="26">
        <f t="shared" si="295"/>
        <v>0.81595648232103535</v>
      </c>
      <c r="ED243" s="27">
        <f t="shared" si="296"/>
        <v>0.81595648232103535</v>
      </c>
      <c r="EE243" s="27">
        <f t="shared" si="297"/>
        <v>0</v>
      </c>
      <c r="EF243" s="6">
        <v>3.95</v>
      </c>
      <c r="EG243" s="6">
        <f t="shared" si="298"/>
        <v>0.1161764705882353</v>
      </c>
      <c r="EH243" s="5">
        <v>0.12</v>
      </c>
      <c r="EI243" s="5">
        <v>4.7300000000000004</v>
      </c>
      <c r="EJ243" s="21">
        <f t="shared" si="299"/>
        <v>2.4742268041237109E-2</v>
      </c>
      <c r="EK243" s="1">
        <v>0</v>
      </c>
      <c r="EL243" s="22">
        <v>0</v>
      </c>
      <c r="EM243" s="22">
        <v>0</v>
      </c>
      <c r="EN243" s="1">
        <v>0</v>
      </c>
      <c r="EO243" s="3">
        <f t="shared" si="300"/>
        <v>0</v>
      </c>
      <c r="EP243" s="6">
        <f t="shared" si="301"/>
        <v>0</v>
      </c>
      <c r="EQ243" s="3">
        <f t="shared" si="302"/>
        <v>0</v>
      </c>
      <c r="ER243" s="20">
        <f t="shared" si="303"/>
        <v>0</v>
      </c>
      <c r="ES243" s="20">
        <f t="shared" si="304"/>
        <v>0</v>
      </c>
      <c r="ET243" s="20">
        <f t="shared" si="305"/>
        <v>0</v>
      </c>
      <c r="EU243" s="3">
        <f t="shared" si="306"/>
        <v>4</v>
      </c>
      <c r="EV243" s="1">
        <v>3</v>
      </c>
      <c r="EW243" s="1">
        <v>1</v>
      </c>
      <c r="EX243" s="20">
        <f t="shared" si="307"/>
        <v>0.75</v>
      </c>
      <c r="EY243" s="5">
        <v>0</v>
      </c>
      <c r="EZ243" s="5">
        <v>0</v>
      </c>
      <c r="FA243" s="22">
        <v>6</v>
      </c>
      <c r="FB243" s="22">
        <v>0</v>
      </c>
      <c r="FC243" s="22">
        <v>0</v>
      </c>
      <c r="FD243" s="22">
        <v>0</v>
      </c>
      <c r="FE243" s="22">
        <v>0</v>
      </c>
      <c r="FF243" s="22">
        <v>1</v>
      </c>
      <c r="FG243" s="22">
        <v>0</v>
      </c>
      <c r="FH243" s="22">
        <v>0</v>
      </c>
      <c r="FI243" s="6">
        <v>20.516666666700001</v>
      </c>
      <c r="FJ243" s="6">
        <f t="shared" si="308"/>
        <v>0.60343137255000001</v>
      </c>
      <c r="FK243" s="5">
        <v>0.6</v>
      </c>
      <c r="FL243" s="5">
        <v>4.57</v>
      </c>
      <c r="FM243" s="21">
        <f t="shared" si="309"/>
        <v>0.11605415860735009</v>
      </c>
      <c r="FN243" s="1">
        <v>0</v>
      </c>
      <c r="FO243" s="22">
        <v>0</v>
      </c>
      <c r="FP243" s="22">
        <v>0</v>
      </c>
      <c r="FQ243" s="1">
        <v>0</v>
      </c>
      <c r="FR243" s="1">
        <f t="shared" si="310"/>
        <v>0</v>
      </c>
      <c r="FS243" s="3">
        <f t="shared" si="311"/>
        <v>0</v>
      </c>
      <c r="FT243" s="3">
        <f t="shared" si="312"/>
        <v>4</v>
      </c>
      <c r="FU243" s="1">
        <v>2</v>
      </c>
      <c r="FV243" s="1">
        <v>2</v>
      </c>
      <c r="FW243" s="20">
        <f t="shared" si="313"/>
        <v>0.5</v>
      </c>
      <c r="FX243" s="5">
        <v>0</v>
      </c>
      <c r="FY243" s="5">
        <v>2</v>
      </c>
      <c r="FZ243" s="22">
        <v>2</v>
      </c>
      <c r="GA243" s="22">
        <v>13</v>
      </c>
      <c r="GB243" s="22">
        <v>2</v>
      </c>
      <c r="GC243" s="22">
        <v>8</v>
      </c>
      <c r="GD243" s="22">
        <v>9</v>
      </c>
      <c r="GE243" s="22">
        <v>0</v>
      </c>
      <c r="GF243" s="22">
        <v>0</v>
      </c>
      <c r="GG243" s="22">
        <v>0</v>
      </c>
      <c r="GH243" s="1">
        <v>9</v>
      </c>
      <c r="GI243" s="1">
        <v>0</v>
      </c>
      <c r="GJ243" s="1">
        <v>15</v>
      </c>
      <c r="GK243" s="1">
        <v>2</v>
      </c>
      <c r="GN243" s="31" t="str">
        <f t="shared" si="314"/>
        <v xml:space="preserve"> </v>
      </c>
      <c r="GP243" s="1">
        <v>1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32" t="str">
        <f t="shared" si="315"/>
        <v xml:space="preserve"> </v>
      </c>
      <c r="GW243" s="9">
        <f t="shared" si="316"/>
        <v>3</v>
      </c>
      <c r="GX243" s="10">
        <v>0.1</v>
      </c>
      <c r="GY243" s="10">
        <v>0.2</v>
      </c>
      <c r="GZ243" s="10">
        <v>0.30000000000000004</v>
      </c>
      <c r="HA243" s="29">
        <f t="shared" si="317"/>
        <v>8.8235294117647075E-3</v>
      </c>
      <c r="HB243" s="29">
        <f t="shared" si="318"/>
        <v>5.6497175141242945E-2</v>
      </c>
      <c r="HC243">
        <v>6.8</v>
      </c>
      <c r="HD243">
        <v>7.4</v>
      </c>
      <c r="HE243">
        <v>-5</v>
      </c>
      <c r="HF243">
        <v>-0.30000000000000004</v>
      </c>
      <c r="HG243">
        <v>0.7</v>
      </c>
      <c r="HH243">
        <v>0</v>
      </c>
      <c r="HI243">
        <v>0.4</v>
      </c>
      <c r="HJ243" s="11">
        <f t="shared" si="319"/>
        <v>1.1764705882352941E-2</v>
      </c>
      <c r="HK243" s="11">
        <f t="shared" si="320"/>
        <v>7.5329566854990579E-2</v>
      </c>
      <c r="HL243">
        <v>99</v>
      </c>
      <c r="HM243">
        <v>0</v>
      </c>
      <c r="HN243">
        <v>0</v>
      </c>
      <c r="HQ243" s="33">
        <v>825000</v>
      </c>
      <c r="HR243" s="33">
        <v>0</v>
      </c>
      <c r="HS243" s="30">
        <f t="shared" si="321"/>
        <v>-0.17073170731707321</v>
      </c>
    </row>
    <row r="244" spans="1:228" x14ac:dyDescent="0.2">
      <c r="A244" s="1">
        <v>25</v>
      </c>
      <c r="B244" s="2" t="s">
        <v>1409</v>
      </c>
      <c r="C244" s="2" t="s">
        <v>256</v>
      </c>
      <c r="D244" s="2" t="s">
        <v>257</v>
      </c>
      <c r="E244" s="2" t="s">
        <v>240</v>
      </c>
      <c r="F244" s="2">
        <v>76</v>
      </c>
      <c r="G244" s="2">
        <v>220</v>
      </c>
      <c r="H244" s="2" t="s">
        <v>231</v>
      </c>
      <c r="J244" s="3">
        <v>27</v>
      </c>
      <c r="K244" s="5" t="s">
        <v>1410</v>
      </c>
      <c r="L244" s="5" t="s">
        <v>1407</v>
      </c>
      <c r="M244" s="5" t="s">
        <v>342</v>
      </c>
      <c r="N244" s="5" t="s">
        <v>721</v>
      </c>
      <c r="O244" s="2" t="s">
        <v>721</v>
      </c>
      <c r="P244" s="2" t="s">
        <v>271</v>
      </c>
      <c r="Q244" s="1">
        <v>45</v>
      </c>
      <c r="R244" s="1">
        <v>0</v>
      </c>
      <c r="S244" s="1">
        <v>8</v>
      </c>
      <c r="T244" s="1">
        <v>8</v>
      </c>
      <c r="U244" s="1">
        <v>18</v>
      </c>
      <c r="V244" s="1">
        <v>33</v>
      </c>
      <c r="W244" s="20">
        <f t="shared" si="243"/>
        <v>0</v>
      </c>
      <c r="X244" s="6">
        <v>763.08333333329995</v>
      </c>
      <c r="Y244" s="6">
        <f t="shared" si="244"/>
        <v>16.957407407406667</v>
      </c>
      <c r="Z244" s="1">
        <v>1121</v>
      </c>
      <c r="AA244" s="6">
        <f t="shared" si="245"/>
        <v>24.911111111111111</v>
      </c>
      <c r="AB244" s="8">
        <f t="shared" si="246"/>
        <v>0.68071662206360384</v>
      </c>
      <c r="AC244" s="3">
        <f t="shared" si="247"/>
        <v>47.568181818181813</v>
      </c>
      <c r="AD244" s="8">
        <f t="shared" si="248"/>
        <v>3.7402086828756582</v>
      </c>
      <c r="AE244" s="20">
        <f t="shared" si="249"/>
        <v>0</v>
      </c>
      <c r="AF244" s="20">
        <f t="shared" si="250"/>
        <v>0.18181818181818182</v>
      </c>
      <c r="AG244" s="20">
        <f t="shared" si="251"/>
        <v>0.18181818181818182</v>
      </c>
      <c r="AH244" s="3" t="e">
        <f t="shared" si="252"/>
        <v>#VALUE!</v>
      </c>
      <c r="AI244" s="3" t="str">
        <f t="shared" si="253"/>
        <v xml:space="preserve"> </v>
      </c>
      <c r="AJ244" s="3" t="str">
        <f t="shared" si="254"/>
        <v xml:space="preserve"> </v>
      </c>
      <c r="AK244" s="20" t="e">
        <f t="shared" si="255"/>
        <v>#VALUE!</v>
      </c>
      <c r="AL244" s="6">
        <v>0</v>
      </c>
      <c r="AM244" s="1">
        <v>153</v>
      </c>
      <c r="AN244" s="1">
        <v>102</v>
      </c>
      <c r="AO244" s="1">
        <v>17</v>
      </c>
      <c r="AP244" s="1">
        <v>26</v>
      </c>
      <c r="AQ244" s="1">
        <v>13</v>
      </c>
      <c r="AR244" s="6">
        <f t="shared" si="256"/>
        <v>12.030140875833222</v>
      </c>
      <c r="AS244" s="6">
        <f t="shared" si="257"/>
        <v>8.0200939172221481</v>
      </c>
      <c r="AT244" s="6">
        <f t="shared" si="258"/>
        <v>1.3366823195370248</v>
      </c>
      <c r="AU244" s="6">
        <f t="shared" si="259"/>
        <v>2.0443376651742731</v>
      </c>
      <c r="AV244" s="6">
        <f t="shared" si="260"/>
        <v>1.0221688325871365</v>
      </c>
      <c r="AW244" s="1">
        <v>85</v>
      </c>
      <c r="AX244" s="1">
        <v>15</v>
      </c>
      <c r="AY244" s="1">
        <v>9</v>
      </c>
      <c r="AZ244" s="1">
        <v>0</v>
      </c>
      <c r="BA244" s="1">
        <v>1</v>
      </c>
      <c r="BB244" s="1">
        <v>0</v>
      </c>
      <c r="BC244" s="7">
        <f>(EA244+FH244+GG244)-(DZ244+FG244+GF244)-((BD244/60)*(-0.29)+(EF244/60)*0.11+(FI244/60)*(-0.33))</f>
        <v>-4.2642527777774335</v>
      </c>
      <c r="BD244" s="6">
        <v>670.36666666669998</v>
      </c>
      <c r="BE244" s="6">
        <f t="shared" si="261"/>
        <v>14.897037037037778</v>
      </c>
      <c r="BF244" s="5">
        <v>14.78</v>
      </c>
      <c r="BG244" s="5">
        <v>33.619999999999997</v>
      </c>
      <c r="BH244" s="21">
        <f t="shared" si="262"/>
        <v>0.30537190082644627</v>
      </c>
      <c r="BI244" s="1">
        <v>0</v>
      </c>
      <c r="BJ244" s="22">
        <v>7</v>
      </c>
      <c r="BK244" s="22">
        <v>1</v>
      </c>
      <c r="BL244" s="1">
        <v>8</v>
      </c>
      <c r="BM244" s="1">
        <f t="shared" si="263"/>
        <v>8</v>
      </c>
      <c r="BN244" s="8">
        <f t="shared" si="264"/>
        <v>0.71602605539253561</v>
      </c>
      <c r="BO244" s="3">
        <f t="shared" si="265"/>
        <v>47.568181818181813</v>
      </c>
      <c r="BP244" s="20">
        <f t="shared" si="266"/>
        <v>0</v>
      </c>
      <c r="BQ244" s="20">
        <f t="shared" si="267"/>
        <v>0.18181818181818182</v>
      </c>
      <c r="BR244" s="20">
        <f t="shared" si="268"/>
        <v>0.18181818181818182</v>
      </c>
      <c r="BS244" s="3" t="str">
        <f t="shared" si="269"/>
        <v xml:space="preserve"> </v>
      </c>
      <c r="BV244" s="20" t="str">
        <f t="shared" si="270"/>
        <v xml:space="preserve"> </v>
      </c>
      <c r="BW244" s="5">
        <v>72</v>
      </c>
      <c r="BX244" s="5">
        <v>79</v>
      </c>
      <c r="BY244" s="21">
        <f t="shared" si="271"/>
        <v>0.26916221033868093</v>
      </c>
      <c r="BZ244" s="5">
        <v>111</v>
      </c>
      <c r="CA244" s="5">
        <v>107</v>
      </c>
      <c r="CB244" s="23">
        <f t="shared" si="272"/>
        <v>0.38859180035650626</v>
      </c>
      <c r="CC244" s="5">
        <v>116</v>
      </c>
      <c r="CD244" s="5">
        <v>76</v>
      </c>
      <c r="CE244" s="23">
        <f t="shared" si="273"/>
        <v>0.34224598930481281</v>
      </c>
      <c r="CF244" s="23">
        <f t="shared" si="274"/>
        <v>0.40921409214092141</v>
      </c>
      <c r="CG244" s="24">
        <v>2</v>
      </c>
      <c r="CH244" s="5">
        <v>244</v>
      </c>
      <c r="CI244" s="5">
        <v>267</v>
      </c>
      <c r="CJ244" s="5">
        <v>230</v>
      </c>
      <c r="CK244">
        <v>15.021469339999999</v>
      </c>
      <c r="CL244" s="5">
        <v>-1E-3</v>
      </c>
      <c r="CM244" s="5">
        <v>6</v>
      </c>
      <c r="CN244" s="5">
        <v>1.903</v>
      </c>
      <c r="CO244" s="5">
        <v>2.0819999999999999</v>
      </c>
      <c r="CP244" s="5">
        <v>-12.329000000000001</v>
      </c>
      <c r="CQ244" s="21">
        <f t="shared" si="275"/>
        <v>0.14715719063545152</v>
      </c>
      <c r="CR244" s="25">
        <f t="shared" si="276"/>
        <v>0.92613636363636365</v>
      </c>
      <c r="CS244" s="22">
        <f t="shared" si="277"/>
        <v>940.85208269990881</v>
      </c>
      <c r="CT244" s="21">
        <f t="shared" si="278"/>
        <v>7.3293554271815164E-2</v>
      </c>
      <c r="CU244" s="26">
        <f t="shared" si="279"/>
        <v>3.9693279206134418</v>
      </c>
      <c r="CV244" s="27">
        <f t="shared" si="280"/>
        <v>2.3455119530897606</v>
      </c>
      <c r="CW244" s="27">
        <f t="shared" si="281"/>
        <v>26.973387460532248</v>
      </c>
      <c r="CX244" s="27">
        <f t="shared" si="282"/>
        <v>31.754623364907534</v>
      </c>
      <c r="CY244" s="27">
        <f t="shared" si="283"/>
        <v>51.962110960757784</v>
      </c>
      <c r="CZ244" s="27">
        <f t="shared" si="284"/>
        <v>64.140730717185377</v>
      </c>
      <c r="DA244" s="28">
        <f t="shared" si="285"/>
        <v>-12.178619756427594</v>
      </c>
      <c r="DB244" s="5">
        <v>44</v>
      </c>
      <c r="DC244" s="5">
        <v>26</v>
      </c>
      <c r="DD244" s="22">
        <v>255</v>
      </c>
      <c r="DE244" s="22">
        <v>326</v>
      </c>
      <c r="DF244" s="22">
        <v>118</v>
      </c>
      <c r="DG244" s="22">
        <v>153</v>
      </c>
      <c r="DH244" s="22">
        <v>206</v>
      </c>
      <c r="DI244" s="22">
        <v>159</v>
      </c>
      <c r="DJ244" s="29">
        <f t="shared" si="286"/>
        <v>4.1422420321902926</v>
      </c>
      <c r="DK244" s="27">
        <f t="shared" si="287"/>
        <v>2.2605591909577636</v>
      </c>
      <c r="DL244" s="27">
        <f t="shared" si="288"/>
        <v>2.8157842554035302</v>
      </c>
      <c r="DM244" s="27">
        <f t="shared" si="289"/>
        <v>24.866151100535397</v>
      </c>
      <c r="DN244" s="27">
        <f t="shared" si="290"/>
        <v>34.027364663890545</v>
      </c>
      <c r="DO244" s="27">
        <f t="shared" si="291"/>
        <v>51.08070592901052</v>
      </c>
      <c r="DP244" s="27">
        <f t="shared" si="292"/>
        <v>66.230418401744998</v>
      </c>
      <c r="DQ244" s="30">
        <f t="shared" si="293"/>
        <v>2.9710927163068845</v>
      </c>
      <c r="DR244" s="5">
        <v>57</v>
      </c>
      <c r="DS244" s="5">
        <v>71</v>
      </c>
      <c r="DT244" s="5">
        <v>570</v>
      </c>
      <c r="DU244" s="5">
        <v>787</v>
      </c>
      <c r="DV244" s="5">
        <v>305</v>
      </c>
      <c r="DW244" s="5">
        <v>361</v>
      </c>
      <c r="DX244" s="5">
        <v>451</v>
      </c>
      <c r="DY244" s="5">
        <v>356</v>
      </c>
      <c r="DZ244" s="22">
        <v>12</v>
      </c>
      <c r="EA244" s="22">
        <v>4</v>
      </c>
      <c r="EB244" s="22">
        <f t="shared" si="294"/>
        <v>-8</v>
      </c>
      <c r="EC244" s="26">
        <f t="shared" si="295"/>
        <v>1.0740390830888034</v>
      </c>
      <c r="ED244" s="27">
        <f t="shared" si="296"/>
        <v>0.3580130276962678</v>
      </c>
      <c r="EE244" s="27">
        <f t="shared" si="297"/>
        <v>-0.71602605539253561</v>
      </c>
      <c r="EF244" s="6">
        <v>1.9500000000000002</v>
      </c>
      <c r="EG244" s="6">
        <f t="shared" si="298"/>
        <v>4.3333333333333335E-2</v>
      </c>
      <c r="EH244" s="5">
        <v>0.04</v>
      </c>
      <c r="EI244" s="5">
        <v>4.8499999999999996</v>
      </c>
      <c r="EJ244" s="21">
        <f t="shared" si="299"/>
        <v>8.1799591002044997E-3</v>
      </c>
      <c r="EK244" s="1">
        <v>0</v>
      </c>
      <c r="EL244" s="22">
        <v>0</v>
      </c>
      <c r="EM244" s="22">
        <v>0</v>
      </c>
      <c r="EN244" s="1">
        <v>0</v>
      </c>
      <c r="EO244" s="3">
        <f t="shared" si="300"/>
        <v>0</v>
      </c>
      <c r="EP244" s="6">
        <f t="shared" si="301"/>
        <v>0</v>
      </c>
      <c r="EQ244" s="3">
        <f t="shared" si="302"/>
        <v>0</v>
      </c>
      <c r="ER244" s="20">
        <f t="shared" si="303"/>
        <v>0</v>
      </c>
      <c r="ES244" s="20">
        <f t="shared" si="304"/>
        <v>0</v>
      </c>
      <c r="ET244" s="20">
        <f t="shared" si="305"/>
        <v>0</v>
      </c>
      <c r="EU244" s="3" t="str">
        <f t="shared" si="306"/>
        <v xml:space="preserve"> </v>
      </c>
      <c r="EX244" s="20" t="str">
        <f t="shared" si="307"/>
        <v xml:space="preserve"> </v>
      </c>
      <c r="EY244" s="5">
        <v>0</v>
      </c>
      <c r="EZ244" s="5">
        <v>0</v>
      </c>
      <c r="FA244" s="22">
        <v>1</v>
      </c>
      <c r="FB244" s="22">
        <v>0</v>
      </c>
      <c r="FC244" s="22">
        <v>2</v>
      </c>
      <c r="FD244" s="22">
        <v>0</v>
      </c>
      <c r="FE244" s="22">
        <v>0</v>
      </c>
      <c r="FF244" s="22">
        <v>1</v>
      </c>
      <c r="FG244" s="22">
        <v>0</v>
      </c>
      <c r="FH244" s="22">
        <v>0</v>
      </c>
      <c r="FI244" s="6">
        <v>90.766666666700004</v>
      </c>
      <c r="FJ244" s="6">
        <f t="shared" si="308"/>
        <v>2.0170370370377779</v>
      </c>
      <c r="FK244" s="5">
        <v>1.97</v>
      </c>
      <c r="FL244" s="5">
        <v>3.47</v>
      </c>
      <c r="FM244" s="21">
        <f t="shared" si="309"/>
        <v>0.36213235294117646</v>
      </c>
      <c r="FN244" s="1">
        <v>0</v>
      </c>
      <c r="FO244" s="22">
        <v>0</v>
      </c>
      <c r="FP244" s="22">
        <v>0</v>
      </c>
      <c r="FQ244" s="1">
        <v>0</v>
      </c>
      <c r="FR244" s="1">
        <f t="shared" si="310"/>
        <v>0</v>
      </c>
      <c r="FS244" s="3">
        <f t="shared" si="311"/>
        <v>0</v>
      </c>
      <c r="FT244" s="3" t="str">
        <f t="shared" si="312"/>
        <v xml:space="preserve"> </v>
      </c>
      <c r="FW244" s="20" t="str">
        <f t="shared" si="313"/>
        <v xml:space="preserve"> </v>
      </c>
      <c r="FX244" s="5">
        <v>0</v>
      </c>
      <c r="FY244" s="5">
        <v>5</v>
      </c>
      <c r="FZ244" s="22">
        <v>7</v>
      </c>
      <c r="GA244" s="22">
        <v>49</v>
      </c>
      <c r="GB244" s="22">
        <v>4</v>
      </c>
      <c r="GC244" s="22">
        <v>30</v>
      </c>
      <c r="GD244" s="22">
        <v>49</v>
      </c>
      <c r="GE244" s="22">
        <v>4</v>
      </c>
      <c r="GF244" s="22">
        <v>0</v>
      </c>
      <c r="GG244" s="22">
        <v>0</v>
      </c>
      <c r="GH244" s="1">
        <v>46</v>
      </c>
      <c r="GI244" s="1">
        <v>0</v>
      </c>
      <c r="GJ244" s="1">
        <v>34</v>
      </c>
      <c r="GK244" s="1">
        <v>6</v>
      </c>
      <c r="GN244" s="31" t="str">
        <f t="shared" si="314"/>
        <v xml:space="preserve"> 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32" t="str">
        <f t="shared" si="315"/>
        <v xml:space="preserve"> </v>
      </c>
      <c r="GW244" s="9">
        <f t="shared" si="316"/>
        <v>4</v>
      </c>
      <c r="GX244" s="10">
        <v>0</v>
      </c>
      <c r="GY244" s="10">
        <v>2.9</v>
      </c>
      <c r="GZ244" s="10">
        <v>2.9</v>
      </c>
      <c r="HA244" s="29">
        <f t="shared" si="317"/>
        <v>6.4444444444444443E-2</v>
      </c>
      <c r="HB244" s="29">
        <f t="shared" si="318"/>
        <v>0.22802227803866892</v>
      </c>
      <c r="HC244">
        <v>13.9</v>
      </c>
      <c r="HD244">
        <v>19.399999999999999</v>
      </c>
      <c r="HE244">
        <v>15.3</v>
      </c>
      <c r="HF244">
        <v>-0.30000000000000004</v>
      </c>
      <c r="HG244">
        <v>4</v>
      </c>
      <c r="HH244">
        <v>0</v>
      </c>
      <c r="HI244">
        <v>3.7</v>
      </c>
      <c r="HJ244" s="11">
        <f t="shared" si="319"/>
        <v>8.2222222222222224E-2</v>
      </c>
      <c r="HK244" s="11">
        <f t="shared" si="320"/>
        <v>0.29092497542864659</v>
      </c>
      <c r="HL244">
        <v>99</v>
      </c>
      <c r="HM244">
        <v>0</v>
      </c>
      <c r="HN244">
        <v>0</v>
      </c>
      <c r="HQ244" s="33">
        <v>600000</v>
      </c>
      <c r="HR244" s="33">
        <v>0</v>
      </c>
      <c r="HS244" s="30">
        <f t="shared" si="321"/>
        <v>3.524390243902439</v>
      </c>
    </row>
    <row r="245" spans="1:228" s="5" customFormat="1" x14ac:dyDescent="0.2">
      <c r="A245" s="1">
        <v>25</v>
      </c>
      <c r="B245" s="2" t="s">
        <v>1411</v>
      </c>
      <c r="C245" s="2" t="s">
        <v>1412</v>
      </c>
      <c r="D245" s="2" t="s">
        <v>429</v>
      </c>
      <c r="E245" s="2" t="s">
        <v>240</v>
      </c>
      <c r="F245" s="2">
        <v>73</v>
      </c>
      <c r="G245" s="2">
        <v>204</v>
      </c>
      <c r="H245" s="2" t="s">
        <v>231</v>
      </c>
      <c r="I245" s="2" t="s">
        <v>258</v>
      </c>
      <c r="J245" s="3">
        <v>23</v>
      </c>
      <c r="K245" s="5" t="s">
        <v>1413</v>
      </c>
      <c r="L245" s="5" t="s">
        <v>1407</v>
      </c>
      <c r="M245" s="5" t="s">
        <v>307</v>
      </c>
      <c r="N245" s="5" t="s">
        <v>515</v>
      </c>
      <c r="O245" s="2" t="s">
        <v>515</v>
      </c>
      <c r="P245" s="2" t="s">
        <v>555</v>
      </c>
      <c r="Q245" s="1">
        <v>12</v>
      </c>
      <c r="R245" s="1">
        <v>1</v>
      </c>
      <c r="S245" s="1">
        <v>2</v>
      </c>
      <c r="T245" s="1">
        <v>3</v>
      </c>
      <c r="U245" s="1">
        <v>0</v>
      </c>
      <c r="V245" s="1">
        <v>17</v>
      </c>
      <c r="W245" s="20">
        <f t="shared" si="243"/>
        <v>5.8823529411764705E-2</v>
      </c>
      <c r="X245" s="6">
        <v>141.5</v>
      </c>
      <c r="Y245" s="6">
        <f t="shared" si="244"/>
        <v>11.791666666666666</v>
      </c>
      <c r="Z245" s="1">
        <v>187</v>
      </c>
      <c r="AA245" s="6">
        <f t="shared" si="245"/>
        <v>15.583333333333334</v>
      </c>
      <c r="AB245" s="8">
        <f t="shared" si="246"/>
        <v>0.75668449197860965</v>
      </c>
      <c r="AC245" s="3">
        <f t="shared" si="247"/>
        <v>12.75</v>
      </c>
      <c r="AD245" s="8">
        <f t="shared" si="248"/>
        <v>5.4063604240282688</v>
      </c>
      <c r="AE245" s="20">
        <f t="shared" si="249"/>
        <v>0.25</v>
      </c>
      <c r="AF245" s="20">
        <f t="shared" si="250"/>
        <v>0.5</v>
      </c>
      <c r="AG245" s="20">
        <f t="shared" si="251"/>
        <v>0.75</v>
      </c>
      <c r="AH245" s="3" t="e">
        <f t="shared" si="252"/>
        <v>#VALUE!</v>
      </c>
      <c r="AI245" s="3" t="str">
        <f t="shared" si="253"/>
        <v xml:space="preserve"> </v>
      </c>
      <c r="AJ245" s="3" t="str">
        <f t="shared" si="254"/>
        <v xml:space="preserve"> </v>
      </c>
      <c r="AK245" s="20" t="e">
        <f t="shared" si="255"/>
        <v>#VALUE!</v>
      </c>
      <c r="AL245" s="6">
        <v>0</v>
      </c>
      <c r="AM245" s="1">
        <v>13</v>
      </c>
      <c r="AN245" s="1">
        <v>8</v>
      </c>
      <c r="AO245" s="1">
        <v>6</v>
      </c>
      <c r="AP245" s="1">
        <v>2</v>
      </c>
      <c r="AQ245" s="1">
        <v>3</v>
      </c>
      <c r="AR245" s="6">
        <f t="shared" si="256"/>
        <v>5.5123674911660778</v>
      </c>
      <c r="AS245" s="6">
        <f t="shared" si="257"/>
        <v>3.3922261484098941</v>
      </c>
      <c r="AT245" s="6">
        <f t="shared" si="258"/>
        <v>2.5441696113074208</v>
      </c>
      <c r="AU245" s="6">
        <f t="shared" si="259"/>
        <v>0.84805653710247353</v>
      </c>
      <c r="AV245" s="6">
        <f t="shared" si="260"/>
        <v>1.2720848056537104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7">
        <f t="shared" ref="BC245:BC255" si="322">(EA245+FH245+GG245)-(DZ245+FG245+GF245)-((BD245/60)*(0.11)+(EF245/60)*(-0.14)+(FI245/60)*(0.13))</f>
        <v>2.7787083333333333</v>
      </c>
      <c r="BD245" s="6">
        <v>132.35</v>
      </c>
      <c r="BE245" s="6">
        <f t="shared" si="261"/>
        <v>11.029166666666667</v>
      </c>
      <c r="BF245" s="5">
        <v>11.03</v>
      </c>
      <c r="BG245" s="5">
        <v>37.97</v>
      </c>
      <c r="BH245" s="21">
        <f t="shared" si="262"/>
        <v>0.22510204081632651</v>
      </c>
      <c r="BI245" s="1">
        <v>1</v>
      </c>
      <c r="BJ245" s="22">
        <v>1</v>
      </c>
      <c r="BK245" s="22">
        <v>0</v>
      </c>
      <c r="BL245" s="1">
        <v>2</v>
      </c>
      <c r="BM245" s="1">
        <f t="shared" si="263"/>
        <v>3</v>
      </c>
      <c r="BN245" s="8">
        <f t="shared" si="264"/>
        <v>1.3600302228938421</v>
      </c>
      <c r="BO245" s="3">
        <f t="shared" si="265"/>
        <v>12.75</v>
      </c>
      <c r="BP245" s="20">
        <f t="shared" si="266"/>
        <v>0.25</v>
      </c>
      <c r="BQ245" s="20">
        <f t="shared" si="267"/>
        <v>0.5</v>
      </c>
      <c r="BR245" s="20">
        <f t="shared" si="268"/>
        <v>0.75</v>
      </c>
      <c r="BS245" s="3" t="str">
        <f t="shared" si="269"/>
        <v xml:space="preserve"> </v>
      </c>
      <c r="BT245" s="1">
        <v>0</v>
      </c>
      <c r="BU245" s="1">
        <v>0</v>
      </c>
      <c r="BV245" s="20" t="str">
        <f t="shared" si="270"/>
        <v xml:space="preserve"> </v>
      </c>
      <c r="BW245" s="5">
        <v>23</v>
      </c>
      <c r="BX245" s="5">
        <v>18</v>
      </c>
      <c r="BY245" s="21">
        <f t="shared" si="271"/>
        <v>0.33064516129032256</v>
      </c>
      <c r="BZ245" s="5">
        <v>16</v>
      </c>
      <c r="CA245" s="5">
        <v>18</v>
      </c>
      <c r="CB245" s="23">
        <f t="shared" si="272"/>
        <v>0.27419354838709675</v>
      </c>
      <c r="CC245" s="5">
        <v>27</v>
      </c>
      <c r="CD245" s="5">
        <v>22</v>
      </c>
      <c r="CE245" s="23">
        <f t="shared" si="273"/>
        <v>0.39516129032258063</v>
      </c>
      <c r="CF245" s="23">
        <f t="shared" si="274"/>
        <v>0.54666666666666663</v>
      </c>
      <c r="CG245" s="24">
        <v>7</v>
      </c>
      <c r="CH245" s="5">
        <v>39</v>
      </c>
      <c r="CI245" s="5">
        <v>47</v>
      </c>
      <c r="CJ245" s="5">
        <v>31</v>
      </c>
      <c r="CK245">
        <v>15.00063664</v>
      </c>
      <c r="CL245" s="5">
        <v>-0.04</v>
      </c>
      <c r="CM245" s="5">
        <v>8</v>
      </c>
      <c r="CN245" s="5">
        <v>0.54700000000000004</v>
      </c>
      <c r="CO245" s="5">
        <v>1.8679999999999999</v>
      </c>
      <c r="CP245" s="5">
        <v>-1.984</v>
      </c>
      <c r="CQ245" s="21">
        <f t="shared" si="275"/>
        <v>7.8431372549019607E-2</v>
      </c>
      <c r="CR245" s="25">
        <f t="shared" si="276"/>
        <v>0.92592592592592593</v>
      </c>
      <c r="CS245" s="22">
        <f t="shared" si="277"/>
        <v>933.76906318082797</v>
      </c>
      <c r="CT245" s="21">
        <f t="shared" si="278"/>
        <v>4.3572984749455368E-3</v>
      </c>
      <c r="CU245" s="26">
        <f t="shared" si="279"/>
        <v>1.8132366273798732</v>
      </c>
      <c r="CV245" s="27">
        <f t="shared" si="280"/>
        <v>1.8132366273798732</v>
      </c>
      <c r="CW245" s="27">
        <f t="shared" si="281"/>
        <v>23.118766999093381</v>
      </c>
      <c r="CX245" s="27">
        <f t="shared" si="282"/>
        <v>24.478694469628291</v>
      </c>
      <c r="CY245" s="27">
        <f t="shared" si="283"/>
        <v>51.677243880326394</v>
      </c>
      <c r="CZ245" s="27">
        <f t="shared" si="284"/>
        <v>48.504079782411608</v>
      </c>
      <c r="DA245" s="28">
        <f t="shared" si="285"/>
        <v>3.1731640979147855</v>
      </c>
      <c r="DB245" s="5">
        <v>4</v>
      </c>
      <c r="DC245" s="5">
        <v>4</v>
      </c>
      <c r="DD245" s="22">
        <v>47</v>
      </c>
      <c r="DE245" s="22">
        <v>50</v>
      </c>
      <c r="DF245" s="22">
        <v>22</v>
      </c>
      <c r="DG245" s="22">
        <v>26</v>
      </c>
      <c r="DH245" s="22">
        <v>27</v>
      </c>
      <c r="DI245" s="22">
        <v>41</v>
      </c>
      <c r="DJ245" s="29">
        <f t="shared" si="286"/>
        <v>4.494164097914787</v>
      </c>
      <c r="DK245" s="27">
        <f t="shared" si="287"/>
        <v>3.5554385040821703</v>
      </c>
      <c r="DL245" s="27">
        <f t="shared" si="288"/>
        <v>2.8970239662891757</v>
      </c>
      <c r="DM245" s="27">
        <f t="shared" si="289"/>
        <v>25.809849881485384</v>
      </c>
      <c r="DN245" s="27">
        <f t="shared" si="290"/>
        <v>29.233605478008954</v>
      </c>
      <c r="DO245" s="27">
        <f t="shared" si="291"/>
        <v>48.327627074005797</v>
      </c>
      <c r="DP245" s="27">
        <f t="shared" si="292"/>
        <v>55.306821174611542</v>
      </c>
      <c r="DQ245" s="30">
        <f t="shared" si="293"/>
        <v>10.152358198520531</v>
      </c>
      <c r="DR245" s="5">
        <v>27</v>
      </c>
      <c r="DS245" s="5">
        <v>22</v>
      </c>
      <c r="DT245" s="5">
        <v>169</v>
      </c>
      <c r="DU245" s="5">
        <v>200</v>
      </c>
      <c r="DV245" s="5">
        <v>68</v>
      </c>
      <c r="DW245" s="5">
        <v>91</v>
      </c>
      <c r="DX245" s="5">
        <v>107</v>
      </c>
      <c r="DY245" s="5">
        <v>103</v>
      </c>
      <c r="DZ245" s="22">
        <v>0</v>
      </c>
      <c r="EA245" s="22">
        <v>3</v>
      </c>
      <c r="EB245" s="22">
        <f t="shared" si="294"/>
        <v>3</v>
      </c>
      <c r="EC245" s="26">
        <f t="shared" si="295"/>
        <v>0</v>
      </c>
      <c r="ED245" s="27">
        <f t="shared" si="296"/>
        <v>1.3600302228938421</v>
      </c>
      <c r="EE245" s="27">
        <f t="shared" si="297"/>
        <v>1.3600302228938421</v>
      </c>
      <c r="EF245" s="6">
        <v>9.15</v>
      </c>
      <c r="EG245" s="6">
        <f t="shared" si="298"/>
        <v>0.76250000000000007</v>
      </c>
      <c r="EH245" s="5">
        <v>0.76</v>
      </c>
      <c r="EI245" s="5">
        <v>4.75</v>
      </c>
      <c r="EJ245" s="21">
        <f t="shared" si="299"/>
        <v>0.13793103448275862</v>
      </c>
      <c r="EK245" s="1">
        <v>0</v>
      </c>
      <c r="EL245" s="22">
        <v>0</v>
      </c>
      <c r="EM245" s="22">
        <v>0</v>
      </c>
      <c r="EN245" s="1">
        <v>0</v>
      </c>
      <c r="EO245" s="3">
        <f t="shared" si="300"/>
        <v>0</v>
      </c>
      <c r="EP245" s="6">
        <f t="shared" si="301"/>
        <v>0</v>
      </c>
      <c r="EQ245" s="3">
        <f t="shared" si="302"/>
        <v>0</v>
      </c>
      <c r="ER245" s="20">
        <f t="shared" si="303"/>
        <v>0</v>
      </c>
      <c r="ES245" s="20">
        <f t="shared" si="304"/>
        <v>0</v>
      </c>
      <c r="ET245" s="20">
        <f t="shared" si="305"/>
        <v>0</v>
      </c>
      <c r="EU245" s="3" t="str">
        <f t="shared" si="306"/>
        <v xml:space="preserve"> </v>
      </c>
      <c r="EV245" s="1">
        <v>0</v>
      </c>
      <c r="EW245" s="1">
        <v>0</v>
      </c>
      <c r="EX245" s="20" t="str">
        <f t="shared" si="307"/>
        <v xml:space="preserve"> </v>
      </c>
      <c r="EY245" s="5">
        <v>0</v>
      </c>
      <c r="EZ245" s="5">
        <v>0</v>
      </c>
      <c r="FA245" s="22">
        <v>3</v>
      </c>
      <c r="FB245" s="22">
        <v>2</v>
      </c>
      <c r="FC245" s="22">
        <v>3</v>
      </c>
      <c r="FD245" s="22">
        <v>1</v>
      </c>
      <c r="FE245" s="22">
        <v>0</v>
      </c>
      <c r="FF245" s="22">
        <v>2</v>
      </c>
      <c r="FG245" s="22">
        <v>0</v>
      </c>
      <c r="FH245" s="22">
        <v>0</v>
      </c>
      <c r="FI245" s="6">
        <v>0</v>
      </c>
      <c r="FJ245" s="6">
        <f t="shared" si="308"/>
        <v>0</v>
      </c>
      <c r="FM245" s="21" t="str">
        <f t="shared" si="309"/>
        <v xml:space="preserve"> </v>
      </c>
      <c r="FN245" s="1">
        <v>0</v>
      </c>
      <c r="FO245" s="22">
        <v>0</v>
      </c>
      <c r="FP245" s="22">
        <v>0</v>
      </c>
      <c r="FQ245" s="1">
        <v>0</v>
      </c>
      <c r="FR245" s="1">
        <f t="shared" si="310"/>
        <v>0</v>
      </c>
      <c r="FS245" s="3">
        <f t="shared" si="311"/>
        <v>0</v>
      </c>
      <c r="FT245" s="3" t="str">
        <f t="shared" si="312"/>
        <v xml:space="preserve"> </v>
      </c>
      <c r="FU245" s="1">
        <v>0</v>
      </c>
      <c r="FV245" s="1">
        <v>0</v>
      </c>
      <c r="FW245" s="20" t="str">
        <f t="shared" si="313"/>
        <v xml:space="preserve"> </v>
      </c>
      <c r="FZ245" s="22">
        <v>0</v>
      </c>
      <c r="GA245" s="22">
        <v>0</v>
      </c>
      <c r="GB245" s="22">
        <v>0</v>
      </c>
      <c r="GC245" s="22">
        <v>0</v>
      </c>
      <c r="GD245" s="22">
        <v>0</v>
      </c>
      <c r="GE245" s="22">
        <v>0</v>
      </c>
      <c r="GF245" s="22">
        <v>0</v>
      </c>
      <c r="GG245" s="22">
        <v>0</v>
      </c>
      <c r="GH245" s="1">
        <v>4</v>
      </c>
      <c r="GI245" s="1">
        <v>0</v>
      </c>
      <c r="GJ245" s="1">
        <v>4</v>
      </c>
      <c r="GK245" s="1">
        <v>0</v>
      </c>
      <c r="GL245" s="1">
        <v>1</v>
      </c>
      <c r="GM245" s="1">
        <v>0</v>
      </c>
      <c r="GN245" s="31">
        <f t="shared" si="314"/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32" t="str">
        <f t="shared" si="315"/>
        <v xml:space="preserve"> </v>
      </c>
      <c r="GW245" s="9">
        <f t="shared" si="316"/>
        <v>4</v>
      </c>
      <c r="GX245" s="10">
        <v>0</v>
      </c>
      <c r="GY245" s="10">
        <v>0.1</v>
      </c>
      <c r="GZ245" s="10">
        <v>0.2</v>
      </c>
      <c r="HA245" s="29">
        <f t="shared" si="317"/>
        <v>1.6666666666666666E-2</v>
      </c>
      <c r="HB245" s="29">
        <f t="shared" si="318"/>
        <v>8.4805653710247356E-2</v>
      </c>
      <c r="HC245">
        <v>2.2000000000000002</v>
      </c>
      <c r="HD245">
        <v>2.1</v>
      </c>
      <c r="HE245">
        <v>0.2</v>
      </c>
      <c r="HF245">
        <v>0.2</v>
      </c>
      <c r="HG245">
        <v>0.2</v>
      </c>
      <c r="HH245">
        <v>-0.30000000000000004</v>
      </c>
      <c r="HI245">
        <v>0.1</v>
      </c>
      <c r="HJ245" s="11">
        <f t="shared" si="319"/>
        <v>8.3333333333333332E-3</v>
      </c>
      <c r="HK245" s="11">
        <f t="shared" si="320"/>
        <v>4.2402826855123678E-2</v>
      </c>
      <c r="HL245">
        <v>37</v>
      </c>
      <c r="HM245">
        <v>0</v>
      </c>
      <c r="HN245">
        <v>0</v>
      </c>
      <c r="HO245"/>
      <c r="HP245"/>
      <c r="HQ245" s="33">
        <v>206178</v>
      </c>
      <c r="HR245" s="33">
        <v>25000</v>
      </c>
      <c r="HS245" s="30">
        <f t="shared" si="321"/>
        <v>6.6090962305986697E-2</v>
      </c>
      <c r="HT245"/>
    </row>
    <row r="246" spans="1:228" x14ac:dyDescent="0.2">
      <c r="A246" s="1">
        <v>39</v>
      </c>
      <c r="B246" s="2" t="s">
        <v>1414</v>
      </c>
      <c r="C246" s="2" t="s">
        <v>683</v>
      </c>
      <c r="D246" s="2" t="s">
        <v>429</v>
      </c>
      <c r="E246" s="2" t="s">
        <v>240</v>
      </c>
      <c r="F246" s="2">
        <v>72</v>
      </c>
      <c r="G246" s="2">
        <v>200</v>
      </c>
      <c r="H246" s="2" t="s">
        <v>249</v>
      </c>
      <c r="J246" s="3">
        <v>25</v>
      </c>
      <c r="K246" s="5" t="s">
        <v>1415</v>
      </c>
      <c r="L246" s="5" t="s">
        <v>1416</v>
      </c>
      <c r="M246" s="5" t="s">
        <v>307</v>
      </c>
      <c r="N246" s="5" t="s">
        <v>721</v>
      </c>
      <c r="O246" s="2" t="s">
        <v>721</v>
      </c>
      <c r="P246" s="2" t="s">
        <v>254</v>
      </c>
      <c r="Q246" s="1">
        <v>25</v>
      </c>
      <c r="R246" s="1">
        <v>7</v>
      </c>
      <c r="S246" s="1">
        <v>6</v>
      </c>
      <c r="T246" s="1">
        <v>13</v>
      </c>
      <c r="U246" s="1">
        <v>6</v>
      </c>
      <c r="V246" s="1">
        <v>42</v>
      </c>
      <c r="W246" s="20">
        <f t="shared" si="243"/>
        <v>0.16666666666666666</v>
      </c>
      <c r="X246" s="6">
        <v>330.65</v>
      </c>
      <c r="Y246" s="6">
        <f t="shared" si="244"/>
        <v>13.225999999999999</v>
      </c>
      <c r="Z246" s="1">
        <v>458</v>
      </c>
      <c r="AA246" s="6">
        <f t="shared" si="245"/>
        <v>18.32</v>
      </c>
      <c r="AB246" s="8">
        <f t="shared" si="246"/>
        <v>0.72194323144104799</v>
      </c>
      <c r="AC246" s="3">
        <f t="shared" si="247"/>
        <v>15.411764705882353</v>
      </c>
      <c r="AD246" s="8">
        <f t="shared" si="248"/>
        <v>2.7966305227670989</v>
      </c>
      <c r="AE246" s="20">
        <f t="shared" si="249"/>
        <v>0.41176470588235292</v>
      </c>
      <c r="AF246" s="20">
        <f t="shared" si="250"/>
        <v>0.35294117647058826</v>
      </c>
      <c r="AG246" s="20">
        <f t="shared" si="251"/>
        <v>0.76470588235294112</v>
      </c>
      <c r="AH246" s="3">
        <f t="shared" si="252"/>
        <v>8</v>
      </c>
      <c r="AI246" s="3">
        <f t="shared" si="253"/>
        <v>5</v>
      </c>
      <c r="AJ246" s="3">
        <f t="shared" si="254"/>
        <v>3</v>
      </c>
      <c r="AK246" s="20">
        <f t="shared" si="255"/>
        <v>0.625</v>
      </c>
      <c r="AL246" s="6">
        <v>0.5</v>
      </c>
      <c r="AM246" s="1">
        <v>55</v>
      </c>
      <c r="AN246" s="1">
        <v>11</v>
      </c>
      <c r="AO246" s="1">
        <v>16</v>
      </c>
      <c r="AP246" s="1">
        <v>13</v>
      </c>
      <c r="AQ246" s="1">
        <v>10</v>
      </c>
      <c r="AR246" s="6">
        <f t="shared" si="256"/>
        <v>9.9803417510963257</v>
      </c>
      <c r="AS246" s="6">
        <f t="shared" si="257"/>
        <v>1.9960683502192653</v>
      </c>
      <c r="AT246" s="6">
        <f t="shared" si="258"/>
        <v>2.9033721457734765</v>
      </c>
      <c r="AU246" s="6">
        <f t="shared" si="259"/>
        <v>2.35898986844095</v>
      </c>
      <c r="AV246" s="6">
        <f t="shared" si="260"/>
        <v>1.814607591108423</v>
      </c>
      <c r="AW246" s="1">
        <v>4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7">
        <f t="shared" si="322"/>
        <v>1.4539972222221667</v>
      </c>
      <c r="BD246" s="6">
        <v>315.9166666667</v>
      </c>
      <c r="BE246" s="6">
        <f t="shared" si="261"/>
        <v>12.636666666667999</v>
      </c>
      <c r="BF246" s="5">
        <v>12.5</v>
      </c>
      <c r="BG246" s="5">
        <v>35.6</v>
      </c>
      <c r="BH246" s="21">
        <f t="shared" si="262"/>
        <v>0.25987525987525989</v>
      </c>
      <c r="BI246" s="1">
        <v>7</v>
      </c>
      <c r="BJ246" s="22">
        <v>2</v>
      </c>
      <c r="BK246" s="22">
        <v>4</v>
      </c>
      <c r="BL246" s="1">
        <v>6</v>
      </c>
      <c r="BM246" s="1">
        <f t="shared" si="263"/>
        <v>13</v>
      </c>
      <c r="BN246" s="8">
        <f t="shared" si="264"/>
        <v>2.4690055394352446</v>
      </c>
      <c r="BO246" s="3">
        <f t="shared" si="265"/>
        <v>15.411764705882353</v>
      </c>
      <c r="BP246" s="20">
        <f t="shared" si="266"/>
        <v>0.41176470588235292</v>
      </c>
      <c r="BQ246" s="20">
        <f t="shared" si="267"/>
        <v>0.35294117647058826</v>
      </c>
      <c r="BR246" s="20">
        <f t="shared" si="268"/>
        <v>0.76470588235294112</v>
      </c>
      <c r="BS246" s="3">
        <f t="shared" si="269"/>
        <v>6</v>
      </c>
      <c r="BT246" s="1">
        <v>3</v>
      </c>
      <c r="BU246" s="1">
        <v>3</v>
      </c>
      <c r="BV246" s="20">
        <f t="shared" si="270"/>
        <v>0.5</v>
      </c>
      <c r="BW246" s="5">
        <v>40</v>
      </c>
      <c r="BX246" s="5">
        <v>36</v>
      </c>
      <c r="BY246" s="21">
        <f t="shared" si="271"/>
        <v>0.26297577854671278</v>
      </c>
      <c r="BZ246" s="5">
        <v>55</v>
      </c>
      <c r="CA246" s="5">
        <v>41</v>
      </c>
      <c r="CB246" s="23">
        <f t="shared" si="272"/>
        <v>0.33217993079584773</v>
      </c>
      <c r="CC246" s="5">
        <v>53</v>
      </c>
      <c r="CD246" s="5">
        <v>64</v>
      </c>
      <c r="CE246" s="23">
        <f t="shared" si="273"/>
        <v>0.40484429065743943</v>
      </c>
      <c r="CF246" s="23">
        <f t="shared" si="274"/>
        <v>0.44186046511627908</v>
      </c>
      <c r="CG246" s="24">
        <v>5</v>
      </c>
      <c r="CH246" s="5">
        <v>110</v>
      </c>
      <c r="CI246" s="5">
        <v>124</v>
      </c>
      <c r="CJ246" s="5">
        <v>118</v>
      </c>
      <c r="CK246">
        <v>15.32787991</v>
      </c>
      <c r="CL246" s="5">
        <v>0.72399999999999998</v>
      </c>
      <c r="CM246" s="5">
        <v>9</v>
      </c>
      <c r="CN246" s="5">
        <v>0.64700000000000002</v>
      </c>
      <c r="CO246" s="5">
        <v>2.5140000000000002</v>
      </c>
      <c r="CP246" s="5">
        <v>-11.971</v>
      </c>
      <c r="CQ246" s="21">
        <f t="shared" si="275"/>
        <v>0.12977099236641221</v>
      </c>
      <c r="CR246" s="25">
        <f t="shared" si="276"/>
        <v>0.92207792207792205</v>
      </c>
      <c r="CS246" s="22">
        <f t="shared" si="277"/>
        <v>935.05502131456331</v>
      </c>
      <c r="CT246" s="21">
        <f t="shared" si="278"/>
        <v>5.184891444433426E-2</v>
      </c>
      <c r="CU246" s="26">
        <f t="shared" si="279"/>
        <v>3.2639999999999998</v>
      </c>
      <c r="CV246" s="27">
        <f t="shared" si="280"/>
        <v>2.3039999999999998</v>
      </c>
      <c r="CW246" s="27">
        <f t="shared" si="281"/>
        <v>25.152000000000001</v>
      </c>
      <c r="CX246" s="27">
        <f t="shared" si="282"/>
        <v>29.568000000000001</v>
      </c>
      <c r="CY246" s="27">
        <f t="shared" si="283"/>
        <v>55.68</v>
      </c>
      <c r="CZ246" s="27">
        <f t="shared" si="284"/>
        <v>59.903999999999996</v>
      </c>
      <c r="DA246" s="28">
        <f t="shared" si="285"/>
        <v>-4.2239999999999966</v>
      </c>
      <c r="DB246" s="5">
        <v>17</v>
      </c>
      <c r="DC246" s="5">
        <v>12</v>
      </c>
      <c r="DD246" s="22">
        <v>114</v>
      </c>
      <c r="DE246" s="22">
        <v>142</v>
      </c>
      <c r="DF246" s="22">
        <v>67</v>
      </c>
      <c r="DG246" s="22">
        <v>62</v>
      </c>
      <c r="DH246" s="22">
        <v>96</v>
      </c>
      <c r="DI246" s="22">
        <v>92</v>
      </c>
      <c r="DJ246" s="29">
        <f t="shared" si="286"/>
        <v>9.6993488372093033</v>
      </c>
      <c r="DK246" s="27">
        <f t="shared" si="287"/>
        <v>3.2359550561797752</v>
      </c>
      <c r="DL246" s="27">
        <f t="shared" si="288"/>
        <v>2.696629213483146</v>
      </c>
      <c r="DM246" s="27">
        <f t="shared" si="289"/>
        <v>26.764044943820224</v>
      </c>
      <c r="DN246" s="27">
        <f t="shared" si="290"/>
        <v>34.719101123595507</v>
      </c>
      <c r="DO246" s="27">
        <f t="shared" si="291"/>
        <v>50.764044943820224</v>
      </c>
      <c r="DP246" s="27">
        <f t="shared" si="292"/>
        <v>66.876404494382015</v>
      </c>
      <c r="DQ246" s="30">
        <f t="shared" si="293"/>
        <v>11.888359550561795</v>
      </c>
      <c r="DR246" s="5">
        <v>48</v>
      </c>
      <c r="DS246" s="5">
        <v>40</v>
      </c>
      <c r="DT246" s="5">
        <v>349</v>
      </c>
      <c r="DU246" s="5">
        <v>475</v>
      </c>
      <c r="DV246" s="5">
        <v>159</v>
      </c>
      <c r="DW246" s="5">
        <v>206</v>
      </c>
      <c r="DX246" s="5">
        <v>271</v>
      </c>
      <c r="DY246" s="5">
        <v>197</v>
      </c>
      <c r="DZ246" s="22">
        <v>2</v>
      </c>
      <c r="EA246" s="22">
        <v>4</v>
      </c>
      <c r="EB246" s="22">
        <f t="shared" si="294"/>
        <v>2</v>
      </c>
      <c r="EC246" s="26">
        <f t="shared" si="295"/>
        <v>0.3798470060669607</v>
      </c>
      <c r="ED246" s="27">
        <f t="shared" si="296"/>
        <v>0.7596940121339214</v>
      </c>
      <c r="EE246" s="27">
        <f t="shared" si="297"/>
        <v>0.3798470060669607</v>
      </c>
      <c r="EF246" s="6">
        <v>14.4666666667</v>
      </c>
      <c r="EG246" s="6">
        <f t="shared" si="298"/>
        <v>0.57866666666800004</v>
      </c>
      <c r="EH246" s="5">
        <v>0.57999999999999996</v>
      </c>
      <c r="EI246" s="5">
        <v>4.7</v>
      </c>
      <c r="EJ246" s="21">
        <f t="shared" si="299"/>
        <v>0.10984848484848483</v>
      </c>
      <c r="EK246" s="1">
        <v>0</v>
      </c>
      <c r="EL246" s="22">
        <v>0</v>
      </c>
      <c r="EM246" s="22">
        <v>0</v>
      </c>
      <c r="EN246" s="1">
        <v>0</v>
      </c>
      <c r="EO246" s="3">
        <f t="shared" si="300"/>
        <v>0</v>
      </c>
      <c r="EP246" s="6">
        <f t="shared" si="301"/>
        <v>0</v>
      </c>
      <c r="EQ246" s="3">
        <f t="shared" si="302"/>
        <v>0</v>
      </c>
      <c r="ER246" s="20">
        <f t="shared" si="303"/>
        <v>0</v>
      </c>
      <c r="ES246" s="20">
        <f t="shared" si="304"/>
        <v>0</v>
      </c>
      <c r="ET246" s="20">
        <f t="shared" si="305"/>
        <v>0</v>
      </c>
      <c r="EU246" s="3">
        <f t="shared" si="306"/>
        <v>2</v>
      </c>
      <c r="EV246" s="1">
        <v>2</v>
      </c>
      <c r="EW246" s="1">
        <v>0</v>
      </c>
      <c r="EX246" s="20">
        <f t="shared" si="307"/>
        <v>1</v>
      </c>
      <c r="EY246" s="5">
        <v>0</v>
      </c>
      <c r="EZ246" s="5">
        <v>0</v>
      </c>
      <c r="FA246" s="22">
        <v>10</v>
      </c>
      <c r="FB246" s="22">
        <v>1</v>
      </c>
      <c r="FC246" s="22">
        <v>6</v>
      </c>
      <c r="FD246" s="22">
        <v>0</v>
      </c>
      <c r="FE246" s="22">
        <v>0</v>
      </c>
      <c r="FF246" s="22">
        <v>9</v>
      </c>
      <c r="FG246" s="22">
        <v>0</v>
      </c>
      <c r="FH246" s="22">
        <v>0</v>
      </c>
      <c r="FI246" s="6">
        <v>0.2666666667</v>
      </c>
      <c r="FJ246" s="6">
        <f t="shared" si="308"/>
        <v>1.0666666668000001E-2</v>
      </c>
      <c r="FK246" s="5">
        <v>0.03</v>
      </c>
      <c r="FL246" s="5">
        <v>5.48</v>
      </c>
      <c r="FM246" s="21">
        <f t="shared" si="309"/>
        <v>5.4446460980036287E-3</v>
      </c>
      <c r="FN246" s="1">
        <v>0</v>
      </c>
      <c r="FO246" s="22">
        <v>0</v>
      </c>
      <c r="FP246" s="22">
        <v>0</v>
      </c>
      <c r="FQ246" s="1">
        <v>0</v>
      </c>
      <c r="FR246" s="1">
        <f t="shared" si="310"/>
        <v>0</v>
      </c>
      <c r="FS246" s="3">
        <f t="shared" si="311"/>
        <v>0</v>
      </c>
      <c r="FT246" s="3" t="str">
        <f t="shared" si="312"/>
        <v xml:space="preserve"> </v>
      </c>
      <c r="FU246" s="1">
        <v>0</v>
      </c>
      <c r="FV246" s="1">
        <v>0</v>
      </c>
      <c r="FW246" s="20" t="str">
        <f t="shared" si="313"/>
        <v xml:space="preserve"> </v>
      </c>
      <c r="FX246" s="5">
        <v>0</v>
      </c>
      <c r="FY246" s="5">
        <v>0</v>
      </c>
      <c r="FZ246" s="22">
        <v>0</v>
      </c>
      <c r="GA246" s="22">
        <v>1</v>
      </c>
      <c r="GB246" s="22">
        <v>0</v>
      </c>
      <c r="GC246" s="22">
        <v>0</v>
      </c>
      <c r="GD246" s="22">
        <v>0</v>
      </c>
      <c r="GE246" s="22">
        <v>0</v>
      </c>
      <c r="GF246" s="22">
        <v>0</v>
      </c>
      <c r="GG246" s="22">
        <v>0</v>
      </c>
      <c r="GH246" s="1">
        <v>18</v>
      </c>
      <c r="GI246" s="1">
        <v>0</v>
      </c>
      <c r="GJ246" s="1">
        <v>12</v>
      </c>
      <c r="GK246" s="1">
        <v>0</v>
      </c>
      <c r="GL246" s="1">
        <v>1</v>
      </c>
      <c r="GM246" s="1">
        <v>0</v>
      </c>
      <c r="GN246" s="31">
        <f t="shared" si="314"/>
        <v>0</v>
      </c>
      <c r="GO246" s="1">
        <v>0</v>
      </c>
      <c r="GP246" s="1">
        <v>1</v>
      </c>
      <c r="GQ246" s="1">
        <v>1</v>
      </c>
      <c r="GR246" s="1">
        <v>3</v>
      </c>
      <c r="GS246" s="1">
        <v>0</v>
      </c>
      <c r="GT246" s="1">
        <v>0</v>
      </c>
      <c r="GU246" s="1">
        <v>0</v>
      </c>
      <c r="GV246" s="32" t="str">
        <f t="shared" si="315"/>
        <v xml:space="preserve"> </v>
      </c>
      <c r="GW246" s="9">
        <f t="shared" si="316"/>
        <v>6</v>
      </c>
      <c r="GX246" s="10">
        <v>1.3</v>
      </c>
      <c r="GY246" s="10">
        <v>0.60000000000000009</v>
      </c>
      <c r="GZ246" s="10">
        <v>1.9</v>
      </c>
      <c r="HA246" s="29">
        <f t="shared" si="317"/>
        <v>7.5999999999999998E-2</v>
      </c>
      <c r="HB246" s="29">
        <f t="shared" si="318"/>
        <v>0.34477544231060037</v>
      </c>
      <c r="HC246">
        <v>6.8</v>
      </c>
      <c r="HD246">
        <v>6.7</v>
      </c>
      <c r="HE246">
        <v>5</v>
      </c>
      <c r="HF246">
        <v>2.7</v>
      </c>
      <c r="HG246">
        <v>0.7</v>
      </c>
      <c r="HH246">
        <v>-0.30000000000000004</v>
      </c>
      <c r="HI246">
        <v>3.1</v>
      </c>
      <c r="HJ246" s="11">
        <f t="shared" si="319"/>
        <v>0.124</v>
      </c>
      <c r="HK246" s="11">
        <f t="shared" si="320"/>
        <v>0.56252835324361117</v>
      </c>
      <c r="HL246">
        <v>94</v>
      </c>
      <c r="HM246">
        <v>0</v>
      </c>
      <c r="HN246">
        <v>0</v>
      </c>
      <c r="HO246">
        <v>12</v>
      </c>
      <c r="HP246" t="s">
        <v>287</v>
      </c>
      <c r="HQ246" s="33">
        <v>879545</v>
      </c>
      <c r="HR246" s="33">
        <v>0</v>
      </c>
      <c r="HS246" s="30">
        <f t="shared" si="321"/>
        <v>2.3891360532150774</v>
      </c>
    </row>
    <row r="247" spans="1:228" x14ac:dyDescent="0.2">
      <c r="A247" s="1">
        <v>67</v>
      </c>
      <c r="B247" s="2" t="s">
        <v>464</v>
      </c>
      <c r="C247" s="2" t="s">
        <v>1417</v>
      </c>
      <c r="E247" s="2" t="s">
        <v>893</v>
      </c>
      <c r="F247" s="2">
        <v>73</v>
      </c>
      <c r="G247" s="2">
        <v>198</v>
      </c>
      <c r="H247" s="2" t="s">
        <v>231</v>
      </c>
      <c r="J247" s="3">
        <v>25</v>
      </c>
      <c r="K247" s="5" t="s">
        <v>1418</v>
      </c>
      <c r="L247" s="5" t="s">
        <v>1419</v>
      </c>
      <c r="M247" s="5" t="s">
        <v>889</v>
      </c>
      <c r="N247" s="5" t="s">
        <v>565</v>
      </c>
      <c r="O247" s="2" t="s">
        <v>565</v>
      </c>
      <c r="P247" s="2" t="s">
        <v>555</v>
      </c>
      <c r="Q247" s="1">
        <v>45</v>
      </c>
      <c r="R247" s="1">
        <v>3</v>
      </c>
      <c r="S247" s="1">
        <v>7</v>
      </c>
      <c r="T247" s="1">
        <v>10</v>
      </c>
      <c r="U247" s="1">
        <v>5</v>
      </c>
      <c r="V247" s="1">
        <v>98</v>
      </c>
      <c r="W247" s="20">
        <f t="shared" si="243"/>
        <v>3.0612244897959183E-2</v>
      </c>
      <c r="X247" s="6">
        <v>563.29999999999995</v>
      </c>
      <c r="Y247" s="6">
        <f t="shared" si="244"/>
        <v>12.517777777777777</v>
      </c>
      <c r="Z247" s="1">
        <v>813</v>
      </c>
      <c r="AA247" s="6">
        <f t="shared" si="245"/>
        <v>18.066666666666666</v>
      </c>
      <c r="AB247" s="8">
        <f t="shared" si="246"/>
        <v>0.69286592865928653</v>
      </c>
      <c r="AC247" s="3">
        <f t="shared" si="247"/>
        <v>34.571428571428569</v>
      </c>
      <c r="AD247" s="8">
        <f t="shared" si="248"/>
        <v>3.6823818822753669</v>
      </c>
      <c r="AE247" s="20">
        <f t="shared" si="249"/>
        <v>0.14285714285714285</v>
      </c>
      <c r="AF247" s="20">
        <f t="shared" si="250"/>
        <v>0.33333333333333331</v>
      </c>
      <c r="AG247" s="20">
        <f t="shared" si="251"/>
        <v>0.47619047619047616</v>
      </c>
      <c r="AH247" s="3">
        <f t="shared" si="252"/>
        <v>40</v>
      </c>
      <c r="AI247" s="3">
        <f t="shared" si="253"/>
        <v>15</v>
      </c>
      <c r="AJ247" s="3">
        <f t="shared" si="254"/>
        <v>25</v>
      </c>
      <c r="AK247" s="20">
        <f t="shared" si="255"/>
        <v>0.375</v>
      </c>
      <c r="AL247" s="6">
        <v>1.5</v>
      </c>
      <c r="AM247" s="1">
        <v>32</v>
      </c>
      <c r="AN247" s="1">
        <v>23</v>
      </c>
      <c r="AO247" s="1">
        <v>27</v>
      </c>
      <c r="AP247" s="1">
        <v>6</v>
      </c>
      <c r="AQ247" s="1">
        <v>42</v>
      </c>
      <c r="AR247" s="6">
        <f t="shared" si="256"/>
        <v>3.4084857092135632</v>
      </c>
      <c r="AS247" s="6">
        <f t="shared" si="257"/>
        <v>2.4498491034972485</v>
      </c>
      <c r="AT247" s="6">
        <f t="shared" si="258"/>
        <v>2.8759098171489441</v>
      </c>
      <c r="AU247" s="6">
        <f t="shared" si="259"/>
        <v>0.6390910704775431</v>
      </c>
      <c r="AV247" s="6">
        <f t="shared" si="260"/>
        <v>4.4736374933428014</v>
      </c>
      <c r="AW247" s="1">
        <v>8</v>
      </c>
      <c r="AX247" s="1">
        <v>4</v>
      </c>
      <c r="AY247" s="1">
        <v>0</v>
      </c>
      <c r="AZ247" s="1">
        <v>0</v>
      </c>
      <c r="BA247" s="1">
        <v>0</v>
      </c>
      <c r="BB247" s="1">
        <v>0</v>
      </c>
      <c r="BC247" s="7">
        <f t="shared" si="322"/>
        <v>-3.082499999985E-2</v>
      </c>
      <c r="BD247" s="6">
        <v>445.9</v>
      </c>
      <c r="BE247" s="6">
        <f t="shared" si="261"/>
        <v>9.9088888888888889</v>
      </c>
      <c r="BF247" s="5">
        <v>9.84</v>
      </c>
      <c r="BG247" s="5">
        <v>38.89</v>
      </c>
      <c r="BH247" s="21">
        <f t="shared" si="262"/>
        <v>0.20192899651138926</v>
      </c>
      <c r="BI247" s="1">
        <v>3</v>
      </c>
      <c r="BJ247" s="22">
        <v>3</v>
      </c>
      <c r="BK247" s="22">
        <v>4</v>
      </c>
      <c r="BL247" s="1">
        <v>7</v>
      </c>
      <c r="BM247" s="1">
        <f t="shared" si="263"/>
        <v>10</v>
      </c>
      <c r="BN247" s="8">
        <f t="shared" si="264"/>
        <v>1.3455931823278764</v>
      </c>
      <c r="BO247" s="3">
        <f t="shared" si="265"/>
        <v>34.571428571428569</v>
      </c>
      <c r="BP247" s="20">
        <f t="shared" si="266"/>
        <v>0.14285714285714285</v>
      </c>
      <c r="BQ247" s="20">
        <f t="shared" si="267"/>
        <v>0.33333333333333331</v>
      </c>
      <c r="BR247" s="20">
        <f t="shared" si="268"/>
        <v>0.47619047619047616</v>
      </c>
      <c r="BS247" s="3">
        <f t="shared" si="269"/>
        <v>30</v>
      </c>
      <c r="BT247" s="1">
        <v>12</v>
      </c>
      <c r="BU247" s="1">
        <v>18</v>
      </c>
      <c r="BV247" s="20">
        <f t="shared" si="270"/>
        <v>0.4</v>
      </c>
      <c r="BW247" s="5">
        <v>75</v>
      </c>
      <c r="BX247" s="5">
        <v>62</v>
      </c>
      <c r="BY247" s="21">
        <f t="shared" si="271"/>
        <v>0.33496332518337407</v>
      </c>
      <c r="BZ247" s="5">
        <v>66</v>
      </c>
      <c r="CA247" s="5">
        <v>67</v>
      </c>
      <c r="CB247" s="23">
        <f t="shared" si="272"/>
        <v>0.32518337408312958</v>
      </c>
      <c r="CC247" s="5">
        <v>77</v>
      </c>
      <c r="CD247" s="5">
        <v>62</v>
      </c>
      <c r="CE247" s="23">
        <f t="shared" si="273"/>
        <v>0.33985330073349634</v>
      </c>
      <c r="CF247" s="23">
        <f t="shared" si="274"/>
        <v>0.50740740740740742</v>
      </c>
      <c r="CG247" s="24">
        <v>4</v>
      </c>
      <c r="CH247" s="5">
        <v>182</v>
      </c>
      <c r="CI247" s="5">
        <v>153</v>
      </c>
      <c r="CJ247" s="5">
        <v>136</v>
      </c>
      <c r="CK247">
        <v>15.15635773</v>
      </c>
      <c r="CL247" s="5">
        <v>8.7999999999999995E-2</v>
      </c>
      <c r="CM247" s="5">
        <v>7</v>
      </c>
      <c r="CN247" s="5">
        <v>-0.443</v>
      </c>
      <c r="CO247" s="5">
        <v>0.89500000000000002</v>
      </c>
      <c r="CP247" s="5">
        <v>8.4629999999999992</v>
      </c>
      <c r="CQ247" s="21">
        <f t="shared" si="275"/>
        <v>8.6776859504132234E-2</v>
      </c>
      <c r="CR247" s="25">
        <f t="shared" si="276"/>
        <v>0.90857142857142859</v>
      </c>
      <c r="CS247" s="22">
        <f t="shared" si="277"/>
        <v>917.24911452184176</v>
      </c>
      <c r="CT247" s="21">
        <f t="shared" si="278"/>
        <v>-4.6517119244391808E-3</v>
      </c>
      <c r="CU247" s="26">
        <f t="shared" si="279"/>
        <v>2.845528455284553</v>
      </c>
      <c r="CV247" s="27">
        <f t="shared" si="280"/>
        <v>2.168021680216802</v>
      </c>
      <c r="CW247" s="27">
        <f t="shared" si="281"/>
        <v>32.791327913279126</v>
      </c>
      <c r="CX247" s="27">
        <f t="shared" si="282"/>
        <v>23.712737127371273</v>
      </c>
      <c r="CY247" s="27">
        <f t="shared" si="283"/>
        <v>58.130081300813011</v>
      </c>
      <c r="CZ247" s="27">
        <f t="shared" si="284"/>
        <v>45.799457994579946</v>
      </c>
      <c r="DA247" s="28">
        <f t="shared" si="285"/>
        <v>12.330623306233065</v>
      </c>
      <c r="DB247" s="5">
        <v>21</v>
      </c>
      <c r="DC247" s="5">
        <v>16</v>
      </c>
      <c r="DD247" s="22">
        <v>221</v>
      </c>
      <c r="DE247" s="22">
        <v>159</v>
      </c>
      <c r="DF247" s="22">
        <v>79</v>
      </c>
      <c r="DG247" s="22">
        <v>65</v>
      </c>
      <c r="DH247" s="22">
        <v>98</v>
      </c>
      <c r="DI247" s="22">
        <v>108</v>
      </c>
      <c r="DJ247" s="29">
        <f t="shared" si="286"/>
        <v>3.156845528455289</v>
      </c>
      <c r="DK247" s="27">
        <f t="shared" si="287"/>
        <v>2.7770635124710723</v>
      </c>
      <c r="DL247" s="27">
        <f t="shared" si="288"/>
        <v>1.7485214708151195</v>
      </c>
      <c r="DM247" s="27">
        <f t="shared" si="289"/>
        <v>29.964858146910089</v>
      </c>
      <c r="DN247" s="27">
        <f t="shared" si="290"/>
        <v>25.747835776120684</v>
      </c>
      <c r="DO247" s="27">
        <f t="shared" si="291"/>
        <v>53.895602982771919</v>
      </c>
      <c r="DP247" s="27">
        <f t="shared" si="292"/>
        <v>47.347218650895691</v>
      </c>
      <c r="DQ247" s="30">
        <f t="shared" si="293"/>
        <v>5.7822389743568365</v>
      </c>
      <c r="DR247" s="5">
        <v>81</v>
      </c>
      <c r="DS247" s="5">
        <v>51</v>
      </c>
      <c r="DT247" s="5">
        <v>793</v>
      </c>
      <c r="DU247" s="5">
        <v>700</v>
      </c>
      <c r="DV247" s="5">
        <v>295</v>
      </c>
      <c r="DW247" s="5">
        <v>245</v>
      </c>
      <c r="DX247" s="5">
        <v>385</v>
      </c>
      <c r="DY247" s="5">
        <v>403</v>
      </c>
      <c r="DZ247" s="22">
        <v>1</v>
      </c>
      <c r="EA247" s="22">
        <v>4</v>
      </c>
      <c r="EB247" s="22">
        <f t="shared" si="294"/>
        <v>3</v>
      </c>
      <c r="EC247" s="26">
        <f t="shared" si="295"/>
        <v>0.13455931823278763</v>
      </c>
      <c r="ED247" s="27">
        <f t="shared" si="296"/>
        <v>0.53823727293115053</v>
      </c>
      <c r="EE247" s="27">
        <f t="shared" si="297"/>
        <v>0.40367795469836287</v>
      </c>
      <c r="EF247" s="6">
        <v>9.1166666667000005</v>
      </c>
      <c r="EG247" s="6">
        <f t="shared" si="298"/>
        <v>0.20259259259333334</v>
      </c>
      <c r="EH247" s="5">
        <v>0.2</v>
      </c>
      <c r="EI247" s="5">
        <v>4.97</v>
      </c>
      <c r="EJ247" s="21">
        <f t="shared" si="299"/>
        <v>3.8684719535783368E-2</v>
      </c>
      <c r="EK247" s="1">
        <v>0</v>
      </c>
      <c r="EL247" s="22">
        <v>0</v>
      </c>
      <c r="EM247" s="22">
        <v>0</v>
      </c>
      <c r="EN247" s="1">
        <v>0</v>
      </c>
      <c r="EO247" s="3">
        <f t="shared" si="300"/>
        <v>0</v>
      </c>
      <c r="EP247" s="6">
        <f t="shared" si="301"/>
        <v>0</v>
      </c>
      <c r="EQ247" s="3">
        <f t="shared" si="302"/>
        <v>0</v>
      </c>
      <c r="ER247" s="20">
        <f t="shared" si="303"/>
        <v>0</v>
      </c>
      <c r="ES247" s="20">
        <f t="shared" si="304"/>
        <v>0</v>
      </c>
      <c r="ET247" s="20">
        <f t="shared" si="305"/>
        <v>0</v>
      </c>
      <c r="EU247" s="3">
        <f t="shared" si="306"/>
        <v>2</v>
      </c>
      <c r="EV247" s="1">
        <v>0</v>
      </c>
      <c r="EW247" s="1">
        <v>2</v>
      </c>
      <c r="EX247" s="20">
        <f t="shared" si="307"/>
        <v>0</v>
      </c>
      <c r="EY247" s="5">
        <v>0</v>
      </c>
      <c r="EZ247" s="5">
        <v>0</v>
      </c>
      <c r="FA247" s="22">
        <v>8</v>
      </c>
      <c r="FB247" s="22">
        <v>1</v>
      </c>
      <c r="FC247" s="22">
        <v>5</v>
      </c>
      <c r="FD247" s="22">
        <v>1</v>
      </c>
      <c r="FE247" s="22">
        <v>0</v>
      </c>
      <c r="FF247" s="22">
        <v>1</v>
      </c>
      <c r="FG247" s="22">
        <v>0</v>
      </c>
      <c r="FH247" s="22">
        <v>1</v>
      </c>
      <c r="FI247" s="6">
        <v>108.28333333330001</v>
      </c>
      <c r="FJ247" s="6">
        <f t="shared" si="308"/>
        <v>2.4062962962955559</v>
      </c>
      <c r="FK247" s="5">
        <v>2.41</v>
      </c>
      <c r="FL247" s="5">
        <v>2.42</v>
      </c>
      <c r="FM247" s="21">
        <f t="shared" si="309"/>
        <v>0.49896480331262943</v>
      </c>
      <c r="FN247" s="1">
        <v>0</v>
      </c>
      <c r="FO247" s="22">
        <v>0</v>
      </c>
      <c r="FP247" s="22">
        <v>0</v>
      </c>
      <c r="FQ247" s="1">
        <v>0</v>
      </c>
      <c r="FR247" s="1">
        <f t="shared" si="310"/>
        <v>0</v>
      </c>
      <c r="FS247" s="3">
        <f t="shared" si="311"/>
        <v>0</v>
      </c>
      <c r="FT247" s="3">
        <f t="shared" si="312"/>
        <v>8</v>
      </c>
      <c r="FU247" s="1">
        <v>3</v>
      </c>
      <c r="FV247" s="1">
        <v>5</v>
      </c>
      <c r="FW247" s="20">
        <f t="shared" si="313"/>
        <v>0.375</v>
      </c>
      <c r="FX247" s="5">
        <v>0</v>
      </c>
      <c r="FY247" s="5">
        <v>8</v>
      </c>
      <c r="FZ247" s="22">
        <v>14</v>
      </c>
      <c r="GA247" s="22">
        <v>82</v>
      </c>
      <c r="GB247" s="22">
        <v>7</v>
      </c>
      <c r="GC247" s="22">
        <v>33</v>
      </c>
      <c r="GD247" s="22">
        <v>68</v>
      </c>
      <c r="GE247" s="22">
        <v>4</v>
      </c>
      <c r="GF247" s="22">
        <v>3</v>
      </c>
      <c r="GG247" s="22">
        <v>0</v>
      </c>
      <c r="GH247" s="1">
        <v>21</v>
      </c>
      <c r="GI247" s="1">
        <v>0</v>
      </c>
      <c r="GJ247" s="1">
        <v>24</v>
      </c>
      <c r="GK247" s="1">
        <v>8</v>
      </c>
      <c r="GN247" s="31" t="str">
        <f t="shared" si="314"/>
        <v xml:space="preserve"> </v>
      </c>
      <c r="GP247" s="1">
        <v>1</v>
      </c>
      <c r="GQ247" s="1">
        <v>0</v>
      </c>
      <c r="GR247" s="1">
        <v>1</v>
      </c>
      <c r="GS247" s="1">
        <v>0</v>
      </c>
      <c r="GT247" s="1">
        <v>0</v>
      </c>
      <c r="GU247" s="1">
        <v>0</v>
      </c>
      <c r="GV247" s="32" t="str">
        <f t="shared" si="315"/>
        <v xml:space="preserve"> </v>
      </c>
      <c r="GW247" s="9">
        <f t="shared" si="316"/>
        <v>5</v>
      </c>
      <c r="GX247" s="10">
        <v>-0.1</v>
      </c>
      <c r="GY247" s="10">
        <v>0.7</v>
      </c>
      <c r="GZ247" s="10">
        <v>0.60000000000000009</v>
      </c>
      <c r="HA247" s="29">
        <f t="shared" si="317"/>
        <v>1.3333333333333336E-2</v>
      </c>
      <c r="HB247" s="29">
        <f t="shared" si="318"/>
        <v>6.3909107047754321E-2</v>
      </c>
      <c r="HC247">
        <v>10.1</v>
      </c>
      <c r="HD247">
        <v>14.4</v>
      </c>
      <c r="HE247">
        <v>-4</v>
      </c>
      <c r="HF247">
        <v>-0.5</v>
      </c>
      <c r="HG247">
        <v>3</v>
      </c>
      <c r="HH247">
        <v>0</v>
      </c>
      <c r="HI247">
        <v>2.5</v>
      </c>
      <c r="HJ247" s="11">
        <f t="shared" si="319"/>
        <v>5.5555555555555552E-2</v>
      </c>
      <c r="HK247" s="11">
        <f t="shared" si="320"/>
        <v>0.26628794603230965</v>
      </c>
      <c r="HL247">
        <v>99</v>
      </c>
      <c r="HM247">
        <v>0</v>
      </c>
      <c r="HN247">
        <v>0</v>
      </c>
      <c r="HO247">
        <v>2</v>
      </c>
      <c r="HP247" t="s">
        <v>279</v>
      </c>
      <c r="HQ247" s="33">
        <v>2333333</v>
      </c>
      <c r="HR247" s="33">
        <v>0</v>
      </c>
      <c r="HS247" s="30">
        <f t="shared" si="321"/>
        <v>-0.71951160975609785</v>
      </c>
    </row>
    <row r="248" spans="1:228" x14ac:dyDescent="0.2">
      <c r="A248" s="1">
        <v>10</v>
      </c>
      <c r="B248" s="2" t="s">
        <v>1420</v>
      </c>
      <c r="C248" s="2" t="s">
        <v>899</v>
      </c>
      <c r="E248" s="2" t="s">
        <v>900</v>
      </c>
      <c r="F248" s="2">
        <v>73</v>
      </c>
      <c r="G248" s="2">
        <v>204</v>
      </c>
      <c r="H248" s="2" t="s">
        <v>231</v>
      </c>
      <c r="J248" s="3">
        <v>31</v>
      </c>
      <c r="K248" s="5" t="s">
        <v>1421</v>
      </c>
      <c r="L248" s="5" t="s">
        <v>1422</v>
      </c>
      <c r="M248" s="5" t="s">
        <v>1423</v>
      </c>
      <c r="N248" s="5" t="s">
        <v>327</v>
      </c>
      <c r="O248" s="2" t="s">
        <v>1424</v>
      </c>
      <c r="P248" s="2" t="s">
        <v>555</v>
      </c>
      <c r="Q248" s="1">
        <v>47</v>
      </c>
      <c r="R248" s="1">
        <v>12</v>
      </c>
      <c r="S248" s="1">
        <v>15</v>
      </c>
      <c r="T248" s="1">
        <v>27</v>
      </c>
      <c r="U248" s="1">
        <v>-3</v>
      </c>
      <c r="V248" s="1">
        <v>151</v>
      </c>
      <c r="W248" s="20">
        <f t="shared" si="243"/>
        <v>7.9470198675496692E-2</v>
      </c>
      <c r="X248" s="6">
        <v>870.41666666670005</v>
      </c>
      <c r="Y248" s="6">
        <f t="shared" si="244"/>
        <v>18.519503546100001</v>
      </c>
      <c r="Z248" s="1">
        <v>1052</v>
      </c>
      <c r="AA248" s="6">
        <f t="shared" si="245"/>
        <v>22.382978723404257</v>
      </c>
      <c r="AB248" s="8">
        <f t="shared" si="246"/>
        <v>0.82739226869458182</v>
      </c>
      <c r="AC248" s="3">
        <f t="shared" si="247"/>
        <v>102.67407407407407</v>
      </c>
      <c r="AD248" s="8">
        <f t="shared" si="248"/>
        <v>7.0775809797348481</v>
      </c>
      <c r="AE248" s="20">
        <f t="shared" si="249"/>
        <v>0.32432432432432434</v>
      </c>
      <c r="AF248" s="20">
        <f t="shared" si="250"/>
        <v>0.40540540540540543</v>
      </c>
      <c r="AG248" s="20">
        <f t="shared" si="251"/>
        <v>0.72972972972972983</v>
      </c>
      <c r="AH248" s="3">
        <f t="shared" si="252"/>
        <v>3</v>
      </c>
      <c r="AI248" s="3">
        <f t="shared" si="253"/>
        <v>1</v>
      </c>
      <c r="AJ248" s="3">
        <f t="shared" si="254"/>
        <v>2</v>
      </c>
      <c r="AK248" s="20">
        <f t="shared" si="255"/>
        <v>0.33333333333333331</v>
      </c>
      <c r="AL248" s="6">
        <v>0.1</v>
      </c>
      <c r="AM248" s="1">
        <v>21</v>
      </c>
      <c r="AN248" s="1">
        <v>18</v>
      </c>
      <c r="AO248" s="1">
        <v>32</v>
      </c>
      <c r="AP248" s="1">
        <v>18</v>
      </c>
      <c r="AQ248" s="1">
        <v>19</v>
      </c>
      <c r="AR248" s="6">
        <f t="shared" si="256"/>
        <v>1.4475825753948703</v>
      </c>
      <c r="AS248" s="6">
        <f t="shared" si="257"/>
        <v>1.2407850646241745</v>
      </c>
      <c r="AT248" s="6">
        <f t="shared" si="258"/>
        <v>2.2058401148874216</v>
      </c>
      <c r="AU248" s="6">
        <f t="shared" si="259"/>
        <v>1.2407850646241745</v>
      </c>
      <c r="AV248" s="6">
        <f t="shared" si="260"/>
        <v>1.3097175682144064</v>
      </c>
      <c r="AW248" s="1">
        <v>14</v>
      </c>
      <c r="AX248" s="1">
        <v>6</v>
      </c>
      <c r="AY248" s="1">
        <v>0</v>
      </c>
      <c r="AZ248" s="1">
        <v>0</v>
      </c>
      <c r="BA248" s="1">
        <v>0</v>
      </c>
      <c r="BB248" s="1">
        <v>0</v>
      </c>
      <c r="BC248" s="7">
        <f t="shared" si="322"/>
        <v>-1.0569527777776999</v>
      </c>
      <c r="BD248" s="6">
        <v>739.05</v>
      </c>
      <c r="BE248" s="6">
        <f t="shared" si="261"/>
        <v>15.724468085106382</v>
      </c>
      <c r="BF248" s="5">
        <v>15.13</v>
      </c>
      <c r="BG248" s="5">
        <v>34.36</v>
      </c>
      <c r="BH248" s="21">
        <f t="shared" si="262"/>
        <v>0.30571832693473427</v>
      </c>
      <c r="BI248" s="1">
        <v>11</v>
      </c>
      <c r="BJ248" s="22">
        <v>5</v>
      </c>
      <c r="BK248" s="22">
        <v>1</v>
      </c>
      <c r="BL248" s="1">
        <v>7</v>
      </c>
      <c r="BM248" s="1">
        <f t="shared" si="263"/>
        <v>18</v>
      </c>
      <c r="BN248" s="8">
        <f t="shared" si="264"/>
        <v>1.4613354982748124</v>
      </c>
      <c r="BO248" s="3">
        <f t="shared" si="265"/>
        <v>69.074074074074062</v>
      </c>
      <c r="BP248" s="20">
        <f t="shared" si="266"/>
        <v>0.40740740740740738</v>
      </c>
      <c r="BQ248" s="20">
        <f t="shared" si="267"/>
        <v>0.25925925925925924</v>
      </c>
      <c r="BR248" s="20">
        <f t="shared" si="268"/>
        <v>0.66666666666666663</v>
      </c>
      <c r="BS248" s="3">
        <f t="shared" si="269"/>
        <v>3</v>
      </c>
      <c r="BT248" s="1">
        <v>1</v>
      </c>
      <c r="BU248" s="1">
        <v>2</v>
      </c>
      <c r="BV248" s="20">
        <f t="shared" si="270"/>
        <v>0.33333333333333331</v>
      </c>
      <c r="BW248" s="5">
        <v>143</v>
      </c>
      <c r="BX248" s="5">
        <v>154</v>
      </c>
      <c r="BY248" s="21">
        <f t="shared" si="271"/>
        <v>0.43934911242603553</v>
      </c>
      <c r="BZ248" s="5">
        <v>83</v>
      </c>
      <c r="CA248" s="5">
        <v>72</v>
      </c>
      <c r="CB248" s="23">
        <f t="shared" si="272"/>
        <v>0.22928994082840237</v>
      </c>
      <c r="CC248" s="5">
        <v>105</v>
      </c>
      <c r="CD248" s="5">
        <v>119</v>
      </c>
      <c r="CE248" s="23">
        <f t="shared" si="273"/>
        <v>0.33136094674556216</v>
      </c>
      <c r="CF248" s="23">
        <f t="shared" si="274"/>
        <v>0.65707964601769908</v>
      </c>
      <c r="CG248" s="24">
        <v>15</v>
      </c>
      <c r="CH248" s="5">
        <v>279</v>
      </c>
      <c r="CI248" s="5">
        <v>214</v>
      </c>
      <c r="CJ248" s="5">
        <v>235</v>
      </c>
      <c r="CK248">
        <v>15.698136815</v>
      </c>
      <c r="CL248" s="5">
        <v>-0.214</v>
      </c>
      <c r="CM248" s="5">
        <v>10</v>
      </c>
      <c r="CN248" s="5">
        <v>-0.16500000000000001</v>
      </c>
      <c r="CO248" s="5">
        <v>1.74</v>
      </c>
      <c r="CP248" s="5">
        <v>2.8260000000000001</v>
      </c>
      <c r="CQ248" s="21">
        <f t="shared" si="275"/>
        <v>7.2386058981233251E-2</v>
      </c>
      <c r="CR248" s="25">
        <f t="shared" si="276"/>
        <v>0.91737891737891741</v>
      </c>
      <c r="CS248" s="22">
        <f t="shared" si="277"/>
        <v>924.61752327704073</v>
      </c>
      <c r="CT248" s="21">
        <f t="shared" si="278"/>
        <v>-1.0235023639849336E-2</v>
      </c>
      <c r="CU248" s="26">
        <f t="shared" si="279"/>
        <v>2.2781285595758742</v>
      </c>
      <c r="CV248" s="27">
        <f t="shared" si="280"/>
        <v>2.4468788232481611</v>
      </c>
      <c r="CW248" s="27">
        <f t="shared" si="281"/>
        <v>31.471924174881522</v>
      </c>
      <c r="CX248" s="27">
        <f t="shared" si="282"/>
        <v>29.615671274486367</v>
      </c>
      <c r="CY248" s="27">
        <f t="shared" si="283"/>
        <v>61.846971635893183</v>
      </c>
      <c r="CZ248" s="27">
        <f t="shared" si="284"/>
        <v>55.350086484510129</v>
      </c>
      <c r="DA248" s="28">
        <f t="shared" si="285"/>
        <v>6.4968851513830543</v>
      </c>
      <c r="DB248" s="5">
        <v>27</v>
      </c>
      <c r="DC248" s="5">
        <v>29</v>
      </c>
      <c r="DD248" s="22">
        <v>346</v>
      </c>
      <c r="DE248" s="22">
        <v>322</v>
      </c>
      <c r="DF248" s="22">
        <v>159</v>
      </c>
      <c r="DG248" s="22">
        <v>122</v>
      </c>
      <c r="DH248" s="22">
        <v>183</v>
      </c>
      <c r="DI248" s="22">
        <v>201</v>
      </c>
      <c r="DJ248" s="29">
        <f t="shared" si="286"/>
        <v>-0.35402635304172314</v>
      </c>
      <c r="DK248" s="27">
        <f t="shared" si="287"/>
        <v>2.1177519629455328</v>
      </c>
      <c r="DL248" s="27">
        <f t="shared" si="288"/>
        <v>1.4118346419636887</v>
      </c>
      <c r="DM248" s="27">
        <f t="shared" si="289"/>
        <v>29.128377876303468</v>
      </c>
      <c r="DN248" s="27">
        <f t="shared" si="290"/>
        <v>26.527629851633517</v>
      </c>
      <c r="DO248" s="27">
        <f t="shared" si="291"/>
        <v>54.318480172392441</v>
      </c>
      <c r="DP248" s="27">
        <f t="shared" si="292"/>
        <v>54.42994080202115</v>
      </c>
      <c r="DQ248" s="30">
        <f t="shared" si="293"/>
        <v>6.6083457810117636</v>
      </c>
      <c r="DR248" s="5">
        <v>57</v>
      </c>
      <c r="DS248" s="5">
        <v>38</v>
      </c>
      <c r="DT248" s="5">
        <v>727</v>
      </c>
      <c r="DU248" s="5">
        <v>676</v>
      </c>
      <c r="DV248" s="5">
        <v>285</v>
      </c>
      <c r="DW248" s="5">
        <v>326</v>
      </c>
      <c r="DX248" s="5">
        <v>425</v>
      </c>
      <c r="DY248" s="5">
        <v>393</v>
      </c>
      <c r="DZ248" s="22">
        <v>6</v>
      </c>
      <c r="EA248" s="22">
        <v>5</v>
      </c>
      <c r="EB248" s="22">
        <f t="shared" si="294"/>
        <v>-1</v>
      </c>
      <c r="EC248" s="26">
        <f t="shared" si="295"/>
        <v>0.4871118327582708</v>
      </c>
      <c r="ED248" s="27">
        <f t="shared" si="296"/>
        <v>0.40592652729855899</v>
      </c>
      <c r="EE248" s="27">
        <f t="shared" si="297"/>
        <v>-8.1185305459711796E-2</v>
      </c>
      <c r="EF248" s="6">
        <v>129.46666666670001</v>
      </c>
      <c r="EG248" s="6">
        <f t="shared" si="298"/>
        <v>2.7546099290787236</v>
      </c>
      <c r="EH248" s="5">
        <v>2.54</v>
      </c>
      <c r="EI248" s="5">
        <v>2.02</v>
      </c>
      <c r="EJ248" s="21">
        <f t="shared" si="299"/>
        <v>0.55701754385964908</v>
      </c>
      <c r="EK248" s="1">
        <v>1</v>
      </c>
      <c r="EL248" s="22">
        <v>4</v>
      </c>
      <c r="EM248" s="22">
        <v>1</v>
      </c>
      <c r="EN248" s="1">
        <v>8</v>
      </c>
      <c r="EO248" s="3">
        <f t="shared" si="300"/>
        <v>9</v>
      </c>
      <c r="EP248" s="6">
        <f t="shared" si="301"/>
        <v>4.1709577754881124</v>
      </c>
      <c r="EQ248" s="3">
        <f t="shared" si="302"/>
        <v>33.6</v>
      </c>
      <c r="ER248" s="20">
        <f t="shared" si="303"/>
        <v>0.1</v>
      </c>
      <c r="ES248" s="20">
        <f t="shared" si="304"/>
        <v>0.8</v>
      </c>
      <c r="ET248" s="20">
        <f t="shared" si="305"/>
        <v>0.9</v>
      </c>
      <c r="EU248" s="3" t="str">
        <f t="shared" si="306"/>
        <v xml:space="preserve"> </v>
      </c>
      <c r="EV248" s="1">
        <v>0</v>
      </c>
      <c r="EW248" s="1">
        <v>0</v>
      </c>
      <c r="EX248" s="20" t="str">
        <f t="shared" si="307"/>
        <v xml:space="preserve"> </v>
      </c>
      <c r="EY248" s="5">
        <v>10</v>
      </c>
      <c r="EZ248" s="5">
        <v>3</v>
      </c>
      <c r="FA248" s="22">
        <v>74</v>
      </c>
      <c r="FB248" s="22">
        <v>18</v>
      </c>
      <c r="FC248" s="22">
        <v>29</v>
      </c>
      <c r="FD248" s="22">
        <v>7</v>
      </c>
      <c r="FE248" s="22">
        <v>4</v>
      </c>
      <c r="FF248" s="22">
        <v>55</v>
      </c>
      <c r="FG248" s="22">
        <v>0</v>
      </c>
      <c r="FH248" s="22">
        <v>0</v>
      </c>
      <c r="FI248" s="6">
        <v>1.9</v>
      </c>
      <c r="FJ248" s="6">
        <f t="shared" si="308"/>
        <v>4.0425531914893613E-2</v>
      </c>
      <c r="FK248" s="5">
        <v>0.04</v>
      </c>
      <c r="FL248" s="5">
        <v>4.6500000000000004</v>
      </c>
      <c r="FM248" s="21">
        <f t="shared" si="309"/>
        <v>8.5287846481876331E-3</v>
      </c>
      <c r="FN248" s="1">
        <v>0</v>
      </c>
      <c r="FO248" s="22">
        <v>0</v>
      </c>
      <c r="FP248" s="22">
        <v>0</v>
      </c>
      <c r="FQ248" s="1">
        <v>0</v>
      </c>
      <c r="FR248" s="1">
        <f t="shared" si="310"/>
        <v>0</v>
      </c>
      <c r="FS248" s="3">
        <f t="shared" si="311"/>
        <v>0</v>
      </c>
      <c r="FT248" s="3" t="str">
        <f t="shared" si="312"/>
        <v xml:space="preserve"> </v>
      </c>
      <c r="FU248" s="1">
        <v>0</v>
      </c>
      <c r="FV248" s="1">
        <v>0</v>
      </c>
      <c r="FW248" s="20" t="str">
        <f t="shared" si="313"/>
        <v xml:space="preserve"> </v>
      </c>
      <c r="FX248" s="5">
        <v>0</v>
      </c>
      <c r="FY248" s="5">
        <v>0</v>
      </c>
      <c r="FZ248" s="22">
        <v>0</v>
      </c>
      <c r="GA248" s="22">
        <v>1</v>
      </c>
      <c r="GB248" s="22">
        <v>0</v>
      </c>
      <c r="GC248" s="22">
        <v>0</v>
      </c>
      <c r="GD248" s="22">
        <v>0</v>
      </c>
      <c r="GE248" s="22">
        <v>1</v>
      </c>
      <c r="GF248" s="22">
        <v>0</v>
      </c>
      <c r="GG248" s="22">
        <v>1</v>
      </c>
      <c r="GH248" s="1">
        <v>44</v>
      </c>
      <c r="GI248" s="1">
        <v>15</v>
      </c>
      <c r="GJ248" s="1">
        <v>32</v>
      </c>
      <c r="GK248" s="1">
        <v>0</v>
      </c>
      <c r="GL248" s="1">
        <v>3</v>
      </c>
      <c r="GM248" s="1">
        <v>0</v>
      </c>
      <c r="GN248" s="31">
        <f t="shared" si="314"/>
        <v>0</v>
      </c>
      <c r="GO248" s="1">
        <v>0</v>
      </c>
      <c r="GP248" s="1">
        <v>1</v>
      </c>
      <c r="GQ248" s="1">
        <v>2</v>
      </c>
      <c r="GR248" s="1">
        <v>5</v>
      </c>
      <c r="GS248" s="1">
        <v>1</v>
      </c>
      <c r="GT248" s="1">
        <v>0</v>
      </c>
      <c r="GU248" s="1">
        <v>1</v>
      </c>
      <c r="GV248" s="32">
        <f t="shared" si="315"/>
        <v>0</v>
      </c>
      <c r="GW248" s="9">
        <f t="shared" si="316"/>
        <v>4</v>
      </c>
      <c r="GX248" s="10">
        <v>2</v>
      </c>
      <c r="GY248" s="10">
        <v>0.9</v>
      </c>
      <c r="GZ248" s="10">
        <v>2.9</v>
      </c>
      <c r="HA248" s="29">
        <f t="shared" si="317"/>
        <v>6.1702127659574467E-2</v>
      </c>
      <c r="HB248" s="29">
        <f t="shared" si="318"/>
        <v>0.19990426041167256</v>
      </c>
      <c r="HC248">
        <v>20.399999999999999</v>
      </c>
      <c r="HD248">
        <v>15.9</v>
      </c>
      <c r="HE248">
        <v>-5.9</v>
      </c>
      <c r="HF248">
        <v>2.6</v>
      </c>
      <c r="HG248">
        <v>0.8</v>
      </c>
      <c r="HH248">
        <v>-0.9</v>
      </c>
      <c r="HI248">
        <v>2.5</v>
      </c>
      <c r="HJ248" s="11">
        <f t="shared" si="319"/>
        <v>5.3191489361702128E-2</v>
      </c>
      <c r="HK248" s="11">
        <f t="shared" si="320"/>
        <v>0.1723312589755798</v>
      </c>
      <c r="HL248">
        <v>99</v>
      </c>
      <c r="HM248">
        <v>0</v>
      </c>
      <c r="HN248">
        <v>0</v>
      </c>
      <c r="HQ248" s="33">
        <v>7500000</v>
      </c>
      <c r="HR248" s="33">
        <v>0</v>
      </c>
      <c r="HS248" s="30">
        <f t="shared" si="321"/>
        <v>-9.7926829268292686</v>
      </c>
    </row>
    <row r="249" spans="1:228" x14ac:dyDescent="0.2">
      <c r="A249" s="1">
        <v>12</v>
      </c>
      <c r="B249" s="2" t="s">
        <v>1425</v>
      </c>
      <c r="C249" s="2" t="s">
        <v>1426</v>
      </c>
      <c r="D249" s="2" t="s">
        <v>379</v>
      </c>
      <c r="E249" s="2" t="s">
        <v>240</v>
      </c>
      <c r="F249" s="2">
        <v>73</v>
      </c>
      <c r="G249" s="2">
        <v>195</v>
      </c>
      <c r="H249" s="2" t="s">
        <v>231</v>
      </c>
      <c r="J249" s="3">
        <v>33</v>
      </c>
      <c r="K249" s="5" t="s">
        <v>1427</v>
      </c>
      <c r="L249" s="5" t="s">
        <v>1428</v>
      </c>
      <c r="M249" s="5" t="s">
        <v>1128</v>
      </c>
      <c r="N249" s="5" t="s">
        <v>262</v>
      </c>
      <c r="O249" s="2" t="s">
        <v>1429</v>
      </c>
      <c r="P249" s="2" t="s">
        <v>415</v>
      </c>
      <c r="Q249" s="1">
        <v>38</v>
      </c>
      <c r="R249" s="1">
        <v>5</v>
      </c>
      <c r="S249" s="1">
        <v>11</v>
      </c>
      <c r="T249" s="1">
        <v>16</v>
      </c>
      <c r="U249" s="1">
        <v>-1</v>
      </c>
      <c r="V249" s="1">
        <v>76</v>
      </c>
      <c r="W249" s="20">
        <f t="shared" si="243"/>
        <v>6.5789473684210523E-2</v>
      </c>
      <c r="X249" s="6">
        <v>537.23333333330004</v>
      </c>
      <c r="Y249" s="6">
        <f t="shared" si="244"/>
        <v>14.137719298244738</v>
      </c>
      <c r="Z249" s="1">
        <v>707</v>
      </c>
      <c r="AA249" s="6">
        <f t="shared" si="245"/>
        <v>18.605263157894736</v>
      </c>
      <c r="AB249" s="8">
        <f t="shared" si="246"/>
        <v>0.75987741631301275</v>
      </c>
      <c r="AC249" s="3">
        <f t="shared" si="247"/>
        <v>49.888888888888886</v>
      </c>
      <c r="AD249" s="8">
        <f t="shared" si="248"/>
        <v>5.571756530372002</v>
      </c>
      <c r="AE249" s="20">
        <f t="shared" si="249"/>
        <v>0.2</v>
      </c>
      <c r="AF249" s="20">
        <f t="shared" si="250"/>
        <v>0.44</v>
      </c>
      <c r="AG249" s="20">
        <f t="shared" si="251"/>
        <v>0.64</v>
      </c>
      <c r="AH249" s="3" t="e">
        <f t="shared" si="252"/>
        <v>#VALUE!</v>
      </c>
      <c r="AI249" s="3">
        <f t="shared" si="253"/>
        <v>2</v>
      </c>
      <c r="AJ249" s="3" t="str">
        <f t="shared" si="254"/>
        <v xml:space="preserve"> </v>
      </c>
      <c r="AK249" s="20" t="e">
        <f t="shared" si="255"/>
        <v>#VALUE!</v>
      </c>
      <c r="AL249" s="6">
        <v>0</v>
      </c>
      <c r="AM249" s="1">
        <v>24</v>
      </c>
      <c r="AN249" s="1">
        <v>15</v>
      </c>
      <c r="AO249" s="1">
        <v>27</v>
      </c>
      <c r="AP249" s="1">
        <v>10</v>
      </c>
      <c r="AQ249" s="1">
        <v>17</v>
      </c>
      <c r="AR249" s="6">
        <f t="shared" si="256"/>
        <v>2.6803995780854177</v>
      </c>
      <c r="AS249" s="6">
        <f t="shared" si="257"/>
        <v>1.675249736303386</v>
      </c>
      <c r="AT249" s="6">
        <f t="shared" si="258"/>
        <v>3.0154495253460949</v>
      </c>
      <c r="AU249" s="6">
        <f t="shared" si="259"/>
        <v>1.1168331575355908</v>
      </c>
      <c r="AV249" s="6">
        <f t="shared" si="260"/>
        <v>1.8986163678105041</v>
      </c>
      <c r="AW249" s="1">
        <v>8</v>
      </c>
      <c r="AX249" s="1">
        <v>4</v>
      </c>
      <c r="AY249" s="1">
        <v>0</v>
      </c>
      <c r="AZ249" s="1">
        <v>0</v>
      </c>
      <c r="BA249" s="1">
        <v>0</v>
      </c>
      <c r="BB249" s="1">
        <v>0</v>
      </c>
      <c r="BC249" s="7">
        <f t="shared" si="322"/>
        <v>-0.73930277777786657</v>
      </c>
      <c r="BD249" s="6">
        <v>462.98333333329998</v>
      </c>
      <c r="BE249" s="6">
        <f t="shared" si="261"/>
        <v>12.183771929823683</v>
      </c>
      <c r="BF249" s="5">
        <v>11.91</v>
      </c>
      <c r="BG249" s="5">
        <v>35.369999999999997</v>
      </c>
      <c r="BH249" s="21">
        <f t="shared" si="262"/>
        <v>0.25190355329949238</v>
      </c>
      <c r="BI249" s="1">
        <v>3</v>
      </c>
      <c r="BJ249" s="22">
        <v>4</v>
      </c>
      <c r="BK249" s="22">
        <v>3</v>
      </c>
      <c r="BL249" s="1">
        <v>8</v>
      </c>
      <c r="BM249" s="1">
        <f t="shared" si="263"/>
        <v>11</v>
      </c>
      <c r="BN249" s="8">
        <f t="shared" si="264"/>
        <v>1.425537276359943</v>
      </c>
      <c r="BO249" s="3">
        <f t="shared" si="265"/>
        <v>48.888888888888886</v>
      </c>
      <c r="BP249" s="20">
        <f t="shared" si="266"/>
        <v>0.16666666666666666</v>
      </c>
      <c r="BQ249" s="20">
        <f t="shared" si="267"/>
        <v>0.44444444444444442</v>
      </c>
      <c r="BR249" s="20">
        <f t="shared" si="268"/>
        <v>0.61111111111111105</v>
      </c>
      <c r="BS249" s="3">
        <f t="shared" si="269"/>
        <v>1</v>
      </c>
      <c r="BT249" s="1">
        <v>1</v>
      </c>
      <c r="BU249" s="1">
        <v>0</v>
      </c>
      <c r="BV249" s="20">
        <f t="shared" si="270"/>
        <v>1</v>
      </c>
      <c r="BW249" s="5">
        <v>66</v>
      </c>
      <c r="BX249" s="5">
        <v>75</v>
      </c>
      <c r="BY249" s="21">
        <f t="shared" si="271"/>
        <v>0.33571428571428569</v>
      </c>
      <c r="BZ249" s="5">
        <v>67</v>
      </c>
      <c r="CA249" s="5">
        <v>60</v>
      </c>
      <c r="CB249" s="23">
        <f t="shared" si="272"/>
        <v>0.30238095238095236</v>
      </c>
      <c r="CC249" s="5">
        <v>62</v>
      </c>
      <c r="CD249" s="5">
        <v>90</v>
      </c>
      <c r="CE249" s="23">
        <f t="shared" si="273"/>
        <v>0.3619047619047619</v>
      </c>
      <c r="CF249" s="23">
        <f t="shared" si="274"/>
        <v>0.52611940298507465</v>
      </c>
      <c r="CG249" s="24">
        <v>13</v>
      </c>
      <c r="CH249" s="5">
        <v>181</v>
      </c>
      <c r="CI249" s="5">
        <v>182</v>
      </c>
      <c r="CJ249" s="5">
        <v>123</v>
      </c>
      <c r="CK249">
        <v>15.77538021</v>
      </c>
      <c r="CL249" s="5">
        <v>0.35599999999999998</v>
      </c>
      <c r="CM249" s="5">
        <v>8</v>
      </c>
      <c r="CN249" s="5">
        <v>1.948</v>
      </c>
      <c r="CO249" s="5">
        <v>0.38500000000000001</v>
      </c>
      <c r="CP249" s="5">
        <v>-0.36499999999999999</v>
      </c>
      <c r="CQ249" s="21">
        <f t="shared" si="275"/>
        <v>8.1818181818181818E-2</v>
      </c>
      <c r="CR249" s="25">
        <f t="shared" si="276"/>
        <v>0.90783410138248843</v>
      </c>
      <c r="CS249" s="22">
        <f t="shared" si="277"/>
        <v>916.01591956430661</v>
      </c>
      <c r="CT249" s="21">
        <f t="shared" si="278"/>
        <v>-1.0347716799329748E-2</v>
      </c>
      <c r="CU249" s="26">
        <f t="shared" si="279"/>
        <v>2.3863184409386187</v>
      </c>
      <c r="CV249" s="27">
        <f t="shared" si="280"/>
        <v>2.6514649343762429</v>
      </c>
      <c r="CW249" s="27">
        <f t="shared" si="281"/>
        <v>29.166114278138675</v>
      </c>
      <c r="CX249" s="27">
        <f t="shared" si="282"/>
        <v>28.768394537982235</v>
      </c>
      <c r="CY249" s="27">
        <f t="shared" si="283"/>
        <v>54.089884661275356</v>
      </c>
      <c r="CZ249" s="27">
        <f t="shared" si="284"/>
        <v>57.271642582526852</v>
      </c>
      <c r="DA249" s="28">
        <f t="shared" si="285"/>
        <v>-3.1817579212514957</v>
      </c>
      <c r="DB249" s="5">
        <v>18</v>
      </c>
      <c r="DC249" s="5">
        <v>20</v>
      </c>
      <c r="DD249" s="22">
        <v>202</v>
      </c>
      <c r="DE249" s="22">
        <v>197</v>
      </c>
      <c r="DF249" s="22">
        <v>84</v>
      </c>
      <c r="DG249" s="22">
        <v>113</v>
      </c>
      <c r="DH249" s="22">
        <v>102</v>
      </c>
      <c r="DI249" s="22">
        <v>104</v>
      </c>
      <c r="DJ249" s="29">
        <f t="shared" si="286"/>
        <v>-1.5856235928932865</v>
      </c>
      <c r="DK249" s="27">
        <f t="shared" si="287"/>
        <v>2.0981206196151958</v>
      </c>
      <c r="DL249" s="27">
        <f t="shared" si="288"/>
        <v>2.7230927190750411</v>
      </c>
      <c r="DM249" s="27">
        <f t="shared" si="289"/>
        <v>28.07910361144592</v>
      </c>
      <c r="DN249" s="27">
        <f t="shared" si="290"/>
        <v>27.320208919244678</v>
      </c>
      <c r="DO249" s="27">
        <f t="shared" si="291"/>
        <v>53.792241417793853</v>
      </c>
      <c r="DP249" s="27">
        <f t="shared" si="292"/>
        <v>53.926164010535246</v>
      </c>
      <c r="DQ249" s="30">
        <f t="shared" si="293"/>
        <v>-3.0478353285101036</v>
      </c>
      <c r="DR249" s="5">
        <v>47</v>
      </c>
      <c r="DS249" s="5">
        <v>61</v>
      </c>
      <c r="DT249" s="5">
        <v>582</v>
      </c>
      <c r="DU249" s="5">
        <v>551</v>
      </c>
      <c r="DV249" s="5">
        <v>244</v>
      </c>
      <c r="DW249" s="5">
        <v>253</v>
      </c>
      <c r="DX249" s="5">
        <v>343</v>
      </c>
      <c r="DY249" s="5">
        <v>332</v>
      </c>
      <c r="DZ249" s="22">
        <v>3</v>
      </c>
      <c r="EA249" s="22">
        <v>4</v>
      </c>
      <c r="EB249" s="22">
        <f t="shared" si="294"/>
        <v>1</v>
      </c>
      <c r="EC249" s="26">
        <f t="shared" si="295"/>
        <v>0.38878289355271167</v>
      </c>
      <c r="ED249" s="27">
        <f t="shared" si="296"/>
        <v>0.5183771914036156</v>
      </c>
      <c r="EE249" s="27">
        <f t="shared" si="297"/>
        <v>0.1295942978509039</v>
      </c>
      <c r="EF249" s="6">
        <v>60.083333333299997</v>
      </c>
      <c r="EG249" s="6">
        <f t="shared" si="298"/>
        <v>1.5811403508763158</v>
      </c>
      <c r="EH249" s="5">
        <v>1.59</v>
      </c>
      <c r="EI249" s="5">
        <v>3.7</v>
      </c>
      <c r="EJ249" s="21">
        <f t="shared" si="299"/>
        <v>0.30056710775047263</v>
      </c>
      <c r="EK249" s="1">
        <v>2</v>
      </c>
      <c r="EL249" s="22">
        <v>0</v>
      </c>
      <c r="EM249" s="22">
        <v>3</v>
      </c>
      <c r="EN249" s="1">
        <v>2</v>
      </c>
      <c r="EO249" s="3">
        <f t="shared" si="300"/>
        <v>4</v>
      </c>
      <c r="EP249" s="6">
        <f t="shared" si="301"/>
        <v>3.9944521497941721</v>
      </c>
      <c r="EQ249" s="3">
        <f t="shared" si="302"/>
        <v>0</v>
      </c>
      <c r="ER249" s="20">
        <f t="shared" si="303"/>
        <v>0.33333333333333331</v>
      </c>
      <c r="ES249" s="20">
        <f t="shared" si="304"/>
        <v>0.33333333333333331</v>
      </c>
      <c r="ET249" s="20">
        <f t="shared" si="305"/>
        <v>0.66666666666666663</v>
      </c>
      <c r="EU249" s="3" t="str">
        <f t="shared" si="306"/>
        <v xml:space="preserve"> </v>
      </c>
      <c r="EV249" s="1">
        <v>0</v>
      </c>
      <c r="EW249" s="1">
        <v>0</v>
      </c>
      <c r="EX249" s="20" t="str">
        <f t="shared" si="307"/>
        <v xml:space="preserve"> </v>
      </c>
      <c r="EY249" s="5">
        <v>6</v>
      </c>
      <c r="EZ249" s="5">
        <v>1</v>
      </c>
      <c r="FA249" s="22">
        <v>39</v>
      </c>
      <c r="FB249" s="22">
        <v>6</v>
      </c>
      <c r="FC249" s="22">
        <v>15</v>
      </c>
      <c r="FD249" s="22">
        <v>3</v>
      </c>
      <c r="FE249" s="22">
        <v>3</v>
      </c>
      <c r="FF249" s="22">
        <v>23</v>
      </c>
      <c r="FG249" s="22">
        <v>0</v>
      </c>
      <c r="FH249" s="22">
        <v>0</v>
      </c>
      <c r="FI249" s="6">
        <v>14.166666666699999</v>
      </c>
      <c r="FJ249" s="6">
        <f t="shared" si="308"/>
        <v>0.37280701754473683</v>
      </c>
      <c r="FK249" s="5">
        <v>0.36</v>
      </c>
      <c r="FL249" s="5">
        <v>5.55</v>
      </c>
      <c r="FM249" s="21">
        <f t="shared" si="309"/>
        <v>6.091370558375634E-2</v>
      </c>
      <c r="FN249" s="1">
        <v>0</v>
      </c>
      <c r="FO249" s="22">
        <v>1</v>
      </c>
      <c r="FP249" s="22">
        <v>0</v>
      </c>
      <c r="FQ249" s="1">
        <v>1</v>
      </c>
      <c r="FR249" s="1">
        <f t="shared" si="310"/>
        <v>1</v>
      </c>
      <c r="FS249" s="3">
        <f t="shared" si="311"/>
        <v>1</v>
      </c>
      <c r="FT249" s="3">
        <f t="shared" si="312"/>
        <v>1</v>
      </c>
      <c r="FU249" s="1">
        <v>1</v>
      </c>
      <c r="FV249" s="1">
        <v>0</v>
      </c>
      <c r="FW249" s="20">
        <f t="shared" si="313"/>
        <v>1</v>
      </c>
      <c r="FX249" s="5">
        <v>1</v>
      </c>
      <c r="FY249" s="5">
        <v>0</v>
      </c>
      <c r="FZ249" s="22">
        <v>0</v>
      </c>
      <c r="GA249" s="22">
        <v>6</v>
      </c>
      <c r="GB249" s="22">
        <v>1</v>
      </c>
      <c r="GC249" s="22">
        <v>3</v>
      </c>
      <c r="GD249" s="22">
        <v>6</v>
      </c>
      <c r="GE249" s="22">
        <v>0</v>
      </c>
      <c r="GF249" s="22">
        <v>1</v>
      </c>
      <c r="GG249" s="22">
        <v>0</v>
      </c>
      <c r="GH249" s="1">
        <v>25</v>
      </c>
      <c r="GI249" s="1">
        <v>5</v>
      </c>
      <c r="GJ249" s="1">
        <v>21</v>
      </c>
      <c r="GK249" s="1">
        <v>0</v>
      </c>
      <c r="GL249" s="1">
        <v>1</v>
      </c>
      <c r="GM249" s="1">
        <v>0</v>
      </c>
      <c r="GN249" s="31">
        <f t="shared" si="314"/>
        <v>0</v>
      </c>
      <c r="GO249" s="1">
        <v>0</v>
      </c>
      <c r="GP249" s="1">
        <v>2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32" t="str">
        <f t="shared" si="315"/>
        <v xml:space="preserve"> </v>
      </c>
      <c r="GW249" s="9">
        <f t="shared" si="316"/>
        <v>1</v>
      </c>
      <c r="GX249" s="10">
        <v>0.9</v>
      </c>
      <c r="GY249" s="10">
        <v>0.60000000000000009</v>
      </c>
      <c r="GZ249" s="10">
        <v>1.5</v>
      </c>
      <c r="HA249" s="29">
        <f t="shared" si="317"/>
        <v>3.9473684210526314E-2</v>
      </c>
      <c r="HB249" s="29">
        <f t="shared" si="318"/>
        <v>0.16752497363033861</v>
      </c>
      <c r="HC249">
        <v>10.199999999999999</v>
      </c>
      <c r="HD249">
        <v>8.9</v>
      </c>
      <c r="HE249">
        <v>0.8</v>
      </c>
      <c r="HF249">
        <v>1.9</v>
      </c>
      <c r="HG249">
        <v>0.7</v>
      </c>
      <c r="HH249">
        <v>-0.30000000000000004</v>
      </c>
      <c r="HI249">
        <v>2.4</v>
      </c>
      <c r="HJ249" s="11">
        <f t="shared" si="319"/>
        <v>6.3157894736842107E-2</v>
      </c>
      <c r="HK249" s="11">
        <f t="shared" si="320"/>
        <v>0.26803995780854178</v>
      </c>
      <c r="HL249">
        <v>99</v>
      </c>
      <c r="HM249">
        <v>0</v>
      </c>
      <c r="HN249">
        <v>0</v>
      </c>
      <c r="HQ249" s="33">
        <v>3500000</v>
      </c>
      <c r="HR249" s="33">
        <v>0</v>
      </c>
      <c r="HS249" s="30">
        <f t="shared" si="321"/>
        <v>-2.8682926829268296</v>
      </c>
    </row>
    <row r="250" spans="1:228" x14ac:dyDescent="0.2">
      <c r="A250" s="1">
        <v>89</v>
      </c>
      <c r="B250" s="2" t="s">
        <v>1430</v>
      </c>
      <c r="C250" s="2" t="s">
        <v>847</v>
      </c>
      <c r="D250" s="2" t="s">
        <v>257</v>
      </c>
      <c r="E250" s="2" t="s">
        <v>240</v>
      </c>
      <c r="F250" s="2">
        <v>71</v>
      </c>
      <c r="G250" s="2">
        <v>199</v>
      </c>
      <c r="H250" s="2" t="s">
        <v>249</v>
      </c>
      <c r="J250" s="3">
        <v>24</v>
      </c>
      <c r="K250" s="5" t="s">
        <v>1431</v>
      </c>
      <c r="L250" s="5" t="s">
        <v>1432</v>
      </c>
      <c r="M250" s="5" t="s">
        <v>1433</v>
      </c>
      <c r="N250" s="5" t="s">
        <v>343</v>
      </c>
      <c r="O250" s="2" t="s">
        <v>343</v>
      </c>
      <c r="P250" s="2" t="s">
        <v>314</v>
      </c>
      <c r="Q250" s="1">
        <v>48</v>
      </c>
      <c r="R250" s="1">
        <v>14</v>
      </c>
      <c r="S250" s="1">
        <v>24</v>
      </c>
      <c r="T250" s="1">
        <v>38</v>
      </c>
      <c r="U250" s="1">
        <v>-6</v>
      </c>
      <c r="V250" s="1">
        <v>113</v>
      </c>
      <c r="W250" s="20">
        <f t="shared" si="243"/>
        <v>0.12389380530973451</v>
      </c>
      <c r="X250" s="6">
        <v>931.75</v>
      </c>
      <c r="Y250" s="6">
        <f t="shared" si="244"/>
        <v>19.411458333333332</v>
      </c>
      <c r="Z250" s="1">
        <v>1183</v>
      </c>
      <c r="AA250" s="6">
        <f t="shared" si="245"/>
        <v>24.645833333333332</v>
      </c>
      <c r="AB250" s="8">
        <f t="shared" si="246"/>
        <v>0.78761622992392222</v>
      </c>
      <c r="AC250" s="3">
        <f t="shared" si="247"/>
        <v>71.107526881720432</v>
      </c>
      <c r="AD250" s="8">
        <f t="shared" si="248"/>
        <v>4.5789660455092314</v>
      </c>
      <c r="AE250" s="20">
        <f t="shared" si="249"/>
        <v>0.29166666666666669</v>
      </c>
      <c r="AF250" s="20">
        <f t="shared" si="250"/>
        <v>0.5</v>
      </c>
      <c r="AG250" s="20">
        <f t="shared" si="251"/>
        <v>0.79166666666666674</v>
      </c>
      <c r="AH250" s="3">
        <f t="shared" si="252"/>
        <v>741</v>
      </c>
      <c r="AI250" s="3">
        <f t="shared" si="253"/>
        <v>325</v>
      </c>
      <c r="AJ250" s="3">
        <f t="shared" si="254"/>
        <v>416</v>
      </c>
      <c r="AK250" s="20">
        <f t="shared" si="255"/>
        <v>0.43859649122807015</v>
      </c>
      <c r="AL250" s="6">
        <v>26.9</v>
      </c>
      <c r="AM250" s="1">
        <v>35</v>
      </c>
      <c r="AN250" s="1">
        <v>22</v>
      </c>
      <c r="AO250" s="1">
        <v>35</v>
      </c>
      <c r="AP250" s="1">
        <v>26</v>
      </c>
      <c r="AQ250" s="1">
        <v>23</v>
      </c>
      <c r="AR250" s="6">
        <f t="shared" si="256"/>
        <v>2.2538234504963781</v>
      </c>
      <c r="AS250" s="6">
        <f t="shared" si="257"/>
        <v>1.4166890260262945</v>
      </c>
      <c r="AT250" s="6">
        <f t="shared" si="258"/>
        <v>2.2538234504963781</v>
      </c>
      <c r="AU250" s="6">
        <f t="shared" si="259"/>
        <v>1.6742688489401665</v>
      </c>
      <c r="AV250" s="6">
        <f t="shared" si="260"/>
        <v>1.4810839817547625</v>
      </c>
      <c r="AW250" s="1">
        <v>23</v>
      </c>
      <c r="AX250" s="1">
        <v>9</v>
      </c>
      <c r="AY250" s="1">
        <v>1</v>
      </c>
      <c r="AZ250" s="1">
        <v>0</v>
      </c>
      <c r="BA250" s="1">
        <v>0</v>
      </c>
      <c r="BB250" s="1">
        <v>0</v>
      </c>
      <c r="BC250" s="7">
        <f t="shared" si="322"/>
        <v>-1.1478388888887499</v>
      </c>
      <c r="BD250" s="6">
        <v>714.53333333329999</v>
      </c>
      <c r="BE250" s="6">
        <f t="shared" si="261"/>
        <v>14.886111111110417</v>
      </c>
      <c r="BF250" s="5">
        <v>14.28</v>
      </c>
      <c r="BG250" s="5">
        <v>33.14</v>
      </c>
      <c r="BH250" s="21">
        <f t="shared" si="262"/>
        <v>0.30113876001687051</v>
      </c>
      <c r="BI250" s="1">
        <v>10</v>
      </c>
      <c r="BJ250" s="22">
        <v>2</v>
      </c>
      <c r="BK250" s="22">
        <v>9</v>
      </c>
      <c r="BL250" s="1">
        <v>11</v>
      </c>
      <c r="BM250" s="1">
        <f t="shared" si="263"/>
        <v>21</v>
      </c>
      <c r="BN250" s="8">
        <f t="shared" si="264"/>
        <v>1.7633886919202166</v>
      </c>
      <c r="BO250" s="3">
        <f t="shared" si="265"/>
        <v>18.774193548387096</v>
      </c>
      <c r="BP250" s="20">
        <f t="shared" si="266"/>
        <v>0.32258064516129031</v>
      </c>
      <c r="BQ250" s="20">
        <f t="shared" si="267"/>
        <v>0.35483870967741937</v>
      </c>
      <c r="BR250" s="20">
        <f t="shared" si="268"/>
        <v>0.67741935483870974</v>
      </c>
      <c r="BS250" s="3">
        <f t="shared" si="269"/>
        <v>587</v>
      </c>
      <c r="BT250" s="1">
        <v>247</v>
      </c>
      <c r="BU250" s="1">
        <v>340</v>
      </c>
      <c r="BV250" s="20">
        <f t="shared" si="270"/>
        <v>0.42078364565587734</v>
      </c>
      <c r="BW250" s="5">
        <v>101</v>
      </c>
      <c r="BX250" s="5">
        <v>115</v>
      </c>
      <c r="BY250" s="21">
        <f t="shared" si="271"/>
        <v>0.34015748031496063</v>
      </c>
      <c r="BZ250" s="5">
        <v>77</v>
      </c>
      <c r="CA250" s="5">
        <v>127</v>
      </c>
      <c r="CB250" s="23">
        <f t="shared" si="272"/>
        <v>0.32125984251968503</v>
      </c>
      <c r="CC250" s="5">
        <v>84</v>
      </c>
      <c r="CD250" s="5">
        <v>131</v>
      </c>
      <c r="CE250" s="23">
        <f t="shared" si="273"/>
        <v>0.33858267716535434</v>
      </c>
      <c r="CF250" s="23">
        <f t="shared" si="274"/>
        <v>0.51428571428571423</v>
      </c>
      <c r="CG250" s="24">
        <v>12</v>
      </c>
      <c r="CH250" s="5">
        <v>251</v>
      </c>
      <c r="CI250" s="5">
        <v>232</v>
      </c>
      <c r="CJ250" s="5">
        <v>221</v>
      </c>
      <c r="CK250">
        <v>15.625811179999999</v>
      </c>
      <c r="CL250" s="5">
        <v>-3.6000000000000004E-2</v>
      </c>
      <c r="CM250" s="5">
        <v>5</v>
      </c>
      <c r="CN250" s="5">
        <v>0.45200000000000001</v>
      </c>
      <c r="CO250" s="5">
        <v>0.71899999999999997</v>
      </c>
      <c r="CP250" s="5">
        <v>-11.047000000000001</v>
      </c>
      <c r="CQ250" s="21">
        <f t="shared" si="275"/>
        <v>0.10652920962199312</v>
      </c>
      <c r="CR250" s="25">
        <f t="shared" si="276"/>
        <v>0.90080428954423597</v>
      </c>
      <c r="CS250" s="22">
        <f t="shared" si="277"/>
        <v>911.45721050643533</v>
      </c>
      <c r="CT250" s="21">
        <f t="shared" si="278"/>
        <v>7.3334991662290933E-3</v>
      </c>
      <c r="CU250" s="26">
        <f t="shared" si="279"/>
        <v>2.7135854341736696</v>
      </c>
      <c r="CV250" s="27">
        <f t="shared" si="280"/>
        <v>3.238795518207283</v>
      </c>
      <c r="CW250" s="27">
        <f t="shared" si="281"/>
        <v>25.472689075630257</v>
      </c>
      <c r="CX250" s="27">
        <f t="shared" si="282"/>
        <v>32.650560224089638</v>
      </c>
      <c r="CY250" s="27">
        <f t="shared" si="283"/>
        <v>47.61904761904762</v>
      </c>
      <c r="CZ250" s="27">
        <f t="shared" si="284"/>
        <v>61.97478991596639</v>
      </c>
      <c r="DA250" s="28">
        <f t="shared" si="285"/>
        <v>-14.35574229691877</v>
      </c>
      <c r="DB250" s="5">
        <v>31</v>
      </c>
      <c r="DC250" s="5">
        <v>37</v>
      </c>
      <c r="DD250" s="22">
        <v>260</v>
      </c>
      <c r="DE250" s="22">
        <v>336</v>
      </c>
      <c r="DF250" s="22">
        <v>118</v>
      </c>
      <c r="DG250" s="22">
        <v>155</v>
      </c>
      <c r="DH250" s="22">
        <v>180</v>
      </c>
      <c r="DI250" s="22">
        <v>135</v>
      </c>
      <c r="DJ250" s="29">
        <f t="shared" si="286"/>
        <v>-3.289599439775909</v>
      </c>
      <c r="DK250" s="27">
        <f t="shared" si="287"/>
        <v>2.0368135184067588</v>
      </c>
      <c r="DL250" s="27">
        <f t="shared" si="288"/>
        <v>2.225407362703681</v>
      </c>
      <c r="DM250" s="27">
        <f t="shared" si="289"/>
        <v>27.346107423053713</v>
      </c>
      <c r="DN250" s="27">
        <f t="shared" si="290"/>
        <v>32.023234761617381</v>
      </c>
      <c r="DO250" s="27">
        <f t="shared" si="291"/>
        <v>49.826493663246829</v>
      </c>
      <c r="DP250" s="27">
        <f t="shared" si="292"/>
        <v>59.935123717561858</v>
      </c>
      <c r="DQ250" s="30">
        <f t="shared" si="293"/>
        <v>-4.2471122426037411</v>
      </c>
      <c r="DR250" s="5">
        <v>54</v>
      </c>
      <c r="DS250" s="5">
        <v>59</v>
      </c>
      <c r="DT250" s="5">
        <v>671</v>
      </c>
      <c r="DU250" s="5">
        <v>790</v>
      </c>
      <c r="DV250" s="5">
        <v>278</v>
      </c>
      <c r="DW250" s="5">
        <v>329</v>
      </c>
      <c r="DX250" s="5">
        <v>411</v>
      </c>
      <c r="DY250" s="5">
        <v>318</v>
      </c>
      <c r="DZ250" s="22">
        <v>7</v>
      </c>
      <c r="EA250" s="22">
        <v>6</v>
      </c>
      <c r="EB250" s="22">
        <f t="shared" si="294"/>
        <v>-1</v>
      </c>
      <c r="EC250" s="26">
        <f t="shared" si="295"/>
        <v>0.58779623064007214</v>
      </c>
      <c r="ED250" s="27">
        <f t="shared" si="296"/>
        <v>0.50382534054863337</v>
      </c>
      <c r="EE250" s="27">
        <f t="shared" si="297"/>
        <v>-8.3970890091438877E-2</v>
      </c>
      <c r="EF250" s="6">
        <v>140.61666666670001</v>
      </c>
      <c r="EG250" s="6">
        <f t="shared" si="298"/>
        <v>2.9295138888895838</v>
      </c>
      <c r="EH250" s="5">
        <v>2.64</v>
      </c>
      <c r="EI250" s="5">
        <v>2.65</v>
      </c>
      <c r="EJ250" s="21">
        <f t="shared" si="299"/>
        <v>0.49905482041587906</v>
      </c>
      <c r="EK250" s="1">
        <v>4</v>
      </c>
      <c r="EL250" s="22">
        <v>7</v>
      </c>
      <c r="EM250" s="22">
        <v>3</v>
      </c>
      <c r="EN250" s="1">
        <v>11</v>
      </c>
      <c r="EO250" s="3">
        <f t="shared" si="300"/>
        <v>15</v>
      </c>
      <c r="EP250" s="6">
        <f t="shared" si="301"/>
        <v>6.400379281733696</v>
      </c>
      <c r="EQ250" s="3">
        <f t="shared" si="302"/>
        <v>43</v>
      </c>
      <c r="ER250" s="20">
        <f t="shared" si="303"/>
        <v>0.2857142857142857</v>
      </c>
      <c r="ES250" s="20">
        <f t="shared" si="304"/>
        <v>0.7857142857142857</v>
      </c>
      <c r="ET250" s="20">
        <f t="shared" si="305"/>
        <v>1.0714285714285714</v>
      </c>
      <c r="EU250" s="3">
        <f t="shared" si="306"/>
        <v>113</v>
      </c>
      <c r="EV250" s="1">
        <v>64</v>
      </c>
      <c r="EW250" s="1">
        <v>49</v>
      </c>
      <c r="EX250" s="20">
        <f t="shared" si="307"/>
        <v>0.5663716814159292</v>
      </c>
      <c r="EY250" s="5">
        <v>14</v>
      </c>
      <c r="EZ250" s="5">
        <v>1</v>
      </c>
      <c r="FA250" s="22">
        <v>72</v>
      </c>
      <c r="FB250" s="22">
        <v>18</v>
      </c>
      <c r="FC250" s="22">
        <v>24</v>
      </c>
      <c r="FD250" s="22">
        <v>13</v>
      </c>
      <c r="FE250" s="22">
        <v>9</v>
      </c>
      <c r="FF250" s="22">
        <v>39</v>
      </c>
      <c r="FG250" s="22">
        <v>1</v>
      </c>
      <c r="FH250" s="22">
        <v>1</v>
      </c>
      <c r="FI250" s="6">
        <v>76.599999999999994</v>
      </c>
      <c r="FJ250" s="6">
        <f t="shared" si="308"/>
        <v>1.5958333333333332</v>
      </c>
      <c r="FK250" s="5">
        <v>1.6</v>
      </c>
      <c r="FL250" s="5">
        <v>4.43</v>
      </c>
      <c r="FM250" s="21">
        <f t="shared" si="309"/>
        <v>0.26533996683250421</v>
      </c>
      <c r="FN250" s="1">
        <v>0</v>
      </c>
      <c r="FO250" s="22">
        <v>2</v>
      </c>
      <c r="FP250" s="22">
        <v>0</v>
      </c>
      <c r="FQ250" s="1">
        <v>2</v>
      </c>
      <c r="FR250" s="1">
        <f t="shared" si="310"/>
        <v>2</v>
      </c>
      <c r="FS250" s="3">
        <f t="shared" si="311"/>
        <v>9.3333333333333339</v>
      </c>
      <c r="FT250" s="3">
        <f t="shared" si="312"/>
        <v>41</v>
      </c>
      <c r="FU250" s="1">
        <v>14</v>
      </c>
      <c r="FV250" s="1">
        <v>27</v>
      </c>
      <c r="FW250" s="20">
        <f t="shared" si="313"/>
        <v>0.34146341463414637</v>
      </c>
      <c r="FX250" s="5">
        <v>3</v>
      </c>
      <c r="FY250" s="5">
        <v>4</v>
      </c>
      <c r="FZ250" s="22">
        <v>11</v>
      </c>
      <c r="GA250" s="22">
        <v>60</v>
      </c>
      <c r="GB250" s="22">
        <v>5</v>
      </c>
      <c r="GC250" s="22">
        <v>19</v>
      </c>
      <c r="GD250" s="22">
        <v>22</v>
      </c>
      <c r="GE250" s="22">
        <v>5</v>
      </c>
      <c r="GF250" s="22">
        <v>0</v>
      </c>
      <c r="GG250" s="22">
        <v>1</v>
      </c>
      <c r="GH250" s="1">
        <v>50</v>
      </c>
      <c r="GI250" s="1">
        <v>16</v>
      </c>
      <c r="GJ250" s="1">
        <v>45</v>
      </c>
      <c r="GK250" s="1">
        <v>5</v>
      </c>
      <c r="GL250" s="1">
        <v>5</v>
      </c>
      <c r="GM250" s="1">
        <v>2</v>
      </c>
      <c r="GN250" s="31">
        <f t="shared" si="314"/>
        <v>0.4</v>
      </c>
      <c r="GO250" s="1">
        <v>2</v>
      </c>
      <c r="GP250" s="1">
        <v>2</v>
      </c>
      <c r="GQ250" s="1">
        <v>1</v>
      </c>
      <c r="GR250" s="1">
        <v>1</v>
      </c>
      <c r="GS250" s="1">
        <v>2</v>
      </c>
      <c r="GT250" s="1">
        <v>0</v>
      </c>
      <c r="GU250" s="1">
        <v>0</v>
      </c>
      <c r="GV250" s="32" t="str">
        <f t="shared" si="315"/>
        <v xml:space="preserve"> </v>
      </c>
      <c r="GW250" s="9">
        <f t="shared" si="316"/>
        <v>6</v>
      </c>
      <c r="GX250" s="10">
        <v>3.1</v>
      </c>
      <c r="GY250" s="10">
        <v>0.8</v>
      </c>
      <c r="GZ250" s="10">
        <v>4</v>
      </c>
      <c r="HA250" s="29">
        <f t="shared" si="317"/>
        <v>8.3333333333333329E-2</v>
      </c>
      <c r="HB250" s="29">
        <f t="shared" si="318"/>
        <v>0.25757982291387171</v>
      </c>
      <c r="HC250">
        <v>21</v>
      </c>
      <c r="HD250">
        <v>18.8</v>
      </c>
      <c r="HE250">
        <v>-2.8</v>
      </c>
      <c r="HF250">
        <v>6</v>
      </c>
      <c r="HG250">
        <v>0.9</v>
      </c>
      <c r="HH250">
        <v>0.2</v>
      </c>
      <c r="HI250">
        <v>7</v>
      </c>
      <c r="HJ250" s="11">
        <f t="shared" si="319"/>
        <v>0.14583333333333334</v>
      </c>
      <c r="HK250" s="11">
        <f t="shared" si="320"/>
        <v>0.45076469009927556</v>
      </c>
      <c r="HL250">
        <v>99</v>
      </c>
      <c r="HM250">
        <v>0</v>
      </c>
      <c r="HN250">
        <v>0</v>
      </c>
      <c r="HQ250" s="33">
        <v>3200000</v>
      </c>
      <c r="HR250" s="33">
        <v>0</v>
      </c>
      <c r="HS250" s="30">
        <f t="shared" si="321"/>
        <v>2.2585365853658539</v>
      </c>
    </row>
    <row r="251" spans="1:228" x14ac:dyDescent="0.2">
      <c r="A251" s="1">
        <v>21</v>
      </c>
      <c r="B251" s="2" t="s">
        <v>1434</v>
      </c>
      <c r="C251" s="2" t="s">
        <v>1435</v>
      </c>
      <c r="D251" s="2" t="s">
        <v>297</v>
      </c>
      <c r="E251" s="2" t="s">
        <v>240</v>
      </c>
      <c r="F251" s="2">
        <v>71</v>
      </c>
      <c r="G251" s="2">
        <v>186</v>
      </c>
      <c r="H251" s="2" t="s">
        <v>249</v>
      </c>
      <c r="J251" s="3">
        <v>27</v>
      </c>
      <c r="K251" s="5" t="s">
        <v>1436</v>
      </c>
      <c r="L251" s="5" t="s">
        <v>1437</v>
      </c>
      <c r="M251" s="5" t="s">
        <v>1438</v>
      </c>
      <c r="N251" s="5" t="s">
        <v>335</v>
      </c>
      <c r="O251" s="2" t="s">
        <v>335</v>
      </c>
      <c r="P251" s="2" t="s">
        <v>314</v>
      </c>
      <c r="Q251" s="1">
        <v>10</v>
      </c>
      <c r="R251" s="1">
        <v>3</v>
      </c>
      <c r="S251" s="1">
        <v>0</v>
      </c>
      <c r="T251" s="1">
        <v>3</v>
      </c>
      <c r="U251" s="1">
        <v>2</v>
      </c>
      <c r="V251" s="1">
        <v>11</v>
      </c>
      <c r="W251" s="20">
        <f t="shared" si="243"/>
        <v>0.27272727272727271</v>
      </c>
      <c r="X251" s="6">
        <v>81.533333333300007</v>
      </c>
      <c r="Y251" s="6">
        <f t="shared" si="244"/>
        <v>8.15333333333</v>
      </c>
      <c r="Z251" s="1">
        <v>117</v>
      </c>
      <c r="AA251" s="6">
        <f t="shared" si="245"/>
        <v>11.7</v>
      </c>
      <c r="AB251" s="8">
        <f t="shared" si="246"/>
        <v>0.69686609686581202</v>
      </c>
      <c r="AC251" s="3">
        <f t="shared" si="247"/>
        <v>0</v>
      </c>
      <c r="AD251" s="8">
        <f t="shared" si="248"/>
        <v>0</v>
      </c>
      <c r="AE251" s="20">
        <f t="shared" si="249"/>
        <v>0.6</v>
      </c>
      <c r="AF251" s="20">
        <f t="shared" si="250"/>
        <v>0</v>
      </c>
      <c r="AG251" s="20">
        <f t="shared" si="251"/>
        <v>0.6</v>
      </c>
      <c r="AH251" s="3">
        <f t="shared" si="252"/>
        <v>57</v>
      </c>
      <c r="AI251" s="3">
        <f t="shared" si="253"/>
        <v>30</v>
      </c>
      <c r="AJ251" s="3">
        <f t="shared" si="254"/>
        <v>27</v>
      </c>
      <c r="AK251" s="20">
        <f t="shared" si="255"/>
        <v>0.52631578947368418</v>
      </c>
      <c r="AL251" s="6">
        <v>9.6999999999999993</v>
      </c>
      <c r="AM251" s="1">
        <v>7</v>
      </c>
      <c r="AN251" s="1">
        <v>4</v>
      </c>
      <c r="AO251" s="1">
        <v>3</v>
      </c>
      <c r="AP251" s="1">
        <v>2</v>
      </c>
      <c r="AQ251" s="1">
        <v>4</v>
      </c>
      <c r="AR251" s="6">
        <f t="shared" si="256"/>
        <v>5.1512673753087288</v>
      </c>
      <c r="AS251" s="6">
        <f t="shared" si="257"/>
        <v>2.9435813573192733</v>
      </c>
      <c r="AT251" s="6">
        <f t="shared" si="258"/>
        <v>2.2076860179894551</v>
      </c>
      <c r="AU251" s="6">
        <f t="shared" si="259"/>
        <v>1.4717906786596366</v>
      </c>
      <c r="AV251" s="6">
        <f t="shared" si="260"/>
        <v>2.9435813573192733</v>
      </c>
      <c r="AW251" s="1">
        <v>2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7">
        <f t="shared" si="322"/>
        <v>-0.1436916666668</v>
      </c>
      <c r="BD251" s="6">
        <v>73.916666666699996</v>
      </c>
      <c r="BE251" s="6">
        <f t="shared" si="261"/>
        <v>7.3916666666699999</v>
      </c>
      <c r="BF251" s="5">
        <v>7.39</v>
      </c>
      <c r="BG251" s="5">
        <v>42.41</v>
      </c>
      <c r="BH251" s="21">
        <f t="shared" si="262"/>
        <v>0.14839357429718875</v>
      </c>
      <c r="BI251" s="1">
        <v>3</v>
      </c>
      <c r="BJ251" s="22">
        <v>0</v>
      </c>
      <c r="BK251" s="22">
        <v>0</v>
      </c>
      <c r="BL251" s="1">
        <v>0</v>
      </c>
      <c r="BM251" s="1">
        <f t="shared" si="263"/>
        <v>3</v>
      </c>
      <c r="BN251" s="8">
        <f t="shared" si="264"/>
        <v>2.4351747463348659</v>
      </c>
      <c r="BO251" s="3">
        <f t="shared" si="265"/>
        <v>0</v>
      </c>
      <c r="BP251" s="20">
        <f t="shared" si="266"/>
        <v>0.6</v>
      </c>
      <c r="BQ251" s="20">
        <f t="shared" si="267"/>
        <v>0</v>
      </c>
      <c r="BR251" s="20">
        <f t="shared" si="268"/>
        <v>0.6</v>
      </c>
      <c r="BS251" s="3">
        <f t="shared" si="269"/>
        <v>51</v>
      </c>
      <c r="BT251" s="1">
        <v>27</v>
      </c>
      <c r="BU251" s="1">
        <v>24</v>
      </c>
      <c r="BV251" s="20">
        <f t="shared" si="270"/>
        <v>0.52941176470588236</v>
      </c>
      <c r="BW251" s="5">
        <v>6</v>
      </c>
      <c r="BX251" s="5">
        <v>10</v>
      </c>
      <c r="BY251" s="21">
        <f t="shared" si="271"/>
        <v>0.2318840579710145</v>
      </c>
      <c r="BZ251" s="5">
        <v>18</v>
      </c>
      <c r="CA251" s="5">
        <v>11</v>
      </c>
      <c r="CB251" s="23">
        <f t="shared" si="272"/>
        <v>0.42028985507246375</v>
      </c>
      <c r="CC251" s="5">
        <v>15</v>
      </c>
      <c r="CD251" s="5">
        <v>9</v>
      </c>
      <c r="CE251" s="23">
        <f t="shared" si="273"/>
        <v>0.34782608695652173</v>
      </c>
      <c r="CF251" s="23">
        <f t="shared" si="274"/>
        <v>0.35555555555555557</v>
      </c>
      <c r="CG251" s="24">
        <v>1</v>
      </c>
      <c r="CH251" s="5">
        <v>21</v>
      </c>
      <c r="CI251" s="5">
        <v>31</v>
      </c>
      <c r="CJ251" s="5">
        <v>25</v>
      </c>
      <c r="CK251">
        <v>14.096231850000001</v>
      </c>
      <c r="CL251" s="5">
        <v>0.40100000000000002</v>
      </c>
      <c r="CM251" s="5">
        <v>5</v>
      </c>
      <c r="CN251" s="5">
        <v>-2.1539999999999999</v>
      </c>
      <c r="CO251" s="5">
        <v>-2.2810000000000001</v>
      </c>
      <c r="CP251" s="5">
        <v>-3.0150000000000001</v>
      </c>
      <c r="CQ251" s="21">
        <f t="shared" si="275"/>
        <v>0.16666666666666666</v>
      </c>
      <c r="CR251" s="25">
        <f t="shared" si="276"/>
        <v>0.8666666666666667</v>
      </c>
      <c r="CS251" s="22">
        <f t="shared" si="277"/>
        <v>883.33333333333337</v>
      </c>
      <c r="CT251" s="21">
        <f t="shared" si="278"/>
        <v>3.3333333333333354E-2</v>
      </c>
      <c r="CU251" s="26">
        <f t="shared" si="279"/>
        <v>4.0595399188092021</v>
      </c>
      <c r="CV251" s="27">
        <f t="shared" si="280"/>
        <v>3.2476319350473619</v>
      </c>
      <c r="CW251" s="27">
        <f t="shared" si="281"/>
        <v>24.357239512855212</v>
      </c>
      <c r="CX251" s="27">
        <f t="shared" si="282"/>
        <v>24.357239512855212</v>
      </c>
      <c r="CY251" s="27">
        <f t="shared" si="283"/>
        <v>51.962110960757791</v>
      </c>
      <c r="CZ251" s="27">
        <f t="shared" si="284"/>
        <v>51.150202976995949</v>
      </c>
      <c r="DA251" s="28">
        <f t="shared" si="285"/>
        <v>0.81190798376184148</v>
      </c>
      <c r="DB251" s="5">
        <v>5</v>
      </c>
      <c r="DC251" s="5">
        <v>4</v>
      </c>
      <c r="DD251" s="22">
        <v>25</v>
      </c>
      <c r="DE251" s="22">
        <v>26</v>
      </c>
      <c r="DF251" s="22">
        <v>14</v>
      </c>
      <c r="DG251" s="22">
        <v>15</v>
      </c>
      <c r="DH251" s="22">
        <v>18</v>
      </c>
      <c r="DI251" s="22">
        <v>20</v>
      </c>
      <c r="DJ251" s="29">
        <f t="shared" si="286"/>
        <v>5.0495746504285091</v>
      </c>
      <c r="DK251" s="27">
        <f t="shared" si="287"/>
        <v>3.2539495402027829</v>
      </c>
      <c r="DL251" s="27">
        <f t="shared" si="288"/>
        <v>2.8295213393067677</v>
      </c>
      <c r="DM251" s="27">
        <f t="shared" si="289"/>
        <v>28.861117660929029</v>
      </c>
      <c r="DN251" s="27">
        <f t="shared" si="290"/>
        <v>30.841782598443764</v>
      </c>
      <c r="DO251" s="27">
        <f t="shared" si="291"/>
        <v>58.146663522754075</v>
      </c>
      <c r="DP251" s="27">
        <f t="shared" si="292"/>
        <v>59.27847205847678</v>
      </c>
      <c r="DQ251" s="30">
        <f t="shared" si="293"/>
        <v>1.9437165194845463</v>
      </c>
      <c r="DR251" s="5">
        <v>23</v>
      </c>
      <c r="DS251" s="5">
        <v>20</v>
      </c>
      <c r="DT251" s="5">
        <v>181</v>
      </c>
      <c r="DU251" s="5">
        <v>198</v>
      </c>
      <c r="DV251" s="5">
        <v>94</v>
      </c>
      <c r="DW251" s="5">
        <v>92</v>
      </c>
      <c r="DX251" s="5">
        <v>109</v>
      </c>
      <c r="DY251" s="5">
        <v>113</v>
      </c>
      <c r="DZ251" s="22">
        <v>1</v>
      </c>
      <c r="EA251" s="22">
        <v>1</v>
      </c>
      <c r="EB251" s="22">
        <f t="shared" si="294"/>
        <v>0</v>
      </c>
      <c r="EC251" s="26">
        <f t="shared" si="295"/>
        <v>0.81172491544495529</v>
      </c>
      <c r="ED251" s="27">
        <f t="shared" si="296"/>
        <v>0.81172491544495529</v>
      </c>
      <c r="EE251" s="27">
        <f t="shared" si="297"/>
        <v>0</v>
      </c>
      <c r="EF251" s="6">
        <v>1.85</v>
      </c>
      <c r="EG251" s="6">
        <f t="shared" si="298"/>
        <v>0.185</v>
      </c>
      <c r="EH251" s="5">
        <v>0.19</v>
      </c>
      <c r="EI251" s="5">
        <v>5.49</v>
      </c>
      <c r="EJ251" s="21">
        <f t="shared" si="299"/>
        <v>3.345070422535211E-2</v>
      </c>
      <c r="EK251" s="1">
        <v>0</v>
      </c>
      <c r="EL251" s="22">
        <v>0</v>
      </c>
      <c r="EM251" s="22">
        <v>0</v>
      </c>
      <c r="EN251" s="1">
        <v>0</v>
      </c>
      <c r="EO251" s="3">
        <f t="shared" si="300"/>
        <v>0</v>
      </c>
      <c r="EP251" s="6">
        <f t="shared" si="301"/>
        <v>0</v>
      </c>
      <c r="EQ251" s="3">
        <f t="shared" si="302"/>
        <v>0</v>
      </c>
      <c r="ER251" s="20">
        <f t="shared" si="303"/>
        <v>0</v>
      </c>
      <c r="ES251" s="20">
        <f t="shared" si="304"/>
        <v>0</v>
      </c>
      <c r="ET251" s="20">
        <f t="shared" si="305"/>
        <v>0</v>
      </c>
      <c r="EU251" s="3">
        <f t="shared" si="306"/>
        <v>1</v>
      </c>
      <c r="EV251" s="1">
        <v>1</v>
      </c>
      <c r="EW251" s="1">
        <v>0</v>
      </c>
      <c r="EX251" s="20">
        <f t="shared" si="307"/>
        <v>1</v>
      </c>
      <c r="EY251" s="5">
        <v>0</v>
      </c>
      <c r="EZ251" s="5">
        <v>0</v>
      </c>
      <c r="FA251" s="22">
        <v>0</v>
      </c>
      <c r="FB251" s="22">
        <v>0</v>
      </c>
      <c r="FC251" s="22">
        <v>0</v>
      </c>
      <c r="FD251" s="22">
        <v>1</v>
      </c>
      <c r="FE251" s="22">
        <v>0</v>
      </c>
      <c r="FF251" s="22">
        <v>1</v>
      </c>
      <c r="FG251" s="22">
        <v>0</v>
      </c>
      <c r="FH251" s="22">
        <v>0</v>
      </c>
      <c r="FI251" s="6">
        <v>5.7666666666999999</v>
      </c>
      <c r="FJ251" s="6">
        <f t="shared" si="308"/>
        <v>0.57666666666999999</v>
      </c>
      <c r="FK251" s="5">
        <v>0.57999999999999996</v>
      </c>
      <c r="FL251" s="5">
        <v>3.32</v>
      </c>
      <c r="FM251" s="21">
        <f t="shared" si="309"/>
        <v>0.14871794871794872</v>
      </c>
      <c r="FN251" s="1">
        <v>0</v>
      </c>
      <c r="FO251" s="22">
        <v>0</v>
      </c>
      <c r="FP251" s="22">
        <v>0</v>
      </c>
      <c r="FQ251" s="1">
        <v>0</v>
      </c>
      <c r="FR251" s="1">
        <f t="shared" si="310"/>
        <v>0</v>
      </c>
      <c r="FS251" s="3">
        <f t="shared" si="311"/>
        <v>0</v>
      </c>
      <c r="FT251" s="3">
        <f t="shared" si="312"/>
        <v>5</v>
      </c>
      <c r="FU251" s="1">
        <v>2</v>
      </c>
      <c r="FV251" s="1">
        <v>3</v>
      </c>
      <c r="FW251" s="20">
        <f t="shared" si="313"/>
        <v>0.4</v>
      </c>
      <c r="FX251" s="5">
        <v>0</v>
      </c>
      <c r="FY251" s="5">
        <v>0</v>
      </c>
      <c r="FZ251" s="22">
        <v>0</v>
      </c>
      <c r="GA251" s="22">
        <v>6</v>
      </c>
      <c r="GB251" s="22">
        <v>0</v>
      </c>
      <c r="GC251" s="22">
        <v>1</v>
      </c>
      <c r="GD251" s="22">
        <v>3</v>
      </c>
      <c r="GE251" s="22">
        <v>0</v>
      </c>
      <c r="GF251" s="22">
        <v>0</v>
      </c>
      <c r="GG251" s="22">
        <v>0</v>
      </c>
      <c r="GH251" s="1">
        <v>5</v>
      </c>
      <c r="GI251" s="1">
        <v>0</v>
      </c>
      <c r="GJ251" s="1">
        <v>3</v>
      </c>
      <c r="GK251" s="1">
        <v>0</v>
      </c>
      <c r="GN251" s="31" t="str">
        <f t="shared" si="314"/>
        <v xml:space="preserve"> </v>
      </c>
      <c r="GP251" s="1">
        <v>2</v>
      </c>
      <c r="GQ251" s="1">
        <v>0</v>
      </c>
      <c r="GR251" s="1">
        <v>1</v>
      </c>
      <c r="GS251" s="1">
        <v>0</v>
      </c>
      <c r="GT251" s="1">
        <v>0</v>
      </c>
      <c r="GU251" s="1">
        <v>0</v>
      </c>
      <c r="GV251" s="32" t="str">
        <f t="shared" si="315"/>
        <v xml:space="preserve"> </v>
      </c>
      <c r="GW251" s="9">
        <f t="shared" si="316"/>
        <v>6</v>
      </c>
      <c r="GX251" s="10">
        <v>0.4</v>
      </c>
      <c r="GY251" s="10">
        <v>0.2</v>
      </c>
      <c r="GZ251" s="10">
        <v>0.60000000000000009</v>
      </c>
      <c r="HA251" s="29">
        <f t="shared" si="317"/>
        <v>6.0000000000000012E-2</v>
      </c>
      <c r="HB251" s="29">
        <f t="shared" si="318"/>
        <v>0.44153720359789106</v>
      </c>
      <c r="HC251">
        <v>1.3</v>
      </c>
      <c r="HD251">
        <v>1.3</v>
      </c>
      <c r="HE251">
        <v>2.1</v>
      </c>
      <c r="HF251">
        <v>1</v>
      </c>
      <c r="HG251">
        <v>0.30000000000000004</v>
      </c>
      <c r="HH251">
        <v>0</v>
      </c>
      <c r="HI251">
        <v>1.3</v>
      </c>
      <c r="HJ251" s="11">
        <f t="shared" si="319"/>
        <v>0.13</v>
      </c>
      <c r="HK251" s="11">
        <f t="shared" si="320"/>
        <v>0.95666394112876385</v>
      </c>
      <c r="HL251">
        <v>44</v>
      </c>
      <c r="HM251">
        <v>0</v>
      </c>
      <c r="HN251">
        <v>0</v>
      </c>
      <c r="HQ251" s="33">
        <v>250000</v>
      </c>
      <c r="HR251" s="33">
        <v>0</v>
      </c>
      <c r="HS251" s="30">
        <f t="shared" si="321"/>
        <v>1.251219512195122</v>
      </c>
    </row>
    <row r="252" spans="1:228" x14ac:dyDescent="0.2">
      <c r="A252" s="1">
        <v>27</v>
      </c>
      <c r="B252" s="2" t="s">
        <v>1439</v>
      </c>
      <c r="C252" s="2" t="s">
        <v>1440</v>
      </c>
      <c r="D252" s="2" t="s">
        <v>798</v>
      </c>
      <c r="E252" s="2" t="s">
        <v>230</v>
      </c>
      <c r="F252" s="2">
        <v>73</v>
      </c>
      <c r="G252" s="2">
        <v>196</v>
      </c>
      <c r="H252" s="2" t="s">
        <v>231</v>
      </c>
      <c r="I252" s="2" t="s">
        <v>258</v>
      </c>
      <c r="J252" s="3">
        <v>19</v>
      </c>
      <c r="K252" s="5" t="s">
        <v>1441</v>
      </c>
      <c r="L252" s="5" t="s">
        <v>1442</v>
      </c>
      <c r="M252" s="5" t="s">
        <v>907</v>
      </c>
      <c r="N252" s="5" t="s">
        <v>351</v>
      </c>
      <c r="O252" s="2" t="s">
        <v>351</v>
      </c>
      <c r="P252" s="2" t="s">
        <v>314</v>
      </c>
      <c r="Q252" s="1">
        <v>48</v>
      </c>
      <c r="R252" s="1">
        <v>9</v>
      </c>
      <c r="S252" s="1">
        <v>18</v>
      </c>
      <c r="T252" s="1">
        <v>27</v>
      </c>
      <c r="U252" s="1">
        <v>14</v>
      </c>
      <c r="V252" s="1">
        <v>79</v>
      </c>
      <c r="W252" s="20">
        <f t="shared" si="243"/>
        <v>0.11392405063291139</v>
      </c>
      <c r="X252" s="6">
        <v>591.4</v>
      </c>
      <c r="Y252" s="6">
        <f t="shared" si="244"/>
        <v>12.320833333333333</v>
      </c>
      <c r="Z252" s="1">
        <v>838</v>
      </c>
      <c r="AA252" s="6">
        <f t="shared" si="245"/>
        <v>17.458333333333332</v>
      </c>
      <c r="AB252" s="8">
        <f t="shared" si="246"/>
        <v>0.70572792362768488</v>
      </c>
      <c r="AC252" s="3">
        <f t="shared" si="247"/>
        <v>110.375</v>
      </c>
      <c r="AD252" s="8">
        <f t="shared" si="248"/>
        <v>11.198004734528238</v>
      </c>
      <c r="AE252" s="20">
        <f t="shared" si="249"/>
        <v>0.25</v>
      </c>
      <c r="AF252" s="20">
        <f t="shared" si="250"/>
        <v>0.5</v>
      </c>
      <c r="AG252" s="20">
        <f t="shared" si="251"/>
        <v>0.75</v>
      </c>
      <c r="AH252" s="3">
        <f t="shared" si="252"/>
        <v>138</v>
      </c>
      <c r="AI252" s="3">
        <f t="shared" si="253"/>
        <v>59</v>
      </c>
      <c r="AJ252" s="3">
        <f t="shared" si="254"/>
        <v>79</v>
      </c>
      <c r="AK252" s="20">
        <f t="shared" si="255"/>
        <v>0.42753623188405798</v>
      </c>
      <c r="AL252" s="6">
        <v>4.5</v>
      </c>
      <c r="AM252" s="1">
        <v>23</v>
      </c>
      <c r="AN252" s="1">
        <v>25</v>
      </c>
      <c r="AO252" s="1">
        <v>36</v>
      </c>
      <c r="AP252" s="1">
        <v>8</v>
      </c>
      <c r="AQ252" s="1">
        <v>9</v>
      </c>
      <c r="AR252" s="6">
        <f t="shared" si="256"/>
        <v>2.3334460601961449</v>
      </c>
      <c r="AS252" s="6">
        <f t="shared" si="257"/>
        <v>2.5363544132566793</v>
      </c>
      <c r="AT252" s="6">
        <f t="shared" si="258"/>
        <v>3.6523503550896179</v>
      </c>
      <c r="AU252" s="6">
        <f t="shared" si="259"/>
        <v>0.81163341224213736</v>
      </c>
      <c r="AV252" s="6">
        <f t="shared" si="260"/>
        <v>0.91308758877240448</v>
      </c>
      <c r="AW252" s="1">
        <v>20</v>
      </c>
      <c r="AX252" s="1">
        <v>10</v>
      </c>
      <c r="AY252" s="1">
        <v>0</v>
      </c>
      <c r="AZ252" s="1">
        <v>0</v>
      </c>
      <c r="BA252" s="1">
        <v>0</v>
      </c>
      <c r="BB252" s="1">
        <v>0</v>
      </c>
      <c r="BC252" s="7">
        <f t="shared" si="322"/>
        <v>-4.874597222222083</v>
      </c>
      <c r="BD252" s="6">
        <v>541.03333333329999</v>
      </c>
      <c r="BE252" s="6">
        <f t="shared" si="261"/>
        <v>11.271527777777083</v>
      </c>
      <c r="BF252" s="5">
        <v>11.05</v>
      </c>
      <c r="BG252" s="5">
        <v>35.159999999999997</v>
      </c>
      <c r="BH252" s="21">
        <f t="shared" si="262"/>
        <v>0.23912573036139367</v>
      </c>
      <c r="BI252" s="1">
        <v>9</v>
      </c>
      <c r="BJ252" s="22">
        <v>12</v>
      </c>
      <c r="BK252" s="22">
        <v>4</v>
      </c>
      <c r="BL252" s="1">
        <v>17</v>
      </c>
      <c r="BM252" s="1">
        <f t="shared" si="263"/>
        <v>26</v>
      </c>
      <c r="BN252" s="8">
        <f t="shared" si="264"/>
        <v>2.8833713264742089</v>
      </c>
      <c r="BO252" s="3">
        <f t="shared" si="265"/>
        <v>102.375</v>
      </c>
      <c r="BP252" s="20">
        <f t="shared" si="266"/>
        <v>0.28125</v>
      </c>
      <c r="BQ252" s="20">
        <f t="shared" si="267"/>
        <v>0.53125</v>
      </c>
      <c r="BR252" s="20">
        <f t="shared" si="268"/>
        <v>0.8125</v>
      </c>
      <c r="BS252" s="3">
        <f t="shared" si="269"/>
        <v>119</v>
      </c>
      <c r="BT252" s="1">
        <v>54</v>
      </c>
      <c r="BU252" s="1">
        <v>65</v>
      </c>
      <c r="BV252" s="20">
        <f t="shared" si="270"/>
        <v>0.45378151260504201</v>
      </c>
      <c r="BW252" s="5">
        <v>94</v>
      </c>
      <c r="BX252" s="5">
        <v>88</v>
      </c>
      <c r="BY252" s="21">
        <f t="shared" si="271"/>
        <v>0.36472945891783565</v>
      </c>
      <c r="BZ252" s="5">
        <v>66</v>
      </c>
      <c r="CA252" s="5">
        <v>63</v>
      </c>
      <c r="CB252" s="23">
        <f t="shared" si="272"/>
        <v>0.25851703406813625</v>
      </c>
      <c r="CC252" s="5">
        <v>93</v>
      </c>
      <c r="CD252" s="5">
        <v>95</v>
      </c>
      <c r="CE252" s="23">
        <f t="shared" si="273"/>
        <v>0.37675350701402804</v>
      </c>
      <c r="CF252" s="23">
        <f t="shared" si="274"/>
        <v>0.58520900321543412</v>
      </c>
      <c r="CG252" s="24">
        <v>11</v>
      </c>
      <c r="CH252" s="5">
        <v>215</v>
      </c>
      <c r="CI252" s="5">
        <v>212</v>
      </c>
      <c r="CJ252" s="5">
        <v>182</v>
      </c>
      <c r="CK252">
        <v>15.19813776</v>
      </c>
      <c r="CL252" s="5">
        <v>0.40400000000000003</v>
      </c>
      <c r="CM252" s="5">
        <v>7</v>
      </c>
      <c r="CN252" s="5">
        <v>-0.53</v>
      </c>
      <c r="CO252" s="5">
        <v>-1.1970000000000001</v>
      </c>
      <c r="CP252" s="5">
        <v>5.173</v>
      </c>
      <c r="CQ252" s="21">
        <f t="shared" si="275"/>
        <v>0.11721611721611722</v>
      </c>
      <c r="CR252" s="25">
        <f t="shared" si="276"/>
        <v>0.92800000000000005</v>
      </c>
      <c r="CS252" s="22">
        <f t="shared" si="277"/>
        <v>939.72161172161168</v>
      </c>
      <c r="CT252" s="21">
        <f t="shared" si="278"/>
        <v>4.5216117216117263E-2</v>
      </c>
      <c r="CU252" s="26">
        <f t="shared" si="279"/>
        <v>3.6199095022624426</v>
      </c>
      <c r="CV252" s="27">
        <f t="shared" si="280"/>
        <v>2.0361990950226243</v>
      </c>
      <c r="CW252" s="27">
        <f t="shared" si="281"/>
        <v>30.882352941176467</v>
      </c>
      <c r="CX252" s="27">
        <f t="shared" si="282"/>
        <v>28.280542986425335</v>
      </c>
      <c r="CY252" s="27">
        <f t="shared" si="283"/>
        <v>58.710407239818998</v>
      </c>
      <c r="CZ252" s="27">
        <f t="shared" si="284"/>
        <v>56.674208144796374</v>
      </c>
      <c r="DA252" s="28">
        <f t="shared" si="285"/>
        <v>2.0361990950226243</v>
      </c>
      <c r="DB252" s="5">
        <v>32</v>
      </c>
      <c r="DC252" s="5">
        <v>18</v>
      </c>
      <c r="DD252" s="22">
        <v>241</v>
      </c>
      <c r="DE252" s="22">
        <v>232</v>
      </c>
      <c r="DF252" s="22">
        <v>110</v>
      </c>
      <c r="DG252" s="22">
        <v>95</v>
      </c>
      <c r="DH252" s="22">
        <v>156</v>
      </c>
      <c r="DI252" s="22">
        <v>136</v>
      </c>
      <c r="DJ252" s="29">
        <f t="shared" si="286"/>
        <v>-5.8018169821477956</v>
      </c>
      <c r="DK252" s="27">
        <f t="shared" si="287"/>
        <v>2.4175199089874857</v>
      </c>
      <c r="DL252" s="27">
        <f t="shared" si="288"/>
        <v>2.1686575654152449</v>
      </c>
      <c r="DM252" s="27">
        <f t="shared" si="289"/>
        <v>29.614618885096704</v>
      </c>
      <c r="DN252" s="27">
        <f t="shared" si="290"/>
        <v>26.272753128555177</v>
      </c>
      <c r="DO252" s="27">
        <f t="shared" si="291"/>
        <v>57.984926052332199</v>
      </c>
      <c r="DP252" s="27">
        <f t="shared" si="292"/>
        <v>50.661262798634816</v>
      </c>
      <c r="DQ252" s="30">
        <f t="shared" si="293"/>
        <v>-5.2874641586747586</v>
      </c>
      <c r="DR252" s="5">
        <v>68</v>
      </c>
      <c r="DS252" s="5">
        <v>61</v>
      </c>
      <c r="DT252" s="5">
        <v>765</v>
      </c>
      <c r="DU252" s="5">
        <v>678</v>
      </c>
      <c r="DV252" s="5">
        <v>340</v>
      </c>
      <c r="DW252" s="5">
        <v>278</v>
      </c>
      <c r="DX252" s="5">
        <v>408</v>
      </c>
      <c r="DY252" s="5">
        <v>458</v>
      </c>
      <c r="DZ252" s="22">
        <v>8</v>
      </c>
      <c r="EA252" s="22">
        <v>5</v>
      </c>
      <c r="EB252" s="22">
        <f t="shared" si="294"/>
        <v>-3</v>
      </c>
      <c r="EC252" s="26">
        <f t="shared" si="295"/>
        <v>0.88719117737667963</v>
      </c>
      <c r="ED252" s="27">
        <f t="shared" si="296"/>
        <v>0.55449448586042482</v>
      </c>
      <c r="EE252" s="27">
        <f t="shared" si="297"/>
        <v>-0.33269669151625486</v>
      </c>
      <c r="EF252" s="6">
        <v>50.316666666700002</v>
      </c>
      <c r="EG252" s="6">
        <f t="shared" si="298"/>
        <v>1.0482638888895834</v>
      </c>
      <c r="EH252" s="5">
        <v>1</v>
      </c>
      <c r="EI252" s="5">
        <v>5.43</v>
      </c>
      <c r="EJ252" s="21">
        <f t="shared" si="299"/>
        <v>0.15552099533437014</v>
      </c>
      <c r="EK252" s="1">
        <v>0</v>
      </c>
      <c r="EL252" s="22">
        <v>1</v>
      </c>
      <c r="EM252" s="22">
        <v>0</v>
      </c>
      <c r="EN252" s="1">
        <v>1</v>
      </c>
      <c r="EO252" s="3">
        <f t="shared" si="300"/>
        <v>1</v>
      </c>
      <c r="EP252" s="6">
        <f t="shared" si="301"/>
        <v>1.1924478304066297</v>
      </c>
      <c r="EQ252" s="3">
        <f t="shared" si="302"/>
        <v>8</v>
      </c>
      <c r="ER252" s="20">
        <f t="shared" si="303"/>
        <v>0</v>
      </c>
      <c r="ES252" s="20">
        <f t="shared" si="304"/>
        <v>0.25</v>
      </c>
      <c r="ET252" s="20">
        <f t="shared" si="305"/>
        <v>0.25</v>
      </c>
      <c r="EU252" s="3">
        <f t="shared" si="306"/>
        <v>19</v>
      </c>
      <c r="EV252" s="1">
        <v>5</v>
      </c>
      <c r="EW252" s="1">
        <v>14</v>
      </c>
      <c r="EX252" s="20">
        <f t="shared" si="307"/>
        <v>0.26315789473684209</v>
      </c>
      <c r="EY252" s="5">
        <v>4</v>
      </c>
      <c r="EZ252" s="5">
        <v>0</v>
      </c>
      <c r="FA252" s="22">
        <v>28</v>
      </c>
      <c r="FB252" s="22">
        <v>4</v>
      </c>
      <c r="FC252" s="22">
        <v>19</v>
      </c>
      <c r="FD252" s="22">
        <v>2</v>
      </c>
      <c r="FE252" s="22">
        <v>3</v>
      </c>
      <c r="FF252" s="22">
        <v>11</v>
      </c>
      <c r="FG252" s="22">
        <v>1</v>
      </c>
      <c r="FH252" s="22">
        <v>0</v>
      </c>
      <c r="FI252" s="6">
        <v>0.05</v>
      </c>
      <c r="FJ252" s="6">
        <f t="shared" si="308"/>
        <v>1.0416666666666667E-3</v>
      </c>
      <c r="FK252" s="5">
        <v>0.02</v>
      </c>
      <c r="FL252" s="5">
        <v>5.42</v>
      </c>
      <c r="FM252" s="21">
        <f t="shared" si="309"/>
        <v>3.6764705882352945E-3</v>
      </c>
      <c r="FN252" s="1">
        <v>0</v>
      </c>
      <c r="FO252" s="22">
        <v>0</v>
      </c>
      <c r="FP252" s="22">
        <v>0</v>
      </c>
      <c r="FQ252" s="1">
        <v>0</v>
      </c>
      <c r="FR252" s="1">
        <f t="shared" si="310"/>
        <v>0</v>
      </c>
      <c r="FS252" s="3">
        <f t="shared" si="311"/>
        <v>0</v>
      </c>
      <c r="FT252" s="3" t="str">
        <f t="shared" si="312"/>
        <v xml:space="preserve"> </v>
      </c>
      <c r="FU252" s="1">
        <v>0</v>
      </c>
      <c r="FV252" s="1">
        <v>0</v>
      </c>
      <c r="FW252" s="20" t="str">
        <f t="shared" si="313"/>
        <v xml:space="preserve"> </v>
      </c>
      <c r="FX252" s="5">
        <v>0</v>
      </c>
      <c r="FY252" s="5">
        <v>0</v>
      </c>
      <c r="FZ252" s="22">
        <v>0</v>
      </c>
      <c r="GA252" s="22">
        <v>0</v>
      </c>
      <c r="GB252" s="22">
        <v>0</v>
      </c>
      <c r="GC252" s="22">
        <v>0</v>
      </c>
      <c r="GD252" s="22">
        <v>0</v>
      </c>
      <c r="GE252" s="22">
        <v>1</v>
      </c>
      <c r="GF252" s="22">
        <v>0</v>
      </c>
      <c r="GG252" s="22">
        <v>0</v>
      </c>
      <c r="GH252" s="1">
        <v>37</v>
      </c>
      <c r="GI252" s="1">
        <v>4</v>
      </c>
      <c r="GJ252" s="1">
        <v>19</v>
      </c>
      <c r="GK252" s="1">
        <v>0</v>
      </c>
      <c r="GL252" s="1">
        <v>5</v>
      </c>
      <c r="GM252" s="1">
        <v>2</v>
      </c>
      <c r="GN252" s="31">
        <f t="shared" si="314"/>
        <v>0.4</v>
      </c>
      <c r="GO252" s="1">
        <v>0</v>
      </c>
      <c r="GP252" s="1">
        <v>2</v>
      </c>
      <c r="GQ252" s="1">
        <v>0</v>
      </c>
      <c r="GR252" s="1">
        <v>2</v>
      </c>
      <c r="GS252" s="1">
        <v>0</v>
      </c>
      <c r="GT252" s="1">
        <v>0</v>
      </c>
      <c r="GU252" s="1">
        <v>0</v>
      </c>
      <c r="GV252" s="32" t="str">
        <f t="shared" si="315"/>
        <v xml:space="preserve"> </v>
      </c>
      <c r="GW252" s="9">
        <f t="shared" si="316"/>
        <v>4</v>
      </c>
      <c r="GX252" s="10">
        <v>2.2999999999999998</v>
      </c>
      <c r="GY252" s="10">
        <v>1.1000000000000001</v>
      </c>
      <c r="GZ252" s="10">
        <v>3.5</v>
      </c>
      <c r="HA252" s="29">
        <f t="shared" si="317"/>
        <v>7.2916666666666671E-2</v>
      </c>
      <c r="HB252" s="29">
        <f t="shared" si="318"/>
        <v>0.35508961785593507</v>
      </c>
      <c r="HC252">
        <v>13.7</v>
      </c>
      <c r="HD252">
        <v>12.9</v>
      </c>
      <c r="HE252">
        <v>10.7</v>
      </c>
      <c r="HF252">
        <v>4.5999999999999996</v>
      </c>
      <c r="HG252">
        <v>2.5</v>
      </c>
      <c r="HH252">
        <v>0.2</v>
      </c>
      <c r="HI252">
        <v>7.2</v>
      </c>
      <c r="HJ252" s="11">
        <f t="shared" si="319"/>
        <v>0.15</v>
      </c>
      <c r="HK252" s="11">
        <f t="shared" si="320"/>
        <v>0.73047007101792361</v>
      </c>
      <c r="HL252">
        <v>99</v>
      </c>
      <c r="HM252">
        <v>0</v>
      </c>
      <c r="HN252">
        <v>0</v>
      </c>
      <c r="HQ252" s="33">
        <v>925000</v>
      </c>
      <c r="HR252" s="33">
        <v>2300000</v>
      </c>
      <c r="HS252" s="30">
        <f t="shared" si="321"/>
        <v>6.4536585365853663</v>
      </c>
    </row>
    <row r="253" spans="1:228" x14ac:dyDescent="0.2">
      <c r="A253" s="1">
        <v>21</v>
      </c>
      <c r="B253" s="2" t="s">
        <v>1443</v>
      </c>
      <c r="C253" s="2" t="s">
        <v>428</v>
      </c>
      <c r="D253" s="2" t="s">
        <v>429</v>
      </c>
      <c r="E253" s="2" t="s">
        <v>240</v>
      </c>
      <c r="F253" s="2">
        <v>74</v>
      </c>
      <c r="G253" s="2">
        <v>195</v>
      </c>
      <c r="H253" s="2" t="s">
        <v>231</v>
      </c>
      <c r="J253" s="3">
        <v>25</v>
      </c>
      <c r="K253" s="5" t="s">
        <v>1444</v>
      </c>
      <c r="L253" s="5" t="s">
        <v>1445</v>
      </c>
      <c r="M253" s="5" t="s">
        <v>736</v>
      </c>
      <c r="N253" s="5" t="s">
        <v>715</v>
      </c>
      <c r="O253" s="2" t="s">
        <v>715</v>
      </c>
      <c r="P253" s="2" t="s">
        <v>415</v>
      </c>
      <c r="Q253" s="1">
        <v>36</v>
      </c>
      <c r="R253" s="1">
        <v>5</v>
      </c>
      <c r="S253" s="1">
        <v>9</v>
      </c>
      <c r="T253" s="1">
        <v>14</v>
      </c>
      <c r="U253" s="1">
        <v>1</v>
      </c>
      <c r="V253" s="1">
        <v>68</v>
      </c>
      <c r="W253" s="20">
        <f t="shared" si="243"/>
        <v>7.3529411764705885E-2</v>
      </c>
      <c r="X253" s="6">
        <v>499.3333333333</v>
      </c>
      <c r="Y253" s="6">
        <f t="shared" si="244"/>
        <v>13.870370370369445</v>
      </c>
      <c r="Z253" s="1">
        <v>728</v>
      </c>
      <c r="AA253" s="6">
        <f t="shared" si="245"/>
        <v>20.222222222222221</v>
      </c>
      <c r="AB253" s="8">
        <f t="shared" si="246"/>
        <v>0.68589743589739016</v>
      </c>
      <c r="AC253" s="3">
        <f t="shared" si="247"/>
        <v>85.833333333333329</v>
      </c>
      <c r="AD253" s="8">
        <f t="shared" si="248"/>
        <v>10.313751668892545</v>
      </c>
      <c r="AE253" s="20">
        <f t="shared" si="249"/>
        <v>0.29411764705882354</v>
      </c>
      <c r="AF253" s="20">
        <f t="shared" si="250"/>
        <v>0.52941176470588236</v>
      </c>
      <c r="AG253" s="20">
        <f t="shared" si="251"/>
        <v>0.82352941176470584</v>
      </c>
      <c r="AH253" s="3">
        <f t="shared" si="252"/>
        <v>19</v>
      </c>
      <c r="AI253" s="3">
        <f t="shared" si="253"/>
        <v>5</v>
      </c>
      <c r="AJ253" s="3">
        <f t="shared" si="254"/>
        <v>14</v>
      </c>
      <c r="AK253" s="20">
        <f t="shared" si="255"/>
        <v>0.26315789473684209</v>
      </c>
      <c r="AL253" s="6">
        <v>0.8</v>
      </c>
      <c r="AM253" s="1">
        <v>36</v>
      </c>
      <c r="AN253" s="1">
        <v>15</v>
      </c>
      <c r="AO253" s="1">
        <v>28</v>
      </c>
      <c r="AP253" s="1">
        <v>14</v>
      </c>
      <c r="AQ253" s="1">
        <v>18</v>
      </c>
      <c r="AR253" s="6">
        <f t="shared" si="256"/>
        <v>4.3257676902539597</v>
      </c>
      <c r="AS253" s="6">
        <f t="shared" si="257"/>
        <v>1.8024032042724834</v>
      </c>
      <c r="AT253" s="6">
        <f t="shared" si="258"/>
        <v>3.3644859813086359</v>
      </c>
      <c r="AU253" s="6">
        <f t="shared" si="259"/>
        <v>1.6822429906543179</v>
      </c>
      <c r="AV253" s="6">
        <f t="shared" si="260"/>
        <v>2.1628838451269798</v>
      </c>
      <c r="AW253" s="1">
        <v>14</v>
      </c>
      <c r="AX253" s="1">
        <v>6</v>
      </c>
      <c r="AY253" s="1">
        <v>0</v>
      </c>
      <c r="AZ253" s="1">
        <v>0</v>
      </c>
      <c r="BA253" s="1">
        <v>0</v>
      </c>
      <c r="BB253" s="1">
        <v>0</v>
      </c>
      <c r="BC253" s="7">
        <f t="shared" si="322"/>
        <v>0.15948611111111655</v>
      </c>
      <c r="BD253" s="6">
        <v>449.85</v>
      </c>
      <c r="BE253" s="6">
        <f t="shared" si="261"/>
        <v>12.495833333333334</v>
      </c>
      <c r="BF253" s="5">
        <v>12.4</v>
      </c>
      <c r="BG253" s="5">
        <v>36.81</v>
      </c>
      <c r="BH253" s="21">
        <f t="shared" si="262"/>
        <v>0.25198130461288354</v>
      </c>
      <c r="BI253" s="1">
        <v>4</v>
      </c>
      <c r="BJ253" s="22">
        <v>5</v>
      </c>
      <c r="BK253" s="22">
        <v>3</v>
      </c>
      <c r="BL253" s="1">
        <v>8</v>
      </c>
      <c r="BM253" s="1">
        <f t="shared" si="263"/>
        <v>12</v>
      </c>
      <c r="BN253" s="8">
        <f t="shared" si="264"/>
        <v>1.6005335111703902</v>
      </c>
      <c r="BO253" s="3">
        <f t="shared" si="265"/>
        <v>76.333333333333329</v>
      </c>
      <c r="BP253" s="20">
        <f t="shared" si="266"/>
        <v>0.26666666666666666</v>
      </c>
      <c r="BQ253" s="20">
        <f t="shared" si="267"/>
        <v>0.53333333333333333</v>
      </c>
      <c r="BR253" s="20">
        <f t="shared" si="268"/>
        <v>0.8</v>
      </c>
      <c r="BS253" s="3">
        <f t="shared" si="269"/>
        <v>17</v>
      </c>
      <c r="BT253" s="1">
        <v>4</v>
      </c>
      <c r="BU253" s="1">
        <v>13</v>
      </c>
      <c r="BV253" s="20">
        <f t="shared" si="270"/>
        <v>0.23529411764705882</v>
      </c>
      <c r="BW253" s="5">
        <v>66</v>
      </c>
      <c r="BX253" s="5">
        <v>76</v>
      </c>
      <c r="BY253" s="21">
        <f t="shared" si="271"/>
        <v>0.3169642857142857</v>
      </c>
      <c r="BZ253" s="5">
        <v>78</v>
      </c>
      <c r="CA253" s="5">
        <v>65</v>
      </c>
      <c r="CB253" s="23">
        <f t="shared" si="272"/>
        <v>0.31919642857142855</v>
      </c>
      <c r="CC253" s="5">
        <v>85</v>
      </c>
      <c r="CD253" s="5">
        <v>78</v>
      </c>
      <c r="CE253" s="23">
        <f t="shared" si="273"/>
        <v>0.3638392857142857</v>
      </c>
      <c r="CF253" s="23">
        <f t="shared" si="274"/>
        <v>0.49824561403508771</v>
      </c>
      <c r="CG253" s="24">
        <v>4</v>
      </c>
      <c r="CH253" s="5">
        <v>175</v>
      </c>
      <c r="CI253" s="5">
        <v>186</v>
      </c>
      <c r="CJ253" s="5">
        <v>130</v>
      </c>
      <c r="CK253">
        <v>15.530218830000001</v>
      </c>
      <c r="CL253" s="5">
        <v>-0.20200000000000001</v>
      </c>
      <c r="CM253" s="5">
        <v>7</v>
      </c>
      <c r="CN253" s="5">
        <v>-0.93800000000000006</v>
      </c>
      <c r="CO253" s="5">
        <v>1.224</v>
      </c>
      <c r="CP253" s="5">
        <v>3.7090000000000001</v>
      </c>
      <c r="CQ253" s="21">
        <f t="shared" si="275"/>
        <v>6.5502183406113537E-2</v>
      </c>
      <c r="CR253" s="25">
        <f t="shared" si="276"/>
        <v>0.93665158371040724</v>
      </c>
      <c r="CS253" s="22">
        <f t="shared" si="277"/>
        <v>943.2018020510186</v>
      </c>
      <c r="CT253" s="21">
        <f t="shared" si="278"/>
        <v>2.15376711652078E-3</v>
      </c>
      <c r="CU253" s="26">
        <f t="shared" si="279"/>
        <v>2.0161290322580645</v>
      </c>
      <c r="CV253" s="27">
        <f t="shared" si="280"/>
        <v>1.8817204301075268</v>
      </c>
      <c r="CW253" s="27">
        <f t="shared" si="281"/>
        <v>30.779569892473113</v>
      </c>
      <c r="CX253" s="27">
        <f t="shared" si="282"/>
        <v>29.704301075268816</v>
      </c>
      <c r="CY253" s="27">
        <f t="shared" si="283"/>
        <v>59.408602150537632</v>
      </c>
      <c r="CZ253" s="27">
        <f t="shared" si="284"/>
        <v>57.795698924731184</v>
      </c>
      <c r="DA253" s="28">
        <f t="shared" si="285"/>
        <v>1.6129032258064484</v>
      </c>
      <c r="DB253" s="5">
        <v>15</v>
      </c>
      <c r="DC253" s="5">
        <v>14</v>
      </c>
      <c r="DD253" s="22">
        <v>214</v>
      </c>
      <c r="DE253" s="22">
        <v>207</v>
      </c>
      <c r="DF253" s="22">
        <v>89</v>
      </c>
      <c r="DG253" s="22">
        <v>84</v>
      </c>
      <c r="DH253" s="22">
        <v>125</v>
      </c>
      <c r="DI253" s="22">
        <v>124</v>
      </c>
      <c r="DJ253" s="29">
        <f t="shared" si="286"/>
        <v>-3.0819915110356559</v>
      </c>
      <c r="DK253" s="27">
        <f t="shared" si="287"/>
        <v>2.1280449153309786</v>
      </c>
      <c r="DL253" s="27">
        <f t="shared" si="288"/>
        <v>1.6299918500407498</v>
      </c>
      <c r="DM253" s="27">
        <f t="shared" si="289"/>
        <v>30.517069636874037</v>
      </c>
      <c r="DN253" s="27">
        <f t="shared" si="290"/>
        <v>27.347641039572576</v>
      </c>
      <c r="DO253" s="27">
        <f t="shared" si="291"/>
        <v>60.128588245947661</v>
      </c>
      <c r="DP253" s="27">
        <f t="shared" si="292"/>
        <v>56.234718826405867</v>
      </c>
      <c r="DQ253" s="30">
        <f t="shared" si="293"/>
        <v>-2.2809661937353454</v>
      </c>
      <c r="DR253" s="5">
        <v>47</v>
      </c>
      <c r="DS253" s="5">
        <v>36</v>
      </c>
      <c r="DT253" s="5">
        <v>627</v>
      </c>
      <c r="DU253" s="5">
        <v>568</v>
      </c>
      <c r="DV253" s="5">
        <v>294</v>
      </c>
      <c r="DW253" s="5">
        <v>276</v>
      </c>
      <c r="DX253" s="5">
        <v>362</v>
      </c>
      <c r="DY253" s="5">
        <v>360</v>
      </c>
      <c r="DZ253" s="22">
        <v>6</v>
      </c>
      <c r="EA253" s="22">
        <v>6</v>
      </c>
      <c r="EB253" s="22">
        <f t="shared" si="294"/>
        <v>0</v>
      </c>
      <c r="EC253" s="26">
        <f t="shared" si="295"/>
        <v>0.80026675558519511</v>
      </c>
      <c r="ED253" s="27">
        <f t="shared" si="296"/>
        <v>0.80026675558519511</v>
      </c>
      <c r="EE253" s="27">
        <f t="shared" si="297"/>
        <v>0</v>
      </c>
      <c r="EF253" s="6">
        <v>20.316666666700002</v>
      </c>
      <c r="EG253" s="6">
        <f t="shared" si="298"/>
        <v>0.56435185185277781</v>
      </c>
      <c r="EH253" s="5">
        <v>0.56000000000000005</v>
      </c>
      <c r="EI253" s="5">
        <v>4.83</v>
      </c>
      <c r="EJ253" s="21">
        <f t="shared" si="299"/>
        <v>0.10389610389610389</v>
      </c>
      <c r="EK253" s="1">
        <v>1</v>
      </c>
      <c r="EL253" s="22">
        <v>1</v>
      </c>
      <c r="EM253" s="22">
        <v>0</v>
      </c>
      <c r="EN253" s="1">
        <v>1</v>
      </c>
      <c r="EO253" s="3">
        <f t="shared" si="300"/>
        <v>2</v>
      </c>
      <c r="EP253" s="6">
        <f t="shared" si="301"/>
        <v>5.9064807218935078</v>
      </c>
      <c r="EQ253" s="3">
        <f t="shared" si="302"/>
        <v>9.5</v>
      </c>
      <c r="ER253" s="20">
        <f t="shared" si="303"/>
        <v>0.5</v>
      </c>
      <c r="ES253" s="20">
        <f t="shared" si="304"/>
        <v>0.5</v>
      </c>
      <c r="ET253" s="20">
        <f t="shared" si="305"/>
        <v>1</v>
      </c>
      <c r="EU253" s="3">
        <f t="shared" si="306"/>
        <v>2</v>
      </c>
      <c r="EV253" s="1">
        <v>1</v>
      </c>
      <c r="EW253" s="1">
        <v>1</v>
      </c>
      <c r="EX253" s="20">
        <f t="shared" si="307"/>
        <v>0.5</v>
      </c>
      <c r="EY253" s="5">
        <v>2</v>
      </c>
      <c r="EZ253" s="5">
        <v>0</v>
      </c>
      <c r="FA253" s="22">
        <v>17</v>
      </c>
      <c r="FB253" s="22">
        <v>4</v>
      </c>
      <c r="FC253" s="22">
        <v>4</v>
      </c>
      <c r="FD253" s="22">
        <v>2</v>
      </c>
      <c r="FE253" s="22">
        <v>1</v>
      </c>
      <c r="FF253" s="22">
        <v>9</v>
      </c>
      <c r="FG253" s="22">
        <v>0</v>
      </c>
      <c r="FH253" s="22">
        <v>1</v>
      </c>
      <c r="FI253" s="6">
        <v>29.166666666699999</v>
      </c>
      <c r="FJ253" s="6">
        <f t="shared" si="308"/>
        <v>0.81018518518611105</v>
      </c>
      <c r="FK253" s="5">
        <v>0.81</v>
      </c>
      <c r="FL253" s="5">
        <v>3.53</v>
      </c>
      <c r="FM253" s="21">
        <f t="shared" si="309"/>
        <v>0.18663594470046085</v>
      </c>
      <c r="FN253" s="1">
        <v>0</v>
      </c>
      <c r="FO253" s="22">
        <v>0</v>
      </c>
      <c r="FP253" s="22">
        <v>0</v>
      </c>
      <c r="FQ253" s="1">
        <v>0</v>
      </c>
      <c r="FR253" s="1">
        <f t="shared" si="310"/>
        <v>0</v>
      </c>
      <c r="FS253" s="3">
        <f t="shared" si="311"/>
        <v>0</v>
      </c>
      <c r="FT253" s="3" t="str">
        <f t="shared" si="312"/>
        <v xml:space="preserve"> </v>
      </c>
      <c r="FU253" s="1">
        <v>0</v>
      </c>
      <c r="FV253" s="1">
        <v>0</v>
      </c>
      <c r="FW253" s="20" t="str">
        <f t="shared" si="313"/>
        <v xml:space="preserve"> </v>
      </c>
      <c r="FX253" s="5">
        <v>0</v>
      </c>
      <c r="FY253" s="5">
        <v>3</v>
      </c>
      <c r="FZ253" s="22">
        <v>5</v>
      </c>
      <c r="GA253" s="22">
        <v>16</v>
      </c>
      <c r="GB253" s="22">
        <v>0</v>
      </c>
      <c r="GC253" s="22">
        <v>8</v>
      </c>
      <c r="GD253" s="22">
        <v>14</v>
      </c>
      <c r="GE253" s="22">
        <v>2</v>
      </c>
      <c r="GF253" s="22">
        <v>0</v>
      </c>
      <c r="GG253" s="22">
        <v>0</v>
      </c>
      <c r="GH253" s="1">
        <v>17</v>
      </c>
      <c r="GI253" s="1">
        <v>2</v>
      </c>
      <c r="GJ253" s="1">
        <v>17</v>
      </c>
      <c r="GK253" s="1">
        <v>3</v>
      </c>
      <c r="GL253" s="6"/>
      <c r="GM253" s="6"/>
      <c r="GN253" s="31" t="str">
        <f t="shared" si="314"/>
        <v xml:space="preserve"> 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32" t="str">
        <f t="shared" si="315"/>
        <v xml:space="preserve"> </v>
      </c>
      <c r="GW253" s="9">
        <f t="shared" si="316"/>
        <v>5</v>
      </c>
      <c r="GX253" s="10">
        <v>0.7</v>
      </c>
      <c r="GY253" s="10">
        <v>0.8</v>
      </c>
      <c r="GZ253" s="10">
        <v>1.5</v>
      </c>
      <c r="HA253" s="29">
        <f t="shared" si="317"/>
        <v>4.1666666666666664E-2</v>
      </c>
      <c r="HB253" s="29">
        <f t="shared" si="318"/>
        <v>0.18024032042724833</v>
      </c>
      <c r="HC253">
        <v>8.3000000000000007</v>
      </c>
      <c r="HD253">
        <v>8.6999999999999993</v>
      </c>
      <c r="HE253">
        <v>1.5</v>
      </c>
      <c r="HF253">
        <v>2.1</v>
      </c>
      <c r="HG253">
        <v>1.3</v>
      </c>
      <c r="HH253">
        <v>0</v>
      </c>
      <c r="HI253">
        <v>3.5</v>
      </c>
      <c r="HJ253" s="11">
        <f t="shared" si="319"/>
        <v>9.7222222222222224E-2</v>
      </c>
      <c r="HK253" s="11">
        <f t="shared" si="320"/>
        <v>0.42056074766357948</v>
      </c>
      <c r="HL253">
        <v>99</v>
      </c>
      <c r="HM253">
        <v>0</v>
      </c>
      <c r="HN253">
        <v>0</v>
      </c>
      <c r="HQ253" s="33">
        <v>950000</v>
      </c>
      <c r="HR253" s="33">
        <v>0</v>
      </c>
      <c r="HS253" s="30">
        <f t="shared" si="321"/>
        <v>2.7097560975609758</v>
      </c>
    </row>
    <row r="254" spans="1:228" x14ac:dyDescent="0.2">
      <c r="A254" s="1">
        <v>11</v>
      </c>
      <c r="B254" s="2" t="s">
        <v>1446</v>
      </c>
      <c r="C254" s="2" t="s">
        <v>683</v>
      </c>
      <c r="D254" s="2" t="s">
        <v>429</v>
      </c>
      <c r="E254" s="2" t="s">
        <v>240</v>
      </c>
      <c r="F254" s="2">
        <v>69</v>
      </c>
      <c r="G254" s="2">
        <v>178</v>
      </c>
      <c r="H254" s="2" t="s">
        <v>249</v>
      </c>
      <c r="I254" s="2" t="s">
        <v>258</v>
      </c>
      <c r="J254" s="3">
        <v>21</v>
      </c>
      <c r="K254" s="5" t="s">
        <v>1447</v>
      </c>
      <c r="L254" s="5" t="s">
        <v>1448</v>
      </c>
      <c r="M254" s="5" t="s">
        <v>1449</v>
      </c>
      <c r="N254" s="5" t="s">
        <v>351</v>
      </c>
      <c r="O254" s="2" t="s">
        <v>351</v>
      </c>
      <c r="P254" s="2" t="s">
        <v>254</v>
      </c>
      <c r="Q254" s="1">
        <v>44</v>
      </c>
      <c r="R254" s="1">
        <v>15</v>
      </c>
      <c r="S254" s="1">
        <v>13</v>
      </c>
      <c r="T254" s="1">
        <v>28</v>
      </c>
      <c r="U254" s="1">
        <v>10</v>
      </c>
      <c r="V254" s="1">
        <v>117</v>
      </c>
      <c r="W254" s="20">
        <f t="shared" si="243"/>
        <v>0.12820512820512819</v>
      </c>
      <c r="X254" s="6">
        <v>609.96666666670001</v>
      </c>
      <c r="Y254" s="6">
        <f t="shared" si="244"/>
        <v>13.862878787879545</v>
      </c>
      <c r="Z254" s="1">
        <v>855</v>
      </c>
      <c r="AA254" s="6">
        <f t="shared" si="245"/>
        <v>19.431818181818183</v>
      </c>
      <c r="AB254" s="8">
        <f t="shared" si="246"/>
        <v>0.71341130604292402</v>
      </c>
      <c r="AC254" s="3">
        <f t="shared" si="247"/>
        <v>74.514285714285705</v>
      </c>
      <c r="AD254" s="8">
        <f t="shared" si="248"/>
        <v>7.3296745333464637</v>
      </c>
      <c r="AE254" s="20">
        <f t="shared" si="249"/>
        <v>0.34883720930232559</v>
      </c>
      <c r="AF254" s="20">
        <f t="shared" si="250"/>
        <v>0.30232558139534882</v>
      </c>
      <c r="AG254" s="20">
        <f t="shared" si="251"/>
        <v>0.65116279069767447</v>
      </c>
      <c r="AH254" s="3">
        <f t="shared" si="252"/>
        <v>25</v>
      </c>
      <c r="AI254" s="3">
        <f t="shared" si="253"/>
        <v>8</v>
      </c>
      <c r="AJ254" s="3">
        <f t="shared" si="254"/>
        <v>17</v>
      </c>
      <c r="AK254" s="20">
        <f t="shared" si="255"/>
        <v>0.32</v>
      </c>
      <c r="AL254" s="6">
        <v>0.9</v>
      </c>
      <c r="AM254" s="1">
        <v>44</v>
      </c>
      <c r="AN254" s="1">
        <v>33</v>
      </c>
      <c r="AO254" s="1">
        <v>37</v>
      </c>
      <c r="AP254" s="1">
        <v>8</v>
      </c>
      <c r="AQ254" s="1">
        <v>17</v>
      </c>
      <c r="AR254" s="6">
        <f t="shared" si="256"/>
        <v>4.3281053609484488</v>
      </c>
      <c r="AS254" s="6">
        <f t="shared" si="257"/>
        <v>3.246079020711337</v>
      </c>
      <c r="AT254" s="6">
        <f t="shared" si="258"/>
        <v>3.6395431444339232</v>
      </c>
      <c r="AU254" s="6">
        <f t="shared" si="259"/>
        <v>0.78692824744517265</v>
      </c>
      <c r="AV254" s="6">
        <f t="shared" si="260"/>
        <v>1.6722225258209917</v>
      </c>
      <c r="AW254" s="1">
        <v>33</v>
      </c>
      <c r="AX254" s="1">
        <v>13</v>
      </c>
      <c r="AY254" s="1">
        <v>1</v>
      </c>
      <c r="AZ254" s="1">
        <v>0</v>
      </c>
      <c r="BA254" s="1">
        <v>0</v>
      </c>
      <c r="BB254" s="1">
        <v>0</v>
      </c>
      <c r="BC254" s="7">
        <f t="shared" si="322"/>
        <v>5.3130388888889666</v>
      </c>
      <c r="BD254" s="6">
        <v>505.75</v>
      </c>
      <c r="BE254" s="6">
        <f t="shared" si="261"/>
        <v>11.494318181818182</v>
      </c>
      <c r="BF254" s="5">
        <v>11.43</v>
      </c>
      <c r="BG254" s="5">
        <v>34.74</v>
      </c>
      <c r="BH254" s="21">
        <f t="shared" si="262"/>
        <v>0.24756335282651071</v>
      </c>
      <c r="BI254" s="1">
        <v>12</v>
      </c>
      <c r="BJ254" s="22">
        <v>8</v>
      </c>
      <c r="BK254" s="22">
        <v>4</v>
      </c>
      <c r="BL254" s="1">
        <v>12</v>
      </c>
      <c r="BM254" s="1">
        <f t="shared" si="263"/>
        <v>24</v>
      </c>
      <c r="BN254" s="8">
        <f t="shared" si="264"/>
        <v>2.8472565496786952</v>
      </c>
      <c r="BO254" s="3">
        <f t="shared" si="265"/>
        <v>74.514285714285705</v>
      </c>
      <c r="BP254" s="20">
        <f t="shared" si="266"/>
        <v>0.34285714285714286</v>
      </c>
      <c r="BQ254" s="20">
        <f t="shared" si="267"/>
        <v>0.34285714285714286</v>
      </c>
      <c r="BR254" s="20">
        <f t="shared" si="268"/>
        <v>0.68571428571428572</v>
      </c>
      <c r="BS254" s="3">
        <f t="shared" si="269"/>
        <v>20</v>
      </c>
      <c r="BT254" s="1">
        <v>7</v>
      </c>
      <c r="BU254" s="1">
        <v>13</v>
      </c>
      <c r="BV254" s="20">
        <f t="shared" si="270"/>
        <v>0.35</v>
      </c>
      <c r="BW254" s="5">
        <v>102</v>
      </c>
      <c r="BX254" s="5">
        <v>115</v>
      </c>
      <c r="BY254" s="21">
        <f t="shared" si="271"/>
        <v>0.395985401459854</v>
      </c>
      <c r="BZ254" s="5">
        <v>54</v>
      </c>
      <c r="CA254" s="5">
        <v>58</v>
      </c>
      <c r="CB254" s="23">
        <f t="shared" si="272"/>
        <v>0.20437956204379562</v>
      </c>
      <c r="CC254" s="5">
        <v>109</v>
      </c>
      <c r="CD254" s="5">
        <v>110</v>
      </c>
      <c r="CE254" s="23">
        <f t="shared" si="273"/>
        <v>0.39963503649635035</v>
      </c>
      <c r="CF254" s="23">
        <f t="shared" si="274"/>
        <v>0.65957446808510634</v>
      </c>
      <c r="CG254" s="24">
        <v>14</v>
      </c>
      <c r="CH254" s="5">
        <v>207</v>
      </c>
      <c r="CI254" s="5">
        <v>179</v>
      </c>
      <c r="CJ254" s="5">
        <v>200</v>
      </c>
      <c r="CK254">
        <v>15.5394527</v>
      </c>
      <c r="CL254" s="5">
        <v>-0.10300000000000001</v>
      </c>
      <c r="CM254" s="5">
        <v>9</v>
      </c>
      <c r="CN254" s="5">
        <v>-0.72599999999999998</v>
      </c>
      <c r="CO254" s="5">
        <v>7.0839999999999996</v>
      </c>
      <c r="CP254" s="5">
        <v>11.109</v>
      </c>
      <c r="CQ254" s="21">
        <f t="shared" si="275"/>
        <v>0.10736196319018405</v>
      </c>
      <c r="CR254" s="25">
        <f t="shared" si="276"/>
        <v>0.87804878048780488</v>
      </c>
      <c r="CS254" s="22">
        <f t="shared" si="277"/>
        <v>888.78497680682324</v>
      </c>
      <c r="CT254" s="21">
        <f t="shared" si="278"/>
        <v>-1.4589256322011065E-2</v>
      </c>
      <c r="CU254" s="26">
        <f t="shared" si="279"/>
        <v>4.1756144118348839</v>
      </c>
      <c r="CV254" s="27">
        <f t="shared" si="280"/>
        <v>2.9825817227392033</v>
      </c>
      <c r="CW254" s="27">
        <f t="shared" si="281"/>
        <v>38.892865664519213</v>
      </c>
      <c r="CX254" s="27">
        <f t="shared" si="282"/>
        <v>24.457170126461467</v>
      </c>
      <c r="CY254" s="27">
        <f t="shared" si="283"/>
        <v>70.627535194464329</v>
      </c>
      <c r="CZ254" s="27">
        <f t="shared" si="284"/>
        <v>52.016225244571707</v>
      </c>
      <c r="DA254" s="28">
        <f t="shared" si="285"/>
        <v>18.611309949892622</v>
      </c>
      <c r="DB254" s="5">
        <v>35</v>
      </c>
      <c r="DC254" s="5">
        <v>25</v>
      </c>
      <c r="DD254" s="22">
        <v>291</v>
      </c>
      <c r="DE254" s="22">
        <v>180</v>
      </c>
      <c r="DF254" s="22">
        <v>100</v>
      </c>
      <c r="DG254" s="22">
        <v>92</v>
      </c>
      <c r="DH254" s="22">
        <v>139</v>
      </c>
      <c r="DI254" s="22">
        <v>166</v>
      </c>
      <c r="DJ254" s="29">
        <f t="shared" si="286"/>
        <v>2.856522715850069</v>
      </c>
      <c r="DK254" s="27">
        <f t="shared" si="287"/>
        <v>2.2766525357198928</v>
      </c>
      <c r="DL254" s="27">
        <f t="shared" si="288"/>
        <v>2.0411367561626625</v>
      </c>
      <c r="DM254" s="27">
        <f t="shared" si="289"/>
        <v>27.790861987753175</v>
      </c>
      <c r="DN254" s="27">
        <f t="shared" si="290"/>
        <v>27.751609357826972</v>
      </c>
      <c r="DO254" s="27">
        <f t="shared" si="291"/>
        <v>54.796671376982246</v>
      </c>
      <c r="DP254" s="27">
        <f t="shared" si="292"/>
        <v>52.363008321557537</v>
      </c>
      <c r="DQ254" s="30">
        <f t="shared" si="293"/>
        <v>16.177646894467912</v>
      </c>
      <c r="DR254" s="5">
        <v>58</v>
      </c>
      <c r="DS254" s="5">
        <v>52</v>
      </c>
      <c r="DT254" s="5">
        <v>650</v>
      </c>
      <c r="DU254" s="5">
        <v>655</v>
      </c>
      <c r="DV254" s="5">
        <v>316</v>
      </c>
      <c r="DW254" s="5">
        <v>250</v>
      </c>
      <c r="DX254" s="5">
        <v>377</v>
      </c>
      <c r="DY254" s="5">
        <v>372</v>
      </c>
      <c r="DZ254" s="22">
        <v>9</v>
      </c>
      <c r="EA254" s="22">
        <v>13</v>
      </c>
      <c r="EB254" s="22">
        <f t="shared" si="294"/>
        <v>4</v>
      </c>
      <c r="EC254" s="26">
        <f t="shared" si="295"/>
        <v>1.0677212061295107</v>
      </c>
      <c r="ED254" s="27">
        <f t="shared" si="296"/>
        <v>1.542263964409293</v>
      </c>
      <c r="EE254" s="27">
        <f t="shared" si="297"/>
        <v>0.47454275827978243</v>
      </c>
      <c r="EF254" s="6">
        <v>103.5666666667</v>
      </c>
      <c r="EG254" s="6">
        <f t="shared" si="298"/>
        <v>2.3537878787886366</v>
      </c>
      <c r="EH254" s="5">
        <v>2.2999999999999998</v>
      </c>
      <c r="EI254" s="5">
        <v>4.13</v>
      </c>
      <c r="EJ254" s="21">
        <f t="shared" si="299"/>
        <v>0.35769828926905128</v>
      </c>
      <c r="EK254" s="1">
        <v>3</v>
      </c>
      <c r="EL254" s="22">
        <v>0</v>
      </c>
      <c r="EM254" s="22">
        <v>1</v>
      </c>
      <c r="EN254" s="1">
        <v>1</v>
      </c>
      <c r="EO254" s="3">
        <f t="shared" si="300"/>
        <v>4</v>
      </c>
      <c r="EP254" s="6">
        <f t="shared" si="301"/>
        <v>2.3173479240417385</v>
      </c>
      <c r="EQ254" s="3">
        <f t="shared" si="302"/>
        <v>0</v>
      </c>
      <c r="ER254" s="20">
        <f t="shared" si="303"/>
        <v>0.375</v>
      </c>
      <c r="ES254" s="20">
        <f t="shared" si="304"/>
        <v>0.125</v>
      </c>
      <c r="ET254" s="20">
        <f t="shared" si="305"/>
        <v>0.5</v>
      </c>
      <c r="EU254" s="3">
        <f t="shared" si="306"/>
        <v>4</v>
      </c>
      <c r="EV254" s="1">
        <v>1</v>
      </c>
      <c r="EW254" s="1">
        <v>3</v>
      </c>
      <c r="EX254" s="20">
        <f t="shared" si="307"/>
        <v>0.25</v>
      </c>
      <c r="EY254" s="5">
        <v>8</v>
      </c>
      <c r="EZ254" s="5">
        <v>0</v>
      </c>
      <c r="FA254" s="22">
        <v>77</v>
      </c>
      <c r="FB254" s="22">
        <v>11</v>
      </c>
      <c r="FC254" s="22">
        <v>41</v>
      </c>
      <c r="FD254" s="22">
        <v>4</v>
      </c>
      <c r="FE254" s="22">
        <v>5</v>
      </c>
      <c r="FF254" s="22">
        <v>30</v>
      </c>
      <c r="FG254" s="22">
        <v>2</v>
      </c>
      <c r="FH254" s="22">
        <v>2</v>
      </c>
      <c r="FI254" s="6">
        <v>0.65</v>
      </c>
      <c r="FJ254" s="6">
        <f t="shared" si="308"/>
        <v>1.4772727272727272E-2</v>
      </c>
      <c r="FK254" s="5">
        <v>0.04</v>
      </c>
      <c r="FL254" s="5">
        <v>5.41</v>
      </c>
      <c r="FM254" s="21">
        <f t="shared" si="309"/>
        <v>7.3394495412844032E-3</v>
      </c>
      <c r="FN254" s="1">
        <v>0</v>
      </c>
      <c r="FO254" s="22">
        <v>0</v>
      </c>
      <c r="FP254" s="22">
        <v>0</v>
      </c>
      <c r="FQ254" s="1">
        <v>0</v>
      </c>
      <c r="FR254" s="1">
        <f t="shared" si="310"/>
        <v>0</v>
      </c>
      <c r="FS254" s="3">
        <f t="shared" si="311"/>
        <v>0</v>
      </c>
      <c r="FT254" s="3">
        <f t="shared" si="312"/>
        <v>1</v>
      </c>
      <c r="FU254" s="1">
        <v>0</v>
      </c>
      <c r="FV254" s="1">
        <v>1</v>
      </c>
      <c r="FW254" s="20">
        <f t="shared" si="313"/>
        <v>0</v>
      </c>
      <c r="FX254" s="5">
        <v>0</v>
      </c>
      <c r="FY254" s="5">
        <v>0</v>
      </c>
      <c r="FZ254" s="22">
        <v>1</v>
      </c>
      <c r="GA254" s="22">
        <v>1</v>
      </c>
      <c r="GB254" s="22">
        <v>0</v>
      </c>
      <c r="GC254" s="22">
        <v>1</v>
      </c>
      <c r="GD254" s="22">
        <v>0</v>
      </c>
      <c r="GE254" s="22">
        <v>0</v>
      </c>
      <c r="GF254" s="22">
        <v>0</v>
      </c>
      <c r="GG254" s="22">
        <v>2</v>
      </c>
      <c r="GH254" s="1">
        <v>44</v>
      </c>
      <c r="GI254" s="1">
        <v>9</v>
      </c>
      <c r="GJ254" s="1">
        <v>25</v>
      </c>
      <c r="GK254" s="1">
        <v>0</v>
      </c>
      <c r="GL254" s="1">
        <v>2</v>
      </c>
      <c r="GM254" s="1">
        <v>1</v>
      </c>
      <c r="GN254" s="31">
        <f t="shared" si="314"/>
        <v>0.5</v>
      </c>
      <c r="GO254" s="1">
        <v>1</v>
      </c>
      <c r="GP254" s="1">
        <v>1</v>
      </c>
      <c r="GQ254" s="1">
        <v>0</v>
      </c>
      <c r="GR254" s="1">
        <v>3</v>
      </c>
      <c r="GS254" s="1">
        <v>0</v>
      </c>
      <c r="GT254" s="1">
        <v>0</v>
      </c>
      <c r="GU254" s="1">
        <v>0</v>
      </c>
      <c r="GV254" s="32" t="str">
        <f t="shared" si="315"/>
        <v xml:space="preserve"> </v>
      </c>
      <c r="GW254" s="9">
        <f t="shared" si="316"/>
        <v>4</v>
      </c>
      <c r="GX254" s="10">
        <v>3</v>
      </c>
      <c r="GY254" s="10">
        <v>1</v>
      </c>
      <c r="GZ254" s="10">
        <v>4</v>
      </c>
      <c r="HA254" s="29">
        <f t="shared" si="317"/>
        <v>9.0909090909090912E-2</v>
      </c>
      <c r="HB254" s="29">
        <f t="shared" si="318"/>
        <v>0.39346412372258632</v>
      </c>
      <c r="HC254">
        <v>16.2</v>
      </c>
      <c r="HD254">
        <v>14.5</v>
      </c>
      <c r="HE254">
        <v>6.4</v>
      </c>
      <c r="HF254">
        <v>4.8</v>
      </c>
      <c r="HG254">
        <v>2.1</v>
      </c>
      <c r="HH254">
        <v>0.2</v>
      </c>
      <c r="HI254">
        <v>7.1</v>
      </c>
      <c r="HJ254" s="11">
        <f t="shared" si="319"/>
        <v>0.16136363636363635</v>
      </c>
      <c r="HK254" s="11">
        <f t="shared" si="320"/>
        <v>0.69839881960759065</v>
      </c>
      <c r="HL254">
        <v>99</v>
      </c>
      <c r="HM254">
        <v>0</v>
      </c>
      <c r="HN254">
        <v>0</v>
      </c>
      <c r="HO254">
        <v>3</v>
      </c>
      <c r="HP254" t="s">
        <v>540</v>
      </c>
      <c r="HQ254" s="33">
        <v>660000</v>
      </c>
      <c r="HR254" s="33">
        <v>210000</v>
      </c>
      <c r="HS254" s="30">
        <f t="shared" si="321"/>
        <v>6.8190243902439018</v>
      </c>
    </row>
    <row r="255" spans="1:228" x14ac:dyDescent="0.2">
      <c r="A255" s="1">
        <v>40</v>
      </c>
      <c r="B255" s="2" t="s">
        <v>1450</v>
      </c>
      <c r="C255" s="2" t="s">
        <v>449</v>
      </c>
      <c r="D255" s="2" t="s">
        <v>354</v>
      </c>
      <c r="E255" s="2" t="s">
        <v>240</v>
      </c>
      <c r="F255" s="2">
        <v>72</v>
      </c>
      <c r="G255" s="2">
        <v>190</v>
      </c>
      <c r="H255" s="2" t="s">
        <v>231</v>
      </c>
      <c r="J255" s="3">
        <v>28</v>
      </c>
      <c r="K255" s="5" t="s">
        <v>1451</v>
      </c>
      <c r="L255" s="5" t="s">
        <v>1452</v>
      </c>
      <c r="M255" s="5" t="s">
        <v>834</v>
      </c>
      <c r="N255" s="5" t="s">
        <v>515</v>
      </c>
      <c r="O255" s="2" t="s">
        <v>515</v>
      </c>
      <c r="P255" s="2" t="s">
        <v>314</v>
      </c>
      <c r="Q255" s="1">
        <v>36</v>
      </c>
      <c r="R255" s="1">
        <v>3</v>
      </c>
      <c r="S255" s="1">
        <v>7</v>
      </c>
      <c r="T255" s="1">
        <v>10</v>
      </c>
      <c r="U255" s="1">
        <v>1</v>
      </c>
      <c r="V255" s="1">
        <v>59</v>
      </c>
      <c r="W255" s="20">
        <f t="shared" si="243"/>
        <v>5.0847457627118647E-2</v>
      </c>
      <c r="X255" s="6">
        <v>357.18333333330003</v>
      </c>
      <c r="Y255" s="6">
        <f t="shared" si="244"/>
        <v>9.9217592592583337</v>
      </c>
      <c r="Z255" s="1">
        <v>512</v>
      </c>
      <c r="AA255" s="6">
        <f t="shared" si="245"/>
        <v>14.222222222222221</v>
      </c>
      <c r="AB255" s="8">
        <f t="shared" si="246"/>
        <v>0.69762369791660161</v>
      </c>
      <c r="AC255" s="3">
        <f t="shared" si="247"/>
        <v>40.799999999999997</v>
      </c>
      <c r="AD255" s="8">
        <f t="shared" si="248"/>
        <v>6.8536232560316215</v>
      </c>
      <c r="AE255" s="20">
        <f t="shared" si="249"/>
        <v>0.2</v>
      </c>
      <c r="AF255" s="20">
        <f t="shared" si="250"/>
        <v>0.46666666666666667</v>
      </c>
      <c r="AG255" s="20">
        <f t="shared" si="251"/>
        <v>0.66666666666666674</v>
      </c>
      <c r="AH255" s="3">
        <f t="shared" si="252"/>
        <v>17</v>
      </c>
      <c r="AI255" s="3">
        <f t="shared" si="253"/>
        <v>7</v>
      </c>
      <c r="AJ255" s="3">
        <f t="shared" si="254"/>
        <v>10</v>
      </c>
      <c r="AK255" s="20">
        <f t="shared" si="255"/>
        <v>0.41176470588235292</v>
      </c>
      <c r="AL255" s="6">
        <v>0.7</v>
      </c>
      <c r="AM255" s="1">
        <v>67</v>
      </c>
      <c r="AN255" s="1">
        <v>9</v>
      </c>
      <c r="AO255" s="1">
        <v>15</v>
      </c>
      <c r="AP255" s="1">
        <v>3</v>
      </c>
      <c r="AQ255" s="1">
        <v>11</v>
      </c>
      <c r="AR255" s="6">
        <f t="shared" si="256"/>
        <v>11.254724464561733</v>
      </c>
      <c r="AS255" s="6">
        <f t="shared" si="257"/>
        <v>1.5118286594187402</v>
      </c>
      <c r="AT255" s="6">
        <f t="shared" si="258"/>
        <v>2.5197144323645668</v>
      </c>
      <c r="AU255" s="6">
        <f t="shared" si="259"/>
        <v>0.50394288647291341</v>
      </c>
      <c r="AV255" s="6">
        <f t="shared" si="260"/>
        <v>1.8477905837340158</v>
      </c>
      <c r="AW255" s="1">
        <v>32</v>
      </c>
      <c r="AX255" s="1">
        <v>11</v>
      </c>
      <c r="AY255" s="1">
        <v>2</v>
      </c>
      <c r="AZ255" s="1">
        <v>0</v>
      </c>
      <c r="BA255" s="1">
        <v>0</v>
      </c>
      <c r="BB255" s="1">
        <v>0</v>
      </c>
      <c r="BC255" s="7">
        <f t="shared" si="322"/>
        <v>-4.6377361111111997</v>
      </c>
      <c r="BD255" s="6">
        <v>325.68333333330003</v>
      </c>
      <c r="BE255" s="6">
        <f t="shared" si="261"/>
        <v>9.0467592592583337</v>
      </c>
      <c r="BF255" s="5">
        <v>9.02</v>
      </c>
      <c r="BG255" s="5">
        <v>37.82</v>
      </c>
      <c r="BH255" s="21">
        <f t="shared" si="262"/>
        <v>0.19257045260461142</v>
      </c>
      <c r="BI255" s="1">
        <v>3</v>
      </c>
      <c r="BJ255" s="22">
        <v>4</v>
      </c>
      <c r="BK255" s="22">
        <v>3</v>
      </c>
      <c r="BL255" s="1">
        <v>7</v>
      </c>
      <c r="BM255" s="1">
        <f t="shared" si="263"/>
        <v>10</v>
      </c>
      <c r="BN255" s="8">
        <f t="shared" si="264"/>
        <v>1.8422803336576266</v>
      </c>
      <c r="BO255" s="3">
        <f t="shared" si="265"/>
        <v>40.799999999999997</v>
      </c>
      <c r="BP255" s="20">
        <f t="shared" si="266"/>
        <v>0.2</v>
      </c>
      <c r="BQ255" s="20">
        <f t="shared" si="267"/>
        <v>0.46666666666666667</v>
      </c>
      <c r="BR255" s="20">
        <f t="shared" si="268"/>
        <v>0.66666666666666674</v>
      </c>
      <c r="BS255" s="3">
        <f t="shared" si="269"/>
        <v>15</v>
      </c>
      <c r="BT255" s="1">
        <v>7</v>
      </c>
      <c r="BU255" s="1">
        <v>8</v>
      </c>
      <c r="BV255" s="20">
        <f t="shared" si="270"/>
        <v>0.46666666666666667</v>
      </c>
      <c r="BW255" s="5">
        <v>36</v>
      </c>
      <c r="BX255" s="5">
        <v>42</v>
      </c>
      <c r="BY255" s="21">
        <f t="shared" si="271"/>
        <v>0.26174496644295303</v>
      </c>
      <c r="BZ255" s="5">
        <v>59</v>
      </c>
      <c r="CA255" s="5">
        <v>58</v>
      </c>
      <c r="CB255" s="23">
        <f t="shared" si="272"/>
        <v>0.39261744966442952</v>
      </c>
      <c r="CC255" s="5">
        <v>60</v>
      </c>
      <c r="CD255" s="5">
        <v>43</v>
      </c>
      <c r="CE255" s="23">
        <f t="shared" si="273"/>
        <v>0.34563758389261745</v>
      </c>
      <c r="CF255" s="23">
        <f t="shared" si="274"/>
        <v>0.4</v>
      </c>
      <c r="CG255" s="24">
        <v>3</v>
      </c>
      <c r="CH255" s="5">
        <v>132</v>
      </c>
      <c r="CI255" s="5">
        <v>144</v>
      </c>
      <c r="CJ255" s="5">
        <v>102</v>
      </c>
      <c r="CK255">
        <v>14.91459708</v>
      </c>
      <c r="CL255" s="5">
        <v>-0.52700000000000002</v>
      </c>
      <c r="CM255" s="5">
        <v>10</v>
      </c>
      <c r="CN255" s="5">
        <v>0.61199999999999999</v>
      </c>
      <c r="CO255" s="5">
        <v>-2.4550000000000001</v>
      </c>
      <c r="CP255" s="5">
        <v>-4.79</v>
      </c>
      <c r="CQ255" s="21">
        <f t="shared" si="275"/>
        <v>9.8039215686274508E-2</v>
      </c>
      <c r="CR255" s="25">
        <f t="shared" si="276"/>
        <v>0.91411042944785281</v>
      </c>
      <c r="CS255" s="22">
        <f t="shared" si="277"/>
        <v>923.91435101648017</v>
      </c>
      <c r="CT255" s="21">
        <f t="shared" si="278"/>
        <v>1.2149645134127321E-2</v>
      </c>
      <c r="CU255" s="26">
        <f t="shared" si="279"/>
        <v>2.7716186252771622</v>
      </c>
      <c r="CV255" s="27">
        <f t="shared" si="280"/>
        <v>2.5868440502586845</v>
      </c>
      <c r="CW255" s="27">
        <f t="shared" si="281"/>
        <v>28.270509977827054</v>
      </c>
      <c r="CX255" s="27">
        <f t="shared" si="282"/>
        <v>30.118255728011828</v>
      </c>
      <c r="CY255" s="27">
        <f t="shared" si="283"/>
        <v>55.432372505543242</v>
      </c>
      <c r="CZ255" s="27">
        <f t="shared" si="284"/>
        <v>58.388765705838878</v>
      </c>
      <c r="DA255" s="28">
        <f t="shared" si="285"/>
        <v>-2.9563932002956363</v>
      </c>
      <c r="DB255" s="5">
        <v>15</v>
      </c>
      <c r="DC255" s="5">
        <v>14</v>
      </c>
      <c r="DD255" s="22">
        <v>138</v>
      </c>
      <c r="DE255" s="22">
        <v>149</v>
      </c>
      <c r="DF255" s="22">
        <v>68</v>
      </c>
      <c r="DG255" s="22">
        <v>78</v>
      </c>
      <c r="DH255" s="22">
        <v>75</v>
      </c>
      <c r="DI255" s="22">
        <v>79</v>
      </c>
      <c r="DJ255" s="29">
        <f t="shared" si="286"/>
        <v>4.7556067997043598</v>
      </c>
      <c r="DK255" s="27">
        <f t="shared" si="287"/>
        <v>2.4237616781244489</v>
      </c>
      <c r="DL255" s="27">
        <f t="shared" si="288"/>
        <v>2.4678300722721667</v>
      </c>
      <c r="DM255" s="27">
        <f t="shared" si="289"/>
        <v>26.132557729596332</v>
      </c>
      <c r="DN255" s="27">
        <f t="shared" si="290"/>
        <v>29.173276925788826</v>
      </c>
      <c r="DO255" s="27">
        <f t="shared" si="291"/>
        <v>53.939714436805922</v>
      </c>
      <c r="DP255" s="27">
        <f t="shared" si="292"/>
        <v>54.556671954873963</v>
      </c>
      <c r="DQ255" s="30">
        <f t="shared" si="293"/>
        <v>-2.3394356822275952</v>
      </c>
      <c r="DR255" s="5">
        <v>55</v>
      </c>
      <c r="DS255" s="5">
        <v>56</v>
      </c>
      <c r="DT255" s="5">
        <v>538</v>
      </c>
      <c r="DU255" s="5">
        <v>606</v>
      </c>
      <c r="DV255" s="5">
        <v>270</v>
      </c>
      <c r="DW255" s="5">
        <v>270</v>
      </c>
      <c r="DX255" s="5">
        <v>306</v>
      </c>
      <c r="DY255" s="5">
        <v>361</v>
      </c>
      <c r="DZ255" s="22">
        <v>10</v>
      </c>
      <c r="EA255" s="22">
        <v>5</v>
      </c>
      <c r="EB255" s="22">
        <f t="shared" si="294"/>
        <v>-5</v>
      </c>
      <c r="EC255" s="26">
        <f t="shared" si="295"/>
        <v>1.8422803336576266</v>
      </c>
      <c r="ED255" s="27">
        <f t="shared" si="296"/>
        <v>0.92114016682881328</v>
      </c>
      <c r="EE255" s="27">
        <f t="shared" si="297"/>
        <v>-0.92114016682881328</v>
      </c>
      <c r="EF255" s="6">
        <v>6.1333333333000004</v>
      </c>
      <c r="EG255" s="6">
        <f t="shared" si="298"/>
        <v>0.17037037036944447</v>
      </c>
      <c r="EH255" s="5">
        <v>0.17</v>
      </c>
      <c r="EI255" s="5">
        <v>5.52</v>
      </c>
      <c r="EJ255" s="21">
        <f t="shared" si="299"/>
        <v>2.9876977152899831E-2</v>
      </c>
      <c r="EK255" s="1">
        <v>0</v>
      </c>
      <c r="EL255" s="22">
        <v>0</v>
      </c>
      <c r="EM255" s="22">
        <v>0</v>
      </c>
      <c r="EN255" s="1">
        <v>0</v>
      </c>
      <c r="EO255" s="3">
        <f t="shared" si="300"/>
        <v>0</v>
      </c>
      <c r="EP255" s="6">
        <f t="shared" si="301"/>
        <v>0</v>
      </c>
      <c r="EQ255" s="3">
        <f t="shared" si="302"/>
        <v>0</v>
      </c>
      <c r="ER255" s="20">
        <f t="shared" si="303"/>
        <v>0</v>
      </c>
      <c r="ES255" s="20">
        <f t="shared" si="304"/>
        <v>0</v>
      </c>
      <c r="ET255" s="20">
        <f t="shared" si="305"/>
        <v>0</v>
      </c>
      <c r="EU255" s="3">
        <f t="shared" si="306"/>
        <v>1</v>
      </c>
      <c r="EV255" s="1">
        <v>0</v>
      </c>
      <c r="EW255" s="1">
        <v>1</v>
      </c>
      <c r="EX255" s="20">
        <f t="shared" si="307"/>
        <v>0</v>
      </c>
      <c r="EY255" s="5">
        <v>0</v>
      </c>
      <c r="EZ255" s="5">
        <v>0</v>
      </c>
      <c r="FA255" s="22">
        <v>4</v>
      </c>
      <c r="FB255" s="22">
        <v>2</v>
      </c>
      <c r="FC255" s="22">
        <v>3</v>
      </c>
      <c r="FD255" s="22">
        <v>0</v>
      </c>
      <c r="FE255" s="22">
        <v>0</v>
      </c>
      <c r="FF255" s="22">
        <v>2</v>
      </c>
      <c r="FG255" s="22">
        <v>0</v>
      </c>
      <c r="FH255" s="22">
        <v>1</v>
      </c>
      <c r="FI255" s="6">
        <v>25.366666666699999</v>
      </c>
      <c r="FJ255" s="6">
        <f t="shared" si="308"/>
        <v>0.70462962963055553</v>
      </c>
      <c r="FK255" s="5">
        <v>0.71</v>
      </c>
      <c r="FL255" s="5">
        <v>5.29</v>
      </c>
      <c r="FM255" s="21">
        <f t="shared" si="309"/>
        <v>0.11833333333333333</v>
      </c>
      <c r="FN255" s="1">
        <v>0</v>
      </c>
      <c r="FO255" s="22">
        <v>0</v>
      </c>
      <c r="FP255" s="22">
        <v>0</v>
      </c>
      <c r="FQ255" s="1">
        <v>0</v>
      </c>
      <c r="FR255" s="1">
        <f t="shared" si="310"/>
        <v>0</v>
      </c>
      <c r="FS255" s="3">
        <f t="shared" si="311"/>
        <v>0</v>
      </c>
      <c r="FT255" s="3">
        <f t="shared" si="312"/>
        <v>1</v>
      </c>
      <c r="FU255" s="1">
        <v>0</v>
      </c>
      <c r="FV255" s="1">
        <v>1</v>
      </c>
      <c r="FW255" s="20">
        <f t="shared" si="313"/>
        <v>0</v>
      </c>
      <c r="FX255" s="5">
        <v>0</v>
      </c>
      <c r="FY255" s="5">
        <v>3</v>
      </c>
      <c r="FZ255" s="22">
        <v>5</v>
      </c>
      <c r="GA255" s="22">
        <v>14</v>
      </c>
      <c r="GB255" s="22">
        <v>2</v>
      </c>
      <c r="GC255" s="22">
        <v>7</v>
      </c>
      <c r="GD255" s="22">
        <v>13</v>
      </c>
      <c r="GE255" s="22">
        <v>0</v>
      </c>
      <c r="GF255" s="22">
        <v>0</v>
      </c>
      <c r="GG255" s="22">
        <v>0</v>
      </c>
      <c r="GH255" s="1">
        <v>15</v>
      </c>
      <c r="GI255" s="1">
        <v>0</v>
      </c>
      <c r="GJ255" s="1">
        <v>17</v>
      </c>
      <c r="GK255" s="1">
        <v>3</v>
      </c>
      <c r="GL255" s="6"/>
      <c r="GM255" s="6"/>
      <c r="GN255" s="31" t="str">
        <f t="shared" si="314"/>
        <v xml:space="preserve"> 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1</v>
      </c>
      <c r="GV255" s="32">
        <f t="shared" si="315"/>
        <v>0</v>
      </c>
      <c r="GW255" s="9">
        <f t="shared" si="316"/>
        <v>3</v>
      </c>
      <c r="GX255" s="10">
        <v>0.4</v>
      </c>
      <c r="GY255" s="10">
        <v>0.4</v>
      </c>
      <c r="GZ255" s="10">
        <v>0.8</v>
      </c>
      <c r="HA255" s="29">
        <f t="shared" si="317"/>
        <v>2.2222222222222223E-2</v>
      </c>
      <c r="HB255" s="29">
        <f t="shared" si="318"/>
        <v>0.13438476972611024</v>
      </c>
      <c r="HC255">
        <v>7.3</v>
      </c>
      <c r="HD255">
        <v>7.8</v>
      </c>
      <c r="HE255">
        <v>1.6</v>
      </c>
      <c r="HF255">
        <v>0.7</v>
      </c>
      <c r="HG255">
        <v>0.9</v>
      </c>
      <c r="HH255">
        <v>0</v>
      </c>
      <c r="HI255">
        <v>1.5</v>
      </c>
      <c r="HJ255" s="11">
        <f t="shared" si="319"/>
        <v>4.1666666666666664E-2</v>
      </c>
      <c r="HK255" s="11">
        <f t="shared" si="320"/>
        <v>0.2519714432364567</v>
      </c>
      <c r="HL255">
        <v>99</v>
      </c>
      <c r="HM255">
        <v>0</v>
      </c>
      <c r="HN255">
        <v>0</v>
      </c>
      <c r="HO255">
        <v>9</v>
      </c>
      <c r="HP255" t="s">
        <v>494</v>
      </c>
      <c r="HQ255" s="33">
        <v>575000</v>
      </c>
      <c r="HR255" s="33">
        <v>0</v>
      </c>
      <c r="HS255" s="30">
        <f t="shared" si="321"/>
        <v>1.3682926829268294</v>
      </c>
    </row>
    <row r="256" spans="1:228" x14ac:dyDescent="0.2">
      <c r="A256" s="1">
        <v>51</v>
      </c>
      <c r="B256" s="2" t="s">
        <v>1453</v>
      </c>
      <c r="C256" s="2" t="s">
        <v>1454</v>
      </c>
      <c r="D256" s="2" t="s">
        <v>266</v>
      </c>
      <c r="E256" s="2" t="s">
        <v>230</v>
      </c>
      <c r="F256" s="2">
        <v>74</v>
      </c>
      <c r="G256" s="2">
        <v>184</v>
      </c>
      <c r="H256" s="2" t="s">
        <v>231</v>
      </c>
      <c r="J256" s="3">
        <v>23</v>
      </c>
      <c r="K256" s="5" t="s">
        <v>1455</v>
      </c>
      <c r="L256" s="5" t="s">
        <v>1456</v>
      </c>
      <c r="M256" s="5" t="s">
        <v>1158</v>
      </c>
      <c r="N256" s="5" t="s">
        <v>721</v>
      </c>
      <c r="O256" s="2" t="s">
        <v>721</v>
      </c>
      <c r="P256" s="2" t="s">
        <v>271</v>
      </c>
      <c r="Q256" s="1">
        <v>12</v>
      </c>
      <c r="R256" s="1">
        <v>0</v>
      </c>
      <c r="S256" s="1">
        <v>4</v>
      </c>
      <c r="T256" s="1">
        <v>4</v>
      </c>
      <c r="U256" s="1">
        <v>0</v>
      </c>
      <c r="V256" s="1">
        <v>12</v>
      </c>
      <c r="W256" s="20">
        <f t="shared" si="243"/>
        <v>0</v>
      </c>
      <c r="X256" s="6">
        <v>245.76666666669999</v>
      </c>
      <c r="Y256" s="6">
        <f t="shared" si="244"/>
        <v>20.480555555558333</v>
      </c>
      <c r="Z256" s="1">
        <v>304</v>
      </c>
      <c r="AA256" s="6">
        <f t="shared" si="245"/>
        <v>25.333333333333332</v>
      </c>
      <c r="AB256" s="8">
        <f t="shared" si="246"/>
        <v>0.80844298245625001</v>
      </c>
      <c r="AC256" s="3">
        <f t="shared" si="247"/>
        <v>20.125</v>
      </c>
      <c r="AD256" s="8">
        <f t="shared" si="248"/>
        <v>4.9131967991313026</v>
      </c>
      <c r="AE256" s="20">
        <f t="shared" si="249"/>
        <v>0</v>
      </c>
      <c r="AF256" s="20">
        <f t="shared" si="250"/>
        <v>0.36363636363636365</v>
      </c>
      <c r="AG256" s="20">
        <f t="shared" si="251"/>
        <v>0.36363636363636365</v>
      </c>
      <c r="AH256" s="3" t="e">
        <f t="shared" si="252"/>
        <v>#VALUE!</v>
      </c>
      <c r="AI256" s="3" t="str">
        <f t="shared" si="253"/>
        <v xml:space="preserve"> </v>
      </c>
      <c r="AJ256" s="3" t="str">
        <f t="shared" si="254"/>
        <v xml:space="preserve"> </v>
      </c>
      <c r="AK256" s="20" t="e">
        <f t="shared" si="255"/>
        <v>#VALUE!</v>
      </c>
      <c r="AL256" s="6">
        <v>0</v>
      </c>
      <c r="AM256" s="1">
        <v>13</v>
      </c>
      <c r="AN256" s="1">
        <v>15</v>
      </c>
      <c r="AO256" s="1">
        <v>10</v>
      </c>
      <c r="AP256" s="1">
        <v>12</v>
      </c>
      <c r="AQ256" s="1">
        <v>6</v>
      </c>
      <c r="AR256" s="6">
        <f t="shared" si="256"/>
        <v>3.1737420317369898</v>
      </c>
      <c r="AS256" s="6">
        <f t="shared" si="257"/>
        <v>3.6620100366196038</v>
      </c>
      <c r="AT256" s="6">
        <f t="shared" si="258"/>
        <v>2.4413400244130692</v>
      </c>
      <c r="AU256" s="6">
        <f t="shared" si="259"/>
        <v>2.9296080292956832</v>
      </c>
      <c r="AV256" s="6">
        <f t="shared" si="260"/>
        <v>1.4648040146478416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7">
        <f>(EA256+FH256+GG256)-(DZ256+FG256+GF256)-((BD256/60)*(-0.29)+(EF256/60)*0.11+(FI256/60)*(-0.33))</f>
        <v>0.99369444444409993</v>
      </c>
      <c r="BD256" s="6">
        <v>213.63333333329999</v>
      </c>
      <c r="BE256" s="6">
        <f t="shared" si="261"/>
        <v>17.802777777774999</v>
      </c>
      <c r="BF256" s="5">
        <v>16.84</v>
      </c>
      <c r="BG256" s="5">
        <v>30.29</v>
      </c>
      <c r="BH256" s="21">
        <f t="shared" si="262"/>
        <v>0.3573095692764694</v>
      </c>
      <c r="BI256" s="1">
        <v>0</v>
      </c>
      <c r="BJ256" s="22">
        <v>1</v>
      </c>
      <c r="BK256" s="22">
        <v>1</v>
      </c>
      <c r="BL256" s="1">
        <v>2</v>
      </c>
      <c r="BM256" s="1">
        <f t="shared" si="263"/>
        <v>2</v>
      </c>
      <c r="BN256" s="8">
        <f t="shared" si="264"/>
        <v>0.56171009517874271</v>
      </c>
      <c r="BO256" s="3">
        <f t="shared" si="265"/>
        <v>12.625</v>
      </c>
      <c r="BP256" s="20">
        <f t="shared" si="266"/>
        <v>0</v>
      </c>
      <c r="BQ256" s="20">
        <f t="shared" si="267"/>
        <v>0.25</v>
      </c>
      <c r="BR256" s="20">
        <f t="shared" si="268"/>
        <v>0.25</v>
      </c>
      <c r="BS256" s="3" t="str">
        <f t="shared" si="269"/>
        <v xml:space="preserve"> </v>
      </c>
      <c r="BV256" s="20" t="str">
        <f t="shared" si="270"/>
        <v xml:space="preserve"> </v>
      </c>
      <c r="BW256" s="5">
        <v>28</v>
      </c>
      <c r="BX256" s="5">
        <v>31</v>
      </c>
      <c r="BY256" s="21">
        <f t="shared" si="271"/>
        <v>0.30256410256410254</v>
      </c>
      <c r="BZ256" s="5">
        <v>31</v>
      </c>
      <c r="CA256" s="5">
        <v>32</v>
      </c>
      <c r="CB256" s="23">
        <f t="shared" si="272"/>
        <v>0.32307692307692309</v>
      </c>
      <c r="CC256" s="5">
        <v>31</v>
      </c>
      <c r="CD256" s="5">
        <v>42</v>
      </c>
      <c r="CE256" s="23">
        <f t="shared" si="273"/>
        <v>0.37435897435897436</v>
      </c>
      <c r="CF256" s="23">
        <f t="shared" si="274"/>
        <v>0.48360655737704916</v>
      </c>
      <c r="CG256" s="24">
        <v>7</v>
      </c>
      <c r="CH256" s="5">
        <v>75</v>
      </c>
      <c r="CI256" s="5">
        <v>63</v>
      </c>
      <c r="CJ256" s="5">
        <v>65</v>
      </c>
      <c r="CK256">
        <v>15.048278460000001</v>
      </c>
      <c r="CL256" s="5">
        <v>-8.7000000000000008E-2</v>
      </c>
      <c r="CM256" s="5">
        <v>7</v>
      </c>
      <c r="CN256" s="5">
        <v>1.9969999999999999</v>
      </c>
      <c r="CO256" s="5">
        <v>0.35299999999999998</v>
      </c>
      <c r="CP256" s="5">
        <v>-13.071999999999999</v>
      </c>
      <c r="CQ256" s="21">
        <f t="shared" si="275"/>
        <v>7.9207920792079209E-2</v>
      </c>
      <c r="CR256" s="25">
        <f t="shared" si="276"/>
        <v>0.93137254901960786</v>
      </c>
      <c r="CS256" s="22">
        <f t="shared" si="277"/>
        <v>939.29334109881574</v>
      </c>
      <c r="CT256" s="21">
        <f t="shared" si="278"/>
        <v>1.0580469811687074E-2</v>
      </c>
      <c r="CU256" s="26">
        <f t="shared" si="279"/>
        <v>2.3752969121140146</v>
      </c>
      <c r="CV256" s="27">
        <f t="shared" si="280"/>
        <v>2.0783847980997625</v>
      </c>
      <c r="CW256" s="27">
        <f t="shared" si="281"/>
        <v>29.98812351543943</v>
      </c>
      <c r="CX256" s="27">
        <f t="shared" si="282"/>
        <v>30.285035629453681</v>
      </c>
      <c r="CY256" s="27">
        <f t="shared" si="283"/>
        <v>57.304038004750595</v>
      </c>
      <c r="CZ256" s="27">
        <f t="shared" si="284"/>
        <v>58.491686460807607</v>
      </c>
      <c r="DA256" s="28">
        <f t="shared" si="285"/>
        <v>-1.187648456057012</v>
      </c>
      <c r="DB256" s="5">
        <v>8</v>
      </c>
      <c r="DC256" s="5">
        <v>7</v>
      </c>
      <c r="DD256" s="22">
        <v>93</v>
      </c>
      <c r="DE256" s="22">
        <v>95</v>
      </c>
      <c r="DF256" s="22">
        <v>39</v>
      </c>
      <c r="DG256" s="22">
        <v>45</v>
      </c>
      <c r="DH256" s="22">
        <v>50</v>
      </c>
      <c r="DI256" s="22">
        <v>53</v>
      </c>
      <c r="DJ256" s="29">
        <f t="shared" si="286"/>
        <v>14.184794166893807</v>
      </c>
      <c r="DK256" s="27">
        <f t="shared" si="287"/>
        <v>3.301419610432486</v>
      </c>
      <c r="DL256" s="27">
        <f t="shared" si="288"/>
        <v>2.8062066688676133</v>
      </c>
      <c r="DM256" s="27">
        <f t="shared" si="289"/>
        <v>22.944866292505779</v>
      </c>
      <c r="DN256" s="27">
        <f t="shared" si="290"/>
        <v>38.791680422581706</v>
      </c>
      <c r="DO256" s="27">
        <f t="shared" si="291"/>
        <v>42.093100033014196</v>
      </c>
      <c r="DP256" s="27">
        <f t="shared" si="292"/>
        <v>73.78672829316605</v>
      </c>
      <c r="DQ256" s="30">
        <f t="shared" si="293"/>
        <v>30.505979804094842</v>
      </c>
      <c r="DR256" s="5">
        <v>20</v>
      </c>
      <c r="DS256" s="5">
        <v>17</v>
      </c>
      <c r="DT256" s="5">
        <v>119</v>
      </c>
      <c r="DU256" s="5">
        <v>218</v>
      </c>
      <c r="DV256" s="5">
        <v>46</v>
      </c>
      <c r="DW256" s="5">
        <v>92</v>
      </c>
      <c r="DX256" s="5">
        <v>120</v>
      </c>
      <c r="DY256" s="5">
        <v>70</v>
      </c>
      <c r="DZ256" s="22">
        <v>0</v>
      </c>
      <c r="EA256" s="22">
        <v>0</v>
      </c>
      <c r="EB256" s="22">
        <f t="shared" si="294"/>
        <v>0</v>
      </c>
      <c r="EC256" s="26">
        <f t="shared" si="295"/>
        <v>0</v>
      </c>
      <c r="ED256" s="27">
        <f t="shared" si="296"/>
        <v>0</v>
      </c>
      <c r="EE256" s="27">
        <f t="shared" si="297"/>
        <v>0</v>
      </c>
      <c r="EF256" s="6">
        <v>29.4</v>
      </c>
      <c r="EG256" s="6">
        <f t="shared" si="298"/>
        <v>2.4499999999999997</v>
      </c>
      <c r="EH256" s="5">
        <v>2.39</v>
      </c>
      <c r="EI256" s="5">
        <v>3.2</v>
      </c>
      <c r="EJ256" s="21">
        <f t="shared" si="299"/>
        <v>0.42754919499105548</v>
      </c>
      <c r="EK256" s="1">
        <v>0</v>
      </c>
      <c r="EL256" s="22">
        <v>1</v>
      </c>
      <c r="EM256" s="22">
        <v>0</v>
      </c>
      <c r="EN256" s="1">
        <v>2</v>
      </c>
      <c r="EO256" s="3">
        <f t="shared" si="300"/>
        <v>2</v>
      </c>
      <c r="EP256" s="6">
        <f t="shared" si="301"/>
        <v>4.0816326530612246</v>
      </c>
      <c r="EQ256" s="3">
        <f t="shared" si="302"/>
        <v>7.5</v>
      </c>
      <c r="ER256" s="20">
        <f t="shared" si="303"/>
        <v>0</v>
      </c>
      <c r="ES256" s="20">
        <f t="shared" si="304"/>
        <v>1</v>
      </c>
      <c r="ET256" s="20">
        <f t="shared" si="305"/>
        <v>1</v>
      </c>
      <c r="EU256" s="3" t="str">
        <f t="shared" si="306"/>
        <v xml:space="preserve"> </v>
      </c>
      <c r="EX256" s="20" t="str">
        <f t="shared" si="307"/>
        <v xml:space="preserve"> </v>
      </c>
      <c r="EY256" s="5">
        <v>2</v>
      </c>
      <c r="EZ256" s="5">
        <v>1</v>
      </c>
      <c r="FA256" s="22">
        <v>13</v>
      </c>
      <c r="FB256" s="22">
        <v>5</v>
      </c>
      <c r="FC256" s="22">
        <v>12</v>
      </c>
      <c r="FD256" s="22">
        <v>1</v>
      </c>
      <c r="FE256" s="22">
        <v>1</v>
      </c>
      <c r="FF256" s="22">
        <v>6</v>
      </c>
      <c r="FG256" s="22">
        <v>0</v>
      </c>
      <c r="FH256" s="22">
        <v>0</v>
      </c>
      <c r="FI256" s="6">
        <v>2.7333333333000001</v>
      </c>
      <c r="FJ256" s="6">
        <f t="shared" si="308"/>
        <v>0.227777777775</v>
      </c>
      <c r="FK256" s="5">
        <v>0.39</v>
      </c>
      <c r="FL256" s="5">
        <v>5.5</v>
      </c>
      <c r="FM256" s="21">
        <f t="shared" si="309"/>
        <v>6.6213921901528014E-2</v>
      </c>
      <c r="FN256" s="1">
        <v>0</v>
      </c>
      <c r="FO256" s="22">
        <v>0</v>
      </c>
      <c r="FP256" s="22">
        <v>0</v>
      </c>
      <c r="FQ256" s="1">
        <v>0</v>
      </c>
      <c r="FR256" s="1">
        <f t="shared" si="310"/>
        <v>0</v>
      </c>
      <c r="FS256" s="3">
        <f t="shared" si="311"/>
        <v>0</v>
      </c>
      <c r="FT256" s="3" t="str">
        <f t="shared" si="312"/>
        <v xml:space="preserve"> </v>
      </c>
      <c r="FW256" s="20" t="str">
        <f t="shared" si="313"/>
        <v xml:space="preserve"> </v>
      </c>
      <c r="FX256" s="5">
        <v>1</v>
      </c>
      <c r="FY256" s="5">
        <v>0</v>
      </c>
      <c r="FZ256" s="22">
        <v>0</v>
      </c>
      <c r="GA256" s="22">
        <v>0</v>
      </c>
      <c r="GB256" s="22">
        <v>0</v>
      </c>
      <c r="GC256" s="22">
        <v>1</v>
      </c>
      <c r="GD256" s="22">
        <v>0</v>
      </c>
      <c r="GE256" s="22">
        <v>1</v>
      </c>
      <c r="GF256" s="22">
        <v>0</v>
      </c>
      <c r="GG256" s="22">
        <v>0</v>
      </c>
      <c r="GH256" s="1">
        <v>11</v>
      </c>
      <c r="GI256" s="1">
        <v>3</v>
      </c>
      <c r="GJ256" s="1">
        <v>8</v>
      </c>
      <c r="GK256" s="1">
        <v>0</v>
      </c>
      <c r="GN256" s="31" t="str">
        <f t="shared" si="314"/>
        <v xml:space="preserve"> 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32" t="str">
        <f t="shared" si="315"/>
        <v xml:space="preserve"> </v>
      </c>
      <c r="GW256" s="9">
        <f t="shared" si="316"/>
        <v>3</v>
      </c>
      <c r="GX256" s="10">
        <v>0.2</v>
      </c>
      <c r="GY256" s="10">
        <v>0.5</v>
      </c>
      <c r="GZ256" s="10">
        <v>0.60000000000000009</v>
      </c>
      <c r="HA256" s="29">
        <f t="shared" si="317"/>
        <v>5.000000000000001E-2</v>
      </c>
      <c r="HB256" s="29">
        <f t="shared" si="318"/>
        <v>0.14648040146478417</v>
      </c>
      <c r="HC256">
        <v>4.8</v>
      </c>
      <c r="HD256">
        <v>3.8</v>
      </c>
      <c r="HE256">
        <v>-0.2</v>
      </c>
      <c r="HF256">
        <v>0.30000000000000004</v>
      </c>
      <c r="HG256">
        <v>-0.1</v>
      </c>
      <c r="HH256">
        <v>0</v>
      </c>
      <c r="HI256">
        <v>0.2</v>
      </c>
      <c r="HJ256" s="11">
        <f t="shared" si="319"/>
        <v>1.6666666666666666E-2</v>
      </c>
      <c r="HK256" s="11">
        <f t="shared" si="320"/>
        <v>4.8826800488261386E-2</v>
      </c>
      <c r="HL256">
        <v>45</v>
      </c>
      <c r="HM256">
        <v>0</v>
      </c>
      <c r="HN256">
        <v>4</v>
      </c>
      <c r="HO256">
        <v>2</v>
      </c>
      <c r="HP256" t="s">
        <v>540</v>
      </c>
      <c r="HQ256" s="33">
        <v>447319</v>
      </c>
      <c r="HR256" s="33">
        <v>212500</v>
      </c>
      <c r="HS256" s="30">
        <f t="shared" si="321"/>
        <v>-0.18642272283813738</v>
      </c>
    </row>
    <row r="257" spans="1:227" x14ac:dyDescent="0.2">
      <c r="A257" s="1">
        <v>5</v>
      </c>
      <c r="B257" s="2" t="s">
        <v>1457</v>
      </c>
      <c r="C257" s="2" t="s">
        <v>1458</v>
      </c>
      <c r="D257" s="2" t="s">
        <v>297</v>
      </c>
      <c r="E257" s="2" t="s">
        <v>240</v>
      </c>
      <c r="F257" s="2">
        <v>74</v>
      </c>
      <c r="G257" s="2">
        <v>218</v>
      </c>
      <c r="H257" s="2" t="s">
        <v>231</v>
      </c>
      <c r="J257" s="3">
        <v>29</v>
      </c>
      <c r="K257" s="5" t="s">
        <v>1459</v>
      </c>
      <c r="L257" s="5" t="s">
        <v>1460</v>
      </c>
      <c r="M257" s="5" t="s">
        <v>261</v>
      </c>
      <c r="N257" s="5" t="s">
        <v>270</v>
      </c>
      <c r="O257" s="2" t="s">
        <v>270</v>
      </c>
      <c r="P257" s="2" t="s">
        <v>271</v>
      </c>
      <c r="Q257" s="1">
        <v>47</v>
      </c>
      <c r="R257" s="1">
        <v>8</v>
      </c>
      <c r="S257" s="1">
        <v>8</v>
      </c>
      <c r="T257" s="1">
        <v>16</v>
      </c>
      <c r="U257" s="1">
        <v>18</v>
      </c>
      <c r="V257" s="1">
        <v>94</v>
      </c>
      <c r="W257" s="20">
        <f t="shared" si="243"/>
        <v>8.5106382978723402E-2</v>
      </c>
      <c r="X257" s="6">
        <v>1019.4333333333</v>
      </c>
      <c r="Y257" s="6">
        <f t="shared" si="244"/>
        <v>21.690070921985107</v>
      </c>
      <c r="Z257" s="1">
        <v>1310</v>
      </c>
      <c r="AA257" s="6">
        <f t="shared" si="245"/>
        <v>27.872340425531913</v>
      </c>
      <c r="AB257" s="8">
        <f t="shared" si="246"/>
        <v>0.77819338422389306</v>
      </c>
      <c r="AC257" s="3">
        <f t="shared" si="247"/>
        <v>35.640540540540542</v>
      </c>
      <c r="AD257" s="8">
        <f t="shared" si="248"/>
        <v>2.0976677557131436</v>
      </c>
      <c r="AE257" s="20">
        <f t="shared" si="249"/>
        <v>0.16326530612244897</v>
      </c>
      <c r="AF257" s="20">
        <f t="shared" si="250"/>
        <v>0.16326530612244897</v>
      </c>
      <c r="AG257" s="20">
        <f t="shared" si="251"/>
        <v>0.32653061224489793</v>
      </c>
      <c r="AH257" s="3" t="e">
        <f t="shared" si="252"/>
        <v>#VALUE!</v>
      </c>
      <c r="AI257" s="3" t="str">
        <f t="shared" si="253"/>
        <v xml:space="preserve"> </v>
      </c>
      <c r="AJ257" s="3" t="str">
        <f t="shared" si="254"/>
        <v xml:space="preserve"> </v>
      </c>
      <c r="AK257" s="20" t="e">
        <f t="shared" si="255"/>
        <v>#VALUE!</v>
      </c>
      <c r="AL257" s="6">
        <v>0</v>
      </c>
      <c r="AM257" s="1">
        <v>36</v>
      </c>
      <c r="AN257" s="1">
        <v>58</v>
      </c>
      <c r="AO257" s="1">
        <v>61</v>
      </c>
      <c r="AP257" s="1">
        <v>24</v>
      </c>
      <c r="AQ257" s="1">
        <v>16</v>
      </c>
      <c r="AR257" s="6">
        <f t="shared" si="256"/>
        <v>2.1188241833699153</v>
      </c>
      <c r="AS257" s="6">
        <f t="shared" si="257"/>
        <v>3.4136611843181965</v>
      </c>
      <c r="AT257" s="6">
        <f t="shared" si="258"/>
        <v>3.5902298662656897</v>
      </c>
      <c r="AU257" s="6">
        <f t="shared" si="259"/>
        <v>1.4125494555799436</v>
      </c>
      <c r="AV257" s="6">
        <f t="shared" si="260"/>
        <v>0.94169963705329574</v>
      </c>
      <c r="AW257" s="1">
        <v>28</v>
      </c>
      <c r="AX257" s="1">
        <v>14</v>
      </c>
      <c r="AY257" s="1">
        <v>0</v>
      </c>
      <c r="AZ257" s="1">
        <v>0</v>
      </c>
      <c r="BA257" s="1">
        <v>0</v>
      </c>
      <c r="BB257" s="1">
        <v>0</v>
      </c>
      <c r="BC257" s="7">
        <f>(EA257+FH257+GG257)-(DZ257+FG257+GF257)-((BD257/60)*(-0.29)+(EF257/60)*0.11+(FI257/60)*(-0.33))</f>
        <v>-4.7203833333332339</v>
      </c>
      <c r="BD257" s="6">
        <v>802.71666666670001</v>
      </c>
      <c r="BE257" s="6">
        <f t="shared" si="261"/>
        <v>17.079078014185107</v>
      </c>
      <c r="BF257" s="5">
        <v>16.260000000000002</v>
      </c>
      <c r="BG257" s="5">
        <v>31.31</v>
      </c>
      <c r="BH257" s="21">
        <f t="shared" si="262"/>
        <v>0.34181206642842132</v>
      </c>
      <c r="BI257" s="1">
        <v>5</v>
      </c>
      <c r="BJ257" s="22">
        <v>3</v>
      </c>
      <c r="BK257" s="22">
        <v>1</v>
      </c>
      <c r="BL257" s="1">
        <v>5</v>
      </c>
      <c r="BM257" s="1">
        <f t="shared" si="263"/>
        <v>10</v>
      </c>
      <c r="BN257" s="8">
        <f t="shared" si="264"/>
        <v>0.74746174449262937</v>
      </c>
      <c r="BO257" s="3">
        <f t="shared" si="265"/>
        <v>28.54054054054054</v>
      </c>
      <c r="BP257" s="20">
        <f t="shared" si="266"/>
        <v>0.13513513513513514</v>
      </c>
      <c r="BQ257" s="20">
        <f t="shared" si="267"/>
        <v>0.13513513513513514</v>
      </c>
      <c r="BR257" s="20">
        <f t="shared" si="268"/>
        <v>0.27027027027027029</v>
      </c>
      <c r="BS257" s="3" t="str">
        <f t="shared" si="269"/>
        <v xml:space="preserve"> </v>
      </c>
      <c r="BV257" s="20" t="str">
        <f t="shared" si="270"/>
        <v xml:space="preserve"> </v>
      </c>
      <c r="BW257" s="5">
        <v>123</v>
      </c>
      <c r="BX257" s="5">
        <v>141</v>
      </c>
      <c r="BY257" s="21">
        <f t="shared" si="271"/>
        <v>0.33630573248407641</v>
      </c>
      <c r="BZ257" s="5">
        <v>126</v>
      </c>
      <c r="CA257" s="5">
        <v>124</v>
      </c>
      <c r="CB257" s="23">
        <f t="shared" si="272"/>
        <v>0.31847133757961782</v>
      </c>
      <c r="CC257" s="5">
        <v>130</v>
      </c>
      <c r="CD257" s="5">
        <v>141</v>
      </c>
      <c r="CE257" s="23">
        <f t="shared" si="273"/>
        <v>0.34522292993630571</v>
      </c>
      <c r="CF257" s="23">
        <f t="shared" si="274"/>
        <v>0.51361867704280151</v>
      </c>
      <c r="CG257" s="24">
        <v>6</v>
      </c>
      <c r="CH257" s="5">
        <v>296</v>
      </c>
      <c r="CI257" s="5">
        <v>260</v>
      </c>
      <c r="CJ257" s="5">
        <v>243</v>
      </c>
      <c r="CK257">
        <v>15.7976049</v>
      </c>
      <c r="CL257" s="5">
        <v>0.65200000000000002</v>
      </c>
      <c r="CM257" s="5">
        <v>2</v>
      </c>
      <c r="CN257" s="5">
        <v>-0.40200000000000002</v>
      </c>
      <c r="CO257" s="5">
        <v>3.1160000000000001</v>
      </c>
      <c r="CP257" s="5">
        <v>5.0010000000000003</v>
      </c>
      <c r="CQ257" s="21">
        <f t="shared" si="275"/>
        <v>0.10511363636363637</v>
      </c>
      <c r="CR257" s="25">
        <f t="shared" si="276"/>
        <v>0.93215339233038352</v>
      </c>
      <c r="CS257" s="22">
        <f t="shared" si="277"/>
        <v>942.66475596674718</v>
      </c>
      <c r="CT257" s="21">
        <f t="shared" si="278"/>
        <v>3.7267028694019891E-2</v>
      </c>
      <c r="CU257" s="26">
        <f t="shared" si="279"/>
        <v>2.904922666247939</v>
      </c>
      <c r="CV257" s="27">
        <f t="shared" si="280"/>
        <v>1.8057627384784485</v>
      </c>
      <c r="CW257" s="27">
        <f t="shared" si="281"/>
        <v>27.636021041061476</v>
      </c>
      <c r="CX257" s="27">
        <f t="shared" si="282"/>
        <v>26.61537253670409</v>
      </c>
      <c r="CY257" s="27">
        <f t="shared" si="283"/>
        <v>55.193530658710841</v>
      </c>
      <c r="CZ257" s="27">
        <f t="shared" si="284"/>
        <v>47.813456857972838</v>
      </c>
      <c r="DA257" s="28">
        <f t="shared" si="285"/>
        <v>7.3800738007380033</v>
      </c>
      <c r="DB257" s="5">
        <v>37</v>
      </c>
      <c r="DC257" s="5">
        <v>23</v>
      </c>
      <c r="DD257" s="22">
        <v>315</v>
      </c>
      <c r="DE257" s="22">
        <v>316</v>
      </c>
      <c r="DF257" s="22">
        <v>164</v>
      </c>
      <c r="DG257" s="22">
        <v>127</v>
      </c>
      <c r="DH257" s="22">
        <v>143</v>
      </c>
      <c r="DI257" s="22">
        <v>187</v>
      </c>
      <c r="DJ257" s="29">
        <f t="shared" si="286"/>
        <v>1.5602255517107668</v>
      </c>
      <c r="DK257" s="27">
        <f t="shared" si="287"/>
        <v>1.9978662245085184</v>
      </c>
      <c r="DL257" s="27">
        <f t="shared" si="288"/>
        <v>2.2017301249685715</v>
      </c>
      <c r="DM257" s="27">
        <f t="shared" si="289"/>
        <v>27.480853782015128</v>
      </c>
      <c r="DN257" s="27">
        <f t="shared" si="290"/>
        <v>29.519492786615658</v>
      </c>
      <c r="DO257" s="27">
        <f t="shared" si="291"/>
        <v>52.189158517773535</v>
      </c>
      <c r="DP257" s="27">
        <f t="shared" si="292"/>
        <v>50.843656774737184</v>
      </c>
      <c r="DQ257" s="30">
        <f t="shared" si="293"/>
        <v>6.0345720577016522</v>
      </c>
      <c r="DR257" s="5">
        <v>49</v>
      </c>
      <c r="DS257" s="5">
        <v>54</v>
      </c>
      <c r="DT257" s="5">
        <v>625</v>
      </c>
      <c r="DU257" s="5">
        <v>670</v>
      </c>
      <c r="DV257" s="5">
        <v>255</v>
      </c>
      <c r="DW257" s="5">
        <v>226</v>
      </c>
      <c r="DX257" s="5">
        <v>297</v>
      </c>
      <c r="DY257" s="5">
        <v>351</v>
      </c>
      <c r="DZ257" s="22">
        <v>11</v>
      </c>
      <c r="EA257" s="22">
        <v>3</v>
      </c>
      <c r="EB257" s="22">
        <f t="shared" si="294"/>
        <v>-8</v>
      </c>
      <c r="EC257" s="26">
        <f t="shared" si="295"/>
        <v>0.82220791894189216</v>
      </c>
      <c r="ED257" s="27">
        <f t="shared" si="296"/>
        <v>0.22423852334778879</v>
      </c>
      <c r="EE257" s="27">
        <f t="shared" si="297"/>
        <v>-0.59796939559410345</v>
      </c>
      <c r="EF257" s="6">
        <v>108.0166666667</v>
      </c>
      <c r="EG257" s="6">
        <f t="shared" si="298"/>
        <v>2.2982269503553194</v>
      </c>
      <c r="EH257" s="5">
        <v>2.21</v>
      </c>
      <c r="EI257" s="5">
        <v>3.44</v>
      </c>
      <c r="EJ257" s="21">
        <f t="shared" si="299"/>
        <v>0.39115044247787606</v>
      </c>
      <c r="EK257" s="1">
        <v>3</v>
      </c>
      <c r="EL257" s="22">
        <v>1</v>
      </c>
      <c r="EM257" s="22">
        <v>2</v>
      </c>
      <c r="EN257" s="1">
        <v>3</v>
      </c>
      <c r="EO257" s="3">
        <f t="shared" si="300"/>
        <v>6</v>
      </c>
      <c r="EP257" s="6">
        <f t="shared" si="301"/>
        <v>3.3328190094110992</v>
      </c>
      <c r="EQ257" s="3">
        <f t="shared" si="302"/>
        <v>7.1</v>
      </c>
      <c r="ER257" s="20">
        <f t="shared" si="303"/>
        <v>0.3</v>
      </c>
      <c r="ES257" s="20">
        <f t="shared" si="304"/>
        <v>0.3</v>
      </c>
      <c r="ET257" s="20">
        <f t="shared" si="305"/>
        <v>0.6</v>
      </c>
      <c r="EU257" s="3" t="str">
        <f t="shared" si="306"/>
        <v xml:space="preserve"> </v>
      </c>
      <c r="EX257" s="20" t="str">
        <f t="shared" si="307"/>
        <v xml:space="preserve"> </v>
      </c>
      <c r="EY257" s="5">
        <v>10</v>
      </c>
      <c r="EZ257" s="5">
        <v>0</v>
      </c>
      <c r="FA257" s="22">
        <v>61</v>
      </c>
      <c r="FB257" s="22">
        <v>11</v>
      </c>
      <c r="FC257" s="22">
        <v>41</v>
      </c>
      <c r="FD257" s="22">
        <v>3</v>
      </c>
      <c r="FE257" s="22">
        <v>3</v>
      </c>
      <c r="FF257" s="22">
        <v>52</v>
      </c>
      <c r="FG257" s="22">
        <v>0</v>
      </c>
      <c r="FH257" s="22">
        <v>0</v>
      </c>
      <c r="FI257" s="6">
        <v>108.7</v>
      </c>
      <c r="FJ257" s="6">
        <f t="shared" si="308"/>
        <v>2.3127659574468087</v>
      </c>
      <c r="FK257" s="5">
        <v>2.2999999999999998</v>
      </c>
      <c r="FL257" s="5">
        <v>3.37</v>
      </c>
      <c r="FM257" s="21">
        <f t="shared" si="309"/>
        <v>0.40564373897707229</v>
      </c>
      <c r="FN257" s="1">
        <v>0</v>
      </c>
      <c r="FO257" s="22">
        <v>0</v>
      </c>
      <c r="FP257" s="22">
        <v>0</v>
      </c>
      <c r="FQ257" s="1">
        <v>0</v>
      </c>
      <c r="FR257" s="1">
        <f t="shared" si="310"/>
        <v>0</v>
      </c>
      <c r="FS257" s="3">
        <f t="shared" si="311"/>
        <v>0</v>
      </c>
      <c r="FT257" s="3" t="str">
        <f t="shared" si="312"/>
        <v xml:space="preserve"> </v>
      </c>
      <c r="FW257" s="20" t="str">
        <f t="shared" si="313"/>
        <v xml:space="preserve"> </v>
      </c>
      <c r="FX257" s="5">
        <v>2</v>
      </c>
      <c r="FY257" s="5">
        <v>14</v>
      </c>
      <c r="FZ257" s="22">
        <v>12</v>
      </c>
      <c r="GA257" s="22">
        <v>65</v>
      </c>
      <c r="GB257" s="22">
        <v>5</v>
      </c>
      <c r="GC257" s="22">
        <v>35</v>
      </c>
      <c r="GD257" s="22">
        <v>36</v>
      </c>
      <c r="GE257" s="22">
        <v>2</v>
      </c>
      <c r="GF257" s="22">
        <v>1</v>
      </c>
      <c r="GG257" s="22">
        <v>0</v>
      </c>
      <c r="GH257" s="1">
        <v>54</v>
      </c>
      <c r="GI257" s="1">
        <v>12</v>
      </c>
      <c r="GJ257" s="1">
        <v>38</v>
      </c>
      <c r="GK257" s="1">
        <v>14</v>
      </c>
      <c r="GN257" s="31" t="str">
        <f t="shared" si="314"/>
        <v xml:space="preserve"> </v>
      </c>
      <c r="GP257" s="1">
        <v>2</v>
      </c>
      <c r="GQ257" s="1">
        <v>0</v>
      </c>
      <c r="GR257" s="1">
        <v>2</v>
      </c>
      <c r="GS257" s="1">
        <v>0</v>
      </c>
      <c r="GT257" s="1">
        <v>0</v>
      </c>
      <c r="GU257" s="1">
        <v>0</v>
      </c>
      <c r="GV257" s="32" t="str">
        <f t="shared" si="315"/>
        <v xml:space="preserve"> </v>
      </c>
      <c r="GW257" s="9">
        <f t="shared" si="316"/>
        <v>4</v>
      </c>
      <c r="GX257" s="10">
        <v>1.5</v>
      </c>
      <c r="GY257" s="10">
        <v>3.8</v>
      </c>
      <c r="GZ257" s="10">
        <v>5.3</v>
      </c>
      <c r="HA257" s="29">
        <f t="shared" si="317"/>
        <v>0.11276595744680851</v>
      </c>
      <c r="HB257" s="29">
        <f t="shared" si="318"/>
        <v>0.31193800477390415</v>
      </c>
      <c r="HC257">
        <v>22.7</v>
      </c>
      <c r="HD257">
        <v>24.1</v>
      </c>
      <c r="HE257">
        <v>15.3</v>
      </c>
      <c r="HF257">
        <v>2</v>
      </c>
      <c r="HG257">
        <v>5.3</v>
      </c>
      <c r="HH257">
        <v>0</v>
      </c>
      <c r="HI257">
        <v>7.3</v>
      </c>
      <c r="HJ257" s="11">
        <f t="shared" si="319"/>
        <v>0.15531914893617021</v>
      </c>
      <c r="HK257" s="11">
        <f t="shared" si="320"/>
        <v>0.42965045940556612</v>
      </c>
      <c r="HL257">
        <v>99</v>
      </c>
      <c r="HM257">
        <v>0</v>
      </c>
      <c r="HN257">
        <v>0</v>
      </c>
      <c r="HQ257" s="33">
        <v>4600000</v>
      </c>
      <c r="HR257" s="33">
        <v>0</v>
      </c>
      <c r="HS257" s="30">
        <f t="shared" si="321"/>
        <v>0.10000000000000053</v>
      </c>
    </row>
    <row r="258" spans="1:227" x14ac:dyDescent="0.2">
      <c r="A258" s="1">
        <v>28</v>
      </c>
      <c r="B258" s="2" t="s">
        <v>1461</v>
      </c>
      <c r="C258" s="2" t="s">
        <v>1462</v>
      </c>
      <c r="D258" s="2" t="s">
        <v>1463</v>
      </c>
      <c r="E258" s="2" t="s">
        <v>230</v>
      </c>
      <c r="F258" s="2">
        <v>77</v>
      </c>
      <c r="G258" s="2">
        <v>223</v>
      </c>
      <c r="H258" s="2" t="s">
        <v>231</v>
      </c>
      <c r="J258" s="3">
        <v>31</v>
      </c>
      <c r="K258" s="5" t="s">
        <v>1464</v>
      </c>
      <c r="L258" s="5" t="s">
        <v>1465</v>
      </c>
      <c r="M258" s="5" t="s">
        <v>576</v>
      </c>
      <c r="N258" s="5" t="s">
        <v>437</v>
      </c>
      <c r="O258" s="2" t="s">
        <v>437</v>
      </c>
      <c r="P258" s="2" t="s">
        <v>314</v>
      </c>
      <c r="Q258" s="1">
        <v>23</v>
      </c>
      <c r="R258" s="1">
        <v>2</v>
      </c>
      <c r="S258" s="1">
        <v>3</v>
      </c>
      <c r="T258" s="1">
        <v>5</v>
      </c>
      <c r="U258" s="1">
        <v>-1</v>
      </c>
      <c r="V258" s="1">
        <v>35</v>
      </c>
      <c r="W258" s="20">
        <f t="shared" ref="W258:W321" si="323">IF(V258&gt;0,R258/V258,0)</f>
        <v>5.7142857142857141E-2</v>
      </c>
      <c r="X258" s="6">
        <v>350.1</v>
      </c>
      <c r="Y258" s="6">
        <f t="shared" ref="Y258:Y321" si="324">X258/Q258</f>
        <v>15.221739130434784</v>
      </c>
      <c r="Z258" s="1">
        <v>514</v>
      </c>
      <c r="AA258" s="6">
        <f t="shared" ref="AA258:AA321" si="325">Z258/Q258</f>
        <v>22.347826086956523</v>
      </c>
      <c r="AB258" s="8">
        <f t="shared" ref="AB258:AB321" si="326">X258/Z258</f>
        <v>0.68112840466926072</v>
      </c>
      <c r="AC258" s="3">
        <f t="shared" ref="AC258:AC321" si="327">BO258+EQ258+FS258</f>
        <v>19</v>
      </c>
      <c r="AD258" s="8">
        <f t="shared" ref="AD258:AD321" si="328">AC258/X258*60</f>
        <v>3.2562125107112254</v>
      </c>
      <c r="AE258" s="20">
        <f t="shared" ref="AE258:AE321" si="329">IF((DB258+EY258+FX258)&gt;0,R258/(DB258+EY258+FX258),0)</f>
        <v>0.33333333333333331</v>
      </c>
      <c r="AF258" s="20">
        <f t="shared" ref="AF258:AF321" si="330">IF((DB258+EY258+FX258)&gt;0,S258/(DB258+EY258+FX258),0)</f>
        <v>0.5</v>
      </c>
      <c r="AG258" s="20">
        <f t="shared" ref="AG258:AG321" si="331">AE258+AF258</f>
        <v>0.83333333333333326</v>
      </c>
      <c r="AH258" s="3">
        <f t="shared" ref="AH258:AH321" si="332">IF(AI258+AJ258&gt;0,AI258+AJ258," ")</f>
        <v>449</v>
      </c>
      <c r="AI258" s="3">
        <f t="shared" ref="AI258:AI321" si="333">IF(BT258+EV258+FU258&gt;0,BT258+EV258+FU258," ")</f>
        <v>268</v>
      </c>
      <c r="AJ258" s="3">
        <f t="shared" ref="AJ258:AJ321" si="334">IF(BU258+EW258+FV258&gt;0,BU258+EW258+FV258," ")</f>
        <v>181</v>
      </c>
      <c r="AK258" s="20">
        <f t="shared" ref="AK258:AK321" si="335">IF(AI258+AJ258&gt;0,AI258/AH258," ")</f>
        <v>0.5968819599109132</v>
      </c>
      <c r="AL258" s="6">
        <v>32.9</v>
      </c>
      <c r="AM258" s="1">
        <v>40</v>
      </c>
      <c r="AN258" s="1">
        <v>19</v>
      </c>
      <c r="AO258" s="1">
        <v>8</v>
      </c>
      <c r="AP258" s="1">
        <v>5</v>
      </c>
      <c r="AQ258" s="1">
        <v>10</v>
      </c>
      <c r="AR258" s="6">
        <f t="shared" ref="AR258:AR321" si="336">AM258/X258*60</f>
        <v>6.8551842330762636</v>
      </c>
      <c r="AS258" s="6">
        <f t="shared" ref="AS258:AS321" si="337">AN258/X258*60</f>
        <v>3.2562125107112254</v>
      </c>
      <c r="AT258" s="6">
        <f t="shared" ref="AT258:AT321" si="338">AO258/X258*60</f>
        <v>1.3710368466152527</v>
      </c>
      <c r="AU258" s="6">
        <f t="shared" ref="AU258:AU321" si="339">AP258/X258*60</f>
        <v>0.85689802913453295</v>
      </c>
      <c r="AV258" s="6">
        <f t="shared" ref="AV258:AV321" si="340">AQ258/X258*60</f>
        <v>1.7137960582690659</v>
      </c>
      <c r="AW258" s="1">
        <v>20</v>
      </c>
      <c r="AX258" s="1">
        <v>10</v>
      </c>
      <c r="AY258" s="1">
        <v>0</v>
      </c>
      <c r="AZ258" s="1">
        <v>0</v>
      </c>
      <c r="BA258" s="1">
        <v>0</v>
      </c>
      <c r="BB258" s="1">
        <v>0</v>
      </c>
      <c r="BC258" s="7">
        <f>(EA258+FH258+GG258)-(DZ258+FG258+GF258)-((BD258/60)*(0.11)+(EF258/60)*(-0.14)+(FI258/60)*(0.13))</f>
        <v>-4.608747222222167</v>
      </c>
      <c r="BD258" s="6">
        <v>282.23333333329998</v>
      </c>
      <c r="BE258" s="6">
        <f t="shared" ref="BE258:BE321" si="341">BD258/Q258</f>
        <v>12.271014492752172</v>
      </c>
      <c r="BF258" s="5">
        <v>11.94</v>
      </c>
      <c r="BG258" s="5">
        <v>36.72</v>
      </c>
      <c r="BH258" s="21">
        <f t="shared" ref="BH258:BH321" si="342">BF258/(BF258+BG258)</f>
        <v>0.24537607891491986</v>
      </c>
      <c r="BI258" s="1">
        <v>2</v>
      </c>
      <c r="BJ258" s="22">
        <v>1</v>
      </c>
      <c r="BK258" s="22">
        <v>2</v>
      </c>
      <c r="BL258" s="1">
        <v>3</v>
      </c>
      <c r="BM258" s="1">
        <f t="shared" ref="BM258:BM321" si="343">BI258+BL258</f>
        <v>5</v>
      </c>
      <c r="BN258" s="8">
        <f t="shared" ref="BN258:BN321" si="344">BM258/BD258*60</f>
        <v>1.0629502775482536</v>
      </c>
      <c r="BO258" s="3">
        <f t="shared" ref="BO258:BO321" si="345">IF(CQ258&gt;0,BJ258/CQ258,0)</f>
        <v>19</v>
      </c>
      <c r="BP258" s="20">
        <f t="shared" ref="BP258:BP321" si="346">IF(DB258&gt;0,BI258/DB258,0)</f>
        <v>0.33333333333333331</v>
      </c>
      <c r="BQ258" s="20">
        <f t="shared" ref="BQ258:BQ321" si="347">IF(DB258&gt;0,BL258/DB258,0)</f>
        <v>0.5</v>
      </c>
      <c r="BR258" s="20">
        <f t="shared" ref="BR258:BR321" si="348">BP258+BQ258</f>
        <v>0.83333333333333326</v>
      </c>
      <c r="BS258" s="3">
        <f t="shared" ref="BS258:BS321" si="349">IF(BT258+BU258&gt;0,BT258+BU258," ")</f>
        <v>354</v>
      </c>
      <c r="BT258" s="1">
        <v>212</v>
      </c>
      <c r="BU258" s="1">
        <v>142</v>
      </c>
      <c r="BV258" s="20">
        <f t="shared" ref="BV258:BV321" si="350">IF(BT258+BU258&gt;0,BT258/BS258," ")</f>
        <v>0.59887005649717517</v>
      </c>
      <c r="BW258" s="5">
        <v>37</v>
      </c>
      <c r="BX258" s="5">
        <v>28</v>
      </c>
      <c r="BY258" s="21">
        <f t="shared" ref="BY258:BY321" si="351">(BW258+BX258)/(BW258+BX258+BZ258+CA258+CC258+CD258)</f>
        <v>0.17473118279569894</v>
      </c>
      <c r="BZ258" s="5">
        <v>130</v>
      </c>
      <c r="CA258" s="5">
        <v>93</v>
      </c>
      <c r="CB258" s="23">
        <f t="shared" ref="CB258:CB321" si="352">(BZ258+CA258)/(BW258+BX258+BZ258+CA258+CC258+CD258)</f>
        <v>0.59946236559139787</v>
      </c>
      <c r="CC258" s="5">
        <v>53</v>
      </c>
      <c r="CD258" s="5">
        <v>31</v>
      </c>
      <c r="CE258" s="23">
        <f t="shared" ref="CE258:CE321" si="353">(CC258+CD258)/(BW258+BX258+BZ258+CA258+CC258+CD258)</f>
        <v>0.22580645161290322</v>
      </c>
      <c r="CF258" s="23">
        <f t="shared" ref="CF258:CF321" si="354">(BW258+BX258)/(BW258+BX258+BZ258+CA258)</f>
        <v>0.22569444444444445</v>
      </c>
      <c r="CG258" s="24">
        <v>1</v>
      </c>
      <c r="CH258" s="5">
        <v>97</v>
      </c>
      <c r="CI258" s="5">
        <v>129</v>
      </c>
      <c r="CJ258" s="5">
        <v>82</v>
      </c>
      <c r="CK258">
        <v>15.30850719</v>
      </c>
      <c r="CL258" s="5">
        <v>-0.33500000000000002</v>
      </c>
      <c r="CM258" s="5">
        <v>9</v>
      </c>
      <c r="CN258" s="5">
        <v>0.48</v>
      </c>
      <c r="CO258" s="5">
        <v>-0.872</v>
      </c>
      <c r="CP258" s="5">
        <v>-6.87</v>
      </c>
      <c r="CQ258" s="21">
        <f t="shared" ref="CQ258:CQ321" si="355">IF(DB258&gt;0,DB258/(DB258+DD258),0)</f>
        <v>5.2631578947368418E-2</v>
      </c>
      <c r="CR258" s="25">
        <f t="shared" ref="CR258:CR321" si="356">DE258/(DC258+DE258)</f>
        <v>0.94354838709677424</v>
      </c>
      <c r="CS258" s="22">
        <f t="shared" ref="CS258:CS321" si="357">CR258*1000+CQ258*100</f>
        <v>948.81154499151114</v>
      </c>
      <c r="CT258" s="21">
        <f t="shared" ref="CT258:CT321" si="358">CQ258-(1-CR258)</f>
        <v>-3.8200339558573382E-3</v>
      </c>
      <c r="CU258" s="26">
        <f t="shared" ref="CU258:CU321" si="359">DB258/(BF258*Q258)*60</f>
        <v>1.3109023377758358</v>
      </c>
      <c r="CV258" s="27">
        <f t="shared" ref="CV258:CV321" si="360">DC258/(BF258*Q258)*60</f>
        <v>1.5293860607384748</v>
      </c>
      <c r="CW258" s="27">
        <f t="shared" ref="CW258:CW321" si="361">(DB258+DD258)/(BF258*Q258)*60</f>
        <v>24.907144417740877</v>
      </c>
      <c r="CX258" s="27">
        <f t="shared" ref="CX258:CX321" si="362">(DC258+DE258)/(BF258*Q258)*60</f>
        <v>27.09198164736727</v>
      </c>
      <c r="CY258" s="27">
        <f t="shared" ref="CY258:CY321" si="363">(DB258+DD258+DF258+DI258)/(BF258*Q258)*60</f>
        <v>46.537032991042167</v>
      </c>
      <c r="CZ258" s="27">
        <f t="shared" ref="CZ258:CZ321" si="364">(DC258+DE258+DG258+DH258)/(BF258*Q258)*60</f>
        <v>55.494865632510376</v>
      </c>
      <c r="DA258" s="28">
        <f t="shared" ref="DA258:DA321" si="365">CY258-CZ258</f>
        <v>-8.9578326414682081</v>
      </c>
      <c r="DB258" s="5">
        <v>6</v>
      </c>
      <c r="DC258" s="5">
        <v>7</v>
      </c>
      <c r="DD258" s="22">
        <v>108</v>
      </c>
      <c r="DE258" s="22">
        <v>117</v>
      </c>
      <c r="DF258" s="22">
        <v>46</v>
      </c>
      <c r="DG258" s="22">
        <v>46</v>
      </c>
      <c r="DH258" s="22">
        <v>84</v>
      </c>
      <c r="DI258" s="22">
        <v>53</v>
      </c>
      <c r="DJ258" s="29">
        <f t="shared" ref="DJ258:DJ321" si="366">DA258-(-11.91+CP258-CN258+CF258*24)</f>
        <v>4.8855006918651256</v>
      </c>
      <c r="DK258" s="27">
        <f t="shared" ref="DK258:DK321" si="367">DR258/(BG258*Q258)*60</f>
        <v>1.9181585677749362</v>
      </c>
      <c r="DL258" s="27">
        <f t="shared" ref="DL258:DL321" si="368">DS258/(BG258*Q258)*60</f>
        <v>1.4208581983518047</v>
      </c>
      <c r="DM258" s="27">
        <f t="shared" ref="DM258:DM321" si="369">(DR258+DT258)/(BG258*Q258)*60</f>
        <v>25.149190110826943</v>
      </c>
      <c r="DN258" s="27">
        <f t="shared" ref="DN258:DN321" si="370">(DS258+DU258)/(BG258*Q258)*60</f>
        <v>26.641091219096335</v>
      </c>
      <c r="DO258" s="27">
        <f t="shared" ref="DO258:DO321" si="371">(DR258+DT258+DV258+DY258)/(BG258*Q258)*60</f>
        <v>48.948564933219672</v>
      </c>
      <c r="DP258" s="27">
        <f t="shared" ref="DP258:DP321" si="372">(DS258+DU258+DW258+DX258)/(BG258*Q258)*60</f>
        <v>53.850525717533394</v>
      </c>
      <c r="DQ258" s="30">
        <f t="shared" ref="DQ258:DQ321" si="373">DA258-(DO258-DP258)</f>
        <v>-4.0558718571544858</v>
      </c>
      <c r="DR258" s="5">
        <v>27</v>
      </c>
      <c r="DS258" s="5">
        <v>20</v>
      </c>
      <c r="DT258" s="5">
        <v>327</v>
      </c>
      <c r="DU258" s="5">
        <v>355</v>
      </c>
      <c r="DV258" s="5">
        <v>137</v>
      </c>
      <c r="DW258" s="5">
        <v>175</v>
      </c>
      <c r="DX258" s="5">
        <v>208</v>
      </c>
      <c r="DY258" s="5">
        <v>198</v>
      </c>
      <c r="DZ258" s="22">
        <v>5</v>
      </c>
      <c r="EA258" s="22">
        <v>2</v>
      </c>
      <c r="EB258" s="22">
        <f t="shared" ref="EB258:EB321" si="374">EA258-DZ258</f>
        <v>-3</v>
      </c>
      <c r="EC258" s="26">
        <f t="shared" ref="EC258:EC321" si="375">DZ258/(BE258*Q258)*60</f>
        <v>1.0629502775482536</v>
      </c>
      <c r="ED258" s="27">
        <f t="shared" ref="ED258:ED321" si="376">EA258/(BE258*Q258)*60</f>
        <v>0.42518011101930148</v>
      </c>
      <c r="EE258" s="27">
        <f t="shared" ref="EE258:EE321" si="377">EB258/(BE258*Q258)*60</f>
        <v>-0.63777016652895224</v>
      </c>
      <c r="EF258" s="6">
        <v>12.3833333333</v>
      </c>
      <c r="EG258" s="6">
        <f t="shared" ref="EG258:EG321" si="378">EF258/Q258</f>
        <v>0.53840579710000003</v>
      </c>
      <c r="EH258" s="5">
        <v>0.54</v>
      </c>
      <c r="EI258" s="5">
        <v>4.13</v>
      </c>
      <c r="EJ258" s="21">
        <f t="shared" ref="EJ258:EJ321" si="379">IF(EI258&gt;0,EH258/(EH258+EI258)," ")</f>
        <v>0.11563169164882228</v>
      </c>
      <c r="EK258" s="1">
        <v>0</v>
      </c>
      <c r="EL258" s="22">
        <v>0</v>
      </c>
      <c r="EM258" s="22">
        <v>0</v>
      </c>
      <c r="EN258" s="1">
        <v>0</v>
      </c>
      <c r="EO258" s="3">
        <f t="shared" ref="EO258:EO321" si="380">EK258+EN258</f>
        <v>0</v>
      </c>
      <c r="EP258" s="6">
        <f t="shared" ref="EP258:EP321" si="381">IF(EF258&gt;0,EO258/EF258*60,0)</f>
        <v>0</v>
      </c>
      <c r="EQ258" s="3">
        <f t="shared" ref="EQ258:EQ321" si="382">IF(EY258&gt;0,EL258/(EY258/(EY258+FA258)),0)</f>
        <v>0</v>
      </c>
      <c r="ER258" s="20">
        <f t="shared" ref="ER258:ER321" si="383">IF(EY258&gt;0,EK258/EY258,0)</f>
        <v>0</v>
      </c>
      <c r="ES258" s="20">
        <f t="shared" ref="ES258:ES321" si="384">IF(EY258&gt;0,EN258/EY258,0)</f>
        <v>0</v>
      </c>
      <c r="ET258" s="20">
        <f t="shared" ref="ET258:ET321" si="385">ER258+ES258</f>
        <v>0</v>
      </c>
      <c r="EU258" s="3">
        <f t="shared" ref="EU258:EU321" si="386">IF(EV258+EW258&gt;0,EV258+EW258," ")</f>
        <v>15</v>
      </c>
      <c r="EV258" s="1">
        <v>10</v>
      </c>
      <c r="EW258" s="1">
        <v>5</v>
      </c>
      <c r="EX258" s="20">
        <f t="shared" ref="EX258:EX321" si="387">IF(EV258+EW258&gt;0,EV258/EU258," ")</f>
        <v>0.66666666666666663</v>
      </c>
      <c r="EY258" s="5">
        <v>0</v>
      </c>
      <c r="EZ258" s="5">
        <v>0</v>
      </c>
      <c r="FA258" s="22">
        <v>9</v>
      </c>
      <c r="FB258" s="22">
        <v>0</v>
      </c>
      <c r="FC258" s="22">
        <v>2</v>
      </c>
      <c r="FD258" s="22">
        <v>0</v>
      </c>
      <c r="FE258" s="22">
        <v>0</v>
      </c>
      <c r="FF258" s="22">
        <v>3</v>
      </c>
      <c r="FG258" s="22">
        <v>1</v>
      </c>
      <c r="FH258" s="22">
        <v>0</v>
      </c>
      <c r="FI258" s="6">
        <v>55.483333333300003</v>
      </c>
      <c r="FJ258" s="6">
        <f t="shared" ref="FJ258:FJ321" si="388">FI258/Q258</f>
        <v>2.4123188405782612</v>
      </c>
      <c r="FK258" s="5">
        <v>2.23</v>
      </c>
      <c r="FL258" s="5">
        <v>2.71</v>
      </c>
      <c r="FM258" s="21">
        <f t="shared" ref="FM258:FM321" si="389">IF(FL258&gt;0,FK258/(FK258+FL258)," ")</f>
        <v>0.45141700404858304</v>
      </c>
      <c r="FN258" s="1">
        <v>0</v>
      </c>
      <c r="FO258" s="22">
        <v>0</v>
      </c>
      <c r="FP258" s="22">
        <v>0</v>
      </c>
      <c r="FQ258" s="1">
        <v>0</v>
      </c>
      <c r="FR258" s="1">
        <f t="shared" ref="FR258:FR321" si="390">FN258+FQ258</f>
        <v>0</v>
      </c>
      <c r="FS258" s="3">
        <f t="shared" ref="FS258:FS321" si="391">IF(FX258&gt;0,FO258/(FX258/(FX258+FZ258)),0)</f>
        <v>0</v>
      </c>
      <c r="FT258" s="3">
        <f t="shared" ref="FT258:FT321" si="392">IF(FU258+FV258&gt;0,FU258+FV258," ")</f>
        <v>80</v>
      </c>
      <c r="FU258" s="1">
        <v>46</v>
      </c>
      <c r="FV258" s="1">
        <v>34</v>
      </c>
      <c r="FW258" s="20">
        <f t="shared" ref="FW258:FW321" si="393">IF(FU258+FV258&gt;0,FU258/FT258," ")</f>
        <v>0.57499999999999996</v>
      </c>
      <c r="FX258" s="5">
        <v>0</v>
      </c>
      <c r="FY258" s="5">
        <v>5</v>
      </c>
      <c r="FZ258" s="22">
        <v>2</v>
      </c>
      <c r="GA258" s="22">
        <v>41</v>
      </c>
      <c r="GB258" s="22">
        <v>2</v>
      </c>
      <c r="GC258" s="22">
        <v>15</v>
      </c>
      <c r="GD258" s="22">
        <v>23</v>
      </c>
      <c r="GE258" s="22">
        <v>0</v>
      </c>
      <c r="GF258" s="22">
        <v>0</v>
      </c>
      <c r="GG258" s="22">
        <v>0</v>
      </c>
      <c r="GH258" s="1">
        <v>6</v>
      </c>
      <c r="GI258" s="1">
        <v>0</v>
      </c>
      <c r="GJ258" s="1">
        <v>13</v>
      </c>
      <c r="GK258" s="1">
        <v>6</v>
      </c>
      <c r="GL258" s="6"/>
      <c r="GM258" s="6"/>
      <c r="GN258" s="31" t="str">
        <f t="shared" ref="GN258:GN321" si="394">IF(GL258&gt;0,GM258/GL258," ")</f>
        <v xml:space="preserve"> </v>
      </c>
      <c r="GP258" s="1">
        <v>1</v>
      </c>
      <c r="GQ258" s="1">
        <v>0</v>
      </c>
      <c r="GR258" s="1">
        <v>0</v>
      </c>
      <c r="GS258" s="1">
        <v>1</v>
      </c>
      <c r="GT258" s="1">
        <v>0</v>
      </c>
      <c r="GU258" s="1">
        <v>0</v>
      </c>
      <c r="GV258" s="32" t="str">
        <f t="shared" ref="GV258:GV321" si="395">IF(GU258&gt;0,GT258/GU258," ")</f>
        <v xml:space="preserve"> </v>
      </c>
      <c r="GW258" s="9">
        <f t="shared" ref="GW258:GW321" si="396">IF(BE258&gt;=IF(LEFT(P258,1)="D",16.5,12.4),1,0)+IF(EG258&gt;=1.7,1,0)+IF(FJ258&gt;=1.7,1,0)+IF(BN258&gt;=IF(LEFT(P258,1)="D",0.85,1.7),1,0)+IF(AS258&gt;=IF(LEFT(P258,1)="D",5.1,1.7),1,0)+IF(AR258&gt;5.1,1,0)+IF((EA258+FH258+GG258)&gt;=(DZ258+FG258+GF258),1,0)+IF(GL258&gt;2,1,0)+IF(CM258&lt;=IF(LEFT(P258,1)="D",4,7),1,0)+IF(CG258&lt;=IF(LEFT(P258,1)="D",4,7),1,0)</f>
        <v>4</v>
      </c>
      <c r="GX258" s="10">
        <v>-0.2</v>
      </c>
      <c r="GY258" s="10">
        <v>0.4</v>
      </c>
      <c r="GZ258" s="10">
        <v>0.2</v>
      </c>
      <c r="HA258" s="29">
        <f t="shared" ref="HA258:HA321" si="397">GZ258/Q258</f>
        <v>8.6956521739130436E-3</v>
      </c>
      <c r="HB258" s="29">
        <f t="shared" ref="HB258:HB321" si="398">GZ258/X258*60</f>
        <v>3.4275921165381321E-2</v>
      </c>
      <c r="HC258">
        <v>4.4000000000000004</v>
      </c>
      <c r="HD258">
        <v>6.1</v>
      </c>
      <c r="HE258">
        <v>-0.4</v>
      </c>
      <c r="HF258">
        <v>0</v>
      </c>
      <c r="HG258">
        <v>0.7</v>
      </c>
      <c r="HH258">
        <v>0</v>
      </c>
      <c r="HI258">
        <v>0.8</v>
      </c>
      <c r="HJ258" s="11">
        <f t="shared" ref="HJ258:HJ321" si="399">HI258/Q258</f>
        <v>3.4782608695652174E-2</v>
      </c>
      <c r="HK258" s="11">
        <f t="shared" ref="HK258:HK321" si="400">HI258/X258*60</f>
        <v>0.13710368466152528</v>
      </c>
      <c r="HL258">
        <v>99</v>
      </c>
      <c r="HM258">
        <v>0</v>
      </c>
      <c r="HN258">
        <v>0</v>
      </c>
      <c r="HO258">
        <v>15</v>
      </c>
      <c r="HP258" t="s">
        <v>488</v>
      </c>
      <c r="HQ258" s="33">
        <v>3250000</v>
      </c>
      <c r="HR258" s="33">
        <v>0</v>
      </c>
      <c r="HS258" s="30">
        <f t="shared" ref="HS258:HS321" si="401">HI258-3*((48/82*HQ258)/1000000-0.5*(HL258/99)*(48/82))</f>
        <v>-4.029268292682926</v>
      </c>
    </row>
    <row r="259" spans="1:227" x14ac:dyDescent="0.2">
      <c r="A259" s="1">
        <v>32</v>
      </c>
      <c r="B259" s="2" t="s">
        <v>1466</v>
      </c>
      <c r="C259" s="2" t="s">
        <v>1467</v>
      </c>
      <c r="D259" s="2" t="s">
        <v>257</v>
      </c>
      <c r="E259" s="2" t="s">
        <v>240</v>
      </c>
      <c r="F259" s="2">
        <v>76</v>
      </c>
      <c r="G259" s="2">
        <v>210</v>
      </c>
      <c r="H259" s="2" t="s">
        <v>231</v>
      </c>
      <c r="I259" s="2" t="s">
        <v>258</v>
      </c>
      <c r="J259" s="3">
        <v>22</v>
      </c>
      <c r="K259" s="5" t="s">
        <v>1468</v>
      </c>
      <c r="L259" s="5" t="s">
        <v>1469</v>
      </c>
      <c r="M259" s="5" t="s">
        <v>499</v>
      </c>
      <c r="N259" s="5" t="s">
        <v>308</v>
      </c>
      <c r="O259" s="2" t="s">
        <v>308</v>
      </c>
      <c r="P259" s="2" t="s">
        <v>271</v>
      </c>
      <c r="Q259" s="1">
        <v>1</v>
      </c>
      <c r="R259" s="1">
        <v>0</v>
      </c>
      <c r="S259" s="1">
        <v>0</v>
      </c>
      <c r="T259" s="1">
        <v>0</v>
      </c>
      <c r="U259" s="1">
        <v>-1</v>
      </c>
      <c r="V259" s="1">
        <v>1</v>
      </c>
      <c r="W259" s="20">
        <f t="shared" si="323"/>
        <v>0</v>
      </c>
      <c r="X259" s="6">
        <v>15.983333333299999</v>
      </c>
      <c r="Y259" s="6">
        <f t="shared" si="324"/>
        <v>15.983333333299999</v>
      </c>
      <c r="Z259" s="1">
        <v>22</v>
      </c>
      <c r="AA259" s="6">
        <f t="shared" si="325"/>
        <v>22</v>
      </c>
      <c r="AB259" s="8">
        <f t="shared" si="326"/>
        <v>0.72651515151363633</v>
      </c>
      <c r="AC259" s="3">
        <f t="shared" si="327"/>
        <v>0</v>
      </c>
      <c r="AD259" s="8">
        <f t="shared" si="328"/>
        <v>0</v>
      </c>
      <c r="AE259" s="20">
        <f t="shared" si="329"/>
        <v>0</v>
      </c>
      <c r="AF259" s="20">
        <f t="shared" si="330"/>
        <v>0</v>
      </c>
      <c r="AG259" s="20">
        <f t="shared" si="331"/>
        <v>0</v>
      </c>
      <c r="AH259" s="3" t="e">
        <f t="shared" si="332"/>
        <v>#VALUE!</v>
      </c>
      <c r="AI259" s="3" t="str">
        <f t="shared" si="333"/>
        <v xml:space="preserve"> </v>
      </c>
      <c r="AJ259" s="3" t="str">
        <f t="shared" si="334"/>
        <v xml:space="preserve"> </v>
      </c>
      <c r="AK259" s="20" t="e">
        <f t="shared" si="335"/>
        <v>#VALUE!</v>
      </c>
      <c r="AL259" s="6">
        <v>0</v>
      </c>
      <c r="AM259" s="1">
        <v>1</v>
      </c>
      <c r="AN259" s="1">
        <v>0</v>
      </c>
      <c r="AO259" s="1">
        <v>2</v>
      </c>
      <c r="AP259" s="1">
        <v>0</v>
      </c>
      <c r="AQ259" s="1">
        <v>0</v>
      </c>
      <c r="AR259" s="6">
        <f t="shared" si="336"/>
        <v>3.7539103232612181</v>
      </c>
      <c r="AS259" s="6">
        <f t="shared" si="337"/>
        <v>0</v>
      </c>
      <c r="AT259" s="6">
        <f t="shared" si="338"/>
        <v>7.5078206465224362</v>
      </c>
      <c r="AU259" s="6">
        <f t="shared" si="339"/>
        <v>0</v>
      </c>
      <c r="AV259" s="6">
        <f t="shared" si="340"/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7">
        <f>(EA259+FH259+GG259)-(DZ259+FG259+GF259)-((BD259/60)*(-0.29)+(EF259/60)*0.11+(FI259/60)*(-0.33))</f>
        <v>7.1252777777616655E-2</v>
      </c>
      <c r="BD259" s="6">
        <v>15.083333333300001</v>
      </c>
      <c r="BE259" s="6">
        <f t="shared" si="341"/>
        <v>15.083333333300001</v>
      </c>
      <c r="BF259" s="5">
        <v>15.18</v>
      </c>
      <c r="BG259" s="5">
        <v>37.5</v>
      </c>
      <c r="BH259" s="21">
        <f t="shared" si="342"/>
        <v>0.28815489749430523</v>
      </c>
      <c r="BI259" s="1">
        <v>0</v>
      </c>
      <c r="BJ259" s="22">
        <v>0</v>
      </c>
      <c r="BK259" s="22">
        <v>0</v>
      </c>
      <c r="BL259" s="1">
        <v>0</v>
      </c>
      <c r="BM259" s="1">
        <f t="shared" si="343"/>
        <v>0</v>
      </c>
      <c r="BN259" s="8">
        <f t="shared" si="344"/>
        <v>0</v>
      </c>
      <c r="BO259" s="3">
        <f t="shared" si="345"/>
        <v>0</v>
      </c>
      <c r="BP259" s="20">
        <f t="shared" si="346"/>
        <v>0</v>
      </c>
      <c r="BQ259" s="20">
        <f t="shared" si="347"/>
        <v>0</v>
      </c>
      <c r="BR259" s="20">
        <f t="shared" si="348"/>
        <v>0</v>
      </c>
      <c r="BS259" s="3" t="str">
        <f t="shared" si="349"/>
        <v xml:space="preserve"> </v>
      </c>
      <c r="BV259" s="20" t="str">
        <f t="shared" si="350"/>
        <v xml:space="preserve"> </v>
      </c>
      <c r="BW259" s="5">
        <v>2</v>
      </c>
      <c r="BX259" s="5">
        <v>2</v>
      </c>
      <c r="BY259" s="21">
        <f t="shared" si="351"/>
        <v>0.4</v>
      </c>
      <c r="BZ259" s="5">
        <v>0</v>
      </c>
      <c r="CA259" s="5">
        <v>1</v>
      </c>
      <c r="CB259" s="23">
        <f t="shared" si="352"/>
        <v>0.1</v>
      </c>
      <c r="CC259" s="5">
        <v>3</v>
      </c>
      <c r="CD259" s="5">
        <v>2</v>
      </c>
      <c r="CE259" s="23">
        <f t="shared" si="353"/>
        <v>0.5</v>
      </c>
      <c r="CF259" s="23">
        <f t="shared" si="354"/>
        <v>0.8</v>
      </c>
      <c r="CG259" s="24">
        <v>8</v>
      </c>
      <c r="CH259" s="5">
        <v>3</v>
      </c>
      <c r="CI259" s="5">
        <v>1</v>
      </c>
      <c r="CJ259" s="5">
        <v>2</v>
      </c>
      <c r="CK259">
        <v>14.94828167</v>
      </c>
      <c r="CL259" s="5">
        <v>-2.8340000000000001</v>
      </c>
      <c r="CM259" s="5">
        <v>8</v>
      </c>
      <c r="CN259" s="5">
        <v>-5.0330000000000004</v>
      </c>
      <c r="CO259" s="5">
        <v>1.593</v>
      </c>
      <c r="CP259" s="5">
        <v>13.090999999999999</v>
      </c>
      <c r="CQ259" s="21">
        <f t="shared" si="355"/>
        <v>0</v>
      </c>
      <c r="CR259" s="25">
        <f t="shared" si="356"/>
        <v>0.8</v>
      </c>
      <c r="CS259" s="22">
        <f t="shared" si="357"/>
        <v>800</v>
      </c>
      <c r="CT259" s="21">
        <f t="shared" si="358"/>
        <v>-0.19999999999999996</v>
      </c>
      <c r="CU259" s="26">
        <f t="shared" si="359"/>
        <v>0</v>
      </c>
      <c r="CV259" s="27">
        <f t="shared" si="360"/>
        <v>3.9525691699604746</v>
      </c>
      <c r="CW259" s="27">
        <f t="shared" si="361"/>
        <v>23.715415019762844</v>
      </c>
      <c r="CX259" s="27">
        <f t="shared" si="362"/>
        <v>19.762845849802371</v>
      </c>
      <c r="CY259" s="27">
        <f t="shared" si="363"/>
        <v>39.525691699604742</v>
      </c>
      <c r="CZ259" s="27">
        <f t="shared" si="364"/>
        <v>27.66798418972332</v>
      </c>
      <c r="DA259" s="28">
        <f t="shared" si="365"/>
        <v>11.857707509881422</v>
      </c>
      <c r="DB259" s="5">
        <v>0</v>
      </c>
      <c r="DC259" s="5">
        <v>1</v>
      </c>
      <c r="DD259" s="22">
        <v>6</v>
      </c>
      <c r="DE259" s="22">
        <v>4</v>
      </c>
      <c r="DF259" s="22">
        <v>4</v>
      </c>
      <c r="DG259" s="22">
        <v>2</v>
      </c>
      <c r="DH259" s="22">
        <v>0</v>
      </c>
      <c r="DI259" s="22">
        <v>0</v>
      </c>
      <c r="DJ259" s="29">
        <f t="shared" si="366"/>
        <v>-13.55629249011858</v>
      </c>
      <c r="DK259" s="27">
        <f t="shared" si="367"/>
        <v>3.2</v>
      </c>
      <c r="DL259" s="27">
        <f t="shared" si="368"/>
        <v>0</v>
      </c>
      <c r="DM259" s="27">
        <f t="shared" si="369"/>
        <v>36.799999999999997</v>
      </c>
      <c r="DN259" s="27">
        <f t="shared" si="370"/>
        <v>17.600000000000001</v>
      </c>
      <c r="DO259" s="27">
        <f t="shared" si="371"/>
        <v>49.6</v>
      </c>
      <c r="DP259" s="27">
        <f t="shared" si="372"/>
        <v>25.6</v>
      </c>
      <c r="DQ259" s="30">
        <f t="shared" si="373"/>
        <v>-12.142292490118578</v>
      </c>
      <c r="DR259" s="5">
        <v>2</v>
      </c>
      <c r="DS259" s="5">
        <v>0</v>
      </c>
      <c r="DT259" s="5">
        <v>21</v>
      </c>
      <c r="DU259" s="5">
        <v>11</v>
      </c>
      <c r="DV259" s="5">
        <v>4</v>
      </c>
      <c r="DW259" s="5">
        <v>1</v>
      </c>
      <c r="DX259" s="5">
        <v>4</v>
      </c>
      <c r="DY259" s="5">
        <v>4</v>
      </c>
      <c r="DZ259" s="22">
        <v>0</v>
      </c>
      <c r="EA259" s="22">
        <v>0</v>
      </c>
      <c r="EB259" s="22">
        <f t="shared" si="374"/>
        <v>0</v>
      </c>
      <c r="EC259" s="26">
        <f t="shared" si="375"/>
        <v>0</v>
      </c>
      <c r="ED259" s="27">
        <f t="shared" si="376"/>
        <v>0</v>
      </c>
      <c r="EE259" s="27">
        <f t="shared" si="377"/>
        <v>0</v>
      </c>
      <c r="EF259" s="6">
        <v>0.9</v>
      </c>
      <c r="EG259" s="6">
        <f t="shared" si="378"/>
        <v>0.9</v>
      </c>
      <c r="EH259" s="5">
        <v>0.8</v>
      </c>
      <c r="EI259" s="5">
        <v>1.73</v>
      </c>
      <c r="EJ259" s="21">
        <f t="shared" si="379"/>
        <v>0.31620553359683795</v>
      </c>
      <c r="EK259" s="1">
        <v>0</v>
      </c>
      <c r="EL259" s="22">
        <v>0</v>
      </c>
      <c r="EM259" s="22">
        <v>0</v>
      </c>
      <c r="EN259" s="1">
        <v>0</v>
      </c>
      <c r="EO259" s="3">
        <f t="shared" si="380"/>
        <v>0</v>
      </c>
      <c r="EP259" s="6">
        <f t="shared" si="381"/>
        <v>0</v>
      </c>
      <c r="EQ259" s="3">
        <f t="shared" si="382"/>
        <v>0</v>
      </c>
      <c r="ER259" s="20">
        <f t="shared" si="383"/>
        <v>0</v>
      </c>
      <c r="ES259" s="20">
        <f t="shared" si="384"/>
        <v>0</v>
      </c>
      <c r="ET259" s="20">
        <f t="shared" si="385"/>
        <v>0</v>
      </c>
      <c r="EU259" s="3" t="str">
        <f t="shared" si="386"/>
        <v xml:space="preserve"> </v>
      </c>
      <c r="EX259" s="20" t="str">
        <f t="shared" si="387"/>
        <v xml:space="preserve"> </v>
      </c>
      <c r="EY259" s="5">
        <v>0</v>
      </c>
      <c r="EZ259" s="5">
        <v>0</v>
      </c>
      <c r="FA259" s="22">
        <v>0</v>
      </c>
      <c r="FB259" s="22">
        <v>0</v>
      </c>
      <c r="FC259" s="22">
        <v>1</v>
      </c>
      <c r="FD259" s="22">
        <v>0</v>
      </c>
      <c r="FE259" s="22">
        <v>0</v>
      </c>
      <c r="FF259" s="22">
        <v>0</v>
      </c>
      <c r="FG259" s="22">
        <v>0</v>
      </c>
      <c r="FH259" s="22">
        <v>0</v>
      </c>
      <c r="FI259" s="6">
        <v>0</v>
      </c>
      <c r="FJ259" s="6">
        <f t="shared" si="388"/>
        <v>0</v>
      </c>
      <c r="FK259" s="5"/>
      <c r="FL259" s="5"/>
      <c r="FM259" s="21" t="str">
        <f t="shared" si="389"/>
        <v xml:space="preserve"> </v>
      </c>
      <c r="FN259" s="1">
        <v>0</v>
      </c>
      <c r="FO259" s="22">
        <v>0</v>
      </c>
      <c r="FP259" s="22">
        <v>0</v>
      </c>
      <c r="FQ259" s="1">
        <v>0</v>
      </c>
      <c r="FR259" s="1">
        <f t="shared" si="390"/>
        <v>0</v>
      </c>
      <c r="FS259" s="3">
        <f t="shared" si="391"/>
        <v>0</v>
      </c>
      <c r="FT259" s="3" t="str">
        <f t="shared" si="392"/>
        <v xml:space="preserve"> </v>
      </c>
      <c r="FW259" s="20" t="str">
        <f t="shared" si="393"/>
        <v xml:space="preserve"> </v>
      </c>
      <c r="FX259" s="5"/>
      <c r="FY259" s="5"/>
      <c r="FZ259" s="22">
        <v>0</v>
      </c>
      <c r="GA259" s="22">
        <v>0</v>
      </c>
      <c r="GB259" s="22">
        <v>0</v>
      </c>
      <c r="GC259" s="22">
        <v>0</v>
      </c>
      <c r="GD259" s="22">
        <v>0</v>
      </c>
      <c r="GE259" s="22">
        <v>0</v>
      </c>
      <c r="GF259" s="22">
        <v>0</v>
      </c>
      <c r="GG259" s="22">
        <v>0</v>
      </c>
      <c r="GH259" s="1">
        <v>0</v>
      </c>
      <c r="GI259" s="1">
        <v>0</v>
      </c>
      <c r="GJ259" s="1">
        <v>1</v>
      </c>
      <c r="GK259" s="1">
        <v>0</v>
      </c>
      <c r="GN259" s="31" t="str">
        <f t="shared" si="394"/>
        <v xml:space="preserve"> 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32" t="str">
        <f t="shared" si="395"/>
        <v xml:space="preserve"> </v>
      </c>
      <c r="GW259" s="9">
        <f t="shared" si="396"/>
        <v>1</v>
      </c>
      <c r="GX259" s="10">
        <v>0</v>
      </c>
      <c r="GY259" s="10">
        <v>0</v>
      </c>
      <c r="GZ259" s="10">
        <v>-0.1</v>
      </c>
      <c r="HA259" s="29">
        <f t="shared" si="397"/>
        <v>-0.1</v>
      </c>
      <c r="HB259" s="29">
        <f t="shared" si="398"/>
        <v>-0.37539103232612181</v>
      </c>
      <c r="HC259">
        <v>0.1</v>
      </c>
      <c r="HD259">
        <v>0.1</v>
      </c>
      <c r="HE259">
        <v>0</v>
      </c>
      <c r="HF259">
        <v>0</v>
      </c>
      <c r="HG259">
        <v>0</v>
      </c>
      <c r="HH259">
        <v>0</v>
      </c>
      <c r="HI259">
        <v>0</v>
      </c>
      <c r="HJ259" s="11">
        <f t="shared" si="399"/>
        <v>0</v>
      </c>
      <c r="HK259" s="11">
        <f t="shared" si="400"/>
        <v>0</v>
      </c>
      <c r="HL259">
        <v>5</v>
      </c>
      <c r="HM259">
        <v>0</v>
      </c>
      <c r="HN259">
        <v>0</v>
      </c>
      <c r="HQ259" s="33">
        <v>33333</v>
      </c>
      <c r="HR259" s="33">
        <v>210000</v>
      </c>
      <c r="HS259" s="30">
        <f t="shared" si="401"/>
        <v>-1.419010199556542E-2</v>
      </c>
    </row>
    <row r="260" spans="1:227" x14ac:dyDescent="0.2">
      <c r="A260" s="1">
        <v>42</v>
      </c>
      <c r="B260" s="2" t="s">
        <v>1470</v>
      </c>
      <c r="C260" s="2" t="s">
        <v>1471</v>
      </c>
      <c r="D260" s="2" t="s">
        <v>229</v>
      </c>
      <c r="E260" s="2" t="s">
        <v>230</v>
      </c>
      <c r="F260" s="2">
        <v>65</v>
      </c>
      <c r="G260" s="2">
        <v>178</v>
      </c>
      <c r="H260" s="2" t="s">
        <v>231</v>
      </c>
      <c r="J260" s="3">
        <v>26</v>
      </c>
      <c r="K260" s="5" t="s">
        <v>1472</v>
      </c>
      <c r="L260" s="5" t="s">
        <v>1473</v>
      </c>
      <c r="M260" s="5" t="s">
        <v>482</v>
      </c>
      <c r="N260" s="5" t="s">
        <v>244</v>
      </c>
      <c r="O260" s="2" t="s">
        <v>244</v>
      </c>
      <c r="P260" s="2" t="s">
        <v>236</v>
      </c>
      <c r="Q260" s="1">
        <v>42</v>
      </c>
      <c r="R260" s="1">
        <v>5</v>
      </c>
      <c r="S260" s="1">
        <v>5</v>
      </c>
      <c r="T260" s="1">
        <v>10</v>
      </c>
      <c r="U260" s="1">
        <v>-3</v>
      </c>
      <c r="V260" s="1">
        <v>64</v>
      </c>
      <c r="W260" s="20">
        <f t="shared" si="323"/>
        <v>7.8125E-2</v>
      </c>
      <c r="X260" s="6">
        <v>525.16666666670005</v>
      </c>
      <c r="Y260" s="6">
        <f t="shared" si="324"/>
        <v>12.503968253969049</v>
      </c>
      <c r="Z260" s="1">
        <v>664</v>
      </c>
      <c r="AA260" s="6">
        <f t="shared" si="325"/>
        <v>15.80952380952381</v>
      </c>
      <c r="AB260" s="8">
        <f t="shared" si="326"/>
        <v>0.79091365461852414</v>
      </c>
      <c r="AC260" s="3">
        <f t="shared" si="327"/>
        <v>48.75</v>
      </c>
      <c r="AD260" s="8">
        <f t="shared" si="328"/>
        <v>5.5696604252614677</v>
      </c>
      <c r="AE260" s="20">
        <f t="shared" si="329"/>
        <v>0.35714285714285715</v>
      </c>
      <c r="AF260" s="20">
        <f t="shared" si="330"/>
        <v>0.35714285714285715</v>
      </c>
      <c r="AG260" s="20">
        <f t="shared" si="331"/>
        <v>0.7142857142857143</v>
      </c>
      <c r="AH260" s="3" t="e">
        <f t="shared" si="332"/>
        <v>#VALUE!</v>
      </c>
      <c r="AI260" s="3" t="str">
        <f t="shared" si="333"/>
        <v xml:space="preserve"> </v>
      </c>
      <c r="AJ260" s="3">
        <f t="shared" si="334"/>
        <v>1</v>
      </c>
      <c r="AK260" s="20" t="e">
        <f t="shared" si="335"/>
        <v>#VALUE!</v>
      </c>
      <c r="AL260" s="6">
        <v>0</v>
      </c>
      <c r="AM260" s="1">
        <v>32</v>
      </c>
      <c r="AN260" s="1">
        <v>8</v>
      </c>
      <c r="AO260" s="1">
        <v>20</v>
      </c>
      <c r="AP260" s="1">
        <v>17</v>
      </c>
      <c r="AQ260" s="1">
        <v>12</v>
      </c>
      <c r="AR260" s="6">
        <f t="shared" si="336"/>
        <v>3.6559822278639373</v>
      </c>
      <c r="AS260" s="6">
        <f t="shared" si="337"/>
        <v>0.91399555696598433</v>
      </c>
      <c r="AT260" s="6">
        <f t="shared" si="338"/>
        <v>2.2849888924149608</v>
      </c>
      <c r="AU260" s="6">
        <f t="shared" si="339"/>
        <v>1.9422405585527169</v>
      </c>
      <c r="AV260" s="6">
        <f t="shared" si="340"/>
        <v>1.3709933354489765</v>
      </c>
      <c r="AW260" s="1">
        <v>14</v>
      </c>
      <c r="AX260" s="1">
        <v>7</v>
      </c>
      <c r="AY260" s="1">
        <v>0</v>
      </c>
      <c r="AZ260" s="1">
        <v>0</v>
      </c>
      <c r="BA260" s="1">
        <v>0</v>
      </c>
      <c r="BB260" s="1">
        <v>0</v>
      </c>
      <c r="BC260" s="7">
        <f>(EA260+FH260+GG260)-(DZ260+FG260+GF260)-((BD260/60)*(0.11)+(EF260/60)*(-0.14)+(FI260/60)*(0.13))</f>
        <v>-1.8049333333333499</v>
      </c>
      <c r="BD260" s="6">
        <v>481.28333333329999</v>
      </c>
      <c r="BE260" s="6">
        <f t="shared" si="341"/>
        <v>11.45912698412619</v>
      </c>
      <c r="BF260" s="5">
        <v>11.17</v>
      </c>
      <c r="BG260" s="5">
        <v>36.67</v>
      </c>
      <c r="BH260" s="21">
        <f t="shared" si="342"/>
        <v>0.23348662207357856</v>
      </c>
      <c r="BI260" s="1">
        <v>4</v>
      </c>
      <c r="BJ260" s="22">
        <v>3</v>
      </c>
      <c r="BK260" s="22">
        <v>2</v>
      </c>
      <c r="BL260" s="1">
        <v>5</v>
      </c>
      <c r="BM260" s="1">
        <f t="shared" si="343"/>
        <v>9</v>
      </c>
      <c r="BN260" s="8">
        <f t="shared" si="344"/>
        <v>1.1220002077778939</v>
      </c>
      <c r="BO260" s="3">
        <f t="shared" si="345"/>
        <v>48.75</v>
      </c>
      <c r="BP260" s="20">
        <f t="shared" si="346"/>
        <v>0.33333333333333331</v>
      </c>
      <c r="BQ260" s="20">
        <f t="shared" si="347"/>
        <v>0.41666666666666669</v>
      </c>
      <c r="BR260" s="20">
        <f t="shared" si="348"/>
        <v>0.75</v>
      </c>
      <c r="BS260" s="3">
        <f t="shared" si="349"/>
        <v>1</v>
      </c>
      <c r="BT260" s="1">
        <v>0</v>
      </c>
      <c r="BU260" s="1">
        <v>1</v>
      </c>
      <c r="BV260" s="20">
        <f t="shared" si="350"/>
        <v>0</v>
      </c>
      <c r="BW260" s="5">
        <v>53</v>
      </c>
      <c r="BX260" s="5">
        <v>75</v>
      </c>
      <c r="BY260" s="21">
        <f t="shared" si="351"/>
        <v>0.29698375870069604</v>
      </c>
      <c r="BZ260" s="5">
        <v>73</v>
      </c>
      <c r="CA260" s="5">
        <v>59</v>
      </c>
      <c r="CB260" s="23">
        <f t="shared" si="352"/>
        <v>0.30626450116009279</v>
      </c>
      <c r="CC260" s="5">
        <v>77</v>
      </c>
      <c r="CD260" s="5">
        <v>94</v>
      </c>
      <c r="CE260" s="23">
        <f t="shared" si="353"/>
        <v>0.39675174013921116</v>
      </c>
      <c r="CF260" s="23">
        <f t="shared" si="354"/>
        <v>0.49230769230769234</v>
      </c>
      <c r="CG260" s="24">
        <v>8</v>
      </c>
      <c r="CH260" s="5">
        <v>165</v>
      </c>
      <c r="CI260" s="5">
        <v>166</v>
      </c>
      <c r="CJ260" s="5">
        <v>133</v>
      </c>
      <c r="CK260">
        <v>15.70166953</v>
      </c>
      <c r="CL260" s="5">
        <v>0.90800000000000003</v>
      </c>
      <c r="CM260" s="5">
        <v>4</v>
      </c>
      <c r="CN260" s="5">
        <v>2.9210000000000003</v>
      </c>
      <c r="CO260" s="5">
        <v>-0.20700000000000002</v>
      </c>
      <c r="CP260" s="5">
        <v>-10.406000000000001</v>
      </c>
      <c r="CQ260" s="21">
        <f t="shared" si="355"/>
        <v>6.1538461538461542E-2</v>
      </c>
      <c r="CR260" s="25">
        <f t="shared" si="356"/>
        <v>0.93675889328063244</v>
      </c>
      <c r="CS260" s="22">
        <f t="shared" si="357"/>
        <v>942.91273943447868</v>
      </c>
      <c r="CT260" s="21">
        <f t="shared" si="358"/>
        <v>-1.702645180906015E-3</v>
      </c>
      <c r="CU260" s="26">
        <f t="shared" si="359"/>
        <v>1.5347231103721704</v>
      </c>
      <c r="CV260" s="27">
        <f t="shared" si="360"/>
        <v>2.0462974804962273</v>
      </c>
      <c r="CW260" s="27">
        <f t="shared" si="361"/>
        <v>24.939250543547768</v>
      </c>
      <c r="CX260" s="27">
        <f t="shared" si="362"/>
        <v>32.357078910346587</v>
      </c>
      <c r="CY260" s="27">
        <f t="shared" si="363"/>
        <v>44.762757385854975</v>
      </c>
      <c r="CZ260" s="27">
        <f t="shared" si="364"/>
        <v>62.539966747665943</v>
      </c>
      <c r="DA260" s="28">
        <f t="shared" si="365"/>
        <v>-17.777209361810968</v>
      </c>
      <c r="DB260" s="5">
        <v>12</v>
      </c>
      <c r="DC260" s="5">
        <v>16</v>
      </c>
      <c r="DD260" s="22">
        <v>183</v>
      </c>
      <c r="DE260" s="22">
        <v>237</v>
      </c>
      <c r="DF260" s="22">
        <v>57</v>
      </c>
      <c r="DG260" s="22">
        <v>91</v>
      </c>
      <c r="DH260" s="22">
        <v>145</v>
      </c>
      <c r="DI260" s="22">
        <v>98</v>
      </c>
      <c r="DJ260" s="29">
        <f t="shared" si="366"/>
        <v>-4.3555939771955821</v>
      </c>
      <c r="DK260" s="27">
        <f t="shared" si="367"/>
        <v>2.4932798317036111</v>
      </c>
      <c r="DL260" s="27">
        <f t="shared" si="368"/>
        <v>2.5711948264443492</v>
      </c>
      <c r="DM260" s="27">
        <f t="shared" si="369"/>
        <v>27.19233316451751</v>
      </c>
      <c r="DN260" s="27">
        <f t="shared" si="370"/>
        <v>32.763255288480266</v>
      </c>
      <c r="DO260" s="27">
        <f t="shared" si="371"/>
        <v>49.982469126183332</v>
      </c>
      <c r="DP260" s="27">
        <f t="shared" si="372"/>
        <v>58.74790603451634</v>
      </c>
      <c r="DQ260" s="30">
        <f t="shared" si="373"/>
        <v>-9.0117724534779597</v>
      </c>
      <c r="DR260" s="5">
        <v>64</v>
      </c>
      <c r="DS260" s="5">
        <v>66</v>
      </c>
      <c r="DT260" s="5">
        <v>634</v>
      </c>
      <c r="DU260" s="5">
        <v>775</v>
      </c>
      <c r="DV260" s="5">
        <v>259</v>
      </c>
      <c r="DW260" s="5">
        <v>326</v>
      </c>
      <c r="DX260" s="5">
        <v>341</v>
      </c>
      <c r="DY260" s="5">
        <v>326</v>
      </c>
      <c r="DZ260" s="22">
        <v>3</v>
      </c>
      <c r="EA260" s="22">
        <v>3</v>
      </c>
      <c r="EB260" s="22">
        <f t="shared" si="374"/>
        <v>0</v>
      </c>
      <c r="EC260" s="26">
        <f t="shared" si="375"/>
        <v>0.37400006925929802</v>
      </c>
      <c r="ED260" s="27">
        <f t="shared" si="376"/>
        <v>0.37400006925929802</v>
      </c>
      <c r="EE260" s="27">
        <f t="shared" si="377"/>
        <v>0</v>
      </c>
      <c r="EF260" s="6">
        <v>38.333333333299997</v>
      </c>
      <c r="EG260" s="6">
        <f t="shared" si="378"/>
        <v>0.91269841269761898</v>
      </c>
      <c r="EH260" s="5">
        <v>0.87</v>
      </c>
      <c r="EI260" s="5">
        <v>4.38</v>
      </c>
      <c r="EJ260" s="21">
        <f t="shared" si="379"/>
        <v>0.1657142857142857</v>
      </c>
      <c r="EK260" s="1">
        <v>0</v>
      </c>
      <c r="EL260" s="22">
        <v>0</v>
      </c>
      <c r="EM260" s="22">
        <v>0</v>
      </c>
      <c r="EN260" s="1">
        <v>0</v>
      </c>
      <c r="EO260" s="3">
        <f t="shared" si="380"/>
        <v>0</v>
      </c>
      <c r="EP260" s="6">
        <f t="shared" si="381"/>
        <v>0</v>
      </c>
      <c r="EQ260" s="3">
        <f t="shared" si="382"/>
        <v>0</v>
      </c>
      <c r="ER260" s="20">
        <f t="shared" si="383"/>
        <v>0</v>
      </c>
      <c r="ES260" s="20">
        <f t="shared" si="384"/>
        <v>0</v>
      </c>
      <c r="ET260" s="20">
        <f t="shared" si="385"/>
        <v>0</v>
      </c>
      <c r="EU260" s="3" t="str">
        <f t="shared" si="386"/>
        <v xml:space="preserve"> </v>
      </c>
      <c r="EV260" s="1">
        <v>0</v>
      </c>
      <c r="EW260" s="1">
        <v>0</v>
      </c>
      <c r="EX260" s="20" t="str">
        <f t="shared" si="387"/>
        <v xml:space="preserve"> </v>
      </c>
      <c r="EY260" s="5">
        <v>1</v>
      </c>
      <c r="EZ260" s="5">
        <v>0</v>
      </c>
      <c r="FA260" s="22">
        <v>26</v>
      </c>
      <c r="FB260" s="22">
        <v>6</v>
      </c>
      <c r="FC260" s="22">
        <v>8</v>
      </c>
      <c r="FD260" s="22">
        <v>0</v>
      </c>
      <c r="FE260" s="22">
        <v>0</v>
      </c>
      <c r="FF260" s="22">
        <v>16</v>
      </c>
      <c r="FG260" s="22">
        <v>1</v>
      </c>
      <c r="FH260" s="22">
        <v>0</v>
      </c>
      <c r="FI260" s="6">
        <v>5.55</v>
      </c>
      <c r="FJ260" s="6">
        <f t="shared" si="388"/>
        <v>0.13214285714285715</v>
      </c>
      <c r="FK260" s="5">
        <v>0.13</v>
      </c>
      <c r="FL260" s="5">
        <v>5.38</v>
      </c>
      <c r="FM260" s="21">
        <f t="shared" si="389"/>
        <v>2.3593466424682397E-2</v>
      </c>
      <c r="FN260" s="1">
        <v>1</v>
      </c>
      <c r="FO260" s="22">
        <v>0</v>
      </c>
      <c r="FP260" s="22">
        <v>0</v>
      </c>
      <c r="FQ260" s="1">
        <v>0</v>
      </c>
      <c r="FR260" s="1">
        <f t="shared" si="390"/>
        <v>1</v>
      </c>
      <c r="FS260" s="3">
        <f t="shared" si="391"/>
        <v>0</v>
      </c>
      <c r="FT260" s="3" t="str">
        <f t="shared" si="392"/>
        <v xml:space="preserve"> </v>
      </c>
      <c r="FU260" s="1">
        <v>0</v>
      </c>
      <c r="FV260" s="1">
        <v>0</v>
      </c>
      <c r="FW260" s="20" t="str">
        <f t="shared" si="393"/>
        <v xml:space="preserve"> </v>
      </c>
      <c r="FX260" s="5">
        <v>1</v>
      </c>
      <c r="FY260" s="5">
        <v>0</v>
      </c>
      <c r="FZ260" s="22">
        <v>1</v>
      </c>
      <c r="GA260" s="22">
        <v>3</v>
      </c>
      <c r="GB260" s="22">
        <v>1</v>
      </c>
      <c r="GC260" s="22">
        <v>0</v>
      </c>
      <c r="GD260" s="22">
        <v>2</v>
      </c>
      <c r="GE260" s="22">
        <v>1</v>
      </c>
      <c r="GF260" s="22">
        <v>0</v>
      </c>
      <c r="GG260" s="22">
        <v>0</v>
      </c>
      <c r="GH260" s="1">
        <v>14</v>
      </c>
      <c r="GI260" s="1">
        <v>1</v>
      </c>
      <c r="GJ260" s="1">
        <v>16</v>
      </c>
      <c r="GK260" s="1">
        <v>0</v>
      </c>
      <c r="GL260" s="1">
        <v>2</v>
      </c>
      <c r="GM260" s="1">
        <v>1</v>
      </c>
      <c r="GN260" s="31">
        <f t="shared" si="394"/>
        <v>0.5</v>
      </c>
      <c r="GO260" s="1">
        <v>1</v>
      </c>
      <c r="GP260" s="1">
        <v>1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32" t="str">
        <f t="shared" si="395"/>
        <v xml:space="preserve"> </v>
      </c>
      <c r="GW260" s="9">
        <f t="shared" si="396"/>
        <v>1</v>
      </c>
      <c r="GX260" s="10">
        <v>0.2</v>
      </c>
      <c r="GY260" s="10">
        <v>0.4</v>
      </c>
      <c r="GZ260" s="10">
        <v>0.60000000000000009</v>
      </c>
      <c r="HA260" s="29">
        <f t="shared" si="397"/>
        <v>1.4285714285714287E-2</v>
      </c>
      <c r="HB260" s="29">
        <f t="shared" si="398"/>
        <v>6.8549666772448836E-2</v>
      </c>
      <c r="HC260">
        <v>8.9</v>
      </c>
      <c r="HD260">
        <v>8.1999999999999993</v>
      </c>
      <c r="HE260">
        <v>-1.9</v>
      </c>
      <c r="HF260">
        <v>0.4</v>
      </c>
      <c r="HG260">
        <v>0.4</v>
      </c>
      <c r="HH260">
        <v>0.2</v>
      </c>
      <c r="HI260">
        <v>0.9</v>
      </c>
      <c r="HJ260" s="11">
        <f t="shared" si="399"/>
        <v>2.1428571428571429E-2</v>
      </c>
      <c r="HK260" s="11">
        <f t="shared" si="400"/>
        <v>0.10282450015867324</v>
      </c>
      <c r="HL260">
        <v>99</v>
      </c>
      <c r="HM260">
        <v>0</v>
      </c>
      <c r="HN260">
        <v>0</v>
      </c>
      <c r="HO260">
        <v>2</v>
      </c>
      <c r="HP260" t="s">
        <v>1474</v>
      </c>
      <c r="HQ260" s="33">
        <v>1450000</v>
      </c>
      <c r="HR260" s="33">
        <v>0</v>
      </c>
      <c r="HS260" s="30">
        <f t="shared" si="401"/>
        <v>-0.7682926829268294</v>
      </c>
    </row>
    <row r="261" spans="1:227" x14ac:dyDescent="0.2">
      <c r="A261" s="1">
        <v>27</v>
      </c>
      <c r="B261" s="2" t="s">
        <v>1475</v>
      </c>
      <c r="C261" s="2" t="s">
        <v>1476</v>
      </c>
      <c r="D261" s="2" t="s">
        <v>379</v>
      </c>
      <c r="E261" s="2" t="s">
        <v>240</v>
      </c>
      <c r="F261" s="2">
        <v>73</v>
      </c>
      <c r="G261" s="2">
        <v>200</v>
      </c>
      <c r="H261" s="2" t="s">
        <v>249</v>
      </c>
      <c r="J261" s="3">
        <v>29</v>
      </c>
      <c r="K261" s="5" t="s">
        <v>1477</v>
      </c>
      <c r="L261" s="5" t="s">
        <v>1478</v>
      </c>
      <c r="M261" s="5" t="s">
        <v>1479</v>
      </c>
      <c r="N261" s="5" t="s">
        <v>262</v>
      </c>
      <c r="O261" s="2" t="s">
        <v>262</v>
      </c>
      <c r="P261" s="2" t="s">
        <v>271</v>
      </c>
      <c r="Q261" s="1">
        <v>37</v>
      </c>
      <c r="R261" s="1">
        <v>1</v>
      </c>
      <c r="S261" s="1">
        <v>5</v>
      </c>
      <c r="T261" s="1">
        <v>6</v>
      </c>
      <c r="U261" s="1">
        <v>-17</v>
      </c>
      <c r="V261" s="1">
        <v>49</v>
      </c>
      <c r="W261" s="20">
        <f t="shared" si="323"/>
        <v>2.0408163265306121E-2</v>
      </c>
      <c r="X261" s="6">
        <v>633.73333333330004</v>
      </c>
      <c r="Y261" s="6">
        <f t="shared" si="324"/>
        <v>17.127927927927029</v>
      </c>
      <c r="Z261" s="1">
        <v>864</v>
      </c>
      <c r="AA261" s="6">
        <f t="shared" si="325"/>
        <v>23.351351351351351</v>
      </c>
      <c r="AB261" s="8">
        <f t="shared" si="326"/>
        <v>0.73348765432094909</v>
      </c>
      <c r="AC261" s="3">
        <f t="shared" si="327"/>
        <v>15.176470588235293</v>
      </c>
      <c r="AD261" s="8">
        <f t="shared" si="328"/>
        <v>1.4368634051559521</v>
      </c>
      <c r="AE261" s="20">
        <f t="shared" si="329"/>
        <v>5.8823529411764705E-2</v>
      </c>
      <c r="AF261" s="20">
        <f t="shared" si="330"/>
        <v>0.29411764705882354</v>
      </c>
      <c r="AG261" s="20">
        <f t="shared" si="331"/>
        <v>0.35294117647058826</v>
      </c>
      <c r="AH261" s="3" t="e">
        <f t="shared" si="332"/>
        <v>#VALUE!</v>
      </c>
      <c r="AI261" s="3" t="str">
        <f t="shared" si="333"/>
        <v xml:space="preserve"> </v>
      </c>
      <c r="AJ261" s="3" t="str">
        <f t="shared" si="334"/>
        <v xml:space="preserve"> </v>
      </c>
      <c r="AK261" s="20" t="e">
        <f t="shared" si="335"/>
        <v>#VALUE!</v>
      </c>
      <c r="AL261" s="6">
        <v>0</v>
      </c>
      <c r="AM261" s="1">
        <v>25</v>
      </c>
      <c r="AN261" s="1">
        <v>41</v>
      </c>
      <c r="AO261" s="1">
        <v>21</v>
      </c>
      <c r="AP261" s="1">
        <v>22</v>
      </c>
      <c r="AQ261" s="1">
        <v>7</v>
      </c>
      <c r="AR261" s="6">
        <f t="shared" si="336"/>
        <v>2.3669261519041846</v>
      </c>
      <c r="AS261" s="6">
        <f t="shared" si="337"/>
        <v>3.8817588891228634</v>
      </c>
      <c r="AT261" s="6">
        <f t="shared" si="338"/>
        <v>1.9882179675995153</v>
      </c>
      <c r="AU261" s="6">
        <f t="shared" si="339"/>
        <v>2.0828950136756825</v>
      </c>
      <c r="AV261" s="6">
        <f t="shared" si="340"/>
        <v>0.6627393225331718</v>
      </c>
      <c r="AW261" s="1">
        <v>10</v>
      </c>
      <c r="AX261" s="1">
        <v>5</v>
      </c>
      <c r="AY261" s="1">
        <v>0</v>
      </c>
      <c r="AZ261" s="1">
        <v>0</v>
      </c>
      <c r="BA261" s="1">
        <v>0</v>
      </c>
      <c r="BB261" s="1">
        <v>0</v>
      </c>
      <c r="BC261" s="7">
        <f>(EA261+FH261+GG261)-(DZ261+FG261+GF261)-((BD261/60)*(-0.29)+(EF261/60)*0.11+(FI261/60)*(-0.33))</f>
        <v>2.3000000000082732E-2</v>
      </c>
      <c r="BD261" s="6">
        <v>590.58333333329995</v>
      </c>
      <c r="BE261" s="6">
        <f t="shared" si="341"/>
        <v>15.961711711710809</v>
      </c>
      <c r="BF261" s="5">
        <v>15.48</v>
      </c>
      <c r="BG261" s="5">
        <v>31.25</v>
      </c>
      <c r="BH261" s="21">
        <f t="shared" si="342"/>
        <v>0.33126471217633208</v>
      </c>
      <c r="BI261" s="1">
        <v>1</v>
      </c>
      <c r="BJ261" s="22">
        <v>1</v>
      </c>
      <c r="BK261" s="22">
        <v>4</v>
      </c>
      <c r="BL261" s="1">
        <v>5</v>
      </c>
      <c r="BM261" s="1">
        <f t="shared" si="343"/>
        <v>6</v>
      </c>
      <c r="BN261" s="8">
        <f t="shared" si="344"/>
        <v>0.60956681247357758</v>
      </c>
      <c r="BO261" s="3">
        <f t="shared" si="345"/>
        <v>15.176470588235293</v>
      </c>
      <c r="BP261" s="20">
        <f t="shared" si="346"/>
        <v>5.8823529411764705E-2</v>
      </c>
      <c r="BQ261" s="20">
        <f t="shared" si="347"/>
        <v>0.29411764705882354</v>
      </c>
      <c r="BR261" s="20">
        <f t="shared" si="348"/>
        <v>0.35294117647058826</v>
      </c>
      <c r="BS261" s="3" t="str">
        <f t="shared" si="349"/>
        <v xml:space="preserve"> </v>
      </c>
      <c r="BV261" s="20" t="str">
        <f t="shared" si="350"/>
        <v xml:space="preserve"> </v>
      </c>
      <c r="BW261" s="5">
        <v>59</v>
      </c>
      <c r="BX261" s="5">
        <v>78</v>
      </c>
      <c r="BY261" s="21">
        <f t="shared" si="351"/>
        <v>0.26705653021442494</v>
      </c>
      <c r="BZ261" s="5">
        <v>87</v>
      </c>
      <c r="CA261" s="5">
        <v>82</v>
      </c>
      <c r="CB261" s="23">
        <f t="shared" si="352"/>
        <v>0.32943469785575047</v>
      </c>
      <c r="CC261" s="5">
        <v>99</v>
      </c>
      <c r="CD261" s="5">
        <v>108</v>
      </c>
      <c r="CE261" s="23">
        <f t="shared" si="353"/>
        <v>0.40350877192982454</v>
      </c>
      <c r="CF261" s="23">
        <f t="shared" si="354"/>
        <v>0.44771241830065361</v>
      </c>
      <c r="CG261" s="24">
        <v>5</v>
      </c>
      <c r="CH261" s="5">
        <v>205</v>
      </c>
      <c r="CI261" s="5">
        <v>199</v>
      </c>
      <c r="CJ261" s="5">
        <v>179</v>
      </c>
      <c r="CK261">
        <v>15.50528057</v>
      </c>
      <c r="CL261" s="5">
        <v>-0.17899999999999999</v>
      </c>
      <c r="CM261" s="5">
        <v>7</v>
      </c>
      <c r="CN261" s="5">
        <v>0.34300000000000003</v>
      </c>
      <c r="CO261" s="5">
        <v>-0.251</v>
      </c>
      <c r="CP261" s="5">
        <v>-5.28</v>
      </c>
      <c r="CQ261" s="21">
        <f t="shared" si="355"/>
        <v>6.589147286821706E-2</v>
      </c>
      <c r="CR261" s="25">
        <f t="shared" si="356"/>
        <v>0.88530465949820791</v>
      </c>
      <c r="CS261" s="22">
        <f t="shared" si="357"/>
        <v>891.8938067850296</v>
      </c>
      <c r="CT261" s="21">
        <f t="shared" si="358"/>
        <v>-4.8803867633575027E-2</v>
      </c>
      <c r="CU261" s="26">
        <f t="shared" si="359"/>
        <v>1.7808506180599204</v>
      </c>
      <c r="CV261" s="27">
        <f t="shared" si="360"/>
        <v>3.3521893987010265</v>
      </c>
      <c r="CW261" s="27">
        <f t="shared" si="361"/>
        <v>27.027027027027028</v>
      </c>
      <c r="CX261" s="27">
        <f t="shared" si="362"/>
        <v>29.226901319924579</v>
      </c>
      <c r="CY261" s="27">
        <f t="shared" si="363"/>
        <v>53.635030379216424</v>
      </c>
      <c r="CZ261" s="27">
        <f t="shared" si="364"/>
        <v>57.82526712759271</v>
      </c>
      <c r="DA261" s="28">
        <f t="shared" si="365"/>
        <v>-4.1902367483762859</v>
      </c>
      <c r="DB261" s="5">
        <v>17</v>
      </c>
      <c r="DC261" s="5">
        <v>32</v>
      </c>
      <c r="DD261" s="22">
        <v>241</v>
      </c>
      <c r="DE261" s="22">
        <v>247</v>
      </c>
      <c r="DF261" s="22">
        <v>107</v>
      </c>
      <c r="DG261" s="22">
        <v>134</v>
      </c>
      <c r="DH261" s="22">
        <v>139</v>
      </c>
      <c r="DI261" s="22">
        <v>147</v>
      </c>
      <c r="DJ261" s="29">
        <f t="shared" si="366"/>
        <v>2.5976652124080282</v>
      </c>
      <c r="DK261" s="27">
        <f t="shared" si="367"/>
        <v>2.4389189189189189</v>
      </c>
      <c r="DL261" s="27">
        <f t="shared" si="368"/>
        <v>2.802162162162162</v>
      </c>
      <c r="DM261" s="27">
        <f t="shared" si="369"/>
        <v>28.332972972972975</v>
      </c>
      <c r="DN261" s="27">
        <f t="shared" si="370"/>
        <v>27.087567567567568</v>
      </c>
      <c r="DO261" s="27">
        <f t="shared" si="371"/>
        <v>54.538378378378376</v>
      </c>
      <c r="DP261" s="27">
        <f t="shared" si="372"/>
        <v>57.081081081081081</v>
      </c>
      <c r="DQ261" s="30">
        <f t="shared" si="373"/>
        <v>-1.6475340456735807</v>
      </c>
      <c r="DR261" s="5">
        <v>47</v>
      </c>
      <c r="DS261" s="5">
        <v>54</v>
      </c>
      <c r="DT261" s="5">
        <v>499</v>
      </c>
      <c r="DU261" s="5">
        <v>468</v>
      </c>
      <c r="DV261" s="5">
        <v>210</v>
      </c>
      <c r="DW261" s="5">
        <v>247</v>
      </c>
      <c r="DX261" s="5">
        <v>331</v>
      </c>
      <c r="DY261" s="5">
        <v>295</v>
      </c>
      <c r="DZ261" s="22">
        <v>5</v>
      </c>
      <c r="EA261" s="22">
        <v>2</v>
      </c>
      <c r="EB261" s="22">
        <f t="shared" si="374"/>
        <v>-3</v>
      </c>
      <c r="EC261" s="26">
        <f t="shared" si="375"/>
        <v>0.50797234372798128</v>
      </c>
      <c r="ED261" s="27">
        <f t="shared" si="376"/>
        <v>0.20318893749119252</v>
      </c>
      <c r="EE261" s="27">
        <f t="shared" si="377"/>
        <v>-0.30478340623678879</v>
      </c>
      <c r="EF261" s="6">
        <v>9.3833333332999995</v>
      </c>
      <c r="EG261" s="6">
        <f t="shared" si="378"/>
        <v>0.25360360360270268</v>
      </c>
      <c r="EH261" s="5">
        <v>0.25</v>
      </c>
      <c r="EI261" s="5">
        <v>5.38</v>
      </c>
      <c r="EJ261" s="21">
        <f t="shared" si="379"/>
        <v>4.4404973357015987E-2</v>
      </c>
      <c r="EK261" s="1">
        <v>0</v>
      </c>
      <c r="EL261" s="22">
        <v>0</v>
      </c>
      <c r="EM261" s="22">
        <v>0</v>
      </c>
      <c r="EN261" s="1">
        <v>0</v>
      </c>
      <c r="EO261" s="3">
        <f t="shared" si="380"/>
        <v>0</v>
      </c>
      <c r="EP261" s="6">
        <f t="shared" si="381"/>
        <v>0</v>
      </c>
      <c r="EQ261" s="3">
        <f t="shared" si="382"/>
        <v>0</v>
      </c>
      <c r="ER261" s="20">
        <f t="shared" si="383"/>
        <v>0</v>
      </c>
      <c r="ES261" s="20">
        <f t="shared" si="384"/>
        <v>0</v>
      </c>
      <c r="ET261" s="20">
        <f t="shared" si="385"/>
        <v>0</v>
      </c>
      <c r="EU261" s="3" t="str">
        <f t="shared" si="386"/>
        <v xml:space="preserve"> </v>
      </c>
      <c r="EX261" s="20" t="str">
        <f t="shared" si="387"/>
        <v xml:space="preserve"> </v>
      </c>
      <c r="EY261" s="5">
        <v>0</v>
      </c>
      <c r="EZ261" s="5">
        <v>0</v>
      </c>
      <c r="FA261" s="22">
        <v>3</v>
      </c>
      <c r="FB261" s="22">
        <v>1</v>
      </c>
      <c r="FC261" s="22">
        <v>0</v>
      </c>
      <c r="FD261" s="22">
        <v>1</v>
      </c>
      <c r="FE261" s="22">
        <v>0</v>
      </c>
      <c r="FF261" s="22">
        <v>2</v>
      </c>
      <c r="FG261" s="22">
        <v>0</v>
      </c>
      <c r="FH261" s="22">
        <v>0</v>
      </c>
      <c r="FI261" s="6">
        <v>33.766666666699997</v>
      </c>
      <c r="FJ261" s="6">
        <f t="shared" si="388"/>
        <v>0.91261261261351345</v>
      </c>
      <c r="FK261" s="5">
        <v>0.9</v>
      </c>
      <c r="FL261" s="5">
        <v>5.03</v>
      </c>
      <c r="FM261" s="21">
        <f t="shared" si="389"/>
        <v>0.15177065767284989</v>
      </c>
      <c r="FN261" s="1">
        <v>0</v>
      </c>
      <c r="FO261" s="22">
        <v>0</v>
      </c>
      <c r="FP261" s="22">
        <v>0</v>
      </c>
      <c r="FQ261" s="1">
        <v>0</v>
      </c>
      <c r="FR261" s="1">
        <f t="shared" si="390"/>
        <v>0</v>
      </c>
      <c r="FS261" s="3">
        <f t="shared" si="391"/>
        <v>0</v>
      </c>
      <c r="FT261" s="3" t="str">
        <f t="shared" si="392"/>
        <v xml:space="preserve"> </v>
      </c>
      <c r="FW261" s="20" t="str">
        <f t="shared" si="393"/>
        <v xml:space="preserve"> </v>
      </c>
      <c r="FX261" s="5">
        <v>0</v>
      </c>
      <c r="FY261" s="5">
        <v>2</v>
      </c>
      <c r="FZ261" s="22">
        <v>5</v>
      </c>
      <c r="GA261" s="22">
        <v>10</v>
      </c>
      <c r="GB261" s="22">
        <v>1</v>
      </c>
      <c r="GC261" s="22">
        <v>8</v>
      </c>
      <c r="GD261" s="22">
        <v>9</v>
      </c>
      <c r="GE261" s="22">
        <v>2</v>
      </c>
      <c r="GF261" s="22">
        <v>0</v>
      </c>
      <c r="GG261" s="22">
        <v>0</v>
      </c>
      <c r="GH261" s="1">
        <v>18</v>
      </c>
      <c r="GI261" s="1">
        <v>0</v>
      </c>
      <c r="GJ261" s="1">
        <v>37</v>
      </c>
      <c r="GK261" s="1">
        <v>2</v>
      </c>
      <c r="GN261" s="31" t="str">
        <f t="shared" si="394"/>
        <v xml:space="preserve"> </v>
      </c>
      <c r="GP261" s="1">
        <v>1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32" t="str">
        <f t="shared" si="395"/>
        <v xml:space="preserve"> </v>
      </c>
      <c r="GW261" s="9">
        <f t="shared" si="396"/>
        <v>0</v>
      </c>
      <c r="GX261" s="10">
        <v>0</v>
      </c>
      <c r="GY261" s="10">
        <v>0</v>
      </c>
      <c r="GZ261" s="10">
        <v>0</v>
      </c>
      <c r="HA261" s="29">
        <f t="shared" si="397"/>
        <v>0</v>
      </c>
      <c r="HB261" s="29">
        <f t="shared" si="398"/>
        <v>0</v>
      </c>
      <c r="HC261">
        <v>11.5</v>
      </c>
      <c r="HD261">
        <v>13.6</v>
      </c>
      <c r="HE261">
        <v>-13.1</v>
      </c>
      <c r="HF261">
        <v>-0.2</v>
      </c>
      <c r="HG261">
        <v>-0.9</v>
      </c>
      <c r="HH261">
        <v>0</v>
      </c>
      <c r="HI261">
        <v>-1.1000000000000001</v>
      </c>
      <c r="HJ261" s="11">
        <f t="shared" si="399"/>
        <v>-2.9729729729729731E-2</v>
      </c>
      <c r="HK261" s="11">
        <f t="shared" si="400"/>
        <v>-0.10414475068378415</v>
      </c>
      <c r="HL261">
        <v>99</v>
      </c>
      <c r="HM261">
        <v>0</v>
      </c>
      <c r="HN261">
        <v>0</v>
      </c>
      <c r="HO261">
        <v>6</v>
      </c>
      <c r="HP261" t="s">
        <v>1480</v>
      </c>
      <c r="HQ261" s="33">
        <v>825000</v>
      </c>
      <c r="HR261" s="33">
        <v>0</v>
      </c>
      <c r="HS261" s="30">
        <f t="shared" si="401"/>
        <v>-1.6707317073170733</v>
      </c>
    </row>
    <row r="262" spans="1:227" x14ac:dyDescent="0.2">
      <c r="A262" s="1">
        <v>15</v>
      </c>
      <c r="B262" s="2" t="s">
        <v>1481</v>
      </c>
      <c r="C262" s="2" t="s">
        <v>717</v>
      </c>
      <c r="D262" s="2" t="s">
        <v>347</v>
      </c>
      <c r="E262" s="2" t="s">
        <v>240</v>
      </c>
      <c r="F262" s="2">
        <v>76</v>
      </c>
      <c r="G262" s="2">
        <v>221</v>
      </c>
      <c r="H262" s="2" t="s">
        <v>249</v>
      </c>
      <c r="J262" s="3">
        <v>28</v>
      </c>
      <c r="K262" s="5" t="s">
        <v>1482</v>
      </c>
      <c r="L262" s="5" t="s">
        <v>1483</v>
      </c>
      <c r="M262" s="5" t="s">
        <v>834</v>
      </c>
      <c r="N262" s="5" t="s">
        <v>293</v>
      </c>
      <c r="O262" s="2" t="s">
        <v>293</v>
      </c>
      <c r="P262" s="2" t="s">
        <v>314</v>
      </c>
      <c r="Q262" s="1">
        <v>44</v>
      </c>
      <c r="R262" s="1">
        <v>15</v>
      </c>
      <c r="S262" s="1">
        <v>34</v>
      </c>
      <c r="T262" s="1">
        <v>49</v>
      </c>
      <c r="U262" s="1">
        <v>14</v>
      </c>
      <c r="V262" s="1">
        <v>99</v>
      </c>
      <c r="W262" s="20">
        <f t="shared" si="323"/>
        <v>0.15151515151515152</v>
      </c>
      <c r="X262" s="6">
        <v>888.51666666669996</v>
      </c>
      <c r="Y262" s="6">
        <f t="shared" si="324"/>
        <v>20.193560606061364</v>
      </c>
      <c r="Z262" s="1">
        <v>1064</v>
      </c>
      <c r="AA262" s="6">
        <f t="shared" si="325"/>
        <v>24.181818181818183</v>
      </c>
      <c r="AB262" s="8">
        <f t="shared" si="326"/>
        <v>0.83507205513787586</v>
      </c>
      <c r="AC262" s="3">
        <f t="shared" si="327"/>
        <v>178.48888888888888</v>
      </c>
      <c r="AD262" s="8">
        <f t="shared" si="328"/>
        <v>12.053047213520211</v>
      </c>
      <c r="AE262" s="20">
        <f t="shared" si="329"/>
        <v>0.24590163934426229</v>
      </c>
      <c r="AF262" s="20">
        <f t="shared" si="330"/>
        <v>0.55737704918032782</v>
      </c>
      <c r="AG262" s="20">
        <f t="shared" si="331"/>
        <v>0.80327868852459017</v>
      </c>
      <c r="AH262" s="3">
        <f t="shared" si="332"/>
        <v>739</v>
      </c>
      <c r="AI262" s="3">
        <f t="shared" si="333"/>
        <v>355</v>
      </c>
      <c r="AJ262" s="3">
        <f t="shared" si="334"/>
        <v>384</v>
      </c>
      <c r="AK262" s="20">
        <f t="shared" si="335"/>
        <v>0.48037889039242221</v>
      </c>
      <c r="AL262" s="6">
        <v>27.7</v>
      </c>
      <c r="AM262" s="1">
        <v>89</v>
      </c>
      <c r="AN262" s="1">
        <v>42</v>
      </c>
      <c r="AO262" s="1">
        <v>41</v>
      </c>
      <c r="AP262" s="1">
        <v>31</v>
      </c>
      <c r="AQ262" s="1">
        <v>27</v>
      </c>
      <c r="AR262" s="6">
        <f t="shared" si="336"/>
        <v>6.0100166944905924</v>
      </c>
      <c r="AS262" s="6">
        <f t="shared" si="337"/>
        <v>2.8361876535798305</v>
      </c>
      <c r="AT262" s="6">
        <f t="shared" si="338"/>
        <v>2.7686593761136438</v>
      </c>
      <c r="AU262" s="6">
        <f t="shared" si="339"/>
        <v>2.0933766014517796</v>
      </c>
      <c r="AV262" s="6">
        <f t="shared" si="340"/>
        <v>1.8232634915870336</v>
      </c>
      <c r="AW262" s="1">
        <v>41</v>
      </c>
      <c r="AX262" s="1">
        <v>13</v>
      </c>
      <c r="AY262" s="1">
        <v>1</v>
      </c>
      <c r="AZ262" s="1">
        <v>1</v>
      </c>
      <c r="BA262" s="1">
        <v>0</v>
      </c>
      <c r="BB262" s="1">
        <v>0</v>
      </c>
      <c r="BC262" s="7">
        <f>(EA262+FH262+GG262)-(DZ262+FG262+GF262)-((BD262/60)*(0.11)+(EF262/60)*(-0.14)+(FI262/60)*(0.13))</f>
        <v>-7.1418416666666005</v>
      </c>
      <c r="BD262" s="6">
        <v>700.58333333329995</v>
      </c>
      <c r="BE262" s="6">
        <f t="shared" si="341"/>
        <v>15.922348484847726</v>
      </c>
      <c r="BF262" s="5">
        <v>15.29</v>
      </c>
      <c r="BG262" s="5">
        <v>34.380000000000003</v>
      </c>
      <c r="BH262" s="21">
        <f t="shared" si="342"/>
        <v>0.30783168914837927</v>
      </c>
      <c r="BI262" s="1">
        <v>8</v>
      </c>
      <c r="BJ262" s="22">
        <v>16</v>
      </c>
      <c r="BK262" s="22">
        <v>7</v>
      </c>
      <c r="BL262" s="1">
        <v>23</v>
      </c>
      <c r="BM262" s="1">
        <f t="shared" si="343"/>
        <v>31</v>
      </c>
      <c r="BN262" s="8">
        <f t="shared" si="344"/>
        <v>2.6549304151303752</v>
      </c>
      <c r="BO262" s="3">
        <f t="shared" si="345"/>
        <v>133.6</v>
      </c>
      <c r="BP262" s="20">
        <f t="shared" si="346"/>
        <v>0.2</v>
      </c>
      <c r="BQ262" s="20">
        <f t="shared" si="347"/>
        <v>0.57499999999999996</v>
      </c>
      <c r="BR262" s="20">
        <f t="shared" si="348"/>
        <v>0.77499999999999991</v>
      </c>
      <c r="BS262" s="3">
        <f t="shared" si="349"/>
        <v>614</v>
      </c>
      <c r="BT262" s="1">
        <v>294</v>
      </c>
      <c r="BU262" s="1">
        <v>320</v>
      </c>
      <c r="BV262" s="20">
        <f t="shared" si="350"/>
        <v>0.47882736156351791</v>
      </c>
      <c r="BW262" s="5">
        <v>73</v>
      </c>
      <c r="BX262" s="5">
        <v>135</v>
      </c>
      <c r="BY262" s="21">
        <f t="shared" si="351"/>
        <v>0.30906389301634474</v>
      </c>
      <c r="BZ262" s="5">
        <v>117</v>
      </c>
      <c r="CA262" s="5">
        <v>112</v>
      </c>
      <c r="CB262" s="23">
        <f t="shared" si="352"/>
        <v>0.34026745913818723</v>
      </c>
      <c r="CC262" s="5">
        <v>122</v>
      </c>
      <c r="CD262" s="5">
        <v>114</v>
      </c>
      <c r="CE262" s="23">
        <f t="shared" si="353"/>
        <v>0.35066864784546803</v>
      </c>
      <c r="CF262" s="23">
        <f t="shared" si="354"/>
        <v>0.47597254004576661</v>
      </c>
      <c r="CG262" s="24">
        <v>5</v>
      </c>
      <c r="CH262" s="5">
        <v>268</v>
      </c>
      <c r="CI262" s="5">
        <v>257</v>
      </c>
      <c r="CJ262" s="5">
        <v>259</v>
      </c>
      <c r="CK262">
        <v>15.917439549999999</v>
      </c>
      <c r="CL262" s="5">
        <v>-0.14000000000000001</v>
      </c>
      <c r="CM262" s="5">
        <v>6</v>
      </c>
      <c r="CN262" s="5">
        <v>0.70100000000000007</v>
      </c>
      <c r="CO262" s="5">
        <v>2.077</v>
      </c>
      <c r="CP262" s="5">
        <v>-3.2530000000000001</v>
      </c>
      <c r="CQ262" s="21">
        <f t="shared" si="355"/>
        <v>0.11976047904191617</v>
      </c>
      <c r="CR262" s="25">
        <f t="shared" si="356"/>
        <v>0.90681003584229392</v>
      </c>
      <c r="CS262" s="22">
        <f t="shared" si="357"/>
        <v>918.78608374648559</v>
      </c>
      <c r="CT262" s="21">
        <f t="shared" si="358"/>
        <v>2.6570514884210084E-2</v>
      </c>
      <c r="CU262" s="26">
        <f t="shared" si="359"/>
        <v>3.5673940186693622</v>
      </c>
      <c r="CV262" s="27">
        <f t="shared" si="360"/>
        <v>2.3188061121350851</v>
      </c>
      <c r="CW262" s="27">
        <f t="shared" si="361"/>
        <v>29.787740055889174</v>
      </c>
      <c r="CX262" s="27">
        <f t="shared" si="362"/>
        <v>24.8825732802188</v>
      </c>
      <c r="CY262" s="27">
        <f t="shared" si="363"/>
        <v>56.810749747309586</v>
      </c>
      <c r="CZ262" s="27">
        <f t="shared" si="364"/>
        <v>55.116237588441649</v>
      </c>
      <c r="DA262" s="28">
        <f t="shared" si="365"/>
        <v>1.694512158867937</v>
      </c>
      <c r="DB262" s="5">
        <v>40</v>
      </c>
      <c r="DC262" s="5">
        <v>26</v>
      </c>
      <c r="DD262" s="22">
        <v>294</v>
      </c>
      <c r="DE262" s="22">
        <v>253</v>
      </c>
      <c r="DF262" s="22">
        <v>138</v>
      </c>
      <c r="DG262" s="22">
        <v>156</v>
      </c>
      <c r="DH262" s="22">
        <v>183</v>
      </c>
      <c r="DI262" s="22">
        <v>165</v>
      </c>
      <c r="DJ262" s="29">
        <f t="shared" si="366"/>
        <v>6.1351711977695391</v>
      </c>
      <c r="DK262" s="27">
        <f t="shared" si="367"/>
        <v>2.1418372203712517</v>
      </c>
      <c r="DL262" s="27">
        <f t="shared" si="368"/>
        <v>1.7848643503093764</v>
      </c>
      <c r="DM262" s="27">
        <f t="shared" si="369"/>
        <v>25.146755513247658</v>
      </c>
      <c r="DN262" s="27">
        <f t="shared" si="370"/>
        <v>27.090274472473425</v>
      </c>
      <c r="DO262" s="27">
        <f t="shared" si="371"/>
        <v>48.548310328415042</v>
      </c>
      <c r="DP262" s="27">
        <f t="shared" si="372"/>
        <v>55.568776772965251</v>
      </c>
      <c r="DQ262" s="30">
        <f t="shared" si="373"/>
        <v>8.714978603418146</v>
      </c>
      <c r="DR262" s="5">
        <v>54</v>
      </c>
      <c r="DS262" s="5">
        <v>45</v>
      </c>
      <c r="DT262" s="5">
        <v>580</v>
      </c>
      <c r="DU262" s="5">
        <v>638</v>
      </c>
      <c r="DV262" s="5">
        <v>255</v>
      </c>
      <c r="DW262" s="5">
        <v>320</v>
      </c>
      <c r="DX262" s="5">
        <v>398</v>
      </c>
      <c r="DY262" s="5">
        <v>335</v>
      </c>
      <c r="DZ262" s="22">
        <v>11</v>
      </c>
      <c r="EA262" s="22">
        <v>3</v>
      </c>
      <c r="EB262" s="22">
        <f t="shared" si="374"/>
        <v>-8</v>
      </c>
      <c r="EC262" s="26">
        <f t="shared" si="375"/>
        <v>0.94207208278819765</v>
      </c>
      <c r="ED262" s="27">
        <f t="shared" si="376"/>
        <v>0.25692874985132663</v>
      </c>
      <c r="EE262" s="27">
        <f t="shared" si="377"/>
        <v>-0.68514333293687102</v>
      </c>
      <c r="EF262" s="6">
        <v>122.1666666667</v>
      </c>
      <c r="EG262" s="6">
        <f t="shared" si="378"/>
        <v>2.776515151515909</v>
      </c>
      <c r="EH262" s="5">
        <v>2.56</v>
      </c>
      <c r="EI262" s="5">
        <v>1.46</v>
      </c>
      <c r="EJ262" s="21">
        <f t="shared" si="379"/>
        <v>0.63681592039801005</v>
      </c>
      <c r="EK262" s="1">
        <v>4</v>
      </c>
      <c r="EL262" s="22">
        <v>8</v>
      </c>
      <c r="EM262" s="22">
        <v>2</v>
      </c>
      <c r="EN262" s="1">
        <v>11</v>
      </c>
      <c r="EO262" s="3">
        <f t="shared" si="380"/>
        <v>15</v>
      </c>
      <c r="EP262" s="6">
        <f t="shared" si="381"/>
        <v>7.3669849931767084</v>
      </c>
      <c r="EQ262" s="3">
        <f t="shared" si="382"/>
        <v>44.888888888888893</v>
      </c>
      <c r="ER262" s="20">
        <f t="shared" si="383"/>
        <v>0.22222222222222221</v>
      </c>
      <c r="ES262" s="20">
        <f t="shared" si="384"/>
        <v>0.61111111111111116</v>
      </c>
      <c r="ET262" s="20">
        <f t="shared" si="385"/>
        <v>0.83333333333333337</v>
      </c>
      <c r="EU262" s="3">
        <f t="shared" si="386"/>
        <v>67</v>
      </c>
      <c r="EV262" s="1">
        <v>35</v>
      </c>
      <c r="EW262" s="1">
        <v>32</v>
      </c>
      <c r="EX262" s="20">
        <f t="shared" si="387"/>
        <v>0.52238805970149249</v>
      </c>
      <c r="EY262" s="5">
        <v>18</v>
      </c>
      <c r="EZ262" s="5">
        <v>3</v>
      </c>
      <c r="FA262" s="22">
        <v>83</v>
      </c>
      <c r="FB262" s="22">
        <v>12</v>
      </c>
      <c r="FC262" s="22">
        <v>41</v>
      </c>
      <c r="FD262" s="22">
        <v>3</v>
      </c>
      <c r="FE262" s="22">
        <v>8</v>
      </c>
      <c r="FF262" s="22">
        <v>49</v>
      </c>
      <c r="FG262" s="22">
        <v>1</v>
      </c>
      <c r="FH262" s="22">
        <v>2</v>
      </c>
      <c r="FI262" s="6">
        <v>65.766666666700004</v>
      </c>
      <c r="FJ262" s="6">
        <f t="shared" si="388"/>
        <v>1.4946969696977275</v>
      </c>
      <c r="FK262" s="5">
        <v>1.45</v>
      </c>
      <c r="FL262" s="5">
        <v>3.92</v>
      </c>
      <c r="FM262" s="21">
        <f t="shared" si="389"/>
        <v>0.27001862197392923</v>
      </c>
      <c r="FN262" s="1">
        <v>3</v>
      </c>
      <c r="FO262" s="22">
        <v>0</v>
      </c>
      <c r="FP262" s="22">
        <v>0</v>
      </c>
      <c r="FQ262" s="1">
        <v>0</v>
      </c>
      <c r="FR262" s="1">
        <f t="shared" si="390"/>
        <v>3</v>
      </c>
      <c r="FS262" s="3">
        <f t="shared" si="391"/>
        <v>0</v>
      </c>
      <c r="FT262" s="3">
        <f t="shared" si="392"/>
        <v>58</v>
      </c>
      <c r="FU262" s="1">
        <v>26</v>
      </c>
      <c r="FV262" s="1">
        <v>32</v>
      </c>
      <c r="FW262" s="20">
        <f t="shared" si="393"/>
        <v>0.44827586206896552</v>
      </c>
      <c r="FX262" s="5">
        <v>3</v>
      </c>
      <c r="FY262" s="5">
        <v>5</v>
      </c>
      <c r="FZ262" s="22">
        <v>19</v>
      </c>
      <c r="GA262" s="22">
        <v>39</v>
      </c>
      <c r="GB262" s="22">
        <v>7</v>
      </c>
      <c r="GC262" s="22">
        <v>25</v>
      </c>
      <c r="GD262" s="22">
        <v>33</v>
      </c>
      <c r="GE262" s="22">
        <v>2</v>
      </c>
      <c r="GF262" s="22">
        <v>1</v>
      </c>
      <c r="GG262" s="22">
        <v>2</v>
      </c>
      <c r="GH262" s="1">
        <v>63</v>
      </c>
      <c r="GI262" s="1">
        <v>20</v>
      </c>
      <c r="GJ262" s="1">
        <v>34</v>
      </c>
      <c r="GK262" s="1">
        <v>5</v>
      </c>
      <c r="GL262" s="1">
        <v>4</v>
      </c>
      <c r="GM262" s="1">
        <v>3</v>
      </c>
      <c r="GN262" s="31">
        <f t="shared" si="394"/>
        <v>0.75</v>
      </c>
      <c r="GO262" s="1">
        <v>0</v>
      </c>
      <c r="GP262" s="1">
        <v>4</v>
      </c>
      <c r="GQ262" s="1">
        <v>0</v>
      </c>
      <c r="GR262" s="1">
        <v>3</v>
      </c>
      <c r="GS262" s="1">
        <v>1</v>
      </c>
      <c r="GT262" s="1">
        <v>0</v>
      </c>
      <c r="GU262" s="1">
        <v>0</v>
      </c>
      <c r="GV262" s="32" t="str">
        <f t="shared" si="395"/>
        <v xml:space="preserve"> </v>
      </c>
      <c r="GW262" s="9">
        <f t="shared" si="396"/>
        <v>8</v>
      </c>
      <c r="GX262" s="10">
        <v>4.5999999999999996</v>
      </c>
      <c r="GY262" s="10">
        <v>1.5</v>
      </c>
      <c r="GZ262" s="10">
        <v>6.1</v>
      </c>
      <c r="HA262" s="29">
        <f t="shared" si="397"/>
        <v>0.13863636363636364</v>
      </c>
      <c r="HB262" s="29">
        <f t="shared" si="398"/>
        <v>0.41192249254373725</v>
      </c>
      <c r="HC262">
        <v>22.5</v>
      </c>
      <c r="HD262">
        <v>19.100000000000001</v>
      </c>
      <c r="HE262">
        <v>9.9</v>
      </c>
      <c r="HF262">
        <v>9.1999999999999993</v>
      </c>
      <c r="HG262">
        <v>2.5</v>
      </c>
      <c r="HH262">
        <v>1.2</v>
      </c>
      <c r="HI262">
        <v>12.9</v>
      </c>
      <c r="HJ262" s="11">
        <f t="shared" si="399"/>
        <v>0.29318181818181821</v>
      </c>
      <c r="HK262" s="11">
        <f t="shared" si="400"/>
        <v>0.87111477931380499</v>
      </c>
      <c r="HL262">
        <v>99</v>
      </c>
      <c r="HM262">
        <v>0</v>
      </c>
      <c r="HN262">
        <v>0</v>
      </c>
      <c r="HO262">
        <v>3</v>
      </c>
      <c r="HP262" t="s">
        <v>336</v>
      </c>
      <c r="HQ262" s="33">
        <v>5325000</v>
      </c>
      <c r="HR262" s="33">
        <v>0</v>
      </c>
      <c r="HS262" s="30">
        <f t="shared" si="401"/>
        <v>4.4268292682926838</v>
      </c>
    </row>
    <row r="263" spans="1:227" x14ac:dyDescent="0.2">
      <c r="A263" s="1">
        <v>77</v>
      </c>
      <c r="B263" s="2" t="s">
        <v>1484</v>
      </c>
      <c r="C263" s="2" t="s">
        <v>1485</v>
      </c>
      <c r="D263" s="2" t="s">
        <v>266</v>
      </c>
      <c r="E263" s="2" t="s">
        <v>230</v>
      </c>
      <c r="F263" s="2">
        <v>74</v>
      </c>
      <c r="G263" s="2">
        <v>204</v>
      </c>
      <c r="H263" s="2" t="s">
        <v>249</v>
      </c>
      <c r="J263" s="3">
        <v>30</v>
      </c>
      <c r="K263" s="5" t="s">
        <v>1486</v>
      </c>
      <c r="L263" s="5" t="s">
        <v>1487</v>
      </c>
      <c r="M263" s="5" t="s">
        <v>1488</v>
      </c>
      <c r="N263" s="5" t="s">
        <v>657</v>
      </c>
      <c r="O263" s="2" t="s">
        <v>657</v>
      </c>
      <c r="P263" s="2" t="s">
        <v>271</v>
      </c>
      <c r="Q263" s="1">
        <v>43</v>
      </c>
      <c r="R263" s="1">
        <v>3</v>
      </c>
      <c r="S263" s="1">
        <v>10</v>
      </c>
      <c r="T263" s="1">
        <v>13</v>
      </c>
      <c r="U263" s="1">
        <v>-11</v>
      </c>
      <c r="V263" s="1">
        <v>36</v>
      </c>
      <c r="W263" s="20">
        <f t="shared" si="323"/>
        <v>8.3333333333333329E-2</v>
      </c>
      <c r="X263" s="6">
        <v>830.78333333329999</v>
      </c>
      <c r="Y263" s="6">
        <f t="shared" si="324"/>
        <v>19.320542635658139</v>
      </c>
      <c r="Z263" s="1">
        <v>1136</v>
      </c>
      <c r="AA263" s="6">
        <f t="shared" si="325"/>
        <v>26.418604651162791</v>
      </c>
      <c r="AB263" s="8">
        <f t="shared" si="326"/>
        <v>0.73132335680748239</v>
      </c>
      <c r="AC263" s="3">
        <f t="shared" si="327"/>
        <v>36.75</v>
      </c>
      <c r="AD263" s="8">
        <f t="shared" si="328"/>
        <v>2.6541216121332343</v>
      </c>
      <c r="AE263" s="20">
        <f t="shared" si="329"/>
        <v>9.375E-2</v>
      </c>
      <c r="AF263" s="20">
        <f t="shared" si="330"/>
        <v>0.3125</v>
      </c>
      <c r="AG263" s="20">
        <f t="shared" si="331"/>
        <v>0.40625</v>
      </c>
      <c r="AH263" s="3" t="e">
        <f t="shared" si="332"/>
        <v>#VALUE!</v>
      </c>
      <c r="AI263" s="3" t="str">
        <f t="shared" si="333"/>
        <v xml:space="preserve"> </v>
      </c>
      <c r="AJ263" s="3" t="str">
        <f t="shared" si="334"/>
        <v xml:space="preserve"> </v>
      </c>
      <c r="AK263" s="20" t="e">
        <f t="shared" si="335"/>
        <v>#VALUE!</v>
      </c>
      <c r="AL263" s="6">
        <v>0</v>
      </c>
      <c r="AM263" s="1">
        <v>24</v>
      </c>
      <c r="AN263" s="1">
        <v>57</v>
      </c>
      <c r="AO263" s="1">
        <v>28</v>
      </c>
      <c r="AP263" s="1">
        <v>15</v>
      </c>
      <c r="AQ263" s="1">
        <v>9</v>
      </c>
      <c r="AR263" s="6">
        <f t="shared" si="336"/>
        <v>1.7333039099645611</v>
      </c>
      <c r="AS263" s="6">
        <f t="shared" si="337"/>
        <v>4.1165967861658324</v>
      </c>
      <c r="AT263" s="6">
        <f t="shared" si="338"/>
        <v>2.0221878949586545</v>
      </c>
      <c r="AU263" s="6">
        <f t="shared" si="339"/>
        <v>1.0833149437278504</v>
      </c>
      <c r="AV263" s="6">
        <f t="shared" si="340"/>
        <v>0.64998896623671032</v>
      </c>
      <c r="AW263" s="1">
        <v>18</v>
      </c>
      <c r="AX263" s="1">
        <v>9</v>
      </c>
      <c r="AY263" s="1">
        <v>0</v>
      </c>
      <c r="AZ263" s="1">
        <v>0</v>
      </c>
      <c r="BA263" s="1">
        <v>0</v>
      </c>
      <c r="BB263" s="1">
        <v>0</v>
      </c>
      <c r="BC263" s="7">
        <f>(EA263+FH263+GG263)-(DZ263+FG263+GF263)-((BD263/60)*(-0.29)+(EF263/60)*0.11+(FI263/60)*(-0.33))</f>
        <v>-0.40545833333351711</v>
      </c>
      <c r="BD263" s="6">
        <v>697.65</v>
      </c>
      <c r="BE263" s="6">
        <f t="shared" si="341"/>
        <v>16.224418604651163</v>
      </c>
      <c r="BF263" s="5">
        <v>15.61</v>
      </c>
      <c r="BG263" s="5">
        <v>33.46</v>
      </c>
      <c r="BH263" s="21">
        <f t="shared" si="342"/>
        <v>0.31811697574893011</v>
      </c>
      <c r="BI263" s="1">
        <v>2</v>
      </c>
      <c r="BJ263" s="22">
        <v>2</v>
      </c>
      <c r="BK263" s="22">
        <v>4</v>
      </c>
      <c r="BL263" s="1">
        <v>7</v>
      </c>
      <c r="BM263" s="1">
        <f t="shared" si="343"/>
        <v>9</v>
      </c>
      <c r="BN263" s="8">
        <f t="shared" si="344"/>
        <v>0.77402709094818323</v>
      </c>
      <c r="BO263" s="3">
        <f t="shared" si="345"/>
        <v>24.25</v>
      </c>
      <c r="BP263" s="20">
        <f t="shared" si="346"/>
        <v>8.3333333333333329E-2</v>
      </c>
      <c r="BQ263" s="20">
        <f t="shared" si="347"/>
        <v>0.29166666666666669</v>
      </c>
      <c r="BR263" s="20">
        <f t="shared" si="348"/>
        <v>0.375</v>
      </c>
      <c r="BS263" s="3" t="str">
        <f t="shared" si="349"/>
        <v xml:space="preserve"> </v>
      </c>
      <c r="BV263" s="20" t="str">
        <f t="shared" si="350"/>
        <v xml:space="preserve"> </v>
      </c>
      <c r="BW263" s="5">
        <v>95</v>
      </c>
      <c r="BX263" s="5">
        <v>100</v>
      </c>
      <c r="BY263" s="21">
        <f t="shared" si="351"/>
        <v>0.32608695652173914</v>
      </c>
      <c r="BZ263" s="5">
        <v>96</v>
      </c>
      <c r="CA263" s="5">
        <v>86</v>
      </c>
      <c r="CB263" s="23">
        <f t="shared" si="352"/>
        <v>0.30434782608695654</v>
      </c>
      <c r="CC263" s="5">
        <v>123</v>
      </c>
      <c r="CD263" s="5">
        <v>98</v>
      </c>
      <c r="CE263" s="23">
        <f t="shared" si="353"/>
        <v>0.36956521739130432</v>
      </c>
      <c r="CF263" s="23">
        <f t="shared" si="354"/>
        <v>0.51724137931034486</v>
      </c>
      <c r="CG263" s="24">
        <v>5</v>
      </c>
      <c r="CH263" s="5">
        <v>235</v>
      </c>
      <c r="CI263" s="5">
        <v>228</v>
      </c>
      <c r="CJ263" s="5">
        <v>222</v>
      </c>
      <c r="CK263">
        <v>15.50147859</v>
      </c>
      <c r="CL263" s="5">
        <v>0.224</v>
      </c>
      <c r="CM263" s="5">
        <v>5</v>
      </c>
      <c r="CN263" s="5">
        <v>-0.94</v>
      </c>
      <c r="CO263" s="5">
        <v>-1.204</v>
      </c>
      <c r="CP263" s="5">
        <v>-2.5869999999999997</v>
      </c>
      <c r="CQ263" s="21">
        <f t="shared" si="355"/>
        <v>8.247422680412371E-2</v>
      </c>
      <c r="CR263" s="25">
        <f t="shared" si="356"/>
        <v>0.87676056338028174</v>
      </c>
      <c r="CS263" s="22">
        <f t="shared" si="357"/>
        <v>885.00798606069407</v>
      </c>
      <c r="CT263" s="21">
        <f t="shared" si="358"/>
        <v>-4.0765209815594547E-2</v>
      </c>
      <c r="CU263" s="26">
        <f t="shared" si="359"/>
        <v>2.1453153166574794</v>
      </c>
      <c r="CV263" s="27">
        <f t="shared" si="360"/>
        <v>3.1285848367921578</v>
      </c>
      <c r="CW263" s="27">
        <f t="shared" si="361"/>
        <v>26.011948214471939</v>
      </c>
      <c r="CX263" s="27">
        <f t="shared" si="362"/>
        <v>25.386231247113507</v>
      </c>
      <c r="CY263" s="27">
        <f t="shared" si="363"/>
        <v>49.699804835898277</v>
      </c>
      <c r="CZ263" s="27">
        <f t="shared" si="364"/>
        <v>50.861850632421074</v>
      </c>
      <c r="DA263" s="28">
        <f t="shared" si="365"/>
        <v>-1.162045796522797</v>
      </c>
      <c r="DB263" s="5">
        <v>24</v>
      </c>
      <c r="DC263" s="5">
        <v>35</v>
      </c>
      <c r="DD263" s="22">
        <v>267</v>
      </c>
      <c r="DE263" s="22">
        <v>249</v>
      </c>
      <c r="DF263" s="22">
        <v>112</v>
      </c>
      <c r="DG263" s="22">
        <v>136</v>
      </c>
      <c r="DH263" s="22">
        <v>149</v>
      </c>
      <c r="DI263" s="22">
        <v>153</v>
      </c>
      <c r="DJ263" s="29">
        <f t="shared" si="366"/>
        <v>-1.8838899971074241E-2</v>
      </c>
      <c r="DK263" s="27">
        <f t="shared" si="367"/>
        <v>2.1268018738097552</v>
      </c>
      <c r="DL263" s="27">
        <f t="shared" si="368"/>
        <v>2.2102058688611184</v>
      </c>
      <c r="DM263" s="27">
        <f t="shared" si="369"/>
        <v>28.607570302617493</v>
      </c>
      <c r="DN263" s="27">
        <f t="shared" si="370"/>
        <v>27.189702386744326</v>
      </c>
      <c r="DO263" s="27">
        <f t="shared" si="371"/>
        <v>51.91898691947344</v>
      </c>
      <c r="DP263" s="27">
        <f t="shared" si="372"/>
        <v>50.584522998651636</v>
      </c>
      <c r="DQ263" s="30">
        <f t="shared" si="373"/>
        <v>-2.4965097173446011</v>
      </c>
      <c r="DR263" s="5">
        <v>51</v>
      </c>
      <c r="DS263" s="5">
        <v>53</v>
      </c>
      <c r="DT263" s="5">
        <v>635</v>
      </c>
      <c r="DU263" s="5">
        <v>599</v>
      </c>
      <c r="DV263" s="5">
        <v>247</v>
      </c>
      <c r="DW263" s="5">
        <v>249</v>
      </c>
      <c r="DX263" s="5">
        <v>312</v>
      </c>
      <c r="DY263" s="5">
        <v>312</v>
      </c>
      <c r="DZ263" s="22">
        <v>9</v>
      </c>
      <c r="EA263" s="22">
        <v>4</v>
      </c>
      <c r="EB263" s="22">
        <f t="shared" si="374"/>
        <v>-5</v>
      </c>
      <c r="EC263" s="26">
        <f t="shared" si="375"/>
        <v>0.77402709094818323</v>
      </c>
      <c r="ED263" s="27">
        <f t="shared" si="376"/>
        <v>0.34401204042141476</v>
      </c>
      <c r="EE263" s="27">
        <f t="shared" si="377"/>
        <v>-0.43001505052676847</v>
      </c>
      <c r="EF263" s="6">
        <v>69.5</v>
      </c>
      <c r="EG263" s="6">
        <f t="shared" si="378"/>
        <v>1.6162790697674418</v>
      </c>
      <c r="EH263" s="5">
        <v>1.59</v>
      </c>
      <c r="EI263" s="5">
        <v>3.65</v>
      </c>
      <c r="EJ263" s="21">
        <f t="shared" si="379"/>
        <v>0.30343511450381677</v>
      </c>
      <c r="EK263" s="1">
        <v>1</v>
      </c>
      <c r="EL263" s="22">
        <v>2</v>
      </c>
      <c r="EM263" s="22">
        <v>1</v>
      </c>
      <c r="EN263" s="1">
        <v>3</v>
      </c>
      <c r="EO263" s="3">
        <f t="shared" si="380"/>
        <v>4</v>
      </c>
      <c r="EP263" s="6">
        <f t="shared" si="381"/>
        <v>3.4532374100719427</v>
      </c>
      <c r="EQ263" s="3">
        <f t="shared" si="382"/>
        <v>12.5</v>
      </c>
      <c r="ER263" s="20">
        <f t="shared" si="383"/>
        <v>0.125</v>
      </c>
      <c r="ES263" s="20">
        <f t="shared" si="384"/>
        <v>0.375</v>
      </c>
      <c r="ET263" s="20">
        <f t="shared" si="385"/>
        <v>0.5</v>
      </c>
      <c r="EU263" s="3" t="str">
        <f t="shared" si="386"/>
        <v xml:space="preserve"> </v>
      </c>
      <c r="EX263" s="20" t="str">
        <f t="shared" si="387"/>
        <v xml:space="preserve"> </v>
      </c>
      <c r="EY263" s="5">
        <v>8</v>
      </c>
      <c r="EZ263" s="5">
        <v>0</v>
      </c>
      <c r="FA263" s="22">
        <v>42</v>
      </c>
      <c r="FB263" s="22">
        <v>6</v>
      </c>
      <c r="FC263" s="22">
        <v>20</v>
      </c>
      <c r="FD263" s="22">
        <v>3</v>
      </c>
      <c r="FE263" s="22">
        <v>3</v>
      </c>
      <c r="FF263" s="22">
        <v>28</v>
      </c>
      <c r="FG263" s="22">
        <v>0</v>
      </c>
      <c r="FH263" s="22">
        <v>1</v>
      </c>
      <c r="FI263" s="6">
        <v>63.633333333300001</v>
      </c>
      <c r="FJ263" s="6">
        <f t="shared" si="388"/>
        <v>1.479844961239535</v>
      </c>
      <c r="FK263" s="5">
        <v>1.47</v>
      </c>
      <c r="FL263" s="5">
        <v>2.9</v>
      </c>
      <c r="FM263" s="21">
        <f t="shared" si="389"/>
        <v>0.33638443935926771</v>
      </c>
      <c r="FN263" s="1">
        <v>0</v>
      </c>
      <c r="FO263" s="22">
        <v>0</v>
      </c>
      <c r="FP263" s="22">
        <v>0</v>
      </c>
      <c r="FQ263" s="1">
        <v>0</v>
      </c>
      <c r="FR263" s="1">
        <f t="shared" si="390"/>
        <v>0</v>
      </c>
      <c r="FS263" s="3">
        <f t="shared" si="391"/>
        <v>0</v>
      </c>
      <c r="FT263" s="3" t="str">
        <f t="shared" si="392"/>
        <v xml:space="preserve"> </v>
      </c>
      <c r="FW263" s="20" t="str">
        <f t="shared" si="393"/>
        <v xml:space="preserve"> </v>
      </c>
      <c r="FX263" s="5">
        <v>0</v>
      </c>
      <c r="FY263" s="5">
        <v>7</v>
      </c>
      <c r="FZ263" s="22">
        <v>2</v>
      </c>
      <c r="GA263" s="22">
        <v>40</v>
      </c>
      <c r="GB263" s="22">
        <v>3</v>
      </c>
      <c r="GC263" s="22">
        <v>12</v>
      </c>
      <c r="GD263" s="22">
        <v>20</v>
      </c>
      <c r="GE263" s="22">
        <v>4</v>
      </c>
      <c r="GF263" s="22">
        <v>0</v>
      </c>
      <c r="GG263" s="22">
        <v>0</v>
      </c>
      <c r="GH263" s="1">
        <v>34</v>
      </c>
      <c r="GI263" s="1">
        <v>7</v>
      </c>
      <c r="GJ263" s="1">
        <v>44</v>
      </c>
      <c r="GK263" s="1">
        <v>6</v>
      </c>
      <c r="GL263" s="6"/>
      <c r="GM263" s="6"/>
      <c r="GN263" s="31" t="str">
        <f t="shared" si="394"/>
        <v xml:space="preserve"> 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32" t="str">
        <f t="shared" si="395"/>
        <v xml:space="preserve"> </v>
      </c>
      <c r="GW263" s="9">
        <f t="shared" si="396"/>
        <v>0</v>
      </c>
      <c r="GX263" s="10">
        <v>0.8</v>
      </c>
      <c r="GY263" s="10">
        <v>1.2</v>
      </c>
      <c r="GZ263" s="10">
        <v>2</v>
      </c>
      <c r="HA263" s="29">
        <f t="shared" si="397"/>
        <v>4.6511627906976744E-2</v>
      </c>
      <c r="HB263" s="29">
        <f t="shared" si="398"/>
        <v>0.14444199249704673</v>
      </c>
      <c r="HC263">
        <v>18.5</v>
      </c>
      <c r="HD263">
        <v>19.899999999999999</v>
      </c>
      <c r="HE263">
        <v>-8.1999999999999993</v>
      </c>
      <c r="HF263">
        <v>0.8</v>
      </c>
      <c r="HG263">
        <v>1.4</v>
      </c>
      <c r="HH263">
        <v>0</v>
      </c>
      <c r="HI263">
        <v>2.2000000000000002</v>
      </c>
      <c r="HJ263" s="11">
        <f t="shared" si="399"/>
        <v>5.1162790697674425E-2</v>
      </c>
      <c r="HK263" s="11">
        <f t="shared" si="400"/>
        <v>0.15888619174675142</v>
      </c>
      <c r="HL263">
        <v>99</v>
      </c>
      <c r="HM263">
        <v>0</v>
      </c>
      <c r="HN263">
        <v>0</v>
      </c>
      <c r="HO263">
        <v>2</v>
      </c>
      <c r="HP263" t="s">
        <v>505</v>
      </c>
      <c r="HQ263" s="33">
        <v>4000000</v>
      </c>
      <c r="HR263" s="33">
        <v>0</v>
      </c>
      <c r="HS263" s="30">
        <f t="shared" si="401"/>
        <v>-3.9463414634146341</v>
      </c>
    </row>
    <row r="264" spans="1:227" x14ac:dyDescent="0.2">
      <c r="A264" s="1">
        <v>75</v>
      </c>
      <c r="B264" s="2" t="s">
        <v>1489</v>
      </c>
      <c r="C264" s="2" t="s">
        <v>1490</v>
      </c>
      <c r="D264" s="2" t="s">
        <v>372</v>
      </c>
      <c r="E264" s="2" t="s">
        <v>230</v>
      </c>
      <c r="F264" s="2">
        <v>79</v>
      </c>
      <c r="G264" s="2">
        <v>243</v>
      </c>
      <c r="H264" s="2" t="s">
        <v>231</v>
      </c>
      <c r="J264" s="3">
        <v>38</v>
      </c>
      <c r="K264" s="5" t="s">
        <v>1491</v>
      </c>
      <c r="L264" s="5" t="s">
        <v>1492</v>
      </c>
      <c r="M264" s="5" t="s">
        <v>1493</v>
      </c>
      <c r="N264" s="5" t="s">
        <v>437</v>
      </c>
      <c r="O264" s="2" t="s">
        <v>437</v>
      </c>
      <c r="P264" s="2" t="s">
        <v>271</v>
      </c>
      <c r="Q264" s="1">
        <v>32</v>
      </c>
      <c r="R264" s="1">
        <v>0</v>
      </c>
      <c r="S264" s="1">
        <v>0</v>
      </c>
      <c r="T264" s="1">
        <v>0</v>
      </c>
      <c r="U264" s="1">
        <v>-3</v>
      </c>
      <c r="V264" s="1">
        <v>8</v>
      </c>
      <c r="W264" s="20">
        <f t="shared" si="323"/>
        <v>0</v>
      </c>
      <c r="X264" s="6">
        <v>428.31666666669997</v>
      </c>
      <c r="Y264" s="6">
        <f t="shared" si="324"/>
        <v>13.384895833334374</v>
      </c>
      <c r="Z264" s="1">
        <v>577</v>
      </c>
      <c r="AA264" s="6">
        <f t="shared" si="325"/>
        <v>18.03125</v>
      </c>
      <c r="AB264" s="8">
        <f t="shared" si="326"/>
        <v>0.74231658001161172</v>
      </c>
      <c r="AC264" s="3">
        <f t="shared" si="327"/>
        <v>0</v>
      </c>
      <c r="AD264" s="8">
        <f t="shared" si="328"/>
        <v>0</v>
      </c>
      <c r="AE264" s="20">
        <f t="shared" si="329"/>
        <v>0</v>
      </c>
      <c r="AF264" s="20">
        <f t="shared" si="330"/>
        <v>0</v>
      </c>
      <c r="AG264" s="20">
        <f t="shared" si="331"/>
        <v>0</v>
      </c>
      <c r="AH264" s="3" t="e">
        <f t="shared" si="332"/>
        <v>#VALUE!</v>
      </c>
      <c r="AI264" s="3" t="str">
        <f t="shared" si="333"/>
        <v xml:space="preserve"> </v>
      </c>
      <c r="AJ264" s="3" t="str">
        <f t="shared" si="334"/>
        <v xml:space="preserve"> </v>
      </c>
      <c r="AK264" s="20" t="e">
        <f t="shared" si="335"/>
        <v>#VALUE!</v>
      </c>
      <c r="AL264" s="6">
        <v>0</v>
      </c>
      <c r="AM264" s="1">
        <v>28</v>
      </c>
      <c r="AN264" s="1">
        <v>38</v>
      </c>
      <c r="AO264" s="1">
        <v>3</v>
      </c>
      <c r="AP264" s="1">
        <v>12</v>
      </c>
      <c r="AQ264" s="1">
        <v>7</v>
      </c>
      <c r="AR264" s="6">
        <f t="shared" si="336"/>
        <v>3.9223316082334785</v>
      </c>
      <c r="AS264" s="6">
        <f t="shared" si="337"/>
        <v>5.3231643254597207</v>
      </c>
      <c r="AT264" s="6">
        <f t="shared" si="338"/>
        <v>0.42024981516787269</v>
      </c>
      <c r="AU264" s="6">
        <f t="shared" si="339"/>
        <v>1.6809992606714907</v>
      </c>
      <c r="AV264" s="6">
        <f t="shared" si="340"/>
        <v>0.98058290205836962</v>
      </c>
      <c r="AW264" s="1">
        <v>12</v>
      </c>
      <c r="AX264" s="1">
        <v>6</v>
      </c>
      <c r="AY264" s="1">
        <v>0</v>
      </c>
      <c r="AZ264" s="1">
        <v>0</v>
      </c>
      <c r="BA264" s="1">
        <v>0</v>
      </c>
      <c r="BB264" s="1">
        <v>0</v>
      </c>
      <c r="BC264" s="7">
        <f>(EA264+FH264+GG264)-(DZ264+FG264+GF264)-((BD264/60)*(-0.29)+(EF264/60)*0.11+(FI264/60)*(-0.33))</f>
        <v>-2.874491666666767</v>
      </c>
      <c r="BD264" s="6">
        <v>344.98333333329998</v>
      </c>
      <c r="BE264" s="6">
        <f t="shared" si="341"/>
        <v>10.780729166665624</v>
      </c>
      <c r="BF264" s="5">
        <v>10.73</v>
      </c>
      <c r="BG264" s="5">
        <v>38.82</v>
      </c>
      <c r="BH264" s="21">
        <f t="shared" si="342"/>
        <v>0.21654894046417761</v>
      </c>
      <c r="BI264" s="1">
        <v>0</v>
      </c>
      <c r="BJ264" s="22">
        <v>0</v>
      </c>
      <c r="BK264" s="22">
        <v>0</v>
      </c>
      <c r="BL264" s="1">
        <v>0</v>
      </c>
      <c r="BM264" s="1">
        <f t="shared" si="343"/>
        <v>0</v>
      </c>
      <c r="BN264" s="8">
        <f t="shared" si="344"/>
        <v>0</v>
      </c>
      <c r="BO264" s="3">
        <f t="shared" si="345"/>
        <v>0</v>
      </c>
      <c r="BP264" s="20">
        <f t="shared" si="346"/>
        <v>0</v>
      </c>
      <c r="BQ264" s="20">
        <f t="shared" si="347"/>
        <v>0</v>
      </c>
      <c r="BR264" s="20">
        <f t="shared" si="348"/>
        <v>0</v>
      </c>
      <c r="BS264" s="3" t="str">
        <f t="shared" si="349"/>
        <v xml:space="preserve"> </v>
      </c>
      <c r="BV264" s="20" t="str">
        <f t="shared" si="350"/>
        <v xml:space="preserve"> </v>
      </c>
      <c r="BW264" s="5">
        <v>35</v>
      </c>
      <c r="BX264" s="5">
        <v>47</v>
      </c>
      <c r="BY264" s="21">
        <f t="shared" si="351"/>
        <v>0.27702702702702703</v>
      </c>
      <c r="BZ264" s="5">
        <v>67</v>
      </c>
      <c r="CA264" s="5">
        <v>52</v>
      </c>
      <c r="CB264" s="23">
        <f t="shared" si="352"/>
        <v>0.40202702702702703</v>
      </c>
      <c r="CC264" s="5">
        <v>54</v>
      </c>
      <c r="CD264" s="5">
        <v>41</v>
      </c>
      <c r="CE264" s="23">
        <f t="shared" si="353"/>
        <v>0.32094594594594594</v>
      </c>
      <c r="CF264" s="23">
        <f t="shared" si="354"/>
        <v>0.4079601990049751</v>
      </c>
      <c r="CG264" s="24">
        <v>1</v>
      </c>
      <c r="CH264" s="5">
        <v>107</v>
      </c>
      <c r="CI264" s="5">
        <v>119</v>
      </c>
      <c r="CJ264" s="5">
        <v>91</v>
      </c>
      <c r="CK264">
        <v>14.50156288</v>
      </c>
      <c r="CL264" s="5">
        <v>-1.385</v>
      </c>
      <c r="CM264" s="5">
        <v>7</v>
      </c>
      <c r="CN264" s="5">
        <v>-0.13500000000000001</v>
      </c>
      <c r="CO264" s="5">
        <v>-0.23700000000000002</v>
      </c>
      <c r="CP264" s="5">
        <v>-6.1879999999999997</v>
      </c>
      <c r="CQ264" s="21">
        <f t="shared" si="355"/>
        <v>6.4516129032258063E-2</v>
      </c>
      <c r="CR264" s="25">
        <f t="shared" si="356"/>
        <v>0.92666666666666664</v>
      </c>
      <c r="CS264" s="22">
        <f t="shared" si="357"/>
        <v>933.11827956989248</v>
      </c>
      <c r="CT264" s="21">
        <f t="shared" si="358"/>
        <v>-8.8172043010752987E-3</v>
      </c>
      <c r="CU264" s="26">
        <f t="shared" si="359"/>
        <v>1.3979496738117427</v>
      </c>
      <c r="CV264" s="27">
        <f t="shared" si="360"/>
        <v>1.9221808014911463</v>
      </c>
      <c r="CW264" s="27">
        <f t="shared" si="361"/>
        <v>21.668219944082011</v>
      </c>
      <c r="CX264" s="27">
        <f t="shared" si="362"/>
        <v>26.211556383970176</v>
      </c>
      <c r="CY264" s="27">
        <f t="shared" si="363"/>
        <v>39.841565703634664</v>
      </c>
      <c r="CZ264" s="27">
        <f t="shared" si="364"/>
        <v>48.928238583410995</v>
      </c>
      <c r="DA264" s="28">
        <f t="shared" si="365"/>
        <v>-9.0866728797763301</v>
      </c>
      <c r="DB264" s="5">
        <v>8</v>
      </c>
      <c r="DC264" s="5">
        <v>11</v>
      </c>
      <c r="DD264" s="22">
        <v>116</v>
      </c>
      <c r="DE264" s="22">
        <v>139</v>
      </c>
      <c r="DF264" s="22">
        <v>45</v>
      </c>
      <c r="DG264" s="22">
        <v>61</v>
      </c>
      <c r="DH264" s="22">
        <v>69</v>
      </c>
      <c r="DI264" s="22">
        <v>59</v>
      </c>
      <c r="DJ264" s="29">
        <f t="shared" si="366"/>
        <v>-0.9147176558957355</v>
      </c>
      <c r="DK264" s="27">
        <f t="shared" si="367"/>
        <v>1.8353941267387945</v>
      </c>
      <c r="DL264" s="27">
        <f t="shared" si="368"/>
        <v>2.3666924265842351</v>
      </c>
      <c r="DM264" s="27">
        <f t="shared" si="369"/>
        <v>26.033616692426584</v>
      </c>
      <c r="DN264" s="27">
        <f t="shared" si="370"/>
        <v>28.786707882534778</v>
      </c>
      <c r="DO264" s="27">
        <f t="shared" si="371"/>
        <v>47.140649149922723</v>
      </c>
      <c r="DP264" s="27">
        <f t="shared" si="372"/>
        <v>55.110123647604325</v>
      </c>
      <c r="DQ264" s="30">
        <f t="shared" si="373"/>
        <v>-1.1171983820947275</v>
      </c>
      <c r="DR264" s="5">
        <v>38</v>
      </c>
      <c r="DS264" s="5">
        <v>49</v>
      </c>
      <c r="DT264" s="5">
        <v>501</v>
      </c>
      <c r="DU264" s="5">
        <v>547</v>
      </c>
      <c r="DV264" s="5">
        <v>195</v>
      </c>
      <c r="DW264" s="5">
        <v>234</v>
      </c>
      <c r="DX264" s="5">
        <v>311</v>
      </c>
      <c r="DY264" s="5">
        <v>242</v>
      </c>
      <c r="DZ264" s="22">
        <v>4</v>
      </c>
      <c r="EA264" s="22">
        <v>0</v>
      </c>
      <c r="EB264" s="22">
        <f t="shared" si="374"/>
        <v>-4</v>
      </c>
      <c r="EC264" s="26">
        <f t="shared" si="375"/>
        <v>0.69568578192189923</v>
      </c>
      <c r="ED264" s="27">
        <f t="shared" si="376"/>
        <v>0</v>
      </c>
      <c r="EE264" s="27">
        <f t="shared" si="377"/>
        <v>-0.69568578192189923</v>
      </c>
      <c r="EF264" s="6">
        <v>3.3333333300000004E-2</v>
      </c>
      <c r="EG264" s="6">
        <f t="shared" si="378"/>
        <v>1.0416666656250001E-3</v>
      </c>
      <c r="EH264" s="5">
        <v>0</v>
      </c>
      <c r="EI264" s="5">
        <v>4.6399999999999997</v>
      </c>
      <c r="EJ264" s="21">
        <f t="shared" si="379"/>
        <v>0</v>
      </c>
      <c r="EK264" s="1">
        <v>0</v>
      </c>
      <c r="EL264" s="22">
        <v>0</v>
      </c>
      <c r="EM264" s="22">
        <v>0</v>
      </c>
      <c r="EN264" s="1">
        <v>0</v>
      </c>
      <c r="EO264" s="3">
        <f t="shared" si="380"/>
        <v>0</v>
      </c>
      <c r="EP264" s="6">
        <f t="shared" si="381"/>
        <v>0</v>
      </c>
      <c r="EQ264" s="3">
        <f t="shared" si="382"/>
        <v>0</v>
      </c>
      <c r="ER264" s="20">
        <f t="shared" si="383"/>
        <v>0</v>
      </c>
      <c r="ES264" s="20">
        <f t="shared" si="384"/>
        <v>0</v>
      </c>
      <c r="ET264" s="20">
        <f t="shared" si="385"/>
        <v>0</v>
      </c>
      <c r="EU264" s="3" t="str">
        <f t="shared" si="386"/>
        <v xml:space="preserve"> </v>
      </c>
      <c r="EX264" s="20" t="str">
        <f t="shared" si="387"/>
        <v xml:space="preserve"> </v>
      </c>
      <c r="EY264" s="5">
        <v>0</v>
      </c>
      <c r="EZ264" s="5">
        <v>0</v>
      </c>
      <c r="FA264" s="22">
        <v>0</v>
      </c>
      <c r="FB264" s="22">
        <v>0</v>
      </c>
      <c r="FC264" s="22">
        <v>0</v>
      </c>
      <c r="FD264" s="22">
        <v>0</v>
      </c>
      <c r="FE264" s="22">
        <v>0</v>
      </c>
      <c r="FF264" s="22">
        <v>0</v>
      </c>
      <c r="FG264" s="22">
        <v>0</v>
      </c>
      <c r="FH264" s="22">
        <v>0</v>
      </c>
      <c r="FI264" s="6">
        <v>83.3</v>
      </c>
      <c r="FJ264" s="6">
        <f t="shared" si="388"/>
        <v>2.6031249999999999</v>
      </c>
      <c r="FK264" s="5">
        <v>2.4500000000000002</v>
      </c>
      <c r="FL264" s="5">
        <v>1.84</v>
      </c>
      <c r="FM264" s="21">
        <f t="shared" si="389"/>
        <v>0.57109557109557119</v>
      </c>
      <c r="FN264" s="1">
        <v>0</v>
      </c>
      <c r="FO264" s="22">
        <v>0</v>
      </c>
      <c r="FP264" s="22">
        <v>0</v>
      </c>
      <c r="FQ264" s="1">
        <v>0</v>
      </c>
      <c r="FR264" s="1">
        <f t="shared" si="390"/>
        <v>0</v>
      </c>
      <c r="FS264" s="3">
        <f t="shared" si="391"/>
        <v>0</v>
      </c>
      <c r="FT264" s="3" t="str">
        <f t="shared" si="392"/>
        <v xml:space="preserve"> </v>
      </c>
      <c r="FW264" s="20" t="str">
        <f t="shared" si="393"/>
        <v xml:space="preserve"> </v>
      </c>
      <c r="FX264" s="5">
        <v>0</v>
      </c>
      <c r="FY264" s="5">
        <v>8</v>
      </c>
      <c r="FZ264" s="22">
        <v>4</v>
      </c>
      <c r="GA264" s="22">
        <v>54</v>
      </c>
      <c r="GB264" s="22">
        <v>3</v>
      </c>
      <c r="GC264" s="22">
        <v>20</v>
      </c>
      <c r="GD264" s="22">
        <v>34</v>
      </c>
      <c r="GE264" s="22">
        <v>2</v>
      </c>
      <c r="GF264" s="22">
        <v>1</v>
      </c>
      <c r="GG264" s="22">
        <v>0</v>
      </c>
      <c r="GH264" s="1">
        <v>8</v>
      </c>
      <c r="GI264" s="1">
        <v>0</v>
      </c>
      <c r="GJ264" s="1">
        <v>22</v>
      </c>
      <c r="GK264" s="1">
        <v>11</v>
      </c>
      <c r="GN264" s="31" t="str">
        <f t="shared" si="394"/>
        <v xml:space="preserve"> 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32" t="str">
        <f t="shared" si="395"/>
        <v xml:space="preserve"> </v>
      </c>
      <c r="GW264" s="9">
        <f t="shared" si="396"/>
        <v>3</v>
      </c>
      <c r="GX264" s="10">
        <v>-0.5</v>
      </c>
      <c r="GY264" s="10">
        <v>0.7</v>
      </c>
      <c r="GZ264" s="10">
        <v>0.2</v>
      </c>
      <c r="HA264" s="29">
        <f t="shared" si="397"/>
        <v>6.2500000000000003E-3</v>
      </c>
      <c r="HB264" s="29">
        <f t="shared" si="398"/>
        <v>2.8016654344524848E-2</v>
      </c>
      <c r="HC264">
        <v>5.8</v>
      </c>
      <c r="HD264">
        <v>9.1999999999999993</v>
      </c>
      <c r="HE264">
        <v>-2.2999999999999998</v>
      </c>
      <c r="HF264">
        <v>-1.3</v>
      </c>
      <c r="HG264">
        <v>0.7</v>
      </c>
      <c r="HH264">
        <v>0</v>
      </c>
      <c r="HI264">
        <v>-0.60000000000000009</v>
      </c>
      <c r="HJ264" s="11">
        <f t="shared" si="399"/>
        <v>-1.8750000000000003E-2</v>
      </c>
      <c r="HK264" s="11">
        <f t="shared" si="400"/>
        <v>-8.4049963033574551E-2</v>
      </c>
      <c r="HL264">
        <v>99</v>
      </c>
      <c r="HM264">
        <v>0</v>
      </c>
      <c r="HN264">
        <v>0</v>
      </c>
      <c r="HO264">
        <v>12</v>
      </c>
      <c r="HP264" t="s">
        <v>336</v>
      </c>
      <c r="HQ264" s="33">
        <v>2000000</v>
      </c>
      <c r="HR264" s="33">
        <v>0</v>
      </c>
      <c r="HS264" s="30">
        <f t="shared" si="401"/>
        <v>-3.2341463414634144</v>
      </c>
    </row>
    <row r="265" spans="1:227" x14ac:dyDescent="0.2">
      <c r="A265" s="1">
        <v>9</v>
      </c>
      <c r="B265" s="2" t="s">
        <v>1494</v>
      </c>
      <c r="C265" s="2" t="s">
        <v>1458</v>
      </c>
      <c r="D265" s="2" t="s">
        <v>297</v>
      </c>
      <c r="E265" s="2" t="s">
        <v>240</v>
      </c>
      <c r="F265" s="2">
        <v>76</v>
      </c>
      <c r="G265" s="2">
        <v>208</v>
      </c>
      <c r="H265" s="2" t="s">
        <v>231</v>
      </c>
      <c r="J265" s="3">
        <v>24</v>
      </c>
      <c r="K265" s="5" t="s">
        <v>1495</v>
      </c>
      <c r="L265" s="5" t="s">
        <v>1496</v>
      </c>
      <c r="M265" s="5" t="s">
        <v>1497</v>
      </c>
      <c r="N265" s="5" t="s">
        <v>327</v>
      </c>
      <c r="O265" s="2" t="s">
        <v>327</v>
      </c>
      <c r="P265" s="2" t="s">
        <v>245</v>
      </c>
      <c r="Q265" s="1">
        <v>27</v>
      </c>
      <c r="R265" s="1">
        <v>1</v>
      </c>
      <c r="S265" s="1">
        <v>1</v>
      </c>
      <c r="T265" s="1">
        <v>2</v>
      </c>
      <c r="U265" s="1">
        <v>1</v>
      </c>
      <c r="V265" s="1">
        <v>17</v>
      </c>
      <c r="W265" s="20">
        <f t="shared" si="323"/>
        <v>5.8823529411764705E-2</v>
      </c>
      <c r="X265" s="6">
        <v>224.05</v>
      </c>
      <c r="Y265" s="6">
        <f t="shared" si="324"/>
        <v>8.2981481481481492</v>
      </c>
      <c r="Z265" s="1">
        <v>317</v>
      </c>
      <c r="AA265" s="6">
        <f t="shared" si="325"/>
        <v>11.74074074074074</v>
      </c>
      <c r="AB265" s="8">
        <f t="shared" si="326"/>
        <v>0.70678233438485805</v>
      </c>
      <c r="AC265" s="3">
        <f t="shared" si="327"/>
        <v>17.75</v>
      </c>
      <c r="AD265" s="8">
        <f t="shared" si="328"/>
        <v>4.7534032582012937</v>
      </c>
      <c r="AE265" s="20">
        <f t="shared" si="329"/>
        <v>0.25</v>
      </c>
      <c r="AF265" s="20">
        <f t="shared" si="330"/>
        <v>0.25</v>
      </c>
      <c r="AG265" s="20">
        <f t="shared" si="331"/>
        <v>0.5</v>
      </c>
      <c r="AH265" s="3" t="e">
        <f t="shared" si="332"/>
        <v>#VALUE!</v>
      </c>
      <c r="AI265" s="3" t="str">
        <f t="shared" si="333"/>
        <v xml:space="preserve"> </v>
      </c>
      <c r="AJ265" s="3">
        <f t="shared" si="334"/>
        <v>2</v>
      </c>
      <c r="AK265" s="20" t="e">
        <f t="shared" si="335"/>
        <v>#VALUE!</v>
      </c>
      <c r="AL265" s="6">
        <v>0.1</v>
      </c>
      <c r="AM265" s="1">
        <v>61</v>
      </c>
      <c r="AN265" s="1">
        <v>10</v>
      </c>
      <c r="AO265" s="1">
        <v>1</v>
      </c>
      <c r="AP265" s="1">
        <v>2</v>
      </c>
      <c r="AQ265" s="1">
        <v>3</v>
      </c>
      <c r="AR265" s="6">
        <f t="shared" si="336"/>
        <v>16.335639366212899</v>
      </c>
      <c r="AS265" s="6">
        <f t="shared" si="337"/>
        <v>2.6779736665922784</v>
      </c>
      <c r="AT265" s="6">
        <f t="shared" si="338"/>
        <v>0.26779736665922782</v>
      </c>
      <c r="AU265" s="6">
        <f t="shared" si="339"/>
        <v>0.53559473331845564</v>
      </c>
      <c r="AV265" s="6">
        <f t="shared" si="340"/>
        <v>0.80339209997768357</v>
      </c>
      <c r="AW265" s="1">
        <v>17</v>
      </c>
      <c r="AX265" s="1">
        <v>6</v>
      </c>
      <c r="AY265" s="1">
        <v>1</v>
      </c>
      <c r="AZ265" s="1">
        <v>0</v>
      </c>
      <c r="BA265" s="1">
        <v>0</v>
      </c>
      <c r="BB265" s="1">
        <v>0</v>
      </c>
      <c r="BC265" s="7">
        <f>(EA265+FH265+GG265)-(DZ265+FG265+GF265)-((BD265/60)*(0.11)+(EF265/60)*(-0.14)+(FI265/60)*(0.13))</f>
        <v>-1.4075638888887501</v>
      </c>
      <c r="BD265" s="6">
        <v>223.28333333329999</v>
      </c>
      <c r="BE265" s="6">
        <f t="shared" si="341"/>
        <v>8.2697530864185183</v>
      </c>
      <c r="BF265" s="5">
        <v>8.27</v>
      </c>
      <c r="BG265" s="5">
        <v>40.450000000000003</v>
      </c>
      <c r="BH265" s="21">
        <f t="shared" si="342"/>
        <v>0.16974548440065682</v>
      </c>
      <c r="BI265" s="1">
        <v>1</v>
      </c>
      <c r="BJ265" s="22">
        <v>1</v>
      </c>
      <c r="BK265" s="22">
        <v>0</v>
      </c>
      <c r="BL265" s="1">
        <v>1</v>
      </c>
      <c r="BM265" s="1">
        <f t="shared" si="343"/>
        <v>2</v>
      </c>
      <c r="BN265" s="8">
        <f t="shared" si="344"/>
        <v>0.53743375382556358</v>
      </c>
      <c r="BO265" s="3">
        <f t="shared" si="345"/>
        <v>17.75</v>
      </c>
      <c r="BP265" s="20">
        <f t="shared" si="346"/>
        <v>0.25</v>
      </c>
      <c r="BQ265" s="20">
        <f t="shared" si="347"/>
        <v>0.25</v>
      </c>
      <c r="BR265" s="20">
        <f t="shared" si="348"/>
        <v>0.5</v>
      </c>
      <c r="BS265" s="3">
        <f t="shared" si="349"/>
        <v>2</v>
      </c>
      <c r="BT265" s="1">
        <v>0</v>
      </c>
      <c r="BU265" s="1">
        <v>2</v>
      </c>
      <c r="BV265" s="20">
        <f t="shared" si="350"/>
        <v>0</v>
      </c>
      <c r="BW265" s="5">
        <v>28</v>
      </c>
      <c r="BX265" s="5">
        <v>28</v>
      </c>
      <c r="BY265" s="21">
        <f t="shared" si="351"/>
        <v>0.29319371727748689</v>
      </c>
      <c r="BZ265" s="5">
        <v>33</v>
      </c>
      <c r="CA265" s="5">
        <v>31</v>
      </c>
      <c r="CB265" s="23">
        <f t="shared" si="352"/>
        <v>0.33507853403141363</v>
      </c>
      <c r="CC265" s="5">
        <v>43</v>
      </c>
      <c r="CD265" s="5">
        <v>28</v>
      </c>
      <c r="CE265" s="23">
        <f t="shared" si="353"/>
        <v>0.37172774869109948</v>
      </c>
      <c r="CF265" s="23">
        <f t="shared" si="354"/>
        <v>0.46666666666666667</v>
      </c>
      <c r="CG265" s="24">
        <v>6</v>
      </c>
      <c r="CH265" s="5">
        <v>72</v>
      </c>
      <c r="CI265" s="5">
        <v>89</v>
      </c>
      <c r="CJ265" s="5">
        <v>64</v>
      </c>
      <c r="CK265">
        <v>13.7802788</v>
      </c>
      <c r="CL265" s="5">
        <v>-1.8210000000000002</v>
      </c>
      <c r="CM265" s="5">
        <v>15</v>
      </c>
      <c r="CN265" s="5">
        <v>-1.1990000000000001</v>
      </c>
      <c r="CO265" s="5">
        <v>-4.8739999999999997</v>
      </c>
      <c r="CP265" s="5">
        <v>-8.6760000000000002</v>
      </c>
      <c r="CQ265" s="21">
        <f t="shared" si="355"/>
        <v>5.6338028169014086E-2</v>
      </c>
      <c r="CR265" s="25">
        <f t="shared" si="356"/>
        <v>0.97368421052631582</v>
      </c>
      <c r="CS265" s="22">
        <f t="shared" si="357"/>
        <v>979.31801334321722</v>
      </c>
      <c r="CT265" s="21">
        <f t="shared" si="358"/>
        <v>3.0022238695329904E-2</v>
      </c>
      <c r="CU265" s="26">
        <f t="shared" si="359"/>
        <v>1.0748354158269515</v>
      </c>
      <c r="CV265" s="27">
        <f t="shared" si="360"/>
        <v>0.8061265618702137</v>
      </c>
      <c r="CW265" s="27">
        <f t="shared" si="361"/>
        <v>19.078328630928389</v>
      </c>
      <c r="CX265" s="27">
        <f t="shared" si="362"/>
        <v>30.632809351068122</v>
      </c>
      <c r="CY265" s="27">
        <f t="shared" si="363"/>
        <v>35.738277576246134</v>
      </c>
      <c r="CZ265" s="27">
        <f t="shared" si="364"/>
        <v>51.323391105736931</v>
      </c>
      <c r="DA265" s="28">
        <f t="shared" si="365"/>
        <v>-15.585113529490798</v>
      </c>
      <c r="DB265" s="5">
        <v>4</v>
      </c>
      <c r="DC265" s="5">
        <v>3</v>
      </c>
      <c r="DD265" s="22">
        <v>67</v>
      </c>
      <c r="DE265" s="22">
        <v>111</v>
      </c>
      <c r="DF265" s="22">
        <v>19</v>
      </c>
      <c r="DG265" s="22">
        <v>31</v>
      </c>
      <c r="DH265" s="22">
        <v>46</v>
      </c>
      <c r="DI265" s="22">
        <v>43</v>
      </c>
      <c r="DJ265" s="29">
        <f t="shared" si="366"/>
        <v>-7.3981135294908</v>
      </c>
      <c r="DK265" s="27">
        <f t="shared" si="367"/>
        <v>2.6370004120313144</v>
      </c>
      <c r="DL265" s="27">
        <f t="shared" si="368"/>
        <v>2.0326878176074712</v>
      </c>
      <c r="DM265" s="27">
        <f t="shared" si="369"/>
        <v>25.655816508721326</v>
      </c>
      <c r="DN265" s="27">
        <f t="shared" si="370"/>
        <v>29.336629583848371</v>
      </c>
      <c r="DO265" s="27">
        <f t="shared" si="371"/>
        <v>49.883257794259031</v>
      </c>
      <c r="DP265" s="27">
        <f t="shared" si="372"/>
        <v>54.717758549649766</v>
      </c>
      <c r="DQ265" s="30">
        <f t="shared" si="373"/>
        <v>-10.750612774100063</v>
      </c>
      <c r="DR265" s="5">
        <v>48</v>
      </c>
      <c r="DS265" s="5">
        <v>37</v>
      </c>
      <c r="DT265" s="5">
        <v>419</v>
      </c>
      <c r="DU265" s="5">
        <v>497</v>
      </c>
      <c r="DV265" s="5">
        <v>177</v>
      </c>
      <c r="DW265" s="5">
        <v>191</v>
      </c>
      <c r="DX265" s="5">
        <v>271</v>
      </c>
      <c r="DY265" s="5">
        <v>264</v>
      </c>
      <c r="DZ265" s="22">
        <v>5</v>
      </c>
      <c r="EA265" s="22">
        <v>4</v>
      </c>
      <c r="EB265" s="22">
        <f t="shared" si="374"/>
        <v>-1</v>
      </c>
      <c r="EC265" s="26">
        <f t="shared" si="375"/>
        <v>1.3435843845639091</v>
      </c>
      <c r="ED265" s="27">
        <f t="shared" si="376"/>
        <v>1.0748675076511272</v>
      </c>
      <c r="EE265" s="27">
        <f t="shared" si="377"/>
        <v>-0.26871687691278179</v>
      </c>
      <c r="EF265" s="6">
        <v>0.76666666670000005</v>
      </c>
      <c r="EG265" s="6">
        <f t="shared" si="378"/>
        <v>2.839506172962963E-2</v>
      </c>
      <c r="EH265" s="5">
        <v>0.03</v>
      </c>
      <c r="EI265" s="5">
        <v>5.32</v>
      </c>
      <c r="EJ265" s="21">
        <f t="shared" si="379"/>
        <v>5.6074766355140183E-3</v>
      </c>
      <c r="EK265" s="1">
        <v>0</v>
      </c>
      <c r="EL265" s="22">
        <v>0</v>
      </c>
      <c r="EM265" s="22">
        <v>0</v>
      </c>
      <c r="EN265" s="1">
        <v>0</v>
      </c>
      <c r="EO265" s="3">
        <f t="shared" si="380"/>
        <v>0</v>
      </c>
      <c r="EP265" s="6">
        <f t="shared" si="381"/>
        <v>0</v>
      </c>
      <c r="EQ265" s="3">
        <f t="shared" si="382"/>
        <v>0</v>
      </c>
      <c r="ER265" s="20">
        <f t="shared" si="383"/>
        <v>0</v>
      </c>
      <c r="ES265" s="20">
        <f t="shared" si="384"/>
        <v>0</v>
      </c>
      <c r="ET265" s="20">
        <f t="shared" si="385"/>
        <v>0</v>
      </c>
      <c r="EU265" s="3" t="str">
        <f t="shared" si="386"/>
        <v xml:space="preserve"> </v>
      </c>
      <c r="EV265" s="1">
        <v>0</v>
      </c>
      <c r="EW265" s="1">
        <v>0</v>
      </c>
      <c r="EX265" s="20" t="str">
        <f t="shared" si="387"/>
        <v xml:space="preserve"> </v>
      </c>
      <c r="EY265" s="5">
        <v>0</v>
      </c>
      <c r="EZ265" s="5">
        <v>0</v>
      </c>
      <c r="FA265" s="22">
        <v>1</v>
      </c>
      <c r="FB265" s="22">
        <v>0</v>
      </c>
      <c r="FC265" s="22">
        <v>0</v>
      </c>
      <c r="FD265" s="22">
        <v>0</v>
      </c>
      <c r="FE265" s="22">
        <v>0</v>
      </c>
      <c r="FF265" s="22">
        <v>0</v>
      </c>
      <c r="FG265" s="22">
        <v>0</v>
      </c>
      <c r="FH265" s="22">
        <v>0</v>
      </c>
      <c r="FI265" s="6">
        <v>0</v>
      </c>
      <c r="FJ265" s="6">
        <f t="shared" si="388"/>
        <v>0</v>
      </c>
      <c r="FK265" s="5"/>
      <c r="FL265" s="5"/>
      <c r="FM265" s="21" t="str">
        <f t="shared" si="389"/>
        <v xml:space="preserve"> </v>
      </c>
      <c r="FN265" s="1">
        <v>0</v>
      </c>
      <c r="FO265" s="22">
        <v>0</v>
      </c>
      <c r="FP265" s="22">
        <v>0</v>
      </c>
      <c r="FQ265" s="1">
        <v>0</v>
      </c>
      <c r="FR265" s="1">
        <f t="shared" si="390"/>
        <v>0</v>
      </c>
      <c r="FS265" s="3">
        <f t="shared" si="391"/>
        <v>0</v>
      </c>
      <c r="FT265" s="3" t="str">
        <f t="shared" si="392"/>
        <v xml:space="preserve"> </v>
      </c>
      <c r="FU265" s="1">
        <v>0</v>
      </c>
      <c r="FV265" s="1">
        <v>0</v>
      </c>
      <c r="FW265" s="20" t="str">
        <f t="shared" si="393"/>
        <v xml:space="preserve"> </v>
      </c>
      <c r="FX265" s="5"/>
      <c r="FY265" s="5"/>
      <c r="FZ265" s="22">
        <v>0</v>
      </c>
      <c r="GA265" s="22">
        <v>0</v>
      </c>
      <c r="GB265" s="22">
        <v>0</v>
      </c>
      <c r="GC265" s="22">
        <v>0</v>
      </c>
      <c r="GD265" s="22">
        <v>0</v>
      </c>
      <c r="GE265" s="22">
        <v>0</v>
      </c>
      <c r="GF265" s="22">
        <v>0</v>
      </c>
      <c r="GG265" s="22">
        <v>0</v>
      </c>
      <c r="GH265" s="1">
        <v>4</v>
      </c>
      <c r="GI265" s="1">
        <v>0</v>
      </c>
      <c r="GJ265" s="1">
        <v>3</v>
      </c>
      <c r="GK265" s="1">
        <v>0</v>
      </c>
      <c r="GN265" s="31" t="str">
        <f t="shared" si="394"/>
        <v xml:space="preserve"> 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32" t="str">
        <f t="shared" si="395"/>
        <v xml:space="preserve"> </v>
      </c>
      <c r="GW265" s="9">
        <f t="shared" si="396"/>
        <v>3</v>
      </c>
      <c r="GX265" s="10">
        <v>-0.30000000000000004</v>
      </c>
      <c r="GY265" s="10">
        <v>0.30000000000000004</v>
      </c>
      <c r="GZ265" s="10">
        <v>0</v>
      </c>
      <c r="HA265" s="29">
        <f t="shared" si="397"/>
        <v>0</v>
      </c>
      <c r="HB265" s="29">
        <f t="shared" si="398"/>
        <v>0</v>
      </c>
      <c r="HC265">
        <v>3</v>
      </c>
      <c r="HD265">
        <v>2.9</v>
      </c>
      <c r="HE265">
        <v>0.9</v>
      </c>
      <c r="HF265">
        <v>-0.5</v>
      </c>
      <c r="HG265">
        <v>0.5</v>
      </c>
      <c r="HH265">
        <v>0</v>
      </c>
      <c r="HI265">
        <v>0</v>
      </c>
      <c r="HJ265" s="11">
        <f t="shared" si="399"/>
        <v>0</v>
      </c>
      <c r="HK265" s="11">
        <f t="shared" si="400"/>
        <v>0</v>
      </c>
      <c r="HL265">
        <v>99</v>
      </c>
      <c r="HM265">
        <v>0</v>
      </c>
      <c r="HN265">
        <v>0</v>
      </c>
      <c r="HQ265" s="33">
        <v>625000</v>
      </c>
      <c r="HR265" s="33">
        <v>0</v>
      </c>
      <c r="HS265" s="30">
        <f t="shared" si="401"/>
        <v>-0.21951219512195125</v>
      </c>
    </row>
    <row r="266" spans="1:227" x14ac:dyDescent="0.2">
      <c r="A266" s="1">
        <v>97</v>
      </c>
      <c r="B266" s="2" t="s">
        <v>1498</v>
      </c>
      <c r="C266" s="2" t="s">
        <v>1499</v>
      </c>
      <c r="D266" s="2" t="s">
        <v>304</v>
      </c>
      <c r="E266" s="2" t="s">
        <v>230</v>
      </c>
      <c r="F266" s="2">
        <v>73</v>
      </c>
      <c r="G266" s="2">
        <v>199</v>
      </c>
      <c r="H266" s="2" t="s">
        <v>249</v>
      </c>
      <c r="J266" s="3">
        <v>29</v>
      </c>
      <c r="K266" s="5" t="s">
        <v>1500</v>
      </c>
      <c r="L266" s="5" t="s">
        <v>1501</v>
      </c>
      <c r="M266" s="5" t="s">
        <v>307</v>
      </c>
      <c r="N266" s="5" t="s">
        <v>358</v>
      </c>
      <c r="O266" s="2" t="s">
        <v>358</v>
      </c>
      <c r="P266" s="2" t="s">
        <v>271</v>
      </c>
      <c r="Q266" s="1">
        <v>15</v>
      </c>
      <c r="R266" s="1">
        <v>0</v>
      </c>
      <c r="S266" s="1">
        <v>0</v>
      </c>
      <c r="T266" s="1">
        <v>0</v>
      </c>
      <c r="U266" s="1">
        <v>-3</v>
      </c>
      <c r="V266" s="1">
        <v>14</v>
      </c>
      <c r="W266" s="20">
        <f t="shared" si="323"/>
        <v>0</v>
      </c>
      <c r="X266" s="6">
        <v>143.35</v>
      </c>
      <c r="Y266" s="6">
        <f t="shared" si="324"/>
        <v>9.5566666666666666</v>
      </c>
      <c r="Z266" s="1">
        <v>166</v>
      </c>
      <c r="AA266" s="6">
        <f t="shared" si="325"/>
        <v>11.066666666666666</v>
      </c>
      <c r="AB266" s="8">
        <f t="shared" si="326"/>
        <v>0.8635542168674698</v>
      </c>
      <c r="AC266" s="3">
        <f t="shared" si="327"/>
        <v>0</v>
      </c>
      <c r="AD266" s="8">
        <f t="shared" si="328"/>
        <v>0</v>
      </c>
      <c r="AE266" s="20">
        <f t="shared" si="329"/>
        <v>0</v>
      </c>
      <c r="AF266" s="20">
        <f t="shared" si="330"/>
        <v>0</v>
      </c>
      <c r="AG266" s="20">
        <f t="shared" si="331"/>
        <v>0</v>
      </c>
      <c r="AH266" s="3" t="e">
        <f t="shared" si="332"/>
        <v>#VALUE!</v>
      </c>
      <c r="AI266" s="3" t="str">
        <f t="shared" si="333"/>
        <v xml:space="preserve"> </v>
      </c>
      <c r="AJ266" s="3" t="str">
        <f t="shared" si="334"/>
        <v xml:space="preserve"> </v>
      </c>
      <c r="AK266" s="20" t="e">
        <f t="shared" si="335"/>
        <v>#VALUE!</v>
      </c>
      <c r="AL266" s="6">
        <v>0</v>
      </c>
      <c r="AM266" s="1">
        <v>6</v>
      </c>
      <c r="AN266" s="1">
        <v>6</v>
      </c>
      <c r="AO266" s="1">
        <v>4</v>
      </c>
      <c r="AP266" s="1">
        <v>9</v>
      </c>
      <c r="AQ266" s="1">
        <v>3</v>
      </c>
      <c r="AR266" s="6">
        <f t="shared" si="336"/>
        <v>2.5113358911754449</v>
      </c>
      <c r="AS266" s="6">
        <f t="shared" si="337"/>
        <v>2.5113358911754449</v>
      </c>
      <c r="AT266" s="6">
        <f t="shared" si="338"/>
        <v>1.6742239274502964</v>
      </c>
      <c r="AU266" s="6">
        <f t="shared" si="339"/>
        <v>3.7670038367631671</v>
      </c>
      <c r="AV266" s="6">
        <f t="shared" si="340"/>
        <v>1.2556679455877224</v>
      </c>
      <c r="AW266" s="1">
        <v>6</v>
      </c>
      <c r="AX266" s="1">
        <v>3</v>
      </c>
      <c r="AY266" s="1">
        <v>0</v>
      </c>
      <c r="AZ266" s="1">
        <v>0</v>
      </c>
      <c r="BA266" s="1">
        <v>0</v>
      </c>
      <c r="BB266" s="1">
        <v>0</v>
      </c>
      <c r="BC266" s="7">
        <f>(EA266+FH266+GG266)-(DZ266+FG266+GF266)-((BD266/60)*(-0.29)+(EF266/60)*0.11+(FI266/60)*(-0.33))</f>
        <v>-1.3153861111111333</v>
      </c>
      <c r="BD266" s="6">
        <v>140.3166666667</v>
      </c>
      <c r="BE266" s="6">
        <f t="shared" si="341"/>
        <v>9.354444444446667</v>
      </c>
      <c r="BF266" s="5">
        <v>9.35</v>
      </c>
      <c r="BG266" s="5">
        <v>39.58</v>
      </c>
      <c r="BH266" s="21">
        <f t="shared" si="342"/>
        <v>0.19108931126098508</v>
      </c>
      <c r="BI266" s="1">
        <v>0</v>
      </c>
      <c r="BJ266" s="22">
        <v>0</v>
      </c>
      <c r="BK266" s="22">
        <v>0</v>
      </c>
      <c r="BL266" s="1">
        <v>0</v>
      </c>
      <c r="BM266" s="1">
        <f t="shared" si="343"/>
        <v>0</v>
      </c>
      <c r="BN266" s="8">
        <f t="shared" si="344"/>
        <v>0</v>
      </c>
      <c r="BO266" s="3">
        <f t="shared" si="345"/>
        <v>0</v>
      </c>
      <c r="BP266" s="20">
        <f t="shared" si="346"/>
        <v>0</v>
      </c>
      <c r="BQ266" s="20">
        <f t="shared" si="347"/>
        <v>0</v>
      </c>
      <c r="BR266" s="20">
        <f t="shared" si="348"/>
        <v>0</v>
      </c>
      <c r="BS266" s="3" t="str">
        <f t="shared" si="349"/>
        <v xml:space="preserve"> </v>
      </c>
      <c r="BV266" s="20" t="str">
        <f t="shared" si="350"/>
        <v xml:space="preserve"> </v>
      </c>
      <c r="BW266" s="5">
        <v>21</v>
      </c>
      <c r="BX266" s="5">
        <v>31</v>
      </c>
      <c r="BY266" s="21">
        <f t="shared" si="351"/>
        <v>0.51485148514851486</v>
      </c>
      <c r="BZ266" s="5">
        <v>10</v>
      </c>
      <c r="CA266" s="5">
        <v>10</v>
      </c>
      <c r="CB266" s="23">
        <f t="shared" si="352"/>
        <v>0.19801980198019803</v>
      </c>
      <c r="CC266" s="5">
        <v>14</v>
      </c>
      <c r="CD266" s="5">
        <v>15</v>
      </c>
      <c r="CE266" s="23">
        <f t="shared" si="353"/>
        <v>0.28712871287128711</v>
      </c>
      <c r="CF266" s="23">
        <f t="shared" si="354"/>
        <v>0.72222222222222221</v>
      </c>
      <c r="CG266" s="24">
        <v>7</v>
      </c>
      <c r="CH266" s="5">
        <v>62</v>
      </c>
      <c r="CI266" s="5">
        <v>40</v>
      </c>
      <c r="CJ266" s="5">
        <v>23</v>
      </c>
      <c r="CK266">
        <v>13.89373535</v>
      </c>
      <c r="CL266" s="5">
        <v>-1.7450000000000001</v>
      </c>
      <c r="CM266" s="5">
        <v>9</v>
      </c>
      <c r="CN266" s="5">
        <v>-1.0629999999999999</v>
      </c>
      <c r="CO266" s="5">
        <v>-3.79</v>
      </c>
      <c r="CP266" s="5">
        <v>0.40800000000000003</v>
      </c>
      <c r="CQ266" s="21">
        <f t="shared" si="355"/>
        <v>0</v>
      </c>
      <c r="CR266" s="25">
        <f t="shared" si="356"/>
        <v>0.95774647887323938</v>
      </c>
      <c r="CS266" s="22">
        <f t="shared" si="357"/>
        <v>957.74647887323943</v>
      </c>
      <c r="CT266" s="21">
        <f t="shared" si="358"/>
        <v>-4.2253521126760618E-2</v>
      </c>
      <c r="CU266" s="26">
        <f t="shared" si="359"/>
        <v>0</v>
      </c>
      <c r="CV266" s="27">
        <f t="shared" si="360"/>
        <v>1.2834224598930482</v>
      </c>
      <c r="CW266" s="27">
        <f t="shared" si="361"/>
        <v>27.80748663101604</v>
      </c>
      <c r="CX266" s="27">
        <f t="shared" si="362"/>
        <v>30.37433155080214</v>
      </c>
      <c r="CY266" s="27">
        <f t="shared" si="363"/>
        <v>49.197860962566843</v>
      </c>
      <c r="CZ266" s="27">
        <f t="shared" si="364"/>
        <v>56.042780748663105</v>
      </c>
      <c r="DA266" s="28">
        <f t="shared" si="365"/>
        <v>-6.8449197860962627</v>
      </c>
      <c r="DB266" s="5">
        <v>0</v>
      </c>
      <c r="DC266" s="5">
        <v>3</v>
      </c>
      <c r="DD266" s="22">
        <v>65</v>
      </c>
      <c r="DE266" s="22">
        <v>68</v>
      </c>
      <c r="DF266" s="22">
        <v>19</v>
      </c>
      <c r="DG266" s="22">
        <v>32</v>
      </c>
      <c r="DH266" s="22">
        <v>28</v>
      </c>
      <c r="DI266" s="22">
        <v>31</v>
      </c>
      <c r="DJ266" s="29">
        <f t="shared" si="366"/>
        <v>-13.739253119429595</v>
      </c>
      <c r="DK266" s="27">
        <f t="shared" si="367"/>
        <v>2.829711975745326</v>
      </c>
      <c r="DL266" s="27">
        <f t="shared" si="368"/>
        <v>2.5265285497726127</v>
      </c>
      <c r="DM266" s="27">
        <f t="shared" si="369"/>
        <v>31.632137443153113</v>
      </c>
      <c r="DN266" s="27">
        <f t="shared" si="370"/>
        <v>23.446184941889847</v>
      </c>
      <c r="DO266" s="27">
        <f t="shared" si="371"/>
        <v>57.70591207680647</v>
      </c>
      <c r="DP266" s="27">
        <f t="shared" si="372"/>
        <v>48.105103587670548</v>
      </c>
      <c r="DQ266" s="30">
        <f t="shared" si="373"/>
        <v>-16.445728275232185</v>
      </c>
      <c r="DR266" s="5">
        <v>28</v>
      </c>
      <c r="DS266" s="5">
        <v>25</v>
      </c>
      <c r="DT266" s="5">
        <v>285</v>
      </c>
      <c r="DU266" s="5">
        <v>207</v>
      </c>
      <c r="DV266" s="5">
        <v>112</v>
      </c>
      <c r="DW266" s="5">
        <v>92</v>
      </c>
      <c r="DX266" s="5">
        <v>152</v>
      </c>
      <c r="DY266" s="5">
        <v>146</v>
      </c>
      <c r="DZ266" s="22">
        <v>3</v>
      </c>
      <c r="EA266" s="22">
        <v>1</v>
      </c>
      <c r="EB266" s="22">
        <f t="shared" si="374"/>
        <v>-2</v>
      </c>
      <c r="EC266" s="26">
        <f t="shared" si="375"/>
        <v>1.2828126855918083</v>
      </c>
      <c r="ED266" s="27">
        <f t="shared" si="376"/>
        <v>0.42760422853060281</v>
      </c>
      <c r="EE266" s="27">
        <f t="shared" si="377"/>
        <v>-0.85520845706120563</v>
      </c>
      <c r="EF266" s="6">
        <v>1.4</v>
      </c>
      <c r="EG266" s="6">
        <f t="shared" si="378"/>
        <v>9.3333333333333324E-2</v>
      </c>
      <c r="EH266" s="5">
        <v>0.09</v>
      </c>
      <c r="EI266" s="5">
        <v>5.14</v>
      </c>
      <c r="EJ266" s="21">
        <f t="shared" si="379"/>
        <v>1.7208413001912046E-2</v>
      </c>
      <c r="EK266" s="1">
        <v>0</v>
      </c>
      <c r="EL266" s="22">
        <v>0</v>
      </c>
      <c r="EM266" s="22">
        <v>0</v>
      </c>
      <c r="EN266" s="1">
        <v>0</v>
      </c>
      <c r="EO266" s="3">
        <f t="shared" si="380"/>
        <v>0</v>
      </c>
      <c r="EP266" s="6">
        <f t="shared" si="381"/>
        <v>0</v>
      </c>
      <c r="EQ266" s="3">
        <f t="shared" si="382"/>
        <v>0</v>
      </c>
      <c r="ER266" s="20">
        <f t="shared" si="383"/>
        <v>0</v>
      </c>
      <c r="ES266" s="20">
        <f t="shared" si="384"/>
        <v>0</v>
      </c>
      <c r="ET266" s="20">
        <f t="shared" si="385"/>
        <v>0</v>
      </c>
      <c r="EU266" s="3" t="str">
        <f t="shared" si="386"/>
        <v xml:space="preserve"> </v>
      </c>
      <c r="EX266" s="20" t="str">
        <f t="shared" si="387"/>
        <v xml:space="preserve"> </v>
      </c>
      <c r="EY266" s="5">
        <v>0</v>
      </c>
      <c r="EZ266" s="5">
        <v>0</v>
      </c>
      <c r="FA266" s="22">
        <v>1</v>
      </c>
      <c r="FB266" s="22">
        <v>0</v>
      </c>
      <c r="FC266" s="22">
        <v>2</v>
      </c>
      <c r="FD266" s="22">
        <v>0</v>
      </c>
      <c r="FE266" s="22">
        <v>0</v>
      </c>
      <c r="FF266" s="22">
        <v>0</v>
      </c>
      <c r="FG266" s="22">
        <v>0</v>
      </c>
      <c r="FH266" s="22">
        <v>0</v>
      </c>
      <c r="FI266" s="6">
        <v>1.6333333333</v>
      </c>
      <c r="FJ266" s="6">
        <f t="shared" si="388"/>
        <v>0.10888888888666666</v>
      </c>
      <c r="FK266" s="5">
        <v>0.11</v>
      </c>
      <c r="FL266" s="5">
        <v>5.1100000000000003</v>
      </c>
      <c r="FM266" s="21">
        <f t="shared" si="389"/>
        <v>2.1072796934865898E-2</v>
      </c>
      <c r="FN266" s="1">
        <v>0</v>
      </c>
      <c r="FO266" s="22">
        <v>0</v>
      </c>
      <c r="FP266" s="22">
        <v>0</v>
      </c>
      <c r="FQ266" s="1">
        <v>0</v>
      </c>
      <c r="FR266" s="1">
        <f t="shared" si="390"/>
        <v>0</v>
      </c>
      <c r="FS266" s="3">
        <f t="shared" si="391"/>
        <v>0</v>
      </c>
      <c r="FT266" s="3" t="str">
        <f t="shared" si="392"/>
        <v xml:space="preserve"> </v>
      </c>
      <c r="FW266" s="20" t="str">
        <f t="shared" si="393"/>
        <v xml:space="preserve"> </v>
      </c>
      <c r="FX266" s="5">
        <v>0</v>
      </c>
      <c r="FY266" s="5">
        <v>1</v>
      </c>
      <c r="FZ266" s="22">
        <v>0</v>
      </c>
      <c r="GA266" s="22">
        <v>0</v>
      </c>
      <c r="GB266" s="22">
        <v>0</v>
      </c>
      <c r="GC266" s="22">
        <v>1</v>
      </c>
      <c r="GD266" s="22">
        <v>0</v>
      </c>
      <c r="GE266" s="22">
        <v>0</v>
      </c>
      <c r="GF266" s="22">
        <v>0</v>
      </c>
      <c r="GG266" s="22">
        <v>0</v>
      </c>
      <c r="GH266" s="1">
        <v>0</v>
      </c>
      <c r="GI266" s="1">
        <v>0</v>
      </c>
      <c r="GJ266" s="1">
        <v>4</v>
      </c>
      <c r="GK266" s="1">
        <v>1</v>
      </c>
      <c r="GN266" s="31" t="str">
        <f t="shared" si="394"/>
        <v xml:space="preserve"> 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32" t="str">
        <f t="shared" si="395"/>
        <v xml:space="preserve"> </v>
      </c>
      <c r="GW266" s="9">
        <f t="shared" si="396"/>
        <v>0</v>
      </c>
      <c r="GX266" s="10">
        <v>-0.2</v>
      </c>
      <c r="GY266" s="10">
        <v>0</v>
      </c>
      <c r="GZ266" s="10">
        <v>-0.1</v>
      </c>
      <c r="HA266" s="29">
        <f t="shared" si="397"/>
        <v>-6.6666666666666671E-3</v>
      </c>
      <c r="HB266" s="29">
        <f t="shared" si="398"/>
        <v>-4.185559818625742E-2</v>
      </c>
      <c r="HC266">
        <v>1.6</v>
      </c>
      <c r="HD266">
        <v>2.1</v>
      </c>
      <c r="HE266">
        <v>-3.3</v>
      </c>
      <c r="HF266">
        <v>-0.30000000000000004</v>
      </c>
      <c r="HG266">
        <v>-0.2</v>
      </c>
      <c r="HH266">
        <v>0</v>
      </c>
      <c r="HI266">
        <v>-0.5</v>
      </c>
      <c r="HJ266" s="11">
        <f t="shared" si="399"/>
        <v>-3.3333333333333333E-2</v>
      </c>
      <c r="HK266" s="11">
        <f t="shared" si="400"/>
        <v>-0.20927799093128704</v>
      </c>
      <c r="HL266">
        <v>99</v>
      </c>
      <c r="HM266">
        <v>0</v>
      </c>
      <c r="HN266">
        <v>0</v>
      </c>
      <c r="HO266">
        <v>5</v>
      </c>
      <c r="HP266" t="s">
        <v>294</v>
      </c>
      <c r="HQ266" s="33">
        <v>650000</v>
      </c>
      <c r="HR266" s="33">
        <v>0</v>
      </c>
      <c r="HS266" s="30">
        <f t="shared" si="401"/>
        <v>-0.76341463414634148</v>
      </c>
    </row>
    <row r="267" spans="1:227" x14ac:dyDescent="0.2">
      <c r="A267" s="1">
        <v>21</v>
      </c>
      <c r="B267" s="2" t="s">
        <v>1330</v>
      </c>
      <c r="C267" s="2" t="s">
        <v>831</v>
      </c>
      <c r="D267" s="2" t="s">
        <v>304</v>
      </c>
      <c r="E267" s="2" t="s">
        <v>230</v>
      </c>
      <c r="F267" s="2">
        <v>67</v>
      </c>
      <c r="G267" s="2">
        <v>174</v>
      </c>
      <c r="H267" s="2" t="s">
        <v>249</v>
      </c>
      <c r="J267" s="3">
        <v>34</v>
      </c>
      <c r="K267" s="5" t="s">
        <v>1502</v>
      </c>
      <c r="L267" s="5" t="s">
        <v>1503</v>
      </c>
      <c r="M267" s="5" t="s">
        <v>710</v>
      </c>
      <c r="N267" s="5" t="s">
        <v>351</v>
      </c>
      <c r="O267" s="2" t="s">
        <v>351</v>
      </c>
      <c r="P267" s="2" t="s">
        <v>254</v>
      </c>
      <c r="Q267" s="1">
        <v>48</v>
      </c>
      <c r="R267" s="1">
        <v>14</v>
      </c>
      <c r="S267" s="1">
        <v>12</v>
      </c>
      <c r="T267" s="1">
        <v>26</v>
      </c>
      <c r="U267" s="1">
        <v>3</v>
      </c>
      <c r="V267" s="1">
        <v>112</v>
      </c>
      <c r="W267" s="20">
        <f t="shared" si="323"/>
        <v>0.125</v>
      </c>
      <c r="X267" s="6">
        <v>869.91666666670005</v>
      </c>
      <c r="Y267" s="6">
        <f t="shared" si="324"/>
        <v>18.123263888889586</v>
      </c>
      <c r="Z267" s="1">
        <v>1117</v>
      </c>
      <c r="AA267" s="6">
        <f t="shared" si="325"/>
        <v>23.270833333333332</v>
      </c>
      <c r="AB267" s="8">
        <f t="shared" si="326"/>
        <v>0.7787973739182632</v>
      </c>
      <c r="AC267" s="3">
        <f t="shared" si="327"/>
        <v>83.955465587044529</v>
      </c>
      <c r="AD267" s="8">
        <f t="shared" si="328"/>
        <v>5.7905867633556607</v>
      </c>
      <c r="AE267" s="20">
        <f t="shared" si="329"/>
        <v>0.31111111111111112</v>
      </c>
      <c r="AF267" s="20">
        <f t="shared" si="330"/>
        <v>0.26666666666666666</v>
      </c>
      <c r="AG267" s="20">
        <f t="shared" si="331"/>
        <v>0.57777777777777772</v>
      </c>
      <c r="AH267" s="3">
        <f t="shared" si="332"/>
        <v>42</v>
      </c>
      <c r="AI267" s="3">
        <f t="shared" si="333"/>
        <v>14</v>
      </c>
      <c r="AJ267" s="3">
        <f t="shared" si="334"/>
        <v>28</v>
      </c>
      <c r="AK267" s="20">
        <f t="shared" si="335"/>
        <v>0.33333333333333331</v>
      </c>
      <c r="AL267" s="6">
        <v>1.3</v>
      </c>
      <c r="AM267" s="1">
        <v>37</v>
      </c>
      <c r="AN267" s="1">
        <v>23</v>
      </c>
      <c r="AO267" s="1">
        <v>40</v>
      </c>
      <c r="AP267" s="1">
        <v>15</v>
      </c>
      <c r="AQ267" s="1">
        <v>23</v>
      </c>
      <c r="AR267" s="6">
        <f t="shared" si="336"/>
        <v>2.5519685793657416</v>
      </c>
      <c r="AS267" s="6">
        <f t="shared" si="337"/>
        <v>1.5863588466327585</v>
      </c>
      <c r="AT267" s="6">
        <f t="shared" si="338"/>
        <v>2.7588849506656663</v>
      </c>
      <c r="AU267" s="6">
        <f t="shared" si="339"/>
        <v>1.034581856499625</v>
      </c>
      <c r="AV267" s="6">
        <f t="shared" si="340"/>
        <v>1.5863588466327585</v>
      </c>
      <c r="AW267" s="1">
        <v>8</v>
      </c>
      <c r="AX267" s="1">
        <v>4</v>
      </c>
      <c r="AY267" s="1">
        <v>0</v>
      </c>
      <c r="AZ267" s="1">
        <v>0</v>
      </c>
      <c r="BA267" s="1">
        <v>0</v>
      </c>
      <c r="BB267" s="1">
        <v>0</v>
      </c>
      <c r="BC267" s="7">
        <f>(EA267+FH267+GG267)-(DZ267+FG267+GF267)-((BD267/60)*(0.11)+(EF267/60)*(-0.14)+(FI267/60)*(0.13))</f>
        <v>8.9841694444443831</v>
      </c>
      <c r="BD267" s="6">
        <v>694.01666666669996</v>
      </c>
      <c r="BE267" s="6">
        <f t="shared" si="341"/>
        <v>14.458680555556249</v>
      </c>
      <c r="BF267" s="5">
        <v>13.72</v>
      </c>
      <c r="BG267" s="5">
        <v>32.49</v>
      </c>
      <c r="BH267" s="21">
        <f t="shared" si="342"/>
        <v>0.29690543172473494</v>
      </c>
      <c r="BI267" s="1">
        <v>9</v>
      </c>
      <c r="BJ267" s="22">
        <v>6</v>
      </c>
      <c r="BK267" s="22">
        <v>4</v>
      </c>
      <c r="BL267" s="1">
        <v>10</v>
      </c>
      <c r="BM267" s="1">
        <f t="shared" si="343"/>
        <v>19</v>
      </c>
      <c r="BN267" s="8">
        <f t="shared" si="344"/>
        <v>1.642611848898843</v>
      </c>
      <c r="BO267" s="3">
        <f t="shared" si="345"/>
        <v>72.692307692307693</v>
      </c>
      <c r="BP267" s="20">
        <f t="shared" si="346"/>
        <v>0.34615384615384615</v>
      </c>
      <c r="BQ267" s="20">
        <f t="shared" si="347"/>
        <v>0.38461538461538464</v>
      </c>
      <c r="BR267" s="20">
        <f t="shared" si="348"/>
        <v>0.73076923076923084</v>
      </c>
      <c r="BS267" s="3">
        <f t="shared" si="349"/>
        <v>27</v>
      </c>
      <c r="BT267" s="1">
        <v>7</v>
      </c>
      <c r="BU267" s="1">
        <v>20</v>
      </c>
      <c r="BV267" s="20">
        <f t="shared" si="350"/>
        <v>0.25925925925925924</v>
      </c>
      <c r="BW267" s="5">
        <v>91</v>
      </c>
      <c r="BX267" s="5">
        <v>106</v>
      </c>
      <c r="BY267" s="21">
        <f t="shared" si="351"/>
        <v>0.27824858757062149</v>
      </c>
      <c r="BZ267" s="5">
        <v>122</v>
      </c>
      <c r="CA267" s="5">
        <v>98</v>
      </c>
      <c r="CB267" s="23">
        <f t="shared" si="352"/>
        <v>0.31073446327683618</v>
      </c>
      <c r="CC267" s="5">
        <v>126</v>
      </c>
      <c r="CD267" s="5">
        <v>165</v>
      </c>
      <c r="CE267" s="23">
        <f t="shared" si="353"/>
        <v>0.41101694915254239</v>
      </c>
      <c r="CF267" s="23">
        <f t="shared" si="354"/>
        <v>0.47242206235011991</v>
      </c>
      <c r="CG267" s="24">
        <v>7</v>
      </c>
      <c r="CH267" s="5">
        <v>239</v>
      </c>
      <c r="CI267" s="5">
        <v>245</v>
      </c>
      <c r="CJ267" s="5">
        <v>248</v>
      </c>
      <c r="CK267">
        <v>16.37314014</v>
      </c>
      <c r="CL267" s="5">
        <v>0.85699999999999998</v>
      </c>
      <c r="CM267" s="5">
        <v>3</v>
      </c>
      <c r="CN267" s="5">
        <v>7.0000000000000007E-2</v>
      </c>
      <c r="CO267" s="5">
        <v>-1.708</v>
      </c>
      <c r="CP267" s="5">
        <v>4.91</v>
      </c>
      <c r="CQ267" s="21">
        <f t="shared" si="355"/>
        <v>8.2539682539682538E-2</v>
      </c>
      <c r="CR267" s="25">
        <f t="shared" si="356"/>
        <v>0.92881355932203391</v>
      </c>
      <c r="CS267" s="22">
        <f t="shared" si="357"/>
        <v>937.06752757600225</v>
      </c>
      <c r="CT267" s="21">
        <f t="shared" si="358"/>
        <v>1.1353241861716448E-2</v>
      </c>
      <c r="CU267" s="26">
        <f t="shared" si="359"/>
        <v>2.3688046647230316</v>
      </c>
      <c r="CV267" s="27">
        <f t="shared" si="360"/>
        <v>1.9132653061224487</v>
      </c>
      <c r="CW267" s="27">
        <f t="shared" si="361"/>
        <v>28.698979591836732</v>
      </c>
      <c r="CX267" s="27">
        <f t="shared" si="362"/>
        <v>26.8768221574344</v>
      </c>
      <c r="CY267" s="27">
        <f t="shared" si="363"/>
        <v>55.484693877551017</v>
      </c>
      <c r="CZ267" s="27">
        <f t="shared" si="364"/>
        <v>52.569241982507286</v>
      </c>
      <c r="DA267" s="28">
        <f t="shared" si="365"/>
        <v>2.9154518950437307</v>
      </c>
      <c r="DB267" s="5">
        <v>26</v>
      </c>
      <c r="DC267" s="5">
        <v>21</v>
      </c>
      <c r="DD267" s="22">
        <v>289</v>
      </c>
      <c r="DE267" s="22">
        <v>274</v>
      </c>
      <c r="DF267" s="22">
        <v>127</v>
      </c>
      <c r="DG267" s="22">
        <v>116</v>
      </c>
      <c r="DH267" s="22">
        <v>166</v>
      </c>
      <c r="DI267" s="22">
        <v>167</v>
      </c>
      <c r="DJ267" s="29">
        <f t="shared" si="366"/>
        <v>-1.3526776013591473</v>
      </c>
      <c r="DK267" s="27">
        <f t="shared" si="367"/>
        <v>2.8470298553401046</v>
      </c>
      <c r="DL267" s="27">
        <f t="shared" si="368"/>
        <v>2.2314558325638658</v>
      </c>
      <c r="DM267" s="27">
        <f t="shared" si="369"/>
        <v>30.432440751000311</v>
      </c>
      <c r="DN267" s="27">
        <f t="shared" si="370"/>
        <v>26.738996614342874</v>
      </c>
      <c r="DO267" s="27">
        <f t="shared" si="371"/>
        <v>59.325946445060019</v>
      </c>
      <c r="DP267" s="27">
        <f t="shared" si="372"/>
        <v>51.93905817174516</v>
      </c>
      <c r="DQ267" s="30">
        <f t="shared" si="373"/>
        <v>-4.4714363782711288</v>
      </c>
      <c r="DR267" s="5">
        <v>74</v>
      </c>
      <c r="DS267" s="5">
        <v>58</v>
      </c>
      <c r="DT267" s="5">
        <v>717</v>
      </c>
      <c r="DU267" s="5">
        <v>637</v>
      </c>
      <c r="DV267" s="5">
        <v>325</v>
      </c>
      <c r="DW267" s="5">
        <v>257</v>
      </c>
      <c r="DX267" s="5">
        <v>398</v>
      </c>
      <c r="DY267" s="5">
        <v>426</v>
      </c>
      <c r="DZ267" s="22">
        <v>3</v>
      </c>
      <c r="EA267" s="22">
        <v>12</v>
      </c>
      <c r="EB267" s="22">
        <f t="shared" si="374"/>
        <v>9</v>
      </c>
      <c r="EC267" s="26">
        <f t="shared" si="375"/>
        <v>0.25935976561560681</v>
      </c>
      <c r="ED267" s="27">
        <f t="shared" si="376"/>
        <v>1.0374390624624272</v>
      </c>
      <c r="EE267" s="27">
        <f t="shared" si="377"/>
        <v>0.77807929684682042</v>
      </c>
      <c r="EF267" s="6">
        <v>141.69999999999999</v>
      </c>
      <c r="EG267" s="6">
        <f t="shared" si="378"/>
        <v>2.9520833333333329</v>
      </c>
      <c r="EH267" s="5">
        <v>2.82</v>
      </c>
      <c r="EI267" s="5">
        <v>3.62</v>
      </c>
      <c r="EJ267" s="21">
        <f t="shared" si="379"/>
        <v>0.43788819875776397</v>
      </c>
      <c r="EK267" s="1">
        <v>5</v>
      </c>
      <c r="EL267" s="22">
        <v>2</v>
      </c>
      <c r="EM267" s="22">
        <v>0</v>
      </c>
      <c r="EN267" s="1">
        <v>2</v>
      </c>
      <c r="EO267" s="3">
        <f t="shared" si="380"/>
        <v>7</v>
      </c>
      <c r="EP267" s="6">
        <f t="shared" si="381"/>
        <v>2.9640084685956247</v>
      </c>
      <c r="EQ267" s="3">
        <f t="shared" si="382"/>
        <v>11.263157894736842</v>
      </c>
      <c r="ER267" s="20">
        <f t="shared" si="383"/>
        <v>0.26315789473684209</v>
      </c>
      <c r="ES267" s="20">
        <f t="shared" si="384"/>
        <v>0.10526315789473684</v>
      </c>
      <c r="ET267" s="20">
        <f t="shared" si="385"/>
        <v>0.36842105263157893</v>
      </c>
      <c r="EU267" s="3">
        <f t="shared" si="386"/>
        <v>12</v>
      </c>
      <c r="EV267" s="1">
        <v>6</v>
      </c>
      <c r="EW267" s="1">
        <v>6</v>
      </c>
      <c r="EX267" s="20">
        <f t="shared" si="387"/>
        <v>0.5</v>
      </c>
      <c r="EY267" s="5">
        <v>19</v>
      </c>
      <c r="EZ267" s="5">
        <v>1</v>
      </c>
      <c r="FA267" s="22">
        <v>88</v>
      </c>
      <c r="FB267" s="22">
        <v>17</v>
      </c>
      <c r="FC267" s="22">
        <v>35</v>
      </c>
      <c r="FD267" s="22">
        <v>5</v>
      </c>
      <c r="FE267" s="22">
        <v>6</v>
      </c>
      <c r="FF267" s="22">
        <v>61</v>
      </c>
      <c r="FG267" s="22">
        <v>0</v>
      </c>
      <c r="FH267" s="22">
        <v>0</v>
      </c>
      <c r="FI267" s="6">
        <v>34.200000000000003</v>
      </c>
      <c r="FJ267" s="6">
        <f t="shared" si="388"/>
        <v>0.71250000000000002</v>
      </c>
      <c r="FK267" s="5">
        <v>0.7</v>
      </c>
      <c r="FL267" s="5">
        <v>4.7300000000000004</v>
      </c>
      <c r="FM267" s="21">
        <f t="shared" si="389"/>
        <v>0.12891344383057088</v>
      </c>
      <c r="FN267" s="1">
        <v>0</v>
      </c>
      <c r="FO267" s="22">
        <v>0</v>
      </c>
      <c r="FP267" s="22">
        <v>0</v>
      </c>
      <c r="FQ267" s="1">
        <v>0</v>
      </c>
      <c r="FR267" s="1">
        <f t="shared" si="390"/>
        <v>0</v>
      </c>
      <c r="FS267" s="3">
        <f t="shared" si="391"/>
        <v>0</v>
      </c>
      <c r="FT267" s="3">
        <f t="shared" si="392"/>
        <v>3</v>
      </c>
      <c r="FU267" s="1">
        <v>1</v>
      </c>
      <c r="FV267" s="1">
        <v>2</v>
      </c>
      <c r="FW267" s="20">
        <f t="shared" si="393"/>
        <v>0.33333333333333331</v>
      </c>
      <c r="FX267" s="5">
        <v>0</v>
      </c>
      <c r="FY267" s="5">
        <v>5</v>
      </c>
      <c r="FZ267" s="22">
        <v>4</v>
      </c>
      <c r="GA267" s="22">
        <v>28</v>
      </c>
      <c r="GB267" s="22">
        <v>3</v>
      </c>
      <c r="GC267" s="22">
        <v>13</v>
      </c>
      <c r="GD267" s="22">
        <v>11</v>
      </c>
      <c r="GE267" s="22">
        <v>0</v>
      </c>
      <c r="GF267" s="22">
        <v>0</v>
      </c>
      <c r="GG267" s="22">
        <v>1</v>
      </c>
      <c r="GH267" s="1">
        <v>49</v>
      </c>
      <c r="GI267" s="1">
        <v>22</v>
      </c>
      <c r="GJ267" s="1">
        <v>28</v>
      </c>
      <c r="GK267" s="1">
        <v>4</v>
      </c>
      <c r="GL267" s="1">
        <v>2</v>
      </c>
      <c r="GM267" s="1">
        <v>0</v>
      </c>
      <c r="GN267" s="31">
        <f t="shared" si="394"/>
        <v>0</v>
      </c>
      <c r="GO267" s="1">
        <v>0</v>
      </c>
      <c r="GP267" s="1">
        <v>1</v>
      </c>
      <c r="GQ267" s="1">
        <v>0</v>
      </c>
      <c r="GR267" s="1">
        <v>3</v>
      </c>
      <c r="GS267" s="1">
        <v>0</v>
      </c>
      <c r="GT267" s="1">
        <v>0</v>
      </c>
      <c r="GU267" s="1">
        <v>0</v>
      </c>
      <c r="GV267" s="32" t="str">
        <f t="shared" si="395"/>
        <v xml:space="preserve"> </v>
      </c>
      <c r="GW267" s="9">
        <f t="shared" si="396"/>
        <v>5</v>
      </c>
      <c r="GX267" s="10">
        <v>2</v>
      </c>
      <c r="GY267" s="10">
        <v>0.9</v>
      </c>
      <c r="GZ267" s="10">
        <v>2.9</v>
      </c>
      <c r="HA267" s="29">
        <f t="shared" si="397"/>
        <v>6.0416666666666667E-2</v>
      </c>
      <c r="HB267" s="29">
        <f t="shared" si="398"/>
        <v>0.20001915892326083</v>
      </c>
      <c r="HC267">
        <v>19.2</v>
      </c>
      <c r="HD267">
        <v>15.3</v>
      </c>
      <c r="HE267">
        <v>0.60000000000000009</v>
      </c>
      <c r="HF267">
        <v>2.6</v>
      </c>
      <c r="HG267">
        <v>1.4</v>
      </c>
      <c r="HH267">
        <v>-0.60000000000000009</v>
      </c>
      <c r="HI267">
        <v>3.4</v>
      </c>
      <c r="HJ267" s="11">
        <f t="shared" si="399"/>
        <v>7.0833333333333331E-2</v>
      </c>
      <c r="HK267" s="11">
        <f t="shared" si="400"/>
        <v>0.23450522080658168</v>
      </c>
      <c r="HL267">
        <v>99</v>
      </c>
      <c r="HM267">
        <v>0</v>
      </c>
      <c r="HN267">
        <v>0</v>
      </c>
      <c r="HQ267" s="33">
        <v>5000000</v>
      </c>
      <c r="HR267" s="33">
        <v>0</v>
      </c>
      <c r="HS267" s="30">
        <f t="shared" si="401"/>
        <v>-4.5024390243902435</v>
      </c>
    </row>
    <row r="268" spans="1:227" x14ac:dyDescent="0.2">
      <c r="A268" s="1">
        <v>11</v>
      </c>
      <c r="B268" s="2" t="s">
        <v>1084</v>
      </c>
      <c r="C268" s="2" t="s">
        <v>831</v>
      </c>
      <c r="D268" s="2" t="s">
        <v>304</v>
      </c>
      <c r="E268" s="2" t="s">
        <v>230</v>
      </c>
      <c r="F268" s="2">
        <v>67</v>
      </c>
      <c r="G268" s="2">
        <v>185</v>
      </c>
      <c r="H268" s="2" t="s">
        <v>249</v>
      </c>
      <c r="J268" s="3">
        <v>30</v>
      </c>
      <c r="K268" s="5" t="s">
        <v>1504</v>
      </c>
      <c r="L268" s="5" t="s">
        <v>1503</v>
      </c>
      <c r="M268" s="5" t="s">
        <v>1505</v>
      </c>
      <c r="N268" s="5" t="s">
        <v>308</v>
      </c>
      <c r="O268" s="2" t="s">
        <v>308</v>
      </c>
      <c r="P268" s="2" t="s">
        <v>1506</v>
      </c>
      <c r="Q268" s="1">
        <v>48</v>
      </c>
      <c r="R268" s="1">
        <v>4</v>
      </c>
      <c r="S268" s="1">
        <v>10</v>
      </c>
      <c r="T268" s="1">
        <v>14</v>
      </c>
      <c r="U268" s="1">
        <v>2</v>
      </c>
      <c r="V268" s="1">
        <v>58</v>
      </c>
      <c r="W268" s="20">
        <f t="shared" si="323"/>
        <v>6.8965517241379309E-2</v>
      </c>
      <c r="X268" s="6">
        <v>625.21666666670001</v>
      </c>
      <c r="Y268" s="6">
        <f t="shared" si="324"/>
        <v>13.025347222222917</v>
      </c>
      <c r="Z268" s="1">
        <v>963</v>
      </c>
      <c r="AA268" s="6">
        <f t="shared" si="325"/>
        <v>20.0625</v>
      </c>
      <c r="AB268" s="8">
        <f t="shared" si="326"/>
        <v>0.64923849082731044</v>
      </c>
      <c r="AC268" s="3">
        <f t="shared" si="327"/>
        <v>50.342105263157897</v>
      </c>
      <c r="AD268" s="8">
        <f t="shared" si="328"/>
        <v>4.8311673005986933</v>
      </c>
      <c r="AE268" s="20">
        <f t="shared" si="329"/>
        <v>0.19047619047619047</v>
      </c>
      <c r="AF268" s="20">
        <f t="shared" si="330"/>
        <v>0.47619047619047616</v>
      </c>
      <c r="AG268" s="20">
        <f t="shared" si="331"/>
        <v>0.66666666666666663</v>
      </c>
      <c r="AH268" s="3">
        <f t="shared" si="332"/>
        <v>390</v>
      </c>
      <c r="AI268" s="3">
        <f t="shared" si="333"/>
        <v>137</v>
      </c>
      <c r="AJ268" s="3">
        <f t="shared" si="334"/>
        <v>253</v>
      </c>
      <c r="AK268" s="20">
        <f t="shared" si="335"/>
        <v>0.35128205128205126</v>
      </c>
      <c r="AL268" s="6">
        <v>14</v>
      </c>
      <c r="AM268" s="1">
        <v>87</v>
      </c>
      <c r="AN268" s="1">
        <v>14</v>
      </c>
      <c r="AO268" s="1">
        <v>28</v>
      </c>
      <c r="AP268" s="1">
        <v>6</v>
      </c>
      <c r="AQ268" s="1">
        <v>21</v>
      </c>
      <c r="AR268" s="6">
        <f t="shared" si="336"/>
        <v>8.3491056433765181</v>
      </c>
      <c r="AS268" s="6">
        <f t="shared" si="337"/>
        <v>1.3435342414628879</v>
      </c>
      <c r="AT268" s="6">
        <f t="shared" si="338"/>
        <v>2.6870684829257758</v>
      </c>
      <c r="AU268" s="6">
        <f t="shared" si="339"/>
        <v>0.5758003891983805</v>
      </c>
      <c r="AV268" s="6">
        <f t="shared" si="340"/>
        <v>2.0153013621943319</v>
      </c>
      <c r="AW268" s="1">
        <v>14</v>
      </c>
      <c r="AX268" s="1">
        <v>7</v>
      </c>
      <c r="AY268" s="1">
        <v>0</v>
      </c>
      <c r="AZ268" s="1">
        <v>0</v>
      </c>
      <c r="BA268" s="1">
        <v>0</v>
      </c>
      <c r="BB268" s="1">
        <v>0</v>
      </c>
      <c r="BC268" s="7">
        <f>(EA268+FH268+GG268)-(DZ268+FG268+GF268)-((BD268/60)*(0.11)+(EF268/60)*(-0.14)+(FI268/60)*(0.13))</f>
        <v>6.8522333333334</v>
      </c>
      <c r="BD268" s="6">
        <v>539.38333333330002</v>
      </c>
      <c r="BE268" s="6">
        <f t="shared" si="341"/>
        <v>11.237152777777084</v>
      </c>
      <c r="BF268" s="5">
        <v>11.01</v>
      </c>
      <c r="BG268" s="5">
        <v>36.700000000000003</v>
      </c>
      <c r="BH268" s="21">
        <f t="shared" si="342"/>
        <v>0.23076923076923075</v>
      </c>
      <c r="BI268" s="1">
        <v>4</v>
      </c>
      <c r="BJ268" s="22">
        <v>4</v>
      </c>
      <c r="BK268" s="22">
        <v>5</v>
      </c>
      <c r="BL268" s="1">
        <v>9</v>
      </c>
      <c r="BM268" s="1">
        <f t="shared" si="343"/>
        <v>13</v>
      </c>
      <c r="BN268" s="8">
        <f t="shared" si="344"/>
        <v>1.446095850199391</v>
      </c>
      <c r="BO268" s="3">
        <f t="shared" si="345"/>
        <v>40.842105263157897</v>
      </c>
      <c r="BP268" s="20">
        <f t="shared" si="346"/>
        <v>0.21052631578947367</v>
      </c>
      <c r="BQ268" s="20">
        <f t="shared" si="347"/>
        <v>0.47368421052631576</v>
      </c>
      <c r="BR268" s="20">
        <f t="shared" si="348"/>
        <v>0.68421052631578938</v>
      </c>
      <c r="BS268" s="3">
        <f t="shared" si="349"/>
        <v>337</v>
      </c>
      <c r="BT268" s="1">
        <v>121</v>
      </c>
      <c r="BU268" s="1">
        <v>216</v>
      </c>
      <c r="BV268" s="20">
        <f t="shared" si="350"/>
        <v>0.35905044510385759</v>
      </c>
      <c r="BW268" s="5">
        <v>45</v>
      </c>
      <c r="BX268" s="5">
        <v>74</v>
      </c>
      <c r="BY268" s="21">
        <f t="shared" si="351"/>
        <v>0.26984126984126983</v>
      </c>
      <c r="BZ268" s="5">
        <v>54</v>
      </c>
      <c r="CA268" s="5">
        <v>59</v>
      </c>
      <c r="CB268" s="23">
        <f t="shared" si="352"/>
        <v>0.25623582766439912</v>
      </c>
      <c r="CC268" s="5">
        <v>84</v>
      </c>
      <c r="CD268" s="5">
        <v>125</v>
      </c>
      <c r="CE268" s="23">
        <f t="shared" si="353"/>
        <v>0.47392290249433106</v>
      </c>
      <c r="CF268" s="23">
        <f t="shared" si="354"/>
        <v>0.51293103448275867</v>
      </c>
      <c r="CG268" s="24">
        <v>7</v>
      </c>
      <c r="CH268" s="5">
        <v>176</v>
      </c>
      <c r="CI268" s="5">
        <v>174</v>
      </c>
      <c r="CJ268" s="5">
        <v>192</v>
      </c>
      <c r="CK268">
        <v>15.36210101</v>
      </c>
      <c r="CL268" s="5">
        <v>0.10100000000000001</v>
      </c>
      <c r="CM268" s="5">
        <v>13</v>
      </c>
      <c r="CN268" s="5">
        <v>-0.78500000000000003</v>
      </c>
      <c r="CO268" s="5">
        <v>-0.879</v>
      </c>
      <c r="CP268" s="5">
        <v>9.9169999999999998</v>
      </c>
      <c r="CQ268" s="21">
        <f t="shared" si="355"/>
        <v>9.7938144329896906E-2</v>
      </c>
      <c r="CR268" s="25">
        <f t="shared" si="356"/>
        <v>0.90322580645161288</v>
      </c>
      <c r="CS268" s="22">
        <f t="shared" si="357"/>
        <v>913.01962088460266</v>
      </c>
      <c r="CT268" s="21">
        <f t="shared" si="358"/>
        <v>1.1639507815097844E-3</v>
      </c>
      <c r="CU268" s="26">
        <f t="shared" si="359"/>
        <v>2.1571298819255222</v>
      </c>
      <c r="CV268" s="27">
        <f t="shared" si="360"/>
        <v>2.0435967302452314</v>
      </c>
      <c r="CW268" s="27">
        <f t="shared" si="361"/>
        <v>22.025431425976382</v>
      </c>
      <c r="CX268" s="27">
        <f t="shared" si="362"/>
        <v>21.117166212534059</v>
      </c>
      <c r="CY268" s="27">
        <f t="shared" si="363"/>
        <v>39.850136239782017</v>
      </c>
      <c r="CZ268" s="27">
        <f t="shared" si="364"/>
        <v>39.509536784741144</v>
      </c>
      <c r="DA268" s="28">
        <f t="shared" si="365"/>
        <v>0.34059945504087352</v>
      </c>
      <c r="DB268" s="5">
        <v>19</v>
      </c>
      <c r="DC268" s="5">
        <v>18</v>
      </c>
      <c r="DD268" s="22">
        <v>175</v>
      </c>
      <c r="DE268" s="22">
        <v>168</v>
      </c>
      <c r="DF268" s="22">
        <v>81</v>
      </c>
      <c r="DG268" s="22">
        <v>80</v>
      </c>
      <c r="DH268" s="22">
        <v>82</v>
      </c>
      <c r="DI268" s="22">
        <v>76</v>
      </c>
      <c r="DJ268" s="29">
        <f t="shared" si="366"/>
        <v>-10.761745372545334</v>
      </c>
      <c r="DK268" s="27">
        <f t="shared" si="367"/>
        <v>1.6689373297002723</v>
      </c>
      <c r="DL268" s="27">
        <f t="shared" si="368"/>
        <v>2.1457765667574926</v>
      </c>
      <c r="DM268" s="27">
        <f t="shared" si="369"/>
        <v>28.065395095367844</v>
      </c>
      <c r="DN268" s="27">
        <f t="shared" si="370"/>
        <v>22.854223433242506</v>
      </c>
      <c r="DO268" s="27">
        <f t="shared" si="371"/>
        <v>54.359673024523154</v>
      </c>
      <c r="DP268" s="27">
        <f t="shared" si="372"/>
        <v>40.258855585831057</v>
      </c>
      <c r="DQ268" s="30">
        <f t="shared" si="373"/>
        <v>-13.760217983651224</v>
      </c>
      <c r="DR268" s="5">
        <v>49</v>
      </c>
      <c r="DS268" s="5">
        <v>63</v>
      </c>
      <c r="DT268" s="5">
        <v>775</v>
      </c>
      <c r="DU268" s="5">
        <v>608</v>
      </c>
      <c r="DV268" s="5">
        <v>352</v>
      </c>
      <c r="DW268" s="5">
        <v>214</v>
      </c>
      <c r="DX268" s="5">
        <v>297</v>
      </c>
      <c r="DY268" s="5">
        <v>420</v>
      </c>
      <c r="DZ268" s="22">
        <v>5</v>
      </c>
      <c r="EA268" s="22">
        <v>14</v>
      </c>
      <c r="EB268" s="22">
        <f t="shared" si="374"/>
        <v>9</v>
      </c>
      <c r="EC268" s="26">
        <f t="shared" si="375"/>
        <v>0.55619071161515043</v>
      </c>
      <c r="ED268" s="27">
        <f t="shared" si="376"/>
        <v>1.5573339925224212</v>
      </c>
      <c r="EE268" s="27">
        <f t="shared" si="377"/>
        <v>1.0011432809072707</v>
      </c>
      <c r="EF268" s="6">
        <v>6.0166666666999999</v>
      </c>
      <c r="EG268" s="6">
        <f t="shared" si="378"/>
        <v>0.12534722222291667</v>
      </c>
      <c r="EH268" s="5">
        <v>0.14000000000000001</v>
      </c>
      <c r="EI268" s="5">
        <v>5.35</v>
      </c>
      <c r="EJ268" s="21">
        <f t="shared" si="379"/>
        <v>2.5500910746812391E-2</v>
      </c>
      <c r="EK268" s="1">
        <v>0</v>
      </c>
      <c r="EL268" s="22">
        <v>0</v>
      </c>
      <c r="EM268" s="22">
        <v>0</v>
      </c>
      <c r="EN268" s="1">
        <v>0</v>
      </c>
      <c r="EO268" s="3">
        <f t="shared" si="380"/>
        <v>0</v>
      </c>
      <c r="EP268" s="6">
        <f t="shared" si="381"/>
        <v>0</v>
      </c>
      <c r="EQ268" s="3">
        <f t="shared" si="382"/>
        <v>0</v>
      </c>
      <c r="ER268" s="20">
        <f t="shared" si="383"/>
        <v>0</v>
      </c>
      <c r="ES268" s="20">
        <f t="shared" si="384"/>
        <v>0</v>
      </c>
      <c r="ET268" s="20">
        <f t="shared" si="385"/>
        <v>0</v>
      </c>
      <c r="EU268" s="3">
        <f t="shared" si="386"/>
        <v>3</v>
      </c>
      <c r="EV268" s="1">
        <v>2</v>
      </c>
      <c r="EW268" s="1">
        <v>1</v>
      </c>
      <c r="EX268" s="20">
        <f t="shared" si="387"/>
        <v>0.66666666666666663</v>
      </c>
      <c r="EY268" s="5">
        <v>0</v>
      </c>
      <c r="EZ268" s="5">
        <v>0</v>
      </c>
      <c r="FA268" s="22">
        <v>5</v>
      </c>
      <c r="FB268" s="22">
        <v>0</v>
      </c>
      <c r="FC268" s="22">
        <v>1</v>
      </c>
      <c r="FD268" s="22">
        <v>0</v>
      </c>
      <c r="FE268" s="22">
        <v>0</v>
      </c>
      <c r="FF268" s="22">
        <v>0</v>
      </c>
      <c r="FG268" s="22">
        <v>0</v>
      </c>
      <c r="FH268" s="22">
        <v>0</v>
      </c>
      <c r="FI268" s="6">
        <v>79.816666666700002</v>
      </c>
      <c r="FJ268" s="6">
        <f t="shared" si="388"/>
        <v>1.6628472222229167</v>
      </c>
      <c r="FK268" s="5">
        <v>1.66</v>
      </c>
      <c r="FL268" s="5">
        <v>3.64</v>
      </c>
      <c r="FM268" s="21">
        <f t="shared" si="389"/>
        <v>0.31320754716981131</v>
      </c>
      <c r="FN268" s="1">
        <v>0</v>
      </c>
      <c r="FO268" s="22">
        <v>1</v>
      </c>
      <c r="FP268" s="22">
        <v>0</v>
      </c>
      <c r="FQ268" s="1">
        <v>1</v>
      </c>
      <c r="FR268" s="1">
        <f t="shared" si="390"/>
        <v>1</v>
      </c>
      <c r="FS268" s="3">
        <f t="shared" si="391"/>
        <v>9.5</v>
      </c>
      <c r="FT268" s="3">
        <f t="shared" si="392"/>
        <v>50</v>
      </c>
      <c r="FU268" s="1">
        <v>14</v>
      </c>
      <c r="FV268" s="1">
        <v>36</v>
      </c>
      <c r="FW268" s="20">
        <f t="shared" si="393"/>
        <v>0.28000000000000003</v>
      </c>
      <c r="FX268" s="5">
        <v>2</v>
      </c>
      <c r="FY268" s="5">
        <v>10</v>
      </c>
      <c r="FZ268" s="22">
        <v>17</v>
      </c>
      <c r="GA268" s="22">
        <v>42</v>
      </c>
      <c r="GB268" s="22">
        <v>4</v>
      </c>
      <c r="GC268" s="22">
        <v>16</v>
      </c>
      <c r="GD268" s="22">
        <v>33</v>
      </c>
      <c r="GE268" s="22">
        <v>2</v>
      </c>
      <c r="GF268" s="22">
        <v>1</v>
      </c>
      <c r="GG268" s="22">
        <v>0</v>
      </c>
      <c r="GH268" s="1">
        <v>21</v>
      </c>
      <c r="GI268" s="1">
        <v>0</v>
      </c>
      <c r="GJ268" s="1">
        <v>29</v>
      </c>
      <c r="GK268" s="1">
        <v>10</v>
      </c>
      <c r="GL268" s="6"/>
      <c r="GM268" s="6"/>
      <c r="GN268" s="31" t="str">
        <f t="shared" si="394"/>
        <v xml:space="preserve"> </v>
      </c>
      <c r="GP268" s="1">
        <v>2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32" t="str">
        <f t="shared" si="395"/>
        <v xml:space="preserve"> </v>
      </c>
      <c r="GW268" s="9">
        <f t="shared" si="396"/>
        <v>3</v>
      </c>
      <c r="GX268" s="10">
        <v>0.30000000000000004</v>
      </c>
      <c r="GY268" s="10">
        <v>1</v>
      </c>
      <c r="GZ268" s="10">
        <v>1.3</v>
      </c>
      <c r="HA268" s="29">
        <f t="shared" si="397"/>
        <v>2.7083333333333334E-2</v>
      </c>
      <c r="HB268" s="29">
        <f t="shared" si="398"/>
        <v>0.12475675099298245</v>
      </c>
      <c r="HC268">
        <v>12.5</v>
      </c>
      <c r="HD268">
        <v>15.7</v>
      </c>
      <c r="HE268">
        <v>2.2999999999999998</v>
      </c>
      <c r="HF268">
        <v>0.30000000000000004</v>
      </c>
      <c r="HG268">
        <v>3.4</v>
      </c>
      <c r="HH268">
        <v>0</v>
      </c>
      <c r="HI268">
        <v>3.7</v>
      </c>
      <c r="HJ268" s="11">
        <f t="shared" si="399"/>
        <v>7.7083333333333337E-2</v>
      </c>
      <c r="HK268" s="11">
        <f t="shared" si="400"/>
        <v>0.35507690667233466</v>
      </c>
      <c r="HL268">
        <v>99</v>
      </c>
      <c r="HM268">
        <v>0</v>
      </c>
      <c r="HN268">
        <v>0</v>
      </c>
      <c r="HQ268" s="33">
        <v>562500</v>
      </c>
      <c r="HR268" s="33">
        <v>0</v>
      </c>
      <c r="HS268" s="30">
        <f t="shared" si="401"/>
        <v>3.5902439024390245</v>
      </c>
    </row>
    <row r="269" spans="1:227" x14ac:dyDescent="0.2">
      <c r="A269" s="1">
        <v>5</v>
      </c>
      <c r="B269" s="2" t="s">
        <v>1507</v>
      </c>
      <c r="C269" s="2" t="s">
        <v>595</v>
      </c>
      <c r="D269" s="2" t="s">
        <v>257</v>
      </c>
      <c r="E269" s="2" t="s">
        <v>240</v>
      </c>
      <c r="F269" s="2">
        <v>72</v>
      </c>
      <c r="G269" s="2">
        <v>200</v>
      </c>
      <c r="H269" s="2" t="s">
        <v>231</v>
      </c>
      <c r="J269" s="3">
        <v>30</v>
      </c>
      <c r="K269" s="5" t="s">
        <v>1508</v>
      </c>
      <c r="L269" s="5" t="s">
        <v>1509</v>
      </c>
      <c r="M269" s="5" t="s">
        <v>342</v>
      </c>
      <c r="N269" s="5" t="s">
        <v>286</v>
      </c>
      <c r="O269" s="2" t="s">
        <v>286</v>
      </c>
      <c r="P269" s="2" t="s">
        <v>271</v>
      </c>
      <c r="Q269" s="1">
        <v>47</v>
      </c>
      <c r="R269" s="1">
        <v>4</v>
      </c>
      <c r="S269" s="1">
        <v>11</v>
      </c>
      <c r="T269" s="1">
        <v>15</v>
      </c>
      <c r="U269" s="1">
        <v>-7</v>
      </c>
      <c r="V269" s="1">
        <v>58</v>
      </c>
      <c r="W269" s="20">
        <f t="shared" si="323"/>
        <v>6.8965517241379309E-2</v>
      </c>
      <c r="X269" s="6">
        <v>1088.5166666667001</v>
      </c>
      <c r="Y269" s="6">
        <f t="shared" si="324"/>
        <v>23.159929078014894</v>
      </c>
      <c r="Z269" s="1">
        <v>1422</v>
      </c>
      <c r="AA269" s="6">
        <f t="shared" si="325"/>
        <v>30.25531914893617</v>
      </c>
      <c r="AB269" s="8">
        <f t="shared" si="326"/>
        <v>0.76548288795126584</v>
      </c>
      <c r="AC269" s="3">
        <f t="shared" si="327"/>
        <v>46</v>
      </c>
      <c r="AD269" s="8">
        <f t="shared" si="328"/>
        <v>2.535560625315719</v>
      </c>
      <c r="AE269" s="20">
        <f t="shared" si="329"/>
        <v>6.3492063492063489E-2</v>
      </c>
      <c r="AF269" s="20">
        <f t="shared" si="330"/>
        <v>0.17460317460317459</v>
      </c>
      <c r="AG269" s="20">
        <f t="shared" si="331"/>
        <v>0.23809523809523808</v>
      </c>
      <c r="AH269" s="3" t="e">
        <f t="shared" si="332"/>
        <v>#VALUE!</v>
      </c>
      <c r="AI269" s="3" t="str">
        <f t="shared" si="333"/>
        <v xml:space="preserve"> </v>
      </c>
      <c r="AJ269" s="3" t="str">
        <f t="shared" si="334"/>
        <v xml:space="preserve"> </v>
      </c>
      <c r="AK269" s="20" t="e">
        <f t="shared" si="335"/>
        <v>#VALUE!</v>
      </c>
      <c r="AL269" s="6">
        <v>0</v>
      </c>
      <c r="AM269" s="1">
        <v>65</v>
      </c>
      <c r="AN269" s="1">
        <v>93</v>
      </c>
      <c r="AO269" s="1">
        <v>34</v>
      </c>
      <c r="AP269" s="1">
        <v>31</v>
      </c>
      <c r="AQ269" s="1">
        <v>34</v>
      </c>
      <c r="AR269" s="6">
        <f t="shared" si="336"/>
        <v>3.5828574053374291</v>
      </c>
      <c r="AS269" s="6">
        <f t="shared" si="337"/>
        <v>5.1262421337904751</v>
      </c>
      <c r="AT269" s="6">
        <f t="shared" si="338"/>
        <v>1.8741100274072704</v>
      </c>
      <c r="AU269" s="6">
        <f t="shared" si="339"/>
        <v>1.7087473779301583</v>
      </c>
      <c r="AV269" s="6">
        <f t="shared" si="340"/>
        <v>1.8741100274072704</v>
      </c>
      <c r="AW269" s="1">
        <v>40</v>
      </c>
      <c r="AX269" s="1">
        <v>19</v>
      </c>
      <c r="AY269" s="1">
        <v>0</v>
      </c>
      <c r="AZ269" s="1">
        <v>0</v>
      </c>
      <c r="BA269" s="1">
        <v>0</v>
      </c>
      <c r="BB269" s="1">
        <v>0</v>
      </c>
      <c r="BC269" s="7">
        <f>(EA269+FH269+GG269)-(DZ269+FG269+GF269)-((BD269/60)*(-0.29)+(EF269/60)*0.11+(FI269/60)*(-0.33))</f>
        <v>-1.3361916666667506</v>
      </c>
      <c r="BD269" s="6">
        <v>857.96666666670001</v>
      </c>
      <c r="BE269" s="6">
        <f t="shared" si="341"/>
        <v>18.254609929078722</v>
      </c>
      <c r="BF269" s="5">
        <v>17.79</v>
      </c>
      <c r="BG269" s="5">
        <v>31.12</v>
      </c>
      <c r="BH269" s="21">
        <f t="shared" si="342"/>
        <v>0.36372929871191984</v>
      </c>
      <c r="BI269" s="1">
        <v>2</v>
      </c>
      <c r="BJ269" s="22">
        <v>5</v>
      </c>
      <c r="BK269" s="22">
        <v>3</v>
      </c>
      <c r="BL269" s="1">
        <v>8</v>
      </c>
      <c r="BM269" s="1">
        <f t="shared" si="343"/>
        <v>10</v>
      </c>
      <c r="BN269" s="8">
        <f t="shared" si="344"/>
        <v>0.69932786821552118</v>
      </c>
      <c r="BO269" s="3">
        <f t="shared" si="345"/>
        <v>40.666666666666664</v>
      </c>
      <c r="BP269" s="20">
        <f t="shared" si="346"/>
        <v>4.4444444444444446E-2</v>
      </c>
      <c r="BQ269" s="20">
        <f t="shared" si="347"/>
        <v>0.17777777777777778</v>
      </c>
      <c r="BR269" s="20">
        <f t="shared" si="348"/>
        <v>0.22222222222222224</v>
      </c>
      <c r="BS269" s="3" t="str">
        <f t="shared" si="349"/>
        <v xml:space="preserve"> </v>
      </c>
      <c r="BV269" s="20" t="str">
        <f t="shared" si="350"/>
        <v xml:space="preserve"> </v>
      </c>
      <c r="BW269" s="5">
        <v>114</v>
      </c>
      <c r="BX269" s="5">
        <v>134</v>
      </c>
      <c r="BY269" s="21">
        <f t="shared" si="351"/>
        <v>0.26132771338250788</v>
      </c>
      <c r="BZ269" s="5">
        <v>168</v>
      </c>
      <c r="CA269" s="5">
        <v>189</v>
      </c>
      <c r="CB269" s="23">
        <f t="shared" si="352"/>
        <v>0.37618545837723921</v>
      </c>
      <c r="CC269" s="5">
        <v>164</v>
      </c>
      <c r="CD269" s="5">
        <v>180</v>
      </c>
      <c r="CE269" s="23">
        <f t="shared" si="353"/>
        <v>0.36248682824025291</v>
      </c>
      <c r="CF269" s="23">
        <f t="shared" si="354"/>
        <v>0.40991735537190083</v>
      </c>
      <c r="CG269" s="24">
        <v>1</v>
      </c>
      <c r="CH269" s="5">
        <v>307</v>
      </c>
      <c r="CI269" s="5">
        <v>361</v>
      </c>
      <c r="CJ269" s="5">
        <v>317</v>
      </c>
      <c r="CK269">
        <v>16.184545929999999</v>
      </c>
      <c r="CL269" s="5">
        <v>1.728</v>
      </c>
      <c r="CM269" s="5">
        <v>1</v>
      </c>
      <c r="CN269" s="5">
        <v>1.2889999999999999</v>
      </c>
      <c r="CO269" s="5">
        <v>1.002</v>
      </c>
      <c r="CP269" s="5">
        <v>-4.3250000000000002</v>
      </c>
      <c r="CQ269" s="21">
        <f t="shared" si="355"/>
        <v>0.12295081967213115</v>
      </c>
      <c r="CR269" s="25">
        <f t="shared" si="356"/>
        <v>0.86318407960199006</v>
      </c>
      <c r="CS269" s="22">
        <f t="shared" si="357"/>
        <v>875.47916156920326</v>
      </c>
      <c r="CT269" s="21">
        <f t="shared" si="358"/>
        <v>-1.3865100725878793E-2</v>
      </c>
      <c r="CU269" s="26">
        <f t="shared" si="359"/>
        <v>3.2291629292095725</v>
      </c>
      <c r="CV269" s="27">
        <f t="shared" si="360"/>
        <v>3.9467546912561442</v>
      </c>
      <c r="CW269" s="27">
        <f t="shared" si="361"/>
        <v>26.263858490904525</v>
      </c>
      <c r="CX269" s="27">
        <f t="shared" si="362"/>
        <v>28.847188834272181</v>
      </c>
      <c r="CY269" s="27">
        <f t="shared" si="363"/>
        <v>49.370313228804136</v>
      </c>
      <c r="CZ269" s="27">
        <f t="shared" si="364"/>
        <v>55.254565677586022</v>
      </c>
      <c r="DA269" s="28">
        <f t="shared" si="365"/>
        <v>-5.8842524487818864</v>
      </c>
      <c r="DB269" s="5">
        <v>45</v>
      </c>
      <c r="DC269" s="5">
        <v>55</v>
      </c>
      <c r="DD269" s="22">
        <v>321</v>
      </c>
      <c r="DE269" s="22">
        <v>347</v>
      </c>
      <c r="DF269" s="22">
        <v>148</v>
      </c>
      <c r="DG269" s="22">
        <v>178</v>
      </c>
      <c r="DH269" s="22">
        <v>190</v>
      </c>
      <c r="DI269" s="22">
        <v>174</v>
      </c>
      <c r="DJ269" s="29">
        <f t="shared" si="366"/>
        <v>1.8017310222924952</v>
      </c>
      <c r="DK269" s="27">
        <f t="shared" si="367"/>
        <v>1.7229119947492204</v>
      </c>
      <c r="DL269" s="27">
        <f t="shared" si="368"/>
        <v>2.8715199912487006</v>
      </c>
      <c r="DM269" s="27">
        <f t="shared" si="369"/>
        <v>27.607613630148226</v>
      </c>
      <c r="DN269" s="27">
        <f t="shared" si="370"/>
        <v>29.453590767379531</v>
      </c>
      <c r="DO269" s="27">
        <f t="shared" si="371"/>
        <v>52.097576984083567</v>
      </c>
      <c r="DP269" s="27">
        <f t="shared" si="372"/>
        <v>56.322813542635231</v>
      </c>
      <c r="DQ269" s="30">
        <f t="shared" si="373"/>
        <v>-1.6590158902302221</v>
      </c>
      <c r="DR269" s="5">
        <v>42</v>
      </c>
      <c r="DS269" s="5">
        <v>70</v>
      </c>
      <c r="DT269" s="5">
        <v>631</v>
      </c>
      <c r="DU269" s="5">
        <v>648</v>
      </c>
      <c r="DV269" s="5">
        <v>268</v>
      </c>
      <c r="DW269" s="5">
        <v>280</v>
      </c>
      <c r="DX269" s="5">
        <v>375</v>
      </c>
      <c r="DY269" s="5">
        <v>329</v>
      </c>
      <c r="DZ269" s="22">
        <v>17</v>
      </c>
      <c r="EA269" s="22">
        <v>10</v>
      </c>
      <c r="EB269" s="22">
        <f t="shared" si="374"/>
        <v>-7</v>
      </c>
      <c r="EC269" s="26">
        <f t="shared" si="375"/>
        <v>1.1888573759663863</v>
      </c>
      <c r="ED269" s="27">
        <f t="shared" si="376"/>
        <v>0.69932786821552129</v>
      </c>
      <c r="EE269" s="27">
        <f t="shared" si="377"/>
        <v>-0.48952950775086496</v>
      </c>
      <c r="EF269" s="6">
        <v>102.4166666667</v>
      </c>
      <c r="EG269" s="6">
        <f t="shared" si="378"/>
        <v>2.1790780141851065</v>
      </c>
      <c r="EH269" s="5">
        <v>2.16</v>
      </c>
      <c r="EI269" s="5">
        <v>2.96</v>
      </c>
      <c r="EJ269" s="21">
        <f t="shared" si="379"/>
        <v>0.421875</v>
      </c>
      <c r="EK269" s="1">
        <v>1</v>
      </c>
      <c r="EL269" s="22">
        <v>0</v>
      </c>
      <c r="EM269" s="22">
        <v>2</v>
      </c>
      <c r="EN269" s="1">
        <v>2</v>
      </c>
      <c r="EO269" s="3">
        <f t="shared" si="380"/>
        <v>3</v>
      </c>
      <c r="EP269" s="6">
        <f t="shared" si="381"/>
        <v>1.7575264442630572</v>
      </c>
      <c r="EQ269" s="3">
        <f t="shared" si="382"/>
        <v>0</v>
      </c>
      <c r="ER269" s="20">
        <f t="shared" si="383"/>
        <v>6.6666666666666666E-2</v>
      </c>
      <c r="ES269" s="20">
        <f t="shared" si="384"/>
        <v>0.13333333333333333</v>
      </c>
      <c r="ET269" s="20">
        <f t="shared" si="385"/>
        <v>0.2</v>
      </c>
      <c r="EU269" s="3" t="str">
        <f t="shared" si="386"/>
        <v xml:space="preserve"> </v>
      </c>
      <c r="EX269" s="20" t="str">
        <f t="shared" si="387"/>
        <v xml:space="preserve"> </v>
      </c>
      <c r="EY269" s="5">
        <v>15</v>
      </c>
      <c r="EZ269" s="5">
        <v>1</v>
      </c>
      <c r="FA269" s="22">
        <v>68</v>
      </c>
      <c r="FB269" s="22">
        <v>7</v>
      </c>
      <c r="FC269" s="22">
        <v>33</v>
      </c>
      <c r="FD269" s="22">
        <v>5</v>
      </c>
      <c r="FE269" s="22">
        <v>1</v>
      </c>
      <c r="FF269" s="22">
        <v>35</v>
      </c>
      <c r="FG269" s="22">
        <v>1</v>
      </c>
      <c r="FH269" s="22">
        <v>2</v>
      </c>
      <c r="FI269" s="6">
        <v>128.13333333329999</v>
      </c>
      <c r="FJ269" s="6">
        <f t="shared" si="388"/>
        <v>2.7262411347510636</v>
      </c>
      <c r="FK269" s="5">
        <v>2.65</v>
      </c>
      <c r="FL269" s="5">
        <v>2.37</v>
      </c>
      <c r="FM269" s="21">
        <f t="shared" si="389"/>
        <v>0.52788844621513942</v>
      </c>
      <c r="FN269" s="1">
        <v>1</v>
      </c>
      <c r="FO269" s="22">
        <v>1</v>
      </c>
      <c r="FP269" s="22">
        <v>0</v>
      </c>
      <c r="FQ269" s="1">
        <v>1</v>
      </c>
      <c r="FR269" s="1">
        <f t="shared" si="390"/>
        <v>2</v>
      </c>
      <c r="FS269" s="3">
        <f t="shared" si="391"/>
        <v>5.333333333333333</v>
      </c>
      <c r="FT269" s="3" t="str">
        <f t="shared" si="392"/>
        <v xml:space="preserve"> </v>
      </c>
      <c r="FW269" s="20" t="str">
        <f t="shared" si="393"/>
        <v xml:space="preserve"> </v>
      </c>
      <c r="FX269" s="5">
        <v>3</v>
      </c>
      <c r="FY269" s="5">
        <v>12</v>
      </c>
      <c r="FZ269" s="22">
        <v>13</v>
      </c>
      <c r="GA269" s="22">
        <v>85</v>
      </c>
      <c r="GB269" s="22">
        <v>3</v>
      </c>
      <c r="GC269" s="22">
        <v>39</v>
      </c>
      <c r="GD269" s="22">
        <v>43</v>
      </c>
      <c r="GE269" s="22">
        <v>2</v>
      </c>
      <c r="GF269" s="22">
        <v>0</v>
      </c>
      <c r="GG269" s="22">
        <v>0</v>
      </c>
      <c r="GH269" s="1">
        <v>64</v>
      </c>
      <c r="GI269" s="1">
        <v>15</v>
      </c>
      <c r="GJ269" s="1">
        <v>70</v>
      </c>
      <c r="GK269" s="1">
        <v>14</v>
      </c>
      <c r="GN269" s="31" t="str">
        <f t="shared" si="394"/>
        <v xml:space="preserve"> </v>
      </c>
      <c r="GP269" s="1">
        <v>2</v>
      </c>
      <c r="GQ269" s="1">
        <v>1</v>
      </c>
      <c r="GR269" s="1">
        <v>1</v>
      </c>
      <c r="GS269" s="1">
        <v>0</v>
      </c>
      <c r="GT269" s="1">
        <v>0</v>
      </c>
      <c r="GU269" s="1">
        <v>0</v>
      </c>
      <c r="GV269" s="32" t="str">
        <f t="shared" si="395"/>
        <v xml:space="preserve"> </v>
      </c>
      <c r="GW269" s="9">
        <f t="shared" si="396"/>
        <v>6</v>
      </c>
      <c r="GX269" s="10">
        <v>0.8</v>
      </c>
      <c r="GY269" s="10">
        <v>1.8</v>
      </c>
      <c r="GZ269" s="10">
        <v>2.6</v>
      </c>
      <c r="HA269" s="29">
        <f t="shared" si="397"/>
        <v>5.5319148936170216E-2</v>
      </c>
      <c r="HB269" s="29">
        <f t="shared" si="398"/>
        <v>0.14331429621349717</v>
      </c>
      <c r="HC269">
        <v>27.1</v>
      </c>
      <c r="HD269">
        <v>28.4</v>
      </c>
      <c r="HE269">
        <v>6.8</v>
      </c>
      <c r="HF269">
        <v>-0.2</v>
      </c>
      <c r="HG269">
        <v>3.3</v>
      </c>
      <c r="HH269">
        <v>0</v>
      </c>
      <c r="HI269">
        <v>3.1</v>
      </c>
      <c r="HJ269" s="11">
        <f t="shared" si="399"/>
        <v>6.5957446808510636E-2</v>
      </c>
      <c r="HK269" s="11">
        <f t="shared" si="400"/>
        <v>0.17087473779301585</v>
      </c>
      <c r="HL269">
        <v>99</v>
      </c>
      <c r="HM269">
        <v>0</v>
      </c>
      <c r="HN269">
        <v>0</v>
      </c>
      <c r="HQ269" s="33">
        <v>4020000</v>
      </c>
      <c r="HR269" s="33">
        <v>0</v>
      </c>
      <c r="HS269" s="30">
        <f t="shared" si="401"/>
        <v>-3.0814634146341464</v>
      </c>
    </row>
    <row r="270" spans="1:227" x14ac:dyDescent="0.2">
      <c r="A270" s="1">
        <v>5</v>
      </c>
      <c r="B270" s="2" t="s">
        <v>1510</v>
      </c>
      <c r="C270" s="2" t="s">
        <v>573</v>
      </c>
      <c r="D270" s="2" t="s">
        <v>257</v>
      </c>
      <c r="E270" s="2" t="s">
        <v>240</v>
      </c>
      <c r="F270" s="2">
        <v>73</v>
      </c>
      <c r="G270" s="2">
        <v>203</v>
      </c>
      <c r="H270" s="2" t="s">
        <v>249</v>
      </c>
      <c r="J270" s="3">
        <v>29</v>
      </c>
      <c r="K270" s="5" t="s">
        <v>1511</v>
      </c>
      <c r="L270" s="5" t="s">
        <v>1512</v>
      </c>
      <c r="M270" s="5" t="s">
        <v>714</v>
      </c>
      <c r="N270" s="5" t="s">
        <v>358</v>
      </c>
      <c r="O270" s="2" t="s">
        <v>358</v>
      </c>
      <c r="P270" s="2" t="s">
        <v>271</v>
      </c>
      <c r="Q270" s="1">
        <v>46</v>
      </c>
      <c r="R270" s="1">
        <v>2</v>
      </c>
      <c r="S270" s="1">
        <v>12</v>
      </c>
      <c r="T270" s="1">
        <v>14</v>
      </c>
      <c r="U270" s="1">
        <v>-1</v>
      </c>
      <c r="V270" s="1">
        <v>81</v>
      </c>
      <c r="W270" s="20">
        <f t="shared" si="323"/>
        <v>2.4691358024691357E-2</v>
      </c>
      <c r="X270" s="6">
        <v>1169.0833333333001</v>
      </c>
      <c r="Y270" s="6">
        <f t="shared" si="324"/>
        <v>25.414855072463045</v>
      </c>
      <c r="Z270" s="1">
        <v>1338</v>
      </c>
      <c r="AA270" s="6">
        <f t="shared" si="325"/>
        <v>29.086956521739129</v>
      </c>
      <c r="AB270" s="8">
        <f t="shared" si="326"/>
        <v>0.873754359740882</v>
      </c>
      <c r="AC270" s="3">
        <f t="shared" si="327"/>
        <v>34.571428571428569</v>
      </c>
      <c r="AD270" s="8">
        <f t="shared" si="328"/>
        <v>1.7742838813478707</v>
      </c>
      <c r="AE270" s="20">
        <f t="shared" si="329"/>
        <v>5.5555555555555552E-2</v>
      </c>
      <c r="AF270" s="20">
        <f t="shared" si="330"/>
        <v>0.33333333333333331</v>
      </c>
      <c r="AG270" s="20">
        <f t="shared" si="331"/>
        <v>0.38888888888888884</v>
      </c>
      <c r="AH270" s="3" t="e">
        <f t="shared" si="332"/>
        <v>#VALUE!</v>
      </c>
      <c r="AI270" s="3" t="str">
        <f t="shared" si="333"/>
        <v xml:space="preserve"> </v>
      </c>
      <c r="AJ270" s="3" t="str">
        <f t="shared" si="334"/>
        <v xml:space="preserve"> </v>
      </c>
      <c r="AK270" s="20" t="e">
        <f t="shared" si="335"/>
        <v>#VALUE!</v>
      </c>
      <c r="AL270" s="6">
        <v>0</v>
      </c>
      <c r="AM270" s="1">
        <v>102</v>
      </c>
      <c r="AN270" s="1">
        <v>125</v>
      </c>
      <c r="AO270" s="1">
        <v>46</v>
      </c>
      <c r="AP270" s="1">
        <v>32</v>
      </c>
      <c r="AQ270" s="1">
        <v>15</v>
      </c>
      <c r="AR270" s="6">
        <f t="shared" si="336"/>
        <v>5.2348706251338006</v>
      </c>
      <c r="AS270" s="6">
        <f t="shared" si="337"/>
        <v>6.4152826288404423</v>
      </c>
      <c r="AT270" s="6">
        <f t="shared" si="338"/>
        <v>2.3608240074132825</v>
      </c>
      <c r="AU270" s="6">
        <f t="shared" si="339"/>
        <v>1.6423123529831531</v>
      </c>
      <c r="AV270" s="6">
        <f t="shared" si="340"/>
        <v>0.769833915460853</v>
      </c>
      <c r="AW270" s="1">
        <v>16</v>
      </c>
      <c r="AX270" s="1">
        <v>8</v>
      </c>
      <c r="AY270" s="1">
        <v>0</v>
      </c>
      <c r="AZ270" s="1">
        <v>0</v>
      </c>
      <c r="BA270" s="1">
        <v>0</v>
      </c>
      <c r="BB270" s="1">
        <v>0</v>
      </c>
      <c r="BC270" s="7">
        <f>(EA270+FH270+GG270)-(DZ270+FG270+GF270)-((BD270/60)*(-0.29)+(EF270/60)*0.11+(FI270/60)*(-0.33))</f>
        <v>5.0863916666667661</v>
      </c>
      <c r="BD270" s="6">
        <v>930.56666666670003</v>
      </c>
      <c r="BE270" s="6">
        <f t="shared" si="341"/>
        <v>20.229710144928262</v>
      </c>
      <c r="BF270" s="5">
        <v>19.579999999999998</v>
      </c>
      <c r="BG270" s="5">
        <v>29.72</v>
      </c>
      <c r="BH270" s="21">
        <f t="shared" si="342"/>
        <v>0.39716024340770789</v>
      </c>
      <c r="BI270" s="1">
        <v>2</v>
      </c>
      <c r="BJ270" s="22">
        <v>2</v>
      </c>
      <c r="BK270" s="22">
        <v>8</v>
      </c>
      <c r="BL270" s="1">
        <v>10</v>
      </c>
      <c r="BM270" s="1">
        <f t="shared" si="343"/>
        <v>12</v>
      </c>
      <c r="BN270" s="8">
        <f t="shared" si="344"/>
        <v>0.77372210481066106</v>
      </c>
      <c r="BO270" s="3">
        <f t="shared" si="345"/>
        <v>34.571428571428569</v>
      </c>
      <c r="BP270" s="20">
        <f t="shared" si="346"/>
        <v>7.1428571428571425E-2</v>
      </c>
      <c r="BQ270" s="20">
        <f t="shared" si="347"/>
        <v>0.35714285714285715</v>
      </c>
      <c r="BR270" s="20">
        <f t="shared" si="348"/>
        <v>0.4285714285714286</v>
      </c>
      <c r="BS270" s="3" t="str">
        <f t="shared" si="349"/>
        <v xml:space="preserve"> </v>
      </c>
      <c r="BV270" s="20" t="str">
        <f t="shared" si="350"/>
        <v xml:space="preserve"> </v>
      </c>
      <c r="BW270" s="5">
        <v>149</v>
      </c>
      <c r="BX270" s="5">
        <v>143</v>
      </c>
      <c r="BY270" s="21">
        <f t="shared" si="351"/>
        <v>0.3057591623036649</v>
      </c>
      <c r="BZ270" s="5">
        <v>170</v>
      </c>
      <c r="CA270" s="5">
        <v>153</v>
      </c>
      <c r="CB270" s="23">
        <f t="shared" si="352"/>
        <v>0.33821989528795809</v>
      </c>
      <c r="CC270" s="5">
        <v>162</v>
      </c>
      <c r="CD270" s="5">
        <v>178</v>
      </c>
      <c r="CE270" s="23">
        <f t="shared" si="353"/>
        <v>0.35602094240837695</v>
      </c>
      <c r="CF270" s="23">
        <f t="shared" si="354"/>
        <v>0.47479674796747967</v>
      </c>
      <c r="CG270" s="24">
        <v>2</v>
      </c>
      <c r="CH270" s="5">
        <v>330</v>
      </c>
      <c r="CI270" s="5">
        <v>345</v>
      </c>
      <c r="CJ270" s="5">
        <v>284</v>
      </c>
      <c r="CK270">
        <v>16.468105210000001</v>
      </c>
      <c r="CL270" s="5">
        <v>1.079</v>
      </c>
      <c r="CM270" s="5">
        <v>1</v>
      </c>
      <c r="CN270" s="5">
        <v>0.12</v>
      </c>
      <c r="CO270" s="5">
        <v>3.1110000000000002</v>
      </c>
      <c r="CP270" s="5">
        <v>5.3559999999999999</v>
      </c>
      <c r="CQ270" s="21">
        <f t="shared" si="355"/>
        <v>5.7851239669421489E-2</v>
      </c>
      <c r="CR270" s="25">
        <f t="shared" si="356"/>
        <v>0.92289156626506019</v>
      </c>
      <c r="CS270" s="22">
        <f t="shared" si="357"/>
        <v>928.67669023200233</v>
      </c>
      <c r="CT270" s="21">
        <f t="shared" si="358"/>
        <v>-1.9257194065518318E-2</v>
      </c>
      <c r="CU270" s="26">
        <f t="shared" si="359"/>
        <v>1.8652573611049432</v>
      </c>
      <c r="CV270" s="27">
        <f t="shared" si="360"/>
        <v>2.1317226984056492</v>
      </c>
      <c r="CW270" s="27">
        <f t="shared" si="361"/>
        <v>32.242305813385443</v>
      </c>
      <c r="CX270" s="27">
        <f t="shared" si="362"/>
        <v>27.645778744948263</v>
      </c>
      <c r="CY270" s="27">
        <f t="shared" si="363"/>
        <v>59.155304880756766</v>
      </c>
      <c r="CZ270" s="27">
        <f t="shared" si="364"/>
        <v>59.355153883732292</v>
      </c>
      <c r="DA270" s="28">
        <f t="shared" si="365"/>
        <v>-0.19984900297552599</v>
      </c>
      <c r="DB270" s="5">
        <v>28</v>
      </c>
      <c r="DC270" s="5">
        <v>32</v>
      </c>
      <c r="DD270" s="22">
        <v>456</v>
      </c>
      <c r="DE270" s="22">
        <v>383</v>
      </c>
      <c r="DF270" s="22">
        <v>186</v>
      </c>
      <c r="DG270" s="22">
        <v>186</v>
      </c>
      <c r="DH270" s="22">
        <v>290</v>
      </c>
      <c r="DI270" s="22">
        <v>218</v>
      </c>
      <c r="DJ270" s="29">
        <f t="shared" si="366"/>
        <v>-4.9209709541950373</v>
      </c>
      <c r="DK270" s="27">
        <f t="shared" si="367"/>
        <v>2.7210486277722516</v>
      </c>
      <c r="DL270" s="27">
        <f t="shared" si="368"/>
        <v>1.6677394815378315</v>
      </c>
      <c r="DM270" s="27">
        <f t="shared" si="369"/>
        <v>30.721516765170584</v>
      </c>
      <c r="DN270" s="27">
        <f t="shared" si="370"/>
        <v>26.683831704605304</v>
      </c>
      <c r="DO270" s="27">
        <f t="shared" si="371"/>
        <v>58.239218210544799</v>
      </c>
      <c r="DP270" s="27">
        <f t="shared" si="372"/>
        <v>51.787699689858975</v>
      </c>
      <c r="DQ270" s="30">
        <f t="shared" si="373"/>
        <v>-6.6513675236613494</v>
      </c>
      <c r="DR270" s="5">
        <v>62</v>
      </c>
      <c r="DS270" s="5">
        <v>38</v>
      </c>
      <c r="DT270" s="5">
        <v>638</v>
      </c>
      <c r="DU270" s="5">
        <v>570</v>
      </c>
      <c r="DV270" s="5">
        <v>269</v>
      </c>
      <c r="DW270" s="5">
        <v>237</v>
      </c>
      <c r="DX270" s="5">
        <v>335</v>
      </c>
      <c r="DY270" s="5">
        <v>358</v>
      </c>
      <c r="DZ270" s="22">
        <v>3</v>
      </c>
      <c r="EA270" s="22">
        <v>3</v>
      </c>
      <c r="EB270" s="22">
        <f t="shared" si="374"/>
        <v>0</v>
      </c>
      <c r="EC270" s="26">
        <f t="shared" si="375"/>
        <v>0.19343052620266526</v>
      </c>
      <c r="ED270" s="27">
        <f t="shared" si="376"/>
        <v>0.19343052620266526</v>
      </c>
      <c r="EE270" s="27">
        <f t="shared" si="377"/>
        <v>0</v>
      </c>
      <c r="EF270" s="6">
        <v>98.616666666699999</v>
      </c>
      <c r="EG270" s="6">
        <f t="shared" si="378"/>
        <v>2.1438405797108695</v>
      </c>
      <c r="EH270" s="5">
        <v>2.15</v>
      </c>
      <c r="EI270" s="5">
        <v>2.98</v>
      </c>
      <c r="EJ270" s="21">
        <f t="shared" si="379"/>
        <v>0.41910331384015592</v>
      </c>
      <c r="EK270" s="1">
        <v>0</v>
      </c>
      <c r="EL270" s="22">
        <v>0</v>
      </c>
      <c r="EM270" s="22">
        <v>1</v>
      </c>
      <c r="EN270" s="1">
        <v>2</v>
      </c>
      <c r="EO270" s="3">
        <f t="shared" si="380"/>
        <v>2</v>
      </c>
      <c r="EP270" s="6">
        <f t="shared" si="381"/>
        <v>1.21683285448666</v>
      </c>
      <c r="EQ270" s="3">
        <f t="shared" si="382"/>
        <v>0</v>
      </c>
      <c r="ER270" s="20">
        <f t="shared" si="383"/>
        <v>0</v>
      </c>
      <c r="ES270" s="20">
        <f t="shared" si="384"/>
        <v>0.4</v>
      </c>
      <c r="ET270" s="20">
        <f t="shared" si="385"/>
        <v>0.4</v>
      </c>
      <c r="EU270" s="3" t="str">
        <f t="shared" si="386"/>
        <v xml:space="preserve"> </v>
      </c>
      <c r="EX270" s="20" t="str">
        <f t="shared" si="387"/>
        <v xml:space="preserve"> </v>
      </c>
      <c r="EY270" s="5">
        <v>5</v>
      </c>
      <c r="EZ270" s="5">
        <v>1</v>
      </c>
      <c r="FA270" s="22">
        <v>66</v>
      </c>
      <c r="FB270" s="22">
        <v>17</v>
      </c>
      <c r="FC270" s="22">
        <v>22</v>
      </c>
      <c r="FD270" s="22">
        <v>5</v>
      </c>
      <c r="FE270" s="22">
        <v>2</v>
      </c>
      <c r="FF270" s="22">
        <v>33</v>
      </c>
      <c r="FG270" s="22">
        <v>0</v>
      </c>
      <c r="FH270" s="22">
        <v>1</v>
      </c>
      <c r="FI270" s="6">
        <v>139.9</v>
      </c>
      <c r="FJ270" s="6">
        <f t="shared" si="388"/>
        <v>3.0413043478260873</v>
      </c>
      <c r="FK270" s="5">
        <v>2.91</v>
      </c>
      <c r="FL270" s="5">
        <v>1.7000000000000002</v>
      </c>
      <c r="FM270" s="21">
        <f t="shared" si="389"/>
        <v>0.63123644251626898</v>
      </c>
      <c r="FN270" s="1">
        <v>0</v>
      </c>
      <c r="FO270" s="22">
        <v>0</v>
      </c>
      <c r="FP270" s="22">
        <v>0</v>
      </c>
      <c r="FQ270" s="1">
        <v>0</v>
      </c>
      <c r="FR270" s="1">
        <f t="shared" si="390"/>
        <v>0</v>
      </c>
      <c r="FS270" s="3">
        <f t="shared" si="391"/>
        <v>0</v>
      </c>
      <c r="FT270" s="3" t="str">
        <f t="shared" si="392"/>
        <v xml:space="preserve"> </v>
      </c>
      <c r="FW270" s="20" t="str">
        <f t="shared" si="393"/>
        <v xml:space="preserve"> </v>
      </c>
      <c r="FX270" s="5">
        <v>3</v>
      </c>
      <c r="FY270" s="5">
        <v>22</v>
      </c>
      <c r="FZ270" s="22">
        <v>13</v>
      </c>
      <c r="GA270" s="22">
        <v>99</v>
      </c>
      <c r="GB270" s="22">
        <v>5</v>
      </c>
      <c r="GC270" s="22">
        <v>38</v>
      </c>
      <c r="GD270" s="22">
        <v>58</v>
      </c>
      <c r="GE270" s="22">
        <v>5</v>
      </c>
      <c r="GF270" s="22">
        <v>2</v>
      </c>
      <c r="GG270" s="22">
        <v>1</v>
      </c>
      <c r="GH270" s="1">
        <v>38</v>
      </c>
      <c r="GI270" s="1">
        <v>5</v>
      </c>
      <c r="GJ270" s="1">
        <v>56</v>
      </c>
      <c r="GK270" s="1">
        <v>22</v>
      </c>
      <c r="GN270" s="31" t="str">
        <f t="shared" si="394"/>
        <v xml:space="preserve"> </v>
      </c>
      <c r="GP270" s="1">
        <v>2</v>
      </c>
      <c r="GQ270" s="1">
        <v>1</v>
      </c>
      <c r="GR270" s="1">
        <v>1</v>
      </c>
      <c r="GS270" s="1">
        <v>0</v>
      </c>
      <c r="GT270" s="1">
        <v>0</v>
      </c>
      <c r="GU270" s="1">
        <v>0</v>
      </c>
      <c r="GV270" s="32" t="str">
        <f t="shared" si="395"/>
        <v xml:space="preserve"> </v>
      </c>
      <c r="GW270" s="9">
        <f t="shared" si="396"/>
        <v>8</v>
      </c>
      <c r="GX270" s="10">
        <v>0.5</v>
      </c>
      <c r="GY270" s="10">
        <v>2.2999999999999998</v>
      </c>
      <c r="GZ270" s="10">
        <v>2.7</v>
      </c>
      <c r="HA270" s="29">
        <f t="shared" si="397"/>
        <v>5.8695652173913045E-2</v>
      </c>
      <c r="HB270" s="29">
        <f t="shared" si="398"/>
        <v>0.13857010478295356</v>
      </c>
      <c r="HC270">
        <v>20.3</v>
      </c>
      <c r="HD270">
        <v>26.3</v>
      </c>
      <c r="HE270">
        <v>-10.5</v>
      </c>
      <c r="HF270">
        <v>0.9</v>
      </c>
      <c r="HG270">
        <v>2.4</v>
      </c>
      <c r="HH270">
        <v>0</v>
      </c>
      <c r="HI270">
        <v>3.3</v>
      </c>
      <c r="HJ270" s="11">
        <f t="shared" si="399"/>
        <v>7.1739130434782611E-2</v>
      </c>
      <c r="HK270" s="11">
        <f t="shared" si="400"/>
        <v>0.16936346140138767</v>
      </c>
      <c r="HL270">
        <v>99</v>
      </c>
      <c r="HM270">
        <v>0</v>
      </c>
      <c r="HN270">
        <v>0</v>
      </c>
      <c r="HO270">
        <v>2</v>
      </c>
      <c r="HP270" t="s">
        <v>336</v>
      </c>
      <c r="HQ270" s="33">
        <v>3325000</v>
      </c>
      <c r="HR270" s="33">
        <v>0</v>
      </c>
      <c r="HS270" s="30">
        <f t="shared" si="401"/>
        <v>-1.6609756097560977</v>
      </c>
    </row>
    <row r="271" spans="1:227" x14ac:dyDescent="0.2">
      <c r="A271" s="1">
        <v>28</v>
      </c>
      <c r="B271" s="2" t="s">
        <v>1513</v>
      </c>
      <c r="C271" s="2" t="s">
        <v>1514</v>
      </c>
      <c r="D271" s="2" t="s">
        <v>257</v>
      </c>
      <c r="E271" s="2" t="s">
        <v>240</v>
      </c>
      <c r="F271" s="2">
        <v>71</v>
      </c>
      <c r="G271" s="2">
        <v>172</v>
      </c>
      <c r="H271" s="2" t="s">
        <v>249</v>
      </c>
      <c r="J271" s="3">
        <v>25</v>
      </c>
      <c r="K271" s="5" t="s">
        <v>1515</v>
      </c>
      <c r="L271" s="5" t="s">
        <v>1516</v>
      </c>
      <c r="M271" s="5" t="s">
        <v>1517</v>
      </c>
      <c r="N271" s="5" t="s">
        <v>262</v>
      </c>
      <c r="O271" s="2" t="s">
        <v>262</v>
      </c>
      <c r="P271" s="2" t="s">
        <v>263</v>
      </c>
      <c r="Q271" s="1">
        <v>48</v>
      </c>
      <c r="R271" s="1">
        <v>13</v>
      </c>
      <c r="S271" s="1">
        <v>35</v>
      </c>
      <c r="T271" s="1">
        <v>48</v>
      </c>
      <c r="U271" s="1">
        <v>-7</v>
      </c>
      <c r="V271" s="1">
        <v>137</v>
      </c>
      <c r="W271" s="20">
        <f t="shared" si="323"/>
        <v>9.4890510948905105E-2</v>
      </c>
      <c r="X271" s="6">
        <v>1016.2333333333</v>
      </c>
      <c r="Y271" s="6">
        <f t="shared" si="324"/>
        <v>21.171527777777083</v>
      </c>
      <c r="Z271" s="1">
        <v>1252</v>
      </c>
      <c r="AA271" s="6">
        <f t="shared" si="325"/>
        <v>26.083333333333332</v>
      </c>
      <c r="AB271" s="8">
        <f t="shared" si="326"/>
        <v>0.81168796592116621</v>
      </c>
      <c r="AC271" s="3">
        <f t="shared" si="327"/>
        <v>201.80689655172415</v>
      </c>
      <c r="AD271" s="8">
        <f t="shared" si="328"/>
        <v>11.914993728248611</v>
      </c>
      <c r="AE271" s="20">
        <f t="shared" si="329"/>
        <v>0.2</v>
      </c>
      <c r="AF271" s="20">
        <f t="shared" si="330"/>
        <v>0.53846153846153844</v>
      </c>
      <c r="AG271" s="20">
        <f t="shared" si="331"/>
        <v>0.7384615384615385</v>
      </c>
      <c r="AH271" s="3">
        <f t="shared" si="332"/>
        <v>1182</v>
      </c>
      <c r="AI271" s="3">
        <f t="shared" si="333"/>
        <v>644</v>
      </c>
      <c r="AJ271" s="3">
        <f t="shared" si="334"/>
        <v>538</v>
      </c>
      <c r="AK271" s="20">
        <f t="shared" si="335"/>
        <v>0.54483925549915402</v>
      </c>
      <c r="AL271" s="6">
        <v>40.700000000000003</v>
      </c>
      <c r="AM271" s="1">
        <v>57</v>
      </c>
      <c r="AN271" s="1">
        <v>29</v>
      </c>
      <c r="AO271" s="1">
        <v>57</v>
      </c>
      <c r="AP271" s="1">
        <v>30</v>
      </c>
      <c r="AQ271" s="1">
        <v>17</v>
      </c>
      <c r="AR271" s="6">
        <f t="shared" si="336"/>
        <v>3.3653688457376378</v>
      </c>
      <c r="AS271" s="6">
        <f t="shared" si="337"/>
        <v>1.7122052022173946</v>
      </c>
      <c r="AT271" s="6">
        <f t="shared" si="338"/>
        <v>3.3653688457376378</v>
      </c>
      <c r="AU271" s="6">
        <f t="shared" si="339"/>
        <v>1.7712467609145461</v>
      </c>
      <c r="AV271" s="6">
        <f t="shared" si="340"/>
        <v>1.0037064978515762</v>
      </c>
      <c r="AW271" s="1">
        <v>22</v>
      </c>
      <c r="AX271" s="1">
        <v>10</v>
      </c>
      <c r="AY271" s="1">
        <v>0</v>
      </c>
      <c r="AZ271" s="1">
        <v>0</v>
      </c>
      <c r="BA271" s="1">
        <v>0</v>
      </c>
      <c r="BB271" s="1">
        <v>0</v>
      </c>
      <c r="BC271" s="7">
        <f>(EA271+FH271+GG271)-(DZ271+FG271+GF271)-((BD271/60)*(0.11)+(EF271/60)*(-0.14)+(FI271/60)*(0.13))</f>
        <v>14.846063888888949</v>
      </c>
      <c r="BD271" s="6">
        <v>757.58333333329995</v>
      </c>
      <c r="BE271" s="6">
        <f t="shared" si="341"/>
        <v>15.782986111110416</v>
      </c>
      <c r="BF271" s="5">
        <v>15.09</v>
      </c>
      <c r="BG271" s="5">
        <v>31.52</v>
      </c>
      <c r="BH271" s="21">
        <f t="shared" si="342"/>
        <v>0.3237502681827934</v>
      </c>
      <c r="BI271" s="1">
        <v>6</v>
      </c>
      <c r="BJ271" s="22">
        <v>14</v>
      </c>
      <c r="BK271" s="22">
        <v>5</v>
      </c>
      <c r="BL271" s="1">
        <v>20</v>
      </c>
      <c r="BM271" s="1">
        <f t="shared" si="343"/>
        <v>26</v>
      </c>
      <c r="BN271" s="8">
        <f t="shared" si="344"/>
        <v>2.0591794082060084</v>
      </c>
      <c r="BO271" s="3">
        <f t="shared" si="345"/>
        <v>151.6</v>
      </c>
      <c r="BP271" s="20">
        <f t="shared" si="346"/>
        <v>0.17142857142857143</v>
      </c>
      <c r="BQ271" s="20">
        <f t="shared" si="347"/>
        <v>0.5714285714285714</v>
      </c>
      <c r="BR271" s="20">
        <f t="shared" si="348"/>
        <v>0.74285714285714288</v>
      </c>
      <c r="BS271" s="3">
        <f t="shared" si="349"/>
        <v>815</v>
      </c>
      <c r="BT271" s="1">
        <v>436</v>
      </c>
      <c r="BU271" s="1">
        <v>379</v>
      </c>
      <c r="BV271" s="20">
        <f t="shared" si="350"/>
        <v>0.53496932515337425</v>
      </c>
      <c r="BW271" s="5">
        <v>117</v>
      </c>
      <c r="BX271" s="5">
        <v>120</v>
      </c>
      <c r="BY271" s="21">
        <f t="shared" si="351"/>
        <v>0.29404466501240695</v>
      </c>
      <c r="BZ271" s="5">
        <v>148</v>
      </c>
      <c r="CA271" s="5">
        <v>116</v>
      </c>
      <c r="CB271" s="23">
        <f t="shared" si="352"/>
        <v>0.32754342431761785</v>
      </c>
      <c r="CC271" s="5">
        <v>161</v>
      </c>
      <c r="CD271" s="5">
        <v>144</v>
      </c>
      <c r="CE271" s="23">
        <f t="shared" si="353"/>
        <v>0.3784119106699752</v>
      </c>
      <c r="CF271" s="23">
        <f t="shared" si="354"/>
        <v>0.47305389221556887</v>
      </c>
      <c r="CG271" s="24">
        <v>8</v>
      </c>
      <c r="CH271" s="5">
        <v>262</v>
      </c>
      <c r="CI271" s="5">
        <v>274</v>
      </c>
      <c r="CJ271" s="5">
        <v>262</v>
      </c>
      <c r="CK271">
        <v>16.241158800000001</v>
      </c>
      <c r="CL271" s="5">
        <v>0.26200000000000001</v>
      </c>
      <c r="CM271" s="5">
        <v>9</v>
      </c>
      <c r="CN271" s="5">
        <v>1.1839999999999999</v>
      </c>
      <c r="CO271" s="5">
        <v>4.1370000000000005</v>
      </c>
      <c r="CP271" s="5">
        <v>-2.363</v>
      </c>
      <c r="CQ271" s="21">
        <f t="shared" si="355"/>
        <v>9.2348284960422161E-2</v>
      </c>
      <c r="CR271" s="25">
        <f t="shared" si="356"/>
        <v>0.88709677419354838</v>
      </c>
      <c r="CS271" s="22">
        <f t="shared" si="357"/>
        <v>896.33160268959068</v>
      </c>
      <c r="CT271" s="21">
        <f t="shared" si="358"/>
        <v>-2.0554940846029462E-2</v>
      </c>
      <c r="CU271" s="26">
        <f t="shared" si="359"/>
        <v>2.899271040424122</v>
      </c>
      <c r="CV271" s="27">
        <f t="shared" si="360"/>
        <v>3.4791252485089466</v>
      </c>
      <c r="CW271" s="27">
        <f t="shared" si="361"/>
        <v>31.39496355202121</v>
      </c>
      <c r="CX271" s="27">
        <f t="shared" si="362"/>
        <v>30.815109343936381</v>
      </c>
      <c r="CY271" s="27">
        <f t="shared" si="363"/>
        <v>60.801855533465883</v>
      </c>
      <c r="CZ271" s="27">
        <f t="shared" si="364"/>
        <v>59.890656063618295</v>
      </c>
      <c r="DA271" s="28">
        <f t="shared" si="365"/>
        <v>0.91119946984758826</v>
      </c>
      <c r="DB271" s="5">
        <v>35</v>
      </c>
      <c r="DC271" s="5">
        <v>42</v>
      </c>
      <c r="DD271" s="22">
        <v>344</v>
      </c>
      <c r="DE271" s="22">
        <v>330</v>
      </c>
      <c r="DF271" s="22">
        <v>145</v>
      </c>
      <c r="DG271" s="22">
        <v>145</v>
      </c>
      <c r="DH271" s="22">
        <v>206</v>
      </c>
      <c r="DI271" s="22">
        <v>210</v>
      </c>
      <c r="DJ271" s="29">
        <f t="shared" si="366"/>
        <v>5.0149060566739347</v>
      </c>
      <c r="DK271" s="27">
        <f t="shared" si="367"/>
        <v>2.0225253807106598</v>
      </c>
      <c r="DL271" s="27">
        <f t="shared" si="368"/>
        <v>2.4587563451776648</v>
      </c>
      <c r="DM271" s="27">
        <f t="shared" si="369"/>
        <v>26.213515228426395</v>
      </c>
      <c r="DN271" s="27">
        <f t="shared" si="370"/>
        <v>28.156725888324871</v>
      </c>
      <c r="DO271" s="27">
        <f t="shared" si="371"/>
        <v>49.532043147208121</v>
      </c>
      <c r="DP271" s="27">
        <f t="shared" si="372"/>
        <v>58.256662436548218</v>
      </c>
      <c r="DQ271" s="30">
        <f t="shared" si="373"/>
        <v>9.6358187591876856</v>
      </c>
      <c r="DR271" s="5">
        <v>51</v>
      </c>
      <c r="DS271" s="5">
        <v>62</v>
      </c>
      <c r="DT271" s="5">
        <v>610</v>
      </c>
      <c r="DU271" s="5">
        <v>648</v>
      </c>
      <c r="DV271" s="5">
        <v>260</v>
      </c>
      <c r="DW271" s="5">
        <v>348</v>
      </c>
      <c r="DX271" s="5">
        <v>411</v>
      </c>
      <c r="DY271" s="5">
        <v>328</v>
      </c>
      <c r="DZ271" s="22">
        <v>6</v>
      </c>
      <c r="EA271" s="22">
        <v>23</v>
      </c>
      <c r="EB271" s="22">
        <f t="shared" si="374"/>
        <v>17</v>
      </c>
      <c r="EC271" s="26">
        <f t="shared" si="375"/>
        <v>0.47519524804754043</v>
      </c>
      <c r="ED271" s="27">
        <f t="shared" si="376"/>
        <v>1.8215817841822384</v>
      </c>
      <c r="EE271" s="27">
        <f t="shared" si="377"/>
        <v>1.3463865361346981</v>
      </c>
      <c r="EF271" s="6">
        <v>176.75</v>
      </c>
      <c r="EG271" s="6">
        <f t="shared" si="378"/>
        <v>3.6822916666666665</v>
      </c>
      <c r="EH271" s="5">
        <v>3.53</v>
      </c>
      <c r="EI271" s="5">
        <v>2.1800000000000002</v>
      </c>
      <c r="EJ271" s="21">
        <f t="shared" si="379"/>
        <v>0.61821366024518387</v>
      </c>
      <c r="EK271" s="1">
        <v>6</v>
      </c>
      <c r="EL271" s="22">
        <v>8</v>
      </c>
      <c r="EM271" s="22">
        <v>7</v>
      </c>
      <c r="EN271" s="1">
        <v>15</v>
      </c>
      <c r="EO271" s="3">
        <f t="shared" si="380"/>
        <v>21</v>
      </c>
      <c r="EP271" s="6">
        <f t="shared" si="381"/>
        <v>7.1287128712871279</v>
      </c>
      <c r="EQ271" s="3">
        <f t="shared" si="382"/>
        <v>50.206896551724142</v>
      </c>
      <c r="ER271" s="20">
        <f t="shared" si="383"/>
        <v>0.20689655172413793</v>
      </c>
      <c r="ES271" s="20">
        <f t="shared" si="384"/>
        <v>0.51724137931034486</v>
      </c>
      <c r="ET271" s="20">
        <f t="shared" si="385"/>
        <v>0.72413793103448276</v>
      </c>
      <c r="EU271" s="3">
        <f t="shared" si="386"/>
        <v>225</v>
      </c>
      <c r="EV271" s="1">
        <v>129</v>
      </c>
      <c r="EW271" s="1">
        <v>96</v>
      </c>
      <c r="EX271" s="20">
        <f t="shared" si="387"/>
        <v>0.57333333333333336</v>
      </c>
      <c r="EY271" s="5">
        <v>29</v>
      </c>
      <c r="EZ271" s="5">
        <v>1</v>
      </c>
      <c r="FA271" s="22">
        <v>153</v>
      </c>
      <c r="FB271" s="22">
        <v>21</v>
      </c>
      <c r="FC271" s="22">
        <v>63</v>
      </c>
      <c r="FD271" s="22">
        <v>3</v>
      </c>
      <c r="FE271" s="22">
        <v>9</v>
      </c>
      <c r="FF271" s="22">
        <v>77</v>
      </c>
      <c r="FG271" s="22">
        <v>1</v>
      </c>
      <c r="FH271" s="22">
        <v>0</v>
      </c>
      <c r="FI271" s="6">
        <v>81.900000000000006</v>
      </c>
      <c r="FJ271" s="6">
        <f t="shared" si="388"/>
        <v>1.70625</v>
      </c>
      <c r="FK271" s="5">
        <v>1.67</v>
      </c>
      <c r="FL271" s="5">
        <v>4.13</v>
      </c>
      <c r="FM271" s="21">
        <f t="shared" si="389"/>
        <v>0.28793103448275864</v>
      </c>
      <c r="FN271" s="1">
        <v>1</v>
      </c>
      <c r="FO271" s="22">
        <v>0</v>
      </c>
      <c r="FP271" s="22">
        <v>0</v>
      </c>
      <c r="FQ271" s="1">
        <v>0</v>
      </c>
      <c r="FR271" s="1">
        <f t="shared" si="390"/>
        <v>1</v>
      </c>
      <c r="FS271" s="3">
        <f t="shared" si="391"/>
        <v>0</v>
      </c>
      <c r="FT271" s="3">
        <f t="shared" si="392"/>
        <v>142</v>
      </c>
      <c r="FU271" s="1">
        <v>79</v>
      </c>
      <c r="FV271" s="1">
        <v>63</v>
      </c>
      <c r="FW271" s="20">
        <f t="shared" si="393"/>
        <v>0.55633802816901412</v>
      </c>
      <c r="FX271" s="5">
        <v>1</v>
      </c>
      <c r="FY271" s="5">
        <v>5</v>
      </c>
      <c r="FZ271" s="22">
        <v>16</v>
      </c>
      <c r="GA271" s="22">
        <v>48</v>
      </c>
      <c r="GB271" s="22">
        <v>8</v>
      </c>
      <c r="GC271" s="22">
        <v>24</v>
      </c>
      <c r="GD271" s="22">
        <v>40</v>
      </c>
      <c r="GE271" s="22">
        <v>5</v>
      </c>
      <c r="GF271" s="22">
        <v>1</v>
      </c>
      <c r="GG271" s="22">
        <v>1</v>
      </c>
      <c r="GH271" s="1">
        <v>68</v>
      </c>
      <c r="GI271" s="1">
        <v>30</v>
      </c>
      <c r="GJ271" s="1">
        <v>50</v>
      </c>
      <c r="GK271" s="1">
        <v>5</v>
      </c>
      <c r="GL271" s="1">
        <v>3</v>
      </c>
      <c r="GM271" s="1">
        <v>2</v>
      </c>
      <c r="GN271" s="31">
        <f t="shared" si="394"/>
        <v>0.66666666666666663</v>
      </c>
      <c r="GO271" s="1">
        <v>1</v>
      </c>
      <c r="GP271" s="1">
        <v>3</v>
      </c>
      <c r="GQ271" s="1">
        <v>0</v>
      </c>
      <c r="GR271" s="1">
        <v>2</v>
      </c>
      <c r="GS271" s="1">
        <v>0</v>
      </c>
      <c r="GT271" s="1">
        <v>0</v>
      </c>
      <c r="GU271" s="1">
        <v>0</v>
      </c>
      <c r="GV271" s="32" t="str">
        <f t="shared" si="395"/>
        <v xml:space="preserve"> </v>
      </c>
      <c r="GW271" s="9">
        <f t="shared" si="396"/>
        <v>7</v>
      </c>
      <c r="GX271" s="10">
        <v>3.9</v>
      </c>
      <c r="GY271" s="10">
        <v>0.9</v>
      </c>
      <c r="GZ271" s="10">
        <v>4.9000000000000004</v>
      </c>
      <c r="HA271" s="29">
        <f t="shared" si="397"/>
        <v>0.10208333333333335</v>
      </c>
      <c r="HB271" s="29">
        <f t="shared" si="398"/>
        <v>0.28930363761604255</v>
      </c>
      <c r="HC271">
        <v>25.9</v>
      </c>
      <c r="HD271">
        <v>20.5</v>
      </c>
      <c r="HE271">
        <v>0.8</v>
      </c>
      <c r="HF271">
        <v>7.4</v>
      </c>
      <c r="HG271">
        <v>1.3</v>
      </c>
      <c r="HH271">
        <v>0.7</v>
      </c>
      <c r="HI271">
        <v>9.4</v>
      </c>
      <c r="HJ271" s="11">
        <f t="shared" si="399"/>
        <v>0.19583333333333333</v>
      </c>
      <c r="HK271" s="11">
        <f t="shared" si="400"/>
        <v>0.55499065175322448</v>
      </c>
      <c r="HL271">
        <v>99</v>
      </c>
      <c r="HM271">
        <v>0</v>
      </c>
      <c r="HN271">
        <v>0</v>
      </c>
      <c r="HQ271" s="33">
        <v>3750000</v>
      </c>
      <c r="HR271" s="33">
        <v>0</v>
      </c>
      <c r="HS271" s="30">
        <f t="shared" si="401"/>
        <v>3.692682926829268</v>
      </c>
    </row>
    <row r="272" spans="1:227" x14ac:dyDescent="0.2">
      <c r="A272" s="1">
        <v>15</v>
      </c>
      <c r="B272" s="2" t="s">
        <v>1518</v>
      </c>
      <c r="C272" s="2" t="s">
        <v>717</v>
      </c>
      <c r="D272" s="2" t="s">
        <v>347</v>
      </c>
      <c r="E272" s="2" t="s">
        <v>240</v>
      </c>
      <c r="F272" s="2">
        <v>73</v>
      </c>
      <c r="G272" s="2">
        <v>210</v>
      </c>
      <c r="H272" s="2" t="s">
        <v>231</v>
      </c>
      <c r="J272" s="3">
        <v>30</v>
      </c>
      <c r="K272" s="5" t="s">
        <v>1519</v>
      </c>
      <c r="L272" s="5" t="s">
        <v>1520</v>
      </c>
      <c r="M272" s="5" t="s">
        <v>1521</v>
      </c>
      <c r="N272" s="5" t="s">
        <v>253</v>
      </c>
      <c r="O272" s="2" t="s">
        <v>253</v>
      </c>
      <c r="P272" s="2" t="s">
        <v>415</v>
      </c>
      <c r="Q272" s="1">
        <v>48</v>
      </c>
      <c r="R272" s="1">
        <v>1</v>
      </c>
      <c r="S272" s="1">
        <v>1</v>
      </c>
      <c r="T272" s="1">
        <v>2</v>
      </c>
      <c r="U272" s="1">
        <v>-11</v>
      </c>
      <c r="V272" s="1">
        <v>38</v>
      </c>
      <c r="W272" s="20">
        <f t="shared" si="323"/>
        <v>2.6315789473684209E-2</v>
      </c>
      <c r="X272" s="6">
        <v>483.46666666670001</v>
      </c>
      <c r="Y272" s="6">
        <f t="shared" si="324"/>
        <v>10.072222222222917</v>
      </c>
      <c r="Z272" s="1">
        <v>668</v>
      </c>
      <c r="AA272" s="6">
        <f t="shared" si="325"/>
        <v>13.916666666666666</v>
      </c>
      <c r="AB272" s="8">
        <f t="shared" si="326"/>
        <v>0.72375249501002992</v>
      </c>
      <c r="AC272" s="3">
        <f t="shared" si="327"/>
        <v>0</v>
      </c>
      <c r="AD272" s="8">
        <f t="shared" si="328"/>
        <v>0</v>
      </c>
      <c r="AE272" s="20">
        <f t="shared" si="329"/>
        <v>0.14285714285714285</v>
      </c>
      <c r="AF272" s="20">
        <f t="shared" si="330"/>
        <v>0.14285714285714285</v>
      </c>
      <c r="AG272" s="20">
        <f t="shared" si="331"/>
        <v>0.2857142857142857</v>
      </c>
      <c r="AH272" s="3">
        <f t="shared" si="332"/>
        <v>51</v>
      </c>
      <c r="AI272" s="3">
        <f t="shared" si="333"/>
        <v>22</v>
      </c>
      <c r="AJ272" s="3">
        <f t="shared" si="334"/>
        <v>29</v>
      </c>
      <c r="AK272" s="20">
        <f t="shared" si="335"/>
        <v>0.43137254901960786</v>
      </c>
      <c r="AL272" s="6">
        <v>1.7000000000000002</v>
      </c>
      <c r="AM272" s="1">
        <v>125</v>
      </c>
      <c r="AN272" s="1">
        <v>21</v>
      </c>
      <c r="AO272" s="1">
        <v>5</v>
      </c>
      <c r="AP272" s="1">
        <v>2</v>
      </c>
      <c r="AQ272" s="1">
        <v>1</v>
      </c>
      <c r="AR272" s="6">
        <f t="shared" si="336"/>
        <v>15.5129619415323</v>
      </c>
      <c r="AS272" s="6">
        <f t="shared" si="337"/>
        <v>2.6061776061774267</v>
      </c>
      <c r="AT272" s="6">
        <f t="shared" si="338"/>
        <v>0.62051847766129198</v>
      </c>
      <c r="AU272" s="6">
        <f t="shared" si="339"/>
        <v>0.24820739106451678</v>
      </c>
      <c r="AV272" s="6">
        <f t="shared" si="340"/>
        <v>0.12410369553225839</v>
      </c>
      <c r="AW272" s="1">
        <v>62</v>
      </c>
      <c r="AX272" s="1">
        <v>10</v>
      </c>
      <c r="AY272" s="1">
        <v>6</v>
      </c>
      <c r="AZ272" s="1">
        <v>1</v>
      </c>
      <c r="BA272" s="1">
        <v>0</v>
      </c>
      <c r="BB272" s="1">
        <v>0</v>
      </c>
      <c r="BC272" s="7">
        <f>(EA272+FH272+GG272)-(DZ272+FG272+GF272)-((BD272/60)*(0.11)+(EF272/60)*(-0.14)+(FI272/60)*(0.13))</f>
        <v>-2.9040694444443664</v>
      </c>
      <c r="BD272" s="6">
        <v>420.65</v>
      </c>
      <c r="BE272" s="6">
        <f t="shared" si="341"/>
        <v>8.7635416666666668</v>
      </c>
      <c r="BF272" s="5">
        <v>8.75</v>
      </c>
      <c r="BG272" s="5">
        <v>39.01</v>
      </c>
      <c r="BH272" s="21">
        <f t="shared" si="342"/>
        <v>0.18320770519262983</v>
      </c>
      <c r="BI272" s="1">
        <v>0</v>
      </c>
      <c r="BJ272" s="22">
        <v>0</v>
      </c>
      <c r="BK272" s="22">
        <v>1</v>
      </c>
      <c r="BL272" s="1">
        <v>1</v>
      </c>
      <c r="BM272" s="1">
        <f t="shared" si="343"/>
        <v>1</v>
      </c>
      <c r="BN272" s="8">
        <f t="shared" si="344"/>
        <v>0.14263639605372638</v>
      </c>
      <c r="BO272" s="3">
        <f t="shared" si="345"/>
        <v>0</v>
      </c>
      <c r="BP272" s="20">
        <f t="shared" si="346"/>
        <v>0</v>
      </c>
      <c r="BQ272" s="20">
        <f t="shared" si="347"/>
        <v>0.16666666666666666</v>
      </c>
      <c r="BR272" s="20">
        <f t="shared" si="348"/>
        <v>0.16666666666666666</v>
      </c>
      <c r="BS272" s="3">
        <f t="shared" si="349"/>
        <v>23</v>
      </c>
      <c r="BT272" s="1">
        <v>13</v>
      </c>
      <c r="BU272" s="1">
        <v>10</v>
      </c>
      <c r="BV272" s="20">
        <f t="shared" si="350"/>
        <v>0.56521739130434778</v>
      </c>
      <c r="BW272" s="5">
        <v>61</v>
      </c>
      <c r="BX272" s="5">
        <v>52</v>
      </c>
      <c r="BY272" s="21">
        <f t="shared" si="351"/>
        <v>0.29815303430079154</v>
      </c>
      <c r="BZ272" s="5">
        <v>75</v>
      </c>
      <c r="CA272" s="5">
        <v>46</v>
      </c>
      <c r="CB272" s="23">
        <f t="shared" si="352"/>
        <v>0.31926121372031663</v>
      </c>
      <c r="CC272" s="5">
        <v>81</v>
      </c>
      <c r="CD272" s="5">
        <v>64</v>
      </c>
      <c r="CE272" s="23">
        <f t="shared" si="353"/>
        <v>0.38258575197889183</v>
      </c>
      <c r="CF272" s="23">
        <f t="shared" si="354"/>
        <v>0.48290598290598291</v>
      </c>
      <c r="CG272" s="24">
        <v>10</v>
      </c>
      <c r="CH272" s="5">
        <v>127</v>
      </c>
      <c r="CI272" s="5">
        <v>143</v>
      </c>
      <c r="CJ272" s="5">
        <v>122</v>
      </c>
      <c r="CK272">
        <v>14.74767935</v>
      </c>
      <c r="CL272" s="5">
        <v>-0.29199999999999998</v>
      </c>
      <c r="CM272" s="5">
        <v>14</v>
      </c>
      <c r="CN272" s="5">
        <v>0.33400000000000002</v>
      </c>
      <c r="CO272" s="5">
        <v>-6.0940000000000003</v>
      </c>
      <c r="CP272" s="5">
        <v>-6.6079999999999997</v>
      </c>
      <c r="CQ272" s="21">
        <f t="shared" si="355"/>
        <v>3.7735849056603772E-2</v>
      </c>
      <c r="CR272" s="25">
        <f t="shared" si="356"/>
        <v>0.91052631578947374</v>
      </c>
      <c r="CS272" s="22">
        <f t="shared" si="357"/>
        <v>914.29990069513417</v>
      </c>
      <c r="CT272" s="21">
        <f t="shared" si="358"/>
        <v>-5.1737835153922489E-2</v>
      </c>
      <c r="CU272" s="26">
        <f t="shared" si="359"/>
        <v>0.8571428571428571</v>
      </c>
      <c r="CV272" s="27">
        <f t="shared" si="360"/>
        <v>2.4285714285714288</v>
      </c>
      <c r="CW272" s="27">
        <f t="shared" si="361"/>
        <v>22.714285714285715</v>
      </c>
      <c r="CX272" s="27">
        <f t="shared" si="362"/>
        <v>27.142857142857142</v>
      </c>
      <c r="CY272" s="27">
        <f t="shared" si="363"/>
        <v>39.714285714285715</v>
      </c>
      <c r="CZ272" s="27">
        <f t="shared" si="364"/>
        <v>54.714285714285715</v>
      </c>
      <c r="DA272" s="28">
        <f t="shared" si="365"/>
        <v>-15</v>
      </c>
      <c r="DB272" s="5">
        <v>6</v>
      </c>
      <c r="DC272" s="5">
        <v>17</v>
      </c>
      <c r="DD272" s="22">
        <v>153</v>
      </c>
      <c r="DE272" s="22">
        <v>173</v>
      </c>
      <c r="DF272" s="22">
        <v>49</v>
      </c>
      <c r="DG272" s="22">
        <v>64</v>
      </c>
      <c r="DH272" s="22">
        <v>129</v>
      </c>
      <c r="DI272" s="22">
        <v>70</v>
      </c>
      <c r="DJ272" s="29">
        <f t="shared" si="366"/>
        <v>-7.7377435897435891</v>
      </c>
      <c r="DK272" s="27">
        <f t="shared" si="367"/>
        <v>3.3965649833376057</v>
      </c>
      <c r="DL272" s="27">
        <f t="shared" si="368"/>
        <v>2.0507562163547806</v>
      </c>
      <c r="DM272" s="27">
        <f t="shared" si="369"/>
        <v>31.081773904127143</v>
      </c>
      <c r="DN272" s="27">
        <f t="shared" si="370"/>
        <v>30.056395795949754</v>
      </c>
      <c r="DO272" s="27">
        <f t="shared" si="371"/>
        <v>57.677518584978209</v>
      </c>
      <c r="DP272" s="27">
        <f t="shared" si="372"/>
        <v>57.16482953088952</v>
      </c>
      <c r="DQ272" s="30">
        <f t="shared" si="373"/>
        <v>-15.512689054088689</v>
      </c>
      <c r="DR272" s="5">
        <v>106</v>
      </c>
      <c r="DS272" s="5">
        <v>64</v>
      </c>
      <c r="DT272" s="5">
        <v>864</v>
      </c>
      <c r="DU272" s="5">
        <v>874</v>
      </c>
      <c r="DV272" s="5">
        <v>381</v>
      </c>
      <c r="DW272" s="5">
        <v>378</v>
      </c>
      <c r="DX272" s="5">
        <v>468</v>
      </c>
      <c r="DY272" s="5">
        <v>449</v>
      </c>
      <c r="DZ272" s="22">
        <v>8</v>
      </c>
      <c r="EA272" s="22">
        <v>5</v>
      </c>
      <c r="EB272" s="22">
        <f t="shared" si="374"/>
        <v>-3</v>
      </c>
      <c r="EC272" s="26">
        <f t="shared" si="375"/>
        <v>1.1410911684298111</v>
      </c>
      <c r="ED272" s="27">
        <f t="shared" si="376"/>
        <v>0.71318198026863189</v>
      </c>
      <c r="EE272" s="27">
        <f t="shared" si="377"/>
        <v>-0.42790918816117918</v>
      </c>
      <c r="EF272" s="6">
        <v>0.71666666670000001</v>
      </c>
      <c r="EG272" s="6">
        <f t="shared" si="378"/>
        <v>1.4930555556250001E-2</v>
      </c>
      <c r="EH272" s="5">
        <v>0.01</v>
      </c>
      <c r="EI272" s="5">
        <v>5.22</v>
      </c>
      <c r="EJ272" s="21">
        <f t="shared" si="379"/>
        <v>1.9120458891013386E-3</v>
      </c>
      <c r="EK272" s="1">
        <v>1</v>
      </c>
      <c r="EL272" s="22">
        <v>0</v>
      </c>
      <c r="EM272" s="22">
        <v>0</v>
      </c>
      <c r="EN272" s="1">
        <v>0</v>
      </c>
      <c r="EO272" s="3">
        <f t="shared" si="380"/>
        <v>1</v>
      </c>
      <c r="EP272" s="6">
        <f t="shared" si="381"/>
        <v>83.72093022866413</v>
      </c>
      <c r="EQ272" s="3">
        <f t="shared" si="382"/>
        <v>0</v>
      </c>
      <c r="ER272" s="20">
        <f t="shared" si="383"/>
        <v>0</v>
      </c>
      <c r="ES272" s="20">
        <f t="shared" si="384"/>
        <v>0</v>
      </c>
      <c r="ET272" s="20">
        <f t="shared" si="385"/>
        <v>0</v>
      </c>
      <c r="EU272" s="3" t="str">
        <f t="shared" si="386"/>
        <v xml:space="preserve"> </v>
      </c>
      <c r="EV272" s="1">
        <v>0</v>
      </c>
      <c r="EW272" s="1">
        <v>0</v>
      </c>
      <c r="EX272" s="20" t="str">
        <f t="shared" si="387"/>
        <v xml:space="preserve"> </v>
      </c>
      <c r="EY272" s="5">
        <v>0</v>
      </c>
      <c r="EZ272" s="5">
        <v>0</v>
      </c>
      <c r="FA272" s="22">
        <v>0</v>
      </c>
      <c r="FB272" s="22">
        <v>0</v>
      </c>
      <c r="FC272" s="22">
        <v>0</v>
      </c>
      <c r="FD272" s="22">
        <v>0</v>
      </c>
      <c r="FE272" s="22">
        <v>0</v>
      </c>
      <c r="FF272" s="22">
        <v>0</v>
      </c>
      <c r="FG272" s="22">
        <v>0</v>
      </c>
      <c r="FH272" s="22">
        <v>1</v>
      </c>
      <c r="FI272" s="6">
        <v>62.1</v>
      </c>
      <c r="FJ272" s="6">
        <f t="shared" si="388"/>
        <v>1.29375</v>
      </c>
      <c r="FK272" s="5">
        <v>1.27</v>
      </c>
      <c r="FL272" s="5">
        <v>3.98</v>
      </c>
      <c r="FM272" s="21">
        <f t="shared" si="389"/>
        <v>0.2419047619047619</v>
      </c>
      <c r="FN272" s="1">
        <v>0</v>
      </c>
      <c r="FO272" s="22">
        <v>0</v>
      </c>
      <c r="FP272" s="22">
        <v>0</v>
      </c>
      <c r="FQ272" s="1">
        <v>0</v>
      </c>
      <c r="FR272" s="1">
        <f t="shared" si="390"/>
        <v>0</v>
      </c>
      <c r="FS272" s="3">
        <f t="shared" si="391"/>
        <v>0</v>
      </c>
      <c r="FT272" s="3">
        <f t="shared" si="392"/>
        <v>28</v>
      </c>
      <c r="FU272" s="1">
        <v>9</v>
      </c>
      <c r="FV272" s="1">
        <v>19</v>
      </c>
      <c r="FW272" s="20">
        <f t="shared" si="393"/>
        <v>0.32142857142857145</v>
      </c>
      <c r="FX272" s="5">
        <v>1</v>
      </c>
      <c r="FY272" s="5">
        <v>8</v>
      </c>
      <c r="FZ272" s="22">
        <v>2</v>
      </c>
      <c r="GA272" s="22">
        <v>55</v>
      </c>
      <c r="GB272" s="22">
        <v>0</v>
      </c>
      <c r="GC272" s="22">
        <v>15</v>
      </c>
      <c r="GD272" s="22">
        <v>32</v>
      </c>
      <c r="GE272" s="22">
        <v>1</v>
      </c>
      <c r="GF272" s="22">
        <v>0</v>
      </c>
      <c r="GG272" s="22">
        <v>0</v>
      </c>
      <c r="GH272" s="1">
        <v>8</v>
      </c>
      <c r="GI272" s="1">
        <v>1</v>
      </c>
      <c r="GJ272" s="1">
        <v>25</v>
      </c>
      <c r="GK272" s="1">
        <v>7</v>
      </c>
      <c r="GL272" s="6"/>
      <c r="GM272" s="6"/>
      <c r="GN272" s="31" t="str">
        <f t="shared" si="394"/>
        <v xml:space="preserve"> 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32" t="str">
        <f t="shared" si="395"/>
        <v xml:space="preserve"> </v>
      </c>
      <c r="GW272" s="9">
        <f t="shared" si="396"/>
        <v>2</v>
      </c>
      <c r="GX272" s="10">
        <v>-1</v>
      </c>
      <c r="GY272" s="10">
        <v>-0.1</v>
      </c>
      <c r="GZ272" s="10">
        <v>-1.1000000000000001</v>
      </c>
      <c r="HA272" s="29">
        <f t="shared" si="397"/>
        <v>-2.2916666666666669E-2</v>
      </c>
      <c r="HB272" s="29">
        <f t="shared" si="398"/>
        <v>-0.13651406508548425</v>
      </c>
      <c r="HC272">
        <v>8.1999999999999993</v>
      </c>
      <c r="HD272">
        <v>10.1</v>
      </c>
      <c r="HE272">
        <v>-15.1</v>
      </c>
      <c r="HF272">
        <v>-2.9</v>
      </c>
      <c r="HG272">
        <v>-0.2</v>
      </c>
      <c r="HH272">
        <v>0</v>
      </c>
      <c r="HI272">
        <v>-3.1</v>
      </c>
      <c r="HJ272" s="11">
        <f t="shared" si="399"/>
        <v>-6.458333333333334E-2</v>
      </c>
      <c r="HK272" s="11">
        <f t="shared" si="400"/>
        <v>-0.38472145615000108</v>
      </c>
      <c r="HL272">
        <v>99</v>
      </c>
      <c r="HM272">
        <v>0</v>
      </c>
      <c r="HN272">
        <v>0</v>
      </c>
      <c r="HQ272" s="33">
        <v>1100000</v>
      </c>
      <c r="HR272" s="33">
        <v>0</v>
      </c>
      <c r="HS272" s="30">
        <f t="shared" si="401"/>
        <v>-4.1536585365853655</v>
      </c>
    </row>
    <row r="273" spans="1:227" x14ac:dyDescent="0.2">
      <c r="A273" s="1">
        <v>6</v>
      </c>
      <c r="B273" s="2" t="s">
        <v>1522</v>
      </c>
      <c r="C273" s="2" t="s">
        <v>1523</v>
      </c>
      <c r="D273" s="2" t="s">
        <v>229</v>
      </c>
      <c r="E273" s="2" t="s">
        <v>230</v>
      </c>
      <c r="F273" s="2">
        <v>72</v>
      </c>
      <c r="G273" s="2">
        <v>217</v>
      </c>
      <c r="H273" s="2" t="s">
        <v>231</v>
      </c>
      <c r="J273" s="3">
        <v>30</v>
      </c>
      <c r="K273" s="5" t="s">
        <v>1524</v>
      </c>
      <c r="L273" s="5" t="s">
        <v>1525</v>
      </c>
      <c r="M273" s="5" t="s">
        <v>742</v>
      </c>
      <c r="N273" s="5" t="s">
        <v>510</v>
      </c>
      <c r="O273" s="2" t="s">
        <v>510</v>
      </c>
      <c r="P273" s="2" t="s">
        <v>271</v>
      </c>
      <c r="Q273" s="1">
        <v>42</v>
      </c>
      <c r="R273" s="1">
        <v>0</v>
      </c>
      <c r="S273" s="1">
        <v>9</v>
      </c>
      <c r="T273" s="1">
        <v>9</v>
      </c>
      <c r="U273" s="1">
        <v>-3</v>
      </c>
      <c r="V273" s="1">
        <v>36</v>
      </c>
      <c r="W273" s="20">
        <f t="shared" si="323"/>
        <v>0</v>
      </c>
      <c r="X273" s="6">
        <v>821.83333333329995</v>
      </c>
      <c r="Y273" s="6">
        <f t="shared" si="324"/>
        <v>19.567460317459524</v>
      </c>
      <c r="Z273" s="1">
        <v>1133</v>
      </c>
      <c r="AA273" s="6">
        <f t="shared" si="325"/>
        <v>26.976190476190474</v>
      </c>
      <c r="AB273" s="8">
        <f t="shared" si="326"/>
        <v>0.72536040011765224</v>
      </c>
      <c r="AC273" s="3">
        <f t="shared" si="327"/>
        <v>33</v>
      </c>
      <c r="AD273" s="8">
        <f t="shared" si="328"/>
        <v>2.4092476171163018</v>
      </c>
      <c r="AE273" s="20">
        <f t="shared" si="329"/>
        <v>0</v>
      </c>
      <c r="AF273" s="20">
        <f t="shared" si="330"/>
        <v>0.28125</v>
      </c>
      <c r="AG273" s="20">
        <f t="shared" si="331"/>
        <v>0.28125</v>
      </c>
      <c r="AH273" s="3" t="e">
        <f t="shared" si="332"/>
        <v>#VALUE!</v>
      </c>
      <c r="AI273" s="3" t="str">
        <f t="shared" si="333"/>
        <v xml:space="preserve"> </v>
      </c>
      <c r="AJ273" s="3" t="str">
        <f t="shared" si="334"/>
        <v xml:space="preserve"> </v>
      </c>
      <c r="AK273" s="20" t="e">
        <f t="shared" si="335"/>
        <v>#VALUE!</v>
      </c>
      <c r="AL273" s="6">
        <v>0</v>
      </c>
      <c r="AM273" s="1">
        <v>90</v>
      </c>
      <c r="AN273" s="1">
        <v>64</v>
      </c>
      <c r="AO273" s="1">
        <v>21</v>
      </c>
      <c r="AP273" s="1">
        <v>11</v>
      </c>
      <c r="AQ273" s="1">
        <v>10</v>
      </c>
      <c r="AR273" s="6">
        <f t="shared" si="336"/>
        <v>6.5706753194080951</v>
      </c>
      <c r="AS273" s="6">
        <f t="shared" si="337"/>
        <v>4.6724802271346446</v>
      </c>
      <c r="AT273" s="6">
        <f t="shared" si="338"/>
        <v>1.5331575745285555</v>
      </c>
      <c r="AU273" s="6">
        <f t="shared" si="339"/>
        <v>0.80308253903876714</v>
      </c>
      <c r="AV273" s="6">
        <f t="shared" si="340"/>
        <v>0.73007503548978836</v>
      </c>
      <c r="AW273" s="1">
        <v>40</v>
      </c>
      <c r="AX273" s="1">
        <v>5</v>
      </c>
      <c r="AY273" s="1">
        <v>4</v>
      </c>
      <c r="AZ273" s="1">
        <v>1</v>
      </c>
      <c r="BA273" s="1">
        <v>0</v>
      </c>
      <c r="BB273" s="1">
        <v>0</v>
      </c>
      <c r="BC273" s="7">
        <f>(EA273+FH273+GG273)-(DZ273+FG273+GF273)-((BD273/60)*(-0.29)+(EF273/60)*0.11+(FI273/60)*(-0.33))</f>
        <v>9.0191055555556154</v>
      </c>
      <c r="BD273" s="6">
        <v>699.4</v>
      </c>
      <c r="BE273" s="6">
        <f t="shared" si="341"/>
        <v>16.652380952380952</v>
      </c>
      <c r="BF273" s="5">
        <v>16.260000000000002</v>
      </c>
      <c r="BG273" s="5">
        <v>31.67</v>
      </c>
      <c r="BH273" s="21">
        <f t="shared" si="342"/>
        <v>0.33924473190068849</v>
      </c>
      <c r="BI273" s="1">
        <v>0</v>
      </c>
      <c r="BJ273" s="22">
        <v>3</v>
      </c>
      <c r="BK273" s="22">
        <v>5</v>
      </c>
      <c r="BL273" s="1">
        <v>8</v>
      </c>
      <c r="BM273" s="1">
        <f t="shared" si="343"/>
        <v>8</v>
      </c>
      <c r="BN273" s="8">
        <f t="shared" si="344"/>
        <v>0.68630254503860455</v>
      </c>
      <c r="BO273" s="3">
        <f t="shared" si="345"/>
        <v>33</v>
      </c>
      <c r="BP273" s="20">
        <f t="shared" si="346"/>
        <v>0</v>
      </c>
      <c r="BQ273" s="20">
        <f t="shared" si="347"/>
        <v>0.26666666666666666</v>
      </c>
      <c r="BR273" s="20">
        <f t="shared" si="348"/>
        <v>0.26666666666666666</v>
      </c>
      <c r="BS273" s="3" t="str">
        <f t="shared" si="349"/>
        <v xml:space="preserve"> </v>
      </c>
      <c r="BV273" s="20" t="str">
        <f t="shared" si="350"/>
        <v xml:space="preserve"> </v>
      </c>
      <c r="BW273" s="5">
        <v>84</v>
      </c>
      <c r="BX273" s="5">
        <v>101</v>
      </c>
      <c r="BY273" s="21">
        <f t="shared" si="351"/>
        <v>0.26203966005665724</v>
      </c>
      <c r="BZ273" s="5">
        <v>109</v>
      </c>
      <c r="CA273" s="5">
        <v>132</v>
      </c>
      <c r="CB273" s="23">
        <f t="shared" si="352"/>
        <v>0.34135977337110479</v>
      </c>
      <c r="CC273" s="5">
        <v>146</v>
      </c>
      <c r="CD273" s="5">
        <v>134</v>
      </c>
      <c r="CE273" s="23">
        <f t="shared" si="353"/>
        <v>0.39660056657223797</v>
      </c>
      <c r="CF273" s="23">
        <f t="shared" si="354"/>
        <v>0.43427230046948356</v>
      </c>
      <c r="CG273" s="24">
        <v>1</v>
      </c>
      <c r="CH273" s="5">
        <v>245</v>
      </c>
      <c r="CI273" s="5">
        <v>255</v>
      </c>
      <c r="CJ273" s="5">
        <v>239</v>
      </c>
      <c r="CK273">
        <v>16.048370850000001</v>
      </c>
      <c r="CL273" s="5">
        <v>0.85</v>
      </c>
      <c r="CM273" s="5">
        <v>2</v>
      </c>
      <c r="CN273" s="5">
        <v>0.40800000000000003</v>
      </c>
      <c r="CO273" s="5">
        <v>-0.32400000000000001</v>
      </c>
      <c r="CP273" s="5">
        <v>3.1</v>
      </c>
      <c r="CQ273" s="21">
        <f t="shared" si="355"/>
        <v>9.0909090909090912E-2</v>
      </c>
      <c r="CR273" s="25">
        <f t="shared" si="356"/>
        <v>0.91361256544502623</v>
      </c>
      <c r="CS273" s="22">
        <f t="shared" si="357"/>
        <v>922.70347453593536</v>
      </c>
      <c r="CT273" s="21">
        <f t="shared" si="358"/>
        <v>4.5216563541171373E-3</v>
      </c>
      <c r="CU273" s="26">
        <f t="shared" si="359"/>
        <v>2.6357406431207169</v>
      </c>
      <c r="CV273" s="27">
        <f t="shared" si="360"/>
        <v>2.8993147074327883</v>
      </c>
      <c r="CW273" s="27">
        <f t="shared" si="361"/>
        <v>28.993147074327883</v>
      </c>
      <c r="CX273" s="27">
        <f t="shared" si="362"/>
        <v>33.561764189070459</v>
      </c>
      <c r="CY273" s="27">
        <f t="shared" si="363"/>
        <v>58.24986821296784</v>
      </c>
      <c r="CZ273" s="27">
        <f t="shared" si="364"/>
        <v>62.291337199086271</v>
      </c>
      <c r="DA273" s="28">
        <f t="shared" si="365"/>
        <v>-4.0414689861184314</v>
      </c>
      <c r="DB273" s="5">
        <v>30</v>
      </c>
      <c r="DC273" s="5">
        <v>33</v>
      </c>
      <c r="DD273" s="22">
        <v>300</v>
      </c>
      <c r="DE273" s="22">
        <v>349</v>
      </c>
      <c r="DF273" s="22">
        <v>155</v>
      </c>
      <c r="DG273" s="22">
        <v>170</v>
      </c>
      <c r="DH273" s="22">
        <v>157</v>
      </c>
      <c r="DI273" s="22">
        <v>178</v>
      </c>
      <c r="DJ273" s="29">
        <f t="shared" si="366"/>
        <v>-5.2460041973860374</v>
      </c>
      <c r="DK273" s="27">
        <f t="shared" si="367"/>
        <v>2.5711579232261266</v>
      </c>
      <c r="DL273" s="27">
        <f t="shared" si="368"/>
        <v>2.7966980919301725</v>
      </c>
      <c r="DM273" s="27">
        <f t="shared" si="369"/>
        <v>34.056565474310972</v>
      </c>
      <c r="DN273" s="27">
        <f t="shared" si="370"/>
        <v>30.71857097749109</v>
      </c>
      <c r="DO273" s="27">
        <f t="shared" si="371"/>
        <v>64.143623979430728</v>
      </c>
      <c r="DP273" s="27">
        <f t="shared" si="372"/>
        <v>56.610582344715588</v>
      </c>
      <c r="DQ273" s="30">
        <f t="shared" si="373"/>
        <v>-11.574510620833571</v>
      </c>
      <c r="DR273" s="5">
        <v>57</v>
      </c>
      <c r="DS273" s="5">
        <v>62</v>
      </c>
      <c r="DT273" s="5">
        <v>698</v>
      </c>
      <c r="DU273" s="5">
        <v>619</v>
      </c>
      <c r="DV273" s="5">
        <v>295</v>
      </c>
      <c r="DW273" s="5">
        <v>273</v>
      </c>
      <c r="DX273" s="5">
        <v>301</v>
      </c>
      <c r="DY273" s="5">
        <v>372</v>
      </c>
      <c r="DZ273" s="22">
        <v>2</v>
      </c>
      <c r="EA273" s="22">
        <v>5</v>
      </c>
      <c r="EB273" s="22">
        <f t="shared" si="374"/>
        <v>3</v>
      </c>
      <c r="EC273" s="26">
        <f t="shared" si="375"/>
        <v>0.17157563625965114</v>
      </c>
      <c r="ED273" s="27">
        <f t="shared" si="376"/>
        <v>0.42893909064912783</v>
      </c>
      <c r="EE273" s="27">
        <f t="shared" si="377"/>
        <v>0.25736345438947672</v>
      </c>
      <c r="EF273" s="6">
        <v>4.7333333333000001</v>
      </c>
      <c r="EG273" s="6">
        <f t="shared" si="378"/>
        <v>0.11269841269761904</v>
      </c>
      <c r="EH273" s="5">
        <v>0.11</v>
      </c>
      <c r="EI273" s="5">
        <v>5.59</v>
      </c>
      <c r="EJ273" s="21">
        <f t="shared" si="379"/>
        <v>1.9298245614035089E-2</v>
      </c>
      <c r="EK273" s="1">
        <v>0</v>
      </c>
      <c r="EL273" s="22">
        <v>1</v>
      </c>
      <c r="EM273" s="22">
        <v>0</v>
      </c>
      <c r="EN273" s="1">
        <v>1</v>
      </c>
      <c r="EO273" s="3">
        <f t="shared" si="380"/>
        <v>1</v>
      </c>
      <c r="EP273" s="6">
        <f t="shared" si="381"/>
        <v>12.676056338117437</v>
      </c>
      <c r="EQ273" s="3">
        <f t="shared" si="382"/>
        <v>0</v>
      </c>
      <c r="ER273" s="20">
        <f t="shared" si="383"/>
        <v>0</v>
      </c>
      <c r="ES273" s="20">
        <f t="shared" si="384"/>
        <v>0</v>
      </c>
      <c r="ET273" s="20">
        <f t="shared" si="385"/>
        <v>0</v>
      </c>
      <c r="EU273" s="3" t="str">
        <f t="shared" si="386"/>
        <v xml:space="preserve"> </v>
      </c>
      <c r="EX273" s="20" t="str">
        <f t="shared" si="387"/>
        <v xml:space="preserve"> </v>
      </c>
      <c r="EY273" s="5">
        <v>0</v>
      </c>
      <c r="EZ273" s="5">
        <v>0</v>
      </c>
      <c r="FA273" s="22">
        <v>0</v>
      </c>
      <c r="FB273" s="22">
        <v>1</v>
      </c>
      <c r="FC273" s="22">
        <v>1</v>
      </c>
      <c r="FD273" s="22">
        <v>1</v>
      </c>
      <c r="FE273" s="22">
        <v>0</v>
      </c>
      <c r="FF273" s="22">
        <v>0</v>
      </c>
      <c r="FG273" s="22">
        <v>0</v>
      </c>
      <c r="FH273" s="22">
        <v>3</v>
      </c>
      <c r="FI273" s="6">
        <v>117.7</v>
      </c>
      <c r="FJ273" s="6">
        <f t="shared" si="388"/>
        <v>2.8023809523809526</v>
      </c>
      <c r="FK273" s="5">
        <v>2.69</v>
      </c>
      <c r="FL273" s="5">
        <v>2.2400000000000002</v>
      </c>
      <c r="FM273" s="21">
        <f t="shared" si="389"/>
        <v>0.54563894523326573</v>
      </c>
      <c r="FN273" s="1">
        <v>0</v>
      </c>
      <c r="FO273" s="22">
        <v>0</v>
      </c>
      <c r="FP273" s="22">
        <v>0</v>
      </c>
      <c r="FQ273" s="1">
        <v>0</v>
      </c>
      <c r="FR273" s="1">
        <f t="shared" si="390"/>
        <v>0</v>
      </c>
      <c r="FS273" s="3">
        <f t="shared" si="391"/>
        <v>0</v>
      </c>
      <c r="FT273" s="3" t="str">
        <f t="shared" si="392"/>
        <v xml:space="preserve"> </v>
      </c>
      <c r="FW273" s="20" t="str">
        <f t="shared" si="393"/>
        <v xml:space="preserve"> </v>
      </c>
      <c r="FX273" s="5">
        <v>2</v>
      </c>
      <c r="FY273" s="5">
        <v>18</v>
      </c>
      <c r="FZ273" s="22">
        <v>14</v>
      </c>
      <c r="GA273" s="22">
        <v>104</v>
      </c>
      <c r="GB273" s="22">
        <v>3</v>
      </c>
      <c r="GC273" s="22">
        <v>38</v>
      </c>
      <c r="GD273" s="22">
        <v>45</v>
      </c>
      <c r="GE273" s="22">
        <v>9</v>
      </c>
      <c r="GF273" s="22">
        <v>1</v>
      </c>
      <c r="GG273" s="22">
        <v>0</v>
      </c>
      <c r="GH273" s="1">
        <v>33</v>
      </c>
      <c r="GI273" s="1">
        <v>0</v>
      </c>
      <c r="GJ273" s="1">
        <v>57</v>
      </c>
      <c r="GK273" s="1">
        <v>21</v>
      </c>
      <c r="GL273" s="6"/>
      <c r="GM273" s="6"/>
      <c r="GN273" s="31" t="str">
        <f t="shared" si="394"/>
        <v xml:space="preserve"> 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32" t="str">
        <f t="shared" si="395"/>
        <v xml:space="preserve"> </v>
      </c>
      <c r="GW273" s="9">
        <f t="shared" si="396"/>
        <v>6</v>
      </c>
      <c r="GX273" s="10">
        <v>0</v>
      </c>
      <c r="GY273" s="10">
        <v>1.2</v>
      </c>
      <c r="GZ273" s="10">
        <v>1.2</v>
      </c>
      <c r="HA273" s="29">
        <f t="shared" si="397"/>
        <v>2.8571428571428571E-2</v>
      </c>
      <c r="HB273" s="29">
        <f t="shared" si="398"/>
        <v>8.7609004258774589E-2</v>
      </c>
      <c r="HC273">
        <v>13.8</v>
      </c>
      <c r="HD273">
        <v>21.8</v>
      </c>
      <c r="HE273">
        <v>1.1000000000000001</v>
      </c>
      <c r="HF273">
        <v>0.1</v>
      </c>
      <c r="HG273">
        <v>1.7000000000000002</v>
      </c>
      <c r="HH273">
        <v>0</v>
      </c>
      <c r="HI273">
        <v>1.8</v>
      </c>
      <c r="HJ273" s="11">
        <f t="shared" si="399"/>
        <v>4.2857142857142858E-2</v>
      </c>
      <c r="HK273" s="11">
        <f t="shared" si="400"/>
        <v>0.1314135063881619</v>
      </c>
      <c r="HL273">
        <v>99</v>
      </c>
      <c r="HM273">
        <v>0</v>
      </c>
      <c r="HN273">
        <v>0</v>
      </c>
      <c r="HO273">
        <v>6</v>
      </c>
      <c r="HP273" t="s">
        <v>336</v>
      </c>
      <c r="HQ273" s="33">
        <v>4000000</v>
      </c>
      <c r="HR273" s="33">
        <v>0</v>
      </c>
      <c r="HS273" s="30">
        <f t="shared" si="401"/>
        <v>-4.3463414634146345</v>
      </c>
    </row>
    <row r="274" spans="1:227" x14ac:dyDescent="0.2">
      <c r="A274" s="1">
        <v>20</v>
      </c>
      <c r="B274" s="2" t="s">
        <v>1526</v>
      </c>
      <c r="C274" s="2" t="s">
        <v>1145</v>
      </c>
      <c r="D274" s="2" t="s">
        <v>347</v>
      </c>
      <c r="E274" s="2" t="s">
        <v>240</v>
      </c>
      <c r="F274" s="2">
        <v>73</v>
      </c>
      <c r="G274" s="2">
        <v>197</v>
      </c>
      <c r="H274" s="2" t="s">
        <v>231</v>
      </c>
      <c r="J274" s="3">
        <v>31</v>
      </c>
      <c r="K274" s="5" t="s">
        <v>1527</v>
      </c>
      <c r="L274" s="5" t="s">
        <v>1528</v>
      </c>
      <c r="M274" s="5" t="s">
        <v>1529</v>
      </c>
      <c r="N274" s="5" t="s">
        <v>286</v>
      </c>
      <c r="O274" s="2" t="s">
        <v>286</v>
      </c>
      <c r="P274" s="2" t="s">
        <v>438</v>
      </c>
      <c r="Q274" s="1">
        <v>40</v>
      </c>
      <c r="R274" s="1">
        <v>15</v>
      </c>
      <c r="S274" s="1">
        <v>11</v>
      </c>
      <c r="T274" s="1">
        <v>26</v>
      </c>
      <c r="U274" s="1">
        <v>-8</v>
      </c>
      <c r="V274" s="1">
        <v>92</v>
      </c>
      <c r="W274" s="20">
        <f t="shared" si="323"/>
        <v>0.16304347826086957</v>
      </c>
      <c r="X274" s="6">
        <v>729.41666666670005</v>
      </c>
      <c r="Y274" s="6">
        <f t="shared" si="324"/>
        <v>18.235416666667501</v>
      </c>
      <c r="Z274" s="1">
        <v>983</v>
      </c>
      <c r="AA274" s="6">
        <f t="shared" si="325"/>
        <v>24.574999999999999</v>
      </c>
      <c r="AB274" s="8">
        <f t="shared" si="326"/>
        <v>0.74203119701597153</v>
      </c>
      <c r="AC274" s="3">
        <f t="shared" si="327"/>
        <v>65.515151515151516</v>
      </c>
      <c r="AD274" s="8">
        <f t="shared" si="328"/>
        <v>5.3891133429574918</v>
      </c>
      <c r="AE274" s="20">
        <f t="shared" si="329"/>
        <v>0.45454545454545453</v>
      </c>
      <c r="AF274" s="20">
        <f t="shared" si="330"/>
        <v>0.33333333333333331</v>
      </c>
      <c r="AG274" s="20">
        <f t="shared" si="331"/>
        <v>0.78787878787878785</v>
      </c>
      <c r="AH274" s="3">
        <f t="shared" si="332"/>
        <v>46</v>
      </c>
      <c r="AI274" s="3">
        <f t="shared" si="333"/>
        <v>20</v>
      </c>
      <c r="AJ274" s="3">
        <f t="shared" si="334"/>
        <v>26</v>
      </c>
      <c r="AK274" s="20">
        <f t="shared" si="335"/>
        <v>0.43478260869565216</v>
      </c>
      <c r="AL274" s="6">
        <v>1.8</v>
      </c>
      <c r="AM274" s="1">
        <v>49</v>
      </c>
      <c r="AN274" s="1">
        <v>14</v>
      </c>
      <c r="AO274" s="1">
        <v>38</v>
      </c>
      <c r="AP274" s="1">
        <v>24</v>
      </c>
      <c r="AQ274" s="1">
        <v>19</v>
      </c>
      <c r="AR274" s="6">
        <f t="shared" si="336"/>
        <v>4.0306180738030832</v>
      </c>
      <c r="AS274" s="6">
        <f t="shared" si="337"/>
        <v>1.1516051639437381</v>
      </c>
      <c r="AT274" s="6">
        <f t="shared" si="338"/>
        <v>3.1257854449901461</v>
      </c>
      <c r="AU274" s="6">
        <f t="shared" si="339"/>
        <v>1.974180281046408</v>
      </c>
      <c r="AV274" s="6">
        <f t="shared" si="340"/>
        <v>1.5628927224950731</v>
      </c>
      <c r="AW274" s="1">
        <v>18</v>
      </c>
      <c r="AX274" s="1">
        <v>9</v>
      </c>
      <c r="AY274" s="1">
        <v>0</v>
      </c>
      <c r="AZ274" s="1">
        <v>0</v>
      </c>
      <c r="BA274" s="1">
        <v>0</v>
      </c>
      <c r="BB274" s="1">
        <v>0</v>
      </c>
      <c r="BC274" s="7">
        <f>(EA274+FH274+GG274)-(DZ274+FG274+GF274)-((BD274/60)*(0.11)+(EF274/60)*(-0.14)+(FI274/60)*(0.13))</f>
        <v>8.7105555555483383E-2</v>
      </c>
      <c r="BD274" s="6">
        <v>574.9</v>
      </c>
      <c r="BE274" s="6">
        <f t="shared" si="341"/>
        <v>14.372499999999999</v>
      </c>
      <c r="BF274" s="5">
        <v>14.08</v>
      </c>
      <c r="BG274" s="5">
        <v>34.590000000000003</v>
      </c>
      <c r="BH274" s="21">
        <f t="shared" si="342"/>
        <v>0.28929525374974319</v>
      </c>
      <c r="BI274" s="1">
        <v>11</v>
      </c>
      <c r="BJ274" s="22">
        <v>4</v>
      </c>
      <c r="BK274" s="22">
        <v>3</v>
      </c>
      <c r="BL274" s="1">
        <v>8</v>
      </c>
      <c r="BM274" s="1">
        <f t="shared" si="343"/>
        <v>19</v>
      </c>
      <c r="BN274" s="8">
        <f t="shared" si="344"/>
        <v>1.9829535571403725</v>
      </c>
      <c r="BO274" s="3">
        <f t="shared" si="345"/>
        <v>52.181818181818187</v>
      </c>
      <c r="BP274" s="20">
        <f t="shared" si="346"/>
        <v>0.5</v>
      </c>
      <c r="BQ274" s="20">
        <f t="shared" si="347"/>
        <v>0.36363636363636365</v>
      </c>
      <c r="BR274" s="20">
        <f t="shared" si="348"/>
        <v>0.86363636363636365</v>
      </c>
      <c r="BS274" s="3">
        <f t="shared" si="349"/>
        <v>30</v>
      </c>
      <c r="BT274" s="1">
        <v>16</v>
      </c>
      <c r="BU274" s="1">
        <v>14</v>
      </c>
      <c r="BV274" s="20">
        <f t="shared" si="350"/>
        <v>0.53333333333333333</v>
      </c>
      <c r="BW274" s="5">
        <v>89</v>
      </c>
      <c r="BX274" s="5">
        <v>113</v>
      </c>
      <c r="BY274" s="21">
        <f t="shared" si="351"/>
        <v>0.31661442006269591</v>
      </c>
      <c r="BZ274" s="5">
        <v>91</v>
      </c>
      <c r="CA274" s="5">
        <v>117</v>
      </c>
      <c r="CB274" s="23">
        <f t="shared" si="352"/>
        <v>0.32601880877742945</v>
      </c>
      <c r="CC274" s="5">
        <v>126</v>
      </c>
      <c r="CD274" s="5">
        <v>102</v>
      </c>
      <c r="CE274" s="23">
        <f t="shared" si="353"/>
        <v>0.35736677115987459</v>
      </c>
      <c r="CF274" s="23">
        <f t="shared" si="354"/>
        <v>0.49268292682926829</v>
      </c>
      <c r="CG274" s="24">
        <v>10</v>
      </c>
      <c r="CH274" s="5">
        <v>238</v>
      </c>
      <c r="CI274" s="5">
        <v>233</v>
      </c>
      <c r="CJ274" s="5">
        <v>189</v>
      </c>
      <c r="CK274">
        <v>15.81296931</v>
      </c>
      <c r="CL274" s="5">
        <v>0.999</v>
      </c>
      <c r="CM274" s="5">
        <v>3</v>
      </c>
      <c r="CN274" s="5">
        <v>0.54500000000000004</v>
      </c>
      <c r="CO274" s="5">
        <v>1.204</v>
      </c>
      <c r="CP274" s="5">
        <v>-3.8369999999999997</v>
      </c>
      <c r="CQ274" s="21">
        <f t="shared" si="355"/>
        <v>7.6655052264808357E-2</v>
      </c>
      <c r="CR274" s="25">
        <f t="shared" si="356"/>
        <v>0.88571428571428568</v>
      </c>
      <c r="CS274" s="22">
        <f t="shared" si="357"/>
        <v>893.3797909407665</v>
      </c>
      <c r="CT274" s="21">
        <f t="shared" si="358"/>
        <v>-3.7630662020905967E-2</v>
      </c>
      <c r="CU274" s="26">
        <f t="shared" si="359"/>
        <v>2.34375</v>
      </c>
      <c r="CV274" s="27">
        <f t="shared" si="360"/>
        <v>3.4090909090909092</v>
      </c>
      <c r="CW274" s="27">
        <f t="shared" si="361"/>
        <v>30.575284090909086</v>
      </c>
      <c r="CX274" s="27">
        <f t="shared" si="362"/>
        <v>29.829545454545453</v>
      </c>
      <c r="CY274" s="27">
        <f t="shared" si="363"/>
        <v>55.397727272727266</v>
      </c>
      <c r="CZ274" s="27">
        <f t="shared" si="364"/>
        <v>56.569602272727266</v>
      </c>
      <c r="DA274" s="28">
        <f t="shared" si="365"/>
        <v>-1.171875</v>
      </c>
      <c r="DB274" s="5">
        <v>22</v>
      </c>
      <c r="DC274" s="5">
        <v>32</v>
      </c>
      <c r="DD274" s="22">
        <v>265</v>
      </c>
      <c r="DE274" s="22">
        <v>248</v>
      </c>
      <c r="DF274" s="22">
        <v>102</v>
      </c>
      <c r="DG274" s="22">
        <v>123</v>
      </c>
      <c r="DH274" s="22">
        <v>128</v>
      </c>
      <c r="DI274" s="22">
        <v>131</v>
      </c>
      <c r="DJ274" s="29">
        <f t="shared" si="366"/>
        <v>3.2957347560975627</v>
      </c>
      <c r="DK274" s="27">
        <f t="shared" si="367"/>
        <v>2.3417172593235036</v>
      </c>
      <c r="DL274" s="27">
        <f t="shared" si="368"/>
        <v>3.2090199479618384</v>
      </c>
      <c r="DM274" s="27">
        <f t="shared" si="369"/>
        <v>26.14917606244579</v>
      </c>
      <c r="DN274" s="27">
        <f t="shared" si="370"/>
        <v>29.705117085862966</v>
      </c>
      <c r="DO274" s="27">
        <f t="shared" si="371"/>
        <v>50.346921075455327</v>
      </c>
      <c r="DP274" s="27">
        <f t="shared" si="372"/>
        <v>56.114483954900258</v>
      </c>
      <c r="DQ274" s="30">
        <f t="shared" si="373"/>
        <v>4.595687879444931</v>
      </c>
      <c r="DR274" s="5">
        <v>54</v>
      </c>
      <c r="DS274" s="5">
        <v>74</v>
      </c>
      <c r="DT274" s="5">
        <v>549</v>
      </c>
      <c r="DU274" s="5">
        <v>611</v>
      </c>
      <c r="DV274" s="5">
        <v>256</v>
      </c>
      <c r="DW274" s="5">
        <v>258</v>
      </c>
      <c r="DX274" s="5">
        <v>351</v>
      </c>
      <c r="DY274" s="5">
        <v>302</v>
      </c>
      <c r="DZ274" s="22">
        <v>6</v>
      </c>
      <c r="EA274" s="22">
        <v>7</v>
      </c>
      <c r="EB274" s="22">
        <f t="shared" si="374"/>
        <v>1</v>
      </c>
      <c r="EC274" s="26">
        <f t="shared" si="375"/>
        <v>0.62619586014959128</v>
      </c>
      <c r="ED274" s="27">
        <f t="shared" si="376"/>
        <v>0.7305618368411898</v>
      </c>
      <c r="EE274" s="27">
        <f t="shared" si="377"/>
        <v>0.10436597669159856</v>
      </c>
      <c r="EF274" s="6">
        <v>105.75</v>
      </c>
      <c r="EG274" s="6">
        <f t="shared" si="378"/>
        <v>2.6437499999999998</v>
      </c>
      <c r="EH274" s="5">
        <v>2.54</v>
      </c>
      <c r="EI274" s="5">
        <v>2.57</v>
      </c>
      <c r="EJ274" s="21">
        <f t="shared" si="379"/>
        <v>0.49706457925636016</v>
      </c>
      <c r="EK274" s="1">
        <v>3</v>
      </c>
      <c r="EL274" s="22">
        <v>2</v>
      </c>
      <c r="EM274" s="22">
        <v>1</v>
      </c>
      <c r="EN274" s="1">
        <v>3</v>
      </c>
      <c r="EO274" s="3">
        <f t="shared" si="380"/>
        <v>6</v>
      </c>
      <c r="EP274" s="6">
        <f t="shared" si="381"/>
        <v>3.4042553191489362</v>
      </c>
      <c r="EQ274" s="3">
        <f t="shared" si="382"/>
        <v>13.333333333333334</v>
      </c>
      <c r="ER274" s="20">
        <f t="shared" si="383"/>
        <v>0.33333333333333331</v>
      </c>
      <c r="ES274" s="20">
        <f t="shared" si="384"/>
        <v>0.33333333333333331</v>
      </c>
      <c r="ET274" s="20">
        <f t="shared" si="385"/>
        <v>0.66666666666666663</v>
      </c>
      <c r="EU274" s="3">
        <f t="shared" si="386"/>
        <v>12</v>
      </c>
      <c r="EV274" s="1">
        <v>4</v>
      </c>
      <c r="EW274" s="1">
        <v>8</v>
      </c>
      <c r="EX274" s="20">
        <f t="shared" si="387"/>
        <v>0.33333333333333331</v>
      </c>
      <c r="EY274" s="5">
        <v>9</v>
      </c>
      <c r="EZ274" s="5">
        <v>1</v>
      </c>
      <c r="FA274" s="22">
        <v>51</v>
      </c>
      <c r="FB274" s="22">
        <v>15</v>
      </c>
      <c r="FC274" s="22">
        <v>30</v>
      </c>
      <c r="FD274" s="22">
        <v>5</v>
      </c>
      <c r="FE274" s="22">
        <v>6</v>
      </c>
      <c r="FF274" s="22">
        <v>37</v>
      </c>
      <c r="FG274" s="22">
        <v>1</v>
      </c>
      <c r="FH274" s="22">
        <v>0</v>
      </c>
      <c r="FI274" s="6">
        <v>48.766666666699997</v>
      </c>
      <c r="FJ274" s="6">
        <f t="shared" si="388"/>
        <v>1.2191666666674998</v>
      </c>
      <c r="FK274" s="5">
        <v>1.23</v>
      </c>
      <c r="FL274" s="5">
        <v>4.05</v>
      </c>
      <c r="FM274" s="21">
        <f t="shared" si="389"/>
        <v>0.23295454545454547</v>
      </c>
      <c r="FN274" s="1">
        <v>1</v>
      </c>
      <c r="FO274" s="22">
        <v>0</v>
      </c>
      <c r="FP274" s="22">
        <v>0</v>
      </c>
      <c r="FQ274" s="1">
        <v>0</v>
      </c>
      <c r="FR274" s="1">
        <f t="shared" si="390"/>
        <v>1</v>
      </c>
      <c r="FS274" s="3">
        <f t="shared" si="391"/>
        <v>0</v>
      </c>
      <c r="FT274" s="3">
        <f t="shared" si="392"/>
        <v>4</v>
      </c>
      <c r="FU274" s="1">
        <v>0</v>
      </c>
      <c r="FV274" s="1">
        <v>4</v>
      </c>
      <c r="FW274" s="20">
        <f t="shared" si="393"/>
        <v>0</v>
      </c>
      <c r="FX274" s="5">
        <v>2</v>
      </c>
      <c r="FY274" s="5">
        <v>3</v>
      </c>
      <c r="FZ274" s="22">
        <v>3</v>
      </c>
      <c r="GA274" s="22">
        <v>33</v>
      </c>
      <c r="GB274" s="22">
        <v>1</v>
      </c>
      <c r="GC274" s="22">
        <v>18</v>
      </c>
      <c r="GD274" s="22">
        <v>17</v>
      </c>
      <c r="GE274" s="22">
        <v>4</v>
      </c>
      <c r="GF274" s="22">
        <v>0</v>
      </c>
      <c r="GG274" s="22">
        <v>1</v>
      </c>
      <c r="GH274" s="1">
        <v>35</v>
      </c>
      <c r="GI274" s="1">
        <v>10</v>
      </c>
      <c r="GJ274" s="1">
        <v>36</v>
      </c>
      <c r="GK274" s="1">
        <v>3</v>
      </c>
      <c r="GL274" s="1">
        <v>1</v>
      </c>
      <c r="GM274" s="1">
        <v>0</v>
      </c>
      <c r="GN274" s="31">
        <f t="shared" si="394"/>
        <v>0</v>
      </c>
      <c r="GO274" s="1">
        <v>0</v>
      </c>
      <c r="GP274" s="1">
        <v>1</v>
      </c>
      <c r="GQ274" s="1">
        <v>0</v>
      </c>
      <c r="GR274" s="1">
        <v>3</v>
      </c>
      <c r="GS274" s="1">
        <v>2</v>
      </c>
      <c r="GT274" s="1">
        <v>0</v>
      </c>
      <c r="GU274" s="1">
        <v>0</v>
      </c>
      <c r="GV274" s="32" t="str">
        <f t="shared" si="395"/>
        <v xml:space="preserve"> </v>
      </c>
      <c r="GW274" s="9">
        <f t="shared" si="396"/>
        <v>5</v>
      </c>
      <c r="GX274" s="10">
        <v>2.5</v>
      </c>
      <c r="GY274" s="10">
        <v>0.5</v>
      </c>
      <c r="GZ274" s="10">
        <v>3</v>
      </c>
      <c r="HA274" s="29">
        <f t="shared" si="397"/>
        <v>7.4999999999999997E-2</v>
      </c>
      <c r="HB274" s="29">
        <f t="shared" si="398"/>
        <v>0.246772535130801</v>
      </c>
      <c r="HC274">
        <v>15.9</v>
      </c>
      <c r="HD274">
        <v>14.2</v>
      </c>
      <c r="HE274">
        <v>1.1000000000000001</v>
      </c>
      <c r="HF274">
        <v>4.3</v>
      </c>
      <c r="HG274">
        <v>1</v>
      </c>
      <c r="HH274">
        <v>-0.30000000000000004</v>
      </c>
      <c r="HI274">
        <v>5</v>
      </c>
      <c r="HJ274" s="11">
        <f t="shared" si="399"/>
        <v>0.125</v>
      </c>
      <c r="HK274" s="11">
        <f t="shared" si="400"/>
        <v>0.41128755855133498</v>
      </c>
      <c r="HL274">
        <v>99</v>
      </c>
      <c r="HM274">
        <v>0</v>
      </c>
      <c r="HN274">
        <v>0</v>
      </c>
      <c r="HO274">
        <v>4</v>
      </c>
      <c r="HP274" t="s">
        <v>1530</v>
      </c>
      <c r="HQ274" s="33">
        <v>2550000</v>
      </c>
      <c r="HR274" s="33">
        <v>0</v>
      </c>
      <c r="HS274" s="30">
        <f t="shared" si="401"/>
        <v>1.4000000000000004</v>
      </c>
    </row>
    <row r="275" spans="1:227" x14ac:dyDescent="0.2">
      <c r="A275" s="1">
        <v>57</v>
      </c>
      <c r="B275" s="2" t="s">
        <v>1531</v>
      </c>
      <c r="C275" s="2" t="s">
        <v>1532</v>
      </c>
      <c r="E275" s="2" t="s">
        <v>1230</v>
      </c>
      <c r="F275" s="2">
        <v>73</v>
      </c>
      <c r="G275" s="2">
        <v>197</v>
      </c>
      <c r="H275" s="2" t="s">
        <v>231</v>
      </c>
      <c r="J275" s="3">
        <v>30</v>
      </c>
      <c r="K275" s="5" t="s">
        <v>1533</v>
      </c>
      <c r="L275" s="5" t="s">
        <v>1534</v>
      </c>
      <c r="M275" s="5" t="s">
        <v>1535</v>
      </c>
      <c r="N275" s="5" t="s">
        <v>583</v>
      </c>
      <c r="O275" s="2" t="s">
        <v>583</v>
      </c>
      <c r="P275" s="2" t="s">
        <v>314</v>
      </c>
      <c r="Q275" s="1">
        <v>42</v>
      </c>
      <c r="R275" s="1">
        <v>9</v>
      </c>
      <c r="S275" s="1">
        <v>10</v>
      </c>
      <c r="T275" s="1">
        <v>19</v>
      </c>
      <c r="U275" s="1">
        <v>-6</v>
      </c>
      <c r="V275" s="1">
        <v>92</v>
      </c>
      <c r="W275" s="20">
        <f t="shared" si="323"/>
        <v>9.7826086956521743E-2</v>
      </c>
      <c r="X275" s="6">
        <v>767.31666666670003</v>
      </c>
      <c r="Y275" s="6">
        <f t="shared" si="324"/>
        <v>18.269444444445238</v>
      </c>
      <c r="Z275" s="1">
        <v>1052</v>
      </c>
      <c r="AA275" s="6">
        <f t="shared" si="325"/>
        <v>25.047619047619047</v>
      </c>
      <c r="AB275" s="8">
        <f t="shared" si="326"/>
        <v>0.72938846641321298</v>
      </c>
      <c r="AC275" s="3">
        <f t="shared" si="327"/>
        <v>75</v>
      </c>
      <c r="AD275" s="8">
        <f t="shared" si="328"/>
        <v>5.86459306240336</v>
      </c>
      <c r="AE275" s="20">
        <f t="shared" si="329"/>
        <v>0.27272727272727271</v>
      </c>
      <c r="AF275" s="20">
        <f t="shared" si="330"/>
        <v>0.30303030303030304</v>
      </c>
      <c r="AG275" s="20">
        <f t="shared" si="331"/>
        <v>0.57575757575757569</v>
      </c>
      <c r="AH275" s="3">
        <f t="shared" si="332"/>
        <v>786</v>
      </c>
      <c r="AI275" s="3">
        <f t="shared" si="333"/>
        <v>410</v>
      </c>
      <c r="AJ275" s="3">
        <f t="shared" si="334"/>
        <v>376</v>
      </c>
      <c r="AK275" s="20">
        <f t="shared" si="335"/>
        <v>0.52162849872773542</v>
      </c>
      <c r="AL275" s="6">
        <v>33.299999999999997</v>
      </c>
      <c r="AM275" s="1">
        <v>73</v>
      </c>
      <c r="AN275" s="1">
        <v>20</v>
      </c>
      <c r="AO275" s="1">
        <v>25</v>
      </c>
      <c r="AP275" s="1">
        <v>11</v>
      </c>
      <c r="AQ275" s="1">
        <v>21</v>
      </c>
      <c r="AR275" s="6">
        <f t="shared" si="336"/>
        <v>5.7082039140726035</v>
      </c>
      <c r="AS275" s="6">
        <f t="shared" si="337"/>
        <v>1.5638914833075626</v>
      </c>
      <c r="AT275" s="6">
        <f t="shared" si="338"/>
        <v>1.954864354134453</v>
      </c>
      <c r="AU275" s="6">
        <f t="shared" si="339"/>
        <v>0.8601403158191594</v>
      </c>
      <c r="AV275" s="6">
        <f t="shared" si="340"/>
        <v>1.6420860574729406</v>
      </c>
      <c r="AW275" s="1">
        <v>8</v>
      </c>
      <c r="AX275" s="1">
        <v>4</v>
      </c>
      <c r="AY275" s="1">
        <v>0</v>
      </c>
      <c r="AZ275" s="1">
        <v>0</v>
      </c>
      <c r="BA275" s="1">
        <v>0</v>
      </c>
      <c r="BB275" s="1">
        <v>0</v>
      </c>
      <c r="BC275" s="7">
        <f>(EA275+FH275+GG275)-(DZ275+FG275+GF275)-((BD275/60)*(0.11)+(EF275/60)*(-0.14)+(FI275/60)*(0.13))</f>
        <v>-0.13531388888895002</v>
      </c>
      <c r="BD275" s="6">
        <v>605.56666666670003</v>
      </c>
      <c r="BE275" s="6">
        <f t="shared" si="341"/>
        <v>14.418253968254763</v>
      </c>
      <c r="BF275" s="5">
        <v>14.12</v>
      </c>
      <c r="BG275" s="5">
        <v>36.01</v>
      </c>
      <c r="BH275" s="21">
        <f t="shared" si="342"/>
        <v>0.28166766407340915</v>
      </c>
      <c r="BI275" s="1">
        <v>5</v>
      </c>
      <c r="BJ275" s="22">
        <v>6</v>
      </c>
      <c r="BK275" s="22">
        <v>2</v>
      </c>
      <c r="BL275" s="1">
        <v>8</v>
      </c>
      <c r="BM275" s="1">
        <f t="shared" si="343"/>
        <v>13</v>
      </c>
      <c r="BN275" s="8">
        <f t="shared" si="344"/>
        <v>1.2880497605547812</v>
      </c>
      <c r="BO275" s="3">
        <f t="shared" si="345"/>
        <v>69.25</v>
      </c>
      <c r="BP275" s="20">
        <f t="shared" si="346"/>
        <v>0.20833333333333334</v>
      </c>
      <c r="BQ275" s="20">
        <f t="shared" si="347"/>
        <v>0.33333333333333331</v>
      </c>
      <c r="BR275" s="20">
        <f t="shared" si="348"/>
        <v>0.54166666666666663</v>
      </c>
      <c r="BS275" s="3">
        <f t="shared" si="349"/>
        <v>607</v>
      </c>
      <c r="BT275" s="1">
        <v>315</v>
      </c>
      <c r="BU275" s="1">
        <v>292</v>
      </c>
      <c r="BV275" s="20">
        <f t="shared" si="350"/>
        <v>0.51894563426688634</v>
      </c>
      <c r="BW275" s="5">
        <v>107</v>
      </c>
      <c r="BX275" s="5">
        <v>102</v>
      </c>
      <c r="BY275" s="21">
        <f t="shared" si="351"/>
        <v>0.34094616639477976</v>
      </c>
      <c r="BZ275" s="5">
        <v>104</v>
      </c>
      <c r="CA275" s="5">
        <v>84</v>
      </c>
      <c r="CB275" s="23">
        <f t="shared" si="352"/>
        <v>0.30668841761827081</v>
      </c>
      <c r="CC275" s="5">
        <v>108</v>
      </c>
      <c r="CD275" s="5">
        <v>108</v>
      </c>
      <c r="CE275" s="23">
        <f t="shared" si="353"/>
        <v>0.35236541598694943</v>
      </c>
      <c r="CF275" s="23">
        <f t="shared" si="354"/>
        <v>0.52644836272040307</v>
      </c>
      <c r="CG275" s="24">
        <v>4</v>
      </c>
      <c r="CH275" s="5">
        <v>198</v>
      </c>
      <c r="CI275" s="5">
        <v>183</v>
      </c>
      <c r="CJ275" s="5">
        <v>186</v>
      </c>
      <c r="CK275">
        <v>16.283196660000002</v>
      </c>
      <c r="CL275" s="5">
        <v>1.2070000000000001</v>
      </c>
      <c r="CM275" s="5">
        <v>1</v>
      </c>
      <c r="CN275" s="5">
        <v>0.378</v>
      </c>
      <c r="CO275" s="5">
        <v>-0.39600000000000002</v>
      </c>
      <c r="CP275" s="5">
        <v>-2.1070000000000002</v>
      </c>
      <c r="CQ275" s="21">
        <f t="shared" si="355"/>
        <v>8.6642599277978335E-2</v>
      </c>
      <c r="CR275" s="25">
        <f t="shared" si="356"/>
        <v>0.90131578947368418</v>
      </c>
      <c r="CS275" s="22">
        <f t="shared" si="357"/>
        <v>909.98004940148201</v>
      </c>
      <c r="CT275" s="21">
        <f t="shared" si="358"/>
        <v>-1.2041611248337483E-2</v>
      </c>
      <c r="CU275" s="26">
        <f t="shared" si="359"/>
        <v>2.4281667341157429</v>
      </c>
      <c r="CV275" s="27">
        <f t="shared" si="360"/>
        <v>3.0352084176446783</v>
      </c>
      <c r="CW275" s="27">
        <f t="shared" si="361"/>
        <v>28.025091056252531</v>
      </c>
      <c r="CX275" s="27">
        <f t="shared" si="362"/>
        <v>30.75677863213274</v>
      </c>
      <c r="CY275" s="27">
        <f t="shared" si="363"/>
        <v>52.205584783488476</v>
      </c>
      <c r="CZ275" s="27">
        <f t="shared" si="364"/>
        <v>53.72318899231081</v>
      </c>
      <c r="DA275" s="28">
        <f t="shared" si="365"/>
        <v>-1.517604208822334</v>
      </c>
      <c r="DB275" s="5">
        <v>24</v>
      </c>
      <c r="DC275" s="5">
        <v>30</v>
      </c>
      <c r="DD275" s="22">
        <v>253</v>
      </c>
      <c r="DE275" s="22">
        <v>274</v>
      </c>
      <c r="DF275" s="22">
        <v>101</v>
      </c>
      <c r="DG275" s="22">
        <v>111</v>
      </c>
      <c r="DH275" s="22">
        <v>116</v>
      </c>
      <c r="DI275" s="22">
        <v>138</v>
      </c>
      <c r="DJ275" s="29">
        <f t="shared" si="366"/>
        <v>0.24263508588799176</v>
      </c>
      <c r="DK275" s="27">
        <f t="shared" si="367"/>
        <v>1.824889911532511</v>
      </c>
      <c r="DL275" s="27">
        <f t="shared" si="368"/>
        <v>3.1340500654580081</v>
      </c>
      <c r="DM275" s="27">
        <f t="shared" si="369"/>
        <v>29.515610743047567</v>
      </c>
      <c r="DN275" s="27">
        <f t="shared" si="370"/>
        <v>30.428055698813829</v>
      </c>
      <c r="DO275" s="27">
        <f t="shared" si="371"/>
        <v>53.596223271313534</v>
      </c>
      <c r="DP275" s="27">
        <f t="shared" si="372"/>
        <v>54.31031062800016</v>
      </c>
      <c r="DQ275" s="30">
        <f t="shared" si="373"/>
        <v>-0.80351685213570789</v>
      </c>
      <c r="DR275" s="5">
        <v>46</v>
      </c>
      <c r="DS275" s="5">
        <v>79</v>
      </c>
      <c r="DT275" s="5">
        <v>698</v>
      </c>
      <c r="DU275" s="5">
        <v>688</v>
      </c>
      <c r="DV275" s="5">
        <v>277</v>
      </c>
      <c r="DW275" s="5">
        <v>277</v>
      </c>
      <c r="DX275" s="5">
        <v>325</v>
      </c>
      <c r="DY275" s="5">
        <v>330</v>
      </c>
      <c r="DZ275" s="22">
        <v>3</v>
      </c>
      <c r="EA275" s="22">
        <v>4</v>
      </c>
      <c r="EB275" s="22">
        <f t="shared" si="374"/>
        <v>1</v>
      </c>
      <c r="EC275" s="26">
        <f t="shared" si="375"/>
        <v>0.29724225243571872</v>
      </c>
      <c r="ED275" s="27">
        <f t="shared" si="376"/>
        <v>0.39632300324762498</v>
      </c>
      <c r="EE275" s="27">
        <f t="shared" si="377"/>
        <v>9.9080750811906246E-2</v>
      </c>
      <c r="EF275" s="6">
        <v>72.3</v>
      </c>
      <c r="EG275" s="6">
        <f t="shared" si="378"/>
        <v>1.7214285714285713</v>
      </c>
      <c r="EH275" s="5">
        <v>1.66</v>
      </c>
      <c r="EI275" s="5">
        <v>2.74</v>
      </c>
      <c r="EJ275" s="21">
        <f t="shared" si="379"/>
        <v>0.3772727272727272</v>
      </c>
      <c r="EK275" s="1">
        <v>4</v>
      </c>
      <c r="EL275" s="22">
        <v>1</v>
      </c>
      <c r="EM275" s="22">
        <v>1</v>
      </c>
      <c r="EN275" s="1">
        <v>2</v>
      </c>
      <c r="EO275" s="3">
        <f t="shared" si="380"/>
        <v>6</v>
      </c>
      <c r="EP275" s="6">
        <f t="shared" si="381"/>
        <v>4.9792531120331951</v>
      </c>
      <c r="EQ275" s="3">
        <f t="shared" si="382"/>
        <v>5.75</v>
      </c>
      <c r="ER275" s="20">
        <f t="shared" si="383"/>
        <v>0.5</v>
      </c>
      <c r="ES275" s="20">
        <f t="shared" si="384"/>
        <v>0.25</v>
      </c>
      <c r="ET275" s="20">
        <f t="shared" si="385"/>
        <v>0.75</v>
      </c>
      <c r="EU275" s="3">
        <f t="shared" si="386"/>
        <v>67</v>
      </c>
      <c r="EV275" s="1">
        <v>41</v>
      </c>
      <c r="EW275" s="1">
        <v>26</v>
      </c>
      <c r="EX275" s="20">
        <f t="shared" si="387"/>
        <v>0.61194029850746268</v>
      </c>
      <c r="EY275" s="5">
        <v>8</v>
      </c>
      <c r="EZ275" s="5">
        <v>1</v>
      </c>
      <c r="FA275" s="22">
        <v>38</v>
      </c>
      <c r="FB275" s="22">
        <v>8</v>
      </c>
      <c r="FC275" s="22">
        <v>24</v>
      </c>
      <c r="FD275" s="22">
        <v>5</v>
      </c>
      <c r="FE275" s="22">
        <v>1</v>
      </c>
      <c r="FF275" s="22">
        <v>26</v>
      </c>
      <c r="FG275" s="22">
        <v>0</v>
      </c>
      <c r="FH275" s="22">
        <v>0</v>
      </c>
      <c r="FI275" s="6">
        <v>89.45</v>
      </c>
      <c r="FJ275" s="6">
        <f t="shared" si="388"/>
        <v>2.1297619047619047</v>
      </c>
      <c r="FK275" s="5">
        <v>2.0099999999999998</v>
      </c>
      <c r="FL275" s="5">
        <v>2.76</v>
      </c>
      <c r="FM275" s="21">
        <f t="shared" si="389"/>
        <v>0.42138364779874216</v>
      </c>
      <c r="FN275" s="1">
        <v>0</v>
      </c>
      <c r="FO275" s="22">
        <v>0</v>
      </c>
      <c r="FP275" s="22">
        <v>0</v>
      </c>
      <c r="FQ275" s="1">
        <v>0</v>
      </c>
      <c r="FR275" s="1">
        <f t="shared" si="390"/>
        <v>0</v>
      </c>
      <c r="FS275" s="3">
        <f t="shared" si="391"/>
        <v>0</v>
      </c>
      <c r="FT275" s="3">
        <f t="shared" si="392"/>
        <v>112</v>
      </c>
      <c r="FU275" s="1">
        <v>54</v>
      </c>
      <c r="FV275" s="1">
        <v>58</v>
      </c>
      <c r="FW275" s="20">
        <f t="shared" si="393"/>
        <v>0.48214285714285715</v>
      </c>
      <c r="FX275" s="5">
        <v>1</v>
      </c>
      <c r="FY275" s="5">
        <v>13</v>
      </c>
      <c r="FZ275" s="22">
        <v>9</v>
      </c>
      <c r="GA275" s="22">
        <v>58</v>
      </c>
      <c r="GB275" s="22">
        <v>3</v>
      </c>
      <c r="GC275" s="22">
        <v>23</v>
      </c>
      <c r="GD275" s="22">
        <v>34</v>
      </c>
      <c r="GE275" s="22">
        <v>3</v>
      </c>
      <c r="GF275" s="22">
        <v>0</v>
      </c>
      <c r="GG275" s="22">
        <v>0</v>
      </c>
      <c r="GH275" s="1">
        <v>34</v>
      </c>
      <c r="GI275" s="1">
        <v>9</v>
      </c>
      <c r="GJ275" s="1">
        <v>46</v>
      </c>
      <c r="GK275" s="1">
        <v>15</v>
      </c>
      <c r="GN275" s="31" t="str">
        <f t="shared" si="394"/>
        <v xml:space="preserve"> </v>
      </c>
      <c r="GP275" s="1">
        <v>1</v>
      </c>
      <c r="GQ275" s="1">
        <v>0</v>
      </c>
      <c r="GR275" s="1">
        <v>1</v>
      </c>
      <c r="GS275" s="1">
        <v>1</v>
      </c>
      <c r="GT275" s="1">
        <v>0</v>
      </c>
      <c r="GU275" s="1">
        <v>0</v>
      </c>
      <c r="GV275" s="32" t="str">
        <f t="shared" si="395"/>
        <v xml:space="preserve"> </v>
      </c>
      <c r="GW275" s="9">
        <f t="shared" si="396"/>
        <v>7</v>
      </c>
      <c r="GX275" s="10">
        <v>1.1000000000000001</v>
      </c>
      <c r="GY275" s="10">
        <v>0.7</v>
      </c>
      <c r="GZ275" s="10">
        <v>1.8</v>
      </c>
      <c r="HA275" s="29">
        <f t="shared" si="397"/>
        <v>4.2857142857142858E-2</v>
      </c>
      <c r="HB275" s="29">
        <f t="shared" si="398"/>
        <v>0.14075023349768062</v>
      </c>
      <c r="HC275">
        <v>14.8</v>
      </c>
      <c r="HD275">
        <v>16.3</v>
      </c>
      <c r="HE275">
        <v>4.8</v>
      </c>
      <c r="HF275">
        <v>1.8</v>
      </c>
      <c r="HG275">
        <v>1.5</v>
      </c>
      <c r="HH275">
        <v>0</v>
      </c>
      <c r="HI275">
        <v>3.3</v>
      </c>
      <c r="HJ275" s="11">
        <f t="shared" si="399"/>
        <v>7.857142857142857E-2</v>
      </c>
      <c r="HK275" s="11">
        <f t="shared" si="400"/>
        <v>0.2580420947457478</v>
      </c>
      <c r="HL275">
        <v>99</v>
      </c>
      <c r="HM275">
        <v>0</v>
      </c>
      <c r="HN275">
        <v>0</v>
      </c>
      <c r="HO275">
        <v>6</v>
      </c>
      <c r="HP275" t="s">
        <v>858</v>
      </c>
      <c r="HQ275" s="33">
        <v>1700000</v>
      </c>
      <c r="HR275" s="33">
        <v>0</v>
      </c>
      <c r="HS275" s="30">
        <f t="shared" si="401"/>
        <v>1.192682926829268</v>
      </c>
    </row>
    <row r="276" spans="1:227" x14ac:dyDescent="0.2">
      <c r="A276" s="1">
        <v>33</v>
      </c>
      <c r="B276" s="2" t="s">
        <v>1536</v>
      </c>
      <c r="C276" s="2" t="s">
        <v>688</v>
      </c>
      <c r="D276" s="2" t="s">
        <v>266</v>
      </c>
      <c r="E276" s="2" t="s">
        <v>230</v>
      </c>
      <c r="F276" s="2">
        <v>71</v>
      </c>
      <c r="G276" s="2">
        <v>181</v>
      </c>
      <c r="H276" s="2" t="s">
        <v>231</v>
      </c>
      <c r="J276" s="3">
        <v>28</v>
      </c>
      <c r="K276" s="5" t="s">
        <v>1537</v>
      </c>
      <c r="L276" s="5" t="s">
        <v>1538</v>
      </c>
      <c r="M276" s="5" t="s">
        <v>907</v>
      </c>
      <c r="N276" s="5" t="s">
        <v>515</v>
      </c>
      <c r="O276" s="2" t="s">
        <v>515</v>
      </c>
      <c r="P276" s="2" t="s">
        <v>271</v>
      </c>
      <c r="Q276" s="1">
        <v>47</v>
      </c>
      <c r="R276" s="1">
        <v>3</v>
      </c>
      <c r="S276" s="1">
        <v>24</v>
      </c>
      <c r="T276" s="1">
        <v>27</v>
      </c>
      <c r="U276" s="1">
        <v>4</v>
      </c>
      <c r="V276" s="1">
        <v>80</v>
      </c>
      <c r="W276" s="20">
        <f t="shared" si="323"/>
        <v>3.7499999999999999E-2</v>
      </c>
      <c r="X276" s="6">
        <v>1052.1166666667</v>
      </c>
      <c r="Y276" s="6">
        <f t="shared" si="324"/>
        <v>22.385460992908509</v>
      </c>
      <c r="Z276" s="1">
        <v>1273</v>
      </c>
      <c r="AA276" s="6">
        <f t="shared" si="325"/>
        <v>27.085106382978722</v>
      </c>
      <c r="AB276" s="8">
        <f t="shared" si="326"/>
        <v>0.82648599109717202</v>
      </c>
      <c r="AC276" s="3">
        <f t="shared" si="327"/>
        <v>63.761904761904759</v>
      </c>
      <c r="AD276" s="8">
        <f t="shared" si="328"/>
        <v>3.6362072828243046</v>
      </c>
      <c r="AE276" s="20">
        <f t="shared" si="329"/>
        <v>4.9180327868852458E-2</v>
      </c>
      <c r="AF276" s="20">
        <f t="shared" si="330"/>
        <v>0.39344262295081966</v>
      </c>
      <c r="AG276" s="20">
        <f t="shared" si="331"/>
        <v>0.44262295081967212</v>
      </c>
      <c r="AH276" s="3" t="e">
        <f t="shared" si="332"/>
        <v>#VALUE!</v>
      </c>
      <c r="AI276" s="3" t="str">
        <f t="shared" si="333"/>
        <v xml:space="preserve"> </v>
      </c>
      <c r="AJ276" s="3" t="str">
        <f t="shared" si="334"/>
        <v xml:space="preserve"> </v>
      </c>
      <c r="AK276" s="20" t="e">
        <f t="shared" si="335"/>
        <v>#VALUE!</v>
      </c>
      <c r="AL276" s="6">
        <v>0</v>
      </c>
      <c r="AM276" s="1">
        <v>56</v>
      </c>
      <c r="AN276" s="1">
        <v>66</v>
      </c>
      <c r="AO276" s="1">
        <v>55</v>
      </c>
      <c r="AP276" s="1">
        <v>38</v>
      </c>
      <c r="AQ276" s="1">
        <v>5</v>
      </c>
      <c r="AR276" s="6">
        <f t="shared" si="336"/>
        <v>3.1935621841683215</v>
      </c>
      <c r="AS276" s="6">
        <f t="shared" si="337"/>
        <v>3.7638411456269503</v>
      </c>
      <c r="AT276" s="6">
        <f t="shared" si="338"/>
        <v>3.1365342880224585</v>
      </c>
      <c r="AU276" s="6">
        <f t="shared" si="339"/>
        <v>2.1670600535427895</v>
      </c>
      <c r="AV276" s="6">
        <f t="shared" si="340"/>
        <v>0.28513948072931439</v>
      </c>
      <c r="AW276" s="1">
        <v>18</v>
      </c>
      <c r="AX276" s="1">
        <v>9</v>
      </c>
      <c r="AY276" s="1">
        <v>0</v>
      </c>
      <c r="AZ276" s="1">
        <v>0</v>
      </c>
      <c r="BA276" s="1">
        <v>0</v>
      </c>
      <c r="BB276" s="1">
        <v>0</v>
      </c>
      <c r="BC276" s="7">
        <f>(EA276+FH276+GG276)-(DZ276+FG276+GF276)-((BD276/60)*(-0.29)+(EF276/60)*0.11+(FI276/60)*(-0.33))</f>
        <v>7.2252638888888505</v>
      </c>
      <c r="BD276" s="6">
        <v>848.63333333330002</v>
      </c>
      <c r="BE276" s="6">
        <f t="shared" si="341"/>
        <v>18.056028368793616</v>
      </c>
      <c r="BF276" s="5">
        <v>17.37</v>
      </c>
      <c r="BG276" s="5">
        <v>29.8</v>
      </c>
      <c r="BH276" s="21">
        <f t="shared" si="342"/>
        <v>0.36824252702989191</v>
      </c>
      <c r="BI276" s="1">
        <v>3</v>
      </c>
      <c r="BJ276" s="22">
        <v>4</v>
      </c>
      <c r="BK276" s="22">
        <v>8</v>
      </c>
      <c r="BL276" s="1">
        <v>12</v>
      </c>
      <c r="BM276" s="1">
        <f t="shared" si="343"/>
        <v>15</v>
      </c>
      <c r="BN276" s="8">
        <f t="shared" si="344"/>
        <v>1.0605286931930187</v>
      </c>
      <c r="BO276" s="3">
        <f t="shared" si="345"/>
        <v>36.095238095238095</v>
      </c>
      <c r="BP276" s="20">
        <f t="shared" si="346"/>
        <v>7.1428571428571425E-2</v>
      </c>
      <c r="BQ276" s="20">
        <f t="shared" si="347"/>
        <v>0.2857142857142857</v>
      </c>
      <c r="BR276" s="20">
        <f t="shared" si="348"/>
        <v>0.3571428571428571</v>
      </c>
      <c r="BS276" s="3" t="str">
        <f t="shared" si="349"/>
        <v xml:space="preserve"> </v>
      </c>
      <c r="BV276" s="20" t="str">
        <f t="shared" si="350"/>
        <v xml:space="preserve"> </v>
      </c>
      <c r="BW276" s="5">
        <v>112</v>
      </c>
      <c r="BX276" s="5">
        <v>120</v>
      </c>
      <c r="BY276" s="21">
        <f t="shared" si="351"/>
        <v>0.3258426966292135</v>
      </c>
      <c r="BZ276" s="5">
        <v>103</v>
      </c>
      <c r="CA276" s="5">
        <v>108</v>
      </c>
      <c r="CB276" s="23">
        <f t="shared" si="352"/>
        <v>0.29634831460674155</v>
      </c>
      <c r="CC276" s="5">
        <v>143</v>
      </c>
      <c r="CD276" s="5">
        <v>126</v>
      </c>
      <c r="CE276" s="23">
        <f t="shared" si="353"/>
        <v>0.37780898876404495</v>
      </c>
      <c r="CF276" s="23">
        <f t="shared" si="354"/>
        <v>0.52370203160270878</v>
      </c>
      <c r="CG276" s="24">
        <v>7</v>
      </c>
      <c r="CH276" s="5">
        <v>282</v>
      </c>
      <c r="CI276" s="5">
        <v>298</v>
      </c>
      <c r="CJ276" s="5">
        <v>265</v>
      </c>
      <c r="CK276">
        <v>15.45335081</v>
      </c>
      <c r="CL276" s="5">
        <v>0.13900000000000001</v>
      </c>
      <c r="CM276" s="5">
        <v>4</v>
      </c>
      <c r="CN276" s="5">
        <v>0.85799999999999998</v>
      </c>
      <c r="CO276" s="5">
        <v>0.40400000000000003</v>
      </c>
      <c r="CP276" s="5">
        <v>-2.2650000000000001</v>
      </c>
      <c r="CQ276" s="21">
        <f t="shared" si="355"/>
        <v>0.11081794195250659</v>
      </c>
      <c r="CR276" s="25">
        <f t="shared" si="356"/>
        <v>0.91249999999999998</v>
      </c>
      <c r="CS276" s="22">
        <f t="shared" si="357"/>
        <v>923.58179419525061</v>
      </c>
      <c r="CT276" s="21">
        <f t="shared" si="358"/>
        <v>2.3317941952506568E-2</v>
      </c>
      <c r="CU276" s="26">
        <f t="shared" si="359"/>
        <v>3.0867600044096566</v>
      </c>
      <c r="CV276" s="27">
        <f t="shared" si="360"/>
        <v>2.5723000036747141</v>
      </c>
      <c r="CW276" s="27">
        <f t="shared" si="361"/>
        <v>27.854334325506191</v>
      </c>
      <c r="CX276" s="27">
        <f t="shared" si="362"/>
        <v>29.397714327711014</v>
      </c>
      <c r="CY276" s="27">
        <f t="shared" si="363"/>
        <v>57.693014368132872</v>
      </c>
      <c r="CZ276" s="27">
        <f t="shared" si="364"/>
        <v>54.753242935361769</v>
      </c>
      <c r="DA276" s="28">
        <f t="shared" si="365"/>
        <v>2.9397714327711029</v>
      </c>
      <c r="DB276" s="5">
        <v>42</v>
      </c>
      <c r="DC276" s="5">
        <v>35</v>
      </c>
      <c r="DD276" s="22">
        <v>337</v>
      </c>
      <c r="DE276" s="22">
        <v>365</v>
      </c>
      <c r="DF276" s="22">
        <v>181</v>
      </c>
      <c r="DG276" s="22">
        <v>178</v>
      </c>
      <c r="DH276" s="22">
        <v>167</v>
      </c>
      <c r="DI276" s="22">
        <v>225</v>
      </c>
      <c r="DJ276" s="29">
        <f t="shared" si="366"/>
        <v>5.4039226743060933</v>
      </c>
      <c r="DK276" s="27">
        <f t="shared" si="367"/>
        <v>2.1847779523061543</v>
      </c>
      <c r="DL276" s="27">
        <f t="shared" si="368"/>
        <v>2.6131657860916748</v>
      </c>
      <c r="DM276" s="27">
        <f t="shared" si="369"/>
        <v>24.803655576181633</v>
      </c>
      <c r="DN276" s="27">
        <f t="shared" si="370"/>
        <v>30.329858632014847</v>
      </c>
      <c r="DO276" s="27">
        <f t="shared" si="371"/>
        <v>51.106668570612591</v>
      </c>
      <c r="DP276" s="27">
        <f t="shared" si="372"/>
        <v>57.532486077395397</v>
      </c>
      <c r="DQ276" s="30">
        <f t="shared" si="373"/>
        <v>9.3655889395539091</v>
      </c>
      <c r="DR276" s="5">
        <v>51</v>
      </c>
      <c r="DS276" s="5">
        <v>61</v>
      </c>
      <c r="DT276" s="5">
        <v>528</v>
      </c>
      <c r="DU276" s="5">
        <v>647</v>
      </c>
      <c r="DV276" s="5">
        <v>259</v>
      </c>
      <c r="DW276" s="5">
        <v>287</v>
      </c>
      <c r="DX276" s="5">
        <v>348</v>
      </c>
      <c r="DY276" s="5">
        <v>355</v>
      </c>
      <c r="DZ276" s="22">
        <v>8</v>
      </c>
      <c r="EA276" s="22">
        <v>10</v>
      </c>
      <c r="EB276" s="22">
        <f t="shared" si="374"/>
        <v>2</v>
      </c>
      <c r="EC276" s="26">
        <f t="shared" si="375"/>
        <v>0.56561530303627672</v>
      </c>
      <c r="ED276" s="27">
        <f t="shared" si="376"/>
        <v>0.70701912879534579</v>
      </c>
      <c r="EE276" s="27">
        <f t="shared" si="377"/>
        <v>0.14140382575906918</v>
      </c>
      <c r="EF276" s="6">
        <v>135.76666666669999</v>
      </c>
      <c r="EG276" s="6">
        <f t="shared" si="378"/>
        <v>2.8886524822702127</v>
      </c>
      <c r="EH276" s="5">
        <v>2.84</v>
      </c>
      <c r="EI276" s="5">
        <v>2.89</v>
      </c>
      <c r="EJ276" s="21">
        <f t="shared" si="379"/>
        <v>0.49563699825479923</v>
      </c>
      <c r="EK276" s="1">
        <v>0</v>
      </c>
      <c r="EL276" s="22">
        <v>6</v>
      </c>
      <c r="EM276" s="22">
        <v>4</v>
      </c>
      <c r="EN276" s="1">
        <v>11</v>
      </c>
      <c r="EO276" s="3">
        <f t="shared" si="380"/>
        <v>11</v>
      </c>
      <c r="EP276" s="6">
        <f t="shared" si="381"/>
        <v>4.8612816106052392</v>
      </c>
      <c r="EQ276" s="3">
        <f t="shared" si="382"/>
        <v>27.666666666666668</v>
      </c>
      <c r="ER276" s="20">
        <f t="shared" si="383"/>
        <v>0</v>
      </c>
      <c r="ES276" s="20">
        <f t="shared" si="384"/>
        <v>0.61111111111111116</v>
      </c>
      <c r="ET276" s="20">
        <f t="shared" si="385"/>
        <v>0.61111111111111116</v>
      </c>
      <c r="EU276" s="3" t="str">
        <f t="shared" si="386"/>
        <v xml:space="preserve"> </v>
      </c>
      <c r="EX276" s="20" t="str">
        <f t="shared" si="387"/>
        <v xml:space="preserve"> </v>
      </c>
      <c r="EY276" s="5">
        <v>18</v>
      </c>
      <c r="EZ276" s="5">
        <v>1</v>
      </c>
      <c r="FA276" s="22">
        <v>65</v>
      </c>
      <c r="FB276" s="22">
        <v>21</v>
      </c>
      <c r="FC276" s="22">
        <v>48</v>
      </c>
      <c r="FD276" s="22">
        <v>12</v>
      </c>
      <c r="FE276" s="22">
        <v>11</v>
      </c>
      <c r="FF276" s="22">
        <v>37</v>
      </c>
      <c r="FG276" s="22">
        <v>0</v>
      </c>
      <c r="FH276" s="22">
        <v>0</v>
      </c>
      <c r="FI276" s="6">
        <v>67.716666666699993</v>
      </c>
      <c r="FJ276" s="6">
        <f t="shared" si="388"/>
        <v>1.4407801418446806</v>
      </c>
      <c r="FK276" s="5">
        <v>1.43</v>
      </c>
      <c r="FL276" s="5">
        <v>4.32</v>
      </c>
      <c r="FM276" s="21">
        <f t="shared" si="389"/>
        <v>0.24869565217391304</v>
      </c>
      <c r="FN276" s="1">
        <v>0</v>
      </c>
      <c r="FO276" s="22">
        <v>0</v>
      </c>
      <c r="FP276" s="22">
        <v>1</v>
      </c>
      <c r="FQ276" s="1">
        <v>1</v>
      </c>
      <c r="FR276" s="1">
        <f t="shared" si="390"/>
        <v>1</v>
      </c>
      <c r="FS276" s="3">
        <f t="shared" si="391"/>
        <v>0</v>
      </c>
      <c r="FT276" s="3" t="str">
        <f t="shared" si="392"/>
        <v xml:space="preserve"> </v>
      </c>
      <c r="FW276" s="20" t="str">
        <f t="shared" si="393"/>
        <v xml:space="preserve"> </v>
      </c>
      <c r="FX276" s="5">
        <v>1</v>
      </c>
      <c r="FY276" s="5">
        <v>4</v>
      </c>
      <c r="FZ276" s="22">
        <v>11</v>
      </c>
      <c r="GA276" s="22">
        <v>46</v>
      </c>
      <c r="GB276" s="22">
        <v>5</v>
      </c>
      <c r="GC276" s="22">
        <v>25</v>
      </c>
      <c r="GD276" s="22">
        <v>30</v>
      </c>
      <c r="GE276" s="22">
        <v>3</v>
      </c>
      <c r="GF276" s="22">
        <v>0</v>
      </c>
      <c r="GG276" s="22">
        <v>1</v>
      </c>
      <c r="GH276" s="1">
        <v>63</v>
      </c>
      <c r="GI276" s="1">
        <v>19</v>
      </c>
      <c r="GJ276" s="1">
        <v>45</v>
      </c>
      <c r="GK276" s="1">
        <v>5</v>
      </c>
      <c r="GN276" s="31" t="str">
        <f t="shared" si="394"/>
        <v xml:space="preserve"> </v>
      </c>
      <c r="GP276" s="1">
        <v>1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32" t="str">
        <f t="shared" si="395"/>
        <v xml:space="preserve"> </v>
      </c>
      <c r="GW276" s="9">
        <f t="shared" si="396"/>
        <v>5</v>
      </c>
      <c r="GX276" s="10">
        <v>2.1</v>
      </c>
      <c r="GY276" s="10">
        <v>2.4</v>
      </c>
      <c r="GZ276" s="10">
        <v>4.5</v>
      </c>
      <c r="HA276" s="29">
        <f t="shared" si="397"/>
        <v>9.5744680851063829E-2</v>
      </c>
      <c r="HB276" s="29">
        <f t="shared" si="398"/>
        <v>0.25662553265638294</v>
      </c>
      <c r="HC276">
        <v>26.6</v>
      </c>
      <c r="HD276">
        <v>20.100000000000001</v>
      </c>
      <c r="HE276">
        <v>7.7</v>
      </c>
      <c r="HF276">
        <v>3.9</v>
      </c>
      <c r="HG276">
        <v>1.5</v>
      </c>
      <c r="HH276">
        <v>0</v>
      </c>
      <c r="HI276">
        <v>5.5</v>
      </c>
      <c r="HJ276" s="11">
        <f t="shared" si="399"/>
        <v>0.11702127659574468</v>
      </c>
      <c r="HK276" s="11">
        <f t="shared" si="400"/>
        <v>0.31365342880224584</v>
      </c>
      <c r="HL276">
        <v>99</v>
      </c>
      <c r="HM276">
        <v>0</v>
      </c>
      <c r="HN276">
        <v>0</v>
      </c>
      <c r="HQ276" s="33">
        <v>4600000</v>
      </c>
      <c r="HR276" s="33">
        <v>0</v>
      </c>
      <c r="HS276" s="30">
        <f t="shared" si="401"/>
        <v>-1.6999999999999993</v>
      </c>
    </row>
    <row r="277" spans="1:227" x14ac:dyDescent="0.2">
      <c r="A277" s="1">
        <v>48</v>
      </c>
      <c r="B277" s="2" t="s">
        <v>1539</v>
      </c>
      <c r="C277" s="2" t="s">
        <v>886</v>
      </c>
      <c r="D277" s="2" t="s">
        <v>257</v>
      </c>
      <c r="E277" s="2" t="s">
        <v>240</v>
      </c>
      <c r="F277" s="2">
        <v>73</v>
      </c>
      <c r="G277" s="2">
        <v>190</v>
      </c>
      <c r="H277" s="2" t="s">
        <v>249</v>
      </c>
      <c r="I277" s="2" t="s">
        <v>258</v>
      </c>
      <c r="J277" s="3">
        <v>24</v>
      </c>
      <c r="K277" s="5" t="s">
        <v>1540</v>
      </c>
      <c r="L277" s="5" t="s">
        <v>1541</v>
      </c>
      <c r="M277" s="5" t="s">
        <v>1209</v>
      </c>
      <c r="N277" s="5" t="s">
        <v>327</v>
      </c>
      <c r="O277" s="2" t="s">
        <v>327</v>
      </c>
      <c r="P277" s="2" t="s">
        <v>271</v>
      </c>
      <c r="Q277" s="1">
        <v>11</v>
      </c>
      <c r="R277" s="1">
        <v>1</v>
      </c>
      <c r="S277" s="1">
        <v>0</v>
      </c>
      <c r="T277" s="1">
        <v>1</v>
      </c>
      <c r="U277" s="1">
        <v>-3</v>
      </c>
      <c r="V277" s="1">
        <v>14</v>
      </c>
      <c r="W277" s="20">
        <f t="shared" si="323"/>
        <v>7.1428571428571425E-2</v>
      </c>
      <c r="X277" s="6">
        <v>162.94999999999999</v>
      </c>
      <c r="Y277" s="6">
        <f t="shared" si="324"/>
        <v>14.813636363636363</v>
      </c>
      <c r="Z277" s="1">
        <v>208</v>
      </c>
      <c r="AA277" s="6">
        <f t="shared" si="325"/>
        <v>18.90909090909091</v>
      </c>
      <c r="AB277" s="8">
        <f t="shared" si="326"/>
        <v>0.78341346153846148</v>
      </c>
      <c r="AC277" s="3">
        <f t="shared" si="327"/>
        <v>0</v>
      </c>
      <c r="AD277" s="8">
        <f t="shared" si="328"/>
        <v>0</v>
      </c>
      <c r="AE277" s="20">
        <f t="shared" si="329"/>
        <v>0.33333333333333331</v>
      </c>
      <c r="AF277" s="20">
        <f t="shared" si="330"/>
        <v>0</v>
      </c>
      <c r="AG277" s="20">
        <f t="shared" si="331"/>
        <v>0.33333333333333331</v>
      </c>
      <c r="AH277" s="3" t="e">
        <f t="shared" si="332"/>
        <v>#VALUE!</v>
      </c>
      <c r="AI277" s="3" t="str">
        <f t="shared" si="333"/>
        <v xml:space="preserve"> </v>
      </c>
      <c r="AJ277" s="3" t="str">
        <f t="shared" si="334"/>
        <v xml:space="preserve"> </v>
      </c>
      <c r="AK277" s="20" t="e">
        <f t="shared" si="335"/>
        <v>#VALUE!</v>
      </c>
      <c r="AL277" s="6">
        <v>0</v>
      </c>
      <c r="AM277" s="1">
        <v>10</v>
      </c>
      <c r="AN277" s="1">
        <v>7</v>
      </c>
      <c r="AO277" s="1">
        <v>2</v>
      </c>
      <c r="AP277" s="1">
        <v>1</v>
      </c>
      <c r="AQ277" s="1">
        <v>0</v>
      </c>
      <c r="AR277" s="6">
        <f t="shared" si="336"/>
        <v>3.6821110770174901</v>
      </c>
      <c r="AS277" s="6">
        <f t="shared" si="337"/>
        <v>2.5774777539122433</v>
      </c>
      <c r="AT277" s="6">
        <f t="shared" si="338"/>
        <v>0.73642221540349806</v>
      </c>
      <c r="AU277" s="6">
        <f t="shared" si="339"/>
        <v>0.36821110770174903</v>
      </c>
      <c r="AV277" s="6">
        <f t="shared" si="340"/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7">
        <f>(EA277+FH277+GG277)-(DZ277+FG277+GF277)-((BD277/60)*(-0.29)+(EF277/60)*0.11+(FI277/60)*(-0.33))</f>
        <v>0.78131388888913333</v>
      </c>
      <c r="BD277" s="6">
        <v>161.55000000000001</v>
      </c>
      <c r="BE277" s="6">
        <f t="shared" si="341"/>
        <v>14.686363636363637</v>
      </c>
      <c r="BF277" s="5">
        <v>13.92</v>
      </c>
      <c r="BG277" s="5">
        <v>34.64</v>
      </c>
      <c r="BH277" s="21">
        <f t="shared" si="342"/>
        <v>0.28665568369028005</v>
      </c>
      <c r="BI277" s="1">
        <v>1</v>
      </c>
      <c r="BJ277" s="22">
        <v>0</v>
      </c>
      <c r="BK277" s="22">
        <v>0</v>
      </c>
      <c r="BL277" s="1">
        <v>0</v>
      </c>
      <c r="BM277" s="1">
        <f t="shared" si="343"/>
        <v>1</v>
      </c>
      <c r="BN277" s="8">
        <f t="shared" si="344"/>
        <v>0.37140204271123484</v>
      </c>
      <c r="BO277" s="3">
        <f t="shared" si="345"/>
        <v>0</v>
      </c>
      <c r="BP277" s="20">
        <f t="shared" si="346"/>
        <v>0.33333333333333331</v>
      </c>
      <c r="BQ277" s="20">
        <f t="shared" si="347"/>
        <v>0</v>
      </c>
      <c r="BR277" s="20">
        <f t="shared" si="348"/>
        <v>0.33333333333333331</v>
      </c>
      <c r="BS277" s="3" t="str">
        <f t="shared" si="349"/>
        <v xml:space="preserve"> </v>
      </c>
      <c r="BV277" s="20" t="str">
        <f t="shared" si="350"/>
        <v xml:space="preserve"> </v>
      </c>
      <c r="BW277" s="5">
        <v>30</v>
      </c>
      <c r="BX277" s="5">
        <v>15</v>
      </c>
      <c r="BY277" s="21">
        <f t="shared" si="351"/>
        <v>0.34615384615384615</v>
      </c>
      <c r="BZ277" s="5">
        <v>17</v>
      </c>
      <c r="CA277" s="5">
        <v>24</v>
      </c>
      <c r="CB277" s="23">
        <f t="shared" si="352"/>
        <v>0.31538461538461537</v>
      </c>
      <c r="CC277" s="5">
        <v>17</v>
      </c>
      <c r="CD277" s="5">
        <v>27</v>
      </c>
      <c r="CE277" s="23">
        <f t="shared" si="353"/>
        <v>0.33846153846153848</v>
      </c>
      <c r="CF277" s="23">
        <f t="shared" si="354"/>
        <v>0.52325581395348841</v>
      </c>
      <c r="CG277" s="24">
        <v>5</v>
      </c>
      <c r="CH277" s="5">
        <v>60</v>
      </c>
      <c r="CI277" s="5">
        <v>57</v>
      </c>
      <c r="CJ277" s="5">
        <v>34</v>
      </c>
      <c r="CK277">
        <v>15.077436840000001</v>
      </c>
      <c r="CL277" s="5">
        <v>-1.4849999999999999</v>
      </c>
      <c r="CM277" s="5">
        <v>7</v>
      </c>
      <c r="CN277" s="5">
        <v>-0.31</v>
      </c>
      <c r="CO277" s="5">
        <v>-0.57400000000000007</v>
      </c>
      <c r="CP277" s="5">
        <v>-5.6180000000000003</v>
      </c>
      <c r="CQ277" s="21">
        <f t="shared" si="355"/>
        <v>3.896103896103896E-2</v>
      </c>
      <c r="CR277" s="25">
        <f t="shared" si="356"/>
        <v>0.91935483870967738</v>
      </c>
      <c r="CS277" s="22">
        <f t="shared" si="357"/>
        <v>923.25094260578123</v>
      </c>
      <c r="CT277" s="21">
        <f t="shared" si="358"/>
        <v>-4.168412232928366E-2</v>
      </c>
      <c r="CU277" s="26">
        <f t="shared" si="359"/>
        <v>1.1755485893416926</v>
      </c>
      <c r="CV277" s="27">
        <f t="shared" si="360"/>
        <v>1.9592476489028212</v>
      </c>
      <c r="CW277" s="27">
        <f t="shared" si="361"/>
        <v>30.172413793103448</v>
      </c>
      <c r="CX277" s="27">
        <f t="shared" si="362"/>
        <v>24.294670846394983</v>
      </c>
      <c r="CY277" s="27">
        <f t="shared" si="363"/>
        <v>45.062695924764888</v>
      </c>
      <c r="CZ277" s="27">
        <f t="shared" si="364"/>
        <v>43.887147335423201</v>
      </c>
      <c r="DA277" s="28">
        <f t="shared" si="365"/>
        <v>1.1755485893416875</v>
      </c>
      <c r="DB277" s="5">
        <v>3</v>
      </c>
      <c r="DC277" s="5">
        <v>5</v>
      </c>
      <c r="DD277" s="22">
        <v>74</v>
      </c>
      <c r="DE277" s="22">
        <v>57</v>
      </c>
      <c r="DF277" s="22">
        <v>16</v>
      </c>
      <c r="DG277" s="22">
        <v>23</v>
      </c>
      <c r="DH277" s="22">
        <v>27</v>
      </c>
      <c r="DI277" s="22">
        <v>22</v>
      </c>
      <c r="DJ277" s="29">
        <f t="shared" si="366"/>
        <v>5.8354090544579655</v>
      </c>
      <c r="DK277" s="27">
        <f t="shared" si="367"/>
        <v>2.5194205332773461</v>
      </c>
      <c r="DL277" s="27">
        <f t="shared" si="368"/>
        <v>2.6768843166071803</v>
      </c>
      <c r="DM277" s="27">
        <f t="shared" si="369"/>
        <v>23.304639932815448</v>
      </c>
      <c r="DN277" s="27">
        <f t="shared" si="370"/>
        <v>28.500944782699975</v>
      </c>
      <c r="DO277" s="27">
        <f t="shared" si="371"/>
        <v>44.247323115683393</v>
      </c>
      <c r="DP277" s="27">
        <f t="shared" si="372"/>
        <v>50.70333823220659</v>
      </c>
      <c r="DQ277" s="30">
        <f t="shared" si="373"/>
        <v>7.6315637058648846</v>
      </c>
      <c r="DR277" s="5">
        <v>16</v>
      </c>
      <c r="DS277" s="5">
        <v>17</v>
      </c>
      <c r="DT277" s="5">
        <v>132</v>
      </c>
      <c r="DU277" s="5">
        <v>164</v>
      </c>
      <c r="DV277" s="5">
        <v>47</v>
      </c>
      <c r="DW277" s="5">
        <v>60</v>
      </c>
      <c r="DX277" s="5">
        <v>81</v>
      </c>
      <c r="DY277" s="5">
        <v>86</v>
      </c>
      <c r="DZ277" s="22">
        <v>0</v>
      </c>
      <c r="EA277" s="22">
        <v>0</v>
      </c>
      <c r="EB277" s="22">
        <f t="shared" si="374"/>
        <v>0</v>
      </c>
      <c r="EC277" s="26">
        <f t="shared" si="375"/>
        <v>0</v>
      </c>
      <c r="ED277" s="27">
        <f t="shared" si="376"/>
        <v>0</v>
      </c>
      <c r="EE277" s="27">
        <f t="shared" si="377"/>
        <v>0</v>
      </c>
      <c r="EF277" s="6">
        <v>0.98333333330000006</v>
      </c>
      <c r="EG277" s="6">
        <f t="shared" si="378"/>
        <v>8.9393939390909102E-2</v>
      </c>
      <c r="EH277" s="5">
        <v>7.0000000000000007E-2</v>
      </c>
      <c r="EI277" s="5">
        <v>5.47</v>
      </c>
      <c r="EJ277" s="21">
        <f t="shared" si="379"/>
        <v>1.2635379061371842E-2</v>
      </c>
      <c r="EK277" s="1">
        <v>0</v>
      </c>
      <c r="EL277" s="22">
        <v>0</v>
      </c>
      <c r="EM277" s="22">
        <v>0</v>
      </c>
      <c r="EN277" s="1">
        <v>0</v>
      </c>
      <c r="EO277" s="3">
        <f t="shared" si="380"/>
        <v>0</v>
      </c>
      <c r="EP277" s="6">
        <f t="shared" si="381"/>
        <v>0</v>
      </c>
      <c r="EQ277" s="3">
        <f t="shared" si="382"/>
        <v>0</v>
      </c>
      <c r="ER277" s="20">
        <f t="shared" si="383"/>
        <v>0</v>
      </c>
      <c r="ES277" s="20">
        <f t="shared" si="384"/>
        <v>0</v>
      </c>
      <c r="ET277" s="20">
        <f t="shared" si="385"/>
        <v>0</v>
      </c>
      <c r="EU277" s="3" t="str">
        <f t="shared" si="386"/>
        <v xml:space="preserve"> </v>
      </c>
      <c r="EX277" s="20" t="str">
        <f t="shared" si="387"/>
        <v xml:space="preserve"> </v>
      </c>
      <c r="EY277" s="5">
        <v>0</v>
      </c>
      <c r="EZ277" s="5">
        <v>0</v>
      </c>
      <c r="FA277" s="22">
        <v>2</v>
      </c>
      <c r="FB277" s="22">
        <v>0</v>
      </c>
      <c r="FC277" s="22">
        <v>0</v>
      </c>
      <c r="FD277" s="22">
        <v>0</v>
      </c>
      <c r="FE277" s="22">
        <v>0</v>
      </c>
      <c r="FF277" s="22">
        <v>1</v>
      </c>
      <c r="FG277" s="22">
        <v>0</v>
      </c>
      <c r="FH277" s="22">
        <v>0</v>
      </c>
      <c r="FI277" s="6">
        <v>0.41666666670000002</v>
      </c>
      <c r="FJ277" s="6">
        <f t="shared" si="388"/>
        <v>3.7878787881818185E-2</v>
      </c>
      <c r="FK277" s="5">
        <v>0.04</v>
      </c>
      <c r="FL277" s="5">
        <v>4.42</v>
      </c>
      <c r="FM277" s="21">
        <f t="shared" si="389"/>
        <v>8.9686098654708519E-3</v>
      </c>
      <c r="FN277" s="1">
        <v>0</v>
      </c>
      <c r="FO277" s="22">
        <v>0</v>
      </c>
      <c r="FP277" s="22">
        <v>0</v>
      </c>
      <c r="FQ277" s="1">
        <v>0</v>
      </c>
      <c r="FR277" s="1">
        <f t="shared" si="390"/>
        <v>0</v>
      </c>
      <c r="FS277" s="3">
        <f t="shared" si="391"/>
        <v>0</v>
      </c>
      <c r="FT277" s="3" t="str">
        <f t="shared" si="392"/>
        <v xml:space="preserve"> </v>
      </c>
      <c r="FW277" s="20" t="str">
        <f t="shared" si="393"/>
        <v xml:space="preserve"> </v>
      </c>
      <c r="FX277" s="5">
        <v>0</v>
      </c>
      <c r="FY277" s="5">
        <v>1</v>
      </c>
      <c r="FZ277" s="22">
        <v>0</v>
      </c>
      <c r="GA277" s="22">
        <v>0</v>
      </c>
      <c r="GB277" s="22">
        <v>0</v>
      </c>
      <c r="GC277" s="22">
        <v>0</v>
      </c>
      <c r="GD277" s="22">
        <v>0</v>
      </c>
      <c r="GE277" s="22">
        <v>0</v>
      </c>
      <c r="GF277" s="22">
        <v>0</v>
      </c>
      <c r="GG277" s="22">
        <v>0</v>
      </c>
      <c r="GH277" s="1">
        <v>2</v>
      </c>
      <c r="GI277" s="1">
        <v>0</v>
      </c>
      <c r="GJ277" s="1">
        <v>6</v>
      </c>
      <c r="GK277" s="1">
        <v>1</v>
      </c>
      <c r="GN277" s="31" t="str">
        <f t="shared" si="394"/>
        <v xml:space="preserve"> </v>
      </c>
      <c r="GP277" s="1">
        <v>0</v>
      </c>
      <c r="GQ277" s="1">
        <v>0</v>
      </c>
      <c r="GR277" s="1">
        <v>1</v>
      </c>
      <c r="GS277" s="1">
        <v>0</v>
      </c>
      <c r="GT277" s="1">
        <v>0</v>
      </c>
      <c r="GU277" s="1">
        <v>0</v>
      </c>
      <c r="GV277" s="32" t="str">
        <f t="shared" si="395"/>
        <v xml:space="preserve"> </v>
      </c>
      <c r="GW277" s="9">
        <f t="shared" si="396"/>
        <v>1</v>
      </c>
      <c r="GX277" s="10">
        <v>0</v>
      </c>
      <c r="GY277" s="10">
        <v>0.1</v>
      </c>
      <c r="GZ277" s="10">
        <v>0.2</v>
      </c>
      <c r="HA277" s="29">
        <f t="shared" si="397"/>
        <v>1.8181818181818184E-2</v>
      </c>
      <c r="HB277" s="29">
        <f t="shared" si="398"/>
        <v>7.3642221540349814E-2</v>
      </c>
      <c r="HC277">
        <v>2.1</v>
      </c>
      <c r="HD277">
        <v>2.8</v>
      </c>
      <c r="HE277">
        <v>-3.3</v>
      </c>
      <c r="HF277">
        <v>0</v>
      </c>
      <c r="HG277">
        <v>-0.1</v>
      </c>
      <c r="HH277">
        <v>0</v>
      </c>
      <c r="HI277">
        <v>-0.1</v>
      </c>
      <c r="HJ277" s="11">
        <f t="shared" si="399"/>
        <v>-9.0909090909090922E-3</v>
      </c>
      <c r="HK277" s="11">
        <f t="shared" si="400"/>
        <v>-3.6821110770174907E-2</v>
      </c>
      <c r="HL277">
        <v>33</v>
      </c>
      <c r="HM277">
        <v>0</v>
      </c>
      <c r="HN277">
        <v>0</v>
      </c>
      <c r="HQ277" s="33">
        <v>291667</v>
      </c>
      <c r="HR277" s="33">
        <v>0</v>
      </c>
      <c r="HS277" s="30">
        <f t="shared" si="401"/>
        <v>-0.31951278048780496</v>
      </c>
    </row>
    <row r="278" spans="1:227" x14ac:dyDescent="0.2">
      <c r="A278" s="1">
        <v>23</v>
      </c>
      <c r="B278" s="2" t="s">
        <v>1401</v>
      </c>
      <c r="C278" s="2" t="s">
        <v>860</v>
      </c>
      <c r="D278" s="2" t="s">
        <v>861</v>
      </c>
      <c r="E278" s="2" t="s">
        <v>230</v>
      </c>
      <c r="F278" s="2">
        <v>71</v>
      </c>
      <c r="G278" s="2">
        <v>198</v>
      </c>
      <c r="H278" s="2" t="s">
        <v>231</v>
      </c>
      <c r="J278" s="3">
        <v>34</v>
      </c>
      <c r="K278" s="5" t="s">
        <v>1542</v>
      </c>
      <c r="L278" s="5" t="s">
        <v>1543</v>
      </c>
      <c r="M278" s="5" t="s">
        <v>1544</v>
      </c>
      <c r="N278" s="5" t="s">
        <v>715</v>
      </c>
      <c r="O278" s="2" t="s">
        <v>715</v>
      </c>
      <c r="P278" s="2" t="s">
        <v>314</v>
      </c>
      <c r="Q278" s="1">
        <v>39</v>
      </c>
      <c r="R278" s="1">
        <v>2</v>
      </c>
      <c r="S278" s="1">
        <v>13</v>
      </c>
      <c r="T278" s="1">
        <v>15</v>
      </c>
      <c r="U278" s="1">
        <v>-10</v>
      </c>
      <c r="V278" s="1">
        <v>58</v>
      </c>
      <c r="W278" s="20">
        <f t="shared" si="323"/>
        <v>3.4482758620689655E-2</v>
      </c>
      <c r="X278" s="6">
        <v>527.81666666670003</v>
      </c>
      <c r="Y278" s="6">
        <f t="shared" si="324"/>
        <v>13.533760683761539</v>
      </c>
      <c r="Z278" s="1">
        <v>752</v>
      </c>
      <c r="AA278" s="6">
        <f t="shared" si="325"/>
        <v>19.282051282051281</v>
      </c>
      <c r="AB278" s="8">
        <f t="shared" si="326"/>
        <v>0.70188386524827129</v>
      </c>
      <c r="AC278" s="3">
        <f t="shared" si="327"/>
        <v>62.363636363636367</v>
      </c>
      <c r="AD278" s="8">
        <f t="shared" si="328"/>
        <v>7.0892384006150095</v>
      </c>
      <c r="AE278" s="20">
        <f t="shared" si="329"/>
        <v>0.1</v>
      </c>
      <c r="AF278" s="20">
        <f t="shared" si="330"/>
        <v>0.65</v>
      </c>
      <c r="AG278" s="20">
        <f t="shared" si="331"/>
        <v>0.75</v>
      </c>
      <c r="AH278" s="3">
        <f t="shared" si="332"/>
        <v>324</v>
      </c>
      <c r="AI278" s="3">
        <f t="shared" si="333"/>
        <v>181</v>
      </c>
      <c r="AJ278" s="3">
        <f t="shared" si="334"/>
        <v>143</v>
      </c>
      <c r="AK278" s="20">
        <f t="shared" si="335"/>
        <v>0.55864197530864201</v>
      </c>
      <c r="AL278" s="6">
        <v>13.2</v>
      </c>
      <c r="AM278" s="1">
        <v>4</v>
      </c>
      <c r="AN278" s="1">
        <v>11</v>
      </c>
      <c r="AO278" s="1">
        <v>24</v>
      </c>
      <c r="AP278" s="1">
        <v>21</v>
      </c>
      <c r="AQ278" s="1">
        <v>20</v>
      </c>
      <c r="AR278" s="6">
        <f t="shared" si="336"/>
        <v>0.45470333764877607</v>
      </c>
      <c r="AS278" s="6">
        <f t="shared" si="337"/>
        <v>1.2504341785341342</v>
      </c>
      <c r="AT278" s="6">
        <f t="shared" si="338"/>
        <v>2.7282200258926563</v>
      </c>
      <c r="AU278" s="6">
        <f t="shared" si="339"/>
        <v>2.3871925226560746</v>
      </c>
      <c r="AV278" s="6">
        <f t="shared" si="340"/>
        <v>2.2735166882438804</v>
      </c>
      <c r="AW278" s="1">
        <v>22</v>
      </c>
      <c r="AX278" s="1">
        <v>6</v>
      </c>
      <c r="AY278" s="1">
        <v>0</v>
      </c>
      <c r="AZ278" s="1">
        <v>1</v>
      </c>
      <c r="BA278" s="1">
        <v>0</v>
      </c>
      <c r="BB278" s="1">
        <v>0</v>
      </c>
      <c r="BC278" s="7">
        <f>(EA278+FH278+GG278)-(DZ278+FG278+GF278)-((BD278/60)*(0.11)+(EF278/60)*(-0.14)+(FI278/60)*(0.13))</f>
        <v>-2.6056888888890999</v>
      </c>
      <c r="BD278" s="6">
        <v>440.81666666669997</v>
      </c>
      <c r="BE278" s="6">
        <f t="shared" si="341"/>
        <v>11.302991452992307</v>
      </c>
      <c r="BF278" s="5">
        <v>10.8</v>
      </c>
      <c r="BG278" s="5">
        <v>37.96</v>
      </c>
      <c r="BH278" s="21">
        <f t="shared" si="342"/>
        <v>0.22149302707136997</v>
      </c>
      <c r="BI278" s="1">
        <v>2</v>
      </c>
      <c r="BJ278" s="22">
        <v>2</v>
      </c>
      <c r="BK278" s="22">
        <v>3</v>
      </c>
      <c r="BL278" s="1">
        <v>5</v>
      </c>
      <c r="BM278" s="1">
        <f t="shared" si="343"/>
        <v>7</v>
      </c>
      <c r="BN278" s="8">
        <f t="shared" si="344"/>
        <v>0.95277704261023466</v>
      </c>
      <c r="BO278" s="3">
        <f t="shared" si="345"/>
        <v>38.363636363636367</v>
      </c>
      <c r="BP278" s="20">
        <f t="shared" si="346"/>
        <v>0.18181818181818182</v>
      </c>
      <c r="BQ278" s="20">
        <f t="shared" si="347"/>
        <v>0.45454545454545453</v>
      </c>
      <c r="BR278" s="20">
        <f t="shared" si="348"/>
        <v>0.63636363636363635</v>
      </c>
      <c r="BS278" s="3">
        <f t="shared" si="349"/>
        <v>261</v>
      </c>
      <c r="BT278" s="1">
        <v>148</v>
      </c>
      <c r="BU278" s="1">
        <v>113</v>
      </c>
      <c r="BV278" s="20">
        <f t="shared" si="350"/>
        <v>0.56704980842911878</v>
      </c>
      <c r="BW278" s="5">
        <v>50</v>
      </c>
      <c r="BX278" s="5">
        <v>57</v>
      </c>
      <c r="BY278" s="21">
        <f t="shared" si="351"/>
        <v>0.30225988700564971</v>
      </c>
      <c r="BZ278" s="5">
        <v>70</v>
      </c>
      <c r="CA278" s="5">
        <v>43</v>
      </c>
      <c r="CB278" s="23">
        <f t="shared" si="352"/>
        <v>0.3192090395480226</v>
      </c>
      <c r="CC278" s="5">
        <v>74</v>
      </c>
      <c r="CD278" s="5">
        <v>60</v>
      </c>
      <c r="CE278" s="23">
        <f t="shared" si="353"/>
        <v>0.37853107344632769</v>
      </c>
      <c r="CF278" s="23">
        <f t="shared" si="354"/>
        <v>0.48636363636363639</v>
      </c>
      <c r="CG278" s="24">
        <v>3</v>
      </c>
      <c r="CH278" s="5">
        <v>152</v>
      </c>
      <c r="CI278" s="5">
        <v>156</v>
      </c>
      <c r="CJ278" s="5">
        <v>123</v>
      </c>
      <c r="CK278">
        <v>14.683018669999999</v>
      </c>
      <c r="CL278" s="5">
        <v>-1.119</v>
      </c>
      <c r="CM278" s="5">
        <v>11</v>
      </c>
      <c r="CN278" s="5">
        <v>-1.0189999999999999</v>
      </c>
      <c r="CO278" s="5">
        <v>-2.5350000000000001</v>
      </c>
      <c r="CP278" s="5">
        <v>0.48699999999999999</v>
      </c>
      <c r="CQ278" s="21">
        <f t="shared" si="355"/>
        <v>5.2132701421800945E-2</v>
      </c>
      <c r="CR278" s="25">
        <f t="shared" si="356"/>
        <v>0.91162790697674423</v>
      </c>
      <c r="CS278" s="22">
        <f t="shared" si="357"/>
        <v>916.84117711892441</v>
      </c>
      <c r="CT278" s="21">
        <f t="shared" si="358"/>
        <v>-3.6239391601454826E-2</v>
      </c>
      <c r="CU278" s="26">
        <f t="shared" si="359"/>
        <v>1.5669515669515668</v>
      </c>
      <c r="CV278" s="27">
        <f t="shared" si="360"/>
        <v>2.7065527065527064</v>
      </c>
      <c r="CW278" s="27">
        <f t="shared" si="361"/>
        <v>30.056980056980052</v>
      </c>
      <c r="CX278" s="27">
        <f t="shared" si="362"/>
        <v>30.626780626780622</v>
      </c>
      <c r="CY278" s="27">
        <f t="shared" si="363"/>
        <v>60.826210826210826</v>
      </c>
      <c r="CZ278" s="27">
        <f t="shared" si="364"/>
        <v>55.982905982905976</v>
      </c>
      <c r="DA278" s="28">
        <f t="shared" si="365"/>
        <v>4.8433048433048498</v>
      </c>
      <c r="DB278" s="5">
        <v>11</v>
      </c>
      <c r="DC278" s="5">
        <v>19</v>
      </c>
      <c r="DD278" s="22">
        <v>200</v>
      </c>
      <c r="DE278" s="22">
        <v>196</v>
      </c>
      <c r="DF278" s="22">
        <v>98</v>
      </c>
      <c r="DG278" s="22">
        <v>73</v>
      </c>
      <c r="DH278" s="22">
        <v>105</v>
      </c>
      <c r="DI278" s="22">
        <v>118</v>
      </c>
      <c r="DJ278" s="29">
        <f t="shared" si="366"/>
        <v>3.574577570577576</v>
      </c>
      <c r="DK278" s="27">
        <f t="shared" si="367"/>
        <v>2.1480100510658993</v>
      </c>
      <c r="DL278" s="27">
        <f t="shared" si="368"/>
        <v>1.9453675934181727</v>
      </c>
      <c r="DM278" s="27">
        <f t="shared" si="369"/>
        <v>30.639539596336224</v>
      </c>
      <c r="DN278" s="27">
        <f t="shared" si="370"/>
        <v>27.235146307854421</v>
      </c>
      <c r="DO278" s="27">
        <f t="shared" si="371"/>
        <v>60.063224446786087</v>
      </c>
      <c r="DP278" s="27">
        <f t="shared" si="372"/>
        <v>56.942530599011107</v>
      </c>
      <c r="DQ278" s="30">
        <f t="shared" si="373"/>
        <v>1.7226109955298696</v>
      </c>
      <c r="DR278" s="5">
        <v>53</v>
      </c>
      <c r="DS278" s="5">
        <v>48</v>
      </c>
      <c r="DT278" s="5">
        <v>703</v>
      </c>
      <c r="DU278" s="5">
        <v>624</v>
      </c>
      <c r="DV278" s="5">
        <v>326</v>
      </c>
      <c r="DW278" s="5">
        <v>294</v>
      </c>
      <c r="DX278" s="5">
        <v>439</v>
      </c>
      <c r="DY278" s="5">
        <v>400</v>
      </c>
      <c r="DZ278" s="22">
        <v>4</v>
      </c>
      <c r="EA278" s="22">
        <v>2</v>
      </c>
      <c r="EB278" s="22">
        <f t="shared" si="374"/>
        <v>-2</v>
      </c>
      <c r="EC278" s="26">
        <f t="shared" si="375"/>
        <v>0.54444402434870554</v>
      </c>
      <c r="ED278" s="27">
        <f t="shared" si="376"/>
        <v>0.27222201217435277</v>
      </c>
      <c r="EE278" s="27">
        <f t="shared" si="377"/>
        <v>-0.27222201217435277</v>
      </c>
      <c r="EF278" s="6">
        <v>86.883333333300001</v>
      </c>
      <c r="EG278" s="6">
        <f t="shared" si="378"/>
        <v>2.227777777776923</v>
      </c>
      <c r="EH278" s="5">
        <v>2.23</v>
      </c>
      <c r="EI278" s="5">
        <v>3.36</v>
      </c>
      <c r="EJ278" s="21">
        <f t="shared" si="379"/>
        <v>0.39892665474060823</v>
      </c>
      <c r="EK278" s="1">
        <v>0</v>
      </c>
      <c r="EL278" s="22">
        <v>3</v>
      </c>
      <c r="EM278" s="22">
        <v>5</v>
      </c>
      <c r="EN278" s="1">
        <v>8</v>
      </c>
      <c r="EO278" s="3">
        <f t="shared" si="380"/>
        <v>8</v>
      </c>
      <c r="EP278" s="6">
        <f t="shared" si="381"/>
        <v>5.5246499136794647</v>
      </c>
      <c r="EQ278" s="3">
        <f t="shared" si="382"/>
        <v>24</v>
      </c>
      <c r="ER278" s="20">
        <f t="shared" si="383"/>
        <v>0</v>
      </c>
      <c r="ES278" s="20">
        <f t="shared" si="384"/>
        <v>0.88888888888888884</v>
      </c>
      <c r="ET278" s="20">
        <f t="shared" si="385"/>
        <v>0.88888888888888884</v>
      </c>
      <c r="EU278" s="3">
        <f t="shared" si="386"/>
        <v>63</v>
      </c>
      <c r="EV278" s="1">
        <v>33</v>
      </c>
      <c r="EW278" s="1">
        <v>30</v>
      </c>
      <c r="EX278" s="20">
        <f t="shared" si="387"/>
        <v>0.52380952380952384</v>
      </c>
      <c r="EY278" s="5">
        <v>9</v>
      </c>
      <c r="EZ278" s="5">
        <v>2</v>
      </c>
      <c r="FA278" s="22">
        <v>63</v>
      </c>
      <c r="FB278" s="22">
        <v>18</v>
      </c>
      <c r="FC278" s="22">
        <v>29</v>
      </c>
      <c r="FD278" s="22">
        <v>1</v>
      </c>
      <c r="FE278" s="22">
        <v>5</v>
      </c>
      <c r="FF278" s="22">
        <v>47</v>
      </c>
      <c r="FG278" s="22">
        <v>0</v>
      </c>
      <c r="FH278" s="22">
        <v>0</v>
      </c>
      <c r="FI278" s="6">
        <v>0.1166666667</v>
      </c>
      <c r="FJ278" s="6">
        <f t="shared" si="388"/>
        <v>2.9914529923076925E-3</v>
      </c>
      <c r="FK278" s="5">
        <v>0</v>
      </c>
      <c r="FL278" s="5">
        <v>4.6100000000000003</v>
      </c>
      <c r="FM278" s="21">
        <f t="shared" si="389"/>
        <v>0</v>
      </c>
      <c r="FN278" s="1">
        <v>0</v>
      </c>
      <c r="FO278" s="22">
        <v>0</v>
      </c>
      <c r="FP278" s="22">
        <v>0</v>
      </c>
      <c r="FQ278" s="1">
        <v>0</v>
      </c>
      <c r="FR278" s="1">
        <f t="shared" si="390"/>
        <v>0</v>
      </c>
      <c r="FS278" s="3">
        <f t="shared" si="391"/>
        <v>0</v>
      </c>
      <c r="FT278" s="3" t="str">
        <f t="shared" si="392"/>
        <v xml:space="preserve"> </v>
      </c>
      <c r="FU278" s="1">
        <v>0</v>
      </c>
      <c r="FV278" s="1">
        <v>0</v>
      </c>
      <c r="FW278" s="20" t="str">
        <f t="shared" si="393"/>
        <v xml:space="preserve"> </v>
      </c>
      <c r="FX278" s="5">
        <v>0</v>
      </c>
      <c r="FY278" s="5">
        <v>0</v>
      </c>
      <c r="FZ278" s="22">
        <v>0</v>
      </c>
      <c r="GA278" s="22">
        <v>0</v>
      </c>
      <c r="GB278" s="22">
        <v>0</v>
      </c>
      <c r="GC278" s="22">
        <v>0</v>
      </c>
      <c r="GD278" s="22">
        <v>0</v>
      </c>
      <c r="GE278" s="22">
        <v>0</v>
      </c>
      <c r="GF278" s="22">
        <v>0</v>
      </c>
      <c r="GG278" s="22">
        <v>0</v>
      </c>
      <c r="GH278" s="1">
        <v>20</v>
      </c>
      <c r="GI278" s="1">
        <v>9</v>
      </c>
      <c r="GJ278" s="1">
        <v>21</v>
      </c>
      <c r="GK278" s="1">
        <v>0</v>
      </c>
      <c r="GL278" s="6"/>
      <c r="GM278" s="6"/>
      <c r="GN278" s="31" t="str">
        <f t="shared" si="394"/>
        <v xml:space="preserve"> </v>
      </c>
      <c r="GP278" s="1">
        <v>1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32" t="str">
        <f t="shared" si="395"/>
        <v xml:space="preserve"> </v>
      </c>
      <c r="GW278" s="9">
        <f t="shared" si="396"/>
        <v>2</v>
      </c>
      <c r="GX278" s="10">
        <v>0.4</v>
      </c>
      <c r="GY278" s="10">
        <v>0.30000000000000004</v>
      </c>
      <c r="GZ278" s="10">
        <v>0.8</v>
      </c>
      <c r="HA278" s="29">
        <f t="shared" si="397"/>
        <v>2.0512820512820513E-2</v>
      </c>
      <c r="HB278" s="29">
        <f t="shared" si="398"/>
        <v>9.0940667529755229E-2</v>
      </c>
      <c r="HC278">
        <v>11.9</v>
      </c>
      <c r="HD278">
        <v>10</v>
      </c>
      <c r="HE278">
        <v>-8.5</v>
      </c>
      <c r="HF278">
        <v>0.30000000000000004</v>
      </c>
      <c r="HG278">
        <v>0</v>
      </c>
      <c r="HH278">
        <v>0</v>
      </c>
      <c r="HI278">
        <v>0.30000000000000004</v>
      </c>
      <c r="HJ278" s="11">
        <f t="shared" si="399"/>
        <v>7.6923076923076936E-3</v>
      </c>
      <c r="HK278" s="11">
        <f t="shared" si="400"/>
        <v>3.4102750323658212E-2</v>
      </c>
      <c r="HL278">
        <v>95</v>
      </c>
      <c r="HM278">
        <v>0</v>
      </c>
      <c r="HN278">
        <v>0</v>
      </c>
      <c r="HQ278" s="33">
        <v>671717</v>
      </c>
      <c r="HR278" s="33">
        <v>0</v>
      </c>
      <c r="HS278" s="30">
        <f t="shared" si="401"/>
        <v>-3.7028523281596282E-2</v>
      </c>
    </row>
    <row r="279" spans="1:227" x14ac:dyDescent="0.2">
      <c r="A279" s="1">
        <v>55</v>
      </c>
      <c r="B279" s="2" t="s">
        <v>1545</v>
      </c>
      <c r="C279" s="2" t="s">
        <v>1546</v>
      </c>
      <c r="E279" s="2" t="s">
        <v>323</v>
      </c>
      <c r="F279" s="2">
        <v>74</v>
      </c>
      <c r="G279" s="2">
        <v>206</v>
      </c>
      <c r="H279" s="2" t="s">
        <v>231</v>
      </c>
      <c r="J279" s="3">
        <v>39</v>
      </c>
      <c r="K279" s="5" t="s">
        <v>1547</v>
      </c>
      <c r="L279" s="5" t="s">
        <v>1548</v>
      </c>
      <c r="M279" s="5" t="s">
        <v>1549</v>
      </c>
      <c r="N279" s="5" t="s">
        <v>278</v>
      </c>
      <c r="O279" s="2" t="s">
        <v>278</v>
      </c>
      <c r="P279" s="2" t="s">
        <v>271</v>
      </c>
      <c r="Q279" s="1">
        <v>45</v>
      </c>
      <c r="R279" s="1">
        <v>3</v>
      </c>
      <c r="S279" s="1">
        <v>24</v>
      </c>
      <c r="T279" s="1">
        <v>27</v>
      </c>
      <c r="U279" s="1">
        <v>4</v>
      </c>
      <c r="V279" s="1">
        <v>85</v>
      </c>
      <c r="W279" s="20">
        <f t="shared" si="323"/>
        <v>3.5294117647058823E-2</v>
      </c>
      <c r="X279" s="6">
        <v>1079.6833333333</v>
      </c>
      <c r="Y279" s="6">
        <f t="shared" si="324"/>
        <v>23.992962962962221</v>
      </c>
      <c r="Z279" s="1">
        <v>1296</v>
      </c>
      <c r="AA279" s="6">
        <f t="shared" si="325"/>
        <v>28.8</v>
      </c>
      <c r="AB279" s="8">
        <f t="shared" si="326"/>
        <v>0.83308899176952156</v>
      </c>
      <c r="AC279" s="3">
        <f t="shared" si="327"/>
        <v>127.33333333333334</v>
      </c>
      <c r="AD279" s="8">
        <f t="shared" si="328"/>
        <v>7.0761488708111049</v>
      </c>
      <c r="AE279" s="20">
        <f t="shared" si="329"/>
        <v>7.6923076923076927E-2</v>
      </c>
      <c r="AF279" s="20">
        <f t="shared" si="330"/>
        <v>0.61538461538461542</v>
      </c>
      <c r="AG279" s="20">
        <f t="shared" si="331"/>
        <v>0.69230769230769229</v>
      </c>
      <c r="AH279" s="3" t="e">
        <f t="shared" si="332"/>
        <v>#VALUE!</v>
      </c>
      <c r="AI279" s="3" t="str">
        <f t="shared" si="333"/>
        <v xml:space="preserve"> </v>
      </c>
      <c r="AJ279" s="3" t="str">
        <f t="shared" si="334"/>
        <v xml:space="preserve"> </v>
      </c>
      <c r="AK279" s="20" t="e">
        <f t="shared" si="335"/>
        <v>#VALUE!</v>
      </c>
      <c r="AL279" s="6">
        <v>0</v>
      </c>
      <c r="AM279" s="1">
        <v>25</v>
      </c>
      <c r="AN279" s="1">
        <v>65</v>
      </c>
      <c r="AO279" s="1">
        <v>35</v>
      </c>
      <c r="AP279" s="1">
        <v>28</v>
      </c>
      <c r="AQ279" s="1">
        <v>10</v>
      </c>
      <c r="AR279" s="6">
        <f t="shared" si="336"/>
        <v>1.3892962442691958</v>
      </c>
      <c r="AS279" s="6">
        <f t="shared" si="337"/>
        <v>3.6121702350999092</v>
      </c>
      <c r="AT279" s="6">
        <f t="shared" si="338"/>
        <v>1.9450147419768744</v>
      </c>
      <c r="AU279" s="6">
        <f t="shared" si="339"/>
        <v>1.5560117935814994</v>
      </c>
      <c r="AV279" s="6">
        <f t="shared" si="340"/>
        <v>0.55571849770767834</v>
      </c>
      <c r="AW279" s="1">
        <v>26</v>
      </c>
      <c r="AX279" s="1">
        <v>13</v>
      </c>
      <c r="AY279" s="1">
        <v>0</v>
      </c>
      <c r="AZ279" s="1">
        <v>0</v>
      </c>
      <c r="BA279" s="1">
        <v>0</v>
      </c>
      <c r="BB279" s="1">
        <v>0</v>
      </c>
      <c r="BC279" s="7">
        <f>(EA279+FH279+GG279)-(DZ279+FG279+GF279)-((BD279/60)*(-0.29)+(EF279/60)*0.11+(FI279/60)*(-0.33))</f>
        <v>-5.8304194444443835</v>
      </c>
      <c r="BD279" s="6">
        <v>811.8</v>
      </c>
      <c r="BE279" s="6">
        <f t="shared" si="341"/>
        <v>18.04</v>
      </c>
      <c r="BF279" s="5">
        <v>17.16</v>
      </c>
      <c r="BG279" s="5">
        <v>30.82</v>
      </c>
      <c r="BH279" s="21">
        <f t="shared" si="342"/>
        <v>0.35764902042517716</v>
      </c>
      <c r="BI279" s="1">
        <v>1</v>
      </c>
      <c r="BJ279" s="22">
        <v>5</v>
      </c>
      <c r="BK279" s="22">
        <v>8</v>
      </c>
      <c r="BL279" s="1">
        <v>14</v>
      </c>
      <c r="BM279" s="1">
        <f t="shared" si="343"/>
        <v>15</v>
      </c>
      <c r="BN279" s="8">
        <f t="shared" si="344"/>
        <v>1.1086474501108647</v>
      </c>
      <c r="BO279" s="3">
        <f t="shared" si="345"/>
        <v>80</v>
      </c>
      <c r="BP279" s="20">
        <f t="shared" si="346"/>
        <v>3.8461538461538464E-2</v>
      </c>
      <c r="BQ279" s="20">
        <f t="shared" si="347"/>
        <v>0.53846153846153844</v>
      </c>
      <c r="BR279" s="20">
        <f t="shared" si="348"/>
        <v>0.57692307692307687</v>
      </c>
      <c r="BS279" s="3" t="str">
        <f t="shared" si="349"/>
        <v xml:space="preserve"> </v>
      </c>
      <c r="BV279" s="20" t="str">
        <f t="shared" si="350"/>
        <v xml:space="preserve"> </v>
      </c>
      <c r="BW279" s="5">
        <v>123</v>
      </c>
      <c r="BX279" s="5">
        <v>114</v>
      </c>
      <c r="BY279" s="21">
        <f t="shared" si="351"/>
        <v>0.34548104956268222</v>
      </c>
      <c r="BZ279" s="5">
        <v>90</v>
      </c>
      <c r="CA279" s="5">
        <v>98</v>
      </c>
      <c r="CB279" s="23">
        <f t="shared" si="352"/>
        <v>0.27405247813411077</v>
      </c>
      <c r="CC279" s="5">
        <v>137</v>
      </c>
      <c r="CD279" s="5">
        <v>124</v>
      </c>
      <c r="CE279" s="23">
        <f t="shared" si="353"/>
        <v>0.38046647230320702</v>
      </c>
      <c r="CF279" s="23">
        <f t="shared" si="354"/>
        <v>0.55764705882352938</v>
      </c>
      <c r="CG279" s="24">
        <v>5</v>
      </c>
      <c r="CH279" s="5">
        <v>261</v>
      </c>
      <c r="CI279" s="5">
        <v>263</v>
      </c>
      <c r="CJ279" s="5">
        <v>241</v>
      </c>
      <c r="CK279">
        <v>15.52575762</v>
      </c>
      <c r="CL279" s="5">
        <v>0.23800000000000002</v>
      </c>
      <c r="CM279" s="5">
        <v>5</v>
      </c>
      <c r="CN279" s="5">
        <v>-0.40700000000000003</v>
      </c>
      <c r="CO279" s="5">
        <v>1.8210000000000002</v>
      </c>
      <c r="CP279" s="5">
        <v>9.5549999999999997</v>
      </c>
      <c r="CQ279" s="21">
        <f t="shared" si="355"/>
        <v>6.25E-2</v>
      </c>
      <c r="CR279" s="25">
        <f t="shared" si="356"/>
        <v>0.93781094527363185</v>
      </c>
      <c r="CS279" s="22">
        <f t="shared" si="357"/>
        <v>944.06094527363189</v>
      </c>
      <c r="CT279" s="21">
        <f t="shared" si="358"/>
        <v>3.1094527363184632E-4</v>
      </c>
      <c r="CU279" s="26">
        <f t="shared" si="359"/>
        <v>2.0202020202020203</v>
      </c>
      <c r="CV279" s="27">
        <f t="shared" si="360"/>
        <v>1.9425019425019423</v>
      </c>
      <c r="CW279" s="27">
        <f t="shared" si="361"/>
        <v>32.323232323232325</v>
      </c>
      <c r="CX279" s="27">
        <f t="shared" si="362"/>
        <v>31.235431235431236</v>
      </c>
      <c r="CY279" s="27">
        <f t="shared" si="363"/>
        <v>62.93706293706294</v>
      </c>
      <c r="CZ279" s="27">
        <f t="shared" si="364"/>
        <v>55.24475524475524</v>
      </c>
      <c r="DA279" s="28">
        <f t="shared" si="365"/>
        <v>7.6923076923077005</v>
      </c>
      <c r="DB279" s="5">
        <v>26</v>
      </c>
      <c r="DC279" s="5">
        <v>25</v>
      </c>
      <c r="DD279" s="22">
        <v>390</v>
      </c>
      <c r="DE279" s="22">
        <v>377</v>
      </c>
      <c r="DF279" s="22">
        <v>171</v>
      </c>
      <c r="DG279" s="22">
        <v>135</v>
      </c>
      <c r="DH279" s="22">
        <v>174</v>
      </c>
      <c r="DI279" s="22">
        <v>223</v>
      </c>
      <c r="DJ279" s="29">
        <f t="shared" si="366"/>
        <v>-3.7432217194570043</v>
      </c>
      <c r="DK279" s="27">
        <f t="shared" si="367"/>
        <v>2.1198356045857669</v>
      </c>
      <c r="DL279" s="27">
        <f t="shared" si="368"/>
        <v>2.0333117023577763</v>
      </c>
      <c r="DM279" s="27">
        <f t="shared" si="369"/>
        <v>33.13865455332035</v>
      </c>
      <c r="DN279" s="27">
        <f t="shared" si="370"/>
        <v>29.634436513086737</v>
      </c>
      <c r="DO279" s="27">
        <f t="shared" si="371"/>
        <v>61.951113995241187</v>
      </c>
      <c r="DP279" s="27">
        <f t="shared" si="372"/>
        <v>52.909366212416174</v>
      </c>
      <c r="DQ279" s="30">
        <f t="shared" si="373"/>
        <v>-1.3494400905173123</v>
      </c>
      <c r="DR279" s="5">
        <v>49</v>
      </c>
      <c r="DS279" s="5">
        <v>47</v>
      </c>
      <c r="DT279" s="5">
        <v>717</v>
      </c>
      <c r="DU279" s="5">
        <v>638</v>
      </c>
      <c r="DV279" s="5">
        <v>289</v>
      </c>
      <c r="DW279" s="5">
        <v>247</v>
      </c>
      <c r="DX279" s="5">
        <v>291</v>
      </c>
      <c r="DY279" s="5">
        <v>377</v>
      </c>
      <c r="DZ279" s="22">
        <v>13</v>
      </c>
      <c r="EA279" s="22">
        <v>3</v>
      </c>
      <c r="EB279" s="22">
        <f t="shared" si="374"/>
        <v>-10</v>
      </c>
      <c r="EC279" s="26">
        <f t="shared" si="375"/>
        <v>0.96082779009608288</v>
      </c>
      <c r="ED279" s="27">
        <f t="shared" si="376"/>
        <v>0.22172949002217296</v>
      </c>
      <c r="EE279" s="27">
        <f t="shared" si="377"/>
        <v>-0.73909830007390986</v>
      </c>
      <c r="EF279" s="6">
        <v>167.38333333329999</v>
      </c>
      <c r="EG279" s="6">
        <f t="shared" si="378"/>
        <v>3.7196296296288884</v>
      </c>
      <c r="EH279" s="5">
        <v>3.54</v>
      </c>
      <c r="EI279" s="5">
        <v>1.67</v>
      </c>
      <c r="EJ279" s="21">
        <f t="shared" si="379"/>
        <v>0.67946257197696736</v>
      </c>
      <c r="EK279" s="1">
        <v>2</v>
      </c>
      <c r="EL279" s="22">
        <v>4</v>
      </c>
      <c r="EM279" s="22">
        <v>5</v>
      </c>
      <c r="EN279" s="1">
        <v>10</v>
      </c>
      <c r="EO279" s="3">
        <f t="shared" si="380"/>
        <v>12</v>
      </c>
      <c r="EP279" s="6">
        <f t="shared" si="381"/>
        <v>4.3015035348012152</v>
      </c>
      <c r="EQ279" s="3">
        <f t="shared" si="382"/>
        <v>47.333333333333336</v>
      </c>
      <c r="ER279" s="20">
        <f t="shared" si="383"/>
        <v>0.16666666666666666</v>
      </c>
      <c r="ES279" s="20">
        <f t="shared" si="384"/>
        <v>0.83333333333333337</v>
      </c>
      <c r="ET279" s="20">
        <f t="shared" si="385"/>
        <v>1</v>
      </c>
      <c r="EU279" s="3" t="str">
        <f t="shared" si="386"/>
        <v xml:space="preserve"> </v>
      </c>
      <c r="EX279" s="20" t="str">
        <f t="shared" si="387"/>
        <v xml:space="preserve"> </v>
      </c>
      <c r="EY279" s="5">
        <v>12</v>
      </c>
      <c r="EZ279" s="5">
        <v>0</v>
      </c>
      <c r="FA279" s="22">
        <v>130</v>
      </c>
      <c r="FB279" s="22">
        <v>21</v>
      </c>
      <c r="FC279" s="22">
        <v>47</v>
      </c>
      <c r="FD279" s="22">
        <v>8</v>
      </c>
      <c r="FE279" s="22">
        <v>5</v>
      </c>
      <c r="FF279" s="22">
        <v>89</v>
      </c>
      <c r="FG279" s="22">
        <v>0</v>
      </c>
      <c r="FH279" s="22">
        <v>0</v>
      </c>
      <c r="FI279" s="6">
        <v>100.5</v>
      </c>
      <c r="FJ279" s="6">
        <f t="shared" si="388"/>
        <v>2.2333333333333334</v>
      </c>
      <c r="FK279" s="5">
        <v>2.17</v>
      </c>
      <c r="FL279" s="5">
        <v>3.4</v>
      </c>
      <c r="FM279" s="21">
        <f t="shared" si="389"/>
        <v>0.38958707360861755</v>
      </c>
      <c r="FN279" s="1">
        <v>0</v>
      </c>
      <c r="FO279" s="22">
        <v>0</v>
      </c>
      <c r="FP279" s="22">
        <v>0</v>
      </c>
      <c r="FQ279" s="1">
        <v>0</v>
      </c>
      <c r="FR279" s="1">
        <f t="shared" si="390"/>
        <v>0</v>
      </c>
      <c r="FS279" s="3">
        <f t="shared" si="391"/>
        <v>0</v>
      </c>
      <c r="FT279" s="3" t="str">
        <f t="shared" si="392"/>
        <v xml:space="preserve"> </v>
      </c>
      <c r="FW279" s="20" t="str">
        <f t="shared" si="393"/>
        <v xml:space="preserve"> </v>
      </c>
      <c r="FX279" s="5">
        <v>1</v>
      </c>
      <c r="FY279" s="5">
        <v>5</v>
      </c>
      <c r="FZ279" s="22">
        <v>10</v>
      </c>
      <c r="GA279" s="22">
        <v>84</v>
      </c>
      <c r="GB279" s="22">
        <v>4</v>
      </c>
      <c r="GC279" s="22">
        <v>24</v>
      </c>
      <c r="GD279" s="22">
        <v>30</v>
      </c>
      <c r="GE279" s="22">
        <v>1</v>
      </c>
      <c r="GF279" s="22">
        <v>0</v>
      </c>
      <c r="GG279" s="22">
        <v>0</v>
      </c>
      <c r="GH279" s="1">
        <v>43</v>
      </c>
      <c r="GI279" s="1">
        <v>14</v>
      </c>
      <c r="GJ279" s="1">
        <v>30</v>
      </c>
      <c r="GK279" s="1">
        <v>5</v>
      </c>
      <c r="GL279" s="6"/>
      <c r="GM279" s="6"/>
      <c r="GN279" s="31" t="str">
        <f t="shared" si="394"/>
        <v xml:space="preserve"> </v>
      </c>
      <c r="GP279" s="1">
        <v>0</v>
      </c>
      <c r="GQ279" s="1">
        <v>1</v>
      </c>
      <c r="GR279" s="1">
        <v>3</v>
      </c>
      <c r="GS279" s="1">
        <v>0</v>
      </c>
      <c r="GT279" s="1">
        <v>0</v>
      </c>
      <c r="GU279" s="1">
        <v>0</v>
      </c>
      <c r="GV279" s="32" t="str">
        <f t="shared" si="395"/>
        <v xml:space="preserve"> </v>
      </c>
      <c r="GW279" s="9">
        <f t="shared" si="396"/>
        <v>4</v>
      </c>
      <c r="GX279" s="10">
        <v>2</v>
      </c>
      <c r="GY279" s="10">
        <v>3.2</v>
      </c>
      <c r="GZ279" s="10">
        <v>5.3</v>
      </c>
      <c r="HA279" s="29">
        <f t="shared" si="397"/>
        <v>0.11777777777777777</v>
      </c>
      <c r="HB279" s="29">
        <f t="shared" si="398"/>
        <v>0.29453080378506952</v>
      </c>
      <c r="HC279">
        <v>22.2</v>
      </c>
      <c r="HD279">
        <v>19.399999999999999</v>
      </c>
      <c r="HE279">
        <v>0.7</v>
      </c>
      <c r="HF279">
        <v>4.8</v>
      </c>
      <c r="HG279">
        <v>1.9</v>
      </c>
      <c r="HH279">
        <v>0</v>
      </c>
      <c r="HI279">
        <v>6.7</v>
      </c>
      <c r="HJ279" s="11">
        <f t="shared" si="399"/>
        <v>0.1488888888888889</v>
      </c>
      <c r="HK279" s="11">
        <f t="shared" si="400"/>
        <v>0.37233139346414451</v>
      </c>
      <c r="HL279">
        <v>99</v>
      </c>
      <c r="HM279">
        <v>0</v>
      </c>
      <c r="HN279">
        <v>0</v>
      </c>
      <c r="HO279">
        <v>3</v>
      </c>
      <c r="HP279" t="s">
        <v>1550</v>
      </c>
      <c r="HQ279" s="33">
        <v>5500000</v>
      </c>
      <c r="HR279" s="33">
        <v>0</v>
      </c>
      <c r="HS279" s="30">
        <f t="shared" si="401"/>
        <v>-2.0804878048780493</v>
      </c>
    </row>
    <row r="280" spans="1:227" x14ac:dyDescent="0.2">
      <c r="A280" s="1">
        <v>44</v>
      </c>
      <c r="B280" s="2" t="s">
        <v>1551</v>
      </c>
      <c r="C280" s="2" t="s">
        <v>1552</v>
      </c>
      <c r="D280" s="2" t="s">
        <v>666</v>
      </c>
      <c r="E280" s="2" t="s">
        <v>240</v>
      </c>
      <c r="F280" s="2">
        <v>72</v>
      </c>
      <c r="G280" s="2">
        <v>194</v>
      </c>
      <c r="H280" s="2" t="s">
        <v>249</v>
      </c>
      <c r="J280" s="3">
        <v>28</v>
      </c>
      <c r="K280" s="5" t="s">
        <v>1553</v>
      </c>
      <c r="L280" s="5" t="s">
        <v>1554</v>
      </c>
      <c r="M280" s="5" t="s">
        <v>269</v>
      </c>
      <c r="N280" s="5" t="s">
        <v>270</v>
      </c>
      <c r="O280" s="2" t="s">
        <v>270</v>
      </c>
      <c r="P280" s="2" t="s">
        <v>254</v>
      </c>
      <c r="Q280" s="1">
        <v>6</v>
      </c>
      <c r="R280" s="1">
        <v>0</v>
      </c>
      <c r="S280" s="1">
        <v>0</v>
      </c>
      <c r="T280" s="1">
        <v>0</v>
      </c>
      <c r="U280" s="1">
        <v>-1</v>
      </c>
      <c r="V280" s="1">
        <v>2</v>
      </c>
      <c r="W280" s="20">
        <f t="shared" si="323"/>
        <v>0</v>
      </c>
      <c r="X280" s="6">
        <v>50.5333333333</v>
      </c>
      <c r="Y280" s="6">
        <f t="shared" si="324"/>
        <v>8.4222222222166661</v>
      </c>
      <c r="Z280" s="1">
        <v>77</v>
      </c>
      <c r="AA280" s="6">
        <f t="shared" si="325"/>
        <v>12.833333333333334</v>
      </c>
      <c r="AB280" s="8">
        <f t="shared" si="326"/>
        <v>0.65627705627662336</v>
      </c>
      <c r="AC280" s="3">
        <f t="shared" si="327"/>
        <v>0</v>
      </c>
      <c r="AD280" s="8">
        <f t="shared" si="328"/>
        <v>0</v>
      </c>
      <c r="AE280" s="20">
        <f t="shared" si="329"/>
        <v>0</v>
      </c>
      <c r="AF280" s="20">
        <f t="shared" si="330"/>
        <v>0</v>
      </c>
      <c r="AG280" s="20">
        <f t="shared" si="331"/>
        <v>0</v>
      </c>
      <c r="AH280" s="3">
        <f t="shared" si="332"/>
        <v>5</v>
      </c>
      <c r="AI280" s="3">
        <f t="shared" si="333"/>
        <v>2</v>
      </c>
      <c r="AJ280" s="3">
        <f t="shared" si="334"/>
        <v>3</v>
      </c>
      <c r="AK280" s="20">
        <f t="shared" si="335"/>
        <v>0.4</v>
      </c>
      <c r="AL280" s="6">
        <v>1.5</v>
      </c>
      <c r="AM280" s="1">
        <v>4</v>
      </c>
      <c r="AN280" s="1">
        <v>1</v>
      </c>
      <c r="AO280" s="1">
        <v>1</v>
      </c>
      <c r="AP280" s="1">
        <v>2</v>
      </c>
      <c r="AQ280" s="1">
        <v>1</v>
      </c>
      <c r="AR280" s="6">
        <f t="shared" si="336"/>
        <v>4.7493403693962728</v>
      </c>
      <c r="AS280" s="6">
        <f t="shared" si="337"/>
        <v>1.1873350923490682</v>
      </c>
      <c r="AT280" s="6">
        <f t="shared" si="338"/>
        <v>1.1873350923490682</v>
      </c>
      <c r="AU280" s="6">
        <f t="shared" si="339"/>
        <v>2.3746701846981364</v>
      </c>
      <c r="AV280" s="6">
        <f t="shared" si="340"/>
        <v>1.1873350923490682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7">
        <f>(EA280+FH280+GG280)-(DZ280+FG280+GF280)-((BD280/60)*(0.11)+(EF280/60)*(-0.14)+(FI280/60)*(0.13))</f>
        <v>0.90735555555561664</v>
      </c>
      <c r="BD280" s="6">
        <v>50.5333333333</v>
      </c>
      <c r="BE280" s="6">
        <f t="shared" si="341"/>
        <v>8.4222222222166661</v>
      </c>
      <c r="BF280" s="5">
        <v>8.42</v>
      </c>
      <c r="BG280" s="5">
        <v>41.68</v>
      </c>
      <c r="BH280" s="21">
        <f t="shared" si="342"/>
        <v>0.16806387225548902</v>
      </c>
      <c r="BI280" s="1">
        <v>0</v>
      </c>
      <c r="BJ280" s="22">
        <v>0</v>
      </c>
      <c r="BK280" s="22">
        <v>0</v>
      </c>
      <c r="BL280" s="1">
        <v>0</v>
      </c>
      <c r="BM280" s="1">
        <f t="shared" si="343"/>
        <v>0</v>
      </c>
      <c r="BN280" s="8">
        <f t="shared" si="344"/>
        <v>0</v>
      </c>
      <c r="BO280" s="3">
        <f t="shared" si="345"/>
        <v>0</v>
      </c>
      <c r="BP280" s="20">
        <f t="shared" si="346"/>
        <v>0</v>
      </c>
      <c r="BQ280" s="20">
        <f t="shared" si="347"/>
        <v>0</v>
      </c>
      <c r="BR280" s="20">
        <f t="shared" si="348"/>
        <v>0</v>
      </c>
      <c r="BS280" s="3">
        <f t="shared" si="349"/>
        <v>5</v>
      </c>
      <c r="BT280" s="1">
        <v>2</v>
      </c>
      <c r="BU280" s="1">
        <v>3</v>
      </c>
      <c r="BV280" s="20">
        <f t="shared" si="350"/>
        <v>0.4</v>
      </c>
      <c r="BW280" s="5">
        <v>4</v>
      </c>
      <c r="BX280" s="5">
        <v>3</v>
      </c>
      <c r="BY280" s="21">
        <f t="shared" si="351"/>
        <v>0.21212121212121213</v>
      </c>
      <c r="BZ280" s="5">
        <v>9</v>
      </c>
      <c r="CA280" s="5">
        <v>5</v>
      </c>
      <c r="CB280" s="23">
        <f t="shared" si="352"/>
        <v>0.42424242424242425</v>
      </c>
      <c r="CC280" s="5">
        <v>4</v>
      </c>
      <c r="CD280" s="5">
        <v>8</v>
      </c>
      <c r="CE280" s="23">
        <f t="shared" si="353"/>
        <v>0.36363636363636365</v>
      </c>
      <c r="CF280" s="23">
        <f t="shared" si="354"/>
        <v>0.33333333333333331</v>
      </c>
      <c r="CG280" s="24">
        <v>2</v>
      </c>
      <c r="CH280" s="5">
        <v>13</v>
      </c>
      <c r="CI280" s="5">
        <v>13</v>
      </c>
      <c r="CJ280" s="5">
        <v>8</v>
      </c>
      <c r="CK280">
        <v>14.48339296</v>
      </c>
      <c r="CL280" s="5">
        <v>-1.361</v>
      </c>
      <c r="CM280" s="5">
        <v>14</v>
      </c>
      <c r="CN280" s="5">
        <v>-2.1179999999999999</v>
      </c>
      <c r="CO280" s="5">
        <v>-9.0359999999999996</v>
      </c>
      <c r="CP280" s="5">
        <v>-4.5199999999999996</v>
      </c>
      <c r="CQ280" s="21">
        <f t="shared" si="355"/>
        <v>0</v>
      </c>
      <c r="CR280" s="25">
        <f t="shared" si="356"/>
        <v>0.95833333333333337</v>
      </c>
      <c r="CS280" s="22">
        <f t="shared" si="357"/>
        <v>958.33333333333337</v>
      </c>
      <c r="CT280" s="21">
        <f t="shared" si="358"/>
        <v>-4.166666666666663E-2</v>
      </c>
      <c r="CU280" s="26">
        <f t="shared" si="359"/>
        <v>0</v>
      </c>
      <c r="CV280" s="27">
        <f t="shared" si="360"/>
        <v>1.1876484560570073</v>
      </c>
      <c r="CW280" s="27">
        <f t="shared" si="361"/>
        <v>21.37767220902613</v>
      </c>
      <c r="CX280" s="27">
        <f t="shared" si="362"/>
        <v>28.503562945368174</v>
      </c>
      <c r="CY280" s="27">
        <f t="shared" si="363"/>
        <v>45.13064133016627</v>
      </c>
      <c r="CZ280" s="27">
        <f t="shared" si="364"/>
        <v>47.505938242280287</v>
      </c>
      <c r="DA280" s="28">
        <f t="shared" si="365"/>
        <v>-2.3752969121140168</v>
      </c>
      <c r="DB280" s="5">
        <v>0</v>
      </c>
      <c r="DC280" s="5">
        <v>1</v>
      </c>
      <c r="DD280" s="22">
        <v>18</v>
      </c>
      <c r="DE280" s="22">
        <v>23</v>
      </c>
      <c r="DF280" s="22">
        <v>9</v>
      </c>
      <c r="DG280" s="22">
        <v>6</v>
      </c>
      <c r="DH280" s="22">
        <v>10</v>
      </c>
      <c r="DI280" s="22">
        <v>11</v>
      </c>
      <c r="DJ280" s="29">
        <f t="shared" si="366"/>
        <v>3.9367030878859826</v>
      </c>
      <c r="DK280" s="27">
        <f t="shared" si="367"/>
        <v>2.159309021113244</v>
      </c>
      <c r="DL280" s="27">
        <f t="shared" si="368"/>
        <v>0.95969289827255277</v>
      </c>
      <c r="DM280" s="27">
        <f t="shared" si="369"/>
        <v>24.232245681381961</v>
      </c>
      <c r="DN280" s="27">
        <f t="shared" si="370"/>
        <v>24.712092130518236</v>
      </c>
      <c r="DO280" s="27">
        <f t="shared" si="371"/>
        <v>48.704414587332053</v>
      </c>
      <c r="DP280" s="27">
        <f t="shared" si="372"/>
        <v>50.863723608445305</v>
      </c>
      <c r="DQ280" s="30">
        <f t="shared" si="373"/>
        <v>-0.21598789100076488</v>
      </c>
      <c r="DR280" s="5">
        <v>9</v>
      </c>
      <c r="DS280" s="5">
        <v>4</v>
      </c>
      <c r="DT280" s="5">
        <v>92</v>
      </c>
      <c r="DU280" s="5">
        <v>99</v>
      </c>
      <c r="DV280" s="5">
        <v>43</v>
      </c>
      <c r="DW280" s="5">
        <v>46</v>
      </c>
      <c r="DX280" s="5">
        <v>63</v>
      </c>
      <c r="DY280" s="5">
        <v>59</v>
      </c>
      <c r="DZ280" s="22">
        <v>0</v>
      </c>
      <c r="EA280" s="22">
        <v>1</v>
      </c>
      <c r="EB280" s="22">
        <f t="shared" si="374"/>
        <v>1</v>
      </c>
      <c r="EC280" s="26">
        <f t="shared" si="375"/>
        <v>0</v>
      </c>
      <c r="ED280" s="27">
        <f t="shared" si="376"/>
        <v>1.1873350923490684</v>
      </c>
      <c r="EE280" s="27">
        <f t="shared" si="377"/>
        <v>1.1873350923490684</v>
      </c>
      <c r="EF280" s="6">
        <v>0</v>
      </c>
      <c r="EG280" s="6">
        <f t="shared" si="378"/>
        <v>0</v>
      </c>
      <c r="EH280" s="5">
        <v>0.01</v>
      </c>
      <c r="EI280" s="5">
        <v>4.13</v>
      </c>
      <c r="EJ280" s="21">
        <f t="shared" si="379"/>
        <v>2.415458937198068E-3</v>
      </c>
      <c r="EK280" s="1">
        <v>0</v>
      </c>
      <c r="EL280" s="22">
        <v>0</v>
      </c>
      <c r="EM280" s="22">
        <v>0</v>
      </c>
      <c r="EN280" s="1">
        <v>0</v>
      </c>
      <c r="EO280" s="3">
        <f t="shared" si="380"/>
        <v>0</v>
      </c>
      <c r="EP280" s="6">
        <f t="shared" si="381"/>
        <v>0</v>
      </c>
      <c r="EQ280" s="3">
        <f t="shared" si="382"/>
        <v>0</v>
      </c>
      <c r="ER280" s="20">
        <f t="shared" si="383"/>
        <v>0</v>
      </c>
      <c r="ES280" s="20">
        <f t="shared" si="384"/>
        <v>0</v>
      </c>
      <c r="ET280" s="20">
        <f t="shared" si="385"/>
        <v>0</v>
      </c>
      <c r="EU280" s="3" t="str">
        <f t="shared" si="386"/>
        <v xml:space="preserve"> </v>
      </c>
      <c r="EV280" s="1">
        <v>0</v>
      </c>
      <c r="EW280" s="1">
        <v>0</v>
      </c>
      <c r="EX280" s="20" t="str">
        <f t="shared" si="387"/>
        <v xml:space="preserve"> </v>
      </c>
      <c r="EY280" s="5">
        <v>0</v>
      </c>
      <c r="EZ280" s="5">
        <v>0</v>
      </c>
      <c r="FA280" s="22">
        <v>0</v>
      </c>
      <c r="FB280" s="22">
        <v>0</v>
      </c>
      <c r="FC280" s="22">
        <v>0</v>
      </c>
      <c r="FD280" s="22">
        <v>0</v>
      </c>
      <c r="FE280" s="22">
        <v>0</v>
      </c>
      <c r="FF280" s="22">
        <v>0</v>
      </c>
      <c r="FG280" s="22">
        <v>0</v>
      </c>
      <c r="FH280" s="22">
        <v>0</v>
      </c>
      <c r="FI280" s="6">
        <v>0</v>
      </c>
      <c r="FJ280" s="6">
        <f t="shared" si="388"/>
        <v>0</v>
      </c>
      <c r="FK280" s="5"/>
      <c r="FL280" s="5"/>
      <c r="FM280" s="21" t="str">
        <f t="shared" si="389"/>
        <v xml:space="preserve"> </v>
      </c>
      <c r="FN280" s="1">
        <v>0</v>
      </c>
      <c r="FO280" s="22">
        <v>0</v>
      </c>
      <c r="FP280" s="22">
        <v>0</v>
      </c>
      <c r="FQ280" s="1">
        <v>0</v>
      </c>
      <c r="FR280" s="1">
        <f t="shared" si="390"/>
        <v>0</v>
      </c>
      <c r="FS280" s="3">
        <f t="shared" si="391"/>
        <v>0</v>
      </c>
      <c r="FT280" s="3" t="str">
        <f t="shared" si="392"/>
        <v xml:space="preserve"> </v>
      </c>
      <c r="FU280" s="1">
        <v>0</v>
      </c>
      <c r="FV280" s="1">
        <v>0</v>
      </c>
      <c r="FW280" s="20" t="str">
        <f t="shared" si="393"/>
        <v xml:space="preserve"> </v>
      </c>
      <c r="FX280" s="5"/>
      <c r="FY280" s="5"/>
      <c r="FZ280" s="22">
        <v>0</v>
      </c>
      <c r="GA280" s="22">
        <v>0</v>
      </c>
      <c r="GB280" s="22">
        <v>0</v>
      </c>
      <c r="GC280" s="22">
        <v>0</v>
      </c>
      <c r="GD280" s="22">
        <v>0</v>
      </c>
      <c r="GE280" s="22">
        <v>0</v>
      </c>
      <c r="GF280" s="22">
        <v>0</v>
      </c>
      <c r="GG280" s="22">
        <v>0</v>
      </c>
      <c r="GH280" s="1">
        <v>0</v>
      </c>
      <c r="GI280" s="1">
        <v>0</v>
      </c>
      <c r="GJ280" s="1">
        <v>1</v>
      </c>
      <c r="GK280" s="1">
        <v>0</v>
      </c>
      <c r="GN280" s="31" t="str">
        <f t="shared" si="394"/>
        <v xml:space="preserve"> 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32" t="str">
        <f t="shared" si="395"/>
        <v xml:space="preserve"> </v>
      </c>
      <c r="GW280" s="9">
        <f t="shared" si="396"/>
        <v>2</v>
      </c>
      <c r="GX280" s="10">
        <v>-0.1</v>
      </c>
      <c r="GY280" s="10">
        <v>0</v>
      </c>
      <c r="GZ280" s="10">
        <v>-0.1</v>
      </c>
      <c r="HA280" s="29">
        <f t="shared" si="397"/>
        <v>-1.6666666666666666E-2</v>
      </c>
      <c r="HB280" s="29">
        <f t="shared" si="398"/>
        <v>-0.11873350923490683</v>
      </c>
      <c r="HC280">
        <v>0.5</v>
      </c>
      <c r="HD280">
        <v>0.5</v>
      </c>
      <c r="HE280">
        <v>-1</v>
      </c>
      <c r="HF280">
        <v>-0.2</v>
      </c>
      <c r="HG280">
        <v>0</v>
      </c>
      <c r="HH280">
        <v>0</v>
      </c>
      <c r="HI280">
        <v>-0.30000000000000004</v>
      </c>
      <c r="HJ280" s="11">
        <f t="shared" si="399"/>
        <v>-5.000000000000001E-2</v>
      </c>
      <c r="HK280" s="11">
        <f t="shared" si="400"/>
        <v>-0.35620052770472049</v>
      </c>
      <c r="HL280">
        <v>10</v>
      </c>
      <c r="HM280">
        <v>0</v>
      </c>
      <c r="HN280">
        <v>0</v>
      </c>
      <c r="HQ280" s="33">
        <v>54293</v>
      </c>
      <c r="HR280" s="33">
        <v>0</v>
      </c>
      <c r="HS280" s="30">
        <f t="shared" si="401"/>
        <v>-0.30665200886917965</v>
      </c>
    </row>
    <row r="281" spans="1:227" x14ac:dyDescent="0.2">
      <c r="A281" s="1">
        <v>15</v>
      </c>
      <c r="B281" s="2" t="s">
        <v>1555</v>
      </c>
      <c r="C281" s="2" t="s">
        <v>1556</v>
      </c>
      <c r="D281" s="2" t="s">
        <v>347</v>
      </c>
      <c r="E281" s="2" t="s">
        <v>240</v>
      </c>
      <c r="F281" s="2">
        <v>72</v>
      </c>
      <c r="G281" s="2">
        <v>200</v>
      </c>
      <c r="H281" s="2" t="s">
        <v>249</v>
      </c>
      <c r="J281" s="3">
        <v>30</v>
      </c>
      <c r="K281" s="5" t="s">
        <v>1557</v>
      </c>
      <c r="L281" s="5" t="s">
        <v>1554</v>
      </c>
      <c r="M281" s="5" t="s">
        <v>1558</v>
      </c>
      <c r="N281" s="5" t="s">
        <v>577</v>
      </c>
      <c r="O281" s="2" t="s">
        <v>577</v>
      </c>
      <c r="P281" s="2" t="s">
        <v>314</v>
      </c>
      <c r="Q281" s="1">
        <v>48</v>
      </c>
      <c r="R281" s="1">
        <v>4</v>
      </c>
      <c r="S281" s="1">
        <v>10</v>
      </c>
      <c r="T281" s="1">
        <v>14</v>
      </c>
      <c r="U281" s="1">
        <v>0</v>
      </c>
      <c r="V281" s="1">
        <v>59</v>
      </c>
      <c r="W281" s="20">
        <f t="shared" si="323"/>
        <v>6.7796610169491525E-2</v>
      </c>
      <c r="X281" s="6">
        <v>720.53333333329999</v>
      </c>
      <c r="Y281" s="6">
        <f t="shared" si="324"/>
        <v>15.011111111110417</v>
      </c>
      <c r="Z281" s="1">
        <v>1051</v>
      </c>
      <c r="AA281" s="6">
        <f t="shared" si="325"/>
        <v>21.895833333333332</v>
      </c>
      <c r="AB281" s="8">
        <f t="shared" si="326"/>
        <v>0.68556929908020936</v>
      </c>
      <c r="AC281" s="3">
        <f t="shared" si="327"/>
        <v>88.89473684210526</v>
      </c>
      <c r="AD281" s="8">
        <f t="shared" si="328"/>
        <v>7.4024114690875678</v>
      </c>
      <c r="AE281" s="20">
        <f t="shared" si="329"/>
        <v>0.18181818181818182</v>
      </c>
      <c r="AF281" s="20">
        <f t="shared" si="330"/>
        <v>0.45454545454545453</v>
      </c>
      <c r="AG281" s="20">
        <f t="shared" si="331"/>
        <v>0.63636363636363635</v>
      </c>
      <c r="AH281" s="3">
        <f t="shared" si="332"/>
        <v>789</v>
      </c>
      <c r="AI281" s="3">
        <f t="shared" si="333"/>
        <v>452</v>
      </c>
      <c r="AJ281" s="3">
        <f t="shared" si="334"/>
        <v>337</v>
      </c>
      <c r="AK281" s="20">
        <f t="shared" si="335"/>
        <v>0.57287705956907475</v>
      </c>
      <c r="AL281" s="6">
        <v>27.6</v>
      </c>
      <c r="AM281" s="1">
        <v>22</v>
      </c>
      <c r="AN281" s="1">
        <v>44</v>
      </c>
      <c r="AO281" s="1">
        <v>26</v>
      </c>
      <c r="AP281" s="1">
        <v>7</v>
      </c>
      <c r="AQ281" s="1">
        <v>18</v>
      </c>
      <c r="AR281" s="6">
        <f t="shared" si="336"/>
        <v>1.8319763138416836</v>
      </c>
      <c r="AS281" s="6">
        <f t="shared" si="337"/>
        <v>3.6639526276833672</v>
      </c>
      <c r="AT281" s="6">
        <f t="shared" si="338"/>
        <v>2.1650629163583535</v>
      </c>
      <c r="AU281" s="6">
        <f t="shared" si="339"/>
        <v>0.58290155440417202</v>
      </c>
      <c r="AV281" s="6">
        <f t="shared" si="340"/>
        <v>1.4988897113250137</v>
      </c>
      <c r="AW281" s="1">
        <v>8</v>
      </c>
      <c r="AX281" s="1">
        <v>4</v>
      </c>
      <c r="AY281" s="1">
        <v>0</v>
      </c>
      <c r="AZ281" s="1">
        <v>0</v>
      </c>
      <c r="BA281" s="1">
        <v>0</v>
      </c>
      <c r="BB281" s="1">
        <v>0</v>
      </c>
      <c r="BC281" s="7">
        <f>(EA281+FH281+GG281)-(DZ281+FG281+GF281)-((BD281/60)*(0.11)+(EF281/60)*(-0.14)+(FI281/60)*(0.13))</f>
        <v>-0.33619722222221649</v>
      </c>
      <c r="BD281" s="6">
        <v>576.1</v>
      </c>
      <c r="BE281" s="6">
        <f t="shared" si="341"/>
        <v>12.002083333333333</v>
      </c>
      <c r="BF281" s="5">
        <v>11.64</v>
      </c>
      <c r="BG281" s="5">
        <v>36.07</v>
      </c>
      <c r="BH281" s="21">
        <f t="shared" si="342"/>
        <v>0.24397400964158458</v>
      </c>
      <c r="BI281" s="1">
        <v>4</v>
      </c>
      <c r="BJ281" s="22">
        <v>5</v>
      </c>
      <c r="BK281" s="22">
        <v>2</v>
      </c>
      <c r="BL281" s="1">
        <v>7</v>
      </c>
      <c r="BM281" s="1">
        <f t="shared" si="343"/>
        <v>11</v>
      </c>
      <c r="BN281" s="8">
        <f t="shared" si="344"/>
        <v>1.1456344384655441</v>
      </c>
      <c r="BO281" s="3">
        <f t="shared" si="345"/>
        <v>72.89473684210526</v>
      </c>
      <c r="BP281" s="20">
        <f t="shared" si="346"/>
        <v>0.21052631578947367</v>
      </c>
      <c r="BQ281" s="20">
        <f t="shared" si="347"/>
        <v>0.36842105263157893</v>
      </c>
      <c r="BR281" s="20">
        <f t="shared" si="348"/>
        <v>0.57894736842105265</v>
      </c>
      <c r="BS281" s="3">
        <f t="shared" si="349"/>
        <v>586</v>
      </c>
      <c r="BT281" s="1">
        <v>337</v>
      </c>
      <c r="BU281" s="1">
        <v>249</v>
      </c>
      <c r="BV281" s="20">
        <f t="shared" si="350"/>
        <v>0.57508532423208192</v>
      </c>
      <c r="BW281" s="5">
        <v>76</v>
      </c>
      <c r="BX281" s="5">
        <v>57</v>
      </c>
      <c r="BY281" s="21">
        <f t="shared" si="351"/>
        <v>0.21348314606741572</v>
      </c>
      <c r="BZ281" s="5">
        <v>154</v>
      </c>
      <c r="CA281" s="5">
        <v>121</v>
      </c>
      <c r="CB281" s="23">
        <f t="shared" si="352"/>
        <v>0.44141252006420545</v>
      </c>
      <c r="CC281" s="5">
        <v>120</v>
      </c>
      <c r="CD281" s="5">
        <v>95</v>
      </c>
      <c r="CE281" s="23">
        <f t="shared" si="353"/>
        <v>0.3451043338683788</v>
      </c>
      <c r="CF281" s="23">
        <f t="shared" si="354"/>
        <v>0.32598039215686275</v>
      </c>
      <c r="CG281" s="24">
        <v>1</v>
      </c>
      <c r="CH281" s="5">
        <v>172</v>
      </c>
      <c r="CI281" s="5">
        <v>243</v>
      </c>
      <c r="CJ281" s="5">
        <v>172</v>
      </c>
      <c r="CK281">
        <v>15.65366188</v>
      </c>
      <c r="CL281" s="5">
        <v>1.458</v>
      </c>
      <c r="CM281" s="5">
        <v>3</v>
      </c>
      <c r="CN281" s="5">
        <v>1.0529999999999999</v>
      </c>
      <c r="CO281" s="5">
        <v>1.268</v>
      </c>
      <c r="CP281" s="5">
        <v>2.0950000000000002</v>
      </c>
      <c r="CQ281" s="21">
        <f t="shared" si="355"/>
        <v>6.8592057761732855E-2</v>
      </c>
      <c r="CR281" s="25">
        <f t="shared" si="356"/>
        <v>0.93478260869565222</v>
      </c>
      <c r="CS281" s="22">
        <f t="shared" si="357"/>
        <v>941.64181447182557</v>
      </c>
      <c r="CT281" s="21">
        <f t="shared" si="358"/>
        <v>3.3746664573850726E-3</v>
      </c>
      <c r="CU281" s="26">
        <f t="shared" si="359"/>
        <v>2.0403780068728521</v>
      </c>
      <c r="CV281" s="27">
        <f t="shared" si="360"/>
        <v>1.9329896907216493</v>
      </c>
      <c r="CW281" s="27">
        <f t="shared" si="361"/>
        <v>29.746563573883158</v>
      </c>
      <c r="CX281" s="27">
        <f t="shared" si="362"/>
        <v>29.639175257731956</v>
      </c>
      <c r="CY281" s="27">
        <f t="shared" si="363"/>
        <v>54.6606529209622</v>
      </c>
      <c r="CZ281" s="27">
        <f t="shared" si="364"/>
        <v>53.049828178694156</v>
      </c>
      <c r="DA281" s="28">
        <f t="shared" si="365"/>
        <v>1.6108247422680435</v>
      </c>
      <c r="DB281" s="5">
        <v>19</v>
      </c>
      <c r="DC281" s="5">
        <v>18</v>
      </c>
      <c r="DD281" s="22">
        <v>258</v>
      </c>
      <c r="DE281" s="22">
        <v>258</v>
      </c>
      <c r="DF281" s="22">
        <v>119</v>
      </c>
      <c r="DG281" s="22">
        <v>93</v>
      </c>
      <c r="DH281" s="22">
        <v>125</v>
      </c>
      <c r="DI281" s="22">
        <v>113</v>
      </c>
      <c r="DJ281" s="29">
        <f t="shared" si="366"/>
        <v>4.6552953305033355</v>
      </c>
      <c r="DK281" s="27">
        <f t="shared" si="367"/>
        <v>2.4951483227058495</v>
      </c>
      <c r="DL281" s="27">
        <f t="shared" si="368"/>
        <v>2.2872192958136952</v>
      </c>
      <c r="DM281" s="27">
        <f t="shared" si="369"/>
        <v>30.981425006930966</v>
      </c>
      <c r="DN281" s="27">
        <f t="shared" si="370"/>
        <v>30.600221790962017</v>
      </c>
      <c r="DO281" s="27">
        <f t="shared" si="371"/>
        <v>58.774604934848902</v>
      </c>
      <c r="DP281" s="27">
        <f t="shared" si="372"/>
        <v>57.804269476018845</v>
      </c>
      <c r="DQ281" s="30">
        <f t="shared" si="373"/>
        <v>0.6404892834379865</v>
      </c>
      <c r="DR281" s="5">
        <v>72</v>
      </c>
      <c r="DS281" s="5">
        <v>66</v>
      </c>
      <c r="DT281" s="5">
        <v>822</v>
      </c>
      <c r="DU281" s="5">
        <v>817</v>
      </c>
      <c r="DV281" s="5">
        <v>375</v>
      </c>
      <c r="DW281" s="5">
        <v>372</v>
      </c>
      <c r="DX281" s="5">
        <v>413</v>
      </c>
      <c r="DY281" s="5">
        <v>427</v>
      </c>
      <c r="DZ281" s="22">
        <v>4</v>
      </c>
      <c r="EA281" s="22">
        <v>4</v>
      </c>
      <c r="EB281" s="22">
        <f t="shared" si="374"/>
        <v>0</v>
      </c>
      <c r="EC281" s="26">
        <f t="shared" si="375"/>
        <v>0.41659434126019784</v>
      </c>
      <c r="ED281" s="27">
        <f t="shared" si="376"/>
        <v>0.41659434126019784</v>
      </c>
      <c r="EE281" s="27">
        <f t="shared" si="377"/>
        <v>0</v>
      </c>
      <c r="EF281" s="6">
        <v>7.3166666666999998</v>
      </c>
      <c r="EG281" s="6">
        <f t="shared" si="378"/>
        <v>0.15243055555624999</v>
      </c>
      <c r="EH281" s="5">
        <v>0.15</v>
      </c>
      <c r="EI281" s="5">
        <v>5.41</v>
      </c>
      <c r="EJ281" s="21">
        <f t="shared" si="379"/>
        <v>2.6978417266187046E-2</v>
      </c>
      <c r="EK281" s="1">
        <v>0</v>
      </c>
      <c r="EL281" s="22">
        <v>2</v>
      </c>
      <c r="EM281" s="22">
        <v>0</v>
      </c>
      <c r="EN281" s="1">
        <v>2</v>
      </c>
      <c r="EO281" s="3">
        <f t="shared" si="380"/>
        <v>2</v>
      </c>
      <c r="EP281" s="6">
        <f t="shared" si="381"/>
        <v>16.400911161656488</v>
      </c>
      <c r="EQ281" s="3">
        <f t="shared" si="382"/>
        <v>4</v>
      </c>
      <c r="ER281" s="20">
        <f t="shared" si="383"/>
        <v>0</v>
      </c>
      <c r="ES281" s="20">
        <f t="shared" si="384"/>
        <v>1</v>
      </c>
      <c r="ET281" s="20">
        <f t="shared" si="385"/>
        <v>1</v>
      </c>
      <c r="EU281" s="3">
        <f t="shared" si="386"/>
        <v>19</v>
      </c>
      <c r="EV281" s="1">
        <v>14</v>
      </c>
      <c r="EW281" s="1">
        <v>5</v>
      </c>
      <c r="EX281" s="20">
        <f t="shared" si="387"/>
        <v>0.73684210526315785</v>
      </c>
      <c r="EY281" s="5">
        <v>2</v>
      </c>
      <c r="EZ281" s="5">
        <v>0</v>
      </c>
      <c r="FA281" s="22">
        <v>2</v>
      </c>
      <c r="FB281" s="22">
        <v>0</v>
      </c>
      <c r="FC281" s="22">
        <v>1</v>
      </c>
      <c r="FD281" s="22">
        <v>0</v>
      </c>
      <c r="FE281" s="22">
        <v>0</v>
      </c>
      <c r="FF281" s="22">
        <v>1</v>
      </c>
      <c r="FG281" s="22">
        <v>0</v>
      </c>
      <c r="FH281" s="22">
        <v>1</v>
      </c>
      <c r="FI281" s="6">
        <v>137.11666666670001</v>
      </c>
      <c r="FJ281" s="6">
        <f t="shared" si="388"/>
        <v>2.8565972222229168</v>
      </c>
      <c r="FK281" s="5">
        <v>2.5499999999999998</v>
      </c>
      <c r="FL281" s="5">
        <v>2.64</v>
      </c>
      <c r="FM281" s="21">
        <f t="shared" si="389"/>
        <v>0.49132947976878616</v>
      </c>
      <c r="FN281" s="1">
        <v>0</v>
      </c>
      <c r="FO281" s="22">
        <v>1</v>
      </c>
      <c r="FP281" s="22">
        <v>0</v>
      </c>
      <c r="FQ281" s="1">
        <v>1</v>
      </c>
      <c r="FR281" s="1">
        <f t="shared" si="390"/>
        <v>1</v>
      </c>
      <c r="FS281" s="3">
        <f t="shared" si="391"/>
        <v>12</v>
      </c>
      <c r="FT281" s="3">
        <f t="shared" si="392"/>
        <v>184</v>
      </c>
      <c r="FU281" s="1">
        <v>101</v>
      </c>
      <c r="FV281" s="1">
        <v>83</v>
      </c>
      <c r="FW281" s="20">
        <f t="shared" si="393"/>
        <v>0.54891304347826086</v>
      </c>
      <c r="FX281" s="5">
        <v>1</v>
      </c>
      <c r="FY281" s="5">
        <v>12</v>
      </c>
      <c r="FZ281" s="22">
        <v>11</v>
      </c>
      <c r="GA281" s="22">
        <v>84</v>
      </c>
      <c r="GB281" s="22">
        <v>6</v>
      </c>
      <c r="GC281" s="22">
        <v>40</v>
      </c>
      <c r="GD281" s="22">
        <v>50</v>
      </c>
      <c r="GE281" s="22">
        <v>2</v>
      </c>
      <c r="GF281" s="22">
        <v>0</v>
      </c>
      <c r="GG281" s="22">
        <v>0</v>
      </c>
      <c r="GH281" s="1">
        <v>22</v>
      </c>
      <c r="GI281" s="1">
        <v>2</v>
      </c>
      <c r="GJ281" s="1">
        <v>35</v>
      </c>
      <c r="GK281" s="1">
        <v>15</v>
      </c>
      <c r="GN281" s="31" t="str">
        <f t="shared" si="394"/>
        <v xml:space="preserve"> </v>
      </c>
      <c r="GP281" s="1">
        <v>2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32" t="str">
        <f t="shared" si="395"/>
        <v xml:space="preserve"> </v>
      </c>
      <c r="GW281" s="9">
        <f t="shared" si="396"/>
        <v>5</v>
      </c>
      <c r="GX281" s="10">
        <v>0</v>
      </c>
      <c r="GY281" s="10">
        <v>0.7</v>
      </c>
      <c r="GZ281" s="10">
        <v>0.7</v>
      </c>
      <c r="HA281" s="29">
        <f t="shared" si="397"/>
        <v>1.4583333333333332E-2</v>
      </c>
      <c r="HB281" s="29">
        <f t="shared" si="398"/>
        <v>5.8290155440417199E-2</v>
      </c>
      <c r="HC281">
        <v>11.7</v>
      </c>
      <c r="HD281">
        <v>16.3</v>
      </c>
      <c r="HE281">
        <v>-1.9</v>
      </c>
      <c r="HF281">
        <v>0.2</v>
      </c>
      <c r="HG281">
        <v>1.7000000000000002</v>
      </c>
      <c r="HH281">
        <v>0</v>
      </c>
      <c r="HI281">
        <v>1.9</v>
      </c>
      <c r="HJ281" s="11">
        <f t="shared" si="399"/>
        <v>3.9583333333333331E-2</v>
      </c>
      <c r="HK281" s="11">
        <f t="shared" si="400"/>
        <v>0.15821613619541813</v>
      </c>
      <c r="HL281">
        <v>99</v>
      </c>
      <c r="HM281">
        <v>0</v>
      </c>
      <c r="HN281">
        <v>0</v>
      </c>
      <c r="HQ281" s="33">
        <v>1325000</v>
      </c>
      <c r="HR281" s="33">
        <v>0</v>
      </c>
      <c r="HS281" s="30">
        <f t="shared" si="401"/>
        <v>0.45121951219512169</v>
      </c>
    </row>
    <row r="282" spans="1:227" x14ac:dyDescent="0.2">
      <c r="A282" s="1">
        <v>26</v>
      </c>
      <c r="B282" s="2" t="s">
        <v>1559</v>
      </c>
      <c r="C282" s="2" t="s">
        <v>1560</v>
      </c>
      <c r="D282" s="2" t="s">
        <v>297</v>
      </c>
      <c r="E282" s="2" t="s">
        <v>240</v>
      </c>
      <c r="F282" s="2">
        <v>73</v>
      </c>
      <c r="G282" s="2">
        <v>203</v>
      </c>
      <c r="H282" s="2" t="s">
        <v>231</v>
      </c>
      <c r="J282" s="3">
        <v>29</v>
      </c>
      <c r="K282" s="5" t="s">
        <v>1561</v>
      </c>
      <c r="L282" s="5" t="s">
        <v>1562</v>
      </c>
      <c r="M282" s="5" t="s">
        <v>421</v>
      </c>
      <c r="N282" s="5" t="s">
        <v>351</v>
      </c>
      <c r="O282" s="2" t="s">
        <v>351</v>
      </c>
      <c r="P282" s="2" t="s">
        <v>271</v>
      </c>
      <c r="Q282" s="1">
        <v>48</v>
      </c>
      <c r="R282" s="1">
        <v>2</v>
      </c>
      <c r="S282" s="1">
        <v>7</v>
      </c>
      <c r="T282" s="1">
        <v>9</v>
      </c>
      <c r="U282" s="1">
        <v>4</v>
      </c>
      <c r="V282" s="1">
        <v>40</v>
      </c>
      <c r="W282" s="20">
        <f t="shared" si="323"/>
        <v>0.05</v>
      </c>
      <c r="X282" s="6">
        <v>1026.6166666667</v>
      </c>
      <c r="Y282" s="6">
        <f t="shared" si="324"/>
        <v>21.387847222222916</v>
      </c>
      <c r="Z282" s="1">
        <v>1333</v>
      </c>
      <c r="AA282" s="6">
        <f t="shared" si="325"/>
        <v>27.770833333333332</v>
      </c>
      <c r="AB282" s="8">
        <f t="shared" si="326"/>
        <v>0.77015503875971492</v>
      </c>
      <c r="AC282" s="3">
        <f t="shared" si="327"/>
        <v>36.870967741935488</v>
      </c>
      <c r="AD282" s="8">
        <f t="shared" si="328"/>
        <v>2.1549017626014813</v>
      </c>
      <c r="AE282" s="20">
        <f t="shared" si="329"/>
        <v>5.8823529411764705E-2</v>
      </c>
      <c r="AF282" s="20">
        <f t="shared" si="330"/>
        <v>0.20588235294117646</v>
      </c>
      <c r="AG282" s="20">
        <f t="shared" si="331"/>
        <v>0.26470588235294118</v>
      </c>
      <c r="AH282" s="3" t="e">
        <f t="shared" si="332"/>
        <v>#VALUE!</v>
      </c>
      <c r="AI282" s="3" t="str">
        <f t="shared" si="333"/>
        <v xml:space="preserve"> </v>
      </c>
      <c r="AJ282" s="3" t="str">
        <f t="shared" si="334"/>
        <v xml:space="preserve"> </v>
      </c>
      <c r="AK282" s="20" t="e">
        <f t="shared" si="335"/>
        <v>#VALUE!</v>
      </c>
      <c r="AL282" s="6">
        <v>0</v>
      </c>
      <c r="AM282" s="1">
        <v>68</v>
      </c>
      <c r="AN282" s="1">
        <v>116</v>
      </c>
      <c r="AO282" s="1">
        <v>22</v>
      </c>
      <c r="AP282" s="1">
        <v>18</v>
      </c>
      <c r="AQ282" s="1">
        <v>8</v>
      </c>
      <c r="AR282" s="6">
        <f t="shared" si="336"/>
        <v>3.9742195236779727</v>
      </c>
      <c r="AS282" s="6">
        <f t="shared" si="337"/>
        <v>6.7795509521565407</v>
      </c>
      <c r="AT282" s="6">
        <f t="shared" si="338"/>
        <v>1.2857769047193441</v>
      </c>
      <c r="AU282" s="6">
        <f t="shared" si="339"/>
        <v>1.0519992856794631</v>
      </c>
      <c r="AV282" s="6">
        <f t="shared" si="340"/>
        <v>0.46755523807976146</v>
      </c>
      <c r="AW282" s="1">
        <v>15</v>
      </c>
      <c r="AX282" s="1">
        <v>5</v>
      </c>
      <c r="AY282" s="1">
        <v>1</v>
      </c>
      <c r="AZ282" s="1">
        <v>0</v>
      </c>
      <c r="BA282" s="1">
        <v>0</v>
      </c>
      <c r="BB282" s="1">
        <v>0</v>
      </c>
      <c r="BC282" s="7">
        <f>(EA282+FH282+GG282)-(DZ282+FG282+GF282)-((BD282/60)*(-0.29)+(EF282/60)*0.11+(FI282/60)*(-0.33))</f>
        <v>2.9204361111115169</v>
      </c>
      <c r="BD282" s="6">
        <v>849.86666666669998</v>
      </c>
      <c r="BE282" s="6">
        <f t="shared" si="341"/>
        <v>17.705555555556248</v>
      </c>
      <c r="BF282" s="5">
        <v>16.88</v>
      </c>
      <c r="BG282" s="5">
        <v>29.33</v>
      </c>
      <c r="BH282" s="21">
        <f t="shared" si="342"/>
        <v>0.36528889850681673</v>
      </c>
      <c r="BI282" s="1">
        <v>2</v>
      </c>
      <c r="BJ282" s="22">
        <v>3</v>
      </c>
      <c r="BK282" s="22">
        <v>4</v>
      </c>
      <c r="BL282" s="1">
        <v>7</v>
      </c>
      <c r="BM282" s="1">
        <f t="shared" si="343"/>
        <v>9</v>
      </c>
      <c r="BN282" s="8">
        <f t="shared" si="344"/>
        <v>0.63539378726072193</v>
      </c>
      <c r="BO282" s="3">
        <f t="shared" si="345"/>
        <v>36.870967741935488</v>
      </c>
      <c r="BP282" s="20">
        <f t="shared" si="346"/>
        <v>6.4516129032258063E-2</v>
      </c>
      <c r="BQ282" s="20">
        <f t="shared" si="347"/>
        <v>0.22580645161290322</v>
      </c>
      <c r="BR282" s="20">
        <f t="shared" si="348"/>
        <v>0.29032258064516125</v>
      </c>
      <c r="BS282" s="3" t="str">
        <f t="shared" si="349"/>
        <v xml:space="preserve"> </v>
      </c>
      <c r="BV282" s="20" t="str">
        <f t="shared" si="350"/>
        <v xml:space="preserve"> </v>
      </c>
      <c r="BW282" s="5">
        <v>118</v>
      </c>
      <c r="BX282" s="5">
        <v>133</v>
      </c>
      <c r="BY282" s="21">
        <f t="shared" si="351"/>
        <v>0.28685714285714287</v>
      </c>
      <c r="BZ282" s="5">
        <v>147</v>
      </c>
      <c r="CA282" s="5">
        <v>124</v>
      </c>
      <c r="CB282" s="23">
        <f t="shared" si="352"/>
        <v>0.30971428571428572</v>
      </c>
      <c r="CC282" s="5">
        <v>153</v>
      </c>
      <c r="CD282" s="5">
        <v>200</v>
      </c>
      <c r="CE282" s="23">
        <f t="shared" si="353"/>
        <v>0.40342857142857141</v>
      </c>
      <c r="CF282" s="23">
        <f t="shared" si="354"/>
        <v>0.48084291187739464</v>
      </c>
      <c r="CG282" s="24">
        <v>2</v>
      </c>
      <c r="CH282" s="5">
        <v>279</v>
      </c>
      <c r="CI282" s="5">
        <v>308</v>
      </c>
      <c r="CJ282" s="5">
        <v>287</v>
      </c>
      <c r="CK282">
        <v>15.946451509999999</v>
      </c>
      <c r="CL282" s="5">
        <v>0.69100000000000006</v>
      </c>
      <c r="CM282" s="5">
        <v>1</v>
      </c>
      <c r="CN282" s="5">
        <v>-0.30099999999999999</v>
      </c>
      <c r="CO282" s="5">
        <v>0.20300000000000001</v>
      </c>
      <c r="CP282" s="5">
        <v>5.6210000000000004</v>
      </c>
      <c r="CQ282" s="21">
        <f t="shared" si="355"/>
        <v>8.1364829396325458E-2</v>
      </c>
      <c r="CR282" s="25">
        <f t="shared" si="356"/>
        <v>0.92705167173252279</v>
      </c>
      <c r="CS282" s="22">
        <f t="shared" si="357"/>
        <v>935.18815467215529</v>
      </c>
      <c r="CT282" s="21">
        <f t="shared" si="358"/>
        <v>8.4165011288482444E-3</v>
      </c>
      <c r="CU282" s="26">
        <f t="shared" si="359"/>
        <v>2.2956161137440758</v>
      </c>
      <c r="CV282" s="27">
        <f t="shared" si="360"/>
        <v>1.7772511848341233</v>
      </c>
      <c r="CW282" s="27">
        <f t="shared" si="361"/>
        <v>28.213862559241704</v>
      </c>
      <c r="CX282" s="27">
        <f t="shared" si="362"/>
        <v>24.363151658767773</v>
      </c>
      <c r="CY282" s="27">
        <f t="shared" si="363"/>
        <v>55.465047393364927</v>
      </c>
      <c r="CZ282" s="27">
        <f t="shared" si="364"/>
        <v>53.761848341232231</v>
      </c>
      <c r="DA282" s="28">
        <f t="shared" si="365"/>
        <v>1.7031990521326961</v>
      </c>
      <c r="DB282" s="5">
        <v>31</v>
      </c>
      <c r="DC282" s="5">
        <v>24</v>
      </c>
      <c r="DD282" s="22">
        <v>350</v>
      </c>
      <c r="DE282" s="22">
        <v>305</v>
      </c>
      <c r="DF282" s="22">
        <v>161</v>
      </c>
      <c r="DG282" s="22">
        <v>143</v>
      </c>
      <c r="DH282" s="22">
        <v>254</v>
      </c>
      <c r="DI282" s="22">
        <v>207</v>
      </c>
      <c r="DJ282" s="29">
        <f t="shared" si="366"/>
        <v>-3.8490308329247753</v>
      </c>
      <c r="DK282" s="27">
        <f t="shared" si="367"/>
        <v>2.940675076713263</v>
      </c>
      <c r="DL282" s="27">
        <f t="shared" si="368"/>
        <v>2.3440163654960791</v>
      </c>
      <c r="DM282" s="27">
        <f t="shared" si="369"/>
        <v>30.941016024548244</v>
      </c>
      <c r="DN282" s="27">
        <f t="shared" si="370"/>
        <v>28.12819638595295</v>
      </c>
      <c r="DO282" s="27">
        <f t="shared" si="371"/>
        <v>59.836345039209</v>
      </c>
      <c r="DP282" s="27">
        <f t="shared" si="372"/>
        <v>51.142175247187183</v>
      </c>
      <c r="DQ282" s="30">
        <f t="shared" si="373"/>
        <v>-6.9909707398891214</v>
      </c>
      <c r="DR282" s="5">
        <v>69</v>
      </c>
      <c r="DS282" s="5">
        <v>55</v>
      </c>
      <c r="DT282" s="5">
        <v>657</v>
      </c>
      <c r="DU282" s="5">
        <v>605</v>
      </c>
      <c r="DV282" s="5">
        <v>291</v>
      </c>
      <c r="DW282" s="5">
        <v>230</v>
      </c>
      <c r="DX282" s="5">
        <v>310</v>
      </c>
      <c r="DY282" s="5">
        <v>387</v>
      </c>
      <c r="DZ282" s="22">
        <v>5</v>
      </c>
      <c r="EA282" s="22">
        <v>3</v>
      </c>
      <c r="EB282" s="22">
        <f t="shared" si="374"/>
        <v>-2</v>
      </c>
      <c r="EC282" s="26">
        <f t="shared" si="375"/>
        <v>0.35299654847817885</v>
      </c>
      <c r="ED282" s="27">
        <f t="shared" si="376"/>
        <v>0.21179792908690728</v>
      </c>
      <c r="EE282" s="27">
        <f t="shared" si="377"/>
        <v>-0.14119861939127154</v>
      </c>
      <c r="EF282" s="6">
        <v>21.733333333299999</v>
      </c>
      <c r="EG282" s="6">
        <f t="shared" si="378"/>
        <v>0.45277777777708333</v>
      </c>
      <c r="EH282" s="5">
        <v>0.42</v>
      </c>
      <c r="EI282" s="5">
        <v>6.01</v>
      </c>
      <c r="EJ282" s="21">
        <f t="shared" si="379"/>
        <v>6.5318818040435461E-2</v>
      </c>
      <c r="EK282" s="1">
        <v>0</v>
      </c>
      <c r="EL282" s="22">
        <v>0</v>
      </c>
      <c r="EM282" s="22">
        <v>0</v>
      </c>
      <c r="EN282" s="1">
        <v>0</v>
      </c>
      <c r="EO282" s="3">
        <f t="shared" si="380"/>
        <v>0</v>
      </c>
      <c r="EP282" s="6">
        <f t="shared" si="381"/>
        <v>0</v>
      </c>
      <c r="EQ282" s="3">
        <f t="shared" si="382"/>
        <v>0</v>
      </c>
      <c r="ER282" s="20">
        <f t="shared" si="383"/>
        <v>0</v>
      </c>
      <c r="ES282" s="20">
        <f t="shared" si="384"/>
        <v>0</v>
      </c>
      <c r="ET282" s="20">
        <f t="shared" si="385"/>
        <v>0</v>
      </c>
      <c r="EU282" s="3" t="str">
        <f t="shared" si="386"/>
        <v xml:space="preserve"> </v>
      </c>
      <c r="EX282" s="20" t="str">
        <f t="shared" si="387"/>
        <v xml:space="preserve"> </v>
      </c>
      <c r="EY282" s="5">
        <v>2</v>
      </c>
      <c r="EZ282" s="5">
        <v>0</v>
      </c>
      <c r="FA282" s="22">
        <v>16</v>
      </c>
      <c r="FB282" s="22">
        <v>1</v>
      </c>
      <c r="FC282" s="22">
        <v>4</v>
      </c>
      <c r="FD282" s="22">
        <v>1</v>
      </c>
      <c r="FE282" s="22">
        <v>1</v>
      </c>
      <c r="FF282" s="22">
        <v>2</v>
      </c>
      <c r="FG282" s="22">
        <v>0</v>
      </c>
      <c r="FH282" s="22">
        <v>0</v>
      </c>
      <c r="FI282" s="6">
        <v>155.01666666669999</v>
      </c>
      <c r="FJ282" s="6">
        <f t="shared" si="388"/>
        <v>3.2295138888895831</v>
      </c>
      <c r="FK282" s="5">
        <v>3.01</v>
      </c>
      <c r="FL282" s="5">
        <v>2.4300000000000002</v>
      </c>
      <c r="FM282" s="21">
        <f t="shared" si="389"/>
        <v>0.5533088235294118</v>
      </c>
      <c r="FN282" s="1">
        <v>0</v>
      </c>
      <c r="FO282" s="22">
        <v>0</v>
      </c>
      <c r="FP282" s="22">
        <v>0</v>
      </c>
      <c r="FQ282" s="1">
        <v>0</v>
      </c>
      <c r="FR282" s="1">
        <f t="shared" si="390"/>
        <v>0</v>
      </c>
      <c r="FS282" s="3">
        <f t="shared" si="391"/>
        <v>0</v>
      </c>
      <c r="FT282" s="3" t="str">
        <f t="shared" si="392"/>
        <v xml:space="preserve"> </v>
      </c>
      <c r="FW282" s="20" t="str">
        <f t="shared" si="393"/>
        <v xml:space="preserve"> </v>
      </c>
      <c r="FX282" s="5">
        <v>1</v>
      </c>
      <c r="FY282" s="5">
        <v>17</v>
      </c>
      <c r="FZ282" s="22">
        <v>14</v>
      </c>
      <c r="GA282" s="22">
        <v>78</v>
      </c>
      <c r="GB282" s="22">
        <v>4</v>
      </c>
      <c r="GC282" s="22">
        <v>37</v>
      </c>
      <c r="GD282" s="22">
        <v>68</v>
      </c>
      <c r="GE282" s="22">
        <v>5</v>
      </c>
      <c r="GF282" s="22">
        <v>0</v>
      </c>
      <c r="GG282" s="22">
        <v>0</v>
      </c>
      <c r="GH282" s="1">
        <v>36</v>
      </c>
      <c r="GI282" s="1">
        <v>1</v>
      </c>
      <c r="GJ282" s="1">
        <v>51</v>
      </c>
      <c r="GK282" s="1">
        <v>20</v>
      </c>
      <c r="GN282" s="31" t="str">
        <f t="shared" si="394"/>
        <v xml:space="preserve"> 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32" t="str">
        <f t="shared" si="395"/>
        <v xml:space="preserve"> </v>
      </c>
      <c r="GW282" s="9">
        <f t="shared" si="396"/>
        <v>5</v>
      </c>
      <c r="GX282" s="10">
        <v>0</v>
      </c>
      <c r="GY282" s="10">
        <v>2.2999999999999998</v>
      </c>
      <c r="GZ282" s="10">
        <v>2.2999999999999998</v>
      </c>
      <c r="HA282" s="29">
        <f t="shared" si="397"/>
        <v>4.7916666666666663E-2</v>
      </c>
      <c r="HB282" s="29">
        <f t="shared" si="398"/>
        <v>0.1344221309479314</v>
      </c>
      <c r="HC282">
        <v>14.9</v>
      </c>
      <c r="HD282">
        <v>24</v>
      </c>
      <c r="HE282">
        <v>-0.30000000000000004</v>
      </c>
      <c r="HF282">
        <v>0.1</v>
      </c>
      <c r="HG282">
        <v>3.5</v>
      </c>
      <c r="HH282">
        <v>0</v>
      </c>
      <c r="HI282">
        <v>3.6</v>
      </c>
      <c r="HJ282" s="11">
        <f t="shared" si="399"/>
        <v>7.4999999999999997E-2</v>
      </c>
      <c r="HK282" s="11">
        <f t="shared" si="400"/>
        <v>0.21039985713589265</v>
      </c>
      <c r="HL282">
        <v>99</v>
      </c>
      <c r="HM282">
        <v>0</v>
      </c>
      <c r="HN282">
        <v>0</v>
      </c>
      <c r="HQ282" s="33">
        <v>3900000</v>
      </c>
      <c r="HR282" s="33">
        <v>0</v>
      </c>
      <c r="HS282" s="30">
        <f t="shared" si="401"/>
        <v>-2.3707317073170722</v>
      </c>
    </row>
    <row r="283" spans="1:227" x14ac:dyDescent="0.2">
      <c r="A283" s="1">
        <v>40</v>
      </c>
      <c r="B283" s="2" t="s">
        <v>1563</v>
      </c>
      <c r="C283" s="2" t="s">
        <v>1564</v>
      </c>
      <c r="E283" s="2" t="s">
        <v>1565</v>
      </c>
      <c r="F283" s="2">
        <v>73</v>
      </c>
      <c r="G283" s="2">
        <v>186</v>
      </c>
      <c r="H283" s="2" t="s">
        <v>231</v>
      </c>
      <c r="J283" s="3">
        <v>26</v>
      </c>
      <c r="K283" s="5" t="s">
        <v>1566</v>
      </c>
      <c r="L283" s="5" t="s">
        <v>1567</v>
      </c>
      <c r="M283" s="5" t="s">
        <v>889</v>
      </c>
      <c r="N283" s="5" t="s">
        <v>375</v>
      </c>
      <c r="O283" s="2" t="s">
        <v>375</v>
      </c>
      <c r="P283" s="2" t="s">
        <v>254</v>
      </c>
      <c r="Q283" s="1">
        <v>45</v>
      </c>
      <c r="R283" s="1">
        <v>16</v>
      </c>
      <c r="S283" s="1">
        <v>5</v>
      </c>
      <c r="T283" s="1">
        <v>21</v>
      </c>
      <c r="U283" s="1">
        <v>4</v>
      </c>
      <c r="V283" s="1">
        <v>108</v>
      </c>
      <c r="W283" s="20">
        <f t="shared" si="323"/>
        <v>0.14814814814814814</v>
      </c>
      <c r="X283" s="6">
        <v>665.71666666670001</v>
      </c>
      <c r="Y283" s="6">
        <f t="shared" si="324"/>
        <v>14.793703703704445</v>
      </c>
      <c r="Z283" s="1">
        <v>922</v>
      </c>
      <c r="AA283" s="6">
        <f t="shared" si="325"/>
        <v>20.488888888888887</v>
      </c>
      <c r="AB283" s="8">
        <f t="shared" si="326"/>
        <v>0.72203543022418659</v>
      </c>
      <c r="AC283" s="3">
        <f t="shared" si="327"/>
        <v>17.5</v>
      </c>
      <c r="AD283" s="8">
        <f t="shared" si="328"/>
        <v>1.5772475777982837</v>
      </c>
      <c r="AE283" s="20">
        <f t="shared" si="329"/>
        <v>0.59259259259259256</v>
      </c>
      <c r="AF283" s="20">
        <f t="shared" si="330"/>
        <v>0.18518518518518517</v>
      </c>
      <c r="AG283" s="20">
        <f t="shared" si="331"/>
        <v>0.77777777777777768</v>
      </c>
      <c r="AH283" s="3">
        <f t="shared" si="332"/>
        <v>22</v>
      </c>
      <c r="AI283" s="3">
        <f t="shared" si="333"/>
        <v>10</v>
      </c>
      <c r="AJ283" s="3">
        <f t="shared" si="334"/>
        <v>12</v>
      </c>
      <c r="AK283" s="20">
        <f t="shared" si="335"/>
        <v>0.45454545454545453</v>
      </c>
      <c r="AL283" s="6">
        <v>0.8</v>
      </c>
      <c r="AM283" s="1">
        <v>16</v>
      </c>
      <c r="AN283" s="1">
        <v>19</v>
      </c>
      <c r="AO283" s="1">
        <v>24</v>
      </c>
      <c r="AP283" s="1">
        <v>19</v>
      </c>
      <c r="AQ283" s="1">
        <v>30</v>
      </c>
      <c r="AR283" s="6">
        <f t="shared" si="336"/>
        <v>1.4420549282727164</v>
      </c>
      <c r="AS283" s="6">
        <f t="shared" si="337"/>
        <v>1.7124402273238508</v>
      </c>
      <c r="AT283" s="6">
        <f t="shared" si="338"/>
        <v>2.1630823924090747</v>
      </c>
      <c r="AU283" s="6">
        <f t="shared" si="339"/>
        <v>1.7124402273238508</v>
      </c>
      <c r="AV283" s="6">
        <f t="shared" si="340"/>
        <v>2.7038529905113431</v>
      </c>
      <c r="AW283" s="1">
        <v>12</v>
      </c>
      <c r="AX283" s="1">
        <v>6</v>
      </c>
      <c r="AY283" s="1">
        <v>0</v>
      </c>
      <c r="AZ283" s="1">
        <v>0</v>
      </c>
      <c r="BA283" s="1">
        <v>0</v>
      </c>
      <c r="BB283" s="1">
        <v>0</v>
      </c>
      <c r="BC283" s="7">
        <f>(EA283+FH283+GG283)-(DZ283+FG283+GF283)-((BD283/60)*(0.11)+(EF283/60)*(-0.14)+(FI283/60)*(0.13))</f>
        <v>0.84125555555554987</v>
      </c>
      <c r="BD283" s="6">
        <v>537.95000000000005</v>
      </c>
      <c r="BE283" s="6">
        <f t="shared" si="341"/>
        <v>11.954444444444446</v>
      </c>
      <c r="BF283" s="5">
        <v>11.37</v>
      </c>
      <c r="BG283" s="5">
        <v>37.94</v>
      </c>
      <c r="BH283" s="21">
        <f t="shared" si="342"/>
        <v>0.23058203204218211</v>
      </c>
      <c r="BI283" s="1">
        <v>13</v>
      </c>
      <c r="BJ283" s="22">
        <v>1</v>
      </c>
      <c r="BK283" s="22">
        <v>2</v>
      </c>
      <c r="BL283" s="1">
        <v>4</v>
      </c>
      <c r="BM283" s="1">
        <f t="shared" si="343"/>
        <v>17</v>
      </c>
      <c r="BN283" s="8">
        <f t="shared" si="344"/>
        <v>1.8960869969328003</v>
      </c>
      <c r="BO283" s="3">
        <f t="shared" si="345"/>
        <v>12</v>
      </c>
      <c r="BP283" s="20">
        <f t="shared" si="346"/>
        <v>0.61904761904761907</v>
      </c>
      <c r="BQ283" s="20">
        <f t="shared" si="347"/>
        <v>0.19047619047619047</v>
      </c>
      <c r="BR283" s="20">
        <f t="shared" si="348"/>
        <v>0.80952380952380953</v>
      </c>
      <c r="BS283" s="3">
        <f t="shared" si="349"/>
        <v>14</v>
      </c>
      <c r="BT283" s="1">
        <v>6</v>
      </c>
      <c r="BU283" s="1">
        <v>8</v>
      </c>
      <c r="BV283" s="20">
        <f t="shared" si="350"/>
        <v>0.42857142857142855</v>
      </c>
      <c r="BW283" s="5">
        <v>58</v>
      </c>
      <c r="BX283" s="5">
        <v>84</v>
      </c>
      <c r="BY283" s="21">
        <f t="shared" si="351"/>
        <v>0.31346578366445915</v>
      </c>
      <c r="BZ283" s="5">
        <v>73</v>
      </c>
      <c r="CA283" s="5">
        <v>75</v>
      </c>
      <c r="CB283" s="23">
        <f t="shared" si="352"/>
        <v>0.32671081677704195</v>
      </c>
      <c r="CC283" s="5">
        <v>78</v>
      </c>
      <c r="CD283" s="5">
        <v>85</v>
      </c>
      <c r="CE283" s="23">
        <f t="shared" si="353"/>
        <v>0.3598233995584989</v>
      </c>
      <c r="CF283" s="23">
        <f t="shared" si="354"/>
        <v>0.48965517241379308</v>
      </c>
      <c r="CG283" s="24">
        <v>7</v>
      </c>
      <c r="CH283" s="5">
        <v>171</v>
      </c>
      <c r="CI283" s="5">
        <v>181</v>
      </c>
      <c r="CJ283" s="5">
        <v>164</v>
      </c>
      <c r="CK283">
        <v>15.58137275</v>
      </c>
      <c r="CL283" s="5">
        <v>0.39700000000000002</v>
      </c>
      <c r="CM283" s="5">
        <v>4</v>
      </c>
      <c r="CN283" s="5">
        <v>0.20100000000000001</v>
      </c>
      <c r="CO283" s="5">
        <v>-7.2000000000000008E-2</v>
      </c>
      <c r="CP283" s="5">
        <v>-0.14599999999999999</v>
      </c>
      <c r="CQ283" s="21">
        <f t="shared" si="355"/>
        <v>8.3333333333333329E-2</v>
      </c>
      <c r="CR283" s="25">
        <f t="shared" si="356"/>
        <v>0.90909090909090906</v>
      </c>
      <c r="CS283" s="22">
        <f t="shared" si="357"/>
        <v>917.42424242424238</v>
      </c>
      <c r="CT283" s="21">
        <f t="shared" si="358"/>
        <v>-7.5757575757576107E-3</v>
      </c>
      <c r="CU283" s="26">
        <f t="shared" si="359"/>
        <v>2.4626209322779244</v>
      </c>
      <c r="CV283" s="27">
        <f t="shared" si="360"/>
        <v>2.3453532688361185</v>
      </c>
      <c r="CW283" s="27">
        <f t="shared" si="361"/>
        <v>29.551451187335093</v>
      </c>
      <c r="CX283" s="27">
        <f t="shared" si="362"/>
        <v>25.798885957197307</v>
      </c>
      <c r="CY283" s="27">
        <f t="shared" si="363"/>
        <v>55.467604807974205</v>
      </c>
      <c r="CZ283" s="27">
        <f t="shared" si="364"/>
        <v>56.523013778950457</v>
      </c>
      <c r="DA283" s="28">
        <f t="shared" si="365"/>
        <v>-1.0554089709762522</v>
      </c>
      <c r="DB283" s="5">
        <v>21</v>
      </c>
      <c r="DC283" s="5">
        <v>20</v>
      </c>
      <c r="DD283" s="22">
        <v>231</v>
      </c>
      <c r="DE283" s="22">
        <v>200</v>
      </c>
      <c r="DF283" s="22">
        <v>89</v>
      </c>
      <c r="DG283" s="22">
        <v>122</v>
      </c>
      <c r="DH283" s="22">
        <v>140</v>
      </c>
      <c r="DI283" s="22">
        <v>132</v>
      </c>
      <c r="DJ283" s="29">
        <f t="shared" si="366"/>
        <v>-0.55013310890728562</v>
      </c>
      <c r="DK283" s="27">
        <f t="shared" si="367"/>
        <v>2.5654542259708308</v>
      </c>
      <c r="DL283" s="27">
        <f t="shared" si="368"/>
        <v>2.6708838516956601</v>
      </c>
      <c r="DM283" s="27">
        <f t="shared" si="369"/>
        <v>30.469161834475489</v>
      </c>
      <c r="DN283" s="27">
        <f t="shared" si="370"/>
        <v>27.973994025654541</v>
      </c>
      <c r="DO283" s="27">
        <f t="shared" si="371"/>
        <v>56.580565805658054</v>
      </c>
      <c r="DP283" s="27">
        <f t="shared" si="372"/>
        <v>55.983131259884033</v>
      </c>
      <c r="DQ283" s="30">
        <f t="shared" si="373"/>
        <v>-1.6528435167502735</v>
      </c>
      <c r="DR283" s="5">
        <v>73</v>
      </c>
      <c r="DS283" s="5">
        <v>76</v>
      </c>
      <c r="DT283" s="5">
        <v>794</v>
      </c>
      <c r="DU283" s="5">
        <v>720</v>
      </c>
      <c r="DV283" s="5">
        <v>316</v>
      </c>
      <c r="DW283" s="5">
        <v>327</v>
      </c>
      <c r="DX283" s="5">
        <v>470</v>
      </c>
      <c r="DY283" s="5">
        <v>427</v>
      </c>
      <c r="DZ283" s="22">
        <v>3</v>
      </c>
      <c r="EA283" s="22">
        <v>5</v>
      </c>
      <c r="EB283" s="22">
        <f t="shared" si="374"/>
        <v>2</v>
      </c>
      <c r="EC283" s="26">
        <f t="shared" si="375"/>
        <v>0.33460358769402354</v>
      </c>
      <c r="ED283" s="27">
        <f t="shared" si="376"/>
        <v>0.55767264615670598</v>
      </c>
      <c r="EE283" s="27">
        <f t="shared" si="377"/>
        <v>0.22306905846268238</v>
      </c>
      <c r="EF283" s="6">
        <v>23.183333333299998</v>
      </c>
      <c r="EG283" s="6">
        <f t="shared" si="378"/>
        <v>0.51518518518444445</v>
      </c>
      <c r="EH283" s="5">
        <v>0.52</v>
      </c>
      <c r="EI283" s="5">
        <v>4.24</v>
      </c>
      <c r="EJ283" s="21">
        <f t="shared" si="379"/>
        <v>0.10924369747899161</v>
      </c>
      <c r="EK283" s="1">
        <v>2</v>
      </c>
      <c r="EL283" s="22">
        <v>1</v>
      </c>
      <c r="EM283" s="22">
        <v>0</v>
      </c>
      <c r="EN283" s="1">
        <v>1</v>
      </c>
      <c r="EO283" s="3">
        <f t="shared" si="380"/>
        <v>3</v>
      </c>
      <c r="EP283" s="6">
        <f t="shared" si="381"/>
        <v>7.7641984184151891</v>
      </c>
      <c r="EQ283" s="3">
        <f t="shared" si="382"/>
        <v>5.5</v>
      </c>
      <c r="ER283" s="20">
        <f t="shared" si="383"/>
        <v>0.5</v>
      </c>
      <c r="ES283" s="20">
        <f t="shared" si="384"/>
        <v>0.25</v>
      </c>
      <c r="ET283" s="20">
        <f t="shared" si="385"/>
        <v>0.75</v>
      </c>
      <c r="EU283" s="3" t="str">
        <f t="shared" si="386"/>
        <v xml:space="preserve"> </v>
      </c>
      <c r="EV283" s="1">
        <v>0</v>
      </c>
      <c r="EW283" s="1">
        <v>0</v>
      </c>
      <c r="EX283" s="20" t="str">
        <f t="shared" si="387"/>
        <v xml:space="preserve"> </v>
      </c>
      <c r="EY283" s="5">
        <v>4</v>
      </c>
      <c r="EZ283" s="5">
        <v>0</v>
      </c>
      <c r="FA283" s="22">
        <v>18</v>
      </c>
      <c r="FB283" s="22">
        <v>2</v>
      </c>
      <c r="FC283" s="22">
        <v>5</v>
      </c>
      <c r="FD283" s="22">
        <v>1</v>
      </c>
      <c r="FE283" s="22">
        <v>1</v>
      </c>
      <c r="FF283" s="22">
        <v>6</v>
      </c>
      <c r="FG283" s="22">
        <v>0</v>
      </c>
      <c r="FH283" s="22">
        <v>1</v>
      </c>
      <c r="FI283" s="6">
        <v>104.5833333333</v>
      </c>
      <c r="FJ283" s="6">
        <f t="shared" si="388"/>
        <v>2.3240740740733332</v>
      </c>
      <c r="FK283" s="5">
        <v>2.3199999999999998</v>
      </c>
      <c r="FL283" s="5">
        <v>2.36</v>
      </c>
      <c r="FM283" s="21">
        <f t="shared" si="389"/>
        <v>0.49572649572649574</v>
      </c>
      <c r="FN283" s="1">
        <v>1</v>
      </c>
      <c r="FO283" s="22">
        <v>0</v>
      </c>
      <c r="FP283" s="22">
        <v>0</v>
      </c>
      <c r="FQ283" s="1">
        <v>0</v>
      </c>
      <c r="FR283" s="1">
        <f t="shared" si="390"/>
        <v>1</v>
      </c>
      <c r="FS283" s="3">
        <f t="shared" si="391"/>
        <v>0</v>
      </c>
      <c r="FT283" s="3">
        <f t="shared" si="392"/>
        <v>8</v>
      </c>
      <c r="FU283" s="1">
        <v>4</v>
      </c>
      <c r="FV283" s="1">
        <v>4</v>
      </c>
      <c r="FW283" s="20">
        <f t="shared" si="393"/>
        <v>0.5</v>
      </c>
      <c r="FX283" s="5">
        <v>2</v>
      </c>
      <c r="FY283" s="5">
        <v>12</v>
      </c>
      <c r="FZ283" s="22">
        <v>18</v>
      </c>
      <c r="GA283" s="22">
        <v>82</v>
      </c>
      <c r="GB283" s="22">
        <v>2</v>
      </c>
      <c r="GC283" s="22">
        <v>23</v>
      </c>
      <c r="GD283" s="22">
        <v>39</v>
      </c>
      <c r="GE283" s="22">
        <v>9</v>
      </c>
      <c r="GF283" s="22">
        <v>2</v>
      </c>
      <c r="GG283" s="22">
        <v>1</v>
      </c>
      <c r="GH283" s="1">
        <v>28</v>
      </c>
      <c r="GI283" s="1">
        <v>4</v>
      </c>
      <c r="GJ283" s="1">
        <v>32</v>
      </c>
      <c r="GK283" s="1">
        <v>12</v>
      </c>
      <c r="GN283" s="31" t="str">
        <f t="shared" si="394"/>
        <v xml:space="preserve"> </v>
      </c>
      <c r="GP283" s="1">
        <v>4</v>
      </c>
      <c r="GQ283" s="1">
        <v>0</v>
      </c>
      <c r="GR283" s="1">
        <v>3</v>
      </c>
      <c r="GS283" s="1">
        <v>1</v>
      </c>
      <c r="GT283" s="1">
        <v>0</v>
      </c>
      <c r="GU283" s="1">
        <v>1</v>
      </c>
      <c r="GV283" s="32">
        <f t="shared" si="395"/>
        <v>0</v>
      </c>
      <c r="GW283" s="9">
        <f t="shared" si="396"/>
        <v>6</v>
      </c>
      <c r="GX283" s="10">
        <v>2.2999999999999998</v>
      </c>
      <c r="GY283" s="10">
        <v>0.9</v>
      </c>
      <c r="GZ283" s="10">
        <v>3.1</v>
      </c>
      <c r="HA283" s="29">
        <f t="shared" si="397"/>
        <v>6.8888888888888888E-2</v>
      </c>
      <c r="HB283" s="29">
        <f t="shared" si="398"/>
        <v>0.27939814235283883</v>
      </c>
      <c r="HC283">
        <v>11.9</v>
      </c>
      <c r="HD283">
        <v>14.6</v>
      </c>
      <c r="HE283">
        <v>4.7</v>
      </c>
      <c r="HF283">
        <v>4.8</v>
      </c>
      <c r="HG283">
        <v>2.5</v>
      </c>
      <c r="HH283">
        <v>0</v>
      </c>
      <c r="HI283">
        <v>7.3</v>
      </c>
      <c r="HJ283" s="11">
        <f t="shared" si="399"/>
        <v>0.16222222222222221</v>
      </c>
      <c r="HK283" s="11">
        <f t="shared" si="400"/>
        <v>0.6579375610244268</v>
      </c>
      <c r="HL283">
        <v>99</v>
      </c>
      <c r="HM283">
        <v>0</v>
      </c>
      <c r="HN283">
        <v>0</v>
      </c>
      <c r="HO283">
        <v>3</v>
      </c>
      <c r="HP283" t="s">
        <v>393</v>
      </c>
      <c r="HQ283" s="33">
        <v>3000000</v>
      </c>
      <c r="HR283" s="33">
        <v>0</v>
      </c>
      <c r="HS283" s="30">
        <f t="shared" si="401"/>
        <v>2.909756097560976</v>
      </c>
    </row>
    <row r="284" spans="1:227" x14ac:dyDescent="0.2">
      <c r="A284" s="1">
        <v>84</v>
      </c>
      <c r="B284" s="2" t="s">
        <v>1568</v>
      </c>
      <c r="C284" s="2" t="s">
        <v>1569</v>
      </c>
      <c r="E284" s="2" t="s">
        <v>1230</v>
      </c>
      <c r="F284" s="2">
        <v>71</v>
      </c>
      <c r="G284" s="2">
        <v>183</v>
      </c>
      <c r="H284" s="2" t="s">
        <v>231</v>
      </c>
      <c r="J284" s="3">
        <v>29</v>
      </c>
      <c r="K284" s="5" t="s">
        <v>1570</v>
      </c>
      <c r="L284" s="5" t="s">
        <v>1571</v>
      </c>
      <c r="M284" s="5" t="s">
        <v>1572</v>
      </c>
      <c r="N284" s="5" t="s">
        <v>721</v>
      </c>
      <c r="O284" s="2" t="s">
        <v>721</v>
      </c>
      <c r="P284" s="2" t="s">
        <v>314</v>
      </c>
      <c r="Q284" s="1">
        <v>48</v>
      </c>
      <c r="R284" s="1">
        <v>9</v>
      </c>
      <c r="S284" s="1">
        <v>7</v>
      </c>
      <c r="T284" s="1">
        <v>16</v>
      </c>
      <c r="U284" s="1">
        <v>-10</v>
      </c>
      <c r="V284" s="1">
        <v>80</v>
      </c>
      <c r="W284" s="20">
        <f t="shared" si="323"/>
        <v>0.1125</v>
      </c>
      <c r="X284" s="6">
        <v>747.36666666669998</v>
      </c>
      <c r="Y284" s="6">
        <f t="shared" si="324"/>
        <v>15.570138888889582</v>
      </c>
      <c r="Z284" s="1">
        <v>987</v>
      </c>
      <c r="AA284" s="6">
        <f t="shared" si="325"/>
        <v>20.5625</v>
      </c>
      <c r="AB284" s="8">
        <f t="shared" si="326"/>
        <v>0.75721040189128674</v>
      </c>
      <c r="AC284" s="3">
        <f t="shared" si="327"/>
        <v>23.666666666666668</v>
      </c>
      <c r="AD284" s="8">
        <f t="shared" si="328"/>
        <v>1.9000044601042818</v>
      </c>
      <c r="AE284" s="20">
        <f t="shared" si="329"/>
        <v>0.3</v>
      </c>
      <c r="AF284" s="20">
        <f t="shared" si="330"/>
        <v>0.23333333333333334</v>
      </c>
      <c r="AG284" s="20">
        <f t="shared" si="331"/>
        <v>0.53333333333333333</v>
      </c>
      <c r="AH284" s="3">
        <f t="shared" si="332"/>
        <v>638</v>
      </c>
      <c r="AI284" s="3">
        <f t="shared" si="333"/>
        <v>323</v>
      </c>
      <c r="AJ284" s="3">
        <f t="shared" si="334"/>
        <v>315</v>
      </c>
      <c r="AK284" s="20">
        <f t="shared" si="335"/>
        <v>0.50626959247648906</v>
      </c>
      <c r="AL284" s="6">
        <v>21.6</v>
      </c>
      <c r="AM284" s="1">
        <v>34</v>
      </c>
      <c r="AN284" s="1">
        <v>20</v>
      </c>
      <c r="AO284" s="1">
        <v>44</v>
      </c>
      <c r="AP284" s="1">
        <v>32</v>
      </c>
      <c r="AQ284" s="1">
        <v>19</v>
      </c>
      <c r="AR284" s="6">
        <f t="shared" si="336"/>
        <v>2.7295838722624892</v>
      </c>
      <c r="AS284" s="6">
        <f t="shared" si="337"/>
        <v>1.6056375719191114</v>
      </c>
      <c r="AT284" s="6">
        <f t="shared" si="338"/>
        <v>3.5324026582220451</v>
      </c>
      <c r="AU284" s="6">
        <f t="shared" si="339"/>
        <v>2.569020115070578</v>
      </c>
      <c r="AV284" s="6">
        <f t="shared" si="340"/>
        <v>1.5253556933231556</v>
      </c>
      <c r="AW284" s="1">
        <v>24</v>
      </c>
      <c r="AX284" s="1">
        <v>7</v>
      </c>
      <c r="AY284" s="1">
        <v>0</v>
      </c>
      <c r="AZ284" s="1">
        <v>1</v>
      </c>
      <c r="BA284" s="1">
        <v>0</v>
      </c>
      <c r="BB284" s="1">
        <v>0</v>
      </c>
      <c r="BC284" s="7">
        <f>(EA284+FH284+GG284)-(DZ284+FG284+GF284)-((BD284/60)*(0.11)+(EF284/60)*(-0.14)+(FI284/60)*(0.13))</f>
        <v>1.9702916666667334</v>
      </c>
      <c r="BD284" s="6">
        <v>664.23333333330004</v>
      </c>
      <c r="BE284" s="6">
        <f t="shared" si="341"/>
        <v>13.838194444443751</v>
      </c>
      <c r="BF284" s="5">
        <v>13.34</v>
      </c>
      <c r="BG284" s="5">
        <v>34.75</v>
      </c>
      <c r="BH284" s="21">
        <f t="shared" si="342"/>
        <v>0.27739654813890618</v>
      </c>
      <c r="BI284" s="1">
        <v>9</v>
      </c>
      <c r="BJ284" s="22">
        <v>2</v>
      </c>
      <c r="BK284" s="22">
        <v>1</v>
      </c>
      <c r="BL284" s="1">
        <v>4</v>
      </c>
      <c r="BM284" s="1">
        <f t="shared" si="343"/>
        <v>13</v>
      </c>
      <c r="BN284" s="8">
        <f t="shared" si="344"/>
        <v>1.1742861444272181</v>
      </c>
      <c r="BO284" s="3">
        <f t="shared" si="345"/>
        <v>23.666666666666668</v>
      </c>
      <c r="BP284" s="20">
        <f t="shared" si="346"/>
        <v>0.375</v>
      </c>
      <c r="BQ284" s="20">
        <f t="shared" si="347"/>
        <v>0.16666666666666666</v>
      </c>
      <c r="BR284" s="20">
        <f t="shared" si="348"/>
        <v>0.54166666666666663</v>
      </c>
      <c r="BS284" s="3">
        <f t="shared" si="349"/>
        <v>570</v>
      </c>
      <c r="BT284" s="1">
        <v>296</v>
      </c>
      <c r="BU284" s="1">
        <v>274</v>
      </c>
      <c r="BV284" s="20">
        <f t="shared" si="350"/>
        <v>0.51929824561403504</v>
      </c>
      <c r="BW284" s="5">
        <v>64</v>
      </c>
      <c r="BX284" s="5">
        <v>82</v>
      </c>
      <c r="BY284" s="21">
        <f t="shared" si="351"/>
        <v>0.22530864197530864</v>
      </c>
      <c r="BZ284" s="5">
        <v>143</v>
      </c>
      <c r="CA284" s="5">
        <v>109</v>
      </c>
      <c r="CB284" s="23">
        <f t="shared" si="352"/>
        <v>0.3888888888888889</v>
      </c>
      <c r="CC284" s="5">
        <v>126</v>
      </c>
      <c r="CD284" s="5">
        <v>124</v>
      </c>
      <c r="CE284" s="23">
        <f t="shared" si="353"/>
        <v>0.38580246913580246</v>
      </c>
      <c r="CF284" s="23">
        <f t="shared" si="354"/>
        <v>0.36683417085427134</v>
      </c>
      <c r="CG284" s="24">
        <v>3</v>
      </c>
      <c r="CH284" s="5">
        <v>194</v>
      </c>
      <c r="CI284" s="5">
        <v>254</v>
      </c>
      <c r="CJ284" s="5">
        <v>196</v>
      </c>
      <c r="CK284">
        <v>16.138657269999999</v>
      </c>
      <c r="CL284" s="5">
        <v>1.4570000000000001</v>
      </c>
      <c r="CM284" s="5">
        <v>2</v>
      </c>
      <c r="CN284" s="5">
        <v>2.5089999999999999</v>
      </c>
      <c r="CO284" s="5">
        <v>-3.1819999999999999</v>
      </c>
      <c r="CP284" s="5">
        <v>-15.709</v>
      </c>
      <c r="CQ284" s="21">
        <f t="shared" si="355"/>
        <v>8.4507042253521125E-2</v>
      </c>
      <c r="CR284" s="25">
        <f t="shared" si="356"/>
        <v>0.90358126721763088</v>
      </c>
      <c r="CS284" s="22">
        <f t="shared" si="357"/>
        <v>912.03197144298292</v>
      </c>
      <c r="CT284" s="21">
        <f t="shared" si="358"/>
        <v>-1.1911690528847996E-2</v>
      </c>
      <c r="CU284" s="26">
        <f t="shared" si="359"/>
        <v>2.2488755622188905</v>
      </c>
      <c r="CV284" s="27">
        <f t="shared" si="360"/>
        <v>3.2796101949025487</v>
      </c>
      <c r="CW284" s="27">
        <f t="shared" si="361"/>
        <v>26.61169415292354</v>
      </c>
      <c r="CX284" s="27">
        <f t="shared" si="362"/>
        <v>34.014242878560722</v>
      </c>
      <c r="CY284" s="27">
        <f t="shared" si="363"/>
        <v>53.410794602698658</v>
      </c>
      <c r="CZ284" s="27">
        <f t="shared" si="364"/>
        <v>66.248125937031489</v>
      </c>
      <c r="DA284" s="28">
        <f t="shared" si="365"/>
        <v>-12.837331334332831</v>
      </c>
      <c r="DB284" s="5">
        <v>24</v>
      </c>
      <c r="DC284" s="5">
        <v>35</v>
      </c>
      <c r="DD284" s="22">
        <v>260</v>
      </c>
      <c r="DE284" s="22">
        <v>328</v>
      </c>
      <c r="DF284" s="22">
        <v>131</v>
      </c>
      <c r="DG284" s="22">
        <v>149</v>
      </c>
      <c r="DH284" s="22">
        <v>195</v>
      </c>
      <c r="DI284" s="22">
        <v>155</v>
      </c>
      <c r="DJ284" s="29">
        <f t="shared" si="366"/>
        <v>8.486648565164657</v>
      </c>
      <c r="DK284" s="27">
        <f t="shared" si="367"/>
        <v>3.0575539568345325</v>
      </c>
      <c r="DL284" s="27">
        <f t="shared" si="368"/>
        <v>2.4460431654676262</v>
      </c>
      <c r="DM284" s="27">
        <f t="shared" si="369"/>
        <v>25.647482014388491</v>
      </c>
      <c r="DN284" s="27">
        <f t="shared" si="370"/>
        <v>32.733812949640289</v>
      </c>
      <c r="DO284" s="27">
        <f t="shared" si="371"/>
        <v>50.539568345323737</v>
      </c>
      <c r="DP284" s="27">
        <f t="shared" si="372"/>
        <v>64.42446043165468</v>
      </c>
      <c r="DQ284" s="30">
        <f t="shared" si="373"/>
        <v>1.0475607519981125</v>
      </c>
      <c r="DR284" s="5">
        <v>85</v>
      </c>
      <c r="DS284" s="5">
        <v>68</v>
      </c>
      <c r="DT284" s="5">
        <v>628</v>
      </c>
      <c r="DU284" s="5">
        <v>842</v>
      </c>
      <c r="DV284" s="5">
        <v>303</v>
      </c>
      <c r="DW284" s="5">
        <v>392</v>
      </c>
      <c r="DX284" s="5">
        <v>489</v>
      </c>
      <c r="DY284" s="5">
        <v>389</v>
      </c>
      <c r="DZ284" s="22">
        <v>6</v>
      </c>
      <c r="EA284" s="22">
        <v>9</v>
      </c>
      <c r="EB284" s="22">
        <f t="shared" si="374"/>
        <v>3</v>
      </c>
      <c r="EC284" s="26">
        <f t="shared" si="375"/>
        <v>0.54197822050486988</v>
      </c>
      <c r="ED284" s="27">
        <f t="shared" si="376"/>
        <v>0.81296733075730476</v>
      </c>
      <c r="EE284" s="27">
        <f t="shared" si="377"/>
        <v>0.27098911025243494</v>
      </c>
      <c r="EF284" s="6">
        <v>81.816666666700002</v>
      </c>
      <c r="EG284" s="6">
        <f t="shared" si="378"/>
        <v>1.7045138888895834</v>
      </c>
      <c r="EH284" s="5">
        <v>1.7000000000000002</v>
      </c>
      <c r="EI284" s="5">
        <v>3.41</v>
      </c>
      <c r="EJ284" s="21">
        <f t="shared" si="379"/>
        <v>0.3326810176125245</v>
      </c>
      <c r="EK284" s="1">
        <v>0</v>
      </c>
      <c r="EL284" s="22">
        <v>0</v>
      </c>
      <c r="EM284" s="22">
        <v>2</v>
      </c>
      <c r="EN284" s="1">
        <v>3</v>
      </c>
      <c r="EO284" s="3">
        <f t="shared" si="380"/>
        <v>3</v>
      </c>
      <c r="EP284" s="6">
        <f t="shared" si="381"/>
        <v>2.2000407414943166</v>
      </c>
      <c r="EQ284" s="3">
        <f t="shared" si="382"/>
        <v>0</v>
      </c>
      <c r="ER284" s="20">
        <f t="shared" si="383"/>
        <v>0</v>
      </c>
      <c r="ES284" s="20">
        <f t="shared" si="384"/>
        <v>0.5</v>
      </c>
      <c r="ET284" s="20">
        <f t="shared" si="385"/>
        <v>0.5</v>
      </c>
      <c r="EU284" s="3">
        <f t="shared" si="386"/>
        <v>67</v>
      </c>
      <c r="EV284" s="1">
        <v>26</v>
      </c>
      <c r="EW284" s="1">
        <v>41</v>
      </c>
      <c r="EX284" s="20">
        <f t="shared" si="387"/>
        <v>0.38805970149253732</v>
      </c>
      <c r="EY284" s="5">
        <v>6</v>
      </c>
      <c r="EZ284" s="5">
        <v>0</v>
      </c>
      <c r="FA284" s="22">
        <v>46</v>
      </c>
      <c r="FB284" s="22">
        <v>12</v>
      </c>
      <c r="FC284" s="22">
        <v>27</v>
      </c>
      <c r="FD284" s="22">
        <v>5</v>
      </c>
      <c r="FE284" s="22">
        <v>1</v>
      </c>
      <c r="FF284" s="22">
        <v>29</v>
      </c>
      <c r="FG284" s="22">
        <v>0</v>
      </c>
      <c r="FH284" s="22">
        <v>0</v>
      </c>
      <c r="FI284" s="6">
        <v>1.3166666667</v>
      </c>
      <c r="FJ284" s="6">
        <f t="shared" si="388"/>
        <v>2.743055555625E-2</v>
      </c>
      <c r="FK284" s="5">
        <v>0.04</v>
      </c>
      <c r="FL284" s="5">
        <v>5.49</v>
      </c>
      <c r="FM284" s="21">
        <f t="shared" si="389"/>
        <v>7.2332730560578659E-3</v>
      </c>
      <c r="FN284" s="1">
        <v>0</v>
      </c>
      <c r="FO284" s="22">
        <v>0</v>
      </c>
      <c r="FP284" s="22">
        <v>0</v>
      </c>
      <c r="FQ284" s="1">
        <v>0</v>
      </c>
      <c r="FR284" s="1">
        <f t="shared" si="390"/>
        <v>0</v>
      </c>
      <c r="FS284" s="3">
        <f t="shared" si="391"/>
        <v>0</v>
      </c>
      <c r="FT284" s="3">
        <f t="shared" si="392"/>
        <v>1</v>
      </c>
      <c r="FU284" s="1">
        <v>1</v>
      </c>
      <c r="FV284" s="1">
        <v>0</v>
      </c>
      <c r="FW284" s="20">
        <f t="shared" si="393"/>
        <v>1</v>
      </c>
      <c r="FX284" s="5">
        <v>0</v>
      </c>
      <c r="FY284" s="5">
        <v>0</v>
      </c>
      <c r="FZ284" s="22">
        <v>1</v>
      </c>
      <c r="GA284" s="22">
        <v>1</v>
      </c>
      <c r="GB284" s="22">
        <v>0</v>
      </c>
      <c r="GC284" s="22">
        <v>0</v>
      </c>
      <c r="GD284" s="22">
        <v>0</v>
      </c>
      <c r="GE284" s="22">
        <v>0</v>
      </c>
      <c r="GF284" s="22">
        <v>0</v>
      </c>
      <c r="GG284" s="22">
        <v>0</v>
      </c>
      <c r="GH284" s="1">
        <v>32</v>
      </c>
      <c r="GI284" s="1">
        <v>7</v>
      </c>
      <c r="GJ284" s="1">
        <v>35</v>
      </c>
      <c r="GK284" s="1">
        <v>0</v>
      </c>
      <c r="GL284" s="1">
        <v>2</v>
      </c>
      <c r="GM284" s="1">
        <v>0</v>
      </c>
      <c r="GN284" s="31">
        <f t="shared" si="394"/>
        <v>0</v>
      </c>
      <c r="GO284" s="1">
        <v>0</v>
      </c>
      <c r="GP284" s="1">
        <v>2</v>
      </c>
      <c r="GQ284" s="1">
        <v>0</v>
      </c>
      <c r="GR284" s="1">
        <v>1</v>
      </c>
      <c r="GS284" s="1">
        <v>0</v>
      </c>
      <c r="GT284" s="1">
        <v>0</v>
      </c>
      <c r="GU284" s="1">
        <v>1</v>
      </c>
      <c r="GV284" s="32">
        <f t="shared" si="395"/>
        <v>0</v>
      </c>
      <c r="GW284" s="9">
        <f t="shared" si="396"/>
        <v>5</v>
      </c>
      <c r="GX284" s="10">
        <v>0.7</v>
      </c>
      <c r="GY284" s="10">
        <v>0.30000000000000004</v>
      </c>
      <c r="GZ284" s="10">
        <v>1</v>
      </c>
      <c r="HA284" s="29">
        <f t="shared" si="397"/>
        <v>2.0833333333333332E-2</v>
      </c>
      <c r="HB284" s="29">
        <f t="shared" si="398"/>
        <v>8.0281878595955564E-2</v>
      </c>
      <c r="HC284">
        <v>15.2</v>
      </c>
      <c r="HD284">
        <v>13.3</v>
      </c>
      <c r="HE284">
        <v>-11.3</v>
      </c>
      <c r="HF284">
        <v>0.2</v>
      </c>
      <c r="HG284">
        <v>-0.9</v>
      </c>
      <c r="HH284">
        <v>-0.60000000000000009</v>
      </c>
      <c r="HI284">
        <v>-1.3</v>
      </c>
      <c r="HJ284" s="11">
        <f t="shared" si="399"/>
        <v>-2.7083333333333334E-2</v>
      </c>
      <c r="HK284" s="11">
        <f t="shared" si="400"/>
        <v>-0.10436644217474225</v>
      </c>
      <c r="HL284">
        <v>99</v>
      </c>
      <c r="HM284">
        <v>0</v>
      </c>
      <c r="HN284">
        <v>0</v>
      </c>
      <c r="HQ284" s="33">
        <v>5500000</v>
      </c>
      <c r="HR284" s="33">
        <v>0</v>
      </c>
      <c r="HS284" s="30">
        <f t="shared" si="401"/>
        <v>-10.08048780487805</v>
      </c>
    </row>
    <row r="285" spans="1:227" x14ac:dyDescent="0.2">
      <c r="A285" s="1">
        <v>5</v>
      </c>
      <c r="B285" s="2" t="s">
        <v>1573</v>
      </c>
      <c r="C285" s="2" t="s">
        <v>440</v>
      </c>
      <c r="D285" s="2" t="s">
        <v>379</v>
      </c>
      <c r="E285" s="2" t="s">
        <v>240</v>
      </c>
      <c r="F285" s="2">
        <v>74</v>
      </c>
      <c r="G285" s="2">
        <v>201</v>
      </c>
      <c r="H285" s="2" t="s">
        <v>231</v>
      </c>
      <c r="J285" s="3">
        <v>26</v>
      </c>
      <c r="K285" s="5" t="s">
        <v>1574</v>
      </c>
      <c r="L285" s="5" t="s">
        <v>1575</v>
      </c>
      <c r="M285" s="5" t="s">
        <v>534</v>
      </c>
      <c r="N285" s="5" t="s">
        <v>510</v>
      </c>
      <c r="O285" s="2" t="s">
        <v>510</v>
      </c>
      <c r="P285" s="2" t="s">
        <v>1576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20">
        <f t="shared" si="323"/>
        <v>0</v>
      </c>
      <c r="X285" s="6">
        <v>7.8833333333000004</v>
      </c>
      <c r="Y285" s="6">
        <f t="shared" si="324"/>
        <v>7.8833333333000004</v>
      </c>
      <c r="Z285" s="1">
        <v>11</v>
      </c>
      <c r="AA285" s="6">
        <f t="shared" si="325"/>
        <v>11</v>
      </c>
      <c r="AB285" s="8">
        <f t="shared" si="326"/>
        <v>0.71666666666363643</v>
      </c>
      <c r="AC285" s="3">
        <f t="shared" si="327"/>
        <v>0</v>
      </c>
      <c r="AD285" s="8">
        <f t="shared" si="328"/>
        <v>0</v>
      </c>
      <c r="AE285" s="20">
        <f t="shared" si="329"/>
        <v>0</v>
      </c>
      <c r="AF285" s="20">
        <f t="shared" si="330"/>
        <v>0</v>
      </c>
      <c r="AG285" s="20">
        <f t="shared" si="331"/>
        <v>0</v>
      </c>
      <c r="AH285" s="3" t="e">
        <f t="shared" si="332"/>
        <v>#VALUE!</v>
      </c>
      <c r="AI285" s="3" t="str">
        <f t="shared" si="333"/>
        <v xml:space="preserve"> </v>
      </c>
      <c r="AJ285" s="3" t="str">
        <f t="shared" si="334"/>
        <v xml:space="preserve"> </v>
      </c>
      <c r="AK285" s="20" t="e">
        <f t="shared" si="335"/>
        <v>#VALUE!</v>
      </c>
      <c r="AL285" s="6">
        <v>0</v>
      </c>
      <c r="AM285" s="1">
        <v>0</v>
      </c>
      <c r="AN285" s="1">
        <v>0</v>
      </c>
      <c r="AO285" s="1">
        <v>0</v>
      </c>
      <c r="AP285" s="1">
        <v>1</v>
      </c>
      <c r="AQ285" s="1">
        <v>0</v>
      </c>
      <c r="AR285" s="6">
        <f t="shared" si="336"/>
        <v>0</v>
      </c>
      <c r="AS285" s="6">
        <f t="shared" si="337"/>
        <v>0</v>
      </c>
      <c r="AT285" s="6">
        <f t="shared" si="338"/>
        <v>0</v>
      </c>
      <c r="AU285" s="6">
        <f t="shared" si="339"/>
        <v>7.6109936575374677</v>
      </c>
      <c r="AV285" s="6">
        <f t="shared" si="340"/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7">
        <f>(EA285+FH285+GG285)-(DZ285+FG285+GF285)-((BD285/60)*(-0.29)+(EF285/60)*0.11+(FI285/60)*(-0.33))</f>
        <v>3.8102777777616663E-2</v>
      </c>
      <c r="BD285" s="6">
        <v>7.8833333333000004</v>
      </c>
      <c r="BE285" s="6">
        <f t="shared" si="341"/>
        <v>7.8833333333000004</v>
      </c>
      <c r="BF285" s="5">
        <v>7.88</v>
      </c>
      <c r="BG285" s="5">
        <v>43.3</v>
      </c>
      <c r="BH285" s="21">
        <f t="shared" si="342"/>
        <v>0.15396639312231339</v>
      </c>
      <c r="BI285" s="1">
        <v>0</v>
      </c>
      <c r="BJ285" s="22">
        <v>0</v>
      </c>
      <c r="BK285" s="22">
        <v>0</v>
      </c>
      <c r="BL285" s="1">
        <v>0</v>
      </c>
      <c r="BM285" s="1">
        <f t="shared" si="343"/>
        <v>0</v>
      </c>
      <c r="BN285" s="8">
        <f t="shared" si="344"/>
        <v>0</v>
      </c>
      <c r="BO285" s="3">
        <f t="shared" si="345"/>
        <v>0</v>
      </c>
      <c r="BP285" s="20">
        <f t="shared" si="346"/>
        <v>0</v>
      </c>
      <c r="BQ285" s="20">
        <f t="shared" si="347"/>
        <v>0</v>
      </c>
      <c r="BR285" s="20">
        <f t="shared" si="348"/>
        <v>0</v>
      </c>
      <c r="BS285" s="3" t="str">
        <f t="shared" si="349"/>
        <v xml:space="preserve"> </v>
      </c>
      <c r="BV285" s="20" t="str">
        <f t="shared" si="350"/>
        <v xml:space="preserve"> </v>
      </c>
      <c r="BW285" s="5">
        <v>1</v>
      </c>
      <c r="BX285" s="5">
        <v>1</v>
      </c>
      <c r="BY285" s="21">
        <f t="shared" si="351"/>
        <v>0.66666666666666663</v>
      </c>
      <c r="BZ285" s="5">
        <v>0</v>
      </c>
      <c r="CA285" s="5">
        <v>0</v>
      </c>
      <c r="CB285" s="23">
        <f t="shared" si="352"/>
        <v>0</v>
      </c>
      <c r="CC285" s="5">
        <v>1</v>
      </c>
      <c r="CD285" s="5">
        <v>0</v>
      </c>
      <c r="CE285" s="23">
        <f t="shared" si="353"/>
        <v>0.33333333333333331</v>
      </c>
      <c r="CF285" s="23">
        <f t="shared" si="354"/>
        <v>1</v>
      </c>
      <c r="CG285" s="24">
        <v>8</v>
      </c>
      <c r="CH285" s="5">
        <v>2</v>
      </c>
      <c r="CI285" s="5">
        <v>2</v>
      </c>
      <c r="CJ285" s="5">
        <v>0</v>
      </c>
      <c r="CK285">
        <v>14.21011624</v>
      </c>
      <c r="CL285" s="5">
        <v>-2.169</v>
      </c>
      <c r="CM285" s="5">
        <v>8</v>
      </c>
      <c r="CN285" s="5">
        <v>-4.5449999999999999</v>
      </c>
      <c r="CO285" s="5">
        <v>-5.6239999999999997</v>
      </c>
      <c r="CP285" s="5">
        <v>-0.187</v>
      </c>
      <c r="CQ285" s="21">
        <f t="shared" si="355"/>
        <v>0</v>
      </c>
      <c r="CR285" s="25">
        <f t="shared" si="356"/>
        <v>1</v>
      </c>
      <c r="CS285" s="22">
        <f t="shared" si="357"/>
        <v>1000</v>
      </c>
      <c r="CT285" s="21">
        <f t="shared" si="358"/>
        <v>0</v>
      </c>
      <c r="CU285" s="26">
        <f t="shared" si="359"/>
        <v>0</v>
      </c>
      <c r="CV285" s="27">
        <f t="shared" si="360"/>
        <v>0</v>
      </c>
      <c r="CW285" s="27">
        <f t="shared" si="361"/>
        <v>15.228426395939085</v>
      </c>
      <c r="CX285" s="27">
        <f t="shared" si="362"/>
        <v>38.071065989847718</v>
      </c>
      <c r="CY285" s="27">
        <f t="shared" si="363"/>
        <v>38.071065989847718</v>
      </c>
      <c r="CZ285" s="27">
        <f t="shared" si="364"/>
        <v>91.370558375634531</v>
      </c>
      <c r="DA285" s="28">
        <f t="shared" si="365"/>
        <v>-53.299492385786813</v>
      </c>
      <c r="DB285" s="5">
        <v>0</v>
      </c>
      <c r="DC285" s="5">
        <v>0</v>
      </c>
      <c r="DD285" s="22">
        <v>2</v>
      </c>
      <c r="DE285" s="22">
        <v>5</v>
      </c>
      <c r="DF285" s="22">
        <v>2</v>
      </c>
      <c r="DG285" s="22">
        <v>5</v>
      </c>
      <c r="DH285" s="22">
        <v>2</v>
      </c>
      <c r="DI285" s="22">
        <v>1</v>
      </c>
      <c r="DJ285" s="29">
        <f t="shared" si="366"/>
        <v>-69.747492385786813</v>
      </c>
      <c r="DK285" s="27">
        <f t="shared" si="367"/>
        <v>0</v>
      </c>
      <c r="DL285" s="27">
        <f t="shared" si="368"/>
        <v>2.7713625866050808</v>
      </c>
      <c r="DM285" s="27">
        <f t="shared" si="369"/>
        <v>38.799076212471135</v>
      </c>
      <c r="DN285" s="27">
        <f t="shared" si="370"/>
        <v>41.570438799076214</v>
      </c>
      <c r="DO285" s="27">
        <f t="shared" si="371"/>
        <v>72.055427251732112</v>
      </c>
      <c r="DP285" s="27">
        <f t="shared" si="372"/>
        <v>69.284064665127033</v>
      </c>
      <c r="DQ285" s="30">
        <f t="shared" si="373"/>
        <v>-56.070854972391892</v>
      </c>
      <c r="DR285" s="5">
        <v>0</v>
      </c>
      <c r="DS285" s="5">
        <v>2</v>
      </c>
      <c r="DT285" s="5">
        <v>28</v>
      </c>
      <c r="DU285" s="5">
        <v>28</v>
      </c>
      <c r="DV285" s="5">
        <v>8</v>
      </c>
      <c r="DW285" s="5">
        <v>7</v>
      </c>
      <c r="DX285" s="5">
        <v>13</v>
      </c>
      <c r="DY285" s="5">
        <v>16</v>
      </c>
      <c r="DZ285" s="22">
        <v>0</v>
      </c>
      <c r="EA285" s="22">
        <v>0</v>
      </c>
      <c r="EB285" s="22">
        <f t="shared" si="374"/>
        <v>0</v>
      </c>
      <c r="EC285" s="26">
        <f t="shared" si="375"/>
        <v>0</v>
      </c>
      <c r="ED285" s="27">
        <f t="shared" si="376"/>
        <v>0</v>
      </c>
      <c r="EE285" s="27">
        <f t="shared" si="377"/>
        <v>0</v>
      </c>
      <c r="EF285" s="6">
        <v>0</v>
      </c>
      <c r="EG285" s="6">
        <f t="shared" si="378"/>
        <v>0</v>
      </c>
      <c r="EH285" s="5"/>
      <c r="EI285" s="5"/>
      <c r="EJ285" s="21" t="str">
        <f t="shared" si="379"/>
        <v xml:space="preserve"> </v>
      </c>
      <c r="EK285" s="1">
        <v>0</v>
      </c>
      <c r="EL285" s="22">
        <v>0</v>
      </c>
      <c r="EM285" s="22">
        <v>0</v>
      </c>
      <c r="EN285" s="1">
        <v>0</v>
      </c>
      <c r="EO285" s="3">
        <f t="shared" si="380"/>
        <v>0</v>
      </c>
      <c r="EP285" s="6">
        <f t="shared" si="381"/>
        <v>0</v>
      </c>
      <c r="EQ285" s="3">
        <f t="shared" si="382"/>
        <v>0</v>
      </c>
      <c r="ER285" s="20">
        <f t="shared" si="383"/>
        <v>0</v>
      </c>
      <c r="ES285" s="20">
        <f t="shared" si="384"/>
        <v>0</v>
      </c>
      <c r="ET285" s="20">
        <f t="shared" si="385"/>
        <v>0</v>
      </c>
      <c r="EU285" s="3" t="str">
        <f t="shared" si="386"/>
        <v xml:space="preserve"> </v>
      </c>
      <c r="EX285" s="20" t="str">
        <f t="shared" si="387"/>
        <v xml:space="preserve"> </v>
      </c>
      <c r="EY285" s="5"/>
      <c r="EZ285" s="5"/>
      <c r="FA285" s="22">
        <v>0</v>
      </c>
      <c r="FB285" s="22">
        <v>0</v>
      </c>
      <c r="FC285" s="22">
        <v>0</v>
      </c>
      <c r="FD285" s="22">
        <v>0</v>
      </c>
      <c r="FE285" s="22">
        <v>0</v>
      </c>
      <c r="FF285" s="22">
        <v>0</v>
      </c>
      <c r="FG285" s="22">
        <v>0</v>
      </c>
      <c r="FH285" s="22">
        <v>0</v>
      </c>
      <c r="FI285" s="6">
        <v>0</v>
      </c>
      <c r="FJ285" s="6">
        <f t="shared" si="388"/>
        <v>0</v>
      </c>
      <c r="FK285" s="5"/>
      <c r="FL285" s="5"/>
      <c r="FM285" s="21" t="str">
        <f t="shared" si="389"/>
        <v xml:space="preserve"> </v>
      </c>
      <c r="FN285" s="1">
        <v>0</v>
      </c>
      <c r="FO285" s="22">
        <v>0</v>
      </c>
      <c r="FP285" s="22">
        <v>0</v>
      </c>
      <c r="FQ285" s="1">
        <v>0</v>
      </c>
      <c r="FR285" s="1">
        <f t="shared" si="390"/>
        <v>0</v>
      </c>
      <c r="FS285" s="3">
        <f t="shared" si="391"/>
        <v>0</v>
      </c>
      <c r="FT285" s="3" t="str">
        <f t="shared" si="392"/>
        <v xml:space="preserve"> </v>
      </c>
      <c r="FW285" s="20" t="str">
        <f t="shared" si="393"/>
        <v xml:space="preserve"> </v>
      </c>
      <c r="FX285" s="5"/>
      <c r="FY285" s="5"/>
      <c r="FZ285" s="22">
        <v>0</v>
      </c>
      <c r="GA285" s="22">
        <v>0</v>
      </c>
      <c r="GB285" s="22">
        <v>0</v>
      </c>
      <c r="GC285" s="22">
        <v>0</v>
      </c>
      <c r="GD285" s="22">
        <v>0</v>
      </c>
      <c r="GE285" s="22">
        <v>0</v>
      </c>
      <c r="GF285" s="22">
        <v>0</v>
      </c>
      <c r="GG285" s="22">
        <v>0</v>
      </c>
      <c r="GH285" s="1">
        <v>0</v>
      </c>
      <c r="GI285" s="1">
        <v>0</v>
      </c>
      <c r="GJ285" s="1">
        <v>0</v>
      </c>
      <c r="GK285" s="1">
        <v>0</v>
      </c>
      <c r="GN285" s="31" t="str">
        <f t="shared" si="394"/>
        <v xml:space="preserve"> 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32" t="str">
        <f t="shared" si="395"/>
        <v xml:space="preserve"> </v>
      </c>
      <c r="GW285" s="9">
        <f t="shared" si="396"/>
        <v>1</v>
      </c>
      <c r="GX285" s="10">
        <v>0</v>
      </c>
      <c r="GY285" s="10">
        <v>0</v>
      </c>
      <c r="GZ285" s="10">
        <v>0</v>
      </c>
      <c r="HA285" s="29">
        <f t="shared" si="397"/>
        <v>0</v>
      </c>
      <c r="HB285" s="29">
        <f t="shared" si="398"/>
        <v>0</v>
      </c>
      <c r="HC285">
        <v>0.1</v>
      </c>
      <c r="HD285">
        <v>0.1</v>
      </c>
      <c r="HE285">
        <v>0</v>
      </c>
      <c r="HF285">
        <v>0</v>
      </c>
      <c r="HG285">
        <v>0</v>
      </c>
      <c r="HH285">
        <v>0</v>
      </c>
      <c r="HI285">
        <v>0</v>
      </c>
      <c r="HJ285" s="11">
        <f t="shared" si="399"/>
        <v>0</v>
      </c>
      <c r="HK285" s="11">
        <f t="shared" si="400"/>
        <v>0</v>
      </c>
      <c r="HL285">
        <v>2</v>
      </c>
      <c r="HM285">
        <v>0</v>
      </c>
      <c r="HN285">
        <v>0</v>
      </c>
      <c r="HQ285" s="33">
        <v>16162</v>
      </c>
      <c r="HR285" s="33">
        <v>0</v>
      </c>
      <c r="HS285" s="30">
        <f t="shared" si="401"/>
        <v>-1.0643689578713967E-2</v>
      </c>
    </row>
    <row r="286" spans="1:227" x14ac:dyDescent="0.2">
      <c r="A286" s="1">
        <v>64</v>
      </c>
      <c r="B286" s="2" t="s">
        <v>1577</v>
      </c>
      <c r="C286" s="2" t="s">
        <v>1578</v>
      </c>
      <c r="E286" s="2" t="s">
        <v>1350</v>
      </c>
      <c r="F286" s="2">
        <v>70</v>
      </c>
      <c r="G286" s="2">
        <v>180</v>
      </c>
      <c r="H286" s="2" t="s">
        <v>231</v>
      </c>
      <c r="I286" s="2" t="s">
        <v>258</v>
      </c>
      <c r="J286" s="3">
        <v>21</v>
      </c>
      <c r="K286" s="5" t="s">
        <v>1579</v>
      </c>
      <c r="L286" s="5" t="s">
        <v>1580</v>
      </c>
      <c r="M286" s="5" t="s">
        <v>403</v>
      </c>
      <c r="N286" s="5" t="s">
        <v>657</v>
      </c>
      <c r="O286" s="2" t="s">
        <v>657</v>
      </c>
      <c r="P286" s="2" t="s">
        <v>314</v>
      </c>
      <c r="Q286" s="1">
        <v>27</v>
      </c>
      <c r="R286" s="1">
        <v>2</v>
      </c>
      <c r="S286" s="1">
        <v>6</v>
      </c>
      <c r="T286" s="1">
        <v>8</v>
      </c>
      <c r="U286" s="1">
        <v>-4</v>
      </c>
      <c r="V286" s="1">
        <v>36</v>
      </c>
      <c r="W286" s="20">
        <f t="shared" si="323"/>
        <v>5.5555555555555552E-2</v>
      </c>
      <c r="X286" s="6">
        <v>355.81666666669997</v>
      </c>
      <c r="Y286" s="6">
        <f t="shared" si="324"/>
        <v>13.178395061729629</v>
      </c>
      <c r="Z286" s="1">
        <v>488</v>
      </c>
      <c r="AA286" s="6">
        <f t="shared" si="325"/>
        <v>18.074074074074073</v>
      </c>
      <c r="AB286" s="8">
        <f t="shared" si="326"/>
        <v>0.72913251366127041</v>
      </c>
      <c r="AC286" s="3">
        <f t="shared" si="327"/>
        <v>64.714285714285722</v>
      </c>
      <c r="AD286" s="8">
        <f t="shared" si="328"/>
        <v>10.912521831065005</v>
      </c>
      <c r="AE286" s="20">
        <f t="shared" si="329"/>
        <v>0.22222222222222221</v>
      </c>
      <c r="AF286" s="20">
        <f t="shared" si="330"/>
        <v>0.66666666666666663</v>
      </c>
      <c r="AG286" s="20">
        <f t="shared" si="331"/>
        <v>0.88888888888888884</v>
      </c>
      <c r="AH286" s="3">
        <f t="shared" si="332"/>
        <v>206</v>
      </c>
      <c r="AI286" s="3">
        <f t="shared" si="333"/>
        <v>97</v>
      </c>
      <c r="AJ286" s="3">
        <f t="shared" si="334"/>
        <v>109</v>
      </c>
      <c r="AK286" s="20">
        <f t="shared" si="335"/>
        <v>0.470873786407767</v>
      </c>
      <c r="AL286" s="6">
        <v>13</v>
      </c>
      <c r="AM286" s="1">
        <v>15</v>
      </c>
      <c r="AN286" s="1">
        <v>8</v>
      </c>
      <c r="AO286" s="1">
        <v>11</v>
      </c>
      <c r="AP286" s="1">
        <v>10</v>
      </c>
      <c r="AQ286" s="1">
        <v>8</v>
      </c>
      <c r="AR286" s="6">
        <f t="shared" si="336"/>
        <v>2.5293924773991727</v>
      </c>
      <c r="AS286" s="6">
        <f t="shared" si="337"/>
        <v>1.3490093212795589</v>
      </c>
      <c r="AT286" s="6">
        <f t="shared" si="338"/>
        <v>1.8548878167593936</v>
      </c>
      <c r="AU286" s="6">
        <f t="shared" si="339"/>
        <v>1.6862616515994489</v>
      </c>
      <c r="AV286" s="6">
        <f t="shared" si="340"/>
        <v>1.3490093212795589</v>
      </c>
      <c r="AW286" s="1">
        <v>6</v>
      </c>
      <c r="AX286" s="1">
        <v>3</v>
      </c>
      <c r="AY286" s="1">
        <v>0</v>
      </c>
      <c r="AZ286" s="1">
        <v>0</v>
      </c>
      <c r="BA286" s="1">
        <v>0</v>
      </c>
      <c r="BB286" s="1">
        <v>0</v>
      </c>
      <c r="BC286" s="7">
        <f>(EA286+FH286+GG286)-(DZ286+FG286+GF286)-((BD286/60)*(0.11)+(EF286/60)*(-0.14)+(FI286/60)*(0.13))</f>
        <v>-0.4576694444444499</v>
      </c>
      <c r="BD286" s="6">
        <v>308.89999999999998</v>
      </c>
      <c r="BE286" s="6">
        <f t="shared" si="341"/>
        <v>11.44074074074074</v>
      </c>
      <c r="BF286" s="5">
        <v>11.2</v>
      </c>
      <c r="BG286" s="5">
        <v>37.57</v>
      </c>
      <c r="BH286" s="21">
        <f t="shared" si="342"/>
        <v>0.22964937461554236</v>
      </c>
      <c r="BI286" s="1">
        <v>2</v>
      </c>
      <c r="BJ286" s="22">
        <v>3</v>
      </c>
      <c r="BK286" s="22">
        <v>1</v>
      </c>
      <c r="BL286" s="1">
        <v>4</v>
      </c>
      <c r="BM286" s="1">
        <f t="shared" si="343"/>
        <v>6</v>
      </c>
      <c r="BN286" s="8">
        <f t="shared" si="344"/>
        <v>1.1654257041113629</v>
      </c>
      <c r="BO286" s="3">
        <f t="shared" si="345"/>
        <v>49.714285714285715</v>
      </c>
      <c r="BP286" s="20">
        <f t="shared" si="346"/>
        <v>0.2857142857142857</v>
      </c>
      <c r="BQ286" s="20">
        <f t="shared" si="347"/>
        <v>0.5714285714285714</v>
      </c>
      <c r="BR286" s="20">
        <f t="shared" si="348"/>
        <v>0.8571428571428571</v>
      </c>
      <c r="BS286" s="3">
        <f t="shared" si="349"/>
        <v>188</v>
      </c>
      <c r="BT286" s="1">
        <v>88</v>
      </c>
      <c r="BU286" s="1">
        <v>100</v>
      </c>
      <c r="BV286" s="20">
        <f t="shared" si="350"/>
        <v>0.46808510638297873</v>
      </c>
      <c r="BW286" s="5">
        <v>53</v>
      </c>
      <c r="BX286" s="5">
        <v>42</v>
      </c>
      <c r="BY286" s="21">
        <f t="shared" si="351"/>
        <v>0.35185185185185186</v>
      </c>
      <c r="BZ286" s="5">
        <v>35</v>
      </c>
      <c r="CA286" s="5">
        <v>46</v>
      </c>
      <c r="CB286" s="23">
        <f t="shared" si="352"/>
        <v>0.3</v>
      </c>
      <c r="CC286" s="5">
        <v>38</v>
      </c>
      <c r="CD286" s="5">
        <v>56</v>
      </c>
      <c r="CE286" s="23">
        <f t="shared" si="353"/>
        <v>0.34814814814814815</v>
      </c>
      <c r="CF286" s="23">
        <f t="shared" si="354"/>
        <v>0.53977272727272729</v>
      </c>
      <c r="CG286" s="24">
        <v>11</v>
      </c>
      <c r="CH286" s="5">
        <v>101</v>
      </c>
      <c r="CI286" s="5">
        <v>138</v>
      </c>
      <c r="CJ286" s="5">
        <v>96</v>
      </c>
      <c r="CK286">
        <v>15.194692939999999</v>
      </c>
      <c r="CL286" s="5">
        <v>-0.72699999999999998</v>
      </c>
      <c r="CM286" s="5">
        <v>12</v>
      </c>
      <c r="CN286" s="5">
        <v>-1.4830000000000001</v>
      </c>
      <c r="CO286" s="5">
        <v>-1.7850000000000001</v>
      </c>
      <c r="CP286" s="5">
        <v>-2.8719999999999999</v>
      </c>
      <c r="CQ286" s="21">
        <f t="shared" si="355"/>
        <v>6.0344827586206899E-2</v>
      </c>
      <c r="CR286" s="25">
        <f t="shared" si="356"/>
        <v>0.92307692307692313</v>
      </c>
      <c r="CS286" s="22">
        <f t="shared" si="357"/>
        <v>929.11140583554379</v>
      </c>
      <c r="CT286" s="21">
        <f t="shared" si="358"/>
        <v>-1.6578249336869973E-2</v>
      </c>
      <c r="CU286" s="26">
        <f t="shared" si="359"/>
        <v>1.3888888888888891</v>
      </c>
      <c r="CV286" s="27">
        <f t="shared" si="360"/>
        <v>2.5793650793650795</v>
      </c>
      <c r="CW286" s="27">
        <f t="shared" si="361"/>
        <v>23.015873015873016</v>
      </c>
      <c r="CX286" s="27">
        <f t="shared" si="362"/>
        <v>33.531746031746039</v>
      </c>
      <c r="CY286" s="27">
        <f t="shared" si="363"/>
        <v>41.865079365079367</v>
      </c>
      <c r="CZ286" s="27">
        <f t="shared" si="364"/>
        <v>58.531746031746032</v>
      </c>
      <c r="DA286" s="28">
        <f t="shared" si="365"/>
        <v>-16.666666666666664</v>
      </c>
      <c r="DB286" s="5">
        <v>7</v>
      </c>
      <c r="DC286" s="5">
        <v>13</v>
      </c>
      <c r="DD286" s="22">
        <v>109</v>
      </c>
      <c r="DE286" s="22">
        <v>156</v>
      </c>
      <c r="DF286" s="22">
        <v>46</v>
      </c>
      <c r="DG286" s="22">
        <v>57</v>
      </c>
      <c r="DH286" s="22">
        <v>69</v>
      </c>
      <c r="DI286" s="22">
        <v>49</v>
      </c>
      <c r="DJ286" s="29">
        <f t="shared" si="366"/>
        <v>-16.322212121212118</v>
      </c>
      <c r="DK286" s="27">
        <f t="shared" si="367"/>
        <v>2.0110608345902468</v>
      </c>
      <c r="DL286" s="27">
        <f t="shared" si="368"/>
        <v>2.1293585307426137</v>
      </c>
      <c r="DM286" s="27">
        <f t="shared" si="369"/>
        <v>27.090172418892141</v>
      </c>
      <c r="DN286" s="27">
        <f t="shared" si="370"/>
        <v>24.251027711235324</v>
      </c>
      <c r="DO286" s="27">
        <f t="shared" si="371"/>
        <v>49.921627776299054</v>
      </c>
      <c r="DP286" s="27">
        <f t="shared" si="372"/>
        <v>48.856948510927751</v>
      </c>
      <c r="DQ286" s="30">
        <f t="shared" si="373"/>
        <v>-17.731345932037968</v>
      </c>
      <c r="DR286" s="5">
        <v>34</v>
      </c>
      <c r="DS286" s="5">
        <v>36</v>
      </c>
      <c r="DT286" s="5">
        <v>424</v>
      </c>
      <c r="DU286" s="5">
        <v>374</v>
      </c>
      <c r="DV286" s="5">
        <v>161</v>
      </c>
      <c r="DW286" s="5">
        <v>188</v>
      </c>
      <c r="DX286" s="5">
        <v>228</v>
      </c>
      <c r="DY286" s="5">
        <v>225</v>
      </c>
      <c r="DZ286" s="22">
        <v>2</v>
      </c>
      <c r="EA286" s="22">
        <v>2</v>
      </c>
      <c r="EB286" s="22">
        <f t="shared" si="374"/>
        <v>0</v>
      </c>
      <c r="EC286" s="26">
        <f t="shared" si="375"/>
        <v>0.38847523470378764</v>
      </c>
      <c r="ED286" s="27">
        <f t="shared" si="376"/>
        <v>0.38847523470378764</v>
      </c>
      <c r="EE286" s="27">
        <f t="shared" si="377"/>
        <v>0</v>
      </c>
      <c r="EF286" s="6">
        <v>46.733333333300003</v>
      </c>
      <c r="EG286" s="6">
        <f t="shared" si="378"/>
        <v>1.7308641975296297</v>
      </c>
      <c r="EH286" s="5">
        <v>1.7000000000000002</v>
      </c>
      <c r="EI286" s="5">
        <v>3.38</v>
      </c>
      <c r="EJ286" s="21">
        <f t="shared" si="379"/>
        <v>0.3346456692913386</v>
      </c>
      <c r="EK286" s="1">
        <v>0</v>
      </c>
      <c r="EL286" s="22">
        <v>1</v>
      </c>
      <c r="EM286" s="22">
        <v>1</v>
      </c>
      <c r="EN286" s="1">
        <v>2</v>
      </c>
      <c r="EO286" s="3">
        <f t="shared" si="380"/>
        <v>2</v>
      </c>
      <c r="EP286" s="6">
        <f t="shared" si="381"/>
        <v>2.5677603423698772</v>
      </c>
      <c r="EQ286" s="3">
        <f t="shared" si="382"/>
        <v>15</v>
      </c>
      <c r="ER286" s="20">
        <f t="shared" si="383"/>
        <v>0</v>
      </c>
      <c r="ES286" s="20">
        <f t="shared" si="384"/>
        <v>1</v>
      </c>
      <c r="ET286" s="20">
        <f t="shared" si="385"/>
        <v>1</v>
      </c>
      <c r="EU286" s="3">
        <f t="shared" si="386"/>
        <v>18</v>
      </c>
      <c r="EV286" s="1">
        <v>9</v>
      </c>
      <c r="EW286" s="1">
        <v>9</v>
      </c>
      <c r="EX286" s="20">
        <f t="shared" si="387"/>
        <v>0.5</v>
      </c>
      <c r="EY286" s="5">
        <v>2</v>
      </c>
      <c r="EZ286" s="5">
        <v>0</v>
      </c>
      <c r="FA286" s="22">
        <v>28</v>
      </c>
      <c r="FB286" s="22">
        <v>6</v>
      </c>
      <c r="FC286" s="22">
        <v>9</v>
      </c>
      <c r="FD286" s="22">
        <v>0</v>
      </c>
      <c r="FE286" s="22">
        <v>3</v>
      </c>
      <c r="FF286" s="22">
        <v>23</v>
      </c>
      <c r="FG286" s="22">
        <v>1</v>
      </c>
      <c r="FH286" s="22">
        <v>0</v>
      </c>
      <c r="FI286" s="6">
        <v>0.18333333330000001</v>
      </c>
      <c r="FJ286" s="6">
        <f t="shared" si="388"/>
        <v>6.7901234555555563E-3</v>
      </c>
      <c r="FK286" s="5">
        <v>0.01</v>
      </c>
      <c r="FL286" s="5">
        <v>4.76</v>
      </c>
      <c r="FM286" s="21">
        <f t="shared" si="389"/>
        <v>2.0964360587002098E-3</v>
      </c>
      <c r="FN286" s="1">
        <v>0</v>
      </c>
      <c r="FO286" s="22">
        <v>0</v>
      </c>
      <c r="FP286" s="22">
        <v>0</v>
      </c>
      <c r="FQ286" s="1">
        <v>0</v>
      </c>
      <c r="FR286" s="1">
        <f t="shared" si="390"/>
        <v>0</v>
      </c>
      <c r="FS286" s="3">
        <f t="shared" si="391"/>
        <v>0</v>
      </c>
      <c r="FT286" s="3" t="str">
        <f t="shared" si="392"/>
        <v xml:space="preserve"> </v>
      </c>
      <c r="FU286" s="1">
        <v>0</v>
      </c>
      <c r="FV286" s="1">
        <v>0</v>
      </c>
      <c r="FW286" s="20" t="str">
        <f t="shared" si="393"/>
        <v xml:space="preserve"> </v>
      </c>
      <c r="FX286" s="5">
        <v>0</v>
      </c>
      <c r="FY286" s="5">
        <v>0</v>
      </c>
      <c r="FZ286" s="22">
        <v>0</v>
      </c>
      <c r="GA286" s="22">
        <v>0</v>
      </c>
      <c r="GB286" s="22">
        <v>0</v>
      </c>
      <c r="GC286" s="22">
        <v>0</v>
      </c>
      <c r="GD286" s="22">
        <v>0</v>
      </c>
      <c r="GE286" s="22">
        <v>0</v>
      </c>
      <c r="GF286" s="22">
        <v>0</v>
      </c>
      <c r="GG286" s="22">
        <v>1</v>
      </c>
      <c r="GH286" s="1">
        <v>11</v>
      </c>
      <c r="GI286" s="1">
        <v>2</v>
      </c>
      <c r="GJ286" s="1">
        <v>13</v>
      </c>
      <c r="GK286" s="1">
        <v>0</v>
      </c>
      <c r="GN286" s="31" t="str">
        <f t="shared" si="394"/>
        <v xml:space="preserve"> 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32" t="str">
        <f t="shared" si="395"/>
        <v xml:space="preserve"> </v>
      </c>
      <c r="GW286" s="9">
        <f t="shared" si="396"/>
        <v>2</v>
      </c>
      <c r="GX286" s="10">
        <v>0.1</v>
      </c>
      <c r="GY286" s="10">
        <v>0.30000000000000004</v>
      </c>
      <c r="GZ286" s="10">
        <v>0.4</v>
      </c>
      <c r="HA286" s="29">
        <f t="shared" si="397"/>
        <v>1.4814814814814815E-2</v>
      </c>
      <c r="HB286" s="29">
        <f t="shared" si="398"/>
        <v>6.7450466063977949E-2</v>
      </c>
      <c r="HC286">
        <v>6.9</v>
      </c>
      <c r="HD286">
        <v>6.3</v>
      </c>
      <c r="HE286">
        <v>-2.9</v>
      </c>
      <c r="HF286">
        <v>-0.1</v>
      </c>
      <c r="HG286">
        <v>0.4</v>
      </c>
      <c r="HH286">
        <v>0</v>
      </c>
      <c r="HI286">
        <v>0.30000000000000004</v>
      </c>
      <c r="HJ286" s="11">
        <f t="shared" si="399"/>
        <v>1.1111111111111113E-2</v>
      </c>
      <c r="HK286" s="11">
        <f t="shared" si="400"/>
        <v>5.0587849547983468E-2</v>
      </c>
      <c r="HL286">
        <v>70</v>
      </c>
      <c r="HM286">
        <v>0</v>
      </c>
      <c r="HN286">
        <v>0</v>
      </c>
      <c r="HQ286" s="33">
        <v>636364</v>
      </c>
      <c r="HR286" s="33">
        <v>1200000</v>
      </c>
      <c r="HS286" s="30">
        <f t="shared" si="401"/>
        <v>-0.19667469623059863</v>
      </c>
    </row>
    <row r="287" spans="1:227" x14ac:dyDescent="0.2">
      <c r="A287" s="1">
        <v>57</v>
      </c>
      <c r="B287" s="2" t="s">
        <v>1581</v>
      </c>
      <c r="C287" s="2" t="s">
        <v>1582</v>
      </c>
      <c r="D287" s="2" t="s">
        <v>297</v>
      </c>
      <c r="E287" s="2" t="s">
        <v>240</v>
      </c>
      <c r="F287" s="2">
        <v>75</v>
      </c>
      <c r="G287" s="2">
        <v>190</v>
      </c>
      <c r="H287" s="2" t="s">
        <v>231</v>
      </c>
      <c r="I287" s="2" t="s">
        <v>258</v>
      </c>
      <c r="J287" s="3">
        <v>23</v>
      </c>
      <c r="K287" s="5" t="s">
        <v>1583</v>
      </c>
      <c r="L287" s="5" t="s">
        <v>939</v>
      </c>
      <c r="M287" s="5" t="s">
        <v>1148</v>
      </c>
      <c r="N287" s="5" t="s">
        <v>278</v>
      </c>
      <c r="O287" s="2" t="s">
        <v>278</v>
      </c>
      <c r="P287" s="2" t="s">
        <v>314</v>
      </c>
      <c r="Q287" s="1">
        <v>5</v>
      </c>
      <c r="R287" s="1">
        <v>0</v>
      </c>
      <c r="S287" s="1">
        <v>0</v>
      </c>
      <c r="T287" s="1">
        <v>0</v>
      </c>
      <c r="U287" s="1">
        <v>-1</v>
      </c>
      <c r="V287" s="1">
        <v>5</v>
      </c>
      <c r="W287" s="20">
        <f t="shared" si="323"/>
        <v>0</v>
      </c>
      <c r="X287" s="6">
        <v>43.316666666700002</v>
      </c>
      <c r="Y287" s="6">
        <f t="shared" si="324"/>
        <v>8.6633333333400007</v>
      </c>
      <c r="Z287" s="1">
        <v>64</v>
      </c>
      <c r="AA287" s="6">
        <f t="shared" si="325"/>
        <v>12.8</v>
      </c>
      <c r="AB287" s="8">
        <f t="shared" si="326"/>
        <v>0.67682291666718752</v>
      </c>
      <c r="AC287" s="3">
        <f t="shared" si="327"/>
        <v>0</v>
      </c>
      <c r="AD287" s="8">
        <f t="shared" si="328"/>
        <v>0</v>
      </c>
      <c r="AE287" s="20">
        <f t="shared" si="329"/>
        <v>0</v>
      </c>
      <c r="AF287" s="20">
        <f t="shared" si="330"/>
        <v>0</v>
      </c>
      <c r="AG287" s="20">
        <f t="shared" si="331"/>
        <v>0</v>
      </c>
      <c r="AH287" s="3">
        <f t="shared" si="332"/>
        <v>31</v>
      </c>
      <c r="AI287" s="3">
        <f t="shared" si="333"/>
        <v>17</v>
      </c>
      <c r="AJ287" s="3">
        <f t="shared" si="334"/>
        <v>14</v>
      </c>
      <c r="AK287" s="20">
        <f t="shared" si="335"/>
        <v>0.54838709677419351</v>
      </c>
      <c r="AL287" s="6">
        <v>11.7</v>
      </c>
      <c r="AM287" s="1">
        <v>8</v>
      </c>
      <c r="AN287" s="1">
        <v>0</v>
      </c>
      <c r="AO287" s="1">
        <v>3</v>
      </c>
      <c r="AP287" s="1">
        <v>1</v>
      </c>
      <c r="AQ287" s="1">
        <v>0</v>
      </c>
      <c r="AR287" s="6">
        <f t="shared" si="336"/>
        <v>11.081185071172696</v>
      </c>
      <c r="AS287" s="6">
        <f t="shared" si="337"/>
        <v>0</v>
      </c>
      <c r="AT287" s="6">
        <f t="shared" si="338"/>
        <v>4.1554444016897616</v>
      </c>
      <c r="AU287" s="6">
        <f t="shared" si="339"/>
        <v>1.385148133896587</v>
      </c>
      <c r="AV287" s="6">
        <f t="shared" si="340"/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7">
        <f>(EA287+FH287+GG287)-(DZ287+FG287+GF287)-((BD287/60)*(0.11)+(EF287/60)*(-0.14)+(FI287/60)*(0.13))</f>
        <v>-8.2030555555616669E-2</v>
      </c>
      <c r="BD287" s="6">
        <v>35.4666666667</v>
      </c>
      <c r="BE287" s="6">
        <f t="shared" si="341"/>
        <v>7.0933333333400004</v>
      </c>
      <c r="BF287" s="5">
        <v>7.09</v>
      </c>
      <c r="BG287" s="5">
        <v>43.01</v>
      </c>
      <c r="BH287" s="21">
        <f t="shared" si="342"/>
        <v>0.14151696606786429</v>
      </c>
      <c r="BI287" s="1">
        <v>0</v>
      </c>
      <c r="BJ287" s="22">
        <v>0</v>
      </c>
      <c r="BK287" s="22">
        <v>0</v>
      </c>
      <c r="BL287" s="1">
        <v>0</v>
      </c>
      <c r="BM287" s="1">
        <f t="shared" si="343"/>
        <v>0</v>
      </c>
      <c r="BN287" s="8">
        <f t="shared" si="344"/>
        <v>0</v>
      </c>
      <c r="BO287" s="3">
        <f t="shared" si="345"/>
        <v>0</v>
      </c>
      <c r="BP287" s="20">
        <f t="shared" si="346"/>
        <v>0</v>
      </c>
      <c r="BQ287" s="20">
        <f t="shared" si="347"/>
        <v>0</v>
      </c>
      <c r="BR287" s="20">
        <f t="shared" si="348"/>
        <v>0</v>
      </c>
      <c r="BS287" s="3">
        <f t="shared" si="349"/>
        <v>20</v>
      </c>
      <c r="BT287" s="1">
        <v>11</v>
      </c>
      <c r="BU287" s="1">
        <v>9</v>
      </c>
      <c r="BV287" s="20">
        <f t="shared" si="350"/>
        <v>0.55000000000000004</v>
      </c>
      <c r="BW287" s="5">
        <v>7</v>
      </c>
      <c r="BX287" s="5">
        <v>3</v>
      </c>
      <c r="BY287" s="21">
        <f t="shared" si="351"/>
        <v>0.33333333333333331</v>
      </c>
      <c r="BZ287" s="5">
        <v>6</v>
      </c>
      <c r="CA287" s="5">
        <v>8</v>
      </c>
      <c r="CB287" s="23">
        <f t="shared" si="352"/>
        <v>0.46666666666666667</v>
      </c>
      <c r="CC287" s="5">
        <v>2</v>
      </c>
      <c r="CD287" s="5">
        <v>4</v>
      </c>
      <c r="CE287" s="23">
        <f t="shared" si="353"/>
        <v>0.2</v>
      </c>
      <c r="CF287" s="23">
        <f t="shared" si="354"/>
        <v>0.41666666666666669</v>
      </c>
      <c r="CG287" s="24">
        <v>1</v>
      </c>
      <c r="CH287" s="5">
        <v>14</v>
      </c>
      <c r="CI287" s="5">
        <v>13</v>
      </c>
      <c r="CJ287" s="5">
        <v>7</v>
      </c>
      <c r="CK287">
        <v>14.552318720000001</v>
      </c>
      <c r="CL287" s="5">
        <v>-0.44</v>
      </c>
      <c r="CM287" s="5">
        <v>12</v>
      </c>
      <c r="CN287" s="5">
        <v>-3.8860000000000001</v>
      </c>
      <c r="CO287" s="5">
        <v>-1.0129999999999999</v>
      </c>
      <c r="CP287" s="5">
        <v>6.12</v>
      </c>
      <c r="CQ287" s="21">
        <f t="shared" si="355"/>
        <v>0</v>
      </c>
      <c r="CR287" s="25">
        <f t="shared" si="356"/>
        <v>0.9375</v>
      </c>
      <c r="CS287" s="22">
        <f t="shared" si="357"/>
        <v>937.5</v>
      </c>
      <c r="CT287" s="21">
        <f t="shared" si="358"/>
        <v>-6.25E-2</v>
      </c>
      <c r="CU287" s="26">
        <f t="shared" si="359"/>
        <v>0</v>
      </c>
      <c r="CV287" s="27">
        <f t="shared" si="360"/>
        <v>1.6925246826516218</v>
      </c>
      <c r="CW287" s="27">
        <f t="shared" si="361"/>
        <v>13.540197461212975</v>
      </c>
      <c r="CX287" s="27">
        <f t="shared" si="362"/>
        <v>27.080394922425949</v>
      </c>
      <c r="CY287" s="27">
        <f t="shared" si="363"/>
        <v>38.928067700987306</v>
      </c>
      <c r="CZ287" s="27">
        <f t="shared" si="364"/>
        <v>52.468265162200282</v>
      </c>
      <c r="DA287" s="28">
        <f t="shared" si="365"/>
        <v>-13.540197461212976</v>
      </c>
      <c r="DB287" s="5">
        <v>0</v>
      </c>
      <c r="DC287" s="5">
        <v>1</v>
      </c>
      <c r="DD287" s="22">
        <v>8</v>
      </c>
      <c r="DE287" s="22">
        <v>15</v>
      </c>
      <c r="DF287" s="22">
        <v>7</v>
      </c>
      <c r="DG287" s="22">
        <v>4</v>
      </c>
      <c r="DH287" s="22">
        <v>11</v>
      </c>
      <c r="DI287" s="22">
        <v>8</v>
      </c>
      <c r="DJ287" s="29">
        <f t="shared" si="366"/>
        <v>-21.636197461212976</v>
      </c>
      <c r="DK287" s="27">
        <f t="shared" si="367"/>
        <v>1.6740292955126717</v>
      </c>
      <c r="DL287" s="27">
        <f t="shared" si="368"/>
        <v>1.6740292955126717</v>
      </c>
      <c r="DM287" s="27">
        <f t="shared" si="369"/>
        <v>34.038595675424318</v>
      </c>
      <c r="DN287" s="27">
        <f t="shared" si="370"/>
        <v>31.24854684956987</v>
      </c>
      <c r="DO287" s="27">
        <f t="shared" si="371"/>
        <v>60.544059521041625</v>
      </c>
      <c r="DP287" s="27">
        <f t="shared" si="372"/>
        <v>55.242966751918161</v>
      </c>
      <c r="DQ287" s="30">
        <f t="shared" si="373"/>
        <v>-18.84129023033644</v>
      </c>
      <c r="DR287" s="5">
        <v>6</v>
      </c>
      <c r="DS287" s="5">
        <v>6</v>
      </c>
      <c r="DT287" s="5">
        <v>116</v>
      </c>
      <c r="DU287" s="5">
        <v>106</v>
      </c>
      <c r="DV287" s="5">
        <v>40</v>
      </c>
      <c r="DW287" s="5">
        <v>44</v>
      </c>
      <c r="DX287" s="5">
        <v>42</v>
      </c>
      <c r="DY287" s="5">
        <v>55</v>
      </c>
      <c r="DZ287" s="22">
        <v>0</v>
      </c>
      <c r="EA287" s="22">
        <v>0</v>
      </c>
      <c r="EB287" s="22">
        <f t="shared" si="374"/>
        <v>0</v>
      </c>
      <c r="EC287" s="26">
        <f t="shared" si="375"/>
        <v>0</v>
      </c>
      <c r="ED287" s="27">
        <f t="shared" si="376"/>
        <v>0</v>
      </c>
      <c r="EE287" s="27">
        <f t="shared" si="377"/>
        <v>0</v>
      </c>
      <c r="EF287" s="6">
        <v>0</v>
      </c>
      <c r="EG287" s="6">
        <f t="shared" si="378"/>
        <v>0</v>
      </c>
      <c r="EH287" s="5"/>
      <c r="EI287" s="5"/>
      <c r="EJ287" s="21" t="str">
        <f t="shared" si="379"/>
        <v xml:space="preserve"> </v>
      </c>
      <c r="EK287" s="1">
        <v>0</v>
      </c>
      <c r="EL287" s="22">
        <v>0</v>
      </c>
      <c r="EM287" s="22">
        <v>0</v>
      </c>
      <c r="EN287" s="1">
        <v>0</v>
      </c>
      <c r="EO287" s="3">
        <f t="shared" si="380"/>
        <v>0</v>
      </c>
      <c r="EP287" s="6">
        <f t="shared" si="381"/>
        <v>0</v>
      </c>
      <c r="EQ287" s="3">
        <f t="shared" si="382"/>
        <v>0</v>
      </c>
      <c r="ER287" s="20">
        <f t="shared" si="383"/>
        <v>0</v>
      </c>
      <c r="ES287" s="20">
        <f t="shared" si="384"/>
        <v>0</v>
      </c>
      <c r="ET287" s="20">
        <f t="shared" si="385"/>
        <v>0</v>
      </c>
      <c r="EU287" s="3" t="str">
        <f t="shared" si="386"/>
        <v xml:space="preserve"> </v>
      </c>
      <c r="EV287" s="1">
        <v>0</v>
      </c>
      <c r="EW287" s="1">
        <v>0</v>
      </c>
      <c r="EX287" s="20" t="str">
        <f t="shared" si="387"/>
        <v xml:space="preserve"> </v>
      </c>
      <c r="EY287" s="5"/>
      <c r="EZ287" s="5"/>
      <c r="FA287" s="22">
        <v>0</v>
      </c>
      <c r="FB287" s="22">
        <v>0</v>
      </c>
      <c r="FC287" s="22">
        <v>0</v>
      </c>
      <c r="FD287" s="22">
        <v>0</v>
      </c>
      <c r="FE287" s="22">
        <v>0</v>
      </c>
      <c r="FF287" s="22">
        <v>0</v>
      </c>
      <c r="FG287" s="22">
        <v>0</v>
      </c>
      <c r="FH287" s="22">
        <v>0</v>
      </c>
      <c r="FI287" s="6">
        <v>7.85</v>
      </c>
      <c r="FJ287" s="6">
        <f t="shared" si="388"/>
        <v>1.5699999999999998</v>
      </c>
      <c r="FK287" s="5">
        <v>1.57</v>
      </c>
      <c r="FL287" s="5">
        <v>3.98</v>
      </c>
      <c r="FM287" s="21">
        <f t="shared" si="389"/>
        <v>0.28288288288288288</v>
      </c>
      <c r="FN287" s="1">
        <v>0</v>
      </c>
      <c r="FO287" s="22">
        <v>0</v>
      </c>
      <c r="FP287" s="22">
        <v>0</v>
      </c>
      <c r="FQ287" s="1">
        <v>0</v>
      </c>
      <c r="FR287" s="1">
        <f t="shared" si="390"/>
        <v>0</v>
      </c>
      <c r="FS287" s="3">
        <f t="shared" si="391"/>
        <v>0</v>
      </c>
      <c r="FT287" s="3">
        <f t="shared" si="392"/>
        <v>11</v>
      </c>
      <c r="FU287" s="1">
        <v>6</v>
      </c>
      <c r="FV287" s="1">
        <v>5</v>
      </c>
      <c r="FW287" s="20">
        <f t="shared" si="393"/>
        <v>0.54545454545454541</v>
      </c>
      <c r="FX287" s="5">
        <v>0</v>
      </c>
      <c r="FY287" s="5">
        <v>2</v>
      </c>
      <c r="FZ287" s="22">
        <v>2</v>
      </c>
      <c r="GA287" s="22">
        <v>7</v>
      </c>
      <c r="GB287" s="22">
        <v>0</v>
      </c>
      <c r="GC287" s="22">
        <v>2</v>
      </c>
      <c r="GD287" s="22">
        <v>3</v>
      </c>
      <c r="GE287" s="22">
        <v>0</v>
      </c>
      <c r="GF287" s="22">
        <v>0</v>
      </c>
      <c r="GG287" s="22">
        <v>0</v>
      </c>
      <c r="GH287" s="1">
        <v>0</v>
      </c>
      <c r="GI287" s="1">
        <v>0</v>
      </c>
      <c r="GJ287" s="1">
        <v>3</v>
      </c>
      <c r="GK287" s="1">
        <v>2</v>
      </c>
      <c r="GN287" s="31" t="str">
        <f t="shared" si="394"/>
        <v xml:space="preserve"> 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32" t="str">
        <f t="shared" si="395"/>
        <v xml:space="preserve"> </v>
      </c>
      <c r="GW287" s="9">
        <f t="shared" si="396"/>
        <v>3</v>
      </c>
      <c r="GX287" s="10">
        <v>-0.1</v>
      </c>
      <c r="GY287" s="10">
        <v>0</v>
      </c>
      <c r="GZ287" s="10">
        <v>-0.1</v>
      </c>
      <c r="HA287" s="29">
        <f t="shared" si="397"/>
        <v>-0.02</v>
      </c>
      <c r="HB287" s="29">
        <f t="shared" si="398"/>
        <v>-0.13851481338965871</v>
      </c>
      <c r="HC287">
        <v>0.60000000000000009</v>
      </c>
      <c r="HD287">
        <v>1.8</v>
      </c>
      <c r="HE287">
        <v>-1.3</v>
      </c>
      <c r="HF287">
        <v>-0.30000000000000004</v>
      </c>
      <c r="HG287">
        <v>0.5</v>
      </c>
      <c r="HH287">
        <v>0</v>
      </c>
      <c r="HI287">
        <v>0.2</v>
      </c>
      <c r="HJ287" s="11">
        <f t="shared" si="399"/>
        <v>0.04</v>
      </c>
      <c r="HK287" s="11">
        <f t="shared" si="400"/>
        <v>0.27702962677931742</v>
      </c>
      <c r="HL287">
        <v>17</v>
      </c>
      <c r="HM287">
        <v>0</v>
      </c>
      <c r="HN287">
        <v>0</v>
      </c>
      <c r="HQ287" s="33">
        <v>103889</v>
      </c>
      <c r="HR287" s="33">
        <v>0</v>
      </c>
      <c r="HS287" s="30">
        <f t="shared" si="401"/>
        <v>0.16833683370288249</v>
      </c>
    </row>
    <row r="288" spans="1:227" x14ac:dyDescent="0.2">
      <c r="A288" s="1">
        <v>52</v>
      </c>
      <c r="B288" s="2" t="s">
        <v>1584</v>
      </c>
      <c r="C288" s="2" t="s">
        <v>428</v>
      </c>
      <c r="D288" s="2" t="s">
        <v>429</v>
      </c>
      <c r="E288" s="2" t="s">
        <v>240</v>
      </c>
      <c r="F288" s="2">
        <v>73</v>
      </c>
      <c r="G288" s="2">
        <v>207</v>
      </c>
      <c r="H288" s="2" t="s">
        <v>249</v>
      </c>
      <c r="J288" s="3">
        <v>28</v>
      </c>
      <c r="K288" s="5" t="s">
        <v>1585</v>
      </c>
      <c r="L288" s="5" t="s">
        <v>1586</v>
      </c>
      <c r="M288" s="5" t="s">
        <v>319</v>
      </c>
      <c r="N288" s="5" t="s">
        <v>301</v>
      </c>
      <c r="O288" s="2" t="s">
        <v>301</v>
      </c>
      <c r="P288" s="2" t="s">
        <v>271</v>
      </c>
      <c r="Q288" s="1">
        <v>35</v>
      </c>
      <c r="R288" s="1">
        <v>12</v>
      </c>
      <c r="S288" s="1">
        <v>14</v>
      </c>
      <c r="T288" s="1">
        <v>26</v>
      </c>
      <c r="U288" s="1">
        <v>-3</v>
      </c>
      <c r="V288" s="1">
        <v>96</v>
      </c>
      <c r="W288" s="20">
        <f t="shared" si="323"/>
        <v>0.125</v>
      </c>
      <c r="X288" s="6">
        <v>869.88333333330002</v>
      </c>
      <c r="Y288" s="6">
        <f t="shared" si="324"/>
        <v>24.853809523808572</v>
      </c>
      <c r="Z288" s="1">
        <v>870</v>
      </c>
      <c r="AA288" s="6">
        <f t="shared" si="325"/>
        <v>24.857142857142858</v>
      </c>
      <c r="AB288" s="8">
        <f t="shared" si="326"/>
        <v>0.99986590038310341</v>
      </c>
      <c r="AC288" s="3">
        <f t="shared" si="327"/>
        <v>52.833333333333329</v>
      </c>
      <c r="AD288" s="8">
        <f t="shared" si="328"/>
        <v>3.6441668422969991</v>
      </c>
      <c r="AE288" s="20">
        <f t="shared" si="329"/>
        <v>0.25</v>
      </c>
      <c r="AF288" s="20">
        <f t="shared" si="330"/>
        <v>0.29166666666666669</v>
      </c>
      <c r="AG288" s="20">
        <f t="shared" si="331"/>
        <v>0.54166666666666674</v>
      </c>
      <c r="AH288" s="3" t="e">
        <f t="shared" si="332"/>
        <v>#VALUE!</v>
      </c>
      <c r="AI288" s="3" t="str">
        <f t="shared" si="333"/>
        <v xml:space="preserve"> </v>
      </c>
      <c r="AJ288" s="3" t="str">
        <f t="shared" si="334"/>
        <v xml:space="preserve"> </v>
      </c>
      <c r="AK288" s="20" t="e">
        <f t="shared" si="335"/>
        <v>#VALUE!</v>
      </c>
      <c r="AL288" s="6">
        <v>0</v>
      </c>
      <c r="AM288" s="1">
        <v>36</v>
      </c>
      <c r="AN288" s="1">
        <v>61</v>
      </c>
      <c r="AO288" s="1">
        <v>32</v>
      </c>
      <c r="AP288" s="1">
        <v>25</v>
      </c>
      <c r="AQ288" s="1">
        <v>14</v>
      </c>
      <c r="AR288" s="6">
        <f t="shared" si="336"/>
        <v>2.4830916023222454</v>
      </c>
      <c r="AS288" s="6">
        <f t="shared" si="337"/>
        <v>4.2074607706015836</v>
      </c>
      <c r="AT288" s="6">
        <f t="shared" si="338"/>
        <v>2.2071925353975517</v>
      </c>
      <c r="AU288" s="6">
        <f t="shared" si="339"/>
        <v>1.7243691682793374</v>
      </c>
      <c r="AV288" s="6">
        <f t="shared" si="340"/>
        <v>0.96564673423642877</v>
      </c>
      <c r="AW288" s="1">
        <v>20</v>
      </c>
      <c r="AX288" s="1">
        <v>10</v>
      </c>
      <c r="AY288" s="1">
        <v>0</v>
      </c>
      <c r="AZ288" s="1">
        <v>0</v>
      </c>
      <c r="BA288" s="1">
        <v>0</v>
      </c>
      <c r="BB288" s="1">
        <v>0</v>
      </c>
      <c r="BC288" s="7">
        <f>(EA288+FH288+GG288)-(DZ288+FG288+GF288)-((BD288/60)*(-0.29)+(EF288/60)*0.11+(FI288/60)*(-0.33))</f>
        <v>1.2861805555556161</v>
      </c>
      <c r="BD288" s="6">
        <v>692.05</v>
      </c>
      <c r="BE288" s="6">
        <f t="shared" si="341"/>
        <v>19.772857142857141</v>
      </c>
      <c r="BF288" s="5">
        <v>18.98</v>
      </c>
      <c r="BG288" s="5">
        <v>29.39</v>
      </c>
      <c r="BH288" s="21">
        <f t="shared" si="342"/>
        <v>0.39239197849906965</v>
      </c>
      <c r="BI288" s="1">
        <v>8</v>
      </c>
      <c r="BJ288" s="22">
        <v>2</v>
      </c>
      <c r="BK288" s="22">
        <v>2</v>
      </c>
      <c r="BL288" s="1">
        <v>4</v>
      </c>
      <c r="BM288" s="1">
        <f t="shared" si="343"/>
        <v>12</v>
      </c>
      <c r="BN288" s="8">
        <f t="shared" si="344"/>
        <v>1.0403872552561231</v>
      </c>
      <c r="BO288" s="3">
        <f t="shared" si="345"/>
        <v>25.833333333333332</v>
      </c>
      <c r="BP288" s="20">
        <f t="shared" si="346"/>
        <v>0.33333333333333331</v>
      </c>
      <c r="BQ288" s="20">
        <f t="shared" si="347"/>
        <v>0.16666666666666666</v>
      </c>
      <c r="BR288" s="20">
        <f t="shared" si="348"/>
        <v>0.5</v>
      </c>
      <c r="BS288" s="3" t="str">
        <f t="shared" si="349"/>
        <v xml:space="preserve"> </v>
      </c>
      <c r="BV288" s="20" t="str">
        <f t="shared" si="350"/>
        <v xml:space="preserve"> </v>
      </c>
      <c r="BW288" s="5">
        <v>99</v>
      </c>
      <c r="BX288" s="5">
        <v>102</v>
      </c>
      <c r="BY288" s="21">
        <f t="shared" si="351"/>
        <v>0.30828220858895705</v>
      </c>
      <c r="BZ288" s="5">
        <v>116</v>
      </c>
      <c r="CA288" s="5">
        <v>113</v>
      </c>
      <c r="CB288" s="23">
        <f t="shared" si="352"/>
        <v>0.3512269938650307</v>
      </c>
      <c r="CC288" s="5">
        <v>115</v>
      </c>
      <c r="CD288" s="5">
        <v>107</v>
      </c>
      <c r="CE288" s="23">
        <f t="shared" si="353"/>
        <v>0.34049079754601225</v>
      </c>
      <c r="CF288" s="23">
        <f t="shared" si="354"/>
        <v>0.46744186046511627</v>
      </c>
      <c r="CG288" s="24">
        <v>5</v>
      </c>
      <c r="CH288" s="5">
        <v>233</v>
      </c>
      <c r="CI288" s="5">
        <v>278</v>
      </c>
      <c r="CJ288" s="5">
        <v>209</v>
      </c>
      <c r="CK288">
        <v>15.88441649</v>
      </c>
      <c r="CL288" s="5">
        <v>0.23200000000000001</v>
      </c>
      <c r="CM288" s="5">
        <v>5</v>
      </c>
      <c r="CN288" s="5">
        <v>-0.89100000000000001</v>
      </c>
      <c r="CO288" s="5">
        <v>0.64800000000000002</v>
      </c>
      <c r="CP288" s="5">
        <v>-2.5789999999999997</v>
      </c>
      <c r="CQ288" s="21">
        <f t="shared" si="355"/>
        <v>7.7419354838709681E-2</v>
      </c>
      <c r="CR288" s="25">
        <f t="shared" si="356"/>
        <v>0.92285714285714282</v>
      </c>
      <c r="CS288" s="22">
        <f t="shared" si="357"/>
        <v>930.59907834101375</v>
      </c>
      <c r="CT288" s="21">
        <f t="shared" si="358"/>
        <v>2.7649769585250117E-4</v>
      </c>
      <c r="CU288" s="26">
        <f t="shared" si="359"/>
        <v>2.1676953183802499</v>
      </c>
      <c r="CV288" s="27">
        <f t="shared" si="360"/>
        <v>2.4386572331777812</v>
      </c>
      <c r="CW288" s="27">
        <f t="shared" si="361"/>
        <v>27.999397862411556</v>
      </c>
      <c r="CX288" s="27">
        <f t="shared" si="362"/>
        <v>31.612223393045305</v>
      </c>
      <c r="CY288" s="27">
        <f t="shared" si="363"/>
        <v>54.102062321240396</v>
      </c>
      <c r="CZ288" s="27">
        <f t="shared" si="364"/>
        <v>57.082643384013238</v>
      </c>
      <c r="DA288" s="28">
        <f t="shared" si="365"/>
        <v>-2.980581062772842</v>
      </c>
      <c r="DB288" s="5">
        <v>24</v>
      </c>
      <c r="DC288" s="5">
        <v>27</v>
      </c>
      <c r="DD288" s="22">
        <v>286</v>
      </c>
      <c r="DE288" s="22">
        <v>323</v>
      </c>
      <c r="DF288" s="22">
        <v>128</v>
      </c>
      <c r="DG288" s="22">
        <v>118</v>
      </c>
      <c r="DH288" s="22">
        <v>164</v>
      </c>
      <c r="DI288" s="22">
        <v>161</v>
      </c>
      <c r="DJ288" s="29">
        <f t="shared" si="366"/>
        <v>-0.60118571393563158</v>
      </c>
      <c r="DK288" s="27">
        <f t="shared" si="367"/>
        <v>2.7997861274485976</v>
      </c>
      <c r="DL288" s="27">
        <f t="shared" si="368"/>
        <v>2.3331551062071645</v>
      </c>
      <c r="DM288" s="27">
        <f t="shared" si="369"/>
        <v>28.406163418072225</v>
      </c>
      <c r="DN288" s="27">
        <f t="shared" si="370"/>
        <v>29.51441209352063</v>
      </c>
      <c r="DO288" s="27">
        <f t="shared" si="371"/>
        <v>55.12078938414426</v>
      </c>
      <c r="DP288" s="27">
        <f t="shared" si="372"/>
        <v>54.945802751178725</v>
      </c>
      <c r="DQ288" s="30">
        <f t="shared" si="373"/>
        <v>-3.1555676957383767</v>
      </c>
      <c r="DR288" s="5">
        <v>48</v>
      </c>
      <c r="DS288" s="5">
        <v>40</v>
      </c>
      <c r="DT288" s="5">
        <v>439</v>
      </c>
      <c r="DU288" s="5">
        <v>466</v>
      </c>
      <c r="DV288" s="5">
        <v>192</v>
      </c>
      <c r="DW288" s="5">
        <v>165</v>
      </c>
      <c r="DX288" s="5">
        <v>271</v>
      </c>
      <c r="DY288" s="5">
        <v>266</v>
      </c>
      <c r="DZ288" s="22">
        <v>6</v>
      </c>
      <c r="EA288" s="22">
        <v>4</v>
      </c>
      <c r="EB288" s="22">
        <f t="shared" si="374"/>
        <v>-2</v>
      </c>
      <c r="EC288" s="26">
        <f t="shared" si="375"/>
        <v>0.52019362762806154</v>
      </c>
      <c r="ED288" s="27">
        <f t="shared" si="376"/>
        <v>0.34679575175204103</v>
      </c>
      <c r="EE288" s="27">
        <f t="shared" si="377"/>
        <v>-0.17339787587602051</v>
      </c>
      <c r="EF288" s="6">
        <v>141.38333333329999</v>
      </c>
      <c r="EG288" s="6">
        <f t="shared" si="378"/>
        <v>4.0395238095228567</v>
      </c>
      <c r="EH288" s="5">
        <v>3.79</v>
      </c>
      <c r="EI288" s="5">
        <v>1.02</v>
      </c>
      <c r="EJ288" s="21">
        <f t="shared" si="379"/>
        <v>0.78794178794178782</v>
      </c>
      <c r="EK288" s="1">
        <v>4</v>
      </c>
      <c r="EL288" s="22">
        <v>6</v>
      </c>
      <c r="EM288" s="22">
        <v>2</v>
      </c>
      <c r="EN288" s="1">
        <v>10</v>
      </c>
      <c r="EO288" s="3">
        <f t="shared" si="380"/>
        <v>14</v>
      </c>
      <c r="EP288" s="6">
        <f t="shared" si="381"/>
        <v>5.9412943534141087</v>
      </c>
      <c r="EQ288" s="3">
        <f t="shared" si="382"/>
        <v>27</v>
      </c>
      <c r="ER288" s="20">
        <f t="shared" si="383"/>
        <v>0.16666666666666666</v>
      </c>
      <c r="ES288" s="20">
        <f t="shared" si="384"/>
        <v>0.41666666666666669</v>
      </c>
      <c r="ET288" s="20">
        <f t="shared" si="385"/>
        <v>0.58333333333333337</v>
      </c>
      <c r="EU288" s="3" t="str">
        <f t="shared" si="386"/>
        <v xml:space="preserve"> </v>
      </c>
      <c r="EX288" s="20" t="str">
        <f t="shared" si="387"/>
        <v xml:space="preserve"> </v>
      </c>
      <c r="EY288" s="5">
        <v>24</v>
      </c>
      <c r="EZ288" s="5">
        <v>0</v>
      </c>
      <c r="FA288" s="22">
        <v>84</v>
      </c>
      <c r="FB288" s="22">
        <v>20</v>
      </c>
      <c r="FC288" s="22">
        <v>44</v>
      </c>
      <c r="FD288" s="22">
        <v>10</v>
      </c>
      <c r="FE288" s="22">
        <v>6</v>
      </c>
      <c r="FF288" s="22">
        <v>53</v>
      </c>
      <c r="FG288" s="22">
        <v>0</v>
      </c>
      <c r="FH288" s="22">
        <v>0</v>
      </c>
      <c r="FI288" s="6">
        <v>36.450000000000003</v>
      </c>
      <c r="FJ288" s="6">
        <f t="shared" si="388"/>
        <v>1.0414285714285716</v>
      </c>
      <c r="FK288" s="5">
        <v>1.04</v>
      </c>
      <c r="FL288" s="5">
        <v>4.28</v>
      </c>
      <c r="FM288" s="21">
        <f t="shared" si="389"/>
        <v>0.19548872180451127</v>
      </c>
      <c r="FN288" s="1">
        <v>0</v>
      </c>
      <c r="FO288" s="22">
        <v>0</v>
      </c>
      <c r="FP288" s="22">
        <v>0</v>
      </c>
      <c r="FQ288" s="1">
        <v>0</v>
      </c>
      <c r="FR288" s="1">
        <f t="shared" si="390"/>
        <v>0</v>
      </c>
      <c r="FS288" s="3">
        <f t="shared" si="391"/>
        <v>0</v>
      </c>
      <c r="FT288" s="3" t="str">
        <f t="shared" si="392"/>
        <v xml:space="preserve"> </v>
      </c>
      <c r="FW288" s="20" t="str">
        <f t="shared" si="393"/>
        <v xml:space="preserve"> </v>
      </c>
      <c r="FX288" s="5">
        <v>0</v>
      </c>
      <c r="FY288" s="5">
        <v>1</v>
      </c>
      <c r="FZ288" s="22">
        <v>1</v>
      </c>
      <c r="GA288" s="22">
        <v>40</v>
      </c>
      <c r="GB288" s="22">
        <v>1</v>
      </c>
      <c r="GC288" s="22">
        <v>9</v>
      </c>
      <c r="GD288" s="22">
        <v>18</v>
      </c>
      <c r="GE288" s="22">
        <v>1</v>
      </c>
      <c r="GF288" s="22">
        <v>0</v>
      </c>
      <c r="GG288" s="22">
        <v>0</v>
      </c>
      <c r="GH288" s="1">
        <v>51</v>
      </c>
      <c r="GI288" s="1">
        <v>27</v>
      </c>
      <c r="GJ288" s="1">
        <v>28</v>
      </c>
      <c r="GK288" s="1">
        <v>1</v>
      </c>
      <c r="GL288" s="6"/>
      <c r="GM288" s="6"/>
      <c r="GN288" s="31" t="str">
        <f t="shared" si="394"/>
        <v xml:space="preserve"> </v>
      </c>
      <c r="GP288" s="1">
        <v>1</v>
      </c>
      <c r="GQ288" s="1">
        <v>1</v>
      </c>
      <c r="GR288" s="1">
        <v>2</v>
      </c>
      <c r="GS288" s="1">
        <v>0</v>
      </c>
      <c r="GT288" s="1">
        <v>0</v>
      </c>
      <c r="GU288" s="1">
        <v>0</v>
      </c>
      <c r="GV288" s="32" t="str">
        <f t="shared" si="395"/>
        <v xml:space="preserve"> </v>
      </c>
      <c r="GW288" s="9">
        <f t="shared" si="396"/>
        <v>3</v>
      </c>
      <c r="GX288" s="10">
        <v>3.2</v>
      </c>
      <c r="GY288" s="10">
        <v>1.3</v>
      </c>
      <c r="GZ288" s="10">
        <v>4.5</v>
      </c>
      <c r="HA288" s="29">
        <f t="shared" si="397"/>
        <v>0.12857142857142856</v>
      </c>
      <c r="HB288" s="29">
        <f t="shared" si="398"/>
        <v>0.31038645029028067</v>
      </c>
      <c r="HC288">
        <v>20.399999999999999</v>
      </c>
      <c r="HD288">
        <v>13.4</v>
      </c>
      <c r="HE288">
        <v>-3.2</v>
      </c>
      <c r="HF288">
        <v>6.6</v>
      </c>
      <c r="HG288">
        <v>-0.2</v>
      </c>
      <c r="HH288">
        <v>0</v>
      </c>
      <c r="HI288">
        <v>6.4</v>
      </c>
      <c r="HJ288" s="11">
        <f t="shared" si="399"/>
        <v>0.18285714285714286</v>
      </c>
      <c r="HK288" s="11">
        <f t="shared" si="400"/>
        <v>0.44143850707951032</v>
      </c>
      <c r="HL288">
        <v>99</v>
      </c>
      <c r="HM288">
        <v>0</v>
      </c>
      <c r="HN288">
        <v>0</v>
      </c>
      <c r="HO288">
        <v>13</v>
      </c>
      <c r="HP288" t="s">
        <v>1587</v>
      </c>
      <c r="HQ288" s="33">
        <v>6083333</v>
      </c>
      <c r="HR288" s="33">
        <v>0</v>
      </c>
      <c r="HS288" s="30">
        <f t="shared" si="401"/>
        <v>-3.4048774634146337</v>
      </c>
    </row>
    <row r="289" spans="1:227" x14ac:dyDescent="0.2">
      <c r="A289" s="1">
        <v>6</v>
      </c>
      <c r="B289" s="2" t="s">
        <v>1588</v>
      </c>
      <c r="C289" s="2" t="s">
        <v>1000</v>
      </c>
      <c r="D289" s="2" t="s">
        <v>229</v>
      </c>
      <c r="E289" s="2" t="s">
        <v>230</v>
      </c>
      <c r="F289" s="2">
        <v>71</v>
      </c>
      <c r="G289" s="2">
        <v>190</v>
      </c>
      <c r="H289" s="2" t="s">
        <v>231</v>
      </c>
      <c r="J289" s="3">
        <v>31</v>
      </c>
      <c r="K289" s="5" t="s">
        <v>1589</v>
      </c>
      <c r="L289" s="5" t="s">
        <v>1590</v>
      </c>
      <c r="M289" s="5" t="s">
        <v>1591</v>
      </c>
      <c r="N289" s="5" t="s">
        <v>308</v>
      </c>
      <c r="O289" s="2" t="s">
        <v>308</v>
      </c>
      <c r="P289" s="2" t="s">
        <v>271</v>
      </c>
      <c r="Q289" s="1">
        <v>48</v>
      </c>
      <c r="R289" s="1">
        <v>4</v>
      </c>
      <c r="S289" s="1">
        <v>12</v>
      </c>
      <c r="T289" s="1">
        <v>16</v>
      </c>
      <c r="U289" s="1">
        <v>12</v>
      </c>
      <c r="V289" s="1">
        <v>63</v>
      </c>
      <c r="W289" s="20">
        <f t="shared" si="323"/>
        <v>6.3492063492063489E-2</v>
      </c>
      <c r="X289" s="6">
        <v>1105.9666666666999</v>
      </c>
      <c r="Y289" s="6">
        <f t="shared" si="324"/>
        <v>23.040972222222916</v>
      </c>
      <c r="Z289" s="1">
        <v>1411</v>
      </c>
      <c r="AA289" s="6">
        <f t="shared" si="325"/>
        <v>29.395833333333332</v>
      </c>
      <c r="AB289" s="8">
        <f t="shared" si="326"/>
        <v>0.78381762343493966</v>
      </c>
      <c r="AC289" s="3">
        <f t="shared" si="327"/>
        <v>42.708333333333329</v>
      </c>
      <c r="AD289" s="8">
        <f t="shared" si="328"/>
        <v>2.3169776063171792</v>
      </c>
      <c r="AE289" s="20">
        <f t="shared" si="329"/>
        <v>9.0909090909090912E-2</v>
      </c>
      <c r="AF289" s="20">
        <f t="shared" si="330"/>
        <v>0.27272727272727271</v>
      </c>
      <c r="AG289" s="20">
        <f t="shared" si="331"/>
        <v>0.36363636363636365</v>
      </c>
      <c r="AH289" s="3" t="e">
        <f t="shared" si="332"/>
        <v>#VALUE!</v>
      </c>
      <c r="AI289" s="3" t="str">
        <f t="shared" si="333"/>
        <v xml:space="preserve"> </v>
      </c>
      <c r="AJ289" s="3" t="str">
        <f t="shared" si="334"/>
        <v xml:space="preserve"> </v>
      </c>
      <c r="AK289" s="20" t="e">
        <f t="shared" si="335"/>
        <v>#VALUE!</v>
      </c>
      <c r="AL289" s="6">
        <v>0</v>
      </c>
      <c r="AM289" s="1">
        <v>47</v>
      </c>
      <c r="AN289" s="1">
        <v>70</v>
      </c>
      <c r="AO289" s="1">
        <v>36</v>
      </c>
      <c r="AP289" s="1">
        <v>18</v>
      </c>
      <c r="AQ289" s="1">
        <v>32</v>
      </c>
      <c r="AR289" s="6">
        <f t="shared" si="336"/>
        <v>2.5498055999275886</v>
      </c>
      <c r="AS289" s="6">
        <f t="shared" si="337"/>
        <v>3.7975828084027912</v>
      </c>
      <c r="AT289" s="6">
        <f t="shared" si="338"/>
        <v>1.9530425871785784</v>
      </c>
      <c r="AU289" s="6">
        <f t="shared" si="339"/>
        <v>0.97652129358928919</v>
      </c>
      <c r="AV289" s="6">
        <f t="shared" si="340"/>
        <v>1.7360378552698474</v>
      </c>
      <c r="AW289" s="1">
        <v>20</v>
      </c>
      <c r="AX289" s="1">
        <v>9</v>
      </c>
      <c r="AY289" s="1">
        <v>0</v>
      </c>
      <c r="AZ289" s="1">
        <v>0</v>
      </c>
      <c r="BA289" s="1">
        <v>0</v>
      </c>
      <c r="BB289" s="1">
        <v>0</v>
      </c>
      <c r="BC289" s="7">
        <f>(EA289+FH289+GG289)-(DZ289+FG289+GF289)-((BD289/60)*(-0.29)+(EF289/60)*0.11+(FI289/60)*(-0.33))</f>
        <v>5.8060722222221823</v>
      </c>
      <c r="BD289" s="6">
        <v>893.03333333329999</v>
      </c>
      <c r="BE289" s="6">
        <f t="shared" si="341"/>
        <v>18.604861111110417</v>
      </c>
      <c r="BF289" s="5">
        <v>17.559999999999999</v>
      </c>
      <c r="BG289" s="5">
        <v>30.14</v>
      </c>
      <c r="BH289" s="21">
        <f t="shared" si="342"/>
        <v>0.36813417190775677</v>
      </c>
      <c r="BI289" s="1">
        <v>1</v>
      </c>
      <c r="BJ289" s="22">
        <v>2</v>
      </c>
      <c r="BK289" s="22">
        <v>6</v>
      </c>
      <c r="BL289" s="1">
        <v>8</v>
      </c>
      <c r="BM289" s="1">
        <f t="shared" si="343"/>
        <v>9</v>
      </c>
      <c r="BN289" s="8">
        <f t="shared" si="344"/>
        <v>0.60468067634655687</v>
      </c>
      <c r="BO289" s="3">
        <f t="shared" si="345"/>
        <v>22.375</v>
      </c>
      <c r="BP289" s="20">
        <f t="shared" si="346"/>
        <v>3.125E-2</v>
      </c>
      <c r="BQ289" s="20">
        <f t="shared" si="347"/>
        <v>0.25</v>
      </c>
      <c r="BR289" s="20">
        <f t="shared" si="348"/>
        <v>0.28125</v>
      </c>
      <c r="BS289" s="3" t="str">
        <f t="shared" si="349"/>
        <v xml:space="preserve"> </v>
      </c>
      <c r="BV289" s="20" t="str">
        <f t="shared" si="350"/>
        <v xml:space="preserve"> </v>
      </c>
      <c r="BW289" s="5">
        <v>104</v>
      </c>
      <c r="BX289" s="5">
        <v>130</v>
      </c>
      <c r="BY289" s="21">
        <f t="shared" si="351"/>
        <v>0.29286608260325409</v>
      </c>
      <c r="BZ289" s="5">
        <v>112</v>
      </c>
      <c r="CA289" s="5">
        <v>138</v>
      </c>
      <c r="CB289" s="23">
        <f t="shared" si="352"/>
        <v>0.31289111389236546</v>
      </c>
      <c r="CC289" s="5">
        <v>152</v>
      </c>
      <c r="CD289" s="5">
        <v>163</v>
      </c>
      <c r="CE289" s="23">
        <f t="shared" si="353"/>
        <v>0.39424280350438046</v>
      </c>
      <c r="CF289" s="23">
        <f t="shared" si="354"/>
        <v>0.48347107438016529</v>
      </c>
      <c r="CG289" s="24">
        <v>3</v>
      </c>
      <c r="CH289" s="5">
        <v>279</v>
      </c>
      <c r="CI289" s="5">
        <v>276</v>
      </c>
      <c r="CJ289" s="5">
        <v>298</v>
      </c>
      <c r="CK289">
        <v>15.78961696</v>
      </c>
      <c r="CL289" s="5">
        <v>0.17500000000000002</v>
      </c>
      <c r="CM289" s="5">
        <v>4</v>
      </c>
      <c r="CN289" s="5">
        <v>-0.54900000000000004</v>
      </c>
      <c r="CO289" s="5">
        <v>-0.52800000000000002</v>
      </c>
      <c r="CP289" s="5">
        <v>10.467000000000001</v>
      </c>
      <c r="CQ289" s="21">
        <f t="shared" si="355"/>
        <v>8.9385474860335198E-2</v>
      </c>
      <c r="CR289" s="25">
        <f t="shared" si="356"/>
        <v>0.91258741258741261</v>
      </c>
      <c r="CS289" s="22">
        <f t="shared" si="357"/>
        <v>921.52596007344607</v>
      </c>
      <c r="CT289" s="21">
        <f t="shared" si="358"/>
        <v>1.9728874477478037E-3</v>
      </c>
      <c r="CU289" s="26">
        <f t="shared" si="359"/>
        <v>2.2779043280182236</v>
      </c>
      <c r="CV289" s="27">
        <f t="shared" si="360"/>
        <v>1.7796127562642372</v>
      </c>
      <c r="CW289" s="27">
        <f t="shared" si="361"/>
        <v>25.484054669703873</v>
      </c>
      <c r="CX289" s="27">
        <f t="shared" si="362"/>
        <v>20.358769931662874</v>
      </c>
      <c r="CY289" s="27">
        <f t="shared" si="363"/>
        <v>49.188496583143518</v>
      </c>
      <c r="CZ289" s="27">
        <f t="shared" si="364"/>
        <v>38.866742596810937</v>
      </c>
      <c r="DA289" s="28">
        <f t="shared" si="365"/>
        <v>10.321753986332581</v>
      </c>
      <c r="DB289" s="5">
        <v>32</v>
      </c>
      <c r="DC289" s="5">
        <v>25</v>
      </c>
      <c r="DD289" s="22">
        <v>326</v>
      </c>
      <c r="DE289" s="22">
        <v>261</v>
      </c>
      <c r="DF289" s="22">
        <v>155</v>
      </c>
      <c r="DG289" s="22">
        <v>110</v>
      </c>
      <c r="DH289" s="22">
        <v>150</v>
      </c>
      <c r="DI289" s="22">
        <v>178</v>
      </c>
      <c r="DJ289" s="29">
        <f t="shared" si="366"/>
        <v>-0.38755179879138524</v>
      </c>
      <c r="DK289" s="27">
        <f t="shared" si="367"/>
        <v>1.4930325149303252</v>
      </c>
      <c r="DL289" s="27">
        <f t="shared" si="368"/>
        <v>2.3224950232249504</v>
      </c>
      <c r="DM289" s="27">
        <f t="shared" si="369"/>
        <v>27.413735899137357</v>
      </c>
      <c r="DN289" s="27">
        <f t="shared" si="370"/>
        <v>23.639681486396814</v>
      </c>
      <c r="DO289" s="27">
        <f t="shared" si="371"/>
        <v>52.007299270072991</v>
      </c>
      <c r="DP289" s="27">
        <f t="shared" si="372"/>
        <v>40.726609157266097</v>
      </c>
      <c r="DQ289" s="30">
        <f t="shared" si="373"/>
        <v>-0.95893612647431326</v>
      </c>
      <c r="DR289" s="5">
        <v>36</v>
      </c>
      <c r="DS289" s="5">
        <v>56</v>
      </c>
      <c r="DT289" s="5">
        <v>625</v>
      </c>
      <c r="DU289" s="5">
        <v>514</v>
      </c>
      <c r="DV289" s="5">
        <v>277</v>
      </c>
      <c r="DW289" s="5">
        <v>183</v>
      </c>
      <c r="DX289" s="5">
        <v>229</v>
      </c>
      <c r="DY289" s="5">
        <v>316</v>
      </c>
      <c r="DZ289" s="22">
        <v>6</v>
      </c>
      <c r="EA289" s="22">
        <v>8</v>
      </c>
      <c r="EB289" s="22">
        <f t="shared" si="374"/>
        <v>2</v>
      </c>
      <c r="EC289" s="26">
        <f t="shared" si="375"/>
        <v>0.40312045089770454</v>
      </c>
      <c r="ED289" s="27">
        <f t="shared" si="376"/>
        <v>0.53749393453027272</v>
      </c>
      <c r="EE289" s="27">
        <f t="shared" si="377"/>
        <v>0.13437348363256818</v>
      </c>
      <c r="EF289" s="6">
        <v>92.916666666699996</v>
      </c>
      <c r="EG289" s="6">
        <f t="shared" si="378"/>
        <v>1.9357638888895832</v>
      </c>
      <c r="EH289" s="5">
        <v>1.83</v>
      </c>
      <c r="EI289" s="5">
        <v>3.65</v>
      </c>
      <c r="EJ289" s="21">
        <f t="shared" si="379"/>
        <v>0.33394160583941607</v>
      </c>
      <c r="EK289" s="1">
        <v>2</v>
      </c>
      <c r="EL289" s="22">
        <v>2</v>
      </c>
      <c r="EM289" s="22">
        <v>1</v>
      </c>
      <c r="EN289" s="1">
        <v>4</v>
      </c>
      <c r="EO289" s="3">
        <f t="shared" si="380"/>
        <v>6</v>
      </c>
      <c r="EP289" s="6">
        <f t="shared" si="381"/>
        <v>3.8744394618820186</v>
      </c>
      <c r="EQ289" s="3">
        <f t="shared" si="382"/>
        <v>20.333333333333332</v>
      </c>
      <c r="ER289" s="20">
        <f t="shared" si="383"/>
        <v>0.33333333333333331</v>
      </c>
      <c r="ES289" s="20">
        <f t="shared" si="384"/>
        <v>0.66666666666666663</v>
      </c>
      <c r="ET289" s="20">
        <f t="shared" si="385"/>
        <v>1</v>
      </c>
      <c r="EU289" s="3" t="str">
        <f t="shared" si="386"/>
        <v xml:space="preserve"> </v>
      </c>
      <c r="EX289" s="20" t="str">
        <f t="shared" si="387"/>
        <v xml:space="preserve"> </v>
      </c>
      <c r="EY289" s="5">
        <v>6</v>
      </c>
      <c r="EZ289" s="5">
        <v>3</v>
      </c>
      <c r="FA289" s="22">
        <v>55</v>
      </c>
      <c r="FB289" s="22">
        <v>9</v>
      </c>
      <c r="FC289" s="22">
        <v>12</v>
      </c>
      <c r="FD289" s="22">
        <v>3</v>
      </c>
      <c r="FE289" s="22">
        <v>3</v>
      </c>
      <c r="FF289" s="22">
        <v>36</v>
      </c>
      <c r="FG289" s="22">
        <v>1</v>
      </c>
      <c r="FH289" s="22">
        <v>1</v>
      </c>
      <c r="FI289" s="6">
        <v>120.0166666667</v>
      </c>
      <c r="FJ289" s="6">
        <f t="shared" si="388"/>
        <v>2.5003472222229166</v>
      </c>
      <c r="FK289" s="5">
        <v>2.4</v>
      </c>
      <c r="FL289" s="5">
        <v>2.9</v>
      </c>
      <c r="FM289" s="21">
        <f t="shared" si="389"/>
        <v>0.45283018867924529</v>
      </c>
      <c r="FN289" s="1">
        <v>1</v>
      </c>
      <c r="FO289" s="22">
        <v>0</v>
      </c>
      <c r="FP289" s="22">
        <v>0</v>
      </c>
      <c r="FQ289" s="1">
        <v>0</v>
      </c>
      <c r="FR289" s="1">
        <f t="shared" si="390"/>
        <v>1</v>
      </c>
      <c r="FS289" s="3">
        <f t="shared" si="391"/>
        <v>0</v>
      </c>
      <c r="FT289" s="3" t="str">
        <f t="shared" si="392"/>
        <v xml:space="preserve"> </v>
      </c>
      <c r="FW289" s="20" t="str">
        <f t="shared" si="393"/>
        <v xml:space="preserve"> </v>
      </c>
      <c r="FX289" s="5">
        <v>6</v>
      </c>
      <c r="FY289" s="5">
        <v>13</v>
      </c>
      <c r="FZ289" s="22">
        <v>13</v>
      </c>
      <c r="GA289" s="22">
        <v>52</v>
      </c>
      <c r="GB289" s="22">
        <v>5</v>
      </c>
      <c r="GC289" s="22">
        <v>16</v>
      </c>
      <c r="GD289" s="22">
        <v>40</v>
      </c>
      <c r="GE289" s="22">
        <v>7</v>
      </c>
      <c r="GF289" s="22">
        <v>1</v>
      </c>
      <c r="GG289" s="22">
        <v>0</v>
      </c>
      <c r="GH289" s="1">
        <v>49</v>
      </c>
      <c r="GI289" s="1">
        <v>8</v>
      </c>
      <c r="GJ289" s="1">
        <v>42</v>
      </c>
      <c r="GK289" s="1">
        <v>13</v>
      </c>
      <c r="GN289" s="31" t="str">
        <f t="shared" si="394"/>
        <v xml:space="preserve"> </v>
      </c>
      <c r="GP289" s="1">
        <v>0</v>
      </c>
      <c r="GQ289" s="1">
        <v>0</v>
      </c>
      <c r="GR289" s="1">
        <v>1</v>
      </c>
      <c r="GS289" s="1">
        <v>0</v>
      </c>
      <c r="GT289" s="1">
        <v>0</v>
      </c>
      <c r="GU289" s="1">
        <v>0</v>
      </c>
      <c r="GV289" s="32" t="str">
        <f t="shared" si="395"/>
        <v xml:space="preserve"> </v>
      </c>
      <c r="GW289" s="9">
        <f t="shared" si="396"/>
        <v>6</v>
      </c>
      <c r="GX289" s="10">
        <v>1</v>
      </c>
      <c r="GY289" s="10">
        <v>3.8</v>
      </c>
      <c r="GZ289" s="10">
        <v>4.9000000000000004</v>
      </c>
      <c r="HA289" s="29">
        <f t="shared" si="397"/>
        <v>0.10208333333333335</v>
      </c>
      <c r="HB289" s="29">
        <f t="shared" si="398"/>
        <v>0.26583079658819542</v>
      </c>
      <c r="HC289">
        <v>23.4</v>
      </c>
      <c r="HD289">
        <v>25.3</v>
      </c>
      <c r="HE289">
        <v>15.6</v>
      </c>
      <c r="HF289">
        <v>1.5</v>
      </c>
      <c r="HG289">
        <v>7.3</v>
      </c>
      <c r="HH289">
        <v>0</v>
      </c>
      <c r="HI289">
        <v>8.8000000000000007</v>
      </c>
      <c r="HJ289" s="11">
        <f t="shared" si="399"/>
        <v>0.18333333333333335</v>
      </c>
      <c r="HK289" s="11">
        <f t="shared" si="400"/>
        <v>0.47741041019920816</v>
      </c>
      <c r="HL289">
        <v>99</v>
      </c>
      <c r="HM289">
        <v>0</v>
      </c>
      <c r="HN289">
        <v>0</v>
      </c>
      <c r="HQ289" s="33">
        <v>3000000</v>
      </c>
      <c r="HR289" s="33">
        <v>0</v>
      </c>
      <c r="HS289" s="30">
        <f t="shared" si="401"/>
        <v>4.4097560975609769</v>
      </c>
    </row>
    <row r="290" spans="1:227" x14ac:dyDescent="0.2">
      <c r="A290" s="1">
        <v>2</v>
      </c>
      <c r="B290" s="2" t="s">
        <v>1592</v>
      </c>
      <c r="C290" s="2" t="s">
        <v>1593</v>
      </c>
      <c r="D290" s="2" t="s">
        <v>229</v>
      </c>
      <c r="E290" s="2" t="s">
        <v>230</v>
      </c>
      <c r="F290" s="2">
        <v>75</v>
      </c>
      <c r="G290" s="2">
        <v>232</v>
      </c>
      <c r="H290" s="2" t="s">
        <v>249</v>
      </c>
      <c r="J290" s="3">
        <v>30</v>
      </c>
      <c r="K290" s="5" t="s">
        <v>1594</v>
      </c>
      <c r="L290" s="5" t="s">
        <v>1590</v>
      </c>
      <c r="M290" s="5" t="s">
        <v>307</v>
      </c>
      <c r="N290" s="5" t="s">
        <v>786</v>
      </c>
      <c r="O290" s="2" t="s">
        <v>786</v>
      </c>
      <c r="P290" s="2" t="s">
        <v>271</v>
      </c>
      <c r="Q290" s="1">
        <v>5</v>
      </c>
      <c r="R290" s="1">
        <v>0</v>
      </c>
      <c r="S290" s="1">
        <v>1</v>
      </c>
      <c r="T290" s="1">
        <v>1</v>
      </c>
      <c r="U290" s="1">
        <v>-1</v>
      </c>
      <c r="V290" s="1">
        <v>3</v>
      </c>
      <c r="W290" s="20">
        <f t="shared" si="323"/>
        <v>0</v>
      </c>
      <c r="X290" s="6">
        <v>76.433333333299998</v>
      </c>
      <c r="Y290" s="6">
        <f t="shared" si="324"/>
        <v>15.28666666666</v>
      </c>
      <c r="Z290" s="1">
        <v>111</v>
      </c>
      <c r="AA290" s="6">
        <f t="shared" si="325"/>
        <v>22.2</v>
      </c>
      <c r="AB290" s="8">
        <f t="shared" si="326"/>
        <v>0.68858858858828831</v>
      </c>
      <c r="AC290" s="3">
        <f t="shared" si="327"/>
        <v>9.3333333333333339</v>
      </c>
      <c r="AD290" s="8">
        <f t="shared" si="328"/>
        <v>7.3266463148745435</v>
      </c>
      <c r="AE290" s="20">
        <f t="shared" si="329"/>
        <v>0</v>
      </c>
      <c r="AF290" s="20">
        <f t="shared" si="330"/>
        <v>0.33333333333333331</v>
      </c>
      <c r="AG290" s="20">
        <f t="shared" si="331"/>
        <v>0.33333333333333331</v>
      </c>
      <c r="AH290" s="3" t="e">
        <f t="shared" si="332"/>
        <v>#VALUE!</v>
      </c>
      <c r="AI290" s="3" t="str">
        <f t="shared" si="333"/>
        <v xml:space="preserve"> </v>
      </c>
      <c r="AJ290" s="3" t="str">
        <f t="shared" si="334"/>
        <v xml:space="preserve"> </v>
      </c>
      <c r="AK290" s="20" t="e">
        <f t="shared" si="335"/>
        <v>#VALUE!</v>
      </c>
      <c r="AL290" s="6">
        <v>0</v>
      </c>
      <c r="AM290" s="1">
        <v>22</v>
      </c>
      <c r="AN290" s="1">
        <v>5</v>
      </c>
      <c r="AO290" s="1">
        <v>1</v>
      </c>
      <c r="AP290" s="1">
        <v>3</v>
      </c>
      <c r="AQ290" s="1">
        <v>0</v>
      </c>
      <c r="AR290" s="6">
        <f t="shared" si="336"/>
        <v>17.269952027918567</v>
      </c>
      <c r="AS290" s="6">
        <f t="shared" si="337"/>
        <v>3.9249890972542194</v>
      </c>
      <c r="AT290" s="6">
        <f t="shared" si="338"/>
        <v>0.7849978194508439</v>
      </c>
      <c r="AU290" s="6">
        <f t="shared" si="339"/>
        <v>2.3549934583525318</v>
      </c>
      <c r="AV290" s="6">
        <f t="shared" si="340"/>
        <v>0</v>
      </c>
      <c r="AW290" s="1">
        <v>8</v>
      </c>
      <c r="AX290" s="1">
        <v>4</v>
      </c>
      <c r="AY290" s="1">
        <v>0</v>
      </c>
      <c r="AZ290" s="1">
        <v>0</v>
      </c>
      <c r="BA290" s="1">
        <v>0</v>
      </c>
      <c r="BB290" s="1">
        <v>0</v>
      </c>
      <c r="BC290" s="7">
        <f>(EA290+FH290+GG290)-(DZ290+FG290+GF290)-((BD290/60)*(-0.29)+(EF290/60)*0.11+(FI290/60)*(-0.33))</f>
        <v>-3.6313611111110502</v>
      </c>
      <c r="BD290" s="6">
        <v>64.599999999999994</v>
      </c>
      <c r="BE290" s="6">
        <f t="shared" si="341"/>
        <v>12.919999999999998</v>
      </c>
      <c r="BF290" s="5">
        <v>12.6</v>
      </c>
      <c r="BG290" s="5">
        <v>34.92</v>
      </c>
      <c r="BH290" s="21">
        <f t="shared" si="342"/>
        <v>0.26515151515151514</v>
      </c>
      <c r="BI290" s="1">
        <v>0</v>
      </c>
      <c r="BJ290" s="22">
        <v>1</v>
      </c>
      <c r="BK290" s="22">
        <v>0</v>
      </c>
      <c r="BL290" s="1">
        <v>1</v>
      </c>
      <c r="BM290" s="1">
        <f t="shared" si="343"/>
        <v>1</v>
      </c>
      <c r="BN290" s="8">
        <f t="shared" si="344"/>
        <v>0.92879256965944279</v>
      </c>
      <c r="BO290" s="3">
        <f t="shared" si="345"/>
        <v>9.3333333333333339</v>
      </c>
      <c r="BP290" s="20">
        <f t="shared" si="346"/>
        <v>0</v>
      </c>
      <c r="BQ290" s="20">
        <f t="shared" si="347"/>
        <v>0.33333333333333331</v>
      </c>
      <c r="BR290" s="20">
        <f t="shared" si="348"/>
        <v>0.33333333333333331</v>
      </c>
      <c r="BS290" s="3" t="str">
        <f t="shared" si="349"/>
        <v xml:space="preserve"> </v>
      </c>
      <c r="BV290" s="20" t="str">
        <f t="shared" si="350"/>
        <v xml:space="preserve"> </v>
      </c>
      <c r="BW290" s="5">
        <v>4</v>
      </c>
      <c r="BX290" s="5">
        <v>8</v>
      </c>
      <c r="BY290" s="21">
        <f t="shared" si="351"/>
        <v>0.22222222222222221</v>
      </c>
      <c r="BZ290" s="5">
        <v>7</v>
      </c>
      <c r="CA290" s="5">
        <v>9</v>
      </c>
      <c r="CB290" s="23">
        <f t="shared" si="352"/>
        <v>0.29629629629629628</v>
      </c>
      <c r="CC290" s="5">
        <v>17</v>
      </c>
      <c r="CD290" s="5">
        <v>9</v>
      </c>
      <c r="CE290" s="23">
        <f t="shared" si="353"/>
        <v>0.48148148148148145</v>
      </c>
      <c r="CF290" s="23">
        <f t="shared" si="354"/>
        <v>0.42857142857142855</v>
      </c>
      <c r="CG290" s="24">
        <v>1</v>
      </c>
      <c r="CH290" s="5">
        <v>20</v>
      </c>
      <c r="CI290" s="5">
        <v>18</v>
      </c>
      <c r="CJ290" s="5">
        <v>25</v>
      </c>
      <c r="CK290">
        <v>14.90092716</v>
      </c>
      <c r="CL290" s="5">
        <v>0.59399999999999997</v>
      </c>
      <c r="CM290" s="5">
        <v>3</v>
      </c>
      <c r="CN290" s="5">
        <v>2.032</v>
      </c>
      <c r="CO290" s="5">
        <v>3.585</v>
      </c>
      <c r="CP290" s="5">
        <v>14.42</v>
      </c>
      <c r="CQ290" s="21">
        <f t="shared" si="355"/>
        <v>0.10714285714285714</v>
      </c>
      <c r="CR290" s="25">
        <f t="shared" si="356"/>
        <v>0.87096774193548387</v>
      </c>
      <c r="CS290" s="22">
        <f t="shared" si="357"/>
        <v>881.68202764976957</v>
      </c>
      <c r="CT290" s="21">
        <f t="shared" si="358"/>
        <v>-2.1889400921658989E-2</v>
      </c>
      <c r="CU290" s="26">
        <f t="shared" si="359"/>
        <v>2.8571428571428568</v>
      </c>
      <c r="CV290" s="27">
        <f t="shared" si="360"/>
        <v>3.8095238095238093</v>
      </c>
      <c r="CW290" s="27">
        <f t="shared" si="361"/>
        <v>26.666666666666664</v>
      </c>
      <c r="CX290" s="27">
        <f t="shared" si="362"/>
        <v>29.523809523809522</v>
      </c>
      <c r="CY290" s="27">
        <f t="shared" si="363"/>
        <v>47.619047619047613</v>
      </c>
      <c r="CZ290" s="27">
        <f t="shared" si="364"/>
        <v>60</v>
      </c>
      <c r="DA290" s="28">
        <f t="shared" si="365"/>
        <v>-12.380952380952387</v>
      </c>
      <c r="DB290" s="5">
        <v>3</v>
      </c>
      <c r="DC290" s="5">
        <v>4</v>
      </c>
      <c r="DD290" s="22">
        <v>25</v>
      </c>
      <c r="DE290" s="22">
        <v>27</v>
      </c>
      <c r="DF290" s="22">
        <v>13</v>
      </c>
      <c r="DG290" s="22">
        <v>20</v>
      </c>
      <c r="DH290" s="22">
        <v>12</v>
      </c>
      <c r="DI290" s="22">
        <v>9</v>
      </c>
      <c r="DJ290" s="29">
        <f t="shared" si="366"/>
        <v>-23.144666666666673</v>
      </c>
      <c r="DK290" s="27">
        <f t="shared" si="367"/>
        <v>1.3745704467353952</v>
      </c>
      <c r="DL290" s="27">
        <f t="shared" si="368"/>
        <v>2.7491408934707904</v>
      </c>
      <c r="DM290" s="27">
        <f t="shared" si="369"/>
        <v>23.024054982817866</v>
      </c>
      <c r="DN290" s="27">
        <f t="shared" si="370"/>
        <v>24.39862542955326</v>
      </c>
      <c r="DO290" s="27">
        <f t="shared" si="371"/>
        <v>49.484536082474214</v>
      </c>
      <c r="DP290" s="27">
        <f t="shared" si="372"/>
        <v>45.704467353951884</v>
      </c>
      <c r="DQ290" s="30">
        <f t="shared" si="373"/>
        <v>-16.161021109474717</v>
      </c>
      <c r="DR290" s="5">
        <v>4</v>
      </c>
      <c r="DS290" s="5">
        <v>8</v>
      </c>
      <c r="DT290" s="5">
        <v>63</v>
      </c>
      <c r="DU290" s="5">
        <v>63</v>
      </c>
      <c r="DV290" s="5">
        <v>44</v>
      </c>
      <c r="DW290" s="5">
        <v>34</v>
      </c>
      <c r="DX290" s="5">
        <v>28</v>
      </c>
      <c r="DY290" s="5">
        <v>33</v>
      </c>
      <c r="DZ290" s="22">
        <v>4</v>
      </c>
      <c r="EA290" s="22">
        <v>0</v>
      </c>
      <c r="EB290" s="22">
        <f t="shared" si="374"/>
        <v>-4</v>
      </c>
      <c r="EC290" s="26">
        <f t="shared" si="375"/>
        <v>3.7151702786377712</v>
      </c>
      <c r="ED290" s="27">
        <f t="shared" si="376"/>
        <v>0</v>
      </c>
      <c r="EE290" s="27">
        <f t="shared" si="377"/>
        <v>-3.7151702786377712</v>
      </c>
      <c r="EF290" s="6">
        <v>1.1833333333</v>
      </c>
      <c r="EG290" s="6">
        <f t="shared" si="378"/>
        <v>0.23666666666</v>
      </c>
      <c r="EH290" s="5">
        <v>0.24</v>
      </c>
      <c r="EI290" s="5">
        <v>4.96</v>
      </c>
      <c r="EJ290" s="21">
        <f t="shared" si="379"/>
        <v>4.6153846153846149E-2</v>
      </c>
      <c r="EK290" s="1">
        <v>0</v>
      </c>
      <c r="EL290" s="22">
        <v>0</v>
      </c>
      <c r="EM290" s="22">
        <v>0</v>
      </c>
      <c r="EN290" s="1">
        <v>0</v>
      </c>
      <c r="EO290" s="3">
        <f t="shared" si="380"/>
        <v>0</v>
      </c>
      <c r="EP290" s="6">
        <f t="shared" si="381"/>
        <v>0</v>
      </c>
      <c r="EQ290" s="3">
        <f t="shared" si="382"/>
        <v>0</v>
      </c>
      <c r="ER290" s="20">
        <f t="shared" si="383"/>
        <v>0</v>
      </c>
      <c r="ES290" s="20">
        <f t="shared" si="384"/>
        <v>0</v>
      </c>
      <c r="ET290" s="20">
        <f t="shared" si="385"/>
        <v>0</v>
      </c>
      <c r="EU290" s="3" t="str">
        <f t="shared" si="386"/>
        <v xml:space="preserve"> </v>
      </c>
      <c r="EX290" s="20" t="str">
        <f t="shared" si="387"/>
        <v xml:space="preserve"> </v>
      </c>
      <c r="EY290" s="5">
        <v>0</v>
      </c>
      <c r="EZ290" s="5">
        <v>0</v>
      </c>
      <c r="FA290" s="22">
        <v>1</v>
      </c>
      <c r="FB290" s="22">
        <v>0</v>
      </c>
      <c r="FC290" s="22">
        <v>0</v>
      </c>
      <c r="FD290" s="22">
        <v>0</v>
      </c>
      <c r="FE290" s="22">
        <v>0</v>
      </c>
      <c r="FF290" s="22">
        <v>0</v>
      </c>
      <c r="FG290" s="22">
        <v>0</v>
      </c>
      <c r="FH290" s="22">
        <v>0</v>
      </c>
      <c r="FI290" s="6">
        <v>10.65</v>
      </c>
      <c r="FJ290" s="6">
        <f t="shared" si="388"/>
        <v>2.13</v>
      </c>
      <c r="FK290" s="5">
        <v>1.98</v>
      </c>
      <c r="FL290" s="5">
        <v>2.5499999999999998</v>
      </c>
      <c r="FM290" s="21">
        <f t="shared" si="389"/>
        <v>0.43708609271523186</v>
      </c>
      <c r="FN290" s="1">
        <v>0</v>
      </c>
      <c r="FO290" s="22">
        <v>0</v>
      </c>
      <c r="FP290" s="22">
        <v>0</v>
      </c>
      <c r="FQ290" s="1">
        <v>0</v>
      </c>
      <c r="FR290" s="1">
        <f t="shared" si="390"/>
        <v>0</v>
      </c>
      <c r="FS290" s="3">
        <f t="shared" si="391"/>
        <v>0</v>
      </c>
      <c r="FT290" s="3" t="str">
        <f t="shared" si="392"/>
        <v xml:space="preserve"> </v>
      </c>
      <c r="FW290" s="20" t="str">
        <f t="shared" si="393"/>
        <v xml:space="preserve"> </v>
      </c>
      <c r="FX290" s="5">
        <v>0</v>
      </c>
      <c r="FY290" s="5">
        <v>1</v>
      </c>
      <c r="FZ290" s="22">
        <v>2</v>
      </c>
      <c r="GA290" s="22">
        <v>6</v>
      </c>
      <c r="GB290" s="22">
        <v>1</v>
      </c>
      <c r="GC290" s="22">
        <v>6</v>
      </c>
      <c r="GD290" s="22">
        <v>6</v>
      </c>
      <c r="GE290" s="22">
        <v>0</v>
      </c>
      <c r="GF290" s="22">
        <v>0</v>
      </c>
      <c r="GG290" s="22">
        <v>0</v>
      </c>
      <c r="GH290" s="1">
        <v>3</v>
      </c>
      <c r="GI290" s="1">
        <v>0</v>
      </c>
      <c r="GJ290" s="1">
        <v>5</v>
      </c>
      <c r="GK290" s="1">
        <v>1</v>
      </c>
      <c r="GN290" s="31" t="str">
        <f t="shared" si="394"/>
        <v xml:space="preserve"> 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32" t="str">
        <f t="shared" si="395"/>
        <v xml:space="preserve"> </v>
      </c>
      <c r="GW290" s="9">
        <f t="shared" si="396"/>
        <v>5</v>
      </c>
      <c r="GX290" s="10">
        <v>0</v>
      </c>
      <c r="GY290" s="10">
        <v>0.1</v>
      </c>
      <c r="GZ290" s="10">
        <v>0.1</v>
      </c>
      <c r="HA290" s="29">
        <f t="shared" si="397"/>
        <v>0.02</v>
      </c>
      <c r="HB290" s="29">
        <f t="shared" si="398"/>
        <v>7.8499781945084404E-2</v>
      </c>
      <c r="HC290">
        <v>1.3</v>
      </c>
      <c r="HD290">
        <v>1.4</v>
      </c>
      <c r="HE290">
        <v>-1.2</v>
      </c>
      <c r="HF290">
        <v>0.1</v>
      </c>
      <c r="HG290">
        <v>0</v>
      </c>
      <c r="HH290">
        <v>0</v>
      </c>
      <c r="HI290">
        <v>0.1</v>
      </c>
      <c r="HJ290" s="11">
        <f t="shared" si="399"/>
        <v>0.02</v>
      </c>
      <c r="HK290" s="11">
        <f t="shared" si="400"/>
        <v>7.8499781945084404E-2</v>
      </c>
      <c r="HL290">
        <v>99</v>
      </c>
      <c r="HM290">
        <v>0</v>
      </c>
      <c r="HN290">
        <v>0</v>
      </c>
      <c r="HO290">
        <v>43</v>
      </c>
      <c r="HP290" t="s">
        <v>1595</v>
      </c>
      <c r="HQ290" s="33">
        <v>2950000</v>
      </c>
      <c r="HR290" s="33">
        <v>0</v>
      </c>
      <c r="HS290" s="30">
        <f t="shared" si="401"/>
        <v>-4.2024390243902436</v>
      </c>
    </row>
    <row r="291" spans="1:227" x14ac:dyDescent="0.2">
      <c r="A291" s="1">
        <v>14</v>
      </c>
      <c r="B291" s="2" t="s">
        <v>562</v>
      </c>
      <c r="C291" s="2" t="s">
        <v>238</v>
      </c>
      <c r="D291" s="2" t="s">
        <v>928</v>
      </c>
      <c r="E291" s="2" t="s">
        <v>240</v>
      </c>
      <c r="F291" s="2">
        <v>74</v>
      </c>
      <c r="G291" s="2">
        <v>217</v>
      </c>
      <c r="H291" s="2" t="s">
        <v>231</v>
      </c>
      <c r="J291" s="3">
        <v>27</v>
      </c>
      <c r="K291" s="5" t="s">
        <v>1596</v>
      </c>
      <c r="L291" s="5" t="s">
        <v>1597</v>
      </c>
      <c r="M291" s="5" t="s">
        <v>1408</v>
      </c>
      <c r="N291" s="5" t="s">
        <v>278</v>
      </c>
      <c r="O291" s="2" t="s">
        <v>278</v>
      </c>
      <c r="P291" s="2" t="s">
        <v>236</v>
      </c>
      <c r="Q291" s="1">
        <v>47</v>
      </c>
      <c r="R291" s="1">
        <v>8</v>
      </c>
      <c r="S291" s="1">
        <v>11</v>
      </c>
      <c r="T291" s="1">
        <v>19</v>
      </c>
      <c r="U291" s="1">
        <v>5</v>
      </c>
      <c r="V291" s="1">
        <v>80</v>
      </c>
      <c r="W291" s="20">
        <f t="shared" si="323"/>
        <v>0.1</v>
      </c>
      <c r="X291" s="6">
        <v>692.3</v>
      </c>
      <c r="Y291" s="6">
        <f t="shared" si="324"/>
        <v>14.729787234042552</v>
      </c>
      <c r="Z291" s="1">
        <v>975</v>
      </c>
      <c r="AA291" s="6">
        <f t="shared" si="325"/>
        <v>20.74468085106383</v>
      </c>
      <c r="AB291" s="8">
        <f t="shared" si="326"/>
        <v>0.71005128205128198</v>
      </c>
      <c r="AC291" s="3">
        <f t="shared" si="327"/>
        <v>71.813664596273298</v>
      </c>
      <c r="AD291" s="8">
        <f t="shared" si="328"/>
        <v>6.2239200863446458</v>
      </c>
      <c r="AE291" s="20">
        <f t="shared" si="329"/>
        <v>0.26666666666666666</v>
      </c>
      <c r="AF291" s="20">
        <f t="shared" si="330"/>
        <v>0.36666666666666664</v>
      </c>
      <c r="AG291" s="20">
        <f t="shared" si="331"/>
        <v>0.6333333333333333</v>
      </c>
      <c r="AH291" s="3">
        <f t="shared" si="332"/>
        <v>47</v>
      </c>
      <c r="AI291" s="3">
        <f t="shared" si="333"/>
        <v>22</v>
      </c>
      <c r="AJ291" s="3">
        <f t="shared" si="334"/>
        <v>25</v>
      </c>
      <c r="AK291" s="20">
        <f t="shared" si="335"/>
        <v>0.46808510638297873</v>
      </c>
      <c r="AL291" s="6">
        <v>1.6</v>
      </c>
      <c r="AM291" s="1">
        <v>122</v>
      </c>
      <c r="AN291" s="1">
        <v>24</v>
      </c>
      <c r="AO291" s="1">
        <v>39</v>
      </c>
      <c r="AP291" s="1">
        <v>18</v>
      </c>
      <c r="AQ291" s="1">
        <v>19</v>
      </c>
      <c r="AR291" s="6">
        <f t="shared" si="336"/>
        <v>10.573450816120179</v>
      </c>
      <c r="AS291" s="6">
        <f t="shared" si="337"/>
        <v>2.0800231113679044</v>
      </c>
      <c r="AT291" s="6">
        <f t="shared" si="338"/>
        <v>3.3800375559728444</v>
      </c>
      <c r="AU291" s="6">
        <f t="shared" si="339"/>
        <v>1.5600173335259282</v>
      </c>
      <c r="AV291" s="6">
        <f t="shared" si="340"/>
        <v>1.6466849631662575</v>
      </c>
      <c r="AW291" s="1">
        <v>11</v>
      </c>
      <c r="AX291" s="1">
        <v>3</v>
      </c>
      <c r="AY291" s="1">
        <v>1</v>
      </c>
      <c r="AZ291" s="1">
        <v>0</v>
      </c>
      <c r="BA291" s="1">
        <v>0</v>
      </c>
      <c r="BB291" s="1">
        <v>0</v>
      </c>
      <c r="BC291" s="7">
        <f>(EA291+FH291+GG291)-(DZ291+FG291+GF291)-((BD291/60)*(0.11)+(EF291/60)*(-0.14)+(FI291/60)*(0.13))</f>
        <v>2.9145833333334834</v>
      </c>
      <c r="BD291" s="6">
        <v>609.65</v>
      </c>
      <c r="BE291" s="6">
        <f t="shared" si="341"/>
        <v>12.97127659574468</v>
      </c>
      <c r="BF291" s="5">
        <v>12.71</v>
      </c>
      <c r="BG291" s="5">
        <v>35.19</v>
      </c>
      <c r="BH291" s="21">
        <f t="shared" si="342"/>
        <v>0.26534446764091862</v>
      </c>
      <c r="BI291" s="1">
        <v>6</v>
      </c>
      <c r="BJ291" s="22">
        <v>4</v>
      </c>
      <c r="BK291" s="22">
        <v>5</v>
      </c>
      <c r="BL291" s="1">
        <v>9</v>
      </c>
      <c r="BM291" s="1">
        <f t="shared" si="343"/>
        <v>15</v>
      </c>
      <c r="BN291" s="8">
        <f t="shared" si="344"/>
        <v>1.4762568686951532</v>
      </c>
      <c r="BO291" s="3">
        <f t="shared" si="345"/>
        <v>58.956521739130437</v>
      </c>
      <c r="BP291" s="20">
        <f t="shared" si="346"/>
        <v>0.2608695652173913</v>
      </c>
      <c r="BQ291" s="20">
        <f t="shared" si="347"/>
        <v>0.39130434782608697</v>
      </c>
      <c r="BR291" s="20">
        <f t="shared" si="348"/>
        <v>0.65217391304347827</v>
      </c>
      <c r="BS291" s="3">
        <f t="shared" si="349"/>
        <v>36</v>
      </c>
      <c r="BT291" s="1">
        <v>18</v>
      </c>
      <c r="BU291" s="1">
        <v>18</v>
      </c>
      <c r="BV291" s="20">
        <f t="shared" si="350"/>
        <v>0.5</v>
      </c>
      <c r="BW291" s="5">
        <v>96</v>
      </c>
      <c r="BX291" s="5">
        <v>96</v>
      </c>
      <c r="BY291" s="21">
        <f t="shared" si="351"/>
        <v>0.33684210526315789</v>
      </c>
      <c r="BZ291" s="5">
        <v>88</v>
      </c>
      <c r="CA291" s="5">
        <v>72</v>
      </c>
      <c r="CB291" s="23">
        <f t="shared" si="352"/>
        <v>0.2807017543859649</v>
      </c>
      <c r="CC291" s="5">
        <v>118</v>
      </c>
      <c r="CD291" s="5">
        <v>100</v>
      </c>
      <c r="CE291" s="23">
        <f t="shared" si="353"/>
        <v>0.38245614035087722</v>
      </c>
      <c r="CF291" s="23">
        <f t="shared" si="354"/>
        <v>0.54545454545454541</v>
      </c>
      <c r="CG291" s="24">
        <v>7</v>
      </c>
      <c r="CH291" s="5">
        <v>214</v>
      </c>
      <c r="CI291" s="5">
        <v>207</v>
      </c>
      <c r="CJ291" s="5">
        <v>192</v>
      </c>
      <c r="CK291">
        <v>15.59085256</v>
      </c>
      <c r="CL291" s="5">
        <v>0.57000000000000006</v>
      </c>
      <c r="CM291" s="5">
        <v>6</v>
      </c>
      <c r="CN291" s="5">
        <v>-0.16500000000000001</v>
      </c>
      <c r="CO291" s="5">
        <v>0.161</v>
      </c>
      <c r="CP291" s="5">
        <v>9.0039999999999996</v>
      </c>
      <c r="CQ291" s="21">
        <f t="shared" si="355"/>
        <v>6.7846607669616518E-2</v>
      </c>
      <c r="CR291" s="25">
        <f t="shared" si="356"/>
        <v>0.93650793650793651</v>
      </c>
      <c r="CS291" s="22">
        <f t="shared" si="357"/>
        <v>943.29259727489818</v>
      </c>
      <c r="CT291" s="21">
        <f t="shared" si="358"/>
        <v>4.3545441775530297E-3</v>
      </c>
      <c r="CU291" s="26">
        <f t="shared" si="359"/>
        <v>2.3101260525302574</v>
      </c>
      <c r="CV291" s="27">
        <f t="shared" si="360"/>
        <v>2.0088052630697892</v>
      </c>
      <c r="CW291" s="27">
        <f t="shared" si="361"/>
        <v>34.049249209032929</v>
      </c>
      <c r="CX291" s="27">
        <f t="shared" si="362"/>
        <v>31.638682893349181</v>
      </c>
      <c r="CY291" s="27">
        <f t="shared" si="363"/>
        <v>65.487051576075132</v>
      </c>
      <c r="CZ291" s="27">
        <f t="shared" si="364"/>
        <v>56.346987629107588</v>
      </c>
      <c r="DA291" s="28">
        <f t="shared" si="365"/>
        <v>9.140063946967544</v>
      </c>
      <c r="DB291" s="5">
        <v>23</v>
      </c>
      <c r="DC291" s="5">
        <v>20</v>
      </c>
      <c r="DD291" s="22">
        <v>316</v>
      </c>
      <c r="DE291" s="22">
        <v>295</v>
      </c>
      <c r="DF291" s="22">
        <v>145</v>
      </c>
      <c r="DG291" s="22">
        <v>107</v>
      </c>
      <c r="DH291" s="22">
        <v>139</v>
      </c>
      <c r="DI291" s="22">
        <v>168</v>
      </c>
      <c r="DJ291" s="29">
        <f t="shared" si="366"/>
        <v>-1.2098451439415463</v>
      </c>
      <c r="DK291" s="27">
        <f t="shared" si="367"/>
        <v>2.1040793745805448</v>
      </c>
      <c r="DL291" s="27">
        <f t="shared" si="368"/>
        <v>1.9589704521956794</v>
      </c>
      <c r="DM291" s="27">
        <f t="shared" si="369"/>
        <v>32.105349077651411</v>
      </c>
      <c r="DN291" s="27">
        <f t="shared" si="370"/>
        <v>29.348279552338976</v>
      </c>
      <c r="DO291" s="27">
        <f t="shared" si="371"/>
        <v>61.127133554624443</v>
      </c>
      <c r="DP291" s="27">
        <f t="shared" si="372"/>
        <v>52.855924978687135</v>
      </c>
      <c r="DQ291" s="30">
        <f t="shared" si="373"/>
        <v>0.8688553710302358</v>
      </c>
      <c r="DR291" s="5">
        <v>58</v>
      </c>
      <c r="DS291" s="5">
        <v>54</v>
      </c>
      <c r="DT291" s="5">
        <v>827</v>
      </c>
      <c r="DU291" s="5">
        <v>755</v>
      </c>
      <c r="DV291" s="5">
        <v>334</v>
      </c>
      <c r="DW291" s="5">
        <v>292</v>
      </c>
      <c r="DX291" s="5">
        <v>356</v>
      </c>
      <c r="DY291" s="5">
        <v>466</v>
      </c>
      <c r="DZ291" s="22">
        <v>2</v>
      </c>
      <c r="EA291" s="22">
        <v>6</v>
      </c>
      <c r="EB291" s="22">
        <f t="shared" si="374"/>
        <v>4</v>
      </c>
      <c r="EC291" s="26">
        <f t="shared" si="375"/>
        <v>0.19683424915935371</v>
      </c>
      <c r="ED291" s="27">
        <f t="shared" si="376"/>
        <v>0.5905027474780612</v>
      </c>
      <c r="EE291" s="27">
        <f t="shared" si="377"/>
        <v>0.39366849831870743</v>
      </c>
      <c r="EF291" s="6">
        <v>46.9666666667</v>
      </c>
      <c r="EG291" s="6">
        <f t="shared" si="378"/>
        <v>0.99929078014255324</v>
      </c>
      <c r="EH291" s="5">
        <v>1</v>
      </c>
      <c r="EI291" s="5">
        <v>4.0599999999999996</v>
      </c>
      <c r="EJ291" s="21">
        <f t="shared" si="379"/>
        <v>0.19762845849802374</v>
      </c>
      <c r="EK291" s="1">
        <v>2</v>
      </c>
      <c r="EL291" s="22">
        <v>2</v>
      </c>
      <c r="EM291" s="22">
        <v>0</v>
      </c>
      <c r="EN291" s="1">
        <v>2</v>
      </c>
      <c r="EO291" s="3">
        <f t="shared" si="380"/>
        <v>4</v>
      </c>
      <c r="EP291" s="6">
        <f t="shared" si="381"/>
        <v>5.1100070972284524</v>
      </c>
      <c r="EQ291" s="3">
        <f t="shared" si="382"/>
        <v>12.857142857142858</v>
      </c>
      <c r="ER291" s="20">
        <f t="shared" si="383"/>
        <v>0.2857142857142857</v>
      </c>
      <c r="ES291" s="20">
        <f t="shared" si="384"/>
        <v>0.2857142857142857</v>
      </c>
      <c r="ET291" s="20">
        <f t="shared" si="385"/>
        <v>0.5714285714285714</v>
      </c>
      <c r="EU291" s="3">
        <f t="shared" si="386"/>
        <v>3</v>
      </c>
      <c r="EV291" s="1">
        <v>0</v>
      </c>
      <c r="EW291" s="1">
        <v>3</v>
      </c>
      <c r="EX291" s="20">
        <f t="shared" si="387"/>
        <v>0</v>
      </c>
      <c r="EY291" s="5">
        <v>7</v>
      </c>
      <c r="EZ291" s="5">
        <v>0</v>
      </c>
      <c r="FA291" s="22">
        <v>38</v>
      </c>
      <c r="FB291" s="22">
        <v>9</v>
      </c>
      <c r="FC291" s="22">
        <v>12</v>
      </c>
      <c r="FD291" s="22">
        <v>3</v>
      </c>
      <c r="FE291" s="22">
        <v>4</v>
      </c>
      <c r="FF291" s="22">
        <v>26</v>
      </c>
      <c r="FG291" s="22">
        <v>0</v>
      </c>
      <c r="FH291" s="22">
        <v>0</v>
      </c>
      <c r="FI291" s="6">
        <v>35.683333333299998</v>
      </c>
      <c r="FJ291" s="6">
        <f t="shared" si="388"/>
        <v>0.75921985815531912</v>
      </c>
      <c r="FK291" s="5">
        <v>0.71</v>
      </c>
      <c r="FL291" s="5">
        <v>5.03</v>
      </c>
      <c r="FM291" s="21">
        <f t="shared" si="389"/>
        <v>0.12369337979094075</v>
      </c>
      <c r="FN291" s="1">
        <v>0</v>
      </c>
      <c r="FO291" s="22">
        <v>0</v>
      </c>
      <c r="FP291" s="22">
        <v>0</v>
      </c>
      <c r="FQ291" s="1">
        <v>0</v>
      </c>
      <c r="FR291" s="1">
        <f t="shared" si="390"/>
        <v>0</v>
      </c>
      <c r="FS291" s="3">
        <f t="shared" si="391"/>
        <v>0</v>
      </c>
      <c r="FT291" s="3">
        <f t="shared" si="392"/>
        <v>8</v>
      </c>
      <c r="FU291" s="1">
        <v>4</v>
      </c>
      <c r="FV291" s="1">
        <v>4</v>
      </c>
      <c r="FW291" s="20">
        <f t="shared" si="393"/>
        <v>0.5</v>
      </c>
      <c r="FX291" s="5">
        <v>0</v>
      </c>
      <c r="FY291" s="5">
        <v>1</v>
      </c>
      <c r="FZ291" s="22">
        <v>3</v>
      </c>
      <c r="GA291" s="22">
        <v>26</v>
      </c>
      <c r="GB291" s="22">
        <v>2</v>
      </c>
      <c r="GC291" s="22">
        <v>13</v>
      </c>
      <c r="GD291" s="22">
        <v>4</v>
      </c>
      <c r="GE291" s="22">
        <v>0</v>
      </c>
      <c r="GF291" s="22">
        <v>0</v>
      </c>
      <c r="GG291" s="22">
        <v>0</v>
      </c>
      <c r="GH291" s="1">
        <v>32</v>
      </c>
      <c r="GI291" s="1">
        <v>8</v>
      </c>
      <c r="GJ291" s="1">
        <v>21</v>
      </c>
      <c r="GK291" s="1">
        <v>2</v>
      </c>
      <c r="GN291" s="31" t="str">
        <f t="shared" si="394"/>
        <v xml:space="preserve"> </v>
      </c>
      <c r="GP291" s="1">
        <v>2</v>
      </c>
      <c r="GQ291" s="1">
        <v>0</v>
      </c>
      <c r="GR291" s="1">
        <v>2</v>
      </c>
      <c r="GS291" s="1">
        <v>1</v>
      </c>
      <c r="GT291" s="1">
        <v>0</v>
      </c>
      <c r="GU291" s="1">
        <v>0</v>
      </c>
      <c r="GV291" s="32" t="str">
        <f t="shared" si="395"/>
        <v xml:space="preserve"> </v>
      </c>
      <c r="GW291" s="9">
        <f t="shared" si="396"/>
        <v>6</v>
      </c>
      <c r="GX291" s="10">
        <v>1</v>
      </c>
      <c r="GY291" s="10">
        <v>1.1000000000000001</v>
      </c>
      <c r="GZ291" s="10">
        <v>2.2000000000000002</v>
      </c>
      <c r="HA291" s="29">
        <f t="shared" si="397"/>
        <v>4.6808510638297877E-2</v>
      </c>
      <c r="HB291" s="29">
        <f t="shared" si="398"/>
        <v>0.19066878520872457</v>
      </c>
      <c r="HC291">
        <v>15.7</v>
      </c>
      <c r="HD291">
        <v>13.7</v>
      </c>
      <c r="HE291">
        <v>2.5</v>
      </c>
      <c r="HF291">
        <v>0.7</v>
      </c>
      <c r="HG291">
        <v>1.4</v>
      </c>
      <c r="HH291">
        <v>0</v>
      </c>
      <c r="HI291">
        <v>2.1</v>
      </c>
      <c r="HJ291" s="11">
        <f t="shared" si="399"/>
        <v>4.4680851063829789E-2</v>
      </c>
      <c r="HK291" s="11">
        <f t="shared" si="400"/>
        <v>0.18200202224469161</v>
      </c>
      <c r="HL291">
        <v>99</v>
      </c>
      <c r="HM291">
        <v>0</v>
      </c>
      <c r="HN291">
        <v>0</v>
      </c>
      <c r="HQ291" s="33">
        <v>816667</v>
      </c>
      <c r="HR291" s="33">
        <v>0</v>
      </c>
      <c r="HS291" s="30">
        <f t="shared" si="401"/>
        <v>1.5439018536585367</v>
      </c>
    </row>
    <row r="292" spans="1:227" x14ac:dyDescent="0.2">
      <c r="A292" s="1">
        <v>25</v>
      </c>
      <c r="B292" s="2" t="s">
        <v>1598</v>
      </c>
      <c r="C292" s="2" t="s">
        <v>1599</v>
      </c>
      <c r="E292" s="2" t="s">
        <v>323</v>
      </c>
      <c r="F292" s="2">
        <v>75</v>
      </c>
      <c r="G292" s="2">
        <v>200</v>
      </c>
      <c r="H292" s="2" t="s">
        <v>231</v>
      </c>
      <c r="I292" s="2" t="s">
        <v>258</v>
      </c>
      <c r="J292" s="3">
        <v>19</v>
      </c>
      <c r="K292" s="5" t="s">
        <v>1600</v>
      </c>
      <c r="L292" s="5" t="s">
        <v>1601</v>
      </c>
      <c r="M292" s="5" t="s">
        <v>1572</v>
      </c>
      <c r="N292" s="5" t="s">
        <v>244</v>
      </c>
      <c r="O292" s="2" t="s">
        <v>244</v>
      </c>
      <c r="P292" s="2" t="s">
        <v>314</v>
      </c>
      <c r="Q292" s="1">
        <v>25</v>
      </c>
      <c r="R292" s="1">
        <v>1</v>
      </c>
      <c r="S292" s="1">
        <v>4</v>
      </c>
      <c r="T292" s="1">
        <v>5</v>
      </c>
      <c r="U292" s="1">
        <v>-1</v>
      </c>
      <c r="V292" s="1">
        <v>31</v>
      </c>
      <c r="W292" s="20">
        <f t="shared" si="323"/>
        <v>3.2258064516129031E-2</v>
      </c>
      <c r="X292" s="6">
        <v>255.88333333329999</v>
      </c>
      <c r="Y292" s="6">
        <f t="shared" si="324"/>
        <v>10.235333333331999</v>
      </c>
      <c r="Z292" s="1">
        <v>322</v>
      </c>
      <c r="AA292" s="6">
        <f t="shared" si="325"/>
        <v>12.88</v>
      </c>
      <c r="AB292" s="8">
        <f t="shared" si="326"/>
        <v>0.7946687370599379</v>
      </c>
      <c r="AC292" s="3">
        <f t="shared" si="327"/>
        <v>34</v>
      </c>
      <c r="AD292" s="8">
        <f t="shared" si="328"/>
        <v>7.972383247574804</v>
      </c>
      <c r="AE292" s="20">
        <f t="shared" si="329"/>
        <v>0.1111111111111111</v>
      </c>
      <c r="AF292" s="20">
        <f t="shared" si="330"/>
        <v>0.44444444444444442</v>
      </c>
      <c r="AG292" s="20">
        <f t="shared" si="331"/>
        <v>0.55555555555555558</v>
      </c>
      <c r="AH292" s="3">
        <f t="shared" si="332"/>
        <v>149</v>
      </c>
      <c r="AI292" s="3">
        <f t="shared" si="333"/>
        <v>57</v>
      </c>
      <c r="AJ292" s="3">
        <f t="shared" si="334"/>
        <v>92</v>
      </c>
      <c r="AK292" s="20">
        <f t="shared" si="335"/>
        <v>0.3825503355704698</v>
      </c>
      <c r="AL292" s="6">
        <v>9.8000000000000007</v>
      </c>
      <c r="AM292" s="1">
        <v>2</v>
      </c>
      <c r="AN292" s="1">
        <v>2</v>
      </c>
      <c r="AO292" s="1">
        <v>11</v>
      </c>
      <c r="AP292" s="1">
        <v>6</v>
      </c>
      <c r="AQ292" s="1">
        <v>7</v>
      </c>
      <c r="AR292" s="6">
        <f t="shared" si="336"/>
        <v>0.4689637204455766</v>
      </c>
      <c r="AS292" s="6">
        <f t="shared" si="337"/>
        <v>0.4689637204455766</v>
      </c>
      <c r="AT292" s="6">
        <f t="shared" si="338"/>
        <v>2.5793004624506719</v>
      </c>
      <c r="AU292" s="6">
        <f t="shared" si="339"/>
        <v>1.4068911613367299</v>
      </c>
      <c r="AV292" s="6">
        <f t="shared" si="340"/>
        <v>1.6413730215595184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7">
        <f>(EA292+FH292+GG292)-(DZ292+FG292+GF292)-((BD292/60)*(0.11)+(EF292/60)*(-0.14)+(FI292/60)*(0.13))</f>
        <v>1.5958888888891001</v>
      </c>
      <c r="BD292" s="6">
        <v>240.0833333333</v>
      </c>
      <c r="BE292" s="6">
        <f t="shared" si="341"/>
        <v>9.6033333333319995</v>
      </c>
      <c r="BF292" s="5">
        <v>9.44</v>
      </c>
      <c r="BG292" s="5">
        <v>38.19</v>
      </c>
      <c r="BH292" s="21">
        <f t="shared" si="342"/>
        <v>0.19819441528448459</v>
      </c>
      <c r="BI292" s="1">
        <v>1</v>
      </c>
      <c r="BJ292" s="22">
        <v>3</v>
      </c>
      <c r="BK292" s="22">
        <v>1</v>
      </c>
      <c r="BL292" s="1">
        <v>4</v>
      </c>
      <c r="BM292" s="1">
        <f t="shared" si="343"/>
        <v>5</v>
      </c>
      <c r="BN292" s="8">
        <f t="shared" si="344"/>
        <v>1.2495661228741757</v>
      </c>
      <c r="BO292" s="3">
        <f t="shared" si="345"/>
        <v>34</v>
      </c>
      <c r="BP292" s="20">
        <f t="shared" si="346"/>
        <v>0.1111111111111111</v>
      </c>
      <c r="BQ292" s="20">
        <f t="shared" si="347"/>
        <v>0.44444444444444442</v>
      </c>
      <c r="BR292" s="20">
        <f t="shared" si="348"/>
        <v>0.55555555555555558</v>
      </c>
      <c r="BS292" s="3">
        <f t="shared" si="349"/>
        <v>145</v>
      </c>
      <c r="BT292" s="1">
        <v>56</v>
      </c>
      <c r="BU292" s="1">
        <v>89</v>
      </c>
      <c r="BV292" s="20">
        <f t="shared" si="350"/>
        <v>0.38620689655172413</v>
      </c>
      <c r="BW292" s="5">
        <v>29</v>
      </c>
      <c r="BX292" s="5">
        <v>53</v>
      </c>
      <c r="BY292" s="21">
        <f t="shared" si="351"/>
        <v>0.4293193717277487</v>
      </c>
      <c r="BZ292" s="5">
        <v>18</v>
      </c>
      <c r="CA292" s="5">
        <v>23</v>
      </c>
      <c r="CB292" s="23">
        <f t="shared" si="352"/>
        <v>0.21465968586387435</v>
      </c>
      <c r="CC292" s="5">
        <v>32</v>
      </c>
      <c r="CD292" s="5">
        <v>36</v>
      </c>
      <c r="CE292" s="23">
        <f t="shared" si="353"/>
        <v>0.35602094240837695</v>
      </c>
      <c r="CF292" s="23">
        <f t="shared" si="354"/>
        <v>0.66666666666666663</v>
      </c>
      <c r="CG292" s="24">
        <v>13</v>
      </c>
      <c r="CH292" s="5">
        <v>77</v>
      </c>
      <c r="CI292" s="5">
        <v>79</v>
      </c>
      <c r="CJ292" s="5">
        <v>72</v>
      </c>
      <c r="CK292">
        <v>15.07875174</v>
      </c>
      <c r="CL292" s="5">
        <v>-0.51</v>
      </c>
      <c r="CM292" s="5">
        <v>12</v>
      </c>
      <c r="CN292" s="5">
        <v>0.56800000000000006</v>
      </c>
      <c r="CO292" s="5">
        <v>-0.42799999999999999</v>
      </c>
      <c r="CP292" s="5">
        <v>-10.147</v>
      </c>
      <c r="CQ292" s="21">
        <f t="shared" si="355"/>
        <v>8.8235294117647065E-2</v>
      </c>
      <c r="CR292" s="25">
        <f t="shared" si="356"/>
        <v>0.92366412213740456</v>
      </c>
      <c r="CS292" s="22">
        <f t="shared" si="357"/>
        <v>932.4876515491693</v>
      </c>
      <c r="CT292" s="21">
        <f t="shared" si="358"/>
        <v>1.1899416255051629E-2</v>
      </c>
      <c r="CU292" s="26">
        <f t="shared" si="359"/>
        <v>2.2881355932203391</v>
      </c>
      <c r="CV292" s="27">
        <f t="shared" si="360"/>
        <v>2.5423728813559321</v>
      </c>
      <c r="CW292" s="27">
        <f t="shared" si="361"/>
        <v>25.932203389830509</v>
      </c>
      <c r="CX292" s="27">
        <f t="shared" si="362"/>
        <v>33.305084745762713</v>
      </c>
      <c r="CY292" s="27">
        <f t="shared" si="363"/>
        <v>47.033898305084747</v>
      </c>
      <c r="CZ292" s="27">
        <f t="shared" si="364"/>
        <v>57.203389830508478</v>
      </c>
      <c r="DA292" s="28">
        <f t="shared" si="365"/>
        <v>-10.16949152542373</v>
      </c>
      <c r="DB292" s="5">
        <v>9</v>
      </c>
      <c r="DC292" s="5">
        <v>10</v>
      </c>
      <c r="DD292" s="22">
        <v>93</v>
      </c>
      <c r="DE292" s="22">
        <v>121</v>
      </c>
      <c r="DF292" s="22">
        <v>39</v>
      </c>
      <c r="DG292" s="22">
        <v>47</v>
      </c>
      <c r="DH292" s="22">
        <v>47</v>
      </c>
      <c r="DI292" s="22">
        <v>44</v>
      </c>
      <c r="DJ292" s="29">
        <f t="shared" si="366"/>
        <v>-3.5444915254237266</v>
      </c>
      <c r="DK292" s="27">
        <f t="shared" si="367"/>
        <v>2.4509033778476041</v>
      </c>
      <c r="DL292" s="27">
        <f t="shared" si="368"/>
        <v>2.4509033778476041</v>
      </c>
      <c r="DM292" s="27">
        <f t="shared" si="369"/>
        <v>28.531029065200315</v>
      </c>
      <c r="DN292" s="27">
        <f t="shared" si="370"/>
        <v>31.044776119402982</v>
      </c>
      <c r="DO292" s="27">
        <f t="shared" si="371"/>
        <v>51.783189316575019</v>
      </c>
      <c r="DP292" s="27">
        <f t="shared" si="372"/>
        <v>58.444619010212101</v>
      </c>
      <c r="DQ292" s="30">
        <f t="shared" si="373"/>
        <v>-3.5080618317866481</v>
      </c>
      <c r="DR292" s="5">
        <v>39</v>
      </c>
      <c r="DS292" s="5">
        <v>39</v>
      </c>
      <c r="DT292" s="5">
        <v>415</v>
      </c>
      <c r="DU292" s="5">
        <v>455</v>
      </c>
      <c r="DV292" s="5">
        <v>165</v>
      </c>
      <c r="DW292" s="5">
        <v>204</v>
      </c>
      <c r="DX292" s="5">
        <v>232</v>
      </c>
      <c r="DY292" s="5">
        <v>205</v>
      </c>
      <c r="DZ292" s="22">
        <v>0</v>
      </c>
      <c r="EA292" s="22">
        <v>2</v>
      </c>
      <c r="EB292" s="22">
        <f t="shared" si="374"/>
        <v>2</v>
      </c>
      <c r="EC292" s="26">
        <f t="shared" si="375"/>
        <v>0</v>
      </c>
      <c r="ED292" s="27">
        <f t="shared" si="376"/>
        <v>0.49982644914967023</v>
      </c>
      <c r="EE292" s="27">
        <f t="shared" si="377"/>
        <v>0.49982644914967023</v>
      </c>
      <c r="EF292" s="6">
        <v>15.6166666667</v>
      </c>
      <c r="EG292" s="6">
        <f t="shared" si="378"/>
        <v>0.62466666666799997</v>
      </c>
      <c r="EH292" s="5">
        <v>0.59</v>
      </c>
      <c r="EI292" s="5">
        <v>4.45</v>
      </c>
      <c r="EJ292" s="21">
        <f t="shared" si="379"/>
        <v>0.11706349206349205</v>
      </c>
      <c r="EK292" s="1">
        <v>0</v>
      </c>
      <c r="EL292" s="22">
        <v>0</v>
      </c>
      <c r="EM292" s="22">
        <v>0</v>
      </c>
      <c r="EN292" s="1">
        <v>0</v>
      </c>
      <c r="EO292" s="3">
        <f t="shared" si="380"/>
        <v>0</v>
      </c>
      <c r="EP292" s="6">
        <f t="shared" si="381"/>
        <v>0</v>
      </c>
      <c r="EQ292" s="3">
        <f t="shared" si="382"/>
        <v>0</v>
      </c>
      <c r="ER292" s="20">
        <f t="shared" si="383"/>
        <v>0</v>
      </c>
      <c r="ES292" s="20">
        <f t="shared" si="384"/>
        <v>0</v>
      </c>
      <c r="ET292" s="20">
        <f t="shared" si="385"/>
        <v>0</v>
      </c>
      <c r="EU292" s="3">
        <f t="shared" si="386"/>
        <v>4</v>
      </c>
      <c r="EV292" s="1">
        <v>1</v>
      </c>
      <c r="EW292" s="1">
        <v>3</v>
      </c>
      <c r="EX292" s="20">
        <f t="shared" si="387"/>
        <v>0.25</v>
      </c>
      <c r="EY292" s="5">
        <v>0</v>
      </c>
      <c r="EZ292" s="5">
        <v>0</v>
      </c>
      <c r="FA292" s="22">
        <v>12</v>
      </c>
      <c r="FB292" s="22">
        <v>4</v>
      </c>
      <c r="FC292" s="22">
        <v>3</v>
      </c>
      <c r="FD292" s="22">
        <v>1</v>
      </c>
      <c r="FE292" s="22">
        <v>0</v>
      </c>
      <c r="FF292" s="22">
        <v>3</v>
      </c>
      <c r="FG292" s="22">
        <v>0</v>
      </c>
      <c r="FH292" s="22">
        <v>0</v>
      </c>
      <c r="FI292" s="6">
        <v>0.18333333330000001</v>
      </c>
      <c r="FJ292" s="6">
        <f t="shared" si="388"/>
        <v>7.3333333320000004E-3</v>
      </c>
      <c r="FK292" s="5">
        <v>0.01</v>
      </c>
      <c r="FL292" s="5">
        <v>5.48</v>
      </c>
      <c r="FM292" s="21">
        <f t="shared" si="389"/>
        <v>1.8214936247723133E-3</v>
      </c>
      <c r="FN292" s="1">
        <v>0</v>
      </c>
      <c r="FO292" s="22">
        <v>0</v>
      </c>
      <c r="FP292" s="22">
        <v>0</v>
      </c>
      <c r="FQ292" s="1">
        <v>0</v>
      </c>
      <c r="FR292" s="1">
        <f t="shared" si="390"/>
        <v>0</v>
      </c>
      <c r="FS292" s="3">
        <f t="shared" si="391"/>
        <v>0</v>
      </c>
      <c r="FT292" s="3" t="str">
        <f t="shared" si="392"/>
        <v xml:space="preserve"> </v>
      </c>
      <c r="FU292" s="1">
        <v>0</v>
      </c>
      <c r="FV292" s="1">
        <v>0</v>
      </c>
      <c r="FW292" s="20" t="str">
        <f t="shared" si="393"/>
        <v xml:space="preserve"> </v>
      </c>
      <c r="FX292" s="5">
        <v>0</v>
      </c>
      <c r="FY292" s="5">
        <v>0</v>
      </c>
      <c r="FZ292" s="22">
        <v>0</v>
      </c>
      <c r="GA292" s="22">
        <v>0</v>
      </c>
      <c r="GB292" s="22">
        <v>0</v>
      </c>
      <c r="GC292" s="22">
        <v>0</v>
      </c>
      <c r="GD292" s="22">
        <v>0</v>
      </c>
      <c r="GE292" s="22">
        <v>0</v>
      </c>
      <c r="GF292" s="22">
        <v>0</v>
      </c>
      <c r="GG292" s="22">
        <v>0</v>
      </c>
      <c r="GH292" s="1">
        <v>9</v>
      </c>
      <c r="GI292" s="1">
        <v>0</v>
      </c>
      <c r="GJ292" s="1">
        <v>10</v>
      </c>
      <c r="GK292" s="1">
        <v>0</v>
      </c>
      <c r="GL292" s="6"/>
      <c r="GM292" s="6"/>
      <c r="GN292" s="31" t="str">
        <f t="shared" si="394"/>
        <v xml:space="preserve"> 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32" t="str">
        <f t="shared" si="395"/>
        <v xml:space="preserve"> </v>
      </c>
      <c r="GW292" s="9">
        <f t="shared" si="396"/>
        <v>1</v>
      </c>
      <c r="GX292" s="10">
        <v>-0.1</v>
      </c>
      <c r="GY292" s="10">
        <v>0.2</v>
      </c>
      <c r="GZ292" s="10">
        <v>0.2</v>
      </c>
      <c r="HA292" s="29">
        <f t="shared" si="397"/>
        <v>8.0000000000000002E-3</v>
      </c>
      <c r="HB292" s="29">
        <f t="shared" si="398"/>
        <v>4.6896372044557669E-2</v>
      </c>
      <c r="HC292">
        <v>5</v>
      </c>
      <c r="HD292">
        <v>4.8</v>
      </c>
      <c r="HE292">
        <v>-0.5</v>
      </c>
      <c r="HF292">
        <v>-0.30000000000000004</v>
      </c>
      <c r="HG292">
        <v>0.30000000000000004</v>
      </c>
      <c r="HH292">
        <v>0</v>
      </c>
      <c r="HI292">
        <v>0</v>
      </c>
      <c r="HJ292" s="11">
        <f t="shared" si="399"/>
        <v>0</v>
      </c>
      <c r="HK292" s="11">
        <f t="shared" si="400"/>
        <v>0</v>
      </c>
      <c r="HL292">
        <v>67</v>
      </c>
      <c r="HM292">
        <v>0</v>
      </c>
      <c r="HN292">
        <v>0</v>
      </c>
      <c r="HQ292" s="33">
        <v>626010</v>
      </c>
      <c r="HR292" s="33">
        <v>850000</v>
      </c>
      <c r="HS292" s="30">
        <f t="shared" si="401"/>
        <v>-0.50509960088691808</v>
      </c>
    </row>
    <row r="293" spans="1:227" x14ac:dyDescent="0.2">
      <c r="A293" s="1">
        <v>8</v>
      </c>
      <c r="B293" s="2" t="s">
        <v>1602</v>
      </c>
      <c r="C293" s="2" t="s">
        <v>434</v>
      </c>
      <c r="E293" s="2" t="s">
        <v>274</v>
      </c>
      <c r="F293" s="2">
        <v>76</v>
      </c>
      <c r="G293" s="2">
        <v>230</v>
      </c>
      <c r="H293" s="2" t="s">
        <v>231</v>
      </c>
      <c r="J293" s="3">
        <v>28</v>
      </c>
      <c r="K293" s="5" t="s">
        <v>1603</v>
      </c>
      <c r="L293" s="5" t="s">
        <v>1604</v>
      </c>
      <c r="M293" s="5" t="s">
        <v>408</v>
      </c>
      <c r="N293" s="5" t="s">
        <v>262</v>
      </c>
      <c r="O293" s="2" t="s">
        <v>262</v>
      </c>
      <c r="P293" s="2" t="s">
        <v>271</v>
      </c>
      <c r="Q293" s="1">
        <v>30</v>
      </c>
      <c r="R293" s="1">
        <v>1</v>
      </c>
      <c r="S293" s="1">
        <v>3</v>
      </c>
      <c r="T293" s="1">
        <v>4</v>
      </c>
      <c r="U293" s="1">
        <v>-1</v>
      </c>
      <c r="V293" s="1">
        <v>21</v>
      </c>
      <c r="W293" s="20">
        <f t="shared" si="323"/>
        <v>4.7619047619047616E-2</v>
      </c>
      <c r="X293" s="6">
        <v>549.98333333330004</v>
      </c>
      <c r="Y293" s="6">
        <f t="shared" si="324"/>
        <v>18.332777777776666</v>
      </c>
      <c r="Z293" s="1">
        <v>787</v>
      </c>
      <c r="AA293" s="6">
        <f t="shared" si="325"/>
        <v>26.233333333333334</v>
      </c>
      <c r="AB293" s="8">
        <f t="shared" si="326"/>
        <v>0.69883523930533675</v>
      </c>
      <c r="AC293" s="3">
        <f t="shared" si="327"/>
        <v>15.571428571428573</v>
      </c>
      <c r="AD293" s="8">
        <f t="shared" si="328"/>
        <v>1.6987527760582519</v>
      </c>
      <c r="AE293" s="20">
        <f t="shared" si="329"/>
        <v>6.25E-2</v>
      </c>
      <c r="AF293" s="20">
        <f t="shared" si="330"/>
        <v>0.1875</v>
      </c>
      <c r="AG293" s="20">
        <f t="shared" si="331"/>
        <v>0.25</v>
      </c>
      <c r="AH293" s="3" t="e">
        <f t="shared" si="332"/>
        <v>#VALUE!</v>
      </c>
      <c r="AI293" s="3" t="str">
        <f t="shared" si="333"/>
        <v xml:space="preserve"> </v>
      </c>
      <c r="AJ293" s="3" t="str">
        <f t="shared" si="334"/>
        <v xml:space="preserve"> </v>
      </c>
      <c r="AK293" s="20" t="e">
        <f t="shared" si="335"/>
        <v>#VALUE!</v>
      </c>
      <c r="AL293" s="6">
        <v>0</v>
      </c>
      <c r="AM293" s="1">
        <v>81</v>
      </c>
      <c r="AN293" s="1">
        <v>82</v>
      </c>
      <c r="AO293" s="1">
        <v>14</v>
      </c>
      <c r="AP293" s="1">
        <v>17</v>
      </c>
      <c r="AQ293" s="1">
        <v>6</v>
      </c>
      <c r="AR293" s="6">
        <f t="shared" si="336"/>
        <v>8.8366314130736594</v>
      </c>
      <c r="AS293" s="6">
        <f t="shared" si="337"/>
        <v>8.9457256280498765</v>
      </c>
      <c r="AT293" s="6">
        <f t="shared" si="338"/>
        <v>1.5273190096670521</v>
      </c>
      <c r="AU293" s="6">
        <f t="shared" si="339"/>
        <v>1.854601654595706</v>
      </c>
      <c r="AV293" s="6">
        <f t="shared" si="340"/>
        <v>0.654565289857308</v>
      </c>
      <c r="AW293" s="1">
        <v>21</v>
      </c>
      <c r="AX293" s="1">
        <v>8</v>
      </c>
      <c r="AY293" s="1">
        <v>1</v>
      </c>
      <c r="AZ293" s="1">
        <v>0</v>
      </c>
      <c r="BA293" s="1">
        <v>0</v>
      </c>
      <c r="BB293" s="1">
        <v>0</v>
      </c>
      <c r="BC293" s="7">
        <f t="shared" ref="BC293:BC298" si="402">(EA293+FH293+GG293)-(DZ293+FG293+GF293)-((BD293/60)*(-0.29)+(EF293/60)*0.11+(FI293/60)*(-0.33))</f>
        <v>-2.2897916666668503</v>
      </c>
      <c r="BD293" s="6">
        <v>454.45</v>
      </c>
      <c r="BE293" s="6">
        <f t="shared" si="341"/>
        <v>15.148333333333333</v>
      </c>
      <c r="BF293" s="5">
        <v>14.63</v>
      </c>
      <c r="BG293" s="5">
        <v>30.71</v>
      </c>
      <c r="BH293" s="21">
        <f t="shared" si="342"/>
        <v>0.32267313630348476</v>
      </c>
      <c r="BI293" s="1">
        <v>1</v>
      </c>
      <c r="BJ293" s="22">
        <v>1</v>
      </c>
      <c r="BK293" s="22">
        <v>0</v>
      </c>
      <c r="BL293" s="1">
        <v>3</v>
      </c>
      <c r="BM293" s="1">
        <f t="shared" si="343"/>
        <v>4</v>
      </c>
      <c r="BN293" s="8">
        <f t="shared" si="344"/>
        <v>0.5281109032896909</v>
      </c>
      <c r="BO293" s="3">
        <f t="shared" si="345"/>
        <v>13.571428571428573</v>
      </c>
      <c r="BP293" s="20">
        <f t="shared" si="346"/>
        <v>7.1428571428571425E-2</v>
      </c>
      <c r="BQ293" s="20">
        <f t="shared" si="347"/>
        <v>0.21428571428571427</v>
      </c>
      <c r="BR293" s="20">
        <f t="shared" si="348"/>
        <v>0.2857142857142857</v>
      </c>
      <c r="BS293" s="3" t="str">
        <f t="shared" si="349"/>
        <v xml:space="preserve"> </v>
      </c>
      <c r="BV293" s="20" t="str">
        <f t="shared" si="350"/>
        <v xml:space="preserve"> </v>
      </c>
      <c r="BW293" s="5">
        <v>48</v>
      </c>
      <c r="BX293" s="5">
        <v>67</v>
      </c>
      <c r="BY293" s="21">
        <f t="shared" si="351"/>
        <v>0.26376146788990823</v>
      </c>
      <c r="BZ293" s="5">
        <v>76</v>
      </c>
      <c r="CA293" s="5">
        <v>73</v>
      </c>
      <c r="CB293" s="23">
        <f t="shared" si="352"/>
        <v>0.34174311926605505</v>
      </c>
      <c r="CC293" s="5">
        <v>73</v>
      </c>
      <c r="CD293" s="5">
        <v>99</v>
      </c>
      <c r="CE293" s="23">
        <f t="shared" si="353"/>
        <v>0.39449541284403672</v>
      </c>
      <c r="CF293" s="23">
        <f t="shared" si="354"/>
        <v>0.43560606060606061</v>
      </c>
      <c r="CG293" s="24">
        <v>3</v>
      </c>
      <c r="CH293" s="5">
        <v>135</v>
      </c>
      <c r="CI293" s="5">
        <v>174</v>
      </c>
      <c r="CJ293" s="5">
        <v>151</v>
      </c>
      <c r="CK293">
        <v>15.901374730000001</v>
      </c>
      <c r="CL293" s="5">
        <v>0.63</v>
      </c>
      <c r="CM293" s="5">
        <v>4</v>
      </c>
      <c r="CN293" s="5">
        <v>0.76700000000000002</v>
      </c>
      <c r="CO293" s="5">
        <v>-1.885</v>
      </c>
      <c r="CP293" s="5">
        <v>-6.0990000000000002</v>
      </c>
      <c r="CQ293" s="21">
        <f t="shared" si="355"/>
        <v>7.3684210526315783E-2</v>
      </c>
      <c r="CR293" s="25">
        <f t="shared" si="356"/>
        <v>0.91099476439790572</v>
      </c>
      <c r="CS293" s="22">
        <f t="shared" si="357"/>
        <v>918.36318545053723</v>
      </c>
      <c r="CT293" s="21">
        <f t="shared" si="358"/>
        <v>-1.5321025075778497E-2</v>
      </c>
      <c r="CU293" s="26">
        <f t="shared" si="359"/>
        <v>1.9138755980861242</v>
      </c>
      <c r="CV293" s="27">
        <f t="shared" si="360"/>
        <v>2.3239917976760078</v>
      </c>
      <c r="CW293" s="27">
        <f t="shared" si="361"/>
        <v>25.97402597402597</v>
      </c>
      <c r="CX293" s="27">
        <f t="shared" si="362"/>
        <v>26.110731373889266</v>
      </c>
      <c r="CY293" s="27">
        <f t="shared" si="363"/>
        <v>49.760765550239228</v>
      </c>
      <c r="CZ293" s="27">
        <f t="shared" si="364"/>
        <v>56.049213943950782</v>
      </c>
      <c r="DA293" s="28">
        <f t="shared" si="365"/>
        <v>-6.2884483937115547</v>
      </c>
      <c r="DB293" s="5">
        <v>14</v>
      </c>
      <c r="DC293" s="5">
        <v>17</v>
      </c>
      <c r="DD293" s="22">
        <v>176</v>
      </c>
      <c r="DE293" s="22">
        <v>174</v>
      </c>
      <c r="DF293" s="22">
        <v>76</v>
      </c>
      <c r="DG293" s="22">
        <v>92</v>
      </c>
      <c r="DH293" s="22">
        <v>127</v>
      </c>
      <c r="DI293" s="22">
        <v>98</v>
      </c>
      <c r="DJ293" s="29">
        <f t="shared" si="366"/>
        <v>2.03300615174299</v>
      </c>
      <c r="DK293" s="27">
        <f t="shared" si="367"/>
        <v>2.1491370888961248</v>
      </c>
      <c r="DL293" s="27">
        <f t="shared" si="368"/>
        <v>3.0608922175187234</v>
      </c>
      <c r="DM293" s="27">
        <f t="shared" si="369"/>
        <v>28.069032888309994</v>
      </c>
      <c r="DN293" s="27">
        <f t="shared" si="370"/>
        <v>27.87365678931944</v>
      </c>
      <c r="DO293" s="27">
        <f t="shared" si="371"/>
        <v>55.81243894496906</v>
      </c>
      <c r="DP293" s="27">
        <f t="shared" si="372"/>
        <v>55.421686746987945</v>
      </c>
      <c r="DQ293" s="30">
        <f t="shared" si="373"/>
        <v>-6.6792005916926698</v>
      </c>
      <c r="DR293" s="5">
        <v>33</v>
      </c>
      <c r="DS293" s="5">
        <v>47</v>
      </c>
      <c r="DT293" s="5">
        <v>398</v>
      </c>
      <c r="DU293" s="5">
        <v>381</v>
      </c>
      <c r="DV293" s="5">
        <v>177</v>
      </c>
      <c r="DW293" s="5">
        <v>190</v>
      </c>
      <c r="DX293" s="5">
        <v>233</v>
      </c>
      <c r="DY293" s="5">
        <v>249</v>
      </c>
      <c r="DZ293" s="22">
        <v>6</v>
      </c>
      <c r="EA293" s="22">
        <v>3</v>
      </c>
      <c r="EB293" s="22">
        <f t="shared" si="374"/>
        <v>-3</v>
      </c>
      <c r="EC293" s="26">
        <f t="shared" si="375"/>
        <v>0.79216635493453624</v>
      </c>
      <c r="ED293" s="27">
        <f t="shared" si="376"/>
        <v>0.39608317746726812</v>
      </c>
      <c r="EE293" s="27">
        <f t="shared" si="377"/>
        <v>-0.39608317746726812</v>
      </c>
      <c r="EF293" s="6">
        <v>1.6</v>
      </c>
      <c r="EG293" s="6">
        <f t="shared" si="378"/>
        <v>5.3333333333333337E-2</v>
      </c>
      <c r="EH293" s="5">
        <v>0.05</v>
      </c>
      <c r="EI293" s="5">
        <v>6.4</v>
      </c>
      <c r="EJ293" s="21">
        <f t="shared" si="379"/>
        <v>7.7519379844961239E-3</v>
      </c>
      <c r="EK293" s="1">
        <v>0</v>
      </c>
      <c r="EL293" s="22">
        <v>1</v>
      </c>
      <c r="EM293" s="22">
        <v>0</v>
      </c>
      <c r="EN293" s="1">
        <v>0</v>
      </c>
      <c r="EO293" s="3">
        <f t="shared" si="380"/>
        <v>0</v>
      </c>
      <c r="EP293" s="6">
        <f t="shared" si="381"/>
        <v>0</v>
      </c>
      <c r="EQ293" s="3">
        <f t="shared" si="382"/>
        <v>2</v>
      </c>
      <c r="ER293" s="20">
        <f t="shared" si="383"/>
        <v>0</v>
      </c>
      <c r="ES293" s="20">
        <f t="shared" si="384"/>
        <v>0</v>
      </c>
      <c r="ET293" s="20">
        <f t="shared" si="385"/>
        <v>0</v>
      </c>
      <c r="EU293" s="3" t="str">
        <f t="shared" si="386"/>
        <v xml:space="preserve"> </v>
      </c>
      <c r="EX293" s="20" t="str">
        <f t="shared" si="387"/>
        <v xml:space="preserve"> </v>
      </c>
      <c r="EY293" s="5">
        <v>1</v>
      </c>
      <c r="EZ293" s="5">
        <v>0</v>
      </c>
      <c r="FA293" s="22">
        <v>1</v>
      </c>
      <c r="FB293" s="22">
        <v>2</v>
      </c>
      <c r="FC293" s="22">
        <v>0</v>
      </c>
      <c r="FD293" s="22">
        <v>0</v>
      </c>
      <c r="FE293" s="22">
        <v>0</v>
      </c>
      <c r="FF293" s="22">
        <v>0</v>
      </c>
      <c r="FG293" s="22">
        <v>0</v>
      </c>
      <c r="FH293" s="22">
        <v>0</v>
      </c>
      <c r="FI293" s="6">
        <v>93.933333333299998</v>
      </c>
      <c r="FJ293" s="6">
        <f t="shared" si="388"/>
        <v>3.1311111111100001</v>
      </c>
      <c r="FK293" s="5">
        <v>2.95</v>
      </c>
      <c r="FL293" s="5">
        <v>3.01</v>
      </c>
      <c r="FM293" s="21">
        <f t="shared" si="389"/>
        <v>0.49496644295302017</v>
      </c>
      <c r="FN293" s="1">
        <v>0</v>
      </c>
      <c r="FO293" s="22">
        <v>0</v>
      </c>
      <c r="FP293" s="22">
        <v>0</v>
      </c>
      <c r="FQ293" s="1">
        <v>0</v>
      </c>
      <c r="FR293" s="1">
        <f t="shared" si="390"/>
        <v>0</v>
      </c>
      <c r="FS293" s="3">
        <f t="shared" si="391"/>
        <v>0</v>
      </c>
      <c r="FT293" s="3" t="str">
        <f t="shared" si="392"/>
        <v xml:space="preserve"> </v>
      </c>
      <c r="FW293" s="20" t="str">
        <f t="shared" si="393"/>
        <v xml:space="preserve"> </v>
      </c>
      <c r="FX293" s="5">
        <v>1</v>
      </c>
      <c r="FY293" s="5">
        <v>8</v>
      </c>
      <c r="FZ293" s="22">
        <v>13</v>
      </c>
      <c r="GA293" s="22">
        <v>57</v>
      </c>
      <c r="GB293" s="22">
        <v>4</v>
      </c>
      <c r="GC293" s="22">
        <v>21</v>
      </c>
      <c r="GD293" s="22">
        <v>44</v>
      </c>
      <c r="GE293" s="22">
        <v>1</v>
      </c>
      <c r="GF293" s="22">
        <v>2</v>
      </c>
      <c r="GG293" s="22">
        <v>0</v>
      </c>
      <c r="GH293" s="1">
        <v>16</v>
      </c>
      <c r="GI293" s="1">
        <v>0</v>
      </c>
      <c r="GJ293" s="1">
        <v>26</v>
      </c>
      <c r="GK293" s="1">
        <v>9</v>
      </c>
      <c r="GL293" s="6"/>
      <c r="GM293" s="6"/>
      <c r="GN293" s="31" t="str">
        <f t="shared" si="394"/>
        <v xml:space="preserve"> 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32" t="str">
        <f t="shared" si="395"/>
        <v xml:space="preserve"> </v>
      </c>
      <c r="GW293" s="9">
        <f t="shared" si="396"/>
        <v>5</v>
      </c>
      <c r="GX293" s="10">
        <v>-0.1</v>
      </c>
      <c r="GY293" s="10">
        <v>1.2</v>
      </c>
      <c r="GZ293" s="10">
        <v>1.1000000000000001</v>
      </c>
      <c r="HA293" s="29">
        <f t="shared" si="397"/>
        <v>3.6666666666666667E-2</v>
      </c>
      <c r="HB293" s="29">
        <f t="shared" si="398"/>
        <v>0.12000363647383981</v>
      </c>
      <c r="HC293">
        <v>7.9</v>
      </c>
      <c r="HD293">
        <v>13</v>
      </c>
      <c r="HE293">
        <v>0.8</v>
      </c>
      <c r="HF293">
        <v>-0.1</v>
      </c>
      <c r="HG293">
        <v>2.4</v>
      </c>
      <c r="HH293">
        <v>0</v>
      </c>
      <c r="HI293">
        <v>2.2999999999999998</v>
      </c>
      <c r="HJ293" s="11">
        <f t="shared" si="399"/>
        <v>7.6666666666666661E-2</v>
      </c>
      <c r="HK293" s="11">
        <f t="shared" si="400"/>
        <v>0.2509166944453014</v>
      </c>
      <c r="HL293">
        <v>99</v>
      </c>
      <c r="HM293">
        <v>0</v>
      </c>
      <c r="HN293">
        <v>0</v>
      </c>
      <c r="HO293">
        <v>18</v>
      </c>
      <c r="HP293" t="s">
        <v>540</v>
      </c>
      <c r="HQ293" s="33">
        <v>3500000</v>
      </c>
      <c r="HR293" s="33">
        <v>0</v>
      </c>
      <c r="HS293" s="30">
        <f t="shared" si="401"/>
        <v>-2.9682926829268297</v>
      </c>
    </row>
    <row r="294" spans="1:227" x14ac:dyDescent="0.2">
      <c r="A294" s="1">
        <v>62</v>
      </c>
      <c r="B294" s="2" t="s">
        <v>1605</v>
      </c>
      <c r="C294" s="2" t="s">
        <v>982</v>
      </c>
      <c r="D294" s="2" t="s">
        <v>347</v>
      </c>
      <c r="E294" s="2" t="s">
        <v>240</v>
      </c>
      <c r="F294" s="2">
        <v>76</v>
      </c>
      <c r="G294" s="2">
        <v>222</v>
      </c>
      <c r="H294" s="2" t="s">
        <v>249</v>
      </c>
      <c r="I294" s="2" t="s">
        <v>258</v>
      </c>
      <c r="J294" s="3">
        <v>25</v>
      </c>
      <c r="K294" s="5" t="s">
        <v>1606</v>
      </c>
      <c r="L294" s="5" t="s">
        <v>1607</v>
      </c>
      <c r="M294" s="5" t="s">
        <v>499</v>
      </c>
      <c r="N294" s="5" t="s">
        <v>278</v>
      </c>
      <c r="O294" s="2" t="s">
        <v>278</v>
      </c>
      <c r="P294" s="2" t="s">
        <v>271</v>
      </c>
      <c r="Q294" s="1">
        <v>33</v>
      </c>
      <c r="R294" s="1">
        <v>2</v>
      </c>
      <c r="S294" s="1">
        <v>4</v>
      </c>
      <c r="T294" s="1">
        <v>6</v>
      </c>
      <c r="U294" s="1">
        <v>-3</v>
      </c>
      <c r="V294" s="1">
        <v>51</v>
      </c>
      <c r="W294" s="20">
        <f t="shared" si="323"/>
        <v>3.9215686274509803E-2</v>
      </c>
      <c r="X294" s="6">
        <v>669.15</v>
      </c>
      <c r="Y294" s="6">
        <f t="shared" si="324"/>
        <v>20.277272727272727</v>
      </c>
      <c r="Z294" s="1">
        <v>874</v>
      </c>
      <c r="AA294" s="6">
        <f t="shared" si="325"/>
        <v>26.484848484848484</v>
      </c>
      <c r="AB294" s="8">
        <f t="shared" si="326"/>
        <v>0.76561784897025165</v>
      </c>
      <c r="AC294" s="3">
        <f t="shared" si="327"/>
        <v>29.444444444444446</v>
      </c>
      <c r="AD294" s="8">
        <f t="shared" si="328"/>
        <v>2.6401653839448058</v>
      </c>
      <c r="AE294" s="20">
        <f t="shared" si="329"/>
        <v>0.10526315789473684</v>
      </c>
      <c r="AF294" s="20">
        <f t="shared" si="330"/>
        <v>0.21052631578947367</v>
      </c>
      <c r="AG294" s="20">
        <f t="shared" si="331"/>
        <v>0.31578947368421051</v>
      </c>
      <c r="AH294" s="3" t="e">
        <f t="shared" si="332"/>
        <v>#VALUE!</v>
      </c>
      <c r="AI294" s="3" t="str">
        <f t="shared" si="333"/>
        <v xml:space="preserve"> </v>
      </c>
      <c r="AJ294" s="3" t="str">
        <f t="shared" si="334"/>
        <v xml:space="preserve"> </v>
      </c>
      <c r="AK294" s="20" t="e">
        <f t="shared" si="335"/>
        <v>#VALUE!</v>
      </c>
      <c r="AL294" s="6">
        <v>0</v>
      </c>
      <c r="AM294" s="1">
        <v>89</v>
      </c>
      <c r="AN294" s="1">
        <v>37</v>
      </c>
      <c r="AO294" s="1">
        <v>18</v>
      </c>
      <c r="AP294" s="1">
        <v>32</v>
      </c>
      <c r="AQ294" s="1">
        <v>10</v>
      </c>
      <c r="AR294" s="6">
        <f t="shared" si="336"/>
        <v>7.9802734812822242</v>
      </c>
      <c r="AS294" s="6">
        <f t="shared" si="337"/>
        <v>3.3176417843532842</v>
      </c>
      <c r="AT294" s="6">
        <f t="shared" si="338"/>
        <v>1.6139878950907869</v>
      </c>
      <c r="AU294" s="6">
        <f t="shared" si="339"/>
        <v>2.8693118134947322</v>
      </c>
      <c r="AV294" s="6">
        <f t="shared" si="340"/>
        <v>0.89665994171710384</v>
      </c>
      <c r="AW294" s="1">
        <v>26</v>
      </c>
      <c r="AX294" s="1">
        <v>13</v>
      </c>
      <c r="AY294" s="1">
        <v>0</v>
      </c>
      <c r="AZ294" s="1">
        <v>0</v>
      </c>
      <c r="BA294" s="1">
        <v>0</v>
      </c>
      <c r="BB294" s="1">
        <v>0</v>
      </c>
      <c r="BC294" s="7">
        <f t="shared" si="402"/>
        <v>-5.7421416666663827</v>
      </c>
      <c r="BD294" s="6">
        <v>587.31666666670003</v>
      </c>
      <c r="BE294" s="6">
        <f t="shared" si="341"/>
        <v>17.797474747475757</v>
      </c>
      <c r="BF294" s="5">
        <v>17.260000000000002</v>
      </c>
      <c r="BG294" s="5">
        <v>31.22</v>
      </c>
      <c r="BH294" s="21">
        <f t="shared" si="342"/>
        <v>0.35602310231023104</v>
      </c>
      <c r="BI294" s="1">
        <v>2</v>
      </c>
      <c r="BJ294" s="22">
        <v>2</v>
      </c>
      <c r="BK294" s="22">
        <v>2</v>
      </c>
      <c r="BL294" s="1">
        <v>4</v>
      </c>
      <c r="BM294" s="1">
        <f t="shared" si="343"/>
        <v>6</v>
      </c>
      <c r="BN294" s="8">
        <f t="shared" si="344"/>
        <v>0.61295723488177223</v>
      </c>
      <c r="BO294" s="3">
        <f t="shared" si="345"/>
        <v>29.444444444444446</v>
      </c>
      <c r="BP294" s="20">
        <f t="shared" si="346"/>
        <v>0.1111111111111111</v>
      </c>
      <c r="BQ294" s="20">
        <f t="shared" si="347"/>
        <v>0.22222222222222221</v>
      </c>
      <c r="BR294" s="20">
        <f t="shared" si="348"/>
        <v>0.33333333333333331</v>
      </c>
      <c r="BS294" s="3" t="str">
        <f t="shared" si="349"/>
        <v xml:space="preserve"> </v>
      </c>
      <c r="BV294" s="20" t="str">
        <f t="shared" si="350"/>
        <v xml:space="preserve"> </v>
      </c>
      <c r="BW294" s="5">
        <v>82</v>
      </c>
      <c r="BX294" s="5">
        <v>94</v>
      </c>
      <c r="BY294" s="21">
        <f t="shared" si="351"/>
        <v>0.31597845601436264</v>
      </c>
      <c r="BZ294" s="5">
        <v>100</v>
      </c>
      <c r="CA294" s="5">
        <v>73</v>
      </c>
      <c r="CB294" s="23">
        <f t="shared" si="352"/>
        <v>0.3105924596050269</v>
      </c>
      <c r="CC294" s="5">
        <v>99</v>
      </c>
      <c r="CD294" s="5">
        <v>109</v>
      </c>
      <c r="CE294" s="23">
        <f t="shared" si="353"/>
        <v>0.3734290843806104</v>
      </c>
      <c r="CF294" s="23">
        <f t="shared" si="354"/>
        <v>0.50429799426934097</v>
      </c>
      <c r="CG294" s="24">
        <v>1</v>
      </c>
      <c r="CH294" s="5">
        <v>216</v>
      </c>
      <c r="CI294" s="5">
        <v>201</v>
      </c>
      <c r="CJ294" s="5">
        <v>187</v>
      </c>
      <c r="CK294">
        <v>16.077487049999998</v>
      </c>
      <c r="CL294" s="5">
        <v>1.155</v>
      </c>
      <c r="CM294" s="5">
        <v>1</v>
      </c>
      <c r="CN294" s="5">
        <v>0.316</v>
      </c>
      <c r="CO294" s="5">
        <v>-1.0289999999999999</v>
      </c>
      <c r="CP294" s="5">
        <v>7.4989999999999997</v>
      </c>
      <c r="CQ294" s="21">
        <f t="shared" si="355"/>
        <v>6.7924528301886791E-2</v>
      </c>
      <c r="CR294" s="25">
        <f t="shared" si="356"/>
        <v>0.92808219178082196</v>
      </c>
      <c r="CS294" s="22">
        <f t="shared" si="357"/>
        <v>934.87464461101069</v>
      </c>
      <c r="CT294" s="21">
        <f t="shared" si="358"/>
        <v>-3.9932799172912453E-3</v>
      </c>
      <c r="CU294" s="26">
        <f t="shared" si="359"/>
        <v>1.8961339934688715</v>
      </c>
      <c r="CV294" s="27">
        <f t="shared" si="360"/>
        <v>2.2121563257136838</v>
      </c>
      <c r="CW294" s="27">
        <f t="shared" si="361"/>
        <v>27.915306014958389</v>
      </c>
      <c r="CX294" s="27">
        <f t="shared" si="362"/>
        <v>30.759507005161698</v>
      </c>
      <c r="CY294" s="27">
        <f t="shared" si="363"/>
        <v>52.459707152638785</v>
      </c>
      <c r="CZ294" s="27">
        <f t="shared" si="364"/>
        <v>56.146634362161592</v>
      </c>
      <c r="DA294" s="28">
        <f t="shared" si="365"/>
        <v>-3.6869272095228069</v>
      </c>
      <c r="DB294" s="5">
        <v>18</v>
      </c>
      <c r="DC294" s="5">
        <v>21</v>
      </c>
      <c r="DD294" s="22">
        <v>247</v>
      </c>
      <c r="DE294" s="22">
        <v>271</v>
      </c>
      <c r="DF294" s="22">
        <v>104</v>
      </c>
      <c r="DG294" s="22">
        <v>108</v>
      </c>
      <c r="DH294" s="22">
        <v>133</v>
      </c>
      <c r="DI294" s="22">
        <v>129</v>
      </c>
      <c r="DJ294" s="29">
        <f t="shared" si="366"/>
        <v>-11.063079071986991</v>
      </c>
      <c r="DK294" s="27">
        <f t="shared" si="367"/>
        <v>2.1547958767689708</v>
      </c>
      <c r="DL294" s="27">
        <f t="shared" si="368"/>
        <v>2.0965581503698094</v>
      </c>
      <c r="DM294" s="27">
        <f t="shared" si="369"/>
        <v>35.932677188282568</v>
      </c>
      <c r="DN294" s="27">
        <f t="shared" si="370"/>
        <v>29.002387746782365</v>
      </c>
      <c r="DO294" s="27">
        <f t="shared" si="371"/>
        <v>66.332770368644802</v>
      </c>
      <c r="DP294" s="27">
        <f t="shared" si="372"/>
        <v>51.773338768854465</v>
      </c>
      <c r="DQ294" s="30">
        <f t="shared" si="373"/>
        <v>-18.246358809313143</v>
      </c>
      <c r="DR294" s="5">
        <v>37</v>
      </c>
      <c r="DS294" s="5">
        <v>36</v>
      </c>
      <c r="DT294" s="5">
        <v>580</v>
      </c>
      <c r="DU294" s="5">
        <v>462</v>
      </c>
      <c r="DV294" s="5">
        <v>227</v>
      </c>
      <c r="DW294" s="5">
        <v>175</v>
      </c>
      <c r="DX294" s="5">
        <v>216</v>
      </c>
      <c r="DY294" s="5">
        <v>295</v>
      </c>
      <c r="DZ294" s="22">
        <v>12</v>
      </c>
      <c r="EA294" s="22">
        <v>2</v>
      </c>
      <c r="EB294" s="22">
        <f t="shared" si="374"/>
        <v>-10</v>
      </c>
      <c r="EC294" s="26">
        <f t="shared" si="375"/>
        <v>1.2259144697635445</v>
      </c>
      <c r="ED294" s="27">
        <f t="shared" si="376"/>
        <v>0.20431907829392409</v>
      </c>
      <c r="EE294" s="27">
        <f t="shared" si="377"/>
        <v>-1.0215953914696205</v>
      </c>
      <c r="EF294" s="6">
        <v>4.2166666667000001</v>
      </c>
      <c r="EG294" s="6">
        <f t="shared" si="378"/>
        <v>0.12777777777878788</v>
      </c>
      <c r="EH294" s="5">
        <v>0.14000000000000001</v>
      </c>
      <c r="EI294" s="5">
        <v>4.87</v>
      </c>
      <c r="EJ294" s="21">
        <f t="shared" si="379"/>
        <v>2.7944111776447109E-2</v>
      </c>
      <c r="EK294" s="1">
        <v>0</v>
      </c>
      <c r="EL294" s="22">
        <v>0</v>
      </c>
      <c r="EM294" s="22">
        <v>0</v>
      </c>
      <c r="EN294" s="1">
        <v>0</v>
      </c>
      <c r="EO294" s="3">
        <f t="shared" si="380"/>
        <v>0</v>
      </c>
      <c r="EP294" s="6">
        <f t="shared" si="381"/>
        <v>0</v>
      </c>
      <c r="EQ294" s="3">
        <f t="shared" si="382"/>
        <v>0</v>
      </c>
      <c r="ER294" s="20">
        <f t="shared" si="383"/>
        <v>0</v>
      </c>
      <c r="ES294" s="20">
        <f t="shared" si="384"/>
        <v>0</v>
      </c>
      <c r="ET294" s="20">
        <f t="shared" si="385"/>
        <v>0</v>
      </c>
      <c r="EU294" s="3" t="str">
        <f t="shared" si="386"/>
        <v xml:space="preserve"> </v>
      </c>
      <c r="EX294" s="20" t="str">
        <f t="shared" si="387"/>
        <v xml:space="preserve"> </v>
      </c>
      <c r="EY294" s="5">
        <v>1</v>
      </c>
      <c r="EZ294" s="5">
        <v>0</v>
      </c>
      <c r="FA294" s="22">
        <v>0</v>
      </c>
      <c r="FB294" s="22">
        <v>1</v>
      </c>
      <c r="FC294" s="22">
        <v>1</v>
      </c>
      <c r="FD294" s="22">
        <v>0</v>
      </c>
      <c r="FE294" s="22">
        <v>0</v>
      </c>
      <c r="FF294" s="22">
        <v>1</v>
      </c>
      <c r="FG294" s="22">
        <v>0</v>
      </c>
      <c r="FH294" s="22">
        <v>2</v>
      </c>
      <c r="FI294" s="6">
        <v>77.616666666699999</v>
      </c>
      <c r="FJ294" s="6">
        <f t="shared" si="388"/>
        <v>2.3520202020212122</v>
      </c>
      <c r="FK294" s="5">
        <v>2.2200000000000002</v>
      </c>
      <c r="FL294" s="5">
        <v>3.13</v>
      </c>
      <c r="FM294" s="21">
        <f t="shared" si="389"/>
        <v>0.41495327102803747</v>
      </c>
      <c r="FN294" s="1">
        <v>0</v>
      </c>
      <c r="FO294" s="22">
        <v>0</v>
      </c>
      <c r="FP294" s="22">
        <v>0</v>
      </c>
      <c r="FQ294" s="1">
        <v>0</v>
      </c>
      <c r="FR294" s="1">
        <f t="shared" si="390"/>
        <v>0</v>
      </c>
      <c r="FS294" s="3">
        <f t="shared" si="391"/>
        <v>0</v>
      </c>
      <c r="FT294" s="3" t="str">
        <f t="shared" si="392"/>
        <v xml:space="preserve"> </v>
      </c>
      <c r="FW294" s="20" t="str">
        <f t="shared" si="393"/>
        <v xml:space="preserve"> </v>
      </c>
      <c r="FX294" s="5">
        <v>0</v>
      </c>
      <c r="FY294" s="5">
        <v>3</v>
      </c>
      <c r="FZ294" s="22">
        <v>10</v>
      </c>
      <c r="GA294" s="22">
        <v>44</v>
      </c>
      <c r="GB294" s="22">
        <v>5</v>
      </c>
      <c r="GC294" s="22">
        <v>21</v>
      </c>
      <c r="GD294" s="22">
        <v>17</v>
      </c>
      <c r="GE294" s="22">
        <v>5</v>
      </c>
      <c r="GF294" s="22">
        <v>1</v>
      </c>
      <c r="GG294" s="22">
        <v>0</v>
      </c>
      <c r="GH294" s="1">
        <v>18</v>
      </c>
      <c r="GI294" s="1">
        <v>0</v>
      </c>
      <c r="GJ294" s="1">
        <v>25</v>
      </c>
      <c r="GK294" s="1">
        <v>4</v>
      </c>
      <c r="GN294" s="31" t="str">
        <f t="shared" si="394"/>
        <v xml:space="preserve"> 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32" t="str">
        <f t="shared" si="395"/>
        <v xml:space="preserve"> </v>
      </c>
      <c r="GW294" s="9">
        <f t="shared" si="396"/>
        <v>5</v>
      </c>
      <c r="GX294" s="10">
        <v>0.1</v>
      </c>
      <c r="GY294" s="10">
        <v>1.5</v>
      </c>
      <c r="GZ294" s="10">
        <v>1.6</v>
      </c>
      <c r="HA294" s="29">
        <f t="shared" si="397"/>
        <v>4.8484848484848485E-2</v>
      </c>
      <c r="HB294" s="29">
        <f t="shared" si="398"/>
        <v>0.1434655906747366</v>
      </c>
      <c r="HC294">
        <v>10.5</v>
      </c>
      <c r="HD294">
        <v>14.3</v>
      </c>
      <c r="HE294">
        <v>-5.9</v>
      </c>
      <c r="HF294">
        <v>0</v>
      </c>
      <c r="HG294">
        <v>0.9</v>
      </c>
      <c r="HH294">
        <v>0</v>
      </c>
      <c r="HI294">
        <v>1</v>
      </c>
      <c r="HJ294" s="11">
        <f t="shared" si="399"/>
        <v>3.0303030303030304E-2</v>
      </c>
      <c r="HK294" s="11">
        <f t="shared" si="400"/>
        <v>8.9665994171710381E-2</v>
      </c>
      <c r="HL294">
        <v>72</v>
      </c>
      <c r="HM294">
        <v>0</v>
      </c>
      <c r="HN294">
        <v>0</v>
      </c>
      <c r="HQ294" s="33">
        <v>409091</v>
      </c>
      <c r="HR294" s="33">
        <v>0</v>
      </c>
      <c r="HS294" s="30">
        <f t="shared" si="401"/>
        <v>0.92017722394678492</v>
      </c>
    </row>
    <row r="295" spans="1:227" x14ac:dyDescent="0.2">
      <c r="A295" s="1">
        <v>75</v>
      </c>
      <c r="B295" s="2" t="s">
        <v>1608</v>
      </c>
      <c r="C295" s="2" t="s">
        <v>1609</v>
      </c>
      <c r="E295" s="2" t="s">
        <v>893</v>
      </c>
      <c r="F295" s="2">
        <v>72</v>
      </c>
      <c r="G295" s="2">
        <v>204</v>
      </c>
      <c r="H295" s="2" t="s">
        <v>249</v>
      </c>
      <c r="I295" s="2" t="s">
        <v>258</v>
      </c>
      <c r="J295" s="3">
        <v>23</v>
      </c>
      <c r="K295" s="5" t="s">
        <v>1610</v>
      </c>
      <c r="L295" s="5" t="s">
        <v>1611</v>
      </c>
      <c r="M295" s="5" t="s">
        <v>1612</v>
      </c>
      <c r="N295" s="5" t="s">
        <v>320</v>
      </c>
      <c r="O295" s="2" t="s">
        <v>320</v>
      </c>
      <c r="P295" s="2" t="s">
        <v>271</v>
      </c>
      <c r="Q295" s="1">
        <v>22</v>
      </c>
      <c r="R295" s="1">
        <v>2</v>
      </c>
      <c r="S295" s="1">
        <v>3</v>
      </c>
      <c r="T295" s="1">
        <v>5</v>
      </c>
      <c r="U295" s="1">
        <v>3</v>
      </c>
      <c r="V295" s="1">
        <v>31</v>
      </c>
      <c r="W295" s="20">
        <f t="shared" si="323"/>
        <v>6.4516129032258063E-2</v>
      </c>
      <c r="X295" s="6">
        <v>373.8333333333</v>
      </c>
      <c r="Y295" s="6">
        <f t="shared" si="324"/>
        <v>16.992424242422729</v>
      </c>
      <c r="Z295" s="1">
        <v>488</v>
      </c>
      <c r="AA295" s="6">
        <f t="shared" si="325"/>
        <v>22.181818181818183</v>
      </c>
      <c r="AB295" s="8">
        <f t="shared" si="326"/>
        <v>0.76605191256823768</v>
      </c>
      <c r="AC295" s="3">
        <f t="shared" si="327"/>
        <v>12.266666666666666</v>
      </c>
      <c r="AD295" s="8">
        <f t="shared" si="328"/>
        <v>1.9687917967010224</v>
      </c>
      <c r="AE295" s="20">
        <f t="shared" si="329"/>
        <v>0.125</v>
      </c>
      <c r="AF295" s="20">
        <f t="shared" si="330"/>
        <v>0.1875</v>
      </c>
      <c r="AG295" s="20">
        <f t="shared" si="331"/>
        <v>0.3125</v>
      </c>
      <c r="AH295" s="3" t="e">
        <f t="shared" si="332"/>
        <v>#VALUE!</v>
      </c>
      <c r="AI295" s="3" t="str">
        <f t="shared" si="333"/>
        <v xml:space="preserve"> </v>
      </c>
      <c r="AJ295" s="3" t="str">
        <f t="shared" si="334"/>
        <v xml:space="preserve"> </v>
      </c>
      <c r="AK295" s="20" t="e">
        <f t="shared" si="335"/>
        <v>#VALUE!</v>
      </c>
      <c r="AL295" s="6">
        <v>0</v>
      </c>
      <c r="AM295" s="1">
        <v>87</v>
      </c>
      <c r="AN295" s="1">
        <v>28</v>
      </c>
      <c r="AO295" s="1">
        <v>11</v>
      </c>
      <c r="AP295" s="1">
        <v>17</v>
      </c>
      <c r="AQ295" s="1">
        <v>5</v>
      </c>
      <c r="AR295" s="6">
        <f t="shared" si="336"/>
        <v>13.963441818993667</v>
      </c>
      <c r="AS295" s="6">
        <f t="shared" si="337"/>
        <v>4.4939812750784212</v>
      </c>
      <c r="AT295" s="6">
        <f t="shared" si="338"/>
        <v>1.7654926437808083</v>
      </c>
      <c r="AU295" s="6">
        <f t="shared" si="339"/>
        <v>2.7284886312976129</v>
      </c>
      <c r="AV295" s="6">
        <f t="shared" si="340"/>
        <v>0.80249665626400379</v>
      </c>
      <c r="AW295" s="1">
        <v>38</v>
      </c>
      <c r="AX295" s="1">
        <v>9</v>
      </c>
      <c r="AY295" s="1">
        <v>2</v>
      </c>
      <c r="AZ295" s="1">
        <v>1</v>
      </c>
      <c r="BA295" s="1">
        <v>0</v>
      </c>
      <c r="BB295" s="1">
        <v>0</v>
      </c>
      <c r="BC295" s="7">
        <f t="shared" si="402"/>
        <v>-1.2057722222221834</v>
      </c>
      <c r="BD295" s="6">
        <v>351.71666666670001</v>
      </c>
      <c r="BE295" s="6">
        <f t="shared" si="341"/>
        <v>15.987121212122728</v>
      </c>
      <c r="BF295" s="5">
        <v>15.69</v>
      </c>
      <c r="BG295" s="5">
        <v>33.85</v>
      </c>
      <c r="BH295" s="21">
        <f t="shared" si="342"/>
        <v>0.31671376665320955</v>
      </c>
      <c r="BI295" s="1">
        <v>2</v>
      </c>
      <c r="BJ295" s="22">
        <v>1</v>
      </c>
      <c r="BK295" s="22">
        <v>2</v>
      </c>
      <c r="BL295" s="1">
        <v>3</v>
      </c>
      <c r="BM295" s="1">
        <f t="shared" si="343"/>
        <v>5</v>
      </c>
      <c r="BN295" s="8">
        <f t="shared" si="344"/>
        <v>0.85295929488690203</v>
      </c>
      <c r="BO295" s="3">
        <f t="shared" si="345"/>
        <v>12.266666666666666</v>
      </c>
      <c r="BP295" s="20">
        <f t="shared" si="346"/>
        <v>0.13333333333333333</v>
      </c>
      <c r="BQ295" s="20">
        <f t="shared" si="347"/>
        <v>0.2</v>
      </c>
      <c r="BR295" s="20">
        <f t="shared" si="348"/>
        <v>0.33333333333333337</v>
      </c>
      <c r="BS295" s="3" t="str">
        <f t="shared" si="349"/>
        <v xml:space="preserve"> </v>
      </c>
      <c r="BV295" s="20" t="str">
        <f t="shared" si="350"/>
        <v xml:space="preserve"> </v>
      </c>
      <c r="BW295" s="5">
        <v>51</v>
      </c>
      <c r="BX295" s="5">
        <v>39</v>
      </c>
      <c r="BY295" s="21">
        <f t="shared" si="351"/>
        <v>0.34220532319391633</v>
      </c>
      <c r="BZ295" s="5">
        <v>42</v>
      </c>
      <c r="CA295" s="5">
        <v>33</v>
      </c>
      <c r="CB295" s="23">
        <f t="shared" si="352"/>
        <v>0.28517110266159695</v>
      </c>
      <c r="CC295" s="5">
        <v>54</v>
      </c>
      <c r="CD295" s="5">
        <v>44</v>
      </c>
      <c r="CE295" s="23">
        <f t="shared" si="353"/>
        <v>0.37262357414448671</v>
      </c>
      <c r="CF295" s="23">
        <f t="shared" si="354"/>
        <v>0.54545454545454541</v>
      </c>
      <c r="CG295" s="24">
        <v>7</v>
      </c>
      <c r="CH295" s="5">
        <v>135</v>
      </c>
      <c r="CI295" s="5">
        <v>108</v>
      </c>
      <c r="CJ295" s="5">
        <v>105</v>
      </c>
      <c r="CK295">
        <v>15.318405719999999</v>
      </c>
      <c r="CL295" s="5">
        <v>6.6000000000000003E-2</v>
      </c>
      <c r="CM295" s="5">
        <v>5</v>
      </c>
      <c r="CN295" s="5">
        <v>-0.745</v>
      </c>
      <c r="CO295" s="5">
        <v>1.1559999999999999</v>
      </c>
      <c r="CP295" s="5">
        <v>-4.359</v>
      </c>
      <c r="CQ295" s="21">
        <f t="shared" si="355"/>
        <v>8.1521739130434784E-2</v>
      </c>
      <c r="CR295" s="25">
        <f t="shared" si="356"/>
        <v>0.91975308641975306</v>
      </c>
      <c r="CS295" s="22">
        <f t="shared" si="357"/>
        <v>927.90526033279662</v>
      </c>
      <c r="CT295" s="21">
        <f t="shared" si="358"/>
        <v>1.2748255501878469E-3</v>
      </c>
      <c r="CU295" s="26">
        <f t="shared" si="359"/>
        <v>2.6073353033200068</v>
      </c>
      <c r="CV295" s="27">
        <f t="shared" si="360"/>
        <v>2.2596905962106724</v>
      </c>
      <c r="CW295" s="27">
        <f t="shared" si="361"/>
        <v>31.983313054058751</v>
      </c>
      <c r="CX295" s="27">
        <f t="shared" si="362"/>
        <v>28.159221275856076</v>
      </c>
      <c r="CY295" s="27">
        <f t="shared" si="363"/>
        <v>61.185468451242834</v>
      </c>
      <c r="CZ295" s="27">
        <f t="shared" si="364"/>
        <v>51.799061359290803</v>
      </c>
      <c r="DA295" s="28">
        <f t="shared" si="365"/>
        <v>9.3864070919520302</v>
      </c>
      <c r="DB295" s="5">
        <v>15</v>
      </c>
      <c r="DC295" s="5">
        <v>13</v>
      </c>
      <c r="DD295" s="22">
        <v>169</v>
      </c>
      <c r="DE295" s="22">
        <v>149</v>
      </c>
      <c r="DF295" s="22">
        <v>81</v>
      </c>
      <c r="DG295" s="22">
        <v>71</v>
      </c>
      <c r="DH295" s="22">
        <v>65</v>
      </c>
      <c r="DI295" s="22">
        <v>87</v>
      </c>
      <c r="DJ295" s="29">
        <f t="shared" si="366"/>
        <v>11.819498001042939</v>
      </c>
      <c r="DK295" s="27">
        <f t="shared" si="367"/>
        <v>2.5782194172149855</v>
      </c>
      <c r="DL295" s="27">
        <f t="shared" si="368"/>
        <v>2.5782194172149855</v>
      </c>
      <c r="DM295" s="27">
        <f t="shared" si="369"/>
        <v>26.104471599301728</v>
      </c>
      <c r="DN295" s="27">
        <f t="shared" si="370"/>
        <v>29.971800725124208</v>
      </c>
      <c r="DO295" s="27">
        <f t="shared" si="371"/>
        <v>50.67812541963206</v>
      </c>
      <c r="DP295" s="27">
        <f t="shared" si="372"/>
        <v>57.929367530549207</v>
      </c>
      <c r="DQ295" s="30">
        <f t="shared" si="373"/>
        <v>16.637649202869177</v>
      </c>
      <c r="DR295" s="5">
        <v>32</v>
      </c>
      <c r="DS295" s="5">
        <v>32</v>
      </c>
      <c r="DT295" s="5">
        <v>292</v>
      </c>
      <c r="DU295" s="5">
        <v>340</v>
      </c>
      <c r="DV295" s="5">
        <v>139</v>
      </c>
      <c r="DW295" s="5">
        <v>165</v>
      </c>
      <c r="DX295" s="5">
        <v>182</v>
      </c>
      <c r="DY295" s="5">
        <v>166</v>
      </c>
      <c r="DZ295" s="22">
        <v>5</v>
      </c>
      <c r="EA295" s="22">
        <v>3</v>
      </c>
      <c r="EB295" s="22">
        <f t="shared" si="374"/>
        <v>-2</v>
      </c>
      <c r="EC295" s="26">
        <f t="shared" si="375"/>
        <v>0.85295929488690203</v>
      </c>
      <c r="ED295" s="27">
        <f t="shared" si="376"/>
        <v>0.51177557693214126</v>
      </c>
      <c r="EE295" s="27">
        <f t="shared" si="377"/>
        <v>-0.34118371795476082</v>
      </c>
      <c r="EF295" s="6">
        <v>3.7333333333000001</v>
      </c>
      <c r="EG295" s="6">
        <f t="shared" si="378"/>
        <v>0.16969696969545456</v>
      </c>
      <c r="EH295" s="5">
        <v>0.17</v>
      </c>
      <c r="EI295" s="5">
        <v>4.38</v>
      </c>
      <c r="EJ295" s="21">
        <f t="shared" si="379"/>
        <v>3.7362637362637369E-2</v>
      </c>
      <c r="EK295" s="1">
        <v>0</v>
      </c>
      <c r="EL295" s="22">
        <v>0</v>
      </c>
      <c r="EM295" s="22">
        <v>0</v>
      </c>
      <c r="EN295" s="1">
        <v>0</v>
      </c>
      <c r="EO295" s="3">
        <f t="shared" si="380"/>
        <v>0</v>
      </c>
      <c r="EP295" s="6">
        <f t="shared" si="381"/>
        <v>0</v>
      </c>
      <c r="EQ295" s="3">
        <f t="shared" si="382"/>
        <v>0</v>
      </c>
      <c r="ER295" s="20">
        <f t="shared" si="383"/>
        <v>0</v>
      </c>
      <c r="ES295" s="20">
        <f t="shared" si="384"/>
        <v>0</v>
      </c>
      <c r="ET295" s="20">
        <f t="shared" si="385"/>
        <v>0</v>
      </c>
      <c r="EU295" s="3" t="str">
        <f t="shared" si="386"/>
        <v xml:space="preserve"> </v>
      </c>
      <c r="EX295" s="20" t="str">
        <f t="shared" si="387"/>
        <v xml:space="preserve"> </v>
      </c>
      <c r="EY295" s="5">
        <v>1</v>
      </c>
      <c r="EZ295" s="5">
        <v>0</v>
      </c>
      <c r="FA295" s="22">
        <v>3</v>
      </c>
      <c r="FB295" s="22">
        <v>0</v>
      </c>
      <c r="FC295" s="22">
        <v>2</v>
      </c>
      <c r="FD295" s="22">
        <v>0</v>
      </c>
      <c r="FE295" s="22">
        <v>0</v>
      </c>
      <c r="FF295" s="22">
        <v>1</v>
      </c>
      <c r="FG295" s="22">
        <v>0</v>
      </c>
      <c r="FH295" s="22">
        <v>0</v>
      </c>
      <c r="FI295" s="6">
        <v>18.383333333300001</v>
      </c>
      <c r="FJ295" s="6">
        <f t="shared" si="388"/>
        <v>0.83560606060454556</v>
      </c>
      <c r="FK295" s="5">
        <v>0.84</v>
      </c>
      <c r="FL295" s="5">
        <v>4.24</v>
      </c>
      <c r="FM295" s="21">
        <f t="shared" si="389"/>
        <v>0.1653543307086614</v>
      </c>
      <c r="FN295" s="1">
        <v>0</v>
      </c>
      <c r="FO295" s="22">
        <v>0</v>
      </c>
      <c r="FP295" s="22">
        <v>0</v>
      </c>
      <c r="FQ295" s="1">
        <v>0</v>
      </c>
      <c r="FR295" s="1">
        <f t="shared" si="390"/>
        <v>0</v>
      </c>
      <c r="FS295" s="3">
        <f t="shared" si="391"/>
        <v>0</v>
      </c>
      <c r="FT295" s="3" t="str">
        <f t="shared" si="392"/>
        <v xml:space="preserve"> </v>
      </c>
      <c r="FW295" s="20" t="str">
        <f t="shared" si="393"/>
        <v xml:space="preserve"> </v>
      </c>
      <c r="FX295" s="5">
        <v>0</v>
      </c>
      <c r="FY295" s="5">
        <v>2</v>
      </c>
      <c r="FZ295" s="22">
        <v>4</v>
      </c>
      <c r="GA295" s="22">
        <v>11</v>
      </c>
      <c r="GB295" s="22">
        <v>1</v>
      </c>
      <c r="GC295" s="22">
        <v>4</v>
      </c>
      <c r="GD295" s="22">
        <v>6</v>
      </c>
      <c r="GE295" s="22">
        <v>2</v>
      </c>
      <c r="GF295" s="22">
        <v>1</v>
      </c>
      <c r="GG295" s="22">
        <v>0</v>
      </c>
      <c r="GH295" s="1">
        <v>17</v>
      </c>
      <c r="GI295" s="1">
        <v>1</v>
      </c>
      <c r="GJ295" s="1">
        <v>15</v>
      </c>
      <c r="GK295" s="1">
        <v>2</v>
      </c>
      <c r="GL295" s="6"/>
      <c r="GM295" s="6"/>
      <c r="GN295" s="31" t="str">
        <f t="shared" si="394"/>
        <v xml:space="preserve"> </v>
      </c>
      <c r="GP295" s="1">
        <v>0</v>
      </c>
      <c r="GQ295" s="1">
        <v>0</v>
      </c>
      <c r="GR295" s="1">
        <v>1</v>
      </c>
      <c r="GS295" s="1">
        <v>0</v>
      </c>
      <c r="GT295" s="1">
        <v>0</v>
      </c>
      <c r="GU295" s="1">
        <v>0</v>
      </c>
      <c r="GV295" s="32" t="str">
        <f t="shared" si="395"/>
        <v xml:space="preserve"> </v>
      </c>
      <c r="GW295" s="9">
        <f t="shared" si="396"/>
        <v>2</v>
      </c>
      <c r="GX295" s="10">
        <v>0.30000000000000004</v>
      </c>
      <c r="GY295" s="10">
        <v>0.8</v>
      </c>
      <c r="GZ295" s="10">
        <v>1.1000000000000001</v>
      </c>
      <c r="HA295" s="29">
        <f t="shared" si="397"/>
        <v>0.05</v>
      </c>
      <c r="HB295" s="29">
        <f t="shared" si="398"/>
        <v>0.17654926437808086</v>
      </c>
      <c r="HC295">
        <v>6.6</v>
      </c>
      <c r="HD295">
        <v>7.6</v>
      </c>
      <c r="HE295">
        <v>3</v>
      </c>
      <c r="HF295">
        <v>0.60000000000000009</v>
      </c>
      <c r="HG295">
        <v>0.9</v>
      </c>
      <c r="HH295">
        <v>0</v>
      </c>
      <c r="HI295">
        <v>1.5</v>
      </c>
      <c r="HJ295" s="11">
        <f t="shared" si="399"/>
        <v>6.8181818181818177E-2</v>
      </c>
      <c r="HK295" s="11">
        <f t="shared" si="400"/>
        <v>0.24074899687920115</v>
      </c>
      <c r="HL295">
        <v>46</v>
      </c>
      <c r="HM295">
        <v>0</v>
      </c>
      <c r="HN295">
        <v>0</v>
      </c>
      <c r="HQ295" s="33">
        <v>290404</v>
      </c>
      <c r="HR295" s="33">
        <v>125000</v>
      </c>
      <c r="HS295" s="30">
        <f t="shared" si="401"/>
        <v>1.3980045055432373</v>
      </c>
    </row>
    <row r="296" spans="1:227" x14ac:dyDescent="0.2">
      <c r="A296" s="1">
        <v>44</v>
      </c>
      <c r="B296" s="2" t="s">
        <v>1613</v>
      </c>
      <c r="C296" s="2" t="s">
        <v>256</v>
      </c>
      <c r="D296" s="2" t="s">
        <v>257</v>
      </c>
      <c r="E296" s="2" t="s">
        <v>240</v>
      </c>
      <c r="F296" s="2">
        <v>77</v>
      </c>
      <c r="G296" s="2">
        <v>210</v>
      </c>
      <c r="H296" s="2" t="s">
        <v>249</v>
      </c>
      <c r="J296" s="3">
        <v>21</v>
      </c>
      <c r="K296" s="5" t="s">
        <v>1614</v>
      </c>
      <c r="L296" s="5" t="s">
        <v>1615</v>
      </c>
      <c r="M296" s="5" t="s">
        <v>975</v>
      </c>
      <c r="N296" s="5" t="s">
        <v>583</v>
      </c>
      <c r="O296" s="2" t="s">
        <v>583</v>
      </c>
      <c r="P296" s="2" t="s">
        <v>271</v>
      </c>
      <c r="Q296" s="1">
        <v>32</v>
      </c>
      <c r="R296" s="1">
        <v>0</v>
      </c>
      <c r="S296" s="1">
        <v>4</v>
      </c>
      <c r="T296" s="1">
        <v>4</v>
      </c>
      <c r="U296" s="1">
        <v>-22</v>
      </c>
      <c r="V296" s="1">
        <v>49</v>
      </c>
      <c r="W296" s="20">
        <f t="shared" si="323"/>
        <v>0</v>
      </c>
      <c r="X296" s="6">
        <v>599.95000000000005</v>
      </c>
      <c r="Y296" s="6">
        <f t="shared" si="324"/>
        <v>18.748437500000001</v>
      </c>
      <c r="Z296" s="1">
        <v>788</v>
      </c>
      <c r="AA296" s="6">
        <f t="shared" si="325"/>
        <v>24.625</v>
      </c>
      <c r="AB296" s="8">
        <f t="shared" si="326"/>
        <v>0.76135786802030458</v>
      </c>
      <c r="AC296" s="3">
        <f t="shared" si="327"/>
        <v>0</v>
      </c>
      <c r="AD296" s="8">
        <f t="shared" si="328"/>
        <v>0</v>
      </c>
      <c r="AE296" s="20">
        <f t="shared" si="329"/>
        <v>0</v>
      </c>
      <c r="AF296" s="20">
        <f t="shared" si="330"/>
        <v>0.33333333333333331</v>
      </c>
      <c r="AG296" s="20">
        <f t="shared" si="331"/>
        <v>0.33333333333333331</v>
      </c>
      <c r="AH296" s="3" t="e">
        <f t="shared" si="332"/>
        <v>#VALUE!</v>
      </c>
      <c r="AI296" s="3" t="str">
        <f t="shared" si="333"/>
        <v xml:space="preserve"> </v>
      </c>
      <c r="AJ296" s="3" t="str">
        <f t="shared" si="334"/>
        <v xml:space="preserve"> </v>
      </c>
      <c r="AK296" s="20" t="e">
        <f t="shared" si="335"/>
        <v>#VALUE!</v>
      </c>
      <c r="AL296" s="6">
        <v>0</v>
      </c>
      <c r="AM296" s="1">
        <v>80</v>
      </c>
      <c r="AN296" s="1">
        <v>32</v>
      </c>
      <c r="AO296" s="1">
        <v>21</v>
      </c>
      <c r="AP296" s="1">
        <v>16</v>
      </c>
      <c r="AQ296" s="1">
        <v>2</v>
      </c>
      <c r="AR296" s="6">
        <f t="shared" si="336"/>
        <v>8.0006667222268533</v>
      </c>
      <c r="AS296" s="6">
        <f t="shared" si="337"/>
        <v>3.200266688890741</v>
      </c>
      <c r="AT296" s="6">
        <f t="shared" si="338"/>
        <v>2.1001750145845488</v>
      </c>
      <c r="AU296" s="6">
        <f t="shared" si="339"/>
        <v>1.6001333444453705</v>
      </c>
      <c r="AV296" s="6">
        <f t="shared" si="340"/>
        <v>0.20001666805567131</v>
      </c>
      <c r="AW296" s="1">
        <v>47</v>
      </c>
      <c r="AX296" s="1">
        <v>10</v>
      </c>
      <c r="AY296" s="1">
        <v>1</v>
      </c>
      <c r="AZ296" s="1">
        <v>0</v>
      </c>
      <c r="BA296" s="1">
        <v>1</v>
      </c>
      <c r="BB296" s="1">
        <v>1</v>
      </c>
      <c r="BC296" s="7">
        <f t="shared" si="402"/>
        <v>-1.2045749999997164</v>
      </c>
      <c r="BD296" s="6">
        <v>526.91666666670005</v>
      </c>
      <c r="BE296" s="6">
        <f t="shared" si="341"/>
        <v>16.466145833334377</v>
      </c>
      <c r="BF296" s="5">
        <v>16.11</v>
      </c>
      <c r="BG296" s="5">
        <v>33.659999999999997</v>
      </c>
      <c r="BH296" s="21">
        <f t="shared" si="342"/>
        <v>0.32368896925858953</v>
      </c>
      <c r="BI296" s="1">
        <v>0</v>
      </c>
      <c r="BJ296" s="22">
        <v>0</v>
      </c>
      <c r="BK296" s="22">
        <v>3</v>
      </c>
      <c r="BL296" s="1">
        <v>3</v>
      </c>
      <c r="BM296" s="1">
        <f t="shared" si="343"/>
        <v>3</v>
      </c>
      <c r="BN296" s="8">
        <f t="shared" si="344"/>
        <v>0.34160999525539509</v>
      </c>
      <c r="BO296" s="3">
        <f t="shared" si="345"/>
        <v>0</v>
      </c>
      <c r="BP296" s="20">
        <f t="shared" si="346"/>
        <v>0</v>
      </c>
      <c r="BQ296" s="20">
        <f t="shared" si="347"/>
        <v>0.27272727272727271</v>
      </c>
      <c r="BR296" s="20">
        <f t="shared" si="348"/>
        <v>0.27272727272727271</v>
      </c>
      <c r="BS296" s="3" t="str">
        <f t="shared" si="349"/>
        <v xml:space="preserve"> </v>
      </c>
      <c r="BV296" s="20" t="str">
        <f t="shared" si="350"/>
        <v xml:space="preserve"> </v>
      </c>
      <c r="BW296" s="5">
        <v>71</v>
      </c>
      <c r="BX296" s="5">
        <v>90</v>
      </c>
      <c r="BY296" s="21">
        <f t="shared" si="351"/>
        <v>0.33471933471933474</v>
      </c>
      <c r="BZ296" s="5">
        <v>66</v>
      </c>
      <c r="CA296" s="5">
        <v>64</v>
      </c>
      <c r="CB296" s="23">
        <f t="shared" si="352"/>
        <v>0.27027027027027029</v>
      </c>
      <c r="CC296" s="5">
        <v>95</v>
      </c>
      <c r="CD296" s="5">
        <v>95</v>
      </c>
      <c r="CE296" s="23">
        <f t="shared" si="353"/>
        <v>0.39501039501039503</v>
      </c>
      <c r="CF296" s="23">
        <f t="shared" si="354"/>
        <v>0.5532646048109966</v>
      </c>
      <c r="CG296" s="24">
        <v>4</v>
      </c>
      <c r="CH296" s="5">
        <v>180</v>
      </c>
      <c r="CI296" s="5">
        <v>164</v>
      </c>
      <c r="CJ296" s="5">
        <v>177</v>
      </c>
      <c r="CK296">
        <v>15.69519485</v>
      </c>
      <c r="CL296" s="5">
        <v>-8.3000000000000004E-2</v>
      </c>
      <c r="CM296" s="5">
        <v>6</v>
      </c>
      <c r="CN296" s="5">
        <v>-0.64700000000000002</v>
      </c>
      <c r="CO296" s="5">
        <v>1.0669999999999999</v>
      </c>
      <c r="CP296" s="5">
        <v>-1.0089999999999999</v>
      </c>
      <c r="CQ296" s="21">
        <f t="shared" si="355"/>
        <v>4.5081967213114756E-2</v>
      </c>
      <c r="CR296" s="25">
        <f t="shared" si="356"/>
        <v>0.88888888888888884</v>
      </c>
      <c r="CS296" s="22">
        <f t="shared" si="357"/>
        <v>893.39708561020029</v>
      </c>
      <c r="CT296" s="21">
        <f t="shared" si="358"/>
        <v>-6.6029143897996412E-2</v>
      </c>
      <c r="CU296" s="26">
        <f t="shared" si="359"/>
        <v>1.2802607076350094</v>
      </c>
      <c r="CV296" s="27">
        <f t="shared" si="360"/>
        <v>3.7243947858472999</v>
      </c>
      <c r="CW296" s="27">
        <f t="shared" si="361"/>
        <v>28.398510242085663</v>
      </c>
      <c r="CX296" s="27">
        <f t="shared" si="362"/>
        <v>33.519553072625698</v>
      </c>
      <c r="CY296" s="27">
        <f t="shared" si="363"/>
        <v>52.02513966480447</v>
      </c>
      <c r="CZ296" s="27">
        <f t="shared" si="364"/>
        <v>56.680633147113596</v>
      </c>
      <c r="DA296" s="28">
        <f t="shared" si="365"/>
        <v>-4.6554934823091259</v>
      </c>
      <c r="DB296" s="5">
        <v>11</v>
      </c>
      <c r="DC296" s="5">
        <v>32</v>
      </c>
      <c r="DD296" s="22">
        <v>233</v>
      </c>
      <c r="DE296" s="22">
        <v>256</v>
      </c>
      <c r="DF296" s="22">
        <v>99</v>
      </c>
      <c r="DG296" s="22">
        <v>94</v>
      </c>
      <c r="DH296" s="22">
        <v>105</v>
      </c>
      <c r="DI296" s="22">
        <v>104</v>
      </c>
      <c r="DJ296" s="29">
        <f t="shared" si="366"/>
        <v>-5.6618439977730439</v>
      </c>
      <c r="DK296" s="27">
        <f t="shared" si="367"/>
        <v>2.3952762923351161</v>
      </c>
      <c r="DL296" s="27">
        <f t="shared" si="368"/>
        <v>2.6737967914438507</v>
      </c>
      <c r="DM296" s="27">
        <f t="shared" si="369"/>
        <v>31.417112299465245</v>
      </c>
      <c r="DN296" s="27">
        <f t="shared" si="370"/>
        <v>29.356060606060609</v>
      </c>
      <c r="DO296" s="27">
        <f t="shared" si="371"/>
        <v>56.149732620320862</v>
      </c>
      <c r="DP296" s="27">
        <f t="shared" si="372"/>
        <v>53.75445632798575</v>
      </c>
      <c r="DQ296" s="30">
        <f t="shared" si="373"/>
        <v>-7.0507697746442375</v>
      </c>
      <c r="DR296" s="5">
        <v>43</v>
      </c>
      <c r="DS296" s="5">
        <v>48</v>
      </c>
      <c r="DT296" s="5">
        <v>521</v>
      </c>
      <c r="DU296" s="5">
        <v>479</v>
      </c>
      <c r="DV296" s="5">
        <v>196</v>
      </c>
      <c r="DW296" s="5">
        <v>201</v>
      </c>
      <c r="DX296" s="5">
        <v>237</v>
      </c>
      <c r="DY296" s="5">
        <v>248</v>
      </c>
      <c r="DZ296" s="22">
        <v>8</v>
      </c>
      <c r="EA296" s="22">
        <v>5</v>
      </c>
      <c r="EB296" s="22">
        <f t="shared" si="374"/>
        <v>-3</v>
      </c>
      <c r="EC296" s="26">
        <f t="shared" si="375"/>
        <v>0.91095998734772021</v>
      </c>
      <c r="ED296" s="27">
        <f t="shared" si="376"/>
        <v>0.56934999209232517</v>
      </c>
      <c r="EE296" s="27">
        <f t="shared" si="377"/>
        <v>-0.34160999525539509</v>
      </c>
      <c r="EF296" s="6">
        <v>20.866666666699999</v>
      </c>
      <c r="EG296" s="6">
        <f t="shared" si="378"/>
        <v>0.65208333333437496</v>
      </c>
      <c r="EH296" s="5">
        <v>0.65</v>
      </c>
      <c r="EI296" s="5">
        <v>3.9</v>
      </c>
      <c r="EJ296" s="21">
        <f t="shared" si="379"/>
        <v>0.14285714285714288</v>
      </c>
      <c r="EK296" s="1">
        <v>0</v>
      </c>
      <c r="EL296" s="22">
        <v>0</v>
      </c>
      <c r="EM296" s="22">
        <v>1</v>
      </c>
      <c r="EN296" s="1">
        <v>1</v>
      </c>
      <c r="EO296" s="3">
        <f t="shared" si="380"/>
        <v>1</v>
      </c>
      <c r="EP296" s="6">
        <f t="shared" si="381"/>
        <v>2.875399361017771</v>
      </c>
      <c r="EQ296" s="3">
        <f t="shared" si="382"/>
        <v>0</v>
      </c>
      <c r="ER296" s="20">
        <f t="shared" si="383"/>
        <v>0</v>
      </c>
      <c r="ES296" s="20">
        <f t="shared" si="384"/>
        <v>1</v>
      </c>
      <c r="ET296" s="20">
        <f t="shared" si="385"/>
        <v>1</v>
      </c>
      <c r="EU296" s="3" t="str">
        <f t="shared" si="386"/>
        <v xml:space="preserve"> </v>
      </c>
      <c r="EX296" s="20" t="str">
        <f t="shared" si="387"/>
        <v xml:space="preserve"> </v>
      </c>
      <c r="EY296" s="5">
        <v>1</v>
      </c>
      <c r="EZ296" s="5">
        <v>0</v>
      </c>
      <c r="FA296" s="22">
        <v>13</v>
      </c>
      <c r="FB296" s="22">
        <v>0</v>
      </c>
      <c r="FC296" s="22">
        <v>6</v>
      </c>
      <c r="FD296" s="22">
        <v>1</v>
      </c>
      <c r="FE296" s="22">
        <v>0</v>
      </c>
      <c r="FF296" s="22">
        <v>5</v>
      </c>
      <c r="FG296" s="22">
        <v>0</v>
      </c>
      <c r="FH296" s="22">
        <v>0</v>
      </c>
      <c r="FI296" s="6">
        <v>52.166666666700003</v>
      </c>
      <c r="FJ296" s="6">
        <f t="shared" si="388"/>
        <v>1.6302083333343751</v>
      </c>
      <c r="FK296" s="5">
        <v>1.63</v>
      </c>
      <c r="FL296" s="5">
        <v>3.31</v>
      </c>
      <c r="FM296" s="21">
        <f t="shared" si="389"/>
        <v>0.32995951417004049</v>
      </c>
      <c r="FN296" s="1">
        <v>0</v>
      </c>
      <c r="FO296" s="22">
        <v>0</v>
      </c>
      <c r="FP296" s="22">
        <v>0</v>
      </c>
      <c r="FQ296" s="1">
        <v>0</v>
      </c>
      <c r="FR296" s="1">
        <f t="shared" si="390"/>
        <v>0</v>
      </c>
      <c r="FS296" s="3">
        <f t="shared" si="391"/>
        <v>0</v>
      </c>
      <c r="FT296" s="3" t="str">
        <f t="shared" si="392"/>
        <v xml:space="preserve"> </v>
      </c>
      <c r="FW296" s="20" t="str">
        <f t="shared" si="393"/>
        <v xml:space="preserve"> </v>
      </c>
      <c r="FX296" s="5">
        <v>0</v>
      </c>
      <c r="FY296" s="5">
        <v>9</v>
      </c>
      <c r="FZ296" s="22">
        <v>7</v>
      </c>
      <c r="GA296" s="22">
        <v>41</v>
      </c>
      <c r="GB296" s="22">
        <v>2</v>
      </c>
      <c r="GC296" s="22">
        <v>20</v>
      </c>
      <c r="GD296" s="22">
        <v>19</v>
      </c>
      <c r="GE296" s="22">
        <v>1</v>
      </c>
      <c r="GF296" s="22">
        <v>1</v>
      </c>
      <c r="GG296" s="22">
        <v>0</v>
      </c>
      <c r="GH296" s="1">
        <v>12</v>
      </c>
      <c r="GI296" s="1">
        <v>1</v>
      </c>
      <c r="GJ296" s="1">
        <v>42</v>
      </c>
      <c r="GK296" s="1">
        <v>9</v>
      </c>
      <c r="GN296" s="31" t="str">
        <f t="shared" si="394"/>
        <v xml:space="preserve"> 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32" t="str">
        <f t="shared" si="395"/>
        <v xml:space="preserve"> </v>
      </c>
      <c r="GW296" s="9">
        <f t="shared" si="396"/>
        <v>2</v>
      </c>
      <c r="GX296" s="10">
        <v>-0.2</v>
      </c>
      <c r="GY296" s="10">
        <v>-0.4</v>
      </c>
      <c r="GZ296" s="10">
        <v>-0.60000000000000009</v>
      </c>
      <c r="HA296" s="29">
        <f t="shared" si="397"/>
        <v>-1.8750000000000003E-2</v>
      </c>
      <c r="HB296" s="29">
        <f t="shared" si="398"/>
        <v>-6.0005000416701398E-2</v>
      </c>
      <c r="HC296">
        <v>10.5</v>
      </c>
      <c r="HD296">
        <v>13.5</v>
      </c>
      <c r="HE296">
        <v>-12.1</v>
      </c>
      <c r="HF296">
        <v>-0.9</v>
      </c>
      <c r="HG296">
        <v>-1</v>
      </c>
      <c r="HH296">
        <v>0</v>
      </c>
      <c r="HI296">
        <v>-1.9</v>
      </c>
      <c r="HJ296" s="11">
        <f t="shared" si="399"/>
        <v>-5.9374999999999997E-2</v>
      </c>
      <c r="HK296" s="11">
        <f t="shared" si="400"/>
        <v>-0.19001583465288774</v>
      </c>
      <c r="HL296">
        <v>93</v>
      </c>
      <c r="HM296">
        <v>0</v>
      </c>
      <c r="HN296">
        <v>0</v>
      </c>
      <c r="HO296">
        <v>7</v>
      </c>
      <c r="HP296" t="s">
        <v>1616</v>
      </c>
      <c r="HQ296" s="33">
        <v>845455</v>
      </c>
      <c r="HR296" s="33">
        <v>2300000</v>
      </c>
      <c r="HS296" s="30">
        <f t="shared" si="401"/>
        <v>-2.5598677605321507</v>
      </c>
    </row>
    <row r="297" spans="1:227" x14ac:dyDescent="0.2">
      <c r="A297" s="1">
        <v>36</v>
      </c>
      <c r="B297" s="2" t="s">
        <v>1617</v>
      </c>
      <c r="C297" s="2" t="s">
        <v>1618</v>
      </c>
      <c r="E297" s="2" t="s">
        <v>274</v>
      </c>
      <c r="F297" s="2">
        <v>74</v>
      </c>
      <c r="G297" s="2">
        <v>196</v>
      </c>
      <c r="H297" s="2" t="s">
        <v>231</v>
      </c>
      <c r="J297" s="3">
        <v>27</v>
      </c>
      <c r="K297" s="5" t="s">
        <v>1619</v>
      </c>
      <c r="L297" s="5" t="s">
        <v>1620</v>
      </c>
      <c r="M297" s="5" t="s">
        <v>1621</v>
      </c>
      <c r="N297" s="5" t="s">
        <v>721</v>
      </c>
      <c r="O297" s="2" t="s">
        <v>721</v>
      </c>
      <c r="P297" s="2" t="s">
        <v>271</v>
      </c>
      <c r="Q297" s="1">
        <v>37</v>
      </c>
      <c r="R297" s="1">
        <v>1</v>
      </c>
      <c r="S297" s="1">
        <v>14</v>
      </c>
      <c r="T297" s="1">
        <v>15</v>
      </c>
      <c r="U297" s="1">
        <v>5</v>
      </c>
      <c r="V297" s="1">
        <v>28</v>
      </c>
      <c r="W297" s="20">
        <f t="shared" si="323"/>
        <v>3.5714285714285712E-2</v>
      </c>
      <c r="X297" s="6">
        <v>787.45</v>
      </c>
      <c r="Y297" s="6">
        <f t="shared" si="324"/>
        <v>21.282432432432433</v>
      </c>
      <c r="Z297" s="1">
        <v>1120</v>
      </c>
      <c r="AA297" s="6">
        <f t="shared" si="325"/>
        <v>30.27027027027027</v>
      </c>
      <c r="AB297" s="8">
        <f t="shared" si="326"/>
        <v>0.70308035714285722</v>
      </c>
      <c r="AC297" s="3">
        <f t="shared" si="327"/>
        <v>17.225806451612904</v>
      </c>
      <c r="AD297" s="8">
        <f t="shared" si="328"/>
        <v>1.3125257312804295</v>
      </c>
      <c r="AE297" s="20">
        <f t="shared" si="329"/>
        <v>3.125E-2</v>
      </c>
      <c r="AF297" s="20">
        <f t="shared" si="330"/>
        <v>0.4375</v>
      </c>
      <c r="AG297" s="20">
        <f t="shared" si="331"/>
        <v>0.46875</v>
      </c>
      <c r="AH297" s="3" t="e">
        <f t="shared" si="332"/>
        <v>#VALUE!</v>
      </c>
      <c r="AI297" s="3" t="str">
        <f t="shared" si="333"/>
        <v xml:space="preserve"> </v>
      </c>
      <c r="AJ297" s="3" t="str">
        <f t="shared" si="334"/>
        <v xml:space="preserve"> </v>
      </c>
      <c r="AK297" s="20" t="e">
        <f t="shared" si="335"/>
        <v>#VALUE!</v>
      </c>
      <c r="AL297" s="6">
        <v>0</v>
      </c>
      <c r="AM297" s="1">
        <v>78</v>
      </c>
      <c r="AN297" s="1">
        <v>71</v>
      </c>
      <c r="AO297" s="1">
        <v>15</v>
      </c>
      <c r="AP297" s="1">
        <v>32</v>
      </c>
      <c r="AQ297" s="1">
        <v>11</v>
      </c>
      <c r="AR297" s="6">
        <f t="shared" si="336"/>
        <v>5.9432344910787984</v>
      </c>
      <c r="AS297" s="6">
        <f t="shared" si="337"/>
        <v>5.4098672931614704</v>
      </c>
      <c r="AT297" s="6">
        <f t="shared" si="338"/>
        <v>1.1429297098228459</v>
      </c>
      <c r="AU297" s="6">
        <f t="shared" si="339"/>
        <v>2.4382500476220712</v>
      </c>
      <c r="AV297" s="6">
        <f t="shared" si="340"/>
        <v>0.83814845387008696</v>
      </c>
      <c r="AW297" s="1">
        <v>14</v>
      </c>
      <c r="AX297" s="1">
        <v>7</v>
      </c>
      <c r="AY297" s="1">
        <v>0</v>
      </c>
      <c r="AZ297" s="1">
        <v>0</v>
      </c>
      <c r="BA297" s="1">
        <v>0</v>
      </c>
      <c r="BB297" s="1">
        <v>0</v>
      </c>
      <c r="BC297" s="7">
        <f t="shared" si="402"/>
        <v>-1.3174583333330503</v>
      </c>
      <c r="BD297" s="6">
        <v>663.36666666669998</v>
      </c>
      <c r="BE297" s="6">
        <f t="shared" si="341"/>
        <v>17.92882882882973</v>
      </c>
      <c r="BF297" s="5">
        <v>17.12</v>
      </c>
      <c r="BG297" s="5">
        <v>31.26</v>
      </c>
      <c r="BH297" s="21">
        <f t="shared" si="342"/>
        <v>0.35386523356758992</v>
      </c>
      <c r="BI297" s="1">
        <v>1</v>
      </c>
      <c r="BJ297" s="22">
        <v>2</v>
      </c>
      <c r="BK297" s="22">
        <v>11</v>
      </c>
      <c r="BL297" s="1">
        <v>14</v>
      </c>
      <c r="BM297" s="1">
        <f t="shared" si="343"/>
        <v>15</v>
      </c>
      <c r="BN297" s="8">
        <f t="shared" si="344"/>
        <v>1.3567157429274228</v>
      </c>
      <c r="BO297" s="3">
        <f t="shared" si="345"/>
        <v>17.225806451612904</v>
      </c>
      <c r="BP297" s="20">
        <f t="shared" si="346"/>
        <v>3.2258064516129031E-2</v>
      </c>
      <c r="BQ297" s="20">
        <f t="shared" si="347"/>
        <v>0.45161290322580644</v>
      </c>
      <c r="BR297" s="20">
        <f t="shared" si="348"/>
        <v>0.4838709677419355</v>
      </c>
      <c r="BS297" s="3" t="str">
        <f t="shared" si="349"/>
        <v xml:space="preserve"> </v>
      </c>
      <c r="BV297" s="20" t="str">
        <f t="shared" si="350"/>
        <v xml:space="preserve"> </v>
      </c>
      <c r="BW297" s="5">
        <v>80</v>
      </c>
      <c r="BX297" s="5">
        <v>88</v>
      </c>
      <c r="BY297" s="21">
        <f t="shared" si="351"/>
        <v>0.24525547445255474</v>
      </c>
      <c r="BZ297" s="5">
        <v>127</v>
      </c>
      <c r="CA297" s="5">
        <v>127</v>
      </c>
      <c r="CB297" s="23">
        <f t="shared" si="352"/>
        <v>0.3708029197080292</v>
      </c>
      <c r="CC297" s="5">
        <v>130</v>
      </c>
      <c r="CD297" s="5">
        <v>133</v>
      </c>
      <c r="CE297" s="23">
        <f t="shared" si="353"/>
        <v>0.38394160583941606</v>
      </c>
      <c r="CF297" s="23">
        <f t="shared" si="354"/>
        <v>0.3981042654028436</v>
      </c>
      <c r="CG297" s="24">
        <v>1</v>
      </c>
      <c r="CH297" s="5">
        <v>205</v>
      </c>
      <c r="CI297" s="5">
        <v>251</v>
      </c>
      <c r="CJ297" s="5">
        <v>220</v>
      </c>
      <c r="CK297">
        <v>16.085560059999999</v>
      </c>
      <c r="CL297" s="5">
        <v>1.4219999999999999</v>
      </c>
      <c r="CM297" s="5">
        <v>2</v>
      </c>
      <c r="CN297" s="5">
        <v>2.2210000000000001</v>
      </c>
      <c r="CO297" s="5">
        <v>-2.4E-2</v>
      </c>
      <c r="CP297" s="5">
        <v>-13.406000000000001</v>
      </c>
      <c r="CQ297" s="21">
        <f t="shared" si="355"/>
        <v>0.11610486891385768</v>
      </c>
      <c r="CR297" s="25">
        <f t="shared" si="356"/>
        <v>0.92352941176470593</v>
      </c>
      <c r="CS297" s="22">
        <f t="shared" si="357"/>
        <v>935.13989865609176</v>
      </c>
      <c r="CT297" s="21">
        <f t="shared" si="358"/>
        <v>3.9634280678563616E-2</v>
      </c>
      <c r="CU297" s="26">
        <f t="shared" si="359"/>
        <v>2.9363475625157869</v>
      </c>
      <c r="CV297" s="27">
        <f t="shared" si="360"/>
        <v>2.4627431169487242</v>
      </c>
      <c r="CW297" s="27">
        <f t="shared" si="361"/>
        <v>25.29047739328113</v>
      </c>
      <c r="CX297" s="27">
        <f t="shared" si="362"/>
        <v>32.205102298560242</v>
      </c>
      <c r="CY297" s="27">
        <f t="shared" si="363"/>
        <v>48.11821166961353</v>
      </c>
      <c r="CZ297" s="27">
        <f t="shared" si="364"/>
        <v>62.326345036625398</v>
      </c>
      <c r="DA297" s="28">
        <f t="shared" si="365"/>
        <v>-14.208133367011868</v>
      </c>
      <c r="DB297" s="5">
        <v>31</v>
      </c>
      <c r="DC297" s="5">
        <v>26</v>
      </c>
      <c r="DD297" s="22">
        <v>236</v>
      </c>
      <c r="DE297" s="22">
        <v>314</v>
      </c>
      <c r="DF297" s="22">
        <v>106</v>
      </c>
      <c r="DG297" s="22">
        <v>136</v>
      </c>
      <c r="DH297" s="22">
        <v>182</v>
      </c>
      <c r="DI297" s="22">
        <v>135</v>
      </c>
      <c r="DJ297" s="29">
        <f t="shared" si="366"/>
        <v>3.7743642633198888</v>
      </c>
      <c r="DK297" s="27">
        <f t="shared" si="367"/>
        <v>3.008766924313949</v>
      </c>
      <c r="DL297" s="27">
        <f t="shared" si="368"/>
        <v>3.2162680915080144</v>
      </c>
      <c r="DM297" s="27">
        <f t="shared" si="369"/>
        <v>26.923276443429994</v>
      </c>
      <c r="DN297" s="27">
        <f t="shared" si="370"/>
        <v>32.992685583856399</v>
      </c>
      <c r="DO297" s="27">
        <f t="shared" si="371"/>
        <v>53.120298801680754</v>
      </c>
      <c r="DP297" s="27">
        <f t="shared" si="372"/>
        <v>66.711625252892034</v>
      </c>
      <c r="DQ297" s="30">
        <f t="shared" si="373"/>
        <v>-0.61680691580058777</v>
      </c>
      <c r="DR297" s="5">
        <v>58</v>
      </c>
      <c r="DS297" s="5">
        <v>62</v>
      </c>
      <c r="DT297" s="5">
        <v>461</v>
      </c>
      <c r="DU297" s="5">
        <v>574</v>
      </c>
      <c r="DV297" s="5">
        <v>229</v>
      </c>
      <c r="DW297" s="5">
        <v>291</v>
      </c>
      <c r="DX297" s="5">
        <v>359</v>
      </c>
      <c r="DY297" s="5">
        <v>276</v>
      </c>
      <c r="DZ297" s="22">
        <v>7</v>
      </c>
      <c r="EA297" s="22">
        <v>1</v>
      </c>
      <c r="EB297" s="22">
        <f t="shared" si="374"/>
        <v>-6</v>
      </c>
      <c r="EC297" s="26">
        <f t="shared" si="375"/>
        <v>0.63313401336613062</v>
      </c>
      <c r="ED297" s="27">
        <f t="shared" si="376"/>
        <v>9.0447716195161523E-2</v>
      </c>
      <c r="EE297" s="27">
        <f t="shared" si="377"/>
        <v>-0.54268629717096917</v>
      </c>
      <c r="EF297" s="6">
        <v>28.116666666699999</v>
      </c>
      <c r="EG297" s="6">
        <f t="shared" si="378"/>
        <v>0.75990990991081075</v>
      </c>
      <c r="EH297" s="5">
        <v>0.76</v>
      </c>
      <c r="EI297" s="5">
        <v>4.25</v>
      </c>
      <c r="EJ297" s="21">
        <f t="shared" si="379"/>
        <v>0.15169660678642716</v>
      </c>
      <c r="EK297" s="1">
        <v>0</v>
      </c>
      <c r="EL297" s="22">
        <v>0</v>
      </c>
      <c r="EM297" s="22">
        <v>0</v>
      </c>
      <c r="EN297" s="1">
        <v>0</v>
      </c>
      <c r="EO297" s="3">
        <f t="shared" si="380"/>
        <v>0</v>
      </c>
      <c r="EP297" s="6">
        <f t="shared" si="381"/>
        <v>0</v>
      </c>
      <c r="EQ297" s="3">
        <f t="shared" si="382"/>
        <v>0</v>
      </c>
      <c r="ER297" s="20">
        <f t="shared" si="383"/>
        <v>0</v>
      </c>
      <c r="ES297" s="20">
        <f t="shared" si="384"/>
        <v>0</v>
      </c>
      <c r="ET297" s="20">
        <f t="shared" si="385"/>
        <v>0</v>
      </c>
      <c r="EU297" s="3" t="str">
        <f t="shared" si="386"/>
        <v xml:space="preserve"> </v>
      </c>
      <c r="EX297" s="20" t="str">
        <f t="shared" si="387"/>
        <v xml:space="preserve"> </v>
      </c>
      <c r="EY297" s="5">
        <v>1</v>
      </c>
      <c r="EZ297" s="5">
        <v>0</v>
      </c>
      <c r="FA297" s="22">
        <v>16</v>
      </c>
      <c r="FB297" s="22">
        <v>7</v>
      </c>
      <c r="FC297" s="22">
        <v>11</v>
      </c>
      <c r="FD297" s="22">
        <v>2</v>
      </c>
      <c r="FE297" s="22">
        <v>3</v>
      </c>
      <c r="FF297" s="22">
        <v>4</v>
      </c>
      <c r="FG297" s="22">
        <v>0</v>
      </c>
      <c r="FH297" s="22">
        <v>1</v>
      </c>
      <c r="FI297" s="6">
        <v>95.966666666699993</v>
      </c>
      <c r="FJ297" s="6">
        <f t="shared" si="388"/>
        <v>2.5936936936945942</v>
      </c>
      <c r="FK297" s="5">
        <v>2.56</v>
      </c>
      <c r="FL297" s="5">
        <v>2.89</v>
      </c>
      <c r="FM297" s="21">
        <f t="shared" si="389"/>
        <v>0.46972477064220181</v>
      </c>
      <c r="FN297" s="1">
        <v>0</v>
      </c>
      <c r="FO297" s="22">
        <v>0</v>
      </c>
      <c r="FP297" s="22">
        <v>0</v>
      </c>
      <c r="FQ297" s="1">
        <v>0</v>
      </c>
      <c r="FR297" s="1">
        <f t="shared" si="390"/>
        <v>0</v>
      </c>
      <c r="FS297" s="3">
        <f t="shared" si="391"/>
        <v>0</v>
      </c>
      <c r="FT297" s="3" t="str">
        <f t="shared" si="392"/>
        <v xml:space="preserve"> </v>
      </c>
      <c r="FW297" s="20" t="str">
        <f t="shared" si="393"/>
        <v xml:space="preserve"> </v>
      </c>
      <c r="FX297" s="5">
        <v>0</v>
      </c>
      <c r="FY297" s="5">
        <v>8</v>
      </c>
      <c r="FZ297" s="22">
        <v>10</v>
      </c>
      <c r="GA297" s="22">
        <v>59</v>
      </c>
      <c r="GB297" s="22">
        <v>3</v>
      </c>
      <c r="GC297" s="22">
        <v>37</v>
      </c>
      <c r="GD297" s="22">
        <v>38</v>
      </c>
      <c r="GE297" s="22">
        <v>4</v>
      </c>
      <c r="GF297" s="22">
        <v>0</v>
      </c>
      <c r="GG297" s="22">
        <v>0</v>
      </c>
      <c r="GH297" s="1">
        <v>33</v>
      </c>
      <c r="GI297" s="1">
        <v>1</v>
      </c>
      <c r="GJ297" s="1">
        <v>35</v>
      </c>
      <c r="GK297" s="1">
        <v>8</v>
      </c>
      <c r="GN297" s="31" t="str">
        <f t="shared" si="394"/>
        <v xml:space="preserve"> </v>
      </c>
      <c r="GP297" s="1">
        <v>1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32" t="str">
        <f t="shared" si="395"/>
        <v xml:space="preserve"> </v>
      </c>
      <c r="GW297" s="9">
        <f t="shared" si="396"/>
        <v>7</v>
      </c>
      <c r="GX297" s="10">
        <v>0.9</v>
      </c>
      <c r="GY297" s="10">
        <v>1.9</v>
      </c>
      <c r="GZ297" s="10">
        <v>2.7</v>
      </c>
      <c r="HA297" s="29">
        <f t="shared" si="397"/>
        <v>7.2972972972972977E-2</v>
      </c>
      <c r="HB297" s="29">
        <f t="shared" si="398"/>
        <v>0.20572734776811227</v>
      </c>
      <c r="HC297">
        <v>12.5</v>
      </c>
      <c r="HD297">
        <v>18.5</v>
      </c>
      <c r="HE297">
        <v>2.7</v>
      </c>
      <c r="HF297">
        <v>2.6</v>
      </c>
      <c r="HG297">
        <v>2.7</v>
      </c>
      <c r="HH297">
        <v>0</v>
      </c>
      <c r="HI297">
        <v>5.3</v>
      </c>
      <c r="HJ297" s="11">
        <f t="shared" si="399"/>
        <v>0.14324324324324325</v>
      </c>
      <c r="HK297" s="11">
        <f t="shared" si="400"/>
        <v>0.40383516413740556</v>
      </c>
      <c r="HL297">
        <v>99</v>
      </c>
      <c r="HM297">
        <v>0</v>
      </c>
      <c r="HN297">
        <v>0</v>
      </c>
      <c r="HO297">
        <v>11</v>
      </c>
      <c r="HP297" t="s">
        <v>416</v>
      </c>
      <c r="HQ297" s="33">
        <v>1325000</v>
      </c>
      <c r="HR297" s="33">
        <v>0</v>
      </c>
      <c r="HS297" s="30">
        <f t="shared" si="401"/>
        <v>3.8512195121951214</v>
      </c>
    </row>
    <row r="298" spans="1:227" x14ac:dyDescent="0.2">
      <c r="A298" s="1">
        <v>29</v>
      </c>
      <c r="B298" s="2" t="s">
        <v>1622</v>
      </c>
      <c r="C298" s="2" t="s">
        <v>1623</v>
      </c>
      <c r="E298" s="2" t="s">
        <v>274</v>
      </c>
      <c r="F298" s="2">
        <v>70</v>
      </c>
      <c r="G298" s="2">
        <v>180</v>
      </c>
      <c r="H298" s="2" t="s">
        <v>231</v>
      </c>
      <c r="J298" s="3">
        <v>25</v>
      </c>
      <c r="K298" s="5" t="s">
        <v>1624</v>
      </c>
      <c r="L298" s="5" t="s">
        <v>1625</v>
      </c>
      <c r="M298" s="5" t="s">
        <v>975</v>
      </c>
      <c r="N298" s="5" t="s">
        <v>262</v>
      </c>
      <c r="O298" s="2" t="s">
        <v>262</v>
      </c>
      <c r="P298" s="2" t="s">
        <v>271</v>
      </c>
      <c r="Q298" s="1">
        <v>27</v>
      </c>
      <c r="R298" s="1">
        <v>3</v>
      </c>
      <c r="S298" s="1">
        <v>5</v>
      </c>
      <c r="T298" s="1">
        <v>8</v>
      </c>
      <c r="U298" s="1">
        <v>-1</v>
      </c>
      <c r="V298" s="1">
        <v>36</v>
      </c>
      <c r="W298" s="20">
        <f t="shared" si="323"/>
        <v>8.3333333333333329E-2</v>
      </c>
      <c r="X298" s="6">
        <v>543.98333333330004</v>
      </c>
      <c r="Y298" s="6">
        <f t="shared" si="324"/>
        <v>20.147530864196298</v>
      </c>
      <c r="Z298" s="1">
        <v>683</v>
      </c>
      <c r="AA298" s="6">
        <f t="shared" si="325"/>
        <v>25.296296296296298</v>
      </c>
      <c r="AB298" s="8">
        <f t="shared" si="326"/>
        <v>0.7964616886285506</v>
      </c>
      <c r="AC298" s="3">
        <f t="shared" si="327"/>
        <v>54.666666666666671</v>
      </c>
      <c r="AD298" s="8">
        <f t="shared" si="328"/>
        <v>6.0295964949910248</v>
      </c>
      <c r="AE298" s="20">
        <f t="shared" si="329"/>
        <v>0.15</v>
      </c>
      <c r="AF298" s="20">
        <f t="shared" si="330"/>
        <v>0.25</v>
      </c>
      <c r="AG298" s="20">
        <f t="shared" si="331"/>
        <v>0.4</v>
      </c>
      <c r="AH298" s="3" t="e">
        <f t="shared" si="332"/>
        <v>#VALUE!</v>
      </c>
      <c r="AI298" s="3" t="str">
        <f t="shared" si="333"/>
        <v xml:space="preserve"> </v>
      </c>
      <c r="AJ298" s="3" t="str">
        <f t="shared" si="334"/>
        <v xml:space="preserve"> </v>
      </c>
      <c r="AK298" s="20" t="e">
        <f t="shared" si="335"/>
        <v>#VALUE!</v>
      </c>
      <c r="AL298" s="6">
        <v>0</v>
      </c>
      <c r="AM298" s="1">
        <v>15</v>
      </c>
      <c r="AN298" s="1">
        <v>39</v>
      </c>
      <c r="AO298" s="1">
        <v>10</v>
      </c>
      <c r="AP298" s="1">
        <v>16</v>
      </c>
      <c r="AQ298" s="1">
        <v>7</v>
      </c>
      <c r="AR298" s="6">
        <f t="shared" si="336"/>
        <v>1.6544624528938785</v>
      </c>
      <c r="AS298" s="6">
        <f t="shared" si="337"/>
        <v>4.3016023775240839</v>
      </c>
      <c r="AT298" s="6">
        <f t="shared" si="338"/>
        <v>1.1029749685959191</v>
      </c>
      <c r="AU298" s="6">
        <f t="shared" si="339"/>
        <v>1.7647599497534705</v>
      </c>
      <c r="AV298" s="6">
        <f t="shared" si="340"/>
        <v>0.77208247801714336</v>
      </c>
      <c r="AW298" s="1">
        <v>2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7">
        <f t="shared" si="402"/>
        <v>4.3669527777778168</v>
      </c>
      <c r="BD298" s="6">
        <v>465.71666666670001</v>
      </c>
      <c r="BE298" s="6">
        <f t="shared" si="341"/>
        <v>17.248765432100001</v>
      </c>
      <c r="BF298" s="5">
        <v>16.52</v>
      </c>
      <c r="BG298" s="5">
        <v>30.7</v>
      </c>
      <c r="BH298" s="21">
        <f t="shared" si="342"/>
        <v>0.3498517577297755</v>
      </c>
      <c r="BI298" s="1">
        <v>3</v>
      </c>
      <c r="BJ298" s="22">
        <v>4</v>
      </c>
      <c r="BK298" s="22">
        <v>0</v>
      </c>
      <c r="BL298" s="1">
        <v>4</v>
      </c>
      <c r="BM298" s="1">
        <f t="shared" si="343"/>
        <v>7</v>
      </c>
      <c r="BN298" s="8">
        <f t="shared" si="344"/>
        <v>0.90183588018459704</v>
      </c>
      <c r="BO298" s="3">
        <f t="shared" si="345"/>
        <v>54.666666666666671</v>
      </c>
      <c r="BP298" s="20">
        <f t="shared" si="346"/>
        <v>0.2</v>
      </c>
      <c r="BQ298" s="20">
        <f t="shared" si="347"/>
        <v>0.26666666666666666</v>
      </c>
      <c r="BR298" s="20">
        <f t="shared" si="348"/>
        <v>0.46666666666666667</v>
      </c>
      <c r="BS298" s="3" t="str">
        <f t="shared" si="349"/>
        <v xml:space="preserve"> </v>
      </c>
      <c r="BV298" s="20" t="str">
        <f t="shared" si="350"/>
        <v xml:space="preserve"> </v>
      </c>
      <c r="BW298" s="5">
        <v>40</v>
      </c>
      <c r="BX298" s="5">
        <v>56</v>
      </c>
      <c r="BY298" s="21">
        <f t="shared" si="351"/>
        <v>0.23471882640586797</v>
      </c>
      <c r="BZ298" s="5">
        <v>78</v>
      </c>
      <c r="CA298" s="5">
        <v>59</v>
      </c>
      <c r="CB298" s="23">
        <f t="shared" si="352"/>
        <v>0.33496332518337407</v>
      </c>
      <c r="CC298" s="5">
        <v>87</v>
      </c>
      <c r="CD298" s="5">
        <v>89</v>
      </c>
      <c r="CE298" s="23">
        <f t="shared" si="353"/>
        <v>0.43031784841075793</v>
      </c>
      <c r="CF298" s="23">
        <f t="shared" si="354"/>
        <v>0.41201716738197425</v>
      </c>
      <c r="CG298" s="24">
        <v>2</v>
      </c>
      <c r="CH298" s="5">
        <v>162</v>
      </c>
      <c r="CI298" s="5">
        <v>145</v>
      </c>
      <c r="CJ298" s="5">
        <v>152</v>
      </c>
      <c r="CK298">
        <v>15.620315509999999</v>
      </c>
      <c r="CL298" s="5">
        <v>0.34900000000000003</v>
      </c>
      <c r="CM298" s="5">
        <v>6</v>
      </c>
      <c r="CN298" s="5">
        <v>1.8740000000000001</v>
      </c>
      <c r="CO298" s="5">
        <v>0.23300000000000001</v>
      </c>
      <c r="CP298" s="5">
        <v>-5.4669999999999996</v>
      </c>
      <c r="CQ298" s="21">
        <f t="shared" si="355"/>
        <v>7.3170731707317069E-2</v>
      </c>
      <c r="CR298" s="25">
        <f t="shared" si="356"/>
        <v>0.92105263157894735</v>
      </c>
      <c r="CS298" s="22">
        <f t="shared" si="357"/>
        <v>928.36970474967916</v>
      </c>
      <c r="CT298" s="21">
        <f t="shared" si="358"/>
        <v>-5.7766367137355862E-3</v>
      </c>
      <c r="CU298" s="26">
        <f t="shared" si="359"/>
        <v>2.0177562550443908</v>
      </c>
      <c r="CV298" s="27">
        <f t="shared" si="360"/>
        <v>2.4213075060532692</v>
      </c>
      <c r="CW298" s="27">
        <f t="shared" si="361"/>
        <v>27.57600215227334</v>
      </c>
      <c r="CX298" s="27">
        <f t="shared" si="362"/>
        <v>30.669895076674738</v>
      </c>
      <c r="CY298" s="27">
        <f t="shared" si="363"/>
        <v>53.941350551520046</v>
      </c>
      <c r="CZ298" s="27">
        <f t="shared" si="364"/>
        <v>61.743341404358361</v>
      </c>
      <c r="DA298" s="28">
        <f t="shared" si="365"/>
        <v>-7.8019908528383155</v>
      </c>
      <c r="DB298" s="5">
        <v>15</v>
      </c>
      <c r="DC298" s="5">
        <v>18</v>
      </c>
      <c r="DD298" s="22">
        <v>190</v>
      </c>
      <c r="DE298" s="22">
        <v>210</v>
      </c>
      <c r="DF298" s="22">
        <v>81</v>
      </c>
      <c r="DG298" s="22">
        <v>109</v>
      </c>
      <c r="DH298" s="22">
        <v>122</v>
      </c>
      <c r="DI298" s="22">
        <v>115</v>
      </c>
      <c r="DJ298" s="29">
        <f t="shared" si="366"/>
        <v>1.5605971299942993</v>
      </c>
      <c r="DK298" s="27">
        <f t="shared" si="367"/>
        <v>3.1849439015562795</v>
      </c>
      <c r="DL298" s="27">
        <f t="shared" si="368"/>
        <v>3.2573289902280131</v>
      </c>
      <c r="DM298" s="27">
        <f t="shared" si="369"/>
        <v>28.954035468693451</v>
      </c>
      <c r="DN298" s="27">
        <f t="shared" si="370"/>
        <v>29.243575823380386</v>
      </c>
      <c r="DO298" s="27">
        <f t="shared" si="371"/>
        <v>53.275425262395949</v>
      </c>
      <c r="DP298" s="27">
        <f t="shared" si="372"/>
        <v>60.658704306912774</v>
      </c>
      <c r="DQ298" s="30">
        <f t="shared" si="373"/>
        <v>-0.4187118083214898</v>
      </c>
      <c r="DR298" s="5">
        <v>44</v>
      </c>
      <c r="DS298" s="5">
        <v>45</v>
      </c>
      <c r="DT298" s="5">
        <v>356</v>
      </c>
      <c r="DU298" s="5">
        <v>359</v>
      </c>
      <c r="DV298" s="5">
        <v>149</v>
      </c>
      <c r="DW298" s="5">
        <v>187</v>
      </c>
      <c r="DX298" s="5">
        <v>247</v>
      </c>
      <c r="DY298" s="5">
        <v>187</v>
      </c>
      <c r="DZ298" s="22">
        <v>1</v>
      </c>
      <c r="EA298" s="22">
        <v>3</v>
      </c>
      <c r="EB298" s="22">
        <f t="shared" si="374"/>
        <v>2</v>
      </c>
      <c r="EC298" s="26">
        <f t="shared" si="375"/>
        <v>0.12883369716922816</v>
      </c>
      <c r="ED298" s="27">
        <f t="shared" si="376"/>
        <v>0.38650109150768447</v>
      </c>
      <c r="EE298" s="27">
        <f t="shared" si="377"/>
        <v>0.25766739433845631</v>
      </c>
      <c r="EF298" s="6">
        <v>42.883333333300001</v>
      </c>
      <c r="EG298" s="6">
        <f t="shared" si="378"/>
        <v>1.5882716049370371</v>
      </c>
      <c r="EH298" s="5">
        <v>1.6800000000000002</v>
      </c>
      <c r="EI298" s="5">
        <v>3.68</v>
      </c>
      <c r="EJ298" s="21">
        <f t="shared" si="379"/>
        <v>0.31343283582089554</v>
      </c>
      <c r="EK298" s="1">
        <v>0</v>
      </c>
      <c r="EL298" s="22">
        <v>0</v>
      </c>
      <c r="EM298" s="22">
        <v>1</v>
      </c>
      <c r="EN298" s="1">
        <v>1</v>
      </c>
      <c r="EO298" s="3">
        <f t="shared" si="380"/>
        <v>1</v>
      </c>
      <c r="EP298" s="6">
        <f t="shared" si="381"/>
        <v>1.3991449669657201</v>
      </c>
      <c r="EQ298" s="3">
        <f t="shared" si="382"/>
        <v>0</v>
      </c>
      <c r="ER298" s="20">
        <f t="shared" si="383"/>
        <v>0</v>
      </c>
      <c r="ES298" s="20">
        <f t="shared" si="384"/>
        <v>0.25</v>
      </c>
      <c r="ET298" s="20">
        <f t="shared" si="385"/>
        <v>0.25</v>
      </c>
      <c r="EU298" s="3" t="str">
        <f t="shared" si="386"/>
        <v xml:space="preserve"> </v>
      </c>
      <c r="EX298" s="20" t="str">
        <f t="shared" si="387"/>
        <v xml:space="preserve"> </v>
      </c>
      <c r="EY298" s="5">
        <v>4</v>
      </c>
      <c r="EZ298" s="5">
        <v>0</v>
      </c>
      <c r="FA298" s="22">
        <v>22</v>
      </c>
      <c r="FB298" s="22">
        <v>6</v>
      </c>
      <c r="FC298" s="22">
        <v>11</v>
      </c>
      <c r="FD298" s="22">
        <v>4</v>
      </c>
      <c r="FE298" s="22">
        <v>5</v>
      </c>
      <c r="FF298" s="22">
        <v>10</v>
      </c>
      <c r="FG298" s="22">
        <v>0</v>
      </c>
      <c r="FH298" s="22">
        <v>0</v>
      </c>
      <c r="FI298" s="6">
        <v>35.383333333300001</v>
      </c>
      <c r="FJ298" s="6">
        <f t="shared" si="388"/>
        <v>1.3104938271592592</v>
      </c>
      <c r="FK298" s="5">
        <v>1.28</v>
      </c>
      <c r="FL298" s="5">
        <v>4.32</v>
      </c>
      <c r="FM298" s="21">
        <f t="shared" si="389"/>
        <v>0.22857142857142856</v>
      </c>
      <c r="FN298" s="1">
        <v>0</v>
      </c>
      <c r="FO298" s="22">
        <v>0</v>
      </c>
      <c r="FP298" s="22">
        <v>0</v>
      </c>
      <c r="FQ298" s="1">
        <v>0</v>
      </c>
      <c r="FR298" s="1">
        <f t="shared" si="390"/>
        <v>0</v>
      </c>
      <c r="FS298" s="3">
        <f t="shared" si="391"/>
        <v>0</v>
      </c>
      <c r="FT298" s="3" t="str">
        <f t="shared" si="392"/>
        <v xml:space="preserve"> </v>
      </c>
      <c r="FW298" s="20" t="str">
        <f t="shared" si="393"/>
        <v xml:space="preserve"> </v>
      </c>
      <c r="FX298" s="5">
        <v>1</v>
      </c>
      <c r="FY298" s="5">
        <v>0</v>
      </c>
      <c r="FZ298" s="22">
        <v>8</v>
      </c>
      <c r="GA298" s="22">
        <v>18</v>
      </c>
      <c r="GB298" s="22">
        <v>1</v>
      </c>
      <c r="GC298" s="22">
        <v>10</v>
      </c>
      <c r="GD298" s="22">
        <v>13</v>
      </c>
      <c r="GE298" s="22">
        <v>2</v>
      </c>
      <c r="GF298" s="22">
        <v>0</v>
      </c>
      <c r="GG298" s="22">
        <v>0</v>
      </c>
      <c r="GH298" s="1">
        <v>20</v>
      </c>
      <c r="GI298" s="1">
        <v>3</v>
      </c>
      <c r="GJ298" s="1">
        <v>18</v>
      </c>
      <c r="GK298" s="1">
        <v>0</v>
      </c>
      <c r="GN298" s="31" t="str">
        <f t="shared" si="394"/>
        <v xml:space="preserve"> </v>
      </c>
      <c r="GP298" s="1">
        <v>0</v>
      </c>
      <c r="GQ298" s="1">
        <v>0</v>
      </c>
      <c r="GR298" s="1">
        <v>1</v>
      </c>
      <c r="GS298" s="1">
        <v>0</v>
      </c>
      <c r="GT298" s="1">
        <v>0</v>
      </c>
      <c r="GU298" s="1">
        <v>0</v>
      </c>
      <c r="GV298" s="32" t="str">
        <f t="shared" si="395"/>
        <v xml:space="preserve"> </v>
      </c>
      <c r="GW298" s="9">
        <f t="shared" si="396"/>
        <v>4</v>
      </c>
      <c r="GX298" s="10">
        <v>0.60000000000000009</v>
      </c>
      <c r="GY298" s="10">
        <v>1.2</v>
      </c>
      <c r="GZ298" s="10">
        <v>1.8</v>
      </c>
      <c r="HA298" s="29">
        <f t="shared" si="397"/>
        <v>6.6666666666666666E-2</v>
      </c>
      <c r="HB298" s="29">
        <f t="shared" si="398"/>
        <v>0.19853549434726545</v>
      </c>
      <c r="HC298">
        <v>8.8000000000000007</v>
      </c>
      <c r="HD298">
        <v>8.1</v>
      </c>
      <c r="HE298">
        <v>1.7000000000000002</v>
      </c>
      <c r="HF298">
        <v>1.5</v>
      </c>
      <c r="HG298">
        <v>0.5</v>
      </c>
      <c r="HH298">
        <v>0</v>
      </c>
      <c r="HI298">
        <v>2</v>
      </c>
      <c r="HJ298" s="11">
        <f t="shared" si="399"/>
        <v>7.407407407407407E-2</v>
      </c>
      <c r="HK298" s="11">
        <f t="shared" si="400"/>
        <v>0.22059499371918381</v>
      </c>
      <c r="HL298">
        <v>56</v>
      </c>
      <c r="HM298">
        <v>0</v>
      </c>
      <c r="HN298">
        <v>0</v>
      </c>
      <c r="HQ298" s="33">
        <v>509091</v>
      </c>
      <c r="HR298" s="33">
        <v>0</v>
      </c>
      <c r="HS298" s="30">
        <f t="shared" si="401"/>
        <v>1.6026605942350332</v>
      </c>
    </row>
    <row r="299" spans="1:227" x14ac:dyDescent="0.2">
      <c r="A299" s="1">
        <v>62</v>
      </c>
      <c r="B299" s="2" t="s">
        <v>1626</v>
      </c>
      <c r="C299" s="2" t="s">
        <v>1627</v>
      </c>
      <c r="E299" s="2" t="s">
        <v>274</v>
      </c>
      <c r="F299" s="2">
        <v>71</v>
      </c>
      <c r="G299" s="2">
        <v>186</v>
      </c>
      <c r="H299" s="2" t="s">
        <v>231</v>
      </c>
      <c r="J299" s="3">
        <v>25</v>
      </c>
      <c r="K299" s="5" t="s">
        <v>1628</v>
      </c>
      <c r="L299" s="5" t="s">
        <v>1629</v>
      </c>
      <c r="M299" s="5" t="s">
        <v>1621</v>
      </c>
      <c r="N299" s="5" t="s">
        <v>358</v>
      </c>
      <c r="O299" s="2" t="s">
        <v>358</v>
      </c>
      <c r="P299" s="2" t="s">
        <v>415</v>
      </c>
      <c r="Q299" s="1">
        <v>48</v>
      </c>
      <c r="R299" s="1">
        <v>10</v>
      </c>
      <c r="S299" s="1">
        <v>14</v>
      </c>
      <c r="T299" s="1">
        <v>24</v>
      </c>
      <c r="U299" s="1">
        <v>10</v>
      </c>
      <c r="V299" s="1">
        <v>132</v>
      </c>
      <c r="W299" s="20">
        <f t="shared" si="323"/>
        <v>7.575757575757576E-2</v>
      </c>
      <c r="X299" s="6">
        <v>830.55</v>
      </c>
      <c r="Y299" s="6">
        <f t="shared" si="324"/>
        <v>17.303124999999998</v>
      </c>
      <c r="Z299" s="1">
        <v>1045</v>
      </c>
      <c r="AA299" s="6">
        <f t="shared" si="325"/>
        <v>21.770833333333332</v>
      </c>
      <c r="AB299" s="8">
        <f t="shared" si="326"/>
        <v>0.79478468899521526</v>
      </c>
      <c r="AC299" s="3">
        <f t="shared" si="327"/>
        <v>115.94117647058825</v>
      </c>
      <c r="AD299" s="8">
        <f t="shared" si="328"/>
        <v>8.375739676401535</v>
      </c>
      <c r="AE299" s="20">
        <f t="shared" si="329"/>
        <v>0.27027027027027029</v>
      </c>
      <c r="AF299" s="20">
        <f t="shared" si="330"/>
        <v>0.3783783783783784</v>
      </c>
      <c r="AG299" s="20">
        <f t="shared" si="331"/>
        <v>0.64864864864864868</v>
      </c>
      <c r="AH299" s="3">
        <f t="shared" si="332"/>
        <v>17</v>
      </c>
      <c r="AI299" s="3">
        <f t="shared" si="333"/>
        <v>7</v>
      </c>
      <c r="AJ299" s="3">
        <f t="shared" si="334"/>
        <v>10</v>
      </c>
      <c r="AK299" s="20">
        <f t="shared" si="335"/>
        <v>0.41176470588235292</v>
      </c>
      <c r="AL299" s="6">
        <v>0.60000000000000009</v>
      </c>
      <c r="AM299" s="1">
        <v>49</v>
      </c>
      <c r="AN299" s="1">
        <v>28</v>
      </c>
      <c r="AO299" s="1">
        <v>33</v>
      </c>
      <c r="AP299" s="1">
        <v>20</v>
      </c>
      <c r="AQ299" s="1">
        <v>13</v>
      </c>
      <c r="AR299" s="6">
        <f t="shared" si="336"/>
        <v>3.5398230088495577</v>
      </c>
      <c r="AS299" s="6">
        <f t="shared" si="337"/>
        <v>2.0227560050568902</v>
      </c>
      <c r="AT299" s="6">
        <f t="shared" si="338"/>
        <v>2.3839624345313348</v>
      </c>
      <c r="AU299" s="6">
        <f t="shared" si="339"/>
        <v>1.4448257178977788</v>
      </c>
      <c r="AV299" s="6">
        <f t="shared" si="340"/>
        <v>0.93913671663355613</v>
      </c>
      <c r="AW299" s="1">
        <v>18</v>
      </c>
      <c r="AX299" s="1">
        <v>9</v>
      </c>
      <c r="AY299" s="1">
        <v>0</v>
      </c>
      <c r="AZ299" s="1">
        <v>0</v>
      </c>
      <c r="BA299" s="1">
        <v>0</v>
      </c>
      <c r="BB299" s="1">
        <v>0</v>
      </c>
      <c r="BC299" s="7">
        <f>(EA299+FH299+GG299)-(DZ299+FG299+GF299)-((BD299/60)*(0.11)+(EF299/60)*(-0.14)+(FI299/60)*(0.13))</f>
        <v>9.6726333333334829</v>
      </c>
      <c r="BD299" s="6">
        <v>746.65</v>
      </c>
      <c r="BE299" s="6">
        <f t="shared" si="341"/>
        <v>15.555208333333333</v>
      </c>
      <c r="BF299" s="5">
        <v>15.35</v>
      </c>
      <c r="BG299" s="5">
        <v>33.81</v>
      </c>
      <c r="BH299" s="21">
        <f t="shared" si="342"/>
        <v>0.31224572823433683</v>
      </c>
      <c r="BI299" s="1">
        <v>9</v>
      </c>
      <c r="BJ299" s="22">
        <v>9</v>
      </c>
      <c r="BK299" s="22">
        <v>5</v>
      </c>
      <c r="BL299" s="1">
        <v>14</v>
      </c>
      <c r="BM299" s="1">
        <f t="shared" si="343"/>
        <v>23</v>
      </c>
      <c r="BN299" s="8">
        <f t="shared" si="344"/>
        <v>1.8482555414183353</v>
      </c>
      <c r="BO299" s="3">
        <f t="shared" si="345"/>
        <v>115.94117647058825</v>
      </c>
      <c r="BP299" s="20">
        <f t="shared" si="346"/>
        <v>0.26470588235294118</v>
      </c>
      <c r="BQ299" s="20">
        <f t="shared" si="347"/>
        <v>0.41176470588235292</v>
      </c>
      <c r="BR299" s="20">
        <f t="shared" si="348"/>
        <v>0.67647058823529416</v>
      </c>
      <c r="BS299" s="3">
        <f t="shared" si="349"/>
        <v>11</v>
      </c>
      <c r="BT299" s="1">
        <v>4</v>
      </c>
      <c r="BU299" s="1">
        <v>7</v>
      </c>
      <c r="BV299" s="20">
        <f t="shared" si="350"/>
        <v>0.36363636363636365</v>
      </c>
      <c r="BW299" s="5">
        <v>111</v>
      </c>
      <c r="BX299" s="5">
        <v>123</v>
      </c>
      <c r="BY299" s="21">
        <f t="shared" si="351"/>
        <v>0.32010943912448703</v>
      </c>
      <c r="BZ299" s="5">
        <v>124</v>
      </c>
      <c r="CA299" s="5">
        <v>113</v>
      </c>
      <c r="CB299" s="23">
        <f t="shared" si="352"/>
        <v>0.32421340629274964</v>
      </c>
      <c r="CC299" s="5">
        <v>133</v>
      </c>
      <c r="CD299" s="5">
        <v>127</v>
      </c>
      <c r="CE299" s="23">
        <f t="shared" si="353"/>
        <v>0.35567715458276333</v>
      </c>
      <c r="CF299" s="23">
        <f t="shared" si="354"/>
        <v>0.49681528662420382</v>
      </c>
      <c r="CG299" s="24">
        <v>5</v>
      </c>
      <c r="CH299" s="5">
        <v>286</v>
      </c>
      <c r="CI299" s="5">
        <v>260</v>
      </c>
      <c r="CJ299" s="5">
        <v>203</v>
      </c>
      <c r="CK299">
        <v>16.109411479999999</v>
      </c>
      <c r="CL299" s="5">
        <v>0.67800000000000005</v>
      </c>
      <c r="CM299" s="5">
        <v>2</v>
      </c>
      <c r="CN299" s="5">
        <v>0.315</v>
      </c>
      <c r="CO299" s="5">
        <v>2.593</v>
      </c>
      <c r="CP299" s="5">
        <v>5.2240000000000002</v>
      </c>
      <c r="CQ299" s="21">
        <f t="shared" si="355"/>
        <v>7.7625570776255703E-2</v>
      </c>
      <c r="CR299" s="25">
        <f t="shared" si="356"/>
        <v>0.94017094017094016</v>
      </c>
      <c r="CS299" s="22">
        <f t="shared" si="357"/>
        <v>947.9334972485658</v>
      </c>
      <c r="CT299" s="21">
        <f t="shared" si="358"/>
        <v>1.7796510947195865E-2</v>
      </c>
      <c r="CU299" s="26">
        <f t="shared" si="359"/>
        <v>2.768729641693811</v>
      </c>
      <c r="CV299" s="27">
        <f t="shared" si="360"/>
        <v>1.7100977198697069</v>
      </c>
      <c r="CW299" s="27">
        <f t="shared" si="361"/>
        <v>35.667752442996743</v>
      </c>
      <c r="CX299" s="27">
        <f t="shared" si="362"/>
        <v>28.583061889250818</v>
      </c>
      <c r="CY299" s="27">
        <f t="shared" si="363"/>
        <v>66.042345276872979</v>
      </c>
      <c r="CZ299" s="27">
        <f t="shared" si="364"/>
        <v>54.31596091205212</v>
      </c>
      <c r="DA299" s="28">
        <f t="shared" si="365"/>
        <v>11.726384364820859</v>
      </c>
      <c r="DB299" s="5">
        <v>34</v>
      </c>
      <c r="DC299" s="5">
        <v>21</v>
      </c>
      <c r="DD299" s="22">
        <v>404</v>
      </c>
      <c r="DE299" s="22">
        <v>330</v>
      </c>
      <c r="DF299" s="22">
        <v>157</v>
      </c>
      <c r="DG299" s="22">
        <v>133</v>
      </c>
      <c r="DH299" s="22">
        <v>183</v>
      </c>
      <c r="DI299" s="22">
        <v>216</v>
      </c>
      <c r="DJ299" s="29">
        <f t="shared" si="366"/>
        <v>6.8038174858399669</v>
      </c>
      <c r="DK299" s="27">
        <f t="shared" si="367"/>
        <v>2.2182786157941434</v>
      </c>
      <c r="DL299" s="27">
        <f t="shared" si="368"/>
        <v>1.9225081336882577</v>
      </c>
      <c r="DM299" s="27">
        <f t="shared" si="369"/>
        <v>29.133392487429752</v>
      </c>
      <c r="DN299" s="27">
        <f t="shared" si="370"/>
        <v>26.138716356107658</v>
      </c>
      <c r="DO299" s="27">
        <f t="shared" si="371"/>
        <v>54.532682638272696</v>
      </c>
      <c r="DP299" s="27">
        <f t="shared" si="372"/>
        <v>54.458740017746223</v>
      </c>
      <c r="DQ299" s="30">
        <f t="shared" si="373"/>
        <v>11.652441744294386</v>
      </c>
      <c r="DR299" s="5">
        <v>60</v>
      </c>
      <c r="DS299" s="5">
        <v>52</v>
      </c>
      <c r="DT299" s="5">
        <v>728</v>
      </c>
      <c r="DU299" s="5">
        <v>655</v>
      </c>
      <c r="DV299" s="5">
        <v>311</v>
      </c>
      <c r="DW299" s="5">
        <v>306</v>
      </c>
      <c r="DX299" s="5">
        <v>460</v>
      </c>
      <c r="DY299" s="5">
        <v>376</v>
      </c>
      <c r="DZ299" s="22">
        <v>9</v>
      </c>
      <c r="EA299" s="22">
        <v>18</v>
      </c>
      <c r="EB299" s="22">
        <f t="shared" si="374"/>
        <v>9</v>
      </c>
      <c r="EC299" s="26">
        <f t="shared" si="375"/>
        <v>0.72323042925065295</v>
      </c>
      <c r="ED299" s="27">
        <f t="shared" si="376"/>
        <v>1.4464608585013059</v>
      </c>
      <c r="EE299" s="27">
        <f t="shared" si="377"/>
        <v>0.72323042925065295</v>
      </c>
      <c r="EF299" s="6">
        <v>49.616666666699999</v>
      </c>
      <c r="EG299" s="6">
        <f t="shared" si="378"/>
        <v>1.03368055555625</v>
      </c>
      <c r="EH299" s="5">
        <v>1.02</v>
      </c>
      <c r="EI299" s="5">
        <v>4.17</v>
      </c>
      <c r="EJ299" s="21">
        <f t="shared" si="379"/>
        <v>0.19653179190751446</v>
      </c>
      <c r="EK299" s="1">
        <v>1</v>
      </c>
      <c r="EL299" s="22">
        <v>0</v>
      </c>
      <c r="EM299" s="22">
        <v>0</v>
      </c>
      <c r="EN299" s="1">
        <v>0</v>
      </c>
      <c r="EO299" s="3">
        <f t="shared" si="380"/>
        <v>1</v>
      </c>
      <c r="EP299" s="6">
        <f t="shared" si="381"/>
        <v>1.2092710782658991</v>
      </c>
      <c r="EQ299" s="3">
        <f t="shared" si="382"/>
        <v>0</v>
      </c>
      <c r="ER299" s="20">
        <f t="shared" si="383"/>
        <v>0.5</v>
      </c>
      <c r="ES299" s="20">
        <f t="shared" si="384"/>
        <v>0</v>
      </c>
      <c r="ET299" s="20">
        <f t="shared" si="385"/>
        <v>0.5</v>
      </c>
      <c r="EU299" s="3" t="str">
        <f t="shared" si="386"/>
        <v xml:space="preserve"> </v>
      </c>
      <c r="EV299" s="1">
        <v>0</v>
      </c>
      <c r="EW299" s="1">
        <v>0</v>
      </c>
      <c r="EX299" s="20" t="str">
        <f t="shared" si="387"/>
        <v xml:space="preserve"> </v>
      </c>
      <c r="EY299" s="5">
        <v>2</v>
      </c>
      <c r="EZ299" s="5">
        <v>3</v>
      </c>
      <c r="FA299" s="22">
        <v>23</v>
      </c>
      <c r="FB299" s="22">
        <v>9</v>
      </c>
      <c r="FC299" s="22">
        <v>18</v>
      </c>
      <c r="FD299" s="22">
        <v>1</v>
      </c>
      <c r="FE299" s="22">
        <v>1</v>
      </c>
      <c r="FF299" s="22">
        <v>22</v>
      </c>
      <c r="FG299" s="22">
        <v>0</v>
      </c>
      <c r="FH299" s="22">
        <v>1</v>
      </c>
      <c r="FI299" s="6">
        <v>34.2833333333</v>
      </c>
      <c r="FJ299" s="6">
        <f t="shared" si="388"/>
        <v>0.71423611111041663</v>
      </c>
      <c r="FK299" s="5">
        <v>0.7</v>
      </c>
      <c r="FL299" s="5">
        <v>4.03</v>
      </c>
      <c r="FM299" s="21">
        <f t="shared" si="389"/>
        <v>0.14799154334038053</v>
      </c>
      <c r="FN299" s="1">
        <v>0</v>
      </c>
      <c r="FO299" s="22">
        <v>0</v>
      </c>
      <c r="FP299" s="22">
        <v>0</v>
      </c>
      <c r="FQ299" s="1">
        <v>0</v>
      </c>
      <c r="FR299" s="1">
        <f t="shared" si="390"/>
        <v>0</v>
      </c>
      <c r="FS299" s="3">
        <f t="shared" si="391"/>
        <v>0</v>
      </c>
      <c r="FT299" s="3">
        <f t="shared" si="392"/>
        <v>6</v>
      </c>
      <c r="FU299" s="1">
        <v>3</v>
      </c>
      <c r="FV299" s="1">
        <v>3</v>
      </c>
      <c r="FW299" s="20">
        <f t="shared" si="393"/>
        <v>0.5</v>
      </c>
      <c r="FX299" s="5">
        <v>1</v>
      </c>
      <c r="FY299" s="5">
        <v>8</v>
      </c>
      <c r="FZ299" s="22">
        <v>5</v>
      </c>
      <c r="GA299" s="22">
        <v>22</v>
      </c>
      <c r="GB299" s="22">
        <v>2</v>
      </c>
      <c r="GC299" s="22">
        <v>9</v>
      </c>
      <c r="GD299" s="22">
        <v>9</v>
      </c>
      <c r="GE299" s="22">
        <v>3</v>
      </c>
      <c r="GF299" s="22">
        <v>0</v>
      </c>
      <c r="GG299" s="22">
        <v>1</v>
      </c>
      <c r="GH299" s="1">
        <v>37</v>
      </c>
      <c r="GI299" s="1">
        <v>2</v>
      </c>
      <c r="GJ299" s="1">
        <v>33</v>
      </c>
      <c r="GK299" s="1">
        <v>8</v>
      </c>
      <c r="GL299" s="1">
        <v>1</v>
      </c>
      <c r="GM299" s="1">
        <v>0</v>
      </c>
      <c r="GN299" s="31">
        <f t="shared" si="394"/>
        <v>0</v>
      </c>
      <c r="GO299" s="1">
        <v>0</v>
      </c>
      <c r="GP299" s="1">
        <v>4</v>
      </c>
      <c r="GQ299" s="1">
        <v>0</v>
      </c>
      <c r="GR299" s="1">
        <v>1</v>
      </c>
      <c r="GS299" s="1">
        <v>0</v>
      </c>
      <c r="GT299" s="1">
        <v>0</v>
      </c>
      <c r="GU299" s="1">
        <v>0</v>
      </c>
      <c r="GV299" s="32" t="str">
        <f t="shared" si="395"/>
        <v xml:space="preserve"> </v>
      </c>
      <c r="GW299" s="9">
        <f t="shared" si="396"/>
        <v>6</v>
      </c>
      <c r="GX299" s="10">
        <v>1.6</v>
      </c>
      <c r="GY299" s="10">
        <v>1.3</v>
      </c>
      <c r="GZ299" s="10">
        <v>2.9</v>
      </c>
      <c r="HA299" s="29">
        <f t="shared" si="397"/>
        <v>6.0416666666666667E-2</v>
      </c>
      <c r="HB299" s="29">
        <f t="shared" si="398"/>
        <v>0.20949972909517789</v>
      </c>
      <c r="HC299">
        <v>17.100000000000001</v>
      </c>
      <c r="HD299">
        <v>18.7</v>
      </c>
      <c r="HE299">
        <v>3</v>
      </c>
      <c r="HF299">
        <v>2.8</v>
      </c>
      <c r="HG299">
        <v>2.9</v>
      </c>
      <c r="HH299">
        <v>-0.30000000000000004</v>
      </c>
      <c r="HI299">
        <v>5.4</v>
      </c>
      <c r="HJ299" s="11">
        <f t="shared" si="399"/>
        <v>0.1125</v>
      </c>
      <c r="HK299" s="11">
        <f t="shared" si="400"/>
        <v>0.39010294383240024</v>
      </c>
      <c r="HL299">
        <v>99</v>
      </c>
      <c r="HM299">
        <v>0</v>
      </c>
      <c r="HN299">
        <v>0</v>
      </c>
      <c r="HQ299" s="33">
        <v>687500</v>
      </c>
      <c r="HR299" s="33">
        <v>187500</v>
      </c>
      <c r="HS299" s="30">
        <f t="shared" si="401"/>
        <v>5.0707317073170737</v>
      </c>
    </row>
    <row r="300" spans="1:227" x14ac:dyDescent="0.2">
      <c r="A300" s="1">
        <v>6</v>
      </c>
      <c r="B300" s="2" t="s">
        <v>1630</v>
      </c>
      <c r="C300" s="2" t="s">
        <v>1631</v>
      </c>
      <c r="D300" s="2" t="s">
        <v>339</v>
      </c>
      <c r="E300" s="2" t="s">
        <v>230</v>
      </c>
      <c r="F300" s="2">
        <v>75</v>
      </c>
      <c r="G300" s="2">
        <v>210</v>
      </c>
      <c r="H300" s="2" t="s">
        <v>231</v>
      </c>
      <c r="J300" s="3">
        <v>32</v>
      </c>
      <c r="K300" s="5" t="s">
        <v>1632</v>
      </c>
      <c r="L300" s="5" t="s">
        <v>1633</v>
      </c>
      <c r="M300" s="5" t="s">
        <v>1634</v>
      </c>
      <c r="N300" s="5" t="s">
        <v>335</v>
      </c>
      <c r="O300" s="2" t="s">
        <v>335</v>
      </c>
      <c r="P300" s="2" t="s">
        <v>271</v>
      </c>
      <c r="Q300" s="1">
        <v>47</v>
      </c>
      <c r="R300" s="1">
        <v>0</v>
      </c>
      <c r="S300" s="1">
        <v>13</v>
      </c>
      <c r="T300" s="1">
        <v>13</v>
      </c>
      <c r="U300" s="1">
        <v>-8</v>
      </c>
      <c r="V300" s="1">
        <v>52</v>
      </c>
      <c r="W300" s="20">
        <f t="shared" si="323"/>
        <v>0</v>
      </c>
      <c r="X300" s="6">
        <v>1074.4166666666999</v>
      </c>
      <c r="Y300" s="6">
        <f t="shared" si="324"/>
        <v>22.859929078014893</v>
      </c>
      <c r="Z300" s="1">
        <v>1225</v>
      </c>
      <c r="AA300" s="6">
        <f t="shared" si="325"/>
        <v>26.063829787234042</v>
      </c>
      <c r="AB300" s="8">
        <f t="shared" si="326"/>
        <v>0.87707482993199992</v>
      </c>
      <c r="AC300" s="3">
        <f t="shared" si="327"/>
        <v>56.486486486486484</v>
      </c>
      <c r="AD300" s="8">
        <f t="shared" si="328"/>
        <v>3.1544458442774381</v>
      </c>
      <c r="AE300" s="20">
        <f t="shared" si="329"/>
        <v>0</v>
      </c>
      <c r="AF300" s="20">
        <f t="shared" si="330"/>
        <v>0.35135135135135137</v>
      </c>
      <c r="AG300" s="20">
        <f t="shared" si="331"/>
        <v>0.35135135135135137</v>
      </c>
      <c r="AH300" s="3" t="e">
        <f t="shared" si="332"/>
        <v>#VALUE!</v>
      </c>
      <c r="AI300" s="3" t="str">
        <f t="shared" si="333"/>
        <v xml:space="preserve"> </v>
      </c>
      <c r="AJ300" s="3" t="str">
        <f t="shared" si="334"/>
        <v xml:space="preserve"> </v>
      </c>
      <c r="AK300" s="20" t="e">
        <f t="shared" si="335"/>
        <v>#VALUE!</v>
      </c>
      <c r="AL300" s="6">
        <v>0</v>
      </c>
      <c r="AM300" s="1">
        <v>36</v>
      </c>
      <c r="AN300" s="1">
        <v>123</v>
      </c>
      <c r="AO300" s="1">
        <v>21</v>
      </c>
      <c r="AP300" s="1">
        <v>32</v>
      </c>
      <c r="AQ300" s="1">
        <v>8</v>
      </c>
      <c r="AR300" s="6">
        <f t="shared" si="336"/>
        <v>2.0103932366399748</v>
      </c>
      <c r="AS300" s="6">
        <f t="shared" si="337"/>
        <v>6.8688435585199139</v>
      </c>
      <c r="AT300" s="6">
        <f t="shared" si="338"/>
        <v>1.1727293880399854</v>
      </c>
      <c r="AU300" s="6">
        <f t="shared" si="339"/>
        <v>1.7870162103466445</v>
      </c>
      <c r="AV300" s="6">
        <f t="shared" si="340"/>
        <v>0.44675405258666112</v>
      </c>
      <c r="AW300" s="1">
        <v>10</v>
      </c>
      <c r="AX300" s="1">
        <v>5</v>
      </c>
      <c r="AY300" s="1">
        <v>0</v>
      </c>
      <c r="AZ300" s="1">
        <v>0</v>
      </c>
      <c r="BA300" s="1">
        <v>0</v>
      </c>
      <c r="BB300" s="1">
        <v>0</v>
      </c>
      <c r="BC300" s="7">
        <f>(EA300+FH300+GG300)-(DZ300+FG300+GF300)-((BD300/60)*(-0.29)+(EF300/60)*0.11+(FI300/60)*(-0.33))</f>
        <v>4.0993916666665671</v>
      </c>
      <c r="BD300" s="6">
        <v>907.58333333329995</v>
      </c>
      <c r="BE300" s="6">
        <f t="shared" si="341"/>
        <v>19.310283687942551</v>
      </c>
      <c r="BF300" s="5">
        <v>18.760000000000002</v>
      </c>
      <c r="BG300" s="5">
        <v>30.94</v>
      </c>
      <c r="BH300" s="21">
        <f t="shared" si="342"/>
        <v>0.37746478873239436</v>
      </c>
      <c r="BI300" s="1">
        <v>0</v>
      </c>
      <c r="BJ300" s="22">
        <v>5</v>
      </c>
      <c r="BK300" s="22">
        <v>6</v>
      </c>
      <c r="BL300" s="1">
        <v>12</v>
      </c>
      <c r="BM300" s="1">
        <f t="shared" si="343"/>
        <v>12</v>
      </c>
      <c r="BN300" s="8">
        <f t="shared" si="344"/>
        <v>0.79331558167297012</v>
      </c>
      <c r="BO300" s="3">
        <f t="shared" si="345"/>
        <v>56.486486486486484</v>
      </c>
      <c r="BP300" s="20">
        <f t="shared" si="346"/>
        <v>0</v>
      </c>
      <c r="BQ300" s="20">
        <f t="shared" si="347"/>
        <v>0.32432432432432434</v>
      </c>
      <c r="BR300" s="20">
        <f t="shared" si="348"/>
        <v>0.32432432432432434</v>
      </c>
      <c r="BS300" s="3" t="str">
        <f t="shared" si="349"/>
        <v xml:space="preserve"> </v>
      </c>
      <c r="BV300" s="20" t="str">
        <f t="shared" si="350"/>
        <v xml:space="preserve"> </v>
      </c>
      <c r="BW300" s="5">
        <v>114</v>
      </c>
      <c r="BX300" s="5">
        <v>124</v>
      </c>
      <c r="BY300" s="21">
        <f t="shared" si="351"/>
        <v>0.29202453987730059</v>
      </c>
      <c r="BZ300" s="5">
        <v>149</v>
      </c>
      <c r="CA300" s="5">
        <v>151</v>
      </c>
      <c r="CB300" s="23">
        <f t="shared" si="352"/>
        <v>0.36809815950920244</v>
      </c>
      <c r="CC300" s="5">
        <v>146</v>
      </c>
      <c r="CD300" s="5">
        <v>131</v>
      </c>
      <c r="CE300" s="23">
        <f t="shared" si="353"/>
        <v>0.33987730061349691</v>
      </c>
      <c r="CF300" s="23">
        <f t="shared" si="354"/>
        <v>0.44237918215613381</v>
      </c>
      <c r="CG300" s="24">
        <v>1</v>
      </c>
      <c r="CH300" s="5">
        <v>339</v>
      </c>
      <c r="CI300" s="5">
        <v>283</v>
      </c>
      <c r="CJ300" s="5">
        <v>292</v>
      </c>
      <c r="CK300">
        <v>16.195660050000001</v>
      </c>
      <c r="CL300" s="5">
        <v>1.1440000000000001</v>
      </c>
      <c r="CM300" s="5">
        <v>1</v>
      </c>
      <c r="CN300" s="5">
        <v>0.98699999999999999</v>
      </c>
      <c r="CO300" s="5">
        <v>4.0000000000000001E-3</v>
      </c>
      <c r="CP300" s="5">
        <v>-0.80800000000000005</v>
      </c>
      <c r="CQ300" s="21">
        <f t="shared" si="355"/>
        <v>8.8516746411483258E-2</v>
      </c>
      <c r="CR300" s="25">
        <f t="shared" si="356"/>
        <v>0.90156599552572703</v>
      </c>
      <c r="CS300" s="22">
        <f t="shared" si="357"/>
        <v>910.41767016687527</v>
      </c>
      <c r="CT300" s="21">
        <f t="shared" si="358"/>
        <v>-9.9172580627897161E-3</v>
      </c>
      <c r="CU300" s="26">
        <f t="shared" si="359"/>
        <v>2.5178061062468808</v>
      </c>
      <c r="CV300" s="27">
        <f t="shared" si="360"/>
        <v>2.9941478020233179</v>
      </c>
      <c r="CW300" s="27">
        <f t="shared" si="361"/>
        <v>28.44440411922152</v>
      </c>
      <c r="CX300" s="27">
        <f t="shared" si="362"/>
        <v>30.417819716009618</v>
      </c>
      <c r="CY300" s="27">
        <f t="shared" si="363"/>
        <v>56.276368915301909</v>
      </c>
      <c r="CZ300" s="27">
        <f t="shared" si="364"/>
        <v>62.67295740144263</v>
      </c>
      <c r="DA300" s="28">
        <f t="shared" si="365"/>
        <v>-6.3965884861407218</v>
      </c>
      <c r="DB300" s="5">
        <v>37</v>
      </c>
      <c r="DC300" s="5">
        <v>44</v>
      </c>
      <c r="DD300" s="22">
        <v>381</v>
      </c>
      <c r="DE300" s="22">
        <v>403</v>
      </c>
      <c r="DF300" s="22">
        <v>184</v>
      </c>
      <c r="DG300" s="22">
        <v>204</v>
      </c>
      <c r="DH300" s="22">
        <v>270</v>
      </c>
      <c r="DI300" s="22">
        <v>225</v>
      </c>
      <c r="DJ300" s="29">
        <f t="shared" si="366"/>
        <v>-3.3086888578879332</v>
      </c>
      <c r="DK300" s="27">
        <f t="shared" si="367"/>
        <v>2.4343616333603815</v>
      </c>
      <c r="DL300" s="27">
        <f t="shared" si="368"/>
        <v>2.5994031000288822</v>
      </c>
      <c r="DM300" s="27">
        <f t="shared" si="369"/>
        <v>28.222090800313577</v>
      </c>
      <c r="DN300" s="27">
        <f t="shared" si="370"/>
        <v>29.418641433660206</v>
      </c>
      <c r="DO300" s="27">
        <f t="shared" si="371"/>
        <v>56.526702333961403</v>
      </c>
      <c r="DP300" s="27">
        <f t="shared" si="372"/>
        <v>54.504944367272273</v>
      </c>
      <c r="DQ300" s="30">
        <f t="shared" si="373"/>
        <v>-8.4183464528298515</v>
      </c>
      <c r="DR300" s="5">
        <v>59</v>
      </c>
      <c r="DS300" s="5">
        <v>63</v>
      </c>
      <c r="DT300" s="5">
        <v>625</v>
      </c>
      <c r="DU300" s="5">
        <v>650</v>
      </c>
      <c r="DV300" s="5">
        <v>313</v>
      </c>
      <c r="DW300" s="5">
        <v>276</v>
      </c>
      <c r="DX300" s="5">
        <v>332</v>
      </c>
      <c r="DY300" s="5">
        <v>373</v>
      </c>
      <c r="DZ300" s="22">
        <v>4</v>
      </c>
      <c r="EA300" s="22">
        <v>4</v>
      </c>
      <c r="EB300" s="22">
        <f t="shared" si="374"/>
        <v>0</v>
      </c>
      <c r="EC300" s="26">
        <f t="shared" si="375"/>
        <v>0.26443852722432337</v>
      </c>
      <c r="ED300" s="27">
        <f t="shared" si="376"/>
        <v>0.26443852722432337</v>
      </c>
      <c r="EE300" s="27">
        <f t="shared" si="377"/>
        <v>0</v>
      </c>
      <c r="EF300" s="6">
        <v>27.933333333299998</v>
      </c>
      <c r="EG300" s="6">
        <f t="shared" si="378"/>
        <v>0.59432624113404253</v>
      </c>
      <c r="EH300" s="5">
        <v>0.59</v>
      </c>
      <c r="EI300" s="5">
        <v>4.26</v>
      </c>
      <c r="EJ300" s="21">
        <f t="shared" si="379"/>
        <v>0.12164948453608247</v>
      </c>
      <c r="EK300" s="1">
        <v>0</v>
      </c>
      <c r="EL300" s="22">
        <v>0</v>
      </c>
      <c r="EM300" s="22">
        <v>0</v>
      </c>
      <c r="EN300" s="1">
        <v>1</v>
      </c>
      <c r="EO300" s="3">
        <f t="shared" si="380"/>
        <v>1</v>
      </c>
      <c r="EP300" s="6">
        <f t="shared" si="381"/>
        <v>2.147971360384425</v>
      </c>
      <c r="EQ300" s="3">
        <f t="shared" si="382"/>
        <v>0</v>
      </c>
      <c r="ER300" s="20">
        <f t="shared" si="383"/>
        <v>0</v>
      </c>
      <c r="ES300" s="20">
        <f t="shared" si="384"/>
        <v>0</v>
      </c>
      <c r="ET300" s="20">
        <f t="shared" si="385"/>
        <v>0</v>
      </c>
      <c r="EU300" s="3" t="str">
        <f t="shared" si="386"/>
        <v xml:space="preserve"> </v>
      </c>
      <c r="EX300" s="20" t="str">
        <f t="shared" si="387"/>
        <v xml:space="preserve"> </v>
      </c>
      <c r="EY300" s="5">
        <v>0</v>
      </c>
      <c r="EZ300" s="5">
        <v>0</v>
      </c>
      <c r="FA300" s="22">
        <v>16</v>
      </c>
      <c r="FB300" s="22">
        <v>4</v>
      </c>
      <c r="FC300" s="22">
        <v>11</v>
      </c>
      <c r="FD300" s="22">
        <v>1</v>
      </c>
      <c r="FE300" s="22">
        <v>0</v>
      </c>
      <c r="FF300" s="22">
        <v>11</v>
      </c>
      <c r="FG300" s="22">
        <v>0</v>
      </c>
      <c r="FH300" s="22">
        <v>0</v>
      </c>
      <c r="FI300" s="6">
        <v>138.9</v>
      </c>
      <c r="FJ300" s="6">
        <f t="shared" si="388"/>
        <v>2.9553191489361703</v>
      </c>
      <c r="FK300" s="5">
        <v>2.73</v>
      </c>
      <c r="FL300" s="5">
        <v>1.6</v>
      </c>
      <c r="FM300" s="21">
        <f t="shared" si="389"/>
        <v>0.63048498845265588</v>
      </c>
      <c r="FN300" s="1">
        <v>0</v>
      </c>
      <c r="FO300" s="22">
        <v>0</v>
      </c>
      <c r="FP300" s="22">
        <v>0</v>
      </c>
      <c r="FQ300" s="1">
        <v>0</v>
      </c>
      <c r="FR300" s="1">
        <f t="shared" si="390"/>
        <v>0</v>
      </c>
      <c r="FS300" s="3">
        <f t="shared" si="391"/>
        <v>0</v>
      </c>
      <c r="FT300" s="3" t="str">
        <f t="shared" si="392"/>
        <v xml:space="preserve"> </v>
      </c>
      <c r="FW300" s="20" t="str">
        <f t="shared" si="393"/>
        <v xml:space="preserve"> </v>
      </c>
      <c r="FX300" s="5">
        <v>0</v>
      </c>
      <c r="FY300" s="5">
        <v>13</v>
      </c>
      <c r="FZ300" s="22">
        <v>15</v>
      </c>
      <c r="GA300" s="22">
        <v>93</v>
      </c>
      <c r="GB300" s="22">
        <v>6</v>
      </c>
      <c r="GC300" s="22">
        <v>34</v>
      </c>
      <c r="GD300" s="22">
        <v>49</v>
      </c>
      <c r="GE300" s="22">
        <v>4</v>
      </c>
      <c r="GF300" s="22">
        <v>1</v>
      </c>
      <c r="GG300" s="22">
        <v>0</v>
      </c>
      <c r="GH300" s="1">
        <v>39</v>
      </c>
      <c r="GI300" s="1">
        <v>1</v>
      </c>
      <c r="GJ300" s="1">
        <v>63</v>
      </c>
      <c r="GK300" s="1">
        <v>17</v>
      </c>
      <c r="GL300" s="6"/>
      <c r="GM300" s="6"/>
      <c r="GN300" s="31" t="str">
        <f t="shared" si="394"/>
        <v xml:space="preserve"> 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32" t="str">
        <f t="shared" si="395"/>
        <v xml:space="preserve"> </v>
      </c>
      <c r="GW300" s="9">
        <f t="shared" si="396"/>
        <v>5</v>
      </c>
      <c r="GX300" s="10">
        <v>0.2</v>
      </c>
      <c r="GY300" s="10">
        <v>1.3</v>
      </c>
      <c r="GZ300" s="10">
        <v>1.5</v>
      </c>
      <c r="HA300" s="29">
        <f t="shared" si="397"/>
        <v>3.1914893617021274E-2</v>
      </c>
      <c r="HB300" s="29">
        <f t="shared" si="398"/>
        <v>8.376638485999896E-2</v>
      </c>
      <c r="HC300">
        <v>17.8</v>
      </c>
      <c r="HD300">
        <v>25</v>
      </c>
      <c r="HE300">
        <v>-5.8</v>
      </c>
      <c r="HF300">
        <v>0.5</v>
      </c>
      <c r="HG300">
        <v>1.9</v>
      </c>
      <c r="HH300">
        <v>0</v>
      </c>
      <c r="HI300">
        <v>2.4</v>
      </c>
      <c r="HJ300" s="11">
        <f t="shared" si="399"/>
        <v>5.106382978723404E-2</v>
      </c>
      <c r="HK300" s="11">
        <f t="shared" si="400"/>
        <v>0.13402621577599833</v>
      </c>
      <c r="HL300">
        <v>99</v>
      </c>
      <c r="HM300">
        <v>0</v>
      </c>
      <c r="HN300">
        <v>0</v>
      </c>
      <c r="HO300">
        <v>1</v>
      </c>
      <c r="HP300" t="s">
        <v>488</v>
      </c>
      <c r="HQ300" s="33">
        <v>4500000</v>
      </c>
      <c r="HR300" s="33">
        <v>0</v>
      </c>
      <c r="HS300" s="30">
        <f t="shared" si="401"/>
        <v>-4.6243902439024378</v>
      </c>
    </row>
    <row r="301" spans="1:227" x14ac:dyDescent="0.2">
      <c r="A301" s="1">
        <v>32</v>
      </c>
      <c r="B301" s="2" t="s">
        <v>1635</v>
      </c>
      <c r="C301" s="2" t="s">
        <v>1029</v>
      </c>
      <c r="D301" s="2" t="s">
        <v>257</v>
      </c>
      <c r="E301" s="2" t="s">
        <v>240</v>
      </c>
      <c r="F301" s="2">
        <v>70</v>
      </c>
      <c r="G301" s="2">
        <v>204</v>
      </c>
      <c r="H301" s="2" t="s">
        <v>231</v>
      </c>
      <c r="J301" s="3">
        <v>27</v>
      </c>
      <c r="K301" s="5" t="s">
        <v>1636</v>
      </c>
      <c r="L301" s="5" t="s">
        <v>1637</v>
      </c>
      <c r="M301" s="5" t="s">
        <v>1638</v>
      </c>
      <c r="N301" s="5" t="s">
        <v>358</v>
      </c>
      <c r="O301" s="2" t="s">
        <v>358</v>
      </c>
      <c r="P301" s="2" t="s">
        <v>314</v>
      </c>
      <c r="Q301" s="1">
        <v>9</v>
      </c>
      <c r="R301" s="1">
        <v>0</v>
      </c>
      <c r="S301" s="1">
        <v>0</v>
      </c>
      <c r="T301" s="1">
        <v>0</v>
      </c>
      <c r="U301" s="1">
        <v>-1</v>
      </c>
      <c r="V301" s="1">
        <v>4</v>
      </c>
      <c r="W301" s="20">
        <f t="shared" si="323"/>
        <v>0</v>
      </c>
      <c r="X301" s="6">
        <v>59.65</v>
      </c>
      <c r="Y301" s="6">
        <f t="shared" si="324"/>
        <v>6.6277777777777773</v>
      </c>
      <c r="Z301" s="1">
        <v>83</v>
      </c>
      <c r="AA301" s="6">
        <f t="shared" si="325"/>
        <v>9.2222222222222214</v>
      </c>
      <c r="AB301" s="8">
        <f t="shared" si="326"/>
        <v>0.71867469879518076</v>
      </c>
      <c r="AC301" s="3">
        <f t="shared" si="327"/>
        <v>0</v>
      </c>
      <c r="AD301" s="8">
        <f t="shared" si="328"/>
        <v>0</v>
      </c>
      <c r="AE301" s="20">
        <f t="shared" si="329"/>
        <v>0</v>
      </c>
      <c r="AF301" s="20">
        <f t="shared" si="330"/>
        <v>0</v>
      </c>
      <c r="AG301" s="20">
        <f t="shared" si="331"/>
        <v>0</v>
      </c>
      <c r="AH301" s="3">
        <f t="shared" si="332"/>
        <v>3</v>
      </c>
      <c r="AI301" s="3">
        <f t="shared" si="333"/>
        <v>2</v>
      </c>
      <c r="AJ301" s="3">
        <f t="shared" si="334"/>
        <v>1</v>
      </c>
      <c r="AK301" s="20">
        <f t="shared" si="335"/>
        <v>0.66666666666666663</v>
      </c>
      <c r="AL301" s="6">
        <v>0.60000000000000009</v>
      </c>
      <c r="AM301" s="1">
        <v>21</v>
      </c>
      <c r="AN301" s="1">
        <v>5</v>
      </c>
      <c r="AO301" s="1">
        <v>0</v>
      </c>
      <c r="AP301" s="1">
        <v>1</v>
      </c>
      <c r="AQ301" s="1">
        <v>0</v>
      </c>
      <c r="AR301" s="6">
        <f t="shared" si="336"/>
        <v>21.12321877619447</v>
      </c>
      <c r="AS301" s="6">
        <f t="shared" si="337"/>
        <v>5.0293378038558263</v>
      </c>
      <c r="AT301" s="6">
        <f t="shared" si="338"/>
        <v>0</v>
      </c>
      <c r="AU301" s="6">
        <f t="shared" si="339"/>
        <v>1.0058675607711651</v>
      </c>
      <c r="AV301" s="6">
        <f t="shared" si="340"/>
        <v>0</v>
      </c>
      <c r="AW301" s="1">
        <v>12</v>
      </c>
      <c r="AX301" s="1">
        <v>1</v>
      </c>
      <c r="AY301" s="1">
        <v>2</v>
      </c>
      <c r="AZ301" s="1">
        <v>0</v>
      </c>
      <c r="BA301" s="1">
        <v>0</v>
      </c>
      <c r="BB301" s="1">
        <v>0</v>
      </c>
      <c r="BC301" s="7">
        <f>(EA301+FH301+GG301)-(DZ301+FG301+GF301)-((BD301/60)*(0.11)+(EF301/60)*(-0.14)+(FI301/60)*(0.13))</f>
        <v>0.89133611111125</v>
      </c>
      <c r="BD301" s="6">
        <v>59.483333333300003</v>
      </c>
      <c r="BE301" s="6">
        <f t="shared" si="341"/>
        <v>6.6092592592555555</v>
      </c>
      <c r="BF301" s="5">
        <v>6.61</v>
      </c>
      <c r="BG301" s="5">
        <v>44.95</v>
      </c>
      <c r="BH301" s="21">
        <f t="shared" si="342"/>
        <v>0.12820015515903802</v>
      </c>
      <c r="BI301" s="1">
        <v>0</v>
      </c>
      <c r="BJ301" s="22">
        <v>0</v>
      </c>
      <c r="BK301" s="22">
        <v>0</v>
      </c>
      <c r="BL301" s="1">
        <v>0</v>
      </c>
      <c r="BM301" s="1">
        <f t="shared" si="343"/>
        <v>0</v>
      </c>
      <c r="BN301" s="8">
        <f t="shared" si="344"/>
        <v>0</v>
      </c>
      <c r="BO301" s="3">
        <f t="shared" si="345"/>
        <v>0</v>
      </c>
      <c r="BP301" s="20">
        <f t="shared" si="346"/>
        <v>0</v>
      </c>
      <c r="BQ301" s="20">
        <f t="shared" si="347"/>
        <v>0</v>
      </c>
      <c r="BR301" s="20">
        <f t="shared" si="348"/>
        <v>0</v>
      </c>
      <c r="BS301" s="3">
        <f t="shared" si="349"/>
        <v>3</v>
      </c>
      <c r="BT301" s="1">
        <v>2</v>
      </c>
      <c r="BU301" s="1">
        <v>1</v>
      </c>
      <c r="BV301" s="20">
        <f t="shared" si="350"/>
        <v>0.66666666666666663</v>
      </c>
      <c r="BW301" s="5">
        <v>6</v>
      </c>
      <c r="BX301" s="5">
        <v>3</v>
      </c>
      <c r="BY301" s="21">
        <f t="shared" si="351"/>
        <v>0.23076923076923078</v>
      </c>
      <c r="BZ301" s="5">
        <v>6</v>
      </c>
      <c r="CA301" s="5">
        <v>7</v>
      </c>
      <c r="CB301" s="23">
        <f t="shared" si="352"/>
        <v>0.33333333333333331</v>
      </c>
      <c r="CC301" s="5">
        <v>11</v>
      </c>
      <c r="CD301" s="5">
        <v>6</v>
      </c>
      <c r="CE301" s="23">
        <f t="shared" si="353"/>
        <v>0.4358974358974359</v>
      </c>
      <c r="CF301" s="23">
        <f t="shared" si="354"/>
        <v>0.40909090909090912</v>
      </c>
      <c r="CG301" s="24">
        <v>2</v>
      </c>
      <c r="CH301" s="5">
        <v>16</v>
      </c>
      <c r="CI301" s="5">
        <v>15</v>
      </c>
      <c r="CJ301" s="5">
        <v>13</v>
      </c>
      <c r="CK301">
        <v>13.79224829</v>
      </c>
      <c r="CL301" s="5">
        <v>-1.6830000000000001</v>
      </c>
      <c r="CM301" s="5">
        <v>14</v>
      </c>
      <c r="CN301" s="5">
        <v>-2.1480000000000001</v>
      </c>
      <c r="CO301" s="5">
        <v>-5.2620000000000005</v>
      </c>
      <c r="CP301" s="5">
        <v>-0.67200000000000004</v>
      </c>
      <c r="CQ301" s="21">
        <f t="shared" si="355"/>
        <v>0</v>
      </c>
      <c r="CR301" s="25">
        <f t="shared" si="356"/>
        <v>0.94444444444444442</v>
      </c>
      <c r="CS301" s="22">
        <f t="shared" si="357"/>
        <v>944.44444444444446</v>
      </c>
      <c r="CT301" s="21">
        <f t="shared" si="358"/>
        <v>-5.555555555555558E-2</v>
      </c>
      <c r="CU301" s="26">
        <f t="shared" si="359"/>
        <v>0</v>
      </c>
      <c r="CV301" s="27">
        <f t="shared" si="360"/>
        <v>1.0085728693898133</v>
      </c>
      <c r="CW301" s="27">
        <f t="shared" si="361"/>
        <v>13.111447302067575</v>
      </c>
      <c r="CX301" s="27">
        <f t="shared" si="362"/>
        <v>18.154311649016641</v>
      </c>
      <c r="CY301" s="27">
        <f t="shared" si="363"/>
        <v>30.2571860816944</v>
      </c>
      <c r="CZ301" s="27">
        <f t="shared" si="364"/>
        <v>47.402924861321232</v>
      </c>
      <c r="DA301" s="28">
        <f t="shared" si="365"/>
        <v>-17.145738779626832</v>
      </c>
      <c r="DB301" s="5">
        <v>0</v>
      </c>
      <c r="DC301" s="5">
        <v>1</v>
      </c>
      <c r="DD301" s="22">
        <v>13</v>
      </c>
      <c r="DE301" s="22">
        <v>17</v>
      </c>
      <c r="DF301" s="22">
        <v>5</v>
      </c>
      <c r="DG301" s="22">
        <v>10</v>
      </c>
      <c r="DH301" s="22">
        <v>19</v>
      </c>
      <c r="DI301" s="22">
        <v>12</v>
      </c>
      <c r="DJ301" s="29">
        <f t="shared" si="366"/>
        <v>-16.529920597808648</v>
      </c>
      <c r="DK301" s="27">
        <f t="shared" si="367"/>
        <v>1.9280682239525397</v>
      </c>
      <c r="DL301" s="27">
        <f t="shared" si="368"/>
        <v>1.7797552836484982</v>
      </c>
      <c r="DM301" s="27">
        <f t="shared" si="369"/>
        <v>32.332220986281051</v>
      </c>
      <c r="DN301" s="27">
        <f t="shared" si="370"/>
        <v>29.069336299592141</v>
      </c>
      <c r="DO301" s="27">
        <f t="shared" si="371"/>
        <v>62.291434927697438</v>
      </c>
      <c r="DP301" s="27">
        <f t="shared" si="372"/>
        <v>60.066740823136811</v>
      </c>
      <c r="DQ301" s="30">
        <f t="shared" si="373"/>
        <v>-19.370432884187458</v>
      </c>
      <c r="DR301" s="5">
        <v>13</v>
      </c>
      <c r="DS301" s="5">
        <v>12</v>
      </c>
      <c r="DT301" s="5">
        <v>205</v>
      </c>
      <c r="DU301" s="5">
        <v>184</v>
      </c>
      <c r="DV301" s="5">
        <v>101</v>
      </c>
      <c r="DW301" s="5">
        <v>87</v>
      </c>
      <c r="DX301" s="5">
        <v>122</v>
      </c>
      <c r="DY301" s="5">
        <v>101</v>
      </c>
      <c r="DZ301" s="22">
        <v>0</v>
      </c>
      <c r="EA301" s="22">
        <v>1</v>
      </c>
      <c r="EB301" s="22">
        <f t="shared" si="374"/>
        <v>1</v>
      </c>
      <c r="EC301" s="26">
        <f t="shared" si="375"/>
        <v>0</v>
      </c>
      <c r="ED301" s="27">
        <f t="shared" si="376"/>
        <v>1.0086859064169285</v>
      </c>
      <c r="EE301" s="27">
        <f t="shared" si="377"/>
        <v>1.0086859064169285</v>
      </c>
      <c r="EF301" s="6">
        <v>0.16666666669999999</v>
      </c>
      <c r="EG301" s="6">
        <f t="shared" si="378"/>
        <v>1.8518518522222222E-2</v>
      </c>
      <c r="EH301" s="5">
        <v>0.02</v>
      </c>
      <c r="EI301" s="5">
        <v>3.36</v>
      </c>
      <c r="EJ301" s="21">
        <f t="shared" si="379"/>
        <v>5.9171597633136102E-3</v>
      </c>
      <c r="EK301" s="1">
        <v>0</v>
      </c>
      <c r="EL301" s="22">
        <v>0</v>
      </c>
      <c r="EM301" s="22">
        <v>0</v>
      </c>
      <c r="EN301" s="1">
        <v>0</v>
      </c>
      <c r="EO301" s="3">
        <f t="shared" si="380"/>
        <v>0</v>
      </c>
      <c r="EP301" s="6">
        <f t="shared" si="381"/>
        <v>0</v>
      </c>
      <c r="EQ301" s="3">
        <f t="shared" si="382"/>
        <v>0</v>
      </c>
      <c r="ER301" s="20">
        <f t="shared" si="383"/>
        <v>0</v>
      </c>
      <c r="ES301" s="20">
        <f t="shared" si="384"/>
        <v>0</v>
      </c>
      <c r="ET301" s="20">
        <f t="shared" si="385"/>
        <v>0</v>
      </c>
      <c r="EU301" s="3" t="str">
        <f t="shared" si="386"/>
        <v xml:space="preserve"> </v>
      </c>
      <c r="EV301" s="1">
        <v>0</v>
      </c>
      <c r="EW301" s="1">
        <v>0</v>
      </c>
      <c r="EX301" s="20" t="str">
        <f t="shared" si="387"/>
        <v xml:space="preserve"> </v>
      </c>
      <c r="EY301" s="5">
        <v>0</v>
      </c>
      <c r="EZ301" s="5">
        <v>0</v>
      </c>
      <c r="FA301" s="22">
        <v>0</v>
      </c>
      <c r="FB301" s="22">
        <v>0</v>
      </c>
      <c r="FC301" s="22">
        <v>0</v>
      </c>
      <c r="FD301" s="22">
        <v>0</v>
      </c>
      <c r="FE301" s="22">
        <v>0</v>
      </c>
      <c r="FF301" s="22">
        <v>0</v>
      </c>
      <c r="FG301" s="22">
        <v>0</v>
      </c>
      <c r="FH301" s="22">
        <v>0</v>
      </c>
      <c r="FI301" s="6">
        <v>0</v>
      </c>
      <c r="FJ301" s="6">
        <f t="shared" si="388"/>
        <v>0</v>
      </c>
      <c r="FK301" s="5"/>
      <c r="FL301" s="5"/>
      <c r="FM301" s="21" t="str">
        <f t="shared" si="389"/>
        <v xml:space="preserve"> </v>
      </c>
      <c r="FN301" s="1">
        <v>0</v>
      </c>
      <c r="FO301" s="22">
        <v>0</v>
      </c>
      <c r="FP301" s="22">
        <v>0</v>
      </c>
      <c r="FQ301" s="1">
        <v>0</v>
      </c>
      <c r="FR301" s="1">
        <f t="shared" si="390"/>
        <v>0</v>
      </c>
      <c r="FS301" s="3">
        <f t="shared" si="391"/>
        <v>0</v>
      </c>
      <c r="FT301" s="3" t="str">
        <f t="shared" si="392"/>
        <v xml:space="preserve"> </v>
      </c>
      <c r="FU301" s="1">
        <v>0</v>
      </c>
      <c r="FV301" s="1">
        <v>0</v>
      </c>
      <c r="FW301" s="20" t="str">
        <f t="shared" si="393"/>
        <v xml:space="preserve"> </v>
      </c>
      <c r="FX301" s="5"/>
      <c r="FY301" s="5"/>
      <c r="FZ301" s="22">
        <v>0</v>
      </c>
      <c r="GA301" s="22">
        <v>0</v>
      </c>
      <c r="GB301" s="22">
        <v>0</v>
      </c>
      <c r="GC301" s="22">
        <v>0</v>
      </c>
      <c r="GD301" s="22">
        <v>0</v>
      </c>
      <c r="GE301" s="22">
        <v>0</v>
      </c>
      <c r="GF301" s="22">
        <v>0</v>
      </c>
      <c r="GG301" s="22">
        <v>0</v>
      </c>
      <c r="GH301" s="1">
        <v>0</v>
      </c>
      <c r="GI301" s="1">
        <v>0</v>
      </c>
      <c r="GJ301" s="1">
        <v>1</v>
      </c>
      <c r="GK301" s="1">
        <v>0</v>
      </c>
      <c r="GN301" s="31" t="str">
        <f t="shared" si="394"/>
        <v xml:space="preserve"> 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32" t="str">
        <f t="shared" si="395"/>
        <v xml:space="preserve"> </v>
      </c>
      <c r="GW301" s="9">
        <f t="shared" si="396"/>
        <v>4</v>
      </c>
      <c r="GX301" s="10">
        <v>-0.2</v>
      </c>
      <c r="GY301" s="10">
        <v>0</v>
      </c>
      <c r="GZ301" s="10">
        <v>-0.1</v>
      </c>
      <c r="HA301" s="29">
        <f t="shared" si="397"/>
        <v>-1.1111111111111112E-2</v>
      </c>
      <c r="HB301" s="29">
        <f t="shared" si="398"/>
        <v>-0.10058675607711652</v>
      </c>
      <c r="HC301">
        <v>0.7</v>
      </c>
      <c r="HD301">
        <v>0.7</v>
      </c>
      <c r="HE301">
        <v>-1.1000000000000001</v>
      </c>
      <c r="HF301">
        <v>-0.30000000000000004</v>
      </c>
      <c r="HG301">
        <v>0</v>
      </c>
      <c r="HH301">
        <v>0</v>
      </c>
      <c r="HI301">
        <v>-0.30000000000000004</v>
      </c>
      <c r="HJ301" s="11">
        <f t="shared" si="399"/>
        <v>-3.333333333333334E-2</v>
      </c>
      <c r="HK301" s="11">
        <f t="shared" si="400"/>
        <v>-0.3017602682313496</v>
      </c>
      <c r="HL301">
        <v>15</v>
      </c>
      <c r="HM301">
        <v>0</v>
      </c>
      <c r="HN301">
        <v>0</v>
      </c>
      <c r="HQ301" s="33">
        <v>90909</v>
      </c>
      <c r="HR301" s="33">
        <v>0</v>
      </c>
      <c r="HS301" s="30">
        <f t="shared" si="401"/>
        <v>-0.32660737915742799</v>
      </c>
    </row>
    <row r="302" spans="1:227" x14ac:dyDescent="0.2">
      <c r="A302" s="1">
        <v>24</v>
      </c>
      <c r="B302" s="2" t="s">
        <v>1276</v>
      </c>
      <c r="C302" s="2" t="s">
        <v>595</v>
      </c>
      <c r="D302" s="2" t="s">
        <v>257</v>
      </c>
      <c r="E302" s="2" t="s">
        <v>240</v>
      </c>
      <c r="F302" s="2">
        <v>71</v>
      </c>
      <c r="G302" s="2">
        <v>187</v>
      </c>
      <c r="H302" s="2" t="s">
        <v>249</v>
      </c>
      <c r="J302" s="3">
        <v>25</v>
      </c>
      <c r="K302" s="5" t="s">
        <v>1639</v>
      </c>
      <c r="L302" s="5" t="s">
        <v>1640</v>
      </c>
      <c r="M302" s="5" t="s">
        <v>307</v>
      </c>
      <c r="N302" s="5" t="s">
        <v>437</v>
      </c>
      <c r="O302" s="2" t="s">
        <v>437</v>
      </c>
      <c r="P302" s="2" t="s">
        <v>263</v>
      </c>
      <c r="Q302" s="1">
        <v>36</v>
      </c>
      <c r="R302" s="1">
        <v>5</v>
      </c>
      <c r="S302" s="1">
        <v>6</v>
      </c>
      <c r="T302" s="1">
        <v>11</v>
      </c>
      <c r="U302" s="1">
        <v>1</v>
      </c>
      <c r="V302" s="1">
        <v>51</v>
      </c>
      <c r="W302" s="20">
        <f t="shared" si="323"/>
        <v>9.8039215686274508E-2</v>
      </c>
      <c r="X302" s="6">
        <v>430.21666666670001</v>
      </c>
      <c r="Y302" s="6">
        <f t="shared" si="324"/>
        <v>11.95046296296389</v>
      </c>
      <c r="Z302" s="1">
        <v>614</v>
      </c>
      <c r="AA302" s="6">
        <f t="shared" si="325"/>
        <v>17.055555555555557</v>
      </c>
      <c r="AB302" s="8">
        <f t="shared" si="326"/>
        <v>0.7006786102063518</v>
      </c>
      <c r="AC302" s="3">
        <f t="shared" si="327"/>
        <v>70.714285714285708</v>
      </c>
      <c r="AD302" s="8">
        <f t="shared" si="328"/>
        <v>9.8621403390310629</v>
      </c>
      <c r="AE302" s="20">
        <f t="shared" si="329"/>
        <v>0.35714285714285715</v>
      </c>
      <c r="AF302" s="20">
        <f t="shared" si="330"/>
        <v>0.42857142857142855</v>
      </c>
      <c r="AG302" s="20">
        <f t="shared" si="331"/>
        <v>0.7857142857142857</v>
      </c>
      <c r="AH302" s="3">
        <f t="shared" si="332"/>
        <v>6</v>
      </c>
      <c r="AI302" s="3">
        <f t="shared" si="333"/>
        <v>2</v>
      </c>
      <c r="AJ302" s="3">
        <f t="shared" si="334"/>
        <v>4</v>
      </c>
      <c r="AK302" s="20">
        <f t="shared" si="335"/>
        <v>0.33333333333333331</v>
      </c>
      <c r="AL302" s="6">
        <v>0.2</v>
      </c>
      <c r="AM302" s="1">
        <v>33</v>
      </c>
      <c r="AN302" s="1">
        <v>21</v>
      </c>
      <c r="AO302" s="1">
        <v>14</v>
      </c>
      <c r="AP302" s="1">
        <v>12</v>
      </c>
      <c r="AQ302" s="1">
        <v>13</v>
      </c>
      <c r="AR302" s="6">
        <f t="shared" si="336"/>
        <v>4.6023321582144963</v>
      </c>
      <c r="AS302" s="6">
        <f t="shared" si="337"/>
        <v>2.9287568279546798</v>
      </c>
      <c r="AT302" s="6">
        <f t="shared" si="338"/>
        <v>1.9525045519697863</v>
      </c>
      <c r="AU302" s="6">
        <f t="shared" si="339"/>
        <v>1.6735753302598169</v>
      </c>
      <c r="AV302" s="6">
        <f t="shared" si="340"/>
        <v>1.8130399411148015</v>
      </c>
      <c r="AW302" s="1">
        <v>10</v>
      </c>
      <c r="AX302" s="1">
        <v>5</v>
      </c>
      <c r="AY302" s="1">
        <v>0</v>
      </c>
      <c r="AZ302" s="1">
        <v>0</v>
      </c>
      <c r="BA302" s="1">
        <v>0</v>
      </c>
      <c r="BB302" s="1">
        <v>0</v>
      </c>
      <c r="BC302" s="7">
        <f>(EA302+FH302+GG302)-(DZ302+FG302+GF302)-((BD302/60)*(0.11)+(EF302/60)*(-0.14)+(FI302/60)*(0.13))</f>
        <v>-3.7867472222221332</v>
      </c>
      <c r="BD302" s="6">
        <v>396.11666666669998</v>
      </c>
      <c r="BE302" s="6">
        <f t="shared" si="341"/>
        <v>11.003240740741667</v>
      </c>
      <c r="BF302" s="5">
        <v>10.93</v>
      </c>
      <c r="BG302" s="5">
        <v>38.49</v>
      </c>
      <c r="BH302" s="21">
        <f t="shared" si="342"/>
        <v>0.22116552003237555</v>
      </c>
      <c r="BI302" s="1">
        <v>5</v>
      </c>
      <c r="BJ302" s="22">
        <v>6</v>
      </c>
      <c r="BK302" s="22">
        <v>0</v>
      </c>
      <c r="BL302" s="1">
        <v>6</v>
      </c>
      <c r="BM302" s="1">
        <f t="shared" si="343"/>
        <v>11</v>
      </c>
      <c r="BN302" s="8">
        <f t="shared" si="344"/>
        <v>1.6661757899607299</v>
      </c>
      <c r="BO302" s="3">
        <f t="shared" si="345"/>
        <v>70.714285714285708</v>
      </c>
      <c r="BP302" s="20">
        <f t="shared" si="346"/>
        <v>0.35714285714285715</v>
      </c>
      <c r="BQ302" s="20">
        <f t="shared" si="347"/>
        <v>0.42857142857142855</v>
      </c>
      <c r="BR302" s="20">
        <f t="shared" si="348"/>
        <v>0.7857142857142857</v>
      </c>
      <c r="BS302" s="3">
        <f t="shared" si="349"/>
        <v>5</v>
      </c>
      <c r="BT302" s="1">
        <v>2</v>
      </c>
      <c r="BU302" s="1">
        <v>3</v>
      </c>
      <c r="BV302" s="20">
        <f t="shared" si="350"/>
        <v>0.4</v>
      </c>
      <c r="BW302" s="5">
        <v>41</v>
      </c>
      <c r="BX302" s="5">
        <v>48</v>
      </c>
      <c r="BY302" s="21">
        <f t="shared" si="351"/>
        <v>0.27812500000000001</v>
      </c>
      <c r="BZ302" s="5">
        <v>56</v>
      </c>
      <c r="CA302" s="5">
        <v>54</v>
      </c>
      <c r="CB302" s="23">
        <f t="shared" si="352"/>
        <v>0.34375</v>
      </c>
      <c r="CC302" s="5">
        <v>62</v>
      </c>
      <c r="CD302" s="5">
        <v>59</v>
      </c>
      <c r="CE302" s="23">
        <f t="shared" si="353"/>
        <v>0.37812499999999999</v>
      </c>
      <c r="CF302" s="23">
        <f t="shared" si="354"/>
        <v>0.44723618090452261</v>
      </c>
      <c r="CG302" s="24">
        <v>6</v>
      </c>
      <c r="CH302" s="5">
        <v>137</v>
      </c>
      <c r="CI302" s="5">
        <v>114</v>
      </c>
      <c r="CJ302" s="5">
        <v>110</v>
      </c>
      <c r="CK302">
        <v>14.819833920000001</v>
      </c>
      <c r="CL302" s="5">
        <v>-0.76</v>
      </c>
      <c r="CM302" s="5">
        <v>10</v>
      </c>
      <c r="CN302" s="5">
        <v>0.185</v>
      </c>
      <c r="CO302" s="5">
        <v>-1.69</v>
      </c>
      <c r="CP302" s="5">
        <v>-7.1760000000000002</v>
      </c>
      <c r="CQ302" s="21">
        <f t="shared" si="355"/>
        <v>8.4848484848484854E-2</v>
      </c>
      <c r="CR302" s="25">
        <f t="shared" si="356"/>
        <v>0.93023255813953487</v>
      </c>
      <c r="CS302" s="22">
        <f t="shared" si="357"/>
        <v>938.71740662438333</v>
      </c>
      <c r="CT302" s="21">
        <f t="shared" si="358"/>
        <v>1.5081042988019724E-2</v>
      </c>
      <c r="CU302" s="26">
        <f t="shared" si="359"/>
        <v>2.1347971942665445</v>
      </c>
      <c r="CV302" s="27">
        <f t="shared" si="360"/>
        <v>1.8298261665141811</v>
      </c>
      <c r="CW302" s="27">
        <f t="shared" si="361"/>
        <v>25.16010978956999</v>
      </c>
      <c r="CX302" s="27">
        <f t="shared" si="362"/>
        <v>26.22750838670326</v>
      </c>
      <c r="CY302" s="27">
        <f t="shared" si="363"/>
        <v>44.068313510216527</v>
      </c>
      <c r="CZ302" s="27">
        <f t="shared" si="364"/>
        <v>53.36992985666361</v>
      </c>
      <c r="DA302" s="28">
        <f t="shared" si="365"/>
        <v>-9.3016163464470836</v>
      </c>
      <c r="DB302" s="5">
        <v>14</v>
      </c>
      <c r="DC302" s="5">
        <v>12</v>
      </c>
      <c r="DD302" s="22">
        <v>151</v>
      </c>
      <c r="DE302" s="22">
        <v>160</v>
      </c>
      <c r="DF302" s="22">
        <v>58</v>
      </c>
      <c r="DG302" s="22">
        <v>72</v>
      </c>
      <c r="DH302" s="22">
        <v>106</v>
      </c>
      <c r="DI302" s="22">
        <v>66</v>
      </c>
      <c r="DJ302" s="29">
        <f t="shared" si="366"/>
        <v>-0.76428468815562844</v>
      </c>
      <c r="DK302" s="27">
        <f t="shared" si="367"/>
        <v>1.8186541958950375</v>
      </c>
      <c r="DL302" s="27">
        <f t="shared" si="368"/>
        <v>2.5980774227071963</v>
      </c>
      <c r="DM302" s="27">
        <f t="shared" si="369"/>
        <v>26.500389711613405</v>
      </c>
      <c r="DN302" s="27">
        <f t="shared" si="370"/>
        <v>26.586992292370311</v>
      </c>
      <c r="DO302" s="27">
        <f t="shared" si="371"/>
        <v>48.800554256516847</v>
      </c>
      <c r="DP302" s="27">
        <f t="shared" si="372"/>
        <v>52.697670390577635</v>
      </c>
      <c r="DQ302" s="30">
        <f t="shared" si="373"/>
        <v>-5.4045002123862957</v>
      </c>
      <c r="DR302" s="5">
        <v>42</v>
      </c>
      <c r="DS302" s="5">
        <v>60</v>
      </c>
      <c r="DT302" s="5">
        <v>570</v>
      </c>
      <c r="DU302" s="5">
        <v>554</v>
      </c>
      <c r="DV302" s="5">
        <v>224</v>
      </c>
      <c r="DW302" s="5">
        <v>268</v>
      </c>
      <c r="DX302" s="5">
        <v>335</v>
      </c>
      <c r="DY302" s="5">
        <v>291</v>
      </c>
      <c r="DZ302" s="22">
        <v>5</v>
      </c>
      <c r="EA302" s="22">
        <v>2</v>
      </c>
      <c r="EB302" s="22">
        <f t="shared" si="374"/>
        <v>-3</v>
      </c>
      <c r="EC302" s="26">
        <f t="shared" si="375"/>
        <v>0.75735263180033185</v>
      </c>
      <c r="ED302" s="27">
        <f t="shared" si="376"/>
        <v>0.30294105272013272</v>
      </c>
      <c r="EE302" s="27">
        <f t="shared" si="377"/>
        <v>-0.45441157908019908</v>
      </c>
      <c r="EF302" s="6">
        <v>2.9666666667000001</v>
      </c>
      <c r="EG302" s="6">
        <f t="shared" si="378"/>
        <v>8.2407407408333341E-2</v>
      </c>
      <c r="EH302" s="5">
        <v>0.08</v>
      </c>
      <c r="EI302" s="5">
        <v>4.88</v>
      </c>
      <c r="EJ302" s="21">
        <f t="shared" si="379"/>
        <v>1.6129032258064516E-2</v>
      </c>
      <c r="EK302" s="1">
        <v>0</v>
      </c>
      <c r="EL302" s="22">
        <v>0</v>
      </c>
      <c r="EM302" s="22">
        <v>0</v>
      </c>
      <c r="EN302" s="1">
        <v>0</v>
      </c>
      <c r="EO302" s="3">
        <f t="shared" si="380"/>
        <v>0</v>
      </c>
      <c r="EP302" s="6">
        <f t="shared" si="381"/>
        <v>0</v>
      </c>
      <c r="EQ302" s="3">
        <f t="shared" si="382"/>
        <v>0</v>
      </c>
      <c r="ER302" s="20">
        <f t="shared" si="383"/>
        <v>0</v>
      </c>
      <c r="ES302" s="20">
        <f t="shared" si="384"/>
        <v>0</v>
      </c>
      <c r="ET302" s="20">
        <f t="shared" si="385"/>
        <v>0</v>
      </c>
      <c r="EU302" s="3" t="str">
        <f t="shared" si="386"/>
        <v xml:space="preserve"> </v>
      </c>
      <c r="EV302" s="1">
        <v>0</v>
      </c>
      <c r="EW302" s="1">
        <v>0</v>
      </c>
      <c r="EX302" s="20" t="str">
        <f t="shared" si="387"/>
        <v xml:space="preserve"> </v>
      </c>
      <c r="EY302" s="5">
        <v>0</v>
      </c>
      <c r="EZ302" s="5">
        <v>0</v>
      </c>
      <c r="FA302" s="22">
        <v>1</v>
      </c>
      <c r="FB302" s="22">
        <v>1</v>
      </c>
      <c r="FC302" s="22">
        <v>0</v>
      </c>
      <c r="FD302" s="22">
        <v>0</v>
      </c>
      <c r="FE302" s="22">
        <v>0</v>
      </c>
      <c r="FF302" s="22">
        <v>0</v>
      </c>
      <c r="FG302" s="22">
        <v>0</v>
      </c>
      <c r="FH302" s="22">
        <v>0</v>
      </c>
      <c r="FI302" s="6">
        <v>31.133333333300001</v>
      </c>
      <c r="FJ302" s="6">
        <f t="shared" si="388"/>
        <v>0.86481481481388889</v>
      </c>
      <c r="FK302" s="5">
        <v>0.86</v>
      </c>
      <c r="FL302" s="5">
        <v>3.54</v>
      </c>
      <c r="FM302" s="21">
        <f t="shared" si="389"/>
        <v>0.19545454545454544</v>
      </c>
      <c r="FN302" s="1">
        <v>0</v>
      </c>
      <c r="FO302" s="22">
        <v>0</v>
      </c>
      <c r="FP302" s="22">
        <v>0</v>
      </c>
      <c r="FQ302" s="1">
        <v>0</v>
      </c>
      <c r="FR302" s="1">
        <f t="shared" si="390"/>
        <v>0</v>
      </c>
      <c r="FS302" s="3">
        <f t="shared" si="391"/>
        <v>0</v>
      </c>
      <c r="FT302" s="3">
        <f t="shared" si="392"/>
        <v>1</v>
      </c>
      <c r="FU302" s="1">
        <v>0</v>
      </c>
      <c r="FV302" s="1">
        <v>1</v>
      </c>
      <c r="FW302" s="20">
        <f t="shared" si="393"/>
        <v>0</v>
      </c>
      <c r="FX302" s="5">
        <v>0</v>
      </c>
      <c r="FY302" s="5">
        <v>5</v>
      </c>
      <c r="FZ302" s="22">
        <v>2</v>
      </c>
      <c r="GA302" s="22">
        <v>21</v>
      </c>
      <c r="GB302" s="22">
        <v>2</v>
      </c>
      <c r="GC302" s="22">
        <v>10</v>
      </c>
      <c r="GD302" s="22">
        <v>9</v>
      </c>
      <c r="GE302" s="22">
        <v>1</v>
      </c>
      <c r="GF302" s="22">
        <v>0</v>
      </c>
      <c r="GG302" s="22">
        <v>0</v>
      </c>
      <c r="GH302" s="1">
        <v>14</v>
      </c>
      <c r="GI302" s="1">
        <v>0</v>
      </c>
      <c r="GJ302" s="1">
        <v>18</v>
      </c>
      <c r="GK302" s="1">
        <v>5</v>
      </c>
      <c r="GN302" s="31" t="str">
        <f t="shared" si="394"/>
        <v xml:space="preserve"> </v>
      </c>
      <c r="GP302" s="1">
        <v>0</v>
      </c>
      <c r="GQ302" s="1">
        <v>0</v>
      </c>
      <c r="GR302" s="1">
        <v>1</v>
      </c>
      <c r="GS302" s="1">
        <v>0</v>
      </c>
      <c r="GT302" s="1">
        <v>0</v>
      </c>
      <c r="GU302" s="1">
        <v>0</v>
      </c>
      <c r="GV302" s="32" t="str">
        <f t="shared" si="395"/>
        <v xml:space="preserve"> </v>
      </c>
      <c r="GW302" s="9">
        <f t="shared" si="396"/>
        <v>2</v>
      </c>
      <c r="GX302" s="10">
        <v>0.60000000000000009</v>
      </c>
      <c r="GY302" s="10">
        <v>0.5</v>
      </c>
      <c r="GZ302" s="10">
        <v>1.1000000000000001</v>
      </c>
      <c r="HA302" s="29">
        <f t="shared" si="397"/>
        <v>3.0555555555555558E-2</v>
      </c>
      <c r="HB302" s="29">
        <f t="shared" si="398"/>
        <v>0.15341107194048323</v>
      </c>
      <c r="HC302">
        <v>7.9</v>
      </c>
      <c r="HD302">
        <v>9.1999999999999993</v>
      </c>
      <c r="HE302">
        <v>2.4</v>
      </c>
      <c r="HF302">
        <v>1</v>
      </c>
      <c r="HG302">
        <v>1.4</v>
      </c>
      <c r="HH302">
        <v>0</v>
      </c>
      <c r="HI302">
        <v>2.5</v>
      </c>
      <c r="HJ302" s="11">
        <f t="shared" si="399"/>
        <v>6.9444444444444448E-2</v>
      </c>
      <c r="HK302" s="11">
        <f t="shared" si="400"/>
        <v>0.34866152713746185</v>
      </c>
      <c r="HL302">
        <v>99</v>
      </c>
      <c r="HM302">
        <v>0</v>
      </c>
      <c r="HN302">
        <v>0</v>
      </c>
      <c r="HQ302" s="33">
        <v>712500</v>
      </c>
      <c r="HR302" s="33">
        <v>0</v>
      </c>
      <c r="HS302" s="30">
        <f t="shared" si="401"/>
        <v>2.126829268292683</v>
      </c>
    </row>
    <row r="303" spans="1:227" x14ac:dyDescent="0.2">
      <c r="A303" s="1">
        <v>18</v>
      </c>
      <c r="B303" s="2" t="s">
        <v>1641</v>
      </c>
      <c r="C303" s="2" t="s">
        <v>1642</v>
      </c>
      <c r="D303" s="2" t="s">
        <v>229</v>
      </c>
      <c r="E303" s="2" t="s">
        <v>230</v>
      </c>
      <c r="F303" s="2">
        <v>74</v>
      </c>
      <c r="G303" s="2">
        <v>212</v>
      </c>
      <c r="H303" s="2" t="s">
        <v>249</v>
      </c>
      <c r="J303" s="3">
        <v>33</v>
      </c>
      <c r="K303" s="5" t="s">
        <v>1643</v>
      </c>
      <c r="L303" s="5" t="s">
        <v>1644</v>
      </c>
      <c r="M303" s="5" t="s">
        <v>242</v>
      </c>
      <c r="N303" s="5" t="s">
        <v>262</v>
      </c>
      <c r="O303" s="2" t="s">
        <v>1645</v>
      </c>
      <c r="P303" s="2" t="s">
        <v>555</v>
      </c>
      <c r="Q303" s="1">
        <v>37</v>
      </c>
      <c r="R303" s="1">
        <v>0</v>
      </c>
      <c r="S303" s="1">
        <v>4</v>
      </c>
      <c r="T303" s="1">
        <v>4</v>
      </c>
      <c r="U303" s="1">
        <v>0</v>
      </c>
      <c r="V303" s="1">
        <v>34</v>
      </c>
      <c r="W303" s="20">
        <f t="shared" si="323"/>
        <v>0</v>
      </c>
      <c r="X303" s="6">
        <v>389.68333333330003</v>
      </c>
      <c r="Y303" s="6">
        <f t="shared" si="324"/>
        <v>10.531981981981081</v>
      </c>
      <c r="Z303" s="1">
        <v>598</v>
      </c>
      <c r="AA303" s="6">
        <f t="shared" si="325"/>
        <v>16.162162162162161</v>
      </c>
      <c r="AB303" s="8">
        <f t="shared" si="326"/>
        <v>0.65164437012257526</v>
      </c>
      <c r="AC303" s="3">
        <f t="shared" si="327"/>
        <v>43.125</v>
      </c>
      <c r="AD303" s="8">
        <f t="shared" si="328"/>
        <v>6.6400068431638193</v>
      </c>
      <c r="AE303" s="20">
        <f t="shared" si="329"/>
        <v>0</v>
      </c>
      <c r="AF303" s="20">
        <f t="shared" si="330"/>
        <v>0.5</v>
      </c>
      <c r="AG303" s="20">
        <f t="shared" si="331"/>
        <v>0.5</v>
      </c>
      <c r="AH303" s="3">
        <f t="shared" si="332"/>
        <v>251</v>
      </c>
      <c r="AI303" s="3">
        <f t="shared" si="333"/>
        <v>141</v>
      </c>
      <c r="AJ303" s="3">
        <f t="shared" si="334"/>
        <v>110</v>
      </c>
      <c r="AK303" s="20">
        <f t="shared" si="335"/>
        <v>0.56175298804780871</v>
      </c>
      <c r="AL303" s="6">
        <v>11</v>
      </c>
      <c r="AM303" s="1">
        <v>59</v>
      </c>
      <c r="AN303" s="1">
        <v>26</v>
      </c>
      <c r="AO303" s="1">
        <v>13</v>
      </c>
      <c r="AP303" s="1">
        <v>6</v>
      </c>
      <c r="AQ303" s="1">
        <v>11</v>
      </c>
      <c r="AR303" s="6">
        <f t="shared" si="336"/>
        <v>9.0842992173139798</v>
      </c>
      <c r="AS303" s="6">
        <f t="shared" si="337"/>
        <v>4.0032505025451437</v>
      </c>
      <c r="AT303" s="6">
        <f t="shared" si="338"/>
        <v>2.0016252512725718</v>
      </c>
      <c r="AU303" s="6">
        <f t="shared" si="339"/>
        <v>0.92382703904887919</v>
      </c>
      <c r="AV303" s="6">
        <f t="shared" si="340"/>
        <v>1.6936829049229454</v>
      </c>
      <c r="AW303" s="1">
        <v>23</v>
      </c>
      <c r="AX303" s="1">
        <v>4</v>
      </c>
      <c r="AY303" s="1">
        <v>1</v>
      </c>
      <c r="AZ303" s="1">
        <v>1</v>
      </c>
      <c r="BA303" s="1">
        <v>0</v>
      </c>
      <c r="BB303" s="1">
        <v>0</v>
      </c>
      <c r="BC303" s="7">
        <f>(EA303+FH303+GG303)-(DZ303+FG303+GF303)-((BD303/60)*(0.11)+(EF303/60)*(-0.14)+(FI303/60)*(0.13))</f>
        <v>0.26979999999986659</v>
      </c>
      <c r="BD303" s="6">
        <v>311.96666666670001</v>
      </c>
      <c r="BE303" s="6">
        <f t="shared" si="341"/>
        <v>8.431531531532432</v>
      </c>
      <c r="BF303" s="5">
        <v>8.39</v>
      </c>
      <c r="BG303" s="5">
        <v>40.01</v>
      </c>
      <c r="BH303" s="21">
        <f t="shared" si="342"/>
        <v>0.17334710743801654</v>
      </c>
      <c r="BI303" s="1">
        <v>0</v>
      </c>
      <c r="BJ303" s="22">
        <v>3</v>
      </c>
      <c r="BK303" s="22">
        <v>1</v>
      </c>
      <c r="BL303" s="1">
        <v>4</v>
      </c>
      <c r="BM303" s="1">
        <f t="shared" si="343"/>
        <v>4</v>
      </c>
      <c r="BN303" s="8">
        <f t="shared" si="344"/>
        <v>0.76931296078632661</v>
      </c>
      <c r="BO303" s="3">
        <f t="shared" si="345"/>
        <v>43.125</v>
      </c>
      <c r="BP303" s="20">
        <f t="shared" si="346"/>
        <v>0</v>
      </c>
      <c r="BQ303" s="20">
        <f t="shared" si="347"/>
        <v>0.5</v>
      </c>
      <c r="BR303" s="20">
        <f t="shared" si="348"/>
        <v>0.5</v>
      </c>
      <c r="BS303" s="3">
        <f t="shared" si="349"/>
        <v>164</v>
      </c>
      <c r="BT303" s="1">
        <v>94</v>
      </c>
      <c r="BU303" s="1">
        <v>70</v>
      </c>
      <c r="BV303" s="20">
        <f t="shared" si="350"/>
        <v>0.57317073170731703</v>
      </c>
      <c r="BW303" s="5">
        <v>17</v>
      </c>
      <c r="BX303" s="5">
        <v>16</v>
      </c>
      <c r="BY303" s="21">
        <f t="shared" si="351"/>
        <v>9.9397590361445784E-2</v>
      </c>
      <c r="BZ303" s="5">
        <v>100</v>
      </c>
      <c r="CA303" s="5">
        <v>72</v>
      </c>
      <c r="CB303" s="23">
        <f t="shared" si="352"/>
        <v>0.51807228915662651</v>
      </c>
      <c r="CC303" s="5">
        <v>70</v>
      </c>
      <c r="CD303" s="5">
        <v>57</v>
      </c>
      <c r="CE303" s="23">
        <f t="shared" si="353"/>
        <v>0.38253012048192769</v>
      </c>
      <c r="CF303" s="23">
        <f t="shared" si="354"/>
        <v>0.16097560975609757</v>
      </c>
      <c r="CG303" s="24">
        <v>1</v>
      </c>
      <c r="CH303" s="5">
        <v>95</v>
      </c>
      <c r="CI303" s="5">
        <v>135</v>
      </c>
      <c r="CJ303" s="5">
        <v>94</v>
      </c>
      <c r="CK303">
        <v>15.107433295</v>
      </c>
      <c r="CL303" s="5">
        <v>0.105</v>
      </c>
      <c r="CM303" s="5">
        <v>12</v>
      </c>
      <c r="CN303" s="5">
        <v>1.1320000000000001</v>
      </c>
      <c r="CO303" s="5">
        <v>-2.9390000000000001</v>
      </c>
      <c r="CP303" s="5">
        <v>-6.6710000000000003</v>
      </c>
      <c r="CQ303" s="21">
        <f t="shared" si="355"/>
        <v>6.9565217391304349E-2</v>
      </c>
      <c r="CR303" s="25">
        <f t="shared" si="356"/>
        <v>0.94594594594594594</v>
      </c>
      <c r="CS303" s="22">
        <f t="shared" si="357"/>
        <v>952.90246768507632</v>
      </c>
      <c r="CT303" s="21">
        <f t="shared" si="358"/>
        <v>1.5511163337250292E-2</v>
      </c>
      <c r="CU303" s="26">
        <f t="shared" si="359"/>
        <v>1.5462423090551816</v>
      </c>
      <c r="CV303" s="27">
        <f t="shared" si="360"/>
        <v>1.5462423090551816</v>
      </c>
      <c r="CW303" s="27">
        <f t="shared" si="361"/>
        <v>22.227233192668237</v>
      </c>
      <c r="CX303" s="27">
        <f t="shared" si="362"/>
        <v>28.605482717520857</v>
      </c>
      <c r="CY303" s="27">
        <f t="shared" si="363"/>
        <v>37.882936571851943</v>
      </c>
      <c r="CZ303" s="27">
        <f t="shared" si="364"/>
        <v>57.210965435041714</v>
      </c>
      <c r="DA303" s="28">
        <f t="shared" si="365"/>
        <v>-19.328028863189772</v>
      </c>
      <c r="DB303" s="5">
        <v>8</v>
      </c>
      <c r="DC303" s="5">
        <v>8</v>
      </c>
      <c r="DD303" s="22">
        <v>107</v>
      </c>
      <c r="DE303" s="22">
        <v>140</v>
      </c>
      <c r="DF303" s="22">
        <v>45</v>
      </c>
      <c r="DG303" s="22">
        <v>57</v>
      </c>
      <c r="DH303" s="22">
        <v>91</v>
      </c>
      <c r="DI303" s="22">
        <v>36</v>
      </c>
      <c r="DJ303" s="29">
        <f t="shared" si="366"/>
        <v>-3.4784434973361122</v>
      </c>
      <c r="DK303" s="27">
        <f t="shared" si="367"/>
        <v>2.999250187453137</v>
      </c>
      <c r="DL303" s="27">
        <f t="shared" si="368"/>
        <v>3.0803110033302485</v>
      </c>
      <c r="DM303" s="27">
        <f t="shared" si="369"/>
        <v>29.384545755453033</v>
      </c>
      <c r="DN303" s="27">
        <f t="shared" si="370"/>
        <v>31.370535744442272</v>
      </c>
      <c r="DO303" s="27">
        <f t="shared" si="371"/>
        <v>54.675520309111917</v>
      </c>
      <c r="DP303" s="27">
        <f t="shared" si="372"/>
        <v>60.06606456493985</v>
      </c>
      <c r="DQ303" s="30">
        <f t="shared" si="373"/>
        <v>-13.937484607361839</v>
      </c>
      <c r="DR303" s="5">
        <v>74</v>
      </c>
      <c r="DS303" s="5">
        <v>76</v>
      </c>
      <c r="DT303" s="5">
        <v>651</v>
      </c>
      <c r="DU303" s="5">
        <v>698</v>
      </c>
      <c r="DV303" s="5">
        <v>281</v>
      </c>
      <c r="DW303" s="5">
        <v>345</v>
      </c>
      <c r="DX303" s="5">
        <v>363</v>
      </c>
      <c r="DY303" s="5">
        <v>343</v>
      </c>
      <c r="DZ303" s="22">
        <v>2</v>
      </c>
      <c r="EA303" s="22">
        <v>4</v>
      </c>
      <c r="EB303" s="22">
        <f t="shared" si="374"/>
        <v>2</v>
      </c>
      <c r="EC303" s="26">
        <f t="shared" si="375"/>
        <v>0.3846564803931633</v>
      </c>
      <c r="ED303" s="27">
        <f t="shared" si="376"/>
        <v>0.76931296078632661</v>
      </c>
      <c r="EE303" s="27">
        <f t="shared" si="377"/>
        <v>0.3846564803931633</v>
      </c>
      <c r="EF303" s="6">
        <v>2.25</v>
      </c>
      <c r="EG303" s="6">
        <f t="shared" si="378"/>
        <v>6.0810810810810814E-2</v>
      </c>
      <c r="EH303" s="5">
        <v>0.1</v>
      </c>
      <c r="EI303" s="5">
        <v>5.3</v>
      </c>
      <c r="EJ303" s="21">
        <f t="shared" si="379"/>
        <v>1.8518518518518521E-2</v>
      </c>
      <c r="EK303" s="1">
        <v>0</v>
      </c>
      <c r="EL303" s="22">
        <v>0</v>
      </c>
      <c r="EM303" s="22">
        <v>0</v>
      </c>
      <c r="EN303" s="1">
        <v>0</v>
      </c>
      <c r="EO303" s="3">
        <f t="shared" si="380"/>
        <v>0</v>
      </c>
      <c r="EP303" s="6">
        <f t="shared" si="381"/>
        <v>0</v>
      </c>
      <c r="EQ303" s="3">
        <f t="shared" si="382"/>
        <v>0</v>
      </c>
      <c r="ER303" s="20">
        <f t="shared" si="383"/>
        <v>0</v>
      </c>
      <c r="ES303" s="20">
        <f t="shared" si="384"/>
        <v>0</v>
      </c>
      <c r="ET303" s="20">
        <f t="shared" si="385"/>
        <v>0</v>
      </c>
      <c r="EU303" s="3">
        <f t="shared" si="386"/>
        <v>4</v>
      </c>
      <c r="EV303" s="1">
        <v>2</v>
      </c>
      <c r="EW303" s="1">
        <v>2</v>
      </c>
      <c r="EX303" s="20">
        <f t="shared" si="387"/>
        <v>0.5</v>
      </c>
      <c r="EY303" s="5">
        <v>0</v>
      </c>
      <c r="EZ303" s="5">
        <v>0</v>
      </c>
      <c r="FA303" s="22">
        <v>2</v>
      </c>
      <c r="FB303" s="22">
        <v>2</v>
      </c>
      <c r="FC303" s="22">
        <v>0</v>
      </c>
      <c r="FD303" s="22">
        <v>1</v>
      </c>
      <c r="FE303" s="22">
        <v>3</v>
      </c>
      <c r="FF303" s="22">
        <v>0</v>
      </c>
      <c r="FG303" s="22">
        <v>0</v>
      </c>
      <c r="FH303" s="22">
        <v>0</v>
      </c>
      <c r="FI303" s="6">
        <v>75.466666666699993</v>
      </c>
      <c r="FJ303" s="6">
        <f t="shared" si="388"/>
        <v>2.0396396396405403</v>
      </c>
      <c r="FK303" s="5">
        <v>1.9</v>
      </c>
      <c r="FL303" s="5">
        <v>2.93</v>
      </c>
      <c r="FM303" s="21">
        <f t="shared" si="389"/>
        <v>0.39337474120082816</v>
      </c>
      <c r="FN303" s="1">
        <v>0</v>
      </c>
      <c r="FO303" s="22">
        <v>0</v>
      </c>
      <c r="FP303" s="22">
        <v>0</v>
      </c>
      <c r="FQ303" s="1">
        <v>0</v>
      </c>
      <c r="FR303" s="1">
        <f t="shared" si="390"/>
        <v>0</v>
      </c>
      <c r="FS303" s="3">
        <f t="shared" si="391"/>
        <v>0</v>
      </c>
      <c r="FT303" s="3">
        <f t="shared" si="392"/>
        <v>83</v>
      </c>
      <c r="FU303" s="1">
        <v>45</v>
      </c>
      <c r="FV303" s="1">
        <v>38</v>
      </c>
      <c r="FW303" s="20">
        <f t="shared" si="393"/>
        <v>0.54216867469879515</v>
      </c>
      <c r="FX303" s="5">
        <v>0</v>
      </c>
      <c r="FY303" s="5">
        <v>3</v>
      </c>
      <c r="FZ303" s="22">
        <v>7</v>
      </c>
      <c r="GA303" s="22">
        <v>51</v>
      </c>
      <c r="GB303" s="22">
        <v>6</v>
      </c>
      <c r="GC303" s="22">
        <v>25</v>
      </c>
      <c r="GD303" s="22">
        <v>24</v>
      </c>
      <c r="GE303" s="22">
        <v>0</v>
      </c>
      <c r="GF303" s="22">
        <v>1</v>
      </c>
      <c r="GG303" s="22">
        <v>0</v>
      </c>
      <c r="GH303" s="1">
        <v>8</v>
      </c>
      <c r="GI303" s="1">
        <v>0</v>
      </c>
      <c r="GJ303" s="1">
        <v>15</v>
      </c>
      <c r="GK303" s="1">
        <v>7</v>
      </c>
      <c r="GN303" s="31" t="str">
        <f t="shared" si="394"/>
        <v xml:space="preserve"> 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32" t="str">
        <f t="shared" si="395"/>
        <v xml:space="preserve"> </v>
      </c>
      <c r="GW303" s="9">
        <f t="shared" si="396"/>
        <v>5</v>
      </c>
      <c r="GX303" s="10">
        <v>-0.7</v>
      </c>
      <c r="GY303" s="10">
        <v>0.4</v>
      </c>
      <c r="GZ303" s="10">
        <v>-0.30000000000000004</v>
      </c>
      <c r="HA303" s="29">
        <f t="shared" si="397"/>
        <v>-8.1081081081081086E-3</v>
      </c>
      <c r="HB303" s="29">
        <f t="shared" si="398"/>
        <v>-4.6191351952443969E-2</v>
      </c>
      <c r="HC303">
        <v>5.4</v>
      </c>
      <c r="HD303">
        <v>7.8</v>
      </c>
      <c r="HE303">
        <v>0.5</v>
      </c>
      <c r="HF303">
        <v>-1.1000000000000001</v>
      </c>
      <c r="HG303">
        <v>1.4</v>
      </c>
      <c r="HH303">
        <v>0</v>
      </c>
      <c r="HI303">
        <v>0.30000000000000004</v>
      </c>
      <c r="HJ303" s="11">
        <f t="shared" si="399"/>
        <v>8.1081081081081086E-3</v>
      </c>
      <c r="HK303" s="11">
        <f t="shared" si="400"/>
        <v>4.6191351952443969E-2</v>
      </c>
      <c r="HL303">
        <v>82</v>
      </c>
      <c r="HM303">
        <v>0</v>
      </c>
      <c r="HN303">
        <v>0</v>
      </c>
      <c r="HQ303" s="33">
        <v>538384</v>
      </c>
      <c r="HR303" s="33">
        <v>0</v>
      </c>
      <c r="HS303" s="30">
        <f t="shared" si="401"/>
        <v>8.1817898004434536E-2</v>
      </c>
    </row>
    <row r="304" spans="1:227" x14ac:dyDescent="0.2">
      <c r="A304" s="1">
        <v>4</v>
      </c>
      <c r="B304" s="2" t="s">
        <v>1646</v>
      </c>
      <c r="C304" s="2" t="s">
        <v>428</v>
      </c>
      <c r="D304" s="2" t="s">
        <v>429</v>
      </c>
      <c r="E304" s="2" t="s">
        <v>240</v>
      </c>
      <c r="F304" s="2">
        <v>73</v>
      </c>
      <c r="G304" s="2">
        <v>195</v>
      </c>
      <c r="H304" s="2" t="s">
        <v>231</v>
      </c>
      <c r="J304" s="3">
        <v>22</v>
      </c>
      <c r="K304" s="5" t="s">
        <v>1647</v>
      </c>
      <c r="L304" s="5" t="s">
        <v>1644</v>
      </c>
      <c r="M304" s="5" t="s">
        <v>487</v>
      </c>
      <c r="N304" s="5" t="s">
        <v>343</v>
      </c>
      <c r="O304" s="2" t="s">
        <v>343</v>
      </c>
      <c r="P304" s="2" t="s">
        <v>415</v>
      </c>
      <c r="Q304" s="1">
        <v>45</v>
      </c>
      <c r="R304" s="1">
        <v>16</v>
      </c>
      <c r="S304" s="1">
        <v>34</v>
      </c>
      <c r="T304" s="1">
        <v>50</v>
      </c>
      <c r="U304" s="1">
        <v>5</v>
      </c>
      <c r="V304" s="1">
        <v>154</v>
      </c>
      <c r="W304" s="20">
        <f t="shared" si="323"/>
        <v>0.1038961038961039</v>
      </c>
      <c r="X304" s="6">
        <v>837.91666666670005</v>
      </c>
      <c r="Y304" s="6">
        <f t="shared" si="324"/>
        <v>18.620370370371113</v>
      </c>
      <c r="Z304" s="1">
        <v>1017</v>
      </c>
      <c r="AA304" s="6">
        <f t="shared" si="325"/>
        <v>22.6</v>
      </c>
      <c r="AB304" s="8">
        <f t="shared" si="326"/>
        <v>0.82391019337925275</v>
      </c>
      <c r="AC304" s="3">
        <f t="shared" si="327"/>
        <v>225</v>
      </c>
      <c r="AD304" s="8">
        <f t="shared" si="328"/>
        <v>16.111387369467284</v>
      </c>
      <c r="AE304" s="20">
        <f t="shared" si="329"/>
        <v>0.29629629629629628</v>
      </c>
      <c r="AF304" s="20">
        <f t="shared" si="330"/>
        <v>0.62962962962962965</v>
      </c>
      <c r="AG304" s="20">
        <f t="shared" si="331"/>
        <v>0.92592592592592593</v>
      </c>
      <c r="AH304" s="3">
        <f t="shared" si="332"/>
        <v>53</v>
      </c>
      <c r="AI304" s="3">
        <f t="shared" si="333"/>
        <v>29</v>
      </c>
      <c r="AJ304" s="3">
        <f t="shared" si="334"/>
        <v>24</v>
      </c>
      <c r="AK304" s="20">
        <f t="shared" si="335"/>
        <v>0.54716981132075471</v>
      </c>
      <c r="AL304" s="6">
        <v>2</v>
      </c>
      <c r="AM304" s="1">
        <v>24</v>
      </c>
      <c r="AN304" s="1">
        <v>20</v>
      </c>
      <c r="AO304" s="1">
        <v>49</v>
      </c>
      <c r="AP304" s="1">
        <v>29</v>
      </c>
      <c r="AQ304" s="1">
        <v>31</v>
      </c>
      <c r="AR304" s="6">
        <f t="shared" si="336"/>
        <v>1.7185479860765105</v>
      </c>
      <c r="AS304" s="6">
        <f t="shared" si="337"/>
        <v>1.4321233217304252</v>
      </c>
      <c r="AT304" s="6">
        <f t="shared" si="338"/>
        <v>3.508702138239542</v>
      </c>
      <c r="AU304" s="6">
        <f t="shared" si="339"/>
        <v>2.0765788165091168</v>
      </c>
      <c r="AV304" s="6">
        <f t="shared" si="340"/>
        <v>2.2197911486821589</v>
      </c>
      <c r="AW304" s="1">
        <v>33</v>
      </c>
      <c r="AX304" s="1">
        <v>9</v>
      </c>
      <c r="AY304" s="1">
        <v>1</v>
      </c>
      <c r="AZ304" s="1">
        <v>0</v>
      </c>
      <c r="BA304" s="1">
        <v>1</v>
      </c>
      <c r="BB304" s="1">
        <v>0</v>
      </c>
      <c r="BC304" s="7">
        <f>(EA304+FH304+GG304)-(DZ304+FG304+GF304)-((BD304/60)*(0.11)+(EF304/60)*(-0.14)+(FI304/60)*(0.13))</f>
        <v>6.0715444444443829</v>
      </c>
      <c r="BD304" s="6">
        <v>689.41666666670005</v>
      </c>
      <c r="BE304" s="6">
        <f t="shared" si="341"/>
        <v>15.320370370371112</v>
      </c>
      <c r="BF304" s="5">
        <v>14.81</v>
      </c>
      <c r="BG304" s="5">
        <v>32.58</v>
      </c>
      <c r="BH304" s="21">
        <f t="shared" si="342"/>
        <v>0.31251318843637899</v>
      </c>
      <c r="BI304" s="1">
        <v>12</v>
      </c>
      <c r="BJ304" s="22">
        <v>18</v>
      </c>
      <c r="BK304" s="22">
        <v>5</v>
      </c>
      <c r="BL304" s="1">
        <v>24</v>
      </c>
      <c r="BM304" s="1">
        <f t="shared" si="343"/>
        <v>36</v>
      </c>
      <c r="BN304" s="8">
        <f t="shared" si="344"/>
        <v>3.1330835247188134</v>
      </c>
      <c r="BO304" s="3">
        <f t="shared" si="345"/>
        <v>189</v>
      </c>
      <c r="BP304" s="20">
        <f t="shared" si="346"/>
        <v>0.31578947368421051</v>
      </c>
      <c r="BQ304" s="20">
        <f t="shared" si="347"/>
        <v>0.63157894736842102</v>
      </c>
      <c r="BR304" s="20">
        <f t="shared" si="348"/>
        <v>0.94736842105263153</v>
      </c>
      <c r="BS304" s="3">
        <f t="shared" si="349"/>
        <v>39</v>
      </c>
      <c r="BT304" s="1">
        <v>20</v>
      </c>
      <c r="BU304" s="1">
        <v>19</v>
      </c>
      <c r="BV304" s="20">
        <f t="shared" si="350"/>
        <v>0.51282051282051277</v>
      </c>
      <c r="BW304" s="5">
        <v>102</v>
      </c>
      <c r="BX304" s="5">
        <v>128</v>
      </c>
      <c r="BY304" s="21">
        <f t="shared" si="351"/>
        <v>0.34431137724550898</v>
      </c>
      <c r="BZ304" s="5">
        <v>90</v>
      </c>
      <c r="CA304" s="5">
        <v>100</v>
      </c>
      <c r="CB304" s="23">
        <f t="shared" si="352"/>
        <v>0.28443113772455092</v>
      </c>
      <c r="CC304" s="5">
        <v>93</v>
      </c>
      <c r="CD304" s="5">
        <v>155</v>
      </c>
      <c r="CE304" s="23">
        <f t="shared" si="353"/>
        <v>0.3712574850299401</v>
      </c>
      <c r="CF304" s="23">
        <f t="shared" si="354"/>
        <v>0.54761904761904767</v>
      </c>
      <c r="CG304" s="24">
        <v>15</v>
      </c>
      <c r="CH304" s="5">
        <v>234</v>
      </c>
      <c r="CI304" s="5">
        <v>255</v>
      </c>
      <c r="CJ304" s="5">
        <v>227</v>
      </c>
      <c r="CK304">
        <v>15.92878649</v>
      </c>
      <c r="CL304" s="5">
        <v>0.58499999999999996</v>
      </c>
      <c r="CM304" s="5">
        <v>2</v>
      </c>
      <c r="CN304" s="5">
        <v>0.85799999999999998</v>
      </c>
      <c r="CO304" s="5">
        <v>5.149</v>
      </c>
      <c r="CP304" s="5">
        <v>-7.859</v>
      </c>
      <c r="CQ304" s="21">
        <f t="shared" si="355"/>
        <v>9.5238095238095233E-2</v>
      </c>
      <c r="CR304" s="25">
        <f t="shared" si="356"/>
        <v>0.90782122905027929</v>
      </c>
      <c r="CS304" s="22">
        <f t="shared" si="357"/>
        <v>917.34503857408879</v>
      </c>
      <c r="CT304" s="21">
        <f t="shared" si="358"/>
        <v>3.0593242883745209E-3</v>
      </c>
      <c r="CU304" s="26">
        <f t="shared" si="359"/>
        <v>3.4211118613549401</v>
      </c>
      <c r="CV304" s="27">
        <f t="shared" si="360"/>
        <v>2.9709655638082375</v>
      </c>
      <c r="CW304" s="27">
        <f t="shared" si="361"/>
        <v>35.921674544226867</v>
      </c>
      <c r="CX304" s="27">
        <f t="shared" si="362"/>
        <v>32.230474904343907</v>
      </c>
      <c r="CY304" s="27">
        <f t="shared" si="363"/>
        <v>61.219896466351557</v>
      </c>
      <c r="CZ304" s="27">
        <f t="shared" si="364"/>
        <v>58.338960162052665</v>
      </c>
      <c r="DA304" s="28">
        <f t="shared" si="365"/>
        <v>2.880936304298892</v>
      </c>
      <c r="DB304" s="5">
        <v>38</v>
      </c>
      <c r="DC304" s="5">
        <v>33</v>
      </c>
      <c r="DD304" s="22">
        <v>361</v>
      </c>
      <c r="DE304" s="22">
        <v>325</v>
      </c>
      <c r="DF304" s="22">
        <v>133</v>
      </c>
      <c r="DG304" s="22">
        <v>147</v>
      </c>
      <c r="DH304" s="22">
        <v>143</v>
      </c>
      <c r="DI304" s="22">
        <v>148</v>
      </c>
      <c r="DJ304" s="29">
        <f t="shared" si="366"/>
        <v>10.365079161441747</v>
      </c>
      <c r="DK304" s="27">
        <f t="shared" si="367"/>
        <v>1.8006957233476573</v>
      </c>
      <c r="DL304" s="27">
        <f t="shared" si="368"/>
        <v>2.3736443625946388</v>
      </c>
      <c r="DM304" s="27">
        <f t="shared" si="369"/>
        <v>22.713321055862494</v>
      </c>
      <c r="DN304" s="27">
        <f t="shared" si="370"/>
        <v>31.880499283814206</v>
      </c>
      <c r="DO304" s="27">
        <f t="shared" si="371"/>
        <v>43.912420708000823</v>
      </c>
      <c r="DP304" s="27">
        <f t="shared" si="372"/>
        <v>61.469204010640482</v>
      </c>
      <c r="DQ304" s="30">
        <f t="shared" si="373"/>
        <v>20.43771960693855</v>
      </c>
      <c r="DR304" s="5">
        <v>44</v>
      </c>
      <c r="DS304" s="5">
        <v>58</v>
      </c>
      <c r="DT304" s="5">
        <v>511</v>
      </c>
      <c r="DU304" s="5">
        <v>721</v>
      </c>
      <c r="DV304" s="5">
        <v>242</v>
      </c>
      <c r="DW304" s="5">
        <v>305</v>
      </c>
      <c r="DX304" s="5">
        <v>418</v>
      </c>
      <c r="DY304" s="5">
        <v>276</v>
      </c>
      <c r="DZ304" s="22">
        <v>7</v>
      </c>
      <c r="EA304" s="22">
        <v>17</v>
      </c>
      <c r="EB304" s="22">
        <f t="shared" si="374"/>
        <v>10</v>
      </c>
      <c r="EC304" s="26">
        <f t="shared" si="375"/>
        <v>0.60921068536199152</v>
      </c>
      <c r="ED304" s="27">
        <f t="shared" si="376"/>
        <v>1.4795116644505508</v>
      </c>
      <c r="EE304" s="27">
        <f t="shared" si="377"/>
        <v>0.8703009790885593</v>
      </c>
      <c r="EF304" s="6">
        <v>146.05000000000001</v>
      </c>
      <c r="EG304" s="6">
        <f t="shared" si="378"/>
        <v>3.2455555555555557</v>
      </c>
      <c r="EH304" s="5">
        <v>3.02</v>
      </c>
      <c r="EI304" s="5">
        <v>2.3199999999999998</v>
      </c>
      <c r="EJ304" s="21">
        <f t="shared" si="379"/>
        <v>0.56554307116104874</v>
      </c>
      <c r="EK304" s="1">
        <v>4</v>
      </c>
      <c r="EL304" s="22">
        <v>6</v>
      </c>
      <c r="EM304" s="22">
        <v>3</v>
      </c>
      <c r="EN304" s="1">
        <v>10</v>
      </c>
      <c r="EO304" s="3">
        <f t="shared" si="380"/>
        <v>14</v>
      </c>
      <c r="EP304" s="6">
        <f t="shared" si="381"/>
        <v>5.7514549811708315</v>
      </c>
      <c r="EQ304" s="3">
        <f t="shared" si="382"/>
        <v>36</v>
      </c>
      <c r="ER304" s="20">
        <f t="shared" si="383"/>
        <v>0.25</v>
      </c>
      <c r="ES304" s="20">
        <f t="shared" si="384"/>
        <v>0.625</v>
      </c>
      <c r="ET304" s="20">
        <f t="shared" si="385"/>
        <v>0.875</v>
      </c>
      <c r="EU304" s="3">
        <f t="shared" si="386"/>
        <v>13</v>
      </c>
      <c r="EV304" s="1">
        <v>9</v>
      </c>
      <c r="EW304" s="1">
        <v>4</v>
      </c>
      <c r="EX304" s="20">
        <f t="shared" si="387"/>
        <v>0.69230769230769229</v>
      </c>
      <c r="EY304" s="5">
        <v>16</v>
      </c>
      <c r="EZ304" s="5">
        <v>0</v>
      </c>
      <c r="FA304" s="22">
        <v>80</v>
      </c>
      <c r="FB304" s="22">
        <v>15</v>
      </c>
      <c r="FC304" s="22">
        <v>37</v>
      </c>
      <c r="FD304" s="22">
        <v>7</v>
      </c>
      <c r="FE304" s="22">
        <v>6</v>
      </c>
      <c r="FF304" s="22">
        <v>49</v>
      </c>
      <c r="FG304" s="22">
        <v>3</v>
      </c>
      <c r="FH304" s="22">
        <v>0</v>
      </c>
      <c r="FI304" s="6">
        <v>2.4500000000000002</v>
      </c>
      <c r="FJ304" s="6">
        <f t="shared" si="388"/>
        <v>5.4444444444444448E-2</v>
      </c>
      <c r="FK304" s="5">
        <v>0.05</v>
      </c>
      <c r="FL304" s="5">
        <v>5.87</v>
      </c>
      <c r="FM304" s="21">
        <f t="shared" si="389"/>
        <v>8.4459459459459464E-3</v>
      </c>
      <c r="FN304" s="1">
        <v>0</v>
      </c>
      <c r="FO304" s="22">
        <v>0</v>
      </c>
      <c r="FP304" s="22">
        <v>0</v>
      </c>
      <c r="FQ304" s="1">
        <v>0</v>
      </c>
      <c r="FR304" s="1">
        <f t="shared" si="390"/>
        <v>0</v>
      </c>
      <c r="FS304" s="3">
        <f t="shared" si="391"/>
        <v>0</v>
      </c>
      <c r="FT304" s="3">
        <f t="shared" si="392"/>
        <v>1</v>
      </c>
      <c r="FU304" s="1">
        <v>0</v>
      </c>
      <c r="FV304" s="1">
        <v>1</v>
      </c>
      <c r="FW304" s="20">
        <f t="shared" si="393"/>
        <v>0</v>
      </c>
      <c r="FX304" s="5">
        <v>0</v>
      </c>
      <c r="FY304" s="5">
        <v>1</v>
      </c>
      <c r="FZ304" s="22">
        <v>0</v>
      </c>
      <c r="GA304" s="22">
        <v>2</v>
      </c>
      <c r="GB304" s="22">
        <v>0</v>
      </c>
      <c r="GC304" s="22">
        <v>1</v>
      </c>
      <c r="GD304" s="22">
        <v>0</v>
      </c>
      <c r="GE304" s="22">
        <v>2</v>
      </c>
      <c r="GF304" s="22">
        <v>0</v>
      </c>
      <c r="GG304" s="22">
        <v>0</v>
      </c>
      <c r="GH304" s="1">
        <v>57</v>
      </c>
      <c r="GI304" s="1">
        <v>19</v>
      </c>
      <c r="GJ304" s="1">
        <v>34</v>
      </c>
      <c r="GK304" s="1">
        <v>1</v>
      </c>
      <c r="GL304" s="6"/>
      <c r="GM304" s="6"/>
      <c r="GN304" s="31" t="str">
        <f t="shared" si="394"/>
        <v xml:space="preserve"> </v>
      </c>
      <c r="GP304" s="1">
        <v>7</v>
      </c>
      <c r="GQ304" s="1">
        <v>0</v>
      </c>
      <c r="GR304" s="1">
        <v>4</v>
      </c>
      <c r="GS304" s="1">
        <v>0</v>
      </c>
      <c r="GT304" s="1">
        <v>0</v>
      </c>
      <c r="GU304" s="1">
        <v>1</v>
      </c>
      <c r="GV304" s="32">
        <f t="shared" si="395"/>
        <v>0</v>
      </c>
      <c r="GW304" s="9">
        <f t="shared" si="396"/>
        <v>5</v>
      </c>
      <c r="GX304" s="10">
        <v>4.9000000000000004</v>
      </c>
      <c r="GY304" s="10">
        <v>1.2</v>
      </c>
      <c r="GZ304" s="10">
        <v>6.1</v>
      </c>
      <c r="HA304" s="29">
        <f t="shared" si="397"/>
        <v>0.13555555555555554</v>
      </c>
      <c r="HB304" s="29">
        <f t="shared" si="398"/>
        <v>0.4367976131277797</v>
      </c>
      <c r="HC304">
        <v>21.4</v>
      </c>
      <c r="HD304">
        <v>16.600000000000001</v>
      </c>
      <c r="HE304">
        <v>8.8000000000000007</v>
      </c>
      <c r="HF304">
        <v>10.3</v>
      </c>
      <c r="HG304">
        <v>1.3</v>
      </c>
      <c r="HH304">
        <v>0</v>
      </c>
      <c r="HI304">
        <v>11.6</v>
      </c>
      <c r="HJ304" s="11">
        <f t="shared" si="399"/>
        <v>0.25777777777777777</v>
      </c>
      <c r="HK304" s="11">
        <f t="shared" si="400"/>
        <v>0.83063152660364659</v>
      </c>
      <c r="HL304">
        <v>99</v>
      </c>
      <c r="HM304">
        <v>0</v>
      </c>
      <c r="HN304">
        <v>0</v>
      </c>
      <c r="HO304">
        <v>1</v>
      </c>
      <c r="HP304" t="s">
        <v>1648</v>
      </c>
      <c r="HQ304" s="33">
        <v>900000</v>
      </c>
      <c r="HR304" s="33">
        <v>2850000</v>
      </c>
      <c r="HS304" s="30">
        <f t="shared" si="401"/>
        <v>10.897560975609755</v>
      </c>
    </row>
    <row r="305" spans="1:227" x14ac:dyDescent="0.2">
      <c r="A305" s="1">
        <v>24</v>
      </c>
      <c r="B305" s="2" t="s">
        <v>1649</v>
      </c>
      <c r="C305" s="2" t="s">
        <v>1650</v>
      </c>
      <c r="D305" s="2" t="s">
        <v>1651</v>
      </c>
      <c r="E305" s="2" t="s">
        <v>230</v>
      </c>
      <c r="F305" s="2">
        <v>72</v>
      </c>
      <c r="G305" s="2">
        <v>190</v>
      </c>
      <c r="H305" s="2" t="s">
        <v>249</v>
      </c>
      <c r="J305" s="3">
        <v>37</v>
      </c>
      <c r="K305" s="5" t="s">
        <v>1652</v>
      </c>
      <c r="L305" s="5" t="s">
        <v>1653</v>
      </c>
      <c r="M305" s="5" t="s">
        <v>880</v>
      </c>
      <c r="N305" s="5" t="s">
        <v>351</v>
      </c>
      <c r="O305" s="2" t="s">
        <v>1654</v>
      </c>
      <c r="P305" s="2" t="s">
        <v>314</v>
      </c>
      <c r="Q305" s="1">
        <v>46</v>
      </c>
      <c r="R305" s="1">
        <v>1</v>
      </c>
      <c r="S305" s="1">
        <v>2</v>
      </c>
      <c r="T305" s="1">
        <v>3</v>
      </c>
      <c r="U305" s="1">
        <v>-8</v>
      </c>
      <c r="V305" s="1">
        <v>26</v>
      </c>
      <c r="W305" s="20">
        <f t="shared" si="323"/>
        <v>3.8461538461538464E-2</v>
      </c>
      <c r="X305" s="6">
        <v>468.48333333329998</v>
      </c>
      <c r="Y305" s="6">
        <f t="shared" si="324"/>
        <v>10.184420289854348</v>
      </c>
      <c r="Z305" s="1">
        <v>737</v>
      </c>
      <c r="AA305" s="6">
        <f t="shared" si="325"/>
        <v>16.021739130434781</v>
      </c>
      <c r="AB305" s="8">
        <f t="shared" si="326"/>
        <v>0.63566259611031206</v>
      </c>
      <c r="AC305" s="3">
        <f t="shared" si="327"/>
        <v>30</v>
      </c>
      <c r="AD305" s="8">
        <f t="shared" si="328"/>
        <v>3.8421857767977401</v>
      </c>
      <c r="AE305" s="20">
        <f t="shared" si="329"/>
        <v>0.2</v>
      </c>
      <c r="AF305" s="20">
        <f t="shared" si="330"/>
        <v>0.4</v>
      </c>
      <c r="AG305" s="20">
        <f t="shared" si="331"/>
        <v>0.60000000000000009</v>
      </c>
      <c r="AH305" s="3">
        <f t="shared" si="332"/>
        <v>371</v>
      </c>
      <c r="AI305" s="3">
        <f t="shared" si="333"/>
        <v>208</v>
      </c>
      <c r="AJ305" s="3">
        <f t="shared" si="334"/>
        <v>163</v>
      </c>
      <c r="AK305" s="20">
        <f t="shared" si="335"/>
        <v>0.56064690026954178</v>
      </c>
      <c r="AL305" s="6">
        <v>13.4</v>
      </c>
      <c r="AM305" s="1">
        <v>56</v>
      </c>
      <c r="AN305" s="1">
        <v>22</v>
      </c>
      <c r="AO305" s="1">
        <v>12</v>
      </c>
      <c r="AP305" s="1">
        <v>4</v>
      </c>
      <c r="AQ305" s="1">
        <v>15</v>
      </c>
      <c r="AR305" s="6">
        <f t="shared" si="336"/>
        <v>7.1720801166891155</v>
      </c>
      <c r="AS305" s="6">
        <f t="shared" si="337"/>
        <v>2.8176029029850094</v>
      </c>
      <c r="AT305" s="6">
        <f t="shared" si="338"/>
        <v>1.5368743107190961</v>
      </c>
      <c r="AU305" s="6">
        <f t="shared" si="339"/>
        <v>0.51229143690636547</v>
      </c>
      <c r="AV305" s="6">
        <f t="shared" si="340"/>
        <v>1.92109288839887</v>
      </c>
      <c r="AW305" s="1">
        <v>10</v>
      </c>
      <c r="AX305" s="1">
        <v>5</v>
      </c>
      <c r="AY305" s="1">
        <v>0</v>
      </c>
      <c r="AZ305" s="1">
        <v>0</v>
      </c>
      <c r="BA305" s="1">
        <v>0</v>
      </c>
      <c r="BB305" s="1">
        <v>0</v>
      </c>
      <c r="BC305" s="7">
        <f>(EA305+FH305+GG305)-(DZ305+FG305+GF305)-((BD305/60)*(0.11)+(EF305/60)*(-0.14)+(FI305/60)*(0.13))</f>
        <v>2.1141222222224334</v>
      </c>
      <c r="BD305" s="6">
        <v>369.73333333329998</v>
      </c>
      <c r="BE305" s="6">
        <f t="shared" si="341"/>
        <v>8.0376811594195647</v>
      </c>
      <c r="BF305" s="5">
        <v>7.92</v>
      </c>
      <c r="BG305" s="5">
        <v>40.25</v>
      </c>
      <c r="BH305" s="21">
        <f t="shared" si="342"/>
        <v>0.1644176873572763</v>
      </c>
      <c r="BI305" s="1">
        <v>1</v>
      </c>
      <c r="BJ305" s="22">
        <v>1</v>
      </c>
      <c r="BK305" s="22">
        <v>1</v>
      </c>
      <c r="BL305" s="1">
        <v>2</v>
      </c>
      <c r="BM305" s="1">
        <f t="shared" si="343"/>
        <v>3</v>
      </c>
      <c r="BN305" s="8">
        <f t="shared" si="344"/>
        <v>0.48683736025969049</v>
      </c>
      <c r="BO305" s="3">
        <f t="shared" si="345"/>
        <v>30</v>
      </c>
      <c r="BP305" s="20">
        <f t="shared" si="346"/>
        <v>0.2</v>
      </c>
      <c r="BQ305" s="20">
        <f t="shared" si="347"/>
        <v>0.4</v>
      </c>
      <c r="BR305" s="20">
        <f t="shared" si="348"/>
        <v>0.60000000000000009</v>
      </c>
      <c r="BS305" s="3">
        <f t="shared" si="349"/>
        <v>288</v>
      </c>
      <c r="BT305" s="1">
        <v>166</v>
      </c>
      <c r="BU305" s="1">
        <v>122</v>
      </c>
      <c r="BV305" s="20">
        <f t="shared" si="350"/>
        <v>0.57638888888888884</v>
      </c>
      <c r="BW305" s="5">
        <v>35</v>
      </c>
      <c r="BX305" s="5">
        <v>39</v>
      </c>
      <c r="BY305" s="21">
        <f t="shared" si="351"/>
        <v>0.18974358974358974</v>
      </c>
      <c r="BZ305" s="5">
        <v>117</v>
      </c>
      <c r="CA305" s="5">
        <v>79</v>
      </c>
      <c r="CB305" s="23">
        <f t="shared" si="352"/>
        <v>0.50256410256410255</v>
      </c>
      <c r="CC305" s="5">
        <v>72</v>
      </c>
      <c r="CD305" s="5">
        <v>48</v>
      </c>
      <c r="CE305" s="23">
        <f t="shared" si="353"/>
        <v>0.30769230769230771</v>
      </c>
      <c r="CF305" s="23">
        <f t="shared" si="354"/>
        <v>0.27407407407407408</v>
      </c>
      <c r="CG305" s="24">
        <v>1</v>
      </c>
      <c r="CH305" s="5">
        <v>133</v>
      </c>
      <c r="CI305" s="5">
        <v>160</v>
      </c>
      <c r="CJ305" s="5">
        <v>101</v>
      </c>
      <c r="CK305">
        <v>14.842214795</v>
      </c>
      <c r="CL305" s="5">
        <v>-0.74299999999999999</v>
      </c>
      <c r="CM305" s="5">
        <v>13</v>
      </c>
      <c r="CN305" s="5">
        <v>-0.67900000000000005</v>
      </c>
      <c r="CO305" s="5">
        <v>-5.4219999999999997</v>
      </c>
      <c r="CP305" s="5">
        <v>0.10200000000000001</v>
      </c>
      <c r="CQ305" s="21">
        <f t="shared" si="355"/>
        <v>3.3333333333333333E-2</v>
      </c>
      <c r="CR305" s="25">
        <f t="shared" si="356"/>
        <v>0.91612903225806452</v>
      </c>
      <c r="CS305" s="22">
        <f t="shared" si="357"/>
        <v>919.46236559139788</v>
      </c>
      <c r="CT305" s="21">
        <f t="shared" si="358"/>
        <v>-5.0537634408602143E-2</v>
      </c>
      <c r="CU305" s="26">
        <f t="shared" si="359"/>
        <v>0.82345191040843213</v>
      </c>
      <c r="CV305" s="27">
        <f t="shared" si="360"/>
        <v>2.1409749670619238</v>
      </c>
      <c r="CW305" s="27">
        <f t="shared" si="361"/>
        <v>24.703557312252965</v>
      </c>
      <c r="CX305" s="27">
        <f t="shared" si="362"/>
        <v>25.527009222661398</v>
      </c>
      <c r="CY305" s="27">
        <f t="shared" si="363"/>
        <v>51.548089591567859</v>
      </c>
      <c r="CZ305" s="27">
        <f t="shared" si="364"/>
        <v>51.054018445322797</v>
      </c>
      <c r="DA305" s="28">
        <f t="shared" si="365"/>
        <v>0.49407114624506221</v>
      </c>
      <c r="DB305" s="5">
        <v>5</v>
      </c>
      <c r="DC305" s="5">
        <v>13</v>
      </c>
      <c r="DD305" s="22">
        <v>145</v>
      </c>
      <c r="DE305" s="22">
        <v>142</v>
      </c>
      <c r="DF305" s="22">
        <v>64</v>
      </c>
      <c r="DG305" s="22">
        <v>58</v>
      </c>
      <c r="DH305" s="22">
        <v>97</v>
      </c>
      <c r="DI305" s="22">
        <v>99</v>
      </c>
      <c r="DJ305" s="29">
        <f t="shared" si="366"/>
        <v>5.0452933684672843</v>
      </c>
      <c r="DK305" s="27">
        <f t="shared" si="367"/>
        <v>2.5600864164191197</v>
      </c>
      <c r="DL305" s="27">
        <f t="shared" si="368"/>
        <v>2.2036186875506347</v>
      </c>
      <c r="DM305" s="27">
        <f t="shared" si="369"/>
        <v>32.049689440993788</v>
      </c>
      <c r="DN305" s="27">
        <f t="shared" si="370"/>
        <v>27.707264380232242</v>
      </c>
      <c r="DO305" s="27">
        <f t="shared" si="371"/>
        <v>59.951390764245204</v>
      </c>
      <c r="DP305" s="27">
        <f t="shared" si="372"/>
        <v>54.183094788009726</v>
      </c>
      <c r="DQ305" s="30">
        <f t="shared" si="373"/>
        <v>-5.2742248299904162</v>
      </c>
      <c r="DR305" s="5">
        <v>79</v>
      </c>
      <c r="DS305" s="5">
        <v>68</v>
      </c>
      <c r="DT305" s="5">
        <v>910</v>
      </c>
      <c r="DU305" s="5">
        <v>787</v>
      </c>
      <c r="DV305" s="5">
        <v>383</v>
      </c>
      <c r="DW305" s="5">
        <v>336</v>
      </c>
      <c r="DX305" s="5">
        <v>481</v>
      </c>
      <c r="DY305" s="5">
        <v>478</v>
      </c>
      <c r="DZ305" s="22">
        <v>4</v>
      </c>
      <c r="EA305" s="22">
        <v>8</v>
      </c>
      <c r="EB305" s="22">
        <f t="shared" si="374"/>
        <v>4</v>
      </c>
      <c r="EC305" s="26">
        <f t="shared" si="375"/>
        <v>0.64911648034625402</v>
      </c>
      <c r="ED305" s="27">
        <f t="shared" si="376"/>
        <v>1.298232960692508</v>
      </c>
      <c r="EE305" s="27">
        <f t="shared" si="377"/>
        <v>0.64911648034625402</v>
      </c>
      <c r="EF305" s="6">
        <v>1.3166666667</v>
      </c>
      <c r="EG305" s="6">
        <f t="shared" si="378"/>
        <v>2.8623188406521737E-2</v>
      </c>
      <c r="EH305" s="5">
        <v>0.03</v>
      </c>
      <c r="EI305" s="5">
        <v>5.41</v>
      </c>
      <c r="EJ305" s="21">
        <f t="shared" si="379"/>
        <v>5.5147058823529407E-3</v>
      </c>
      <c r="EK305" s="1">
        <v>0</v>
      </c>
      <c r="EL305" s="22">
        <v>0</v>
      </c>
      <c r="EM305" s="22">
        <v>0</v>
      </c>
      <c r="EN305" s="1">
        <v>0</v>
      </c>
      <c r="EO305" s="3">
        <f t="shared" si="380"/>
        <v>0</v>
      </c>
      <c r="EP305" s="6">
        <f t="shared" si="381"/>
        <v>0</v>
      </c>
      <c r="EQ305" s="3">
        <f t="shared" si="382"/>
        <v>0</v>
      </c>
      <c r="ER305" s="20">
        <f t="shared" si="383"/>
        <v>0</v>
      </c>
      <c r="ES305" s="20">
        <f t="shared" si="384"/>
        <v>0</v>
      </c>
      <c r="ET305" s="20">
        <f t="shared" si="385"/>
        <v>0</v>
      </c>
      <c r="EU305" s="3">
        <f t="shared" si="386"/>
        <v>3</v>
      </c>
      <c r="EV305" s="1">
        <v>1</v>
      </c>
      <c r="EW305" s="1">
        <v>2</v>
      </c>
      <c r="EX305" s="20">
        <f t="shared" si="387"/>
        <v>0.33333333333333331</v>
      </c>
      <c r="EY305" s="5">
        <v>0</v>
      </c>
      <c r="EZ305" s="5">
        <v>0</v>
      </c>
      <c r="FA305" s="22">
        <v>1</v>
      </c>
      <c r="FB305" s="22">
        <v>0</v>
      </c>
      <c r="FC305" s="22">
        <v>0</v>
      </c>
      <c r="FD305" s="22">
        <v>0</v>
      </c>
      <c r="FE305" s="22">
        <v>0</v>
      </c>
      <c r="FF305" s="22">
        <v>1</v>
      </c>
      <c r="FG305" s="22">
        <v>0</v>
      </c>
      <c r="FH305" s="22">
        <v>0</v>
      </c>
      <c r="FI305" s="6">
        <v>97.433333333299998</v>
      </c>
      <c r="FJ305" s="6">
        <f t="shared" si="388"/>
        <v>2.1181159420282607</v>
      </c>
      <c r="FK305" s="5">
        <v>2.04</v>
      </c>
      <c r="FL305" s="5">
        <v>3.15</v>
      </c>
      <c r="FM305" s="21">
        <f t="shared" si="389"/>
        <v>0.39306358381502893</v>
      </c>
      <c r="FN305" s="1">
        <v>0</v>
      </c>
      <c r="FO305" s="22">
        <v>0</v>
      </c>
      <c r="FP305" s="22">
        <v>0</v>
      </c>
      <c r="FQ305" s="1">
        <v>0</v>
      </c>
      <c r="FR305" s="1">
        <f t="shared" si="390"/>
        <v>0</v>
      </c>
      <c r="FS305" s="3">
        <f t="shared" si="391"/>
        <v>0</v>
      </c>
      <c r="FT305" s="3">
        <f t="shared" si="392"/>
        <v>80</v>
      </c>
      <c r="FU305" s="1">
        <v>41</v>
      </c>
      <c r="FV305" s="1">
        <v>39</v>
      </c>
      <c r="FW305" s="20">
        <f t="shared" si="393"/>
        <v>0.51249999999999996</v>
      </c>
      <c r="FX305" s="5">
        <v>0</v>
      </c>
      <c r="FY305" s="5">
        <v>11</v>
      </c>
      <c r="FZ305" s="22">
        <v>12</v>
      </c>
      <c r="GA305" s="22">
        <v>54</v>
      </c>
      <c r="GB305" s="22">
        <v>2</v>
      </c>
      <c r="GC305" s="22">
        <v>28</v>
      </c>
      <c r="GD305" s="22">
        <v>34</v>
      </c>
      <c r="GE305" s="22">
        <v>4</v>
      </c>
      <c r="GF305" s="22">
        <v>1</v>
      </c>
      <c r="GG305" s="22">
        <v>0</v>
      </c>
      <c r="GH305" s="1">
        <v>5</v>
      </c>
      <c r="GI305" s="1">
        <v>0</v>
      </c>
      <c r="GJ305" s="1">
        <v>24</v>
      </c>
      <c r="GK305" s="1">
        <v>11</v>
      </c>
      <c r="GN305" s="31" t="str">
        <f t="shared" si="394"/>
        <v xml:space="preserve"> </v>
      </c>
      <c r="GP305" s="1">
        <v>0</v>
      </c>
      <c r="GQ305" s="1">
        <v>0</v>
      </c>
      <c r="GR305" s="1">
        <v>1</v>
      </c>
      <c r="GS305" s="1">
        <v>0</v>
      </c>
      <c r="GT305" s="1">
        <v>0</v>
      </c>
      <c r="GU305" s="1">
        <v>0</v>
      </c>
      <c r="GV305" s="32" t="str">
        <f t="shared" si="395"/>
        <v xml:space="preserve"> </v>
      </c>
      <c r="GW305" s="9">
        <f t="shared" si="396"/>
        <v>5</v>
      </c>
      <c r="GX305" s="10">
        <v>-0.9</v>
      </c>
      <c r="GY305" s="10">
        <v>0.1</v>
      </c>
      <c r="GZ305" s="10">
        <v>-0.7</v>
      </c>
      <c r="HA305" s="29">
        <f t="shared" si="397"/>
        <v>-1.5217391304347825E-2</v>
      </c>
      <c r="HB305" s="29">
        <f t="shared" si="398"/>
        <v>-8.9651001458613933E-2</v>
      </c>
      <c r="HC305">
        <v>6.6</v>
      </c>
      <c r="HD305">
        <v>10.199999999999999</v>
      </c>
      <c r="HE305">
        <v>-10.7</v>
      </c>
      <c r="HF305">
        <v>-1.8</v>
      </c>
      <c r="HG305">
        <v>0.60000000000000009</v>
      </c>
      <c r="HH305">
        <v>0</v>
      </c>
      <c r="HI305">
        <v>-1.2</v>
      </c>
      <c r="HJ305" s="11">
        <f t="shared" si="399"/>
        <v>-2.6086956521739129E-2</v>
      </c>
      <c r="HK305" s="11">
        <f t="shared" si="400"/>
        <v>-0.15368743107190963</v>
      </c>
      <c r="HL305">
        <v>99</v>
      </c>
      <c r="HM305">
        <v>0</v>
      </c>
      <c r="HN305">
        <v>0</v>
      </c>
      <c r="HQ305" s="33">
        <v>700000</v>
      </c>
      <c r="HR305" s="33">
        <v>0</v>
      </c>
      <c r="HS305" s="30">
        <f t="shared" si="401"/>
        <v>-1.551219512195122</v>
      </c>
    </row>
    <row r="306" spans="1:227" x14ac:dyDescent="0.2">
      <c r="A306" s="1">
        <v>2</v>
      </c>
      <c r="B306" s="2" t="s">
        <v>1655</v>
      </c>
      <c r="C306" s="2" t="s">
        <v>1656</v>
      </c>
      <c r="D306" s="2" t="s">
        <v>297</v>
      </c>
      <c r="E306" s="2" t="s">
        <v>240</v>
      </c>
      <c r="F306" s="2">
        <v>73</v>
      </c>
      <c r="G306" s="2">
        <v>209</v>
      </c>
      <c r="H306" s="2" t="s">
        <v>231</v>
      </c>
      <c r="J306" s="3">
        <v>31</v>
      </c>
      <c r="K306" s="5" t="s">
        <v>1657</v>
      </c>
      <c r="L306" s="5" t="s">
        <v>1658</v>
      </c>
      <c r="M306" s="5" t="s">
        <v>714</v>
      </c>
      <c r="N306" s="5" t="s">
        <v>270</v>
      </c>
      <c r="O306" s="2" t="s">
        <v>270</v>
      </c>
      <c r="P306" s="2" t="s">
        <v>271</v>
      </c>
      <c r="Q306" s="1">
        <v>47</v>
      </c>
      <c r="R306" s="1">
        <v>4</v>
      </c>
      <c r="S306" s="1">
        <v>20</v>
      </c>
      <c r="T306" s="1">
        <v>24</v>
      </c>
      <c r="U306" s="1">
        <v>9</v>
      </c>
      <c r="V306" s="1">
        <v>61</v>
      </c>
      <c r="W306" s="20">
        <f t="shared" si="323"/>
        <v>6.5573770491803282E-2</v>
      </c>
      <c r="X306" s="6">
        <v>1099.3333333333001</v>
      </c>
      <c r="Y306" s="6">
        <f t="shared" si="324"/>
        <v>23.390070921985107</v>
      </c>
      <c r="Z306" s="1">
        <v>1304</v>
      </c>
      <c r="AA306" s="6">
        <f t="shared" si="325"/>
        <v>27.74468085106383</v>
      </c>
      <c r="AB306" s="8">
        <f t="shared" si="326"/>
        <v>0.8430470347648007</v>
      </c>
      <c r="AC306" s="3">
        <f t="shared" si="327"/>
        <v>66.898648648648646</v>
      </c>
      <c r="AD306" s="8">
        <f t="shared" si="328"/>
        <v>3.6512300657238086</v>
      </c>
      <c r="AE306" s="20">
        <f t="shared" si="329"/>
        <v>8.6956521739130432E-2</v>
      </c>
      <c r="AF306" s="20">
        <f t="shared" si="330"/>
        <v>0.43478260869565216</v>
      </c>
      <c r="AG306" s="20">
        <f t="shared" si="331"/>
        <v>0.52173913043478259</v>
      </c>
      <c r="AH306" s="3" t="e">
        <f t="shared" si="332"/>
        <v>#VALUE!</v>
      </c>
      <c r="AI306" s="3" t="str">
        <f t="shared" si="333"/>
        <v xml:space="preserve"> </v>
      </c>
      <c r="AJ306" s="3" t="str">
        <f t="shared" si="334"/>
        <v xml:space="preserve"> </v>
      </c>
      <c r="AK306" s="20" t="e">
        <f t="shared" si="335"/>
        <v>#VALUE!</v>
      </c>
      <c r="AL306" s="6">
        <v>0</v>
      </c>
      <c r="AM306" s="1">
        <v>47</v>
      </c>
      <c r="AN306" s="1">
        <v>63</v>
      </c>
      <c r="AO306" s="1">
        <v>43</v>
      </c>
      <c r="AP306" s="1">
        <v>31</v>
      </c>
      <c r="AQ306" s="1">
        <v>20</v>
      </c>
      <c r="AR306" s="6">
        <f t="shared" si="336"/>
        <v>2.5651910248636312</v>
      </c>
      <c r="AS306" s="6">
        <f t="shared" si="337"/>
        <v>3.4384475439661442</v>
      </c>
      <c r="AT306" s="6">
        <f t="shared" si="338"/>
        <v>2.3468768950880032</v>
      </c>
      <c r="AU306" s="6">
        <f t="shared" si="339"/>
        <v>1.6919345057611186</v>
      </c>
      <c r="AV306" s="6">
        <f t="shared" si="340"/>
        <v>1.0915706488781409</v>
      </c>
      <c r="AW306" s="1">
        <v>12</v>
      </c>
      <c r="AX306" s="1">
        <v>6</v>
      </c>
      <c r="AY306" s="1">
        <v>0</v>
      </c>
      <c r="AZ306" s="1">
        <v>0</v>
      </c>
      <c r="BA306" s="1">
        <v>0</v>
      </c>
      <c r="BB306" s="1">
        <v>0</v>
      </c>
      <c r="BC306" s="7">
        <f>(EA306+FH306+GG306)-(DZ306+FG306+GF306)-((BD306/60)*(-0.29)+(EF306/60)*0.11+(FI306/60)*(-0.33))</f>
        <v>5.7171777777776169</v>
      </c>
      <c r="BD306" s="6">
        <v>851.38333333330002</v>
      </c>
      <c r="BE306" s="6">
        <f t="shared" si="341"/>
        <v>18.114539007091491</v>
      </c>
      <c r="BF306" s="5">
        <v>17.18</v>
      </c>
      <c r="BG306" s="5">
        <v>30.4</v>
      </c>
      <c r="BH306" s="21">
        <f t="shared" si="342"/>
        <v>0.36107608238755778</v>
      </c>
      <c r="BI306" s="1">
        <v>3</v>
      </c>
      <c r="BJ306" s="22">
        <v>5</v>
      </c>
      <c r="BK306" s="22">
        <v>7</v>
      </c>
      <c r="BL306" s="1">
        <v>14</v>
      </c>
      <c r="BM306" s="1">
        <f t="shared" si="343"/>
        <v>17</v>
      </c>
      <c r="BN306" s="8">
        <f t="shared" si="344"/>
        <v>1.1980502319754593</v>
      </c>
      <c r="BO306" s="3">
        <f t="shared" si="345"/>
        <v>48.648648648648653</v>
      </c>
      <c r="BP306" s="20">
        <f t="shared" si="346"/>
        <v>8.1081081081081086E-2</v>
      </c>
      <c r="BQ306" s="20">
        <f t="shared" si="347"/>
        <v>0.3783783783783784</v>
      </c>
      <c r="BR306" s="20">
        <f t="shared" si="348"/>
        <v>0.45945945945945948</v>
      </c>
      <c r="BS306" s="3" t="str">
        <f t="shared" si="349"/>
        <v xml:space="preserve"> </v>
      </c>
      <c r="BV306" s="20" t="str">
        <f t="shared" si="350"/>
        <v xml:space="preserve"> </v>
      </c>
      <c r="BW306" s="5">
        <v>121</v>
      </c>
      <c r="BX306" s="5">
        <v>130</v>
      </c>
      <c r="BY306" s="21">
        <f t="shared" si="351"/>
        <v>0.31374999999999997</v>
      </c>
      <c r="BZ306" s="5">
        <v>128</v>
      </c>
      <c r="CA306" s="5">
        <v>126</v>
      </c>
      <c r="CB306" s="23">
        <f t="shared" si="352"/>
        <v>0.3175</v>
      </c>
      <c r="CC306" s="5">
        <v>138</v>
      </c>
      <c r="CD306" s="5">
        <v>157</v>
      </c>
      <c r="CE306" s="23">
        <f t="shared" si="353"/>
        <v>0.36875000000000002</v>
      </c>
      <c r="CF306" s="23">
        <f t="shared" si="354"/>
        <v>0.49702970297029703</v>
      </c>
      <c r="CG306" s="24">
        <v>5</v>
      </c>
      <c r="CH306" s="5">
        <v>298</v>
      </c>
      <c r="CI306" s="5">
        <v>270</v>
      </c>
      <c r="CJ306" s="5">
        <v>265</v>
      </c>
      <c r="CK306">
        <v>15.874867180000001</v>
      </c>
      <c r="CL306" s="5">
        <v>0.81900000000000006</v>
      </c>
      <c r="CM306" s="5">
        <v>1</v>
      </c>
      <c r="CN306" s="5">
        <v>-0.219</v>
      </c>
      <c r="CO306" s="5">
        <v>3.101</v>
      </c>
      <c r="CP306" s="5">
        <v>5.0579999999999998</v>
      </c>
      <c r="CQ306" s="21">
        <f t="shared" si="355"/>
        <v>0.10277777777777777</v>
      </c>
      <c r="CR306" s="25">
        <f t="shared" si="356"/>
        <v>0.91364902506963785</v>
      </c>
      <c r="CS306" s="22">
        <f t="shared" si="357"/>
        <v>923.92680284741573</v>
      </c>
      <c r="CT306" s="21">
        <f t="shared" si="358"/>
        <v>1.6426802847415628E-2</v>
      </c>
      <c r="CU306" s="26">
        <f t="shared" si="359"/>
        <v>2.7493621975082356</v>
      </c>
      <c r="CV306" s="27">
        <f t="shared" si="360"/>
        <v>2.3035196789933865</v>
      </c>
      <c r="CW306" s="27">
        <f t="shared" si="361"/>
        <v>26.750551110890942</v>
      </c>
      <c r="CX306" s="27">
        <f t="shared" si="362"/>
        <v>26.676244024471799</v>
      </c>
      <c r="CY306" s="27">
        <f t="shared" si="363"/>
        <v>55.284472295841276</v>
      </c>
      <c r="CZ306" s="27">
        <f t="shared" si="364"/>
        <v>47.55653530825056</v>
      </c>
      <c r="DA306" s="28">
        <f t="shared" si="365"/>
        <v>7.7279369875907165</v>
      </c>
      <c r="DB306" s="5">
        <v>37</v>
      </c>
      <c r="DC306" s="5">
        <v>31</v>
      </c>
      <c r="DD306" s="22">
        <v>323</v>
      </c>
      <c r="DE306" s="22">
        <v>328</v>
      </c>
      <c r="DF306" s="22">
        <v>166</v>
      </c>
      <c r="DG306" s="22">
        <v>125</v>
      </c>
      <c r="DH306" s="22">
        <v>156</v>
      </c>
      <c r="DI306" s="22">
        <v>218</v>
      </c>
      <c r="DJ306" s="29">
        <f t="shared" si="366"/>
        <v>2.4322241163035878</v>
      </c>
      <c r="DK306" s="27">
        <f t="shared" si="367"/>
        <v>2.0576707726763721</v>
      </c>
      <c r="DL306" s="27">
        <f t="shared" si="368"/>
        <v>1.9316909294512881</v>
      </c>
      <c r="DM306" s="27">
        <f t="shared" si="369"/>
        <v>27.967525195968644</v>
      </c>
      <c r="DN306" s="27">
        <f t="shared" si="370"/>
        <v>29.521276595744681</v>
      </c>
      <c r="DO306" s="27">
        <f t="shared" si="371"/>
        <v>52.071668533034718</v>
      </c>
      <c r="DP306" s="27">
        <f t="shared" si="372"/>
        <v>50.895856662933937</v>
      </c>
      <c r="DQ306" s="30">
        <f t="shared" si="373"/>
        <v>6.5521251174899362</v>
      </c>
      <c r="DR306" s="5">
        <v>49</v>
      </c>
      <c r="DS306" s="5">
        <v>46</v>
      </c>
      <c r="DT306" s="5">
        <v>617</v>
      </c>
      <c r="DU306" s="5">
        <v>657</v>
      </c>
      <c r="DV306" s="5">
        <v>255</v>
      </c>
      <c r="DW306" s="5">
        <v>226</v>
      </c>
      <c r="DX306" s="5">
        <v>283</v>
      </c>
      <c r="DY306" s="5">
        <v>319</v>
      </c>
      <c r="DZ306" s="22">
        <v>4</v>
      </c>
      <c r="EA306" s="22">
        <v>4</v>
      </c>
      <c r="EB306" s="22">
        <f t="shared" si="374"/>
        <v>0</v>
      </c>
      <c r="EC306" s="26">
        <f t="shared" si="375"/>
        <v>0.2818941722295199</v>
      </c>
      <c r="ED306" s="27">
        <f t="shared" si="376"/>
        <v>0.2818941722295199</v>
      </c>
      <c r="EE306" s="27">
        <f t="shared" si="377"/>
        <v>0</v>
      </c>
      <c r="EF306" s="6">
        <v>103.85</v>
      </c>
      <c r="EG306" s="6">
        <f t="shared" si="378"/>
        <v>2.2095744680851062</v>
      </c>
      <c r="EH306" s="5">
        <v>2.17</v>
      </c>
      <c r="EI306" s="5">
        <v>3.49</v>
      </c>
      <c r="EJ306" s="21">
        <f t="shared" si="379"/>
        <v>0.3833922261484099</v>
      </c>
      <c r="EK306" s="1">
        <v>0</v>
      </c>
      <c r="EL306" s="22">
        <v>2</v>
      </c>
      <c r="EM306" s="22">
        <v>4</v>
      </c>
      <c r="EN306" s="1">
        <v>6</v>
      </c>
      <c r="EO306" s="3">
        <f t="shared" si="380"/>
        <v>6</v>
      </c>
      <c r="EP306" s="6">
        <f t="shared" si="381"/>
        <v>3.4665382763601351</v>
      </c>
      <c r="EQ306" s="3">
        <f t="shared" si="382"/>
        <v>18.25</v>
      </c>
      <c r="ER306" s="20">
        <f t="shared" si="383"/>
        <v>0</v>
      </c>
      <c r="ES306" s="20">
        <f t="shared" si="384"/>
        <v>0.75</v>
      </c>
      <c r="ET306" s="20">
        <f t="shared" si="385"/>
        <v>0.75</v>
      </c>
      <c r="EU306" s="3" t="str">
        <f t="shared" si="386"/>
        <v xml:space="preserve"> </v>
      </c>
      <c r="EX306" s="20" t="str">
        <f t="shared" si="387"/>
        <v xml:space="preserve"> </v>
      </c>
      <c r="EY306" s="5">
        <v>8</v>
      </c>
      <c r="EZ306" s="5">
        <v>0</v>
      </c>
      <c r="FA306" s="22">
        <v>65</v>
      </c>
      <c r="FB306" s="22">
        <v>16</v>
      </c>
      <c r="FC306" s="22">
        <v>30</v>
      </c>
      <c r="FD306" s="22">
        <v>3</v>
      </c>
      <c r="FE306" s="22">
        <v>1</v>
      </c>
      <c r="FF306" s="22">
        <v>45</v>
      </c>
      <c r="FG306" s="22">
        <v>0</v>
      </c>
      <c r="FH306" s="22">
        <v>1</v>
      </c>
      <c r="FI306" s="6">
        <v>144.1</v>
      </c>
      <c r="FJ306" s="6">
        <f t="shared" si="388"/>
        <v>3.0659574468085107</v>
      </c>
      <c r="FK306" s="5">
        <v>2.91</v>
      </c>
      <c r="FL306" s="5">
        <v>2.77</v>
      </c>
      <c r="FM306" s="21">
        <f t="shared" si="389"/>
        <v>0.51232394366197187</v>
      </c>
      <c r="FN306" s="1">
        <v>1</v>
      </c>
      <c r="FO306" s="22">
        <v>0</v>
      </c>
      <c r="FP306" s="22">
        <v>0</v>
      </c>
      <c r="FQ306" s="1">
        <v>0</v>
      </c>
      <c r="FR306" s="1">
        <f t="shared" si="390"/>
        <v>1</v>
      </c>
      <c r="FS306" s="3">
        <f t="shared" si="391"/>
        <v>0</v>
      </c>
      <c r="FT306" s="3" t="str">
        <f t="shared" si="392"/>
        <v xml:space="preserve"> </v>
      </c>
      <c r="FW306" s="20" t="str">
        <f t="shared" si="393"/>
        <v xml:space="preserve"> </v>
      </c>
      <c r="FX306" s="5">
        <v>1</v>
      </c>
      <c r="FY306" s="5">
        <v>14</v>
      </c>
      <c r="FZ306" s="22">
        <v>16</v>
      </c>
      <c r="GA306" s="22">
        <v>81</v>
      </c>
      <c r="GB306" s="22">
        <v>6</v>
      </c>
      <c r="GC306" s="22">
        <v>49</v>
      </c>
      <c r="GD306" s="22">
        <v>42</v>
      </c>
      <c r="GE306" s="22">
        <v>3</v>
      </c>
      <c r="GF306" s="22">
        <v>0</v>
      </c>
      <c r="GG306" s="22">
        <v>0</v>
      </c>
      <c r="GH306" s="1">
        <v>48</v>
      </c>
      <c r="GI306" s="1">
        <v>8</v>
      </c>
      <c r="GJ306" s="1">
        <v>45</v>
      </c>
      <c r="GK306" s="1">
        <v>14</v>
      </c>
      <c r="GN306" s="31" t="str">
        <f t="shared" si="394"/>
        <v xml:space="preserve"> </v>
      </c>
      <c r="GP306" s="1">
        <v>2</v>
      </c>
      <c r="GQ306" s="1">
        <v>0</v>
      </c>
      <c r="GR306" s="1">
        <v>0</v>
      </c>
      <c r="GS306" s="1">
        <v>1</v>
      </c>
      <c r="GT306" s="1">
        <v>0</v>
      </c>
      <c r="GU306" s="1">
        <v>0</v>
      </c>
      <c r="GV306" s="32" t="str">
        <f t="shared" si="395"/>
        <v xml:space="preserve"> </v>
      </c>
      <c r="GW306" s="9">
        <f t="shared" si="396"/>
        <v>6</v>
      </c>
      <c r="GX306" s="10">
        <v>1.9</v>
      </c>
      <c r="GY306" s="10">
        <v>3.2</v>
      </c>
      <c r="GZ306" s="10">
        <v>5</v>
      </c>
      <c r="HA306" s="29">
        <f t="shared" si="397"/>
        <v>0.10638297872340426</v>
      </c>
      <c r="HB306" s="29">
        <f t="shared" si="398"/>
        <v>0.27289266221953523</v>
      </c>
      <c r="HC306">
        <v>21.6</v>
      </c>
      <c r="HD306">
        <v>25.5</v>
      </c>
      <c r="HE306">
        <v>5.7</v>
      </c>
      <c r="HF306">
        <v>4.4000000000000004</v>
      </c>
      <c r="HG306">
        <v>4.3</v>
      </c>
      <c r="HH306">
        <v>0</v>
      </c>
      <c r="HI306">
        <v>8.6999999999999993</v>
      </c>
      <c r="HJ306" s="11">
        <f t="shared" si="399"/>
        <v>0.18510638297872339</v>
      </c>
      <c r="HK306" s="11">
        <f t="shared" si="400"/>
        <v>0.47483323226199131</v>
      </c>
      <c r="HL306">
        <v>99</v>
      </c>
      <c r="HM306">
        <v>0</v>
      </c>
      <c r="HN306">
        <v>0</v>
      </c>
      <c r="HQ306" s="33">
        <v>4500000</v>
      </c>
      <c r="HR306" s="33">
        <v>0</v>
      </c>
      <c r="HS306" s="30">
        <f t="shared" si="401"/>
        <v>1.6756097560975611</v>
      </c>
    </row>
    <row r="307" spans="1:227" x14ac:dyDescent="0.2">
      <c r="A307" s="1">
        <v>27</v>
      </c>
      <c r="B307" s="2" t="s">
        <v>1659</v>
      </c>
      <c r="C307" s="2" t="s">
        <v>595</v>
      </c>
      <c r="D307" s="2" t="s">
        <v>257</v>
      </c>
      <c r="E307" s="2" t="s">
        <v>240</v>
      </c>
      <c r="F307" s="2">
        <v>77</v>
      </c>
      <c r="G307" s="2">
        <v>199</v>
      </c>
      <c r="H307" s="2" t="s">
        <v>249</v>
      </c>
      <c r="I307" s="2" t="s">
        <v>258</v>
      </c>
      <c r="J307" s="3">
        <v>20</v>
      </c>
      <c r="K307" s="5" t="s">
        <v>1660</v>
      </c>
      <c r="L307" s="5" t="s">
        <v>444</v>
      </c>
      <c r="M307" s="5" t="s">
        <v>1661</v>
      </c>
      <c r="N307" s="5" t="s">
        <v>463</v>
      </c>
      <c r="O307" s="2" t="s">
        <v>463</v>
      </c>
      <c r="P307" s="2" t="s">
        <v>271</v>
      </c>
      <c r="Q307" s="1">
        <v>42</v>
      </c>
      <c r="R307" s="1">
        <v>5</v>
      </c>
      <c r="S307" s="1">
        <v>11</v>
      </c>
      <c r="T307" s="1">
        <v>16</v>
      </c>
      <c r="U307" s="1">
        <v>4</v>
      </c>
      <c r="V307" s="1">
        <v>83</v>
      </c>
      <c r="W307" s="20">
        <f t="shared" si="323"/>
        <v>6.0240963855421686E-2</v>
      </c>
      <c r="X307" s="6">
        <v>719.38333333330002</v>
      </c>
      <c r="Y307" s="6">
        <f t="shared" si="324"/>
        <v>17.128174603173811</v>
      </c>
      <c r="Z307" s="1">
        <v>905</v>
      </c>
      <c r="AA307" s="6">
        <f t="shared" si="325"/>
        <v>21.547619047619047</v>
      </c>
      <c r="AB307" s="8">
        <f t="shared" si="326"/>
        <v>0.79489871086552488</v>
      </c>
      <c r="AC307" s="3">
        <f t="shared" si="327"/>
        <v>112.60869565217392</v>
      </c>
      <c r="AD307" s="8">
        <f t="shared" si="328"/>
        <v>9.3921021325636502</v>
      </c>
      <c r="AE307" s="20">
        <f t="shared" si="329"/>
        <v>0.17241379310344829</v>
      </c>
      <c r="AF307" s="20">
        <f t="shared" si="330"/>
        <v>0.37931034482758619</v>
      </c>
      <c r="AG307" s="20">
        <f t="shared" si="331"/>
        <v>0.55172413793103448</v>
      </c>
      <c r="AH307" s="3" t="e">
        <f t="shared" si="332"/>
        <v>#VALUE!</v>
      </c>
      <c r="AI307" s="3" t="str">
        <f t="shared" si="333"/>
        <v xml:space="preserve"> </v>
      </c>
      <c r="AJ307" s="3" t="str">
        <f t="shared" si="334"/>
        <v xml:space="preserve"> </v>
      </c>
      <c r="AK307" s="20" t="e">
        <f t="shared" si="335"/>
        <v>#VALUE!</v>
      </c>
      <c r="AL307" s="6">
        <v>0</v>
      </c>
      <c r="AM307" s="1">
        <v>59</v>
      </c>
      <c r="AN307" s="1">
        <v>33</v>
      </c>
      <c r="AO307" s="1">
        <v>27</v>
      </c>
      <c r="AP307" s="1">
        <v>27</v>
      </c>
      <c r="AQ307" s="1">
        <v>8</v>
      </c>
      <c r="AR307" s="6">
        <f t="shared" si="336"/>
        <v>4.9208813103818043</v>
      </c>
      <c r="AS307" s="6">
        <f t="shared" si="337"/>
        <v>2.752357343094908</v>
      </c>
      <c r="AT307" s="6">
        <f t="shared" si="338"/>
        <v>2.2519287352594701</v>
      </c>
      <c r="AU307" s="6">
        <f t="shared" si="339"/>
        <v>2.2519287352594701</v>
      </c>
      <c r="AV307" s="6">
        <f t="shared" si="340"/>
        <v>0.66723814378058366</v>
      </c>
      <c r="AW307" s="1">
        <v>14</v>
      </c>
      <c r="AX307" s="1">
        <v>7</v>
      </c>
      <c r="AY307" s="1">
        <v>0</v>
      </c>
      <c r="AZ307" s="1">
        <v>0</v>
      </c>
      <c r="BA307" s="1">
        <v>0</v>
      </c>
      <c r="BB307" s="1">
        <v>0</v>
      </c>
      <c r="BC307" s="7">
        <f>(EA307+FH307+GG307)-(DZ307+FG307+GF307)-((BD307/60)*(-0.29)+(EF307/60)*0.11+(FI307/60)*(-0.33))</f>
        <v>-4.0530361111110498</v>
      </c>
      <c r="BD307" s="6">
        <v>626.95000000000005</v>
      </c>
      <c r="BE307" s="6">
        <f t="shared" si="341"/>
        <v>14.927380952380954</v>
      </c>
      <c r="BF307" s="5">
        <v>14.35</v>
      </c>
      <c r="BG307" s="5">
        <v>34.549999999999997</v>
      </c>
      <c r="BH307" s="21">
        <f t="shared" si="342"/>
        <v>0.29345603271983639</v>
      </c>
      <c r="BI307" s="1">
        <v>3</v>
      </c>
      <c r="BJ307" s="22">
        <v>6</v>
      </c>
      <c r="BK307" s="22">
        <v>3</v>
      </c>
      <c r="BL307" s="1">
        <v>9</v>
      </c>
      <c r="BM307" s="1">
        <f t="shared" si="343"/>
        <v>12</v>
      </c>
      <c r="BN307" s="8">
        <f t="shared" si="344"/>
        <v>1.1484169391498524</v>
      </c>
      <c r="BO307" s="3">
        <f t="shared" si="345"/>
        <v>92.608695652173921</v>
      </c>
      <c r="BP307" s="20">
        <f t="shared" si="346"/>
        <v>0.13043478260869565</v>
      </c>
      <c r="BQ307" s="20">
        <f t="shared" si="347"/>
        <v>0.39130434782608697</v>
      </c>
      <c r="BR307" s="20">
        <f t="shared" si="348"/>
        <v>0.52173913043478259</v>
      </c>
      <c r="BS307" s="3" t="str">
        <f t="shared" si="349"/>
        <v xml:space="preserve"> </v>
      </c>
      <c r="BV307" s="20" t="str">
        <f t="shared" si="350"/>
        <v xml:space="preserve"> </v>
      </c>
      <c r="BW307" s="5">
        <v>96</v>
      </c>
      <c r="BX307" s="5">
        <v>94</v>
      </c>
      <c r="BY307" s="21">
        <f t="shared" si="351"/>
        <v>0.3512014787430684</v>
      </c>
      <c r="BZ307" s="5">
        <v>95</v>
      </c>
      <c r="CA307" s="5">
        <v>70</v>
      </c>
      <c r="CB307" s="23">
        <f t="shared" si="352"/>
        <v>0.30499075785582253</v>
      </c>
      <c r="CC307" s="5">
        <v>101</v>
      </c>
      <c r="CD307" s="5">
        <v>85</v>
      </c>
      <c r="CE307" s="23">
        <f t="shared" si="353"/>
        <v>0.34380776340110908</v>
      </c>
      <c r="CF307" s="23">
        <f t="shared" si="354"/>
        <v>0.53521126760563376</v>
      </c>
      <c r="CG307" s="24">
        <v>5</v>
      </c>
      <c r="CH307" s="5">
        <v>231</v>
      </c>
      <c r="CI307" s="5">
        <v>218</v>
      </c>
      <c r="CJ307" s="5">
        <v>170</v>
      </c>
      <c r="CK307">
        <v>15.57957425</v>
      </c>
      <c r="CL307" s="5">
        <v>-0.14300000000000002</v>
      </c>
      <c r="CM307" s="5">
        <v>5</v>
      </c>
      <c r="CN307" s="5">
        <v>-1.298</v>
      </c>
      <c r="CO307" s="5">
        <v>2.0659999999999998</v>
      </c>
      <c r="CP307" s="5">
        <v>11.629</v>
      </c>
      <c r="CQ307" s="21">
        <f t="shared" si="355"/>
        <v>6.4788732394366194E-2</v>
      </c>
      <c r="CR307" s="25">
        <f t="shared" si="356"/>
        <v>0.93771626297577859</v>
      </c>
      <c r="CS307" s="22">
        <f t="shared" si="357"/>
        <v>944.19513621521526</v>
      </c>
      <c r="CT307" s="21">
        <f t="shared" si="358"/>
        <v>2.5049953701447858E-3</v>
      </c>
      <c r="CU307" s="26">
        <f t="shared" si="359"/>
        <v>2.2896963663514192</v>
      </c>
      <c r="CV307" s="27">
        <f t="shared" si="360"/>
        <v>1.7919362867098061</v>
      </c>
      <c r="CW307" s="27">
        <f t="shared" si="361"/>
        <v>35.340965654554509</v>
      </c>
      <c r="CX307" s="27">
        <f t="shared" si="362"/>
        <v>28.770532603285222</v>
      </c>
      <c r="CY307" s="27">
        <f t="shared" si="363"/>
        <v>65.803882528621216</v>
      </c>
      <c r="CZ307" s="27">
        <f t="shared" si="364"/>
        <v>51.567944250871079</v>
      </c>
      <c r="DA307" s="28">
        <f t="shared" si="365"/>
        <v>14.235938277750137</v>
      </c>
      <c r="DB307" s="5">
        <v>23</v>
      </c>
      <c r="DC307" s="5">
        <v>18</v>
      </c>
      <c r="DD307" s="22">
        <v>332</v>
      </c>
      <c r="DE307" s="22">
        <v>271</v>
      </c>
      <c r="DF307" s="22">
        <v>130</v>
      </c>
      <c r="DG307" s="22">
        <v>98</v>
      </c>
      <c r="DH307" s="22">
        <v>131</v>
      </c>
      <c r="DI307" s="22">
        <v>176</v>
      </c>
      <c r="DJ307" s="29">
        <f t="shared" si="366"/>
        <v>0.37386785521492705</v>
      </c>
      <c r="DK307" s="27">
        <f t="shared" si="367"/>
        <v>2.8943560057887123</v>
      </c>
      <c r="DL307" s="27">
        <f t="shared" si="368"/>
        <v>2.1914409758114535</v>
      </c>
      <c r="DM307" s="27">
        <f t="shared" si="369"/>
        <v>31.589828406036801</v>
      </c>
      <c r="DN307" s="27">
        <f t="shared" si="370"/>
        <v>27.703121769691961</v>
      </c>
      <c r="DO307" s="27">
        <f t="shared" si="371"/>
        <v>61.277651436841019</v>
      </c>
      <c r="DP307" s="27">
        <f t="shared" si="372"/>
        <v>52.30514781889601</v>
      </c>
      <c r="DQ307" s="30">
        <f t="shared" si="373"/>
        <v>5.263434659805128</v>
      </c>
      <c r="DR307" s="5">
        <v>70</v>
      </c>
      <c r="DS307" s="5">
        <v>53</v>
      </c>
      <c r="DT307" s="5">
        <v>694</v>
      </c>
      <c r="DU307" s="5">
        <v>617</v>
      </c>
      <c r="DV307" s="5">
        <v>312</v>
      </c>
      <c r="DW307" s="5">
        <v>259</v>
      </c>
      <c r="DX307" s="5">
        <v>336</v>
      </c>
      <c r="DY307" s="5">
        <v>406</v>
      </c>
      <c r="DZ307" s="22">
        <v>7</v>
      </c>
      <c r="EA307" s="22">
        <v>0</v>
      </c>
      <c r="EB307" s="22">
        <f t="shared" si="374"/>
        <v>-7</v>
      </c>
      <c r="EC307" s="26">
        <f t="shared" si="375"/>
        <v>0.66990988117074723</v>
      </c>
      <c r="ED307" s="27">
        <f t="shared" si="376"/>
        <v>0</v>
      </c>
      <c r="EE307" s="27">
        <f t="shared" si="377"/>
        <v>-0.66990988117074723</v>
      </c>
      <c r="EF307" s="6">
        <v>80.683333333299998</v>
      </c>
      <c r="EG307" s="6">
        <f t="shared" si="378"/>
        <v>1.9210317460309523</v>
      </c>
      <c r="EH307" s="5">
        <v>1.9</v>
      </c>
      <c r="EI307" s="5">
        <v>2.4</v>
      </c>
      <c r="EJ307" s="21">
        <f t="shared" si="379"/>
        <v>0.44186046511627908</v>
      </c>
      <c r="EK307" s="1">
        <v>2</v>
      </c>
      <c r="EL307" s="22">
        <v>2</v>
      </c>
      <c r="EM307" s="22">
        <v>0</v>
      </c>
      <c r="EN307" s="1">
        <v>2</v>
      </c>
      <c r="EO307" s="3">
        <f t="shared" si="380"/>
        <v>4</v>
      </c>
      <c r="EP307" s="6">
        <f t="shared" si="381"/>
        <v>2.9745920264420467</v>
      </c>
      <c r="EQ307" s="3">
        <f t="shared" si="382"/>
        <v>20</v>
      </c>
      <c r="ER307" s="20">
        <f t="shared" si="383"/>
        <v>0.33333333333333331</v>
      </c>
      <c r="ES307" s="20">
        <f t="shared" si="384"/>
        <v>0.33333333333333331</v>
      </c>
      <c r="ET307" s="20">
        <f t="shared" si="385"/>
        <v>0.66666666666666663</v>
      </c>
      <c r="EU307" s="3" t="str">
        <f t="shared" si="386"/>
        <v xml:space="preserve"> </v>
      </c>
      <c r="EX307" s="20" t="str">
        <f t="shared" si="387"/>
        <v xml:space="preserve"> </v>
      </c>
      <c r="EY307" s="5">
        <v>6</v>
      </c>
      <c r="EZ307" s="5">
        <v>1</v>
      </c>
      <c r="FA307" s="22">
        <v>54</v>
      </c>
      <c r="FB307" s="22">
        <v>15</v>
      </c>
      <c r="FC307" s="22">
        <v>26</v>
      </c>
      <c r="FD307" s="22">
        <v>1</v>
      </c>
      <c r="FE307" s="22">
        <v>4</v>
      </c>
      <c r="FF307" s="22">
        <v>33</v>
      </c>
      <c r="FG307" s="22">
        <v>0</v>
      </c>
      <c r="FH307" s="22">
        <v>0</v>
      </c>
      <c r="FI307" s="6">
        <v>11.75</v>
      </c>
      <c r="FJ307" s="6">
        <f t="shared" si="388"/>
        <v>0.27976190476190477</v>
      </c>
      <c r="FK307" s="5">
        <v>0.28000000000000003</v>
      </c>
      <c r="FL307" s="5">
        <v>5.39</v>
      </c>
      <c r="FM307" s="21">
        <f t="shared" si="389"/>
        <v>4.938271604938272E-2</v>
      </c>
      <c r="FN307" s="1">
        <v>0</v>
      </c>
      <c r="FO307" s="22">
        <v>0</v>
      </c>
      <c r="FP307" s="22">
        <v>0</v>
      </c>
      <c r="FQ307" s="1">
        <v>0</v>
      </c>
      <c r="FR307" s="1">
        <f t="shared" si="390"/>
        <v>0</v>
      </c>
      <c r="FS307" s="3">
        <f t="shared" si="391"/>
        <v>0</v>
      </c>
      <c r="FT307" s="3" t="str">
        <f t="shared" si="392"/>
        <v xml:space="preserve"> </v>
      </c>
      <c r="FW307" s="20" t="str">
        <f t="shared" si="393"/>
        <v xml:space="preserve"> </v>
      </c>
      <c r="FX307" s="5">
        <v>0</v>
      </c>
      <c r="FY307" s="5">
        <v>1</v>
      </c>
      <c r="FZ307" s="22">
        <v>3</v>
      </c>
      <c r="GA307" s="22">
        <v>3</v>
      </c>
      <c r="GB307" s="22">
        <v>2</v>
      </c>
      <c r="GC307" s="22">
        <v>0</v>
      </c>
      <c r="GD307" s="22">
        <v>4</v>
      </c>
      <c r="GE307" s="22">
        <v>0</v>
      </c>
      <c r="GF307" s="22">
        <v>0</v>
      </c>
      <c r="GG307" s="22">
        <v>0</v>
      </c>
      <c r="GH307" s="1">
        <v>30</v>
      </c>
      <c r="GI307" s="1">
        <v>6</v>
      </c>
      <c r="GJ307" s="1">
        <v>21</v>
      </c>
      <c r="GK307" s="1">
        <v>1</v>
      </c>
      <c r="GN307" s="31" t="str">
        <f t="shared" si="394"/>
        <v xml:space="preserve"> 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32" t="str">
        <f t="shared" si="395"/>
        <v xml:space="preserve"> </v>
      </c>
      <c r="GW307" s="9">
        <f t="shared" si="396"/>
        <v>2</v>
      </c>
      <c r="GX307" s="10">
        <v>1.5</v>
      </c>
      <c r="GY307" s="10">
        <v>1.8</v>
      </c>
      <c r="GZ307" s="10">
        <v>3.3</v>
      </c>
      <c r="HA307" s="29">
        <f t="shared" si="397"/>
        <v>7.857142857142857E-2</v>
      </c>
      <c r="HB307" s="29">
        <f t="shared" si="398"/>
        <v>0.27523573430949078</v>
      </c>
      <c r="HC307">
        <v>16.100000000000001</v>
      </c>
      <c r="HD307">
        <v>13.1</v>
      </c>
      <c r="HE307">
        <v>-0.2</v>
      </c>
      <c r="HF307">
        <v>2.9</v>
      </c>
      <c r="HG307">
        <v>1</v>
      </c>
      <c r="HH307">
        <v>0</v>
      </c>
      <c r="HI307">
        <v>3.9</v>
      </c>
      <c r="HJ307" s="11">
        <f t="shared" si="399"/>
        <v>9.285714285714286E-2</v>
      </c>
      <c r="HK307" s="11">
        <f t="shared" si="400"/>
        <v>0.32527859509303458</v>
      </c>
      <c r="HL307">
        <v>99</v>
      </c>
      <c r="HM307">
        <v>0</v>
      </c>
      <c r="HN307">
        <v>0</v>
      </c>
      <c r="HQ307" s="33">
        <v>1281667</v>
      </c>
      <c r="HR307" s="33">
        <v>212500</v>
      </c>
      <c r="HS307" s="30">
        <f t="shared" si="401"/>
        <v>2.5273164878048782</v>
      </c>
    </row>
    <row r="308" spans="1:227" x14ac:dyDescent="0.2">
      <c r="A308" s="1">
        <v>48</v>
      </c>
      <c r="B308" s="2" t="s">
        <v>1662</v>
      </c>
      <c r="C308" s="2" t="s">
        <v>1663</v>
      </c>
      <c r="D308" s="2" t="s">
        <v>257</v>
      </c>
      <c r="E308" s="2" t="s">
        <v>240</v>
      </c>
      <c r="F308" s="2">
        <v>74</v>
      </c>
      <c r="G308" s="2">
        <v>230</v>
      </c>
      <c r="H308" s="2" t="s">
        <v>231</v>
      </c>
      <c r="J308" s="3">
        <v>28</v>
      </c>
      <c r="K308" s="5" t="s">
        <v>1664</v>
      </c>
      <c r="L308" s="5" t="s">
        <v>444</v>
      </c>
      <c r="M308" s="5" t="s">
        <v>834</v>
      </c>
      <c r="N308" s="5" t="s">
        <v>721</v>
      </c>
      <c r="O308" s="2" t="s">
        <v>721</v>
      </c>
      <c r="P308" s="2" t="s">
        <v>415</v>
      </c>
      <c r="Q308" s="1">
        <v>10</v>
      </c>
      <c r="R308" s="1">
        <v>0</v>
      </c>
      <c r="S308" s="1">
        <v>2</v>
      </c>
      <c r="T308" s="1">
        <v>2</v>
      </c>
      <c r="U308" s="1">
        <v>1</v>
      </c>
      <c r="V308" s="1">
        <v>6</v>
      </c>
      <c r="W308" s="20">
        <f t="shared" si="323"/>
        <v>0</v>
      </c>
      <c r="X308" s="6">
        <v>108.53333333330001</v>
      </c>
      <c r="Y308" s="6">
        <f t="shared" si="324"/>
        <v>10.853333333330001</v>
      </c>
      <c r="Z308" s="1">
        <v>166</v>
      </c>
      <c r="AA308" s="6">
        <f t="shared" si="325"/>
        <v>16.600000000000001</v>
      </c>
      <c r="AB308" s="8">
        <f t="shared" si="326"/>
        <v>0.65381526104397591</v>
      </c>
      <c r="AC308" s="3">
        <f t="shared" si="327"/>
        <v>19.333333333333332</v>
      </c>
      <c r="AD308" s="8">
        <f t="shared" si="328"/>
        <v>10.687960687963969</v>
      </c>
      <c r="AE308" s="20">
        <f t="shared" si="329"/>
        <v>0</v>
      </c>
      <c r="AF308" s="20">
        <f t="shared" si="330"/>
        <v>0.66666666666666663</v>
      </c>
      <c r="AG308" s="20">
        <f t="shared" si="331"/>
        <v>0.66666666666666663</v>
      </c>
      <c r="AH308" s="3">
        <f t="shared" si="332"/>
        <v>18</v>
      </c>
      <c r="AI308" s="3">
        <f t="shared" si="333"/>
        <v>4</v>
      </c>
      <c r="AJ308" s="3">
        <f t="shared" si="334"/>
        <v>14</v>
      </c>
      <c r="AK308" s="20">
        <f t="shared" si="335"/>
        <v>0.22222222222222221</v>
      </c>
      <c r="AL308" s="6">
        <v>2.9</v>
      </c>
      <c r="AM308" s="1">
        <v>22</v>
      </c>
      <c r="AN308" s="1">
        <v>7</v>
      </c>
      <c r="AO308" s="1">
        <v>2</v>
      </c>
      <c r="AP308" s="1">
        <v>1</v>
      </c>
      <c r="AQ308" s="1">
        <v>1</v>
      </c>
      <c r="AR308" s="6">
        <f t="shared" si="336"/>
        <v>12.162162162165897</v>
      </c>
      <c r="AS308" s="6">
        <f t="shared" si="337"/>
        <v>3.8697788697800584</v>
      </c>
      <c r="AT308" s="6">
        <f t="shared" si="338"/>
        <v>1.1056511056514451</v>
      </c>
      <c r="AU308" s="6">
        <f t="shared" si="339"/>
        <v>0.55282555282572254</v>
      </c>
      <c r="AV308" s="6">
        <f t="shared" si="340"/>
        <v>0.55282555282572254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7">
        <f>(EA308+FH308+GG308)-(DZ308+FG308+GF308)-((BD308/60)*(0.11)+(EF308/60)*(-0.14)+(FI308/60)*(0.13))</f>
        <v>0.8025222222224333</v>
      </c>
      <c r="BD308" s="6">
        <v>94.583333333300004</v>
      </c>
      <c r="BE308" s="6">
        <f t="shared" si="341"/>
        <v>9.4583333333299997</v>
      </c>
      <c r="BF308" s="5">
        <v>9.4600000000000009</v>
      </c>
      <c r="BG308" s="5">
        <v>38.68</v>
      </c>
      <c r="BH308" s="21">
        <f t="shared" si="342"/>
        <v>0.19651017864561696</v>
      </c>
      <c r="BI308" s="1">
        <v>0</v>
      </c>
      <c r="BJ308" s="22">
        <v>2</v>
      </c>
      <c r="BK308" s="22">
        <v>0</v>
      </c>
      <c r="BL308" s="1">
        <v>2</v>
      </c>
      <c r="BM308" s="1">
        <f t="shared" si="343"/>
        <v>2</v>
      </c>
      <c r="BN308" s="8">
        <f t="shared" si="344"/>
        <v>1.2687224669607995</v>
      </c>
      <c r="BO308" s="3">
        <f t="shared" si="345"/>
        <v>19.333333333333332</v>
      </c>
      <c r="BP308" s="20">
        <f t="shared" si="346"/>
        <v>0</v>
      </c>
      <c r="BQ308" s="20">
        <f t="shared" si="347"/>
        <v>0.66666666666666663</v>
      </c>
      <c r="BR308" s="20">
        <f t="shared" si="348"/>
        <v>0.66666666666666663</v>
      </c>
      <c r="BS308" s="3">
        <f t="shared" si="349"/>
        <v>17</v>
      </c>
      <c r="BT308" s="1">
        <v>4</v>
      </c>
      <c r="BU308" s="1">
        <v>13</v>
      </c>
      <c r="BV308" s="20">
        <f t="shared" si="350"/>
        <v>0.23529411764705882</v>
      </c>
      <c r="BW308" s="5">
        <v>10</v>
      </c>
      <c r="BX308" s="5">
        <v>16</v>
      </c>
      <c r="BY308" s="21">
        <f t="shared" si="351"/>
        <v>0.27659574468085107</v>
      </c>
      <c r="BZ308" s="5">
        <v>12</v>
      </c>
      <c r="CA308" s="5">
        <v>17</v>
      </c>
      <c r="CB308" s="23">
        <f t="shared" si="352"/>
        <v>0.30851063829787234</v>
      </c>
      <c r="CC308" s="5">
        <v>20</v>
      </c>
      <c r="CD308" s="5">
        <v>19</v>
      </c>
      <c r="CE308" s="23">
        <f t="shared" si="353"/>
        <v>0.41489361702127658</v>
      </c>
      <c r="CF308" s="23">
        <f t="shared" si="354"/>
        <v>0.47272727272727272</v>
      </c>
      <c r="CG308" s="24">
        <v>7</v>
      </c>
      <c r="CH308" s="5">
        <v>32</v>
      </c>
      <c r="CI308" s="5">
        <v>30</v>
      </c>
      <c r="CJ308" s="5">
        <v>32</v>
      </c>
      <c r="CK308">
        <v>15.337149630000001</v>
      </c>
      <c r="CL308" s="5">
        <v>0.85699999999999998</v>
      </c>
      <c r="CM308" s="5">
        <v>6</v>
      </c>
      <c r="CN308" s="5">
        <v>3.794</v>
      </c>
      <c r="CO308" s="5">
        <v>1.105</v>
      </c>
      <c r="CP308" s="5">
        <v>-13.177</v>
      </c>
      <c r="CQ308" s="21">
        <f t="shared" si="355"/>
        <v>0.10344827586206896</v>
      </c>
      <c r="CR308" s="25">
        <f t="shared" si="356"/>
        <v>0.95652173913043481</v>
      </c>
      <c r="CS308" s="22">
        <f t="shared" si="357"/>
        <v>966.86656671664173</v>
      </c>
      <c r="CT308" s="21">
        <f t="shared" si="358"/>
        <v>5.9970014992503776E-2</v>
      </c>
      <c r="CU308" s="26">
        <f t="shared" si="359"/>
        <v>1.9027484143763211</v>
      </c>
      <c r="CV308" s="27">
        <f t="shared" si="360"/>
        <v>1.2684989429175473</v>
      </c>
      <c r="CW308" s="27">
        <f t="shared" si="361"/>
        <v>18.393234672304438</v>
      </c>
      <c r="CX308" s="27">
        <f t="shared" si="362"/>
        <v>29.175475687103592</v>
      </c>
      <c r="CY308" s="27">
        <f t="shared" si="363"/>
        <v>38.689217758985201</v>
      </c>
      <c r="CZ308" s="27">
        <f t="shared" si="364"/>
        <v>60.887949260042276</v>
      </c>
      <c r="DA308" s="28">
        <f t="shared" si="365"/>
        <v>-22.198731501057075</v>
      </c>
      <c r="DB308" s="5">
        <v>3</v>
      </c>
      <c r="DC308" s="5">
        <v>2</v>
      </c>
      <c r="DD308" s="22">
        <v>26</v>
      </c>
      <c r="DE308" s="22">
        <v>44</v>
      </c>
      <c r="DF308" s="22">
        <v>13</v>
      </c>
      <c r="DG308" s="22">
        <v>19</v>
      </c>
      <c r="DH308" s="22">
        <v>31</v>
      </c>
      <c r="DI308" s="22">
        <v>19</v>
      </c>
      <c r="DJ308" s="29">
        <f t="shared" si="366"/>
        <v>-4.6631860465116191</v>
      </c>
      <c r="DK308" s="27">
        <f t="shared" si="367"/>
        <v>3.2574974146845914</v>
      </c>
      <c r="DL308" s="27">
        <f t="shared" si="368"/>
        <v>2.6370217166494312</v>
      </c>
      <c r="DM308" s="27">
        <f t="shared" si="369"/>
        <v>28.852119958634951</v>
      </c>
      <c r="DN308" s="27">
        <f t="shared" si="370"/>
        <v>32.109617373319544</v>
      </c>
      <c r="DO308" s="27">
        <f t="shared" si="371"/>
        <v>54.601861427094107</v>
      </c>
      <c r="DP308" s="27">
        <f t="shared" si="372"/>
        <v>64.374353671147873</v>
      </c>
      <c r="DQ308" s="30">
        <f t="shared" si="373"/>
        <v>-12.42623925700331</v>
      </c>
      <c r="DR308" s="5">
        <v>21</v>
      </c>
      <c r="DS308" s="5">
        <v>17</v>
      </c>
      <c r="DT308" s="5">
        <v>165</v>
      </c>
      <c r="DU308" s="5">
        <v>190</v>
      </c>
      <c r="DV308" s="5">
        <v>76</v>
      </c>
      <c r="DW308" s="5">
        <v>90</v>
      </c>
      <c r="DX308" s="5">
        <v>118</v>
      </c>
      <c r="DY308" s="5">
        <v>90</v>
      </c>
      <c r="DZ308" s="22">
        <v>0</v>
      </c>
      <c r="EA308" s="22">
        <v>0</v>
      </c>
      <c r="EB308" s="22">
        <f t="shared" si="374"/>
        <v>0</v>
      </c>
      <c r="EC308" s="26">
        <f t="shared" si="375"/>
        <v>0</v>
      </c>
      <c r="ED308" s="27">
        <f t="shared" si="376"/>
        <v>0</v>
      </c>
      <c r="EE308" s="27">
        <f t="shared" si="377"/>
        <v>0</v>
      </c>
      <c r="EF308" s="6">
        <v>1.3666666667</v>
      </c>
      <c r="EG308" s="6">
        <f t="shared" si="378"/>
        <v>0.13666666666999999</v>
      </c>
      <c r="EH308" s="5">
        <v>0.14000000000000001</v>
      </c>
      <c r="EI308" s="5">
        <v>5.83</v>
      </c>
      <c r="EJ308" s="21">
        <f t="shared" si="379"/>
        <v>2.3450586264656618E-2</v>
      </c>
      <c r="EK308" s="1">
        <v>0</v>
      </c>
      <c r="EL308" s="22">
        <v>0</v>
      </c>
      <c r="EM308" s="22">
        <v>0</v>
      </c>
      <c r="EN308" s="1">
        <v>0</v>
      </c>
      <c r="EO308" s="3">
        <f t="shared" si="380"/>
        <v>0</v>
      </c>
      <c r="EP308" s="6">
        <f t="shared" si="381"/>
        <v>0</v>
      </c>
      <c r="EQ308" s="3">
        <f t="shared" si="382"/>
        <v>0</v>
      </c>
      <c r="ER308" s="20">
        <f t="shared" si="383"/>
        <v>0</v>
      </c>
      <c r="ES308" s="20">
        <f t="shared" si="384"/>
        <v>0</v>
      </c>
      <c r="ET308" s="20">
        <f t="shared" si="385"/>
        <v>0</v>
      </c>
      <c r="EU308" s="3" t="str">
        <f t="shared" si="386"/>
        <v xml:space="preserve"> </v>
      </c>
      <c r="EV308" s="1">
        <v>0</v>
      </c>
      <c r="EW308" s="1">
        <v>0</v>
      </c>
      <c r="EX308" s="20" t="str">
        <f t="shared" si="387"/>
        <v xml:space="preserve"> </v>
      </c>
      <c r="EY308" s="5">
        <v>0</v>
      </c>
      <c r="EZ308" s="5">
        <v>0</v>
      </c>
      <c r="FA308" s="22">
        <v>0</v>
      </c>
      <c r="FB308" s="22">
        <v>1</v>
      </c>
      <c r="FC308" s="22">
        <v>0</v>
      </c>
      <c r="FD308" s="22">
        <v>0</v>
      </c>
      <c r="FE308" s="22">
        <v>0</v>
      </c>
      <c r="FF308" s="22">
        <v>2</v>
      </c>
      <c r="FG308" s="22">
        <v>0</v>
      </c>
      <c r="FH308" s="22">
        <v>1</v>
      </c>
      <c r="FI308" s="6">
        <v>12.583333333300001</v>
      </c>
      <c r="FJ308" s="6">
        <f t="shared" si="388"/>
        <v>1.25833333333</v>
      </c>
      <c r="FK308" s="5">
        <v>1.26</v>
      </c>
      <c r="FL308" s="5">
        <v>3.85</v>
      </c>
      <c r="FM308" s="21">
        <f t="shared" si="389"/>
        <v>0.24657534246575341</v>
      </c>
      <c r="FN308" s="1">
        <v>0</v>
      </c>
      <c r="FO308" s="22">
        <v>0</v>
      </c>
      <c r="FP308" s="22">
        <v>0</v>
      </c>
      <c r="FQ308" s="1">
        <v>0</v>
      </c>
      <c r="FR308" s="1">
        <f t="shared" si="390"/>
        <v>0</v>
      </c>
      <c r="FS308" s="3">
        <f t="shared" si="391"/>
        <v>0</v>
      </c>
      <c r="FT308" s="3">
        <f t="shared" si="392"/>
        <v>1</v>
      </c>
      <c r="FU308" s="1">
        <v>0</v>
      </c>
      <c r="FV308" s="1">
        <v>1</v>
      </c>
      <c r="FW308" s="20">
        <f t="shared" si="393"/>
        <v>0</v>
      </c>
      <c r="FX308" s="5">
        <v>0</v>
      </c>
      <c r="FY308" s="5">
        <v>0</v>
      </c>
      <c r="FZ308" s="22">
        <v>0</v>
      </c>
      <c r="GA308" s="22">
        <v>7</v>
      </c>
      <c r="GB308" s="22">
        <v>2</v>
      </c>
      <c r="GC308" s="22">
        <v>7</v>
      </c>
      <c r="GD308" s="22">
        <v>6</v>
      </c>
      <c r="GE308" s="22">
        <v>0</v>
      </c>
      <c r="GF308" s="22">
        <v>0</v>
      </c>
      <c r="GG308" s="22">
        <v>0</v>
      </c>
      <c r="GH308" s="1">
        <v>3</v>
      </c>
      <c r="GI308" s="1">
        <v>0</v>
      </c>
      <c r="GJ308" s="1">
        <v>2</v>
      </c>
      <c r="GK308" s="1">
        <v>0</v>
      </c>
      <c r="GL308" s="6"/>
      <c r="GM308" s="6"/>
      <c r="GN308" s="31" t="str">
        <f t="shared" si="394"/>
        <v xml:space="preserve"> 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32" t="str">
        <f t="shared" si="395"/>
        <v xml:space="preserve"> </v>
      </c>
      <c r="GW308" s="9">
        <f t="shared" si="396"/>
        <v>5</v>
      </c>
      <c r="GX308" s="10">
        <v>-0.1</v>
      </c>
      <c r="GY308" s="10">
        <v>0.1</v>
      </c>
      <c r="GZ308" s="10">
        <v>0.1</v>
      </c>
      <c r="HA308" s="29">
        <f t="shared" si="397"/>
        <v>0.01</v>
      </c>
      <c r="HB308" s="29">
        <f t="shared" si="398"/>
        <v>5.5282555282572261E-2</v>
      </c>
      <c r="HC308">
        <v>1.4</v>
      </c>
      <c r="HD308">
        <v>1.4</v>
      </c>
      <c r="HE308">
        <v>0.8</v>
      </c>
      <c r="HF308">
        <v>0</v>
      </c>
      <c r="HG308">
        <v>0.2</v>
      </c>
      <c r="HH308">
        <v>0</v>
      </c>
      <c r="HI308">
        <v>0.2</v>
      </c>
      <c r="HJ308" s="11">
        <f t="shared" si="399"/>
        <v>0.02</v>
      </c>
      <c r="HK308" s="11">
        <f t="shared" si="400"/>
        <v>0.11056511056514452</v>
      </c>
      <c r="HL308">
        <v>40</v>
      </c>
      <c r="HM308">
        <v>0</v>
      </c>
      <c r="HN308">
        <v>0</v>
      </c>
      <c r="HQ308" s="33">
        <v>242424</v>
      </c>
      <c r="HR308" s="33">
        <v>0</v>
      </c>
      <c r="HS308" s="30">
        <f t="shared" si="401"/>
        <v>0.12904698891352556</v>
      </c>
    </row>
    <row r="309" spans="1:227" x14ac:dyDescent="0.2">
      <c r="A309" s="1">
        <v>3</v>
      </c>
      <c r="B309" s="2" t="s">
        <v>1665</v>
      </c>
      <c r="C309" s="2" t="s">
        <v>1666</v>
      </c>
      <c r="D309" s="2" t="s">
        <v>354</v>
      </c>
      <c r="E309" s="2" t="s">
        <v>240</v>
      </c>
      <c r="F309" s="2">
        <v>73</v>
      </c>
      <c r="G309" s="2">
        <v>206</v>
      </c>
      <c r="H309" s="2" t="s">
        <v>249</v>
      </c>
      <c r="J309" s="3">
        <v>23</v>
      </c>
      <c r="K309" s="5" t="s">
        <v>1667</v>
      </c>
      <c r="L309" s="5" t="s">
        <v>1668</v>
      </c>
      <c r="M309" s="5" t="s">
        <v>1669</v>
      </c>
      <c r="N309" s="5" t="s">
        <v>375</v>
      </c>
      <c r="O309" s="2" t="s">
        <v>375</v>
      </c>
      <c r="P309" s="2" t="s">
        <v>271</v>
      </c>
      <c r="Q309" s="1">
        <v>48</v>
      </c>
      <c r="R309" s="1">
        <v>3</v>
      </c>
      <c r="S309" s="1">
        <v>7</v>
      </c>
      <c r="T309" s="1">
        <v>10</v>
      </c>
      <c r="U309" s="1">
        <v>-8</v>
      </c>
      <c r="V309" s="1">
        <v>83</v>
      </c>
      <c r="W309" s="20">
        <f t="shared" si="323"/>
        <v>3.614457831325301E-2</v>
      </c>
      <c r="X309" s="6">
        <v>1094.5833333333001</v>
      </c>
      <c r="Y309" s="6">
        <f t="shared" si="324"/>
        <v>22.80381944444375</v>
      </c>
      <c r="Z309" s="1">
        <v>1305</v>
      </c>
      <c r="AA309" s="6">
        <f t="shared" si="325"/>
        <v>27.1875</v>
      </c>
      <c r="AB309" s="8">
        <f t="shared" si="326"/>
        <v>0.83876117496804603</v>
      </c>
      <c r="AC309" s="3">
        <f t="shared" si="327"/>
        <v>15.6</v>
      </c>
      <c r="AD309" s="8">
        <f t="shared" si="328"/>
        <v>0.85511990864106135</v>
      </c>
      <c r="AE309" s="20">
        <f t="shared" si="329"/>
        <v>6.6666666666666666E-2</v>
      </c>
      <c r="AF309" s="20">
        <f t="shared" si="330"/>
        <v>0.15555555555555556</v>
      </c>
      <c r="AG309" s="20">
        <f t="shared" si="331"/>
        <v>0.22222222222222221</v>
      </c>
      <c r="AH309" s="3" t="e">
        <f t="shared" si="332"/>
        <v>#VALUE!</v>
      </c>
      <c r="AI309" s="3" t="str">
        <f t="shared" si="333"/>
        <v xml:space="preserve"> </v>
      </c>
      <c r="AJ309" s="3" t="str">
        <f t="shared" si="334"/>
        <v xml:space="preserve"> </v>
      </c>
      <c r="AK309" s="20" t="e">
        <f t="shared" si="335"/>
        <v>#VALUE!</v>
      </c>
      <c r="AL309" s="6">
        <v>0</v>
      </c>
      <c r="AM309" s="1">
        <v>59</v>
      </c>
      <c r="AN309" s="1">
        <v>109</v>
      </c>
      <c r="AO309" s="1">
        <v>42</v>
      </c>
      <c r="AP309" s="1">
        <v>46</v>
      </c>
      <c r="AQ309" s="1">
        <v>34</v>
      </c>
      <c r="AR309" s="6">
        <f t="shared" si="336"/>
        <v>3.2341073467835018</v>
      </c>
      <c r="AS309" s="6">
        <f t="shared" si="337"/>
        <v>5.9748762847356209</v>
      </c>
      <c r="AT309" s="6">
        <f t="shared" si="338"/>
        <v>2.3022459078797808</v>
      </c>
      <c r="AU309" s="6">
        <f t="shared" si="339"/>
        <v>2.5215074229159504</v>
      </c>
      <c r="AV309" s="6">
        <f t="shared" si="340"/>
        <v>1.8637228778074415</v>
      </c>
      <c r="AW309" s="1">
        <v>28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7">
        <f>(EA309+FH309+GG309)-(DZ309+FG309+GF309)-((BD309/60)*(-0.29)+(EF309/60)*0.11+(FI309/60)*(-0.33))</f>
        <v>-2.0824999999916827E-2</v>
      </c>
      <c r="BD309" s="6">
        <v>903.38333333330002</v>
      </c>
      <c r="BE309" s="6">
        <f t="shared" si="341"/>
        <v>18.820486111110416</v>
      </c>
      <c r="BF309" s="5">
        <v>18.16</v>
      </c>
      <c r="BG309" s="5">
        <v>31.4</v>
      </c>
      <c r="BH309" s="21">
        <f t="shared" si="342"/>
        <v>0.36642453591606133</v>
      </c>
      <c r="BI309" s="1">
        <v>2</v>
      </c>
      <c r="BJ309" s="22">
        <v>0</v>
      </c>
      <c r="BK309" s="22">
        <v>4</v>
      </c>
      <c r="BL309" s="1">
        <v>4</v>
      </c>
      <c r="BM309" s="1">
        <f t="shared" si="343"/>
        <v>6</v>
      </c>
      <c r="BN309" s="8">
        <f t="shared" si="344"/>
        <v>0.39850192793758277</v>
      </c>
      <c r="BO309" s="3">
        <f t="shared" si="345"/>
        <v>0</v>
      </c>
      <c r="BP309" s="20">
        <f t="shared" si="346"/>
        <v>5.2631578947368418E-2</v>
      </c>
      <c r="BQ309" s="20">
        <f t="shared" si="347"/>
        <v>0.10526315789473684</v>
      </c>
      <c r="BR309" s="20">
        <f t="shared" si="348"/>
        <v>0.15789473684210525</v>
      </c>
      <c r="BS309" s="3" t="str">
        <f t="shared" si="349"/>
        <v xml:space="preserve"> </v>
      </c>
      <c r="BV309" s="20" t="str">
        <f t="shared" si="350"/>
        <v xml:space="preserve"> </v>
      </c>
      <c r="BW309" s="5">
        <v>107</v>
      </c>
      <c r="BX309" s="5">
        <v>134</v>
      </c>
      <c r="BY309" s="21">
        <f t="shared" si="351"/>
        <v>0.28286384976525819</v>
      </c>
      <c r="BZ309" s="5">
        <v>158</v>
      </c>
      <c r="CA309" s="5">
        <v>126</v>
      </c>
      <c r="CB309" s="23">
        <f t="shared" si="352"/>
        <v>0.33333333333333331</v>
      </c>
      <c r="CC309" s="5">
        <v>167</v>
      </c>
      <c r="CD309" s="5">
        <v>160</v>
      </c>
      <c r="CE309" s="23">
        <f t="shared" si="353"/>
        <v>0.38380281690140844</v>
      </c>
      <c r="CF309" s="23">
        <f t="shared" si="354"/>
        <v>0.45904761904761904</v>
      </c>
      <c r="CG309" s="24">
        <v>2</v>
      </c>
      <c r="CH309" s="5">
        <v>259</v>
      </c>
      <c r="CI309" s="5">
        <v>332</v>
      </c>
      <c r="CJ309" s="5">
        <v>283</v>
      </c>
      <c r="CK309">
        <v>16.183909629999999</v>
      </c>
      <c r="CL309" s="5">
        <v>0.99099999999999999</v>
      </c>
      <c r="CM309" s="5">
        <v>2</v>
      </c>
      <c r="CN309" s="5">
        <v>0.73199999999999998</v>
      </c>
      <c r="CO309" s="5">
        <v>-1.9929999999999999</v>
      </c>
      <c r="CP309" s="5">
        <v>-1.262</v>
      </c>
      <c r="CQ309" s="21">
        <f t="shared" si="355"/>
        <v>8.7759815242494224E-2</v>
      </c>
      <c r="CR309" s="25">
        <f t="shared" si="356"/>
        <v>0.89150943396226412</v>
      </c>
      <c r="CS309" s="22">
        <f t="shared" si="357"/>
        <v>900.28541548651356</v>
      </c>
      <c r="CT309" s="21">
        <f t="shared" si="358"/>
        <v>-2.0730750795241656E-2</v>
      </c>
      <c r="CU309" s="26">
        <f t="shared" si="359"/>
        <v>2.6156387665198237</v>
      </c>
      <c r="CV309" s="27">
        <f t="shared" si="360"/>
        <v>3.1662995594713652</v>
      </c>
      <c r="CW309" s="27">
        <f t="shared" si="361"/>
        <v>29.804515418502199</v>
      </c>
      <c r="CX309" s="27">
        <f t="shared" si="362"/>
        <v>29.185022026431714</v>
      </c>
      <c r="CY309" s="27">
        <f t="shared" si="363"/>
        <v>54.308920704845811</v>
      </c>
      <c r="CZ309" s="27">
        <f t="shared" si="364"/>
        <v>61.536343612334804</v>
      </c>
      <c r="DA309" s="28">
        <f t="shared" si="365"/>
        <v>-7.2274229074889931</v>
      </c>
      <c r="DB309" s="5">
        <v>38</v>
      </c>
      <c r="DC309" s="5">
        <v>46</v>
      </c>
      <c r="DD309" s="22">
        <v>395</v>
      </c>
      <c r="DE309" s="22">
        <v>378</v>
      </c>
      <c r="DF309" s="22">
        <v>166</v>
      </c>
      <c r="DG309" s="22">
        <v>195</v>
      </c>
      <c r="DH309" s="22">
        <v>275</v>
      </c>
      <c r="DI309" s="22">
        <v>190</v>
      </c>
      <c r="DJ309" s="29">
        <f t="shared" si="366"/>
        <v>-4.340565764631851</v>
      </c>
      <c r="DK309" s="27">
        <f t="shared" si="367"/>
        <v>2.5079617834394909</v>
      </c>
      <c r="DL309" s="27">
        <f t="shared" si="368"/>
        <v>2.3089171974522298</v>
      </c>
      <c r="DM309" s="27">
        <f t="shared" si="369"/>
        <v>30.214968152866245</v>
      </c>
      <c r="DN309" s="27">
        <f t="shared" si="370"/>
        <v>25.995222929936308</v>
      </c>
      <c r="DO309" s="27">
        <f t="shared" si="371"/>
        <v>56.727707006369435</v>
      </c>
      <c r="DP309" s="27">
        <f t="shared" si="372"/>
        <v>52.5875796178344</v>
      </c>
      <c r="DQ309" s="30">
        <f t="shared" si="373"/>
        <v>-11.367550296024028</v>
      </c>
      <c r="DR309" s="5">
        <v>63</v>
      </c>
      <c r="DS309" s="5">
        <v>58</v>
      </c>
      <c r="DT309" s="5">
        <v>696</v>
      </c>
      <c r="DU309" s="5">
        <v>595</v>
      </c>
      <c r="DV309" s="5">
        <v>259</v>
      </c>
      <c r="DW309" s="5">
        <v>291</v>
      </c>
      <c r="DX309" s="5">
        <v>377</v>
      </c>
      <c r="DY309" s="5">
        <v>407</v>
      </c>
      <c r="DZ309" s="22">
        <v>9</v>
      </c>
      <c r="EA309" s="22">
        <v>4</v>
      </c>
      <c r="EB309" s="22">
        <f t="shared" si="374"/>
        <v>-5</v>
      </c>
      <c r="EC309" s="26">
        <f t="shared" si="375"/>
        <v>0.59775289190637415</v>
      </c>
      <c r="ED309" s="27">
        <f t="shared" si="376"/>
        <v>0.26566795195838849</v>
      </c>
      <c r="EE309" s="27">
        <f t="shared" si="377"/>
        <v>-0.3320849399479856</v>
      </c>
      <c r="EF309" s="6">
        <v>59.833333333299997</v>
      </c>
      <c r="EG309" s="6">
        <f t="shared" si="378"/>
        <v>1.2465277777770833</v>
      </c>
      <c r="EH309" s="5">
        <v>1.24</v>
      </c>
      <c r="EI309" s="5">
        <v>3.47</v>
      </c>
      <c r="EJ309" s="21">
        <f t="shared" si="379"/>
        <v>0.26326963906581741</v>
      </c>
      <c r="EK309" s="1">
        <v>1</v>
      </c>
      <c r="EL309" s="22">
        <v>1</v>
      </c>
      <c r="EM309" s="22">
        <v>1</v>
      </c>
      <c r="EN309" s="1">
        <v>2</v>
      </c>
      <c r="EO309" s="3">
        <f t="shared" si="380"/>
        <v>3</v>
      </c>
      <c r="EP309" s="6">
        <f t="shared" si="381"/>
        <v>3.0083565459626791</v>
      </c>
      <c r="EQ309" s="3">
        <f t="shared" si="382"/>
        <v>8.6</v>
      </c>
      <c r="ER309" s="20">
        <f t="shared" si="383"/>
        <v>0.2</v>
      </c>
      <c r="ES309" s="20">
        <f t="shared" si="384"/>
        <v>0.4</v>
      </c>
      <c r="ET309" s="20">
        <f t="shared" si="385"/>
        <v>0.60000000000000009</v>
      </c>
      <c r="EU309" s="3" t="str">
        <f t="shared" si="386"/>
        <v xml:space="preserve"> </v>
      </c>
      <c r="EX309" s="20" t="str">
        <f t="shared" si="387"/>
        <v xml:space="preserve"> </v>
      </c>
      <c r="EY309" s="5">
        <v>5</v>
      </c>
      <c r="EZ309" s="5">
        <v>0</v>
      </c>
      <c r="FA309" s="22">
        <v>38</v>
      </c>
      <c r="FB309" s="22">
        <v>5</v>
      </c>
      <c r="FC309" s="22">
        <v>15</v>
      </c>
      <c r="FD309" s="22">
        <v>2</v>
      </c>
      <c r="FE309" s="22">
        <v>4</v>
      </c>
      <c r="FF309" s="22">
        <v>24</v>
      </c>
      <c r="FG309" s="22">
        <v>0</v>
      </c>
      <c r="FH309" s="22">
        <v>1</v>
      </c>
      <c r="FI309" s="6">
        <v>131.36666666670001</v>
      </c>
      <c r="FJ309" s="6">
        <f t="shared" si="388"/>
        <v>2.7368055555562503</v>
      </c>
      <c r="FK309" s="5">
        <v>2.59</v>
      </c>
      <c r="FL309" s="5">
        <v>1.97</v>
      </c>
      <c r="FM309" s="21">
        <f t="shared" si="389"/>
        <v>0.56798245614035092</v>
      </c>
      <c r="FN309" s="1">
        <v>0</v>
      </c>
      <c r="FO309" s="22">
        <v>1</v>
      </c>
      <c r="FP309" s="22">
        <v>0</v>
      </c>
      <c r="FQ309" s="1">
        <v>1</v>
      </c>
      <c r="FR309" s="1">
        <f t="shared" si="390"/>
        <v>1</v>
      </c>
      <c r="FS309" s="3">
        <f t="shared" si="391"/>
        <v>7</v>
      </c>
      <c r="FT309" s="3" t="str">
        <f t="shared" si="392"/>
        <v xml:space="preserve"> </v>
      </c>
      <c r="FW309" s="20" t="str">
        <f t="shared" si="393"/>
        <v xml:space="preserve"> </v>
      </c>
      <c r="FX309" s="5">
        <v>2</v>
      </c>
      <c r="FY309" s="5">
        <v>18</v>
      </c>
      <c r="FZ309" s="22">
        <v>12</v>
      </c>
      <c r="GA309" s="22">
        <v>106</v>
      </c>
      <c r="GB309" s="22">
        <v>1</v>
      </c>
      <c r="GC309" s="22">
        <v>37</v>
      </c>
      <c r="GD309" s="22">
        <v>51</v>
      </c>
      <c r="GE309" s="22">
        <v>7</v>
      </c>
      <c r="GF309" s="22">
        <v>1</v>
      </c>
      <c r="GG309" s="22">
        <v>0</v>
      </c>
      <c r="GH309" s="1">
        <v>45</v>
      </c>
      <c r="GI309" s="1">
        <v>5</v>
      </c>
      <c r="GJ309" s="1">
        <v>68</v>
      </c>
      <c r="GK309" s="1">
        <v>20</v>
      </c>
      <c r="GL309" s="6"/>
      <c r="GM309" s="6"/>
      <c r="GN309" s="31" t="str">
        <f t="shared" si="394"/>
        <v xml:space="preserve"> </v>
      </c>
      <c r="GP309" s="1">
        <v>0</v>
      </c>
      <c r="GQ309" s="1">
        <v>0</v>
      </c>
      <c r="GR309" s="1">
        <v>1</v>
      </c>
      <c r="GS309" s="1">
        <v>0</v>
      </c>
      <c r="GT309" s="1">
        <v>0</v>
      </c>
      <c r="GU309" s="1">
        <v>0</v>
      </c>
      <c r="GV309" s="32" t="str">
        <f t="shared" si="395"/>
        <v xml:space="preserve"> </v>
      </c>
      <c r="GW309" s="9">
        <f t="shared" si="396"/>
        <v>5</v>
      </c>
      <c r="GX309" s="10">
        <v>0.2</v>
      </c>
      <c r="GY309" s="10">
        <v>1.5</v>
      </c>
      <c r="GZ309" s="10">
        <v>1.7000000000000002</v>
      </c>
      <c r="HA309" s="29">
        <f t="shared" si="397"/>
        <v>3.5416666666666673E-2</v>
      </c>
      <c r="HB309" s="29">
        <f t="shared" si="398"/>
        <v>9.3186143890372095E-2</v>
      </c>
      <c r="HC309">
        <v>20</v>
      </c>
      <c r="HD309">
        <v>27.3</v>
      </c>
      <c r="HE309">
        <v>-6.5</v>
      </c>
      <c r="HF309">
        <v>-0.5</v>
      </c>
      <c r="HG309">
        <v>2.6</v>
      </c>
      <c r="HH309">
        <v>0</v>
      </c>
      <c r="HI309">
        <v>2.2000000000000002</v>
      </c>
      <c r="HJ309" s="11">
        <f t="shared" si="399"/>
        <v>4.5833333333333337E-2</v>
      </c>
      <c r="HK309" s="11">
        <f t="shared" si="400"/>
        <v>0.12059383326989329</v>
      </c>
      <c r="HL309">
        <v>99</v>
      </c>
      <c r="HM309">
        <v>0</v>
      </c>
      <c r="HN309">
        <v>0</v>
      </c>
      <c r="HQ309" s="33">
        <v>875000</v>
      </c>
      <c r="HR309" s="33">
        <v>0</v>
      </c>
      <c r="HS309" s="30">
        <f t="shared" si="401"/>
        <v>1.5414634146341464</v>
      </c>
    </row>
    <row r="310" spans="1:227" x14ac:dyDescent="0.2">
      <c r="A310" s="1">
        <v>40</v>
      </c>
      <c r="B310" s="2" t="s">
        <v>1670</v>
      </c>
      <c r="C310" s="2" t="s">
        <v>1671</v>
      </c>
      <c r="E310" s="2" t="s">
        <v>893</v>
      </c>
      <c r="F310" s="2">
        <v>74</v>
      </c>
      <c r="G310" s="2">
        <v>206</v>
      </c>
      <c r="H310" s="2" t="s">
        <v>231</v>
      </c>
      <c r="J310" s="3">
        <v>39</v>
      </c>
      <c r="K310" s="5" t="s">
        <v>1672</v>
      </c>
      <c r="L310" s="5" t="s">
        <v>1673</v>
      </c>
      <c r="M310" s="5" t="s">
        <v>896</v>
      </c>
      <c r="N310" s="5" t="s">
        <v>358</v>
      </c>
      <c r="O310" s="2" t="s">
        <v>1674</v>
      </c>
      <c r="P310" s="2" t="s">
        <v>271</v>
      </c>
      <c r="Q310" s="1">
        <v>16</v>
      </c>
      <c r="R310" s="1">
        <v>0</v>
      </c>
      <c r="S310" s="1">
        <v>1</v>
      </c>
      <c r="T310" s="1">
        <v>1</v>
      </c>
      <c r="U310" s="1">
        <v>-4</v>
      </c>
      <c r="V310" s="1">
        <v>7</v>
      </c>
      <c r="W310" s="20">
        <f t="shared" si="323"/>
        <v>0</v>
      </c>
      <c r="X310" s="6">
        <v>183.6666666667</v>
      </c>
      <c r="Y310" s="6">
        <f t="shared" si="324"/>
        <v>11.47916666666875</v>
      </c>
      <c r="Z310" s="1">
        <v>220</v>
      </c>
      <c r="AA310" s="6">
        <f t="shared" si="325"/>
        <v>13.75</v>
      </c>
      <c r="AB310" s="8">
        <f t="shared" si="326"/>
        <v>0.83484848484863639</v>
      </c>
      <c r="AC310" s="3">
        <f t="shared" si="327"/>
        <v>0</v>
      </c>
      <c r="AD310" s="8">
        <f t="shared" si="328"/>
        <v>0</v>
      </c>
      <c r="AE310" s="20">
        <f t="shared" si="329"/>
        <v>0</v>
      </c>
      <c r="AF310" s="20">
        <f t="shared" si="330"/>
        <v>0.5</v>
      </c>
      <c r="AG310" s="20">
        <f t="shared" si="331"/>
        <v>0.5</v>
      </c>
      <c r="AH310" s="3" t="e">
        <f t="shared" si="332"/>
        <v>#VALUE!</v>
      </c>
      <c r="AI310" s="3" t="str">
        <f t="shared" si="333"/>
        <v xml:space="preserve"> </v>
      </c>
      <c r="AJ310" s="3" t="str">
        <f t="shared" si="334"/>
        <v xml:space="preserve"> </v>
      </c>
      <c r="AK310" s="20" t="e">
        <f t="shared" si="335"/>
        <v>#VALUE!</v>
      </c>
      <c r="AL310" s="6">
        <v>0</v>
      </c>
      <c r="AM310" s="1">
        <v>8</v>
      </c>
      <c r="AN310" s="1">
        <v>14</v>
      </c>
      <c r="AO310" s="1">
        <v>6</v>
      </c>
      <c r="AP310" s="1">
        <v>3</v>
      </c>
      <c r="AQ310" s="1">
        <v>1</v>
      </c>
      <c r="AR310" s="6">
        <f t="shared" si="336"/>
        <v>2.6134301270412679</v>
      </c>
      <c r="AS310" s="6">
        <f t="shared" si="337"/>
        <v>4.5735027223222193</v>
      </c>
      <c r="AT310" s="6">
        <f t="shared" si="338"/>
        <v>1.960072595280951</v>
      </c>
      <c r="AU310" s="6">
        <f t="shared" si="339"/>
        <v>0.98003629764047551</v>
      </c>
      <c r="AV310" s="6">
        <f t="shared" si="340"/>
        <v>0.32667876588015848</v>
      </c>
      <c r="AW310" s="1">
        <v>8</v>
      </c>
      <c r="AX310" s="1">
        <v>4</v>
      </c>
      <c r="AY310" s="1">
        <v>0</v>
      </c>
      <c r="AZ310" s="1">
        <v>0</v>
      </c>
      <c r="BA310" s="1">
        <v>0</v>
      </c>
      <c r="BB310" s="1">
        <v>0</v>
      </c>
      <c r="BC310" s="7">
        <f>(EA310+FH310+GG310)-(DZ310+FG310+GF310)-((BD310/60)*(-0.29)+(EF310/60)*0.11+(FI310/60)*(-0.33))</f>
        <v>-3.1130444444442835</v>
      </c>
      <c r="BD310" s="6">
        <v>177.11666666670001</v>
      </c>
      <c r="BE310" s="6">
        <f t="shared" si="341"/>
        <v>11.069791666668751</v>
      </c>
      <c r="BF310" s="5">
        <v>11.02</v>
      </c>
      <c r="BG310" s="5">
        <v>39.409999999999997</v>
      </c>
      <c r="BH310" s="21">
        <f t="shared" si="342"/>
        <v>0.21852072179258381</v>
      </c>
      <c r="BI310" s="1">
        <v>0</v>
      </c>
      <c r="BJ310" s="22">
        <v>0</v>
      </c>
      <c r="BK310" s="22">
        <v>0</v>
      </c>
      <c r="BL310" s="1">
        <v>1</v>
      </c>
      <c r="BM310" s="1">
        <f t="shared" si="343"/>
        <v>1</v>
      </c>
      <c r="BN310" s="8">
        <f t="shared" si="344"/>
        <v>0.33875976286810222</v>
      </c>
      <c r="BO310" s="3">
        <f t="shared" si="345"/>
        <v>0</v>
      </c>
      <c r="BP310" s="20">
        <f t="shared" si="346"/>
        <v>0</v>
      </c>
      <c r="BQ310" s="20">
        <f t="shared" si="347"/>
        <v>0.5</v>
      </c>
      <c r="BR310" s="20">
        <f t="shared" si="348"/>
        <v>0.5</v>
      </c>
      <c r="BS310" s="3" t="str">
        <f t="shared" si="349"/>
        <v xml:space="preserve"> </v>
      </c>
      <c r="BV310" s="20" t="str">
        <f t="shared" si="350"/>
        <v xml:space="preserve"> </v>
      </c>
      <c r="BW310" s="5">
        <v>27</v>
      </c>
      <c r="BX310" s="5">
        <v>30</v>
      </c>
      <c r="BY310" s="21">
        <f t="shared" si="351"/>
        <v>0.46341463414634149</v>
      </c>
      <c r="BZ310" s="5">
        <v>11</v>
      </c>
      <c r="CA310" s="5">
        <v>13</v>
      </c>
      <c r="CB310" s="23">
        <f t="shared" si="352"/>
        <v>0.1951219512195122</v>
      </c>
      <c r="CC310" s="5">
        <v>17</v>
      </c>
      <c r="CD310" s="5">
        <v>25</v>
      </c>
      <c r="CE310" s="23">
        <f t="shared" si="353"/>
        <v>0.34146341463414637</v>
      </c>
      <c r="CF310" s="23">
        <f t="shared" si="354"/>
        <v>0.70370370370370372</v>
      </c>
      <c r="CG310" s="24">
        <v>7</v>
      </c>
      <c r="CH310" s="5">
        <v>61</v>
      </c>
      <c r="CI310" s="5">
        <v>54</v>
      </c>
      <c r="CJ310" s="5">
        <v>34</v>
      </c>
      <c r="CK310">
        <v>14.54039508</v>
      </c>
      <c r="CL310" s="5">
        <v>-1.2390000000000001</v>
      </c>
      <c r="CM310" s="5">
        <v>8</v>
      </c>
      <c r="CN310" s="5">
        <v>0.73799999999999999</v>
      </c>
      <c r="CO310" s="5">
        <v>6.2E-2</v>
      </c>
      <c r="CP310" s="5">
        <v>1.0940000000000001</v>
      </c>
      <c r="CQ310" s="21">
        <f t="shared" si="355"/>
        <v>2.4390243902439025E-2</v>
      </c>
      <c r="CR310" s="25">
        <f t="shared" si="356"/>
        <v>0.88524590163934425</v>
      </c>
      <c r="CS310" s="22">
        <f t="shared" si="357"/>
        <v>887.68492602958815</v>
      </c>
      <c r="CT310" s="21">
        <f t="shared" si="358"/>
        <v>-9.0363854458216736E-2</v>
      </c>
      <c r="CU310" s="26">
        <f t="shared" si="359"/>
        <v>0.68058076225045372</v>
      </c>
      <c r="CV310" s="27">
        <f t="shared" si="360"/>
        <v>2.382032667876588</v>
      </c>
      <c r="CW310" s="27">
        <f t="shared" si="361"/>
        <v>27.903811252268603</v>
      </c>
      <c r="CX310" s="27">
        <f t="shared" si="362"/>
        <v>20.75771324863884</v>
      </c>
      <c r="CY310" s="27">
        <f t="shared" si="363"/>
        <v>56.147912885662436</v>
      </c>
      <c r="CZ310" s="27">
        <f t="shared" si="364"/>
        <v>42.876588021778581</v>
      </c>
      <c r="DA310" s="28">
        <f t="shared" si="365"/>
        <v>13.271324863883855</v>
      </c>
      <c r="DB310" s="5">
        <v>2</v>
      </c>
      <c r="DC310" s="5">
        <v>7</v>
      </c>
      <c r="DD310" s="22">
        <v>80</v>
      </c>
      <c r="DE310" s="22">
        <v>54</v>
      </c>
      <c r="DF310" s="22">
        <v>41</v>
      </c>
      <c r="DG310" s="22">
        <v>26</v>
      </c>
      <c r="DH310" s="22">
        <v>39</v>
      </c>
      <c r="DI310" s="22">
        <v>42</v>
      </c>
      <c r="DJ310" s="29">
        <f t="shared" si="366"/>
        <v>7.936435974994966</v>
      </c>
      <c r="DK310" s="27">
        <f t="shared" si="367"/>
        <v>1.712763258056331</v>
      </c>
      <c r="DL310" s="27">
        <f t="shared" si="368"/>
        <v>1.9030702867292566</v>
      </c>
      <c r="DM310" s="27">
        <f t="shared" si="369"/>
        <v>32.732808931743214</v>
      </c>
      <c r="DN310" s="27">
        <f t="shared" si="370"/>
        <v>30.163664044658717</v>
      </c>
      <c r="DO310" s="27">
        <f t="shared" si="371"/>
        <v>61.754630804364375</v>
      </c>
      <c r="DP310" s="27">
        <f t="shared" si="372"/>
        <v>59.946714031971588</v>
      </c>
      <c r="DQ310" s="30">
        <f t="shared" si="373"/>
        <v>11.463408091491068</v>
      </c>
      <c r="DR310" s="5">
        <v>18</v>
      </c>
      <c r="DS310" s="5">
        <v>20</v>
      </c>
      <c r="DT310" s="5">
        <v>326</v>
      </c>
      <c r="DU310" s="5">
        <v>297</v>
      </c>
      <c r="DV310" s="5">
        <v>129</v>
      </c>
      <c r="DW310" s="5">
        <v>136</v>
      </c>
      <c r="DX310" s="5">
        <v>177</v>
      </c>
      <c r="DY310" s="5">
        <v>176</v>
      </c>
      <c r="DZ310" s="22">
        <v>4</v>
      </c>
      <c r="EA310" s="22">
        <v>0</v>
      </c>
      <c r="EB310" s="22">
        <f t="shared" si="374"/>
        <v>-4</v>
      </c>
      <c r="EC310" s="26">
        <f t="shared" si="375"/>
        <v>1.3550390514724089</v>
      </c>
      <c r="ED310" s="27">
        <f t="shared" si="376"/>
        <v>0</v>
      </c>
      <c r="EE310" s="27">
        <f t="shared" si="377"/>
        <v>-1.3550390514724089</v>
      </c>
      <c r="EF310" s="6">
        <v>0.7</v>
      </c>
      <c r="EG310" s="6">
        <f t="shared" si="378"/>
        <v>4.3749999999999997E-2</v>
      </c>
      <c r="EH310" s="5">
        <v>0.04</v>
      </c>
      <c r="EI310" s="5">
        <v>4.2699999999999996</v>
      </c>
      <c r="EJ310" s="21">
        <f t="shared" si="379"/>
        <v>9.2807424593967531E-3</v>
      </c>
      <c r="EK310" s="1">
        <v>0</v>
      </c>
      <c r="EL310" s="22">
        <v>0</v>
      </c>
      <c r="EM310" s="22">
        <v>0</v>
      </c>
      <c r="EN310" s="1">
        <v>0</v>
      </c>
      <c r="EO310" s="3">
        <f t="shared" si="380"/>
        <v>0</v>
      </c>
      <c r="EP310" s="6">
        <f t="shared" si="381"/>
        <v>0</v>
      </c>
      <c r="EQ310" s="3">
        <f t="shared" si="382"/>
        <v>0</v>
      </c>
      <c r="ER310" s="20">
        <f t="shared" si="383"/>
        <v>0</v>
      </c>
      <c r="ES310" s="20">
        <f t="shared" si="384"/>
        <v>0</v>
      </c>
      <c r="ET310" s="20">
        <f t="shared" si="385"/>
        <v>0</v>
      </c>
      <c r="EU310" s="3" t="str">
        <f t="shared" si="386"/>
        <v xml:space="preserve"> </v>
      </c>
      <c r="EX310" s="20" t="str">
        <f t="shared" si="387"/>
        <v xml:space="preserve"> </v>
      </c>
      <c r="EY310" s="5">
        <v>0</v>
      </c>
      <c r="EZ310" s="5">
        <v>0</v>
      </c>
      <c r="FA310" s="22">
        <v>0</v>
      </c>
      <c r="FB310" s="22">
        <v>1</v>
      </c>
      <c r="FC310" s="22">
        <v>0</v>
      </c>
      <c r="FD310" s="22">
        <v>0</v>
      </c>
      <c r="FE310" s="22">
        <v>0</v>
      </c>
      <c r="FF310" s="22">
        <v>0</v>
      </c>
      <c r="FG310" s="22">
        <v>0</v>
      </c>
      <c r="FH310" s="22">
        <v>0</v>
      </c>
      <c r="FI310" s="6">
        <v>5.85</v>
      </c>
      <c r="FJ310" s="6">
        <f t="shared" si="388"/>
        <v>0.36562499999999998</v>
      </c>
      <c r="FK310" s="5">
        <v>0.37</v>
      </c>
      <c r="FL310" s="5">
        <v>3.75</v>
      </c>
      <c r="FM310" s="21">
        <f t="shared" si="389"/>
        <v>8.9805825242718448E-2</v>
      </c>
      <c r="FN310" s="1">
        <v>0</v>
      </c>
      <c r="FO310" s="22">
        <v>0</v>
      </c>
      <c r="FP310" s="22">
        <v>0</v>
      </c>
      <c r="FQ310" s="1">
        <v>0</v>
      </c>
      <c r="FR310" s="1">
        <f t="shared" si="390"/>
        <v>0</v>
      </c>
      <c r="FS310" s="3">
        <f t="shared" si="391"/>
        <v>0</v>
      </c>
      <c r="FT310" s="3" t="str">
        <f t="shared" si="392"/>
        <v xml:space="preserve"> </v>
      </c>
      <c r="FW310" s="20" t="str">
        <f t="shared" si="393"/>
        <v xml:space="preserve"> </v>
      </c>
      <c r="FX310" s="5">
        <v>0</v>
      </c>
      <c r="FY310" s="5">
        <v>2</v>
      </c>
      <c r="FZ310" s="22">
        <v>0</v>
      </c>
      <c r="GA310" s="22">
        <v>1</v>
      </c>
      <c r="GB310" s="22">
        <v>0</v>
      </c>
      <c r="GC310" s="22">
        <v>1</v>
      </c>
      <c r="GD310" s="22">
        <v>2</v>
      </c>
      <c r="GE310" s="22">
        <v>0</v>
      </c>
      <c r="GF310" s="22">
        <v>0</v>
      </c>
      <c r="GG310" s="22">
        <v>0</v>
      </c>
      <c r="GH310" s="1">
        <v>3</v>
      </c>
      <c r="GI310" s="1">
        <v>0</v>
      </c>
      <c r="GJ310" s="1">
        <v>9</v>
      </c>
      <c r="GK310" s="1">
        <v>2</v>
      </c>
      <c r="GL310" s="6"/>
      <c r="GM310" s="6"/>
      <c r="GN310" s="31" t="str">
        <f t="shared" si="394"/>
        <v xml:space="preserve"> 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32" t="str">
        <f t="shared" si="395"/>
        <v xml:space="preserve"> </v>
      </c>
      <c r="GW310" s="9">
        <f t="shared" si="396"/>
        <v>0</v>
      </c>
      <c r="GX310" s="10">
        <v>-0.1</v>
      </c>
      <c r="GY310" s="10">
        <v>0</v>
      </c>
      <c r="GZ310" s="10">
        <v>-0.1</v>
      </c>
      <c r="HA310" s="29">
        <f t="shared" si="397"/>
        <v>-6.2500000000000003E-3</v>
      </c>
      <c r="HB310" s="29">
        <f t="shared" si="398"/>
        <v>-3.2667876588015857E-2</v>
      </c>
      <c r="HC310">
        <v>3</v>
      </c>
      <c r="HD310">
        <v>4</v>
      </c>
      <c r="HE310">
        <v>-4.9000000000000004</v>
      </c>
      <c r="HF310">
        <v>-0.30000000000000004</v>
      </c>
      <c r="HG310">
        <v>-0.30000000000000004</v>
      </c>
      <c r="HH310">
        <v>0</v>
      </c>
      <c r="HI310">
        <v>-0.60000000000000009</v>
      </c>
      <c r="HJ310" s="11">
        <f t="shared" si="399"/>
        <v>-3.7500000000000006E-2</v>
      </c>
      <c r="HK310" s="11">
        <f t="shared" si="400"/>
        <v>-0.19600725952809514</v>
      </c>
      <c r="HL310">
        <v>99</v>
      </c>
      <c r="HM310">
        <v>0</v>
      </c>
      <c r="HN310">
        <v>0</v>
      </c>
      <c r="HQ310" s="33">
        <v>3500000</v>
      </c>
      <c r="HR310" s="33">
        <v>0</v>
      </c>
      <c r="HS310" s="30">
        <f t="shared" si="401"/>
        <v>-5.86829268292683</v>
      </c>
    </row>
    <row r="311" spans="1:227" x14ac:dyDescent="0.2">
      <c r="A311" s="1">
        <v>26</v>
      </c>
      <c r="B311" s="2" t="s">
        <v>1675</v>
      </c>
      <c r="C311" s="2" t="s">
        <v>1676</v>
      </c>
      <c r="E311" s="2" t="s">
        <v>900</v>
      </c>
      <c r="F311" s="2">
        <v>77</v>
      </c>
      <c r="G311" s="2">
        <v>215</v>
      </c>
      <c r="H311" s="2" t="s">
        <v>231</v>
      </c>
      <c r="J311" s="3">
        <v>36</v>
      </c>
      <c r="K311" s="5" t="s">
        <v>1677</v>
      </c>
      <c r="L311" s="5" t="s">
        <v>1678</v>
      </c>
      <c r="M311" s="5" t="s">
        <v>1679</v>
      </c>
      <c r="N311" s="5" t="s">
        <v>565</v>
      </c>
      <c r="O311" s="2" t="s">
        <v>1680</v>
      </c>
      <c r="P311" s="2" t="s">
        <v>314</v>
      </c>
      <c r="Q311" s="1">
        <v>39</v>
      </c>
      <c r="R311" s="1">
        <v>2</v>
      </c>
      <c r="S311" s="1">
        <v>6</v>
      </c>
      <c r="T311" s="1">
        <v>8</v>
      </c>
      <c r="U311" s="1">
        <v>-2</v>
      </c>
      <c r="V311" s="1">
        <v>41</v>
      </c>
      <c r="W311" s="20">
        <f t="shared" si="323"/>
        <v>4.878048780487805E-2</v>
      </c>
      <c r="X311" s="6">
        <v>512.25</v>
      </c>
      <c r="Y311" s="6">
        <f t="shared" si="324"/>
        <v>13.134615384615385</v>
      </c>
      <c r="Z311" s="1">
        <v>789</v>
      </c>
      <c r="AA311" s="6">
        <f t="shared" si="325"/>
        <v>20.23076923076923</v>
      </c>
      <c r="AB311" s="8">
        <f t="shared" si="326"/>
        <v>0.64923954372623571</v>
      </c>
      <c r="AC311" s="3">
        <f t="shared" si="327"/>
        <v>52.61538461538462</v>
      </c>
      <c r="AD311" s="8">
        <f t="shared" si="328"/>
        <v>6.1628561774974671</v>
      </c>
      <c r="AE311" s="20">
        <f t="shared" si="329"/>
        <v>0.15384615384615385</v>
      </c>
      <c r="AF311" s="20">
        <f t="shared" si="330"/>
        <v>0.46153846153846156</v>
      </c>
      <c r="AG311" s="20">
        <f t="shared" si="331"/>
        <v>0.61538461538461542</v>
      </c>
      <c r="AH311" s="3">
        <f t="shared" si="332"/>
        <v>426</v>
      </c>
      <c r="AI311" s="3">
        <f t="shared" si="333"/>
        <v>236</v>
      </c>
      <c r="AJ311" s="3">
        <f t="shared" si="334"/>
        <v>190</v>
      </c>
      <c r="AK311" s="20">
        <f t="shared" si="335"/>
        <v>0.5539906103286385</v>
      </c>
      <c r="AL311" s="6">
        <v>17.899999999999999</v>
      </c>
      <c r="AM311" s="1">
        <v>31</v>
      </c>
      <c r="AN311" s="1">
        <v>30</v>
      </c>
      <c r="AO311" s="1">
        <v>16</v>
      </c>
      <c r="AP311" s="1">
        <v>14</v>
      </c>
      <c r="AQ311" s="1">
        <v>16</v>
      </c>
      <c r="AR311" s="6">
        <f t="shared" si="336"/>
        <v>3.6310395314787702</v>
      </c>
      <c r="AS311" s="6">
        <f t="shared" si="337"/>
        <v>3.5139092240117131</v>
      </c>
      <c r="AT311" s="6">
        <f t="shared" si="338"/>
        <v>1.8740849194729137</v>
      </c>
      <c r="AU311" s="6">
        <f t="shared" si="339"/>
        <v>1.6398243045387995</v>
      </c>
      <c r="AV311" s="6">
        <f t="shared" si="340"/>
        <v>1.8740849194729137</v>
      </c>
      <c r="AW311" s="1">
        <v>16</v>
      </c>
      <c r="AX311" s="1">
        <v>8</v>
      </c>
      <c r="AY311" s="1">
        <v>0</v>
      </c>
      <c r="AZ311" s="1">
        <v>0</v>
      </c>
      <c r="BA311" s="1">
        <v>0</v>
      </c>
      <c r="BB311" s="1">
        <v>0</v>
      </c>
      <c r="BC311" s="7">
        <f>(EA311+FH311+GG311)-(DZ311+FG311+GF311)-((BD311/60)*(0.11)+(EF311/60)*(-0.14)+(FI311/60)*(0.13))</f>
        <v>-3.8754194444444332</v>
      </c>
      <c r="BD311" s="6">
        <v>422.56666666669997</v>
      </c>
      <c r="BE311" s="6">
        <f t="shared" si="341"/>
        <v>10.835042735043588</v>
      </c>
      <c r="BF311" s="5">
        <v>10.51</v>
      </c>
      <c r="BG311" s="5">
        <v>37.15</v>
      </c>
      <c r="BH311" s="21">
        <f t="shared" si="342"/>
        <v>0.22052035249685273</v>
      </c>
      <c r="BI311" s="1">
        <v>2</v>
      </c>
      <c r="BJ311" s="22">
        <v>4</v>
      </c>
      <c r="BK311" s="22">
        <v>2</v>
      </c>
      <c r="BL311" s="1">
        <v>6</v>
      </c>
      <c r="BM311" s="1">
        <f t="shared" si="343"/>
        <v>8</v>
      </c>
      <c r="BN311" s="8">
        <f t="shared" si="344"/>
        <v>1.1359154374062368</v>
      </c>
      <c r="BO311" s="3">
        <f t="shared" si="345"/>
        <v>52.61538461538462</v>
      </c>
      <c r="BP311" s="20">
        <f t="shared" si="346"/>
        <v>0.15384615384615385</v>
      </c>
      <c r="BQ311" s="20">
        <f t="shared" si="347"/>
        <v>0.46153846153846156</v>
      </c>
      <c r="BR311" s="20">
        <f t="shared" si="348"/>
        <v>0.61538461538461542</v>
      </c>
      <c r="BS311" s="3">
        <f t="shared" si="349"/>
        <v>358</v>
      </c>
      <c r="BT311" s="1">
        <v>207</v>
      </c>
      <c r="BU311" s="1">
        <v>151</v>
      </c>
      <c r="BV311" s="20">
        <f t="shared" si="350"/>
        <v>0.57821229050279332</v>
      </c>
      <c r="BW311" s="5">
        <v>67</v>
      </c>
      <c r="BX311" s="5">
        <v>60</v>
      </c>
      <c r="BY311" s="21">
        <f t="shared" si="351"/>
        <v>0.3167082294264339</v>
      </c>
      <c r="BZ311" s="5">
        <v>91</v>
      </c>
      <c r="CA311" s="5">
        <v>54</v>
      </c>
      <c r="CB311" s="23">
        <f t="shared" si="352"/>
        <v>0.36159600997506236</v>
      </c>
      <c r="CC311" s="5">
        <v>71</v>
      </c>
      <c r="CD311" s="5">
        <v>58</v>
      </c>
      <c r="CE311" s="23">
        <f t="shared" si="353"/>
        <v>0.32169576059850374</v>
      </c>
      <c r="CF311" s="23">
        <f t="shared" si="354"/>
        <v>0.46691176470588236</v>
      </c>
      <c r="CG311" s="24">
        <v>2</v>
      </c>
      <c r="CH311" s="5">
        <v>136</v>
      </c>
      <c r="CI311" s="5">
        <v>160</v>
      </c>
      <c r="CJ311" s="5">
        <v>122</v>
      </c>
      <c r="CK311">
        <v>14.666114035</v>
      </c>
      <c r="CL311" s="5">
        <v>-0.56600000000000006</v>
      </c>
      <c r="CM311" s="5">
        <v>10</v>
      </c>
      <c r="CN311" s="5">
        <v>-1.4510000000000001</v>
      </c>
      <c r="CO311" s="5">
        <v>-2.742</v>
      </c>
      <c r="CP311" s="5">
        <v>1.8090000000000002</v>
      </c>
      <c r="CQ311" s="21">
        <f t="shared" si="355"/>
        <v>7.6023391812865493E-2</v>
      </c>
      <c r="CR311" s="25">
        <f t="shared" si="356"/>
        <v>0.93908629441624369</v>
      </c>
      <c r="CS311" s="22">
        <f t="shared" si="357"/>
        <v>946.68863359753027</v>
      </c>
      <c r="CT311" s="21">
        <f t="shared" si="358"/>
        <v>1.5109686229109187E-2</v>
      </c>
      <c r="CU311" s="26">
        <f t="shared" si="359"/>
        <v>1.9029495718363463</v>
      </c>
      <c r="CV311" s="27">
        <f t="shared" si="360"/>
        <v>1.7565688355412428</v>
      </c>
      <c r="CW311" s="27">
        <f t="shared" si="361"/>
        <v>25.031105906462709</v>
      </c>
      <c r="CX311" s="27">
        <f t="shared" si="362"/>
        <v>28.837005050135403</v>
      </c>
      <c r="CY311" s="27">
        <f t="shared" si="363"/>
        <v>50.062211812925419</v>
      </c>
      <c r="CZ311" s="27">
        <f t="shared" si="364"/>
        <v>53.575349484007909</v>
      </c>
      <c r="DA311" s="28">
        <f t="shared" si="365"/>
        <v>-3.5131376710824895</v>
      </c>
      <c r="DB311" s="5">
        <v>13</v>
      </c>
      <c r="DC311" s="5">
        <v>12</v>
      </c>
      <c r="DD311" s="22">
        <v>158</v>
      </c>
      <c r="DE311" s="22">
        <v>185</v>
      </c>
      <c r="DF311" s="22">
        <v>78</v>
      </c>
      <c r="DG311" s="22">
        <v>66</v>
      </c>
      <c r="DH311" s="22">
        <v>103</v>
      </c>
      <c r="DI311" s="22">
        <v>93</v>
      </c>
      <c r="DJ311" s="29">
        <f t="shared" si="366"/>
        <v>-6.0690200240236685</v>
      </c>
      <c r="DK311" s="27">
        <f t="shared" si="367"/>
        <v>2.2362563412361531</v>
      </c>
      <c r="DL311" s="27">
        <f t="shared" si="368"/>
        <v>2.1948441867688171</v>
      </c>
      <c r="DM311" s="27">
        <f t="shared" si="369"/>
        <v>30.934879387100118</v>
      </c>
      <c r="DN311" s="27">
        <f t="shared" si="370"/>
        <v>26.876488249301172</v>
      </c>
      <c r="DO311" s="27">
        <f t="shared" si="371"/>
        <v>59.343617351692728</v>
      </c>
      <c r="DP311" s="27">
        <f t="shared" si="372"/>
        <v>51.682368775235531</v>
      </c>
      <c r="DQ311" s="30">
        <f t="shared" si="373"/>
        <v>-11.174386247539687</v>
      </c>
      <c r="DR311" s="5">
        <v>54</v>
      </c>
      <c r="DS311" s="5">
        <v>53</v>
      </c>
      <c r="DT311" s="5">
        <v>693</v>
      </c>
      <c r="DU311" s="5">
        <v>596</v>
      </c>
      <c r="DV311" s="5">
        <v>297</v>
      </c>
      <c r="DW311" s="5">
        <v>256</v>
      </c>
      <c r="DX311" s="5">
        <v>343</v>
      </c>
      <c r="DY311" s="5">
        <v>389</v>
      </c>
      <c r="DZ311" s="22">
        <v>7</v>
      </c>
      <c r="EA311" s="22">
        <v>4</v>
      </c>
      <c r="EB311" s="22">
        <f t="shared" si="374"/>
        <v>-3</v>
      </c>
      <c r="EC311" s="26">
        <f t="shared" si="375"/>
        <v>0.99392600773045736</v>
      </c>
      <c r="ED311" s="27">
        <f t="shared" si="376"/>
        <v>0.56795771870311851</v>
      </c>
      <c r="EE311" s="27">
        <f t="shared" si="377"/>
        <v>-0.42596828902733891</v>
      </c>
      <c r="EF311" s="6">
        <v>20.8</v>
      </c>
      <c r="EG311" s="6">
        <f t="shared" si="378"/>
        <v>0.53333333333333333</v>
      </c>
      <c r="EH311" s="5">
        <v>0.52</v>
      </c>
      <c r="EI311" s="5">
        <v>5.25</v>
      </c>
      <c r="EJ311" s="21">
        <f t="shared" si="379"/>
        <v>9.0121317157712308E-2</v>
      </c>
      <c r="EK311" s="1">
        <v>0</v>
      </c>
      <c r="EL311" s="22">
        <v>0</v>
      </c>
      <c r="EM311" s="22">
        <v>0</v>
      </c>
      <c r="EN311" s="1">
        <v>0</v>
      </c>
      <c r="EO311" s="3">
        <f t="shared" si="380"/>
        <v>0</v>
      </c>
      <c r="EP311" s="6">
        <f t="shared" si="381"/>
        <v>0</v>
      </c>
      <c r="EQ311" s="3">
        <f t="shared" si="382"/>
        <v>0</v>
      </c>
      <c r="ER311" s="20">
        <f t="shared" si="383"/>
        <v>0</v>
      </c>
      <c r="ES311" s="20">
        <f t="shared" si="384"/>
        <v>0</v>
      </c>
      <c r="ET311" s="20">
        <f t="shared" si="385"/>
        <v>0</v>
      </c>
      <c r="EU311" s="3">
        <f t="shared" si="386"/>
        <v>22</v>
      </c>
      <c r="EV311" s="1">
        <v>5</v>
      </c>
      <c r="EW311" s="1">
        <v>17</v>
      </c>
      <c r="EX311" s="20">
        <f t="shared" si="387"/>
        <v>0.22727272727272727</v>
      </c>
      <c r="EY311" s="5">
        <v>0</v>
      </c>
      <c r="EZ311" s="5">
        <v>1</v>
      </c>
      <c r="FA311" s="22">
        <v>13</v>
      </c>
      <c r="FB311" s="22">
        <v>3</v>
      </c>
      <c r="FC311" s="22">
        <v>4</v>
      </c>
      <c r="FD311" s="22">
        <v>2</v>
      </c>
      <c r="FE311" s="22">
        <v>0</v>
      </c>
      <c r="FF311" s="22">
        <v>4</v>
      </c>
      <c r="FG311" s="22">
        <v>1</v>
      </c>
      <c r="FH311" s="22">
        <v>1</v>
      </c>
      <c r="FI311" s="6">
        <v>68.883333333300001</v>
      </c>
      <c r="FJ311" s="6">
        <f t="shared" si="388"/>
        <v>1.7662393162384615</v>
      </c>
      <c r="FK311" s="5">
        <v>1.62</v>
      </c>
      <c r="FL311" s="5">
        <v>3.56</v>
      </c>
      <c r="FM311" s="21">
        <f t="shared" si="389"/>
        <v>0.31274131274131278</v>
      </c>
      <c r="FN311" s="1">
        <v>0</v>
      </c>
      <c r="FO311" s="22">
        <v>0</v>
      </c>
      <c r="FP311" s="22">
        <v>0</v>
      </c>
      <c r="FQ311" s="1">
        <v>0</v>
      </c>
      <c r="FR311" s="1">
        <f t="shared" si="390"/>
        <v>0</v>
      </c>
      <c r="FS311" s="3">
        <f t="shared" si="391"/>
        <v>0</v>
      </c>
      <c r="FT311" s="3">
        <f t="shared" si="392"/>
        <v>46</v>
      </c>
      <c r="FU311" s="1">
        <v>24</v>
      </c>
      <c r="FV311" s="1">
        <v>22</v>
      </c>
      <c r="FW311" s="20">
        <f t="shared" si="393"/>
        <v>0.52173913043478259</v>
      </c>
      <c r="FX311" s="5">
        <v>0</v>
      </c>
      <c r="FY311" s="5">
        <v>5</v>
      </c>
      <c r="FZ311" s="22">
        <v>5</v>
      </c>
      <c r="GA311" s="22">
        <v>41</v>
      </c>
      <c r="GB311" s="22">
        <v>0</v>
      </c>
      <c r="GC311" s="22">
        <v>13</v>
      </c>
      <c r="GD311" s="22">
        <v>29</v>
      </c>
      <c r="GE311" s="22">
        <v>2</v>
      </c>
      <c r="GF311" s="22">
        <v>0</v>
      </c>
      <c r="GG311" s="22">
        <v>0</v>
      </c>
      <c r="GH311" s="1">
        <v>13</v>
      </c>
      <c r="GI311" s="1">
        <v>0</v>
      </c>
      <c r="GJ311" s="1">
        <v>21</v>
      </c>
      <c r="GK311" s="1">
        <v>6</v>
      </c>
      <c r="GL311" s="1">
        <v>8</v>
      </c>
      <c r="GM311" s="1">
        <v>3</v>
      </c>
      <c r="GN311" s="31">
        <f t="shared" si="394"/>
        <v>0.375</v>
      </c>
      <c r="GO311" s="1">
        <v>2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32" t="str">
        <f t="shared" si="395"/>
        <v xml:space="preserve"> </v>
      </c>
      <c r="GW311" s="9">
        <f t="shared" si="396"/>
        <v>4</v>
      </c>
      <c r="GX311" s="10">
        <v>-0.30000000000000004</v>
      </c>
      <c r="GY311" s="10">
        <v>0.60000000000000009</v>
      </c>
      <c r="GZ311" s="10">
        <v>0.30000000000000004</v>
      </c>
      <c r="HA311" s="29">
        <f t="shared" si="397"/>
        <v>7.6923076923076936E-3</v>
      </c>
      <c r="HB311" s="29">
        <f t="shared" si="398"/>
        <v>3.5139092240117138E-2</v>
      </c>
      <c r="HC311">
        <v>8.9</v>
      </c>
      <c r="HD311">
        <v>11.9</v>
      </c>
      <c r="HE311">
        <v>-4.7</v>
      </c>
      <c r="HF311">
        <v>-0.8</v>
      </c>
      <c r="HG311">
        <v>1.8</v>
      </c>
      <c r="HH311">
        <v>0.1</v>
      </c>
      <c r="HI311">
        <v>1.1000000000000001</v>
      </c>
      <c r="HJ311" s="11">
        <f t="shared" si="399"/>
        <v>2.8205128205128209E-2</v>
      </c>
      <c r="HK311" s="11">
        <f t="shared" si="400"/>
        <v>0.12884333821376281</v>
      </c>
      <c r="HL311">
        <v>99</v>
      </c>
      <c r="HM311">
        <v>0</v>
      </c>
      <c r="HN311">
        <v>0</v>
      </c>
      <c r="HQ311" s="33">
        <v>2500000</v>
      </c>
      <c r="HR311" s="33">
        <v>0</v>
      </c>
      <c r="HS311" s="30">
        <f t="shared" si="401"/>
        <v>-2.412195121951219</v>
      </c>
    </row>
    <row r="312" spans="1:227" x14ac:dyDescent="0.2">
      <c r="A312" s="1">
        <v>27</v>
      </c>
      <c r="B312" s="2" t="s">
        <v>1681</v>
      </c>
      <c r="C312" s="2" t="s">
        <v>1682</v>
      </c>
      <c r="D312" s="2" t="s">
        <v>297</v>
      </c>
      <c r="E312" s="2" t="s">
        <v>240</v>
      </c>
      <c r="F312" s="2">
        <v>73</v>
      </c>
      <c r="G312" s="2">
        <v>221</v>
      </c>
      <c r="H312" s="2" t="s">
        <v>231</v>
      </c>
      <c r="J312" s="3">
        <v>34</v>
      </c>
      <c r="K312" s="5" t="s">
        <v>1683</v>
      </c>
      <c r="L312" s="5" t="s">
        <v>1684</v>
      </c>
      <c r="M312" s="5" t="s">
        <v>1544</v>
      </c>
      <c r="N312" s="5" t="s">
        <v>715</v>
      </c>
      <c r="O312" s="2" t="s">
        <v>1685</v>
      </c>
      <c r="P312" s="2" t="s">
        <v>271</v>
      </c>
      <c r="Q312" s="1">
        <v>33</v>
      </c>
      <c r="R312" s="1">
        <v>0</v>
      </c>
      <c r="S312" s="1">
        <v>1</v>
      </c>
      <c r="T312" s="1">
        <v>1</v>
      </c>
      <c r="U312" s="1">
        <v>-14</v>
      </c>
      <c r="V312" s="1">
        <v>25</v>
      </c>
      <c r="W312" s="20">
        <f t="shared" si="323"/>
        <v>0</v>
      </c>
      <c r="X312" s="6">
        <v>638.5</v>
      </c>
      <c r="Y312" s="6">
        <f t="shared" si="324"/>
        <v>19.348484848484848</v>
      </c>
      <c r="Z312" s="1">
        <v>792</v>
      </c>
      <c r="AA312" s="6">
        <f t="shared" si="325"/>
        <v>24</v>
      </c>
      <c r="AB312" s="8">
        <f t="shared" si="326"/>
        <v>0.80618686868686873</v>
      </c>
      <c r="AC312" s="3">
        <f t="shared" si="327"/>
        <v>18.09090909090909</v>
      </c>
      <c r="AD312" s="8">
        <f t="shared" si="328"/>
        <v>1.7000071189577843</v>
      </c>
      <c r="AE312" s="20">
        <f t="shared" si="329"/>
        <v>0</v>
      </c>
      <c r="AF312" s="20">
        <f t="shared" si="330"/>
        <v>8.3333333333333329E-2</v>
      </c>
      <c r="AG312" s="20">
        <f t="shared" si="331"/>
        <v>8.3333333333333329E-2</v>
      </c>
      <c r="AH312" s="3" t="e">
        <f t="shared" si="332"/>
        <v>#VALUE!</v>
      </c>
      <c r="AI312" s="3" t="str">
        <f t="shared" si="333"/>
        <v xml:space="preserve"> </v>
      </c>
      <c r="AJ312" s="3" t="str">
        <f t="shared" si="334"/>
        <v xml:space="preserve"> </v>
      </c>
      <c r="AK312" s="20" t="e">
        <f t="shared" si="335"/>
        <v>#VALUE!</v>
      </c>
      <c r="AL312" s="6">
        <v>0</v>
      </c>
      <c r="AM312" s="1">
        <v>35</v>
      </c>
      <c r="AN312" s="1">
        <v>54</v>
      </c>
      <c r="AO312" s="1">
        <v>8</v>
      </c>
      <c r="AP312" s="1">
        <v>10</v>
      </c>
      <c r="AQ312" s="1">
        <v>9</v>
      </c>
      <c r="AR312" s="6">
        <f t="shared" si="336"/>
        <v>3.2889584964761163</v>
      </c>
      <c r="AS312" s="6">
        <f t="shared" si="337"/>
        <v>5.0743931088488647</v>
      </c>
      <c r="AT312" s="6">
        <f t="shared" si="338"/>
        <v>0.75176194205168367</v>
      </c>
      <c r="AU312" s="6">
        <f t="shared" si="339"/>
        <v>0.93970242756460465</v>
      </c>
      <c r="AV312" s="6">
        <f t="shared" si="340"/>
        <v>0.84573218480814416</v>
      </c>
      <c r="AW312" s="1">
        <v>22</v>
      </c>
      <c r="AX312" s="1">
        <v>6</v>
      </c>
      <c r="AY312" s="1">
        <v>2</v>
      </c>
      <c r="AZ312" s="1">
        <v>0</v>
      </c>
      <c r="BA312" s="1">
        <v>0</v>
      </c>
      <c r="BB312" s="1">
        <v>0</v>
      </c>
      <c r="BC312" s="7">
        <f>(EA312+FH312+GG312)-(DZ312+FG312+GF312)-((BD312/60)*(-0.29)+(EF312/60)*0.11+(FI312/60)*(-0.33))</f>
        <v>-0.8637277777778003</v>
      </c>
      <c r="BD312" s="6">
        <v>557.16666666670005</v>
      </c>
      <c r="BE312" s="6">
        <f t="shared" si="341"/>
        <v>16.883838383839397</v>
      </c>
      <c r="BF312" s="5">
        <v>15.99</v>
      </c>
      <c r="BG312" s="5">
        <v>32.799999999999997</v>
      </c>
      <c r="BH312" s="21">
        <f t="shared" si="342"/>
        <v>0.32773109243697479</v>
      </c>
      <c r="BI312" s="1">
        <v>0</v>
      </c>
      <c r="BJ312" s="22">
        <v>1</v>
      </c>
      <c r="BK312" s="22">
        <v>0</v>
      </c>
      <c r="BL312" s="1">
        <v>1</v>
      </c>
      <c r="BM312" s="1">
        <f t="shared" si="343"/>
        <v>1</v>
      </c>
      <c r="BN312" s="8">
        <f t="shared" si="344"/>
        <v>0.10768770565359809</v>
      </c>
      <c r="BO312" s="3">
        <f t="shared" si="345"/>
        <v>18.09090909090909</v>
      </c>
      <c r="BP312" s="20">
        <f t="shared" si="346"/>
        <v>0</v>
      </c>
      <c r="BQ312" s="20">
        <f t="shared" si="347"/>
        <v>9.0909090909090912E-2</v>
      </c>
      <c r="BR312" s="20">
        <f t="shared" si="348"/>
        <v>9.0909090909090912E-2</v>
      </c>
      <c r="BS312" s="3" t="str">
        <f t="shared" si="349"/>
        <v xml:space="preserve"> </v>
      </c>
      <c r="BV312" s="20" t="str">
        <f t="shared" si="350"/>
        <v xml:space="preserve"> </v>
      </c>
      <c r="BW312" s="5">
        <v>59</v>
      </c>
      <c r="BX312" s="5">
        <v>74</v>
      </c>
      <c r="BY312" s="21">
        <f t="shared" si="351"/>
        <v>0.29490022172949004</v>
      </c>
      <c r="BZ312" s="5">
        <v>76</v>
      </c>
      <c r="CA312" s="5">
        <v>86</v>
      </c>
      <c r="CB312" s="23">
        <f t="shared" si="352"/>
        <v>0.35920177383592017</v>
      </c>
      <c r="CC312" s="5">
        <v>77</v>
      </c>
      <c r="CD312" s="5">
        <v>79</v>
      </c>
      <c r="CE312" s="23">
        <f t="shared" si="353"/>
        <v>0.34589800443458979</v>
      </c>
      <c r="CF312" s="23">
        <f t="shared" si="354"/>
        <v>0.45084745762711864</v>
      </c>
      <c r="CG312" s="24">
        <v>1</v>
      </c>
      <c r="CH312" s="5">
        <v>158</v>
      </c>
      <c r="CI312" s="5">
        <v>214</v>
      </c>
      <c r="CJ312" s="5">
        <v>142</v>
      </c>
      <c r="CK312">
        <v>15.000987889999999</v>
      </c>
      <c r="CL312" s="5">
        <v>-0.21199999999999999</v>
      </c>
      <c r="CM312" s="5">
        <v>8</v>
      </c>
      <c r="CN312" s="5">
        <v>1.762</v>
      </c>
      <c r="CO312" s="5">
        <v>0.45700000000000002</v>
      </c>
      <c r="CP312" s="5">
        <v>-4.6360000000000001</v>
      </c>
      <c r="CQ312" s="21">
        <f t="shared" si="355"/>
        <v>5.5276381909547742E-2</v>
      </c>
      <c r="CR312" s="25">
        <f t="shared" si="356"/>
        <v>0.89075630252100846</v>
      </c>
      <c r="CS312" s="22">
        <f t="shared" si="357"/>
        <v>896.28394071196328</v>
      </c>
      <c r="CT312" s="21">
        <f t="shared" si="358"/>
        <v>-5.3967315569443799E-2</v>
      </c>
      <c r="CU312" s="26">
        <f t="shared" si="359"/>
        <v>1.2507817385866167</v>
      </c>
      <c r="CV312" s="27">
        <f t="shared" si="360"/>
        <v>2.9563932002956399</v>
      </c>
      <c r="CW312" s="27">
        <f t="shared" si="361"/>
        <v>22.627778725339702</v>
      </c>
      <c r="CX312" s="27">
        <f t="shared" si="362"/>
        <v>27.062368525783164</v>
      </c>
      <c r="CY312" s="27">
        <f t="shared" si="363"/>
        <v>46.165216896924221</v>
      </c>
      <c r="CZ312" s="27">
        <f t="shared" si="364"/>
        <v>54.011029620785727</v>
      </c>
      <c r="DA312" s="28">
        <f t="shared" si="365"/>
        <v>-7.8458127238615063</v>
      </c>
      <c r="DB312" s="5">
        <v>11</v>
      </c>
      <c r="DC312" s="5">
        <v>26</v>
      </c>
      <c r="DD312" s="22">
        <v>188</v>
      </c>
      <c r="DE312" s="22">
        <v>212</v>
      </c>
      <c r="DF312" s="22">
        <v>88</v>
      </c>
      <c r="DG312" s="22">
        <v>109</v>
      </c>
      <c r="DH312" s="22">
        <v>128</v>
      </c>
      <c r="DI312" s="22">
        <v>119</v>
      </c>
      <c r="DJ312" s="29">
        <f t="shared" si="366"/>
        <v>-0.35815170691235387</v>
      </c>
      <c r="DK312" s="27">
        <f t="shared" si="367"/>
        <v>2.1618625277161865</v>
      </c>
      <c r="DL312" s="27">
        <f t="shared" si="368"/>
        <v>1.5521064301552108</v>
      </c>
      <c r="DM312" s="27">
        <f t="shared" si="369"/>
        <v>25.77605321507761</v>
      </c>
      <c r="DN312" s="27">
        <f t="shared" si="370"/>
        <v>25.27716186252772</v>
      </c>
      <c r="DO312" s="27">
        <f t="shared" si="371"/>
        <v>49.77827050997783</v>
      </c>
      <c r="DP312" s="27">
        <f t="shared" si="372"/>
        <v>52.27272727272728</v>
      </c>
      <c r="DQ312" s="30">
        <f t="shared" si="373"/>
        <v>-5.3513559611120556</v>
      </c>
      <c r="DR312" s="5">
        <v>39</v>
      </c>
      <c r="DS312" s="5">
        <v>28</v>
      </c>
      <c r="DT312" s="5">
        <v>426</v>
      </c>
      <c r="DU312" s="5">
        <v>428</v>
      </c>
      <c r="DV312" s="5">
        <v>191</v>
      </c>
      <c r="DW312" s="5">
        <v>218</v>
      </c>
      <c r="DX312" s="5">
        <v>269</v>
      </c>
      <c r="DY312" s="5">
        <v>242</v>
      </c>
      <c r="DZ312" s="22">
        <v>6</v>
      </c>
      <c r="EA312" s="22">
        <v>2</v>
      </c>
      <c r="EB312" s="22">
        <f t="shared" si="374"/>
        <v>-4</v>
      </c>
      <c r="EC312" s="26">
        <f t="shared" si="375"/>
        <v>0.64612623392158863</v>
      </c>
      <c r="ED312" s="27">
        <f t="shared" si="376"/>
        <v>0.21537541130719617</v>
      </c>
      <c r="EE312" s="27">
        <f t="shared" si="377"/>
        <v>-0.43075082261439235</v>
      </c>
      <c r="EF312" s="6">
        <v>0.55000000000000004</v>
      </c>
      <c r="EG312" s="6">
        <f t="shared" si="378"/>
        <v>1.6666666666666666E-2</v>
      </c>
      <c r="EH312" s="5">
        <v>0.02</v>
      </c>
      <c r="EI312" s="5">
        <v>4.92</v>
      </c>
      <c r="EJ312" s="21">
        <f t="shared" si="379"/>
        <v>4.0485829959514179E-3</v>
      </c>
      <c r="EK312" s="1">
        <v>0</v>
      </c>
      <c r="EL312" s="22">
        <v>0</v>
      </c>
      <c r="EM312" s="22">
        <v>0</v>
      </c>
      <c r="EN312" s="1">
        <v>0</v>
      </c>
      <c r="EO312" s="3">
        <f t="shared" si="380"/>
        <v>0</v>
      </c>
      <c r="EP312" s="6">
        <f t="shared" si="381"/>
        <v>0</v>
      </c>
      <c r="EQ312" s="3">
        <f t="shared" si="382"/>
        <v>0</v>
      </c>
      <c r="ER312" s="20">
        <f t="shared" si="383"/>
        <v>0</v>
      </c>
      <c r="ES312" s="20">
        <f t="shared" si="384"/>
        <v>0</v>
      </c>
      <c r="ET312" s="20">
        <f t="shared" si="385"/>
        <v>0</v>
      </c>
      <c r="EU312" s="3" t="str">
        <f t="shared" si="386"/>
        <v xml:space="preserve"> </v>
      </c>
      <c r="EX312" s="20" t="str">
        <f t="shared" si="387"/>
        <v xml:space="preserve"> </v>
      </c>
      <c r="EY312" s="5">
        <v>1</v>
      </c>
      <c r="EZ312" s="5">
        <v>0</v>
      </c>
      <c r="FA312" s="22">
        <v>0</v>
      </c>
      <c r="FB312" s="22">
        <v>0</v>
      </c>
      <c r="FC312" s="22">
        <v>0</v>
      </c>
      <c r="FD312" s="22">
        <v>0</v>
      </c>
      <c r="FE312" s="22">
        <v>0</v>
      </c>
      <c r="FF312" s="22">
        <v>0</v>
      </c>
      <c r="FG312" s="22">
        <v>0</v>
      </c>
      <c r="FH312" s="22">
        <v>0</v>
      </c>
      <c r="FI312" s="6">
        <v>80.783333333300007</v>
      </c>
      <c r="FJ312" s="6">
        <f t="shared" si="388"/>
        <v>2.4479797979787881</v>
      </c>
      <c r="FK312" s="5">
        <v>2.31</v>
      </c>
      <c r="FL312" s="5">
        <v>2.5099999999999998</v>
      </c>
      <c r="FM312" s="21">
        <f t="shared" si="389"/>
        <v>0.47925311203319498</v>
      </c>
      <c r="FN312" s="1">
        <v>0</v>
      </c>
      <c r="FO312" s="22">
        <v>0</v>
      </c>
      <c r="FP312" s="22">
        <v>0</v>
      </c>
      <c r="FQ312" s="1">
        <v>0</v>
      </c>
      <c r="FR312" s="1">
        <f t="shared" si="390"/>
        <v>0</v>
      </c>
      <c r="FS312" s="3">
        <f t="shared" si="391"/>
        <v>0</v>
      </c>
      <c r="FT312" s="3" t="str">
        <f t="shared" si="392"/>
        <v xml:space="preserve"> </v>
      </c>
      <c r="FW312" s="20" t="str">
        <f t="shared" si="393"/>
        <v xml:space="preserve"> </v>
      </c>
      <c r="FX312" s="5">
        <v>0</v>
      </c>
      <c r="FY312" s="5">
        <v>11</v>
      </c>
      <c r="FZ312" s="22">
        <v>4</v>
      </c>
      <c r="GA312" s="22">
        <v>48</v>
      </c>
      <c r="GB312" s="22">
        <v>1</v>
      </c>
      <c r="GC312" s="22">
        <v>26</v>
      </c>
      <c r="GD312" s="22">
        <v>40</v>
      </c>
      <c r="GE312" s="22">
        <v>0</v>
      </c>
      <c r="GF312" s="22">
        <v>0</v>
      </c>
      <c r="GG312" s="22">
        <v>0</v>
      </c>
      <c r="GH312" s="1">
        <v>13</v>
      </c>
      <c r="GI312" s="1">
        <v>1</v>
      </c>
      <c r="GJ312" s="1">
        <v>38</v>
      </c>
      <c r="GK312" s="1">
        <v>12</v>
      </c>
      <c r="GL312" s="6"/>
      <c r="GM312" s="6"/>
      <c r="GN312" s="31" t="str">
        <f t="shared" si="394"/>
        <v xml:space="preserve"> 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32" t="str">
        <f t="shared" si="395"/>
        <v xml:space="preserve"> </v>
      </c>
      <c r="GW312" s="9">
        <f t="shared" si="396"/>
        <v>3</v>
      </c>
      <c r="GX312" s="10">
        <v>-0.60000000000000009</v>
      </c>
      <c r="GY312" s="10">
        <v>0.30000000000000004</v>
      </c>
      <c r="GZ312" s="10">
        <v>-0.4</v>
      </c>
      <c r="HA312" s="29">
        <f t="shared" si="397"/>
        <v>-1.2121212121212121E-2</v>
      </c>
      <c r="HB312" s="29">
        <f t="shared" si="398"/>
        <v>-3.7588097102584178E-2</v>
      </c>
      <c r="HC312">
        <v>10.8</v>
      </c>
      <c r="HD312">
        <v>14.4</v>
      </c>
      <c r="HE312">
        <v>-12</v>
      </c>
      <c r="HF312">
        <v>-2.1</v>
      </c>
      <c r="HG312">
        <v>0.1</v>
      </c>
      <c r="HH312">
        <v>0</v>
      </c>
      <c r="HI312">
        <v>-2</v>
      </c>
      <c r="HJ312" s="11">
        <f t="shared" si="399"/>
        <v>-6.0606060606060608E-2</v>
      </c>
      <c r="HK312" s="11">
        <f t="shared" si="400"/>
        <v>-0.18794048551292092</v>
      </c>
      <c r="HL312">
        <v>99</v>
      </c>
      <c r="HM312">
        <v>0</v>
      </c>
      <c r="HN312">
        <v>0</v>
      </c>
      <c r="HO312">
        <v>13</v>
      </c>
      <c r="HP312" t="s">
        <v>488</v>
      </c>
      <c r="HQ312" s="33">
        <v>1000000</v>
      </c>
      <c r="HR312" s="33">
        <v>0</v>
      </c>
      <c r="HS312" s="30">
        <f t="shared" si="401"/>
        <v>-2.8780487804878048</v>
      </c>
    </row>
    <row r="313" spans="1:227" x14ac:dyDescent="0.2">
      <c r="A313" s="1">
        <v>58</v>
      </c>
      <c r="B313" s="2" t="s">
        <v>1686</v>
      </c>
      <c r="C313" s="2" t="s">
        <v>1687</v>
      </c>
      <c r="D313" s="2" t="s">
        <v>266</v>
      </c>
      <c r="E313" s="2" t="s">
        <v>230</v>
      </c>
      <c r="F313" s="2">
        <v>74</v>
      </c>
      <c r="G313" s="2">
        <v>198</v>
      </c>
      <c r="H313" s="2" t="s">
        <v>231</v>
      </c>
      <c r="I313" s="2" t="s">
        <v>258</v>
      </c>
      <c r="J313" s="3">
        <v>23</v>
      </c>
      <c r="K313" s="5" t="s">
        <v>1688</v>
      </c>
      <c r="L313" s="5" t="s">
        <v>1689</v>
      </c>
      <c r="M313" s="5" t="s">
        <v>1205</v>
      </c>
      <c r="N313" s="5" t="s">
        <v>286</v>
      </c>
      <c r="O313" s="2" t="s">
        <v>286</v>
      </c>
      <c r="P313" s="2" t="s">
        <v>555</v>
      </c>
      <c r="Q313" s="1">
        <v>5</v>
      </c>
      <c r="R313" s="1">
        <v>1</v>
      </c>
      <c r="S313" s="1">
        <v>0</v>
      </c>
      <c r="T313" s="1">
        <v>1</v>
      </c>
      <c r="U313" s="1">
        <v>0</v>
      </c>
      <c r="V313" s="1">
        <v>4</v>
      </c>
      <c r="W313" s="20">
        <f t="shared" si="323"/>
        <v>0.25</v>
      </c>
      <c r="X313" s="6">
        <v>66.466666666699993</v>
      </c>
      <c r="Y313" s="6">
        <f t="shared" si="324"/>
        <v>13.293333333339998</v>
      </c>
      <c r="Z313" s="1">
        <v>92</v>
      </c>
      <c r="AA313" s="6">
        <f t="shared" si="325"/>
        <v>18.399999999999999</v>
      </c>
      <c r="AB313" s="8">
        <f t="shared" si="326"/>
        <v>0.72246376811630431</v>
      </c>
      <c r="AC313" s="3">
        <f t="shared" si="327"/>
        <v>0</v>
      </c>
      <c r="AD313" s="8">
        <f t="shared" si="328"/>
        <v>0</v>
      </c>
      <c r="AE313" s="20">
        <f t="shared" si="329"/>
        <v>0.5</v>
      </c>
      <c r="AF313" s="20">
        <f t="shared" si="330"/>
        <v>0</v>
      </c>
      <c r="AG313" s="20">
        <f t="shared" si="331"/>
        <v>0.5</v>
      </c>
      <c r="AH313" s="3" t="e">
        <f t="shared" si="332"/>
        <v>#VALUE!</v>
      </c>
      <c r="AI313" s="3" t="str">
        <f t="shared" si="333"/>
        <v xml:space="preserve"> </v>
      </c>
      <c r="AJ313" s="3">
        <f t="shared" si="334"/>
        <v>2</v>
      </c>
      <c r="AK313" s="20" t="e">
        <f t="shared" si="335"/>
        <v>#VALUE!</v>
      </c>
      <c r="AL313" s="6">
        <v>0.60000000000000009</v>
      </c>
      <c r="AM313" s="1">
        <v>8</v>
      </c>
      <c r="AN313" s="1">
        <v>0</v>
      </c>
      <c r="AO313" s="1">
        <v>3</v>
      </c>
      <c r="AP313" s="1">
        <v>1</v>
      </c>
      <c r="AQ313" s="1">
        <v>0</v>
      </c>
      <c r="AR313" s="6">
        <f t="shared" si="336"/>
        <v>7.2216649949813343</v>
      </c>
      <c r="AS313" s="6">
        <f t="shared" si="337"/>
        <v>0</v>
      </c>
      <c r="AT313" s="6">
        <f t="shared" si="338"/>
        <v>2.7081243731180002</v>
      </c>
      <c r="AU313" s="6">
        <f t="shared" si="339"/>
        <v>0.90270812437266679</v>
      </c>
      <c r="AV313" s="6">
        <f t="shared" si="340"/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7">
        <f>(EA313+FH313+GG313)-(DZ313+FG313+GF313)-((BD313/60)*(0.11)+(EF313/60)*(-0.14)+(FI313/60)*(0.13))</f>
        <v>-0.11883611111111667</v>
      </c>
      <c r="BD313" s="6">
        <v>64.95</v>
      </c>
      <c r="BE313" s="6">
        <f t="shared" si="341"/>
        <v>12.99</v>
      </c>
      <c r="BF313" s="5">
        <v>12.99</v>
      </c>
      <c r="BG313" s="5">
        <v>39.11</v>
      </c>
      <c r="BH313" s="21">
        <f t="shared" si="342"/>
        <v>0.24932821497120922</v>
      </c>
      <c r="BI313" s="1">
        <v>1</v>
      </c>
      <c r="BJ313" s="22">
        <v>0</v>
      </c>
      <c r="BK313" s="22">
        <v>0</v>
      </c>
      <c r="BL313" s="1">
        <v>0</v>
      </c>
      <c r="BM313" s="1">
        <f t="shared" si="343"/>
        <v>1</v>
      </c>
      <c r="BN313" s="8">
        <f t="shared" si="344"/>
        <v>0.92378752886836024</v>
      </c>
      <c r="BO313" s="3">
        <f t="shared" si="345"/>
        <v>0</v>
      </c>
      <c r="BP313" s="20">
        <f t="shared" si="346"/>
        <v>0.5</v>
      </c>
      <c r="BQ313" s="20">
        <f t="shared" si="347"/>
        <v>0</v>
      </c>
      <c r="BR313" s="20">
        <f t="shared" si="348"/>
        <v>0.5</v>
      </c>
      <c r="BS313" s="3">
        <f t="shared" si="349"/>
        <v>2</v>
      </c>
      <c r="BT313" s="1">
        <v>0</v>
      </c>
      <c r="BU313" s="1">
        <v>2</v>
      </c>
      <c r="BV313" s="20">
        <f t="shared" si="350"/>
        <v>0</v>
      </c>
      <c r="BW313" s="5">
        <v>5</v>
      </c>
      <c r="BX313" s="5">
        <v>11</v>
      </c>
      <c r="BY313" s="21">
        <f t="shared" si="351"/>
        <v>0.2711864406779661</v>
      </c>
      <c r="BZ313" s="5">
        <v>11</v>
      </c>
      <c r="CA313" s="5">
        <v>16</v>
      </c>
      <c r="CB313" s="23">
        <f t="shared" si="352"/>
        <v>0.4576271186440678</v>
      </c>
      <c r="CC313" s="5">
        <v>9</v>
      </c>
      <c r="CD313" s="5">
        <v>7</v>
      </c>
      <c r="CE313" s="23">
        <f t="shared" si="353"/>
        <v>0.2711864406779661</v>
      </c>
      <c r="CF313" s="23">
        <f t="shared" si="354"/>
        <v>0.37209302325581395</v>
      </c>
      <c r="CG313" s="24">
        <v>1</v>
      </c>
      <c r="CH313" s="5">
        <v>20</v>
      </c>
      <c r="CI313" s="5">
        <v>19</v>
      </c>
      <c r="CJ313" s="5">
        <v>18</v>
      </c>
      <c r="CK313">
        <v>15.627261750000001</v>
      </c>
      <c r="CL313" s="5">
        <v>0.98799999999999999</v>
      </c>
      <c r="CM313" s="5">
        <v>3</v>
      </c>
      <c r="CN313" s="5">
        <v>2.48</v>
      </c>
      <c r="CO313" s="5">
        <v>2.4729999999999999</v>
      </c>
      <c r="CP313" s="5">
        <v>-6.0579999999999998</v>
      </c>
      <c r="CQ313" s="21">
        <f t="shared" si="355"/>
        <v>0.125</v>
      </c>
      <c r="CR313" s="25">
        <f t="shared" si="356"/>
        <v>0.94444444444444442</v>
      </c>
      <c r="CS313" s="22">
        <f t="shared" si="357"/>
        <v>956.94444444444446</v>
      </c>
      <c r="CT313" s="21">
        <f t="shared" si="358"/>
        <v>6.944444444444442E-2</v>
      </c>
      <c r="CU313" s="26">
        <f t="shared" si="359"/>
        <v>1.8475750577367205</v>
      </c>
      <c r="CV313" s="27">
        <f t="shared" si="360"/>
        <v>1.8475750577367205</v>
      </c>
      <c r="CW313" s="27">
        <f t="shared" si="361"/>
        <v>14.780600461893764</v>
      </c>
      <c r="CX313" s="27">
        <f t="shared" si="362"/>
        <v>33.25635103926097</v>
      </c>
      <c r="CY313" s="27">
        <f t="shared" si="363"/>
        <v>31.408775981524247</v>
      </c>
      <c r="CZ313" s="27">
        <f t="shared" si="364"/>
        <v>69.284064665127019</v>
      </c>
      <c r="DA313" s="28">
        <f t="shared" si="365"/>
        <v>-37.875288683602776</v>
      </c>
      <c r="DB313" s="5">
        <v>2</v>
      </c>
      <c r="DC313" s="5">
        <v>2</v>
      </c>
      <c r="DD313" s="22">
        <v>14</v>
      </c>
      <c r="DE313" s="22">
        <v>34</v>
      </c>
      <c r="DF313" s="22">
        <v>7</v>
      </c>
      <c r="DG313" s="22">
        <v>25</v>
      </c>
      <c r="DH313" s="22">
        <v>14</v>
      </c>
      <c r="DI313" s="22">
        <v>11</v>
      </c>
      <c r="DJ313" s="29">
        <f t="shared" si="366"/>
        <v>-26.357521241742312</v>
      </c>
      <c r="DK313" s="27">
        <f t="shared" si="367"/>
        <v>1.8409613909486062</v>
      </c>
      <c r="DL313" s="27">
        <f t="shared" si="368"/>
        <v>3.3750958834057787</v>
      </c>
      <c r="DM313" s="27">
        <f t="shared" si="369"/>
        <v>24.852978777806186</v>
      </c>
      <c r="DN313" s="27">
        <f t="shared" si="370"/>
        <v>32.83047813858348</v>
      </c>
      <c r="DO313" s="27">
        <f t="shared" si="371"/>
        <v>40.501150600869337</v>
      </c>
      <c r="DP313" s="27">
        <f t="shared" si="372"/>
        <v>65.354129378675523</v>
      </c>
      <c r="DQ313" s="30">
        <f t="shared" si="373"/>
        <v>-13.02230990579659</v>
      </c>
      <c r="DR313" s="5">
        <v>6</v>
      </c>
      <c r="DS313" s="5">
        <v>11</v>
      </c>
      <c r="DT313" s="5">
        <v>75</v>
      </c>
      <c r="DU313" s="5">
        <v>96</v>
      </c>
      <c r="DV313" s="5">
        <v>24</v>
      </c>
      <c r="DW313" s="5">
        <v>42</v>
      </c>
      <c r="DX313" s="5">
        <v>64</v>
      </c>
      <c r="DY313" s="5">
        <v>27</v>
      </c>
      <c r="DZ313" s="22">
        <v>0</v>
      </c>
      <c r="EA313" s="22">
        <v>0</v>
      </c>
      <c r="EB313" s="22">
        <f t="shared" si="374"/>
        <v>0</v>
      </c>
      <c r="EC313" s="26">
        <f t="shared" si="375"/>
        <v>0</v>
      </c>
      <c r="ED313" s="27">
        <f t="shared" si="376"/>
        <v>0</v>
      </c>
      <c r="EE313" s="27">
        <f t="shared" si="377"/>
        <v>0</v>
      </c>
      <c r="EF313" s="6">
        <v>0.78333333329999999</v>
      </c>
      <c r="EG313" s="6">
        <f t="shared" si="378"/>
        <v>0.15666666666000001</v>
      </c>
      <c r="EH313" s="5">
        <v>0.16</v>
      </c>
      <c r="EI313" s="5">
        <v>1.83</v>
      </c>
      <c r="EJ313" s="21">
        <f t="shared" si="379"/>
        <v>8.0402010050251257E-2</v>
      </c>
      <c r="EK313" s="1">
        <v>0</v>
      </c>
      <c r="EL313" s="22">
        <v>0</v>
      </c>
      <c r="EM313" s="22">
        <v>0</v>
      </c>
      <c r="EN313" s="1">
        <v>0</v>
      </c>
      <c r="EO313" s="3">
        <f t="shared" si="380"/>
        <v>0</v>
      </c>
      <c r="EP313" s="6">
        <f t="shared" si="381"/>
        <v>0</v>
      </c>
      <c r="EQ313" s="3">
        <f t="shared" si="382"/>
        <v>0</v>
      </c>
      <c r="ER313" s="20">
        <f t="shared" si="383"/>
        <v>0</v>
      </c>
      <c r="ES313" s="20">
        <f t="shared" si="384"/>
        <v>0</v>
      </c>
      <c r="ET313" s="20">
        <f t="shared" si="385"/>
        <v>0</v>
      </c>
      <c r="EU313" s="3" t="str">
        <f t="shared" si="386"/>
        <v xml:space="preserve"> </v>
      </c>
      <c r="EV313" s="1">
        <v>0</v>
      </c>
      <c r="EW313" s="1">
        <v>0</v>
      </c>
      <c r="EX313" s="20" t="str">
        <f t="shared" si="387"/>
        <v xml:space="preserve"> </v>
      </c>
      <c r="EY313" s="5">
        <v>0</v>
      </c>
      <c r="EZ313" s="5">
        <v>0</v>
      </c>
      <c r="FA313" s="22">
        <v>1</v>
      </c>
      <c r="FB313" s="22">
        <v>0</v>
      </c>
      <c r="FC313" s="22">
        <v>1</v>
      </c>
      <c r="FD313" s="22">
        <v>1</v>
      </c>
      <c r="FE313" s="22">
        <v>0</v>
      </c>
      <c r="FF313" s="22">
        <v>1</v>
      </c>
      <c r="FG313" s="22">
        <v>0</v>
      </c>
      <c r="FH313" s="22">
        <v>0</v>
      </c>
      <c r="FI313" s="6">
        <v>0.73333333330000006</v>
      </c>
      <c r="FJ313" s="6">
        <f t="shared" si="388"/>
        <v>0.14666666666</v>
      </c>
      <c r="FK313" s="5">
        <v>0.15</v>
      </c>
      <c r="FL313" s="5">
        <v>5.14</v>
      </c>
      <c r="FM313" s="21">
        <f t="shared" si="389"/>
        <v>2.835538752362949E-2</v>
      </c>
      <c r="FN313" s="1">
        <v>0</v>
      </c>
      <c r="FO313" s="22">
        <v>0</v>
      </c>
      <c r="FP313" s="22">
        <v>0</v>
      </c>
      <c r="FQ313" s="1">
        <v>0</v>
      </c>
      <c r="FR313" s="1">
        <f t="shared" si="390"/>
        <v>0</v>
      </c>
      <c r="FS313" s="3">
        <f t="shared" si="391"/>
        <v>0</v>
      </c>
      <c r="FT313" s="3" t="str">
        <f t="shared" si="392"/>
        <v xml:space="preserve"> </v>
      </c>
      <c r="FU313" s="1">
        <v>0</v>
      </c>
      <c r="FV313" s="1">
        <v>0</v>
      </c>
      <c r="FW313" s="20" t="str">
        <f t="shared" si="393"/>
        <v xml:space="preserve"> </v>
      </c>
      <c r="FX313" s="5">
        <v>0</v>
      </c>
      <c r="FY313" s="5">
        <v>0</v>
      </c>
      <c r="FZ313" s="22">
        <v>0</v>
      </c>
      <c r="GA313" s="22">
        <v>0</v>
      </c>
      <c r="GB313" s="22">
        <v>1</v>
      </c>
      <c r="GC313" s="22">
        <v>0</v>
      </c>
      <c r="GD313" s="22">
        <v>0</v>
      </c>
      <c r="GE313" s="22">
        <v>0</v>
      </c>
      <c r="GF313" s="22">
        <v>0</v>
      </c>
      <c r="GG313" s="22">
        <v>0</v>
      </c>
      <c r="GH313" s="1">
        <v>2</v>
      </c>
      <c r="GI313" s="1">
        <v>0</v>
      </c>
      <c r="GJ313" s="1">
        <v>2</v>
      </c>
      <c r="GK313" s="1">
        <v>0</v>
      </c>
      <c r="GN313" s="31" t="str">
        <f t="shared" si="394"/>
        <v xml:space="preserve"> 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32" t="str">
        <f t="shared" si="395"/>
        <v xml:space="preserve"> </v>
      </c>
      <c r="GW313" s="9">
        <f t="shared" si="396"/>
        <v>5</v>
      </c>
      <c r="GX313" s="10">
        <v>0</v>
      </c>
      <c r="GY313" s="10">
        <v>0.1</v>
      </c>
      <c r="GZ313" s="10">
        <v>0.1</v>
      </c>
      <c r="HA313" s="29">
        <f t="shared" si="397"/>
        <v>0.02</v>
      </c>
      <c r="HB313" s="29">
        <f t="shared" si="398"/>
        <v>9.0270812437266673E-2</v>
      </c>
      <c r="HC313">
        <v>1</v>
      </c>
      <c r="HD313">
        <v>1</v>
      </c>
      <c r="HE313">
        <v>0.60000000000000009</v>
      </c>
      <c r="HF313">
        <v>0.1</v>
      </c>
      <c r="HG313">
        <v>0.1</v>
      </c>
      <c r="HH313">
        <v>0</v>
      </c>
      <c r="HI313">
        <v>0.2</v>
      </c>
      <c r="HJ313" s="11">
        <f t="shared" si="399"/>
        <v>0.04</v>
      </c>
      <c r="HK313" s="11">
        <f t="shared" si="400"/>
        <v>0.18054162487453335</v>
      </c>
      <c r="HL313">
        <v>16</v>
      </c>
      <c r="HM313">
        <v>0</v>
      </c>
      <c r="HN313">
        <v>0</v>
      </c>
      <c r="HQ313" s="33">
        <v>145455</v>
      </c>
      <c r="HR313" s="33">
        <v>0</v>
      </c>
      <c r="HS313" s="30">
        <f t="shared" si="401"/>
        <v>8.6473702882483378E-2</v>
      </c>
    </row>
    <row r="314" spans="1:227" x14ac:dyDescent="0.2">
      <c r="A314" s="1">
        <v>36</v>
      </c>
      <c r="B314" s="2" t="s">
        <v>1690</v>
      </c>
      <c r="C314" s="2" t="s">
        <v>1691</v>
      </c>
      <c r="E314" s="2" t="s">
        <v>600</v>
      </c>
      <c r="F314" s="2">
        <v>73</v>
      </c>
      <c r="G314" s="2">
        <v>195</v>
      </c>
      <c r="H314" s="2" t="s">
        <v>249</v>
      </c>
      <c r="J314" s="3">
        <v>27</v>
      </c>
      <c r="K314" s="5" t="s">
        <v>1692</v>
      </c>
      <c r="L314" s="5" t="s">
        <v>1693</v>
      </c>
      <c r="M314" s="5" t="s">
        <v>1694</v>
      </c>
      <c r="N314" s="5" t="s">
        <v>270</v>
      </c>
      <c r="O314" s="2" t="s">
        <v>270</v>
      </c>
      <c r="P314" s="2" t="s">
        <v>254</v>
      </c>
      <c r="Q314" s="1">
        <v>47</v>
      </c>
      <c r="R314" s="1">
        <v>10</v>
      </c>
      <c r="S314" s="1">
        <v>17</v>
      </c>
      <c r="T314" s="1">
        <v>27</v>
      </c>
      <c r="U314" s="1">
        <v>12</v>
      </c>
      <c r="V314" s="1">
        <v>99</v>
      </c>
      <c r="W314" s="20">
        <f t="shared" si="323"/>
        <v>0.10101010101010101</v>
      </c>
      <c r="X314" s="6">
        <v>825.06666666670003</v>
      </c>
      <c r="Y314" s="6">
        <f t="shared" si="324"/>
        <v>17.554609929078723</v>
      </c>
      <c r="Z314" s="1">
        <v>1127</v>
      </c>
      <c r="AA314" s="6">
        <f t="shared" si="325"/>
        <v>23.978723404255319</v>
      </c>
      <c r="AB314" s="8">
        <f t="shared" si="326"/>
        <v>0.73209109730851818</v>
      </c>
      <c r="AC314" s="3">
        <f t="shared" si="327"/>
        <v>85.636363636363626</v>
      </c>
      <c r="AD314" s="8">
        <f t="shared" si="328"/>
        <v>6.2275959334780344</v>
      </c>
      <c r="AE314" s="20">
        <f t="shared" si="329"/>
        <v>0.22727272727272727</v>
      </c>
      <c r="AF314" s="20">
        <f t="shared" si="330"/>
        <v>0.38636363636363635</v>
      </c>
      <c r="AG314" s="20">
        <f t="shared" si="331"/>
        <v>0.61363636363636365</v>
      </c>
      <c r="AH314" s="3">
        <f t="shared" si="332"/>
        <v>31</v>
      </c>
      <c r="AI314" s="3">
        <f t="shared" si="333"/>
        <v>3</v>
      </c>
      <c r="AJ314" s="3">
        <f t="shared" si="334"/>
        <v>28</v>
      </c>
      <c r="AK314" s="20">
        <f t="shared" si="335"/>
        <v>9.6774193548387094E-2</v>
      </c>
      <c r="AL314" s="6">
        <v>1.1000000000000001</v>
      </c>
      <c r="AM314" s="1">
        <v>55</v>
      </c>
      <c r="AN314" s="1">
        <v>10</v>
      </c>
      <c r="AO314" s="1">
        <v>35</v>
      </c>
      <c r="AP314" s="1">
        <v>17</v>
      </c>
      <c r="AQ314" s="1">
        <v>21</v>
      </c>
      <c r="AR314" s="6">
        <f t="shared" si="336"/>
        <v>3.9996767937942792</v>
      </c>
      <c r="AS314" s="6">
        <f t="shared" si="337"/>
        <v>0.7272139625080507</v>
      </c>
      <c r="AT314" s="6">
        <f t="shared" si="338"/>
        <v>2.5452488687781778</v>
      </c>
      <c r="AU314" s="6">
        <f t="shared" si="339"/>
        <v>1.2362637362636864</v>
      </c>
      <c r="AV314" s="6">
        <f t="shared" si="340"/>
        <v>1.5271493212669065</v>
      </c>
      <c r="AW314" s="1">
        <v>8</v>
      </c>
      <c r="AX314" s="1">
        <v>4</v>
      </c>
      <c r="AY314" s="1">
        <v>0</v>
      </c>
      <c r="AZ314" s="1">
        <v>0</v>
      </c>
      <c r="BA314" s="1">
        <v>0</v>
      </c>
      <c r="BB314" s="1">
        <v>0</v>
      </c>
      <c r="BC314" s="7">
        <f>(EA314+FH314+GG314)-(DZ314+FG314+GF314)-((BD314/60)*(0.11)+(EF314/60)*(-0.14)+(FI314/60)*(0.13))</f>
        <v>0.78066388888881666</v>
      </c>
      <c r="BD314" s="6">
        <v>644.5</v>
      </c>
      <c r="BE314" s="6">
        <f t="shared" si="341"/>
        <v>13.712765957446809</v>
      </c>
      <c r="BF314" s="5">
        <v>13.22</v>
      </c>
      <c r="BG314" s="5">
        <v>34.46</v>
      </c>
      <c r="BH314" s="21">
        <f t="shared" si="342"/>
        <v>0.27726510067114096</v>
      </c>
      <c r="BI314" s="1">
        <v>9</v>
      </c>
      <c r="BJ314" s="22">
        <v>8</v>
      </c>
      <c r="BK314" s="22">
        <v>8</v>
      </c>
      <c r="BL314" s="1">
        <v>15</v>
      </c>
      <c r="BM314" s="1">
        <f t="shared" si="343"/>
        <v>24</v>
      </c>
      <c r="BN314" s="8">
        <f t="shared" si="344"/>
        <v>2.2342901474010861</v>
      </c>
      <c r="BO314" s="3">
        <f t="shared" si="345"/>
        <v>74.181818181818173</v>
      </c>
      <c r="BP314" s="20">
        <f t="shared" si="346"/>
        <v>0.27272727272727271</v>
      </c>
      <c r="BQ314" s="20">
        <f t="shared" si="347"/>
        <v>0.45454545454545453</v>
      </c>
      <c r="BR314" s="20">
        <f t="shared" si="348"/>
        <v>0.72727272727272729</v>
      </c>
      <c r="BS314" s="3">
        <f t="shared" si="349"/>
        <v>20</v>
      </c>
      <c r="BT314" s="1">
        <v>0</v>
      </c>
      <c r="BU314" s="1">
        <v>20</v>
      </c>
      <c r="BV314" s="20">
        <f t="shared" si="350"/>
        <v>0</v>
      </c>
      <c r="BW314" s="5">
        <v>60</v>
      </c>
      <c r="BX314" s="5">
        <v>120</v>
      </c>
      <c r="BY314" s="21">
        <f t="shared" si="351"/>
        <v>0.31413612565445026</v>
      </c>
      <c r="BZ314" s="5">
        <v>71</v>
      </c>
      <c r="CA314" s="5">
        <v>93</v>
      </c>
      <c r="CB314" s="23">
        <f t="shared" si="352"/>
        <v>0.28621291448516578</v>
      </c>
      <c r="CC314" s="5">
        <v>97</v>
      </c>
      <c r="CD314" s="5">
        <v>132</v>
      </c>
      <c r="CE314" s="23">
        <f t="shared" si="353"/>
        <v>0.39965095986038396</v>
      </c>
      <c r="CF314" s="23">
        <f t="shared" si="354"/>
        <v>0.52325581395348841</v>
      </c>
      <c r="CG314" s="24">
        <v>8</v>
      </c>
      <c r="CH314" s="5">
        <v>258</v>
      </c>
      <c r="CI314" s="5">
        <v>233</v>
      </c>
      <c r="CJ314" s="5">
        <v>201</v>
      </c>
      <c r="CK314">
        <v>15.69258014</v>
      </c>
      <c r="CL314" s="5">
        <v>0.54300000000000004</v>
      </c>
      <c r="CM314" s="5">
        <v>6</v>
      </c>
      <c r="CN314" s="5">
        <v>-0.36599999999999999</v>
      </c>
      <c r="CO314" s="5">
        <v>-1.339</v>
      </c>
      <c r="CP314" s="5">
        <v>2.0910000000000002</v>
      </c>
      <c r="CQ314" s="21">
        <f t="shared" si="355"/>
        <v>0.10784313725490197</v>
      </c>
      <c r="CR314" s="25">
        <f t="shared" si="356"/>
        <v>0.93125000000000002</v>
      </c>
      <c r="CS314" s="22">
        <f t="shared" si="357"/>
        <v>942.03431372549016</v>
      </c>
      <c r="CT314" s="21">
        <f t="shared" si="358"/>
        <v>3.9093137254901988E-2</v>
      </c>
      <c r="CU314" s="26">
        <f t="shared" si="359"/>
        <v>3.1866610873273888</v>
      </c>
      <c r="CV314" s="27">
        <f t="shared" si="360"/>
        <v>2.1244407248849262</v>
      </c>
      <c r="CW314" s="27">
        <f t="shared" si="361"/>
        <v>29.549039173399425</v>
      </c>
      <c r="CX314" s="27">
        <f t="shared" si="362"/>
        <v>30.900955998326197</v>
      </c>
      <c r="CY314" s="27">
        <f t="shared" si="363"/>
        <v>56.394244696945307</v>
      </c>
      <c r="CZ314" s="27">
        <f t="shared" si="364"/>
        <v>54.462934947049924</v>
      </c>
      <c r="DA314" s="28">
        <f t="shared" si="365"/>
        <v>1.9313097498953837</v>
      </c>
      <c r="DB314" s="5">
        <v>33</v>
      </c>
      <c r="DC314" s="5">
        <v>22</v>
      </c>
      <c r="DD314" s="22">
        <v>273</v>
      </c>
      <c r="DE314" s="22">
        <v>298</v>
      </c>
      <c r="DF314" s="22">
        <v>125</v>
      </c>
      <c r="DG314" s="22">
        <v>112</v>
      </c>
      <c r="DH314" s="22">
        <v>132</v>
      </c>
      <c r="DI314" s="22">
        <v>153</v>
      </c>
      <c r="DJ314" s="29">
        <f t="shared" si="366"/>
        <v>-1.1738297849883388</v>
      </c>
      <c r="DK314" s="27">
        <f t="shared" si="367"/>
        <v>1.9263777923216558</v>
      </c>
      <c r="DL314" s="27">
        <f t="shared" si="368"/>
        <v>2.1486521529741545</v>
      </c>
      <c r="DM314" s="27">
        <f t="shared" si="369"/>
        <v>26.932243365727761</v>
      </c>
      <c r="DN314" s="27">
        <f t="shared" si="370"/>
        <v>27.858386535113173</v>
      </c>
      <c r="DO314" s="27">
        <f t="shared" si="371"/>
        <v>52.419703387214284</v>
      </c>
      <c r="DP314" s="27">
        <f t="shared" si="372"/>
        <v>48.455810622244719</v>
      </c>
      <c r="DQ314" s="30">
        <f t="shared" si="373"/>
        <v>-2.0325830150741808</v>
      </c>
      <c r="DR314" s="5">
        <v>52</v>
      </c>
      <c r="DS314" s="5">
        <v>58</v>
      </c>
      <c r="DT314" s="5">
        <v>675</v>
      </c>
      <c r="DU314" s="5">
        <v>694</v>
      </c>
      <c r="DV314" s="5">
        <v>305</v>
      </c>
      <c r="DW314" s="5">
        <v>254</v>
      </c>
      <c r="DX314" s="5">
        <v>302</v>
      </c>
      <c r="DY314" s="5">
        <v>383</v>
      </c>
      <c r="DZ314" s="22">
        <v>4</v>
      </c>
      <c r="EA314" s="22">
        <v>5</v>
      </c>
      <c r="EB314" s="22">
        <f t="shared" si="374"/>
        <v>1</v>
      </c>
      <c r="EC314" s="26">
        <f t="shared" si="375"/>
        <v>0.37238169123351433</v>
      </c>
      <c r="ED314" s="27">
        <f t="shared" si="376"/>
        <v>0.46547711404189296</v>
      </c>
      <c r="EE314" s="27">
        <f t="shared" si="377"/>
        <v>9.3095422808378583E-2</v>
      </c>
      <c r="EF314" s="6">
        <v>78.55</v>
      </c>
      <c r="EG314" s="6">
        <f t="shared" si="378"/>
        <v>1.6712765957446807</v>
      </c>
      <c r="EH314" s="5">
        <v>1.61</v>
      </c>
      <c r="EI314" s="5">
        <v>4.0199999999999996</v>
      </c>
      <c r="EJ314" s="21">
        <f t="shared" si="379"/>
        <v>0.28596802841918295</v>
      </c>
      <c r="EK314" s="1">
        <v>1</v>
      </c>
      <c r="EL314" s="22">
        <v>2</v>
      </c>
      <c r="EM314" s="22">
        <v>0</v>
      </c>
      <c r="EN314" s="1">
        <v>2</v>
      </c>
      <c r="EO314" s="3">
        <f t="shared" si="380"/>
        <v>3</v>
      </c>
      <c r="EP314" s="6">
        <f t="shared" si="381"/>
        <v>2.2915340547422023</v>
      </c>
      <c r="EQ314" s="3">
        <f t="shared" si="382"/>
        <v>11.454545454545455</v>
      </c>
      <c r="ER314" s="20">
        <f t="shared" si="383"/>
        <v>9.0909090909090912E-2</v>
      </c>
      <c r="ES314" s="20">
        <f t="shared" si="384"/>
        <v>0.18181818181818182</v>
      </c>
      <c r="ET314" s="20">
        <f t="shared" si="385"/>
        <v>0.27272727272727271</v>
      </c>
      <c r="EU314" s="3">
        <f t="shared" si="386"/>
        <v>2</v>
      </c>
      <c r="EV314" s="1">
        <v>1</v>
      </c>
      <c r="EW314" s="1">
        <v>1</v>
      </c>
      <c r="EX314" s="20">
        <f t="shared" si="387"/>
        <v>0.5</v>
      </c>
      <c r="EY314" s="5">
        <v>11</v>
      </c>
      <c r="EZ314" s="5">
        <v>0</v>
      </c>
      <c r="FA314" s="22">
        <v>52</v>
      </c>
      <c r="FB314" s="22">
        <v>7</v>
      </c>
      <c r="FC314" s="22">
        <v>22</v>
      </c>
      <c r="FD314" s="22">
        <v>4</v>
      </c>
      <c r="FE314" s="22">
        <v>0</v>
      </c>
      <c r="FF314" s="22">
        <v>39</v>
      </c>
      <c r="FG314" s="22">
        <v>0</v>
      </c>
      <c r="FH314" s="22">
        <v>0</v>
      </c>
      <c r="FI314" s="6">
        <v>102.0166666667</v>
      </c>
      <c r="FJ314" s="6">
        <f t="shared" si="388"/>
        <v>2.1705673758872339</v>
      </c>
      <c r="FK314" s="5">
        <v>2.06</v>
      </c>
      <c r="FL314" s="5">
        <v>3.54</v>
      </c>
      <c r="FM314" s="21">
        <f t="shared" si="389"/>
        <v>0.36785714285714288</v>
      </c>
      <c r="FN314" s="1">
        <v>0</v>
      </c>
      <c r="FO314" s="22">
        <v>0</v>
      </c>
      <c r="FP314" s="22">
        <v>0</v>
      </c>
      <c r="FQ314" s="1">
        <v>0</v>
      </c>
      <c r="FR314" s="1">
        <f t="shared" si="390"/>
        <v>0</v>
      </c>
      <c r="FS314" s="3">
        <f t="shared" si="391"/>
        <v>0</v>
      </c>
      <c r="FT314" s="3">
        <f t="shared" si="392"/>
        <v>9</v>
      </c>
      <c r="FU314" s="1">
        <v>2</v>
      </c>
      <c r="FV314" s="1">
        <v>7</v>
      </c>
      <c r="FW314" s="20">
        <f t="shared" si="393"/>
        <v>0.22222222222222221</v>
      </c>
      <c r="FX314" s="5">
        <v>0</v>
      </c>
      <c r="FY314" s="5">
        <v>5</v>
      </c>
      <c r="FZ314" s="22">
        <v>10</v>
      </c>
      <c r="GA314" s="22">
        <v>59</v>
      </c>
      <c r="GB314" s="22">
        <v>6</v>
      </c>
      <c r="GC314" s="22">
        <v>30</v>
      </c>
      <c r="GD314" s="22">
        <v>31</v>
      </c>
      <c r="GE314" s="22">
        <v>5</v>
      </c>
      <c r="GF314" s="22">
        <v>0</v>
      </c>
      <c r="GG314" s="22">
        <v>1</v>
      </c>
      <c r="GH314" s="1">
        <v>47</v>
      </c>
      <c r="GI314" s="1">
        <v>13</v>
      </c>
      <c r="GJ314" s="1">
        <v>28</v>
      </c>
      <c r="GK314" s="1">
        <v>6</v>
      </c>
      <c r="GL314" s="1">
        <v>1</v>
      </c>
      <c r="GM314" s="1">
        <v>0</v>
      </c>
      <c r="GN314" s="31">
        <f t="shared" si="394"/>
        <v>0</v>
      </c>
      <c r="GO314" s="1">
        <v>0</v>
      </c>
      <c r="GP314" s="1">
        <v>2</v>
      </c>
      <c r="GQ314" s="1">
        <v>0</v>
      </c>
      <c r="GR314" s="1">
        <v>2</v>
      </c>
      <c r="GS314" s="1">
        <v>0</v>
      </c>
      <c r="GT314" s="1">
        <v>0</v>
      </c>
      <c r="GU314" s="1">
        <v>1</v>
      </c>
      <c r="GV314" s="32">
        <f t="shared" si="395"/>
        <v>0</v>
      </c>
      <c r="GW314" s="9">
        <f t="shared" si="396"/>
        <v>5</v>
      </c>
      <c r="GX314" s="10">
        <v>1.9</v>
      </c>
      <c r="GY314" s="10">
        <v>1.5</v>
      </c>
      <c r="GZ314" s="10">
        <v>3.3</v>
      </c>
      <c r="HA314" s="29">
        <f t="shared" si="397"/>
        <v>7.0212765957446799E-2</v>
      </c>
      <c r="HB314" s="29">
        <f t="shared" si="398"/>
        <v>0.23998060762765674</v>
      </c>
      <c r="HC314">
        <v>18.899999999999999</v>
      </c>
      <c r="HD314">
        <v>17.600000000000001</v>
      </c>
      <c r="HE314">
        <v>10.3</v>
      </c>
      <c r="HF314">
        <v>2.7</v>
      </c>
      <c r="HG314">
        <v>2.8</v>
      </c>
      <c r="HH314">
        <v>-0.30000000000000004</v>
      </c>
      <c r="HI314">
        <v>5.3</v>
      </c>
      <c r="HJ314" s="11">
        <f t="shared" si="399"/>
        <v>0.11276595744680851</v>
      </c>
      <c r="HK314" s="11">
        <f t="shared" si="400"/>
        <v>0.3854234001292669</v>
      </c>
      <c r="HL314">
        <v>99</v>
      </c>
      <c r="HM314">
        <v>0</v>
      </c>
      <c r="HN314">
        <v>0</v>
      </c>
      <c r="HQ314" s="33">
        <v>1350000</v>
      </c>
      <c r="HR314" s="33">
        <v>0</v>
      </c>
      <c r="HS314" s="30">
        <f t="shared" si="401"/>
        <v>3.807317073170732</v>
      </c>
    </row>
    <row r="315" spans="1:227" x14ac:dyDescent="0.2">
      <c r="A315" s="1">
        <v>11</v>
      </c>
      <c r="B315" s="2" t="s">
        <v>1695</v>
      </c>
      <c r="C315" s="2" t="s">
        <v>1696</v>
      </c>
      <c r="E315" s="2" t="s">
        <v>893</v>
      </c>
      <c r="F315" s="2">
        <v>78</v>
      </c>
      <c r="G315" s="2">
        <v>236</v>
      </c>
      <c r="H315" s="2" t="s">
        <v>231</v>
      </c>
      <c r="J315" s="3">
        <v>26</v>
      </c>
      <c r="K315" s="5" t="s">
        <v>1697</v>
      </c>
      <c r="L315" s="5" t="s">
        <v>1698</v>
      </c>
      <c r="M315" s="5" t="s">
        <v>1295</v>
      </c>
      <c r="N315" s="5" t="s">
        <v>577</v>
      </c>
      <c r="O315" s="2" t="s">
        <v>577</v>
      </c>
      <c r="P315" s="2" t="s">
        <v>314</v>
      </c>
      <c r="Q315" s="1">
        <v>39</v>
      </c>
      <c r="R315" s="1">
        <v>11</v>
      </c>
      <c r="S315" s="1">
        <v>12</v>
      </c>
      <c r="T315" s="1">
        <v>23</v>
      </c>
      <c r="U315" s="1">
        <v>2</v>
      </c>
      <c r="V315" s="1">
        <v>93</v>
      </c>
      <c r="W315" s="20">
        <f t="shared" si="323"/>
        <v>0.11827956989247312</v>
      </c>
      <c r="X315" s="6">
        <v>723.08333333329995</v>
      </c>
      <c r="Y315" s="6">
        <f t="shared" si="324"/>
        <v>18.540598290597433</v>
      </c>
      <c r="Z315" s="1">
        <v>912</v>
      </c>
      <c r="AA315" s="6">
        <f t="shared" si="325"/>
        <v>23.384615384615383</v>
      </c>
      <c r="AB315" s="8">
        <f t="shared" si="326"/>
        <v>0.79285453216370605</v>
      </c>
      <c r="AC315" s="3">
        <f t="shared" si="327"/>
        <v>80.916666666666671</v>
      </c>
      <c r="AD315" s="8">
        <f t="shared" si="328"/>
        <v>6.7143021781724901</v>
      </c>
      <c r="AE315" s="20">
        <f t="shared" si="329"/>
        <v>0.30555555555555558</v>
      </c>
      <c r="AF315" s="20">
        <f t="shared" si="330"/>
        <v>0.33333333333333331</v>
      </c>
      <c r="AG315" s="20">
        <f t="shared" si="331"/>
        <v>0.63888888888888884</v>
      </c>
      <c r="AH315" s="3">
        <f t="shared" si="332"/>
        <v>637</v>
      </c>
      <c r="AI315" s="3">
        <f t="shared" si="333"/>
        <v>298</v>
      </c>
      <c r="AJ315" s="3">
        <f t="shared" si="334"/>
        <v>339</v>
      </c>
      <c r="AK315" s="20">
        <f t="shared" si="335"/>
        <v>0.46781789638932497</v>
      </c>
      <c r="AL315" s="6">
        <v>27.5</v>
      </c>
      <c r="AM315" s="1">
        <v>100</v>
      </c>
      <c r="AN315" s="1">
        <v>17</v>
      </c>
      <c r="AO315" s="1">
        <v>44</v>
      </c>
      <c r="AP315" s="1">
        <v>17</v>
      </c>
      <c r="AQ315" s="1">
        <v>24</v>
      </c>
      <c r="AR315" s="6">
        <f t="shared" si="336"/>
        <v>8.2977987783800078</v>
      </c>
      <c r="AS315" s="6">
        <f t="shared" si="337"/>
        <v>1.4106257923246013</v>
      </c>
      <c r="AT315" s="6">
        <f t="shared" si="338"/>
        <v>3.6510314624872029</v>
      </c>
      <c r="AU315" s="6">
        <f t="shared" si="339"/>
        <v>1.4106257923246013</v>
      </c>
      <c r="AV315" s="6">
        <f t="shared" si="340"/>
        <v>1.9914717068112016</v>
      </c>
      <c r="AW315" s="1">
        <v>24</v>
      </c>
      <c r="AX315" s="1">
        <v>12</v>
      </c>
      <c r="AY315" s="1">
        <v>0</v>
      </c>
      <c r="AZ315" s="1">
        <v>0</v>
      </c>
      <c r="BA315" s="1">
        <v>0</v>
      </c>
      <c r="BB315" s="1">
        <v>0</v>
      </c>
      <c r="BC315" s="7">
        <f>(EA315+FH315+GG315)-(DZ315+FG315+GF315)-((BD315/60)*(0.11)+(EF315/60)*(-0.14)+(FI315/60)*(0.13))</f>
        <v>1.14394444444445</v>
      </c>
      <c r="BD315" s="6">
        <v>577.79999999999995</v>
      </c>
      <c r="BE315" s="6">
        <f t="shared" si="341"/>
        <v>14.815384615384614</v>
      </c>
      <c r="BF315" s="5">
        <v>14.19</v>
      </c>
      <c r="BG315" s="5">
        <v>33.700000000000003</v>
      </c>
      <c r="BH315" s="21">
        <f t="shared" si="342"/>
        <v>0.29630403006890788</v>
      </c>
      <c r="BI315" s="1">
        <v>7</v>
      </c>
      <c r="BJ315" s="22">
        <v>5</v>
      </c>
      <c r="BK315" s="22">
        <v>3</v>
      </c>
      <c r="BL315" s="1">
        <v>8</v>
      </c>
      <c r="BM315" s="1">
        <f t="shared" si="343"/>
        <v>15</v>
      </c>
      <c r="BN315" s="8">
        <f t="shared" si="344"/>
        <v>1.557632398753894</v>
      </c>
      <c r="BO315" s="3">
        <f t="shared" si="345"/>
        <v>65</v>
      </c>
      <c r="BP315" s="20">
        <f t="shared" si="346"/>
        <v>0.30434782608695654</v>
      </c>
      <c r="BQ315" s="20">
        <f t="shared" si="347"/>
        <v>0.34782608695652173</v>
      </c>
      <c r="BR315" s="20">
        <f t="shared" si="348"/>
        <v>0.65217391304347827</v>
      </c>
      <c r="BS315" s="3">
        <f t="shared" si="349"/>
        <v>505</v>
      </c>
      <c r="BT315" s="1">
        <v>239</v>
      </c>
      <c r="BU315" s="1">
        <v>266</v>
      </c>
      <c r="BV315" s="20">
        <f t="shared" si="350"/>
        <v>0.47326732673267324</v>
      </c>
      <c r="BW315" s="5">
        <v>96</v>
      </c>
      <c r="BX315" s="5">
        <v>115</v>
      </c>
      <c r="BY315" s="21">
        <f t="shared" si="351"/>
        <v>0.4049904030710173</v>
      </c>
      <c r="BZ315" s="5">
        <v>60</v>
      </c>
      <c r="CA315" s="5">
        <v>67</v>
      </c>
      <c r="CB315" s="23">
        <f t="shared" si="352"/>
        <v>0.2437619961612284</v>
      </c>
      <c r="CC315" s="5">
        <v>92</v>
      </c>
      <c r="CD315" s="5">
        <v>91</v>
      </c>
      <c r="CE315" s="23">
        <f t="shared" si="353"/>
        <v>0.3512476007677543</v>
      </c>
      <c r="CF315" s="23">
        <f t="shared" si="354"/>
        <v>0.62426035502958577</v>
      </c>
      <c r="CG315" s="24">
        <v>10</v>
      </c>
      <c r="CH315" s="5">
        <v>229</v>
      </c>
      <c r="CI315" s="5">
        <v>175</v>
      </c>
      <c r="CJ315" s="5">
        <v>167</v>
      </c>
      <c r="CK315">
        <v>16.112563730000002</v>
      </c>
      <c r="CL315" s="5">
        <v>1.5590000000000002</v>
      </c>
      <c r="CM315" s="5">
        <v>2</v>
      </c>
      <c r="CN315" s="5">
        <v>2.6059999999999999</v>
      </c>
      <c r="CO315" s="5">
        <v>0.751</v>
      </c>
      <c r="CP315" s="5">
        <v>1.617</v>
      </c>
      <c r="CQ315" s="21">
        <f t="shared" si="355"/>
        <v>7.6923076923076927E-2</v>
      </c>
      <c r="CR315" s="25">
        <f t="shared" si="356"/>
        <v>0.93311036789297663</v>
      </c>
      <c r="CS315" s="22">
        <f t="shared" si="357"/>
        <v>940.80267558528442</v>
      </c>
      <c r="CT315" s="21">
        <f t="shared" si="358"/>
        <v>1.0033444816053561E-2</v>
      </c>
      <c r="CU315" s="26">
        <f t="shared" si="359"/>
        <v>2.4936304006071448</v>
      </c>
      <c r="CV315" s="27">
        <f t="shared" si="360"/>
        <v>2.1683742613975174</v>
      </c>
      <c r="CW315" s="27">
        <f t="shared" si="361"/>
        <v>32.417195207892881</v>
      </c>
      <c r="CX315" s="27">
        <f t="shared" si="362"/>
        <v>32.417195207892881</v>
      </c>
      <c r="CY315" s="27">
        <f t="shared" si="363"/>
        <v>62.340760015178624</v>
      </c>
      <c r="CZ315" s="27">
        <f t="shared" si="364"/>
        <v>58.437686344663092</v>
      </c>
      <c r="DA315" s="28">
        <f t="shared" si="365"/>
        <v>3.903073670515532</v>
      </c>
      <c r="DB315" s="5">
        <v>23</v>
      </c>
      <c r="DC315" s="5">
        <v>20</v>
      </c>
      <c r="DD315" s="22">
        <v>276</v>
      </c>
      <c r="DE315" s="22">
        <v>279</v>
      </c>
      <c r="DF315" s="22">
        <v>124</v>
      </c>
      <c r="DG315" s="22">
        <v>107</v>
      </c>
      <c r="DH315" s="22">
        <v>133</v>
      </c>
      <c r="DI315" s="22">
        <v>152</v>
      </c>
      <c r="DJ315" s="29">
        <f t="shared" si="366"/>
        <v>1.8198251498054727</v>
      </c>
      <c r="DK315" s="27">
        <f t="shared" si="367"/>
        <v>2.0999771741611504</v>
      </c>
      <c r="DL315" s="27">
        <f t="shared" si="368"/>
        <v>2.0543254964619946</v>
      </c>
      <c r="DM315" s="27">
        <f t="shared" si="369"/>
        <v>29.901848892946809</v>
      </c>
      <c r="DN315" s="27">
        <f t="shared" si="370"/>
        <v>30.860534124629076</v>
      </c>
      <c r="DO315" s="27">
        <f t="shared" si="371"/>
        <v>55.512440082173015</v>
      </c>
      <c r="DP315" s="27">
        <f t="shared" si="372"/>
        <v>56.836338735448521</v>
      </c>
      <c r="DQ315" s="30">
        <f t="shared" si="373"/>
        <v>5.2269723237910384</v>
      </c>
      <c r="DR315" s="5">
        <v>46</v>
      </c>
      <c r="DS315" s="5">
        <v>45</v>
      </c>
      <c r="DT315" s="5">
        <v>609</v>
      </c>
      <c r="DU315" s="5">
        <v>631</v>
      </c>
      <c r="DV315" s="5">
        <v>274</v>
      </c>
      <c r="DW315" s="5">
        <v>269</v>
      </c>
      <c r="DX315" s="5">
        <v>300</v>
      </c>
      <c r="DY315" s="5">
        <v>287</v>
      </c>
      <c r="DZ315" s="22">
        <v>10</v>
      </c>
      <c r="EA315" s="22">
        <v>12</v>
      </c>
      <c r="EB315" s="22">
        <f t="shared" si="374"/>
        <v>2</v>
      </c>
      <c r="EC315" s="26">
        <f t="shared" si="375"/>
        <v>1.0384215991692629</v>
      </c>
      <c r="ED315" s="27">
        <f t="shared" si="376"/>
        <v>1.2461059190031154</v>
      </c>
      <c r="EE315" s="27">
        <f t="shared" si="377"/>
        <v>0.20768431983385258</v>
      </c>
      <c r="EF315" s="6">
        <v>115.1166666667</v>
      </c>
      <c r="EG315" s="6">
        <f t="shared" si="378"/>
        <v>2.9517094017102563</v>
      </c>
      <c r="EH315" s="5">
        <v>2.91</v>
      </c>
      <c r="EI315" s="5">
        <v>2.69</v>
      </c>
      <c r="EJ315" s="21">
        <f t="shared" si="379"/>
        <v>0.51964285714285718</v>
      </c>
      <c r="EK315" s="1">
        <v>4</v>
      </c>
      <c r="EL315" s="22">
        <v>1</v>
      </c>
      <c r="EM315" s="22">
        <v>2</v>
      </c>
      <c r="EN315" s="1">
        <v>3</v>
      </c>
      <c r="EO315" s="3">
        <f t="shared" si="380"/>
        <v>7</v>
      </c>
      <c r="EP315" s="6">
        <f t="shared" si="381"/>
        <v>3.6484725640643845</v>
      </c>
      <c r="EQ315" s="3">
        <f t="shared" si="382"/>
        <v>6.916666666666667</v>
      </c>
      <c r="ER315" s="20">
        <f t="shared" si="383"/>
        <v>0.33333333333333331</v>
      </c>
      <c r="ES315" s="20">
        <f t="shared" si="384"/>
        <v>0.25</v>
      </c>
      <c r="ET315" s="20">
        <f t="shared" si="385"/>
        <v>0.58333333333333326</v>
      </c>
      <c r="EU315" s="3">
        <f t="shared" si="386"/>
        <v>117</v>
      </c>
      <c r="EV315" s="1">
        <v>50</v>
      </c>
      <c r="EW315" s="1">
        <v>67</v>
      </c>
      <c r="EX315" s="20">
        <f t="shared" si="387"/>
        <v>0.42735042735042733</v>
      </c>
      <c r="EY315" s="5">
        <v>12</v>
      </c>
      <c r="EZ315" s="5">
        <v>1</v>
      </c>
      <c r="FA315" s="22">
        <v>71</v>
      </c>
      <c r="FB315" s="22">
        <v>6</v>
      </c>
      <c r="FC315" s="22">
        <v>34</v>
      </c>
      <c r="FD315" s="22">
        <v>8</v>
      </c>
      <c r="FE315" s="22">
        <v>4</v>
      </c>
      <c r="FF315" s="22">
        <v>49</v>
      </c>
      <c r="FG315" s="22">
        <v>0</v>
      </c>
      <c r="FH315" s="22">
        <v>0</v>
      </c>
      <c r="FI315" s="6">
        <v>30.166666666699999</v>
      </c>
      <c r="FJ315" s="6">
        <f t="shared" si="388"/>
        <v>0.77350427350512818</v>
      </c>
      <c r="FK315" s="5">
        <v>0.75</v>
      </c>
      <c r="FL315" s="5">
        <v>4.4400000000000004</v>
      </c>
      <c r="FM315" s="21">
        <f t="shared" si="389"/>
        <v>0.1445086705202312</v>
      </c>
      <c r="FN315" s="1">
        <v>0</v>
      </c>
      <c r="FO315" s="22">
        <v>1</v>
      </c>
      <c r="FP315" s="22">
        <v>0</v>
      </c>
      <c r="FQ315" s="1">
        <v>1</v>
      </c>
      <c r="FR315" s="1">
        <f t="shared" si="390"/>
        <v>1</v>
      </c>
      <c r="FS315" s="3">
        <f t="shared" si="391"/>
        <v>9</v>
      </c>
      <c r="FT315" s="3">
        <f t="shared" si="392"/>
        <v>15</v>
      </c>
      <c r="FU315" s="1">
        <v>9</v>
      </c>
      <c r="FV315" s="1">
        <v>6</v>
      </c>
      <c r="FW315" s="20">
        <f t="shared" si="393"/>
        <v>0.6</v>
      </c>
      <c r="FX315" s="5">
        <v>1</v>
      </c>
      <c r="FY315" s="5">
        <v>5</v>
      </c>
      <c r="FZ315" s="22">
        <v>8</v>
      </c>
      <c r="GA315" s="22">
        <v>12</v>
      </c>
      <c r="GB315" s="22">
        <v>1</v>
      </c>
      <c r="GC315" s="22">
        <v>8</v>
      </c>
      <c r="GD315" s="22">
        <v>14</v>
      </c>
      <c r="GE315" s="22">
        <v>3</v>
      </c>
      <c r="GF315" s="22">
        <v>1</v>
      </c>
      <c r="GG315" s="22">
        <v>1</v>
      </c>
      <c r="GH315" s="1">
        <v>37</v>
      </c>
      <c r="GI315" s="1">
        <v>13</v>
      </c>
      <c r="GJ315" s="1">
        <v>27</v>
      </c>
      <c r="GK315" s="1">
        <v>5</v>
      </c>
      <c r="GN315" s="31" t="str">
        <f t="shared" si="394"/>
        <v xml:space="preserve"> </v>
      </c>
      <c r="GP315" s="1">
        <v>1</v>
      </c>
      <c r="GQ315" s="1">
        <v>0</v>
      </c>
      <c r="GR315" s="1">
        <v>2</v>
      </c>
      <c r="GS315" s="1">
        <v>2</v>
      </c>
      <c r="GT315" s="1">
        <v>0</v>
      </c>
      <c r="GU315" s="1">
        <v>0</v>
      </c>
      <c r="GV315" s="32" t="str">
        <f t="shared" si="395"/>
        <v xml:space="preserve"> </v>
      </c>
      <c r="GW315" s="9">
        <f t="shared" si="396"/>
        <v>5</v>
      </c>
      <c r="GX315" s="10">
        <v>1.8</v>
      </c>
      <c r="GY315" s="10">
        <v>0.8</v>
      </c>
      <c r="GZ315" s="10">
        <v>2.5</v>
      </c>
      <c r="HA315" s="29">
        <f t="shared" si="397"/>
        <v>6.4102564102564097E-2</v>
      </c>
      <c r="HB315" s="29">
        <f t="shared" si="398"/>
        <v>0.20744496945950019</v>
      </c>
      <c r="HC315">
        <v>16.3</v>
      </c>
      <c r="HD315">
        <v>12.9</v>
      </c>
      <c r="HE315">
        <v>1.5</v>
      </c>
      <c r="HF315">
        <v>2.4</v>
      </c>
      <c r="HG315">
        <v>1</v>
      </c>
      <c r="HH315">
        <v>0</v>
      </c>
      <c r="HI315">
        <v>3.3</v>
      </c>
      <c r="HJ315" s="11">
        <f t="shared" si="399"/>
        <v>8.4615384615384606E-2</v>
      </c>
      <c r="HK315" s="11">
        <f t="shared" si="400"/>
        <v>0.27382735968654026</v>
      </c>
      <c r="HL315">
        <v>99</v>
      </c>
      <c r="HM315">
        <v>0</v>
      </c>
      <c r="HN315">
        <v>0</v>
      </c>
      <c r="HO315">
        <v>9</v>
      </c>
      <c r="HP315" t="s">
        <v>1699</v>
      </c>
      <c r="HQ315" s="33">
        <v>3100000</v>
      </c>
      <c r="HR315" s="33">
        <v>0</v>
      </c>
      <c r="HS315" s="30">
        <f t="shared" si="401"/>
        <v>-1.2658536585365852</v>
      </c>
    </row>
    <row r="316" spans="1:227" x14ac:dyDescent="0.2">
      <c r="A316" s="1">
        <v>44</v>
      </c>
      <c r="B316" s="2" t="s">
        <v>1700</v>
      </c>
      <c r="C316" s="2" t="s">
        <v>1663</v>
      </c>
      <c r="D316" s="2" t="s">
        <v>257</v>
      </c>
      <c r="E316" s="2" t="s">
        <v>240</v>
      </c>
      <c r="F316" s="2">
        <v>76</v>
      </c>
      <c r="G316" s="2">
        <v>211</v>
      </c>
      <c r="H316" s="2" t="s">
        <v>231</v>
      </c>
      <c r="J316" s="3">
        <v>31</v>
      </c>
      <c r="K316" s="5" t="s">
        <v>1701</v>
      </c>
      <c r="L316" s="5" t="s">
        <v>1702</v>
      </c>
      <c r="M316" s="5" t="s">
        <v>471</v>
      </c>
      <c r="N316" s="5" t="s">
        <v>510</v>
      </c>
      <c r="O316" s="2" t="s">
        <v>510</v>
      </c>
      <c r="P316" s="2" t="s">
        <v>271</v>
      </c>
      <c r="Q316" s="1">
        <v>47</v>
      </c>
      <c r="R316" s="1">
        <v>3</v>
      </c>
      <c r="S316" s="1">
        <v>7</v>
      </c>
      <c r="T316" s="1">
        <v>10</v>
      </c>
      <c r="U316" s="1">
        <v>-10</v>
      </c>
      <c r="V316" s="1">
        <v>54</v>
      </c>
      <c r="W316" s="20">
        <f t="shared" si="323"/>
        <v>5.5555555555555552E-2</v>
      </c>
      <c r="X316" s="6">
        <v>935.66666666670005</v>
      </c>
      <c r="Y316" s="6">
        <f t="shared" si="324"/>
        <v>19.907801418440428</v>
      </c>
      <c r="Z316" s="1">
        <v>1232</v>
      </c>
      <c r="AA316" s="6">
        <f t="shared" si="325"/>
        <v>26.212765957446809</v>
      </c>
      <c r="AB316" s="8">
        <f t="shared" si="326"/>
        <v>0.75946969696972411</v>
      </c>
      <c r="AC316" s="3">
        <f t="shared" si="327"/>
        <v>55.866666666666667</v>
      </c>
      <c r="AD316" s="8">
        <f t="shared" si="328"/>
        <v>3.5824723904523124</v>
      </c>
      <c r="AE316" s="20">
        <f t="shared" si="329"/>
        <v>9.0909090909090912E-2</v>
      </c>
      <c r="AF316" s="20">
        <f t="shared" si="330"/>
        <v>0.21212121212121213</v>
      </c>
      <c r="AG316" s="20">
        <f t="shared" si="331"/>
        <v>0.30303030303030304</v>
      </c>
      <c r="AH316" s="3" t="e">
        <f t="shared" si="332"/>
        <v>#VALUE!</v>
      </c>
      <c r="AI316" s="3" t="str">
        <f t="shared" si="333"/>
        <v xml:space="preserve"> </v>
      </c>
      <c r="AJ316" s="3" t="str">
        <f t="shared" si="334"/>
        <v xml:space="preserve"> </v>
      </c>
      <c r="AK316" s="20" t="e">
        <f t="shared" si="335"/>
        <v>#VALUE!</v>
      </c>
      <c r="AL316" s="6">
        <v>0</v>
      </c>
      <c r="AM316" s="1">
        <v>83</v>
      </c>
      <c r="AN316" s="1">
        <v>110</v>
      </c>
      <c r="AO316" s="1">
        <v>23</v>
      </c>
      <c r="AP316" s="1">
        <v>24</v>
      </c>
      <c r="AQ316" s="1">
        <v>12</v>
      </c>
      <c r="AR316" s="6">
        <f t="shared" si="336"/>
        <v>5.3224082650514664</v>
      </c>
      <c r="AS316" s="6">
        <f t="shared" si="337"/>
        <v>7.053794086212787</v>
      </c>
      <c r="AT316" s="6">
        <f t="shared" si="338"/>
        <v>1.4748842180263102</v>
      </c>
      <c r="AU316" s="6">
        <f t="shared" si="339"/>
        <v>1.5390096188100626</v>
      </c>
      <c r="AV316" s="6">
        <f t="shared" si="340"/>
        <v>0.7695048094050313</v>
      </c>
      <c r="AW316" s="1">
        <v>51</v>
      </c>
      <c r="AX316" s="1">
        <v>18</v>
      </c>
      <c r="AY316" s="1">
        <v>3</v>
      </c>
      <c r="AZ316" s="1">
        <v>0</v>
      </c>
      <c r="BA316" s="1">
        <v>0</v>
      </c>
      <c r="BB316" s="1">
        <v>0</v>
      </c>
      <c r="BC316" s="7">
        <f>(EA316+FH316+GG316)-(DZ316+FG316+GF316)-((BD316/60)*(-0.29)+(EF316/60)*0.11+(FI316/60)*(-0.33))</f>
        <v>-7.5682999999998168</v>
      </c>
      <c r="BD316" s="6">
        <v>811.55</v>
      </c>
      <c r="BE316" s="6">
        <f t="shared" si="341"/>
        <v>17.267021276595745</v>
      </c>
      <c r="BF316" s="5">
        <v>16.79</v>
      </c>
      <c r="BG316" s="5">
        <v>31.35</v>
      </c>
      <c r="BH316" s="21">
        <f t="shared" si="342"/>
        <v>0.34877440797673448</v>
      </c>
      <c r="BI316" s="1">
        <v>3</v>
      </c>
      <c r="BJ316" s="22">
        <v>4</v>
      </c>
      <c r="BK316" s="22">
        <v>2</v>
      </c>
      <c r="BL316" s="1">
        <v>6</v>
      </c>
      <c r="BM316" s="1">
        <f t="shared" si="343"/>
        <v>9</v>
      </c>
      <c r="BN316" s="8">
        <f t="shared" si="344"/>
        <v>0.66539338303246875</v>
      </c>
      <c r="BO316" s="3">
        <f t="shared" si="345"/>
        <v>55.866666666666667</v>
      </c>
      <c r="BP316" s="20">
        <f t="shared" si="346"/>
        <v>0.1</v>
      </c>
      <c r="BQ316" s="20">
        <f t="shared" si="347"/>
        <v>0.2</v>
      </c>
      <c r="BR316" s="20">
        <f t="shared" si="348"/>
        <v>0.30000000000000004</v>
      </c>
      <c r="BS316" s="3" t="str">
        <f t="shared" si="349"/>
        <v xml:space="preserve"> </v>
      </c>
      <c r="BV316" s="20" t="str">
        <f t="shared" si="350"/>
        <v xml:space="preserve"> </v>
      </c>
      <c r="BW316" s="5">
        <v>145</v>
      </c>
      <c r="BX316" s="5">
        <v>136</v>
      </c>
      <c r="BY316" s="21">
        <f t="shared" si="351"/>
        <v>0.36732026143790852</v>
      </c>
      <c r="BZ316" s="5">
        <v>122</v>
      </c>
      <c r="CA316" s="5">
        <v>108</v>
      </c>
      <c r="CB316" s="23">
        <f t="shared" si="352"/>
        <v>0.30065359477124182</v>
      </c>
      <c r="CC316" s="5">
        <v>130</v>
      </c>
      <c r="CD316" s="5">
        <v>124</v>
      </c>
      <c r="CE316" s="23">
        <f t="shared" si="353"/>
        <v>0.33202614379084966</v>
      </c>
      <c r="CF316" s="23">
        <f t="shared" si="354"/>
        <v>0.54990215264187869</v>
      </c>
      <c r="CG316" s="24">
        <v>4</v>
      </c>
      <c r="CH316" s="5">
        <v>307</v>
      </c>
      <c r="CI316" s="5">
        <v>299</v>
      </c>
      <c r="CJ316" s="5">
        <v>242</v>
      </c>
      <c r="CK316">
        <v>15.71157826</v>
      </c>
      <c r="CL316" s="5">
        <v>0.64600000000000002</v>
      </c>
      <c r="CM316" s="5">
        <v>4</v>
      </c>
      <c r="CN316" s="5">
        <v>-0.33500000000000002</v>
      </c>
      <c r="CO316" s="5">
        <v>-0.374</v>
      </c>
      <c r="CP316" s="5">
        <v>3.1480000000000001</v>
      </c>
      <c r="CQ316" s="21">
        <f t="shared" si="355"/>
        <v>7.1599045346062054E-2</v>
      </c>
      <c r="CR316" s="25">
        <f t="shared" si="356"/>
        <v>0.90407673860911275</v>
      </c>
      <c r="CS316" s="22">
        <f t="shared" si="357"/>
        <v>911.23664314371899</v>
      </c>
      <c r="CT316" s="21">
        <f t="shared" si="358"/>
        <v>-2.4324216044825195E-2</v>
      </c>
      <c r="CU316" s="26">
        <f t="shared" si="359"/>
        <v>2.2809929922826404</v>
      </c>
      <c r="CV316" s="27">
        <f t="shared" si="360"/>
        <v>3.0413239897101874</v>
      </c>
      <c r="CW316" s="27">
        <f t="shared" si="361"/>
        <v>31.857868792214212</v>
      </c>
      <c r="CX316" s="27">
        <f t="shared" si="362"/>
        <v>31.705802592728702</v>
      </c>
      <c r="CY316" s="27">
        <f t="shared" si="363"/>
        <v>61.434744592145783</v>
      </c>
      <c r="CZ316" s="27">
        <f t="shared" si="364"/>
        <v>60.2182149962617</v>
      </c>
      <c r="DA316" s="28">
        <f t="shared" si="365"/>
        <v>1.2165295958840829</v>
      </c>
      <c r="DB316" s="5">
        <v>30</v>
      </c>
      <c r="DC316" s="5">
        <v>40</v>
      </c>
      <c r="DD316" s="22">
        <v>389</v>
      </c>
      <c r="DE316" s="22">
        <v>377</v>
      </c>
      <c r="DF316" s="22">
        <v>167</v>
      </c>
      <c r="DG316" s="22">
        <v>174</v>
      </c>
      <c r="DH316" s="22">
        <v>201</v>
      </c>
      <c r="DI316" s="22">
        <v>222</v>
      </c>
      <c r="DJ316" s="29">
        <f t="shared" si="366"/>
        <v>-3.554122067521007</v>
      </c>
      <c r="DK316" s="27">
        <f t="shared" si="367"/>
        <v>2.5654077165835285</v>
      </c>
      <c r="DL316" s="27">
        <f t="shared" si="368"/>
        <v>2.6061284739896164</v>
      </c>
      <c r="DM316" s="27">
        <f t="shared" si="369"/>
        <v>32.047236078591062</v>
      </c>
      <c r="DN316" s="27">
        <f t="shared" si="370"/>
        <v>30.988496386032782</v>
      </c>
      <c r="DO316" s="27">
        <f t="shared" si="371"/>
        <v>62.424921103532526</v>
      </c>
      <c r="DP316" s="27">
        <f t="shared" si="372"/>
        <v>57.375547185177645</v>
      </c>
      <c r="DQ316" s="30">
        <f t="shared" si="373"/>
        <v>-3.8328443224707982</v>
      </c>
      <c r="DR316" s="5">
        <v>63</v>
      </c>
      <c r="DS316" s="5">
        <v>64</v>
      </c>
      <c r="DT316" s="5">
        <v>724</v>
      </c>
      <c r="DU316" s="5">
        <v>697</v>
      </c>
      <c r="DV316" s="5">
        <v>346</v>
      </c>
      <c r="DW316" s="5">
        <v>319</v>
      </c>
      <c r="DX316" s="5">
        <v>329</v>
      </c>
      <c r="DY316" s="5">
        <v>400</v>
      </c>
      <c r="DZ316" s="22">
        <v>13</v>
      </c>
      <c r="EA316" s="22">
        <v>3</v>
      </c>
      <c r="EB316" s="22">
        <f t="shared" si="374"/>
        <v>-10</v>
      </c>
      <c r="EC316" s="26">
        <f t="shared" si="375"/>
        <v>0.96112377549134353</v>
      </c>
      <c r="ED316" s="27">
        <f t="shared" si="376"/>
        <v>0.22179779434415622</v>
      </c>
      <c r="EE316" s="27">
        <f t="shared" si="377"/>
        <v>-0.73932598114718739</v>
      </c>
      <c r="EF316" s="6">
        <v>23.65</v>
      </c>
      <c r="EG316" s="6">
        <f t="shared" si="378"/>
        <v>0.5031914893617021</v>
      </c>
      <c r="EH316" s="5">
        <v>0.5</v>
      </c>
      <c r="EI316" s="5">
        <v>4.95</v>
      </c>
      <c r="EJ316" s="21">
        <f t="shared" si="379"/>
        <v>9.1743119266055037E-2</v>
      </c>
      <c r="EK316" s="1">
        <v>0</v>
      </c>
      <c r="EL316" s="22">
        <v>0</v>
      </c>
      <c r="EM316" s="22">
        <v>1</v>
      </c>
      <c r="EN316" s="1">
        <v>1</v>
      </c>
      <c r="EO316" s="3">
        <f t="shared" si="380"/>
        <v>1</v>
      </c>
      <c r="EP316" s="6">
        <f t="shared" si="381"/>
        <v>2.536997885835095</v>
      </c>
      <c r="EQ316" s="3">
        <f t="shared" si="382"/>
        <v>0</v>
      </c>
      <c r="ER316" s="20">
        <f t="shared" si="383"/>
        <v>0</v>
      </c>
      <c r="ES316" s="20">
        <f t="shared" si="384"/>
        <v>0.5</v>
      </c>
      <c r="ET316" s="20">
        <f t="shared" si="385"/>
        <v>0.5</v>
      </c>
      <c r="EU316" s="3" t="str">
        <f t="shared" si="386"/>
        <v xml:space="preserve"> </v>
      </c>
      <c r="EX316" s="20" t="str">
        <f t="shared" si="387"/>
        <v xml:space="preserve"> </v>
      </c>
      <c r="EY316" s="5">
        <v>2</v>
      </c>
      <c r="EZ316" s="5">
        <v>2</v>
      </c>
      <c r="FA316" s="22">
        <v>14</v>
      </c>
      <c r="FB316" s="22">
        <v>7</v>
      </c>
      <c r="FC316" s="22">
        <v>7</v>
      </c>
      <c r="FD316" s="22">
        <v>2</v>
      </c>
      <c r="FE316" s="22">
        <v>1</v>
      </c>
      <c r="FF316" s="22">
        <v>9</v>
      </c>
      <c r="FG316" s="22">
        <v>0</v>
      </c>
      <c r="FH316" s="22">
        <v>0</v>
      </c>
      <c r="FI316" s="6">
        <v>100.46666666669999</v>
      </c>
      <c r="FJ316" s="6">
        <f t="shared" si="388"/>
        <v>2.1375886524829784</v>
      </c>
      <c r="FK316" s="5">
        <v>2.09</v>
      </c>
      <c r="FL316" s="5">
        <v>2.89</v>
      </c>
      <c r="FM316" s="21">
        <f t="shared" si="389"/>
        <v>0.4196787148594377</v>
      </c>
      <c r="FN316" s="1">
        <v>0</v>
      </c>
      <c r="FO316" s="22">
        <v>0</v>
      </c>
      <c r="FP316" s="22">
        <v>0</v>
      </c>
      <c r="FQ316" s="1">
        <v>0</v>
      </c>
      <c r="FR316" s="1">
        <f t="shared" si="390"/>
        <v>0</v>
      </c>
      <c r="FS316" s="3">
        <f t="shared" si="391"/>
        <v>0</v>
      </c>
      <c r="FT316" s="3" t="str">
        <f t="shared" si="392"/>
        <v xml:space="preserve"> </v>
      </c>
      <c r="FW316" s="20" t="str">
        <f t="shared" si="393"/>
        <v xml:space="preserve"> </v>
      </c>
      <c r="FX316" s="5">
        <v>1</v>
      </c>
      <c r="FY316" s="5">
        <v>16</v>
      </c>
      <c r="FZ316" s="22">
        <v>12</v>
      </c>
      <c r="GA316" s="22">
        <v>87</v>
      </c>
      <c r="GB316" s="22">
        <v>5</v>
      </c>
      <c r="GC316" s="22">
        <v>25</v>
      </c>
      <c r="GD316" s="22">
        <v>42</v>
      </c>
      <c r="GE316" s="22">
        <v>5</v>
      </c>
      <c r="GF316" s="22">
        <v>2</v>
      </c>
      <c r="GG316" s="22">
        <v>0</v>
      </c>
      <c r="GH316" s="1">
        <v>35</v>
      </c>
      <c r="GI316" s="1">
        <v>1</v>
      </c>
      <c r="GJ316" s="1">
        <v>60</v>
      </c>
      <c r="GK316" s="1">
        <v>16</v>
      </c>
      <c r="GN316" s="31" t="str">
        <f t="shared" si="394"/>
        <v xml:space="preserve"> </v>
      </c>
      <c r="GP316" s="1">
        <v>0</v>
      </c>
      <c r="GQ316" s="1">
        <v>1</v>
      </c>
      <c r="GR316" s="1">
        <v>2</v>
      </c>
      <c r="GS316" s="1">
        <v>0</v>
      </c>
      <c r="GT316" s="1">
        <v>0</v>
      </c>
      <c r="GU316" s="1">
        <v>0</v>
      </c>
      <c r="GV316" s="32" t="str">
        <f t="shared" si="395"/>
        <v xml:space="preserve"> </v>
      </c>
      <c r="GW316" s="9">
        <f t="shared" si="396"/>
        <v>6</v>
      </c>
      <c r="GX316" s="10">
        <v>0.4</v>
      </c>
      <c r="GY316" s="10">
        <v>0.7</v>
      </c>
      <c r="GZ316" s="10">
        <v>1.1000000000000001</v>
      </c>
      <c r="HA316" s="29">
        <f t="shared" si="397"/>
        <v>2.3404255319148939E-2</v>
      </c>
      <c r="HB316" s="29">
        <f t="shared" si="398"/>
        <v>7.0537940862127876E-2</v>
      </c>
      <c r="HC316">
        <v>16.2</v>
      </c>
      <c r="HD316">
        <v>23.1</v>
      </c>
      <c r="HE316">
        <v>-4.8</v>
      </c>
      <c r="HF316">
        <v>0.5</v>
      </c>
      <c r="HG316">
        <v>0.8</v>
      </c>
      <c r="HH316">
        <v>0</v>
      </c>
      <c r="HI316">
        <v>1.2</v>
      </c>
      <c r="HJ316" s="11">
        <f t="shared" si="399"/>
        <v>2.553191489361702E-2</v>
      </c>
      <c r="HK316" s="11">
        <f t="shared" si="400"/>
        <v>7.6950480940503121E-2</v>
      </c>
      <c r="HL316">
        <v>99</v>
      </c>
      <c r="HM316">
        <v>0</v>
      </c>
      <c r="HN316">
        <v>0</v>
      </c>
      <c r="HQ316" s="33">
        <v>700000</v>
      </c>
      <c r="HR316" s="33">
        <v>0</v>
      </c>
      <c r="HS316" s="30">
        <f t="shared" si="401"/>
        <v>0.84878048780487803</v>
      </c>
    </row>
    <row r="317" spans="1:227" x14ac:dyDescent="0.2">
      <c r="A317" s="1">
        <v>10</v>
      </c>
      <c r="B317" s="2" t="s">
        <v>1703</v>
      </c>
      <c r="C317" s="2" t="s">
        <v>1704</v>
      </c>
      <c r="D317" s="2" t="s">
        <v>1705</v>
      </c>
      <c r="E317" s="2" t="s">
        <v>230</v>
      </c>
      <c r="F317" s="2">
        <v>72</v>
      </c>
      <c r="G317" s="2">
        <v>185</v>
      </c>
      <c r="H317" s="2" t="s">
        <v>249</v>
      </c>
      <c r="J317" s="3">
        <v>30</v>
      </c>
      <c r="K317" s="5" t="s">
        <v>1706</v>
      </c>
      <c r="L317" s="5" t="s">
        <v>1707</v>
      </c>
      <c r="M317" s="5" t="s">
        <v>1708</v>
      </c>
      <c r="N317" s="5" t="s">
        <v>308</v>
      </c>
      <c r="O317" s="2" t="s">
        <v>308</v>
      </c>
      <c r="P317" s="2" t="s">
        <v>271</v>
      </c>
      <c r="Q317" s="1">
        <v>23</v>
      </c>
      <c r="R317" s="1">
        <v>2</v>
      </c>
      <c r="S317" s="1">
        <v>3</v>
      </c>
      <c r="T317" s="1">
        <v>5</v>
      </c>
      <c r="U317" s="1">
        <v>-8</v>
      </c>
      <c r="V317" s="1">
        <v>36</v>
      </c>
      <c r="W317" s="20">
        <f t="shared" si="323"/>
        <v>5.5555555555555552E-2</v>
      </c>
      <c r="X317" s="6">
        <v>405.53333333329999</v>
      </c>
      <c r="Y317" s="6">
        <f t="shared" si="324"/>
        <v>17.631884057969565</v>
      </c>
      <c r="Z317" s="1">
        <v>550</v>
      </c>
      <c r="AA317" s="6">
        <f t="shared" si="325"/>
        <v>23.913043478260871</v>
      </c>
      <c r="AB317" s="8">
        <f t="shared" si="326"/>
        <v>0.73733333333327267</v>
      </c>
      <c r="AC317" s="3">
        <f t="shared" si="327"/>
        <v>11.2</v>
      </c>
      <c r="AD317" s="8">
        <f t="shared" si="328"/>
        <v>1.6570771001152109</v>
      </c>
      <c r="AE317" s="20">
        <f t="shared" si="329"/>
        <v>0.2</v>
      </c>
      <c r="AF317" s="20">
        <f t="shared" si="330"/>
        <v>0.3</v>
      </c>
      <c r="AG317" s="20">
        <f t="shared" si="331"/>
        <v>0.5</v>
      </c>
      <c r="AH317" s="3" t="e">
        <f t="shared" si="332"/>
        <v>#VALUE!</v>
      </c>
      <c r="AI317" s="3" t="str">
        <f t="shared" si="333"/>
        <v xml:space="preserve"> </v>
      </c>
      <c r="AJ317" s="3" t="str">
        <f t="shared" si="334"/>
        <v xml:space="preserve"> </v>
      </c>
      <c r="AK317" s="20" t="e">
        <f t="shared" si="335"/>
        <v>#VALUE!</v>
      </c>
      <c r="AL317" s="6">
        <v>0</v>
      </c>
      <c r="AM317" s="1">
        <v>21</v>
      </c>
      <c r="AN317" s="1">
        <v>10</v>
      </c>
      <c r="AO317" s="1">
        <v>13</v>
      </c>
      <c r="AP317" s="1">
        <v>7</v>
      </c>
      <c r="AQ317" s="1">
        <v>5</v>
      </c>
      <c r="AR317" s="6">
        <f t="shared" si="336"/>
        <v>3.1070195627160211</v>
      </c>
      <c r="AS317" s="6">
        <f t="shared" si="337"/>
        <v>1.4795331251028669</v>
      </c>
      <c r="AT317" s="6">
        <f t="shared" si="338"/>
        <v>1.9233930626337272</v>
      </c>
      <c r="AU317" s="6">
        <f t="shared" si="339"/>
        <v>1.0356731875720069</v>
      </c>
      <c r="AV317" s="6">
        <f t="shared" si="340"/>
        <v>0.73976656255143347</v>
      </c>
      <c r="AW317" s="1">
        <v>6</v>
      </c>
      <c r="AX317" s="1">
        <v>3</v>
      </c>
      <c r="AY317" s="1">
        <v>0</v>
      </c>
      <c r="AZ317" s="1">
        <v>0</v>
      </c>
      <c r="BA317" s="1">
        <v>0</v>
      </c>
      <c r="BB317" s="1">
        <v>0</v>
      </c>
      <c r="BC317" s="7">
        <f>(EA317+FH317+GG317)-(DZ317+FG317+GF317)-((BD317/60)*(-0.29)+(EF317/60)*0.11+(FI317/60)*(-0.33))</f>
        <v>1.7187111111111499</v>
      </c>
      <c r="BD317" s="6">
        <v>354.71666666670001</v>
      </c>
      <c r="BE317" s="6">
        <f t="shared" si="341"/>
        <v>15.422463768117392</v>
      </c>
      <c r="BF317" s="5">
        <v>14.69</v>
      </c>
      <c r="BG317" s="5">
        <v>34.86</v>
      </c>
      <c r="BH317" s="21">
        <f t="shared" si="342"/>
        <v>0.29646821392532796</v>
      </c>
      <c r="BI317" s="1">
        <v>1</v>
      </c>
      <c r="BJ317" s="22">
        <v>0</v>
      </c>
      <c r="BK317" s="22">
        <v>1</v>
      </c>
      <c r="BL317" s="1">
        <v>1</v>
      </c>
      <c r="BM317" s="1">
        <f t="shared" si="343"/>
        <v>2</v>
      </c>
      <c r="BN317" s="8">
        <f t="shared" si="344"/>
        <v>0.33829817225012093</v>
      </c>
      <c r="BO317" s="3">
        <f t="shared" si="345"/>
        <v>0</v>
      </c>
      <c r="BP317" s="20">
        <f t="shared" si="346"/>
        <v>0.25</v>
      </c>
      <c r="BQ317" s="20">
        <f t="shared" si="347"/>
        <v>0.25</v>
      </c>
      <c r="BR317" s="20">
        <f t="shared" si="348"/>
        <v>0.5</v>
      </c>
      <c r="BS317" s="3" t="str">
        <f t="shared" si="349"/>
        <v xml:space="preserve"> </v>
      </c>
      <c r="BV317" s="20" t="str">
        <f t="shared" si="350"/>
        <v xml:space="preserve"> </v>
      </c>
      <c r="BW317" s="5">
        <v>46</v>
      </c>
      <c r="BX317" s="5">
        <v>59</v>
      </c>
      <c r="BY317" s="21">
        <f t="shared" si="351"/>
        <v>0.39179104477611942</v>
      </c>
      <c r="BZ317" s="5">
        <v>27</v>
      </c>
      <c r="CA317" s="5">
        <v>33</v>
      </c>
      <c r="CB317" s="23">
        <f t="shared" si="352"/>
        <v>0.22388059701492538</v>
      </c>
      <c r="CC317" s="5">
        <v>54</v>
      </c>
      <c r="CD317" s="5">
        <v>49</v>
      </c>
      <c r="CE317" s="23">
        <f t="shared" si="353"/>
        <v>0.38432835820895522</v>
      </c>
      <c r="CF317" s="23">
        <f t="shared" si="354"/>
        <v>0.63636363636363635</v>
      </c>
      <c r="CG317" s="24">
        <v>8</v>
      </c>
      <c r="CH317" s="5">
        <v>111</v>
      </c>
      <c r="CI317" s="5">
        <v>92</v>
      </c>
      <c r="CJ317" s="5">
        <v>106</v>
      </c>
      <c r="CK317">
        <v>15.600323550000001</v>
      </c>
      <c r="CL317" s="5">
        <v>0.28100000000000003</v>
      </c>
      <c r="CM317" s="5">
        <v>3</v>
      </c>
      <c r="CN317" s="5">
        <v>-5.5E-2</v>
      </c>
      <c r="CO317" s="5">
        <v>0.73299999999999998</v>
      </c>
      <c r="CP317" s="5">
        <v>11.2</v>
      </c>
      <c r="CQ317" s="21">
        <f t="shared" si="355"/>
        <v>2.6143790849673203E-2</v>
      </c>
      <c r="CR317" s="25">
        <f t="shared" si="356"/>
        <v>0.88288288288288286</v>
      </c>
      <c r="CS317" s="22">
        <f t="shared" si="357"/>
        <v>885.49726196785025</v>
      </c>
      <c r="CT317" s="21">
        <f t="shared" si="358"/>
        <v>-9.0973326267443935E-2</v>
      </c>
      <c r="CU317" s="26">
        <f t="shared" si="359"/>
        <v>0.7103323763577708</v>
      </c>
      <c r="CV317" s="27">
        <f t="shared" si="360"/>
        <v>2.308580223162755</v>
      </c>
      <c r="CW317" s="27">
        <f t="shared" si="361"/>
        <v>27.17021339568473</v>
      </c>
      <c r="CX317" s="27">
        <f t="shared" si="362"/>
        <v>19.711723443928136</v>
      </c>
      <c r="CY317" s="27">
        <f t="shared" si="363"/>
        <v>53.630094415011691</v>
      </c>
      <c r="CZ317" s="27">
        <f t="shared" si="364"/>
        <v>33.38562168881522</v>
      </c>
      <c r="DA317" s="28">
        <f t="shared" si="365"/>
        <v>20.24447272619647</v>
      </c>
      <c r="DB317" s="5">
        <v>4</v>
      </c>
      <c r="DC317" s="5">
        <v>13</v>
      </c>
      <c r="DD317" s="22">
        <v>149</v>
      </c>
      <c r="DE317" s="22">
        <v>98</v>
      </c>
      <c r="DF317" s="22">
        <v>66</v>
      </c>
      <c r="DG317" s="22">
        <v>38</v>
      </c>
      <c r="DH317" s="22">
        <v>39</v>
      </c>
      <c r="DI317" s="22">
        <v>83</v>
      </c>
      <c r="DJ317" s="29">
        <f t="shared" si="366"/>
        <v>5.6267454534691979</v>
      </c>
      <c r="DK317" s="27">
        <f t="shared" si="367"/>
        <v>1.9456708822869115</v>
      </c>
      <c r="DL317" s="27">
        <f t="shared" si="368"/>
        <v>2.2450048641772056</v>
      </c>
      <c r="DM317" s="27">
        <f t="shared" si="369"/>
        <v>28.661228765995659</v>
      </c>
      <c r="DN317" s="27">
        <f t="shared" si="370"/>
        <v>20.878545236848012</v>
      </c>
      <c r="DO317" s="27">
        <f t="shared" si="371"/>
        <v>54.179450722143237</v>
      </c>
      <c r="DP317" s="27">
        <f t="shared" si="372"/>
        <v>39.81141959140912</v>
      </c>
      <c r="DQ317" s="30">
        <f t="shared" si="373"/>
        <v>5.876441595462353</v>
      </c>
      <c r="DR317" s="5">
        <v>26</v>
      </c>
      <c r="DS317" s="5">
        <v>30</v>
      </c>
      <c r="DT317" s="5">
        <v>357</v>
      </c>
      <c r="DU317" s="5">
        <v>249</v>
      </c>
      <c r="DV317" s="5">
        <v>158</v>
      </c>
      <c r="DW317" s="5">
        <v>118</v>
      </c>
      <c r="DX317" s="5">
        <v>135</v>
      </c>
      <c r="DY317" s="5">
        <v>183</v>
      </c>
      <c r="DZ317" s="22">
        <v>3</v>
      </c>
      <c r="EA317" s="22">
        <v>3</v>
      </c>
      <c r="EB317" s="22">
        <f t="shared" si="374"/>
        <v>0</v>
      </c>
      <c r="EC317" s="26">
        <f t="shared" si="375"/>
        <v>0.50744725837518134</v>
      </c>
      <c r="ED317" s="27">
        <f t="shared" si="376"/>
        <v>0.50744725837518134</v>
      </c>
      <c r="EE317" s="27">
        <f t="shared" si="377"/>
        <v>0</v>
      </c>
      <c r="EF317" s="6">
        <v>37.5333333333</v>
      </c>
      <c r="EG317" s="6">
        <f t="shared" si="378"/>
        <v>1.6318840579695653</v>
      </c>
      <c r="EH317" s="5">
        <v>1.62</v>
      </c>
      <c r="EI317" s="5">
        <v>3.3</v>
      </c>
      <c r="EJ317" s="21">
        <f t="shared" si="379"/>
        <v>0.32926829268292684</v>
      </c>
      <c r="EK317" s="1">
        <v>1</v>
      </c>
      <c r="EL317" s="22">
        <v>2</v>
      </c>
      <c r="EM317" s="22">
        <v>0</v>
      </c>
      <c r="EN317" s="1">
        <v>2</v>
      </c>
      <c r="EO317" s="3">
        <f t="shared" si="380"/>
        <v>3</v>
      </c>
      <c r="EP317" s="6">
        <f t="shared" si="381"/>
        <v>4.7957371225619854</v>
      </c>
      <c r="EQ317" s="3">
        <f t="shared" si="382"/>
        <v>11.2</v>
      </c>
      <c r="ER317" s="20">
        <f t="shared" si="383"/>
        <v>0.2</v>
      </c>
      <c r="ES317" s="20">
        <f t="shared" si="384"/>
        <v>0.4</v>
      </c>
      <c r="ET317" s="20">
        <f t="shared" si="385"/>
        <v>0.60000000000000009</v>
      </c>
      <c r="EU317" s="3" t="str">
        <f t="shared" si="386"/>
        <v xml:space="preserve"> </v>
      </c>
      <c r="EX317" s="20" t="str">
        <f t="shared" si="387"/>
        <v xml:space="preserve"> </v>
      </c>
      <c r="EY317" s="5">
        <v>5</v>
      </c>
      <c r="EZ317" s="5">
        <v>1</v>
      </c>
      <c r="FA317" s="22">
        <v>23</v>
      </c>
      <c r="FB317" s="22">
        <v>2</v>
      </c>
      <c r="FC317" s="22">
        <v>8</v>
      </c>
      <c r="FD317" s="22">
        <v>1</v>
      </c>
      <c r="FE317" s="22">
        <v>1</v>
      </c>
      <c r="FF317" s="22">
        <v>8</v>
      </c>
      <c r="FG317" s="22">
        <v>0</v>
      </c>
      <c r="FH317" s="22">
        <v>0</v>
      </c>
      <c r="FI317" s="6">
        <v>13.2833333333</v>
      </c>
      <c r="FJ317" s="6">
        <f t="shared" si="388"/>
        <v>0.57753623188260872</v>
      </c>
      <c r="FK317" s="5">
        <v>0.51</v>
      </c>
      <c r="FL317" s="5">
        <v>3.99</v>
      </c>
      <c r="FM317" s="21">
        <f t="shared" si="389"/>
        <v>0.11333333333333334</v>
      </c>
      <c r="FN317" s="1">
        <v>0</v>
      </c>
      <c r="FO317" s="22">
        <v>0</v>
      </c>
      <c r="FP317" s="22">
        <v>0</v>
      </c>
      <c r="FQ317" s="1">
        <v>0</v>
      </c>
      <c r="FR317" s="1">
        <f t="shared" si="390"/>
        <v>0</v>
      </c>
      <c r="FS317" s="3">
        <f t="shared" si="391"/>
        <v>0</v>
      </c>
      <c r="FT317" s="3" t="str">
        <f t="shared" si="392"/>
        <v xml:space="preserve"> </v>
      </c>
      <c r="FW317" s="20" t="str">
        <f t="shared" si="393"/>
        <v xml:space="preserve"> </v>
      </c>
      <c r="FX317" s="5">
        <v>1</v>
      </c>
      <c r="FY317" s="5">
        <v>2</v>
      </c>
      <c r="FZ317" s="22">
        <v>5</v>
      </c>
      <c r="GA317" s="22">
        <v>8</v>
      </c>
      <c r="GB317" s="22">
        <v>1</v>
      </c>
      <c r="GC317" s="22">
        <v>2</v>
      </c>
      <c r="GD317" s="22">
        <v>1</v>
      </c>
      <c r="GE317" s="22">
        <v>1</v>
      </c>
      <c r="GF317" s="22">
        <v>0</v>
      </c>
      <c r="GG317" s="22">
        <v>0</v>
      </c>
      <c r="GH317" s="1">
        <v>11</v>
      </c>
      <c r="GI317" s="1">
        <v>5</v>
      </c>
      <c r="GJ317" s="1">
        <v>16</v>
      </c>
      <c r="GK317" s="1">
        <v>2</v>
      </c>
      <c r="GL317" s="6"/>
      <c r="GM317" s="6"/>
      <c r="GN317" s="31" t="str">
        <f t="shared" si="394"/>
        <v xml:space="preserve"> 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32" t="str">
        <f t="shared" si="395"/>
        <v xml:space="preserve"> </v>
      </c>
      <c r="GW317" s="9">
        <f t="shared" si="396"/>
        <v>2</v>
      </c>
      <c r="GX317" s="10">
        <v>0.30000000000000004</v>
      </c>
      <c r="GY317" s="10">
        <v>0.30000000000000004</v>
      </c>
      <c r="GZ317" s="10">
        <v>0.7</v>
      </c>
      <c r="HA317" s="29">
        <f t="shared" si="397"/>
        <v>3.043478260869565E-2</v>
      </c>
      <c r="HB317" s="29">
        <f t="shared" si="398"/>
        <v>0.10356731875720068</v>
      </c>
      <c r="HC317">
        <v>8.6999999999999993</v>
      </c>
      <c r="HD317">
        <v>6.2</v>
      </c>
      <c r="HE317">
        <v>-5.4</v>
      </c>
      <c r="HF317">
        <v>0.30000000000000004</v>
      </c>
      <c r="HG317">
        <v>0.1</v>
      </c>
      <c r="HH317">
        <v>0</v>
      </c>
      <c r="HI317">
        <v>0.30000000000000004</v>
      </c>
      <c r="HJ317" s="11">
        <f t="shared" si="399"/>
        <v>1.3043478260869568E-2</v>
      </c>
      <c r="HK317" s="11">
        <f t="shared" si="400"/>
        <v>4.4385993753086016E-2</v>
      </c>
      <c r="HL317">
        <v>99</v>
      </c>
      <c r="HM317">
        <v>0</v>
      </c>
      <c r="HN317">
        <v>0</v>
      </c>
      <c r="HQ317" s="33">
        <v>525000</v>
      </c>
      <c r="HR317" s="33">
        <v>0</v>
      </c>
      <c r="HS317" s="30">
        <f t="shared" si="401"/>
        <v>0.25609756097560976</v>
      </c>
    </row>
    <row r="318" spans="1:227" x14ac:dyDescent="0.2">
      <c r="A318" s="1">
        <v>56</v>
      </c>
      <c r="B318" s="2" t="s">
        <v>1709</v>
      </c>
      <c r="C318" s="2" t="s">
        <v>1710</v>
      </c>
      <c r="E318" s="2" t="s">
        <v>1350</v>
      </c>
      <c r="F318" s="2">
        <v>73</v>
      </c>
      <c r="G318" s="2">
        <v>214</v>
      </c>
      <c r="H318" s="2" t="s">
        <v>231</v>
      </c>
      <c r="J318" s="3">
        <v>23</v>
      </c>
      <c r="K318" s="5" t="s">
        <v>1711</v>
      </c>
      <c r="L318" s="5" t="s">
        <v>1712</v>
      </c>
      <c r="M318" s="5" t="s">
        <v>1713</v>
      </c>
      <c r="N318" s="5" t="s">
        <v>343</v>
      </c>
      <c r="O318" s="2" t="s">
        <v>343</v>
      </c>
      <c r="P318" s="2" t="s">
        <v>415</v>
      </c>
      <c r="Q318" s="1">
        <v>23</v>
      </c>
      <c r="R318" s="1">
        <v>1</v>
      </c>
      <c r="S318" s="1">
        <v>2</v>
      </c>
      <c r="T318" s="1">
        <v>3</v>
      </c>
      <c r="U318" s="1">
        <v>-8</v>
      </c>
      <c r="V318" s="1">
        <v>21</v>
      </c>
      <c r="W318" s="20">
        <f t="shared" si="323"/>
        <v>4.7619047619047616E-2</v>
      </c>
      <c r="X318" s="6">
        <v>243.0666666667</v>
      </c>
      <c r="Y318" s="6">
        <f t="shared" si="324"/>
        <v>10.568115942030435</v>
      </c>
      <c r="Z318" s="1">
        <v>319</v>
      </c>
      <c r="AA318" s="6">
        <f t="shared" si="325"/>
        <v>13.869565217391305</v>
      </c>
      <c r="AB318" s="8">
        <f t="shared" si="326"/>
        <v>0.76196447230940434</v>
      </c>
      <c r="AC318" s="3">
        <f t="shared" si="327"/>
        <v>6</v>
      </c>
      <c r="AD318" s="8">
        <f t="shared" si="328"/>
        <v>1.4810751508500437</v>
      </c>
      <c r="AE318" s="20">
        <f t="shared" si="329"/>
        <v>0.16666666666666666</v>
      </c>
      <c r="AF318" s="20">
        <f t="shared" si="330"/>
        <v>0.33333333333333331</v>
      </c>
      <c r="AG318" s="20">
        <f t="shared" si="331"/>
        <v>0.5</v>
      </c>
      <c r="AH318" s="3">
        <f t="shared" si="332"/>
        <v>4</v>
      </c>
      <c r="AI318" s="3">
        <f t="shared" si="333"/>
        <v>1</v>
      </c>
      <c r="AJ318" s="3">
        <f t="shared" si="334"/>
        <v>3</v>
      </c>
      <c r="AK318" s="20">
        <f t="shared" si="335"/>
        <v>0.25</v>
      </c>
      <c r="AL318" s="6">
        <v>0.30000000000000004</v>
      </c>
      <c r="AM318" s="1">
        <v>22</v>
      </c>
      <c r="AN318" s="1">
        <v>3</v>
      </c>
      <c r="AO318" s="1">
        <v>18</v>
      </c>
      <c r="AP318" s="1">
        <v>2</v>
      </c>
      <c r="AQ318" s="1">
        <v>6</v>
      </c>
      <c r="AR318" s="6">
        <f t="shared" si="336"/>
        <v>5.4306088864501607</v>
      </c>
      <c r="AS318" s="6">
        <f t="shared" si="337"/>
        <v>0.74053757542502185</v>
      </c>
      <c r="AT318" s="6">
        <f t="shared" si="338"/>
        <v>4.4432254525501307</v>
      </c>
      <c r="AU318" s="6">
        <f t="shared" si="339"/>
        <v>0.49369171695001457</v>
      </c>
      <c r="AV318" s="6">
        <f t="shared" si="340"/>
        <v>1.4810751508500437</v>
      </c>
      <c r="AW318" s="1">
        <v>6</v>
      </c>
      <c r="AX318" s="1">
        <v>3</v>
      </c>
      <c r="AY318" s="1">
        <v>0</v>
      </c>
      <c r="AZ318" s="1">
        <v>0</v>
      </c>
      <c r="BA318" s="1">
        <v>0</v>
      </c>
      <c r="BB318" s="1">
        <v>0</v>
      </c>
      <c r="BC318" s="7">
        <f t="shared" ref="BC318:BC323" si="403">(EA318+FH318+GG318)-(DZ318+FG318+GF318)-((BD318/60)*(0.11)+(EF318/60)*(-0.14)+(FI318/60)*(0.13))</f>
        <v>-1.2514416666666</v>
      </c>
      <c r="BD318" s="6">
        <v>196.28333333329999</v>
      </c>
      <c r="BE318" s="6">
        <f t="shared" si="341"/>
        <v>8.5340579710130431</v>
      </c>
      <c r="BF318" s="5">
        <v>8.5299999999999994</v>
      </c>
      <c r="BG318" s="5">
        <v>37.130000000000003</v>
      </c>
      <c r="BH318" s="21">
        <f t="shared" si="342"/>
        <v>0.18681559351730176</v>
      </c>
      <c r="BI318" s="1">
        <v>0</v>
      </c>
      <c r="BJ318" s="22">
        <v>0</v>
      </c>
      <c r="BK318" s="22">
        <v>0</v>
      </c>
      <c r="BL318" s="1">
        <v>0</v>
      </c>
      <c r="BM318" s="1">
        <f t="shared" si="343"/>
        <v>0</v>
      </c>
      <c r="BN318" s="8">
        <f t="shared" si="344"/>
        <v>0</v>
      </c>
      <c r="BO318" s="3">
        <f t="shared" si="345"/>
        <v>0</v>
      </c>
      <c r="BP318" s="20">
        <f t="shared" si="346"/>
        <v>0</v>
      </c>
      <c r="BQ318" s="20">
        <f t="shared" si="347"/>
        <v>0</v>
      </c>
      <c r="BR318" s="20">
        <f t="shared" si="348"/>
        <v>0</v>
      </c>
      <c r="BS318" s="3">
        <f t="shared" si="349"/>
        <v>3</v>
      </c>
      <c r="BT318" s="1">
        <v>1</v>
      </c>
      <c r="BU318" s="1">
        <v>2</v>
      </c>
      <c r="BV318" s="20">
        <f t="shared" si="350"/>
        <v>0.33333333333333331</v>
      </c>
      <c r="BW318" s="5">
        <v>20</v>
      </c>
      <c r="BX318" s="5">
        <v>19</v>
      </c>
      <c r="BY318" s="21">
        <f t="shared" si="351"/>
        <v>0.26351351351351349</v>
      </c>
      <c r="BZ318" s="5">
        <v>27</v>
      </c>
      <c r="CA318" s="5">
        <v>28</v>
      </c>
      <c r="CB318" s="23">
        <f t="shared" si="352"/>
        <v>0.3716216216216216</v>
      </c>
      <c r="CC318" s="5">
        <v>21</v>
      </c>
      <c r="CD318" s="5">
        <v>33</v>
      </c>
      <c r="CE318" s="23">
        <f t="shared" si="353"/>
        <v>0.36486486486486486</v>
      </c>
      <c r="CF318" s="23">
        <f t="shared" si="354"/>
        <v>0.41489361702127658</v>
      </c>
      <c r="CG318" s="24">
        <v>3</v>
      </c>
      <c r="CH318" s="5">
        <v>72</v>
      </c>
      <c r="CI318" s="5">
        <v>67</v>
      </c>
      <c r="CJ318" s="5">
        <v>40</v>
      </c>
      <c r="CK318">
        <v>15.01057874</v>
      </c>
      <c r="CL318" s="5">
        <v>-0.92200000000000004</v>
      </c>
      <c r="CM318" s="5">
        <v>13</v>
      </c>
      <c r="CN318" s="5">
        <v>1.149</v>
      </c>
      <c r="CO318" s="5">
        <v>-0.92800000000000005</v>
      </c>
      <c r="CP318" s="5">
        <v>-12.124000000000001</v>
      </c>
      <c r="CQ318" s="21">
        <f t="shared" si="355"/>
        <v>0</v>
      </c>
      <c r="CR318" s="25">
        <f t="shared" si="356"/>
        <v>0.92473118279569888</v>
      </c>
      <c r="CS318" s="22">
        <f t="shared" si="357"/>
        <v>924.73118279569883</v>
      </c>
      <c r="CT318" s="21">
        <f t="shared" si="358"/>
        <v>-7.5268817204301119E-2</v>
      </c>
      <c r="CU318" s="26">
        <f t="shared" si="359"/>
        <v>0</v>
      </c>
      <c r="CV318" s="27">
        <f t="shared" si="360"/>
        <v>2.140781895101687</v>
      </c>
      <c r="CW318" s="27">
        <f t="shared" si="361"/>
        <v>23.854426831133086</v>
      </c>
      <c r="CX318" s="27">
        <f t="shared" si="362"/>
        <v>28.441816606350987</v>
      </c>
      <c r="CY318" s="27">
        <f t="shared" si="363"/>
        <v>46.791375707222592</v>
      </c>
      <c r="CZ318" s="27">
        <f t="shared" si="364"/>
        <v>54.742851317600284</v>
      </c>
      <c r="DA318" s="28">
        <f t="shared" si="365"/>
        <v>-7.9514756103776918</v>
      </c>
      <c r="DB318" s="5">
        <v>0</v>
      </c>
      <c r="DC318" s="5">
        <v>7</v>
      </c>
      <c r="DD318" s="22">
        <v>78</v>
      </c>
      <c r="DE318" s="22">
        <v>86</v>
      </c>
      <c r="DF318" s="22">
        <v>36</v>
      </c>
      <c r="DG318" s="22">
        <v>42</v>
      </c>
      <c r="DH318" s="22">
        <v>44</v>
      </c>
      <c r="DI318" s="22">
        <v>39</v>
      </c>
      <c r="DJ318" s="29">
        <f t="shared" si="366"/>
        <v>7.2740775811116691</v>
      </c>
      <c r="DK318" s="27">
        <f t="shared" si="367"/>
        <v>1.9672361503062097</v>
      </c>
      <c r="DL318" s="27">
        <f t="shared" si="368"/>
        <v>2.8103373575802992</v>
      </c>
      <c r="DM318" s="27">
        <f t="shared" si="369"/>
        <v>29.438283820653638</v>
      </c>
      <c r="DN318" s="27">
        <f t="shared" si="370"/>
        <v>32.037845876415417</v>
      </c>
      <c r="DO318" s="27">
        <f t="shared" si="371"/>
        <v>53.185634492207164</v>
      </c>
      <c r="DP318" s="27">
        <f t="shared" si="372"/>
        <v>61.265354395250533</v>
      </c>
      <c r="DQ318" s="30">
        <f t="shared" si="373"/>
        <v>0.12824429266567705</v>
      </c>
      <c r="DR318" s="5">
        <v>28</v>
      </c>
      <c r="DS318" s="5">
        <v>40</v>
      </c>
      <c r="DT318" s="5">
        <v>391</v>
      </c>
      <c r="DU318" s="5">
        <v>416</v>
      </c>
      <c r="DV318" s="5">
        <v>149</v>
      </c>
      <c r="DW318" s="5">
        <v>184</v>
      </c>
      <c r="DX318" s="5">
        <v>232</v>
      </c>
      <c r="DY318" s="5">
        <v>189</v>
      </c>
      <c r="DZ318" s="22">
        <v>3</v>
      </c>
      <c r="EA318" s="22">
        <v>2</v>
      </c>
      <c r="EB318" s="22">
        <f t="shared" si="374"/>
        <v>-1</v>
      </c>
      <c r="EC318" s="26">
        <f t="shared" si="375"/>
        <v>0.91704169143260883</v>
      </c>
      <c r="ED318" s="27">
        <f t="shared" si="376"/>
        <v>0.61136112762173922</v>
      </c>
      <c r="EE318" s="27">
        <f t="shared" si="377"/>
        <v>-0.30568056381086961</v>
      </c>
      <c r="EF318" s="6">
        <v>46.616666666699999</v>
      </c>
      <c r="EG318" s="6">
        <f t="shared" si="378"/>
        <v>2.0268115942043479</v>
      </c>
      <c r="EH318" s="5">
        <v>2</v>
      </c>
      <c r="EI318" s="5">
        <v>4.4400000000000004</v>
      </c>
      <c r="EJ318" s="21">
        <f t="shared" si="379"/>
        <v>0.3105590062111801</v>
      </c>
      <c r="EK318" s="1">
        <v>1</v>
      </c>
      <c r="EL318" s="22">
        <v>1</v>
      </c>
      <c r="EM318" s="22">
        <v>1</v>
      </c>
      <c r="EN318" s="1">
        <v>2</v>
      </c>
      <c r="EO318" s="3">
        <f t="shared" si="380"/>
        <v>3</v>
      </c>
      <c r="EP318" s="6">
        <f t="shared" si="381"/>
        <v>3.8612799427930917</v>
      </c>
      <c r="EQ318" s="3">
        <f t="shared" si="382"/>
        <v>6</v>
      </c>
      <c r="ER318" s="20">
        <f t="shared" si="383"/>
        <v>0.16666666666666666</v>
      </c>
      <c r="ES318" s="20">
        <f t="shared" si="384"/>
        <v>0.33333333333333331</v>
      </c>
      <c r="ET318" s="20">
        <f t="shared" si="385"/>
        <v>0.5</v>
      </c>
      <c r="EU318" s="3">
        <f t="shared" si="386"/>
        <v>1</v>
      </c>
      <c r="EV318" s="1">
        <v>0</v>
      </c>
      <c r="EW318" s="1">
        <v>1</v>
      </c>
      <c r="EX318" s="20">
        <f t="shared" si="387"/>
        <v>0</v>
      </c>
      <c r="EY318" s="5">
        <v>6</v>
      </c>
      <c r="EZ318" s="5">
        <v>1</v>
      </c>
      <c r="FA318" s="22">
        <v>30</v>
      </c>
      <c r="FB318" s="22">
        <v>10</v>
      </c>
      <c r="FC318" s="22">
        <v>12</v>
      </c>
      <c r="FD318" s="22">
        <v>1</v>
      </c>
      <c r="FE318" s="22">
        <v>1</v>
      </c>
      <c r="FF318" s="22">
        <v>17</v>
      </c>
      <c r="FG318" s="22">
        <v>0</v>
      </c>
      <c r="FH318" s="22">
        <v>0</v>
      </c>
      <c r="FI318" s="6">
        <v>0.16666666669999999</v>
      </c>
      <c r="FJ318" s="6">
        <f t="shared" si="388"/>
        <v>7.2463768130434777E-3</v>
      </c>
      <c r="FK318" s="5">
        <v>0.01</v>
      </c>
      <c r="FL318" s="5">
        <v>6.53</v>
      </c>
      <c r="FM318" s="21">
        <f t="shared" si="389"/>
        <v>1.5290519877675841E-3</v>
      </c>
      <c r="FN318" s="1">
        <v>0</v>
      </c>
      <c r="FO318" s="22">
        <v>0</v>
      </c>
      <c r="FP318" s="22">
        <v>0</v>
      </c>
      <c r="FQ318" s="1">
        <v>0</v>
      </c>
      <c r="FR318" s="1">
        <f t="shared" si="390"/>
        <v>0</v>
      </c>
      <c r="FS318" s="3">
        <f t="shared" si="391"/>
        <v>0</v>
      </c>
      <c r="FT318" s="3" t="str">
        <f t="shared" si="392"/>
        <v xml:space="preserve"> </v>
      </c>
      <c r="FU318" s="1">
        <v>0</v>
      </c>
      <c r="FV318" s="1">
        <v>0</v>
      </c>
      <c r="FW318" s="20" t="str">
        <f t="shared" si="393"/>
        <v xml:space="preserve"> </v>
      </c>
      <c r="FX318" s="5">
        <v>0</v>
      </c>
      <c r="FY318" s="5">
        <v>0</v>
      </c>
      <c r="FZ318" s="22">
        <v>0</v>
      </c>
      <c r="GA318" s="22">
        <v>0</v>
      </c>
      <c r="GB318" s="22">
        <v>0</v>
      </c>
      <c r="GC318" s="22">
        <v>0</v>
      </c>
      <c r="GD318" s="22">
        <v>0</v>
      </c>
      <c r="GE318" s="22">
        <v>0</v>
      </c>
      <c r="GF318" s="22">
        <v>0</v>
      </c>
      <c r="GG318" s="22">
        <v>0</v>
      </c>
      <c r="GH318" s="1">
        <v>6</v>
      </c>
      <c r="GI318" s="1">
        <v>6</v>
      </c>
      <c r="GJ318" s="1">
        <v>8</v>
      </c>
      <c r="GK318" s="1">
        <v>0</v>
      </c>
      <c r="GL318" s="6"/>
      <c r="GM318" s="6"/>
      <c r="GN318" s="31" t="str">
        <f t="shared" si="394"/>
        <v xml:space="preserve"> 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32" t="str">
        <f t="shared" si="395"/>
        <v xml:space="preserve"> </v>
      </c>
      <c r="GW318" s="9">
        <f t="shared" si="396"/>
        <v>3</v>
      </c>
      <c r="GX318" s="10">
        <v>-0.2</v>
      </c>
      <c r="GY318" s="10">
        <v>-0.1</v>
      </c>
      <c r="GZ318" s="10">
        <v>-0.30000000000000004</v>
      </c>
      <c r="HA318" s="29">
        <f t="shared" si="397"/>
        <v>-1.3043478260869568E-2</v>
      </c>
      <c r="HB318" s="29">
        <f t="shared" si="398"/>
        <v>-7.4053757542502194E-2</v>
      </c>
      <c r="HC318">
        <v>4.8</v>
      </c>
      <c r="HD318">
        <v>3.1</v>
      </c>
      <c r="HE318">
        <v>-7.4</v>
      </c>
      <c r="HF318">
        <v>-1</v>
      </c>
      <c r="HG318">
        <v>-0.60000000000000009</v>
      </c>
      <c r="HH318">
        <v>0</v>
      </c>
      <c r="HI318">
        <v>-1.6</v>
      </c>
      <c r="HJ318" s="11">
        <f t="shared" si="399"/>
        <v>-6.9565217391304349E-2</v>
      </c>
      <c r="HK318" s="11">
        <f t="shared" si="400"/>
        <v>-0.3949533735600117</v>
      </c>
      <c r="HL318">
        <v>75</v>
      </c>
      <c r="HM318">
        <v>0</v>
      </c>
      <c r="HN318">
        <v>0</v>
      </c>
      <c r="HO318">
        <v>7</v>
      </c>
      <c r="HP318" t="s">
        <v>393</v>
      </c>
      <c r="HQ318" s="33">
        <v>662879</v>
      </c>
      <c r="HR318" s="33">
        <v>0</v>
      </c>
      <c r="HS318" s="30">
        <f t="shared" si="401"/>
        <v>-2.0988917250554326</v>
      </c>
    </row>
    <row r="319" spans="1:227" x14ac:dyDescent="0.2">
      <c r="A319" s="1">
        <v>19</v>
      </c>
      <c r="B319" s="2" t="s">
        <v>1714</v>
      </c>
      <c r="C319" s="2" t="s">
        <v>717</v>
      </c>
      <c r="D319" s="2" t="s">
        <v>347</v>
      </c>
      <c r="E319" s="2" t="s">
        <v>240</v>
      </c>
      <c r="F319" s="2">
        <v>74</v>
      </c>
      <c r="G319" s="2">
        <v>210</v>
      </c>
      <c r="H319" s="2" t="s">
        <v>231</v>
      </c>
      <c r="J319" s="3">
        <v>31</v>
      </c>
      <c r="K319" s="5" t="s">
        <v>1715</v>
      </c>
      <c r="L319" s="5" t="s">
        <v>1716</v>
      </c>
      <c r="M319" s="5" t="s">
        <v>1544</v>
      </c>
      <c r="N319" s="5" t="s">
        <v>262</v>
      </c>
      <c r="O319" s="2" t="s">
        <v>262</v>
      </c>
      <c r="P319" s="2" t="s">
        <v>438</v>
      </c>
      <c r="Q319" s="1">
        <v>32</v>
      </c>
      <c r="R319" s="1">
        <v>8</v>
      </c>
      <c r="S319" s="1">
        <v>3</v>
      </c>
      <c r="T319" s="1">
        <v>11</v>
      </c>
      <c r="U319" s="1">
        <v>-5</v>
      </c>
      <c r="V319" s="1">
        <v>74</v>
      </c>
      <c r="W319" s="20">
        <f t="shared" si="323"/>
        <v>0.10810810810810811</v>
      </c>
      <c r="X319" s="6">
        <v>507.86666666669998</v>
      </c>
      <c r="Y319" s="6">
        <f t="shared" si="324"/>
        <v>15.870833333334375</v>
      </c>
      <c r="Z319" s="1">
        <v>649</v>
      </c>
      <c r="AA319" s="6">
        <f t="shared" si="325"/>
        <v>20.28125</v>
      </c>
      <c r="AB319" s="8">
        <f t="shared" si="326"/>
        <v>0.78253723677457621</v>
      </c>
      <c r="AC319" s="3">
        <f t="shared" si="327"/>
        <v>39.766666666666673</v>
      </c>
      <c r="AD319" s="8">
        <f t="shared" si="328"/>
        <v>4.6980834864790841</v>
      </c>
      <c r="AE319" s="20">
        <f t="shared" si="329"/>
        <v>0.29629629629629628</v>
      </c>
      <c r="AF319" s="20">
        <f t="shared" si="330"/>
        <v>0.1111111111111111</v>
      </c>
      <c r="AG319" s="20">
        <f t="shared" si="331"/>
        <v>0.40740740740740738</v>
      </c>
      <c r="AH319" s="3">
        <f t="shared" si="332"/>
        <v>4</v>
      </c>
      <c r="AI319" s="3">
        <f t="shared" si="333"/>
        <v>3</v>
      </c>
      <c r="AJ319" s="3">
        <f t="shared" si="334"/>
        <v>1</v>
      </c>
      <c r="AK319" s="20">
        <f t="shared" si="335"/>
        <v>0.75</v>
      </c>
      <c r="AL319" s="6">
        <v>0.2</v>
      </c>
      <c r="AM319" s="1">
        <v>68</v>
      </c>
      <c r="AN319" s="1">
        <v>21</v>
      </c>
      <c r="AO319" s="1">
        <v>35</v>
      </c>
      <c r="AP319" s="1">
        <v>21</v>
      </c>
      <c r="AQ319" s="1">
        <v>11</v>
      </c>
      <c r="AR319" s="6">
        <f t="shared" si="336"/>
        <v>8.0336046206348097</v>
      </c>
      <c r="AS319" s="6">
        <f t="shared" si="337"/>
        <v>2.4809661328431032</v>
      </c>
      <c r="AT319" s="6">
        <f t="shared" si="338"/>
        <v>4.1349435547385056</v>
      </c>
      <c r="AU319" s="6">
        <f t="shared" si="339"/>
        <v>2.4809661328431032</v>
      </c>
      <c r="AV319" s="6">
        <f t="shared" si="340"/>
        <v>1.2995536886321017</v>
      </c>
      <c r="AW319" s="1">
        <v>70</v>
      </c>
      <c r="AX319" s="1">
        <v>25</v>
      </c>
      <c r="AY319" s="1">
        <v>2</v>
      </c>
      <c r="AZ319" s="1">
        <v>1</v>
      </c>
      <c r="BA319" s="1">
        <v>0</v>
      </c>
      <c r="BB319" s="1">
        <v>0</v>
      </c>
      <c r="BC319" s="7">
        <f t="shared" si="403"/>
        <v>-4.5374388888889499</v>
      </c>
      <c r="BD319" s="6">
        <v>411.71666666670001</v>
      </c>
      <c r="BE319" s="6">
        <f t="shared" si="341"/>
        <v>12.866145833334375</v>
      </c>
      <c r="BF319" s="5">
        <v>12.57</v>
      </c>
      <c r="BG319" s="5">
        <v>34.450000000000003</v>
      </c>
      <c r="BH319" s="21">
        <f t="shared" si="342"/>
        <v>0.26733304976605698</v>
      </c>
      <c r="BI319" s="1">
        <v>4</v>
      </c>
      <c r="BJ319" s="22">
        <v>2</v>
      </c>
      <c r="BK319" s="22">
        <v>0</v>
      </c>
      <c r="BL319" s="1">
        <v>2</v>
      </c>
      <c r="BM319" s="1">
        <f t="shared" si="343"/>
        <v>6</v>
      </c>
      <c r="BN319" s="8">
        <f t="shared" si="344"/>
        <v>0.87438772618703198</v>
      </c>
      <c r="BO319" s="3">
        <f t="shared" si="345"/>
        <v>33.166666666666671</v>
      </c>
      <c r="BP319" s="20">
        <f t="shared" si="346"/>
        <v>0.33333333333333331</v>
      </c>
      <c r="BQ319" s="20">
        <f t="shared" si="347"/>
        <v>0.16666666666666666</v>
      </c>
      <c r="BR319" s="20">
        <f t="shared" si="348"/>
        <v>0.5</v>
      </c>
      <c r="BS319" s="3">
        <f t="shared" si="349"/>
        <v>3</v>
      </c>
      <c r="BT319" s="1">
        <v>2</v>
      </c>
      <c r="BU319" s="1">
        <v>1</v>
      </c>
      <c r="BV319" s="20">
        <f t="shared" si="350"/>
        <v>0.66666666666666663</v>
      </c>
      <c r="BW319" s="5">
        <v>63</v>
      </c>
      <c r="BX319" s="5">
        <v>65</v>
      </c>
      <c r="BY319" s="21">
        <f t="shared" si="351"/>
        <v>0.30695443645083931</v>
      </c>
      <c r="BZ319" s="5">
        <v>61</v>
      </c>
      <c r="CA319" s="5">
        <v>68</v>
      </c>
      <c r="CB319" s="23">
        <f t="shared" si="352"/>
        <v>0.30935251798561153</v>
      </c>
      <c r="CC319" s="5">
        <v>83</v>
      </c>
      <c r="CD319" s="5">
        <v>77</v>
      </c>
      <c r="CE319" s="23">
        <f t="shared" si="353"/>
        <v>0.38369304556354916</v>
      </c>
      <c r="CF319" s="23">
        <f t="shared" si="354"/>
        <v>0.49805447470817121</v>
      </c>
      <c r="CG319" s="24">
        <v>11</v>
      </c>
      <c r="CH319" s="5">
        <v>141</v>
      </c>
      <c r="CI319" s="5">
        <v>147</v>
      </c>
      <c r="CJ319" s="5">
        <v>135</v>
      </c>
      <c r="CK319">
        <v>16.010631979999999</v>
      </c>
      <c r="CL319" s="5">
        <v>0.45</v>
      </c>
      <c r="CM319" s="5">
        <v>6</v>
      </c>
      <c r="CN319" s="5">
        <v>1.9460000000000002</v>
      </c>
      <c r="CO319" s="5">
        <v>2.867</v>
      </c>
      <c r="CP319" s="5">
        <v>-3.6360000000000001</v>
      </c>
      <c r="CQ319" s="21">
        <f t="shared" si="355"/>
        <v>6.030150753768844E-2</v>
      </c>
      <c r="CR319" s="25">
        <f t="shared" si="356"/>
        <v>0.91111111111111109</v>
      </c>
      <c r="CS319" s="22">
        <f t="shared" si="357"/>
        <v>917.14126186487988</v>
      </c>
      <c r="CT319" s="21">
        <f t="shared" si="358"/>
        <v>-2.8587381351200467E-2</v>
      </c>
      <c r="CU319" s="26">
        <f t="shared" si="359"/>
        <v>1.7899761336515512</v>
      </c>
      <c r="CV319" s="27">
        <f t="shared" si="360"/>
        <v>2.3866348448687349</v>
      </c>
      <c r="CW319" s="27">
        <f t="shared" si="361"/>
        <v>29.683770883054891</v>
      </c>
      <c r="CX319" s="27">
        <f t="shared" si="362"/>
        <v>26.849642004773269</v>
      </c>
      <c r="CY319" s="27">
        <f t="shared" si="363"/>
        <v>59.815035799522676</v>
      </c>
      <c r="CZ319" s="27">
        <f t="shared" si="364"/>
        <v>55.340095465393787</v>
      </c>
      <c r="DA319" s="28">
        <f t="shared" si="365"/>
        <v>4.4749403341288883</v>
      </c>
      <c r="DB319" s="5">
        <v>12</v>
      </c>
      <c r="DC319" s="5">
        <v>16</v>
      </c>
      <c r="DD319" s="22">
        <v>187</v>
      </c>
      <c r="DE319" s="22">
        <v>164</v>
      </c>
      <c r="DF319" s="22">
        <v>81</v>
      </c>
      <c r="DG319" s="22">
        <v>81</v>
      </c>
      <c r="DH319" s="22">
        <v>110</v>
      </c>
      <c r="DI319" s="22">
        <v>121</v>
      </c>
      <c r="DJ319" s="29">
        <f t="shared" si="366"/>
        <v>10.01363294113278</v>
      </c>
      <c r="DK319" s="27">
        <f t="shared" si="367"/>
        <v>2.2314949201741654</v>
      </c>
      <c r="DL319" s="27">
        <f t="shared" si="368"/>
        <v>2.8846153846153841</v>
      </c>
      <c r="DM319" s="27">
        <f t="shared" si="369"/>
        <v>27.213352685050793</v>
      </c>
      <c r="DN319" s="27">
        <f t="shared" si="370"/>
        <v>30.859941944847598</v>
      </c>
      <c r="DO319" s="27">
        <f t="shared" si="371"/>
        <v>49.092888243831638</v>
      </c>
      <c r="DP319" s="27">
        <f t="shared" si="372"/>
        <v>62.100870827285917</v>
      </c>
      <c r="DQ319" s="30">
        <f t="shared" si="373"/>
        <v>17.482922917583167</v>
      </c>
      <c r="DR319" s="5">
        <v>41</v>
      </c>
      <c r="DS319" s="5">
        <v>53</v>
      </c>
      <c r="DT319" s="5">
        <v>459</v>
      </c>
      <c r="DU319" s="5">
        <v>514</v>
      </c>
      <c r="DV319" s="5">
        <v>180</v>
      </c>
      <c r="DW319" s="5">
        <v>263</v>
      </c>
      <c r="DX319" s="5">
        <v>311</v>
      </c>
      <c r="DY319" s="5">
        <v>222</v>
      </c>
      <c r="DZ319" s="22">
        <v>13</v>
      </c>
      <c r="EA319" s="22">
        <v>11</v>
      </c>
      <c r="EB319" s="22">
        <f t="shared" si="374"/>
        <v>-2</v>
      </c>
      <c r="EC319" s="26">
        <f t="shared" si="375"/>
        <v>1.8945067400719027</v>
      </c>
      <c r="ED319" s="27">
        <f t="shared" si="376"/>
        <v>1.6030441646762252</v>
      </c>
      <c r="EE319" s="27">
        <f t="shared" si="377"/>
        <v>-0.29146257539567733</v>
      </c>
      <c r="EF319" s="6">
        <v>94.6</v>
      </c>
      <c r="EG319" s="6">
        <f t="shared" si="378"/>
        <v>2.9562499999999998</v>
      </c>
      <c r="EH319" s="5">
        <v>2.89</v>
      </c>
      <c r="EI319" s="5">
        <v>2.59</v>
      </c>
      <c r="EJ319" s="21">
        <f t="shared" si="379"/>
        <v>0.52737226277372262</v>
      </c>
      <c r="EK319" s="1">
        <v>4</v>
      </c>
      <c r="EL319" s="22">
        <v>1</v>
      </c>
      <c r="EM319" s="22">
        <v>0</v>
      </c>
      <c r="EN319" s="1">
        <v>1</v>
      </c>
      <c r="EO319" s="3">
        <f t="shared" si="380"/>
        <v>5</v>
      </c>
      <c r="EP319" s="6">
        <f t="shared" si="381"/>
        <v>3.1712473572938689</v>
      </c>
      <c r="EQ319" s="3">
        <f t="shared" si="382"/>
        <v>6.6</v>
      </c>
      <c r="ER319" s="20">
        <f t="shared" si="383"/>
        <v>0.26666666666666666</v>
      </c>
      <c r="ES319" s="20">
        <f t="shared" si="384"/>
        <v>6.6666666666666666E-2</v>
      </c>
      <c r="ET319" s="20">
        <f t="shared" si="385"/>
        <v>0.33333333333333331</v>
      </c>
      <c r="EU319" s="3">
        <f t="shared" si="386"/>
        <v>1</v>
      </c>
      <c r="EV319" s="1">
        <v>1</v>
      </c>
      <c r="EW319" s="1">
        <v>0</v>
      </c>
      <c r="EX319" s="20">
        <f t="shared" si="387"/>
        <v>1</v>
      </c>
      <c r="EY319" s="5">
        <v>15</v>
      </c>
      <c r="EZ319" s="5">
        <v>1</v>
      </c>
      <c r="FA319" s="22">
        <v>84</v>
      </c>
      <c r="FB319" s="22">
        <v>8</v>
      </c>
      <c r="FC319" s="22">
        <v>37</v>
      </c>
      <c r="FD319" s="22">
        <v>2</v>
      </c>
      <c r="FE319" s="22">
        <v>6</v>
      </c>
      <c r="FF319" s="22">
        <v>39</v>
      </c>
      <c r="FG319" s="22">
        <v>2</v>
      </c>
      <c r="FH319" s="22">
        <v>0</v>
      </c>
      <c r="FI319" s="6">
        <v>1.55</v>
      </c>
      <c r="FJ319" s="6">
        <f t="shared" si="388"/>
        <v>4.8437500000000001E-2</v>
      </c>
      <c r="FK319" s="5">
        <v>0.02</v>
      </c>
      <c r="FL319" s="5">
        <v>5.66</v>
      </c>
      <c r="FM319" s="21">
        <f t="shared" si="389"/>
        <v>3.5211267605633804E-3</v>
      </c>
      <c r="FN319" s="1">
        <v>0</v>
      </c>
      <c r="FO319" s="22">
        <v>0</v>
      </c>
      <c r="FP319" s="22">
        <v>0</v>
      </c>
      <c r="FQ319" s="1">
        <v>0</v>
      </c>
      <c r="FR319" s="1">
        <f t="shared" si="390"/>
        <v>0</v>
      </c>
      <c r="FS319" s="3">
        <f t="shared" si="391"/>
        <v>0</v>
      </c>
      <c r="FT319" s="3" t="str">
        <f t="shared" si="392"/>
        <v xml:space="preserve"> </v>
      </c>
      <c r="FU319" s="1">
        <v>0</v>
      </c>
      <c r="FV319" s="1">
        <v>0</v>
      </c>
      <c r="FW319" s="20" t="str">
        <f t="shared" si="393"/>
        <v xml:space="preserve"> </v>
      </c>
      <c r="FX319" s="5">
        <v>0</v>
      </c>
      <c r="FY319" s="5">
        <v>1</v>
      </c>
      <c r="FZ319" s="22">
        <v>0</v>
      </c>
      <c r="GA319" s="22">
        <v>0</v>
      </c>
      <c r="GB319" s="22">
        <v>0</v>
      </c>
      <c r="GC319" s="22">
        <v>0</v>
      </c>
      <c r="GD319" s="22">
        <v>0</v>
      </c>
      <c r="GE319" s="22">
        <v>0</v>
      </c>
      <c r="GF319" s="22">
        <v>0</v>
      </c>
      <c r="GG319" s="22">
        <v>0</v>
      </c>
      <c r="GH319" s="1">
        <v>27</v>
      </c>
      <c r="GI319" s="1">
        <v>15</v>
      </c>
      <c r="GJ319" s="1">
        <v>18</v>
      </c>
      <c r="GK319" s="1">
        <v>1</v>
      </c>
      <c r="GL319" s="6"/>
      <c r="GM319" s="6"/>
      <c r="GN319" s="31" t="str">
        <f t="shared" si="394"/>
        <v xml:space="preserve"> </v>
      </c>
      <c r="GP319" s="1">
        <v>2</v>
      </c>
      <c r="GQ319" s="1">
        <v>0</v>
      </c>
      <c r="GR319" s="1">
        <v>1</v>
      </c>
      <c r="GS319" s="1">
        <v>0</v>
      </c>
      <c r="GT319" s="1">
        <v>0</v>
      </c>
      <c r="GU319" s="1">
        <v>0</v>
      </c>
      <c r="GV319" s="32" t="str">
        <f t="shared" si="395"/>
        <v xml:space="preserve"> </v>
      </c>
      <c r="GW319" s="9">
        <f t="shared" si="396"/>
        <v>5</v>
      </c>
      <c r="GX319" s="10">
        <v>0.8</v>
      </c>
      <c r="GY319" s="10">
        <v>0.4</v>
      </c>
      <c r="GZ319" s="10">
        <v>1.2</v>
      </c>
      <c r="HA319" s="29">
        <f t="shared" si="397"/>
        <v>3.7499999999999999E-2</v>
      </c>
      <c r="HB319" s="29">
        <f t="shared" si="398"/>
        <v>0.14176949330532018</v>
      </c>
      <c r="HC319">
        <v>11.3</v>
      </c>
      <c r="HD319">
        <v>7.9</v>
      </c>
      <c r="HE319">
        <v>-1.8</v>
      </c>
      <c r="HF319">
        <v>0.60000000000000009</v>
      </c>
      <c r="HG319">
        <v>0.1</v>
      </c>
      <c r="HH319">
        <v>0</v>
      </c>
      <c r="HI319">
        <v>0.7</v>
      </c>
      <c r="HJ319" s="11">
        <f t="shared" si="399"/>
        <v>2.1874999999999999E-2</v>
      </c>
      <c r="HK319" s="11">
        <f t="shared" si="400"/>
        <v>8.2698871094770102E-2</v>
      </c>
      <c r="HL319">
        <v>99</v>
      </c>
      <c r="HM319">
        <v>7</v>
      </c>
      <c r="HN319">
        <v>0</v>
      </c>
      <c r="HO319">
        <v>16</v>
      </c>
      <c r="HP319" t="s">
        <v>696</v>
      </c>
      <c r="HQ319" s="33">
        <v>4200000</v>
      </c>
      <c r="HR319" s="33">
        <v>0</v>
      </c>
      <c r="HS319" s="30">
        <f t="shared" si="401"/>
        <v>-5.7975609756097564</v>
      </c>
    </row>
    <row r="320" spans="1:227" x14ac:dyDescent="0.2">
      <c r="A320" s="1">
        <v>9</v>
      </c>
      <c r="B320" s="2" t="s">
        <v>1717</v>
      </c>
      <c r="C320" s="2" t="s">
        <v>1718</v>
      </c>
      <c r="E320" s="2" t="s">
        <v>893</v>
      </c>
      <c r="F320" s="2">
        <v>74</v>
      </c>
      <c r="G320" s="2">
        <v>210</v>
      </c>
      <c r="H320" s="2" t="s">
        <v>231</v>
      </c>
      <c r="J320" s="3">
        <v>32</v>
      </c>
      <c r="K320" s="5" t="s">
        <v>1719</v>
      </c>
      <c r="L320" s="5" t="s">
        <v>1720</v>
      </c>
      <c r="M320" s="5" t="s">
        <v>1295</v>
      </c>
      <c r="N320" s="5" t="s">
        <v>715</v>
      </c>
      <c r="O320" s="2" t="s">
        <v>715</v>
      </c>
      <c r="P320" s="2" t="s">
        <v>254</v>
      </c>
      <c r="Q320" s="1">
        <v>40</v>
      </c>
      <c r="R320" s="1">
        <v>8</v>
      </c>
      <c r="S320" s="1">
        <v>10</v>
      </c>
      <c r="T320" s="1">
        <v>18</v>
      </c>
      <c r="U320" s="1">
        <v>7</v>
      </c>
      <c r="V320" s="1">
        <v>89</v>
      </c>
      <c r="W320" s="20">
        <f t="shared" si="323"/>
        <v>8.98876404494382E-2</v>
      </c>
      <c r="X320" s="6">
        <v>633.73333333330004</v>
      </c>
      <c r="Y320" s="6">
        <f t="shared" si="324"/>
        <v>15.843333333332501</v>
      </c>
      <c r="Z320" s="1">
        <v>880</v>
      </c>
      <c r="AA320" s="6">
        <f t="shared" si="325"/>
        <v>22</v>
      </c>
      <c r="AB320" s="8">
        <f t="shared" si="326"/>
        <v>0.72015151515147735</v>
      </c>
      <c r="AC320" s="3">
        <f t="shared" si="327"/>
        <v>91.657142857142858</v>
      </c>
      <c r="AD320" s="8">
        <f t="shared" si="328"/>
        <v>8.6778275374955722</v>
      </c>
      <c r="AE320" s="20">
        <f t="shared" si="329"/>
        <v>0.30769230769230771</v>
      </c>
      <c r="AF320" s="20">
        <f t="shared" si="330"/>
        <v>0.38461538461538464</v>
      </c>
      <c r="AG320" s="20">
        <f t="shared" si="331"/>
        <v>0.69230769230769229</v>
      </c>
      <c r="AH320" s="3">
        <f t="shared" si="332"/>
        <v>6</v>
      </c>
      <c r="AI320" s="3">
        <f t="shared" si="333"/>
        <v>1</v>
      </c>
      <c r="AJ320" s="3">
        <f t="shared" si="334"/>
        <v>5</v>
      </c>
      <c r="AK320" s="20">
        <f t="shared" si="335"/>
        <v>0.16666666666666666</v>
      </c>
      <c r="AL320" s="6">
        <v>0.2</v>
      </c>
      <c r="AM320" s="1">
        <v>6</v>
      </c>
      <c r="AN320" s="1">
        <v>13</v>
      </c>
      <c r="AO320" s="1">
        <v>27</v>
      </c>
      <c r="AP320" s="1">
        <v>20</v>
      </c>
      <c r="AQ320" s="1">
        <v>8</v>
      </c>
      <c r="AR320" s="6">
        <f t="shared" si="336"/>
        <v>0.56806227645700447</v>
      </c>
      <c r="AS320" s="6">
        <f t="shared" si="337"/>
        <v>1.2308015989901762</v>
      </c>
      <c r="AT320" s="6">
        <f t="shared" si="338"/>
        <v>2.55628024405652</v>
      </c>
      <c r="AU320" s="6">
        <f t="shared" si="339"/>
        <v>1.8935409215233479</v>
      </c>
      <c r="AV320" s="6">
        <f t="shared" si="340"/>
        <v>0.75741636860933925</v>
      </c>
      <c r="AW320" s="1">
        <v>30</v>
      </c>
      <c r="AX320" s="1">
        <v>10</v>
      </c>
      <c r="AY320" s="1">
        <v>0</v>
      </c>
      <c r="AZ320" s="1">
        <v>1</v>
      </c>
      <c r="BA320" s="1">
        <v>0</v>
      </c>
      <c r="BB320" s="1">
        <v>0</v>
      </c>
      <c r="BC320" s="7">
        <f t="shared" si="403"/>
        <v>-2.7932972222221499</v>
      </c>
      <c r="BD320" s="6">
        <v>535.85</v>
      </c>
      <c r="BE320" s="6">
        <f t="shared" si="341"/>
        <v>13.39625</v>
      </c>
      <c r="BF320" s="5">
        <v>12.8</v>
      </c>
      <c r="BG320" s="5">
        <v>35.57</v>
      </c>
      <c r="BH320" s="21">
        <f t="shared" si="342"/>
        <v>0.26462683481496796</v>
      </c>
      <c r="BI320" s="1">
        <v>7</v>
      </c>
      <c r="BJ320" s="22">
        <v>6</v>
      </c>
      <c r="BK320" s="22">
        <v>1</v>
      </c>
      <c r="BL320" s="1">
        <v>7</v>
      </c>
      <c r="BM320" s="1">
        <f t="shared" si="343"/>
        <v>14</v>
      </c>
      <c r="BN320" s="8">
        <f t="shared" si="344"/>
        <v>1.5676028739386021</v>
      </c>
      <c r="BO320" s="3">
        <f t="shared" si="345"/>
        <v>76.857142857142861</v>
      </c>
      <c r="BP320" s="20">
        <f t="shared" si="346"/>
        <v>0.33333333333333331</v>
      </c>
      <c r="BQ320" s="20">
        <f t="shared" si="347"/>
        <v>0.33333333333333331</v>
      </c>
      <c r="BR320" s="20">
        <f t="shared" si="348"/>
        <v>0.66666666666666663</v>
      </c>
      <c r="BS320" s="3">
        <f t="shared" si="349"/>
        <v>5</v>
      </c>
      <c r="BT320" s="1">
        <v>0</v>
      </c>
      <c r="BU320" s="1">
        <v>5</v>
      </c>
      <c r="BV320" s="20">
        <f t="shared" si="350"/>
        <v>0</v>
      </c>
      <c r="BW320" s="5">
        <v>89</v>
      </c>
      <c r="BX320" s="5">
        <v>89</v>
      </c>
      <c r="BY320" s="21">
        <f t="shared" si="351"/>
        <v>0.35671342685370744</v>
      </c>
      <c r="BZ320" s="5">
        <v>81</v>
      </c>
      <c r="CA320" s="5">
        <v>75</v>
      </c>
      <c r="CB320" s="23">
        <f t="shared" si="352"/>
        <v>0.31262525050100198</v>
      </c>
      <c r="CC320" s="5">
        <v>91</v>
      </c>
      <c r="CD320" s="5">
        <v>74</v>
      </c>
      <c r="CE320" s="23">
        <f t="shared" si="353"/>
        <v>0.33066132264529058</v>
      </c>
      <c r="CF320" s="23">
        <f t="shared" si="354"/>
        <v>0.53293413173652693</v>
      </c>
      <c r="CG320" s="24">
        <v>11</v>
      </c>
      <c r="CH320" s="5">
        <v>213</v>
      </c>
      <c r="CI320" s="5">
        <v>195</v>
      </c>
      <c r="CJ320" s="5">
        <v>158</v>
      </c>
      <c r="CK320">
        <v>15.916112930000001</v>
      </c>
      <c r="CL320" s="5">
        <v>0.53</v>
      </c>
      <c r="CM320" s="5">
        <v>4</v>
      </c>
      <c r="CN320" s="5">
        <v>-0.76500000000000001</v>
      </c>
      <c r="CO320" s="5">
        <v>3.5019999999999998</v>
      </c>
      <c r="CP320" s="5">
        <v>5.2089999999999996</v>
      </c>
      <c r="CQ320" s="21">
        <f t="shared" si="355"/>
        <v>7.8066914498141265E-2</v>
      </c>
      <c r="CR320" s="25">
        <f t="shared" si="356"/>
        <v>0.9447004608294931</v>
      </c>
      <c r="CS320" s="22">
        <f t="shared" si="357"/>
        <v>952.50715227930721</v>
      </c>
      <c r="CT320" s="21">
        <f t="shared" si="358"/>
        <v>2.276737532763437E-2</v>
      </c>
      <c r="CU320" s="26">
        <f t="shared" si="359"/>
        <v>2.4609375</v>
      </c>
      <c r="CV320" s="27">
        <f t="shared" si="360"/>
        <v>1.40625</v>
      </c>
      <c r="CW320" s="27">
        <f t="shared" si="361"/>
        <v>31.5234375</v>
      </c>
      <c r="CX320" s="27">
        <f t="shared" si="362"/>
        <v>25.4296875</v>
      </c>
      <c r="CY320" s="27">
        <f t="shared" si="363"/>
        <v>61.2890625</v>
      </c>
      <c r="CZ320" s="27">
        <f t="shared" si="364"/>
        <v>54.4921875</v>
      </c>
      <c r="DA320" s="28">
        <f t="shared" si="365"/>
        <v>6.796875</v>
      </c>
      <c r="DB320" s="5">
        <v>21</v>
      </c>
      <c r="DC320" s="5">
        <v>12</v>
      </c>
      <c r="DD320" s="22">
        <v>248</v>
      </c>
      <c r="DE320" s="22">
        <v>205</v>
      </c>
      <c r="DF320" s="22">
        <v>113</v>
      </c>
      <c r="DG320" s="22">
        <v>114</v>
      </c>
      <c r="DH320" s="22">
        <v>134</v>
      </c>
      <c r="DI320" s="22">
        <v>141</v>
      </c>
      <c r="DJ320" s="29">
        <f t="shared" si="366"/>
        <v>-5.7544161676644556E-2</v>
      </c>
      <c r="DK320" s="27">
        <f t="shared" si="367"/>
        <v>1.8976665729547371</v>
      </c>
      <c r="DL320" s="27">
        <f t="shared" si="368"/>
        <v>1.8976665729547371</v>
      </c>
      <c r="DM320" s="27">
        <f t="shared" si="369"/>
        <v>30.193983694124263</v>
      </c>
      <c r="DN320" s="27">
        <f t="shared" si="370"/>
        <v>28.380657857745291</v>
      </c>
      <c r="DO320" s="27">
        <f t="shared" si="371"/>
        <v>59.671071127354516</v>
      </c>
      <c r="DP320" s="27">
        <f t="shared" si="372"/>
        <v>56.381782400899631</v>
      </c>
      <c r="DQ320" s="30">
        <f t="shared" si="373"/>
        <v>3.5075862735451153</v>
      </c>
      <c r="DR320" s="5">
        <v>45</v>
      </c>
      <c r="DS320" s="5">
        <v>45</v>
      </c>
      <c r="DT320" s="5">
        <v>671</v>
      </c>
      <c r="DU320" s="5">
        <v>628</v>
      </c>
      <c r="DV320" s="5">
        <v>308</v>
      </c>
      <c r="DW320" s="5">
        <v>254</v>
      </c>
      <c r="DX320" s="5">
        <v>410</v>
      </c>
      <c r="DY320" s="5">
        <v>391</v>
      </c>
      <c r="DZ320" s="22">
        <v>9</v>
      </c>
      <c r="EA320" s="22">
        <v>7</v>
      </c>
      <c r="EB320" s="22">
        <f t="shared" si="374"/>
        <v>-2</v>
      </c>
      <c r="EC320" s="26">
        <f t="shared" si="375"/>
        <v>1.0077447046748156</v>
      </c>
      <c r="ED320" s="27">
        <f t="shared" si="376"/>
        <v>0.78380143696930105</v>
      </c>
      <c r="EE320" s="27">
        <f t="shared" si="377"/>
        <v>-0.22394326770551459</v>
      </c>
      <c r="EF320" s="6">
        <v>89.15</v>
      </c>
      <c r="EG320" s="6">
        <f t="shared" si="378"/>
        <v>2.2287500000000002</v>
      </c>
      <c r="EH320" s="5">
        <v>2.21</v>
      </c>
      <c r="EI320" s="5">
        <v>3.44</v>
      </c>
      <c r="EJ320" s="21">
        <f t="shared" si="379"/>
        <v>0.39115044247787606</v>
      </c>
      <c r="EK320" s="1">
        <v>1</v>
      </c>
      <c r="EL320" s="22">
        <v>1</v>
      </c>
      <c r="EM320" s="22">
        <v>2</v>
      </c>
      <c r="EN320" s="1">
        <v>3</v>
      </c>
      <c r="EO320" s="3">
        <f t="shared" si="380"/>
        <v>4</v>
      </c>
      <c r="EP320" s="6">
        <f t="shared" si="381"/>
        <v>2.6920919798093097</v>
      </c>
      <c r="EQ320" s="3">
        <f t="shared" si="382"/>
        <v>14.799999999999999</v>
      </c>
      <c r="ER320" s="20">
        <f t="shared" si="383"/>
        <v>0.2</v>
      </c>
      <c r="ES320" s="20">
        <f t="shared" si="384"/>
        <v>0.6</v>
      </c>
      <c r="ET320" s="20">
        <f t="shared" si="385"/>
        <v>0.8</v>
      </c>
      <c r="EU320" s="3">
        <f t="shared" si="386"/>
        <v>1</v>
      </c>
      <c r="EV320" s="1">
        <v>1</v>
      </c>
      <c r="EW320" s="1">
        <v>0</v>
      </c>
      <c r="EX320" s="20">
        <f t="shared" si="387"/>
        <v>1</v>
      </c>
      <c r="EY320" s="5">
        <v>5</v>
      </c>
      <c r="EZ320" s="5">
        <v>1</v>
      </c>
      <c r="FA320" s="22">
        <v>69</v>
      </c>
      <c r="FB320" s="22">
        <v>15</v>
      </c>
      <c r="FC320" s="22">
        <v>22</v>
      </c>
      <c r="FD320" s="22">
        <v>4</v>
      </c>
      <c r="FE320" s="22">
        <v>8</v>
      </c>
      <c r="FF320" s="22">
        <v>37</v>
      </c>
      <c r="FG320" s="22">
        <v>0</v>
      </c>
      <c r="FH320" s="22">
        <v>0</v>
      </c>
      <c r="FI320" s="6">
        <v>8.7333333332999992</v>
      </c>
      <c r="FJ320" s="6">
        <f t="shared" si="388"/>
        <v>0.21833333333249999</v>
      </c>
      <c r="FK320" s="5">
        <v>0.22</v>
      </c>
      <c r="FL320" s="5">
        <v>4.37</v>
      </c>
      <c r="FM320" s="21">
        <f t="shared" si="389"/>
        <v>4.793028322440087E-2</v>
      </c>
      <c r="FN320" s="1">
        <v>0</v>
      </c>
      <c r="FO320" s="22">
        <v>0</v>
      </c>
      <c r="FP320" s="22">
        <v>0</v>
      </c>
      <c r="FQ320" s="1">
        <v>0</v>
      </c>
      <c r="FR320" s="1">
        <f t="shared" si="390"/>
        <v>0</v>
      </c>
      <c r="FS320" s="3">
        <f t="shared" si="391"/>
        <v>0</v>
      </c>
      <c r="FT320" s="3" t="str">
        <f t="shared" si="392"/>
        <v xml:space="preserve"> </v>
      </c>
      <c r="FU320" s="1">
        <v>0</v>
      </c>
      <c r="FV320" s="1">
        <v>0</v>
      </c>
      <c r="FW320" s="20" t="str">
        <f t="shared" si="393"/>
        <v xml:space="preserve"> </v>
      </c>
      <c r="FX320" s="5">
        <v>0</v>
      </c>
      <c r="FY320" s="5">
        <v>0</v>
      </c>
      <c r="FZ320" s="22">
        <v>2</v>
      </c>
      <c r="GA320" s="22">
        <v>6</v>
      </c>
      <c r="GB320" s="22">
        <v>1</v>
      </c>
      <c r="GC320" s="22">
        <v>0</v>
      </c>
      <c r="GD320" s="22">
        <v>6</v>
      </c>
      <c r="GE320" s="22">
        <v>0</v>
      </c>
      <c r="GF320" s="22">
        <v>0</v>
      </c>
      <c r="GG320" s="22">
        <v>0</v>
      </c>
      <c r="GH320" s="1">
        <v>26</v>
      </c>
      <c r="GI320" s="1">
        <v>5</v>
      </c>
      <c r="GJ320" s="1">
        <v>14</v>
      </c>
      <c r="GK320" s="1">
        <v>0</v>
      </c>
      <c r="GN320" s="31" t="str">
        <f t="shared" si="394"/>
        <v xml:space="preserve"> </v>
      </c>
      <c r="GP320" s="1">
        <v>2</v>
      </c>
      <c r="GQ320" s="1">
        <v>0</v>
      </c>
      <c r="GR320" s="1">
        <v>1</v>
      </c>
      <c r="GS320" s="1">
        <v>0</v>
      </c>
      <c r="GT320" s="1">
        <v>0</v>
      </c>
      <c r="GU320" s="1">
        <v>0</v>
      </c>
      <c r="GV320" s="32" t="str">
        <f t="shared" si="395"/>
        <v xml:space="preserve"> </v>
      </c>
      <c r="GW320" s="9">
        <f t="shared" si="396"/>
        <v>3</v>
      </c>
      <c r="GX320" s="10">
        <v>1.2</v>
      </c>
      <c r="GY320" s="10">
        <v>1.2</v>
      </c>
      <c r="GZ320" s="10">
        <v>2.4</v>
      </c>
      <c r="HA320" s="29">
        <f t="shared" si="397"/>
        <v>0.06</v>
      </c>
      <c r="HB320" s="29">
        <f t="shared" si="398"/>
        <v>0.22722491058280175</v>
      </c>
      <c r="HC320">
        <v>11.4</v>
      </c>
      <c r="HD320">
        <v>10.199999999999999</v>
      </c>
      <c r="HE320">
        <v>8.1999999999999993</v>
      </c>
      <c r="HF320">
        <v>2.7</v>
      </c>
      <c r="HG320">
        <v>1.8</v>
      </c>
      <c r="HH320">
        <v>0</v>
      </c>
      <c r="HI320">
        <v>4.5</v>
      </c>
      <c r="HJ320" s="11">
        <f t="shared" si="399"/>
        <v>0.1125</v>
      </c>
      <c r="HK320" s="11">
        <f t="shared" si="400"/>
        <v>0.42604670734275329</v>
      </c>
      <c r="HL320">
        <v>99</v>
      </c>
      <c r="HM320">
        <v>0</v>
      </c>
      <c r="HN320">
        <v>0</v>
      </c>
      <c r="HO320">
        <v>7</v>
      </c>
      <c r="HP320" t="s">
        <v>336</v>
      </c>
      <c r="HQ320" s="33">
        <v>5000000</v>
      </c>
      <c r="HR320" s="33">
        <v>0</v>
      </c>
      <c r="HS320" s="30">
        <f t="shared" si="401"/>
        <v>-3.4024390243902438</v>
      </c>
    </row>
    <row r="321" spans="1:227" x14ac:dyDescent="0.2">
      <c r="A321" s="1">
        <v>39</v>
      </c>
      <c r="B321" s="2" t="s">
        <v>1721</v>
      </c>
      <c r="C321" s="2" t="s">
        <v>670</v>
      </c>
      <c r="D321" s="2" t="s">
        <v>372</v>
      </c>
      <c r="E321" s="2" t="s">
        <v>230</v>
      </c>
      <c r="F321" s="2">
        <v>78</v>
      </c>
      <c r="G321" s="2">
        <v>221</v>
      </c>
      <c r="H321" s="2" t="s">
        <v>249</v>
      </c>
      <c r="J321" s="3">
        <v>24</v>
      </c>
      <c r="K321" s="5" t="s">
        <v>1722</v>
      </c>
      <c r="L321" s="5" t="s">
        <v>1723</v>
      </c>
      <c r="M321" s="5" t="s">
        <v>1724</v>
      </c>
      <c r="N321" s="5" t="s">
        <v>565</v>
      </c>
      <c r="O321" s="2" t="s">
        <v>565</v>
      </c>
      <c r="P321" s="2" t="s">
        <v>254</v>
      </c>
      <c r="Q321" s="1">
        <v>10</v>
      </c>
      <c r="R321" s="1">
        <v>1</v>
      </c>
      <c r="S321" s="1">
        <v>3</v>
      </c>
      <c r="T321" s="1">
        <v>4</v>
      </c>
      <c r="U321" s="1">
        <v>0</v>
      </c>
      <c r="V321" s="1">
        <v>13</v>
      </c>
      <c r="W321" s="20">
        <f t="shared" si="323"/>
        <v>7.6923076923076927E-2</v>
      </c>
      <c r="X321" s="6">
        <v>143.3166666667</v>
      </c>
      <c r="Y321" s="6">
        <f t="shared" si="324"/>
        <v>14.331666666669999</v>
      </c>
      <c r="Z321" s="1">
        <v>191</v>
      </c>
      <c r="AA321" s="6">
        <f t="shared" si="325"/>
        <v>19.100000000000001</v>
      </c>
      <c r="AB321" s="8">
        <f t="shared" si="326"/>
        <v>0.75034904013979054</v>
      </c>
      <c r="AC321" s="3">
        <f t="shared" si="327"/>
        <v>15.142857142857142</v>
      </c>
      <c r="AD321" s="8">
        <f t="shared" si="328"/>
        <v>6.3396075955661164</v>
      </c>
      <c r="AE321" s="20">
        <f t="shared" si="329"/>
        <v>0.1111111111111111</v>
      </c>
      <c r="AF321" s="20">
        <f t="shared" si="330"/>
        <v>0.33333333333333331</v>
      </c>
      <c r="AG321" s="20">
        <f t="shared" si="331"/>
        <v>0.44444444444444442</v>
      </c>
      <c r="AH321" s="3">
        <f t="shared" si="332"/>
        <v>7</v>
      </c>
      <c r="AI321" s="3">
        <f t="shared" si="333"/>
        <v>4</v>
      </c>
      <c r="AJ321" s="3">
        <f t="shared" si="334"/>
        <v>3</v>
      </c>
      <c r="AK321" s="20">
        <f t="shared" si="335"/>
        <v>0.5714285714285714</v>
      </c>
      <c r="AL321" s="6">
        <v>1.1000000000000001</v>
      </c>
      <c r="AM321" s="1">
        <v>11</v>
      </c>
      <c r="AN321" s="1">
        <v>9</v>
      </c>
      <c r="AO321" s="1">
        <v>5</v>
      </c>
      <c r="AP321" s="1">
        <v>2</v>
      </c>
      <c r="AQ321" s="1">
        <v>3</v>
      </c>
      <c r="AR321" s="6">
        <f t="shared" si="336"/>
        <v>4.6051866496093483</v>
      </c>
      <c r="AS321" s="6">
        <f t="shared" si="337"/>
        <v>3.7678799860440124</v>
      </c>
      <c r="AT321" s="6">
        <f t="shared" si="338"/>
        <v>2.0932666589133402</v>
      </c>
      <c r="AU321" s="6">
        <f t="shared" si="339"/>
        <v>0.83730666356533612</v>
      </c>
      <c r="AV321" s="6">
        <f t="shared" si="340"/>
        <v>1.2559599953480043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7">
        <f t="shared" si="403"/>
        <v>1.7540555555555499</v>
      </c>
      <c r="BD321" s="6">
        <v>138.6</v>
      </c>
      <c r="BE321" s="6">
        <f t="shared" si="341"/>
        <v>13.86</v>
      </c>
      <c r="BF321" s="5">
        <v>13.86</v>
      </c>
      <c r="BG321" s="5">
        <v>37.9</v>
      </c>
      <c r="BH321" s="21">
        <f t="shared" si="342"/>
        <v>0.26777434312210202</v>
      </c>
      <c r="BI321" s="1">
        <v>1</v>
      </c>
      <c r="BJ321" s="22">
        <v>2</v>
      </c>
      <c r="BK321" s="22">
        <v>1</v>
      </c>
      <c r="BL321" s="1">
        <v>3</v>
      </c>
      <c r="BM321" s="1">
        <f t="shared" si="343"/>
        <v>4</v>
      </c>
      <c r="BN321" s="8">
        <f t="shared" si="344"/>
        <v>1.7316017316017316</v>
      </c>
      <c r="BO321" s="3">
        <f t="shared" si="345"/>
        <v>15.142857142857142</v>
      </c>
      <c r="BP321" s="20">
        <f t="shared" si="346"/>
        <v>0.14285714285714285</v>
      </c>
      <c r="BQ321" s="20">
        <f t="shared" si="347"/>
        <v>0.42857142857142855</v>
      </c>
      <c r="BR321" s="20">
        <f t="shared" si="348"/>
        <v>0.5714285714285714</v>
      </c>
      <c r="BS321" s="3">
        <f t="shared" si="349"/>
        <v>7</v>
      </c>
      <c r="BT321" s="1">
        <v>4</v>
      </c>
      <c r="BU321" s="1">
        <v>3</v>
      </c>
      <c r="BV321" s="20">
        <f t="shared" si="350"/>
        <v>0.5714285714285714</v>
      </c>
      <c r="BW321" s="5">
        <v>18</v>
      </c>
      <c r="BX321" s="5">
        <v>22</v>
      </c>
      <c r="BY321" s="21">
        <f t="shared" si="351"/>
        <v>0.35398230088495575</v>
      </c>
      <c r="BZ321" s="5">
        <v>17</v>
      </c>
      <c r="CA321" s="5">
        <v>18</v>
      </c>
      <c r="CB321" s="23">
        <f t="shared" si="352"/>
        <v>0.30973451327433627</v>
      </c>
      <c r="CC321" s="5">
        <v>14</v>
      </c>
      <c r="CD321" s="5">
        <v>24</v>
      </c>
      <c r="CE321" s="23">
        <f t="shared" si="353"/>
        <v>0.33628318584070799</v>
      </c>
      <c r="CF321" s="23">
        <f t="shared" si="354"/>
        <v>0.53333333333333333</v>
      </c>
      <c r="CG321" s="24">
        <v>5</v>
      </c>
      <c r="CH321" s="5">
        <v>38</v>
      </c>
      <c r="CI321" s="5">
        <v>54</v>
      </c>
      <c r="CJ321" s="5">
        <v>41</v>
      </c>
      <c r="CK321">
        <v>15.815829839999999</v>
      </c>
      <c r="CL321" s="5">
        <v>1.27</v>
      </c>
      <c r="CM321" s="5">
        <v>1</v>
      </c>
      <c r="CN321" s="5">
        <v>0.434</v>
      </c>
      <c r="CO321" s="5">
        <v>-4.8940000000000001</v>
      </c>
      <c r="CP321" s="5">
        <v>3.6749999999999998</v>
      </c>
      <c r="CQ321" s="21">
        <f t="shared" si="355"/>
        <v>0.13207547169811321</v>
      </c>
      <c r="CR321" s="25">
        <f t="shared" si="356"/>
        <v>0.90410958904109584</v>
      </c>
      <c r="CS321" s="22">
        <f t="shared" si="357"/>
        <v>917.31713621090717</v>
      </c>
      <c r="CT321" s="21">
        <f t="shared" si="358"/>
        <v>3.6185060739209046E-2</v>
      </c>
      <c r="CU321" s="26">
        <f t="shared" si="359"/>
        <v>3.0303030303030303</v>
      </c>
      <c r="CV321" s="27">
        <f t="shared" si="360"/>
        <v>3.0303030303030303</v>
      </c>
      <c r="CW321" s="27">
        <f t="shared" si="361"/>
        <v>22.943722943722943</v>
      </c>
      <c r="CX321" s="27">
        <f t="shared" si="362"/>
        <v>31.601731601731608</v>
      </c>
      <c r="CY321" s="27">
        <f t="shared" si="363"/>
        <v>39.393939393939391</v>
      </c>
      <c r="CZ321" s="27">
        <f t="shared" si="364"/>
        <v>54.112554112554115</v>
      </c>
      <c r="DA321" s="28">
        <f t="shared" si="365"/>
        <v>-14.718614718614724</v>
      </c>
      <c r="DB321" s="5">
        <v>7</v>
      </c>
      <c r="DC321" s="5">
        <v>7</v>
      </c>
      <c r="DD321" s="22">
        <v>46</v>
      </c>
      <c r="DE321" s="22">
        <v>66</v>
      </c>
      <c r="DF321" s="22">
        <v>16</v>
      </c>
      <c r="DG321" s="22">
        <v>19</v>
      </c>
      <c r="DH321" s="22">
        <v>33</v>
      </c>
      <c r="DI321" s="22">
        <v>22</v>
      </c>
      <c r="DJ321" s="29">
        <f t="shared" si="366"/>
        <v>-18.849614718614724</v>
      </c>
      <c r="DK321" s="27">
        <f t="shared" si="367"/>
        <v>3.0079155672823217</v>
      </c>
      <c r="DL321" s="27">
        <f t="shared" si="368"/>
        <v>1.5831134564643801</v>
      </c>
      <c r="DM321" s="27">
        <f t="shared" si="369"/>
        <v>31.662269129287598</v>
      </c>
      <c r="DN321" s="27">
        <f t="shared" si="370"/>
        <v>22.796833773087069</v>
      </c>
      <c r="DO321" s="27">
        <f t="shared" si="371"/>
        <v>57.308707124010553</v>
      </c>
      <c r="DP321" s="27">
        <f t="shared" si="372"/>
        <v>45.593667546174139</v>
      </c>
      <c r="DQ321" s="30">
        <f t="shared" si="373"/>
        <v>-26.433654296451138</v>
      </c>
      <c r="DR321" s="5">
        <v>19</v>
      </c>
      <c r="DS321" s="5">
        <v>10</v>
      </c>
      <c r="DT321" s="5">
        <v>181</v>
      </c>
      <c r="DU321" s="5">
        <v>134</v>
      </c>
      <c r="DV321" s="5">
        <v>62</v>
      </c>
      <c r="DW321" s="5">
        <v>69</v>
      </c>
      <c r="DX321" s="5">
        <v>75</v>
      </c>
      <c r="DY321" s="5">
        <v>100</v>
      </c>
      <c r="DZ321" s="22">
        <v>0</v>
      </c>
      <c r="EA321" s="22">
        <v>2</v>
      </c>
      <c r="EB321" s="22">
        <f t="shared" si="374"/>
        <v>2</v>
      </c>
      <c r="EC321" s="26">
        <f t="shared" si="375"/>
        <v>0</v>
      </c>
      <c r="ED321" s="27">
        <f t="shared" si="376"/>
        <v>0.86580086580086579</v>
      </c>
      <c r="EE321" s="27">
        <f t="shared" si="377"/>
        <v>0.86580086580086579</v>
      </c>
      <c r="EF321" s="6">
        <v>4.0833333332999997</v>
      </c>
      <c r="EG321" s="6">
        <f t="shared" si="378"/>
        <v>0.40833333332999999</v>
      </c>
      <c r="EH321" s="5">
        <v>0.41</v>
      </c>
      <c r="EI321" s="5">
        <v>4.43</v>
      </c>
      <c r="EJ321" s="21">
        <f t="shared" si="379"/>
        <v>8.4710743801652888E-2</v>
      </c>
      <c r="EK321" s="1">
        <v>0</v>
      </c>
      <c r="EL321" s="22">
        <v>0</v>
      </c>
      <c r="EM321" s="22">
        <v>0</v>
      </c>
      <c r="EN321" s="1">
        <v>0</v>
      </c>
      <c r="EO321" s="3">
        <f t="shared" si="380"/>
        <v>0</v>
      </c>
      <c r="EP321" s="6">
        <f t="shared" si="381"/>
        <v>0</v>
      </c>
      <c r="EQ321" s="3">
        <f t="shared" si="382"/>
        <v>0</v>
      </c>
      <c r="ER321" s="20">
        <f t="shared" si="383"/>
        <v>0</v>
      </c>
      <c r="ES321" s="20">
        <f t="shared" si="384"/>
        <v>0</v>
      </c>
      <c r="ET321" s="20">
        <f t="shared" si="385"/>
        <v>0</v>
      </c>
      <c r="EU321" s="3" t="str">
        <f t="shared" si="386"/>
        <v xml:space="preserve"> </v>
      </c>
      <c r="EV321" s="1">
        <v>0</v>
      </c>
      <c r="EW321" s="1">
        <v>0</v>
      </c>
      <c r="EX321" s="20" t="str">
        <f t="shared" si="387"/>
        <v xml:space="preserve"> </v>
      </c>
      <c r="EY321" s="5">
        <v>2</v>
      </c>
      <c r="EZ321" s="5">
        <v>0</v>
      </c>
      <c r="FA321" s="22">
        <v>5</v>
      </c>
      <c r="FB321" s="22">
        <v>2</v>
      </c>
      <c r="FC321" s="22">
        <v>1</v>
      </c>
      <c r="FD321" s="22">
        <v>0</v>
      </c>
      <c r="FE321" s="22">
        <v>0</v>
      </c>
      <c r="FF321" s="22">
        <v>0</v>
      </c>
      <c r="FG321" s="22">
        <v>0</v>
      </c>
      <c r="FH321" s="22">
        <v>0</v>
      </c>
      <c r="FI321" s="6">
        <v>0.63333333329999997</v>
      </c>
      <c r="FJ321" s="6">
        <f t="shared" si="388"/>
        <v>6.3333333329999991E-2</v>
      </c>
      <c r="FK321" s="5">
        <v>0.06</v>
      </c>
      <c r="FL321" s="5">
        <v>2.7</v>
      </c>
      <c r="FM321" s="21">
        <f t="shared" si="389"/>
        <v>2.1739130434782605E-2</v>
      </c>
      <c r="FN321" s="1">
        <v>0</v>
      </c>
      <c r="FO321" s="22">
        <v>0</v>
      </c>
      <c r="FP321" s="22">
        <v>0</v>
      </c>
      <c r="FQ321" s="1">
        <v>0</v>
      </c>
      <c r="FR321" s="1">
        <f t="shared" si="390"/>
        <v>0</v>
      </c>
      <c r="FS321" s="3">
        <f t="shared" si="391"/>
        <v>0</v>
      </c>
      <c r="FT321" s="3" t="str">
        <f t="shared" si="392"/>
        <v xml:space="preserve"> </v>
      </c>
      <c r="FU321" s="1">
        <v>0</v>
      </c>
      <c r="FV321" s="1">
        <v>0</v>
      </c>
      <c r="FW321" s="20" t="str">
        <f t="shared" si="393"/>
        <v xml:space="preserve"> </v>
      </c>
      <c r="FX321" s="5">
        <v>0</v>
      </c>
      <c r="FY321" s="5">
        <v>0</v>
      </c>
      <c r="FZ321" s="22">
        <v>0</v>
      </c>
      <c r="GA321" s="22">
        <v>0</v>
      </c>
      <c r="GB321" s="22">
        <v>0</v>
      </c>
      <c r="GC321" s="22">
        <v>0</v>
      </c>
      <c r="GD321" s="22">
        <v>2</v>
      </c>
      <c r="GE321" s="22">
        <v>0</v>
      </c>
      <c r="GF321" s="22">
        <v>0</v>
      </c>
      <c r="GG321" s="22">
        <v>0</v>
      </c>
      <c r="GH321" s="1">
        <v>9</v>
      </c>
      <c r="GI321" s="1">
        <v>2</v>
      </c>
      <c r="GJ321" s="1">
        <v>7</v>
      </c>
      <c r="GK321" s="1">
        <v>0</v>
      </c>
      <c r="GN321" s="31" t="str">
        <f t="shared" si="394"/>
        <v xml:space="preserve"> </v>
      </c>
      <c r="GP321" s="1">
        <v>1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32" t="str">
        <f t="shared" si="395"/>
        <v xml:space="preserve"> </v>
      </c>
      <c r="GW321" s="9">
        <f t="shared" si="396"/>
        <v>6</v>
      </c>
      <c r="GX321" s="10">
        <v>0.2</v>
      </c>
      <c r="GY321" s="10">
        <v>0.1</v>
      </c>
      <c r="GZ321" s="10">
        <v>0.30000000000000004</v>
      </c>
      <c r="HA321" s="29">
        <f t="shared" si="397"/>
        <v>3.0000000000000006E-2</v>
      </c>
      <c r="HB321" s="29">
        <f t="shared" si="398"/>
        <v>0.12559599953480044</v>
      </c>
      <c r="HC321">
        <v>3.8</v>
      </c>
      <c r="HD321">
        <v>3.1</v>
      </c>
      <c r="HE321">
        <v>-2</v>
      </c>
      <c r="HF321">
        <v>-0.1</v>
      </c>
      <c r="HG321">
        <v>0.1</v>
      </c>
      <c r="HH321">
        <v>0</v>
      </c>
      <c r="HI321">
        <v>0</v>
      </c>
      <c r="HJ321" s="11">
        <f t="shared" si="399"/>
        <v>0</v>
      </c>
      <c r="HK321" s="11">
        <f t="shared" si="400"/>
        <v>0</v>
      </c>
      <c r="HL321">
        <v>22</v>
      </c>
      <c r="HM321">
        <v>0</v>
      </c>
      <c r="HN321">
        <v>0</v>
      </c>
      <c r="HQ321" s="33">
        <v>147222</v>
      </c>
      <c r="HR321" s="33">
        <v>212500</v>
      </c>
      <c r="HS321" s="30">
        <f t="shared" si="401"/>
        <v>-6.3414243902439049E-2</v>
      </c>
    </row>
    <row r="322" spans="1:227" x14ac:dyDescent="0.2">
      <c r="A322" s="1">
        <v>15</v>
      </c>
      <c r="B322" s="2" t="s">
        <v>1725</v>
      </c>
      <c r="C322" s="2" t="s">
        <v>1726</v>
      </c>
      <c r="E322" s="2" t="s">
        <v>1230</v>
      </c>
      <c r="F322" s="2">
        <v>76</v>
      </c>
      <c r="G322" s="2">
        <v>218</v>
      </c>
      <c r="H322" s="2" t="s">
        <v>231</v>
      </c>
      <c r="J322" s="3">
        <v>32</v>
      </c>
      <c r="K322" s="5" t="s">
        <v>1727</v>
      </c>
      <c r="L322" s="5" t="s">
        <v>1728</v>
      </c>
      <c r="M322" s="5" t="s">
        <v>1729</v>
      </c>
      <c r="N322" s="5" t="s">
        <v>657</v>
      </c>
      <c r="O322" s="2" t="s">
        <v>657</v>
      </c>
      <c r="P322" s="2" t="s">
        <v>438</v>
      </c>
      <c r="Q322" s="1">
        <v>36</v>
      </c>
      <c r="R322" s="1">
        <v>11</v>
      </c>
      <c r="S322" s="1">
        <v>10</v>
      </c>
      <c r="T322" s="1">
        <v>21</v>
      </c>
      <c r="U322" s="1">
        <v>-12</v>
      </c>
      <c r="V322" s="1">
        <v>83</v>
      </c>
      <c r="W322" s="20">
        <f t="shared" ref="W322:W385" si="404">IF(V322&gt;0,R322/V322,0)</f>
        <v>0.13253012048192772</v>
      </c>
      <c r="X322" s="6">
        <v>667.21666666670001</v>
      </c>
      <c r="Y322" s="6">
        <f t="shared" ref="Y322:Y385" si="405">X322/Q322</f>
        <v>18.533796296297222</v>
      </c>
      <c r="Z322" s="1">
        <v>846</v>
      </c>
      <c r="AA322" s="6">
        <f t="shared" ref="AA322:AA385" si="406">Z322/Q322</f>
        <v>23.5</v>
      </c>
      <c r="AB322" s="8">
        <f t="shared" ref="AB322:AB385" si="407">X322/Z322</f>
        <v>0.78867218282115836</v>
      </c>
      <c r="AC322" s="3">
        <f t="shared" ref="AC322:AC385" si="408">BO322+EQ322+FS322</f>
        <v>71.712918660287073</v>
      </c>
      <c r="AD322" s="8">
        <f t="shared" ref="AD322:AD385" si="409">AC322/X322*60</f>
        <v>6.4488423844583362</v>
      </c>
      <c r="AE322" s="20">
        <f t="shared" ref="AE322:AE385" si="410">IF((DB322+EY322+FX322)&gt;0,R322/(DB322+EY322+FX322),0)</f>
        <v>0.36666666666666664</v>
      </c>
      <c r="AF322" s="20">
        <f t="shared" ref="AF322:AF385" si="411">IF((DB322+EY322+FX322)&gt;0,S322/(DB322+EY322+FX322),0)</f>
        <v>0.33333333333333331</v>
      </c>
      <c r="AG322" s="20">
        <f t="shared" ref="AG322:AG385" si="412">AE322+AF322</f>
        <v>0.7</v>
      </c>
      <c r="AH322" s="3">
        <f t="shared" ref="AH322:AH385" si="413">IF(AI322+AJ322&gt;0,AI322+AJ322," ")</f>
        <v>31</v>
      </c>
      <c r="AI322" s="3">
        <f t="shared" ref="AI322:AI385" si="414">IF(BT322+EV322+FU322&gt;0,BT322+EV322+FU322," ")</f>
        <v>12</v>
      </c>
      <c r="AJ322" s="3">
        <f t="shared" ref="AJ322:AJ385" si="415">IF(BU322+EW322+FV322&gt;0,BU322+EW322+FV322," ")</f>
        <v>19</v>
      </c>
      <c r="AK322" s="20">
        <f t="shared" ref="AK322:AK385" si="416">IF(AI322+AJ322&gt;0,AI322/AH322," ")</f>
        <v>0.38709677419354838</v>
      </c>
      <c r="AL322" s="6">
        <v>1.4</v>
      </c>
      <c r="AM322" s="1">
        <v>26</v>
      </c>
      <c r="AN322" s="1">
        <v>22</v>
      </c>
      <c r="AO322" s="1">
        <v>21</v>
      </c>
      <c r="AP322" s="1">
        <v>8</v>
      </c>
      <c r="AQ322" s="1">
        <v>8</v>
      </c>
      <c r="AR322" s="6">
        <f t="shared" ref="AR322:AR385" si="417">AM322/X322*60</f>
        <v>2.3380710913495193</v>
      </c>
      <c r="AS322" s="6">
        <f t="shared" ref="AS322:AS385" si="418">AN322/X322*60</f>
        <v>1.9783678465265166</v>
      </c>
      <c r="AT322" s="6">
        <f t="shared" ref="AT322:AT385" si="419">AO322/X322*60</f>
        <v>1.8884420353207658</v>
      </c>
      <c r="AU322" s="6">
        <f t="shared" ref="AU322:AU385" si="420">AP322/X322*60</f>
        <v>0.71940648964600606</v>
      </c>
      <c r="AV322" s="6">
        <f t="shared" ref="AV322:AV385" si="421">AQ322/X322*60</f>
        <v>0.71940648964600606</v>
      </c>
      <c r="AW322" s="1">
        <v>8</v>
      </c>
      <c r="AX322" s="1">
        <v>4</v>
      </c>
      <c r="AY322" s="1">
        <v>0</v>
      </c>
      <c r="AZ322" s="1">
        <v>0</v>
      </c>
      <c r="BA322" s="1">
        <v>0</v>
      </c>
      <c r="BB322" s="1">
        <v>0</v>
      </c>
      <c r="BC322" s="7">
        <f t="shared" si="403"/>
        <v>2.2318388888888165</v>
      </c>
      <c r="BD322" s="6">
        <v>556.20000000000005</v>
      </c>
      <c r="BE322" s="6">
        <f t="shared" ref="BE322:BE385" si="422">BD322/Q322</f>
        <v>15.450000000000001</v>
      </c>
      <c r="BF322" s="5">
        <v>14.89</v>
      </c>
      <c r="BG322" s="5">
        <v>32.82</v>
      </c>
      <c r="BH322" s="21">
        <f t="shared" ref="BH322:BH385" si="423">BF322/(BF322+BG322)</f>
        <v>0.31209390064975895</v>
      </c>
      <c r="BI322" s="1">
        <v>8</v>
      </c>
      <c r="BJ322" s="22">
        <v>4</v>
      </c>
      <c r="BK322" s="22">
        <v>1</v>
      </c>
      <c r="BL322" s="1">
        <v>6</v>
      </c>
      <c r="BM322" s="1">
        <f t="shared" ref="BM322:BM385" si="424">BI322+BL322</f>
        <v>14</v>
      </c>
      <c r="BN322" s="8">
        <f t="shared" ref="BN322:BN385" si="425">BM322/BD322*60</f>
        <v>1.5102481121898597</v>
      </c>
      <c r="BO322" s="3">
        <f t="shared" ref="BO322:BO385" si="426">IF(CQ322&gt;0,BJ322/CQ322,0)</f>
        <v>49.89473684210526</v>
      </c>
      <c r="BP322" s="20">
        <f t="shared" ref="BP322:BP385" si="427">IF(DB322&gt;0,BI322/DB322,0)</f>
        <v>0.42105263157894735</v>
      </c>
      <c r="BQ322" s="20">
        <f t="shared" ref="BQ322:BQ385" si="428">IF(DB322&gt;0,BL322/DB322,0)</f>
        <v>0.31578947368421051</v>
      </c>
      <c r="BR322" s="20">
        <f t="shared" ref="BR322:BR385" si="429">BP322+BQ322</f>
        <v>0.73684210526315785</v>
      </c>
      <c r="BS322" s="3">
        <f t="shared" ref="BS322:BS385" si="430">IF(BT322+BU322&gt;0,BT322+BU322," ")</f>
        <v>21</v>
      </c>
      <c r="BT322" s="1">
        <v>8</v>
      </c>
      <c r="BU322" s="1">
        <v>13</v>
      </c>
      <c r="BV322" s="20">
        <f t="shared" ref="BV322:BV385" si="431">IF(BT322+BU322&gt;0,BT322/BS322," ")</f>
        <v>0.38095238095238093</v>
      </c>
      <c r="BW322" s="5">
        <v>68</v>
      </c>
      <c r="BX322" s="5">
        <v>86</v>
      </c>
      <c r="BY322" s="21">
        <f t="shared" ref="BY322:BY385" si="432">(BW322+BX322)/(BW322+BX322+BZ322+CA322+CC322+CD322)</f>
        <v>0.30136986301369861</v>
      </c>
      <c r="BZ322" s="5">
        <v>78</v>
      </c>
      <c r="CA322" s="5">
        <v>83</v>
      </c>
      <c r="CB322" s="23">
        <f t="shared" ref="CB322:CB385" si="433">(BZ322+CA322)/(BW322+BX322+BZ322+CA322+CC322+CD322)</f>
        <v>0.31506849315068491</v>
      </c>
      <c r="CC322" s="5">
        <v>92</v>
      </c>
      <c r="CD322" s="5">
        <v>104</v>
      </c>
      <c r="CE322" s="23">
        <f t="shared" ref="CE322:CE385" si="434">(CC322+CD322)/(BW322+BX322+BZ322+CA322+CC322+CD322)</f>
        <v>0.38356164383561642</v>
      </c>
      <c r="CF322" s="23">
        <f t="shared" ref="CF322:CF385" si="435">(BW322+BX322)/(BW322+BX322+BZ322+CA322)</f>
        <v>0.48888888888888887</v>
      </c>
      <c r="CG322" s="24">
        <v>8</v>
      </c>
      <c r="CH322" s="5">
        <v>189</v>
      </c>
      <c r="CI322" s="5">
        <v>194</v>
      </c>
      <c r="CJ322" s="5">
        <v>181</v>
      </c>
      <c r="CK322">
        <v>16.01180811</v>
      </c>
      <c r="CL322" s="5">
        <v>0.42099999999999999</v>
      </c>
      <c r="CM322" s="5">
        <v>7</v>
      </c>
      <c r="CN322" s="5">
        <v>-2.5000000000000001E-2</v>
      </c>
      <c r="CO322" s="5">
        <v>2.1390000000000002</v>
      </c>
      <c r="CP322" s="5">
        <v>0.13100000000000001</v>
      </c>
      <c r="CQ322" s="21">
        <f t="shared" ref="CQ322:CQ385" si="436">IF(DB322&gt;0,DB322/(DB322+DD322),0)</f>
        <v>8.0168776371308023E-2</v>
      </c>
      <c r="CR322" s="25">
        <f t="shared" ref="CR322:CR385" si="437">DE322/(DC322+DE322)</f>
        <v>0.88602941176470584</v>
      </c>
      <c r="CS322" s="22">
        <f t="shared" ref="CS322:CS385" si="438">CR322*1000+CQ322*100</f>
        <v>894.0462894018367</v>
      </c>
      <c r="CT322" s="21">
        <f t="shared" ref="CT322:CT385" si="439">CQ322-(1-CR322)</f>
        <v>-3.3801811863986134E-2</v>
      </c>
      <c r="CU322" s="26">
        <f t="shared" ref="CU322:CU385" si="440">DB322/(BF322*Q322)*60</f>
        <v>2.1267069621670029</v>
      </c>
      <c r="CV322" s="27">
        <f t="shared" ref="CV322:CV385" si="441">DC322/(BF322*Q322)*60</f>
        <v>3.4698903066935305</v>
      </c>
      <c r="CW322" s="27">
        <f t="shared" ref="CW322:CW385" si="442">(DB322+DD322)/(BF322*Q322)*60</f>
        <v>26.527871054398926</v>
      </c>
      <c r="CX322" s="27">
        <f t="shared" ref="CX322:CX385" si="443">(DC322+DE322)/(BF322*Q322)*60</f>
        <v>30.4454891426013</v>
      </c>
      <c r="CY322" s="27">
        <f t="shared" ref="CY322:CY385" si="444">(DB322+DD322+DF322+DI322)/(BF322*Q322)*60</f>
        <v>51.264830982762483</v>
      </c>
      <c r="CZ322" s="27">
        <f t="shared" ref="CZ322:CZ385" si="445">(DC322+DE322+DG322+DH322)/(BF322*Q322)*60</f>
        <v>56.637564360868595</v>
      </c>
      <c r="DA322" s="28">
        <f t="shared" ref="DA322:DA385" si="446">CY322-CZ322</f>
        <v>-5.372733378106112</v>
      </c>
      <c r="DB322" s="5">
        <v>19</v>
      </c>
      <c r="DC322" s="5">
        <v>31</v>
      </c>
      <c r="DD322" s="22">
        <v>218</v>
      </c>
      <c r="DE322" s="22">
        <v>241</v>
      </c>
      <c r="DF322" s="22">
        <v>84</v>
      </c>
      <c r="DG322" s="22">
        <v>116</v>
      </c>
      <c r="DH322" s="22">
        <v>118</v>
      </c>
      <c r="DI322" s="22">
        <v>137</v>
      </c>
      <c r="DJ322" s="29">
        <f t="shared" ref="DJ322:DJ385" si="447">DA322-(-11.91+CP322-CN322+CF322*24)</f>
        <v>-5.3520667114394449</v>
      </c>
      <c r="DK322" s="27">
        <f t="shared" ref="DK322:DK385" si="448">DR322/(BG322*Q322)*60</f>
        <v>2.3867560430631731</v>
      </c>
      <c r="DL322" s="27">
        <f t="shared" ref="DL322:DL385" si="449">DS322/(BG322*Q322)*60</f>
        <v>1.726589477960593</v>
      </c>
      <c r="DM322" s="27">
        <f t="shared" ref="DM322:DM385" si="450">(DR322+DT322)/(BG322*Q322)*60</f>
        <v>27.473085516961206</v>
      </c>
      <c r="DN322" s="27">
        <f t="shared" ref="DN322:DN385" si="451">(DS322+DU322)/(BG322*Q322)*60</f>
        <v>27.422303473491773</v>
      </c>
      <c r="DO322" s="27">
        <f t="shared" ref="DO322:DO385" si="452">(DR322+DT322+DV322+DY322)/(BG322*Q322)*60</f>
        <v>49.055453991468617</v>
      </c>
      <c r="DP322" s="27">
        <f t="shared" ref="DP322:DP385" si="453">(DS322+DU322+DW322+DX322)/(BG322*Q322)*60</f>
        <v>52.153158643103801</v>
      </c>
      <c r="DQ322" s="30">
        <f t="shared" ref="DQ322:DQ385" si="454">DA322-(DO322-DP322)</f>
        <v>-2.2750287264709286</v>
      </c>
      <c r="DR322" s="5">
        <v>47</v>
      </c>
      <c r="DS322" s="5">
        <v>34</v>
      </c>
      <c r="DT322" s="5">
        <v>494</v>
      </c>
      <c r="DU322" s="5">
        <v>506</v>
      </c>
      <c r="DV322" s="5">
        <v>191</v>
      </c>
      <c r="DW322" s="5">
        <v>217</v>
      </c>
      <c r="DX322" s="5">
        <v>270</v>
      </c>
      <c r="DY322" s="5">
        <v>234</v>
      </c>
      <c r="DZ322" s="22">
        <v>0</v>
      </c>
      <c r="EA322" s="22">
        <v>4</v>
      </c>
      <c r="EB322" s="22">
        <f t="shared" ref="EB322:EB385" si="455">EA322-DZ322</f>
        <v>4</v>
      </c>
      <c r="EC322" s="26">
        <f t="shared" ref="EC322:EC385" si="456">DZ322/(BE322*Q322)*60</f>
        <v>0</v>
      </c>
      <c r="ED322" s="27">
        <f t="shared" ref="ED322:ED385" si="457">EA322/(BE322*Q322)*60</f>
        <v>0.43149946062567418</v>
      </c>
      <c r="EE322" s="27">
        <f t="shared" ref="EE322:EE385" si="458">EB322/(BE322*Q322)*60</f>
        <v>0.43149946062567418</v>
      </c>
      <c r="EF322" s="6">
        <v>109.35</v>
      </c>
      <c r="EG322" s="6">
        <f t="shared" ref="EG322:EG385" si="459">EF322/Q322</f>
        <v>3.0374999999999996</v>
      </c>
      <c r="EH322" s="5">
        <v>2.78</v>
      </c>
      <c r="EI322" s="5">
        <v>2.9</v>
      </c>
      <c r="EJ322" s="21">
        <f t="shared" ref="EJ322:EJ385" si="460">IF(EI322&gt;0,EH322/(EH322+EI322)," ")</f>
        <v>0.48943661971830987</v>
      </c>
      <c r="EK322" s="1">
        <v>3</v>
      </c>
      <c r="EL322" s="22">
        <v>3</v>
      </c>
      <c r="EM322" s="22">
        <v>1</v>
      </c>
      <c r="EN322" s="1">
        <v>4</v>
      </c>
      <c r="EO322" s="3">
        <f t="shared" ref="EO322:EO385" si="461">EK322+EN322</f>
        <v>7</v>
      </c>
      <c r="EP322" s="6">
        <f t="shared" ref="EP322:EP385" si="462">IF(EF322&gt;0,EO322/EF322*60,0)</f>
        <v>3.8408779149519887</v>
      </c>
      <c r="EQ322" s="3">
        <f t="shared" ref="EQ322:EQ385" si="463">IF(EY322&gt;0,EL322/(EY322/(EY322+FA322)),0)</f>
        <v>21.818181818181817</v>
      </c>
      <c r="ER322" s="20">
        <f t="shared" ref="ER322:ER385" si="464">IF(EY322&gt;0,EK322/EY322,0)</f>
        <v>0.27272727272727271</v>
      </c>
      <c r="ES322" s="20">
        <f t="shared" ref="ES322:ES385" si="465">IF(EY322&gt;0,EN322/EY322,0)</f>
        <v>0.36363636363636365</v>
      </c>
      <c r="ET322" s="20">
        <f t="shared" ref="ET322:ET385" si="466">ER322+ES322</f>
        <v>0.63636363636363635</v>
      </c>
      <c r="EU322" s="3">
        <f t="shared" ref="EU322:EU385" si="467">IF(EV322+EW322&gt;0,EV322+EW322," ")</f>
        <v>10</v>
      </c>
      <c r="EV322" s="1">
        <v>4</v>
      </c>
      <c r="EW322" s="1">
        <v>6</v>
      </c>
      <c r="EX322" s="20">
        <f t="shared" ref="EX322:EX385" si="468">IF(EV322+EW322&gt;0,EV322/EU322," ")</f>
        <v>0.4</v>
      </c>
      <c r="EY322" s="5">
        <v>11</v>
      </c>
      <c r="EZ322" s="5">
        <v>1</v>
      </c>
      <c r="FA322" s="22">
        <v>69</v>
      </c>
      <c r="FB322" s="22">
        <v>9</v>
      </c>
      <c r="FC322" s="22">
        <v>27</v>
      </c>
      <c r="FD322" s="22">
        <v>6</v>
      </c>
      <c r="FE322" s="22">
        <v>5</v>
      </c>
      <c r="FF322" s="22">
        <v>39</v>
      </c>
      <c r="FG322" s="22">
        <v>2</v>
      </c>
      <c r="FH322" s="22">
        <v>0</v>
      </c>
      <c r="FI322" s="6">
        <v>1.6666666667000001</v>
      </c>
      <c r="FJ322" s="6">
        <f t="shared" ref="FJ322:FJ385" si="469">FI322/Q322</f>
        <v>4.6296296297222227E-2</v>
      </c>
      <c r="FK322" s="5">
        <v>0.05</v>
      </c>
      <c r="FL322" s="5">
        <v>5.12</v>
      </c>
      <c r="FM322" s="21">
        <f t="shared" ref="FM322:FM385" si="470">IF(FL322&gt;0,FK322/(FK322+FL322)," ")</f>
        <v>9.6711798839458421E-3</v>
      </c>
      <c r="FN322" s="1">
        <v>0</v>
      </c>
      <c r="FO322" s="22">
        <v>0</v>
      </c>
      <c r="FP322" s="22">
        <v>0</v>
      </c>
      <c r="FQ322" s="1">
        <v>0</v>
      </c>
      <c r="FR322" s="1">
        <f t="shared" ref="FR322:FR385" si="471">FN322+FQ322</f>
        <v>0</v>
      </c>
      <c r="FS322" s="3">
        <f t="shared" ref="FS322:FS385" si="472">IF(FX322&gt;0,FO322/(FX322/(FX322+FZ322)),0)</f>
        <v>0</v>
      </c>
      <c r="FT322" s="3" t="str">
        <f t="shared" ref="FT322:FT385" si="473">IF(FU322+FV322&gt;0,FU322+FV322," ")</f>
        <v xml:space="preserve"> </v>
      </c>
      <c r="FU322" s="1">
        <v>0</v>
      </c>
      <c r="FV322" s="1">
        <v>0</v>
      </c>
      <c r="FW322" s="20" t="str">
        <f t="shared" ref="FW322:FW385" si="474">IF(FU322+FV322&gt;0,FU322/FT322," ")</f>
        <v xml:space="preserve"> </v>
      </c>
      <c r="FX322" s="5">
        <v>0</v>
      </c>
      <c r="FY322" s="5">
        <v>0</v>
      </c>
      <c r="FZ322" s="22">
        <v>0</v>
      </c>
      <c r="GA322" s="22">
        <v>1</v>
      </c>
      <c r="GB322" s="22">
        <v>0</v>
      </c>
      <c r="GC322" s="22">
        <v>0</v>
      </c>
      <c r="GD322" s="22">
        <v>0</v>
      </c>
      <c r="GE322" s="22">
        <v>2</v>
      </c>
      <c r="GF322" s="22">
        <v>0</v>
      </c>
      <c r="GG322" s="22">
        <v>1</v>
      </c>
      <c r="GH322" s="1">
        <v>33</v>
      </c>
      <c r="GI322" s="1">
        <v>12</v>
      </c>
      <c r="GJ322" s="1">
        <v>33</v>
      </c>
      <c r="GK322" s="1">
        <v>0</v>
      </c>
      <c r="GN322" s="31" t="str">
        <f t="shared" ref="GN322:GN385" si="475">IF(GL322&gt;0,GM322/GL322," ")</f>
        <v xml:space="preserve"> </v>
      </c>
      <c r="GP322" s="1">
        <v>1</v>
      </c>
      <c r="GQ322" s="1">
        <v>0</v>
      </c>
      <c r="GR322" s="1">
        <v>1</v>
      </c>
      <c r="GS322" s="1">
        <v>0</v>
      </c>
      <c r="GT322" s="1">
        <v>0</v>
      </c>
      <c r="GU322" s="1">
        <v>0</v>
      </c>
      <c r="GV322" s="32" t="str">
        <f t="shared" ref="GV322:GV385" si="476">IF(GU322&gt;0,GT322/GU322," ")</f>
        <v xml:space="preserve"> </v>
      </c>
      <c r="GW322" s="9">
        <f t="shared" ref="GW322:GW385" si="477">IF(BE322&gt;=IF(LEFT(P322,1)="D",16.5,12.4),1,0)+IF(EG322&gt;=1.7,1,0)+IF(FJ322&gt;=1.7,1,0)+IF(BN322&gt;=IF(LEFT(P322,1)="D",0.85,1.7),1,0)+IF(AS322&gt;=IF(LEFT(P322,1)="D",5.1,1.7),1,0)+IF(AR322&gt;5.1,1,0)+IF((EA322+FH322+GG322)&gt;=(DZ322+FG322+GF322),1,0)+IF(GL322&gt;2,1,0)+IF(CM322&lt;=IF(LEFT(P322,1)="D",4,7),1,0)+IF(CG322&lt;=IF(LEFT(P322,1)="D",4,7),1,0)</f>
        <v>5</v>
      </c>
      <c r="GX322" s="10">
        <v>1.7000000000000002</v>
      </c>
      <c r="GY322" s="10">
        <v>0.30000000000000004</v>
      </c>
      <c r="GZ322" s="10">
        <v>2</v>
      </c>
      <c r="HA322" s="29">
        <f t="shared" ref="HA322:HA385" si="478">GZ322/Q322</f>
        <v>5.5555555555555552E-2</v>
      </c>
      <c r="HB322" s="29">
        <f t="shared" ref="HB322:HB385" si="479">GZ322/X322*60</f>
        <v>0.17985162241150152</v>
      </c>
      <c r="HC322">
        <v>17.8</v>
      </c>
      <c r="HD322">
        <v>14.3</v>
      </c>
      <c r="HE322">
        <v>-9.4</v>
      </c>
      <c r="HF322">
        <v>0.9</v>
      </c>
      <c r="HG322">
        <v>0.4</v>
      </c>
      <c r="HH322">
        <v>0</v>
      </c>
      <c r="HI322">
        <v>1.4</v>
      </c>
      <c r="HJ322" s="11">
        <f t="shared" ref="HJ322:HJ385" si="480">HI322/Q322</f>
        <v>3.888888888888889E-2</v>
      </c>
      <c r="HK322" s="11">
        <f t="shared" ref="HK322:HK385" si="481">HI322/X322*60</f>
        <v>0.12589613568805105</v>
      </c>
      <c r="HL322">
        <v>99</v>
      </c>
      <c r="HM322">
        <v>0</v>
      </c>
      <c r="HN322">
        <v>0</v>
      </c>
      <c r="HO322">
        <v>12</v>
      </c>
      <c r="HP322" t="s">
        <v>393</v>
      </c>
      <c r="HQ322" s="33">
        <v>7500000</v>
      </c>
      <c r="HR322" s="33">
        <v>0</v>
      </c>
      <c r="HS322" s="30">
        <f t="shared" ref="HS322:HS385" si="482">HI322-3*((48/82*HQ322)/1000000-0.5*(HL322/99)*(48/82))</f>
        <v>-10.892682926829268</v>
      </c>
    </row>
    <row r="323" spans="1:227" x14ac:dyDescent="0.2">
      <c r="A323" s="1">
        <v>55</v>
      </c>
      <c r="B323" s="2" t="s">
        <v>1730</v>
      </c>
      <c r="C323" s="2" t="s">
        <v>1731</v>
      </c>
      <c r="E323" s="2" t="s">
        <v>1230</v>
      </c>
      <c r="F323" s="2">
        <v>73</v>
      </c>
      <c r="G323" s="2">
        <v>198</v>
      </c>
      <c r="H323" s="2" t="s">
        <v>231</v>
      </c>
      <c r="J323" s="3">
        <v>36</v>
      </c>
      <c r="K323" s="5" t="s">
        <v>1732</v>
      </c>
      <c r="L323" s="5" t="s">
        <v>1733</v>
      </c>
      <c r="M323" s="5" t="s">
        <v>1734</v>
      </c>
      <c r="N323" s="5" t="s">
        <v>244</v>
      </c>
      <c r="O323" s="2" t="s">
        <v>244</v>
      </c>
      <c r="P323" s="2" t="s">
        <v>245</v>
      </c>
      <c r="Q323" s="1">
        <v>47</v>
      </c>
      <c r="R323" s="1">
        <v>5</v>
      </c>
      <c r="S323" s="1">
        <v>9</v>
      </c>
      <c r="T323" s="1">
        <v>14</v>
      </c>
      <c r="U323" s="1">
        <v>6</v>
      </c>
      <c r="V323" s="1">
        <v>69</v>
      </c>
      <c r="W323" s="20">
        <f t="shared" si="404"/>
        <v>7.2463768115942032E-2</v>
      </c>
      <c r="X323" s="6">
        <v>643.79999999999995</v>
      </c>
      <c r="Y323" s="6">
        <f t="shared" si="405"/>
        <v>13.697872340425532</v>
      </c>
      <c r="Z323" s="1">
        <v>848</v>
      </c>
      <c r="AA323" s="6">
        <f t="shared" si="406"/>
        <v>18.042553191489361</v>
      </c>
      <c r="AB323" s="8">
        <f t="shared" si="407"/>
        <v>0.75919811320754715</v>
      </c>
      <c r="AC323" s="3">
        <f t="shared" si="408"/>
        <v>64.090909090909093</v>
      </c>
      <c r="AD323" s="8">
        <f t="shared" si="409"/>
        <v>5.9730576971956291</v>
      </c>
      <c r="AE323" s="20">
        <f t="shared" si="410"/>
        <v>0.21739130434782608</v>
      </c>
      <c r="AF323" s="20">
        <f t="shared" si="411"/>
        <v>0.39130434782608697</v>
      </c>
      <c r="AG323" s="20">
        <f t="shared" si="412"/>
        <v>0.60869565217391308</v>
      </c>
      <c r="AH323" s="3">
        <f t="shared" si="413"/>
        <v>353</v>
      </c>
      <c r="AI323" s="3">
        <f t="shared" si="414"/>
        <v>147</v>
      </c>
      <c r="AJ323" s="3">
        <f t="shared" si="415"/>
        <v>206</v>
      </c>
      <c r="AK323" s="20">
        <f t="shared" si="416"/>
        <v>0.41643059490084988</v>
      </c>
      <c r="AL323" s="6">
        <v>12.4</v>
      </c>
      <c r="AM323" s="1">
        <v>24</v>
      </c>
      <c r="AN323" s="1">
        <v>27</v>
      </c>
      <c r="AO323" s="1">
        <v>22</v>
      </c>
      <c r="AP323" s="1">
        <v>13</v>
      </c>
      <c r="AQ323" s="1">
        <v>22</v>
      </c>
      <c r="AR323" s="6">
        <f t="shared" si="417"/>
        <v>2.2367194780987889</v>
      </c>
      <c r="AS323" s="6">
        <f t="shared" si="418"/>
        <v>2.5163094128611374</v>
      </c>
      <c r="AT323" s="6">
        <f t="shared" si="419"/>
        <v>2.0503261882572228</v>
      </c>
      <c r="AU323" s="6">
        <f t="shared" si="420"/>
        <v>1.2115563839701773</v>
      </c>
      <c r="AV323" s="6">
        <f t="shared" si="421"/>
        <v>2.0503261882572228</v>
      </c>
      <c r="AW323" s="1">
        <v>18</v>
      </c>
      <c r="AX323" s="1">
        <v>9</v>
      </c>
      <c r="AY323" s="1">
        <v>0</v>
      </c>
      <c r="AZ323" s="1">
        <v>0</v>
      </c>
      <c r="BA323" s="1">
        <v>0</v>
      </c>
      <c r="BB323" s="1">
        <v>0</v>
      </c>
      <c r="BC323" s="7">
        <f t="shared" si="403"/>
        <v>-5.1759666666666666</v>
      </c>
      <c r="BD323" s="6">
        <v>560.95000000000005</v>
      </c>
      <c r="BE323" s="6">
        <f t="shared" si="422"/>
        <v>11.935106382978724</v>
      </c>
      <c r="BF323" s="5">
        <v>11.69</v>
      </c>
      <c r="BG323" s="5">
        <v>35.61</v>
      </c>
      <c r="BH323" s="21">
        <f t="shared" si="423"/>
        <v>0.24714587737843552</v>
      </c>
      <c r="BI323" s="1">
        <v>4</v>
      </c>
      <c r="BJ323" s="22">
        <v>6</v>
      </c>
      <c r="BK323" s="22">
        <v>3</v>
      </c>
      <c r="BL323" s="1">
        <v>9</v>
      </c>
      <c r="BM323" s="1">
        <f t="shared" si="424"/>
        <v>13</v>
      </c>
      <c r="BN323" s="8">
        <f t="shared" si="425"/>
        <v>1.3904982618771726</v>
      </c>
      <c r="BO323" s="3">
        <f t="shared" si="426"/>
        <v>64.090909090909093</v>
      </c>
      <c r="BP323" s="20">
        <f t="shared" si="427"/>
        <v>0.18181818181818182</v>
      </c>
      <c r="BQ323" s="20">
        <f t="shared" si="428"/>
        <v>0.40909090909090912</v>
      </c>
      <c r="BR323" s="20">
        <f t="shared" si="429"/>
        <v>0.59090909090909094</v>
      </c>
      <c r="BS323" s="3">
        <f t="shared" si="430"/>
        <v>277</v>
      </c>
      <c r="BT323" s="1">
        <v>118</v>
      </c>
      <c r="BU323" s="1">
        <v>159</v>
      </c>
      <c r="BV323" s="20">
        <f t="shared" si="431"/>
        <v>0.4259927797833935</v>
      </c>
      <c r="BW323" s="5">
        <v>60</v>
      </c>
      <c r="BX323" s="5">
        <v>91</v>
      </c>
      <c r="BY323" s="21">
        <f t="shared" si="432"/>
        <v>0.29150579150579148</v>
      </c>
      <c r="BZ323" s="5">
        <v>72</v>
      </c>
      <c r="CA323" s="5">
        <v>88</v>
      </c>
      <c r="CB323" s="23">
        <f t="shared" si="433"/>
        <v>0.30888030888030887</v>
      </c>
      <c r="CC323" s="5">
        <v>89</v>
      </c>
      <c r="CD323" s="5">
        <v>118</v>
      </c>
      <c r="CE323" s="23">
        <f t="shared" si="434"/>
        <v>0.39961389961389959</v>
      </c>
      <c r="CF323" s="23">
        <f t="shared" si="435"/>
        <v>0.48553054662379419</v>
      </c>
      <c r="CG323" s="24">
        <v>6</v>
      </c>
      <c r="CH323" s="5">
        <v>183</v>
      </c>
      <c r="CI323" s="5">
        <v>200</v>
      </c>
      <c r="CJ323" s="5">
        <v>167</v>
      </c>
      <c r="CK323">
        <v>15.60390437</v>
      </c>
      <c r="CL323" s="5">
        <v>0.999</v>
      </c>
      <c r="CM323" s="5">
        <v>2</v>
      </c>
      <c r="CN323" s="5">
        <v>1.921</v>
      </c>
      <c r="CO323" s="5">
        <v>-1.302</v>
      </c>
      <c r="CP323" s="5">
        <v>-11.047000000000001</v>
      </c>
      <c r="CQ323" s="21">
        <f t="shared" si="436"/>
        <v>9.3617021276595741E-2</v>
      </c>
      <c r="CR323" s="25">
        <f t="shared" si="437"/>
        <v>0.94827586206896552</v>
      </c>
      <c r="CS323" s="22">
        <f t="shared" si="438"/>
        <v>957.63756419662514</v>
      </c>
      <c r="CT323" s="21">
        <f t="shared" si="439"/>
        <v>4.1892883345561266E-2</v>
      </c>
      <c r="CU323" s="26">
        <f t="shared" si="440"/>
        <v>2.4024898531205068</v>
      </c>
      <c r="CV323" s="27">
        <f t="shared" si="441"/>
        <v>1.6380612634912546</v>
      </c>
      <c r="CW323" s="27">
        <f t="shared" si="442"/>
        <v>25.662959794696324</v>
      </c>
      <c r="CX323" s="27">
        <f t="shared" si="443"/>
        <v>31.669184427497591</v>
      </c>
      <c r="CY323" s="27">
        <f t="shared" si="444"/>
        <v>47.066960304315387</v>
      </c>
      <c r="CZ323" s="27">
        <f t="shared" si="445"/>
        <v>57.332144222193918</v>
      </c>
      <c r="DA323" s="28">
        <f t="shared" si="446"/>
        <v>-10.265183917878531</v>
      </c>
      <c r="DB323" s="5">
        <v>22</v>
      </c>
      <c r="DC323" s="5">
        <v>15</v>
      </c>
      <c r="DD323" s="22">
        <v>213</v>
      </c>
      <c r="DE323" s="22">
        <v>275</v>
      </c>
      <c r="DF323" s="22">
        <v>85</v>
      </c>
      <c r="DG323" s="22">
        <v>103</v>
      </c>
      <c r="DH323" s="22">
        <v>132</v>
      </c>
      <c r="DI323" s="22">
        <v>111</v>
      </c>
      <c r="DJ323" s="29">
        <f t="shared" si="447"/>
        <v>2.9600829631504091</v>
      </c>
      <c r="DK323" s="27">
        <f t="shared" si="448"/>
        <v>2.1868110200935664</v>
      </c>
      <c r="DL323" s="27">
        <f t="shared" si="449"/>
        <v>2.7604007958558139</v>
      </c>
      <c r="DM323" s="27">
        <f t="shared" si="450"/>
        <v>27.496459875602714</v>
      </c>
      <c r="DN323" s="27">
        <f t="shared" si="451"/>
        <v>32.443671691552098</v>
      </c>
      <c r="DO323" s="27">
        <f t="shared" si="452"/>
        <v>49.687214325404646</v>
      </c>
      <c r="DP323" s="27">
        <f t="shared" si="453"/>
        <v>60.549570703902205</v>
      </c>
      <c r="DQ323" s="30">
        <f t="shared" si="454"/>
        <v>0.59717246061902785</v>
      </c>
      <c r="DR323" s="5">
        <v>61</v>
      </c>
      <c r="DS323" s="5">
        <v>77</v>
      </c>
      <c r="DT323" s="5">
        <v>706</v>
      </c>
      <c r="DU323" s="5">
        <v>828</v>
      </c>
      <c r="DV323" s="5">
        <v>259</v>
      </c>
      <c r="DW323" s="5">
        <v>371</v>
      </c>
      <c r="DX323" s="5">
        <v>413</v>
      </c>
      <c r="DY323" s="5">
        <v>360</v>
      </c>
      <c r="DZ323" s="22">
        <v>7</v>
      </c>
      <c r="EA323" s="22">
        <v>5</v>
      </c>
      <c r="EB323" s="22">
        <f t="shared" si="455"/>
        <v>-2</v>
      </c>
      <c r="EC323" s="26">
        <f t="shared" si="456"/>
        <v>0.74872983331847753</v>
      </c>
      <c r="ED323" s="27">
        <f t="shared" si="457"/>
        <v>0.53480702379891254</v>
      </c>
      <c r="EE323" s="27">
        <f t="shared" si="458"/>
        <v>-0.21392280951956499</v>
      </c>
      <c r="EF323" s="6">
        <v>7.1</v>
      </c>
      <c r="EG323" s="6">
        <f t="shared" si="459"/>
        <v>0.15106382978723404</v>
      </c>
      <c r="EH323" s="5">
        <v>0.19</v>
      </c>
      <c r="EI323" s="5">
        <v>5.29</v>
      </c>
      <c r="EJ323" s="21">
        <f t="shared" si="460"/>
        <v>3.4671532846715328E-2</v>
      </c>
      <c r="EK323" s="1">
        <v>0</v>
      </c>
      <c r="EL323" s="22">
        <v>0</v>
      </c>
      <c r="EM323" s="22">
        <v>0</v>
      </c>
      <c r="EN323" s="1">
        <v>0</v>
      </c>
      <c r="EO323" s="3">
        <f t="shared" si="461"/>
        <v>0</v>
      </c>
      <c r="EP323" s="6">
        <f t="shared" si="462"/>
        <v>0</v>
      </c>
      <c r="EQ323" s="3">
        <f t="shared" si="463"/>
        <v>0</v>
      </c>
      <c r="ER323" s="20">
        <f t="shared" si="464"/>
        <v>0</v>
      </c>
      <c r="ES323" s="20">
        <f t="shared" si="465"/>
        <v>0</v>
      </c>
      <c r="ET323" s="20">
        <f t="shared" si="466"/>
        <v>0</v>
      </c>
      <c r="EU323" s="3">
        <f t="shared" si="467"/>
        <v>6</v>
      </c>
      <c r="EV323" s="1">
        <v>1</v>
      </c>
      <c r="EW323" s="1">
        <v>5</v>
      </c>
      <c r="EX323" s="20">
        <f t="shared" si="468"/>
        <v>0.16666666666666666</v>
      </c>
      <c r="EY323" s="5">
        <v>0</v>
      </c>
      <c r="EZ323" s="5">
        <v>0</v>
      </c>
      <c r="FA323" s="22">
        <v>3</v>
      </c>
      <c r="FB323" s="22">
        <v>2</v>
      </c>
      <c r="FC323" s="22">
        <v>1</v>
      </c>
      <c r="FD323" s="22">
        <v>2</v>
      </c>
      <c r="FE323" s="22">
        <v>0</v>
      </c>
      <c r="FF323" s="22">
        <v>2</v>
      </c>
      <c r="FG323" s="22">
        <v>0</v>
      </c>
      <c r="FH323" s="22">
        <v>0</v>
      </c>
      <c r="FI323" s="6">
        <v>75.75</v>
      </c>
      <c r="FJ323" s="6">
        <f t="shared" si="469"/>
        <v>1.6117021276595744</v>
      </c>
      <c r="FK323" s="5">
        <v>1.55</v>
      </c>
      <c r="FL323" s="5">
        <v>4.05</v>
      </c>
      <c r="FM323" s="21">
        <f t="shared" si="470"/>
        <v>0.2767857142857143</v>
      </c>
      <c r="FN323" s="1">
        <v>1</v>
      </c>
      <c r="FO323" s="22">
        <v>0</v>
      </c>
      <c r="FP323" s="22">
        <v>0</v>
      </c>
      <c r="FQ323" s="1">
        <v>0</v>
      </c>
      <c r="FR323" s="1">
        <f t="shared" si="471"/>
        <v>1</v>
      </c>
      <c r="FS323" s="3">
        <f t="shared" si="472"/>
        <v>0</v>
      </c>
      <c r="FT323" s="3">
        <f t="shared" si="473"/>
        <v>70</v>
      </c>
      <c r="FU323" s="1">
        <v>28</v>
      </c>
      <c r="FV323" s="1">
        <v>42</v>
      </c>
      <c r="FW323" s="20">
        <f t="shared" si="474"/>
        <v>0.4</v>
      </c>
      <c r="FX323" s="5">
        <v>1</v>
      </c>
      <c r="FY323" s="5">
        <v>5</v>
      </c>
      <c r="FZ323" s="22">
        <v>5</v>
      </c>
      <c r="GA323" s="22">
        <v>73</v>
      </c>
      <c r="GB323" s="22">
        <v>1</v>
      </c>
      <c r="GC323" s="22">
        <v>18</v>
      </c>
      <c r="GD323" s="22">
        <v>23</v>
      </c>
      <c r="GE323" s="22">
        <v>1</v>
      </c>
      <c r="GF323" s="22">
        <v>2</v>
      </c>
      <c r="GG323" s="22">
        <v>0</v>
      </c>
      <c r="GH323" s="1">
        <v>23</v>
      </c>
      <c r="GI323" s="1">
        <v>0</v>
      </c>
      <c r="GJ323" s="1">
        <v>22</v>
      </c>
      <c r="GK323" s="1">
        <v>5</v>
      </c>
      <c r="GL323" s="1">
        <v>1</v>
      </c>
      <c r="GM323" s="1">
        <v>0</v>
      </c>
      <c r="GN323" s="31">
        <f t="shared" si="475"/>
        <v>0</v>
      </c>
      <c r="GO323" s="1">
        <v>0</v>
      </c>
      <c r="GP323" s="1">
        <v>0</v>
      </c>
      <c r="GQ323" s="1">
        <v>0</v>
      </c>
      <c r="GR323" s="1">
        <v>1</v>
      </c>
      <c r="GS323" s="1">
        <v>0</v>
      </c>
      <c r="GT323" s="1">
        <v>0</v>
      </c>
      <c r="GU323" s="1">
        <v>0</v>
      </c>
      <c r="GV323" s="32" t="str">
        <f t="shared" si="476"/>
        <v xml:space="preserve"> </v>
      </c>
      <c r="GW323" s="9">
        <f t="shared" si="477"/>
        <v>3</v>
      </c>
      <c r="GX323" s="10">
        <v>0.30000000000000004</v>
      </c>
      <c r="GY323" s="10">
        <v>0.9</v>
      </c>
      <c r="GZ323" s="10">
        <v>1.2</v>
      </c>
      <c r="HA323" s="29">
        <f t="shared" si="478"/>
        <v>2.553191489361702E-2</v>
      </c>
      <c r="HB323" s="29">
        <f t="shared" si="479"/>
        <v>0.11183597390493943</v>
      </c>
      <c r="HC323">
        <v>10.7</v>
      </c>
      <c r="HD323">
        <v>11.9</v>
      </c>
      <c r="HE323">
        <v>6.1</v>
      </c>
      <c r="HF323">
        <v>0.9</v>
      </c>
      <c r="HG323">
        <v>1.6</v>
      </c>
      <c r="HH323">
        <v>-0.30000000000000004</v>
      </c>
      <c r="HI323">
        <v>2.2999999999999998</v>
      </c>
      <c r="HJ323" s="11">
        <f t="shared" si="480"/>
        <v>4.8936170212765952E-2</v>
      </c>
      <c r="HK323" s="11">
        <f t="shared" si="481"/>
        <v>0.21435228331780054</v>
      </c>
      <c r="HL323">
        <v>99</v>
      </c>
      <c r="HM323">
        <v>0</v>
      </c>
      <c r="HN323">
        <v>0</v>
      </c>
      <c r="HQ323" s="33">
        <v>1000000</v>
      </c>
      <c r="HR323" s="33">
        <v>250000</v>
      </c>
      <c r="HS323" s="30">
        <f t="shared" si="482"/>
        <v>1.4219512195121951</v>
      </c>
    </row>
    <row r="324" spans="1:227" x14ac:dyDescent="0.2">
      <c r="A324" s="1">
        <v>77</v>
      </c>
      <c r="B324" s="2" t="s">
        <v>1735</v>
      </c>
      <c r="C324" s="2" t="s">
        <v>1736</v>
      </c>
      <c r="E324" s="2" t="s">
        <v>274</v>
      </c>
      <c r="F324" s="2">
        <v>78</v>
      </c>
      <c r="G324" s="2">
        <v>233</v>
      </c>
      <c r="H324" s="2" t="s">
        <v>231</v>
      </c>
      <c r="J324" s="3">
        <v>23</v>
      </c>
      <c r="K324" s="5" t="s">
        <v>1737</v>
      </c>
      <c r="L324" s="5" t="s">
        <v>1738</v>
      </c>
      <c r="M324" s="5" t="s">
        <v>467</v>
      </c>
      <c r="N324" s="5" t="s">
        <v>320</v>
      </c>
      <c r="O324" s="2" t="s">
        <v>320</v>
      </c>
      <c r="P324" s="2" t="s">
        <v>271</v>
      </c>
      <c r="Q324" s="1">
        <v>44</v>
      </c>
      <c r="R324" s="1">
        <v>4</v>
      </c>
      <c r="S324" s="1">
        <v>16</v>
      </c>
      <c r="T324" s="1">
        <v>20</v>
      </c>
      <c r="U324" s="1">
        <v>1</v>
      </c>
      <c r="V324" s="1">
        <v>76</v>
      </c>
      <c r="W324" s="20">
        <f t="shared" si="404"/>
        <v>5.2631578947368418E-2</v>
      </c>
      <c r="X324" s="6">
        <v>997.01666666669996</v>
      </c>
      <c r="Y324" s="6">
        <f t="shared" si="405"/>
        <v>22.659469696970454</v>
      </c>
      <c r="Z324" s="1">
        <v>1301</v>
      </c>
      <c r="AA324" s="6">
        <f t="shared" si="406"/>
        <v>29.568181818181817</v>
      </c>
      <c r="AB324" s="8">
        <f t="shared" si="407"/>
        <v>0.76634640020499611</v>
      </c>
      <c r="AC324" s="3">
        <f t="shared" si="408"/>
        <v>66.60132890365449</v>
      </c>
      <c r="AD324" s="8">
        <f t="shared" si="409"/>
        <v>4.0080370447359313</v>
      </c>
      <c r="AE324" s="20">
        <f t="shared" si="410"/>
        <v>0.08</v>
      </c>
      <c r="AF324" s="20">
        <f t="shared" si="411"/>
        <v>0.32</v>
      </c>
      <c r="AG324" s="20">
        <f t="shared" si="412"/>
        <v>0.4</v>
      </c>
      <c r="AH324" s="3" t="e">
        <f t="shared" si="413"/>
        <v>#VALUE!</v>
      </c>
      <c r="AI324" s="3" t="str">
        <f t="shared" si="414"/>
        <v xml:space="preserve"> </v>
      </c>
      <c r="AJ324" s="3" t="str">
        <f t="shared" si="415"/>
        <v xml:space="preserve"> </v>
      </c>
      <c r="AK324" s="20" t="e">
        <f t="shared" si="416"/>
        <v>#VALUE!</v>
      </c>
      <c r="AL324" s="6">
        <v>0</v>
      </c>
      <c r="AM324" s="1">
        <v>56</v>
      </c>
      <c r="AN324" s="1">
        <v>84</v>
      </c>
      <c r="AO324" s="1">
        <v>35</v>
      </c>
      <c r="AP324" s="1">
        <v>42</v>
      </c>
      <c r="AQ324" s="1">
        <v>17</v>
      </c>
      <c r="AR324" s="6">
        <f t="shared" si="417"/>
        <v>3.3700539944165637</v>
      </c>
      <c r="AS324" s="6">
        <f t="shared" si="418"/>
        <v>5.0550809916248456</v>
      </c>
      <c r="AT324" s="6">
        <f t="shared" si="419"/>
        <v>2.1062837465103526</v>
      </c>
      <c r="AU324" s="6">
        <f t="shared" si="420"/>
        <v>2.5275404958124228</v>
      </c>
      <c r="AV324" s="6">
        <f t="shared" si="421"/>
        <v>1.0230521054478854</v>
      </c>
      <c r="AW324" s="1">
        <v>31</v>
      </c>
      <c r="AX324" s="1">
        <v>13</v>
      </c>
      <c r="AY324" s="1">
        <v>1</v>
      </c>
      <c r="AZ324" s="1">
        <v>0</v>
      </c>
      <c r="BA324" s="1">
        <v>0</v>
      </c>
      <c r="BB324" s="1">
        <v>0</v>
      </c>
      <c r="BC324" s="7">
        <f>(EA324+FH324+GG324)-(DZ324+FG324+GF324)-((BD324/60)*(-0.29)+(EF324/60)*0.11+(FI324/60)*(-0.33))</f>
        <v>0.38631388888904983</v>
      </c>
      <c r="BD324" s="6">
        <v>806.06666666670003</v>
      </c>
      <c r="BE324" s="6">
        <f t="shared" si="422"/>
        <v>18.319696969697727</v>
      </c>
      <c r="BF324" s="5">
        <v>17.77</v>
      </c>
      <c r="BG324" s="5">
        <v>30.59</v>
      </c>
      <c r="BH324" s="21">
        <f t="shared" si="423"/>
        <v>0.36745244003308519</v>
      </c>
      <c r="BI324" s="1">
        <v>4</v>
      </c>
      <c r="BJ324" s="22">
        <v>7</v>
      </c>
      <c r="BK324" s="22">
        <v>7</v>
      </c>
      <c r="BL324" s="1">
        <v>14</v>
      </c>
      <c r="BM324" s="1">
        <f t="shared" si="424"/>
        <v>18</v>
      </c>
      <c r="BN324" s="8">
        <f t="shared" si="425"/>
        <v>1.3398395500785154</v>
      </c>
      <c r="BO324" s="3">
        <f t="shared" si="426"/>
        <v>59.744186046511629</v>
      </c>
      <c r="BP324" s="20">
        <f t="shared" si="427"/>
        <v>9.3023255813953487E-2</v>
      </c>
      <c r="BQ324" s="20">
        <f t="shared" si="428"/>
        <v>0.32558139534883723</v>
      </c>
      <c r="BR324" s="20">
        <f t="shared" si="429"/>
        <v>0.41860465116279072</v>
      </c>
      <c r="BS324" s="3" t="str">
        <f t="shared" si="430"/>
        <v xml:space="preserve"> </v>
      </c>
      <c r="BV324" s="20" t="str">
        <f t="shared" si="431"/>
        <v xml:space="preserve"> </v>
      </c>
      <c r="BW324" s="5">
        <v>104</v>
      </c>
      <c r="BX324" s="5">
        <v>127</v>
      </c>
      <c r="BY324" s="21">
        <f t="shared" si="432"/>
        <v>0.26250000000000001</v>
      </c>
      <c r="BZ324" s="5">
        <v>163</v>
      </c>
      <c r="CA324" s="5">
        <v>149</v>
      </c>
      <c r="CB324" s="23">
        <f t="shared" si="433"/>
        <v>0.35454545454545455</v>
      </c>
      <c r="CC324" s="5">
        <v>164</v>
      </c>
      <c r="CD324" s="5">
        <v>173</v>
      </c>
      <c r="CE324" s="23">
        <f t="shared" si="434"/>
        <v>0.38295454545454544</v>
      </c>
      <c r="CF324" s="23">
        <f t="shared" si="435"/>
        <v>0.425414364640884</v>
      </c>
      <c r="CG324" s="24">
        <v>2</v>
      </c>
      <c r="CH324" s="5">
        <v>276</v>
      </c>
      <c r="CI324" s="5">
        <v>277</v>
      </c>
      <c r="CJ324" s="5">
        <v>297</v>
      </c>
      <c r="CK324">
        <v>16.131925119999998</v>
      </c>
      <c r="CL324" s="5">
        <v>0.79600000000000004</v>
      </c>
      <c r="CM324" s="5">
        <v>2</v>
      </c>
      <c r="CN324" s="5">
        <v>0.86599999999999999</v>
      </c>
      <c r="CO324" s="5">
        <v>-0.48199999999999998</v>
      </c>
      <c r="CP324" s="5">
        <v>-5.3730000000000002</v>
      </c>
      <c r="CQ324" s="21">
        <f t="shared" si="436"/>
        <v>0.11716621253405994</v>
      </c>
      <c r="CR324" s="25">
        <f t="shared" si="437"/>
        <v>0.89010989010989006</v>
      </c>
      <c r="CS324" s="22">
        <f t="shared" si="438"/>
        <v>901.82651136329605</v>
      </c>
      <c r="CT324" s="21">
        <f t="shared" si="439"/>
        <v>7.2761026439499971E-3</v>
      </c>
      <c r="CU324" s="26">
        <f t="shared" si="440"/>
        <v>3.2997390903975035</v>
      </c>
      <c r="CV324" s="27">
        <f t="shared" si="441"/>
        <v>3.0695247352534918</v>
      </c>
      <c r="CW324" s="27">
        <f t="shared" si="442"/>
        <v>28.162889445950785</v>
      </c>
      <c r="CX324" s="27">
        <f t="shared" si="443"/>
        <v>27.932675090806775</v>
      </c>
      <c r="CY324" s="27">
        <f t="shared" si="444"/>
        <v>50.186729421394588</v>
      </c>
      <c r="CZ324" s="27">
        <f t="shared" si="445"/>
        <v>53.486468511792097</v>
      </c>
      <c r="DA324" s="28">
        <f t="shared" si="446"/>
        <v>-3.2997390903975088</v>
      </c>
      <c r="DB324" s="5">
        <v>43</v>
      </c>
      <c r="DC324" s="5">
        <v>40</v>
      </c>
      <c r="DD324" s="22">
        <v>324</v>
      </c>
      <c r="DE324" s="22">
        <v>324</v>
      </c>
      <c r="DF324" s="22">
        <v>136</v>
      </c>
      <c r="DG324" s="22">
        <v>164</v>
      </c>
      <c r="DH324" s="22">
        <v>169</v>
      </c>
      <c r="DI324" s="22">
        <v>151</v>
      </c>
      <c r="DJ324" s="29">
        <f t="shared" si="447"/>
        <v>4.639316158221277</v>
      </c>
      <c r="DK324" s="27">
        <f t="shared" si="448"/>
        <v>2.8529822580165827</v>
      </c>
      <c r="DL324" s="27">
        <f t="shared" si="449"/>
        <v>2.4072037802014918</v>
      </c>
      <c r="DM324" s="27">
        <f t="shared" si="450"/>
        <v>28.574400427947339</v>
      </c>
      <c r="DN324" s="27">
        <f t="shared" si="451"/>
        <v>30.312936491426193</v>
      </c>
      <c r="DO324" s="27">
        <f t="shared" si="452"/>
        <v>51.754881274332071</v>
      </c>
      <c r="DP324" s="27">
        <f t="shared" si="453"/>
        <v>57.193378703676188</v>
      </c>
      <c r="DQ324" s="30">
        <f t="shared" si="454"/>
        <v>2.1387583389466087</v>
      </c>
      <c r="DR324" s="5">
        <v>64</v>
      </c>
      <c r="DS324" s="5">
        <v>54</v>
      </c>
      <c r="DT324" s="5">
        <v>577</v>
      </c>
      <c r="DU324" s="5">
        <v>626</v>
      </c>
      <c r="DV324" s="5">
        <v>242</v>
      </c>
      <c r="DW324" s="5">
        <v>287</v>
      </c>
      <c r="DX324" s="5">
        <v>316</v>
      </c>
      <c r="DY324" s="5">
        <v>278</v>
      </c>
      <c r="DZ324" s="22">
        <v>8</v>
      </c>
      <c r="EA324" s="22">
        <v>5</v>
      </c>
      <c r="EB324" s="22">
        <f t="shared" si="455"/>
        <v>-3</v>
      </c>
      <c r="EC324" s="26">
        <f t="shared" si="456"/>
        <v>0.59548424447934023</v>
      </c>
      <c r="ED324" s="27">
        <f t="shared" si="457"/>
        <v>0.37217765279958759</v>
      </c>
      <c r="EE324" s="27">
        <f t="shared" si="458"/>
        <v>-0.22330659167975256</v>
      </c>
      <c r="EF324" s="6">
        <v>76.349999999999994</v>
      </c>
      <c r="EG324" s="6">
        <f t="shared" si="459"/>
        <v>1.7352272727272726</v>
      </c>
      <c r="EH324" s="5">
        <v>1.74</v>
      </c>
      <c r="EI324" s="5">
        <v>3.67</v>
      </c>
      <c r="EJ324" s="21">
        <f t="shared" si="460"/>
        <v>0.32162661737523102</v>
      </c>
      <c r="EK324" s="1">
        <v>0</v>
      </c>
      <c r="EL324" s="22">
        <v>1</v>
      </c>
      <c r="EM324" s="22">
        <v>1</v>
      </c>
      <c r="EN324" s="1">
        <v>2</v>
      </c>
      <c r="EO324" s="3">
        <f t="shared" si="461"/>
        <v>2</v>
      </c>
      <c r="EP324" s="6">
        <f t="shared" si="462"/>
        <v>1.5717092337917486</v>
      </c>
      <c r="EQ324" s="3">
        <f t="shared" si="463"/>
        <v>6.8571428571428568</v>
      </c>
      <c r="ER324" s="20">
        <f t="shared" si="464"/>
        <v>0</v>
      </c>
      <c r="ES324" s="20">
        <f t="shared" si="465"/>
        <v>0.2857142857142857</v>
      </c>
      <c r="ET324" s="20">
        <f t="shared" si="466"/>
        <v>0.2857142857142857</v>
      </c>
      <c r="EU324" s="3" t="str">
        <f t="shared" si="467"/>
        <v xml:space="preserve"> </v>
      </c>
      <c r="EX324" s="20" t="str">
        <f t="shared" si="468"/>
        <v xml:space="preserve"> </v>
      </c>
      <c r="EY324" s="5">
        <v>7</v>
      </c>
      <c r="EZ324" s="5">
        <v>1</v>
      </c>
      <c r="FA324" s="22">
        <v>41</v>
      </c>
      <c r="FB324" s="22">
        <v>5</v>
      </c>
      <c r="FC324" s="22">
        <v>22</v>
      </c>
      <c r="FD324" s="22">
        <v>4</v>
      </c>
      <c r="FE324" s="22">
        <v>4</v>
      </c>
      <c r="FF324" s="22">
        <v>24</v>
      </c>
      <c r="FG324" s="22">
        <v>1</v>
      </c>
      <c r="FH324" s="22">
        <v>1</v>
      </c>
      <c r="FI324" s="6">
        <v>114.6</v>
      </c>
      <c r="FJ324" s="6">
        <f t="shared" si="469"/>
        <v>2.6045454545454545</v>
      </c>
      <c r="FK324" s="5">
        <v>2.5099999999999998</v>
      </c>
      <c r="FL324" s="5">
        <v>2.61</v>
      </c>
      <c r="FM324" s="21">
        <f t="shared" si="470"/>
        <v>0.49023437500000006</v>
      </c>
      <c r="FN324" s="1">
        <v>0</v>
      </c>
      <c r="FO324" s="22">
        <v>0</v>
      </c>
      <c r="FP324" s="22">
        <v>0</v>
      </c>
      <c r="FQ324" s="1">
        <v>0</v>
      </c>
      <c r="FR324" s="1">
        <f t="shared" si="471"/>
        <v>0</v>
      </c>
      <c r="FS324" s="3">
        <f t="shared" si="472"/>
        <v>0</v>
      </c>
      <c r="FT324" s="3" t="str">
        <f t="shared" si="473"/>
        <v xml:space="preserve"> </v>
      </c>
      <c r="FW324" s="20" t="str">
        <f t="shared" si="474"/>
        <v xml:space="preserve"> </v>
      </c>
      <c r="FX324" s="5">
        <v>0</v>
      </c>
      <c r="FY324" s="5">
        <v>14</v>
      </c>
      <c r="FZ324" s="22">
        <v>13</v>
      </c>
      <c r="GA324" s="22">
        <v>79</v>
      </c>
      <c r="GB324" s="22">
        <v>7</v>
      </c>
      <c r="GC324" s="22">
        <v>42</v>
      </c>
      <c r="GD324" s="22">
        <v>60</v>
      </c>
      <c r="GE324" s="22">
        <v>1</v>
      </c>
      <c r="GF324" s="22">
        <v>1</v>
      </c>
      <c r="GG324" s="22">
        <v>0</v>
      </c>
      <c r="GH324" s="1">
        <v>52</v>
      </c>
      <c r="GI324" s="1">
        <v>6</v>
      </c>
      <c r="GJ324" s="1">
        <v>63</v>
      </c>
      <c r="GK324" s="1">
        <v>18</v>
      </c>
      <c r="GL324" s="1">
        <v>3</v>
      </c>
      <c r="GM324" s="1">
        <v>1</v>
      </c>
      <c r="GN324" s="31">
        <f t="shared" si="475"/>
        <v>0.33333333333333331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32" t="str">
        <f t="shared" si="476"/>
        <v xml:space="preserve"> </v>
      </c>
      <c r="GW324" s="9">
        <f t="shared" si="477"/>
        <v>7</v>
      </c>
      <c r="GX324" s="10">
        <v>1.4</v>
      </c>
      <c r="GY324" s="10">
        <v>1.6</v>
      </c>
      <c r="GZ324" s="10">
        <v>3</v>
      </c>
      <c r="HA324" s="29">
        <f t="shared" si="478"/>
        <v>6.8181818181818177E-2</v>
      </c>
      <c r="HB324" s="29">
        <f t="shared" si="479"/>
        <v>0.18053860684374448</v>
      </c>
      <c r="HC324">
        <v>20</v>
      </c>
      <c r="HD324">
        <v>25.2</v>
      </c>
      <c r="HE324">
        <v>1.3</v>
      </c>
      <c r="HF324">
        <v>3</v>
      </c>
      <c r="HG324">
        <v>2.6</v>
      </c>
      <c r="HH324">
        <v>-0.1</v>
      </c>
      <c r="HI324">
        <v>5.5</v>
      </c>
      <c r="HJ324" s="11">
        <f t="shared" si="480"/>
        <v>0.125</v>
      </c>
      <c r="HK324" s="11">
        <f t="shared" si="481"/>
        <v>0.33098744588019824</v>
      </c>
      <c r="HL324">
        <v>99</v>
      </c>
      <c r="HM324">
        <v>0</v>
      </c>
      <c r="HN324">
        <v>0</v>
      </c>
      <c r="HO324">
        <v>4</v>
      </c>
      <c r="HP324" t="s">
        <v>336</v>
      </c>
      <c r="HQ324" s="33">
        <v>4000000</v>
      </c>
      <c r="HR324" s="33">
        <v>0</v>
      </c>
      <c r="HS324" s="30">
        <f t="shared" si="482"/>
        <v>-0.64634146341463428</v>
      </c>
    </row>
    <row r="325" spans="1:227" x14ac:dyDescent="0.2">
      <c r="A325" s="1">
        <v>8</v>
      </c>
      <c r="B325" s="2" t="s">
        <v>1739</v>
      </c>
      <c r="C325" s="2" t="s">
        <v>1609</v>
      </c>
      <c r="E325" s="2" t="s">
        <v>893</v>
      </c>
      <c r="F325" s="2">
        <v>76</v>
      </c>
      <c r="G325" s="2">
        <v>237</v>
      </c>
      <c r="H325" s="2" t="s">
        <v>231</v>
      </c>
      <c r="J325" s="3">
        <v>35</v>
      </c>
      <c r="K325" s="5" t="s">
        <v>1740</v>
      </c>
      <c r="L325" s="5" t="s">
        <v>1741</v>
      </c>
      <c r="M325" s="5" t="s">
        <v>1742</v>
      </c>
      <c r="N325" s="5" t="s">
        <v>457</v>
      </c>
      <c r="O325" s="2" t="s">
        <v>457</v>
      </c>
      <c r="P325" s="2" t="s">
        <v>271</v>
      </c>
      <c r="Q325" s="1">
        <v>46</v>
      </c>
      <c r="R325" s="1">
        <v>1</v>
      </c>
      <c r="S325" s="1">
        <v>9</v>
      </c>
      <c r="T325" s="1">
        <v>10</v>
      </c>
      <c r="U325" s="1">
        <v>-3</v>
      </c>
      <c r="V325" s="1">
        <v>50</v>
      </c>
      <c r="W325" s="20">
        <f t="shared" si="404"/>
        <v>0.02</v>
      </c>
      <c r="X325" s="6">
        <v>906.16666666670005</v>
      </c>
      <c r="Y325" s="6">
        <f t="shared" si="405"/>
        <v>19.699275362319565</v>
      </c>
      <c r="Z325" s="1">
        <v>1211</v>
      </c>
      <c r="AA325" s="6">
        <f t="shared" si="406"/>
        <v>26.326086956521738</v>
      </c>
      <c r="AB325" s="8">
        <f t="shared" si="407"/>
        <v>0.74827965868431057</v>
      </c>
      <c r="AC325" s="3">
        <f t="shared" si="408"/>
        <v>39.346153846153847</v>
      </c>
      <c r="AD325" s="8">
        <f t="shared" si="409"/>
        <v>2.6052262984393715</v>
      </c>
      <c r="AE325" s="20">
        <f t="shared" si="410"/>
        <v>3.8461538461538464E-2</v>
      </c>
      <c r="AF325" s="20">
        <f t="shared" si="411"/>
        <v>0.34615384615384615</v>
      </c>
      <c r="AG325" s="20">
        <f t="shared" si="412"/>
        <v>0.38461538461538458</v>
      </c>
      <c r="AH325" s="3" t="e">
        <f t="shared" si="413"/>
        <v>#VALUE!</v>
      </c>
      <c r="AI325" s="3" t="str">
        <f t="shared" si="414"/>
        <v xml:space="preserve"> </v>
      </c>
      <c r="AJ325" s="3" t="str">
        <f t="shared" si="415"/>
        <v xml:space="preserve"> </v>
      </c>
      <c r="AK325" s="20" t="e">
        <f t="shared" si="416"/>
        <v>#VALUE!</v>
      </c>
      <c r="AL325" s="6">
        <v>0</v>
      </c>
      <c r="AM325" s="1">
        <v>96</v>
      </c>
      <c r="AN325" s="1">
        <v>102</v>
      </c>
      <c r="AO325" s="1">
        <v>20</v>
      </c>
      <c r="AP325" s="1">
        <v>29</v>
      </c>
      <c r="AQ325" s="1">
        <v>18</v>
      </c>
      <c r="AR325" s="6">
        <f t="shared" si="417"/>
        <v>6.3564465697992869</v>
      </c>
      <c r="AS325" s="6">
        <f t="shared" si="418"/>
        <v>6.7537244804117433</v>
      </c>
      <c r="AT325" s="6">
        <f t="shared" si="419"/>
        <v>1.3242597020415181</v>
      </c>
      <c r="AU325" s="6">
        <f t="shared" si="420"/>
        <v>1.9201765679602016</v>
      </c>
      <c r="AV325" s="6">
        <f t="shared" si="421"/>
        <v>1.1918337318373664</v>
      </c>
      <c r="AW325" s="1">
        <v>28</v>
      </c>
      <c r="AX325" s="1">
        <v>8</v>
      </c>
      <c r="AY325" s="1">
        <v>2</v>
      </c>
      <c r="AZ325" s="1">
        <v>0</v>
      </c>
      <c r="BA325" s="1">
        <v>0</v>
      </c>
      <c r="BB325" s="1">
        <v>0</v>
      </c>
      <c r="BC325" s="7">
        <f>(EA325+FH325+GG325)-(DZ325+FG325+GF325)-((BD325/60)*(-0.29)+(EF325/60)*0.11+(FI325/60)*(-0.33))</f>
        <v>0.45103888888885013</v>
      </c>
      <c r="BD325" s="6">
        <v>769.98333333330004</v>
      </c>
      <c r="BE325" s="6">
        <f t="shared" si="422"/>
        <v>16.738768115941305</v>
      </c>
      <c r="BF325" s="5">
        <v>16.16</v>
      </c>
      <c r="BG325" s="5">
        <v>32.21</v>
      </c>
      <c r="BH325" s="21">
        <f t="shared" si="423"/>
        <v>0.33409137895389701</v>
      </c>
      <c r="BI325" s="1">
        <v>1</v>
      </c>
      <c r="BJ325" s="22">
        <v>3</v>
      </c>
      <c r="BK325" s="22">
        <v>5</v>
      </c>
      <c r="BL325" s="1">
        <v>9</v>
      </c>
      <c r="BM325" s="1">
        <f t="shared" si="424"/>
        <v>10</v>
      </c>
      <c r="BN325" s="8">
        <f t="shared" si="425"/>
        <v>0.77923764583652366</v>
      </c>
      <c r="BO325" s="3">
        <f t="shared" si="426"/>
        <v>39.346153846153847</v>
      </c>
      <c r="BP325" s="20">
        <f t="shared" si="427"/>
        <v>3.8461538461538464E-2</v>
      </c>
      <c r="BQ325" s="20">
        <f t="shared" si="428"/>
        <v>0.34615384615384615</v>
      </c>
      <c r="BR325" s="20">
        <f t="shared" si="429"/>
        <v>0.38461538461538458</v>
      </c>
      <c r="BS325" s="3" t="str">
        <f t="shared" si="430"/>
        <v xml:space="preserve"> </v>
      </c>
      <c r="BV325" s="20" t="str">
        <f t="shared" si="431"/>
        <v xml:space="preserve"> </v>
      </c>
      <c r="BW325" s="5">
        <v>112</v>
      </c>
      <c r="BX325" s="5">
        <v>115</v>
      </c>
      <c r="BY325" s="21">
        <f t="shared" si="432"/>
        <v>0.3219858156028369</v>
      </c>
      <c r="BZ325" s="5">
        <v>122</v>
      </c>
      <c r="CA325" s="5">
        <v>109</v>
      </c>
      <c r="CB325" s="23">
        <f t="shared" si="433"/>
        <v>0.32765957446808508</v>
      </c>
      <c r="CC325" s="5">
        <v>144</v>
      </c>
      <c r="CD325" s="5">
        <v>103</v>
      </c>
      <c r="CE325" s="23">
        <f t="shared" si="434"/>
        <v>0.35035460992907802</v>
      </c>
      <c r="CF325" s="23">
        <f t="shared" si="435"/>
        <v>0.49563318777292575</v>
      </c>
      <c r="CG325" s="24">
        <v>3</v>
      </c>
      <c r="CH325" s="5">
        <v>266</v>
      </c>
      <c r="CI325" s="5">
        <v>250</v>
      </c>
      <c r="CJ325" s="5">
        <v>240</v>
      </c>
      <c r="CK325">
        <v>15.557706680000001</v>
      </c>
      <c r="CL325" s="5">
        <v>0.46400000000000002</v>
      </c>
      <c r="CM325" s="5">
        <v>2</v>
      </c>
      <c r="CN325" s="5">
        <v>0.28000000000000003</v>
      </c>
      <c r="CO325" s="5">
        <v>0.95100000000000007</v>
      </c>
      <c r="CP325" s="5">
        <v>-1.7469999999999999</v>
      </c>
      <c r="CQ325" s="21">
        <f t="shared" si="436"/>
        <v>7.6246334310850442E-2</v>
      </c>
      <c r="CR325" s="25">
        <f t="shared" si="437"/>
        <v>0.90934844192634556</v>
      </c>
      <c r="CS325" s="22">
        <f t="shared" si="438"/>
        <v>916.97307535743062</v>
      </c>
      <c r="CT325" s="21">
        <f t="shared" si="439"/>
        <v>-1.4405223762803995E-2</v>
      </c>
      <c r="CU325" s="26">
        <f t="shared" si="440"/>
        <v>2.0985794231597072</v>
      </c>
      <c r="CV325" s="27">
        <f t="shared" si="441"/>
        <v>2.5828669823504091</v>
      </c>
      <c r="CW325" s="27">
        <f t="shared" si="442"/>
        <v>27.523676280671545</v>
      </c>
      <c r="CX325" s="27">
        <f t="shared" si="443"/>
        <v>28.492251399052947</v>
      </c>
      <c r="CY325" s="27">
        <f t="shared" si="444"/>
        <v>52.222341799397327</v>
      </c>
      <c r="CZ325" s="27">
        <f t="shared" si="445"/>
        <v>57.388075764098147</v>
      </c>
      <c r="DA325" s="28">
        <f t="shared" si="446"/>
        <v>-5.16573396470082</v>
      </c>
      <c r="DB325" s="5">
        <v>26</v>
      </c>
      <c r="DC325" s="5">
        <v>32</v>
      </c>
      <c r="DD325" s="22">
        <v>315</v>
      </c>
      <c r="DE325" s="22">
        <v>321</v>
      </c>
      <c r="DF325" s="22">
        <v>125</v>
      </c>
      <c r="DG325" s="22">
        <v>142</v>
      </c>
      <c r="DH325" s="22">
        <v>216</v>
      </c>
      <c r="DI325" s="22">
        <v>181</v>
      </c>
      <c r="DJ325" s="29">
        <f t="shared" si="447"/>
        <v>-3.1239304712510378</v>
      </c>
      <c r="DK325" s="27">
        <f t="shared" si="448"/>
        <v>2.2272316185899594</v>
      </c>
      <c r="DL325" s="27">
        <f t="shared" si="449"/>
        <v>2.834658423659949</v>
      </c>
      <c r="DM325" s="27">
        <f t="shared" si="450"/>
        <v>30.209359772147458</v>
      </c>
      <c r="DN325" s="27">
        <f t="shared" si="451"/>
        <v>30.735796336541448</v>
      </c>
      <c r="DO325" s="27">
        <f t="shared" si="452"/>
        <v>55.599800224073</v>
      </c>
      <c r="DP325" s="27">
        <f t="shared" si="453"/>
        <v>57.21960503759297</v>
      </c>
      <c r="DQ325" s="30">
        <f t="shared" si="454"/>
        <v>-3.5459291511808502</v>
      </c>
      <c r="DR325" s="5">
        <v>55</v>
      </c>
      <c r="DS325" s="5">
        <v>70</v>
      </c>
      <c r="DT325" s="5">
        <v>691</v>
      </c>
      <c r="DU325" s="5">
        <v>689</v>
      </c>
      <c r="DV325" s="5">
        <v>269</v>
      </c>
      <c r="DW325" s="5">
        <v>296</v>
      </c>
      <c r="DX325" s="5">
        <v>358</v>
      </c>
      <c r="DY325" s="5">
        <v>358</v>
      </c>
      <c r="DZ325" s="22">
        <v>6</v>
      </c>
      <c r="EA325" s="22">
        <v>1</v>
      </c>
      <c r="EB325" s="22">
        <f t="shared" si="455"/>
        <v>-5</v>
      </c>
      <c r="EC325" s="26">
        <f t="shared" si="456"/>
        <v>0.46754258750191419</v>
      </c>
      <c r="ED325" s="27">
        <f t="shared" si="457"/>
        <v>7.7923764583652369E-2</v>
      </c>
      <c r="EE325" s="27">
        <f t="shared" si="458"/>
        <v>-0.38961882291826183</v>
      </c>
      <c r="EF325" s="6">
        <v>2.6666666667000003</v>
      </c>
      <c r="EG325" s="6">
        <f t="shared" si="459"/>
        <v>5.7971014493478266E-2</v>
      </c>
      <c r="EH325" s="5">
        <v>0.06</v>
      </c>
      <c r="EI325" s="5">
        <v>4.55</v>
      </c>
      <c r="EJ325" s="21">
        <f t="shared" si="460"/>
        <v>1.3015184381778743E-2</v>
      </c>
      <c r="EK325" s="1">
        <v>0</v>
      </c>
      <c r="EL325" s="22">
        <v>0</v>
      </c>
      <c r="EM325" s="22">
        <v>0</v>
      </c>
      <c r="EN325" s="1">
        <v>0</v>
      </c>
      <c r="EO325" s="3">
        <f t="shared" si="461"/>
        <v>0</v>
      </c>
      <c r="EP325" s="6">
        <f t="shared" si="462"/>
        <v>0</v>
      </c>
      <c r="EQ325" s="3">
        <f t="shared" si="463"/>
        <v>0</v>
      </c>
      <c r="ER325" s="20">
        <f t="shared" si="464"/>
        <v>0</v>
      </c>
      <c r="ES325" s="20">
        <f t="shared" si="465"/>
        <v>0</v>
      </c>
      <c r="ET325" s="20">
        <f t="shared" si="466"/>
        <v>0</v>
      </c>
      <c r="EU325" s="3" t="str">
        <f t="shared" si="467"/>
        <v xml:space="preserve"> </v>
      </c>
      <c r="EX325" s="20" t="str">
        <f t="shared" si="468"/>
        <v xml:space="preserve"> </v>
      </c>
      <c r="EY325" s="5">
        <v>0</v>
      </c>
      <c r="EZ325" s="5">
        <v>0</v>
      </c>
      <c r="FA325" s="22">
        <v>0</v>
      </c>
      <c r="FB325" s="22">
        <v>0</v>
      </c>
      <c r="FC325" s="22">
        <v>0</v>
      </c>
      <c r="FD325" s="22">
        <v>0</v>
      </c>
      <c r="FE325" s="22">
        <v>1</v>
      </c>
      <c r="FF325" s="22">
        <v>0</v>
      </c>
      <c r="FG325" s="22">
        <v>0</v>
      </c>
      <c r="FH325" s="22">
        <v>1</v>
      </c>
      <c r="FI325" s="6">
        <v>133.51666666669999</v>
      </c>
      <c r="FJ325" s="6">
        <f t="shared" si="469"/>
        <v>2.9025362318847825</v>
      </c>
      <c r="FK325" s="5">
        <v>2.7</v>
      </c>
      <c r="FL325" s="5">
        <v>3.15</v>
      </c>
      <c r="FM325" s="21">
        <f t="shared" si="470"/>
        <v>0.46153846153846162</v>
      </c>
      <c r="FN325" s="1">
        <v>0</v>
      </c>
      <c r="FO325" s="22">
        <v>0</v>
      </c>
      <c r="FP325" s="22">
        <v>0</v>
      </c>
      <c r="FQ325" s="1">
        <v>0</v>
      </c>
      <c r="FR325" s="1">
        <f t="shared" si="471"/>
        <v>0</v>
      </c>
      <c r="FS325" s="3">
        <f t="shared" si="472"/>
        <v>0</v>
      </c>
      <c r="FT325" s="3" t="str">
        <f t="shared" si="473"/>
        <v xml:space="preserve"> </v>
      </c>
      <c r="FW325" s="20" t="str">
        <f t="shared" si="474"/>
        <v xml:space="preserve"> </v>
      </c>
      <c r="FX325" s="5">
        <v>0</v>
      </c>
      <c r="FY325" s="5">
        <v>9</v>
      </c>
      <c r="FZ325" s="22">
        <v>14</v>
      </c>
      <c r="GA325" s="22">
        <v>97</v>
      </c>
      <c r="GB325" s="22">
        <v>5</v>
      </c>
      <c r="GC325" s="22">
        <v>50</v>
      </c>
      <c r="GD325" s="22">
        <v>66</v>
      </c>
      <c r="GE325" s="22">
        <v>3</v>
      </c>
      <c r="GF325" s="22">
        <v>0</v>
      </c>
      <c r="GG325" s="22">
        <v>0</v>
      </c>
      <c r="GH325" s="1">
        <v>29</v>
      </c>
      <c r="GI325" s="1">
        <v>0</v>
      </c>
      <c r="GJ325" s="1">
        <v>43</v>
      </c>
      <c r="GK325" s="1">
        <v>11</v>
      </c>
      <c r="GN325" s="31" t="str">
        <f t="shared" si="475"/>
        <v xml:space="preserve"> </v>
      </c>
      <c r="GP325" s="1">
        <v>0</v>
      </c>
      <c r="GQ325" s="1">
        <v>0</v>
      </c>
      <c r="GR325" s="1">
        <v>1</v>
      </c>
      <c r="GS325" s="1">
        <v>0</v>
      </c>
      <c r="GT325" s="1">
        <v>0</v>
      </c>
      <c r="GU325" s="1">
        <v>0</v>
      </c>
      <c r="GV325" s="32" t="str">
        <f t="shared" si="476"/>
        <v xml:space="preserve"> </v>
      </c>
      <c r="GW325" s="9">
        <f t="shared" si="477"/>
        <v>6</v>
      </c>
      <c r="GX325" s="10">
        <v>0.2</v>
      </c>
      <c r="GY325" s="10">
        <v>1.5</v>
      </c>
      <c r="GZ325" s="10">
        <v>1.7000000000000002</v>
      </c>
      <c r="HA325" s="29">
        <f t="shared" si="478"/>
        <v>3.6956521739130437E-2</v>
      </c>
      <c r="HB325" s="29">
        <f t="shared" si="479"/>
        <v>0.11256207467352906</v>
      </c>
      <c r="HC325">
        <v>13.4</v>
      </c>
      <c r="HD325">
        <v>16.899999999999999</v>
      </c>
      <c r="HE325">
        <v>1.7000000000000002</v>
      </c>
      <c r="HF325">
        <v>0.7</v>
      </c>
      <c r="HG325">
        <v>1.4</v>
      </c>
      <c r="HH325">
        <v>0</v>
      </c>
      <c r="HI325">
        <v>2.1</v>
      </c>
      <c r="HJ325" s="11">
        <f t="shared" si="480"/>
        <v>4.5652173913043478E-2</v>
      </c>
      <c r="HK325" s="11">
        <f t="shared" si="481"/>
        <v>0.13904726871435943</v>
      </c>
      <c r="HL325">
        <v>99</v>
      </c>
      <c r="HM325">
        <v>0</v>
      </c>
      <c r="HN325">
        <v>0</v>
      </c>
      <c r="HQ325" s="33">
        <v>3250000</v>
      </c>
      <c r="HR325" s="33">
        <v>0</v>
      </c>
      <c r="HS325" s="30">
        <f t="shared" si="482"/>
        <v>-2.7292682926829257</v>
      </c>
    </row>
    <row r="326" spans="1:227" x14ac:dyDescent="0.2">
      <c r="A326" s="1">
        <v>23</v>
      </c>
      <c r="B326" s="2" t="s">
        <v>1743</v>
      </c>
      <c r="C326" s="2" t="s">
        <v>1744</v>
      </c>
      <c r="E326" s="2" t="s">
        <v>893</v>
      </c>
      <c r="F326" s="2">
        <v>72</v>
      </c>
      <c r="G326" s="2">
        <v>190</v>
      </c>
      <c r="H326" s="2" t="s">
        <v>249</v>
      </c>
      <c r="J326" s="3">
        <v>37</v>
      </c>
      <c r="K326" s="5" t="s">
        <v>1745</v>
      </c>
      <c r="L326" s="5" t="s">
        <v>1746</v>
      </c>
      <c r="M326" s="5" t="s">
        <v>1747</v>
      </c>
      <c r="N326" s="5" t="s">
        <v>457</v>
      </c>
      <c r="O326" s="2" t="s">
        <v>457</v>
      </c>
      <c r="P326" s="2" t="s">
        <v>254</v>
      </c>
      <c r="Q326" s="1">
        <v>29</v>
      </c>
      <c r="R326" s="1">
        <v>4</v>
      </c>
      <c r="S326" s="1">
        <v>7</v>
      </c>
      <c r="T326" s="1">
        <v>11</v>
      </c>
      <c r="U326" s="1">
        <v>-7</v>
      </c>
      <c r="V326" s="1">
        <v>41</v>
      </c>
      <c r="W326" s="20">
        <f t="shared" si="404"/>
        <v>9.7560975609756101E-2</v>
      </c>
      <c r="X326" s="6">
        <v>381.11666666669998</v>
      </c>
      <c r="Y326" s="6">
        <f t="shared" si="405"/>
        <v>13.141954022989655</v>
      </c>
      <c r="Z326" s="1">
        <v>505</v>
      </c>
      <c r="AA326" s="6">
        <f t="shared" si="406"/>
        <v>17.413793103448278</v>
      </c>
      <c r="AB326" s="8">
        <f t="shared" si="407"/>
        <v>0.75468646864693067</v>
      </c>
      <c r="AC326" s="3">
        <f t="shared" si="408"/>
        <v>73.5</v>
      </c>
      <c r="AD326" s="8">
        <f t="shared" si="409"/>
        <v>11.571259894169627</v>
      </c>
      <c r="AE326" s="20">
        <f t="shared" si="410"/>
        <v>0.30769230769230771</v>
      </c>
      <c r="AF326" s="20">
        <f t="shared" si="411"/>
        <v>0.53846153846153844</v>
      </c>
      <c r="AG326" s="20">
        <f t="shared" si="412"/>
        <v>0.84615384615384615</v>
      </c>
      <c r="AH326" s="3">
        <f t="shared" si="413"/>
        <v>6</v>
      </c>
      <c r="AI326" s="3">
        <f t="shared" si="414"/>
        <v>2</v>
      </c>
      <c r="AJ326" s="3">
        <f t="shared" si="415"/>
        <v>4</v>
      </c>
      <c r="AK326" s="20">
        <f t="shared" si="416"/>
        <v>0.33333333333333331</v>
      </c>
      <c r="AL326" s="6">
        <v>0.30000000000000004</v>
      </c>
      <c r="AM326" s="1">
        <v>6</v>
      </c>
      <c r="AN326" s="1">
        <v>8</v>
      </c>
      <c r="AO326" s="1">
        <v>10</v>
      </c>
      <c r="AP326" s="1">
        <v>16</v>
      </c>
      <c r="AQ326" s="1">
        <v>6</v>
      </c>
      <c r="AR326" s="6">
        <f t="shared" si="417"/>
        <v>0.94459264442201052</v>
      </c>
      <c r="AS326" s="6">
        <f t="shared" si="418"/>
        <v>1.2594568592293471</v>
      </c>
      <c r="AT326" s="6">
        <f t="shared" si="419"/>
        <v>1.574321074036684</v>
      </c>
      <c r="AU326" s="6">
        <f t="shared" si="420"/>
        <v>2.5189137184586943</v>
      </c>
      <c r="AV326" s="6">
        <f t="shared" si="421"/>
        <v>0.94459264442201052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7">
        <f>(EA326+FH326+GG326)-(DZ326+FG326+GF326)-((BD326/60)*(0.11)+(EF326/60)*(-0.14)+(FI326/60)*(0.13))</f>
        <v>0.55131666666673329</v>
      </c>
      <c r="BD326" s="6">
        <v>320.98333333329998</v>
      </c>
      <c r="BE326" s="6">
        <f t="shared" si="422"/>
        <v>11.06839080459655</v>
      </c>
      <c r="BF326" s="5">
        <v>10.88</v>
      </c>
      <c r="BG326" s="5">
        <v>36.72</v>
      </c>
      <c r="BH326" s="21">
        <f t="shared" si="423"/>
        <v>0.22857142857142859</v>
      </c>
      <c r="BI326" s="1">
        <v>2</v>
      </c>
      <c r="BJ326" s="22">
        <v>4</v>
      </c>
      <c r="BK326" s="22">
        <v>2</v>
      </c>
      <c r="BL326" s="1">
        <v>6</v>
      </c>
      <c r="BM326" s="1">
        <f t="shared" si="424"/>
        <v>8</v>
      </c>
      <c r="BN326" s="8">
        <f t="shared" si="425"/>
        <v>1.4954047458332724</v>
      </c>
      <c r="BO326" s="3">
        <f t="shared" si="426"/>
        <v>73.5</v>
      </c>
      <c r="BP326" s="20">
        <f t="shared" si="427"/>
        <v>0.25</v>
      </c>
      <c r="BQ326" s="20">
        <f t="shared" si="428"/>
        <v>0.75</v>
      </c>
      <c r="BR326" s="20">
        <f t="shared" si="429"/>
        <v>1</v>
      </c>
      <c r="BS326" s="3">
        <f t="shared" si="430"/>
        <v>5</v>
      </c>
      <c r="BT326" s="1">
        <v>2</v>
      </c>
      <c r="BU326" s="1">
        <v>3</v>
      </c>
      <c r="BV326" s="20">
        <f t="shared" si="431"/>
        <v>0.4</v>
      </c>
      <c r="BW326" s="5">
        <v>47</v>
      </c>
      <c r="BX326" s="5">
        <v>35</v>
      </c>
      <c r="BY326" s="21">
        <f t="shared" si="432"/>
        <v>0.29285714285714287</v>
      </c>
      <c r="BZ326" s="5">
        <v>46</v>
      </c>
      <c r="CA326" s="5">
        <v>48</v>
      </c>
      <c r="CB326" s="23">
        <f t="shared" si="433"/>
        <v>0.33571428571428569</v>
      </c>
      <c r="CC326" s="5">
        <v>47</v>
      </c>
      <c r="CD326" s="5">
        <v>57</v>
      </c>
      <c r="CE326" s="23">
        <f t="shared" si="434"/>
        <v>0.37142857142857144</v>
      </c>
      <c r="CF326" s="23">
        <f t="shared" si="435"/>
        <v>0.46590909090909088</v>
      </c>
      <c r="CG326" s="24">
        <v>4</v>
      </c>
      <c r="CH326" s="5">
        <v>119</v>
      </c>
      <c r="CI326" s="5">
        <v>107</v>
      </c>
      <c r="CJ326" s="5">
        <v>99</v>
      </c>
      <c r="CK326">
        <v>15.43930351</v>
      </c>
      <c r="CL326" s="5">
        <v>-0.249</v>
      </c>
      <c r="CM326" s="5">
        <v>9</v>
      </c>
      <c r="CN326" s="5">
        <v>-1.6120000000000001</v>
      </c>
      <c r="CO326" s="5">
        <v>-0.04</v>
      </c>
      <c r="CP326" s="5">
        <v>-2.48</v>
      </c>
      <c r="CQ326" s="21">
        <f t="shared" si="436"/>
        <v>5.4421768707482991E-2</v>
      </c>
      <c r="CR326" s="25">
        <f t="shared" si="437"/>
        <v>0.92052980132450335</v>
      </c>
      <c r="CS326" s="22">
        <f t="shared" si="438"/>
        <v>925.97197819525161</v>
      </c>
      <c r="CT326" s="21">
        <f t="shared" si="439"/>
        <v>-2.5048429968013659E-2</v>
      </c>
      <c r="CU326" s="26">
        <f t="shared" si="440"/>
        <v>1.5212981744421905</v>
      </c>
      <c r="CV326" s="27">
        <f t="shared" si="441"/>
        <v>2.2819472616632859</v>
      </c>
      <c r="CW326" s="27">
        <f t="shared" si="442"/>
        <v>27.953853955375248</v>
      </c>
      <c r="CX326" s="27">
        <f t="shared" si="443"/>
        <v>28.714503042596348</v>
      </c>
      <c r="CY326" s="27">
        <f t="shared" si="444"/>
        <v>52.674949290060844</v>
      </c>
      <c r="CZ326" s="27">
        <f t="shared" si="445"/>
        <v>63.133874239350909</v>
      </c>
      <c r="DA326" s="28">
        <f t="shared" si="446"/>
        <v>-10.458924949290065</v>
      </c>
      <c r="DB326" s="5">
        <v>8</v>
      </c>
      <c r="DC326" s="5">
        <v>12</v>
      </c>
      <c r="DD326" s="22">
        <v>139</v>
      </c>
      <c r="DE326" s="22">
        <v>139</v>
      </c>
      <c r="DF326" s="22">
        <v>56</v>
      </c>
      <c r="DG326" s="22">
        <v>82</v>
      </c>
      <c r="DH326" s="22">
        <v>99</v>
      </c>
      <c r="DI326" s="22">
        <v>74</v>
      </c>
      <c r="DJ326" s="29">
        <f t="shared" si="447"/>
        <v>-8.8627431311082461</v>
      </c>
      <c r="DK326" s="27">
        <f t="shared" si="448"/>
        <v>2.4228082037412673</v>
      </c>
      <c r="DL326" s="27">
        <f t="shared" si="449"/>
        <v>2.8735632183908053</v>
      </c>
      <c r="DM326" s="27">
        <f t="shared" si="450"/>
        <v>30.144241604687853</v>
      </c>
      <c r="DN326" s="27">
        <f t="shared" si="451"/>
        <v>29.693486590038315</v>
      </c>
      <c r="DO326" s="27">
        <f t="shared" si="452"/>
        <v>55.724588686049138</v>
      </c>
      <c r="DP326" s="27">
        <f t="shared" si="453"/>
        <v>57.189542483660134</v>
      </c>
      <c r="DQ326" s="30">
        <f t="shared" si="454"/>
        <v>-8.9939711516790695</v>
      </c>
      <c r="DR326" s="5">
        <v>43</v>
      </c>
      <c r="DS326" s="5">
        <v>51</v>
      </c>
      <c r="DT326" s="5">
        <v>492</v>
      </c>
      <c r="DU326" s="5">
        <v>476</v>
      </c>
      <c r="DV326" s="5">
        <v>195</v>
      </c>
      <c r="DW326" s="5">
        <v>199</v>
      </c>
      <c r="DX326" s="5">
        <v>289</v>
      </c>
      <c r="DY326" s="5">
        <v>259</v>
      </c>
      <c r="DZ326" s="22">
        <v>0</v>
      </c>
      <c r="EA326" s="22">
        <v>1</v>
      </c>
      <c r="EB326" s="22">
        <f t="shared" si="455"/>
        <v>1</v>
      </c>
      <c r="EC326" s="26">
        <f t="shared" si="456"/>
        <v>0</v>
      </c>
      <c r="ED326" s="27">
        <f t="shared" si="457"/>
        <v>0.18692559322915905</v>
      </c>
      <c r="EE326" s="27">
        <f t="shared" si="458"/>
        <v>0.18692559322915905</v>
      </c>
      <c r="EF326" s="6">
        <v>60.016666666699997</v>
      </c>
      <c r="EG326" s="6">
        <f t="shared" si="459"/>
        <v>2.0695402298862069</v>
      </c>
      <c r="EH326" s="5">
        <v>1.9500000000000002</v>
      </c>
      <c r="EI326" s="5">
        <v>2.77</v>
      </c>
      <c r="EJ326" s="21">
        <f t="shared" si="460"/>
        <v>0.41313559322033899</v>
      </c>
      <c r="EK326" s="1">
        <v>2</v>
      </c>
      <c r="EL326" s="22">
        <v>0</v>
      </c>
      <c r="EM326" s="22">
        <v>0</v>
      </c>
      <c r="EN326" s="1">
        <v>1</v>
      </c>
      <c r="EO326" s="3">
        <f t="shared" si="461"/>
        <v>3</v>
      </c>
      <c r="EP326" s="6">
        <f t="shared" si="462"/>
        <v>2.9991668980822004</v>
      </c>
      <c r="EQ326" s="3">
        <f t="shared" si="463"/>
        <v>0</v>
      </c>
      <c r="ER326" s="20">
        <f t="shared" si="464"/>
        <v>0.4</v>
      </c>
      <c r="ES326" s="20">
        <f t="shared" si="465"/>
        <v>0.2</v>
      </c>
      <c r="ET326" s="20">
        <f t="shared" si="466"/>
        <v>0.60000000000000009</v>
      </c>
      <c r="EU326" s="3">
        <f t="shared" si="467"/>
        <v>1</v>
      </c>
      <c r="EV326" s="1">
        <v>0</v>
      </c>
      <c r="EW326" s="1">
        <v>1</v>
      </c>
      <c r="EX326" s="20">
        <f t="shared" si="468"/>
        <v>0</v>
      </c>
      <c r="EY326" s="5">
        <v>5</v>
      </c>
      <c r="EZ326" s="5">
        <v>1</v>
      </c>
      <c r="FA326" s="22">
        <v>41</v>
      </c>
      <c r="FB326" s="22">
        <v>5</v>
      </c>
      <c r="FC326" s="22">
        <v>13</v>
      </c>
      <c r="FD326" s="22">
        <v>3</v>
      </c>
      <c r="FE326" s="22">
        <v>3</v>
      </c>
      <c r="FF326" s="22">
        <v>19</v>
      </c>
      <c r="FG326" s="22">
        <v>0</v>
      </c>
      <c r="FH326" s="22">
        <v>0</v>
      </c>
      <c r="FI326" s="6">
        <v>0.1166666667</v>
      </c>
      <c r="FJ326" s="6">
        <f t="shared" si="469"/>
        <v>4.0229885068965516E-3</v>
      </c>
      <c r="FK326" s="5">
        <v>0</v>
      </c>
      <c r="FL326" s="5">
        <v>6.29</v>
      </c>
      <c r="FM326" s="21">
        <f t="shared" si="470"/>
        <v>0</v>
      </c>
      <c r="FN326" s="1">
        <v>0</v>
      </c>
      <c r="FO326" s="22">
        <v>0</v>
      </c>
      <c r="FP326" s="22">
        <v>0</v>
      </c>
      <c r="FQ326" s="1">
        <v>0</v>
      </c>
      <c r="FR326" s="1">
        <f t="shared" si="471"/>
        <v>0</v>
      </c>
      <c r="FS326" s="3">
        <f t="shared" si="472"/>
        <v>0</v>
      </c>
      <c r="FT326" s="3" t="str">
        <f t="shared" si="473"/>
        <v xml:space="preserve"> </v>
      </c>
      <c r="FU326" s="1">
        <v>0</v>
      </c>
      <c r="FV326" s="1">
        <v>0</v>
      </c>
      <c r="FW326" s="20" t="str">
        <f t="shared" si="474"/>
        <v xml:space="preserve"> </v>
      </c>
      <c r="FX326" s="5">
        <v>0</v>
      </c>
      <c r="FY326" s="5">
        <v>0</v>
      </c>
      <c r="FZ326" s="22">
        <v>0</v>
      </c>
      <c r="GA326" s="22">
        <v>0</v>
      </c>
      <c r="GB326" s="22">
        <v>0</v>
      </c>
      <c r="GC326" s="22">
        <v>0</v>
      </c>
      <c r="GD326" s="22">
        <v>0</v>
      </c>
      <c r="GE326" s="22">
        <v>0</v>
      </c>
      <c r="GF326" s="22">
        <v>0</v>
      </c>
      <c r="GG326" s="22">
        <v>0</v>
      </c>
      <c r="GH326" s="1">
        <v>15</v>
      </c>
      <c r="GI326" s="1">
        <v>7</v>
      </c>
      <c r="GJ326" s="1">
        <v>15</v>
      </c>
      <c r="GK326" s="1">
        <v>0</v>
      </c>
      <c r="GL326" s="1">
        <v>2</v>
      </c>
      <c r="GM326" s="1">
        <v>1</v>
      </c>
      <c r="GN326" s="31">
        <f t="shared" si="475"/>
        <v>0.5</v>
      </c>
      <c r="GO326" s="1">
        <v>1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32" t="str">
        <f t="shared" si="476"/>
        <v xml:space="preserve"> </v>
      </c>
      <c r="GW326" s="9">
        <f t="shared" si="477"/>
        <v>3</v>
      </c>
      <c r="GX326" s="10">
        <v>0.60000000000000009</v>
      </c>
      <c r="GY326" s="10">
        <v>0.1</v>
      </c>
      <c r="GZ326" s="10">
        <v>0.7</v>
      </c>
      <c r="HA326" s="29">
        <f t="shared" si="478"/>
        <v>2.4137931034482758E-2</v>
      </c>
      <c r="HB326" s="29">
        <f t="shared" si="479"/>
        <v>0.11020247518256787</v>
      </c>
      <c r="HC326">
        <v>9.4</v>
      </c>
      <c r="HD326">
        <v>6.2</v>
      </c>
      <c r="HE326">
        <v>-3.9</v>
      </c>
      <c r="HF326">
        <v>0.30000000000000004</v>
      </c>
      <c r="HG326">
        <v>-0.4</v>
      </c>
      <c r="HH326">
        <v>0.2</v>
      </c>
      <c r="HI326">
        <v>0.1</v>
      </c>
      <c r="HJ326" s="11">
        <f t="shared" si="480"/>
        <v>3.4482758620689659E-3</v>
      </c>
      <c r="HK326" s="11">
        <f t="shared" si="481"/>
        <v>1.5743210740366841E-2</v>
      </c>
      <c r="HL326">
        <v>99</v>
      </c>
      <c r="HM326">
        <v>0</v>
      </c>
      <c r="HN326">
        <v>0</v>
      </c>
      <c r="HO326">
        <v>10</v>
      </c>
      <c r="HP326" t="s">
        <v>1748</v>
      </c>
      <c r="HQ326" s="33">
        <v>2000000</v>
      </c>
      <c r="HR326" s="33">
        <v>0</v>
      </c>
      <c r="HS326" s="30">
        <f t="shared" si="482"/>
        <v>-2.5341463414634142</v>
      </c>
    </row>
    <row r="327" spans="1:227" x14ac:dyDescent="0.2">
      <c r="A327" s="1">
        <v>43</v>
      </c>
      <c r="B327" s="2" t="s">
        <v>1749</v>
      </c>
      <c r="C327" s="2" t="s">
        <v>449</v>
      </c>
      <c r="D327" s="2" t="s">
        <v>354</v>
      </c>
      <c r="E327" s="2" t="s">
        <v>240</v>
      </c>
      <c r="F327" s="2">
        <v>71</v>
      </c>
      <c r="G327" s="2">
        <v>192</v>
      </c>
      <c r="H327" s="2" t="s">
        <v>231</v>
      </c>
      <c r="J327" s="3">
        <v>26</v>
      </c>
      <c r="K327" s="5" t="s">
        <v>1750</v>
      </c>
      <c r="L327" s="5" t="s">
        <v>1751</v>
      </c>
      <c r="M327" s="5" t="s">
        <v>1752</v>
      </c>
      <c r="N327" s="5" t="s">
        <v>235</v>
      </c>
      <c r="O327" s="2" t="s">
        <v>235</v>
      </c>
      <c r="P327" s="2" t="s">
        <v>314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20">
        <f t="shared" si="404"/>
        <v>0</v>
      </c>
      <c r="X327" s="6">
        <v>12.45</v>
      </c>
      <c r="Y327" s="6">
        <f t="shared" si="405"/>
        <v>12.45</v>
      </c>
      <c r="Z327" s="1">
        <v>20</v>
      </c>
      <c r="AA327" s="6">
        <f t="shared" si="406"/>
        <v>20</v>
      </c>
      <c r="AB327" s="8">
        <f t="shared" si="407"/>
        <v>0.62249999999999994</v>
      </c>
      <c r="AC327" s="3">
        <f t="shared" si="408"/>
        <v>0</v>
      </c>
      <c r="AD327" s="8">
        <f t="shared" si="409"/>
        <v>0</v>
      </c>
      <c r="AE327" s="20">
        <f t="shared" si="410"/>
        <v>0</v>
      </c>
      <c r="AF327" s="20">
        <f t="shared" si="411"/>
        <v>0</v>
      </c>
      <c r="AG327" s="20">
        <f t="shared" si="412"/>
        <v>0</v>
      </c>
      <c r="AH327" s="3">
        <f t="shared" si="413"/>
        <v>14</v>
      </c>
      <c r="AI327" s="3">
        <f t="shared" si="414"/>
        <v>6</v>
      </c>
      <c r="AJ327" s="3">
        <f t="shared" si="415"/>
        <v>8</v>
      </c>
      <c r="AK327" s="20">
        <f t="shared" si="416"/>
        <v>0.42857142857142855</v>
      </c>
      <c r="AL327" s="6">
        <v>20.5</v>
      </c>
      <c r="AM327" s="1">
        <v>4</v>
      </c>
      <c r="AN327" s="1">
        <v>0</v>
      </c>
      <c r="AO327" s="1">
        <v>2</v>
      </c>
      <c r="AP327" s="1">
        <v>1</v>
      </c>
      <c r="AQ327" s="1">
        <v>1</v>
      </c>
      <c r="AR327" s="6">
        <f t="shared" si="417"/>
        <v>19.277108433734938</v>
      </c>
      <c r="AS327" s="6">
        <f t="shared" si="418"/>
        <v>0</v>
      </c>
      <c r="AT327" s="6">
        <f t="shared" si="419"/>
        <v>9.6385542168674689</v>
      </c>
      <c r="AU327" s="6">
        <f t="shared" si="420"/>
        <v>4.8192771084337345</v>
      </c>
      <c r="AV327" s="6">
        <f t="shared" si="421"/>
        <v>4.8192771084337345</v>
      </c>
      <c r="AW327" s="1">
        <v>2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7">
        <f>(EA327+FH327+GG327)-(DZ327+FG327+GF327)-((BD327/60)*(0.11)+(EF327/60)*(-0.14)+(FI327/60)*(0.13))</f>
        <v>-2.4658333333333331E-2</v>
      </c>
      <c r="BD327" s="6">
        <v>6.95</v>
      </c>
      <c r="BE327" s="6">
        <f t="shared" si="422"/>
        <v>6.95</v>
      </c>
      <c r="BF327" s="5">
        <v>7.23</v>
      </c>
      <c r="BG327" s="5">
        <v>32.549999999999997</v>
      </c>
      <c r="BH327" s="21">
        <f t="shared" si="423"/>
        <v>0.18174962292609351</v>
      </c>
      <c r="BI327" s="1">
        <v>0</v>
      </c>
      <c r="BJ327" s="22">
        <v>0</v>
      </c>
      <c r="BK327" s="22">
        <v>0</v>
      </c>
      <c r="BL327" s="1">
        <v>0</v>
      </c>
      <c r="BM327" s="1">
        <f t="shared" si="424"/>
        <v>0</v>
      </c>
      <c r="BN327" s="8">
        <f t="shared" si="425"/>
        <v>0</v>
      </c>
      <c r="BO327" s="3">
        <f t="shared" si="426"/>
        <v>0</v>
      </c>
      <c r="BP327" s="20">
        <f t="shared" si="427"/>
        <v>0</v>
      </c>
      <c r="BQ327" s="20">
        <f t="shared" si="428"/>
        <v>0</v>
      </c>
      <c r="BR327" s="20">
        <f t="shared" si="429"/>
        <v>0</v>
      </c>
      <c r="BS327" s="3">
        <f t="shared" si="430"/>
        <v>6</v>
      </c>
      <c r="BT327" s="1">
        <v>2</v>
      </c>
      <c r="BU327" s="1">
        <v>4</v>
      </c>
      <c r="BV327" s="20">
        <f t="shared" si="431"/>
        <v>0.33333333333333331</v>
      </c>
      <c r="BW327" s="5">
        <v>1</v>
      </c>
      <c r="BX327" s="5">
        <v>1</v>
      </c>
      <c r="BY327" s="21">
        <f t="shared" si="432"/>
        <v>0.22222222222222221</v>
      </c>
      <c r="BZ327" s="5">
        <v>2</v>
      </c>
      <c r="CA327" s="5">
        <v>1</v>
      </c>
      <c r="CB327" s="23">
        <f t="shared" si="433"/>
        <v>0.33333333333333331</v>
      </c>
      <c r="CC327" s="5">
        <v>1</v>
      </c>
      <c r="CD327" s="5">
        <v>3</v>
      </c>
      <c r="CE327" s="23">
        <f t="shared" si="434"/>
        <v>0.44444444444444442</v>
      </c>
      <c r="CF327" s="23">
        <f t="shared" si="435"/>
        <v>0.4</v>
      </c>
      <c r="CG327" s="24">
        <v>1</v>
      </c>
      <c r="CH327" s="5">
        <v>5</v>
      </c>
      <c r="CI327" s="5">
        <v>2</v>
      </c>
      <c r="CJ327" s="5">
        <v>3</v>
      </c>
      <c r="CK327">
        <v>14.89930539</v>
      </c>
      <c r="CL327" s="5">
        <v>-2.081</v>
      </c>
      <c r="CM327" s="5">
        <v>13</v>
      </c>
      <c r="CN327" s="5">
        <v>-2.988</v>
      </c>
      <c r="CO327" s="5">
        <v>-0.84499999999999997</v>
      </c>
      <c r="CP327" s="5">
        <v>6.0640000000000001</v>
      </c>
      <c r="CQ327" s="21">
        <f t="shared" si="436"/>
        <v>0</v>
      </c>
      <c r="CR327" s="25">
        <f t="shared" si="437"/>
        <v>1</v>
      </c>
      <c r="CS327" s="22">
        <f t="shared" si="438"/>
        <v>1000</v>
      </c>
      <c r="CT327" s="21">
        <f t="shared" si="439"/>
        <v>0</v>
      </c>
      <c r="CU327" s="26">
        <f t="shared" si="440"/>
        <v>0</v>
      </c>
      <c r="CV327" s="27">
        <f t="shared" si="441"/>
        <v>0</v>
      </c>
      <c r="CW327" s="27">
        <f t="shared" si="442"/>
        <v>8.2987551867219906</v>
      </c>
      <c r="CX327" s="27">
        <f t="shared" si="443"/>
        <v>8.2987551867219906</v>
      </c>
      <c r="CY327" s="27">
        <f t="shared" si="444"/>
        <v>41.49377593360996</v>
      </c>
      <c r="CZ327" s="27">
        <f t="shared" si="445"/>
        <v>33.195020746887963</v>
      </c>
      <c r="DA327" s="28">
        <f t="shared" si="446"/>
        <v>8.2987551867219977</v>
      </c>
      <c r="DB327" s="5">
        <v>0</v>
      </c>
      <c r="DC327" s="5">
        <v>0</v>
      </c>
      <c r="DD327" s="22">
        <v>1</v>
      </c>
      <c r="DE327" s="22">
        <v>1</v>
      </c>
      <c r="DF327" s="22">
        <v>2</v>
      </c>
      <c r="DG327" s="22">
        <v>0</v>
      </c>
      <c r="DH327" s="22">
        <v>3</v>
      </c>
      <c r="DI327" s="22">
        <v>2</v>
      </c>
      <c r="DJ327" s="29">
        <f t="shared" si="447"/>
        <v>1.5567551867219969</v>
      </c>
      <c r="DK327" s="27">
        <f t="shared" si="448"/>
        <v>5.5299539170506913</v>
      </c>
      <c r="DL327" s="27">
        <f t="shared" si="449"/>
        <v>3.6866359447004613</v>
      </c>
      <c r="DM327" s="27">
        <f t="shared" si="450"/>
        <v>35.023041474654384</v>
      </c>
      <c r="DN327" s="27">
        <f t="shared" si="451"/>
        <v>22.119815668202765</v>
      </c>
      <c r="DO327" s="27">
        <f t="shared" si="452"/>
        <v>55.299539170506918</v>
      </c>
      <c r="DP327" s="27">
        <f t="shared" si="453"/>
        <v>51.612903225806463</v>
      </c>
      <c r="DQ327" s="30">
        <f t="shared" si="454"/>
        <v>4.6121192420215422</v>
      </c>
      <c r="DR327" s="5">
        <v>3</v>
      </c>
      <c r="DS327" s="5">
        <v>2</v>
      </c>
      <c r="DT327" s="5">
        <v>16</v>
      </c>
      <c r="DU327" s="5">
        <v>10</v>
      </c>
      <c r="DV327" s="5">
        <v>8</v>
      </c>
      <c r="DW327" s="5">
        <v>8</v>
      </c>
      <c r="DX327" s="5">
        <v>8</v>
      </c>
      <c r="DY327" s="5">
        <v>3</v>
      </c>
      <c r="DZ327" s="22">
        <v>1</v>
      </c>
      <c r="EA327" s="22">
        <v>1</v>
      </c>
      <c r="EB327" s="22">
        <f t="shared" si="455"/>
        <v>0</v>
      </c>
      <c r="EC327" s="26">
        <f t="shared" si="456"/>
        <v>8.6330935251798557</v>
      </c>
      <c r="ED327" s="27">
        <f t="shared" si="457"/>
        <v>8.6330935251798557</v>
      </c>
      <c r="EE327" s="27">
        <f t="shared" si="458"/>
        <v>0</v>
      </c>
      <c r="EF327" s="6">
        <v>0</v>
      </c>
      <c r="EG327" s="6">
        <f t="shared" si="459"/>
        <v>0</v>
      </c>
      <c r="EH327" s="5"/>
      <c r="EI327" s="5"/>
      <c r="EJ327" s="21" t="str">
        <f t="shared" si="460"/>
        <v xml:space="preserve"> </v>
      </c>
      <c r="EK327" s="1">
        <v>0</v>
      </c>
      <c r="EL327" s="22">
        <v>0</v>
      </c>
      <c r="EM327" s="22">
        <v>0</v>
      </c>
      <c r="EN327" s="1">
        <v>0</v>
      </c>
      <c r="EO327" s="3">
        <f t="shared" si="461"/>
        <v>0</v>
      </c>
      <c r="EP327" s="6">
        <f t="shared" si="462"/>
        <v>0</v>
      </c>
      <c r="EQ327" s="3">
        <f t="shared" si="463"/>
        <v>0</v>
      </c>
      <c r="ER327" s="20">
        <f t="shared" si="464"/>
        <v>0</v>
      </c>
      <c r="ES327" s="20">
        <f t="shared" si="465"/>
        <v>0</v>
      </c>
      <c r="ET327" s="20">
        <f t="shared" si="466"/>
        <v>0</v>
      </c>
      <c r="EU327" s="3" t="str">
        <f t="shared" si="467"/>
        <v xml:space="preserve"> </v>
      </c>
      <c r="EV327" s="1">
        <v>0</v>
      </c>
      <c r="EW327" s="1">
        <v>0</v>
      </c>
      <c r="EX327" s="20" t="str">
        <f t="shared" si="468"/>
        <v xml:space="preserve"> </v>
      </c>
      <c r="EY327" s="5"/>
      <c r="EZ327" s="5"/>
      <c r="FA327" s="22">
        <v>0</v>
      </c>
      <c r="FB327" s="22">
        <v>0</v>
      </c>
      <c r="FC327" s="22">
        <v>0</v>
      </c>
      <c r="FD327" s="22">
        <v>0</v>
      </c>
      <c r="FE327" s="22">
        <v>0</v>
      </c>
      <c r="FF327" s="22">
        <v>0</v>
      </c>
      <c r="FG327" s="22">
        <v>0</v>
      </c>
      <c r="FH327" s="22">
        <v>0</v>
      </c>
      <c r="FI327" s="6">
        <v>5.5</v>
      </c>
      <c r="FJ327" s="6">
        <f t="shared" si="469"/>
        <v>5.5</v>
      </c>
      <c r="FK327" s="5">
        <v>5.22</v>
      </c>
      <c r="FL327" s="5">
        <v>7.57</v>
      </c>
      <c r="FM327" s="21">
        <f t="shared" si="470"/>
        <v>0.40813135261923378</v>
      </c>
      <c r="FN327" s="1">
        <v>0</v>
      </c>
      <c r="FO327" s="22">
        <v>0</v>
      </c>
      <c r="FP327" s="22">
        <v>0</v>
      </c>
      <c r="FQ327" s="1">
        <v>0</v>
      </c>
      <c r="FR327" s="1">
        <f t="shared" si="471"/>
        <v>0</v>
      </c>
      <c r="FS327" s="3">
        <f t="shared" si="472"/>
        <v>0</v>
      </c>
      <c r="FT327" s="3">
        <f t="shared" si="473"/>
        <v>8</v>
      </c>
      <c r="FU327" s="1">
        <v>4</v>
      </c>
      <c r="FV327" s="1">
        <v>4</v>
      </c>
      <c r="FW327" s="20">
        <f t="shared" si="474"/>
        <v>0.5</v>
      </c>
      <c r="FX327" s="5">
        <v>0</v>
      </c>
      <c r="FY327" s="5">
        <v>0</v>
      </c>
      <c r="FZ327" s="22">
        <v>1</v>
      </c>
      <c r="GA327" s="22">
        <v>5</v>
      </c>
      <c r="GB327" s="22">
        <v>0</v>
      </c>
      <c r="GC327" s="22">
        <v>2</v>
      </c>
      <c r="GD327" s="22">
        <v>4</v>
      </c>
      <c r="GE327" s="22">
        <v>0</v>
      </c>
      <c r="GF327" s="22">
        <v>0</v>
      </c>
      <c r="GG327" s="22">
        <v>0</v>
      </c>
      <c r="GH327" s="1">
        <v>0</v>
      </c>
      <c r="GI327" s="1">
        <v>0</v>
      </c>
      <c r="GJ327" s="1">
        <v>0</v>
      </c>
      <c r="GK327" s="1">
        <v>0</v>
      </c>
      <c r="GN327" s="31" t="str">
        <f t="shared" si="475"/>
        <v xml:space="preserve"> 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32" t="str">
        <f t="shared" si="476"/>
        <v xml:space="preserve"> </v>
      </c>
      <c r="GW327" s="9">
        <f t="shared" si="477"/>
        <v>4</v>
      </c>
      <c r="GX327" s="10">
        <v>0</v>
      </c>
      <c r="GY327" s="10">
        <v>0</v>
      </c>
      <c r="GZ327" s="10">
        <v>0</v>
      </c>
      <c r="HA327" s="29">
        <f t="shared" si="478"/>
        <v>0</v>
      </c>
      <c r="HB327" s="29">
        <f t="shared" si="479"/>
        <v>0</v>
      </c>
      <c r="HC327">
        <v>0.1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 s="11">
        <f t="shared" si="480"/>
        <v>0</v>
      </c>
      <c r="HK327" s="11">
        <f t="shared" si="481"/>
        <v>0</v>
      </c>
      <c r="HL327">
        <v>99</v>
      </c>
      <c r="HM327">
        <v>0</v>
      </c>
      <c r="HN327">
        <v>0</v>
      </c>
      <c r="HO327">
        <v>47</v>
      </c>
      <c r="HP327" t="s">
        <v>1474</v>
      </c>
      <c r="HQ327" s="33">
        <v>2125000</v>
      </c>
      <c r="HR327" s="33">
        <v>0</v>
      </c>
      <c r="HS327" s="30">
        <f t="shared" si="482"/>
        <v>-2.8536585365853657</v>
      </c>
    </row>
    <row r="328" spans="1:227" x14ac:dyDescent="0.2">
      <c r="A328" s="1">
        <v>83</v>
      </c>
      <c r="B328" s="2" t="s">
        <v>1753</v>
      </c>
      <c r="C328" s="2" t="s">
        <v>1754</v>
      </c>
      <c r="E328" s="2" t="s">
        <v>893</v>
      </c>
      <c r="F328" s="2">
        <v>72</v>
      </c>
      <c r="G328" s="2">
        <v>184</v>
      </c>
      <c r="H328" s="2" t="s">
        <v>249</v>
      </c>
      <c r="J328" s="3">
        <v>30</v>
      </c>
      <c r="K328" s="5" t="s">
        <v>1755</v>
      </c>
      <c r="L328" s="5" t="s">
        <v>1756</v>
      </c>
      <c r="M328" s="5" t="s">
        <v>1757</v>
      </c>
      <c r="N328" s="5" t="s">
        <v>343</v>
      </c>
      <c r="O328" s="2" t="s">
        <v>343</v>
      </c>
      <c r="P328" s="2" t="s">
        <v>254</v>
      </c>
      <c r="Q328" s="1">
        <v>38</v>
      </c>
      <c r="R328" s="1">
        <v>9</v>
      </c>
      <c r="S328" s="1">
        <v>11</v>
      </c>
      <c r="T328" s="1">
        <v>20</v>
      </c>
      <c r="U328" s="1">
        <v>-6</v>
      </c>
      <c r="V328" s="1">
        <v>82</v>
      </c>
      <c r="W328" s="20">
        <f t="shared" si="404"/>
        <v>0.10975609756097561</v>
      </c>
      <c r="X328" s="6">
        <v>596.73333333330004</v>
      </c>
      <c r="Y328" s="6">
        <f t="shared" si="405"/>
        <v>15.703508771928949</v>
      </c>
      <c r="Z328" s="1">
        <v>817</v>
      </c>
      <c r="AA328" s="6">
        <f t="shared" si="406"/>
        <v>21.5</v>
      </c>
      <c r="AB328" s="8">
        <f t="shared" si="407"/>
        <v>0.73039575683390456</v>
      </c>
      <c r="AC328" s="3">
        <f t="shared" si="408"/>
        <v>56.9375</v>
      </c>
      <c r="AD328" s="8">
        <f t="shared" si="409"/>
        <v>5.7249190034636195</v>
      </c>
      <c r="AE328" s="20">
        <f t="shared" si="410"/>
        <v>0.28125</v>
      </c>
      <c r="AF328" s="20">
        <f t="shared" si="411"/>
        <v>0.34375</v>
      </c>
      <c r="AG328" s="20">
        <f t="shared" si="412"/>
        <v>0.625</v>
      </c>
      <c r="AH328" s="3">
        <f t="shared" si="413"/>
        <v>24</v>
      </c>
      <c r="AI328" s="3">
        <f t="shared" si="414"/>
        <v>12</v>
      </c>
      <c r="AJ328" s="3">
        <f t="shared" si="415"/>
        <v>12</v>
      </c>
      <c r="AK328" s="20">
        <f t="shared" si="416"/>
        <v>0.5</v>
      </c>
      <c r="AL328" s="6">
        <v>1</v>
      </c>
      <c r="AM328" s="1">
        <v>11</v>
      </c>
      <c r="AN328" s="1">
        <v>9</v>
      </c>
      <c r="AO328" s="1">
        <v>17</v>
      </c>
      <c r="AP328" s="1">
        <v>17</v>
      </c>
      <c r="AQ328" s="1">
        <v>16</v>
      </c>
      <c r="AR328" s="6">
        <f t="shared" si="417"/>
        <v>1.106021673556089</v>
      </c>
      <c r="AS328" s="6">
        <f t="shared" si="418"/>
        <v>0.90492682381861833</v>
      </c>
      <c r="AT328" s="6">
        <f t="shared" si="419"/>
        <v>1.7093062227685012</v>
      </c>
      <c r="AU328" s="6">
        <f t="shared" si="420"/>
        <v>1.7093062227685012</v>
      </c>
      <c r="AV328" s="6">
        <f t="shared" si="421"/>
        <v>1.6087587978997657</v>
      </c>
      <c r="AW328" s="1">
        <v>16</v>
      </c>
      <c r="AX328" s="1">
        <v>8</v>
      </c>
      <c r="AY328" s="1">
        <v>0</v>
      </c>
      <c r="AZ328" s="1">
        <v>0</v>
      </c>
      <c r="BA328" s="1">
        <v>0</v>
      </c>
      <c r="BB328" s="1">
        <v>0</v>
      </c>
      <c r="BC328" s="7">
        <f>(EA328+FH328+GG328)-(DZ328+FG328+GF328)-((BD328/60)*(0.11)+(EF328/60)*(-0.14)+(FI328/60)*(0.13))</f>
        <v>-4.6779444444442335</v>
      </c>
      <c r="BD328" s="6">
        <v>494.03333333329999</v>
      </c>
      <c r="BE328" s="6">
        <f t="shared" si="422"/>
        <v>13.000877192981578</v>
      </c>
      <c r="BF328" s="5">
        <v>12.41</v>
      </c>
      <c r="BG328" s="5">
        <v>34.659999999999997</v>
      </c>
      <c r="BH328" s="21">
        <f t="shared" si="423"/>
        <v>0.26364988315275129</v>
      </c>
      <c r="BI328" s="1">
        <v>4</v>
      </c>
      <c r="BJ328" s="22">
        <v>4</v>
      </c>
      <c r="BK328" s="22">
        <v>3</v>
      </c>
      <c r="BL328" s="1">
        <v>7</v>
      </c>
      <c r="BM328" s="1">
        <f t="shared" si="424"/>
        <v>11</v>
      </c>
      <c r="BN328" s="8">
        <f t="shared" si="425"/>
        <v>1.335942244113173</v>
      </c>
      <c r="BO328" s="3">
        <f t="shared" si="426"/>
        <v>52.25</v>
      </c>
      <c r="BP328" s="20">
        <f t="shared" si="427"/>
        <v>0.25</v>
      </c>
      <c r="BQ328" s="20">
        <f t="shared" si="428"/>
        <v>0.4375</v>
      </c>
      <c r="BR328" s="20">
        <f t="shared" si="429"/>
        <v>0.6875</v>
      </c>
      <c r="BS328" s="3">
        <f t="shared" si="430"/>
        <v>20</v>
      </c>
      <c r="BT328" s="1">
        <v>10</v>
      </c>
      <c r="BU328" s="1">
        <v>10</v>
      </c>
      <c r="BV328" s="20">
        <f t="shared" si="431"/>
        <v>0.5</v>
      </c>
      <c r="BW328" s="5">
        <v>63</v>
      </c>
      <c r="BX328" s="5">
        <v>95</v>
      </c>
      <c r="BY328" s="21">
        <f t="shared" si="432"/>
        <v>0.3347457627118644</v>
      </c>
      <c r="BZ328" s="5">
        <v>61</v>
      </c>
      <c r="CA328" s="5">
        <v>96</v>
      </c>
      <c r="CB328" s="23">
        <f t="shared" si="433"/>
        <v>0.3326271186440678</v>
      </c>
      <c r="CC328" s="5">
        <v>69</v>
      </c>
      <c r="CD328" s="5">
        <v>88</v>
      </c>
      <c r="CE328" s="23">
        <f t="shared" si="434"/>
        <v>0.3326271186440678</v>
      </c>
      <c r="CF328" s="23">
        <f t="shared" si="435"/>
        <v>0.50158730158730158</v>
      </c>
      <c r="CG328" s="24">
        <v>8</v>
      </c>
      <c r="CH328" s="5">
        <v>165</v>
      </c>
      <c r="CI328" s="5">
        <v>179</v>
      </c>
      <c r="CJ328" s="5">
        <v>154</v>
      </c>
      <c r="CK328">
        <v>15.82885871</v>
      </c>
      <c r="CL328" s="5">
        <v>0.219</v>
      </c>
      <c r="CM328" s="5">
        <v>4</v>
      </c>
      <c r="CN328" s="5">
        <v>1.2170000000000001</v>
      </c>
      <c r="CO328" s="5">
        <v>-0.16700000000000001</v>
      </c>
      <c r="CP328" s="5">
        <v>-11.513999999999999</v>
      </c>
      <c r="CQ328" s="21">
        <f t="shared" si="436"/>
        <v>7.6555023923444973E-2</v>
      </c>
      <c r="CR328" s="25">
        <f t="shared" si="437"/>
        <v>0.92222222222222228</v>
      </c>
      <c r="CS328" s="22">
        <f t="shared" si="438"/>
        <v>929.87772461456677</v>
      </c>
      <c r="CT328" s="21">
        <f t="shared" si="439"/>
        <v>-1.2227538543327504E-3</v>
      </c>
      <c r="CU328" s="26">
        <f t="shared" si="440"/>
        <v>2.0357097417193266</v>
      </c>
      <c r="CV328" s="27">
        <f t="shared" si="441"/>
        <v>2.6718690360066164</v>
      </c>
      <c r="CW328" s="27">
        <f t="shared" si="442"/>
        <v>26.591458501208702</v>
      </c>
      <c r="CX328" s="27">
        <f t="shared" si="443"/>
        <v>34.352601891513636</v>
      </c>
      <c r="CY328" s="27">
        <f t="shared" si="444"/>
        <v>47.457483353831805</v>
      </c>
      <c r="CZ328" s="27">
        <f t="shared" si="445"/>
        <v>60.18066923957759</v>
      </c>
      <c r="DA328" s="28">
        <f t="shared" si="446"/>
        <v>-12.723185885745785</v>
      </c>
      <c r="DB328" s="5">
        <v>16</v>
      </c>
      <c r="DC328" s="5">
        <v>21</v>
      </c>
      <c r="DD328" s="22">
        <v>193</v>
      </c>
      <c r="DE328" s="22">
        <v>249</v>
      </c>
      <c r="DF328" s="22">
        <v>68</v>
      </c>
      <c r="DG328" s="22">
        <v>94</v>
      </c>
      <c r="DH328" s="22">
        <v>109</v>
      </c>
      <c r="DI328" s="22">
        <v>96</v>
      </c>
      <c r="DJ328" s="29">
        <f t="shared" si="447"/>
        <v>-0.12028112384102485</v>
      </c>
      <c r="DK328" s="27">
        <f t="shared" si="448"/>
        <v>2.1411000091110641</v>
      </c>
      <c r="DL328" s="27">
        <f t="shared" si="449"/>
        <v>2.3233212864822184</v>
      </c>
      <c r="DM328" s="27">
        <f t="shared" si="450"/>
        <v>27.242080966987579</v>
      </c>
      <c r="DN328" s="27">
        <f t="shared" si="451"/>
        <v>31.433170346524129</v>
      </c>
      <c r="DO328" s="27">
        <f t="shared" si="452"/>
        <v>48.835302335469379</v>
      </c>
      <c r="DP328" s="27">
        <f t="shared" si="453"/>
        <v>60.315242809852101</v>
      </c>
      <c r="DQ328" s="30">
        <f t="shared" si="454"/>
        <v>-1.2432454113630627</v>
      </c>
      <c r="DR328" s="5">
        <v>47</v>
      </c>
      <c r="DS328" s="5">
        <v>51</v>
      </c>
      <c r="DT328" s="5">
        <v>551</v>
      </c>
      <c r="DU328" s="5">
        <v>639</v>
      </c>
      <c r="DV328" s="5">
        <v>222</v>
      </c>
      <c r="DW328" s="5">
        <v>281</v>
      </c>
      <c r="DX328" s="5">
        <v>353</v>
      </c>
      <c r="DY328" s="5">
        <v>252</v>
      </c>
      <c r="DZ328" s="22">
        <v>8</v>
      </c>
      <c r="EA328" s="22">
        <v>4</v>
      </c>
      <c r="EB328" s="22">
        <f t="shared" si="455"/>
        <v>-4</v>
      </c>
      <c r="EC328" s="26">
        <f t="shared" si="456"/>
        <v>0.97159435935503491</v>
      </c>
      <c r="ED328" s="27">
        <f t="shared" si="457"/>
        <v>0.48579717967751745</v>
      </c>
      <c r="EE328" s="27">
        <f t="shared" si="458"/>
        <v>-0.48579717967751745</v>
      </c>
      <c r="EF328" s="6">
        <v>100.0666666667</v>
      </c>
      <c r="EG328" s="6">
        <f t="shared" si="459"/>
        <v>2.6333333333342104</v>
      </c>
      <c r="EH328" s="5">
        <v>2.42</v>
      </c>
      <c r="EI328" s="5">
        <v>3.07</v>
      </c>
      <c r="EJ328" s="21">
        <f t="shared" si="460"/>
        <v>0.44080145719489977</v>
      </c>
      <c r="EK328" s="1">
        <v>5</v>
      </c>
      <c r="EL328" s="22">
        <v>1</v>
      </c>
      <c r="EM328" s="22">
        <v>3</v>
      </c>
      <c r="EN328" s="1">
        <v>4</v>
      </c>
      <c r="EO328" s="3">
        <f t="shared" si="461"/>
        <v>9</v>
      </c>
      <c r="EP328" s="6">
        <f t="shared" si="462"/>
        <v>5.3964023983992675</v>
      </c>
      <c r="EQ328" s="3">
        <f t="shared" si="463"/>
        <v>4.6875</v>
      </c>
      <c r="ER328" s="20">
        <f t="shared" si="464"/>
        <v>0.3125</v>
      </c>
      <c r="ES328" s="20">
        <f t="shared" si="465"/>
        <v>0.25</v>
      </c>
      <c r="ET328" s="20">
        <f t="shared" si="466"/>
        <v>0.5625</v>
      </c>
      <c r="EU328" s="3">
        <f t="shared" si="467"/>
        <v>4</v>
      </c>
      <c r="EV328" s="1">
        <v>2</v>
      </c>
      <c r="EW328" s="1">
        <v>2</v>
      </c>
      <c r="EX328" s="20">
        <f t="shared" si="468"/>
        <v>0.5</v>
      </c>
      <c r="EY328" s="5">
        <v>16</v>
      </c>
      <c r="EZ328" s="5">
        <v>0</v>
      </c>
      <c r="FA328" s="22">
        <v>59</v>
      </c>
      <c r="FB328" s="22">
        <v>14</v>
      </c>
      <c r="FC328" s="22">
        <v>21</v>
      </c>
      <c r="FD328" s="22">
        <v>6</v>
      </c>
      <c r="FE328" s="22">
        <v>2</v>
      </c>
      <c r="FF328" s="22">
        <v>28</v>
      </c>
      <c r="FG328" s="22">
        <v>0</v>
      </c>
      <c r="FH328" s="22">
        <v>0</v>
      </c>
      <c r="FI328" s="6">
        <v>2.6333333333</v>
      </c>
      <c r="FJ328" s="6">
        <f t="shared" si="469"/>
        <v>6.9298245613157894E-2</v>
      </c>
      <c r="FK328" s="5">
        <v>0.08</v>
      </c>
      <c r="FL328" s="5">
        <v>5.94</v>
      </c>
      <c r="FM328" s="21">
        <f t="shared" si="470"/>
        <v>1.3289036544850497E-2</v>
      </c>
      <c r="FN328" s="1">
        <v>0</v>
      </c>
      <c r="FO328" s="22">
        <v>0</v>
      </c>
      <c r="FP328" s="22">
        <v>0</v>
      </c>
      <c r="FQ328" s="1">
        <v>0</v>
      </c>
      <c r="FR328" s="1">
        <f t="shared" si="471"/>
        <v>0</v>
      </c>
      <c r="FS328" s="3">
        <f t="shared" si="472"/>
        <v>0</v>
      </c>
      <c r="FT328" s="3" t="str">
        <f t="shared" si="473"/>
        <v xml:space="preserve"> </v>
      </c>
      <c r="FU328" s="1">
        <v>0</v>
      </c>
      <c r="FV328" s="1">
        <v>0</v>
      </c>
      <c r="FW328" s="20" t="str">
        <f t="shared" si="474"/>
        <v xml:space="preserve"> </v>
      </c>
      <c r="FX328" s="5">
        <v>0</v>
      </c>
      <c r="FY328" s="5">
        <v>0</v>
      </c>
      <c r="FZ328" s="22">
        <v>2</v>
      </c>
      <c r="GA328" s="22">
        <v>2</v>
      </c>
      <c r="GB328" s="22">
        <v>1</v>
      </c>
      <c r="GC328" s="22">
        <v>2</v>
      </c>
      <c r="GD328" s="22">
        <v>0</v>
      </c>
      <c r="GE328" s="22">
        <v>0</v>
      </c>
      <c r="GF328" s="22">
        <v>0</v>
      </c>
      <c r="GG328" s="22">
        <v>0</v>
      </c>
      <c r="GH328" s="1">
        <v>33</v>
      </c>
      <c r="GI328" s="1">
        <v>17</v>
      </c>
      <c r="GJ328" s="1">
        <v>22</v>
      </c>
      <c r="GK328" s="1">
        <v>0</v>
      </c>
      <c r="GL328" s="1">
        <v>3</v>
      </c>
      <c r="GM328" s="1">
        <v>1</v>
      </c>
      <c r="GN328" s="31">
        <f t="shared" si="475"/>
        <v>0.33333333333333331</v>
      </c>
      <c r="GO328" s="1">
        <v>0</v>
      </c>
      <c r="GP328" s="1">
        <v>4</v>
      </c>
      <c r="GQ328" s="1">
        <v>0</v>
      </c>
      <c r="GR328" s="1">
        <v>1</v>
      </c>
      <c r="GS328" s="1">
        <v>0</v>
      </c>
      <c r="GT328" s="1">
        <v>0</v>
      </c>
      <c r="GU328" s="1">
        <v>0</v>
      </c>
      <c r="GV328" s="32" t="str">
        <f t="shared" si="476"/>
        <v xml:space="preserve"> </v>
      </c>
      <c r="GW328" s="9">
        <f t="shared" si="477"/>
        <v>4</v>
      </c>
      <c r="GX328" s="10">
        <v>1.5</v>
      </c>
      <c r="GY328" s="10">
        <v>0.4</v>
      </c>
      <c r="GZ328" s="10">
        <v>2</v>
      </c>
      <c r="HA328" s="29">
        <f t="shared" si="478"/>
        <v>5.2631578947368418E-2</v>
      </c>
      <c r="HB328" s="29">
        <f t="shared" si="479"/>
        <v>0.20109484973747072</v>
      </c>
      <c r="HC328">
        <v>15.5</v>
      </c>
      <c r="HD328">
        <v>10.7</v>
      </c>
      <c r="HE328">
        <v>-3.4</v>
      </c>
      <c r="HF328">
        <v>1.4</v>
      </c>
      <c r="HG328">
        <v>-0.2</v>
      </c>
      <c r="HH328">
        <v>-0.1</v>
      </c>
      <c r="HI328">
        <v>1.2</v>
      </c>
      <c r="HJ328" s="11">
        <f t="shared" si="480"/>
        <v>3.1578947368421054E-2</v>
      </c>
      <c r="HK328" s="11">
        <f t="shared" si="481"/>
        <v>0.12065690984248244</v>
      </c>
      <c r="HL328">
        <v>99</v>
      </c>
      <c r="HM328">
        <v>0</v>
      </c>
      <c r="HN328">
        <v>0</v>
      </c>
      <c r="HO328">
        <v>10</v>
      </c>
      <c r="HP328" t="s">
        <v>696</v>
      </c>
      <c r="HQ328" s="33">
        <v>5000000</v>
      </c>
      <c r="HR328" s="33">
        <v>0</v>
      </c>
      <c r="HS328" s="30">
        <f t="shared" si="482"/>
        <v>-6.7024390243902436</v>
      </c>
    </row>
    <row r="329" spans="1:227" x14ac:dyDescent="0.2">
      <c r="A329" s="1">
        <v>46</v>
      </c>
      <c r="B329" s="2" t="s">
        <v>1758</v>
      </c>
      <c r="C329" s="2" t="s">
        <v>595</v>
      </c>
      <c r="D329" s="2" t="s">
        <v>257</v>
      </c>
      <c r="E329" s="2" t="s">
        <v>240</v>
      </c>
      <c r="F329" s="2">
        <v>75</v>
      </c>
      <c r="G329" s="2">
        <v>210</v>
      </c>
      <c r="H329" s="2" t="s">
        <v>231</v>
      </c>
      <c r="J329" s="3">
        <v>27</v>
      </c>
      <c r="K329" s="5" t="s">
        <v>1759</v>
      </c>
      <c r="L329" s="5" t="s">
        <v>1760</v>
      </c>
      <c r="M329" s="5" t="s">
        <v>570</v>
      </c>
      <c r="N329" s="5" t="s">
        <v>437</v>
      </c>
      <c r="O329" s="2" t="s">
        <v>437</v>
      </c>
      <c r="P329" s="2" t="s">
        <v>415</v>
      </c>
      <c r="Q329" s="1">
        <v>4</v>
      </c>
      <c r="R329" s="1">
        <v>1</v>
      </c>
      <c r="S329" s="1">
        <v>0</v>
      </c>
      <c r="T329" s="1">
        <v>1</v>
      </c>
      <c r="U329" s="1">
        <v>-1</v>
      </c>
      <c r="V329" s="1">
        <v>3</v>
      </c>
      <c r="W329" s="20">
        <f t="shared" si="404"/>
        <v>0.33333333333333331</v>
      </c>
      <c r="X329" s="6">
        <v>58.766666666699997</v>
      </c>
      <c r="Y329" s="6">
        <f t="shared" si="405"/>
        <v>14.691666666674999</v>
      </c>
      <c r="Z329" s="1">
        <v>82</v>
      </c>
      <c r="AA329" s="6">
        <f t="shared" si="406"/>
        <v>20.5</v>
      </c>
      <c r="AB329" s="8">
        <f t="shared" si="407"/>
        <v>0.71666666666707313</v>
      </c>
      <c r="AC329" s="3">
        <f t="shared" si="408"/>
        <v>0</v>
      </c>
      <c r="AD329" s="8">
        <f t="shared" si="409"/>
        <v>0</v>
      </c>
      <c r="AE329" s="20">
        <f t="shared" si="410"/>
        <v>0.33333333333333331</v>
      </c>
      <c r="AF329" s="20">
        <f t="shared" si="411"/>
        <v>0</v>
      </c>
      <c r="AG329" s="20">
        <f t="shared" si="412"/>
        <v>0.33333333333333331</v>
      </c>
      <c r="AH329" s="3" t="e">
        <f t="shared" si="413"/>
        <v>#VALUE!</v>
      </c>
      <c r="AI329" s="3" t="str">
        <f t="shared" si="414"/>
        <v xml:space="preserve"> </v>
      </c>
      <c r="AJ329" s="3" t="str">
        <f t="shared" si="415"/>
        <v xml:space="preserve"> </v>
      </c>
      <c r="AK329" s="20" t="e">
        <f t="shared" si="416"/>
        <v>#VALUE!</v>
      </c>
      <c r="AL329" s="6">
        <v>0</v>
      </c>
      <c r="AM329" s="1">
        <v>3</v>
      </c>
      <c r="AN329" s="1">
        <v>1</v>
      </c>
      <c r="AO329" s="1">
        <v>2</v>
      </c>
      <c r="AP329" s="1">
        <v>1</v>
      </c>
      <c r="AQ329" s="1">
        <v>1</v>
      </c>
      <c r="AR329" s="6">
        <f t="shared" si="417"/>
        <v>3.0629608621650242</v>
      </c>
      <c r="AS329" s="6">
        <f t="shared" si="418"/>
        <v>1.0209869540550081</v>
      </c>
      <c r="AT329" s="6">
        <f t="shared" si="419"/>
        <v>2.0419739081100161</v>
      </c>
      <c r="AU329" s="6">
        <f t="shared" si="420"/>
        <v>1.0209869540550081</v>
      </c>
      <c r="AV329" s="6">
        <f t="shared" si="421"/>
        <v>1.0209869540550081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7">
        <f>(EA329+FH329+GG329)-(DZ329+FG329+GF329)-((BD329/60)*(0.11)+(EF329/60)*(-0.14)+(FI329/60)*(0.13))</f>
        <v>1.8976944444442334</v>
      </c>
      <c r="BD329" s="6">
        <v>55.7166666667</v>
      </c>
      <c r="BE329" s="6">
        <f t="shared" si="422"/>
        <v>13.929166666675</v>
      </c>
      <c r="BF329" s="5">
        <v>13.93</v>
      </c>
      <c r="BG329" s="5">
        <v>36.880000000000003</v>
      </c>
      <c r="BH329" s="21">
        <f t="shared" si="423"/>
        <v>0.2741586301909073</v>
      </c>
      <c r="BI329" s="1">
        <v>1</v>
      </c>
      <c r="BJ329" s="22">
        <v>0</v>
      </c>
      <c r="BK329" s="22">
        <v>0</v>
      </c>
      <c r="BL329" s="1">
        <v>0</v>
      </c>
      <c r="BM329" s="1">
        <f t="shared" si="424"/>
        <v>1</v>
      </c>
      <c r="BN329" s="8">
        <f t="shared" si="425"/>
        <v>1.0768770565354011</v>
      </c>
      <c r="BO329" s="3">
        <f t="shared" si="426"/>
        <v>0</v>
      </c>
      <c r="BP329" s="20">
        <f t="shared" si="427"/>
        <v>0.33333333333333331</v>
      </c>
      <c r="BQ329" s="20">
        <f t="shared" si="428"/>
        <v>0</v>
      </c>
      <c r="BR329" s="20">
        <f t="shared" si="429"/>
        <v>0.33333333333333331</v>
      </c>
      <c r="BS329" s="3" t="str">
        <f t="shared" si="430"/>
        <v xml:space="preserve"> </v>
      </c>
      <c r="BT329" s="1">
        <v>0</v>
      </c>
      <c r="BU329" s="1">
        <v>0</v>
      </c>
      <c r="BV329" s="20" t="str">
        <f t="shared" si="431"/>
        <v xml:space="preserve"> </v>
      </c>
      <c r="BW329" s="5">
        <v>4</v>
      </c>
      <c r="BX329" s="5">
        <v>5</v>
      </c>
      <c r="BY329" s="21">
        <f t="shared" si="432"/>
        <v>0.2</v>
      </c>
      <c r="BZ329" s="5">
        <v>10</v>
      </c>
      <c r="CA329" s="5">
        <v>9</v>
      </c>
      <c r="CB329" s="23">
        <f t="shared" si="433"/>
        <v>0.42222222222222222</v>
      </c>
      <c r="CC329" s="5">
        <v>8</v>
      </c>
      <c r="CD329" s="5">
        <v>9</v>
      </c>
      <c r="CE329" s="23">
        <f t="shared" si="434"/>
        <v>0.37777777777777777</v>
      </c>
      <c r="CF329" s="23">
        <f t="shared" si="435"/>
        <v>0.32142857142857145</v>
      </c>
      <c r="CG329" s="24">
        <v>1</v>
      </c>
      <c r="CH329" s="5">
        <v>13</v>
      </c>
      <c r="CI329" s="5">
        <v>16</v>
      </c>
      <c r="CJ329" s="5">
        <v>15</v>
      </c>
      <c r="CK329">
        <v>15.22474126</v>
      </c>
      <c r="CL329" s="5">
        <v>1.0329999999999999</v>
      </c>
      <c r="CM329" s="5">
        <v>2</v>
      </c>
      <c r="CN329" s="5">
        <v>0.59599999999999997</v>
      </c>
      <c r="CO329" s="5">
        <v>-1.9370000000000001</v>
      </c>
      <c r="CP329" s="5">
        <v>-7.2309999999999999</v>
      </c>
      <c r="CQ329" s="21">
        <f t="shared" si="436"/>
        <v>0.12</v>
      </c>
      <c r="CR329" s="25">
        <f t="shared" si="437"/>
        <v>0.86206896551724133</v>
      </c>
      <c r="CS329" s="22">
        <f t="shared" si="438"/>
        <v>874.06896551724128</v>
      </c>
      <c r="CT329" s="21">
        <f t="shared" si="439"/>
        <v>-1.7931034482758679E-2</v>
      </c>
      <c r="CU329" s="26">
        <f t="shared" si="440"/>
        <v>3.2304379038047379</v>
      </c>
      <c r="CV329" s="27">
        <f t="shared" si="441"/>
        <v>4.3072505384063176</v>
      </c>
      <c r="CW329" s="27">
        <f t="shared" si="442"/>
        <v>26.920315865039484</v>
      </c>
      <c r="CX329" s="27">
        <f t="shared" si="443"/>
        <v>31.227566403445802</v>
      </c>
      <c r="CY329" s="27">
        <f t="shared" si="444"/>
        <v>41.99569274946159</v>
      </c>
      <c r="CZ329" s="27">
        <f t="shared" si="445"/>
        <v>60.301507537688437</v>
      </c>
      <c r="DA329" s="28">
        <f t="shared" si="446"/>
        <v>-18.305814788226847</v>
      </c>
      <c r="DB329" s="5">
        <v>3</v>
      </c>
      <c r="DC329" s="5">
        <v>4</v>
      </c>
      <c r="DD329" s="22">
        <v>22</v>
      </c>
      <c r="DE329" s="22">
        <v>25</v>
      </c>
      <c r="DF329" s="22">
        <v>6</v>
      </c>
      <c r="DG329" s="22">
        <v>14</v>
      </c>
      <c r="DH329" s="22">
        <v>13</v>
      </c>
      <c r="DI329" s="22">
        <v>8</v>
      </c>
      <c r="DJ329" s="29">
        <f t="shared" si="447"/>
        <v>-6.2831005025125641</v>
      </c>
      <c r="DK329" s="27">
        <f t="shared" si="448"/>
        <v>2.4403470715835143</v>
      </c>
      <c r="DL329" s="27">
        <f t="shared" si="449"/>
        <v>2.8470715835140994</v>
      </c>
      <c r="DM329" s="27">
        <f t="shared" si="450"/>
        <v>25.623644251626896</v>
      </c>
      <c r="DN329" s="27">
        <f t="shared" si="451"/>
        <v>32.944685466377443</v>
      </c>
      <c r="DO329" s="27">
        <f t="shared" si="452"/>
        <v>47.586767895878516</v>
      </c>
      <c r="DP329" s="27">
        <f t="shared" si="453"/>
        <v>55.721258134490235</v>
      </c>
      <c r="DQ329" s="30">
        <f t="shared" si="454"/>
        <v>-10.171324549615129</v>
      </c>
      <c r="DR329" s="5">
        <v>6</v>
      </c>
      <c r="DS329" s="5">
        <v>7</v>
      </c>
      <c r="DT329" s="5">
        <v>57</v>
      </c>
      <c r="DU329" s="5">
        <v>74</v>
      </c>
      <c r="DV329" s="5">
        <v>27</v>
      </c>
      <c r="DW329" s="5">
        <v>33</v>
      </c>
      <c r="DX329" s="5">
        <v>23</v>
      </c>
      <c r="DY329" s="5">
        <v>27</v>
      </c>
      <c r="DZ329" s="22">
        <v>0</v>
      </c>
      <c r="EA329" s="22">
        <v>2</v>
      </c>
      <c r="EB329" s="22">
        <f t="shared" si="455"/>
        <v>2</v>
      </c>
      <c r="EC329" s="26">
        <f t="shared" si="456"/>
        <v>0</v>
      </c>
      <c r="ED329" s="27">
        <f t="shared" si="457"/>
        <v>2.1537541130708022</v>
      </c>
      <c r="EE329" s="27">
        <f t="shared" si="458"/>
        <v>2.1537541130708022</v>
      </c>
      <c r="EF329" s="6">
        <v>1.4333333333</v>
      </c>
      <c r="EG329" s="6">
        <f t="shared" si="459"/>
        <v>0.358333333325</v>
      </c>
      <c r="EH329" s="5">
        <v>0.36</v>
      </c>
      <c r="EI329" s="5">
        <v>4.4000000000000004</v>
      </c>
      <c r="EJ329" s="21">
        <f t="shared" si="460"/>
        <v>7.5630252100840317E-2</v>
      </c>
      <c r="EK329" s="1">
        <v>0</v>
      </c>
      <c r="EL329" s="22">
        <v>0</v>
      </c>
      <c r="EM329" s="22">
        <v>0</v>
      </c>
      <c r="EN329" s="1">
        <v>0</v>
      </c>
      <c r="EO329" s="3">
        <f t="shared" si="461"/>
        <v>0</v>
      </c>
      <c r="EP329" s="6">
        <f t="shared" si="462"/>
        <v>0</v>
      </c>
      <c r="EQ329" s="3">
        <f t="shared" si="463"/>
        <v>0</v>
      </c>
      <c r="ER329" s="20">
        <f t="shared" si="464"/>
        <v>0</v>
      </c>
      <c r="ES329" s="20">
        <f t="shared" si="465"/>
        <v>0</v>
      </c>
      <c r="ET329" s="20">
        <f t="shared" si="466"/>
        <v>0</v>
      </c>
      <c r="EU329" s="3" t="str">
        <f t="shared" si="467"/>
        <v xml:space="preserve"> </v>
      </c>
      <c r="EV329" s="1">
        <v>0</v>
      </c>
      <c r="EW329" s="1">
        <v>0</v>
      </c>
      <c r="EX329" s="20" t="str">
        <f t="shared" si="468"/>
        <v xml:space="preserve"> </v>
      </c>
      <c r="EY329" s="5">
        <v>0</v>
      </c>
      <c r="EZ329" s="5">
        <v>0</v>
      </c>
      <c r="FA329" s="22">
        <v>0</v>
      </c>
      <c r="FB329" s="22">
        <v>0</v>
      </c>
      <c r="FC329" s="22">
        <v>0</v>
      </c>
      <c r="FD329" s="22">
        <v>0</v>
      </c>
      <c r="FE329" s="22">
        <v>0</v>
      </c>
      <c r="FF329" s="22">
        <v>0</v>
      </c>
      <c r="FG329" s="22">
        <v>0</v>
      </c>
      <c r="FH329" s="22">
        <v>0</v>
      </c>
      <c r="FI329" s="6">
        <v>1.6166666667</v>
      </c>
      <c r="FJ329" s="6">
        <f t="shared" si="469"/>
        <v>0.40416666667500001</v>
      </c>
      <c r="FK329" s="5">
        <v>0.4</v>
      </c>
      <c r="FL329" s="5">
        <v>2.71</v>
      </c>
      <c r="FM329" s="21">
        <f t="shared" si="470"/>
        <v>0.12861736334405147</v>
      </c>
      <c r="FN329" s="1">
        <v>0</v>
      </c>
      <c r="FO329" s="22">
        <v>0</v>
      </c>
      <c r="FP329" s="22">
        <v>0</v>
      </c>
      <c r="FQ329" s="1">
        <v>0</v>
      </c>
      <c r="FR329" s="1">
        <f t="shared" si="471"/>
        <v>0</v>
      </c>
      <c r="FS329" s="3">
        <f t="shared" si="472"/>
        <v>0</v>
      </c>
      <c r="FT329" s="3" t="str">
        <f t="shared" si="473"/>
        <v xml:space="preserve"> </v>
      </c>
      <c r="FU329" s="1">
        <v>0</v>
      </c>
      <c r="FV329" s="1">
        <v>0</v>
      </c>
      <c r="FW329" s="20" t="str">
        <f t="shared" si="474"/>
        <v xml:space="preserve"> </v>
      </c>
      <c r="FX329" s="5">
        <v>0</v>
      </c>
      <c r="FY329" s="5">
        <v>0</v>
      </c>
      <c r="FZ329" s="22">
        <v>0</v>
      </c>
      <c r="GA329" s="22">
        <v>0</v>
      </c>
      <c r="GB329" s="22">
        <v>0</v>
      </c>
      <c r="GC329" s="22">
        <v>0</v>
      </c>
      <c r="GD329" s="22">
        <v>1</v>
      </c>
      <c r="GE329" s="22">
        <v>0</v>
      </c>
      <c r="GF329" s="22">
        <v>0</v>
      </c>
      <c r="GG329" s="22">
        <v>0</v>
      </c>
      <c r="GH329" s="1">
        <v>3</v>
      </c>
      <c r="GI329" s="1">
        <v>0</v>
      </c>
      <c r="GJ329" s="1">
        <v>4</v>
      </c>
      <c r="GK329" s="1">
        <v>0</v>
      </c>
      <c r="GN329" s="31" t="str">
        <f t="shared" si="475"/>
        <v xml:space="preserve"> 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32" t="str">
        <f t="shared" si="476"/>
        <v xml:space="preserve"> </v>
      </c>
      <c r="GW329" s="9">
        <f t="shared" si="477"/>
        <v>4</v>
      </c>
      <c r="GX329" s="10">
        <v>0.1</v>
      </c>
      <c r="GY329" s="10">
        <v>0</v>
      </c>
      <c r="GZ329" s="10">
        <v>0.1</v>
      </c>
      <c r="HA329" s="29">
        <f t="shared" si="478"/>
        <v>2.5000000000000001E-2</v>
      </c>
      <c r="HB329" s="29">
        <f t="shared" si="479"/>
        <v>0.10209869540550082</v>
      </c>
      <c r="HC329">
        <v>0.9</v>
      </c>
      <c r="HD329">
        <v>0.9</v>
      </c>
      <c r="HE329">
        <v>-0.8</v>
      </c>
      <c r="HF329">
        <v>0.1</v>
      </c>
      <c r="HG329">
        <v>0</v>
      </c>
      <c r="HH329">
        <v>0</v>
      </c>
      <c r="HI329">
        <v>0.1</v>
      </c>
      <c r="HJ329" s="11">
        <f t="shared" si="480"/>
        <v>2.5000000000000001E-2</v>
      </c>
      <c r="HK329" s="11">
        <f t="shared" si="481"/>
        <v>0.10209869540550082</v>
      </c>
      <c r="HL329">
        <v>5</v>
      </c>
      <c r="HM329">
        <v>0</v>
      </c>
      <c r="HN329">
        <v>0</v>
      </c>
      <c r="HQ329" s="33">
        <v>27778</v>
      </c>
      <c r="HR329" s="33">
        <v>0</v>
      </c>
      <c r="HS329" s="30">
        <f t="shared" si="482"/>
        <v>9.5565019955654099E-2</v>
      </c>
    </row>
    <row r="330" spans="1:227" x14ac:dyDescent="0.2">
      <c r="A330" s="1">
        <v>26</v>
      </c>
      <c r="B330" s="2" t="s">
        <v>1761</v>
      </c>
      <c r="C330" s="2" t="s">
        <v>1762</v>
      </c>
      <c r="D330" s="2" t="s">
        <v>266</v>
      </c>
      <c r="E330" s="2" t="s">
        <v>230</v>
      </c>
      <c r="F330" s="2">
        <v>72</v>
      </c>
      <c r="G330" s="2">
        <v>211</v>
      </c>
      <c r="H330" s="2" t="s">
        <v>231</v>
      </c>
      <c r="J330" s="3">
        <v>32</v>
      </c>
      <c r="K330" s="5" t="s">
        <v>1763</v>
      </c>
      <c r="L330" s="5" t="s">
        <v>1764</v>
      </c>
      <c r="M330" s="5" t="s">
        <v>307</v>
      </c>
      <c r="N330" s="5" t="s">
        <v>301</v>
      </c>
      <c r="O330" s="2" t="s">
        <v>301</v>
      </c>
      <c r="P330" s="2" t="s">
        <v>314</v>
      </c>
      <c r="Q330" s="1">
        <v>48</v>
      </c>
      <c r="R330" s="1">
        <v>5</v>
      </c>
      <c r="S330" s="1">
        <v>3</v>
      </c>
      <c r="T330" s="1">
        <v>8</v>
      </c>
      <c r="U330" s="1">
        <v>-6</v>
      </c>
      <c r="V330" s="1">
        <v>54</v>
      </c>
      <c r="W330" s="20">
        <f t="shared" si="404"/>
        <v>9.2592592592592587E-2</v>
      </c>
      <c r="X330" s="6">
        <v>562.68333333329997</v>
      </c>
      <c r="Y330" s="6">
        <f t="shared" si="405"/>
        <v>11.722569444443749</v>
      </c>
      <c r="Z330" s="1">
        <v>784</v>
      </c>
      <c r="AA330" s="6">
        <f t="shared" si="406"/>
        <v>16.333333333333332</v>
      </c>
      <c r="AB330" s="8">
        <f t="shared" si="407"/>
        <v>0.71770833333329076</v>
      </c>
      <c r="AC330" s="3">
        <f t="shared" si="408"/>
        <v>17</v>
      </c>
      <c r="AD330" s="8">
        <f t="shared" si="409"/>
        <v>1.8127425135512463</v>
      </c>
      <c r="AE330" s="20">
        <f t="shared" si="410"/>
        <v>0.41666666666666669</v>
      </c>
      <c r="AF330" s="20">
        <f t="shared" si="411"/>
        <v>0.25</v>
      </c>
      <c r="AG330" s="20">
        <f t="shared" si="412"/>
        <v>0.66666666666666674</v>
      </c>
      <c r="AH330" s="3">
        <f t="shared" si="413"/>
        <v>259</v>
      </c>
      <c r="AI330" s="3">
        <f t="shared" si="414"/>
        <v>147</v>
      </c>
      <c r="AJ330" s="3">
        <f t="shared" si="415"/>
        <v>112</v>
      </c>
      <c r="AK330" s="20">
        <f t="shared" si="416"/>
        <v>0.56756756756756754</v>
      </c>
      <c r="AL330" s="6">
        <v>8.8000000000000007</v>
      </c>
      <c r="AM330" s="1">
        <v>93</v>
      </c>
      <c r="AN330" s="1">
        <v>31</v>
      </c>
      <c r="AO330" s="1">
        <v>27</v>
      </c>
      <c r="AP330" s="1">
        <v>12</v>
      </c>
      <c r="AQ330" s="1">
        <v>15</v>
      </c>
      <c r="AR330" s="6">
        <f t="shared" si="417"/>
        <v>9.9167678682509361</v>
      </c>
      <c r="AS330" s="6">
        <f t="shared" si="418"/>
        <v>3.3055892894169787</v>
      </c>
      <c r="AT330" s="6">
        <f t="shared" si="419"/>
        <v>2.8790616391696267</v>
      </c>
      <c r="AU330" s="6">
        <f t="shared" si="420"/>
        <v>1.2795829507420562</v>
      </c>
      <c r="AV330" s="6">
        <f t="shared" si="421"/>
        <v>1.5994786884275702</v>
      </c>
      <c r="AW330" s="1">
        <v>73</v>
      </c>
      <c r="AX330" s="1">
        <v>14</v>
      </c>
      <c r="AY330" s="1">
        <v>7</v>
      </c>
      <c r="AZ330" s="1">
        <v>0</v>
      </c>
      <c r="BA330" s="1">
        <v>1</v>
      </c>
      <c r="BB330" s="1">
        <v>0</v>
      </c>
      <c r="BC330" s="7">
        <f>(EA330+FH330+GG330)-(DZ330+FG330+GF330)-((BD330/60)*(0.11)+(EF330/60)*(-0.14)+(FI330/60)*(0.13))</f>
        <v>-3.0467916666667332</v>
      </c>
      <c r="BD330" s="6">
        <v>476.11666666669998</v>
      </c>
      <c r="BE330" s="6">
        <f t="shared" si="422"/>
        <v>9.9190972222229163</v>
      </c>
      <c r="BF330" s="5">
        <v>9.83</v>
      </c>
      <c r="BG330" s="5">
        <v>38.409999999999997</v>
      </c>
      <c r="BH330" s="21">
        <f t="shared" si="423"/>
        <v>0.2037728026533997</v>
      </c>
      <c r="BI330" s="1">
        <v>5</v>
      </c>
      <c r="BJ330" s="22">
        <v>1</v>
      </c>
      <c r="BK330" s="22">
        <v>2</v>
      </c>
      <c r="BL330" s="1">
        <v>3</v>
      </c>
      <c r="BM330" s="1">
        <f t="shared" si="424"/>
        <v>8</v>
      </c>
      <c r="BN330" s="8">
        <f t="shared" si="425"/>
        <v>1.0081562642208837</v>
      </c>
      <c r="BO330" s="3">
        <f t="shared" si="426"/>
        <v>17</v>
      </c>
      <c r="BP330" s="20">
        <f t="shared" si="427"/>
        <v>0.41666666666666669</v>
      </c>
      <c r="BQ330" s="20">
        <f t="shared" si="428"/>
        <v>0.25</v>
      </c>
      <c r="BR330" s="20">
        <f t="shared" si="429"/>
        <v>0.66666666666666674</v>
      </c>
      <c r="BS330" s="3">
        <f t="shared" si="430"/>
        <v>200</v>
      </c>
      <c r="BT330" s="1">
        <v>110</v>
      </c>
      <c r="BU330" s="1">
        <v>90</v>
      </c>
      <c r="BV330" s="20">
        <f t="shared" si="431"/>
        <v>0.55000000000000004</v>
      </c>
      <c r="BW330" s="5">
        <v>80</v>
      </c>
      <c r="BX330" s="5">
        <v>66</v>
      </c>
      <c r="BY330" s="21">
        <f t="shared" si="432"/>
        <v>0.335632183908046</v>
      </c>
      <c r="BZ330" s="5">
        <v>88</v>
      </c>
      <c r="CA330" s="5">
        <v>66</v>
      </c>
      <c r="CB330" s="23">
        <f t="shared" si="433"/>
        <v>0.35402298850574715</v>
      </c>
      <c r="CC330" s="5">
        <v>60</v>
      </c>
      <c r="CD330" s="5">
        <v>75</v>
      </c>
      <c r="CE330" s="23">
        <f t="shared" si="434"/>
        <v>0.31034482758620691</v>
      </c>
      <c r="CF330" s="23">
        <f t="shared" si="435"/>
        <v>0.48666666666666669</v>
      </c>
      <c r="CG330" s="24">
        <v>10</v>
      </c>
      <c r="CH330" s="5">
        <v>176</v>
      </c>
      <c r="CI330" s="5">
        <v>180</v>
      </c>
      <c r="CJ330" s="5">
        <v>132</v>
      </c>
      <c r="CK330">
        <v>15.22065504</v>
      </c>
      <c r="CL330" s="5">
        <v>-0.27800000000000002</v>
      </c>
      <c r="CM330" s="5">
        <v>13</v>
      </c>
      <c r="CN330" s="5">
        <v>-8.0000000000000002E-3</v>
      </c>
      <c r="CO330" s="5">
        <v>-1.2829999999999999</v>
      </c>
      <c r="CP330" s="5">
        <v>-4.1769999999999996</v>
      </c>
      <c r="CQ330" s="21">
        <f t="shared" si="436"/>
        <v>5.8823529411764705E-2</v>
      </c>
      <c r="CR330" s="25">
        <f t="shared" si="437"/>
        <v>0.92405063291139244</v>
      </c>
      <c r="CS330" s="22">
        <f t="shared" si="438"/>
        <v>929.93298585256889</v>
      </c>
      <c r="CT330" s="21">
        <f t="shared" si="439"/>
        <v>-1.7125837676842851E-2</v>
      </c>
      <c r="CU330" s="26">
        <f t="shared" si="440"/>
        <v>1.5259409969481179</v>
      </c>
      <c r="CV330" s="27">
        <f t="shared" si="441"/>
        <v>2.2889114954221772</v>
      </c>
      <c r="CW330" s="27">
        <f t="shared" si="442"/>
        <v>25.940996948118002</v>
      </c>
      <c r="CX330" s="27">
        <f t="shared" si="443"/>
        <v>30.137334689725325</v>
      </c>
      <c r="CY330" s="27">
        <f t="shared" si="444"/>
        <v>50.737538148524926</v>
      </c>
      <c r="CZ330" s="27">
        <f t="shared" si="445"/>
        <v>57.477110885045775</v>
      </c>
      <c r="DA330" s="28">
        <f t="shared" si="446"/>
        <v>-6.7395727365208487</v>
      </c>
      <c r="DB330" s="5">
        <v>12</v>
      </c>
      <c r="DC330" s="5">
        <v>18</v>
      </c>
      <c r="DD330" s="22">
        <v>192</v>
      </c>
      <c r="DE330" s="22">
        <v>219</v>
      </c>
      <c r="DF330" s="22">
        <v>86</v>
      </c>
      <c r="DG330" s="22">
        <v>77</v>
      </c>
      <c r="DH330" s="22">
        <v>138</v>
      </c>
      <c r="DI330" s="22">
        <v>109</v>
      </c>
      <c r="DJ330" s="29">
        <f t="shared" si="447"/>
        <v>-2.3405727365208477</v>
      </c>
      <c r="DK330" s="27">
        <f t="shared" si="448"/>
        <v>2.7011195001301749</v>
      </c>
      <c r="DL330" s="27">
        <f t="shared" si="449"/>
        <v>2.2780525904712317</v>
      </c>
      <c r="DM330" s="27">
        <f t="shared" si="450"/>
        <v>28.085134079666759</v>
      </c>
      <c r="DN330" s="27">
        <f t="shared" si="451"/>
        <v>31.372038531632388</v>
      </c>
      <c r="DO330" s="27">
        <f t="shared" si="452"/>
        <v>54.478000520697741</v>
      </c>
      <c r="DP330" s="27">
        <f t="shared" si="453"/>
        <v>56.788596719604278</v>
      </c>
      <c r="DQ330" s="30">
        <f t="shared" si="454"/>
        <v>-4.4289765376143109</v>
      </c>
      <c r="DR330" s="5">
        <v>83</v>
      </c>
      <c r="DS330" s="5">
        <v>70</v>
      </c>
      <c r="DT330" s="5">
        <v>780</v>
      </c>
      <c r="DU330" s="5">
        <v>894</v>
      </c>
      <c r="DV330" s="5">
        <v>344</v>
      </c>
      <c r="DW330" s="5">
        <v>320</v>
      </c>
      <c r="DX330" s="5">
        <v>461</v>
      </c>
      <c r="DY330" s="5">
        <v>467</v>
      </c>
      <c r="DZ330" s="22">
        <v>12</v>
      </c>
      <c r="EA330" s="22">
        <v>10</v>
      </c>
      <c r="EB330" s="22">
        <f t="shared" si="455"/>
        <v>-2</v>
      </c>
      <c r="EC330" s="26">
        <f t="shared" si="456"/>
        <v>1.5122343963313256</v>
      </c>
      <c r="ED330" s="27">
        <f t="shared" si="457"/>
        <v>1.2601953302761046</v>
      </c>
      <c r="EE330" s="27">
        <f t="shared" si="458"/>
        <v>-0.25203906605522092</v>
      </c>
      <c r="EF330" s="6">
        <v>3.0333333332999999</v>
      </c>
      <c r="EG330" s="6">
        <f t="shared" si="459"/>
        <v>6.3194444443749997E-2</v>
      </c>
      <c r="EH330" s="5">
        <v>0.06</v>
      </c>
      <c r="EI330" s="5">
        <v>5.09</v>
      </c>
      <c r="EJ330" s="21">
        <f t="shared" si="460"/>
        <v>1.1650485436893204E-2</v>
      </c>
      <c r="EK330" s="1">
        <v>0</v>
      </c>
      <c r="EL330" s="22">
        <v>0</v>
      </c>
      <c r="EM330" s="22">
        <v>0</v>
      </c>
      <c r="EN330" s="1">
        <v>0</v>
      </c>
      <c r="EO330" s="3">
        <f t="shared" si="461"/>
        <v>0</v>
      </c>
      <c r="EP330" s="6">
        <f t="shared" si="462"/>
        <v>0</v>
      </c>
      <c r="EQ330" s="3">
        <f t="shared" si="463"/>
        <v>0</v>
      </c>
      <c r="ER330" s="20">
        <f t="shared" si="464"/>
        <v>0</v>
      </c>
      <c r="ES330" s="20">
        <f t="shared" si="465"/>
        <v>0</v>
      </c>
      <c r="ET330" s="20">
        <f t="shared" si="466"/>
        <v>0</v>
      </c>
      <c r="EU330" s="3">
        <f t="shared" si="467"/>
        <v>1</v>
      </c>
      <c r="EV330" s="1">
        <v>1</v>
      </c>
      <c r="EW330" s="1">
        <v>0</v>
      </c>
      <c r="EX330" s="20">
        <f t="shared" si="468"/>
        <v>1</v>
      </c>
      <c r="EY330" s="5">
        <v>0</v>
      </c>
      <c r="EZ330" s="5">
        <v>0</v>
      </c>
      <c r="FA330" s="22">
        <v>0</v>
      </c>
      <c r="FB330" s="22">
        <v>0</v>
      </c>
      <c r="FC330" s="22">
        <v>0</v>
      </c>
      <c r="FD330" s="22">
        <v>0</v>
      </c>
      <c r="FE330" s="22">
        <v>0</v>
      </c>
      <c r="FF330" s="22">
        <v>0</v>
      </c>
      <c r="FG330" s="22">
        <v>0</v>
      </c>
      <c r="FH330" s="22">
        <v>0</v>
      </c>
      <c r="FI330" s="6">
        <v>83.533333333300007</v>
      </c>
      <c r="FJ330" s="6">
        <f t="shared" si="469"/>
        <v>1.7402777777770835</v>
      </c>
      <c r="FK330" s="5">
        <v>1.74</v>
      </c>
      <c r="FL330" s="5">
        <v>3.51</v>
      </c>
      <c r="FM330" s="21">
        <f t="shared" si="470"/>
        <v>0.33142857142857141</v>
      </c>
      <c r="FN330" s="1">
        <v>0</v>
      </c>
      <c r="FO330" s="22">
        <v>0</v>
      </c>
      <c r="FP330" s="22">
        <v>0</v>
      </c>
      <c r="FQ330" s="1">
        <v>0</v>
      </c>
      <c r="FR330" s="1">
        <f t="shared" si="471"/>
        <v>0</v>
      </c>
      <c r="FS330" s="3">
        <f t="shared" si="472"/>
        <v>0</v>
      </c>
      <c r="FT330" s="3">
        <f t="shared" si="473"/>
        <v>58</v>
      </c>
      <c r="FU330" s="1">
        <v>36</v>
      </c>
      <c r="FV330" s="1">
        <v>22</v>
      </c>
      <c r="FW330" s="20">
        <f t="shared" si="474"/>
        <v>0.62068965517241381</v>
      </c>
      <c r="FX330" s="5">
        <v>0</v>
      </c>
      <c r="FY330" s="5">
        <v>10</v>
      </c>
      <c r="FZ330" s="22">
        <v>7</v>
      </c>
      <c r="GA330" s="22">
        <v>64</v>
      </c>
      <c r="GB330" s="22">
        <v>2</v>
      </c>
      <c r="GC330" s="22">
        <v>25</v>
      </c>
      <c r="GD330" s="22">
        <v>47</v>
      </c>
      <c r="GE330" s="22">
        <v>7</v>
      </c>
      <c r="GF330" s="22">
        <v>0</v>
      </c>
      <c r="GG330" s="22">
        <v>0</v>
      </c>
      <c r="GH330" s="1">
        <v>12</v>
      </c>
      <c r="GI330" s="1">
        <v>0</v>
      </c>
      <c r="GJ330" s="1">
        <v>28</v>
      </c>
      <c r="GK330" s="1">
        <v>10</v>
      </c>
      <c r="GL330" s="1">
        <v>3</v>
      </c>
      <c r="GM330" s="1">
        <v>1</v>
      </c>
      <c r="GN330" s="31">
        <f t="shared" si="475"/>
        <v>0.33333333333333331</v>
      </c>
      <c r="GO330" s="1">
        <v>1</v>
      </c>
      <c r="GP330" s="1">
        <v>3</v>
      </c>
      <c r="GQ330" s="1">
        <v>0</v>
      </c>
      <c r="GR330" s="1">
        <v>1</v>
      </c>
      <c r="GS330" s="1">
        <v>0</v>
      </c>
      <c r="GT330" s="1">
        <v>0</v>
      </c>
      <c r="GU330" s="1">
        <v>0</v>
      </c>
      <c r="GV330" s="32" t="str">
        <f t="shared" si="476"/>
        <v xml:space="preserve"> </v>
      </c>
      <c r="GW330" s="9">
        <f t="shared" si="477"/>
        <v>4</v>
      </c>
      <c r="GX330" s="10">
        <v>-0.2</v>
      </c>
      <c r="GY330" s="10">
        <v>0.30000000000000004</v>
      </c>
      <c r="GZ330" s="10">
        <v>0.1</v>
      </c>
      <c r="HA330" s="29">
        <f t="shared" si="478"/>
        <v>2.0833333333333333E-3</v>
      </c>
      <c r="HB330" s="29">
        <f t="shared" si="479"/>
        <v>1.0663191256183802E-2</v>
      </c>
      <c r="HC330">
        <v>8.9</v>
      </c>
      <c r="HD330">
        <v>11.7</v>
      </c>
      <c r="HE330">
        <v>-8.1999999999999993</v>
      </c>
      <c r="HF330">
        <v>-0.4</v>
      </c>
      <c r="HG330">
        <v>0.30000000000000004</v>
      </c>
      <c r="HH330">
        <v>-0.1</v>
      </c>
      <c r="HI330">
        <v>-0.2</v>
      </c>
      <c r="HJ330" s="11">
        <f t="shared" si="480"/>
        <v>-4.1666666666666666E-3</v>
      </c>
      <c r="HK330" s="11">
        <f t="shared" si="481"/>
        <v>-2.1326382512367605E-2</v>
      </c>
      <c r="HL330">
        <v>99</v>
      </c>
      <c r="HM330">
        <v>0</v>
      </c>
      <c r="HN330">
        <v>0</v>
      </c>
      <c r="HQ330" s="33">
        <v>825000</v>
      </c>
      <c r="HR330" s="33">
        <v>0</v>
      </c>
      <c r="HS330" s="30">
        <f t="shared" si="482"/>
        <v>-0.77073170731707319</v>
      </c>
    </row>
    <row r="331" spans="1:227" x14ac:dyDescent="0.2">
      <c r="A331" s="1">
        <v>40</v>
      </c>
      <c r="B331" s="2" t="s">
        <v>1765</v>
      </c>
      <c r="C331" s="2" t="s">
        <v>768</v>
      </c>
      <c r="D331" s="2" t="s">
        <v>347</v>
      </c>
      <c r="E331" s="2" t="s">
        <v>240</v>
      </c>
      <c r="F331" s="2">
        <v>72</v>
      </c>
      <c r="G331" s="2">
        <v>194</v>
      </c>
      <c r="H331" s="2" t="s">
        <v>231</v>
      </c>
      <c r="J331" s="3">
        <v>29</v>
      </c>
      <c r="K331" s="5" t="s">
        <v>1766</v>
      </c>
      <c r="L331" s="5" t="s">
        <v>1767</v>
      </c>
      <c r="M331" s="5" t="s">
        <v>874</v>
      </c>
      <c r="N331" s="5" t="s">
        <v>293</v>
      </c>
      <c r="O331" s="2" t="s">
        <v>293</v>
      </c>
      <c r="P331" s="2" t="s">
        <v>271</v>
      </c>
      <c r="Q331" s="1">
        <v>2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20">
        <f t="shared" si="404"/>
        <v>0</v>
      </c>
      <c r="X331" s="6">
        <v>35.15</v>
      </c>
      <c r="Y331" s="6">
        <f t="shared" si="405"/>
        <v>17.574999999999999</v>
      </c>
      <c r="Z331" s="1">
        <v>48</v>
      </c>
      <c r="AA331" s="6">
        <f t="shared" si="406"/>
        <v>24</v>
      </c>
      <c r="AB331" s="8">
        <f t="shared" si="407"/>
        <v>0.73229166666666667</v>
      </c>
      <c r="AC331" s="3">
        <f t="shared" si="408"/>
        <v>0</v>
      </c>
      <c r="AD331" s="8">
        <f t="shared" si="409"/>
        <v>0</v>
      </c>
      <c r="AE331" s="20">
        <f t="shared" si="410"/>
        <v>0</v>
      </c>
      <c r="AF331" s="20">
        <f t="shared" si="411"/>
        <v>0</v>
      </c>
      <c r="AG331" s="20">
        <f t="shared" si="412"/>
        <v>0</v>
      </c>
      <c r="AH331" s="3" t="e">
        <f t="shared" si="413"/>
        <v>#VALUE!</v>
      </c>
      <c r="AI331" s="3" t="str">
        <f t="shared" si="414"/>
        <v xml:space="preserve"> </v>
      </c>
      <c r="AJ331" s="3" t="str">
        <f t="shared" si="415"/>
        <v xml:space="preserve"> </v>
      </c>
      <c r="AK331" s="20" t="e">
        <f t="shared" si="416"/>
        <v>#VALUE!</v>
      </c>
      <c r="AL331" s="6">
        <v>0</v>
      </c>
      <c r="AM331" s="1">
        <v>1</v>
      </c>
      <c r="AN331" s="1">
        <v>2</v>
      </c>
      <c r="AO331" s="1">
        <v>1</v>
      </c>
      <c r="AP331" s="1">
        <v>1</v>
      </c>
      <c r="AQ331" s="1">
        <v>1</v>
      </c>
      <c r="AR331" s="6">
        <f t="shared" si="417"/>
        <v>1.7069701280227596</v>
      </c>
      <c r="AS331" s="6">
        <f t="shared" si="418"/>
        <v>3.4139402560455192</v>
      </c>
      <c r="AT331" s="6">
        <f t="shared" si="419"/>
        <v>1.7069701280227596</v>
      </c>
      <c r="AU331" s="6">
        <f t="shared" si="420"/>
        <v>1.7069701280227596</v>
      </c>
      <c r="AV331" s="6">
        <f t="shared" si="421"/>
        <v>1.7069701280227596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7">
        <f>(EA331+FH331+GG331)-(DZ331+FG331+GF331)-((BD331/60)*(-0.29)+(EF331/60)*0.11+(FI331/60)*(-0.33))</f>
        <v>0.16989166666666666</v>
      </c>
      <c r="BD331" s="6">
        <v>35.15</v>
      </c>
      <c r="BE331" s="6">
        <f t="shared" si="422"/>
        <v>17.574999999999999</v>
      </c>
      <c r="BF331" s="5">
        <v>17.22</v>
      </c>
      <c r="BG331" s="5">
        <v>35.06</v>
      </c>
      <c r="BH331" s="21">
        <f t="shared" si="423"/>
        <v>0.32938026013771993</v>
      </c>
      <c r="BI331" s="1">
        <v>0</v>
      </c>
      <c r="BJ331" s="22">
        <v>0</v>
      </c>
      <c r="BK331" s="22">
        <v>0</v>
      </c>
      <c r="BL331" s="1">
        <v>0</v>
      </c>
      <c r="BM331" s="1">
        <f t="shared" si="424"/>
        <v>0</v>
      </c>
      <c r="BN331" s="8">
        <f t="shared" si="425"/>
        <v>0</v>
      </c>
      <c r="BO331" s="3">
        <f t="shared" si="426"/>
        <v>0</v>
      </c>
      <c r="BP331" s="20">
        <f t="shared" si="427"/>
        <v>0</v>
      </c>
      <c r="BQ331" s="20">
        <f t="shared" si="428"/>
        <v>0</v>
      </c>
      <c r="BR331" s="20">
        <f t="shared" si="429"/>
        <v>0</v>
      </c>
      <c r="BS331" s="3" t="str">
        <f t="shared" si="430"/>
        <v xml:space="preserve"> </v>
      </c>
      <c r="BV331" s="20" t="str">
        <f t="shared" si="431"/>
        <v xml:space="preserve"> </v>
      </c>
      <c r="BW331" s="5">
        <v>4</v>
      </c>
      <c r="BX331" s="5">
        <v>5</v>
      </c>
      <c r="BY331" s="21">
        <f t="shared" si="432"/>
        <v>0.22500000000000001</v>
      </c>
      <c r="BZ331" s="5">
        <v>10</v>
      </c>
      <c r="CA331" s="5">
        <v>6</v>
      </c>
      <c r="CB331" s="23">
        <f t="shared" si="433"/>
        <v>0.4</v>
      </c>
      <c r="CC331" s="5">
        <v>5</v>
      </c>
      <c r="CD331" s="5">
        <v>10</v>
      </c>
      <c r="CE331" s="23">
        <f t="shared" si="434"/>
        <v>0.375</v>
      </c>
      <c r="CF331" s="23">
        <f t="shared" si="435"/>
        <v>0.36</v>
      </c>
      <c r="CG331" s="24">
        <v>1</v>
      </c>
      <c r="CH331" s="5">
        <v>12</v>
      </c>
      <c r="CI331" s="5">
        <v>22</v>
      </c>
      <c r="CJ331" s="5">
        <v>7</v>
      </c>
      <c r="CK331">
        <v>15.17143023</v>
      </c>
      <c r="CL331" s="5">
        <v>-1.6579999999999999</v>
      </c>
      <c r="CM331" s="5">
        <v>7</v>
      </c>
      <c r="CN331" s="5">
        <v>-0.93800000000000006</v>
      </c>
      <c r="CO331" s="5">
        <v>-2.5430000000000001</v>
      </c>
      <c r="CP331" s="5">
        <v>-6.6870000000000003</v>
      </c>
      <c r="CQ331" s="21">
        <f t="shared" si="436"/>
        <v>0</v>
      </c>
      <c r="CR331" s="25">
        <f t="shared" si="437"/>
        <v>1</v>
      </c>
      <c r="CS331" s="22">
        <f t="shared" si="438"/>
        <v>1000</v>
      </c>
      <c r="CT331" s="21">
        <f t="shared" si="439"/>
        <v>0</v>
      </c>
      <c r="CU331" s="26">
        <f t="shared" si="440"/>
        <v>0</v>
      </c>
      <c r="CV331" s="27">
        <f t="shared" si="441"/>
        <v>0</v>
      </c>
      <c r="CW331" s="27">
        <f t="shared" si="442"/>
        <v>19.163763066202094</v>
      </c>
      <c r="CX331" s="27">
        <f t="shared" si="443"/>
        <v>33.10104529616725</v>
      </c>
      <c r="CY331" s="27">
        <f t="shared" si="444"/>
        <v>41.811846689895475</v>
      </c>
      <c r="CZ331" s="27">
        <f t="shared" si="445"/>
        <v>62.717770034843213</v>
      </c>
      <c r="DA331" s="28">
        <f t="shared" si="446"/>
        <v>-20.905923344947738</v>
      </c>
      <c r="DB331" s="5">
        <v>0</v>
      </c>
      <c r="DC331" s="5">
        <v>0</v>
      </c>
      <c r="DD331" s="22">
        <v>11</v>
      </c>
      <c r="DE331" s="22">
        <v>19</v>
      </c>
      <c r="DF331" s="22">
        <v>5</v>
      </c>
      <c r="DG331" s="22">
        <v>10</v>
      </c>
      <c r="DH331" s="22">
        <v>7</v>
      </c>
      <c r="DI331" s="22">
        <v>8</v>
      </c>
      <c r="DJ331" s="29">
        <f t="shared" si="447"/>
        <v>-11.886923344947736</v>
      </c>
      <c r="DK331" s="27">
        <f t="shared" si="448"/>
        <v>5.1340559041642893</v>
      </c>
      <c r="DL331" s="27">
        <f t="shared" si="449"/>
        <v>0.85567598402738154</v>
      </c>
      <c r="DM331" s="27">
        <f t="shared" si="450"/>
        <v>23.103251568739303</v>
      </c>
      <c r="DN331" s="27">
        <f t="shared" si="451"/>
        <v>23.958927552766685</v>
      </c>
      <c r="DO331" s="27">
        <f t="shared" si="452"/>
        <v>44.495151169423842</v>
      </c>
      <c r="DP331" s="27">
        <f t="shared" si="453"/>
        <v>63.320022818026239</v>
      </c>
      <c r="DQ331" s="30">
        <f t="shared" si="454"/>
        <v>-2.0810516963453409</v>
      </c>
      <c r="DR331" s="5">
        <v>6</v>
      </c>
      <c r="DS331" s="5">
        <v>1</v>
      </c>
      <c r="DT331" s="5">
        <v>21</v>
      </c>
      <c r="DU331" s="5">
        <v>27</v>
      </c>
      <c r="DV331" s="5">
        <v>14</v>
      </c>
      <c r="DW331" s="5">
        <v>19</v>
      </c>
      <c r="DX331" s="5">
        <v>27</v>
      </c>
      <c r="DY331" s="5">
        <v>11</v>
      </c>
      <c r="DZ331" s="22">
        <v>0</v>
      </c>
      <c r="EA331" s="22">
        <v>0</v>
      </c>
      <c r="EB331" s="22">
        <f t="shared" si="455"/>
        <v>0</v>
      </c>
      <c r="EC331" s="26">
        <f t="shared" si="456"/>
        <v>0</v>
      </c>
      <c r="ED331" s="27">
        <f t="shared" si="457"/>
        <v>0</v>
      </c>
      <c r="EE331" s="27">
        <f t="shared" si="458"/>
        <v>0</v>
      </c>
      <c r="EF331" s="6">
        <v>0</v>
      </c>
      <c r="EG331" s="6">
        <f t="shared" si="459"/>
        <v>0</v>
      </c>
      <c r="EH331" s="5"/>
      <c r="EI331" s="5"/>
      <c r="EJ331" s="21" t="str">
        <f t="shared" si="460"/>
        <v xml:space="preserve"> </v>
      </c>
      <c r="EK331" s="1">
        <v>0</v>
      </c>
      <c r="EL331" s="22">
        <v>0</v>
      </c>
      <c r="EM331" s="22">
        <v>0</v>
      </c>
      <c r="EN331" s="1">
        <v>0</v>
      </c>
      <c r="EO331" s="3">
        <f t="shared" si="461"/>
        <v>0</v>
      </c>
      <c r="EP331" s="6">
        <f t="shared" si="462"/>
        <v>0</v>
      </c>
      <c r="EQ331" s="3">
        <f t="shared" si="463"/>
        <v>0</v>
      </c>
      <c r="ER331" s="20">
        <f t="shared" si="464"/>
        <v>0</v>
      </c>
      <c r="ES331" s="20">
        <f t="shared" si="465"/>
        <v>0</v>
      </c>
      <c r="ET331" s="20">
        <f t="shared" si="466"/>
        <v>0</v>
      </c>
      <c r="EU331" s="3" t="str">
        <f t="shared" si="467"/>
        <v xml:space="preserve"> </v>
      </c>
      <c r="EX331" s="20" t="str">
        <f t="shared" si="468"/>
        <v xml:space="preserve"> </v>
      </c>
      <c r="EY331" s="5"/>
      <c r="EZ331" s="5"/>
      <c r="FA331" s="22">
        <v>0</v>
      </c>
      <c r="FB331" s="22">
        <v>0</v>
      </c>
      <c r="FC331" s="22">
        <v>0</v>
      </c>
      <c r="FD331" s="22">
        <v>0</v>
      </c>
      <c r="FE331" s="22">
        <v>0</v>
      </c>
      <c r="FF331" s="22">
        <v>0</v>
      </c>
      <c r="FG331" s="22">
        <v>0</v>
      </c>
      <c r="FH331" s="22">
        <v>0</v>
      </c>
      <c r="FI331" s="6">
        <v>0</v>
      </c>
      <c r="FJ331" s="6">
        <f t="shared" si="469"/>
        <v>0</v>
      </c>
      <c r="FK331" s="5"/>
      <c r="FL331" s="5"/>
      <c r="FM331" s="21" t="str">
        <f t="shared" si="470"/>
        <v xml:space="preserve"> </v>
      </c>
      <c r="FN331" s="1">
        <v>0</v>
      </c>
      <c r="FO331" s="22">
        <v>0</v>
      </c>
      <c r="FP331" s="22">
        <v>0</v>
      </c>
      <c r="FQ331" s="1">
        <v>0</v>
      </c>
      <c r="FR331" s="1">
        <f t="shared" si="471"/>
        <v>0</v>
      </c>
      <c r="FS331" s="3">
        <f t="shared" si="472"/>
        <v>0</v>
      </c>
      <c r="FT331" s="3" t="str">
        <f t="shared" si="473"/>
        <v xml:space="preserve"> </v>
      </c>
      <c r="FW331" s="20" t="str">
        <f t="shared" si="474"/>
        <v xml:space="preserve"> </v>
      </c>
      <c r="FX331" s="5"/>
      <c r="FY331" s="5"/>
      <c r="FZ331" s="22">
        <v>0</v>
      </c>
      <c r="GA331" s="22">
        <v>0</v>
      </c>
      <c r="GB331" s="22">
        <v>0</v>
      </c>
      <c r="GC331" s="22">
        <v>0</v>
      </c>
      <c r="GD331" s="22">
        <v>0</v>
      </c>
      <c r="GE331" s="22">
        <v>0</v>
      </c>
      <c r="GF331" s="22">
        <v>0</v>
      </c>
      <c r="GG331" s="22">
        <v>0</v>
      </c>
      <c r="GH331" s="1">
        <v>0</v>
      </c>
      <c r="GI331" s="1">
        <v>0</v>
      </c>
      <c r="GJ331" s="1">
        <v>0</v>
      </c>
      <c r="GK331" s="1">
        <v>0</v>
      </c>
      <c r="GN331" s="31" t="str">
        <f t="shared" si="475"/>
        <v xml:space="preserve"> 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32" t="str">
        <f t="shared" si="476"/>
        <v xml:space="preserve"> </v>
      </c>
      <c r="GW331" s="9">
        <f t="shared" si="477"/>
        <v>3</v>
      </c>
      <c r="GX331" s="10">
        <v>0</v>
      </c>
      <c r="GY331" s="10">
        <v>0.1</v>
      </c>
      <c r="GZ331" s="10">
        <v>0</v>
      </c>
      <c r="HA331" s="29">
        <f t="shared" si="478"/>
        <v>0</v>
      </c>
      <c r="HB331" s="29">
        <f t="shared" si="479"/>
        <v>0</v>
      </c>
      <c r="HC331">
        <v>0.1</v>
      </c>
      <c r="HD331">
        <v>0.1</v>
      </c>
      <c r="HE331">
        <v>0</v>
      </c>
      <c r="HF331">
        <v>0</v>
      </c>
      <c r="HG331">
        <v>0</v>
      </c>
      <c r="HH331">
        <v>0</v>
      </c>
      <c r="HI331">
        <v>0</v>
      </c>
      <c r="HJ331" s="11">
        <f t="shared" si="480"/>
        <v>0</v>
      </c>
      <c r="HK331" s="11">
        <f t="shared" si="481"/>
        <v>0</v>
      </c>
      <c r="HL331">
        <v>15</v>
      </c>
      <c r="HM331">
        <v>0</v>
      </c>
      <c r="HN331">
        <v>0</v>
      </c>
      <c r="HQ331" s="33">
        <v>90909</v>
      </c>
      <c r="HR331" s="33">
        <v>0</v>
      </c>
      <c r="HS331" s="30">
        <f t="shared" si="482"/>
        <v>-2.6607379157427939E-2</v>
      </c>
    </row>
    <row r="332" spans="1:227" x14ac:dyDescent="0.2">
      <c r="A332" s="1">
        <v>14</v>
      </c>
      <c r="B332" s="2" t="s">
        <v>1768</v>
      </c>
      <c r="C332" s="2" t="s">
        <v>1769</v>
      </c>
      <c r="D332" s="2" t="s">
        <v>257</v>
      </c>
      <c r="E332" s="2" t="s">
        <v>240</v>
      </c>
      <c r="F332" s="2">
        <v>72</v>
      </c>
      <c r="G332" s="2">
        <v>195</v>
      </c>
      <c r="H332" s="2" t="s">
        <v>231</v>
      </c>
      <c r="J332" s="3">
        <v>23</v>
      </c>
      <c r="K332" s="5" t="s">
        <v>1770</v>
      </c>
      <c r="L332" s="5" t="s">
        <v>1771</v>
      </c>
      <c r="M332" s="5" t="s">
        <v>242</v>
      </c>
      <c r="N332" s="5" t="s">
        <v>308</v>
      </c>
      <c r="O332" s="2" t="s">
        <v>308</v>
      </c>
      <c r="P332" s="2" t="s">
        <v>314</v>
      </c>
      <c r="Q332" s="1">
        <v>42</v>
      </c>
      <c r="R332" s="1">
        <v>11</v>
      </c>
      <c r="S332" s="1">
        <v>5</v>
      </c>
      <c r="T332" s="1">
        <v>16</v>
      </c>
      <c r="U332" s="1">
        <v>-3</v>
      </c>
      <c r="V332" s="1">
        <v>78</v>
      </c>
      <c r="W332" s="20">
        <f t="shared" si="404"/>
        <v>0.14102564102564102</v>
      </c>
      <c r="X332" s="6">
        <v>769.36666666669998</v>
      </c>
      <c r="Y332" s="6">
        <f t="shared" si="405"/>
        <v>18.318253968254762</v>
      </c>
      <c r="Z332" s="1">
        <v>1033</v>
      </c>
      <c r="AA332" s="6">
        <f t="shared" si="406"/>
        <v>24.595238095238095</v>
      </c>
      <c r="AB332" s="8">
        <f t="shared" si="407"/>
        <v>0.74478864149728941</v>
      </c>
      <c r="AC332" s="3">
        <f t="shared" si="408"/>
        <v>55.547619047619044</v>
      </c>
      <c r="AD332" s="8">
        <f t="shared" si="409"/>
        <v>4.3319489747285624</v>
      </c>
      <c r="AE332" s="20">
        <f t="shared" si="410"/>
        <v>0.36666666666666664</v>
      </c>
      <c r="AF332" s="20">
        <f t="shared" si="411"/>
        <v>0.16666666666666666</v>
      </c>
      <c r="AG332" s="20">
        <f t="shared" si="412"/>
        <v>0.53333333333333333</v>
      </c>
      <c r="AH332" s="3">
        <f t="shared" si="413"/>
        <v>680</v>
      </c>
      <c r="AI332" s="3">
        <f t="shared" si="414"/>
        <v>333</v>
      </c>
      <c r="AJ332" s="3">
        <f t="shared" si="415"/>
        <v>347</v>
      </c>
      <c r="AK332" s="20">
        <f t="shared" si="416"/>
        <v>0.48970588235294116</v>
      </c>
      <c r="AL332" s="6">
        <v>27.9</v>
      </c>
      <c r="AM332" s="1">
        <v>27</v>
      </c>
      <c r="AN332" s="1">
        <v>21</v>
      </c>
      <c r="AO332" s="1">
        <v>38</v>
      </c>
      <c r="AP332" s="1">
        <v>13</v>
      </c>
      <c r="AQ332" s="1">
        <v>26</v>
      </c>
      <c r="AR332" s="6">
        <f t="shared" si="417"/>
        <v>2.1056280057188985</v>
      </c>
      <c r="AS332" s="6">
        <f t="shared" si="418"/>
        <v>1.6377106711146987</v>
      </c>
      <c r="AT332" s="6">
        <f t="shared" si="419"/>
        <v>2.9634764524932646</v>
      </c>
      <c r="AU332" s="6">
        <f t="shared" si="420"/>
        <v>1.0138208916424325</v>
      </c>
      <c r="AV332" s="6">
        <f t="shared" si="421"/>
        <v>2.027641783284865</v>
      </c>
      <c r="AW332" s="1">
        <v>16</v>
      </c>
      <c r="AX332" s="1">
        <v>8</v>
      </c>
      <c r="AY332" s="1">
        <v>0</v>
      </c>
      <c r="AZ332" s="1">
        <v>0</v>
      </c>
      <c r="BA332" s="1">
        <v>0</v>
      </c>
      <c r="BB332" s="1">
        <v>0</v>
      </c>
      <c r="BC332" s="7">
        <f>(EA332+FH332+GG332)-(DZ332+FG332+GF332)-((BD332/60)*(0.11)+(EF332/60)*(-0.14)+(FI332/60)*(0.13))</f>
        <v>2.0291194444445333</v>
      </c>
      <c r="BD332" s="6">
        <v>584.11666666669998</v>
      </c>
      <c r="BE332" s="6">
        <f t="shared" si="422"/>
        <v>13.907539682540476</v>
      </c>
      <c r="BF332" s="5">
        <v>13.32</v>
      </c>
      <c r="BG332" s="5">
        <v>34.729999999999997</v>
      </c>
      <c r="BH332" s="21">
        <f t="shared" si="423"/>
        <v>0.27721123829344435</v>
      </c>
      <c r="BI332" s="1">
        <v>6</v>
      </c>
      <c r="BJ332" s="22">
        <v>3</v>
      </c>
      <c r="BK332" s="22">
        <v>0</v>
      </c>
      <c r="BL332" s="1">
        <v>3</v>
      </c>
      <c r="BM332" s="1">
        <f t="shared" si="424"/>
        <v>9</v>
      </c>
      <c r="BN332" s="8">
        <f t="shared" si="425"/>
        <v>0.92447285074323482</v>
      </c>
      <c r="BO332" s="3">
        <f t="shared" si="426"/>
        <v>41.833333333333329</v>
      </c>
      <c r="BP332" s="20">
        <f t="shared" si="427"/>
        <v>0.33333333333333331</v>
      </c>
      <c r="BQ332" s="20">
        <f t="shared" si="428"/>
        <v>0.16666666666666666</v>
      </c>
      <c r="BR332" s="20">
        <f t="shared" si="429"/>
        <v>0.5</v>
      </c>
      <c r="BS332" s="3">
        <f t="shared" si="430"/>
        <v>521</v>
      </c>
      <c r="BT332" s="1">
        <v>265</v>
      </c>
      <c r="BU332" s="1">
        <v>256</v>
      </c>
      <c r="BV332" s="20">
        <f t="shared" si="431"/>
        <v>0.50863723608445299</v>
      </c>
      <c r="BW332" s="5">
        <v>82</v>
      </c>
      <c r="BX332" s="5">
        <v>77</v>
      </c>
      <c r="BY332" s="21">
        <f t="shared" si="432"/>
        <v>0.28909090909090907</v>
      </c>
      <c r="BZ332" s="5">
        <v>86</v>
      </c>
      <c r="CA332" s="5">
        <v>87</v>
      </c>
      <c r="CB332" s="23">
        <f t="shared" si="433"/>
        <v>0.31454545454545457</v>
      </c>
      <c r="CC332" s="5">
        <v>101</v>
      </c>
      <c r="CD332" s="5">
        <v>117</v>
      </c>
      <c r="CE332" s="23">
        <f t="shared" si="434"/>
        <v>0.39636363636363636</v>
      </c>
      <c r="CF332" s="23">
        <f t="shared" si="435"/>
        <v>0.47891566265060243</v>
      </c>
      <c r="CG332" s="24">
        <v>2</v>
      </c>
      <c r="CH332" s="5">
        <v>181</v>
      </c>
      <c r="CI332" s="5">
        <v>199</v>
      </c>
      <c r="CJ332" s="5">
        <v>204</v>
      </c>
      <c r="CK332">
        <v>15.836340330000001</v>
      </c>
      <c r="CL332" s="5">
        <v>0.27100000000000002</v>
      </c>
      <c r="CM332" s="5">
        <v>6</v>
      </c>
      <c r="CN332" s="5">
        <v>-1.1360000000000001</v>
      </c>
      <c r="CO332" s="5">
        <v>1.6259999999999999</v>
      </c>
      <c r="CP332" s="5">
        <v>11.933</v>
      </c>
      <c r="CQ332" s="21">
        <f t="shared" si="436"/>
        <v>7.1713147410358571E-2</v>
      </c>
      <c r="CR332" s="25">
        <f t="shared" si="437"/>
        <v>0.9</v>
      </c>
      <c r="CS332" s="22">
        <f t="shared" si="438"/>
        <v>907.17131474103587</v>
      </c>
      <c r="CT332" s="21">
        <f t="shared" si="439"/>
        <v>-2.8286852589641406E-2</v>
      </c>
      <c r="CU332" s="26">
        <f t="shared" si="440"/>
        <v>1.9305019305019302</v>
      </c>
      <c r="CV332" s="27">
        <f t="shared" si="441"/>
        <v>2.3595023595023594</v>
      </c>
      <c r="CW332" s="27">
        <f t="shared" si="442"/>
        <v>26.919776919776918</v>
      </c>
      <c r="CX332" s="27">
        <f t="shared" si="443"/>
        <v>23.595023595023594</v>
      </c>
      <c r="CY332" s="27">
        <f t="shared" si="444"/>
        <v>56.091806091806092</v>
      </c>
      <c r="CZ332" s="27">
        <f t="shared" si="445"/>
        <v>42.149292149292144</v>
      </c>
      <c r="DA332" s="28">
        <f t="shared" si="446"/>
        <v>13.942513942513948</v>
      </c>
      <c r="DB332" s="5">
        <v>18</v>
      </c>
      <c r="DC332" s="5">
        <v>22</v>
      </c>
      <c r="DD332" s="22">
        <v>233</v>
      </c>
      <c r="DE332" s="22">
        <v>198</v>
      </c>
      <c r="DF332" s="22">
        <v>128</v>
      </c>
      <c r="DG332" s="22">
        <v>70</v>
      </c>
      <c r="DH332" s="22">
        <v>103</v>
      </c>
      <c r="DI332" s="22">
        <v>144</v>
      </c>
      <c r="DJ332" s="29">
        <f t="shared" si="447"/>
        <v>1.2895380388994901</v>
      </c>
      <c r="DK332" s="27">
        <f t="shared" si="448"/>
        <v>1.7687466578914897</v>
      </c>
      <c r="DL332" s="27">
        <f t="shared" si="449"/>
        <v>2.180083089959278</v>
      </c>
      <c r="DM332" s="27">
        <f t="shared" si="450"/>
        <v>27.148204516474028</v>
      </c>
      <c r="DN332" s="27">
        <f t="shared" si="451"/>
        <v>21.595162683558883</v>
      </c>
      <c r="DO332" s="27">
        <f t="shared" si="452"/>
        <v>50.758915717165074</v>
      </c>
      <c r="DP332" s="27">
        <f t="shared" si="453"/>
        <v>38.583357327958545</v>
      </c>
      <c r="DQ332" s="30">
        <f t="shared" si="454"/>
        <v>1.7669555533074188</v>
      </c>
      <c r="DR332" s="5">
        <v>43</v>
      </c>
      <c r="DS332" s="5">
        <v>53</v>
      </c>
      <c r="DT332" s="5">
        <v>617</v>
      </c>
      <c r="DU332" s="5">
        <v>472</v>
      </c>
      <c r="DV332" s="5">
        <v>270</v>
      </c>
      <c r="DW332" s="5">
        <v>187</v>
      </c>
      <c r="DX332" s="5">
        <v>226</v>
      </c>
      <c r="DY332" s="5">
        <v>304</v>
      </c>
      <c r="DZ332" s="22">
        <v>3</v>
      </c>
      <c r="EA332" s="22">
        <v>4</v>
      </c>
      <c r="EB332" s="22">
        <f t="shared" si="455"/>
        <v>1</v>
      </c>
      <c r="EC332" s="26">
        <f t="shared" si="456"/>
        <v>0.30815761691441163</v>
      </c>
      <c r="ED332" s="27">
        <f t="shared" si="457"/>
        <v>0.41087682255254881</v>
      </c>
      <c r="EE332" s="27">
        <f t="shared" si="458"/>
        <v>0.1027192056381372</v>
      </c>
      <c r="EF332" s="6">
        <v>111.4166666667</v>
      </c>
      <c r="EG332" s="6">
        <f t="shared" si="459"/>
        <v>2.6527777777785713</v>
      </c>
      <c r="EH332" s="5">
        <v>2.63</v>
      </c>
      <c r="EI332" s="5">
        <v>2.89</v>
      </c>
      <c r="EJ332" s="21">
        <f t="shared" si="460"/>
        <v>0.47644927536231885</v>
      </c>
      <c r="EK332" s="1">
        <v>3</v>
      </c>
      <c r="EL332" s="22">
        <v>1</v>
      </c>
      <c r="EM332" s="22">
        <v>0</v>
      </c>
      <c r="EN332" s="1">
        <v>1</v>
      </c>
      <c r="EO332" s="3">
        <f t="shared" si="461"/>
        <v>4</v>
      </c>
      <c r="EP332" s="6">
        <f t="shared" si="462"/>
        <v>2.1540762902013002</v>
      </c>
      <c r="EQ332" s="3">
        <f t="shared" si="463"/>
        <v>10.714285714285714</v>
      </c>
      <c r="ER332" s="20">
        <f t="shared" si="464"/>
        <v>0.42857142857142855</v>
      </c>
      <c r="ES332" s="20">
        <f t="shared" si="465"/>
        <v>0.14285714285714285</v>
      </c>
      <c r="ET332" s="20">
        <f t="shared" si="466"/>
        <v>0.5714285714285714</v>
      </c>
      <c r="EU332" s="3">
        <f t="shared" si="467"/>
        <v>88</v>
      </c>
      <c r="EV332" s="1">
        <v>40</v>
      </c>
      <c r="EW332" s="1">
        <v>48</v>
      </c>
      <c r="EX332" s="20">
        <f t="shared" si="468"/>
        <v>0.45454545454545453</v>
      </c>
      <c r="EY332" s="5">
        <v>7</v>
      </c>
      <c r="EZ332" s="5">
        <v>3</v>
      </c>
      <c r="FA332" s="22">
        <v>68</v>
      </c>
      <c r="FB332" s="22">
        <v>15</v>
      </c>
      <c r="FC332" s="22">
        <v>32</v>
      </c>
      <c r="FD332" s="22">
        <v>3</v>
      </c>
      <c r="FE332" s="22">
        <v>2</v>
      </c>
      <c r="FF332" s="22">
        <v>51</v>
      </c>
      <c r="FG332" s="22">
        <v>1</v>
      </c>
      <c r="FH332" s="22">
        <v>2</v>
      </c>
      <c r="FI332" s="6">
        <v>73.833333333300004</v>
      </c>
      <c r="FJ332" s="6">
        <f t="shared" si="469"/>
        <v>1.7579365079357143</v>
      </c>
      <c r="FK332" s="5">
        <v>1.63</v>
      </c>
      <c r="FL332" s="5">
        <v>3.41</v>
      </c>
      <c r="FM332" s="21">
        <f t="shared" si="470"/>
        <v>0.32341269841269837</v>
      </c>
      <c r="FN332" s="1">
        <v>2</v>
      </c>
      <c r="FO332" s="22">
        <v>1</v>
      </c>
      <c r="FP332" s="22">
        <v>0</v>
      </c>
      <c r="FQ332" s="1">
        <v>1</v>
      </c>
      <c r="FR332" s="1">
        <f t="shared" si="471"/>
        <v>3</v>
      </c>
      <c r="FS332" s="3">
        <f t="shared" si="472"/>
        <v>3</v>
      </c>
      <c r="FT332" s="3">
        <f t="shared" si="473"/>
        <v>71</v>
      </c>
      <c r="FU332" s="1">
        <v>28</v>
      </c>
      <c r="FV332" s="1">
        <v>43</v>
      </c>
      <c r="FW332" s="20">
        <f t="shared" si="474"/>
        <v>0.39436619718309857</v>
      </c>
      <c r="FX332" s="5">
        <v>5</v>
      </c>
      <c r="FY332" s="5">
        <v>10</v>
      </c>
      <c r="FZ332" s="22">
        <v>10</v>
      </c>
      <c r="GA332" s="22">
        <v>33</v>
      </c>
      <c r="GB332" s="22">
        <v>6</v>
      </c>
      <c r="GC332" s="22">
        <v>14</v>
      </c>
      <c r="GD332" s="22">
        <v>33</v>
      </c>
      <c r="GE332" s="22">
        <v>6</v>
      </c>
      <c r="GF332" s="22">
        <v>0</v>
      </c>
      <c r="GG332" s="22">
        <v>1</v>
      </c>
      <c r="GH332" s="1">
        <v>31</v>
      </c>
      <c r="GI332" s="1">
        <v>8</v>
      </c>
      <c r="GJ332" s="1">
        <v>37</v>
      </c>
      <c r="GK332" s="1">
        <v>11</v>
      </c>
      <c r="GL332" s="1">
        <v>2</v>
      </c>
      <c r="GM332" s="1">
        <v>0</v>
      </c>
      <c r="GN332" s="31">
        <f t="shared" si="475"/>
        <v>0</v>
      </c>
      <c r="GO332" s="1">
        <v>0</v>
      </c>
      <c r="GP332" s="1">
        <v>2</v>
      </c>
      <c r="GQ332" s="1">
        <v>0</v>
      </c>
      <c r="GR332" s="1">
        <v>2</v>
      </c>
      <c r="GS332" s="1">
        <v>1</v>
      </c>
      <c r="GT332" s="1">
        <v>0</v>
      </c>
      <c r="GU332" s="1">
        <v>0</v>
      </c>
      <c r="GV332" s="32" t="str">
        <f t="shared" si="476"/>
        <v xml:space="preserve"> </v>
      </c>
      <c r="GW332" s="9">
        <f t="shared" si="477"/>
        <v>6</v>
      </c>
      <c r="GX332" s="10">
        <v>1</v>
      </c>
      <c r="GY332" s="10">
        <v>1</v>
      </c>
      <c r="GZ332" s="10">
        <v>1.9</v>
      </c>
      <c r="HA332" s="29">
        <f t="shared" si="478"/>
        <v>4.5238095238095237E-2</v>
      </c>
      <c r="HB332" s="29">
        <f t="shared" si="479"/>
        <v>0.14817382262466322</v>
      </c>
      <c r="HC332">
        <v>17.2</v>
      </c>
      <c r="HD332">
        <v>18</v>
      </c>
      <c r="HE332">
        <v>-0.60000000000000009</v>
      </c>
      <c r="HF332">
        <v>0.2</v>
      </c>
      <c r="HG332">
        <v>3</v>
      </c>
      <c r="HH332">
        <v>-0.60000000000000009</v>
      </c>
      <c r="HI332">
        <v>2.6</v>
      </c>
      <c r="HJ332" s="11">
        <f t="shared" si="480"/>
        <v>6.1904761904761907E-2</v>
      </c>
      <c r="HK332" s="11">
        <f t="shared" si="481"/>
        <v>0.20276417832848653</v>
      </c>
      <c r="HL332">
        <v>93</v>
      </c>
      <c r="HM332">
        <v>0</v>
      </c>
      <c r="HN332">
        <v>0</v>
      </c>
      <c r="HO332">
        <v>5</v>
      </c>
      <c r="HP332" t="s">
        <v>1772</v>
      </c>
      <c r="HQ332" s="33">
        <v>555807</v>
      </c>
      <c r="HR332" s="33">
        <v>262500</v>
      </c>
      <c r="HS332" s="30">
        <f t="shared" si="482"/>
        <v>2.448782385809313</v>
      </c>
    </row>
    <row r="333" spans="1:227" x14ac:dyDescent="0.2">
      <c r="A333" s="1">
        <v>14</v>
      </c>
      <c r="B333" s="2" t="s">
        <v>1773</v>
      </c>
      <c r="C333" s="2" t="s">
        <v>428</v>
      </c>
      <c r="D333" s="2" t="s">
        <v>429</v>
      </c>
      <c r="E333" s="2" t="s">
        <v>240</v>
      </c>
      <c r="F333" s="2">
        <v>71</v>
      </c>
      <c r="G333" s="2">
        <v>190</v>
      </c>
      <c r="H333" s="2" t="s">
        <v>231</v>
      </c>
      <c r="I333" s="2" t="s">
        <v>258</v>
      </c>
      <c r="J333" s="3">
        <v>24</v>
      </c>
      <c r="K333" s="5" t="s">
        <v>1774</v>
      </c>
      <c r="L333" s="5" t="s">
        <v>1775</v>
      </c>
      <c r="M333" s="5" t="s">
        <v>1776</v>
      </c>
      <c r="N333" s="5" t="s">
        <v>375</v>
      </c>
      <c r="O333" s="2" t="s">
        <v>375</v>
      </c>
      <c r="P333" s="2" t="s">
        <v>271</v>
      </c>
      <c r="Q333" s="1">
        <v>39</v>
      </c>
      <c r="R333" s="1">
        <v>1</v>
      </c>
      <c r="S333" s="1">
        <v>3</v>
      </c>
      <c r="T333" s="1">
        <v>4</v>
      </c>
      <c r="U333" s="1">
        <v>9</v>
      </c>
      <c r="V333" s="1">
        <v>40</v>
      </c>
      <c r="W333" s="20">
        <f t="shared" si="404"/>
        <v>2.5000000000000001E-2</v>
      </c>
      <c r="X333" s="6">
        <v>657.51666666669996</v>
      </c>
      <c r="Y333" s="6">
        <f t="shared" si="405"/>
        <v>16.859401709402562</v>
      </c>
      <c r="Z333" s="1">
        <v>840</v>
      </c>
      <c r="AA333" s="6">
        <f t="shared" si="406"/>
        <v>21.53846153846154</v>
      </c>
      <c r="AB333" s="8">
        <f t="shared" si="407"/>
        <v>0.78275793650797609</v>
      </c>
      <c r="AC333" s="3">
        <f t="shared" si="408"/>
        <v>11.555555555555555</v>
      </c>
      <c r="AD333" s="8">
        <f t="shared" si="409"/>
        <v>1.0544726369419761</v>
      </c>
      <c r="AE333" s="20">
        <f t="shared" si="410"/>
        <v>3.7037037037037035E-2</v>
      </c>
      <c r="AF333" s="20">
        <f t="shared" si="411"/>
        <v>0.1111111111111111</v>
      </c>
      <c r="AG333" s="20">
        <f t="shared" si="412"/>
        <v>0.14814814814814814</v>
      </c>
      <c r="AH333" s="3" t="e">
        <f t="shared" si="413"/>
        <v>#VALUE!</v>
      </c>
      <c r="AI333" s="3" t="str">
        <f t="shared" si="414"/>
        <v xml:space="preserve"> </v>
      </c>
      <c r="AJ333" s="3" t="str">
        <f t="shared" si="415"/>
        <v xml:space="preserve"> </v>
      </c>
      <c r="AK333" s="20" t="e">
        <f t="shared" si="416"/>
        <v>#VALUE!</v>
      </c>
      <c r="AL333" s="6">
        <v>0</v>
      </c>
      <c r="AM333" s="1">
        <v>27</v>
      </c>
      <c r="AN333" s="1">
        <v>47</v>
      </c>
      <c r="AO333" s="1">
        <v>15</v>
      </c>
      <c r="AP333" s="1">
        <v>17</v>
      </c>
      <c r="AQ333" s="1">
        <v>13</v>
      </c>
      <c r="AR333" s="6">
        <f t="shared" si="417"/>
        <v>2.4638158728548092</v>
      </c>
      <c r="AS333" s="6">
        <f t="shared" si="418"/>
        <v>4.2888646675620752</v>
      </c>
      <c r="AT333" s="6">
        <f t="shared" si="419"/>
        <v>1.3687865960304495</v>
      </c>
      <c r="AU333" s="6">
        <f t="shared" si="420"/>
        <v>1.5512914755011762</v>
      </c>
      <c r="AV333" s="6">
        <f t="shared" si="421"/>
        <v>1.186281716559723</v>
      </c>
      <c r="AW333" s="1">
        <v>8</v>
      </c>
      <c r="AX333" s="1">
        <v>4</v>
      </c>
      <c r="AY333" s="1">
        <v>0</v>
      </c>
      <c r="AZ333" s="1">
        <v>0</v>
      </c>
      <c r="BA333" s="1">
        <v>0</v>
      </c>
      <c r="BB333" s="1">
        <v>0</v>
      </c>
      <c r="BC333" s="7">
        <f>(EA333+FH333+GG333)-(DZ333+FG333+GF333)-((BD333/60)*(-0.29)+(EF333/60)*0.11+(FI333/60)*(-0.33))</f>
        <v>4.1934972222223834</v>
      </c>
      <c r="BD333" s="6">
        <v>613.91666666670005</v>
      </c>
      <c r="BE333" s="6">
        <f t="shared" si="422"/>
        <v>15.741452991453848</v>
      </c>
      <c r="BF333" s="5">
        <v>15.3</v>
      </c>
      <c r="BG333" s="5">
        <v>34.44</v>
      </c>
      <c r="BH333" s="21">
        <f t="shared" si="423"/>
        <v>0.30759951749095299</v>
      </c>
      <c r="BI333" s="1">
        <v>1</v>
      </c>
      <c r="BJ333" s="22">
        <v>1</v>
      </c>
      <c r="BK333" s="22">
        <v>2</v>
      </c>
      <c r="BL333" s="1">
        <v>3</v>
      </c>
      <c r="BM333" s="1">
        <f t="shared" si="424"/>
        <v>4</v>
      </c>
      <c r="BN333" s="8">
        <f t="shared" si="425"/>
        <v>0.39093253698925529</v>
      </c>
      <c r="BO333" s="3">
        <f t="shared" si="426"/>
        <v>11.555555555555555</v>
      </c>
      <c r="BP333" s="20">
        <f t="shared" si="427"/>
        <v>3.7037037037037035E-2</v>
      </c>
      <c r="BQ333" s="20">
        <f t="shared" si="428"/>
        <v>0.1111111111111111</v>
      </c>
      <c r="BR333" s="20">
        <f t="shared" si="429"/>
        <v>0.14814814814814814</v>
      </c>
      <c r="BS333" s="3" t="str">
        <f t="shared" si="430"/>
        <v xml:space="preserve"> </v>
      </c>
      <c r="BV333" s="20" t="str">
        <f t="shared" si="431"/>
        <v xml:space="preserve"> </v>
      </c>
      <c r="BW333" s="5">
        <v>85</v>
      </c>
      <c r="BX333" s="5">
        <v>88</v>
      </c>
      <c r="BY333" s="21">
        <f t="shared" si="432"/>
        <v>0.33205374280230326</v>
      </c>
      <c r="BZ333" s="5">
        <v>73</v>
      </c>
      <c r="CA333" s="5">
        <v>72</v>
      </c>
      <c r="CB333" s="23">
        <f t="shared" si="433"/>
        <v>0.27831094049904032</v>
      </c>
      <c r="CC333" s="5">
        <v>99</v>
      </c>
      <c r="CD333" s="5">
        <v>104</v>
      </c>
      <c r="CE333" s="23">
        <f t="shared" si="434"/>
        <v>0.38963531669865642</v>
      </c>
      <c r="CF333" s="23">
        <f t="shared" si="435"/>
        <v>0.54402515723270439</v>
      </c>
      <c r="CG333" s="24">
        <v>4</v>
      </c>
      <c r="CH333" s="5">
        <v>200</v>
      </c>
      <c r="CI333" s="5">
        <v>195</v>
      </c>
      <c r="CJ333" s="5">
        <v>183</v>
      </c>
      <c r="CK333">
        <v>15.401287760000001</v>
      </c>
      <c r="CL333" s="5">
        <v>-0.128</v>
      </c>
      <c r="CM333" s="5">
        <v>5</v>
      </c>
      <c r="CN333" s="5">
        <v>-0.36</v>
      </c>
      <c r="CO333" s="5">
        <v>3.3290000000000002</v>
      </c>
      <c r="CP333" s="5">
        <v>2.6320000000000001</v>
      </c>
      <c r="CQ333" s="21">
        <f t="shared" si="436"/>
        <v>8.6538461538461536E-2</v>
      </c>
      <c r="CR333" s="25">
        <f t="shared" si="437"/>
        <v>0.92093023255813955</v>
      </c>
      <c r="CS333" s="22">
        <f t="shared" si="438"/>
        <v>929.58407871198574</v>
      </c>
      <c r="CT333" s="21">
        <f t="shared" si="439"/>
        <v>7.4686940966010862E-3</v>
      </c>
      <c r="CU333" s="26">
        <f t="shared" si="440"/>
        <v>2.7149321266968327</v>
      </c>
      <c r="CV333" s="27">
        <f t="shared" si="441"/>
        <v>1.7094017094017093</v>
      </c>
      <c r="CW333" s="27">
        <f t="shared" si="442"/>
        <v>31.372549019607838</v>
      </c>
      <c r="CX333" s="27">
        <f t="shared" si="443"/>
        <v>21.618903971845146</v>
      </c>
      <c r="CY333" s="27">
        <f t="shared" si="444"/>
        <v>58.119658119658119</v>
      </c>
      <c r="CZ333" s="27">
        <f t="shared" si="445"/>
        <v>46.254399195575665</v>
      </c>
      <c r="DA333" s="28">
        <f t="shared" si="446"/>
        <v>11.865258924082454</v>
      </c>
      <c r="DB333" s="5">
        <v>27</v>
      </c>
      <c r="DC333" s="5">
        <v>17</v>
      </c>
      <c r="DD333" s="22">
        <v>285</v>
      </c>
      <c r="DE333" s="22">
        <v>198</v>
      </c>
      <c r="DF333" s="22">
        <v>98</v>
      </c>
      <c r="DG333" s="22">
        <v>110</v>
      </c>
      <c r="DH333" s="22">
        <v>135</v>
      </c>
      <c r="DI333" s="22">
        <v>168</v>
      </c>
      <c r="DJ333" s="29">
        <f t="shared" si="447"/>
        <v>7.7266551504975496</v>
      </c>
      <c r="DK333" s="27">
        <f t="shared" si="448"/>
        <v>2.5015634771732338</v>
      </c>
      <c r="DL333" s="27">
        <f t="shared" si="449"/>
        <v>2.7695881354417939</v>
      </c>
      <c r="DM333" s="27">
        <f t="shared" si="450"/>
        <v>30.018761726078804</v>
      </c>
      <c r="DN333" s="27">
        <f t="shared" si="451"/>
        <v>29.080675422138839</v>
      </c>
      <c r="DO333" s="27">
        <f t="shared" si="452"/>
        <v>56.017153578129196</v>
      </c>
      <c r="DP333" s="27">
        <f t="shared" si="453"/>
        <v>60.484231215938543</v>
      </c>
      <c r="DQ333" s="30">
        <f t="shared" si="454"/>
        <v>16.3323365618918</v>
      </c>
      <c r="DR333" s="5">
        <v>56</v>
      </c>
      <c r="DS333" s="5">
        <v>62</v>
      </c>
      <c r="DT333" s="5">
        <v>616</v>
      </c>
      <c r="DU333" s="5">
        <v>589</v>
      </c>
      <c r="DV333" s="5">
        <v>253</v>
      </c>
      <c r="DW333" s="5">
        <v>302</v>
      </c>
      <c r="DX333" s="5">
        <v>401</v>
      </c>
      <c r="DY333" s="5">
        <v>329</v>
      </c>
      <c r="DZ333" s="22">
        <v>4</v>
      </c>
      <c r="EA333" s="22">
        <v>2</v>
      </c>
      <c r="EB333" s="22">
        <f t="shared" si="455"/>
        <v>-2</v>
      </c>
      <c r="EC333" s="26">
        <f t="shared" si="456"/>
        <v>0.39093253698925529</v>
      </c>
      <c r="ED333" s="27">
        <f t="shared" si="457"/>
        <v>0.19546626849462764</v>
      </c>
      <c r="EE333" s="27">
        <f t="shared" si="458"/>
        <v>-0.19546626849462764</v>
      </c>
      <c r="EF333" s="6">
        <v>1.85</v>
      </c>
      <c r="EG333" s="6">
        <f t="shared" si="459"/>
        <v>4.7435897435897441E-2</v>
      </c>
      <c r="EH333" s="5">
        <v>0.05</v>
      </c>
      <c r="EI333" s="5">
        <v>4.68</v>
      </c>
      <c r="EJ333" s="21">
        <f t="shared" si="460"/>
        <v>1.0570824524312898E-2</v>
      </c>
      <c r="EK333" s="1">
        <v>0</v>
      </c>
      <c r="EL333" s="22">
        <v>0</v>
      </c>
      <c r="EM333" s="22">
        <v>0</v>
      </c>
      <c r="EN333" s="1">
        <v>0</v>
      </c>
      <c r="EO333" s="3">
        <f t="shared" si="461"/>
        <v>0</v>
      </c>
      <c r="EP333" s="6">
        <f t="shared" si="462"/>
        <v>0</v>
      </c>
      <c r="EQ333" s="3">
        <f t="shared" si="463"/>
        <v>0</v>
      </c>
      <c r="ER333" s="20">
        <f t="shared" si="464"/>
        <v>0</v>
      </c>
      <c r="ES333" s="20">
        <f t="shared" si="465"/>
        <v>0</v>
      </c>
      <c r="ET333" s="20">
        <f t="shared" si="466"/>
        <v>0</v>
      </c>
      <c r="EU333" s="3" t="str">
        <f t="shared" si="467"/>
        <v xml:space="preserve"> </v>
      </c>
      <c r="EX333" s="20" t="str">
        <f t="shared" si="468"/>
        <v xml:space="preserve"> </v>
      </c>
      <c r="EY333" s="5">
        <v>0</v>
      </c>
      <c r="EZ333" s="5">
        <v>0</v>
      </c>
      <c r="FA333" s="22">
        <v>1</v>
      </c>
      <c r="FB333" s="22">
        <v>0</v>
      </c>
      <c r="FC333" s="22">
        <v>0</v>
      </c>
      <c r="FD333" s="22">
        <v>0</v>
      </c>
      <c r="FE333" s="22">
        <v>1</v>
      </c>
      <c r="FF333" s="22">
        <v>1</v>
      </c>
      <c r="FG333" s="22">
        <v>0</v>
      </c>
      <c r="FH333" s="22">
        <v>3</v>
      </c>
      <c r="FI333" s="6">
        <v>41.75</v>
      </c>
      <c r="FJ333" s="6">
        <f t="shared" si="469"/>
        <v>1.0705128205128205</v>
      </c>
      <c r="FK333" s="5">
        <v>1.05</v>
      </c>
      <c r="FL333" s="5">
        <v>3.24</v>
      </c>
      <c r="FM333" s="21">
        <f t="shared" si="470"/>
        <v>0.24475524475524477</v>
      </c>
      <c r="FN333" s="1">
        <v>0</v>
      </c>
      <c r="FO333" s="22">
        <v>0</v>
      </c>
      <c r="FP333" s="22">
        <v>0</v>
      </c>
      <c r="FQ333" s="1">
        <v>0</v>
      </c>
      <c r="FR333" s="1">
        <f t="shared" si="471"/>
        <v>0</v>
      </c>
      <c r="FS333" s="3">
        <f t="shared" si="472"/>
        <v>0</v>
      </c>
      <c r="FT333" s="3" t="str">
        <f t="shared" si="473"/>
        <v xml:space="preserve"> </v>
      </c>
      <c r="FW333" s="20" t="str">
        <f t="shared" si="474"/>
        <v xml:space="preserve"> </v>
      </c>
      <c r="FX333" s="5">
        <v>0</v>
      </c>
      <c r="FY333" s="5">
        <v>5</v>
      </c>
      <c r="FZ333" s="22">
        <v>7</v>
      </c>
      <c r="GA333" s="22">
        <v>29</v>
      </c>
      <c r="GB333" s="22">
        <v>2</v>
      </c>
      <c r="GC333" s="22">
        <v>5</v>
      </c>
      <c r="GD333" s="22">
        <v>15</v>
      </c>
      <c r="GE333" s="22">
        <v>5</v>
      </c>
      <c r="GF333" s="22">
        <v>0</v>
      </c>
      <c r="GG333" s="22">
        <v>0</v>
      </c>
      <c r="GH333" s="1">
        <v>28</v>
      </c>
      <c r="GI333" s="1">
        <v>0</v>
      </c>
      <c r="GJ333" s="1">
        <v>24</v>
      </c>
      <c r="GK333" s="1">
        <v>5</v>
      </c>
      <c r="GL333" s="6"/>
      <c r="GM333" s="6"/>
      <c r="GN333" s="31" t="str">
        <f t="shared" si="475"/>
        <v xml:space="preserve"> </v>
      </c>
      <c r="GP333" s="1">
        <v>0</v>
      </c>
      <c r="GQ333" s="1">
        <v>1</v>
      </c>
      <c r="GR333" s="1">
        <v>1</v>
      </c>
      <c r="GS333" s="1">
        <v>0</v>
      </c>
      <c r="GT333" s="1">
        <v>0</v>
      </c>
      <c r="GU333" s="1">
        <v>0</v>
      </c>
      <c r="GV333" s="32" t="str">
        <f t="shared" si="476"/>
        <v xml:space="preserve"> </v>
      </c>
      <c r="GW333" s="9">
        <f t="shared" si="477"/>
        <v>2</v>
      </c>
      <c r="GX333" s="10">
        <v>-0.2</v>
      </c>
      <c r="GY333" s="10">
        <v>2.1</v>
      </c>
      <c r="GZ333" s="10">
        <v>1.9</v>
      </c>
      <c r="HA333" s="29">
        <f t="shared" si="478"/>
        <v>4.8717948717948718E-2</v>
      </c>
      <c r="HB333" s="29">
        <f t="shared" si="479"/>
        <v>0.17337963549719027</v>
      </c>
      <c r="HC333">
        <v>10.5</v>
      </c>
      <c r="HD333">
        <v>13.7</v>
      </c>
      <c r="HE333">
        <v>10.3</v>
      </c>
      <c r="HF333">
        <v>-0.8</v>
      </c>
      <c r="HG333">
        <v>3</v>
      </c>
      <c r="HH333">
        <v>0</v>
      </c>
      <c r="HI333">
        <v>2.2999999999999998</v>
      </c>
      <c r="HJ333" s="11">
        <f t="shared" si="480"/>
        <v>5.8974358974358973E-2</v>
      </c>
      <c r="HK333" s="11">
        <f t="shared" si="481"/>
        <v>0.2098806113913356</v>
      </c>
      <c r="HL333">
        <v>99</v>
      </c>
      <c r="HM333">
        <v>0</v>
      </c>
      <c r="HN333">
        <v>0</v>
      </c>
      <c r="HQ333" s="33">
        <v>700000</v>
      </c>
      <c r="HR333" s="33">
        <v>0</v>
      </c>
      <c r="HS333" s="30">
        <f t="shared" si="482"/>
        <v>1.948780487804878</v>
      </c>
    </row>
    <row r="334" spans="1:227" x14ac:dyDescent="0.2">
      <c r="A334" s="1">
        <v>20</v>
      </c>
      <c r="B334" s="2" t="s">
        <v>1777</v>
      </c>
      <c r="C334" s="2" t="s">
        <v>1778</v>
      </c>
      <c r="D334" s="2" t="s">
        <v>304</v>
      </c>
      <c r="E334" s="2" t="s">
        <v>230</v>
      </c>
      <c r="F334" s="2">
        <v>72</v>
      </c>
      <c r="G334" s="2">
        <v>205</v>
      </c>
      <c r="H334" s="2" t="s">
        <v>231</v>
      </c>
      <c r="J334" s="3">
        <v>30</v>
      </c>
      <c r="K334" s="5" t="s">
        <v>1779</v>
      </c>
      <c r="L334" s="5" t="s">
        <v>1780</v>
      </c>
      <c r="M334" s="5" t="s">
        <v>673</v>
      </c>
      <c r="N334" s="5" t="s">
        <v>270</v>
      </c>
      <c r="O334" s="2" t="s">
        <v>270</v>
      </c>
      <c r="P334" s="2" t="s">
        <v>415</v>
      </c>
      <c r="Q334" s="1">
        <v>41</v>
      </c>
      <c r="R334" s="1">
        <v>10</v>
      </c>
      <c r="S334" s="1">
        <v>5</v>
      </c>
      <c r="T334" s="1">
        <v>15</v>
      </c>
      <c r="U334" s="1">
        <v>-4</v>
      </c>
      <c r="V334" s="1">
        <v>77</v>
      </c>
      <c r="W334" s="20">
        <f t="shared" si="404"/>
        <v>0.12987012987012986</v>
      </c>
      <c r="X334" s="6">
        <v>673.05</v>
      </c>
      <c r="Y334" s="6">
        <f t="shared" si="405"/>
        <v>16.415853658536584</v>
      </c>
      <c r="Z334" s="1">
        <v>944</v>
      </c>
      <c r="AA334" s="6">
        <f t="shared" si="406"/>
        <v>23.024390243902438</v>
      </c>
      <c r="AB334" s="8">
        <f t="shared" si="407"/>
        <v>0.71297669491525417</v>
      </c>
      <c r="AC334" s="3">
        <f t="shared" si="408"/>
        <v>26.94736842105263</v>
      </c>
      <c r="AD334" s="8">
        <f t="shared" si="409"/>
        <v>2.4022615039939943</v>
      </c>
      <c r="AE334" s="20">
        <f t="shared" si="410"/>
        <v>0.47619047619047616</v>
      </c>
      <c r="AF334" s="20">
        <f t="shared" si="411"/>
        <v>0.23809523809523808</v>
      </c>
      <c r="AG334" s="20">
        <f t="shared" si="412"/>
        <v>0.71428571428571419</v>
      </c>
      <c r="AH334" s="3">
        <f t="shared" si="413"/>
        <v>91</v>
      </c>
      <c r="AI334" s="3">
        <f t="shared" si="414"/>
        <v>33</v>
      </c>
      <c r="AJ334" s="3">
        <f t="shared" si="415"/>
        <v>58</v>
      </c>
      <c r="AK334" s="20">
        <f t="shared" si="416"/>
        <v>0.36263736263736263</v>
      </c>
      <c r="AL334" s="6">
        <v>3.7</v>
      </c>
      <c r="AM334" s="1">
        <v>46</v>
      </c>
      <c r="AN334" s="1">
        <v>22</v>
      </c>
      <c r="AO334" s="1">
        <v>30</v>
      </c>
      <c r="AP334" s="1">
        <v>12</v>
      </c>
      <c r="AQ334" s="1">
        <v>36</v>
      </c>
      <c r="AR334" s="6">
        <f t="shared" si="417"/>
        <v>4.1007354579897486</v>
      </c>
      <c r="AS334" s="6">
        <f t="shared" si="418"/>
        <v>1.9612213059950971</v>
      </c>
      <c r="AT334" s="6">
        <f t="shared" si="419"/>
        <v>2.6743926899933141</v>
      </c>
      <c r="AU334" s="6">
        <f t="shared" si="420"/>
        <v>1.0697570759973256</v>
      </c>
      <c r="AV334" s="6">
        <f t="shared" si="421"/>
        <v>3.2092712279919771</v>
      </c>
      <c r="AW334" s="1">
        <v>10</v>
      </c>
      <c r="AX334" s="1">
        <v>5</v>
      </c>
      <c r="AY334" s="1">
        <v>0</v>
      </c>
      <c r="AZ334" s="1">
        <v>0</v>
      </c>
      <c r="BA334" s="1">
        <v>0</v>
      </c>
      <c r="BB334" s="1">
        <v>0</v>
      </c>
      <c r="BC334" s="7">
        <f>(EA334+FH334+GG334)-(DZ334+FG334+GF334)-((BD334/60)*(0.11)+(EF334/60)*(-0.14)+(FI334/60)*(0.13))</f>
        <v>-2.1221277777777665</v>
      </c>
      <c r="BD334" s="6">
        <v>559.56666666670003</v>
      </c>
      <c r="BE334" s="6">
        <f t="shared" si="422"/>
        <v>13.647967479675611</v>
      </c>
      <c r="BF334" s="5">
        <v>13.19</v>
      </c>
      <c r="BG334" s="5">
        <v>34.369999999999997</v>
      </c>
      <c r="BH334" s="21">
        <f t="shared" si="423"/>
        <v>0.27733389402859548</v>
      </c>
      <c r="BI334" s="1">
        <v>10</v>
      </c>
      <c r="BJ334" s="22">
        <v>2</v>
      </c>
      <c r="BK334" s="22">
        <v>3</v>
      </c>
      <c r="BL334" s="1">
        <v>5</v>
      </c>
      <c r="BM334" s="1">
        <f t="shared" si="424"/>
        <v>15</v>
      </c>
      <c r="BN334" s="8">
        <f t="shared" si="425"/>
        <v>1.6083874426638702</v>
      </c>
      <c r="BO334" s="3">
        <f t="shared" si="426"/>
        <v>26.94736842105263</v>
      </c>
      <c r="BP334" s="20">
        <f t="shared" si="427"/>
        <v>0.52631578947368418</v>
      </c>
      <c r="BQ334" s="20">
        <f t="shared" si="428"/>
        <v>0.26315789473684209</v>
      </c>
      <c r="BR334" s="20">
        <f t="shared" si="429"/>
        <v>0.78947368421052633</v>
      </c>
      <c r="BS334" s="3">
        <f t="shared" si="430"/>
        <v>69</v>
      </c>
      <c r="BT334" s="1">
        <v>25</v>
      </c>
      <c r="BU334" s="1">
        <v>44</v>
      </c>
      <c r="BV334" s="20">
        <f t="shared" si="431"/>
        <v>0.36231884057971014</v>
      </c>
      <c r="BW334" s="5">
        <v>57</v>
      </c>
      <c r="BX334" s="5">
        <v>93</v>
      </c>
      <c r="BY334" s="21">
        <f t="shared" si="432"/>
        <v>0.28142589118198874</v>
      </c>
      <c r="BZ334" s="5">
        <v>84</v>
      </c>
      <c r="CA334" s="5">
        <v>92</v>
      </c>
      <c r="CB334" s="23">
        <f t="shared" si="433"/>
        <v>0.33020637898686678</v>
      </c>
      <c r="CC334" s="5">
        <v>103</v>
      </c>
      <c r="CD334" s="5">
        <v>104</v>
      </c>
      <c r="CE334" s="23">
        <f t="shared" si="434"/>
        <v>0.38836772983114448</v>
      </c>
      <c r="CF334" s="23">
        <f t="shared" si="435"/>
        <v>0.46012269938650308</v>
      </c>
      <c r="CG334" s="24">
        <v>7</v>
      </c>
      <c r="CH334" s="5">
        <v>208</v>
      </c>
      <c r="CI334" s="5">
        <v>211</v>
      </c>
      <c r="CJ334" s="5">
        <v>166</v>
      </c>
      <c r="CK334">
        <v>15.7793966</v>
      </c>
      <c r="CL334" s="5">
        <v>0.66200000000000003</v>
      </c>
      <c r="CM334" s="5">
        <v>4</v>
      </c>
      <c r="CN334" s="5">
        <v>-0.624</v>
      </c>
      <c r="CO334" s="5">
        <v>-1.28</v>
      </c>
      <c r="CP334" s="5">
        <v>1.853</v>
      </c>
      <c r="CQ334" s="21">
        <f t="shared" si="436"/>
        <v>7.421875E-2</v>
      </c>
      <c r="CR334" s="25">
        <f t="shared" si="437"/>
        <v>0.9119718309859155</v>
      </c>
      <c r="CS334" s="22">
        <f t="shared" si="438"/>
        <v>919.39370598591552</v>
      </c>
      <c r="CT334" s="21">
        <f t="shared" si="439"/>
        <v>-1.3809419014084501E-2</v>
      </c>
      <c r="CU334" s="26">
        <f t="shared" si="440"/>
        <v>2.1080271454723647</v>
      </c>
      <c r="CV334" s="27">
        <f t="shared" si="441"/>
        <v>2.7737199282531111</v>
      </c>
      <c r="CW334" s="27">
        <f t="shared" si="442"/>
        <v>28.40289206531186</v>
      </c>
      <c r="CX334" s="27">
        <f t="shared" si="443"/>
        <v>31.509458384955348</v>
      </c>
      <c r="CY334" s="27">
        <f t="shared" si="444"/>
        <v>51.258344274117498</v>
      </c>
      <c r="CZ334" s="27">
        <f t="shared" si="445"/>
        <v>53.69921781098023</v>
      </c>
      <c r="DA334" s="28">
        <f t="shared" si="446"/>
        <v>-2.4408735368627319</v>
      </c>
      <c r="DB334" s="5">
        <v>19</v>
      </c>
      <c r="DC334" s="5">
        <v>25</v>
      </c>
      <c r="DD334" s="22">
        <v>237</v>
      </c>
      <c r="DE334" s="22">
        <v>259</v>
      </c>
      <c r="DF334" s="22">
        <v>86</v>
      </c>
      <c r="DG334" s="22">
        <v>90</v>
      </c>
      <c r="DH334" s="22">
        <v>110</v>
      </c>
      <c r="DI334" s="22">
        <v>120</v>
      </c>
      <c r="DJ334" s="29">
        <f t="shared" si="447"/>
        <v>-4.0508183221388059</v>
      </c>
      <c r="DK334" s="27">
        <f t="shared" si="448"/>
        <v>2.3843822959614527</v>
      </c>
      <c r="DL334" s="27">
        <f t="shared" si="449"/>
        <v>1.9160214878261672</v>
      </c>
      <c r="DM334" s="27">
        <f t="shared" si="450"/>
        <v>28.186804998687172</v>
      </c>
      <c r="DN334" s="27">
        <f t="shared" si="451"/>
        <v>26.01531397915085</v>
      </c>
      <c r="DO334" s="27">
        <f t="shared" si="452"/>
        <v>55.351731870533726</v>
      </c>
      <c r="DP334" s="27">
        <f t="shared" si="453"/>
        <v>46.410298260678282</v>
      </c>
      <c r="DQ334" s="30">
        <f t="shared" si="454"/>
        <v>-11.382307146718176</v>
      </c>
      <c r="DR334" s="5">
        <v>56</v>
      </c>
      <c r="DS334" s="5">
        <v>45</v>
      </c>
      <c r="DT334" s="5">
        <v>606</v>
      </c>
      <c r="DU334" s="5">
        <v>566</v>
      </c>
      <c r="DV334" s="5">
        <v>279</v>
      </c>
      <c r="DW334" s="5">
        <v>216</v>
      </c>
      <c r="DX334" s="5">
        <v>263</v>
      </c>
      <c r="DY334" s="5">
        <v>359</v>
      </c>
      <c r="DZ334" s="22">
        <v>4</v>
      </c>
      <c r="EA334" s="22">
        <v>4</v>
      </c>
      <c r="EB334" s="22">
        <f t="shared" si="455"/>
        <v>0</v>
      </c>
      <c r="EC334" s="26">
        <f t="shared" si="456"/>
        <v>0.42890331804369874</v>
      </c>
      <c r="ED334" s="27">
        <f t="shared" si="457"/>
        <v>0.42890331804369874</v>
      </c>
      <c r="EE334" s="27">
        <f t="shared" si="458"/>
        <v>0</v>
      </c>
      <c r="EF334" s="6">
        <v>33.25</v>
      </c>
      <c r="EG334" s="6">
        <f t="shared" si="459"/>
        <v>0.81097560975609762</v>
      </c>
      <c r="EH334" s="5">
        <v>0.81</v>
      </c>
      <c r="EI334" s="5">
        <v>5.03</v>
      </c>
      <c r="EJ334" s="21">
        <f t="shared" si="460"/>
        <v>0.1386986301369863</v>
      </c>
      <c r="EK334" s="1">
        <v>0</v>
      </c>
      <c r="EL334" s="22">
        <v>0</v>
      </c>
      <c r="EM334" s="22">
        <v>0</v>
      </c>
      <c r="EN334" s="1">
        <v>0</v>
      </c>
      <c r="EO334" s="3">
        <f t="shared" si="461"/>
        <v>0</v>
      </c>
      <c r="EP334" s="6">
        <f t="shared" si="462"/>
        <v>0</v>
      </c>
      <c r="EQ334" s="3">
        <f t="shared" si="463"/>
        <v>0</v>
      </c>
      <c r="ER334" s="20">
        <f t="shared" si="464"/>
        <v>0</v>
      </c>
      <c r="ES334" s="20">
        <f t="shared" si="465"/>
        <v>0</v>
      </c>
      <c r="ET334" s="20">
        <f t="shared" si="466"/>
        <v>0</v>
      </c>
      <c r="EU334" s="3">
        <f t="shared" si="467"/>
        <v>8</v>
      </c>
      <c r="EV334" s="1">
        <v>4</v>
      </c>
      <c r="EW334" s="1">
        <v>4</v>
      </c>
      <c r="EX334" s="20">
        <f t="shared" si="468"/>
        <v>0.5</v>
      </c>
      <c r="EY334" s="5">
        <v>1</v>
      </c>
      <c r="EZ334" s="5">
        <v>0</v>
      </c>
      <c r="FA334" s="22">
        <v>23</v>
      </c>
      <c r="FB334" s="22">
        <v>7</v>
      </c>
      <c r="FC334" s="22">
        <v>11</v>
      </c>
      <c r="FD334" s="22">
        <v>2</v>
      </c>
      <c r="FE334" s="22">
        <v>1</v>
      </c>
      <c r="FF334" s="22">
        <v>16</v>
      </c>
      <c r="FG334" s="22">
        <v>0</v>
      </c>
      <c r="FH334" s="22">
        <v>0</v>
      </c>
      <c r="FI334" s="6">
        <v>80.233333333299996</v>
      </c>
      <c r="FJ334" s="6">
        <f t="shared" si="469"/>
        <v>1.956910569104878</v>
      </c>
      <c r="FK334" s="5">
        <v>1.88</v>
      </c>
      <c r="FL334" s="5">
        <v>3.64</v>
      </c>
      <c r="FM334" s="21">
        <f t="shared" si="470"/>
        <v>0.34057971014492755</v>
      </c>
      <c r="FN334" s="1">
        <v>0</v>
      </c>
      <c r="FO334" s="22">
        <v>0</v>
      </c>
      <c r="FP334" s="22">
        <v>0</v>
      </c>
      <c r="FQ334" s="1">
        <v>0</v>
      </c>
      <c r="FR334" s="1">
        <f t="shared" si="471"/>
        <v>0</v>
      </c>
      <c r="FS334" s="3">
        <f t="shared" si="472"/>
        <v>0</v>
      </c>
      <c r="FT334" s="3">
        <f t="shared" si="473"/>
        <v>14</v>
      </c>
      <c r="FU334" s="1">
        <v>4</v>
      </c>
      <c r="FV334" s="1">
        <v>10</v>
      </c>
      <c r="FW334" s="20">
        <f t="shared" si="474"/>
        <v>0.2857142857142857</v>
      </c>
      <c r="FX334" s="5">
        <v>1</v>
      </c>
      <c r="FY334" s="5">
        <v>6</v>
      </c>
      <c r="FZ334" s="22">
        <v>11</v>
      </c>
      <c r="GA334" s="22">
        <v>42</v>
      </c>
      <c r="GB334" s="22">
        <v>6</v>
      </c>
      <c r="GC334" s="22">
        <v>22</v>
      </c>
      <c r="GD334" s="22">
        <v>14</v>
      </c>
      <c r="GE334" s="22">
        <v>1</v>
      </c>
      <c r="GF334" s="22">
        <v>1</v>
      </c>
      <c r="GG334" s="22">
        <v>0</v>
      </c>
      <c r="GH334" s="1">
        <v>21</v>
      </c>
      <c r="GI334" s="1">
        <v>0</v>
      </c>
      <c r="GJ334" s="1">
        <v>30</v>
      </c>
      <c r="GK334" s="1">
        <v>5</v>
      </c>
      <c r="GL334" s="1">
        <v>3</v>
      </c>
      <c r="GM334" s="1">
        <v>2</v>
      </c>
      <c r="GN334" s="31">
        <f t="shared" si="475"/>
        <v>0.66666666666666663</v>
      </c>
      <c r="GO334" s="1">
        <v>0</v>
      </c>
      <c r="GP334" s="1">
        <v>1</v>
      </c>
      <c r="GQ334" s="1">
        <v>0</v>
      </c>
      <c r="GR334" s="1">
        <v>1</v>
      </c>
      <c r="GS334" s="1">
        <v>2</v>
      </c>
      <c r="GT334" s="1">
        <v>0</v>
      </c>
      <c r="GU334" s="1">
        <v>0</v>
      </c>
      <c r="GV334" s="32" t="str">
        <f t="shared" si="476"/>
        <v xml:space="preserve"> </v>
      </c>
      <c r="GW334" s="9">
        <f t="shared" si="477"/>
        <v>6</v>
      </c>
      <c r="GX334" s="10">
        <v>0.9</v>
      </c>
      <c r="GY334" s="10">
        <v>0.60000000000000009</v>
      </c>
      <c r="GZ334" s="10">
        <v>1.5</v>
      </c>
      <c r="HA334" s="29">
        <f t="shared" si="478"/>
        <v>3.6585365853658534E-2</v>
      </c>
      <c r="HB334" s="29">
        <f t="shared" si="479"/>
        <v>0.1337196344996657</v>
      </c>
      <c r="HC334">
        <v>12.5</v>
      </c>
      <c r="HD334">
        <v>14.4</v>
      </c>
      <c r="HE334">
        <v>-6.4</v>
      </c>
      <c r="HF334">
        <v>1.4</v>
      </c>
      <c r="HG334">
        <v>1.3</v>
      </c>
      <c r="HH334">
        <v>0.7</v>
      </c>
      <c r="HI334">
        <v>3.4</v>
      </c>
      <c r="HJ334" s="11">
        <f t="shared" si="480"/>
        <v>8.2926829268292687E-2</v>
      </c>
      <c r="HK334" s="11">
        <f t="shared" si="481"/>
        <v>0.3030978381992423</v>
      </c>
      <c r="HL334">
        <v>99</v>
      </c>
      <c r="HM334">
        <v>0</v>
      </c>
      <c r="HN334">
        <v>0</v>
      </c>
      <c r="HO334">
        <v>7</v>
      </c>
      <c r="HP334" t="s">
        <v>1781</v>
      </c>
      <c r="HQ334" s="33">
        <v>1900000</v>
      </c>
      <c r="HR334" s="33">
        <v>0</v>
      </c>
      <c r="HS334" s="30">
        <f t="shared" si="482"/>
        <v>0.94146341463414673</v>
      </c>
    </row>
    <row r="335" spans="1:227" x14ac:dyDescent="0.2">
      <c r="A335" s="1">
        <v>38</v>
      </c>
      <c r="B335" s="2" t="s">
        <v>1782</v>
      </c>
      <c r="C335" s="2" t="s">
        <v>1454</v>
      </c>
      <c r="D335" s="2" t="s">
        <v>266</v>
      </c>
      <c r="E335" s="2" t="s">
        <v>230</v>
      </c>
      <c r="F335" s="2">
        <v>70</v>
      </c>
      <c r="G335" s="2">
        <v>190</v>
      </c>
      <c r="H335" s="2" t="s">
        <v>231</v>
      </c>
      <c r="J335" s="3">
        <v>27</v>
      </c>
      <c r="K335" s="5" t="s">
        <v>1783</v>
      </c>
      <c r="L335" s="5" t="s">
        <v>1784</v>
      </c>
      <c r="M335" s="5" t="s">
        <v>1785</v>
      </c>
      <c r="N335" s="5" t="s">
        <v>301</v>
      </c>
      <c r="O335" s="2" t="s">
        <v>301</v>
      </c>
      <c r="P335" s="2" t="s">
        <v>271</v>
      </c>
      <c r="Q335" s="1">
        <v>23</v>
      </c>
      <c r="R335" s="1">
        <v>3</v>
      </c>
      <c r="S335" s="1">
        <v>6</v>
      </c>
      <c r="T335" s="1">
        <v>9</v>
      </c>
      <c r="U335" s="1">
        <v>9</v>
      </c>
      <c r="V335" s="1">
        <v>28</v>
      </c>
      <c r="W335" s="20">
        <f t="shared" si="404"/>
        <v>0.10714285714285714</v>
      </c>
      <c r="X335" s="6">
        <v>405.0833333333</v>
      </c>
      <c r="Y335" s="6">
        <f t="shared" si="405"/>
        <v>17.612318840578261</v>
      </c>
      <c r="Z335" s="1">
        <v>466</v>
      </c>
      <c r="AA335" s="6">
        <f t="shared" si="406"/>
        <v>20.260869565217391</v>
      </c>
      <c r="AB335" s="8">
        <f t="shared" si="407"/>
        <v>0.86927753934184548</v>
      </c>
      <c r="AC335" s="3">
        <f t="shared" si="408"/>
        <v>36.421052631578945</v>
      </c>
      <c r="AD335" s="8">
        <f t="shared" si="409"/>
        <v>5.3946015006663233</v>
      </c>
      <c r="AE335" s="20">
        <f t="shared" si="410"/>
        <v>0.15</v>
      </c>
      <c r="AF335" s="20">
        <f t="shared" si="411"/>
        <v>0.3</v>
      </c>
      <c r="AG335" s="20">
        <f t="shared" si="412"/>
        <v>0.44999999999999996</v>
      </c>
      <c r="AH335" s="3" t="e">
        <f t="shared" si="413"/>
        <v>#VALUE!</v>
      </c>
      <c r="AI335" s="3" t="str">
        <f t="shared" si="414"/>
        <v xml:space="preserve"> </v>
      </c>
      <c r="AJ335" s="3" t="str">
        <f t="shared" si="415"/>
        <v xml:space="preserve"> </v>
      </c>
      <c r="AK335" s="20" t="e">
        <f t="shared" si="416"/>
        <v>#VALUE!</v>
      </c>
      <c r="AL335" s="6">
        <v>0</v>
      </c>
      <c r="AM335" s="1">
        <v>10</v>
      </c>
      <c r="AN335" s="1">
        <v>35</v>
      </c>
      <c r="AO335" s="1">
        <v>15</v>
      </c>
      <c r="AP335" s="1">
        <v>13</v>
      </c>
      <c r="AQ335" s="1">
        <v>2</v>
      </c>
      <c r="AR335" s="6">
        <f t="shared" si="417"/>
        <v>1.4811767126106958</v>
      </c>
      <c r="AS335" s="6">
        <f t="shared" si="418"/>
        <v>5.1841184941374356</v>
      </c>
      <c r="AT335" s="6">
        <f t="shared" si="419"/>
        <v>2.221765068916044</v>
      </c>
      <c r="AU335" s="6">
        <f t="shared" si="420"/>
        <v>1.9255297263939046</v>
      </c>
      <c r="AV335" s="6">
        <f t="shared" si="421"/>
        <v>0.29623534252213918</v>
      </c>
      <c r="AW335" s="1">
        <v>14</v>
      </c>
      <c r="AX335" s="1">
        <v>7</v>
      </c>
      <c r="AY335" s="1">
        <v>0</v>
      </c>
      <c r="AZ335" s="1">
        <v>0</v>
      </c>
      <c r="BA335" s="1">
        <v>0</v>
      </c>
      <c r="BB335" s="1">
        <v>0</v>
      </c>
      <c r="BC335" s="7">
        <f>(EA335+FH335+GG335)-(DZ335+FG335+GF335)-((BD335/60)*(-0.29)+(EF335/60)*0.11+(FI335/60)*(-0.33))</f>
        <v>-2.0608861111110501</v>
      </c>
      <c r="BD335" s="6">
        <v>379.55</v>
      </c>
      <c r="BE335" s="6">
        <f t="shared" si="422"/>
        <v>16.502173913043478</v>
      </c>
      <c r="BF335" s="5">
        <v>15.46</v>
      </c>
      <c r="BG335" s="5">
        <v>33.119999999999997</v>
      </c>
      <c r="BH335" s="21">
        <f t="shared" si="423"/>
        <v>0.3182379580074105</v>
      </c>
      <c r="BI335" s="1">
        <v>3</v>
      </c>
      <c r="BJ335" s="22">
        <v>4</v>
      </c>
      <c r="BK335" s="22">
        <v>2</v>
      </c>
      <c r="BL335" s="1">
        <v>6</v>
      </c>
      <c r="BM335" s="1">
        <f t="shared" si="424"/>
        <v>9</v>
      </c>
      <c r="BN335" s="8">
        <f t="shared" si="425"/>
        <v>1.4227374522460807</v>
      </c>
      <c r="BO335" s="3">
        <f t="shared" si="426"/>
        <v>36.421052631578945</v>
      </c>
      <c r="BP335" s="20">
        <f t="shared" si="427"/>
        <v>0.15789473684210525</v>
      </c>
      <c r="BQ335" s="20">
        <f t="shared" si="428"/>
        <v>0.31578947368421051</v>
      </c>
      <c r="BR335" s="20">
        <f t="shared" si="429"/>
        <v>0.47368421052631576</v>
      </c>
      <c r="BS335" s="3" t="str">
        <f t="shared" si="430"/>
        <v xml:space="preserve"> </v>
      </c>
      <c r="BV335" s="20" t="str">
        <f t="shared" si="431"/>
        <v xml:space="preserve"> </v>
      </c>
      <c r="BW335" s="5">
        <v>42</v>
      </c>
      <c r="BX335" s="5">
        <v>65</v>
      </c>
      <c r="BY335" s="21">
        <f t="shared" si="432"/>
        <v>0.30659025787965616</v>
      </c>
      <c r="BZ335" s="5">
        <v>63</v>
      </c>
      <c r="CA335" s="5">
        <v>43</v>
      </c>
      <c r="CB335" s="23">
        <f t="shared" si="433"/>
        <v>0.30372492836676218</v>
      </c>
      <c r="CC335" s="5">
        <v>69</v>
      </c>
      <c r="CD335" s="5">
        <v>67</v>
      </c>
      <c r="CE335" s="23">
        <f t="shared" si="434"/>
        <v>0.38968481375358166</v>
      </c>
      <c r="CF335" s="23">
        <f t="shared" si="435"/>
        <v>0.50234741784037562</v>
      </c>
      <c r="CG335" s="24">
        <v>7</v>
      </c>
      <c r="CH335" s="5">
        <v>133</v>
      </c>
      <c r="CI335" s="5">
        <v>134</v>
      </c>
      <c r="CJ335" s="5">
        <v>108</v>
      </c>
      <c r="CK335">
        <v>15.58589527</v>
      </c>
      <c r="CL335" s="5">
        <v>0.372</v>
      </c>
      <c r="CM335" s="5">
        <v>4</v>
      </c>
      <c r="CN335" s="5">
        <v>0.16800000000000001</v>
      </c>
      <c r="CO335" s="5">
        <v>1.8540000000000001</v>
      </c>
      <c r="CP335" s="5">
        <v>-2.012</v>
      </c>
      <c r="CQ335" s="21">
        <f t="shared" si="436"/>
        <v>0.10982658959537572</v>
      </c>
      <c r="CR335" s="25">
        <f t="shared" si="437"/>
        <v>0.94117647058823528</v>
      </c>
      <c r="CS335" s="22">
        <f t="shared" si="438"/>
        <v>952.15912954777286</v>
      </c>
      <c r="CT335" s="21">
        <f t="shared" si="439"/>
        <v>5.1003060183611004E-2</v>
      </c>
      <c r="CU335" s="26">
        <f t="shared" si="440"/>
        <v>3.2060295854659988</v>
      </c>
      <c r="CV335" s="27">
        <f t="shared" si="441"/>
        <v>1.8561223915855782</v>
      </c>
      <c r="CW335" s="27">
        <f t="shared" si="442"/>
        <v>29.191743067664095</v>
      </c>
      <c r="CX335" s="27">
        <f t="shared" si="443"/>
        <v>31.554080656954831</v>
      </c>
      <c r="CY335" s="27">
        <f t="shared" si="444"/>
        <v>56.189886945272505</v>
      </c>
      <c r="CZ335" s="27">
        <f t="shared" si="445"/>
        <v>54.839979751392086</v>
      </c>
      <c r="DA335" s="28">
        <f t="shared" si="446"/>
        <v>1.3499071938804192</v>
      </c>
      <c r="DB335" s="5">
        <v>19</v>
      </c>
      <c r="DC335" s="5">
        <v>11</v>
      </c>
      <c r="DD335" s="22">
        <v>154</v>
      </c>
      <c r="DE335" s="22">
        <v>176</v>
      </c>
      <c r="DF335" s="22">
        <v>71</v>
      </c>
      <c r="DG335" s="22">
        <v>48</v>
      </c>
      <c r="DH335" s="22">
        <v>90</v>
      </c>
      <c r="DI335" s="22">
        <v>89</v>
      </c>
      <c r="DJ335" s="29">
        <f t="shared" si="447"/>
        <v>3.3835691657114033</v>
      </c>
      <c r="DK335" s="27">
        <f t="shared" si="448"/>
        <v>2.4417139256458729</v>
      </c>
      <c r="DL335" s="27">
        <f t="shared" si="449"/>
        <v>2.3629489603024574</v>
      </c>
      <c r="DM335" s="27">
        <f t="shared" si="450"/>
        <v>26.858853182104603</v>
      </c>
      <c r="DN335" s="27">
        <f t="shared" si="451"/>
        <v>32.923755513547576</v>
      </c>
      <c r="DO335" s="27">
        <f t="shared" si="452"/>
        <v>52.693761814744796</v>
      </c>
      <c r="DP335" s="27">
        <f t="shared" si="453"/>
        <v>58.916194076874604</v>
      </c>
      <c r="DQ335" s="30">
        <f t="shared" si="454"/>
        <v>7.5723394560102264</v>
      </c>
      <c r="DR335" s="5">
        <v>31</v>
      </c>
      <c r="DS335" s="5">
        <v>30</v>
      </c>
      <c r="DT335" s="5">
        <v>310</v>
      </c>
      <c r="DU335" s="5">
        <v>388</v>
      </c>
      <c r="DV335" s="5">
        <v>138</v>
      </c>
      <c r="DW335" s="5">
        <v>127</v>
      </c>
      <c r="DX335" s="5">
        <v>203</v>
      </c>
      <c r="DY335" s="5">
        <v>190</v>
      </c>
      <c r="DZ335" s="22">
        <v>5</v>
      </c>
      <c r="EA335" s="22">
        <v>1</v>
      </c>
      <c r="EB335" s="22">
        <f t="shared" si="455"/>
        <v>-4</v>
      </c>
      <c r="EC335" s="26">
        <f t="shared" si="456"/>
        <v>0.79040969569226704</v>
      </c>
      <c r="ED335" s="27">
        <f t="shared" si="457"/>
        <v>0.15808193913845342</v>
      </c>
      <c r="EE335" s="27">
        <f t="shared" si="458"/>
        <v>-0.63232775655381368</v>
      </c>
      <c r="EF335" s="6">
        <v>4.8833333333000004</v>
      </c>
      <c r="EG335" s="6">
        <f t="shared" si="459"/>
        <v>0.21231884057826089</v>
      </c>
      <c r="EH335" s="5">
        <v>0.21</v>
      </c>
      <c r="EI335" s="5">
        <v>4.82</v>
      </c>
      <c r="EJ335" s="21">
        <f t="shared" si="460"/>
        <v>4.1749502982107355E-2</v>
      </c>
      <c r="EK335" s="1">
        <v>0</v>
      </c>
      <c r="EL335" s="22">
        <v>0</v>
      </c>
      <c r="EM335" s="22">
        <v>0</v>
      </c>
      <c r="EN335" s="1">
        <v>0</v>
      </c>
      <c r="EO335" s="3">
        <f t="shared" si="461"/>
        <v>0</v>
      </c>
      <c r="EP335" s="6">
        <f t="shared" si="462"/>
        <v>0</v>
      </c>
      <c r="EQ335" s="3">
        <f t="shared" si="463"/>
        <v>0</v>
      </c>
      <c r="ER335" s="20">
        <f t="shared" si="464"/>
        <v>0</v>
      </c>
      <c r="ES335" s="20">
        <f t="shared" si="465"/>
        <v>0</v>
      </c>
      <c r="ET335" s="20">
        <f t="shared" si="466"/>
        <v>0</v>
      </c>
      <c r="EU335" s="3" t="str">
        <f t="shared" si="467"/>
        <v xml:space="preserve"> </v>
      </c>
      <c r="EX335" s="20" t="str">
        <f t="shared" si="468"/>
        <v xml:space="preserve"> </v>
      </c>
      <c r="EY335" s="5">
        <v>0</v>
      </c>
      <c r="EZ335" s="5">
        <v>0</v>
      </c>
      <c r="FA335" s="22">
        <v>7</v>
      </c>
      <c r="FB335" s="22">
        <v>1</v>
      </c>
      <c r="FC335" s="22">
        <v>0</v>
      </c>
      <c r="FD335" s="22">
        <v>0</v>
      </c>
      <c r="FE335" s="22">
        <v>0</v>
      </c>
      <c r="FF335" s="22">
        <v>4</v>
      </c>
      <c r="FG335" s="22">
        <v>0</v>
      </c>
      <c r="FH335" s="22">
        <v>0</v>
      </c>
      <c r="FI335" s="6">
        <v>20.65</v>
      </c>
      <c r="FJ335" s="6">
        <f t="shared" si="469"/>
        <v>0.89782608695652166</v>
      </c>
      <c r="FK335" s="5">
        <v>0.89</v>
      </c>
      <c r="FL335" s="5">
        <v>3.88</v>
      </c>
      <c r="FM335" s="21">
        <f t="shared" si="470"/>
        <v>0.18658280922431869</v>
      </c>
      <c r="FN335" s="1">
        <v>0</v>
      </c>
      <c r="FO335" s="22">
        <v>0</v>
      </c>
      <c r="FP335" s="22">
        <v>0</v>
      </c>
      <c r="FQ335" s="1">
        <v>0</v>
      </c>
      <c r="FR335" s="1">
        <f t="shared" si="471"/>
        <v>0</v>
      </c>
      <c r="FS335" s="3">
        <f t="shared" si="472"/>
        <v>0</v>
      </c>
      <c r="FT335" s="3" t="str">
        <f t="shared" si="473"/>
        <v xml:space="preserve"> </v>
      </c>
      <c r="FW335" s="20" t="str">
        <f t="shared" si="474"/>
        <v xml:space="preserve"> </v>
      </c>
      <c r="FX335" s="5">
        <v>1</v>
      </c>
      <c r="FY335" s="5">
        <v>1</v>
      </c>
      <c r="FZ335" s="22">
        <v>6</v>
      </c>
      <c r="GA335" s="22">
        <v>16</v>
      </c>
      <c r="GB335" s="22">
        <v>2</v>
      </c>
      <c r="GC335" s="22">
        <v>9</v>
      </c>
      <c r="GD335" s="22">
        <v>11</v>
      </c>
      <c r="GE335" s="22">
        <v>2</v>
      </c>
      <c r="GF335" s="22">
        <v>0</v>
      </c>
      <c r="GG335" s="22">
        <v>0</v>
      </c>
      <c r="GH335" s="1">
        <v>20</v>
      </c>
      <c r="GI335" s="1">
        <v>0</v>
      </c>
      <c r="GJ335" s="1">
        <v>13</v>
      </c>
      <c r="GK335" s="1">
        <v>2</v>
      </c>
      <c r="GN335" s="31" t="str">
        <f t="shared" si="475"/>
        <v xml:space="preserve"> </v>
      </c>
      <c r="GP335" s="1">
        <v>1</v>
      </c>
      <c r="GQ335" s="1">
        <v>0</v>
      </c>
      <c r="GR335" s="1">
        <v>1</v>
      </c>
      <c r="GS335" s="1">
        <v>0</v>
      </c>
      <c r="GT335" s="1">
        <v>0</v>
      </c>
      <c r="GU335" s="1">
        <v>0</v>
      </c>
      <c r="GV335" s="32" t="str">
        <f t="shared" si="476"/>
        <v xml:space="preserve"> </v>
      </c>
      <c r="GW335" s="9">
        <f t="shared" si="477"/>
        <v>4</v>
      </c>
      <c r="GX335" s="10">
        <v>0.9</v>
      </c>
      <c r="GY335" s="10">
        <v>1.5</v>
      </c>
      <c r="GZ335" s="10">
        <v>2.2999999999999998</v>
      </c>
      <c r="HA335" s="29">
        <f t="shared" si="478"/>
        <v>9.9999999999999992E-2</v>
      </c>
      <c r="HB335" s="29">
        <f t="shared" si="479"/>
        <v>0.34067064390046004</v>
      </c>
      <c r="HC335">
        <v>6.7</v>
      </c>
      <c r="HD335">
        <v>8</v>
      </c>
      <c r="HE335">
        <v>7.5</v>
      </c>
      <c r="HF335">
        <v>2.2000000000000002</v>
      </c>
      <c r="HG335">
        <v>1.8</v>
      </c>
      <c r="HH335">
        <v>0</v>
      </c>
      <c r="HI335">
        <v>3.9</v>
      </c>
      <c r="HJ335" s="11">
        <f t="shared" si="480"/>
        <v>0.16956521739130434</v>
      </c>
      <c r="HK335" s="11">
        <f t="shared" si="481"/>
        <v>0.57765891791817137</v>
      </c>
      <c r="HL335">
        <v>99</v>
      </c>
      <c r="HM335">
        <v>0</v>
      </c>
      <c r="HN335">
        <v>0</v>
      </c>
      <c r="HO335">
        <v>25</v>
      </c>
      <c r="HP335" t="s">
        <v>488</v>
      </c>
      <c r="HQ335" s="33">
        <v>650000</v>
      </c>
      <c r="HR335" s="33">
        <v>0</v>
      </c>
      <c r="HS335" s="30">
        <f t="shared" si="482"/>
        <v>3.6365853658536582</v>
      </c>
    </row>
    <row r="336" spans="1:227" x14ac:dyDescent="0.2">
      <c r="A336" s="1">
        <v>4</v>
      </c>
      <c r="B336" s="2" t="s">
        <v>1786</v>
      </c>
      <c r="C336" s="2" t="s">
        <v>1787</v>
      </c>
      <c r="E336" s="2" t="s">
        <v>274</v>
      </c>
      <c r="F336" s="2">
        <v>75</v>
      </c>
      <c r="G336" s="2">
        <v>207</v>
      </c>
      <c r="H336" s="2" t="s">
        <v>231</v>
      </c>
      <c r="J336" s="3">
        <v>26</v>
      </c>
      <c r="K336" s="5" t="s">
        <v>1788</v>
      </c>
      <c r="L336" s="5" t="s">
        <v>1789</v>
      </c>
      <c r="M336" s="5" t="s">
        <v>1790</v>
      </c>
      <c r="N336" s="5" t="s">
        <v>565</v>
      </c>
      <c r="O336" s="2" t="s">
        <v>565</v>
      </c>
      <c r="P336" s="2" t="s">
        <v>271</v>
      </c>
      <c r="Q336" s="1">
        <v>46</v>
      </c>
      <c r="R336" s="1">
        <v>2</v>
      </c>
      <c r="S336" s="1">
        <v>8</v>
      </c>
      <c r="T336" s="1">
        <v>10</v>
      </c>
      <c r="U336" s="1">
        <v>15</v>
      </c>
      <c r="V336" s="1">
        <v>43</v>
      </c>
      <c r="W336" s="20">
        <f t="shared" si="404"/>
        <v>4.6511627906976744E-2</v>
      </c>
      <c r="X336" s="6">
        <v>961.75</v>
      </c>
      <c r="Y336" s="6">
        <f t="shared" si="405"/>
        <v>20.907608695652176</v>
      </c>
      <c r="Z336" s="1">
        <v>1249</v>
      </c>
      <c r="AA336" s="6">
        <f t="shared" si="406"/>
        <v>27.152173913043477</v>
      </c>
      <c r="AB336" s="8">
        <f t="shared" si="407"/>
        <v>0.77001601281024823</v>
      </c>
      <c r="AC336" s="3">
        <f t="shared" si="408"/>
        <v>31.45945945945946</v>
      </c>
      <c r="AD336" s="8">
        <f t="shared" si="409"/>
        <v>1.9626384898025138</v>
      </c>
      <c r="AE336" s="20">
        <f t="shared" si="410"/>
        <v>5.128205128205128E-2</v>
      </c>
      <c r="AF336" s="20">
        <f t="shared" si="411"/>
        <v>0.20512820512820512</v>
      </c>
      <c r="AG336" s="20">
        <f t="shared" si="412"/>
        <v>0.25641025641025639</v>
      </c>
      <c r="AH336" s="3" t="e">
        <f t="shared" si="413"/>
        <v>#VALUE!</v>
      </c>
      <c r="AI336" s="3" t="str">
        <f t="shared" si="414"/>
        <v xml:space="preserve"> </v>
      </c>
      <c r="AJ336" s="3" t="str">
        <f t="shared" si="415"/>
        <v xml:space="preserve"> </v>
      </c>
      <c r="AK336" s="20" t="e">
        <f t="shared" si="416"/>
        <v>#VALUE!</v>
      </c>
      <c r="AL336" s="6">
        <v>0</v>
      </c>
      <c r="AM336" s="1">
        <v>26</v>
      </c>
      <c r="AN336" s="1">
        <v>94</v>
      </c>
      <c r="AO336" s="1">
        <v>20</v>
      </c>
      <c r="AP336" s="1">
        <v>40</v>
      </c>
      <c r="AQ336" s="1">
        <v>29</v>
      </c>
      <c r="AR336" s="6">
        <f t="shared" si="417"/>
        <v>1.6220431505068884</v>
      </c>
      <c r="AS336" s="6">
        <f t="shared" si="418"/>
        <v>5.8643098518325969</v>
      </c>
      <c r="AT336" s="6">
        <f t="shared" si="419"/>
        <v>1.2477255003899144</v>
      </c>
      <c r="AU336" s="6">
        <f t="shared" si="420"/>
        <v>2.4954510007798287</v>
      </c>
      <c r="AV336" s="6">
        <f t="shared" si="421"/>
        <v>1.8092019755653757</v>
      </c>
      <c r="AW336" s="1">
        <v>22</v>
      </c>
      <c r="AX336" s="1">
        <v>11</v>
      </c>
      <c r="AY336" s="1">
        <v>0</v>
      </c>
      <c r="AZ336" s="1">
        <v>0</v>
      </c>
      <c r="BA336" s="1">
        <v>0</v>
      </c>
      <c r="BB336" s="1">
        <v>0</v>
      </c>
      <c r="BC336" s="7">
        <f>(EA336+FH336+GG336)-(DZ336+FG336+GF336)-((BD336/60)*(-0.29)+(EF336/60)*0.11+(FI336/60)*(-0.33))</f>
        <v>-4.297441666666951</v>
      </c>
      <c r="BD336" s="6">
        <v>832.93333333329997</v>
      </c>
      <c r="BE336" s="6">
        <f t="shared" si="422"/>
        <v>18.10724637681087</v>
      </c>
      <c r="BF336" s="5">
        <v>17.45</v>
      </c>
      <c r="BG336" s="5">
        <v>31.13</v>
      </c>
      <c r="BH336" s="21">
        <f t="shared" si="423"/>
        <v>0.3592013174145739</v>
      </c>
      <c r="BI336" s="1">
        <v>2</v>
      </c>
      <c r="BJ336" s="22">
        <v>3</v>
      </c>
      <c r="BK336" s="22">
        <v>5</v>
      </c>
      <c r="BL336" s="1">
        <v>8</v>
      </c>
      <c r="BM336" s="1">
        <f t="shared" si="424"/>
        <v>10</v>
      </c>
      <c r="BN336" s="8">
        <f t="shared" si="425"/>
        <v>0.7203457659676934</v>
      </c>
      <c r="BO336" s="3">
        <f t="shared" si="426"/>
        <v>31.45945945945946</v>
      </c>
      <c r="BP336" s="20">
        <f t="shared" si="427"/>
        <v>5.4054054054054057E-2</v>
      </c>
      <c r="BQ336" s="20">
        <f t="shared" si="428"/>
        <v>0.21621621621621623</v>
      </c>
      <c r="BR336" s="20">
        <f t="shared" si="429"/>
        <v>0.27027027027027029</v>
      </c>
      <c r="BS336" s="3" t="str">
        <f t="shared" si="430"/>
        <v xml:space="preserve"> </v>
      </c>
      <c r="BV336" s="20" t="str">
        <f t="shared" si="431"/>
        <v xml:space="preserve"> </v>
      </c>
      <c r="BW336" s="5">
        <v>140</v>
      </c>
      <c r="BX336" s="5">
        <v>117</v>
      </c>
      <c r="BY336" s="21">
        <f t="shared" si="432"/>
        <v>0.30522565320665085</v>
      </c>
      <c r="BZ336" s="5">
        <v>139</v>
      </c>
      <c r="CA336" s="5">
        <v>135</v>
      </c>
      <c r="CB336" s="23">
        <f t="shared" si="433"/>
        <v>0.32541567695961993</v>
      </c>
      <c r="CC336" s="5">
        <v>147</v>
      </c>
      <c r="CD336" s="5">
        <v>164</v>
      </c>
      <c r="CE336" s="23">
        <f t="shared" si="434"/>
        <v>0.36935866983372923</v>
      </c>
      <c r="CF336" s="23">
        <f t="shared" si="435"/>
        <v>0.4839924670433145</v>
      </c>
      <c r="CG336" s="24">
        <v>1</v>
      </c>
      <c r="CH336" s="5">
        <v>299</v>
      </c>
      <c r="CI336" s="5">
        <v>274</v>
      </c>
      <c r="CJ336" s="5">
        <v>282</v>
      </c>
      <c r="CK336">
        <v>16.204823789999999</v>
      </c>
      <c r="CL336" s="5">
        <v>1.782</v>
      </c>
      <c r="CM336" s="5">
        <v>1</v>
      </c>
      <c r="CN336" s="5">
        <v>0.44500000000000001</v>
      </c>
      <c r="CO336" s="5">
        <v>-0.318</v>
      </c>
      <c r="CP336" s="5">
        <v>7.7850000000000001</v>
      </c>
      <c r="CQ336" s="21">
        <f t="shared" si="436"/>
        <v>9.5360824742268036E-2</v>
      </c>
      <c r="CR336" s="25">
        <f t="shared" si="437"/>
        <v>0.92354740061162077</v>
      </c>
      <c r="CS336" s="22">
        <f t="shared" si="438"/>
        <v>933.08348308584755</v>
      </c>
      <c r="CT336" s="21">
        <f t="shared" si="439"/>
        <v>1.8908225353888808E-2</v>
      </c>
      <c r="CU336" s="26">
        <f t="shared" si="440"/>
        <v>2.765665877662888</v>
      </c>
      <c r="CV336" s="27">
        <f t="shared" si="441"/>
        <v>1.8686931605830324</v>
      </c>
      <c r="CW336" s="27">
        <f t="shared" si="442"/>
        <v>29.002117852248663</v>
      </c>
      <c r="CX336" s="27">
        <f t="shared" si="443"/>
        <v>24.442506540426063</v>
      </c>
      <c r="CY336" s="27">
        <f t="shared" si="444"/>
        <v>52.547651675594871</v>
      </c>
      <c r="CZ336" s="27">
        <f t="shared" si="445"/>
        <v>46.343590382459205</v>
      </c>
      <c r="DA336" s="28">
        <f t="shared" si="446"/>
        <v>6.2040612931356662</v>
      </c>
      <c r="DB336" s="5">
        <v>37</v>
      </c>
      <c r="DC336" s="5">
        <v>25</v>
      </c>
      <c r="DD336" s="22">
        <v>351</v>
      </c>
      <c r="DE336" s="22">
        <v>302</v>
      </c>
      <c r="DF336" s="22">
        <v>136</v>
      </c>
      <c r="DG336" s="22">
        <v>107</v>
      </c>
      <c r="DH336" s="22">
        <v>186</v>
      </c>
      <c r="DI336" s="22">
        <v>179</v>
      </c>
      <c r="DJ336" s="29">
        <f t="shared" si="447"/>
        <v>-0.84175791590388194</v>
      </c>
      <c r="DK336" s="27">
        <f t="shared" si="448"/>
        <v>2.9749018841045269</v>
      </c>
      <c r="DL336" s="27">
        <f t="shared" si="449"/>
        <v>1.8436011676140729</v>
      </c>
      <c r="DM336" s="27">
        <f t="shared" si="450"/>
        <v>31.676420061732706</v>
      </c>
      <c r="DN336" s="27">
        <f t="shared" si="451"/>
        <v>25.433316107766871</v>
      </c>
      <c r="DO336" s="27">
        <f t="shared" si="452"/>
        <v>55.768935320325703</v>
      </c>
      <c r="DP336" s="27">
        <f t="shared" si="453"/>
        <v>47.34702998645232</v>
      </c>
      <c r="DQ336" s="30">
        <f t="shared" si="454"/>
        <v>-2.2178440407377167</v>
      </c>
      <c r="DR336" s="5">
        <v>71</v>
      </c>
      <c r="DS336" s="5">
        <v>44</v>
      </c>
      <c r="DT336" s="5">
        <v>685</v>
      </c>
      <c r="DU336" s="5">
        <v>563</v>
      </c>
      <c r="DV336" s="5">
        <v>241</v>
      </c>
      <c r="DW336" s="5">
        <v>215</v>
      </c>
      <c r="DX336" s="5">
        <v>308</v>
      </c>
      <c r="DY336" s="5">
        <v>334</v>
      </c>
      <c r="DZ336" s="22">
        <v>11</v>
      </c>
      <c r="EA336" s="22">
        <v>1</v>
      </c>
      <c r="EB336" s="22">
        <f t="shared" si="455"/>
        <v>-10</v>
      </c>
      <c r="EC336" s="26">
        <f t="shared" si="456"/>
        <v>0.79238034256446255</v>
      </c>
      <c r="ED336" s="27">
        <f t="shared" si="457"/>
        <v>7.2034576596769331E-2</v>
      </c>
      <c r="EE336" s="27">
        <f t="shared" si="458"/>
        <v>-0.72034576596769329</v>
      </c>
      <c r="EF336" s="6">
        <v>4.3333333332999997</v>
      </c>
      <c r="EG336" s="6">
        <f t="shared" si="459"/>
        <v>9.4202898549999997E-2</v>
      </c>
      <c r="EH336" s="5">
        <v>0.09</v>
      </c>
      <c r="EI336" s="5">
        <v>5.13</v>
      </c>
      <c r="EJ336" s="21">
        <f t="shared" si="460"/>
        <v>1.7241379310344827E-2</v>
      </c>
      <c r="EK336" s="1">
        <v>0</v>
      </c>
      <c r="EL336" s="22">
        <v>0</v>
      </c>
      <c r="EM336" s="22">
        <v>0</v>
      </c>
      <c r="EN336" s="1">
        <v>0</v>
      </c>
      <c r="EO336" s="3">
        <f t="shared" si="461"/>
        <v>0</v>
      </c>
      <c r="EP336" s="6">
        <f t="shared" si="462"/>
        <v>0</v>
      </c>
      <c r="EQ336" s="3">
        <f t="shared" si="463"/>
        <v>0</v>
      </c>
      <c r="ER336" s="20">
        <f t="shared" si="464"/>
        <v>0</v>
      </c>
      <c r="ES336" s="20">
        <f t="shared" si="465"/>
        <v>0</v>
      </c>
      <c r="ET336" s="20">
        <f t="shared" si="466"/>
        <v>0</v>
      </c>
      <c r="EU336" s="3" t="str">
        <f t="shared" si="467"/>
        <v xml:space="preserve"> </v>
      </c>
      <c r="EX336" s="20" t="str">
        <f t="shared" si="468"/>
        <v xml:space="preserve"> </v>
      </c>
      <c r="EY336" s="5">
        <v>0</v>
      </c>
      <c r="EZ336" s="5">
        <v>0</v>
      </c>
      <c r="FA336" s="22">
        <v>3</v>
      </c>
      <c r="FB336" s="22">
        <v>0</v>
      </c>
      <c r="FC336" s="22">
        <v>1</v>
      </c>
      <c r="FD336" s="22">
        <v>0</v>
      </c>
      <c r="FE336" s="22">
        <v>0</v>
      </c>
      <c r="FF336" s="22">
        <v>2</v>
      </c>
      <c r="FG336" s="22">
        <v>0</v>
      </c>
      <c r="FH336" s="22">
        <v>1</v>
      </c>
      <c r="FI336" s="6">
        <v>124.4833333333</v>
      </c>
      <c r="FJ336" s="6">
        <f t="shared" si="469"/>
        <v>2.7061594202891301</v>
      </c>
      <c r="FK336" s="5">
        <v>2.6</v>
      </c>
      <c r="FL336" s="5">
        <v>2.36</v>
      </c>
      <c r="FM336" s="21">
        <f t="shared" si="470"/>
        <v>0.52419354838709675</v>
      </c>
      <c r="FN336" s="1">
        <v>0</v>
      </c>
      <c r="FO336" s="22">
        <v>0</v>
      </c>
      <c r="FP336" s="22">
        <v>0</v>
      </c>
      <c r="FQ336" s="1">
        <v>0</v>
      </c>
      <c r="FR336" s="1">
        <f t="shared" si="471"/>
        <v>0</v>
      </c>
      <c r="FS336" s="3">
        <f t="shared" si="472"/>
        <v>0</v>
      </c>
      <c r="FT336" s="3" t="str">
        <f t="shared" si="473"/>
        <v xml:space="preserve"> </v>
      </c>
      <c r="FW336" s="20" t="str">
        <f t="shared" si="474"/>
        <v xml:space="preserve"> </v>
      </c>
      <c r="FX336" s="5">
        <v>2</v>
      </c>
      <c r="FY336" s="5">
        <v>9</v>
      </c>
      <c r="FZ336" s="22">
        <v>20</v>
      </c>
      <c r="GA336" s="22">
        <v>66</v>
      </c>
      <c r="GB336" s="22">
        <v>6</v>
      </c>
      <c r="GC336" s="22">
        <v>32</v>
      </c>
      <c r="GD336" s="22">
        <v>52</v>
      </c>
      <c r="GE336" s="22">
        <v>6</v>
      </c>
      <c r="GF336" s="22">
        <v>0</v>
      </c>
      <c r="GG336" s="22">
        <v>0</v>
      </c>
      <c r="GH336" s="1">
        <v>41</v>
      </c>
      <c r="GI336" s="1">
        <v>0</v>
      </c>
      <c r="GJ336" s="1">
        <v>35</v>
      </c>
      <c r="GK336" s="1">
        <v>9</v>
      </c>
      <c r="GL336" s="6"/>
      <c r="GM336" s="6"/>
      <c r="GN336" s="31" t="str">
        <f t="shared" si="475"/>
        <v xml:space="preserve"> 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32" t="str">
        <f t="shared" si="476"/>
        <v xml:space="preserve"> </v>
      </c>
      <c r="GW336" s="9">
        <f t="shared" si="477"/>
        <v>5</v>
      </c>
      <c r="GX336" s="10">
        <v>0.2</v>
      </c>
      <c r="GY336" s="10">
        <v>3</v>
      </c>
      <c r="GZ336" s="10">
        <v>3.2</v>
      </c>
      <c r="HA336" s="29">
        <f t="shared" si="478"/>
        <v>6.9565217391304349E-2</v>
      </c>
      <c r="HB336" s="29">
        <f t="shared" si="479"/>
        <v>0.19963608006238628</v>
      </c>
      <c r="HC336">
        <v>15</v>
      </c>
      <c r="HD336">
        <v>21.9</v>
      </c>
      <c r="HE336">
        <v>0.1</v>
      </c>
      <c r="HF336">
        <v>0.5</v>
      </c>
      <c r="HG336">
        <v>4.5999999999999996</v>
      </c>
      <c r="HH336">
        <v>0</v>
      </c>
      <c r="HI336">
        <v>5.2</v>
      </c>
      <c r="HJ336" s="11">
        <f t="shared" si="480"/>
        <v>0.11304347826086956</v>
      </c>
      <c r="HK336" s="11">
        <f t="shared" si="481"/>
        <v>0.32440863010137772</v>
      </c>
      <c r="HL336">
        <v>99</v>
      </c>
      <c r="HM336">
        <v>0</v>
      </c>
      <c r="HN336">
        <v>0</v>
      </c>
      <c r="HQ336" s="33">
        <v>3500000</v>
      </c>
      <c r="HR336" s="33">
        <v>0</v>
      </c>
      <c r="HS336" s="30">
        <f t="shared" si="482"/>
        <v>-6.8292682926829329E-2</v>
      </c>
    </row>
    <row r="337" spans="1:228" x14ac:dyDescent="0.2">
      <c r="A337" s="1">
        <v>19</v>
      </c>
      <c r="B337" s="2" t="s">
        <v>1791</v>
      </c>
      <c r="C337" s="2" t="s">
        <v>595</v>
      </c>
      <c r="D337" s="2" t="s">
        <v>257</v>
      </c>
      <c r="E337" s="2" t="s">
        <v>240</v>
      </c>
      <c r="F337" s="2">
        <v>72</v>
      </c>
      <c r="G337" s="2">
        <v>194</v>
      </c>
      <c r="H337" s="2" t="s">
        <v>249</v>
      </c>
      <c r="J337" s="3">
        <v>23</v>
      </c>
      <c r="K337" s="5" t="s">
        <v>1792</v>
      </c>
      <c r="L337" s="5" t="s">
        <v>1793</v>
      </c>
      <c r="M337" s="5" t="s">
        <v>1209</v>
      </c>
      <c r="N337" s="5" t="s">
        <v>244</v>
      </c>
      <c r="O337" s="2" t="s">
        <v>244</v>
      </c>
      <c r="P337" s="2" t="s">
        <v>314</v>
      </c>
      <c r="Q337" s="1">
        <v>48</v>
      </c>
      <c r="R337" s="1">
        <v>15</v>
      </c>
      <c r="S337" s="1">
        <v>19</v>
      </c>
      <c r="T337" s="1">
        <v>34</v>
      </c>
      <c r="U337" s="1">
        <v>-4</v>
      </c>
      <c r="V337" s="1">
        <v>114</v>
      </c>
      <c r="W337" s="20">
        <f t="shared" si="404"/>
        <v>0.13157894736842105</v>
      </c>
      <c r="X337" s="6">
        <v>883.11666666669998</v>
      </c>
      <c r="Y337" s="6">
        <f t="shared" si="405"/>
        <v>18.398263888889584</v>
      </c>
      <c r="Z337" s="1">
        <v>1082</v>
      </c>
      <c r="AA337" s="6">
        <f t="shared" si="406"/>
        <v>22.541666666666668</v>
      </c>
      <c r="AB337" s="8">
        <f t="shared" si="407"/>
        <v>0.81618915588419594</v>
      </c>
      <c r="AC337" s="3">
        <f t="shared" si="408"/>
        <v>107.58333333333333</v>
      </c>
      <c r="AD337" s="8">
        <f t="shared" si="409"/>
        <v>7.3093400267987505</v>
      </c>
      <c r="AE337" s="20">
        <f t="shared" si="410"/>
        <v>0.32608695652173914</v>
      </c>
      <c r="AF337" s="20">
        <f t="shared" si="411"/>
        <v>0.41304347826086957</v>
      </c>
      <c r="AG337" s="20">
        <f t="shared" si="412"/>
        <v>0.73913043478260865</v>
      </c>
      <c r="AH337" s="3">
        <f t="shared" si="413"/>
        <v>812</v>
      </c>
      <c r="AI337" s="3">
        <f t="shared" si="414"/>
        <v>380</v>
      </c>
      <c r="AJ337" s="3">
        <f t="shared" si="415"/>
        <v>432</v>
      </c>
      <c r="AK337" s="20">
        <f t="shared" si="416"/>
        <v>0.46798029556650245</v>
      </c>
      <c r="AL337" s="6">
        <v>28</v>
      </c>
      <c r="AM337" s="1">
        <v>21</v>
      </c>
      <c r="AN337" s="1">
        <v>24</v>
      </c>
      <c r="AO337" s="1">
        <v>30</v>
      </c>
      <c r="AP337" s="1">
        <v>29</v>
      </c>
      <c r="AQ337" s="1">
        <v>19</v>
      </c>
      <c r="AR337" s="6">
        <f t="shared" si="417"/>
        <v>1.4267650555796165</v>
      </c>
      <c r="AS337" s="6">
        <f t="shared" si="418"/>
        <v>1.6305886349481333</v>
      </c>
      <c r="AT337" s="6">
        <f t="shared" si="419"/>
        <v>2.0382357936851667</v>
      </c>
      <c r="AU337" s="6">
        <f t="shared" si="420"/>
        <v>1.9702946005623279</v>
      </c>
      <c r="AV337" s="6">
        <f t="shared" si="421"/>
        <v>1.290882669333939</v>
      </c>
      <c r="AW337" s="1">
        <v>20</v>
      </c>
      <c r="AX337" s="1">
        <v>10</v>
      </c>
      <c r="AY337" s="1">
        <v>0</v>
      </c>
      <c r="AZ337" s="1">
        <v>0</v>
      </c>
      <c r="BA337" s="1">
        <v>0</v>
      </c>
      <c r="BB337" s="1">
        <v>0</v>
      </c>
      <c r="BC337" s="7">
        <f>(EA337+FH337+GG337)-(DZ337+FG337+GF337)-((BD337/60)*(0.11)+(EF337/60)*(-0.14)+(FI337/60)*(0.13))</f>
        <v>0.88287777777786647</v>
      </c>
      <c r="BD337" s="6">
        <v>695.76666666669996</v>
      </c>
      <c r="BE337" s="6">
        <f t="shared" si="422"/>
        <v>14.495138888889583</v>
      </c>
      <c r="BF337" s="5">
        <v>13.74</v>
      </c>
      <c r="BG337" s="5">
        <v>33.65</v>
      </c>
      <c r="BH337" s="21">
        <f t="shared" si="423"/>
        <v>0.28993458535556027</v>
      </c>
      <c r="BI337" s="1">
        <v>11</v>
      </c>
      <c r="BJ337" s="22">
        <v>9</v>
      </c>
      <c r="BK337" s="22">
        <v>4</v>
      </c>
      <c r="BL337" s="1">
        <v>16</v>
      </c>
      <c r="BM337" s="1">
        <f t="shared" si="424"/>
        <v>27</v>
      </c>
      <c r="BN337" s="8">
        <f t="shared" si="425"/>
        <v>2.3283667896324283</v>
      </c>
      <c r="BO337" s="3">
        <f t="shared" si="426"/>
        <v>94.5</v>
      </c>
      <c r="BP337" s="20">
        <f t="shared" si="427"/>
        <v>0.34375</v>
      </c>
      <c r="BQ337" s="20">
        <f t="shared" si="428"/>
        <v>0.5</v>
      </c>
      <c r="BR337" s="20">
        <f t="shared" si="429"/>
        <v>0.84375</v>
      </c>
      <c r="BS337" s="3">
        <f t="shared" si="430"/>
        <v>634</v>
      </c>
      <c r="BT337" s="1">
        <v>296</v>
      </c>
      <c r="BU337" s="1">
        <v>338</v>
      </c>
      <c r="BV337" s="20">
        <f t="shared" si="431"/>
        <v>0.46687697160883279</v>
      </c>
      <c r="BW337" s="5">
        <v>95</v>
      </c>
      <c r="BX337" s="5">
        <v>139</v>
      </c>
      <c r="BY337" s="21">
        <f t="shared" si="432"/>
        <v>0.32773109243697479</v>
      </c>
      <c r="BZ337" s="5">
        <v>124</v>
      </c>
      <c r="CA337" s="5">
        <v>125</v>
      </c>
      <c r="CB337" s="23">
        <f t="shared" si="433"/>
        <v>0.34873949579831931</v>
      </c>
      <c r="CC337" s="5">
        <v>111</v>
      </c>
      <c r="CD337" s="5">
        <v>120</v>
      </c>
      <c r="CE337" s="23">
        <f t="shared" si="434"/>
        <v>0.3235294117647059</v>
      </c>
      <c r="CF337" s="23">
        <f t="shared" si="435"/>
        <v>0.48447204968944102</v>
      </c>
      <c r="CG337" s="24">
        <v>5</v>
      </c>
      <c r="CH337" s="5">
        <v>258</v>
      </c>
      <c r="CI337" s="5">
        <v>258</v>
      </c>
      <c r="CJ337" s="5">
        <v>248</v>
      </c>
      <c r="CK337">
        <v>16.112114529999999</v>
      </c>
      <c r="CL337" s="5">
        <v>0.67500000000000004</v>
      </c>
      <c r="CM337" s="5">
        <v>7</v>
      </c>
      <c r="CN337" s="5">
        <v>1.6619999999999999</v>
      </c>
      <c r="CO337" s="5">
        <v>0.82600000000000007</v>
      </c>
      <c r="CP337" s="5">
        <v>-9.0069999999999997</v>
      </c>
      <c r="CQ337" s="21">
        <f t="shared" si="436"/>
        <v>9.5238095238095233E-2</v>
      </c>
      <c r="CR337" s="25">
        <f t="shared" si="437"/>
        <v>0.89501312335958005</v>
      </c>
      <c r="CS337" s="22">
        <f t="shared" si="438"/>
        <v>904.53693288338957</v>
      </c>
      <c r="CT337" s="21">
        <f t="shared" si="439"/>
        <v>-9.7487814023247132E-3</v>
      </c>
      <c r="CU337" s="26">
        <f t="shared" si="440"/>
        <v>2.9112081513828238</v>
      </c>
      <c r="CV337" s="27">
        <f t="shared" si="441"/>
        <v>3.6390101892285296</v>
      </c>
      <c r="CW337" s="27">
        <f t="shared" si="442"/>
        <v>30.567685589519652</v>
      </c>
      <c r="CX337" s="27">
        <f t="shared" si="443"/>
        <v>34.661572052401745</v>
      </c>
      <c r="CY337" s="27">
        <f t="shared" si="444"/>
        <v>56.222707423580786</v>
      </c>
      <c r="CZ337" s="27">
        <f t="shared" si="445"/>
        <v>64.228529839883549</v>
      </c>
      <c r="DA337" s="28">
        <f t="shared" si="446"/>
        <v>-8.0058224163027631</v>
      </c>
      <c r="DB337" s="5">
        <v>32</v>
      </c>
      <c r="DC337" s="5">
        <v>40</v>
      </c>
      <c r="DD337" s="22">
        <v>304</v>
      </c>
      <c r="DE337" s="22">
        <v>341</v>
      </c>
      <c r="DF337" s="22">
        <v>109</v>
      </c>
      <c r="DG337" s="22">
        <v>166</v>
      </c>
      <c r="DH337" s="22">
        <v>159</v>
      </c>
      <c r="DI337" s="22">
        <v>173</v>
      </c>
      <c r="DJ337" s="29">
        <f t="shared" si="447"/>
        <v>2.945848391150653</v>
      </c>
      <c r="DK337" s="27">
        <f t="shared" si="448"/>
        <v>1.9316493313521548</v>
      </c>
      <c r="DL337" s="27">
        <f t="shared" si="449"/>
        <v>1.9687964338781576</v>
      </c>
      <c r="DM337" s="27">
        <f t="shared" si="450"/>
        <v>25.445765230312038</v>
      </c>
      <c r="DN337" s="27">
        <f t="shared" si="451"/>
        <v>31.166419019316496</v>
      </c>
      <c r="DO337" s="27">
        <f t="shared" si="452"/>
        <v>45.95096582466568</v>
      </c>
      <c r="DP337" s="27">
        <f t="shared" si="453"/>
        <v>57.652303120356621</v>
      </c>
      <c r="DQ337" s="30">
        <f t="shared" si="454"/>
        <v>3.6955148793881776</v>
      </c>
      <c r="DR337" s="5">
        <v>52</v>
      </c>
      <c r="DS337" s="5">
        <v>53</v>
      </c>
      <c r="DT337" s="5">
        <v>633</v>
      </c>
      <c r="DU337" s="5">
        <v>786</v>
      </c>
      <c r="DV337" s="5">
        <v>245</v>
      </c>
      <c r="DW337" s="5">
        <v>320</v>
      </c>
      <c r="DX337" s="5">
        <v>393</v>
      </c>
      <c r="DY337" s="5">
        <v>307</v>
      </c>
      <c r="DZ337" s="22">
        <v>10</v>
      </c>
      <c r="EA337" s="22">
        <v>9</v>
      </c>
      <c r="EB337" s="22">
        <f t="shared" si="455"/>
        <v>-1</v>
      </c>
      <c r="EC337" s="26">
        <f t="shared" si="456"/>
        <v>0.86235807023423261</v>
      </c>
      <c r="ED337" s="27">
        <f t="shared" si="457"/>
        <v>0.77612226321080935</v>
      </c>
      <c r="EE337" s="27">
        <f t="shared" si="458"/>
        <v>-8.6235807023423261E-2</v>
      </c>
      <c r="EF337" s="6">
        <v>125.4166666667</v>
      </c>
      <c r="EG337" s="6">
        <f t="shared" si="459"/>
        <v>2.6128472222229164</v>
      </c>
      <c r="EH337" s="5">
        <v>2.5300000000000002</v>
      </c>
      <c r="EI337" s="5">
        <v>2.91</v>
      </c>
      <c r="EJ337" s="21">
        <f t="shared" si="460"/>
        <v>0.46507352941176472</v>
      </c>
      <c r="EK337" s="1">
        <v>3</v>
      </c>
      <c r="EL337" s="22">
        <v>1</v>
      </c>
      <c r="EM337" s="22">
        <v>0</v>
      </c>
      <c r="EN337" s="1">
        <v>2</v>
      </c>
      <c r="EO337" s="3">
        <f t="shared" si="461"/>
        <v>5</v>
      </c>
      <c r="EP337" s="6">
        <f t="shared" si="462"/>
        <v>2.3920265780724543</v>
      </c>
      <c r="EQ337" s="3">
        <f t="shared" si="463"/>
        <v>8.0833333333333321</v>
      </c>
      <c r="ER337" s="20">
        <f t="shared" si="464"/>
        <v>0.25</v>
      </c>
      <c r="ES337" s="20">
        <f t="shared" si="465"/>
        <v>0.16666666666666666</v>
      </c>
      <c r="ET337" s="20">
        <f t="shared" si="466"/>
        <v>0.41666666666666663</v>
      </c>
      <c r="EU337" s="3">
        <f t="shared" si="467"/>
        <v>97</v>
      </c>
      <c r="EV337" s="1">
        <v>50</v>
      </c>
      <c r="EW337" s="1">
        <v>47</v>
      </c>
      <c r="EX337" s="20">
        <f t="shared" si="468"/>
        <v>0.51546391752577314</v>
      </c>
      <c r="EY337" s="5">
        <v>12</v>
      </c>
      <c r="EZ337" s="5">
        <v>3</v>
      </c>
      <c r="FA337" s="22">
        <v>85</v>
      </c>
      <c r="FB337" s="22">
        <v>25</v>
      </c>
      <c r="FC337" s="22">
        <v>33</v>
      </c>
      <c r="FD337" s="22">
        <v>6</v>
      </c>
      <c r="FE337" s="22">
        <v>3</v>
      </c>
      <c r="FF337" s="22">
        <v>50</v>
      </c>
      <c r="FG337" s="22">
        <v>0</v>
      </c>
      <c r="FH337" s="22">
        <v>2</v>
      </c>
      <c r="FI337" s="6">
        <v>61.933333333299998</v>
      </c>
      <c r="FJ337" s="6">
        <f t="shared" si="469"/>
        <v>1.2902777777770833</v>
      </c>
      <c r="FK337" s="5">
        <v>1.29</v>
      </c>
      <c r="FL337" s="5">
        <v>4.2699999999999996</v>
      </c>
      <c r="FM337" s="21">
        <f t="shared" si="470"/>
        <v>0.23201438848920866</v>
      </c>
      <c r="FN337" s="1">
        <v>1</v>
      </c>
      <c r="FO337" s="22">
        <v>1</v>
      </c>
      <c r="FP337" s="22">
        <v>0</v>
      </c>
      <c r="FQ337" s="1">
        <v>1</v>
      </c>
      <c r="FR337" s="1">
        <f t="shared" si="471"/>
        <v>2</v>
      </c>
      <c r="FS337" s="3">
        <f t="shared" si="472"/>
        <v>5</v>
      </c>
      <c r="FT337" s="3">
        <f t="shared" si="473"/>
        <v>81</v>
      </c>
      <c r="FU337" s="1">
        <v>34</v>
      </c>
      <c r="FV337" s="1">
        <v>47</v>
      </c>
      <c r="FW337" s="20">
        <f t="shared" si="474"/>
        <v>0.41975308641975306</v>
      </c>
      <c r="FX337" s="5">
        <v>2</v>
      </c>
      <c r="FY337" s="5">
        <v>9</v>
      </c>
      <c r="FZ337" s="22">
        <v>8</v>
      </c>
      <c r="GA337" s="22">
        <v>53</v>
      </c>
      <c r="GB337" s="22">
        <v>1</v>
      </c>
      <c r="GC337" s="22">
        <v>23</v>
      </c>
      <c r="GD337" s="22">
        <v>35</v>
      </c>
      <c r="GE337" s="22">
        <v>1</v>
      </c>
      <c r="GF337" s="22">
        <v>0</v>
      </c>
      <c r="GG337" s="22">
        <v>1</v>
      </c>
      <c r="GH337" s="1">
        <v>50</v>
      </c>
      <c r="GI337" s="1">
        <v>12</v>
      </c>
      <c r="GJ337" s="1">
        <v>51</v>
      </c>
      <c r="GK337" s="1">
        <v>9</v>
      </c>
      <c r="GL337" s="1">
        <v>1</v>
      </c>
      <c r="GM337" s="1">
        <v>0</v>
      </c>
      <c r="GN337" s="31">
        <f t="shared" si="475"/>
        <v>0</v>
      </c>
      <c r="GO337" s="1">
        <v>0</v>
      </c>
      <c r="GP337" s="1">
        <v>1</v>
      </c>
      <c r="GQ337" s="1">
        <v>0</v>
      </c>
      <c r="GR337" s="1">
        <v>1</v>
      </c>
      <c r="GS337" s="1">
        <v>0</v>
      </c>
      <c r="GT337" s="1">
        <v>0</v>
      </c>
      <c r="GU337" s="1">
        <v>0</v>
      </c>
      <c r="GV337" s="32" t="str">
        <f t="shared" si="476"/>
        <v xml:space="preserve"> </v>
      </c>
      <c r="GW337" s="9">
        <f t="shared" si="477"/>
        <v>6</v>
      </c>
      <c r="GX337" s="10">
        <v>3</v>
      </c>
      <c r="GY337" s="10">
        <v>0.7</v>
      </c>
      <c r="GZ337" s="10">
        <v>3.7</v>
      </c>
      <c r="HA337" s="29">
        <f t="shared" si="478"/>
        <v>7.7083333333333337E-2</v>
      </c>
      <c r="HB337" s="29">
        <f t="shared" si="479"/>
        <v>0.25138241455450394</v>
      </c>
      <c r="HC337">
        <v>23.4</v>
      </c>
      <c r="HD337">
        <v>21.6</v>
      </c>
      <c r="HE337">
        <v>-0.2</v>
      </c>
      <c r="HF337">
        <v>3.9</v>
      </c>
      <c r="HG337">
        <v>0.8</v>
      </c>
      <c r="HH337">
        <v>-0.30000000000000004</v>
      </c>
      <c r="HI337">
        <v>4.5</v>
      </c>
      <c r="HJ337" s="11">
        <f t="shared" si="480"/>
        <v>9.375E-2</v>
      </c>
      <c r="HK337" s="11">
        <f t="shared" si="481"/>
        <v>0.30573536905277499</v>
      </c>
      <c r="HL337">
        <v>99</v>
      </c>
      <c r="HM337">
        <v>0</v>
      </c>
      <c r="HN337">
        <v>0</v>
      </c>
      <c r="HQ337" s="33">
        <v>816666</v>
      </c>
      <c r="HR337" s="33">
        <v>850000</v>
      </c>
      <c r="HS337" s="30">
        <f t="shared" si="482"/>
        <v>3.9439036097560978</v>
      </c>
    </row>
    <row r="338" spans="1:228" s="5" customFormat="1" x14ac:dyDescent="0.2">
      <c r="A338" s="1">
        <v>68</v>
      </c>
      <c r="B338" s="2" t="s">
        <v>1794</v>
      </c>
      <c r="C338" s="2" t="s">
        <v>1795</v>
      </c>
      <c r="D338" s="2" t="s">
        <v>257</v>
      </c>
      <c r="E338" s="2" t="s">
        <v>240</v>
      </c>
      <c r="F338" s="2">
        <v>71</v>
      </c>
      <c r="G338" s="2">
        <v>176</v>
      </c>
      <c r="H338" s="2" t="s">
        <v>231</v>
      </c>
      <c r="I338" s="2" t="s">
        <v>258</v>
      </c>
      <c r="J338" s="3">
        <v>24</v>
      </c>
      <c r="K338" s="5" t="s">
        <v>1796</v>
      </c>
      <c r="L338" s="5" t="s">
        <v>1797</v>
      </c>
      <c r="M338" s="5" t="s">
        <v>319</v>
      </c>
      <c r="N338" s="5" t="s">
        <v>278</v>
      </c>
      <c r="O338" s="2" t="s">
        <v>278</v>
      </c>
      <c r="P338" s="2" t="s">
        <v>245</v>
      </c>
      <c r="Q338" s="1">
        <v>3</v>
      </c>
      <c r="R338" s="1">
        <v>0</v>
      </c>
      <c r="S338" s="1">
        <v>0</v>
      </c>
      <c r="T338" s="1">
        <v>0</v>
      </c>
      <c r="U338" s="1">
        <v>-1</v>
      </c>
      <c r="V338" s="1">
        <v>6</v>
      </c>
      <c r="W338" s="20">
        <f t="shared" si="404"/>
        <v>0</v>
      </c>
      <c r="X338" s="6">
        <v>36.950000000000003</v>
      </c>
      <c r="Y338" s="6">
        <f t="shared" si="405"/>
        <v>12.316666666666668</v>
      </c>
      <c r="Z338" s="1">
        <v>47</v>
      </c>
      <c r="AA338" s="6">
        <f t="shared" si="406"/>
        <v>15.666666666666666</v>
      </c>
      <c r="AB338" s="8">
        <f t="shared" si="407"/>
        <v>0.78617021276595755</v>
      </c>
      <c r="AC338" s="3">
        <f t="shared" si="408"/>
        <v>0</v>
      </c>
      <c r="AD338" s="8">
        <f t="shared" si="409"/>
        <v>0</v>
      </c>
      <c r="AE338" s="20">
        <f t="shared" si="410"/>
        <v>0</v>
      </c>
      <c r="AF338" s="20">
        <f t="shared" si="411"/>
        <v>0</v>
      </c>
      <c r="AG338" s="20">
        <f t="shared" si="412"/>
        <v>0</v>
      </c>
      <c r="AH338" s="3" t="e">
        <f t="shared" si="413"/>
        <v>#VALUE!</v>
      </c>
      <c r="AI338" s="3">
        <f t="shared" si="414"/>
        <v>2</v>
      </c>
      <c r="AJ338" s="3" t="str">
        <f t="shared" si="415"/>
        <v xml:space="preserve"> </v>
      </c>
      <c r="AK338" s="20" t="e">
        <f t="shared" si="416"/>
        <v>#VALUE!</v>
      </c>
      <c r="AL338" s="6">
        <v>1.1000000000000001</v>
      </c>
      <c r="AM338" s="1">
        <v>8</v>
      </c>
      <c r="AN338" s="1">
        <v>2</v>
      </c>
      <c r="AO338" s="1">
        <v>3</v>
      </c>
      <c r="AP338" s="1">
        <v>1</v>
      </c>
      <c r="AQ338" s="1">
        <v>1</v>
      </c>
      <c r="AR338" s="6">
        <f t="shared" si="417"/>
        <v>12.990527740189444</v>
      </c>
      <c r="AS338" s="6">
        <f t="shared" si="418"/>
        <v>3.247631935047361</v>
      </c>
      <c r="AT338" s="6">
        <f t="shared" si="419"/>
        <v>4.8714479025710418</v>
      </c>
      <c r="AU338" s="6">
        <f t="shared" si="420"/>
        <v>1.6238159675236805</v>
      </c>
      <c r="AV338" s="6">
        <f t="shared" si="421"/>
        <v>1.6238159675236805</v>
      </c>
      <c r="AW338" s="1">
        <v>2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7">
        <f>(EA338+FH338+GG338)-(DZ338+FG338+GF338)-((BD338/60)*(0.11)+(EF338/60)*(-0.14)+(FI338/60)*(0.13))</f>
        <v>-6.7741666666666672E-2</v>
      </c>
      <c r="BD338" s="6">
        <v>36.950000000000003</v>
      </c>
      <c r="BE338" s="6">
        <f t="shared" si="422"/>
        <v>12.316666666666668</v>
      </c>
      <c r="BF338" s="5">
        <v>12.32</v>
      </c>
      <c r="BG338" s="5">
        <v>34.5</v>
      </c>
      <c r="BH338" s="21">
        <f t="shared" si="423"/>
        <v>0.26313541221700126</v>
      </c>
      <c r="BI338" s="1">
        <v>0</v>
      </c>
      <c r="BJ338" s="22">
        <v>0</v>
      </c>
      <c r="BK338" s="22">
        <v>0</v>
      </c>
      <c r="BL338" s="1">
        <v>0</v>
      </c>
      <c r="BM338" s="1">
        <f t="shared" si="424"/>
        <v>0</v>
      </c>
      <c r="BN338" s="8">
        <f t="shared" si="425"/>
        <v>0</v>
      </c>
      <c r="BO338" s="3">
        <f t="shared" si="426"/>
        <v>0</v>
      </c>
      <c r="BP338" s="20">
        <f t="shared" si="427"/>
        <v>0</v>
      </c>
      <c r="BQ338" s="20">
        <f t="shared" si="428"/>
        <v>0</v>
      </c>
      <c r="BR338" s="20">
        <f t="shared" si="429"/>
        <v>0</v>
      </c>
      <c r="BS338" s="3">
        <f t="shared" si="430"/>
        <v>2</v>
      </c>
      <c r="BT338" s="1">
        <v>2</v>
      </c>
      <c r="BU338" s="1">
        <v>0</v>
      </c>
      <c r="BV338" s="20">
        <f t="shared" si="431"/>
        <v>1</v>
      </c>
      <c r="BW338" s="5">
        <v>6</v>
      </c>
      <c r="BX338" s="5">
        <v>8</v>
      </c>
      <c r="BY338" s="21">
        <f t="shared" si="432"/>
        <v>0.30434782608695654</v>
      </c>
      <c r="BZ338" s="5">
        <v>7</v>
      </c>
      <c r="CA338" s="5">
        <v>5</v>
      </c>
      <c r="CB338" s="23">
        <f t="shared" si="433"/>
        <v>0.2608695652173913</v>
      </c>
      <c r="CC338" s="5">
        <v>14</v>
      </c>
      <c r="CD338" s="5">
        <v>6</v>
      </c>
      <c r="CE338" s="23">
        <f t="shared" si="434"/>
        <v>0.43478260869565216</v>
      </c>
      <c r="CF338" s="23">
        <f t="shared" si="435"/>
        <v>0.53846153846153844</v>
      </c>
      <c r="CG338" s="24">
        <v>6</v>
      </c>
      <c r="CH338" s="5">
        <v>13</v>
      </c>
      <c r="CI338" s="5">
        <v>13</v>
      </c>
      <c r="CJ338" s="5">
        <v>10</v>
      </c>
      <c r="CK338">
        <v>16.931503899999999</v>
      </c>
      <c r="CL338" s="5">
        <v>1.3380000000000001</v>
      </c>
      <c r="CM338" s="5">
        <v>1</v>
      </c>
      <c r="CN338" s="5">
        <v>0.621</v>
      </c>
      <c r="CO338" s="5">
        <v>-1.2350000000000001</v>
      </c>
      <c r="CP338" s="5">
        <v>7.6660000000000004</v>
      </c>
      <c r="CQ338" s="21">
        <f t="shared" si="436"/>
        <v>0</v>
      </c>
      <c r="CR338" s="25">
        <f t="shared" si="437"/>
        <v>0.95238095238095233</v>
      </c>
      <c r="CS338" s="22">
        <f t="shared" si="438"/>
        <v>952.38095238095229</v>
      </c>
      <c r="CT338" s="21">
        <f t="shared" si="439"/>
        <v>-4.7619047619047672E-2</v>
      </c>
      <c r="CU338" s="26">
        <f t="shared" si="440"/>
        <v>0</v>
      </c>
      <c r="CV338" s="27">
        <f t="shared" si="441"/>
        <v>1.6233766233766234</v>
      </c>
      <c r="CW338" s="27">
        <f t="shared" si="442"/>
        <v>29.220779220779221</v>
      </c>
      <c r="CX338" s="27">
        <f t="shared" si="443"/>
        <v>34.090909090909086</v>
      </c>
      <c r="CY338" s="27">
        <f t="shared" si="444"/>
        <v>66.558441558441558</v>
      </c>
      <c r="CZ338" s="27">
        <f t="shared" si="445"/>
        <v>58.441558441558442</v>
      </c>
      <c r="DA338" s="28">
        <f t="shared" si="446"/>
        <v>8.1168831168831161</v>
      </c>
      <c r="DB338" s="5">
        <v>0</v>
      </c>
      <c r="DC338" s="5">
        <v>1</v>
      </c>
      <c r="DD338" s="22">
        <v>18</v>
      </c>
      <c r="DE338" s="22">
        <v>20</v>
      </c>
      <c r="DF338" s="22">
        <v>7</v>
      </c>
      <c r="DG338" s="22">
        <v>4</v>
      </c>
      <c r="DH338" s="22">
        <v>11</v>
      </c>
      <c r="DI338" s="22">
        <v>16</v>
      </c>
      <c r="DJ338" s="29">
        <f t="shared" si="447"/>
        <v>5.8806193806193008E-2</v>
      </c>
      <c r="DK338" s="27">
        <f t="shared" si="448"/>
        <v>2.318840579710145</v>
      </c>
      <c r="DL338" s="27">
        <f t="shared" si="449"/>
        <v>2.8985507246376812</v>
      </c>
      <c r="DM338" s="27">
        <f t="shared" si="450"/>
        <v>39.420289855072468</v>
      </c>
      <c r="DN338" s="27">
        <f t="shared" si="451"/>
        <v>34.782608695652172</v>
      </c>
      <c r="DO338" s="27">
        <f t="shared" si="452"/>
        <v>63.768115942028992</v>
      </c>
      <c r="DP338" s="27">
        <f t="shared" si="453"/>
        <v>62.608695652173914</v>
      </c>
      <c r="DQ338" s="30">
        <f t="shared" si="454"/>
        <v>6.9574628270280385</v>
      </c>
      <c r="DR338" s="5">
        <v>4</v>
      </c>
      <c r="DS338" s="5">
        <v>5</v>
      </c>
      <c r="DT338" s="5">
        <v>64</v>
      </c>
      <c r="DU338" s="5">
        <v>55</v>
      </c>
      <c r="DV338" s="5">
        <v>14</v>
      </c>
      <c r="DW338" s="5">
        <v>24</v>
      </c>
      <c r="DX338" s="5">
        <v>24</v>
      </c>
      <c r="DY338" s="5">
        <v>28</v>
      </c>
      <c r="DZ338" s="22">
        <v>1</v>
      </c>
      <c r="EA338" s="22">
        <v>1</v>
      </c>
      <c r="EB338" s="22">
        <f t="shared" si="455"/>
        <v>0</v>
      </c>
      <c r="EC338" s="26">
        <f t="shared" si="456"/>
        <v>1.6238159675236805</v>
      </c>
      <c r="ED338" s="27">
        <f t="shared" si="457"/>
        <v>1.6238159675236805</v>
      </c>
      <c r="EE338" s="27">
        <f t="shared" si="458"/>
        <v>0</v>
      </c>
      <c r="EF338" s="6">
        <v>0</v>
      </c>
      <c r="EG338" s="6">
        <f t="shared" si="459"/>
        <v>0</v>
      </c>
      <c r="EJ338" s="21" t="str">
        <f t="shared" si="460"/>
        <v xml:space="preserve"> </v>
      </c>
      <c r="EK338" s="1">
        <v>0</v>
      </c>
      <c r="EL338" s="22">
        <v>0</v>
      </c>
      <c r="EM338" s="22">
        <v>0</v>
      </c>
      <c r="EN338" s="1">
        <v>0</v>
      </c>
      <c r="EO338" s="3">
        <f t="shared" si="461"/>
        <v>0</v>
      </c>
      <c r="EP338" s="6">
        <f t="shared" si="462"/>
        <v>0</v>
      </c>
      <c r="EQ338" s="3">
        <f t="shared" si="463"/>
        <v>0</v>
      </c>
      <c r="ER338" s="20">
        <f t="shared" si="464"/>
        <v>0</v>
      </c>
      <c r="ES338" s="20">
        <f t="shared" si="465"/>
        <v>0</v>
      </c>
      <c r="ET338" s="20">
        <f t="shared" si="466"/>
        <v>0</v>
      </c>
      <c r="EU338" s="3" t="str">
        <f t="shared" si="467"/>
        <v xml:space="preserve"> </v>
      </c>
      <c r="EV338" s="1">
        <v>0</v>
      </c>
      <c r="EW338" s="1">
        <v>0</v>
      </c>
      <c r="EX338" s="20" t="str">
        <f t="shared" si="468"/>
        <v xml:space="preserve"> </v>
      </c>
      <c r="FA338" s="22">
        <v>0</v>
      </c>
      <c r="FB338" s="22">
        <v>0</v>
      </c>
      <c r="FC338" s="22">
        <v>0</v>
      </c>
      <c r="FD338" s="22">
        <v>0</v>
      </c>
      <c r="FE338" s="22">
        <v>0</v>
      </c>
      <c r="FF338" s="22">
        <v>0</v>
      </c>
      <c r="FG338" s="22">
        <v>0</v>
      </c>
      <c r="FH338" s="22">
        <v>0</v>
      </c>
      <c r="FI338" s="6">
        <v>0</v>
      </c>
      <c r="FJ338" s="6">
        <f t="shared" si="469"/>
        <v>0</v>
      </c>
      <c r="FM338" s="21" t="str">
        <f t="shared" si="470"/>
        <v xml:space="preserve"> </v>
      </c>
      <c r="FN338" s="1">
        <v>0</v>
      </c>
      <c r="FO338" s="22">
        <v>0</v>
      </c>
      <c r="FP338" s="22">
        <v>0</v>
      </c>
      <c r="FQ338" s="1">
        <v>0</v>
      </c>
      <c r="FR338" s="1">
        <f t="shared" si="471"/>
        <v>0</v>
      </c>
      <c r="FS338" s="3">
        <f t="shared" si="472"/>
        <v>0</v>
      </c>
      <c r="FT338" s="3" t="str">
        <f t="shared" si="473"/>
        <v xml:space="preserve"> </v>
      </c>
      <c r="FU338" s="1">
        <v>0</v>
      </c>
      <c r="FV338" s="1">
        <v>0</v>
      </c>
      <c r="FW338" s="20" t="str">
        <f t="shared" si="474"/>
        <v xml:space="preserve"> </v>
      </c>
      <c r="FZ338" s="22">
        <v>0</v>
      </c>
      <c r="GA338" s="22">
        <v>0</v>
      </c>
      <c r="GB338" s="22">
        <v>0</v>
      </c>
      <c r="GC338" s="22">
        <v>0</v>
      </c>
      <c r="GD338" s="22">
        <v>0</v>
      </c>
      <c r="GE338" s="22">
        <v>0</v>
      </c>
      <c r="GF338" s="22">
        <v>0</v>
      </c>
      <c r="GG338" s="22">
        <v>0</v>
      </c>
      <c r="GH338" s="1">
        <v>0</v>
      </c>
      <c r="GI338" s="1">
        <v>0</v>
      </c>
      <c r="GJ338" s="1">
        <v>1</v>
      </c>
      <c r="GK338" s="1">
        <v>0</v>
      </c>
      <c r="GL338" s="6"/>
      <c r="GM338" s="6"/>
      <c r="GN338" s="31" t="str">
        <f t="shared" si="475"/>
        <v xml:space="preserve"> </v>
      </c>
      <c r="GO338" s="1"/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32" t="str">
        <f t="shared" si="476"/>
        <v xml:space="preserve"> </v>
      </c>
      <c r="GW338" s="9">
        <f t="shared" si="477"/>
        <v>5</v>
      </c>
      <c r="GX338" s="10">
        <v>-0.1</v>
      </c>
      <c r="GY338" s="10">
        <v>0</v>
      </c>
      <c r="GZ338" s="10">
        <v>-0.1</v>
      </c>
      <c r="HA338" s="29">
        <f t="shared" si="478"/>
        <v>-3.3333333333333333E-2</v>
      </c>
      <c r="HB338" s="29">
        <f t="shared" si="479"/>
        <v>-0.16238159675236805</v>
      </c>
      <c r="HC338">
        <v>0.4</v>
      </c>
      <c r="HD338">
        <v>0.4</v>
      </c>
      <c r="HE338">
        <v>-1.1000000000000001</v>
      </c>
      <c r="HF338">
        <v>-0.2</v>
      </c>
      <c r="HG338">
        <v>-0.1</v>
      </c>
      <c r="HH338">
        <v>0</v>
      </c>
      <c r="HI338">
        <v>-0.30000000000000004</v>
      </c>
      <c r="HJ338" s="11">
        <f t="shared" si="480"/>
        <v>-0.10000000000000002</v>
      </c>
      <c r="HK338" s="11">
        <f t="shared" si="481"/>
        <v>-0.48714479025710417</v>
      </c>
      <c r="HL338">
        <v>33</v>
      </c>
      <c r="HM338">
        <v>0</v>
      </c>
      <c r="HN338">
        <v>0</v>
      </c>
      <c r="HO338">
        <v>12</v>
      </c>
      <c r="HP338" t="s">
        <v>1149</v>
      </c>
      <c r="HQ338" s="33">
        <v>208889</v>
      </c>
      <c r="HR338" s="33">
        <v>50000</v>
      </c>
      <c r="HS338" s="30">
        <f t="shared" si="482"/>
        <v>-0.3741465365853659</v>
      </c>
      <c r="HT338"/>
    </row>
    <row r="339" spans="1:228" x14ac:dyDescent="0.2">
      <c r="A339" s="1">
        <v>29</v>
      </c>
      <c r="B339" s="2" t="s">
        <v>1325</v>
      </c>
      <c r="C339" s="2" t="s">
        <v>527</v>
      </c>
      <c r="D339" s="2" t="s">
        <v>429</v>
      </c>
      <c r="E339" s="2" t="s">
        <v>240</v>
      </c>
      <c r="F339" s="2">
        <v>76</v>
      </c>
      <c r="G339" s="2">
        <v>207</v>
      </c>
      <c r="H339" s="2" t="s">
        <v>231</v>
      </c>
      <c r="I339" s="2" t="s">
        <v>258</v>
      </c>
      <c r="J339" s="3">
        <v>26</v>
      </c>
      <c r="K339" s="5" t="s">
        <v>1798</v>
      </c>
      <c r="L339" s="5" t="s">
        <v>1799</v>
      </c>
      <c r="M339" s="5" t="s">
        <v>582</v>
      </c>
      <c r="N339" s="5" t="s">
        <v>327</v>
      </c>
      <c r="O339" s="2" t="s">
        <v>327</v>
      </c>
      <c r="P339" s="2" t="s">
        <v>271</v>
      </c>
      <c r="Q339" s="1">
        <v>2</v>
      </c>
      <c r="R339" s="1">
        <v>0</v>
      </c>
      <c r="S339" s="1">
        <v>0</v>
      </c>
      <c r="T339" s="1">
        <v>0</v>
      </c>
      <c r="U339" s="1">
        <v>1</v>
      </c>
      <c r="V339" s="1">
        <v>2</v>
      </c>
      <c r="W339" s="20">
        <f t="shared" si="404"/>
        <v>0</v>
      </c>
      <c r="X339" s="6">
        <v>17.149999999999999</v>
      </c>
      <c r="Y339" s="6">
        <f t="shared" si="405"/>
        <v>8.5749999999999993</v>
      </c>
      <c r="Z339" s="1">
        <v>28</v>
      </c>
      <c r="AA339" s="6">
        <f t="shared" si="406"/>
        <v>14</v>
      </c>
      <c r="AB339" s="8">
        <f t="shared" si="407"/>
        <v>0.61249999999999993</v>
      </c>
      <c r="AC339" s="3">
        <f t="shared" si="408"/>
        <v>0</v>
      </c>
      <c r="AD339" s="8">
        <f t="shared" si="409"/>
        <v>0</v>
      </c>
      <c r="AE339" s="20">
        <f t="shared" si="410"/>
        <v>0</v>
      </c>
      <c r="AF339" s="20">
        <f t="shared" si="411"/>
        <v>0</v>
      </c>
      <c r="AG339" s="20">
        <f t="shared" si="412"/>
        <v>0</v>
      </c>
      <c r="AH339" s="3" t="e">
        <f t="shared" si="413"/>
        <v>#VALUE!</v>
      </c>
      <c r="AI339" s="3" t="str">
        <f t="shared" si="414"/>
        <v xml:space="preserve"> </v>
      </c>
      <c r="AJ339" s="3" t="str">
        <f t="shared" si="415"/>
        <v xml:space="preserve"> </v>
      </c>
      <c r="AK339" s="20" t="e">
        <f t="shared" si="416"/>
        <v>#VALUE!</v>
      </c>
      <c r="AL339" s="6">
        <v>0</v>
      </c>
      <c r="AM339" s="1">
        <v>3</v>
      </c>
      <c r="AN339" s="1">
        <v>0</v>
      </c>
      <c r="AO339" s="1">
        <v>0</v>
      </c>
      <c r="AP339" s="1">
        <v>2</v>
      </c>
      <c r="AQ339" s="1">
        <v>0</v>
      </c>
      <c r="AR339" s="6">
        <f t="shared" si="417"/>
        <v>10.495626822157435</v>
      </c>
      <c r="AS339" s="6">
        <f t="shared" si="418"/>
        <v>0</v>
      </c>
      <c r="AT339" s="6">
        <f t="shared" si="419"/>
        <v>0</v>
      </c>
      <c r="AU339" s="6">
        <f t="shared" si="420"/>
        <v>6.9970845481049571</v>
      </c>
      <c r="AV339" s="6">
        <f t="shared" si="421"/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7">
        <f>(EA339+FH339+GG339)-(DZ339+FG339+GF339)-((BD339/60)*(-0.29)+(EF339/60)*0.11+(FI339/60)*(-0.33))</f>
        <v>8.2902777777799988E-2</v>
      </c>
      <c r="BD339" s="6">
        <v>17.133333333300001</v>
      </c>
      <c r="BE339" s="6">
        <f t="shared" si="422"/>
        <v>8.5666666666500006</v>
      </c>
      <c r="BF339" s="5">
        <v>8.57</v>
      </c>
      <c r="BG339" s="5">
        <v>38.020000000000003</v>
      </c>
      <c r="BH339" s="21">
        <f t="shared" si="423"/>
        <v>0.18394505258639193</v>
      </c>
      <c r="BI339" s="1">
        <v>0</v>
      </c>
      <c r="BJ339" s="22">
        <v>0</v>
      </c>
      <c r="BK339" s="22">
        <v>0</v>
      </c>
      <c r="BL339" s="1">
        <v>0</v>
      </c>
      <c r="BM339" s="1">
        <f t="shared" si="424"/>
        <v>0</v>
      </c>
      <c r="BN339" s="8">
        <f t="shared" si="425"/>
        <v>0</v>
      </c>
      <c r="BO339" s="3">
        <f t="shared" si="426"/>
        <v>0</v>
      </c>
      <c r="BP339" s="20">
        <f t="shared" si="427"/>
        <v>0</v>
      </c>
      <c r="BQ339" s="20">
        <f t="shared" si="428"/>
        <v>0</v>
      </c>
      <c r="BR339" s="20">
        <f t="shared" si="429"/>
        <v>0</v>
      </c>
      <c r="BS339" s="3" t="str">
        <f t="shared" si="430"/>
        <v xml:space="preserve"> </v>
      </c>
      <c r="BV339" s="20" t="str">
        <f t="shared" si="431"/>
        <v xml:space="preserve"> </v>
      </c>
      <c r="BW339" s="5">
        <v>7</v>
      </c>
      <c r="BX339" s="5">
        <v>1</v>
      </c>
      <c r="BY339" s="21">
        <f t="shared" si="432"/>
        <v>0.44444444444444442</v>
      </c>
      <c r="BZ339" s="5">
        <v>0</v>
      </c>
      <c r="CA339" s="5">
        <v>3</v>
      </c>
      <c r="CB339" s="23">
        <f t="shared" si="433"/>
        <v>0.16666666666666666</v>
      </c>
      <c r="CC339" s="5">
        <v>5</v>
      </c>
      <c r="CD339" s="5">
        <v>2</v>
      </c>
      <c r="CE339" s="23">
        <f t="shared" si="434"/>
        <v>0.3888888888888889</v>
      </c>
      <c r="CF339" s="23">
        <f t="shared" si="435"/>
        <v>0.72727272727272729</v>
      </c>
      <c r="CG339" s="24">
        <v>7</v>
      </c>
      <c r="CH339" s="5">
        <v>11</v>
      </c>
      <c r="CI339" s="5">
        <v>7</v>
      </c>
      <c r="CJ339" s="5">
        <v>5</v>
      </c>
      <c r="CK339">
        <v>15.35367523</v>
      </c>
      <c r="CL339" s="5">
        <v>4.7E-2</v>
      </c>
      <c r="CM339" s="5">
        <v>4</v>
      </c>
      <c r="CN339" s="5">
        <v>4.5069999999999997</v>
      </c>
      <c r="CO339" s="5">
        <v>-1.18</v>
      </c>
      <c r="CP339" s="5">
        <v>-6.0510000000000002</v>
      </c>
      <c r="CQ339" s="21">
        <f t="shared" si="436"/>
        <v>0.2</v>
      </c>
      <c r="CR339" s="25">
        <f t="shared" si="437"/>
        <v>0.8571428571428571</v>
      </c>
      <c r="CS339" s="22">
        <f t="shared" si="438"/>
        <v>877.14285714285711</v>
      </c>
      <c r="CT339" s="21">
        <f t="shared" si="439"/>
        <v>5.7142857142857106E-2</v>
      </c>
      <c r="CU339" s="26">
        <f t="shared" si="440"/>
        <v>7.001166861143524</v>
      </c>
      <c r="CV339" s="27">
        <f t="shared" si="441"/>
        <v>3.500583430571762</v>
      </c>
      <c r="CW339" s="27">
        <f t="shared" si="442"/>
        <v>35.00583430571762</v>
      </c>
      <c r="CX339" s="27">
        <f t="shared" si="443"/>
        <v>24.504084014002334</v>
      </c>
      <c r="CY339" s="27">
        <f t="shared" si="444"/>
        <v>42.007001166861144</v>
      </c>
      <c r="CZ339" s="27">
        <f t="shared" si="445"/>
        <v>38.506417736289379</v>
      </c>
      <c r="DA339" s="28">
        <f t="shared" si="446"/>
        <v>3.5005834305717656</v>
      </c>
      <c r="DB339" s="5">
        <v>2</v>
      </c>
      <c r="DC339" s="5">
        <v>1</v>
      </c>
      <c r="DD339" s="22">
        <v>8</v>
      </c>
      <c r="DE339" s="22">
        <v>6</v>
      </c>
      <c r="DF339" s="22">
        <v>1</v>
      </c>
      <c r="DG339" s="22">
        <v>1</v>
      </c>
      <c r="DH339" s="22">
        <v>3</v>
      </c>
      <c r="DI339" s="22">
        <v>1</v>
      </c>
      <c r="DJ339" s="29">
        <f t="shared" si="447"/>
        <v>8.5140379760263087</v>
      </c>
      <c r="DK339" s="27">
        <f t="shared" si="448"/>
        <v>1.5781167806417675</v>
      </c>
      <c r="DL339" s="27">
        <f t="shared" si="449"/>
        <v>3.156233561283535</v>
      </c>
      <c r="DM339" s="27">
        <f t="shared" si="450"/>
        <v>20.515518148342977</v>
      </c>
      <c r="DN339" s="27">
        <f t="shared" si="451"/>
        <v>29.98421883219358</v>
      </c>
      <c r="DO339" s="27">
        <f t="shared" si="452"/>
        <v>36.296685954760655</v>
      </c>
      <c r="DP339" s="27">
        <f t="shared" si="453"/>
        <v>59.96843766438716</v>
      </c>
      <c r="DQ339" s="30">
        <f t="shared" si="454"/>
        <v>27.172335140198271</v>
      </c>
      <c r="DR339" s="5">
        <v>2</v>
      </c>
      <c r="DS339" s="5">
        <v>4</v>
      </c>
      <c r="DT339" s="5">
        <v>24</v>
      </c>
      <c r="DU339" s="5">
        <v>34</v>
      </c>
      <c r="DV339" s="5">
        <v>6</v>
      </c>
      <c r="DW339" s="5">
        <v>18</v>
      </c>
      <c r="DX339" s="5">
        <v>20</v>
      </c>
      <c r="DY339" s="5">
        <v>14</v>
      </c>
      <c r="DZ339" s="22">
        <v>0</v>
      </c>
      <c r="EA339" s="22">
        <v>0</v>
      </c>
      <c r="EB339" s="22">
        <f t="shared" si="455"/>
        <v>0</v>
      </c>
      <c r="EC339" s="26">
        <f t="shared" si="456"/>
        <v>0</v>
      </c>
      <c r="ED339" s="27">
        <f t="shared" si="457"/>
        <v>0</v>
      </c>
      <c r="EE339" s="27">
        <f t="shared" si="458"/>
        <v>0</v>
      </c>
      <c r="EF339" s="6">
        <v>0</v>
      </c>
      <c r="EG339" s="6">
        <f t="shared" si="459"/>
        <v>0</v>
      </c>
      <c r="EH339" s="5"/>
      <c r="EI339" s="5"/>
      <c r="EJ339" s="21" t="str">
        <f t="shared" si="460"/>
        <v xml:space="preserve"> </v>
      </c>
      <c r="EK339" s="1">
        <v>0</v>
      </c>
      <c r="EL339" s="22">
        <v>0</v>
      </c>
      <c r="EM339" s="22">
        <v>0</v>
      </c>
      <c r="EN339" s="1">
        <v>0</v>
      </c>
      <c r="EO339" s="3">
        <f t="shared" si="461"/>
        <v>0</v>
      </c>
      <c r="EP339" s="6">
        <f t="shared" si="462"/>
        <v>0</v>
      </c>
      <c r="EQ339" s="3">
        <f t="shared" si="463"/>
        <v>0</v>
      </c>
      <c r="ER339" s="20">
        <f t="shared" si="464"/>
        <v>0</v>
      </c>
      <c r="ES339" s="20">
        <f t="shared" si="465"/>
        <v>0</v>
      </c>
      <c r="ET339" s="20">
        <f t="shared" si="466"/>
        <v>0</v>
      </c>
      <c r="EU339" s="3" t="str">
        <f t="shared" si="467"/>
        <v xml:space="preserve"> </v>
      </c>
      <c r="EX339" s="20" t="str">
        <f t="shared" si="468"/>
        <v xml:space="preserve"> </v>
      </c>
      <c r="EY339" s="5"/>
      <c r="EZ339" s="5"/>
      <c r="FA339" s="22">
        <v>0</v>
      </c>
      <c r="FB339" s="22">
        <v>0</v>
      </c>
      <c r="FC339" s="22">
        <v>0</v>
      </c>
      <c r="FD339" s="22">
        <v>0</v>
      </c>
      <c r="FE339" s="22">
        <v>0</v>
      </c>
      <c r="FF339" s="22">
        <v>0</v>
      </c>
      <c r="FG339" s="22">
        <v>0</v>
      </c>
      <c r="FH339" s="22">
        <v>0</v>
      </c>
      <c r="FI339" s="6">
        <v>1.6666666699999999E-2</v>
      </c>
      <c r="FJ339" s="6">
        <f t="shared" si="469"/>
        <v>8.3333333499999995E-3</v>
      </c>
      <c r="FK339" s="5">
        <v>0.01</v>
      </c>
      <c r="FL339" s="5">
        <v>5.0999999999999996</v>
      </c>
      <c r="FM339" s="21">
        <f t="shared" si="470"/>
        <v>1.9569471624266148E-3</v>
      </c>
      <c r="FN339" s="1">
        <v>0</v>
      </c>
      <c r="FO339" s="22">
        <v>0</v>
      </c>
      <c r="FP339" s="22">
        <v>0</v>
      </c>
      <c r="FQ339" s="1">
        <v>0</v>
      </c>
      <c r="FR339" s="1">
        <f t="shared" si="471"/>
        <v>0</v>
      </c>
      <c r="FS339" s="3">
        <f t="shared" si="472"/>
        <v>0</v>
      </c>
      <c r="FT339" s="3" t="str">
        <f t="shared" si="473"/>
        <v xml:space="preserve"> </v>
      </c>
      <c r="FW339" s="20" t="str">
        <f t="shared" si="474"/>
        <v xml:space="preserve"> </v>
      </c>
      <c r="FX339" s="5">
        <v>0</v>
      </c>
      <c r="FY339" s="5">
        <v>0</v>
      </c>
      <c r="FZ339" s="22">
        <v>0</v>
      </c>
      <c r="GA339" s="22">
        <v>0</v>
      </c>
      <c r="GB339" s="22">
        <v>0</v>
      </c>
      <c r="GC339" s="22">
        <v>0</v>
      </c>
      <c r="GD339" s="22">
        <v>0</v>
      </c>
      <c r="GE339" s="22">
        <v>0</v>
      </c>
      <c r="GF339" s="22">
        <v>0</v>
      </c>
      <c r="GG339" s="22">
        <v>0</v>
      </c>
      <c r="GH339" s="1">
        <v>2</v>
      </c>
      <c r="GI339" s="1">
        <v>0</v>
      </c>
      <c r="GJ339" s="1">
        <v>1</v>
      </c>
      <c r="GK339" s="1">
        <v>0</v>
      </c>
      <c r="GL339" s="6"/>
      <c r="GM339" s="6"/>
      <c r="GN339" s="31" t="str">
        <f t="shared" si="475"/>
        <v xml:space="preserve"> 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32" t="str">
        <f t="shared" si="476"/>
        <v xml:space="preserve"> </v>
      </c>
      <c r="GW339" s="9">
        <f t="shared" si="477"/>
        <v>3</v>
      </c>
      <c r="GX339" s="10">
        <v>0</v>
      </c>
      <c r="GY339" s="10">
        <v>0.1</v>
      </c>
      <c r="GZ339" s="10">
        <v>0.1</v>
      </c>
      <c r="HA339" s="29">
        <f t="shared" si="478"/>
        <v>0.05</v>
      </c>
      <c r="HB339" s="29">
        <f t="shared" si="479"/>
        <v>0.34985422740524785</v>
      </c>
      <c r="HC339">
        <v>0.7</v>
      </c>
      <c r="HD339">
        <v>0.8</v>
      </c>
      <c r="HE339">
        <v>0.9</v>
      </c>
      <c r="HF339">
        <v>-0.2</v>
      </c>
      <c r="HG339">
        <v>0.2</v>
      </c>
      <c r="HH339">
        <v>0</v>
      </c>
      <c r="HI339">
        <v>0.1</v>
      </c>
      <c r="HJ339" s="11">
        <f t="shared" si="480"/>
        <v>0.05</v>
      </c>
      <c r="HK339" s="11">
        <f t="shared" si="481"/>
        <v>0.34985422740524785</v>
      </c>
      <c r="HL339">
        <v>9</v>
      </c>
      <c r="HM339">
        <v>0</v>
      </c>
      <c r="HN339">
        <v>0</v>
      </c>
      <c r="HQ339" s="33">
        <v>50000</v>
      </c>
      <c r="HR339" s="33">
        <v>0</v>
      </c>
      <c r="HS339" s="30">
        <f t="shared" si="482"/>
        <v>9.2017738359201781E-2</v>
      </c>
    </row>
    <row r="340" spans="1:228" x14ac:dyDescent="0.2">
      <c r="A340" s="1">
        <v>74</v>
      </c>
      <c r="B340" s="2" t="s">
        <v>1800</v>
      </c>
      <c r="C340" s="2" t="s">
        <v>595</v>
      </c>
      <c r="D340" s="2" t="s">
        <v>257</v>
      </c>
      <c r="E340" s="2" t="s">
        <v>240</v>
      </c>
      <c r="F340" s="2">
        <v>74</v>
      </c>
      <c r="G340" s="2">
        <v>192</v>
      </c>
      <c r="H340" s="2" t="s">
        <v>231</v>
      </c>
      <c r="I340" s="2" t="s">
        <v>258</v>
      </c>
      <c r="J340" s="3">
        <v>22</v>
      </c>
      <c r="K340" s="5" t="s">
        <v>1801</v>
      </c>
      <c r="L340" s="5" t="s">
        <v>1802</v>
      </c>
      <c r="M340" s="5" t="s">
        <v>1708</v>
      </c>
      <c r="N340" s="5" t="s">
        <v>293</v>
      </c>
      <c r="O340" s="2" t="s">
        <v>293</v>
      </c>
      <c r="P340" s="2" t="s">
        <v>314</v>
      </c>
      <c r="Q340" s="1">
        <v>21</v>
      </c>
      <c r="R340" s="1">
        <v>3</v>
      </c>
      <c r="S340" s="1">
        <v>2</v>
      </c>
      <c r="T340" s="1">
        <v>5</v>
      </c>
      <c r="U340" s="1">
        <v>4</v>
      </c>
      <c r="V340" s="1">
        <v>26</v>
      </c>
      <c r="W340" s="20">
        <f t="shared" si="404"/>
        <v>0.11538461538461539</v>
      </c>
      <c r="X340" s="6">
        <v>243.38333333329999</v>
      </c>
      <c r="Y340" s="6">
        <f t="shared" si="405"/>
        <v>11.589682539680952</v>
      </c>
      <c r="Z340" s="1">
        <v>314</v>
      </c>
      <c r="AA340" s="6">
        <f t="shared" si="406"/>
        <v>14.952380952380953</v>
      </c>
      <c r="AB340" s="8">
        <f t="shared" si="407"/>
        <v>0.77510615711242037</v>
      </c>
      <c r="AC340" s="3">
        <f t="shared" si="408"/>
        <v>17.399999999999999</v>
      </c>
      <c r="AD340" s="8">
        <f t="shared" si="409"/>
        <v>4.2895295487234524</v>
      </c>
      <c r="AE340" s="20">
        <f t="shared" si="410"/>
        <v>0.27272727272727271</v>
      </c>
      <c r="AF340" s="20">
        <f t="shared" si="411"/>
        <v>0.18181818181818182</v>
      </c>
      <c r="AG340" s="20">
        <f t="shared" si="412"/>
        <v>0.45454545454545453</v>
      </c>
      <c r="AH340" s="3">
        <f t="shared" si="413"/>
        <v>203</v>
      </c>
      <c r="AI340" s="3">
        <f t="shared" si="414"/>
        <v>89</v>
      </c>
      <c r="AJ340" s="3">
        <f t="shared" si="415"/>
        <v>114</v>
      </c>
      <c r="AK340" s="20">
        <f t="shared" si="416"/>
        <v>0.43842364532019706</v>
      </c>
      <c r="AL340" s="6">
        <v>16.100000000000001</v>
      </c>
      <c r="AM340" s="1">
        <v>17</v>
      </c>
      <c r="AN340" s="1">
        <v>8</v>
      </c>
      <c r="AO340" s="1">
        <v>12</v>
      </c>
      <c r="AP340" s="1">
        <v>8</v>
      </c>
      <c r="AQ340" s="1">
        <v>7</v>
      </c>
      <c r="AR340" s="6">
        <f t="shared" si="417"/>
        <v>4.1909196740401553</v>
      </c>
      <c r="AS340" s="6">
        <f t="shared" si="418"/>
        <v>1.9721974936659552</v>
      </c>
      <c r="AT340" s="6">
        <f t="shared" si="419"/>
        <v>2.958296240498933</v>
      </c>
      <c r="AU340" s="6">
        <f t="shared" si="420"/>
        <v>1.9721974936659552</v>
      </c>
      <c r="AV340" s="6">
        <f t="shared" si="421"/>
        <v>1.725672806957711</v>
      </c>
      <c r="AW340" s="1">
        <v>4</v>
      </c>
      <c r="AX340" s="1">
        <v>2</v>
      </c>
      <c r="AY340" s="1">
        <v>0</v>
      </c>
      <c r="AZ340" s="1">
        <v>0</v>
      </c>
      <c r="BA340" s="1">
        <v>0</v>
      </c>
      <c r="BB340" s="1">
        <v>0</v>
      </c>
      <c r="BC340" s="7">
        <f>(EA340+FH340+GG340)-(DZ340+FG340+GF340)-((BD340/60)*(0.11)+(EF340/60)*(-0.14)+(FI340/60)*(0.13))</f>
        <v>-1.3844694444442334</v>
      </c>
      <c r="BD340" s="6">
        <v>227.88333333329999</v>
      </c>
      <c r="BE340" s="6">
        <f t="shared" si="422"/>
        <v>10.851587301585713</v>
      </c>
      <c r="BF340" s="5">
        <v>10.84</v>
      </c>
      <c r="BG340" s="5">
        <v>38.43</v>
      </c>
      <c r="BH340" s="21">
        <f t="shared" si="423"/>
        <v>0.22001217779581897</v>
      </c>
      <c r="BI340" s="1">
        <v>2</v>
      </c>
      <c r="BJ340" s="22">
        <v>2</v>
      </c>
      <c r="BK340" s="22">
        <v>0</v>
      </c>
      <c r="BL340" s="1">
        <v>2</v>
      </c>
      <c r="BM340" s="1">
        <f t="shared" si="424"/>
        <v>4</v>
      </c>
      <c r="BN340" s="8">
        <f t="shared" si="425"/>
        <v>1.0531704819719232</v>
      </c>
      <c r="BO340" s="3">
        <f t="shared" si="426"/>
        <v>17.399999999999999</v>
      </c>
      <c r="BP340" s="20">
        <f t="shared" si="427"/>
        <v>0.2</v>
      </c>
      <c r="BQ340" s="20">
        <f t="shared" si="428"/>
        <v>0.2</v>
      </c>
      <c r="BR340" s="20">
        <f t="shared" si="429"/>
        <v>0.4</v>
      </c>
      <c r="BS340" s="3">
        <f t="shared" si="430"/>
        <v>196</v>
      </c>
      <c r="BT340" s="1">
        <v>85</v>
      </c>
      <c r="BU340" s="1">
        <v>111</v>
      </c>
      <c r="BV340" s="20">
        <f t="shared" si="431"/>
        <v>0.43367346938775508</v>
      </c>
      <c r="BW340" s="5">
        <v>34</v>
      </c>
      <c r="BX340" s="5">
        <v>42</v>
      </c>
      <c r="BY340" s="21">
        <f t="shared" si="432"/>
        <v>0.3392857142857143</v>
      </c>
      <c r="BZ340" s="5">
        <v>32</v>
      </c>
      <c r="CA340" s="5">
        <v>32</v>
      </c>
      <c r="CB340" s="23">
        <f t="shared" si="433"/>
        <v>0.2857142857142857</v>
      </c>
      <c r="CC340" s="5">
        <v>30</v>
      </c>
      <c r="CD340" s="5">
        <v>54</v>
      </c>
      <c r="CE340" s="23">
        <f t="shared" si="434"/>
        <v>0.375</v>
      </c>
      <c r="CF340" s="23">
        <f t="shared" si="435"/>
        <v>0.54285714285714282</v>
      </c>
      <c r="CG340" s="24">
        <v>12</v>
      </c>
      <c r="CH340" s="5">
        <v>91</v>
      </c>
      <c r="CI340" s="5">
        <v>78</v>
      </c>
      <c r="CJ340" s="5">
        <v>73</v>
      </c>
      <c r="CK340">
        <v>14.84957</v>
      </c>
      <c r="CL340" s="5">
        <v>-0.373</v>
      </c>
      <c r="CM340" s="5">
        <v>8</v>
      </c>
      <c r="CN340" s="5">
        <v>1.165</v>
      </c>
      <c r="CO340" s="5">
        <v>-1.375</v>
      </c>
      <c r="CP340" s="5">
        <v>-5.8150000000000004</v>
      </c>
      <c r="CQ340" s="21">
        <f t="shared" si="436"/>
        <v>0.11494252873563218</v>
      </c>
      <c r="CR340" s="25">
        <f t="shared" si="437"/>
        <v>0.94594594594594594</v>
      </c>
      <c r="CS340" s="22">
        <f t="shared" si="438"/>
        <v>957.44019881950919</v>
      </c>
      <c r="CT340" s="21">
        <f t="shared" si="439"/>
        <v>6.0888474681578125E-2</v>
      </c>
      <c r="CU340" s="26">
        <f t="shared" si="440"/>
        <v>2.6357406431207173</v>
      </c>
      <c r="CV340" s="27">
        <f t="shared" si="441"/>
        <v>1.5814443858724303</v>
      </c>
      <c r="CW340" s="27">
        <f t="shared" si="442"/>
        <v>22.930943595150239</v>
      </c>
      <c r="CX340" s="27">
        <f t="shared" si="443"/>
        <v>29.256721138639957</v>
      </c>
      <c r="CY340" s="27">
        <f t="shared" si="444"/>
        <v>49.288350026357413</v>
      </c>
      <c r="CZ340" s="27">
        <f t="shared" si="445"/>
        <v>53.241960991038482</v>
      </c>
      <c r="DA340" s="28">
        <f t="shared" si="446"/>
        <v>-3.9536109646810687</v>
      </c>
      <c r="DB340" s="5">
        <v>10</v>
      </c>
      <c r="DC340" s="5">
        <v>6</v>
      </c>
      <c r="DD340" s="22">
        <v>77</v>
      </c>
      <c r="DE340" s="22">
        <v>105</v>
      </c>
      <c r="DF340" s="22">
        <v>41</v>
      </c>
      <c r="DG340" s="22">
        <v>37</v>
      </c>
      <c r="DH340" s="22">
        <v>54</v>
      </c>
      <c r="DI340" s="22">
        <v>59</v>
      </c>
      <c r="DJ340" s="29">
        <f t="shared" si="447"/>
        <v>1.9078176067475034</v>
      </c>
      <c r="DK340" s="27">
        <f t="shared" si="448"/>
        <v>2.4534403925504629</v>
      </c>
      <c r="DL340" s="27">
        <f t="shared" si="449"/>
        <v>1.7099736069291105</v>
      </c>
      <c r="DM340" s="27">
        <f t="shared" si="450"/>
        <v>27.136537675179362</v>
      </c>
      <c r="DN340" s="27">
        <f t="shared" si="451"/>
        <v>26.244377532433738</v>
      </c>
      <c r="DO340" s="27">
        <f t="shared" si="452"/>
        <v>51.670941600683989</v>
      </c>
      <c r="DP340" s="27">
        <f t="shared" si="453"/>
        <v>55.462622207352887</v>
      </c>
      <c r="DQ340" s="30">
        <f t="shared" si="454"/>
        <v>-0.16193035801217093</v>
      </c>
      <c r="DR340" s="5">
        <v>33</v>
      </c>
      <c r="DS340" s="5">
        <v>23</v>
      </c>
      <c r="DT340" s="5">
        <v>332</v>
      </c>
      <c r="DU340" s="5">
        <v>330</v>
      </c>
      <c r="DV340" s="5">
        <v>139</v>
      </c>
      <c r="DW340" s="5">
        <v>186</v>
      </c>
      <c r="DX340" s="5">
        <v>207</v>
      </c>
      <c r="DY340" s="5">
        <v>191</v>
      </c>
      <c r="DZ340" s="22">
        <v>2</v>
      </c>
      <c r="EA340" s="22">
        <v>1</v>
      </c>
      <c r="EB340" s="22">
        <f t="shared" si="455"/>
        <v>-1</v>
      </c>
      <c r="EC340" s="26">
        <f t="shared" si="456"/>
        <v>0.5265852409859616</v>
      </c>
      <c r="ED340" s="27">
        <f t="shared" si="457"/>
        <v>0.2632926204929808</v>
      </c>
      <c r="EE340" s="27">
        <f t="shared" si="458"/>
        <v>-0.2632926204929808</v>
      </c>
      <c r="EF340" s="6">
        <v>14.8666666667</v>
      </c>
      <c r="EG340" s="6">
        <f t="shared" si="459"/>
        <v>0.70793650793809526</v>
      </c>
      <c r="EH340" s="5">
        <v>0.7</v>
      </c>
      <c r="EI340" s="5">
        <v>2.68</v>
      </c>
      <c r="EJ340" s="21">
        <f t="shared" si="460"/>
        <v>0.20710059171597633</v>
      </c>
      <c r="EK340" s="1">
        <v>1</v>
      </c>
      <c r="EL340" s="22">
        <v>0</v>
      </c>
      <c r="EM340" s="22">
        <v>0</v>
      </c>
      <c r="EN340" s="1">
        <v>0</v>
      </c>
      <c r="EO340" s="3">
        <f t="shared" si="461"/>
        <v>1</v>
      </c>
      <c r="EP340" s="6">
        <f t="shared" si="462"/>
        <v>4.0358744394528339</v>
      </c>
      <c r="EQ340" s="3">
        <f t="shared" si="463"/>
        <v>0</v>
      </c>
      <c r="ER340" s="20">
        <f t="shared" si="464"/>
        <v>1</v>
      </c>
      <c r="ES340" s="20">
        <f t="shared" si="465"/>
        <v>0</v>
      </c>
      <c r="ET340" s="20">
        <f t="shared" si="466"/>
        <v>1</v>
      </c>
      <c r="EU340" s="3">
        <f t="shared" si="467"/>
        <v>7</v>
      </c>
      <c r="EV340" s="1">
        <v>4</v>
      </c>
      <c r="EW340" s="1">
        <v>3</v>
      </c>
      <c r="EX340" s="20">
        <f t="shared" si="468"/>
        <v>0.5714285714285714</v>
      </c>
      <c r="EY340" s="5">
        <v>1</v>
      </c>
      <c r="EZ340" s="5">
        <v>0</v>
      </c>
      <c r="FA340" s="22">
        <v>22</v>
      </c>
      <c r="FB340" s="22">
        <v>1</v>
      </c>
      <c r="FC340" s="22">
        <v>11</v>
      </c>
      <c r="FD340" s="22">
        <v>0</v>
      </c>
      <c r="FE340" s="22">
        <v>0</v>
      </c>
      <c r="FF340" s="22">
        <v>6</v>
      </c>
      <c r="FG340" s="22">
        <v>0</v>
      </c>
      <c r="FH340" s="22">
        <v>0</v>
      </c>
      <c r="FI340" s="6">
        <v>0.63333333329999997</v>
      </c>
      <c r="FJ340" s="6">
        <f t="shared" si="469"/>
        <v>3.0158730157142856E-2</v>
      </c>
      <c r="FK340" s="5">
        <v>0.03</v>
      </c>
      <c r="FL340" s="5">
        <v>6.26</v>
      </c>
      <c r="FM340" s="21">
        <f t="shared" si="470"/>
        <v>4.7694753577106515E-3</v>
      </c>
      <c r="FN340" s="1">
        <v>0</v>
      </c>
      <c r="FO340" s="22">
        <v>0</v>
      </c>
      <c r="FP340" s="22">
        <v>0</v>
      </c>
      <c r="FQ340" s="1">
        <v>0</v>
      </c>
      <c r="FR340" s="1">
        <f t="shared" si="471"/>
        <v>0</v>
      </c>
      <c r="FS340" s="3">
        <f t="shared" si="472"/>
        <v>0</v>
      </c>
      <c r="FT340" s="3" t="str">
        <f t="shared" si="473"/>
        <v xml:space="preserve"> </v>
      </c>
      <c r="FU340" s="1">
        <v>0</v>
      </c>
      <c r="FV340" s="1">
        <v>0</v>
      </c>
      <c r="FW340" s="20" t="str">
        <f t="shared" si="474"/>
        <v xml:space="preserve"> </v>
      </c>
      <c r="FX340" s="5">
        <v>0</v>
      </c>
      <c r="FY340" s="5">
        <v>0</v>
      </c>
      <c r="FZ340" s="22">
        <v>0</v>
      </c>
      <c r="GA340" s="22">
        <v>0</v>
      </c>
      <c r="GB340" s="22">
        <v>0</v>
      </c>
      <c r="GC340" s="22">
        <v>1</v>
      </c>
      <c r="GD340" s="22">
        <v>0</v>
      </c>
      <c r="GE340" s="22">
        <v>0</v>
      </c>
      <c r="GF340" s="22">
        <v>0</v>
      </c>
      <c r="GG340" s="22">
        <v>0</v>
      </c>
      <c r="GH340" s="1">
        <v>11</v>
      </c>
      <c r="GI340" s="1">
        <v>1</v>
      </c>
      <c r="GJ340" s="1">
        <v>6</v>
      </c>
      <c r="GK340" s="1">
        <v>0</v>
      </c>
      <c r="GL340" s="6"/>
      <c r="GM340" s="6"/>
      <c r="GN340" s="31" t="str">
        <f t="shared" si="475"/>
        <v xml:space="preserve"> </v>
      </c>
      <c r="GP340" s="1">
        <v>1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32" t="str">
        <f t="shared" si="476"/>
        <v xml:space="preserve"> </v>
      </c>
      <c r="GW340" s="9">
        <f t="shared" si="477"/>
        <v>1</v>
      </c>
      <c r="GX340" s="10">
        <v>0.2</v>
      </c>
      <c r="GY340" s="10">
        <v>0.4</v>
      </c>
      <c r="GZ340" s="10">
        <v>0.60000000000000009</v>
      </c>
      <c r="HA340" s="29">
        <f t="shared" si="478"/>
        <v>2.8571428571428574E-2</v>
      </c>
      <c r="HB340" s="29">
        <f t="shared" si="479"/>
        <v>0.14791481202494666</v>
      </c>
      <c r="HC340">
        <v>5.0999999999999996</v>
      </c>
      <c r="HD340">
        <v>4.5999999999999996</v>
      </c>
      <c r="HE340">
        <v>2.6</v>
      </c>
      <c r="HF340">
        <v>-0.1</v>
      </c>
      <c r="HG340">
        <v>0.8</v>
      </c>
      <c r="HH340">
        <v>0</v>
      </c>
      <c r="HI340">
        <v>0.7</v>
      </c>
      <c r="HJ340" s="11">
        <f t="shared" si="480"/>
        <v>3.3333333333333333E-2</v>
      </c>
      <c r="HK340" s="11">
        <f t="shared" si="481"/>
        <v>0.17256728069577107</v>
      </c>
      <c r="HL340">
        <v>62</v>
      </c>
      <c r="HM340">
        <v>0</v>
      </c>
      <c r="HN340">
        <v>0</v>
      </c>
      <c r="HQ340" s="33">
        <v>544848</v>
      </c>
      <c r="HR340" s="33">
        <v>425000</v>
      </c>
      <c r="HS340" s="30">
        <f t="shared" si="482"/>
        <v>0.29308289135254989</v>
      </c>
    </row>
    <row r="341" spans="1:228" x14ac:dyDescent="0.2">
      <c r="A341" s="1">
        <v>55</v>
      </c>
      <c r="B341" s="2" t="s">
        <v>1803</v>
      </c>
      <c r="C341" s="2" t="s">
        <v>1804</v>
      </c>
      <c r="E341" s="2" t="s">
        <v>1230</v>
      </c>
      <c r="F341" s="2">
        <v>75</v>
      </c>
      <c r="G341" s="2">
        <v>205</v>
      </c>
      <c r="H341" s="2" t="s">
        <v>249</v>
      </c>
      <c r="I341" s="2" t="s">
        <v>258</v>
      </c>
      <c r="J341" s="3">
        <v>25</v>
      </c>
      <c r="K341" s="5" t="s">
        <v>1805</v>
      </c>
      <c r="L341" s="5" t="s">
        <v>1806</v>
      </c>
      <c r="M341" s="5" t="s">
        <v>1807</v>
      </c>
      <c r="N341" s="5" t="s">
        <v>721</v>
      </c>
      <c r="O341" s="2" t="s">
        <v>721</v>
      </c>
      <c r="P341" s="2" t="s">
        <v>271</v>
      </c>
      <c r="Q341" s="1">
        <v>22</v>
      </c>
      <c r="R341" s="1">
        <v>2</v>
      </c>
      <c r="S341" s="1">
        <v>1</v>
      </c>
      <c r="T341" s="1">
        <v>3</v>
      </c>
      <c r="U341" s="1">
        <v>-12</v>
      </c>
      <c r="V341" s="1">
        <v>16</v>
      </c>
      <c r="W341" s="20">
        <f t="shared" si="404"/>
        <v>0.125</v>
      </c>
      <c r="X341" s="6">
        <v>407.15</v>
      </c>
      <c r="Y341" s="6">
        <f t="shared" si="405"/>
        <v>18.506818181818179</v>
      </c>
      <c r="Z341" s="1">
        <v>589</v>
      </c>
      <c r="AA341" s="6">
        <f t="shared" si="406"/>
        <v>26.772727272727273</v>
      </c>
      <c r="AB341" s="8">
        <f t="shared" si="407"/>
        <v>0.69125636672325974</v>
      </c>
      <c r="AC341" s="3">
        <f t="shared" si="408"/>
        <v>14</v>
      </c>
      <c r="AD341" s="8">
        <f t="shared" si="409"/>
        <v>2.0631216996193049</v>
      </c>
      <c r="AE341" s="20">
        <f t="shared" si="410"/>
        <v>0.18181818181818182</v>
      </c>
      <c r="AF341" s="20">
        <f t="shared" si="411"/>
        <v>9.0909090909090912E-2</v>
      </c>
      <c r="AG341" s="20">
        <f t="shared" si="412"/>
        <v>0.27272727272727271</v>
      </c>
      <c r="AH341" s="3" t="e">
        <f t="shared" si="413"/>
        <v>#VALUE!</v>
      </c>
      <c r="AI341" s="3" t="str">
        <f t="shared" si="414"/>
        <v xml:space="preserve"> </v>
      </c>
      <c r="AJ341" s="3" t="str">
        <f t="shared" si="415"/>
        <v xml:space="preserve"> </v>
      </c>
      <c r="AK341" s="20" t="e">
        <f t="shared" si="416"/>
        <v>#VALUE!</v>
      </c>
      <c r="AL341" s="6">
        <v>0</v>
      </c>
      <c r="AM341" s="1">
        <v>61</v>
      </c>
      <c r="AN341" s="1">
        <v>54</v>
      </c>
      <c r="AO341" s="1">
        <v>8</v>
      </c>
      <c r="AP341" s="1">
        <v>15</v>
      </c>
      <c r="AQ341" s="1">
        <v>3</v>
      </c>
      <c r="AR341" s="6">
        <f t="shared" si="417"/>
        <v>8.9893159769126854</v>
      </c>
      <c r="AS341" s="6">
        <f t="shared" si="418"/>
        <v>7.9577551271030336</v>
      </c>
      <c r="AT341" s="6">
        <f t="shared" si="419"/>
        <v>1.1789266854967457</v>
      </c>
      <c r="AU341" s="6">
        <f t="shared" si="420"/>
        <v>2.2104875353063984</v>
      </c>
      <c r="AV341" s="6">
        <f t="shared" si="421"/>
        <v>0.44209750706127965</v>
      </c>
      <c r="AW341" s="1">
        <v>28</v>
      </c>
      <c r="AX341" s="1">
        <v>4</v>
      </c>
      <c r="AY341" s="1">
        <v>2</v>
      </c>
      <c r="AZ341" s="1">
        <v>0</v>
      </c>
      <c r="BA341" s="1">
        <v>1</v>
      </c>
      <c r="BB341" s="1">
        <v>0</v>
      </c>
      <c r="BC341" s="7">
        <f>(EA341+FH341+GG341)-(DZ341+FG341+GF341)-((BD341/60)*(-0.29)+(EF341/60)*0.11+(FI341/60)*(-0.33))</f>
        <v>0.98673611111133308</v>
      </c>
      <c r="BD341" s="6">
        <v>347.71666666670001</v>
      </c>
      <c r="BE341" s="6">
        <f t="shared" si="422"/>
        <v>15.805303030304545</v>
      </c>
      <c r="BF341" s="5">
        <v>15.58</v>
      </c>
      <c r="BG341" s="5">
        <v>33.06</v>
      </c>
      <c r="BH341" s="21">
        <f t="shared" si="423"/>
        <v>0.3203125</v>
      </c>
      <c r="BI341" s="1">
        <v>2</v>
      </c>
      <c r="BJ341" s="22">
        <v>1</v>
      </c>
      <c r="BK341" s="22">
        <v>0</v>
      </c>
      <c r="BL341" s="1">
        <v>1</v>
      </c>
      <c r="BM341" s="1">
        <f t="shared" si="424"/>
        <v>3</v>
      </c>
      <c r="BN341" s="8">
        <f t="shared" si="425"/>
        <v>0.5176628481042499</v>
      </c>
      <c r="BO341" s="3">
        <f t="shared" si="426"/>
        <v>14</v>
      </c>
      <c r="BP341" s="20">
        <f t="shared" si="427"/>
        <v>0.2</v>
      </c>
      <c r="BQ341" s="20">
        <f t="shared" si="428"/>
        <v>0.1</v>
      </c>
      <c r="BR341" s="20">
        <f t="shared" si="429"/>
        <v>0.30000000000000004</v>
      </c>
      <c r="BS341" s="3" t="str">
        <f t="shared" si="430"/>
        <v xml:space="preserve"> </v>
      </c>
      <c r="BV341" s="20" t="str">
        <f t="shared" si="431"/>
        <v xml:space="preserve"> </v>
      </c>
      <c r="BW341" s="5">
        <v>40</v>
      </c>
      <c r="BX341" s="5">
        <v>57</v>
      </c>
      <c r="BY341" s="21">
        <f t="shared" si="432"/>
        <v>0.25593667546174143</v>
      </c>
      <c r="BZ341" s="5">
        <v>78</v>
      </c>
      <c r="CA341" s="5">
        <v>62</v>
      </c>
      <c r="CB341" s="23">
        <f t="shared" si="433"/>
        <v>0.36939313984168864</v>
      </c>
      <c r="CC341" s="5">
        <v>75</v>
      </c>
      <c r="CD341" s="5">
        <v>67</v>
      </c>
      <c r="CE341" s="23">
        <f t="shared" si="434"/>
        <v>0.37467018469656993</v>
      </c>
      <c r="CF341" s="23">
        <f t="shared" si="435"/>
        <v>0.40928270042194093</v>
      </c>
      <c r="CG341" s="24">
        <v>3</v>
      </c>
      <c r="CH341" s="5">
        <v>112</v>
      </c>
      <c r="CI341" s="5">
        <v>136</v>
      </c>
      <c r="CJ341" s="5">
        <v>124</v>
      </c>
      <c r="CK341">
        <v>16.195105699999999</v>
      </c>
      <c r="CL341" s="5">
        <v>1.343</v>
      </c>
      <c r="CM341" s="5">
        <v>3</v>
      </c>
      <c r="CN341" s="5">
        <v>2.2650000000000001</v>
      </c>
      <c r="CO341" s="5">
        <v>-0.82800000000000007</v>
      </c>
      <c r="CP341" s="5">
        <v>-14.146000000000001</v>
      </c>
      <c r="CQ341" s="21">
        <f t="shared" si="436"/>
        <v>7.1428571428571425E-2</v>
      </c>
      <c r="CR341" s="25">
        <f t="shared" si="437"/>
        <v>0.8923766816143498</v>
      </c>
      <c r="CS341" s="22">
        <f t="shared" si="438"/>
        <v>899.51953875720687</v>
      </c>
      <c r="CT341" s="21">
        <f t="shared" si="439"/>
        <v>-3.6194746957078777E-2</v>
      </c>
      <c r="CU341" s="26">
        <f t="shared" si="440"/>
        <v>1.7504959738592603</v>
      </c>
      <c r="CV341" s="27">
        <f t="shared" si="441"/>
        <v>4.2011903372622239</v>
      </c>
      <c r="CW341" s="27">
        <f t="shared" si="442"/>
        <v>24.506943634029639</v>
      </c>
      <c r="CX341" s="27">
        <f t="shared" si="443"/>
        <v>39.036060217061504</v>
      </c>
      <c r="CY341" s="27">
        <f t="shared" si="444"/>
        <v>50.064184852374844</v>
      </c>
      <c r="CZ341" s="27">
        <f t="shared" si="445"/>
        <v>77.546971641965229</v>
      </c>
      <c r="DA341" s="28">
        <f t="shared" si="446"/>
        <v>-27.482786789590385</v>
      </c>
      <c r="DB341" s="5">
        <v>10</v>
      </c>
      <c r="DC341" s="5">
        <v>24</v>
      </c>
      <c r="DD341" s="22">
        <v>130</v>
      </c>
      <c r="DE341" s="22">
        <v>199</v>
      </c>
      <c r="DF341" s="22">
        <v>66</v>
      </c>
      <c r="DG341" s="22">
        <v>98</v>
      </c>
      <c r="DH341" s="22">
        <v>122</v>
      </c>
      <c r="DI341" s="22">
        <v>80</v>
      </c>
      <c r="DJ341" s="29">
        <f t="shared" si="447"/>
        <v>-8.9845715997169648</v>
      </c>
      <c r="DK341" s="27">
        <f t="shared" si="448"/>
        <v>3.2997855139415933</v>
      </c>
      <c r="DL341" s="27">
        <f t="shared" si="449"/>
        <v>2.0623659462134958</v>
      </c>
      <c r="DM341" s="27">
        <f t="shared" si="450"/>
        <v>27.305725127866687</v>
      </c>
      <c r="DN341" s="27">
        <f t="shared" si="451"/>
        <v>29.698069625474343</v>
      </c>
      <c r="DO341" s="27">
        <f t="shared" si="452"/>
        <v>55.188912720673152</v>
      </c>
      <c r="DP341" s="27">
        <f t="shared" si="453"/>
        <v>58.488698234614745</v>
      </c>
      <c r="DQ341" s="30">
        <f t="shared" si="454"/>
        <v>-24.183001275648792</v>
      </c>
      <c r="DR341" s="5">
        <v>40</v>
      </c>
      <c r="DS341" s="5">
        <v>25</v>
      </c>
      <c r="DT341" s="5">
        <v>291</v>
      </c>
      <c r="DU341" s="5">
        <v>335</v>
      </c>
      <c r="DV341" s="5">
        <v>156</v>
      </c>
      <c r="DW341" s="5">
        <v>153</v>
      </c>
      <c r="DX341" s="5">
        <v>196</v>
      </c>
      <c r="DY341" s="5">
        <v>182</v>
      </c>
      <c r="DZ341" s="22">
        <v>2</v>
      </c>
      <c r="EA341" s="22">
        <v>2</v>
      </c>
      <c r="EB341" s="22">
        <f t="shared" si="455"/>
        <v>0</v>
      </c>
      <c r="EC341" s="26">
        <f t="shared" si="456"/>
        <v>0.34510856540283325</v>
      </c>
      <c r="ED341" s="27">
        <f t="shared" si="457"/>
        <v>0.34510856540283325</v>
      </c>
      <c r="EE341" s="27">
        <f t="shared" si="458"/>
        <v>0</v>
      </c>
      <c r="EF341" s="6">
        <v>2.8333333333000001</v>
      </c>
      <c r="EG341" s="6">
        <f t="shared" si="459"/>
        <v>0.12878787878636364</v>
      </c>
      <c r="EH341" s="5">
        <v>0.13</v>
      </c>
      <c r="EI341" s="5">
        <v>4.34</v>
      </c>
      <c r="EJ341" s="21">
        <f t="shared" si="460"/>
        <v>2.9082774049217004E-2</v>
      </c>
      <c r="EK341" s="1">
        <v>0</v>
      </c>
      <c r="EL341" s="22">
        <v>0</v>
      </c>
      <c r="EM341" s="22">
        <v>0</v>
      </c>
      <c r="EN341" s="1">
        <v>0</v>
      </c>
      <c r="EO341" s="3">
        <f t="shared" si="461"/>
        <v>0</v>
      </c>
      <c r="EP341" s="6">
        <f t="shared" si="462"/>
        <v>0</v>
      </c>
      <c r="EQ341" s="3">
        <f t="shared" si="463"/>
        <v>0</v>
      </c>
      <c r="ER341" s="20">
        <f t="shared" si="464"/>
        <v>0</v>
      </c>
      <c r="ES341" s="20">
        <f t="shared" si="465"/>
        <v>0</v>
      </c>
      <c r="ET341" s="20">
        <f t="shared" si="466"/>
        <v>0</v>
      </c>
      <c r="EU341" s="3" t="str">
        <f t="shared" si="467"/>
        <v xml:space="preserve"> </v>
      </c>
      <c r="EX341" s="20" t="str">
        <f t="shared" si="468"/>
        <v xml:space="preserve"> </v>
      </c>
      <c r="EY341" s="5">
        <v>0</v>
      </c>
      <c r="EZ341" s="5">
        <v>0</v>
      </c>
      <c r="FA341" s="22">
        <v>0</v>
      </c>
      <c r="FB341" s="22">
        <v>1</v>
      </c>
      <c r="FC341" s="22">
        <v>0</v>
      </c>
      <c r="FD341" s="22">
        <v>0</v>
      </c>
      <c r="FE341" s="22">
        <v>0</v>
      </c>
      <c r="FF341" s="22">
        <v>0</v>
      </c>
      <c r="FG341" s="22">
        <v>0</v>
      </c>
      <c r="FH341" s="22">
        <v>0</v>
      </c>
      <c r="FI341" s="6">
        <v>56.6</v>
      </c>
      <c r="FJ341" s="6">
        <f t="shared" si="469"/>
        <v>2.5727272727272728</v>
      </c>
      <c r="FK341" s="5">
        <v>2.5300000000000002</v>
      </c>
      <c r="FL341" s="5">
        <v>2.8</v>
      </c>
      <c r="FM341" s="21">
        <f t="shared" si="470"/>
        <v>0.47467166979362108</v>
      </c>
      <c r="FN341" s="1">
        <v>0</v>
      </c>
      <c r="FO341" s="22">
        <v>0</v>
      </c>
      <c r="FP341" s="22">
        <v>0</v>
      </c>
      <c r="FQ341" s="1">
        <v>0</v>
      </c>
      <c r="FR341" s="1">
        <f t="shared" si="471"/>
        <v>0</v>
      </c>
      <c r="FS341" s="3">
        <f t="shared" si="472"/>
        <v>0</v>
      </c>
      <c r="FT341" s="3" t="str">
        <f t="shared" si="473"/>
        <v xml:space="preserve"> </v>
      </c>
      <c r="FW341" s="20" t="str">
        <f t="shared" si="474"/>
        <v xml:space="preserve"> </v>
      </c>
      <c r="FX341" s="5">
        <v>1</v>
      </c>
      <c r="FY341" s="5">
        <v>4</v>
      </c>
      <c r="FZ341" s="22">
        <v>1</v>
      </c>
      <c r="GA341" s="22">
        <v>31</v>
      </c>
      <c r="GB341" s="22">
        <v>2</v>
      </c>
      <c r="GC341" s="22">
        <v>17</v>
      </c>
      <c r="GD341" s="22">
        <v>18</v>
      </c>
      <c r="GE341" s="22">
        <v>2</v>
      </c>
      <c r="GF341" s="22">
        <v>1</v>
      </c>
      <c r="GG341" s="22">
        <v>0</v>
      </c>
      <c r="GH341" s="1">
        <v>12</v>
      </c>
      <c r="GI341" s="1">
        <v>0</v>
      </c>
      <c r="GJ341" s="1">
        <v>28</v>
      </c>
      <c r="GK341" s="1">
        <v>4</v>
      </c>
      <c r="GN341" s="31" t="str">
        <f t="shared" si="475"/>
        <v xml:space="preserve"> </v>
      </c>
      <c r="GP341" s="1">
        <v>0</v>
      </c>
      <c r="GQ341" s="1">
        <v>0</v>
      </c>
      <c r="GR341" s="1">
        <v>1</v>
      </c>
      <c r="GS341" s="1">
        <v>0</v>
      </c>
      <c r="GT341" s="1">
        <v>0</v>
      </c>
      <c r="GU341" s="1">
        <v>0</v>
      </c>
      <c r="GV341" s="32" t="str">
        <f t="shared" si="476"/>
        <v xml:space="preserve"> </v>
      </c>
      <c r="GW341" s="9">
        <f t="shared" si="477"/>
        <v>5</v>
      </c>
      <c r="GX341" s="10">
        <v>0.1</v>
      </c>
      <c r="GY341" s="10">
        <v>-0.30000000000000004</v>
      </c>
      <c r="GZ341" s="10">
        <v>-0.2</v>
      </c>
      <c r="HA341" s="29">
        <f t="shared" si="478"/>
        <v>-9.0909090909090922E-3</v>
      </c>
      <c r="HB341" s="29">
        <f t="shared" si="479"/>
        <v>-2.9473167137418647E-2</v>
      </c>
      <c r="HC341">
        <v>7.3</v>
      </c>
      <c r="HD341">
        <v>10.7</v>
      </c>
      <c r="HE341">
        <v>-13.5</v>
      </c>
      <c r="HF341">
        <v>-0.2</v>
      </c>
      <c r="HG341">
        <v>-0.8</v>
      </c>
      <c r="HH341">
        <v>0</v>
      </c>
      <c r="HI341">
        <v>-1</v>
      </c>
      <c r="HJ341" s="11">
        <f t="shared" si="480"/>
        <v>-4.5454545454545456E-2</v>
      </c>
      <c r="HK341" s="11">
        <f t="shared" si="481"/>
        <v>-0.14736583568709322</v>
      </c>
      <c r="HL341">
        <v>49</v>
      </c>
      <c r="HM341">
        <v>0</v>
      </c>
      <c r="HN341">
        <v>0</v>
      </c>
      <c r="HQ341" s="33">
        <v>284596</v>
      </c>
      <c r="HR341" s="33">
        <v>0</v>
      </c>
      <c r="HS341" s="30">
        <f t="shared" si="482"/>
        <v>-1.0651885410199555</v>
      </c>
    </row>
    <row r="342" spans="1:228" x14ac:dyDescent="0.2">
      <c r="A342" s="1">
        <v>51</v>
      </c>
      <c r="B342" s="2" t="s">
        <v>1808</v>
      </c>
      <c r="C342" s="2" t="s">
        <v>1809</v>
      </c>
      <c r="E342" s="2" t="s">
        <v>893</v>
      </c>
      <c r="F342" s="2">
        <v>72</v>
      </c>
      <c r="G342" s="2">
        <v>170</v>
      </c>
      <c r="H342" s="2" t="s">
        <v>231</v>
      </c>
      <c r="J342" s="3">
        <v>22</v>
      </c>
      <c r="K342" s="5" t="s">
        <v>1810</v>
      </c>
      <c r="L342" s="5" t="s">
        <v>1811</v>
      </c>
      <c r="M342" s="5" t="s">
        <v>896</v>
      </c>
      <c r="N342" s="5" t="s">
        <v>286</v>
      </c>
      <c r="O342" s="2" t="s">
        <v>286</v>
      </c>
      <c r="P342" s="2" t="s">
        <v>314</v>
      </c>
      <c r="Q342" s="1">
        <v>20</v>
      </c>
      <c r="R342" s="1">
        <v>2</v>
      </c>
      <c r="S342" s="1">
        <v>5</v>
      </c>
      <c r="T342" s="1">
        <v>7</v>
      </c>
      <c r="U342" s="1">
        <v>-5</v>
      </c>
      <c r="V342" s="1">
        <v>28</v>
      </c>
      <c r="W342" s="20">
        <f t="shared" si="404"/>
        <v>7.1428571428571425E-2</v>
      </c>
      <c r="X342" s="6">
        <v>290.55</v>
      </c>
      <c r="Y342" s="6">
        <f t="shared" si="405"/>
        <v>14.5275</v>
      </c>
      <c r="Z342" s="1">
        <v>406</v>
      </c>
      <c r="AA342" s="6">
        <f t="shared" si="406"/>
        <v>20.3</v>
      </c>
      <c r="AB342" s="8">
        <f t="shared" si="407"/>
        <v>0.71564039408866997</v>
      </c>
      <c r="AC342" s="3">
        <f t="shared" si="408"/>
        <v>29.25</v>
      </c>
      <c r="AD342" s="8">
        <f t="shared" si="409"/>
        <v>6.0402684563758386</v>
      </c>
      <c r="AE342" s="20">
        <f t="shared" si="410"/>
        <v>0.18181818181818182</v>
      </c>
      <c r="AF342" s="20">
        <f t="shared" si="411"/>
        <v>0.45454545454545453</v>
      </c>
      <c r="AG342" s="20">
        <f t="shared" si="412"/>
        <v>0.63636363636363635</v>
      </c>
      <c r="AH342" s="3">
        <f t="shared" si="413"/>
        <v>205</v>
      </c>
      <c r="AI342" s="3">
        <f t="shared" si="414"/>
        <v>93</v>
      </c>
      <c r="AJ342" s="3">
        <f t="shared" si="415"/>
        <v>112</v>
      </c>
      <c r="AK342" s="20">
        <f t="shared" si="416"/>
        <v>0.45365853658536587</v>
      </c>
      <c r="AL342" s="6">
        <v>16.7</v>
      </c>
      <c r="AM342" s="1">
        <v>18</v>
      </c>
      <c r="AN342" s="1">
        <v>13</v>
      </c>
      <c r="AO342" s="1">
        <v>11</v>
      </c>
      <c r="AP342" s="1">
        <v>5</v>
      </c>
      <c r="AQ342" s="1">
        <v>12</v>
      </c>
      <c r="AR342" s="6">
        <f t="shared" si="417"/>
        <v>3.7170882808466699</v>
      </c>
      <c r="AS342" s="6">
        <f t="shared" si="418"/>
        <v>2.6845637583892614</v>
      </c>
      <c r="AT342" s="6">
        <f t="shared" si="419"/>
        <v>2.2715539494062984</v>
      </c>
      <c r="AU342" s="6">
        <f t="shared" si="420"/>
        <v>1.0325245224574084</v>
      </c>
      <c r="AV342" s="6">
        <f t="shared" si="421"/>
        <v>2.4780588538977799</v>
      </c>
      <c r="AW342" s="1">
        <v>2</v>
      </c>
      <c r="AX342" s="1">
        <v>1</v>
      </c>
      <c r="AY342" s="1">
        <v>0</v>
      </c>
      <c r="AZ342" s="1">
        <v>0</v>
      </c>
      <c r="BA342" s="1">
        <v>0</v>
      </c>
      <c r="BB342" s="1">
        <v>0</v>
      </c>
      <c r="BC342" s="7">
        <f t="shared" ref="BC342:BC350" si="483">(EA342+FH342+GG342)-(DZ342+FG342+GF342)-((BD342/60)*(0.11)+(EF342/60)*(-0.14)+(FI342/60)*(0.13))</f>
        <v>0.54624166666681662</v>
      </c>
      <c r="BD342" s="6">
        <v>252.35</v>
      </c>
      <c r="BE342" s="6">
        <f t="shared" si="422"/>
        <v>12.6175</v>
      </c>
      <c r="BF342" s="5">
        <v>12.44</v>
      </c>
      <c r="BG342" s="5">
        <v>37.26</v>
      </c>
      <c r="BH342" s="21">
        <f t="shared" si="423"/>
        <v>0.25030181086519115</v>
      </c>
      <c r="BI342" s="1">
        <v>2</v>
      </c>
      <c r="BJ342" s="22">
        <v>2</v>
      </c>
      <c r="BK342" s="22">
        <v>2</v>
      </c>
      <c r="BL342" s="1">
        <v>4</v>
      </c>
      <c r="BM342" s="1">
        <f t="shared" si="424"/>
        <v>6</v>
      </c>
      <c r="BN342" s="8">
        <f t="shared" si="425"/>
        <v>1.4265900534971272</v>
      </c>
      <c r="BO342" s="3">
        <f t="shared" si="426"/>
        <v>27.25</v>
      </c>
      <c r="BP342" s="20">
        <f t="shared" si="427"/>
        <v>0.25</v>
      </c>
      <c r="BQ342" s="20">
        <f t="shared" si="428"/>
        <v>0.5</v>
      </c>
      <c r="BR342" s="20">
        <f t="shared" si="429"/>
        <v>0.75</v>
      </c>
      <c r="BS342" s="3">
        <f t="shared" si="430"/>
        <v>189</v>
      </c>
      <c r="BT342" s="1">
        <v>84</v>
      </c>
      <c r="BU342" s="1">
        <v>105</v>
      </c>
      <c r="BV342" s="20">
        <f t="shared" si="431"/>
        <v>0.44444444444444442</v>
      </c>
      <c r="BW342" s="5">
        <v>32</v>
      </c>
      <c r="BX342" s="5">
        <v>35</v>
      </c>
      <c r="BY342" s="21">
        <f t="shared" si="432"/>
        <v>0.25868725868725867</v>
      </c>
      <c r="BZ342" s="5">
        <v>48</v>
      </c>
      <c r="CA342" s="5">
        <v>56</v>
      </c>
      <c r="CB342" s="23">
        <f t="shared" si="433"/>
        <v>0.40154440154440152</v>
      </c>
      <c r="CC342" s="5">
        <v>35</v>
      </c>
      <c r="CD342" s="5">
        <v>53</v>
      </c>
      <c r="CE342" s="23">
        <f t="shared" si="434"/>
        <v>0.33976833976833976</v>
      </c>
      <c r="CF342" s="23">
        <f t="shared" si="435"/>
        <v>0.391812865497076</v>
      </c>
      <c r="CG342" s="24">
        <v>1</v>
      </c>
      <c r="CH342" s="5">
        <v>83</v>
      </c>
      <c r="CI342" s="5">
        <v>109</v>
      </c>
      <c r="CJ342" s="5">
        <v>85</v>
      </c>
      <c r="CK342">
        <v>15.472886040000001</v>
      </c>
      <c r="CL342" s="5">
        <v>0.56300000000000006</v>
      </c>
      <c r="CM342" s="5">
        <v>5</v>
      </c>
      <c r="CN342" s="5">
        <v>0.41</v>
      </c>
      <c r="CO342" s="5">
        <v>0.61699999999999999</v>
      </c>
      <c r="CP342" s="5">
        <v>-6.3150000000000004</v>
      </c>
      <c r="CQ342" s="21">
        <f t="shared" si="436"/>
        <v>7.3394495412844041E-2</v>
      </c>
      <c r="CR342" s="25">
        <f t="shared" si="437"/>
        <v>0.8833333333333333</v>
      </c>
      <c r="CS342" s="22">
        <f t="shared" si="438"/>
        <v>890.67278287461761</v>
      </c>
      <c r="CT342" s="21">
        <f t="shared" si="439"/>
        <v>-4.3272171253822656E-2</v>
      </c>
      <c r="CU342" s="26">
        <f t="shared" si="440"/>
        <v>1.929260450160772</v>
      </c>
      <c r="CV342" s="27">
        <f t="shared" si="441"/>
        <v>3.3762057877813509</v>
      </c>
      <c r="CW342" s="27">
        <f t="shared" si="442"/>
        <v>26.286173633440516</v>
      </c>
      <c r="CX342" s="27">
        <f t="shared" si="443"/>
        <v>28.938906752411576</v>
      </c>
      <c r="CY342" s="27">
        <f t="shared" si="444"/>
        <v>48.231511254019296</v>
      </c>
      <c r="CZ342" s="27">
        <f t="shared" si="445"/>
        <v>57.877813504823152</v>
      </c>
      <c r="DA342" s="28">
        <f t="shared" si="446"/>
        <v>-9.6463022508038563</v>
      </c>
      <c r="DB342" s="5">
        <v>8</v>
      </c>
      <c r="DC342" s="5">
        <v>14</v>
      </c>
      <c r="DD342" s="22">
        <v>101</v>
      </c>
      <c r="DE342" s="22">
        <v>106</v>
      </c>
      <c r="DF342" s="22">
        <v>39</v>
      </c>
      <c r="DG342" s="22">
        <v>51</v>
      </c>
      <c r="DH342" s="22">
        <v>69</v>
      </c>
      <c r="DI342" s="22">
        <v>52</v>
      </c>
      <c r="DJ342" s="29">
        <f t="shared" si="447"/>
        <v>-0.41481102273367831</v>
      </c>
      <c r="DK342" s="27">
        <f t="shared" si="448"/>
        <v>1.7713365539452497</v>
      </c>
      <c r="DL342" s="27">
        <f t="shared" si="449"/>
        <v>3.2206119162640903</v>
      </c>
      <c r="DM342" s="27">
        <f t="shared" si="450"/>
        <v>27.858293075684383</v>
      </c>
      <c r="DN342" s="27">
        <f t="shared" si="451"/>
        <v>32.930756843800324</v>
      </c>
      <c r="DO342" s="27">
        <f t="shared" si="452"/>
        <v>49.758454106280197</v>
      </c>
      <c r="DP342" s="27">
        <f t="shared" si="453"/>
        <v>62.077294685990346</v>
      </c>
      <c r="DQ342" s="30">
        <f t="shared" si="454"/>
        <v>2.6725383289062918</v>
      </c>
      <c r="DR342" s="5">
        <v>22</v>
      </c>
      <c r="DS342" s="5">
        <v>40</v>
      </c>
      <c r="DT342" s="5">
        <v>324</v>
      </c>
      <c r="DU342" s="5">
        <v>369</v>
      </c>
      <c r="DV342" s="5">
        <v>125</v>
      </c>
      <c r="DW342" s="5">
        <v>166</v>
      </c>
      <c r="DX342" s="5">
        <v>196</v>
      </c>
      <c r="DY342" s="5">
        <v>147</v>
      </c>
      <c r="DZ342" s="22">
        <v>1</v>
      </c>
      <c r="EA342" s="22">
        <v>2</v>
      </c>
      <c r="EB342" s="22">
        <f t="shared" si="455"/>
        <v>1</v>
      </c>
      <c r="EC342" s="26">
        <f t="shared" si="456"/>
        <v>0.23776500891618785</v>
      </c>
      <c r="ED342" s="27">
        <f t="shared" si="457"/>
        <v>0.4755300178323757</v>
      </c>
      <c r="EE342" s="27">
        <f t="shared" si="458"/>
        <v>0.23776500891618785</v>
      </c>
      <c r="EF342" s="6">
        <v>20.366666666699999</v>
      </c>
      <c r="EG342" s="6">
        <f t="shared" si="459"/>
        <v>1.018333333335</v>
      </c>
      <c r="EH342" s="5">
        <v>0.99</v>
      </c>
      <c r="EI342" s="5">
        <v>3.6</v>
      </c>
      <c r="EJ342" s="21">
        <f t="shared" si="460"/>
        <v>0.21568627450980393</v>
      </c>
      <c r="EK342" s="1">
        <v>0</v>
      </c>
      <c r="EL342" s="22">
        <v>0</v>
      </c>
      <c r="EM342" s="22">
        <v>0</v>
      </c>
      <c r="EN342" s="1">
        <v>0</v>
      </c>
      <c r="EO342" s="3">
        <f t="shared" si="461"/>
        <v>0</v>
      </c>
      <c r="EP342" s="6">
        <f t="shared" si="462"/>
        <v>0</v>
      </c>
      <c r="EQ342" s="3">
        <f t="shared" si="463"/>
        <v>0</v>
      </c>
      <c r="ER342" s="20">
        <f t="shared" si="464"/>
        <v>0</v>
      </c>
      <c r="ES342" s="20">
        <f t="shared" si="465"/>
        <v>0</v>
      </c>
      <c r="ET342" s="20">
        <f t="shared" si="466"/>
        <v>0</v>
      </c>
      <c r="EU342" s="3">
        <f t="shared" si="467"/>
        <v>11</v>
      </c>
      <c r="EV342" s="1">
        <v>5</v>
      </c>
      <c r="EW342" s="1">
        <v>6</v>
      </c>
      <c r="EX342" s="20">
        <f t="shared" si="468"/>
        <v>0.45454545454545453</v>
      </c>
      <c r="EY342" s="5">
        <v>2</v>
      </c>
      <c r="EZ342" s="5">
        <v>0</v>
      </c>
      <c r="FA342" s="22">
        <v>10</v>
      </c>
      <c r="FB342" s="22">
        <v>1</v>
      </c>
      <c r="FC342" s="22">
        <v>5</v>
      </c>
      <c r="FD342" s="22">
        <v>0</v>
      </c>
      <c r="FE342" s="22">
        <v>0</v>
      </c>
      <c r="FF342" s="22">
        <v>6</v>
      </c>
      <c r="FG342" s="22">
        <v>0</v>
      </c>
      <c r="FH342" s="22">
        <v>0</v>
      </c>
      <c r="FI342" s="6">
        <v>17.833333333300001</v>
      </c>
      <c r="FJ342" s="6">
        <f t="shared" si="469"/>
        <v>0.89166666666500005</v>
      </c>
      <c r="FK342" s="5">
        <v>0.89</v>
      </c>
      <c r="FL342" s="5">
        <v>4.2</v>
      </c>
      <c r="FM342" s="21">
        <f t="shared" si="470"/>
        <v>0.17485265225933203</v>
      </c>
      <c r="FN342" s="1">
        <v>0</v>
      </c>
      <c r="FO342" s="22">
        <v>1</v>
      </c>
      <c r="FP342" s="22">
        <v>0</v>
      </c>
      <c r="FQ342" s="1">
        <v>1</v>
      </c>
      <c r="FR342" s="1">
        <f t="shared" si="471"/>
        <v>1</v>
      </c>
      <c r="FS342" s="3">
        <f t="shared" si="472"/>
        <v>2</v>
      </c>
      <c r="FT342" s="3">
        <f t="shared" si="473"/>
        <v>5</v>
      </c>
      <c r="FU342" s="1">
        <v>4</v>
      </c>
      <c r="FV342" s="1">
        <v>1</v>
      </c>
      <c r="FW342" s="20">
        <f t="shared" si="474"/>
        <v>0.8</v>
      </c>
      <c r="FX342" s="5">
        <v>1</v>
      </c>
      <c r="FY342" s="5">
        <v>0</v>
      </c>
      <c r="FZ342" s="22">
        <v>1</v>
      </c>
      <c r="GA342" s="22">
        <v>14</v>
      </c>
      <c r="GB342" s="22">
        <v>1</v>
      </c>
      <c r="GC342" s="22">
        <v>6</v>
      </c>
      <c r="GD342" s="22">
        <v>5</v>
      </c>
      <c r="GE342" s="22">
        <v>1</v>
      </c>
      <c r="GF342" s="22">
        <v>0</v>
      </c>
      <c r="GG342" s="22">
        <v>0</v>
      </c>
      <c r="GH342" s="1">
        <v>11</v>
      </c>
      <c r="GI342" s="1">
        <v>2</v>
      </c>
      <c r="GJ342" s="1">
        <v>14</v>
      </c>
      <c r="GK342" s="1">
        <v>0</v>
      </c>
      <c r="GL342" s="6"/>
      <c r="GM342" s="6"/>
      <c r="GN342" s="31" t="str">
        <f t="shared" si="475"/>
        <v xml:space="preserve"> </v>
      </c>
      <c r="GP342" s="1">
        <v>1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32" t="str">
        <f t="shared" si="476"/>
        <v xml:space="preserve"> </v>
      </c>
      <c r="GW342" s="9">
        <f t="shared" si="477"/>
        <v>5</v>
      </c>
      <c r="GX342" s="10">
        <v>0.2</v>
      </c>
      <c r="GY342" s="10">
        <v>0.1</v>
      </c>
      <c r="GZ342" s="10">
        <v>0.30000000000000004</v>
      </c>
      <c r="HA342" s="29">
        <f t="shared" si="478"/>
        <v>1.5000000000000003E-2</v>
      </c>
      <c r="HB342" s="29">
        <f t="shared" si="479"/>
        <v>6.1951471347444505E-2</v>
      </c>
      <c r="HC342">
        <v>5.6</v>
      </c>
      <c r="HD342">
        <v>5.3</v>
      </c>
      <c r="HE342">
        <v>-1.3</v>
      </c>
      <c r="HF342">
        <v>0.2</v>
      </c>
      <c r="HG342">
        <v>0.2</v>
      </c>
      <c r="HH342">
        <v>0</v>
      </c>
      <c r="HI342">
        <v>0.30000000000000004</v>
      </c>
      <c r="HJ342" s="11">
        <f t="shared" si="480"/>
        <v>1.5000000000000003E-2</v>
      </c>
      <c r="HK342" s="11">
        <f t="shared" si="481"/>
        <v>6.1951471347444505E-2</v>
      </c>
      <c r="HL342">
        <v>36</v>
      </c>
      <c r="HM342">
        <v>0</v>
      </c>
      <c r="HN342">
        <v>0</v>
      </c>
      <c r="HQ342" s="33">
        <v>221818</v>
      </c>
      <c r="HR342" s="33">
        <v>195000</v>
      </c>
      <c r="HS342" s="30">
        <f t="shared" si="482"/>
        <v>0.22975641685144127</v>
      </c>
    </row>
    <row r="343" spans="1:228" x14ac:dyDescent="0.2">
      <c r="A343" s="1">
        <v>10</v>
      </c>
      <c r="B343" s="2" t="s">
        <v>1812</v>
      </c>
      <c r="C343" s="2" t="s">
        <v>1813</v>
      </c>
      <c r="D343" s="2" t="s">
        <v>297</v>
      </c>
      <c r="E343" s="2" t="s">
        <v>240</v>
      </c>
      <c r="F343" s="2">
        <v>73</v>
      </c>
      <c r="G343" s="2">
        <v>208</v>
      </c>
      <c r="H343" s="2" t="s">
        <v>231</v>
      </c>
      <c r="J343" s="3">
        <v>35</v>
      </c>
      <c r="K343" s="5" t="s">
        <v>1814</v>
      </c>
      <c r="L343" s="5" t="s">
        <v>1815</v>
      </c>
      <c r="M343" s="5" t="s">
        <v>1816</v>
      </c>
      <c r="N343" s="5" t="s">
        <v>343</v>
      </c>
      <c r="O343" s="2" t="s">
        <v>343</v>
      </c>
      <c r="P343" s="2" t="s">
        <v>314</v>
      </c>
      <c r="Q343" s="1">
        <v>31</v>
      </c>
      <c r="R343" s="1">
        <v>7</v>
      </c>
      <c r="S343" s="1">
        <v>5</v>
      </c>
      <c r="T343" s="1">
        <v>12</v>
      </c>
      <c r="U343" s="1">
        <v>8</v>
      </c>
      <c r="V343" s="1">
        <v>41</v>
      </c>
      <c r="W343" s="20">
        <f t="shared" si="404"/>
        <v>0.17073170731707318</v>
      </c>
      <c r="X343" s="6">
        <v>522.5</v>
      </c>
      <c r="Y343" s="6">
        <f t="shared" si="405"/>
        <v>16.85483870967742</v>
      </c>
      <c r="Z343" s="1">
        <v>732</v>
      </c>
      <c r="AA343" s="6">
        <f t="shared" si="406"/>
        <v>23.612903225806452</v>
      </c>
      <c r="AB343" s="8">
        <f t="shared" si="407"/>
        <v>0.71379781420765032</v>
      </c>
      <c r="AC343" s="3">
        <f t="shared" si="408"/>
        <v>8.7894736842105274</v>
      </c>
      <c r="AD343" s="8">
        <f t="shared" si="409"/>
        <v>1.0093175522538405</v>
      </c>
      <c r="AE343" s="20">
        <f t="shared" si="410"/>
        <v>0.23333333333333334</v>
      </c>
      <c r="AF343" s="20">
        <f t="shared" si="411"/>
        <v>0.16666666666666666</v>
      </c>
      <c r="AG343" s="20">
        <f t="shared" si="412"/>
        <v>0.4</v>
      </c>
      <c r="AH343" s="3">
        <f t="shared" si="413"/>
        <v>500</v>
      </c>
      <c r="AI343" s="3">
        <f t="shared" si="414"/>
        <v>245</v>
      </c>
      <c r="AJ343" s="3">
        <f t="shared" si="415"/>
        <v>255</v>
      </c>
      <c r="AK343" s="20">
        <f t="shared" si="416"/>
        <v>0.49</v>
      </c>
      <c r="AL343" s="6">
        <v>27.8</v>
      </c>
      <c r="AM343" s="1">
        <v>24</v>
      </c>
      <c r="AN343" s="1">
        <v>20</v>
      </c>
      <c r="AO343" s="1">
        <v>10</v>
      </c>
      <c r="AP343" s="1">
        <v>19</v>
      </c>
      <c r="AQ343" s="1">
        <v>6</v>
      </c>
      <c r="AR343" s="6">
        <f t="shared" si="417"/>
        <v>2.7559808612440193</v>
      </c>
      <c r="AS343" s="6">
        <f t="shared" si="418"/>
        <v>2.2966507177033493</v>
      </c>
      <c r="AT343" s="6">
        <f t="shared" si="419"/>
        <v>1.1483253588516746</v>
      </c>
      <c r="AU343" s="6">
        <f t="shared" si="420"/>
        <v>2.1818181818181817</v>
      </c>
      <c r="AV343" s="6">
        <f t="shared" si="421"/>
        <v>0.68899521531100483</v>
      </c>
      <c r="AW343" s="1">
        <v>24</v>
      </c>
      <c r="AX343" s="1">
        <v>12</v>
      </c>
      <c r="AY343" s="1">
        <v>0</v>
      </c>
      <c r="AZ343" s="1">
        <v>0</v>
      </c>
      <c r="BA343" s="1">
        <v>0</v>
      </c>
      <c r="BB343" s="1">
        <v>0</v>
      </c>
      <c r="BC343" s="7">
        <f t="shared" si="483"/>
        <v>-6.6579611111111667</v>
      </c>
      <c r="BD343" s="6">
        <v>367.11666666669998</v>
      </c>
      <c r="BE343" s="6">
        <f t="shared" si="422"/>
        <v>11.842473118280644</v>
      </c>
      <c r="BF343" s="5">
        <v>11.53</v>
      </c>
      <c r="BG343" s="5">
        <v>35.93</v>
      </c>
      <c r="BH343" s="21">
        <f t="shared" si="423"/>
        <v>0.24294142435735355</v>
      </c>
      <c r="BI343" s="1">
        <v>4</v>
      </c>
      <c r="BJ343" s="22">
        <v>1</v>
      </c>
      <c r="BK343" s="22">
        <v>3</v>
      </c>
      <c r="BL343" s="1">
        <v>4</v>
      </c>
      <c r="BM343" s="1">
        <f t="shared" si="424"/>
        <v>8</v>
      </c>
      <c r="BN343" s="8">
        <f t="shared" si="425"/>
        <v>1.3074862668541967</v>
      </c>
      <c r="BO343" s="3">
        <f t="shared" si="426"/>
        <v>8.7894736842105274</v>
      </c>
      <c r="BP343" s="20">
        <f t="shared" si="427"/>
        <v>0.21052631578947367</v>
      </c>
      <c r="BQ343" s="20">
        <f t="shared" si="428"/>
        <v>0.21052631578947367</v>
      </c>
      <c r="BR343" s="20">
        <f t="shared" si="429"/>
        <v>0.42105263157894735</v>
      </c>
      <c r="BS343" s="3">
        <f t="shared" si="430"/>
        <v>325</v>
      </c>
      <c r="BT343" s="1">
        <v>153</v>
      </c>
      <c r="BU343" s="1">
        <v>172</v>
      </c>
      <c r="BV343" s="20">
        <f t="shared" si="431"/>
        <v>0.47076923076923077</v>
      </c>
      <c r="BW343" s="5">
        <v>45</v>
      </c>
      <c r="BX343" s="5">
        <v>53</v>
      </c>
      <c r="BY343" s="21">
        <f t="shared" si="432"/>
        <v>0.26997245179063362</v>
      </c>
      <c r="BZ343" s="5">
        <v>63</v>
      </c>
      <c r="CA343" s="5">
        <v>72</v>
      </c>
      <c r="CB343" s="23">
        <f t="shared" si="433"/>
        <v>0.37190082644628097</v>
      </c>
      <c r="CC343" s="5">
        <v>58</v>
      </c>
      <c r="CD343" s="5">
        <v>72</v>
      </c>
      <c r="CE343" s="23">
        <f t="shared" si="434"/>
        <v>0.35812672176308541</v>
      </c>
      <c r="CF343" s="23">
        <f t="shared" si="435"/>
        <v>0.42060085836909872</v>
      </c>
      <c r="CG343" s="24">
        <v>4</v>
      </c>
      <c r="CH343" s="5">
        <v>119</v>
      </c>
      <c r="CI343" s="5">
        <v>144</v>
      </c>
      <c r="CJ343" s="5">
        <v>115</v>
      </c>
      <c r="CK343">
        <v>15.72588571</v>
      </c>
      <c r="CL343" s="5">
        <v>-3.6000000000000004E-2</v>
      </c>
      <c r="CM343" s="5">
        <v>6</v>
      </c>
      <c r="CN343" s="5">
        <v>0.23900000000000002</v>
      </c>
      <c r="CO343" s="5">
        <v>-2.1000000000000001E-2</v>
      </c>
      <c r="CP343" s="5">
        <v>-11.497999999999999</v>
      </c>
      <c r="CQ343" s="21">
        <f t="shared" si="436"/>
        <v>0.11377245508982035</v>
      </c>
      <c r="CR343" s="25">
        <f t="shared" si="437"/>
        <v>0.94859813084112155</v>
      </c>
      <c r="CS343" s="22">
        <f t="shared" si="438"/>
        <v>959.9753763501036</v>
      </c>
      <c r="CT343" s="21">
        <f t="shared" si="439"/>
        <v>6.2370585930941899E-2</v>
      </c>
      <c r="CU343" s="26">
        <f t="shared" si="440"/>
        <v>3.1894356937022632</v>
      </c>
      <c r="CV343" s="27">
        <f t="shared" si="441"/>
        <v>1.8465154016170997</v>
      </c>
      <c r="CW343" s="27">
        <f t="shared" si="442"/>
        <v>28.03346109727779</v>
      </c>
      <c r="CX343" s="27">
        <f t="shared" si="443"/>
        <v>35.923117813278125</v>
      </c>
      <c r="CY343" s="27">
        <f t="shared" si="444"/>
        <v>50.695241026214923</v>
      </c>
      <c r="CZ343" s="27">
        <f t="shared" si="445"/>
        <v>64.460174020087848</v>
      </c>
      <c r="DA343" s="28">
        <f t="shared" si="446"/>
        <v>-13.764932993872925</v>
      </c>
      <c r="DB343" s="5">
        <v>19</v>
      </c>
      <c r="DC343" s="5">
        <v>11</v>
      </c>
      <c r="DD343" s="22">
        <v>148</v>
      </c>
      <c r="DE343" s="22">
        <v>203</v>
      </c>
      <c r="DF343" s="22">
        <v>58</v>
      </c>
      <c r="DG343" s="22">
        <v>88</v>
      </c>
      <c r="DH343" s="22">
        <v>82</v>
      </c>
      <c r="DI343" s="22">
        <v>77</v>
      </c>
      <c r="DJ343" s="29">
        <f t="shared" si="447"/>
        <v>-0.21235359473129201</v>
      </c>
      <c r="DK343" s="27">
        <f t="shared" si="448"/>
        <v>2.2624637512008117</v>
      </c>
      <c r="DL343" s="27">
        <f t="shared" si="449"/>
        <v>2.5856728585152133</v>
      </c>
      <c r="DM343" s="27">
        <f t="shared" si="450"/>
        <v>25.479651293285333</v>
      </c>
      <c r="DN343" s="27">
        <f t="shared" si="451"/>
        <v>30.866469748525361</v>
      </c>
      <c r="DO343" s="27">
        <f t="shared" si="452"/>
        <v>48.966179758131858</v>
      </c>
      <c r="DP343" s="27">
        <f t="shared" si="453"/>
        <v>58.285375685697097</v>
      </c>
      <c r="DQ343" s="30">
        <f t="shared" si="454"/>
        <v>-4.4457370663076858</v>
      </c>
      <c r="DR343" s="5">
        <v>42</v>
      </c>
      <c r="DS343" s="5">
        <v>48</v>
      </c>
      <c r="DT343" s="5">
        <v>431</v>
      </c>
      <c r="DU343" s="5">
        <v>525</v>
      </c>
      <c r="DV343" s="5">
        <v>215</v>
      </c>
      <c r="DW343" s="5">
        <v>223</v>
      </c>
      <c r="DX343" s="5">
        <v>286</v>
      </c>
      <c r="DY343" s="5">
        <v>221</v>
      </c>
      <c r="DZ343" s="22">
        <v>10</v>
      </c>
      <c r="EA343" s="22">
        <v>3</v>
      </c>
      <c r="EB343" s="22">
        <f t="shared" si="455"/>
        <v>-7</v>
      </c>
      <c r="EC343" s="26">
        <f t="shared" si="456"/>
        <v>1.6343578335677456</v>
      </c>
      <c r="ED343" s="27">
        <f t="shared" si="457"/>
        <v>0.49030735007032367</v>
      </c>
      <c r="EE343" s="27">
        <f t="shared" si="458"/>
        <v>-1.1440504834974219</v>
      </c>
      <c r="EF343" s="6">
        <v>78.166666666699996</v>
      </c>
      <c r="EG343" s="6">
        <f t="shared" si="459"/>
        <v>2.5215053763451611</v>
      </c>
      <c r="EH343" s="5">
        <v>2.4700000000000002</v>
      </c>
      <c r="EI343" s="5">
        <v>2.98</v>
      </c>
      <c r="EJ343" s="21">
        <f t="shared" si="460"/>
        <v>0.45321100917431195</v>
      </c>
      <c r="EK343" s="1">
        <v>3</v>
      </c>
      <c r="EL343" s="22">
        <v>0</v>
      </c>
      <c r="EM343" s="22">
        <v>1</v>
      </c>
      <c r="EN343" s="1">
        <v>1</v>
      </c>
      <c r="EO343" s="3">
        <f t="shared" si="461"/>
        <v>4</v>
      </c>
      <c r="EP343" s="6">
        <f t="shared" si="462"/>
        <v>3.0703624733462389</v>
      </c>
      <c r="EQ343" s="3">
        <f t="shared" si="463"/>
        <v>0</v>
      </c>
      <c r="ER343" s="20">
        <f t="shared" si="464"/>
        <v>0.27272727272727271</v>
      </c>
      <c r="ES343" s="20">
        <f t="shared" si="465"/>
        <v>9.0909090909090912E-2</v>
      </c>
      <c r="ET343" s="20">
        <f t="shared" si="466"/>
        <v>0.36363636363636365</v>
      </c>
      <c r="EU343" s="3">
        <f t="shared" si="467"/>
        <v>89</v>
      </c>
      <c r="EV343" s="1">
        <v>58</v>
      </c>
      <c r="EW343" s="1">
        <v>31</v>
      </c>
      <c r="EX343" s="20">
        <f t="shared" si="468"/>
        <v>0.651685393258427</v>
      </c>
      <c r="EY343" s="5">
        <v>11</v>
      </c>
      <c r="EZ343" s="5">
        <v>0</v>
      </c>
      <c r="FA343" s="22">
        <v>38</v>
      </c>
      <c r="FB343" s="22">
        <v>8</v>
      </c>
      <c r="FC343" s="22">
        <v>17</v>
      </c>
      <c r="FD343" s="22">
        <v>1</v>
      </c>
      <c r="FE343" s="22">
        <v>3</v>
      </c>
      <c r="FF343" s="22">
        <v>29</v>
      </c>
      <c r="FG343" s="22">
        <v>1</v>
      </c>
      <c r="FH343" s="22">
        <v>1</v>
      </c>
      <c r="FI343" s="6">
        <v>77.216666666699993</v>
      </c>
      <c r="FJ343" s="6">
        <f t="shared" si="469"/>
        <v>2.4908602150548385</v>
      </c>
      <c r="FK343" s="5">
        <v>2.46</v>
      </c>
      <c r="FL343" s="5">
        <v>3.34</v>
      </c>
      <c r="FM343" s="21">
        <f t="shared" si="470"/>
        <v>0.42413793103448277</v>
      </c>
      <c r="FN343" s="1">
        <v>0</v>
      </c>
      <c r="FO343" s="22">
        <v>0</v>
      </c>
      <c r="FP343" s="22">
        <v>0</v>
      </c>
      <c r="FQ343" s="1">
        <v>0</v>
      </c>
      <c r="FR343" s="1">
        <f t="shared" si="471"/>
        <v>0</v>
      </c>
      <c r="FS343" s="3">
        <f t="shared" si="472"/>
        <v>0</v>
      </c>
      <c r="FT343" s="3">
        <f t="shared" si="473"/>
        <v>86</v>
      </c>
      <c r="FU343" s="1">
        <v>34</v>
      </c>
      <c r="FV343" s="1">
        <v>52</v>
      </c>
      <c r="FW343" s="20">
        <f t="shared" si="474"/>
        <v>0.39534883720930231</v>
      </c>
      <c r="FX343" s="5">
        <v>0</v>
      </c>
      <c r="FY343" s="5">
        <v>6</v>
      </c>
      <c r="FZ343" s="22">
        <v>3</v>
      </c>
      <c r="GA343" s="22">
        <v>60</v>
      </c>
      <c r="GB343" s="22">
        <v>1</v>
      </c>
      <c r="GC343" s="22">
        <v>26</v>
      </c>
      <c r="GD343" s="22">
        <v>42</v>
      </c>
      <c r="GE343" s="22">
        <v>2</v>
      </c>
      <c r="GF343" s="22">
        <v>0</v>
      </c>
      <c r="GG343" s="22">
        <v>1</v>
      </c>
      <c r="GH343" s="1">
        <v>31</v>
      </c>
      <c r="GI343" s="1">
        <v>12</v>
      </c>
      <c r="GJ343" s="1">
        <v>18</v>
      </c>
      <c r="GK343" s="1">
        <v>7</v>
      </c>
      <c r="GL343" s="6"/>
      <c r="GM343" s="6"/>
      <c r="GN343" s="31" t="str">
        <f t="shared" si="475"/>
        <v xml:space="preserve"> </v>
      </c>
      <c r="GP343" s="1">
        <v>1</v>
      </c>
      <c r="GQ343" s="1">
        <v>0</v>
      </c>
      <c r="GR343" s="1">
        <v>1</v>
      </c>
      <c r="GS343" s="1">
        <v>0</v>
      </c>
      <c r="GT343" s="1">
        <v>0</v>
      </c>
      <c r="GU343" s="1">
        <v>0</v>
      </c>
      <c r="GV343" s="32" t="str">
        <f t="shared" si="476"/>
        <v xml:space="preserve"> </v>
      </c>
      <c r="GW343" s="9">
        <f t="shared" si="477"/>
        <v>5</v>
      </c>
      <c r="GX343" s="10">
        <v>0.60000000000000009</v>
      </c>
      <c r="GY343" s="10">
        <v>1</v>
      </c>
      <c r="GZ343" s="10">
        <v>1.6</v>
      </c>
      <c r="HA343" s="29">
        <f t="shared" si="478"/>
        <v>5.1612903225806452E-2</v>
      </c>
      <c r="HB343" s="29">
        <f t="shared" si="479"/>
        <v>0.18373205741626794</v>
      </c>
      <c r="HC343">
        <v>11.1</v>
      </c>
      <c r="HD343">
        <v>10.5</v>
      </c>
      <c r="HE343">
        <v>8.9</v>
      </c>
      <c r="HF343">
        <v>0.30000000000000004</v>
      </c>
      <c r="HG343">
        <v>1.9</v>
      </c>
      <c r="HH343">
        <v>0</v>
      </c>
      <c r="HI343">
        <v>2.2000000000000002</v>
      </c>
      <c r="HJ343" s="11">
        <f t="shared" si="480"/>
        <v>7.0967741935483872E-2</v>
      </c>
      <c r="HK343" s="11">
        <f t="shared" si="481"/>
        <v>0.25263157894736848</v>
      </c>
      <c r="HL343">
        <v>99</v>
      </c>
      <c r="HM343">
        <v>0</v>
      </c>
      <c r="HN343">
        <v>0</v>
      </c>
      <c r="HO343">
        <v>17</v>
      </c>
      <c r="HP343" t="s">
        <v>1817</v>
      </c>
      <c r="HQ343" s="33">
        <v>5500000</v>
      </c>
      <c r="HR343" s="33">
        <v>0</v>
      </c>
      <c r="HS343" s="30">
        <f t="shared" si="482"/>
        <v>-6.5804878048780493</v>
      </c>
    </row>
    <row r="344" spans="1:228" x14ac:dyDescent="0.2">
      <c r="A344" s="1">
        <v>16</v>
      </c>
      <c r="B344" s="2" t="s">
        <v>1818</v>
      </c>
      <c r="C344" s="2" t="s">
        <v>1819</v>
      </c>
      <c r="D344" s="2" t="s">
        <v>347</v>
      </c>
      <c r="E344" s="2" t="s">
        <v>240</v>
      </c>
      <c r="F344" s="2">
        <v>73</v>
      </c>
      <c r="G344" s="2">
        <v>215</v>
      </c>
      <c r="H344" s="2" t="s">
        <v>231</v>
      </c>
      <c r="J344" s="3">
        <v>33</v>
      </c>
      <c r="K344" s="5" t="s">
        <v>1820</v>
      </c>
      <c r="L344" s="5" t="s">
        <v>1821</v>
      </c>
      <c r="M344" s="5" t="s">
        <v>1822</v>
      </c>
      <c r="N344" s="5" t="s">
        <v>343</v>
      </c>
      <c r="O344" s="2" t="s">
        <v>343</v>
      </c>
      <c r="P344" s="2" t="s">
        <v>415</v>
      </c>
      <c r="Q344" s="1">
        <v>4</v>
      </c>
      <c r="R344" s="1">
        <v>0</v>
      </c>
      <c r="S344" s="1">
        <v>0</v>
      </c>
      <c r="T344" s="1">
        <v>0</v>
      </c>
      <c r="U344" s="1">
        <v>-1</v>
      </c>
      <c r="V344" s="1">
        <v>0</v>
      </c>
      <c r="W344" s="20">
        <f t="shared" si="404"/>
        <v>0</v>
      </c>
      <c r="X344" s="6">
        <v>8.1333333332999995</v>
      </c>
      <c r="Y344" s="6">
        <f t="shared" si="405"/>
        <v>2.0333333333249999</v>
      </c>
      <c r="Z344" s="1">
        <v>14</v>
      </c>
      <c r="AA344" s="6">
        <f t="shared" si="406"/>
        <v>3.5</v>
      </c>
      <c r="AB344" s="8">
        <f t="shared" si="407"/>
        <v>0.58095238095000001</v>
      </c>
      <c r="AC344" s="3">
        <f t="shared" si="408"/>
        <v>0</v>
      </c>
      <c r="AD344" s="8">
        <f t="shared" si="409"/>
        <v>0</v>
      </c>
      <c r="AE344" s="20">
        <f t="shared" si="410"/>
        <v>0</v>
      </c>
      <c r="AF344" s="20">
        <f t="shared" si="411"/>
        <v>0</v>
      </c>
      <c r="AG344" s="20">
        <f t="shared" si="412"/>
        <v>0</v>
      </c>
      <c r="AH344" s="3" t="e">
        <f t="shared" si="413"/>
        <v>#VALUE!</v>
      </c>
      <c r="AI344" s="3" t="str">
        <f t="shared" si="414"/>
        <v xml:space="preserve"> </v>
      </c>
      <c r="AJ344" s="3" t="str">
        <f t="shared" si="415"/>
        <v xml:space="preserve"> </v>
      </c>
      <c r="AK344" s="20" t="e">
        <f t="shared" si="416"/>
        <v>#VALUE!</v>
      </c>
      <c r="AL344" s="6">
        <v>0</v>
      </c>
      <c r="AM344" s="1">
        <v>6</v>
      </c>
      <c r="AN344" s="1">
        <v>0</v>
      </c>
      <c r="AO344" s="1">
        <v>0</v>
      </c>
      <c r="AP344" s="1">
        <v>0</v>
      </c>
      <c r="AQ344" s="1">
        <v>0</v>
      </c>
      <c r="AR344" s="6">
        <f t="shared" si="417"/>
        <v>44.262295082148619</v>
      </c>
      <c r="AS344" s="6">
        <f t="shared" si="418"/>
        <v>0</v>
      </c>
      <c r="AT344" s="6">
        <f t="shared" si="419"/>
        <v>0</v>
      </c>
      <c r="AU344" s="6">
        <f t="shared" si="420"/>
        <v>0</v>
      </c>
      <c r="AV344" s="6">
        <f t="shared" si="421"/>
        <v>0</v>
      </c>
      <c r="AW344" s="1">
        <v>2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7">
        <f t="shared" si="483"/>
        <v>-1.01491111111105</v>
      </c>
      <c r="BD344" s="6">
        <v>8.1333333332999995</v>
      </c>
      <c r="BE344" s="6">
        <f t="shared" si="422"/>
        <v>2.0333333333249999</v>
      </c>
      <c r="BF344" s="5">
        <v>2.0299999999999998</v>
      </c>
      <c r="BG344" s="5">
        <v>43.03</v>
      </c>
      <c r="BH344" s="21">
        <f t="shared" si="423"/>
        <v>4.5051043053706163E-2</v>
      </c>
      <c r="BI344" s="1">
        <v>0</v>
      </c>
      <c r="BJ344" s="22">
        <v>0</v>
      </c>
      <c r="BK344" s="22">
        <v>0</v>
      </c>
      <c r="BL344" s="1">
        <v>0</v>
      </c>
      <c r="BM344" s="1">
        <f t="shared" si="424"/>
        <v>0</v>
      </c>
      <c r="BN344" s="8">
        <f t="shared" si="425"/>
        <v>0</v>
      </c>
      <c r="BO344" s="3">
        <f t="shared" si="426"/>
        <v>0</v>
      </c>
      <c r="BP344" s="20">
        <f t="shared" si="427"/>
        <v>0</v>
      </c>
      <c r="BQ344" s="20">
        <f t="shared" si="428"/>
        <v>0</v>
      </c>
      <c r="BR344" s="20">
        <f t="shared" si="429"/>
        <v>0</v>
      </c>
      <c r="BS344" s="3" t="str">
        <f t="shared" si="430"/>
        <v xml:space="preserve"> </v>
      </c>
      <c r="BT344" s="1">
        <v>0</v>
      </c>
      <c r="BU344" s="1">
        <v>0</v>
      </c>
      <c r="BV344" s="20" t="str">
        <f t="shared" si="431"/>
        <v xml:space="preserve"> </v>
      </c>
      <c r="BW344" s="5">
        <v>1</v>
      </c>
      <c r="BX344" s="5">
        <v>0</v>
      </c>
      <c r="BY344" s="21">
        <f t="shared" si="432"/>
        <v>0.2</v>
      </c>
      <c r="BZ344" s="5">
        <v>0</v>
      </c>
      <c r="CA344" s="5">
        <v>1</v>
      </c>
      <c r="CB344" s="23">
        <f t="shared" si="433"/>
        <v>0.2</v>
      </c>
      <c r="CC344" s="5">
        <v>1</v>
      </c>
      <c r="CD344" s="5">
        <v>2</v>
      </c>
      <c r="CE344" s="23">
        <f t="shared" si="434"/>
        <v>0.6</v>
      </c>
      <c r="CF344" s="23">
        <f t="shared" si="435"/>
        <v>0.5</v>
      </c>
      <c r="CG344" s="24">
        <v>7</v>
      </c>
      <c r="CH344" s="5">
        <v>1</v>
      </c>
      <c r="CI344" s="5">
        <v>3</v>
      </c>
      <c r="CJ344" s="5">
        <v>1</v>
      </c>
      <c r="CK344">
        <v>13.08207256</v>
      </c>
      <c r="CL344" s="5">
        <v>-0.03</v>
      </c>
      <c r="CM344" s="5">
        <v>4</v>
      </c>
      <c r="CN344" s="5">
        <v>-0.93400000000000005</v>
      </c>
      <c r="CO344" s="5">
        <v>-0.95</v>
      </c>
      <c r="CP344" s="5">
        <v>-11.016999999999999</v>
      </c>
      <c r="CQ344" s="21">
        <f t="shared" si="436"/>
        <v>0</v>
      </c>
      <c r="CR344" s="25">
        <f t="shared" si="437"/>
        <v>0.83333333333333337</v>
      </c>
      <c r="CS344" s="22">
        <f t="shared" si="438"/>
        <v>833.33333333333337</v>
      </c>
      <c r="CT344" s="21">
        <f t="shared" si="439"/>
        <v>-0.16666666666666663</v>
      </c>
      <c r="CU344" s="26">
        <f t="shared" si="440"/>
        <v>0</v>
      </c>
      <c r="CV344" s="27">
        <f t="shared" si="441"/>
        <v>7.3891625615763559</v>
      </c>
      <c r="CW344" s="27">
        <f t="shared" si="442"/>
        <v>14.778325123152712</v>
      </c>
      <c r="CX344" s="27">
        <f t="shared" si="443"/>
        <v>44.334975369458135</v>
      </c>
      <c r="CY344" s="27">
        <f t="shared" si="444"/>
        <v>22.167487684729068</v>
      </c>
      <c r="CZ344" s="27">
        <f t="shared" si="445"/>
        <v>73.891625615763544</v>
      </c>
      <c r="DA344" s="28">
        <f t="shared" si="446"/>
        <v>-51.724137931034477</v>
      </c>
      <c r="DB344" s="5">
        <v>0</v>
      </c>
      <c r="DC344" s="5">
        <v>1</v>
      </c>
      <c r="DD344" s="22">
        <v>2</v>
      </c>
      <c r="DE344" s="22">
        <v>5</v>
      </c>
      <c r="DF344" s="22">
        <v>0</v>
      </c>
      <c r="DG344" s="22">
        <v>3</v>
      </c>
      <c r="DH344" s="22">
        <v>1</v>
      </c>
      <c r="DI344" s="22">
        <v>1</v>
      </c>
      <c r="DJ344" s="29">
        <f t="shared" si="447"/>
        <v>-41.731137931034482</v>
      </c>
      <c r="DK344" s="27">
        <f t="shared" si="448"/>
        <v>1.7429700209156402</v>
      </c>
      <c r="DL344" s="27">
        <f t="shared" si="449"/>
        <v>2.7887520334650242</v>
      </c>
      <c r="DM344" s="27">
        <f t="shared" si="450"/>
        <v>28.584708343016498</v>
      </c>
      <c r="DN344" s="27">
        <f t="shared" si="451"/>
        <v>28.236114338833371</v>
      </c>
      <c r="DO344" s="27">
        <f t="shared" si="452"/>
        <v>49.50034859400418</v>
      </c>
      <c r="DP344" s="27">
        <f t="shared" si="453"/>
        <v>56.472228677666742</v>
      </c>
      <c r="DQ344" s="30">
        <f t="shared" si="454"/>
        <v>-44.752257847371915</v>
      </c>
      <c r="DR344" s="5">
        <v>5</v>
      </c>
      <c r="DS344" s="5">
        <v>8</v>
      </c>
      <c r="DT344" s="5">
        <v>77</v>
      </c>
      <c r="DU344" s="5">
        <v>73</v>
      </c>
      <c r="DV344" s="5">
        <v>31</v>
      </c>
      <c r="DW344" s="5">
        <v>32</v>
      </c>
      <c r="DX344" s="5">
        <v>49</v>
      </c>
      <c r="DY344" s="5">
        <v>29</v>
      </c>
      <c r="DZ344" s="22">
        <v>1</v>
      </c>
      <c r="EA344" s="22">
        <v>0</v>
      </c>
      <c r="EB344" s="22">
        <f t="shared" si="455"/>
        <v>-1</v>
      </c>
      <c r="EC344" s="26">
        <f t="shared" si="456"/>
        <v>7.3770491803581031</v>
      </c>
      <c r="ED344" s="27">
        <f t="shared" si="457"/>
        <v>0</v>
      </c>
      <c r="EE344" s="27">
        <f t="shared" si="458"/>
        <v>-7.3770491803581031</v>
      </c>
      <c r="EF344" s="6">
        <v>0</v>
      </c>
      <c r="EG344" s="6">
        <f t="shared" si="459"/>
        <v>0</v>
      </c>
      <c r="EH344" s="5"/>
      <c r="EI344" s="5"/>
      <c r="EJ344" s="21" t="str">
        <f t="shared" si="460"/>
        <v xml:space="preserve"> </v>
      </c>
      <c r="EK344" s="1">
        <v>0</v>
      </c>
      <c r="EL344" s="22">
        <v>0</v>
      </c>
      <c r="EM344" s="22">
        <v>0</v>
      </c>
      <c r="EN344" s="1">
        <v>0</v>
      </c>
      <c r="EO344" s="3">
        <f t="shared" si="461"/>
        <v>0</v>
      </c>
      <c r="EP344" s="6">
        <f t="shared" si="462"/>
        <v>0</v>
      </c>
      <c r="EQ344" s="3">
        <f t="shared" si="463"/>
        <v>0</v>
      </c>
      <c r="ER344" s="20">
        <f t="shared" si="464"/>
        <v>0</v>
      </c>
      <c r="ES344" s="20">
        <f t="shared" si="465"/>
        <v>0</v>
      </c>
      <c r="ET344" s="20">
        <f t="shared" si="466"/>
        <v>0</v>
      </c>
      <c r="EU344" s="3" t="str">
        <f t="shared" si="467"/>
        <v xml:space="preserve"> </v>
      </c>
      <c r="EV344" s="1">
        <v>0</v>
      </c>
      <c r="EW344" s="1">
        <v>0</v>
      </c>
      <c r="EX344" s="20" t="str">
        <f t="shared" si="468"/>
        <v xml:space="preserve"> </v>
      </c>
      <c r="EY344" s="5"/>
      <c r="EZ344" s="5"/>
      <c r="FA344" s="22">
        <v>0</v>
      </c>
      <c r="FB344" s="22">
        <v>0</v>
      </c>
      <c r="FC344" s="22">
        <v>0</v>
      </c>
      <c r="FD344" s="22">
        <v>0</v>
      </c>
      <c r="FE344" s="22">
        <v>0</v>
      </c>
      <c r="FF344" s="22">
        <v>0</v>
      </c>
      <c r="FG344" s="22">
        <v>0</v>
      </c>
      <c r="FH344" s="22">
        <v>0</v>
      </c>
      <c r="FI344" s="6">
        <v>0</v>
      </c>
      <c r="FJ344" s="6">
        <f t="shared" si="469"/>
        <v>0</v>
      </c>
      <c r="FK344" s="5"/>
      <c r="FL344" s="5"/>
      <c r="FM344" s="21" t="str">
        <f t="shared" si="470"/>
        <v xml:space="preserve"> </v>
      </c>
      <c r="FN344" s="1">
        <v>0</v>
      </c>
      <c r="FO344" s="22">
        <v>0</v>
      </c>
      <c r="FP344" s="22">
        <v>0</v>
      </c>
      <c r="FQ344" s="1">
        <v>0</v>
      </c>
      <c r="FR344" s="1">
        <f t="shared" si="471"/>
        <v>0</v>
      </c>
      <c r="FS344" s="3">
        <f t="shared" si="472"/>
        <v>0</v>
      </c>
      <c r="FT344" s="3" t="str">
        <f t="shared" si="473"/>
        <v xml:space="preserve"> </v>
      </c>
      <c r="FU344" s="1">
        <v>0</v>
      </c>
      <c r="FV344" s="1">
        <v>0</v>
      </c>
      <c r="FW344" s="20" t="str">
        <f t="shared" si="474"/>
        <v xml:space="preserve"> </v>
      </c>
      <c r="FX344" s="5"/>
      <c r="FY344" s="5"/>
      <c r="FZ344" s="22">
        <v>0</v>
      </c>
      <c r="GA344" s="22">
        <v>0</v>
      </c>
      <c r="GB344" s="22">
        <v>0</v>
      </c>
      <c r="GC344" s="22">
        <v>0</v>
      </c>
      <c r="GD344" s="22">
        <v>0</v>
      </c>
      <c r="GE344" s="22">
        <v>0</v>
      </c>
      <c r="GF344" s="22">
        <v>0</v>
      </c>
      <c r="GG344" s="22">
        <v>0</v>
      </c>
      <c r="GH344" s="1">
        <v>0</v>
      </c>
      <c r="GI344" s="1">
        <v>0</v>
      </c>
      <c r="GJ344" s="1">
        <v>1</v>
      </c>
      <c r="GK344" s="1">
        <v>0</v>
      </c>
      <c r="GN344" s="31" t="str">
        <f t="shared" si="475"/>
        <v xml:space="preserve"> 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32" t="str">
        <f t="shared" si="476"/>
        <v xml:space="preserve"> </v>
      </c>
      <c r="GW344" s="9">
        <f t="shared" si="477"/>
        <v>3</v>
      </c>
      <c r="GX344" s="10">
        <v>0</v>
      </c>
      <c r="GY344" s="10">
        <v>0</v>
      </c>
      <c r="GZ344" s="10">
        <v>-0.1</v>
      </c>
      <c r="HA344" s="29">
        <f t="shared" si="478"/>
        <v>-2.5000000000000001E-2</v>
      </c>
      <c r="HB344" s="29">
        <f t="shared" si="479"/>
        <v>-0.7377049180358104</v>
      </c>
      <c r="HC344">
        <v>0.4</v>
      </c>
      <c r="HD344">
        <v>0.4</v>
      </c>
      <c r="HE344">
        <v>-0.9</v>
      </c>
      <c r="HF344">
        <v>-0.2</v>
      </c>
      <c r="HG344">
        <v>-0.1</v>
      </c>
      <c r="HH344">
        <v>0</v>
      </c>
      <c r="HI344">
        <v>-0.30000000000000004</v>
      </c>
      <c r="HJ344" s="11">
        <f t="shared" si="480"/>
        <v>-7.5000000000000011E-2</v>
      </c>
      <c r="HK344" s="11">
        <f t="shared" si="481"/>
        <v>-2.2131147541074312</v>
      </c>
      <c r="HL344">
        <v>24</v>
      </c>
      <c r="HM344">
        <v>0</v>
      </c>
      <c r="HN344">
        <v>0</v>
      </c>
      <c r="HO344">
        <v>2</v>
      </c>
      <c r="HP344" t="s">
        <v>940</v>
      </c>
      <c r="HQ344" s="33">
        <v>206061</v>
      </c>
      <c r="HR344" s="33">
        <v>0</v>
      </c>
      <c r="HS344" s="30">
        <f t="shared" si="482"/>
        <v>-0.44900290909090912</v>
      </c>
    </row>
    <row r="345" spans="1:228" s="5" customFormat="1" x14ac:dyDescent="0.2">
      <c r="A345" s="1">
        <v>27</v>
      </c>
      <c r="B345" s="2" t="s">
        <v>1823</v>
      </c>
      <c r="C345" s="2" t="s">
        <v>1824</v>
      </c>
      <c r="D345" s="2"/>
      <c r="E345" s="2" t="s">
        <v>274</v>
      </c>
      <c r="F345" s="2">
        <v>71</v>
      </c>
      <c r="G345" s="2">
        <v>189</v>
      </c>
      <c r="H345" s="2" t="s">
        <v>249</v>
      </c>
      <c r="I345" s="2"/>
      <c r="J345" s="3">
        <v>26</v>
      </c>
      <c r="K345" s="5" t="s">
        <v>1825</v>
      </c>
      <c r="L345" s="5" t="s">
        <v>1826</v>
      </c>
      <c r="M345" s="5" t="s">
        <v>1827</v>
      </c>
      <c r="N345" s="5" t="s">
        <v>437</v>
      </c>
      <c r="O345" s="2" t="s">
        <v>437</v>
      </c>
      <c r="P345" s="2" t="s">
        <v>555</v>
      </c>
      <c r="Q345" s="1">
        <v>24</v>
      </c>
      <c r="R345" s="1">
        <v>4</v>
      </c>
      <c r="S345" s="1">
        <v>10</v>
      </c>
      <c r="T345" s="1">
        <v>14</v>
      </c>
      <c r="U345" s="1">
        <v>-1</v>
      </c>
      <c r="V345" s="1">
        <v>87</v>
      </c>
      <c r="W345" s="20">
        <f t="shared" si="404"/>
        <v>4.5977011494252873E-2</v>
      </c>
      <c r="X345" s="6">
        <v>389.4</v>
      </c>
      <c r="Y345" s="6">
        <f t="shared" si="405"/>
        <v>16.224999999999998</v>
      </c>
      <c r="Z345" s="1">
        <v>517</v>
      </c>
      <c r="AA345" s="6">
        <f t="shared" si="406"/>
        <v>21.541666666666668</v>
      </c>
      <c r="AB345" s="8">
        <f t="shared" si="407"/>
        <v>0.7531914893617021</v>
      </c>
      <c r="AC345" s="3">
        <f t="shared" si="408"/>
        <v>49.2</v>
      </c>
      <c r="AD345" s="8">
        <f t="shared" si="409"/>
        <v>7.5808936825885977</v>
      </c>
      <c r="AE345" s="20">
        <f t="shared" si="410"/>
        <v>0.25</v>
      </c>
      <c r="AF345" s="20">
        <f t="shared" si="411"/>
        <v>0.625</v>
      </c>
      <c r="AG345" s="20">
        <f t="shared" si="412"/>
        <v>0.875</v>
      </c>
      <c r="AH345" s="3">
        <f t="shared" si="413"/>
        <v>2</v>
      </c>
      <c r="AI345" s="3">
        <f t="shared" si="414"/>
        <v>1</v>
      </c>
      <c r="AJ345" s="3">
        <f t="shared" si="415"/>
        <v>1</v>
      </c>
      <c r="AK345" s="20">
        <f t="shared" si="416"/>
        <v>0.5</v>
      </c>
      <c r="AL345" s="6">
        <v>0.1</v>
      </c>
      <c r="AM345" s="1">
        <v>29</v>
      </c>
      <c r="AN345" s="1">
        <v>9</v>
      </c>
      <c r="AO345" s="1">
        <v>21</v>
      </c>
      <c r="AP345" s="1">
        <v>6</v>
      </c>
      <c r="AQ345" s="1">
        <v>7</v>
      </c>
      <c r="AR345" s="6">
        <f t="shared" si="417"/>
        <v>4.4684129429892145</v>
      </c>
      <c r="AS345" s="6">
        <f t="shared" si="418"/>
        <v>1.3867488443759632</v>
      </c>
      <c r="AT345" s="6">
        <f t="shared" si="419"/>
        <v>3.2357473035439139</v>
      </c>
      <c r="AU345" s="6">
        <f t="shared" si="420"/>
        <v>0.92449922958397535</v>
      </c>
      <c r="AV345" s="6">
        <f t="shared" si="421"/>
        <v>1.078582434514638</v>
      </c>
      <c r="AW345" s="1">
        <v>14</v>
      </c>
      <c r="AX345" s="1">
        <v>6</v>
      </c>
      <c r="AY345" s="1">
        <v>0</v>
      </c>
      <c r="AZ345" s="1">
        <v>0</v>
      </c>
      <c r="BA345" s="1">
        <v>0</v>
      </c>
      <c r="BB345" s="1">
        <v>0</v>
      </c>
      <c r="BC345" s="7">
        <f t="shared" si="483"/>
        <v>-0.4330666666666666</v>
      </c>
      <c r="BD345" s="6">
        <v>322</v>
      </c>
      <c r="BE345" s="6">
        <f t="shared" si="422"/>
        <v>13.416666666666666</v>
      </c>
      <c r="BF345" s="5">
        <v>13.31</v>
      </c>
      <c r="BG345" s="5">
        <v>36.65</v>
      </c>
      <c r="BH345" s="21">
        <f t="shared" si="423"/>
        <v>0.26641313050440352</v>
      </c>
      <c r="BI345" s="1">
        <v>0</v>
      </c>
      <c r="BJ345" s="22">
        <v>3</v>
      </c>
      <c r="BK345" s="22">
        <v>4</v>
      </c>
      <c r="BL345" s="1">
        <v>7</v>
      </c>
      <c r="BM345" s="1">
        <f t="shared" si="424"/>
        <v>7</v>
      </c>
      <c r="BN345" s="8">
        <f t="shared" si="425"/>
        <v>1.3043478260869565</v>
      </c>
      <c r="BO345" s="3">
        <f t="shared" si="426"/>
        <v>49.2</v>
      </c>
      <c r="BP345" s="20">
        <f t="shared" si="427"/>
        <v>0</v>
      </c>
      <c r="BQ345" s="20">
        <f t="shared" si="428"/>
        <v>0.7</v>
      </c>
      <c r="BR345" s="20">
        <f t="shared" si="429"/>
        <v>0.7</v>
      </c>
      <c r="BS345" s="3">
        <f t="shared" si="430"/>
        <v>2</v>
      </c>
      <c r="BT345" s="1">
        <v>1</v>
      </c>
      <c r="BU345" s="1">
        <v>1</v>
      </c>
      <c r="BV345" s="20">
        <f t="shared" si="431"/>
        <v>0.5</v>
      </c>
      <c r="BW345" s="5">
        <v>43</v>
      </c>
      <c r="BX345" s="5">
        <v>52</v>
      </c>
      <c r="BY345" s="21">
        <f t="shared" si="432"/>
        <v>0.33687943262411346</v>
      </c>
      <c r="BZ345" s="5">
        <v>40</v>
      </c>
      <c r="CA345" s="5">
        <v>46</v>
      </c>
      <c r="CB345" s="23">
        <f t="shared" si="433"/>
        <v>0.30496453900709219</v>
      </c>
      <c r="CC345" s="5">
        <v>47</v>
      </c>
      <c r="CD345" s="5">
        <v>54</v>
      </c>
      <c r="CE345" s="23">
        <f t="shared" si="434"/>
        <v>0.35815602836879434</v>
      </c>
      <c r="CF345" s="23">
        <f t="shared" si="435"/>
        <v>0.52486187845303867</v>
      </c>
      <c r="CG345" s="24">
        <v>12</v>
      </c>
      <c r="CH345" s="5">
        <v>115</v>
      </c>
      <c r="CI345" s="5">
        <v>118</v>
      </c>
      <c r="CJ345" s="5">
        <v>93</v>
      </c>
      <c r="CK345">
        <v>15.847672320000001</v>
      </c>
      <c r="CL345" s="5">
        <v>1.1539999999999999</v>
      </c>
      <c r="CM345" s="5">
        <v>2</v>
      </c>
      <c r="CN345" s="5">
        <v>1.8160000000000001</v>
      </c>
      <c r="CO345" s="5">
        <v>0.36799999999999999</v>
      </c>
      <c r="CP345" s="5">
        <v>-5.7130000000000001</v>
      </c>
      <c r="CQ345" s="21">
        <f t="shared" si="436"/>
        <v>6.097560975609756E-2</v>
      </c>
      <c r="CR345" s="25">
        <f t="shared" si="437"/>
        <v>0.91970802919708028</v>
      </c>
      <c r="CS345" s="22">
        <f t="shared" si="438"/>
        <v>925.80559017269002</v>
      </c>
      <c r="CT345" s="21">
        <f t="shared" si="439"/>
        <v>-1.9316361046822161E-2</v>
      </c>
      <c r="CU345" s="26">
        <f t="shared" si="440"/>
        <v>1.8782870022539442</v>
      </c>
      <c r="CV345" s="27">
        <f t="shared" si="441"/>
        <v>2.0661157024793391</v>
      </c>
      <c r="CW345" s="27">
        <f t="shared" si="442"/>
        <v>30.803906836964686</v>
      </c>
      <c r="CX345" s="27">
        <f t="shared" si="443"/>
        <v>25.732531930879038</v>
      </c>
      <c r="CY345" s="27">
        <f t="shared" si="444"/>
        <v>55.221637866265965</v>
      </c>
      <c r="CZ345" s="27">
        <f t="shared" si="445"/>
        <v>48.271975957926372</v>
      </c>
      <c r="DA345" s="28">
        <f t="shared" si="446"/>
        <v>6.9496619083395927</v>
      </c>
      <c r="DB345" s="5">
        <v>10</v>
      </c>
      <c r="DC345" s="5">
        <v>11</v>
      </c>
      <c r="DD345" s="22">
        <v>154</v>
      </c>
      <c r="DE345" s="22">
        <v>126</v>
      </c>
      <c r="DF345" s="22">
        <v>53</v>
      </c>
      <c r="DG345" s="22">
        <v>60</v>
      </c>
      <c r="DH345" s="22">
        <v>60</v>
      </c>
      <c r="DI345" s="22">
        <v>77</v>
      </c>
      <c r="DJ345" s="29">
        <f t="shared" si="447"/>
        <v>13.791976825466666</v>
      </c>
      <c r="DK345" s="27">
        <f t="shared" si="448"/>
        <v>1.7053206002728514</v>
      </c>
      <c r="DL345" s="27">
        <f t="shared" si="449"/>
        <v>2.5238744884038202</v>
      </c>
      <c r="DM345" s="27">
        <f t="shared" si="450"/>
        <v>24.283765347885403</v>
      </c>
      <c r="DN345" s="27">
        <f t="shared" si="451"/>
        <v>28.854024556616647</v>
      </c>
      <c r="DO345" s="27">
        <f t="shared" si="452"/>
        <v>45.293315143246936</v>
      </c>
      <c r="DP345" s="27">
        <f t="shared" si="453"/>
        <v>54.911323328785819</v>
      </c>
      <c r="DQ345" s="30">
        <f t="shared" si="454"/>
        <v>16.567670093878476</v>
      </c>
      <c r="DR345" s="5">
        <v>25</v>
      </c>
      <c r="DS345" s="5">
        <v>37</v>
      </c>
      <c r="DT345" s="5">
        <v>331</v>
      </c>
      <c r="DU345" s="5">
        <v>386</v>
      </c>
      <c r="DV345" s="5">
        <v>132</v>
      </c>
      <c r="DW345" s="5">
        <v>158</v>
      </c>
      <c r="DX345" s="5">
        <v>224</v>
      </c>
      <c r="DY345" s="5">
        <v>176</v>
      </c>
      <c r="DZ345" s="22">
        <v>2</v>
      </c>
      <c r="EA345" s="22">
        <v>4</v>
      </c>
      <c r="EB345" s="22">
        <f t="shared" si="455"/>
        <v>2</v>
      </c>
      <c r="EC345" s="26">
        <f t="shared" si="456"/>
        <v>0.37267080745341613</v>
      </c>
      <c r="ED345" s="27">
        <f t="shared" si="457"/>
        <v>0.74534161490683226</v>
      </c>
      <c r="EE345" s="27">
        <f t="shared" si="458"/>
        <v>0.37267080745341613</v>
      </c>
      <c r="EF345" s="6">
        <v>67.400000000000006</v>
      </c>
      <c r="EG345" s="6">
        <f t="shared" si="459"/>
        <v>2.8083333333333336</v>
      </c>
      <c r="EH345" s="5">
        <v>2.73</v>
      </c>
      <c r="EI345" s="5">
        <v>2.23</v>
      </c>
      <c r="EJ345" s="21">
        <f t="shared" si="460"/>
        <v>0.55040322580645162</v>
      </c>
      <c r="EK345" s="1">
        <v>4</v>
      </c>
      <c r="EL345" s="22">
        <v>0</v>
      </c>
      <c r="EM345" s="22">
        <v>3</v>
      </c>
      <c r="EN345" s="1">
        <v>3</v>
      </c>
      <c r="EO345" s="3">
        <f t="shared" si="461"/>
        <v>7</v>
      </c>
      <c r="EP345" s="6">
        <f t="shared" si="462"/>
        <v>6.2314540059347179</v>
      </c>
      <c r="EQ345" s="3">
        <f t="shared" si="463"/>
        <v>0</v>
      </c>
      <c r="ER345" s="20">
        <f t="shared" si="464"/>
        <v>0.66666666666666663</v>
      </c>
      <c r="ES345" s="20">
        <f t="shared" si="465"/>
        <v>0.5</v>
      </c>
      <c r="ET345" s="20">
        <f t="shared" si="466"/>
        <v>1.1666666666666665</v>
      </c>
      <c r="EU345" s="3" t="str">
        <f t="shared" si="467"/>
        <v xml:space="preserve"> </v>
      </c>
      <c r="EV345" s="1">
        <v>0</v>
      </c>
      <c r="EW345" s="1">
        <v>0</v>
      </c>
      <c r="EX345" s="20" t="str">
        <f t="shared" si="468"/>
        <v xml:space="preserve"> </v>
      </c>
      <c r="EY345" s="5">
        <v>6</v>
      </c>
      <c r="EZ345" s="5">
        <v>0</v>
      </c>
      <c r="FA345" s="22">
        <v>56</v>
      </c>
      <c r="FB345" s="22">
        <v>4</v>
      </c>
      <c r="FC345" s="22">
        <v>17</v>
      </c>
      <c r="FD345" s="22">
        <v>3</v>
      </c>
      <c r="FE345" s="22">
        <v>2</v>
      </c>
      <c r="FF345" s="22">
        <v>27</v>
      </c>
      <c r="FG345" s="22">
        <v>2</v>
      </c>
      <c r="FH345" s="22">
        <v>0</v>
      </c>
      <c r="FI345" s="6">
        <v>0</v>
      </c>
      <c r="FJ345" s="6">
        <f t="shared" si="469"/>
        <v>0</v>
      </c>
      <c r="FM345" s="21" t="str">
        <f t="shared" si="470"/>
        <v xml:space="preserve"> </v>
      </c>
      <c r="FN345" s="1">
        <v>0</v>
      </c>
      <c r="FO345" s="22">
        <v>0</v>
      </c>
      <c r="FP345" s="22">
        <v>0</v>
      </c>
      <c r="FQ345" s="1">
        <v>0</v>
      </c>
      <c r="FR345" s="1">
        <f t="shared" si="471"/>
        <v>0</v>
      </c>
      <c r="FS345" s="3">
        <f t="shared" si="472"/>
        <v>0</v>
      </c>
      <c r="FT345" s="3" t="str">
        <f t="shared" si="473"/>
        <v xml:space="preserve"> </v>
      </c>
      <c r="FU345" s="1">
        <v>0</v>
      </c>
      <c r="FV345" s="1">
        <v>0</v>
      </c>
      <c r="FW345" s="20" t="str">
        <f t="shared" si="474"/>
        <v xml:space="preserve"> </v>
      </c>
      <c r="FZ345" s="22">
        <v>0</v>
      </c>
      <c r="GA345" s="22">
        <v>0</v>
      </c>
      <c r="GB345" s="22">
        <v>0</v>
      </c>
      <c r="GC345" s="22">
        <v>0</v>
      </c>
      <c r="GD345" s="22">
        <v>0</v>
      </c>
      <c r="GE345" s="22">
        <v>0</v>
      </c>
      <c r="GF345" s="22">
        <v>0</v>
      </c>
      <c r="GG345" s="22">
        <v>0</v>
      </c>
      <c r="GH345" s="1">
        <v>17</v>
      </c>
      <c r="GI345" s="1">
        <v>7</v>
      </c>
      <c r="GJ345" s="1">
        <v>11</v>
      </c>
      <c r="GK345" s="1">
        <v>0</v>
      </c>
      <c r="GL345" s="1">
        <v>1</v>
      </c>
      <c r="GM345" s="1">
        <v>0</v>
      </c>
      <c r="GN345" s="31">
        <f t="shared" si="475"/>
        <v>0</v>
      </c>
      <c r="GO345" s="1">
        <v>0</v>
      </c>
      <c r="GP345" s="1">
        <v>1</v>
      </c>
      <c r="GQ345" s="1">
        <v>0</v>
      </c>
      <c r="GR345" s="1">
        <v>1</v>
      </c>
      <c r="GS345" s="1">
        <v>0</v>
      </c>
      <c r="GT345" s="1">
        <v>0</v>
      </c>
      <c r="GU345" s="1">
        <v>0</v>
      </c>
      <c r="GV345" s="32" t="str">
        <f t="shared" si="476"/>
        <v xml:space="preserve"> </v>
      </c>
      <c r="GW345" s="9">
        <f t="shared" si="477"/>
        <v>4</v>
      </c>
      <c r="GX345" s="10">
        <v>0.9</v>
      </c>
      <c r="GY345" s="10">
        <v>0.4</v>
      </c>
      <c r="GZ345" s="10">
        <v>1.3</v>
      </c>
      <c r="HA345" s="29">
        <f t="shared" si="478"/>
        <v>5.4166666666666669E-2</v>
      </c>
      <c r="HB345" s="29">
        <f t="shared" si="479"/>
        <v>0.20030816640986135</v>
      </c>
      <c r="HC345">
        <v>8.5</v>
      </c>
      <c r="HD345">
        <v>6.2</v>
      </c>
      <c r="HE345">
        <v>1.4</v>
      </c>
      <c r="HF345">
        <v>1.7000000000000002</v>
      </c>
      <c r="HG345">
        <v>0.60000000000000009</v>
      </c>
      <c r="HH345">
        <v>-0.30000000000000004</v>
      </c>
      <c r="HI345">
        <v>2</v>
      </c>
      <c r="HJ345" s="11">
        <f t="shared" si="480"/>
        <v>8.3333333333333329E-2</v>
      </c>
      <c r="HK345" s="11">
        <f t="shared" si="481"/>
        <v>0.30816640986132515</v>
      </c>
      <c r="HL345">
        <v>99</v>
      </c>
      <c r="HM345">
        <v>0</v>
      </c>
      <c r="HN345">
        <v>0</v>
      </c>
      <c r="HO345">
        <v>24</v>
      </c>
      <c r="HP345" t="s">
        <v>1828</v>
      </c>
      <c r="HQ345" s="33">
        <v>3083333</v>
      </c>
      <c r="HR345" s="33">
        <v>0</v>
      </c>
      <c r="HS345" s="30">
        <f t="shared" si="482"/>
        <v>-2.5365847804878037</v>
      </c>
      <c r="HT345"/>
    </row>
    <row r="346" spans="1:228" x14ac:dyDescent="0.2">
      <c r="A346" s="1">
        <v>18</v>
      </c>
      <c r="B346" s="2" t="s">
        <v>1829</v>
      </c>
      <c r="C346" s="2" t="s">
        <v>573</v>
      </c>
      <c r="D346" s="2" t="s">
        <v>257</v>
      </c>
      <c r="E346" s="2" t="s">
        <v>240</v>
      </c>
      <c r="F346" s="2">
        <v>74</v>
      </c>
      <c r="G346" s="2">
        <v>229</v>
      </c>
      <c r="H346" s="2" t="s">
        <v>249</v>
      </c>
      <c r="J346" s="3">
        <v>28</v>
      </c>
      <c r="K346" s="5" t="s">
        <v>1830</v>
      </c>
      <c r="L346" s="5" t="s">
        <v>1831</v>
      </c>
      <c r="M346" s="5" t="s">
        <v>482</v>
      </c>
      <c r="N346" s="5" t="s">
        <v>463</v>
      </c>
      <c r="O346" s="2" t="s">
        <v>463</v>
      </c>
      <c r="P346" s="2" t="s">
        <v>254</v>
      </c>
      <c r="Q346" s="1">
        <v>43</v>
      </c>
      <c r="R346" s="1">
        <v>13</v>
      </c>
      <c r="S346" s="1">
        <v>9</v>
      </c>
      <c r="T346" s="1">
        <v>22</v>
      </c>
      <c r="U346" s="1">
        <v>1</v>
      </c>
      <c r="V346" s="1">
        <v>114</v>
      </c>
      <c r="W346" s="20">
        <f t="shared" si="404"/>
        <v>0.11403508771929824</v>
      </c>
      <c r="X346" s="6">
        <v>724.78333333329999</v>
      </c>
      <c r="Y346" s="6">
        <f t="shared" si="405"/>
        <v>16.855426356588371</v>
      </c>
      <c r="Z346" s="1">
        <v>871</v>
      </c>
      <c r="AA346" s="6">
        <f t="shared" si="406"/>
        <v>20.255813953488371</v>
      </c>
      <c r="AB346" s="8">
        <f t="shared" si="407"/>
        <v>0.83212782242629157</v>
      </c>
      <c r="AC346" s="3">
        <f t="shared" si="408"/>
        <v>44.608294930875573</v>
      </c>
      <c r="AD346" s="8">
        <f t="shared" si="409"/>
        <v>3.692824562539597</v>
      </c>
      <c r="AE346" s="20">
        <f t="shared" si="410"/>
        <v>0.34210526315789475</v>
      </c>
      <c r="AF346" s="20">
        <f t="shared" si="411"/>
        <v>0.23684210526315788</v>
      </c>
      <c r="AG346" s="20">
        <f t="shared" si="412"/>
        <v>0.57894736842105265</v>
      </c>
      <c r="AH346" s="3">
        <f t="shared" si="413"/>
        <v>10</v>
      </c>
      <c r="AI346" s="3">
        <f t="shared" si="414"/>
        <v>5</v>
      </c>
      <c r="AJ346" s="3">
        <f t="shared" si="415"/>
        <v>5</v>
      </c>
      <c r="AK346" s="20">
        <f t="shared" si="416"/>
        <v>0.5</v>
      </c>
      <c r="AL346" s="6">
        <v>0.30000000000000004</v>
      </c>
      <c r="AM346" s="1">
        <v>41</v>
      </c>
      <c r="AN346" s="1">
        <v>10</v>
      </c>
      <c r="AO346" s="1">
        <v>26</v>
      </c>
      <c r="AP346" s="1">
        <v>13</v>
      </c>
      <c r="AQ346" s="1">
        <v>9</v>
      </c>
      <c r="AR346" s="6">
        <f t="shared" si="417"/>
        <v>3.3941177823259085</v>
      </c>
      <c r="AS346" s="6">
        <f t="shared" si="418"/>
        <v>0.82783360544534357</v>
      </c>
      <c r="AT346" s="6">
        <f t="shared" si="419"/>
        <v>2.1523673741578935</v>
      </c>
      <c r="AU346" s="6">
        <f t="shared" si="420"/>
        <v>1.0761836870789467</v>
      </c>
      <c r="AV346" s="6">
        <f t="shared" si="421"/>
        <v>0.74505024490080918</v>
      </c>
      <c r="AW346" s="1">
        <v>22</v>
      </c>
      <c r="AX346" s="1">
        <v>6</v>
      </c>
      <c r="AY346" s="1">
        <v>2</v>
      </c>
      <c r="AZ346" s="1">
        <v>0</v>
      </c>
      <c r="BA346" s="1">
        <v>0</v>
      </c>
      <c r="BB346" s="1">
        <v>0</v>
      </c>
      <c r="BC346" s="7">
        <f t="shared" si="483"/>
        <v>1.0389861111111167</v>
      </c>
      <c r="BD346" s="6">
        <v>632.4</v>
      </c>
      <c r="BE346" s="6">
        <f t="shared" si="422"/>
        <v>14.706976744186045</v>
      </c>
      <c r="BF346" s="5">
        <v>14.31</v>
      </c>
      <c r="BG346" s="5">
        <v>34.630000000000003</v>
      </c>
      <c r="BH346" s="21">
        <f t="shared" si="423"/>
        <v>0.29239885574172453</v>
      </c>
      <c r="BI346" s="1">
        <v>13</v>
      </c>
      <c r="BJ346" s="22">
        <v>3</v>
      </c>
      <c r="BK346" s="22">
        <v>5</v>
      </c>
      <c r="BL346" s="1">
        <v>8</v>
      </c>
      <c r="BM346" s="1">
        <f t="shared" si="424"/>
        <v>21</v>
      </c>
      <c r="BN346" s="8">
        <f t="shared" si="425"/>
        <v>1.9924098671726758</v>
      </c>
      <c r="BO346" s="3">
        <f t="shared" si="426"/>
        <v>35.322580645161288</v>
      </c>
      <c r="BP346" s="20">
        <f t="shared" si="427"/>
        <v>0.41935483870967744</v>
      </c>
      <c r="BQ346" s="20">
        <f t="shared" si="428"/>
        <v>0.25806451612903225</v>
      </c>
      <c r="BR346" s="20">
        <f t="shared" si="429"/>
        <v>0.67741935483870974</v>
      </c>
      <c r="BS346" s="3">
        <f t="shared" si="430"/>
        <v>8</v>
      </c>
      <c r="BT346" s="1">
        <v>4</v>
      </c>
      <c r="BU346" s="1">
        <v>4</v>
      </c>
      <c r="BV346" s="20">
        <f t="shared" si="431"/>
        <v>0.5</v>
      </c>
      <c r="BW346" s="5">
        <v>95</v>
      </c>
      <c r="BX346" s="5">
        <v>103</v>
      </c>
      <c r="BY346" s="21">
        <f t="shared" si="432"/>
        <v>0.35547576301615796</v>
      </c>
      <c r="BZ346" s="5">
        <v>79</v>
      </c>
      <c r="CA346" s="5">
        <v>51</v>
      </c>
      <c r="CB346" s="23">
        <f t="shared" si="433"/>
        <v>0.23339317773788151</v>
      </c>
      <c r="CC346" s="5">
        <v>121</v>
      </c>
      <c r="CD346" s="5">
        <v>108</v>
      </c>
      <c r="CE346" s="23">
        <f t="shared" si="434"/>
        <v>0.4111310592459605</v>
      </c>
      <c r="CF346" s="23">
        <f t="shared" si="435"/>
        <v>0.60365853658536583</v>
      </c>
      <c r="CG346" s="24">
        <v>12</v>
      </c>
      <c r="CH346" s="5">
        <v>233</v>
      </c>
      <c r="CI346" s="5">
        <v>188</v>
      </c>
      <c r="CJ346" s="5">
        <v>213</v>
      </c>
      <c r="CK346">
        <v>16.067033630000001</v>
      </c>
      <c r="CL346" s="5">
        <v>0.23300000000000001</v>
      </c>
      <c r="CM346" s="5">
        <v>12</v>
      </c>
      <c r="CN346" s="5">
        <v>-0.752</v>
      </c>
      <c r="CO346" s="5">
        <v>3.214</v>
      </c>
      <c r="CP346" s="5">
        <v>12.556000000000001</v>
      </c>
      <c r="CQ346" s="21">
        <f t="shared" si="436"/>
        <v>8.4931506849315067E-2</v>
      </c>
      <c r="CR346" s="25">
        <f t="shared" si="437"/>
        <v>0.8975265017667845</v>
      </c>
      <c r="CS346" s="22">
        <f t="shared" si="438"/>
        <v>906.01965245171596</v>
      </c>
      <c r="CT346" s="21">
        <f t="shared" si="439"/>
        <v>-1.7541991383900432E-2</v>
      </c>
      <c r="CU346" s="26">
        <f t="shared" si="440"/>
        <v>3.0227682706840229</v>
      </c>
      <c r="CV346" s="27">
        <f t="shared" si="441"/>
        <v>2.8277509628979574</v>
      </c>
      <c r="CW346" s="27">
        <f t="shared" si="442"/>
        <v>35.590658670957048</v>
      </c>
      <c r="CX346" s="27">
        <f t="shared" si="443"/>
        <v>27.594949051728339</v>
      </c>
      <c r="CY346" s="27">
        <f t="shared" si="444"/>
        <v>69.328652917946471</v>
      </c>
      <c r="CZ346" s="27">
        <f t="shared" si="445"/>
        <v>52.167129832772659</v>
      </c>
      <c r="DA346" s="28">
        <f t="shared" si="446"/>
        <v>17.161523085173812</v>
      </c>
      <c r="DB346" s="5">
        <v>31</v>
      </c>
      <c r="DC346" s="5">
        <v>29</v>
      </c>
      <c r="DD346" s="22">
        <v>334</v>
      </c>
      <c r="DE346" s="22">
        <v>254</v>
      </c>
      <c r="DF346" s="22">
        <v>142</v>
      </c>
      <c r="DG346" s="22">
        <v>110</v>
      </c>
      <c r="DH346" s="22">
        <v>142</v>
      </c>
      <c r="DI346" s="22">
        <v>204</v>
      </c>
      <c r="DJ346" s="29">
        <f t="shared" si="447"/>
        <v>1.2757182071250295</v>
      </c>
      <c r="DK346" s="27">
        <f t="shared" si="448"/>
        <v>2.4175838935188603</v>
      </c>
      <c r="DL346" s="27">
        <f t="shared" si="449"/>
        <v>1.6923087254632023</v>
      </c>
      <c r="DM346" s="27">
        <f t="shared" si="450"/>
        <v>31.025659966825376</v>
      </c>
      <c r="DN346" s="27">
        <f t="shared" si="451"/>
        <v>28.205145424386703</v>
      </c>
      <c r="DO346" s="27">
        <f t="shared" si="452"/>
        <v>59.714322169915853</v>
      </c>
      <c r="DP346" s="27">
        <f t="shared" si="453"/>
        <v>51.897467580871535</v>
      </c>
      <c r="DQ346" s="30">
        <f t="shared" si="454"/>
        <v>9.3446684961294935</v>
      </c>
      <c r="DR346" s="5">
        <v>60</v>
      </c>
      <c r="DS346" s="5">
        <v>42</v>
      </c>
      <c r="DT346" s="5">
        <v>710</v>
      </c>
      <c r="DU346" s="5">
        <v>658</v>
      </c>
      <c r="DV346" s="5">
        <v>320</v>
      </c>
      <c r="DW346" s="5">
        <v>258</v>
      </c>
      <c r="DX346" s="5">
        <v>330</v>
      </c>
      <c r="DY346" s="5">
        <v>392</v>
      </c>
      <c r="DZ346" s="22">
        <v>5</v>
      </c>
      <c r="EA346" s="22">
        <v>7</v>
      </c>
      <c r="EB346" s="22">
        <f t="shared" si="455"/>
        <v>2</v>
      </c>
      <c r="EC346" s="26">
        <f t="shared" si="456"/>
        <v>0.47438330170777987</v>
      </c>
      <c r="ED346" s="27">
        <f t="shared" si="457"/>
        <v>0.66413662239089188</v>
      </c>
      <c r="EE346" s="27">
        <f t="shared" si="458"/>
        <v>0.18975332068311196</v>
      </c>
      <c r="EF346" s="6">
        <v>88.566666666700002</v>
      </c>
      <c r="EG346" s="6">
        <f t="shared" si="459"/>
        <v>2.0596899224813954</v>
      </c>
      <c r="EH346" s="5">
        <v>2.06</v>
      </c>
      <c r="EI346" s="5">
        <v>2.17</v>
      </c>
      <c r="EJ346" s="21">
        <f t="shared" si="460"/>
        <v>0.48699763593380613</v>
      </c>
      <c r="EK346" s="1">
        <v>0</v>
      </c>
      <c r="EL346" s="22">
        <v>1</v>
      </c>
      <c r="EM346" s="22">
        <v>0</v>
      </c>
      <c r="EN346" s="1">
        <v>1</v>
      </c>
      <c r="EO346" s="3">
        <f t="shared" si="461"/>
        <v>1</v>
      </c>
      <c r="EP346" s="6">
        <f t="shared" si="462"/>
        <v>0.67745577719206729</v>
      </c>
      <c r="EQ346" s="3">
        <f t="shared" si="463"/>
        <v>9.2857142857142847</v>
      </c>
      <c r="ER346" s="20">
        <f t="shared" si="464"/>
        <v>0</v>
      </c>
      <c r="ES346" s="20">
        <f t="shared" si="465"/>
        <v>0.14285714285714285</v>
      </c>
      <c r="ET346" s="20">
        <f t="shared" si="466"/>
        <v>0.14285714285714285</v>
      </c>
      <c r="EU346" s="3">
        <f t="shared" si="467"/>
        <v>1</v>
      </c>
      <c r="EV346" s="1">
        <v>1</v>
      </c>
      <c r="EW346" s="1">
        <v>0</v>
      </c>
      <c r="EX346" s="20">
        <f t="shared" si="468"/>
        <v>1</v>
      </c>
      <c r="EY346" s="5">
        <v>7</v>
      </c>
      <c r="EZ346" s="5">
        <v>2</v>
      </c>
      <c r="FA346" s="22">
        <v>58</v>
      </c>
      <c r="FB346" s="22">
        <v>15</v>
      </c>
      <c r="FC346" s="22">
        <v>19</v>
      </c>
      <c r="FD346" s="22">
        <v>2</v>
      </c>
      <c r="FE346" s="22">
        <v>4</v>
      </c>
      <c r="FF346" s="22">
        <v>38</v>
      </c>
      <c r="FG346" s="22">
        <v>0</v>
      </c>
      <c r="FH346" s="22">
        <v>0</v>
      </c>
      <c r="FI346" s="6">
        <v>3.8166666666999998</v>
      </c>
      <c r="FJ346" s="6">
        <f t="shared" si="469"/>
        <v>8.8759689923255808E-2</v>
      </c>
      <c r="FK346" s="5">
        <v>0.09</v>
      </c>
      <c r="FL346" s="5">
        <v>5.55</v>
      </c>
      <c r="FM346" s="21">
        <f t="shared" si="470"/>
        <v>1.5957446808510637E-2</v>
      </c>
      <c r="FN346" s="1">
        <v>0</v>
      </c>
      <c r="FO346" s="22">
        <v>0</v>
      </c>
      <c r="FP346" s="22">
        <v>0</v>
      </c>
      <c r="FQ346" s="1">
        <v>0</v>
      </c>
      <c r="FR346" s="1">
        <f t="shared" si="471"/>
        <v>0</v>
      </c>
      <c r="FS346" s="3">
        <f t="shared" si="472"/>
        <v>0</v>
      </c>
      <c r="FT346" s="3">
        <f t="shared" si="473"/>
        <v>1</v>
      </c>
      <c r="FU346" s="1">
        <v>0</v>
      </c>
      <c r="FV346" s="1">
        <v>1</v>
      </c>
      <c r="FW346" s="20">
        <f t="shared" si="474"/>
        <v>0</v>
      </c>
      <c r="FX346" s="5">
        <v>0</v>
      </c>
      <c r="FY346" s="5">
        <v>1</v>
      </c>
      <c r="FZ346" s="22">
        <v>1</v>
      </c>
      <c r="GA346" s="22">
        <v>5</v>
      </c>
      <c r="GB346" s="22">
        <v>0</v>
      </c>
      <c r="GC346" s="22">
        <v>0</v>
      </c>
      <c r="GD346" s="22">
        <v>1</v>
      </c>
      <c r="GE346" s="22">
        <v>0</v>
      </c>
      <c r="GF346" s="22">
        <v>0</v>
      </c>
      <c r="GG346" s="22">
        <v>0</v>
      </c>
      <c r="GH346" s="1">
        <v>39</v>
      </c>
      <c r="GI346" s="1">
        <v>7</v>
      </c>
      <c r="GJ346" s="1">
        <v>32</v>
      </c>
      <c r="GK346" s="1">
        <v>1</v>
      </c>
      <c r="GL346" s="1">
        <v>2</v>
      </c>
      <c r="GM346" s="1">
        <v>0</v>
      </c>
      <c r="GN346" s="31">
        <f t="shared" si="475"/>
        <v>0</v>
      </c>
      <c r="GO346" s="1">
        <v>0</v>
      </c>
      <c r="GP346" s="1">
        <v>3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32" t="str">
        <f t="shared" si="476"/>
        <v xml:space="preserve"> </v>
      </c>
      <c r="GW346" s="9">
        <f t="shared" si="477"/>
        <v>4</v>
      </c>
      <c r="GX346" s="10">
        <v>1.9</v>
      </c>
      <c r="GY346" s="10">
        <v>0.8</v>
      </c>
      <c r="GZ346" s="10">
        <v>2.7</v>
      </c>
      <c r="HA346" s="29">
        <f t="shared" si="478"/>
        <v>6.2790697674418611E-2</v>
      </c>
      <c r="HB346" s="29">
        <f t="shared" si="479"/>
        <v>0.22351507347024277</v>
      </c>
      <c r="HC346">
        <v>20</v>
      </c>
      <c r="HD346">
        <v>16.899999999999999</v>
      </c>
      <c r="HE346">
        <v>-5.5</v>
      </c>
      <c r="HF346">
        <v>0.9</v>
      </c>
      <c r="HG346">
        <v>0.8</v>
      </c>
      <c r="HH346">
        <v>-0.60000000000000009</v>
      </c>
      <c r="HI346">
        <v>1.1000000000000001</v>
      </c>
      <c r="HJ346" s="11">
        <f t="shared" si="480"/>
        <v>2.5581395348837212E-2</v>
      </c>
      <c r="HK346" s="11">
        <f t="shared" si="481"/>
        <v>9.1061696598987801E-2</v>
      </c>
      <c r="HL346">
        <v>99</v>
      </c>
      <c r="HM346">
        <v>0</v>
      </c>
      <c r="HN346">
        <v>0</v>
      </c>
      <c r="HO346">
        <v>5</v>
      </c>
      <c r="HP346" t="s">
        <v>488</v>
      </c>
      <c r="HQ346" s="33">
        <v>4000000</v>
      </c>
      <c r="HR346" s="33">
        <v>0</v>
      </c>
      <c r="HS346" s="30">
        <f t="shared" si="482"/>
        <v>-5.0463414634146346</v>
      </c>
    </row>
    <row r="347" spans="1:228" x14ac:dyDescent="0.2">
      <c r="A347" s="1">
        <v>81</v>
      </c>
      <c r="B347" s="2" t="s">
        <v>1832</v>
      </c>
      <c r="C347" s="2" t="s">
        <v>1833</v>
      </c>
      <c r="E347" s="2" t="s">
        <v>900</v>
      </c>
      <c r="F347" s="2">
        <v>73</v>
      </c>
      <c r="G347" s="2">
        <v>210</v>
      </c>
      <c r="H347" s="2" t="s">
        <v>231</v>
      </c>
      <c r="J347" s="3">
        <v>34</v>
      </c>
      <c r="K347" s="5" t="s">
        <v>1834</v>
      </c>
      <c r="L347" s="5" t="s">
        <v>1835</v>
      </c>
      <c r="M347" s="5" t="s">
        <v>1423</v>
      </c>
      <c r="N347" s="5" t="s">
        <v>565</v>
      </c>
      <c r="O347" s="2" t="s">
        <v>565</v>
      </c>
      <c r="P347" s="2" t="s">
        <v>254</v>
      </c>
      <c r="Q347" s="1">
        <v>40</v>
      </c>
      <c r="R347" s="1">
        <v>17</v>
      </c>
      <c r="S347" s="1">
        <v>14</v>
      </c>
      <c r="T347" s="1">
        <v>31</v>
      </c>
      <c r="U347" s="1">
        <v>20</v>
      </c>
      <c r="V347" s="1">
        <v>116</v>
      </c>
      <c r="W347" s="20">
        <f t="shared" si="404"/>
        <v>0.14655172413793102</v>
      </c>
      <c r="X347" s="6">
        <v>721.65</v>
      </c>
      <c r="Y347" s="6">
        <f t="shared" si="405"/>
        <v>18.041249999999998</v>
      </c>
      <c r="Z347" s="1">
        <v>977</v>
      </c>
      <c r="AA347" s="6">
        <f t="shared" si="406"/>
        <v>24.425000000000001</v>
      </c>
      <c r="AB347" s="8">
        <f t="shared" si="407"/>
        <v>0.73863868986693959</v>
      </c>
      <c r="AC347" s="3">
        <f t="shared" si="408"/>
        <v>58.568965517241374</v>
      </c>
      <c r="AD347" s="8">
        <f t="shared" si="409"/>
        <v>4.8695876547280292</v>
      </c>
      <c r="AE347" s="20">
        <f t="shared" si="410"/>
        <v>0.45945945945945948</v>
      </c>
      <c r="AF347" s="20">
        <f t="shared" si="411"/>
        <v>0.3783783783783784</v>
      </c>
      <c r="AG347" s="20">
        <f t="shared" si="412"/>
        <v>0.83783783783783794</v>
      </c>
      <c r="AH347" s="3">
        <f t="shared" si="413"/>
        <v>3</v>
      </c>
      <c r="AI347" s="3">
        <f t="shared" si="414"/>
        <v>1</v>
      </c>
      <c r="AJ347" s="3">
        <f t="shared" si="415"/>
        <v>2</v>
      </c>
      <c r="AK347" s="20">
        <f t="shared" si="416"/>
        <v>0.33333333333333331</v>
      </c>
      <c r="AL347" s="6">
        <v>0.1</v>
      </c>
      <c r="AM347" s="1">
        <v>12</v>
      </c>
      <c r="AN347" s="1">
        <v>13</v>
      </c>
      <c r="AO347" s="1">
        <v>36</v>
      </c>
      <c r="AP347" s="1">
        <v>14</v>
      </c>
      <c r="AQ347" s="1">
        <v>48</v>
      </c>
      <c r="AR347" s="6">
        <f t="shared" si="417"/>
        <v>0.99771357306173358</v>
      </c>
      <c r="AS347" s="6">
        <f t="shared" si="418"/>
        <v>1.0808563708168781</v>
      </c>
      <c r="AT347" s="6">
        <f t="shared" si="419"/>
        <v>2.9931407191852006</v>
      </c>
      <c r="AU347" s="6">
        <f t="shared" si="420"/>
        <v>1.1639991685720226</v>
      </c>
      <c r="AV347" s="6">
        <f t="shared" si="421"/>
        <v>3.9908542922469343</v>
      </c>
      <c r="AW347" s="1">
        <v>16</v>
      </c>
      <c r="AX347" s="1">
        <v>8</v>
      </c>
      <c r="AY347" s="1">
        <v>0</v>
      </c>
      <c r="AZ347" s="1">
        <v>0</v>
      </c>
      <c r="BA347" s="1">
        <v>0</v>
      </c>
      <c r="BB347" s="1">
        <v>0</v>
      </c>
      <c r="BC347" s="7">
        <f t="shared" si="483"/>
        <v>-1.9017472222220833</v>
      </c>
      <c r="BD347" s="6">
        <v>560.33333333329995</v>
      </c>
      <c r="BE347" s="6">
        <f t="shared" si="422"/>
        <v>14.008333333332498</v>
      </c>
      <c r="BF347" s="5">
        <v>13.22</v>
      </c>
      <c r="BG347" s="5">
        <v>35.06</v>
      </c>
      <c r="BH347" s="21">
        <f t="shared" si="423"/>
        <v>0.27381938690969349</v>
      </c>
      <c r="BI347" s="1">
        <v>12</v>
      </c>
      <c r="BJ347" s="22">
        <v>5</v>
      </c>
      <c r="BK347" s="22">
        <v>6</v>
      </c>
      <c r="BL347" s="1">
        <v>11</v>
      </c>
      <c r="BM347" s="1">
        <f t="shared" si="424"/>
        <v>23</v>
      </c>
      <c r="BN347" s="8">
        <f t="shared" si="425"/>
        <v>2.4628197501488676</v>
      </c>
      <c r="BO347" s="3">
        <f t="shared" si="426"/>
        <v>52.068965517241374</v>
      </c>
      <c r="BP347" s="20">
        <f t="shared" si="427"/>
        <v>0.41379310344827586</v>
      </c>
      <c r="BQ347" s="20">
        <f t="shared" si="428"/>
        <v>0.37931034482758619</v>
      </c>
      <c r="BR347" s="20">
        <f t="shared" si="429"/>
        <v>0.7931034482758621</v>
      </c>
      <c r="BS347" s="3">
        <f t="shared" si="430"/>
        <v>2</v>
      </c>
      <c r="BT347" s="1">
        <v>0</v>
      </c>
      <c r="BU347" s="1">
        <v>2</v>
      </c>
      <c r="BV347" s="20">
        <f t="shared" si="431"/>
        <v>0</v>
      </c>
      <c r="BW347" s="5">
        <v>111</v>
      </c>
      <c r="BX347" s="5">
        <v>80</v>
      </c>
      <c r="BY347" s="21">
        <f t="shared" si="432"/>
        <v>0.31993299832495814</v>
      </c>
      <c r="BZ347" s="5">
        <v>78</v>
      </c>
      <c r="CA347" s="5">
        <v>71</v>
      </c>
      <c r="CB347" s="23">
        <f t="shared" si="433"/>
        <v>0.24958123953098826</v>
      </c>
      <c r="CC347" s="5">
        <v>138</v>
      </c>
      <c r="CD347" s="5">
        <v>119</v>
      </c>
      <c r="CE347" s="23">
        <f t="shared" si="434"/>
        <v>0.4304857621440536</v>
      </c>
      <c r="CF347" s="23">
        <f t="shared" si="435"/>
        <v>0.56176470588235294</v>
      </c>
      <c r="CG347" s="24">
        <v>8</v>
      </c>
      <c r="CH347" s="5">
        <v>210</v>
      </c>
      <c r="CI347" s="5">
        <v>193</v>
      </c>
      <c r="CJ347" s="5">
        <v>174</v>
      </c>
      <c r="CK347">
        <v>16.02919632</v>
      </c>
      <c r="CL347" s="5">
        <v>0.54500000000000004</v>
      </c>
      <c r="CM347" s="5">
        <v>6</v>
      </c>
      <c r="CN347" s="5">
        <v>-0.59299999999999997</v>
      </c>
      <c r="CO347" s="5">
        <v>2.734</v>
      </c>
      <c r="CP347" s="5">
        <v>10.202</v>
      </c>
      <c r="CQ347" s="21">
        <f t="shared" si="436"/>
        <v>9.602649006622517E-2</v>
      </c>
      <c r="CR347" s="25">
        <f t="shared" si="437"/>
        <v>0.95305164319248825</v>
      </c>
      <c r="CS347" s="22">
        <f t="shared" si="438"/>
        <v>962.65429219911073</v>
      </c>
      <c r="CT347" s="21">
        <f t="shared" si="439"/>
        <v>4.9078133258713422E-2</v>
      </c>
      <c r="CU347" s="26">
        <f t="shared" si="440"/>
        <v>3.290468986384266</v>
      </c>
      <c r="CV347" s="27">
        <f t="shared" si="441"/>
        <v>1.1346444780635399</v>
      </c>
      <c r="CW347" s="27">
        <f t="shared" si="442"/>
        <v>34.266263237518906</v>
      </c>
      <c r="CX347" s="27">
        <f t="shared" si="443"/>
        <v>24.167927382753401</v>
      </c>
      <c r="CY347" s="27">
        <f t="shared" si="444"/>
        <v>58.320726172465953</v>
      </c>
      <c r="CZ347" s="27">
        <f t="shared" si="445"/>
        <v>42.435703479576397</v>
      </c>
      <c r="DA347" s="28">
        <f t="shared" si="446"/>
        <v>15.885022692889557</v>
      </c>
      <c r="DB347" s="5">
        <v>29</v>
      </c>
      <c r="DC347" s="5">
        <v>10</v>
      </c>
      <c r="DD347" s="22">
        <v>273</v>
      </c>
      <c r="DE347" s="22">
        <v>203</v>
      </c>
      <c r="DF347" s="22">
        <v>93</v>
      </c>
      <c r="DG347" s="22">
        <v>68</v>
      </c>
      <c r="DH347" s="22">
        <v>93</v>
      </c>
      <c r="DI347" s="22">
        <v>119</v>
      </c>
      <c r="DJ347" s="29">
        <f t="shared" si="447"/>
        <v>3.5176697517130862</v>
      </c>
      <c r="DK347" s="27">
        <f t="shared" si="448"/>
        <v>2.8665145464917283</v>
      </c>
      <c r="DL347" s="27">
        <f t="shared" si="449"/>
        <v>1.8824871648602395</v>
      </c>
      <c r="DM347" s="27">
        <f t="shared" si="450"/>
        <v>30.077010838562465</v>
      </c>
      <c r="DN347" s="27">
        <f t="shared" si="451"/>
        <v>24.985738733599543</v>
      </c>
      <c r="DO347" s="27">
        <f t="shared" si="452"/>
        <v>55.276668568168844</v>
      </c>
      <c r="DP347" s="27">
        <f t="shared" si="453"/>
        <v>47.404449515116937</v>
      </c>
      <c r="DQ347" s="30">
        <f t="shared" si="454"/>
        <v>8.0128036398376494</v>
      </c>
      <c r="DR347" s="5">
        <v>67</v>
      </c>
      <c r="DS347" s="5">
        <v>44</v>
      </c>
      <c r="DT347" s="5">
        <v>636</v>
      </c>
      <c r="DU347" s="5">
        <v>540</v>
      </c>
      <c r="DV347" s="5">
        <v>252</v>
      </c>
      <c r="DW347" s="5">
        <v>194</v>
      </c>
      <c r="DX347" s="5">
        <v>330</v>
      </c>
      <c r="DY347" s="5">
        <v>337</v>
      </c>
      <c r="DZ347" s="22">
        <v>8</v>
      </c>
      <c r="EA347" s="22">
        <v>7</v>
      </c>
      <c r="EB347" s="22">
        <f t="shared" si="455"/>
        <v>-1</v>
      </c>
      <c r="EC347" s="26">
        <f t="shared" si="456"/>
        <v>0.85663295657351912</v>
      </c>
      <c r="ED347" s="27">
        <f t="shared" si="457"/>
        <v>0.74955383700182932</v>
      </c>
      <c r="EE347" s="27">
        <f t="shared" si="458"/>
        <v>-0.10707911957168989</v>
      </c>
      <c r="EF347" s="6">
        <v>105.5666666667</v>
      </c>
      <c r="EG347" s="6">
        <f t="shared" si="459"/>
        <v>2.6391666666675002</v>
      </c>
      <c r="EH347" s="5">
        <v>2.31</v>
      </c>
      <c r="EI347" s="5">
        <v>2.88</v>
      </c>
      <c r="EJ347" s="21">
        <f t="shared" si="460"/>
        <v>0.44508670520231219</v>
      </c>
      <c r="EK347" s="1">
        <v>4</v>
      </c>
      <c r="EL347" s="22">
        <v>0</v>
      </c>
      <c r="EM347" s="22">
        <v>1</v>
      </c>
      <c r="EN347" s="1">
        <v>2</v>
      </c>
      <c r="EO347" s="3">
        <f t="shared" si="461"/>
        <v>6</v>
      </c>
      <c r="EP347" s="6">
        <f t="shared" si="462"/>
        <v>3.4101673508041017</v>
      </c>
      <c r="EQ347" s="3">
        <f t="shared" si="463"/>
        <v>0</v>
      </c>
      <c r="ER347" s="20">
        <f t="shared" si="464"/>
        <v>0.66666666666666663</v>
      </c>
      <c r="ES347" s="20">
        <f t="shared" si="465"/>
        <v>0.33333333333333331</v>
      </c>
      <c r="ET347" s="20">
        <f t="shared" si="466"/>
        <v>1</v>
      </c>
      <c r="EU347" s="3" t="str">
        <f t="shared" si="467"/>
        <v xml:space="preserve"> </v>
      </c>
      <c r="EV347" s="1">
        <v>0</v>
      </c>
      <c r="EW347" s="1">
        <v>0</v>
      </c>
      <c r="EX347" s="20" t="str">
        <f t="shared" si="468"/>
        <v xml:space="preserve"> </v>
      </c>
      <c r="EY347" s="5">
        <v>6</v>
      </c>
      <c r="EZ347" s="5">
        <v>2</v>
      </c>
      <c r="FA347" s="22">
        <v>73</v>
      </c>
      <c r="FB347" s="22">
        <v>3</v>
      </c>
      <c r="FC347" s="22">
        <v>24</v>
      </c>
      <c r="FD347" s="22">
        <v>4</v>
      </c>
      <c r="FE347" s="22">
        <v>7</v>
      </c>
      <c r="FF347" s="22">
        <v>51</v>
      </c>
      <c r="FG347" s="22">
        <v>0</v>
      </c>
      <c r="FH347" s="22">
        <v>0</v>
      </c>
      <c r="FI347" s="6">
        <v>55.75</v>
      </c>
      <c r="FJ347" s="6">
        <f t="shared" si="469"/>
        <v>1.39375</v>
      </c>
      <c r="FK347" s="5">
        <v>1.38</v>
      </c>
      <c r="FL347" s="5">
        <v>3.81</v>
      </c>
      <c r="FM347" s="21">
        <f t="shared" si="470"/>
        <v>0.26589595375722541</v>
      </c>
      <c r="FN347" s="1">
        <v>1</v>
      </c>
      <c r="FO347" s="22">
        <v>1</v>
      </c>
      <c r="FP347" s="22">
        <v>0</v>
      </c>
      <c r="FQ347" s="1">
        <v>1</v>
      </c>
      <c r="FR347" s="1">
        <f t="shared" si="471"/>
        <v>2</v>
      </c>
      <c r="FS347" s="3">
        <f t="shared" si="472"/>
        <v>6.5</v>
      </c>
      <c r="FT347" s="3">
        <f t="shared" si="473"/>
        <v>1</v>
      </c>
      <c r="FU347" s="1">
        <v>1</v>
      </c>
      <c r="FV347" s="1">
        <v>0</v>
      </c>
      <c r="FW347" s="20">
        <f t="shared" si="474"/>
        <v>1</v>
      </c>
      <c r="FX347" s="5">
        <v>2</v>
      </c>
      <c r="FY347" s="5">
        <v>5</v>
      </c>
      <c r="FZ347" s="22">
        <v>11</v>
      </c>
      <c r="GA347" s="22">
        <v>27</v>
      </c>
      <c r="GB347" s="22">
        <v>2</v>
      </c>
      <c r="GC347" s="22">
        <v>14</v>
      </c>
      <c r="GD347" s="22">
        <v>20</v>
      </c>
      <c r="GE347" s="22">
        <v>0</v>
      </c>
      <c r="GF347" s="22">
        <v>0</v>
      </c>
      <c r="GG347" s="22">
        <v>0</v>
      </c>
      <c r="GH347" s="1">
        <v>45</v>
      </c>
      <c r="GI347" s="1">
        <v>12</v>
      </c>
      <c r="GJ347" s="1">
        <v>18</v>
      </c>
      <c r="GK347" s="1">
        <v>5</v>
      </c>
      <c r="GL347" s="1">
        <v>3</v>
      </c>
      <c r="GM347" s="1">
        <v>2</v>
      </c>
      <c r="GN347" s="31">
        <f t="shared" si="475"/>
        <v>0.66666666666666663</v>
      </c>
      <c r="GO347" s="1">
        <v>0</v>
      </c>
      <c r="GP347" s="1">
        <v>1</v>
      </c>
      <c r="GQ347" s="1">
        <v>3</v>
      </c>
      <c r="GR347" s="1">
        <v>6</v>
      </c>
      <c r="GS347" s="1">
        <v>1</v>
      </c>
      <c r="GT347" s="1">
        <v>0</v>
      </c>
      <c r="GU347" s="1">
        <v>0</v>
      </c>
      <c r="GV347" s="32" t="str">
        <f t="shared" si="476"/>
        <v xml:space="preserve"> </v>
      </c>
      <c r="GW347" s="9">
        <f t="shared" si="477"/>
        <v>5</v>
      </c>
      <c r="GX347" s="10">
        <v>3.4</v>
      </c>
      <c r="GY347" s="10">
        <v>1.5</v>
      </c>
      <c r="GZ347" s="10">
        <v>5</v>
      </c>
      <c r="HA347" s="29">
        <f t="shared" si="478"/>
        <v>0.125</v>
      </c>
      <c r="HB347" s="29">
        <f t="shared" si="479"/>
        <v>0.4157139887757223</v>
      </c>
      <c r="HC347">
        <v>15.8</v>
      </c>
      <c r="HD347">
        <v>14.2</v>
      </c>
      <c r="HE347">
        <v>12.6</v>
      </c>
      <c r="HF347">
        <v>6.9</v>
      </c>
      <c r="HG347">
        <v>3</v>
      </c>
      <c r="HH347">
        <v>0.7</v>
      </c>
      <c r="HI347">
        <v>10.6</v>
      </c>
      <c r="HJ347" s="11">
        <f t="shared" si="480"/>
        <v>0.26500000000000001</v>
      </c>
      <c r="HK347" s="11">
        <f t="shared" si="481"/>
        <v>0.88131365620453128</v>
      </c>
      <c r="HL347">
        <v>99</v>
      </c>
      <c r="HM347">
        <v>0</v>
      </c>
      <c r="HN347">
        <v>0</v>
      </c>
      <c r="HO347">
        <v>7</v>
      </c>
      <c r="HP347" t="s">
        <v>488</v>
      </c>
      <c r="HQ347" s="33">
        <v>5275000</v>
      </c>
      <c r="HR347" s="33">
        <v>0</v>
      </c>
      <c r="HS347" s="30">
        <f t="shared" si="482"/>
        <v>2.2146341463414618</v>
      </c>
    </row>
    <row r="348" spans="1:228" x14ac:dyDescent="0.2">
      <c r="A348" s="1">
        <v>42</v>
      </c>
      <c r="B348" s="2" t="s">
        <v>1836</v>
      </c>
      <c r="C348" s="2" t="s">
        <v>449</v>
      </c>
      <c r="D348" s="2" t="s">
        <v>354</v>
      </c>
      <c r="E348" s="2" t="s">
        <v>240</v>
      </c>
      <c r="F348" s="2">
        <v>74</v>
      </c>
      <c r="G348" s="2">
        <v>189</v>
      </c>
      <c r="H348" s="2" t="s">
        <v>231</v>
      </c>
      <c r="I348" s="2" t="s">
        <v>258</v>
      </c>
      <c r="J348" s="3">
        <v>21</v>
      </c>
      <c r="K348" s="5" t="s">
        <v>1837</v>
      </c>
      <c r="L348" s="5" t="s">
        <v>1838</v>
      </c>
      <c r="M348" s="5" t="s">
        <v>1839</v>
      </c>
      <c r="N348" s="5" t="s">
        <v>583</v>
      </c>
      <c r="O348" s="2" t="s">
        <v>583</v>
      </c>
      <c r="P348" s="2" t="s">
        <v>245</v>
      </c>
      <c r="Q348" s="1">
        <v>18</v>
      </c>
      <c r="R348" s="1">
        <v>0</v>
      </c>
      <c r="S348" s="1">
        <v>0</v>
      </c>
      <c r="T348" s="1">
        <v>0</v>
      </c>
      <c r="U348" s="1">
        <v>-11</v>
      </c>
      <c r="V348" s="1">
        <v>22</v>
      </c>
      <c r="W348" s="20">
        <f t="shared" si="404"/>
        <v>0</v>
      </c>
      <c r="X348" s="6">
        <v>188.2</v>
      </c>
      <c r="Y348" s="6">
        <f t="shared" si="405"/>
        <v>10.455555555555556</v>
      </c>
      <c r="Z348" s="1">
        <v>259</v>
      </c>
      <c r="AA348" s="6">
        <f t="shared" si="406"/>
        <v>14.388888888888889</v>
      </c>
      <c r="AB348" s="8">
        <f t="shared" si="407"/>
        <v>0.72664092664092661</v>
      </c>
      <c r="AC348" s="3">
        <f t="shared" si="408"/>
        <v>0</v>
      </c>
      <c r="AD348" s="8">
        <f t="shared" si="409"/>
        <v>0</v>
      </c>
      <c r="AE348" s="20">
        <f t="shared" si="410"/>
        <v>0</v>
      </c>
      <c r="AF348" s="20">
        <f t="shared" si="411"/>
        <v>0</v>
      </c>
      <c r="AG348" s="20">
        <f t="shared" si="412"/>
        <v>0</v>
      </c>
      <c r="AH348" s="3">
        <f t="shared" si="413"/>
        <v>4</v>
      </c>
      <c r="AI348" s="3">
        <f t="shared" si="414"/>
        <v>1</v>
      </c>
      <c r="AJ348" s="3">
        <f t="shared" si="415"/>
        <v>3</v>
      </c>
      <c r="AK348" s="20">
        <f t="shared" si="416"/>
        <v>0.25</v>
      </c>
      <c r="AL348" s="6">
        <v>0.4</v>
      </c>
      <c r="AM348" s="1">
        <v>21</v>
      </c>
      <c r="AN348" s="1">
        <v>6</v>
      </c>
      <c r="AO348" s="1">
        <v>8</v>
      </c>
      <c r="AP348" s="1">
        <v>1</v>
      </c>
      <c r="AQ348" s="1">
        <v>9</v>
      </c>
      <c r="AR348" s="6">
        <f t="shared" si="417"/>
        <v>6.6950053134962806</v>
      </c>
      <c r="AS348" s="6">
        <f t="shared" si="418"/>
        <v>1.9128586609989375</v>
      </c>
      <c r="AT348" s="6">
        <f t="shared" si="419"/>
        <v>2.5504782146652496</v>
      </c>
      <c r="AU348" s="6">
        <f t="shared" si="420"/>
        <v>0.3188097768331562</v>
      </c>
      <c r="AV348" s="6">
        <f t="shared" si="421"/>
        <v>2.869287991498406</v>
      </c>
      <c r="AW348" s="1">
        <v>2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7">
        <f t="shared" si="483"/>
        <v>3.6568250000001501</v>
      </c>
      <c r="BD348" s="6">
        <v>185.45</v>
      </c>
      <c r="BE348" s="6">
        <f t="shared" si="422"/>
        <v>10.302777777777777</v>
      </c>
      <c r="BF348" s="5">
        <v>10.27</v>
      </c>
      <c r="BG348" s="5">
        <v>39.33</v>
      </c>
      <c r="BH348" s="21">
        <f t="shared" si="423"/>
        <v>0.20705645161290323</v>
      </c>
      <c r="BI348" s="1">
        <v>0</v>
      </c>
      <c r="BJ348" s="22">
        <v>0</v>
      </c>
      <c r="BK348" s="22">
        <v>0</v>
      </c>
      <c r="BL348" s="1">
        <v>0</v>
      </c>
      <c r="BM348" s="1">
        <f t="shared" si="424"/>
        <v>0</v>
      </c>
      <c r="BN348" s="8">
        <f t="shared" si="425"/>
        <v>0</v>
      </c>
      <c r="BO348" s="3">
        <f t="shared" si="426"/>
        <v>0</v>
      </c>
      <c r="BP348" s="20">
        <f t="shared" si="427"/>
        <v>0</v>
      </c>
      <c r="BQ348" s="20">
        <f t="shared" si="428"/>
        <v>0</v>
      </c>
      <c r="BR348" s="20">
        <f t="shared" si="429"/>
        <v>0</v>
      </c>
      <c r="BS348" s="3">
        <f t="shared" si="430"/>
        <v>4</v>
      </c>
      <c r="BT348" s="1">
        <v>1</v>
      </c>
      <c r="BU348" s="1">
        <v>3</v>
      </c>
      <c r="BV348" s="20">
        <f t="shared" si="431"/>
        <v>0.25</v>
      </c>
      <c r="BW348" s="5">
        <v>22</v>
      </c>
      <c r="BX348" s="5">
        <v>24</v>
      </c>
      <c r="BY348" s="21">
        <f t="shared" si="432"/>
        <v>0.3108108108108108</v>
      </c>
      <c r="BZ348" s="5">
        <v>27</v>
      </c>
      <c r="CA348" s="5">
        <v>20</v>
      </c>
      <c r="CB348" s="23">
        <f t="shared" si="433"/>
        <v>0.31756756756756754</v>
      </c>
      <c r="CC348" s="5">
        <v>20</v>
      </c>
      <c r="CD348" s="5">
        <v>35</v>
      </c>
      <c r="CE348" s="23">
        <f t="shared" si="434"/>
        <v>0.3716216216216216</v>
      </c>
      <c r="CF348" s="23">
        <f t="shared" si="435"/>
        <v>0.4946236559139785</v>
      </c>
      <c r="CG348" s="24">
        <v>1</v>
      </c>
      <c r="CH348" s="5">
        <v>69</v>
      </c>
      <c r="CI348" s="5">
        <v>60</v>
      </c>
      <c r="CJ348" s="5">
        <v>56</v>
      </c>
      <c r="CK348">
        <v>14.88153573</v>
      </c>
      <c r="CL348" s="5">
        <v>7.4999999999999997E-2</v>
      </c>
      <c r="CM348" s="5">
        <v>10</v>
      </c>
      <c r="CN348" s="5">
        <v>5.8000000000000003E-2</v>
      </c>
      <c r="CO348" s="5">
        <v>-0.33400000000000002</v>
      </c>
      <c r="CP348" s="5">
        <v>-2.7109999999999999</v>
      </c>
      <c r="CQ348" s="21">
        <f t="shared" si="436"/>
        <v>1.1904761904761904E-2</v>
      </c>
      <c r="CR348" s="25">
        <f t="shared" si="437"/>
        <v>0.85333333333333339</v>
      </c>
      <c r="CS348" s="22">
        <f t="shared" si="438"/>
        <v>854.52380952380952</v>
      </c>
      <c r="CT348" s="21">
        <f t="shared" si="439"/>
        <v>-0.13476190476190469</v>
      </c>
      <c r="CU348" s="26">
        <f t="shared" si="440"/>
        <v>0.32456994482310941</v>
      </c>
      <c r="CV348" s="27">
        <f t="shared" si="441"/>
        <v>3.5702693930542035</v>
      </c>
      <c r="CW348" s="27">
        <f t="shared" si="442"/>
        <v>27.263875365141192</v>
      </c>
      <c r="CX348" s="27">
        <f t="shared" si="443"/>
        <v>24.342745861733206</v>
      </c>
      <c r="CY348" s="27">
        <f t="shared" si="444"/>
        <v>57.773450178513471</v>
      </c>
      <c r="CZ348" s="27">
        <f t="shared" si="445"/>
        <v>46.088932164881541</v>
      </c>
      <c r="DA348" s="28">
        <f t="shared" si="446"/>
        <v>11.68451801363193</v>
      </c>
      <c r="DB348" s="5">
        <v>1</v>
      </c>
      <c r="DC348" s="5">
        <v>11</v>
      </c>
      <c r="DD348" s="22">
        <v>83</v>
      </c>
      <c r="DE348" s="22">
        <v>64</v>
      </c>
      <c r="DF348" s="22">
        <v>45</v>
      </c>
      <c r="DG348" s="22">
        <v>28</v>
      </c>
      <c r="DH348" s="22">
        <v>39</v>
      </c>
      <c r="DI348" s="22">
        <v>49</v>
      </c>
      <c r="DJ348" s="29">
        <f t="shared" si="447"/>
        <v>14.492550271696446</v>
      </c>
      <c r="DK348" s="27">
        <f t="shared" si="448"/>
        <v>1.7798118484617342</v>
      </c>
      <c r="DL348" s="27">
        <f t="shared" si="449"/>
        <v>3.0511060259344016</v>
      </c>
      <c r="DM348" s="27">
        <f t="shared" si="450"/>
        <v>28.816001356047124</v>
      </c>
      <c r="DN348" s="27">
        <f t="shared" si="451"/>
        <v>32.968895669124507</v>
      </c>
      <c r="DO348" s="27">
        <f t="shared" si="452"/>
        <v>53.648614289346554</v>
      </c>
      <c r="DP348" s="27">
        <f t="shared" si="453"/>
        <v>55.936943808797366</v>
      </c>
      <c r="DQ348" s="30">
        <f t="shared" si="454"/>
        <v>13.972847533082742</v>
      </c>
      <c r="DR348" s="5">
        <v>21</v>
      </c>
      <c r="DS348" s="5">
        <v>36</v>
      </c>
      <c r="DT348" s="5">
        <v>319</v>
      </c>
      <c r="DU348" s="5">
        <v>353</v>
      </c>
      <c r="DV348" s="5">
        <v>133</v>
      </c>
      <c r="DW348" s="5">
        <v>138</v>
      </c>
      <c r="DX348" s="5">
        <v>133</v>
      </c>
      <c r="DY348" s="5">
        <v>160</v>
      </c>
      <c r="DZ348" s="22">
        <v>1</v>
      </c>
      <c r="EA348" s="22">
        <v>5</v>
      </c>
      <c r="EB348" s="22">
        <f t="shared" si="455"/>
        <v>4</v>
      </c>
      <c r="EC348" s="26">
        <f t="shared" si="456"/>
        <v>0.32353734160150982</v>
      </c>
      <c r="ED348" s="27">
        <f t="shared" si="457"/>
        <v>1.6176867080075492</v>
      </c>
      <c r="EE348" s="27">
        <f t="shared" si="458"/>
        <v>1.2941493664060393</v>
      </c>
      <c r="EF348" s="6">
        <v>0.61666666670000003</v>
      </c>
      <c r="EG348" s="6">
        <f t="shared" si="459"/>
        <v>3.4259259261111112E-2</v>
      </c>
      <c r="EH348" s="5">
        <v>0.03</v>
      </c>
      <c r="EI348" s="5">
        <v>4.0599999999999996</v>
      </c>
      <c r="EJ348" s="21">
        <f t="shared" si="460"/>
        <v>7.3349633251833741E-3</v>
      </c>
      <c r="EK348" s="1">
        <v>0</v>
      </c>
      <c r="EL348" s="22">
        <v>0</v>
      </c>
      <c r="EM348" s="22">
        <v>0</v>
      </c>
      <c r="EN348" s="1">
        <v>0</v>
      </c>
      <c r="EO348" s="3">
        <f t="shared" si="461"/>
        <v>0</v>
      </c>
      <c r="EP348" s="6">
        <f t="shared" si="462"/>
        <v>0</v>
      </c>
      <c r="EQ348" s="3">
        <f t="shared" si="463"/>
        <v>0</v>
      </c>
      <c r="ER348" s="20">
        <f t="shared" si="464"/>
        <v>0</v>
      </c>
      <c r="ES348" s="20">
        <f t="shared" si="465"/>
        <v>0</v>
      </c>
      <c r="ET348" s="20">
        <f t="shared" si="466"/>
        <v>0</v>
      </c>
      <c r="EU348" s="3" t="str">
        <f t="shared" si="467"/>
        <v xml:space="preserve"> </v>
      </c>
      <c r="EV348" s="1">
        <v>0</v>
      </c>
      <c r="EW348" s="1">
        <v>0</v>
      </c>
      <c r="EX348" s="20" t="str">
        <f t="shared" si="468"/>
        <v xml:space="preserve"> </v>
      </c>
      <c r="EY348" s="5">
        <v>0</v>
      </c>
      <c r="EZ348" s="5">
        <v>0</v>
      </c>
      <c r="FA348" s="22">
        <v>0</v>
      </c>
      <c r="FB348" s="22">
        <v>0</v>
      </c>
      <c r="FC348" s="22">
        <v>1</v>
      </c>
      <c r="FD348" s="22">
        <v>0</v>
      </c>
      <c r="FE348" s="22">
        <v>0</v>
      </c>
      <c r="FF348" s="22">
        <v>0</v>
      </c>
      <c r="FG348" s="22">
        <v>0</v>
      </c>
      <c r="FH348" s="22">
        <v>0</v>
      </c>
      <c r="FI348" s="6">
        <v>2.1333333333</v>
      </c>
      <c r="FJ348" s="6">
        <f t="shared" si="469"/>
        <v>0.11851851851666667</v>
      </c>
      <c r="FK348" s="5">
        <v>0.12</v>
      </c>
      <c r="FL348" s="5">
        <v>5.44</v>
      </c>
      <c r="FM348" s="21">
        <f t="shared" si="470"/>
        <v>2.1582733812949638E-2</v>
      </c>
      <c r="FN348" s="1">
        <v>0</v>
      </c>
      <c r="FO348" s="22">
        <v>0</v>
      </c>
      <c r="FP348" s="22">
        <v>0</v>
      </c>
      <c r="FQ348" s="1">
        <v>0</v>
      </c>
      <c r="FR348" s="1">
        <f t="shared" si="471"/>
        <v>0</v>
      </c>
      <c r="FS348" s="3">
        <f t="shared" si="472"/>
        <v>0</v>
      </c>
      <c r="FT348" s="3" t="str">
        <f t="shared" si="473"/>
        <v xml:space="preserve"> </v>
      </c>
      <c r="FU348" s="1">
        <v>0</v>
      </c>
      <c r="FV348" s="1">
        <v>0</v>
      </c>
      <c r="FW348" s="20" t="str">
        <f t="shared" si="474"/>
        <v xml:space="preserve"> </v>
      </c>
      <c r="FX348" s="5">
        <v>0</v>
      </c>
      <c r="FY348" s="5">
        <v>0</v>
      </c>
      <c r="FZ348" s="22">
        <v>0</v>
      </c>
      <c r="GA348" s="22">
        <v>3</v>
      </c>
      <c r="GB348" s="22">
        <v>0</v>
      </c>
      <c r="GC348" s="22">
        <v>0</v>
      </c>
      <c r="GD348" s="22">
        <v>1</v>
      </c>
      <c r="GE348" s="22">
        <v>0</v>
      </c>
      <c r="GF348" s="22">
        <v>0</v>
      </c>
      <c r="GG348" s="22">
        <v>0</v>
      </c>
      <c r="GH348" s="1">
        <v>1</v>
      </c>
      <c r="GI348" s="1">
        <v>0</v>
      </c>
      <c r="GJ348" s="1">
        <v>12</v>
      </c>
      <c r="GK348" s="1">
        <v>0</v>
      </c>
      <c r="GL348" s="6"/>
      <c r="GM348" s="6"/>
      <c r="GN348" s="31" t="str">
        <f t="shared" si="475"/>
        <v xml:space="preserve"> 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1</v>
      </c>
      <c r="GV348" s="32">
        <f t="shared" si="476"/>
        <v>0</v>
      </c>
      <c r="GW348" s="9">
        <f t="shared" si="477"/>
        <v>4</v>
      </c>
      <c r="GX348" s="10">
        <v>-0.5</v>
      </c>
      <c r="GY348" s="10">
        <v>-0.2</v>
      </c>
      <c r="GZ348" s="10">
        <v>-0.8</v>
      </c>
      <c r="HA348" s="29">
        <f t="shared" si="478"/>
        <v>-4.4444444444444446E-2</v>
      </c>
      <c r="HB348" s="29">
        <f t="shared" si="479"/>
        <v>-0.25504782146652499</v>
      </c>
      <c r="HC348">
        <v>3.6</v>
      </c>
      <c r="HD348">
        <v>3.5</v>
      </c>
      <c r="HE348">
        <v>-7.7</v>
      </c>
      <c r="HF348">
        <v>-1.7000000000000002</v>
      </c>
      <c r="HG348">
        <v>-0.5</v>
      </c>
      <c r="HH348">
        <v>0</v>
      </c>
      <c r="HI348">
        <v>-2.2000000000000002</v>
      </c>
      <c r="HJ348" s="11">
        <f t="shared" si="480"/>
        <v>-0.12222222222222223</v>
      </c>
      <c r="HK348" s="11">
        <f t="shared" si="481"/>
        <v>-0.70138150903294372</v>
      </c>
      <c r="HL348">
        <v>41</v>
      </c>
      <c r="HM348">
        <v>0</v>
      </c>
      <c r="HN348">
        <v>0</v>
      </c>
      <c r="HO348">
        <v>1</v>
      </c>
      <c r="HP348" t="s">
        <v>279</v>
      </c>
      <c r="HQ348" s="33">
        <v>360303</v>
      </c>
      <c r="HR348" s="33">
        <v>200000</v>
      </c>
      <c r="HS348" s="30">
        <f t="shared" si="482"/>
        <v>-2.4690908558758315</v>
      </c>
    </row>
    <row r="349" spans="1:228" x14ac:dyDescent="0.2">
      <c r="A349" s="1">
        <v>11</v>
      </c>
      <c r="B349" s="2" t="s">
        <v>1840</v>
      </c>
      <c r="C349" s="2" t="s">
        <v>1841</v>
      </c>
      <c r="D349" s="2" t="s">
        <v>379</v>
      </c>
      <c r="E349" s="2" t="s">
        <v>240</v>
      </c>
      <c r="F349" s="2">
        <v>73</v>
      </c>
      <c r="G349" s="2">
        <v>177</v>
      </c>
      <c r="H349" s="2" t="s">
        <v>231</v>
      </c>
      <c r="I349" s="2" t="s">
        <v>258</v>
      </c>
      <c r="J349" s="3">
        <v>20</v>
      </c>
      <c r="K349" s="5" t="s">
        <v>1842</v>
      </c>
      <c r="L349" s="5" t="s">
        <v>1843</v>
      </c>
      <c r="M349" s="5" t="s">
        <v>382</v>
      </c>
      <c r="N349" s="5" t="s">
        <v>583</v>
      </c>
      <c r="O349" s="2" t="s">
        <v>583</v>
      </c>
      <c r="P349" s="2" t="s">
        <v>314</v>
      </c>
      <c r="Q349" s="1">
        <v>48</v>
      </c>
      <c r="R349" s="1">
        <v>14</v>
      </c>
      <c r="S349" s="1">
        <v>17</v>
      </c>
      <c r="T349" s="1">
        <v>31</v>
      </c>
      <c r="U349" s="1">
        <v>-15</v>
      </c>
      <c r="V349" s="1">
        <v>112</v>
      </c>
      <c r="W349" s="20">
        <f t="shared" si="404"/>
        <v>0.125</v>
      </c>
      <c r="X349" s="6">
        <v>812.51666666669996</v>
      </c>
      <c r="Y349" s="6">
        <f t="shared" si="405"/>
        <v>16.927430555556249</v>
      </c>
      <c r="Z349" s="1">
        <v>1040</v>
      </c>
      <c r="AA349" s="6">
        <f t="shared" si="406"/>
        <v>21.666666666666668</v>
      </c>
      <c r="AB349" s="8">
        <f t="shared" si="407"/>
        <v>0.78126602564105763</v>
      </c>
      <c r="AC349" s="3">
        <f t="shared" si="408"/>
        <v>116.67307692307692</v>
      </c>
      <c r="AD349" s="8">
        <f t="shared" si="409"/>
        <v>8.615681256242123</v>
      </c>
      <c r="AE349" s="20">
        <f t="shared" si="410"/>
        <v>0.3783783783783784</v>
      </c>
      <c r="AF349" s="20">
        <f t="shared" si="411"/>
        <v>0.45945945945945948</v>
      </c>
      <c r="AG349" s="20">
        <f t="shared" si="412"/>
        <v>0.83783783783783794</v>
      </c>
      <c r="AH349" s="3">
        <f t="shared" si="413"/>
        <v>33</v>
      </c>
      <c r="AI349" s="3">
        <f t="shared" si="414"/>
        <v>11</v>
      </c>
      <c r="AJ349" s="3">
        <f t="shared" si="415"/>
        <v>22</v>
      </c>
      <c r="AK349" s="20">
        <f t="shared" si="416"/>
        <v>0.33333333333333331</v>
      </c>
      <c r="AL349" s="6">
        <v>1.2</v>
      </c>
      <c r="AM349" s="1">
        <v>33</v>
      </c>
      <c r="AN349" s="1">
        <v>19</v>
      </c>
      <c r="AO349" s="1">
        <v>34</v>
      </c>
      <c r="AP349" s="1">
        <v>28</v>
      </c>
      <c r="AQ349" s="1">
        <v>17</v>
      </c>
      <c r="AR349" s="6">
        <f t="shared" si="417"/>
        <v>2.4368730897826736</v>
      </c>
      <c r="AS349" s="6">
        <f t="shared" si="418"/>
        <v>1.4030481426021455</v>
      </c>
      <c r="AT349" s="6">
        <f t="shared" si="419"/>
        <v>2.5107177288669975</v>
      </c>
      <c r="AU349" s="6">
        <f t="shared" si="420"/>
        <v>2.0676498943610566</v>
      </c>
      <c r="AV349" s="6">
        <f t="shared" si="421"/>
        <v>1.2553588644334988</v>
      </c>
      <c r="AW349" s="1">
        <v>18</v>
      </c>
      <c r="AX349" s="1">
        <v>9</v>
      </c>
      <c r="AY349" s="1">
        <v>0</v>
      </c>
      <c r="AZ349" s="1">
        <v>0</v>
      </c>
      <c r="BA349" s="1">
        <v>0</v>
      </c>
      <c r="BB349" s="1">
        <v>0</v>
      </c>
      <c r="BC349" s="7">
        <f t="shared" si="483"/>
        <v>2.9827666666666497</v>
      </c>
      <c r="BD349" s="6">
        <v>697.63333333330002</v>
      </c>
      <c r="BE349" s="6">
        <f t="shared" si="422"/>
        <v>14.534027777777084</v>
      </c>
      <c r="BF349" s="5">
        <v>14.16</v>
      </c>
      <c r="BG349" s="5">
        <v>35.04</v>
      </c>
      <c r="BH349" s="21">
        <f t="shared" si="423"/>
        <v>0.28780487804878047</v>
      </c>
      <c r="BI349" s="1">
        <v>12</v>
      </c>
      <c r="BJ349" s="22">
        <v>6</v>
      </c>
      <c r="BK349" s="22">
        <v>3</v>
      </c>
      <c r="BL349" s="1">
        <v>10</v>
      </c>
      <c r="BM349" s="1">
        <f t="shared" si="424"/>
        <v>22</v>
      </c>
      <c r="BN349" s="8">
        <f t="shared" si="425"/>
        <v>1.8921114243395236</v>
      </c>
      <c r="BO349" s="3">
        <f t="shared" si="426"/>
        <v>94.75</v>
      </c>
      <c r="BP349" s="20">
        <f t="shared" si="427"/>
        <v>0.5</v>
      </c>
      <c r="BQ349" s="20">
        <f t="shared" si="428"/>
        <v>0.41666666666666669</v>
      </c>
      <c r="BR349" s="20">
        <f t="shared" si="429"/>
        <v>0.91666666666666674</v>
      </c>
      <c r="BS349" s="3">
        <f t="shared" si="430"/>
        <v>27</v>
      </c>
      <c r="BT349" s="1">
        <v>10</v>
      </c>
      <c r="BU349" s="1">
        <v>17</v>
      </c>
      <c r="BV349" s="20">
        <f t="shared" si="431"/>
        <v>0.37037037037037035</v>
      </c>
      <c r="BW349" s="5">
        <v>110</v>
      </c>
      <c r="BX349" s="5">
        <v>126</v>
      </c>
      <c r="BY349" s="21">
        <f t="shared" si="432"/>
        <v>0.38815789473684209</v>
      </c>
      <c r="BZ349" s="5">
        <v>62</v>
      </c>
      <c r="CA349" s="5">
        <v>77</v>
      </c>
      <c r="CB349" s="23">
        <f t="shared" si="433"/>
        <v>0.22861842105263158</v>
      </c>
      <c r="CC349" s="5">
        <v>120</v>
      </c>
      <c r="CD349" s="5">
        <v>113</v>
      </c>
      <c r="CE349" s="23">
        <f t="shared" si="434"/>
        <v>0.38322368421052633</v>
      </c>
      <c r="CF349" s="23">
        <f t="shared" si="435"/>
        <v>0.6293333333333333</v>
      </c>
      <c r="CG349" s="24">
        <v>9</v>
      </c>
      <c r="CH349" s="5">
        <v>248</v>
      </c>
      <c r="CI349" s="5">
        <v>234</v>
      </c>
      <c r="CJ349" s="5">
        <v>217</v>
      </c>
      <c r="CK349">
        <v>15.864422660000001</v>
      </c>
      <c r="CL349" s="5">
        <v>0.30599999999999999</v>
      </c>
      <c r="CM349" s="5">
        <v>8</v>
      </c>
      <c r="CN349" s="5">
        <v>0.41300000000000003</v>
      </c>
      <c r="CO349" s="5">
        <v>3.7039999999999997</v>
      </c>
      <c r="CP349" s="5">
        <v>1.2610000000000001</v>
      </c>
      <c r="CQ349" s="21">
        <f t="shared" si="436"/>
        <v>6.3324538258575203E-2</v>
      </c>
      <c r="CR349" s="25">
        <f t="shared" si="437"/>
        <v>0.88365650969529086</v>
      </c>
      <c r="CS349" s="22">
        <f t="shared" si="438"/>
        <v>889.98896352114843</v>
      </c>
      <c r="CT349" s="21">
        <f t="shared" si="439"/>
        <v>-5.3018952046133938E-2</v>
      </c>
      <c r="CU349" s="26">
        <f t="shared" si="440"/>
        <v>2.1186440677966099</v>
      </c>
      <c r="CV349" s="27">
        <f t="shared" si="441"/>
        <v>3.7076271186440675</v>
      </c>
      <c r="CW349" s="27">
        <f t="shared" si="442"/>
        <v>33.456920903954796</v>
      </c>
      <c r="CX349" s="27">
        <f t="shared" si="443"/>
        <v>31.867937853107343</v>
      </c>
      <c r="CY349" s="27">
        <f t="shared" si="444"/>
        <v>59.233757062146893</v>
      </c>
      <c r="CZ349" s="27">
        <f t="shared" si="445"/>
        <v>56.497175141242934</v>
      </c>
      <c r="DA349" s="28">
        <f t="shared" si="446"/>
        <v>2.7365819209039586</v>
      </c>
      <c r="DB349" s="5">
        <v>24</v>
      </c>
      <c r="DC349" s="5">
        <v>42</v>
      </c>
      <c r="DD349" s="22">
        <v>355</v>
      </c>
      <c r="DE349" s="22">
        <v>319</v>
      </c>
      <c r="DF349" s="22">
        <v>130</v>
      </c>
      <c r="DG349" s="22">
        <v>127</v>
      </c>
      <c r="DH349" s="22">
        <v>152</v>
      </c>
      <c r="DI349" s="22">
        <v>162</v>
      </c>
      <c r="DJ349" s="29">
        <f t="shared" si="447"/>
        <v>-1.3054180790960395</v>
      </c>
      <c r="DK349" s="27">
        <f t="shared" si="448"/>
        <v>1.7480022831050228</v>
      </c>
      <c r="DL349" s="27">
        <f t="shared" si="449"/>
        <v>2.889554794520548</v>
      </c>
      <c r="DM349" s="27">
        <f t="shared" si="450"/>
        <v>26.933504566210043</v>
      </c>
      <c r="DN349" s="27">
        <f t="shared" si="451"/>
        <v>30.572203196347033</v>
      </c>
      <c r="DO349" s="27">
        <f t="shared" si="452"/>
        <v>50.442351598173516</v>
      </c>
      <c r="DP349" s="27">
        <f t="shared" si="453"/>
        <v>54.045376712328768</v>
      </c>
      <c r="DQ349" s="30">
        <f t="shared" si="454"/>
        <v>6.3396070350592097</v>
      </c>
      <c r="DR349" s="5">
        <v>49</v>
      </c>
      <c r="DS349" s="5">
        <v>81</v>
      </c>
      <c r="DT349" s="5">
        <v>706</v>
      </c>
      <c r="DU349" s="5">
        <v>776</v>
      </c>
      <c r="DV349" s="5">
        <v>292</v>
      </c>
      <c r="DW349" s="5">
        <v>308</v>
      </c>
      <c r="DX349" s="5">
        <v>350</v>
      </c>
      <c r="DY349" s="5">
        <v>367</v>
      </c>
      <c r="DZ349" s="22">
        <v>8</v>
      </c>
      <c r="EA349" s="22">
        <v>12</v>
      </c>
      <c r="EB349" s="22">
        <f t="shared" si="455"/>
        <v>4</v>
      </c>
      <c r="EC349" s="26">
        <f t="shared" si="456"/>
        <v>0.688040517941645</v>
      </c>
      <c r="ED349" s="27">
        <f t="shared" si="457"/>
        <v>1.0320607769124674</v>
      </c>
      <c r="EE349" s="27">
        <f t="shared" si="458"/>
        <v>0.3440202589708225</v>
      </c>
      <c r="EF349" s="6">
        <v>113.4833333333</v>
      </c>
      <c r="EG349" s="6">
        <f t="shared" si="459"/>
        <v>2.3642361111104164</v>
      </c>
      <c r="EH349" s="5">
        <v>2.31</v>
      </c>
      <c r="EI349" s="5">
        <v>2.42</v>
      </c>
      <c r="EJ349" s="21">
        <f t="shared" si="460"/>
        <v>0.48837209302325579</v>
      </c>
      <c r="EK349" s="1">
        <v>2</v>
      </c>
      <c r="EL349" s="22">
        <v>3</v>
      </c>
      <c r="EM349" s="22">
        <v>4</v>
      </c>
      <c r="EN349" s="1">
        <v>7</v>
      </c>
      <c r="EO349" s="3">
        <f t="shared" si="461"/>
        <v>9</v>
      </c>
      <c r="EP349" s="6">
        <f t="shared" si="462"/>
        <v>4.758407989427158</v>
      </c>
      <c r="EQ349" s="3">
        <f t="shared" si="463"/>
        <v>21.923076923076923</v>
      </c>
      <c r="ER349" s="20">
        <f t="shared" si="464"/>
        <v>0.15384615384615385</v>
      </c>
      <c r="ES349" s="20">
        <f t="shared" si="465"/>
        <v>0.53846153846153844</v>
      </c>
      <c r="ET349" s="20">
        <f t="shared" si="466"/>
        <v>0.69230769230769229</v>
      </c>
      <c r="EU349" s="3">
        <f t="shared" si="467"/>
        <v>6</v>
      </c>
      <c r="EV349" s="1">
        <v>1</v>
      </c>
      <c r="EW349" s="1">
        <v>5</v>
      </c>
      <c r="EX349" s="20">
        <f t="shared" si="468"/>
        <v>0.16666666666666666</v>
      </c>
      <c r="EY349" s="5">
        <v>13</v>
      </c>
      <c r="EZ349" s="5">
        <v>0</v>
      </c>
      <c r="FA349" s="22">
        <v>82</v>
      </c>
      <c r="FB349" s="22">
        <v>14</v>
      </c>
      <c r="FC349" s="22">
        <v>27</v>
      </c>
      <c r="FD349" s="22">
        <v>5</v>
      </c>
      <c r="FE349" s="22">
        <v>3</v>
      </c>
      <c r="FF349" s="22">
        <v>27</v>
      </c>
      <c r="FG349" s="22">
        <v>0</v>
      </c>
      <c r="FH349" s="22">
        <v>0</v>
      </c>
      <c r="FI349" s="6">
        <v>1.4</v>
      </c>
      <c r="FJ349" s="6">
        <f t="shared" si="469"/>
        <v>2.9166666666666664E-2</v>
      </c>
      <c r="FK349" s="5">
        <v>0.03</v>
      </c>
      <c r="FL349" s="5">
        <v>5.0999999999999996</v>
      </c>
      <c r="FM349" s="21">
        <f t="shared" si="470"/>
        <v>5.8479532163742687E-3</v>
      </c>
      <c r="FN349" s="1">
        <v>0</v>
      </c>
      <c r="FO349" s="22">
        <v>0</v>
      </c>
      <c r="FP349" s="22">
        <v>0</v>
      </c>
      <c r="FQ349" s="1">
        <v>0</v>
      </c>
      <c r="FR349" s="1">
        <f t="shared" si="471"/>
        <v>0</v>
      </c>
      <c r="FS349" s="3">
        <f t="shared" si="472"/>
        <v>0</v>
      </c>
      <c r="FT349" s="3" t="str">
        <f t="shared" si="473"/>
        <v xml:space="preserve"> </v>
      </c>
      <c r="FU349" s="1">
        <v>0</v>
      </c>
      <c r="FV349" s="1">
        <v>0</v>
      </c>
      <c r="FW349" s="20" t="str">
        <f t="shared" si="474"/>
        <v xml:space="preserve"> </v>
      </c>
      <c r="FX349" s="5">
        <v>0</v>
      </c>
      <c r="FY349" s="5">
        <v>1</v>
      </c>
      <c r="FZ349" s="22">
        <v>1</v>
      </c>
      <c r="GA349" s="22">
        <v>1</v>
      </c>
      <c r="GB349" s="22">
        <v>0</v>
      </c>
      <c r="GC349" s="22">
        <v>0</v>
      </c>
      <c r="GD349" s="22">
        <v>1</v>
      </c>
      <c r="GE349" s="22">
        <v>0</v>
      </c>
      <c r="GF349" s="22">
        <v>0</v>
      </c>
      <c r="GG349" s="22">
        <v>0</v>
      </c>
      <c r="GH349" s="1">
        <v>40</v>
      </c>
      <c r="GI349" s="1">
        <v>13</v>
      </c>
      <c r="GJ349" s="1">
        <v>43</v>
      </c>
      <c r="GK349" s="1">
        <v>1</v>
      </c>
      <c r="GL349" s="1">
        <v>4</v>
      </c>
      <c r="GM349" s="1">
        <v>2</v>
      </c>
      <c r="GN349" s="31">
        <f t="shared" si="475"/>
        <v>0.5</v>
      </c>
      <c r="GO349" s="1">
        <v>1</v>
      </c>
      <c r="GP349" s="1">
        <v>2</v>
      </c>
      <c r="GQ349" s="1">
        <v>0</v>
      </c>
      <c r="GR349" s="1">
        <v>1</v>
      </c>
      <c r="GS349" s="1">
        <v>0</v>
      </c>
      <c r="GT349" s="1">
        <v>2</v>
      </c>
      <c r="GU349" s="1">
        <v>2</v>
      </c>
      <c r="GV349" s="32">
        <f t="shared" si="476"/>
        <v>1</v>
      </c>
      <c r="GW349" s="9">
        <f t="shared" si="477"/>
        <v>5</v>
      </c>
      <c r="GX349" s="10">
        <v>3</v>
      </c>
      <c r="GY349" s="10">
        <v>0.4</v>
      </c>
      <c r="GZ349" s="10">
        <v>3.3</v>
      </c>
      <c r="HA349" s="29">
        <f t="shared" si="478"/>
        <v>6.8749999999999992E-2</v>
      </c>
      <c r="HB349" s="29">
        <f t="shared" si="479"/>
        <v>0.24368730897826738</v>
      </c>
      <c r="HC349">
        <v>18.600000000000001</v>
      </c>
      <c r="HD349">
        <v>15.4</v>
      </c>
      <c r="HE349">
        <v>0.5</v>
      </c>
      <c r="HF349">
        <v>5.4</v>
      </c>
      <c r="HG349">
        <v>0.8</v>
      </c>
      <c r="HH349">
        <v>0.5</v>
      </c>
      <c r="HI349">
        <v>6.6</v>
      </c>
      <c r="HJ349" s="11">
        <f t="shared" si="480"/>
        <v>0.13749999999999998</v>
      </c>
      <c r="HK349" s="11">
        <f t="shared" si="481"/>
        <v>0.48737461795653475</v>
      </c>
      <c r="HL349">
        <v>99</v>
      </c>
      <c r="HM349">
        <v>0</v>
      </c>
      <c r="HN349">
        <v>0</v>
      </c>
      <c r="HQ349" s="33">
        <v>894167</v>
      </c>
      <c r="HR349" s="33">
        <v>2300000</v>
      </c>
      <c r="HS349" s="30">
        <f t="shared" si="482"/>
        <v>5.9078042926829264</v>
      </c>
    </row>
    <row r="350" spans="1:228" x14ac:dyDescent="0.2">
      <c r="A350" s="1">
        <v>24</v>
      </c>
      <c r="B350" s="2" t="s">
        <v>1844</v>
      </c>
      <c r="C350" s="2" t="s">
        <v>1845</v>
      </c>
      <c r="E350" s="2" t="s">
        <v>893</v>
      </c>
      <c r="F350" s="2">
        <v>70</v>
      </c>
      <c r="G350" s="2">
        <v>186</v>
      </c>
      <c r="H350" s="2" t="s">
        <v>231</v>
      </c>
      <c r="J350" s="3">
        <v>29</v>
      </c>
      <c r="K350" s="5" t="s">
        <v>1846</v>
      </c>
      <c r="L350" s="5" t="s">
        <v>1847</v>
      </c>
      <c r="M350" s="5" t="s">
        <v>1848</v>
      </c>
      <c r="N350" s="5" t="s">
        <v>286</v>
      </c>
      <c r="O350" s="2" t="s">
        <v>286</v>
      </c>
      <c r="P350" s="2" t="s">
        <v>1506</v>
      </c>
      <c r="Q350" s="1">
        <v>42</v>
      </c>
      <c r="R350" s="1">
        <v>10</v>
      </c>
      <c r="S350" s="1">
        <v>17</v>
      </c>
      <c r="T350" s="1">
        <v>27</v>
      </c>
      <c r="U350" s="1">
        <v>-13</v>
      </c>
      <c r="V350" s="1">
        <v>56</v>
      </c>
      <c r="W350" s="20">
        <f t="shared" si="404"/>
        <v>0.17857142857142858</v>
      </c>
      <c r="X350" s="6">
        <v>720.68333333329997</v>
      </c>
      <c r="Y350" s="6">
        <f t="shared" si="405"/>
        <v>17.159126984126189</v>
      </c>
      <c r="Z350" s="1">
        <v>935</v>
      </c>
      <c r="AA350" s="6">
        <f t="shared" si="406"/>
        <v>22.261904761904763</v>
      </c>
      <c r="AB350" s="8">
        <f t="shared" si="407"/>
        <v>0.77078431372545453</v>
      </c>
      <c r="AC350" s="3">
        <f t="shared" si="408"/>
        <v>87.075000000000003</v>
      </c>
      <c r="AD350" s="8">
        <f t="shared" si="409"/>
        <v>7.2493698110592844</v>
      </c>
      <c r="AE350" s="20">
        <f t="shared" si="410"/>
        <v>0.29411764705882354</v>
      </c>
      <c r="AF350" s="20">
        <f t="shared" si="411"/>
        <v>0.5</v>
      </c>
      <c r="AG350" s="20">
        <f t="shared" si="412"/>
        <v>0.79411764705882359</v>
      </c>
      <c r="AH350" s="3">
        <f t="shared" si="413"/>
        <v>31</v>
      </c>
      <c r="AI350" s="3">
        <f t="shared" si="414"/>
        <v>10</v>
      </c>
      <c r="AJ350" s="3">
        <f t="shared" si="415"/>
        <v>21</v>
      </c>
      <c r="AK350" s="20">
        <f t="shared" si="416"/>
        <v>0.32258064516129031</v>
      </c>
      <c r="AL350" s="6">
        <v>1.1000000000000001</v>
      </c>
      <c r="AM350" s="1">
        <v>16</v>
      </c>
      <c r="AN350" s="1">
        <v>5</v>
      </c>
      <c r="AO350" s="1">
        <v>21</v>
      </c>
      <c r="AP350" s="1">
        <v>17</v>
      </c>
      <c r="AQ350" s="1">
        <v>22</v>
      </c>
      <c r="AR350" s="6">
        <f t="shared" si="417"/>
        <v>1.3320691010846804</v>
      </c>
      <c r="AS350" s="6">
        <f t="shared" si="418"/>
        <v>0.41627159408896264</v>
      </c>
      <c r="AT350" s="6">
        <f t="shared" si="419"/>
        <v>1.7483406951736431</v>
      </c>
      <c r="AU350" s="6">
        <f t="shared" si="420"/>
        <v>1.4153234199024729</v>
      </c>
      <c r="AV350" s="6">
        <f t="shared" si="421"/>
        <v>1.8315950139914356</v>
      </c>
      <c r="AW350" s="1">
        <v>22</v>
      </c>
      <c r="AX350" s="1">
        <v>10</v>
      </c>
      <c r="AY350" s="1">
        <v>0</v>
      </c>
      <c r="AZ350" s="1">
        <v>0</v>
      </c>
      <c r="BA350" s="1">
        <v>0</v>
      </c>
      <c r="BB350" s="1">
        <v>0</v>
      </c>
      <c r="BC350" s="7">
        <f t="shared" si="483"/>
        <v>-1.8671583333333999</v>
      </c>
      <c r="BD350" s="6">
        <v>600.21666666670001</v>
      </c>
      <c r="BE350" s="6">
        <f t="shared" si="422"/>
        <v>14.29087301587381</v>
      </c>
      <c r="BF350" s="5">
        <v>13.97</v>
      </c>
      <c r="BG350" s="5">
        <v>35.11</v>
      </c>
      <c r="BH350" s="21">
        <f t="shared" si="423"/>
        <v>0.28463732681336595</v>
      </c>
      <c r="BI350" s="1">
        <v>5</v>
      </c>
      <c r="BJ350" s="22">
        <v>7</v>
      </c>
      <c r="BK350" s="22">
        <v>7</v>
      </c>
      <c r="BL350" s="1">
        <v>14</v>
      </c>
      <c r="BM350" s="1">
        <f t="shared" si="424"/>
        <v>19</v>
      </c>
      <c r="BN350" s="8">
        <f t="shared" si="425"/>
        <v>1.8993141365616919</v>
      </c>
      <c r="BO350" s="3">
        <f t="shared" si="426"/>
        <v>70.875</v>
      </c>
      <c r="BP350" s="20">
        <f t="shared" si="427"/>
        <v>0.20833333333333334</v>
      </c>
      <c r="BQ350" s="20">
        <f t="shared" si="428"/>
        <v>0.58333333333333337</v>
      </c>
      <c r="BR350" s="20">
        <f t="shared" si="429"/>
        <v>0.79166666666666674</v>
      </c>
      <c r="BS350" s="3">
        <f t="shared" si="430"/>
        <v>26</v>
      </c>
      <c r="BT350" s="1">
        <v>10</v>
      </c>
      <c r="BU350" s="1">
        <v>16</v>
      </c>
      <c r="BV350" s="20">
        <f t="shared" si="431"/>
        <v>0.38461538461538464</v>
      </c>
      <c r="BW350" s="5">
        <v>75</v>
      </c>
      <c r="BX350" s="5">
        <v>93</v>
      </c>
      <c r="BY350" s="21">
        <f t="shared" si="432"/>
        <v>0.29217391304347828</v>
      </c>
      <c r="BZ350" s="5">
        <v>112</v>
      </c>
      <c r="CA350" s="5">
        <v>101</v>
      </c>
      <c r="CB350" s="23">
        <f t="shared" si="433"/>
        <v>0.37043478260869567</v>
      </c>
      <c r="CC350" s="5">
        <v>90</v>
      </c>
      <c r="CD350" s="5">
        <v>104</v>
      </c>
      <c r="CE350" s="23">
        <f t="shared" si="434"/>
        <v>0.3373913043478261</v>
      </c>
      <c r="CF350" s="23">
        <f t="shared" si="435"/>
        <v>0.44094488188976377</v>
      </c>
      <c r="CG350" s="24">
        <v>4</v>
      </c>
      <c r="CH350" s="5">
        <v>209</v>
      </c>
      <c r="CI350" s="5">
        <v>215</v>
      </c>
      <c r="CJ350" s="5">
        <v>206</v>
      </c>
      <c r="CK350">
        <v>15.49566999</v>
      </c>
      <c r="CL350" s="5">
        <v>-0.26200000000000001</v>
      </c>
      <c r="CM350" s="5">
        <v>9</v>
      </c>
      <c r="CN350" s="5">
        <v>7.0000000000000001E-3</v>
      </c>
      <c r="CO350" s="5">
        <v>1.1339999999999999</v>
      </c>
      <c r="CP350" s="5">
        <v>-4.6420000000000003</v>
      </c>
      <c r="CQ350" s="21">
        <f t="shared" si="436"/>
        <v>9.8765432098765427E-2</v>
      </c>
      <c r="CR350" s="25">
        <f t="shared" si="437"/>
        <v>0.86785714285714288</v>
      </c>
      <c r="CS350" s="22">
        <f t="shared" si="438"/>
        <v>877.73368606701945</v>
      </c>
      <c r="CT350" s="21">
        <f t="shared" si="439"/>
        <v>-3.3377425044091691E-2</v>
      </c>
      <c r="CU350" s="26">
        <f t="shared" si="440"/>
        <v>2.4542386747111156</v>
      </c>
      <c r="CV350" s="27">
        <f t="shared" si="441"/>
        <v>3.7836179568463035</v>
      </c>
      <c r="CW350" s="27">
        <f t="shared" si="442"/>
        <v>24.849166581450046</v>
      </c>
      <c r="CX350" s="27">
        <f t="shared" si="443"/>
        <v>28.632784538296349</v>
      </c>
      <c r="CY350" s="27">
        <f t="shared" si="444"/>
        <v>49.084773494222311</v>
      </c>
      <c r="CZ350" s="27">
        <f t="shared" si="445"/>
        <v>54.300030677983436</v>
      </c>
      <c r="DA350" s="28">
        <f t="shared" si="446"/>
        <v>-5.2152571837611248</v>
      </c>
      <c r="DB350" s="5">
        <v>24</v>
      </c>
      <c r="DC350" s="5">
        <v>37</v>
      </c>
      <c r="DD350" s="22">
        <v>219</v>
      </c>
      <c r="DE350" s="22">
        <v>243</v>
      </c>
      <c r="DF350" s="22">
        <v>109</v>
      </c>
      <c r="DG350" s="22">
        <v>117</v>
      </c>
      <c r="DH350" s="22">
        <v>134</v>
      </c>
      <c r="DI350" s="22">
        <v>128</v>
      </c>
      <c r="DJ350" s="29">
        <f t="shared" si="447"/>
        <v>0.76106565088454659</v>
      </c>
      <c r="DK350" s="27">
        <f t="shared" si="448"/>
        <v>2.3192415673190383</v>
      </c>
      <c r="DL350" s="27">
        <f t="shared" si="449"/>
        <v>3.0516336412092611</v>
      </c>
      <c r="DM350" s="27">
        <f t="shared" si="450"/>
        <v>27.017129836839324</v>
      </c>
      <c r="DN350" s="27">
        <f t="shared" si="451"/>
        <v>29.051552264312164</v>
      </c>
      <c r="DO350" s="27">
        <f t="shared" si="452"/>
        <v>50.94193758391993</v>
      </c>
      <c r="DP350" s="27">
        <f t="shared" si="453"/>
        <v>56.027993652602028</v>
      </c>
      <c r="DQ350" s="30">
        <f t="shared" si="454"/>
        <v>-0.12920111507902732</v>
      </c>
      <c r="DR350" s="5">
        <v>57</v>
      </c>
      <c r="DS350" s="5">
        <v>75</v>
      </c>
      <c r="DT350" s="5">
        <v>607</v>
      </c>
      <c r="DU350" s="5">
        <v>639</v>
      </c>
      <c r="DV350" s="5">
        <v>261</v>
      </c>
      <c r="DW350" s="5">
        <v>302</v>
      </c>
      <c r="DX350" s="5">
        <v>361</v>
      </c>
      <c r="DY350" s="5">
        <v>327</v>
      </c>
      <c r="DZ350" s="22">
        <v>10</v>
      </c>
      <c r="EA350" s="22">
        <v>8</v>
      </c>
      <c r="EB350" s="22">
        <f t="shared" si="455"/>
        <v>-2</v>
      </c>
      <c r="EC350" s="26">
        <f t="shared" si="456"/>
        <v>0.9996390192429957</v>
      </c>
      <c r="ED350" s="27">
        <f t="shared" si="457"/>
        <v>0.79971121539439649</v>
      </c>
      <c r="EE350" s="27">
        <f t="shared" si="458"/>
        <v>-0.19992780384859912</v>
      </c>
      <c r="EF350" s="6">
        <v>109.8333333333</v>
      </c>
      <c r="EG350" s="6">
        <f t="shared" si="459"/>
        <v>2.6150793650785715</v>
      </c>
      <c r="EH350" s="5">
        <v>2.4900000000000002</v>
      </c>
      <c r="EI350" s="5">
        <v>2.59</v>
      </c>
      <c r="EJ350" s="21">
        <f t="shared" si="460"/>
        <v>0.49015748031496065</v>
      </c>
      <c r="EK350" s="1">
        <v>5</v>
      </c>
      <c r="EL350" s="22">
        <v>2</v>
      </c>
      <c r="EM350" s="22">
        <v>1</v>
      </c>
      <c r="EN350" s="1">
        <v>3</v>
      </c>
      <c r="EO350" s="3">
        <f t="shared" si="461"/>
        <v>8</v>
      </c>
      <c r="EP350" s="6">
        <f t="shared" si="462"/>
        <v>4.3702579666174106</v>
      </c>
      <c r="EQ350" s="3">
        <f t="shared" si="463"/>
        <v>16.2</v>
      </c>
      <c r="ER350" s="20">
        <f t="shared" si="464"/>
        <v>0.5</v>
      </c>
      <c r="ES350" s="20">
        <f t="shared" si="465"/>
        <v>0.3</v>
      </c>
      <c r="ET350" s="20">
        <f t="shared" si="466"/>
        <v>0.8</v>
      </c>
      <c r="EU350" s="3">
        <f t="shared" si="467"/>
        <v>2</v>
      </c>
      <c r="EV350" s="1">
        <v>0</v>
      </c>
      <c r="EW350" s="1">
        <v>2</v>
      </c>
      <c r="EX350" s="20">
        <f t="shared" si="468"/>
        <v>0</v>
      </c>
      <c r="EY350" s="5">
        <v>10</v>
      </c>
      <c r="EZ350" s="5">
        <v>0</v>
      </c>
      <c r="FA350" s="22">
        <v>71</v>
      </c>
      <c r="FB350" s="22">
        <v>9</v>
      </c>
      <c r="FC350" s="22">
        <v>39</v>
      </c>
      <c r="FD350" s="22">
        <v>7</v>
      </c>
      <c r="FE350" s="22">
        <v>0</v>
      </c>
      <c r="FF350" s="22">
        <v>46</v>
      </c>
      <c r="FG350" s="22">
        <v>0</v>
      </c>
      <c r="FH350" s="22">
        <v>0</v>
      </c>
      <c r="FI350" s="6">
        <v>10.6333333333</v>
      </c>
      <c r="FJ350" s="6">
        <f t="shared" si="469"/>
        <v>0.25317460317380952</v>
      </c>
      <c r="FK350" s="5">
        <v>0.25</v>
      </c>
      <c r="FL350" s="5">
        <v>4.67</v>
      </c>
      <c r="FM350" s="21">
        <f t="shared" si="470"/>
        <v>5.08130081300813E-2</v>
      </c>
      <c r="FN350" s="1">
        <v>0</v>
      </c>
      <c r="FO350" s="22">
        <v>0</v>
      </c>
      <c r="FP350" s="22">
        <v>0</v>
      </c>
      <c r="FQ350" s="1">
        <v>0</v>
      </c>
      <c r="FR350" s="1">
        <f t="shared" si="471"/>
        <v>0</v>
      </c>
      <c r="FS350" s="3">
        <f t="shared" si="472"/>
        <v>0</v>
      </c>
      <c r="FT350" s="3">
        <f t="shared" si="473"/>
        <v>3</v>
      </c>
      <c r="FU350" s="1">
        <v>0</v>
      </c>
      <c r="FV350" s="1">
        <v>3</v>
      </c>
      <c r="FW350" s="20">
        <f t="shared" si="474"/>
        <v>0</v>
      </c>
      <c r="FX350" s="5">
        <v>0</v>
      </c>
      <c r="FY350" s="5">
        <v>0</v>
      </c>
      <c r="FZ350" s="22">
        <v>0</v>
      </c>
      <c r="GA350" s="22">
        <v>4</v>
      </c>
      <c r="GB350" s="22">
        <v>1</v>
      </c>
      <c r="GC350" s="22">
        <v>1</v>
      </c>
      <c r="GD350" s="22">
        <v>6</v>
      </c>
      <c r="GE350" s="22">
        <v>1</v>
      </c>
      <c r="GF350" s="22">
        <v>0</v>
      </c>
      <c r="GG350" s="22">
        <v>1</v>
      </c>
      <c r="GH350" s="1">
        <v>36</v>
      </c>
      <c r="GI350" s="1">
        <v>12</v>
      </c>
      <c r="GJ350" s="1">
        <v>37</v>
      </c>
      <c r="GK350" s="1">
        <v>0</v>
      </c>
      <c r="GL350" s="1">
        <v>2</v>
      </c>
      <c r="GM350" s="1">
        <v>1</v>
      </c>
      <c r="GN350" s="31">
        <f t="shared" si="475"/>
        <v>0.5</v>
      </c>
      <c r="GO350" s="1">
        <v>0</v>
      </c>
      <c r="GP350" s="1">
        <v>2</v>
      </c>
      <c r="GQ350" s="1">
        <v>0</v>
      </c>
      <c r="GR350" s="1">
        <v>0</v>
      </c>
      <c r="GS350" s="1">
        <v>1</v>
      </c>
      <c r="GT350" s="1">
        <v>0</v>
      </c>
      <c r="GU350" s="1">
        <v>0</v>
      </c>
      <c r="GV350" s="32" t="str">
        <f t="shared" si="476"/>
        <v xml:space="preserve"> </v>
      </c>
      <c r="GW350" s="9">
        <f t="shared" si="477"/>
        <v>4</v>
      </c>
      <c r="GX350" s="10">
        <v>2.1</v>
      </c>
      <c r="GY350" s="10">
        <v>0.30000000000000004</v>
      </c>
      <c r="GZ350" s="10">
        <v>2.4</v>
      </c>
      <c r="HA350" s="29">
        <f t="shared" si="478"/>
        <v>5.7142857142857141E-2</v>
      </c>
      <c r="HB350" s="29">
        <f t="shared" si="479"/>
        <v>0.19981036516270206</v>
      </c>
      <c r="HC350">
        <v>16.5</v>
      </c>
      <c r="HD350">
        <v>13.3</v>
      </c>
      <c r="HE350">
        <v>-2.9</v>
      </c>
      <c r="HF350">
        <v>3.6</v>
      </c>
      <c r="HG350">
        <v>0.1</v>
      </c>
      <c r="HH350">
        <v>0.2</v>
      </c>
      <c r="HI350">
        <v>3.9</v>
      </c>
      <c r="HJ350" s="11">
        <f t="shared" si="480"/>
        <v>9.285714285714286E-2</v>
      </c>
      <c r="HK350" s="11">
        <f t="shared" si="481"/>
        <v>0.32469184338939083</v>
      </c>
      <c r="HL350">
        <v>99</v>
      </c>
      <c r="HM350">
        <v>0</v>
      </c>
      <c r="HN350">
        <v>0</v>
      </c>
      <c r="HO350">
        <v>2</v>
      </c>
      <c r="HP350" t="s">
        <v>488</v>
      </c>
      <c r="HQ350" s="33">
        <v>4000000</v>
      </c>
      <c r="HR350" s="33">
        <v>0</v>
      </c>
      <c r="HS350" s="30">
        <f t="shared" si="482"/>
        <v>-2.2463414634146344</v>
      </c>
    </row>
    <row r="351" spans="1:228" x14ac:dyDescent="0.2">
      <c r="A351" s="1">
        <v>22</v>
      </c>
      <c r="B351" s="2" t="s">
        <v>1849</v>
      </c>
      <c r="C351" s="2" t="s">
        <v>1850</v>
      </c>
      <c r="D351" s="2" t="s">
        <v>229</v>
      </c>
      <c r="E351" s="2" t="s">
        <v>230</v>
      </c>
      <c r="F351" s="2">
        <v>71</v>
      </c>
      <c r="G351" s="2">
        <v>190</v>
      </c>
      <c r="H351" s="2" t="s">
        <v>231</v>
      </c>
      <c r="J351" s="3">
        <v>28</v>
      </c>
      <c r="K351" s="5" t="s">
        <v>1851</v>
      </c>
      <c r="L351" s="5" t="s">
        <v>1852</v>
      </c>
      <c r="M351" s="5" t="s">
        <v>307</v>
      </c>
      <c r="N351" s="5" t="s">
        <v>457</v>
      </c>
      <c r="O351" s="2" t="s">
        <v>457</v>
      </c>
      <c r="P351" s="2" t="s">
        <v>271</v>
      </c>
      <c r="Q351" s="1">
        <v>43</v>
      </c>
      <c r="R351" s="1">
        <v>0</v>
      </c>
      <c r="S351" s="1">
        <v>6</v>
      </c>
      <c r="T351" s="1">
        <v>6</v>
      </c>
      <c r="U351" s="1">
        <v>4</v>
      </c>
      <c r="V351" s="1">
        <v>57</v>
      </c>
      <c r="W351" s="20">
        <f t="shared" si="404"/>
        <v>0</v>
      </c>
      <c r="X351" s="6">
        <v>925.38333333330002</v>
      </c>
      <c r="Y351" s="6">
        <f t="shared" si="405"/>
        <v>21.520542635658138</v>
      </c>
      <c r="Z351" s="1">
        <v>1247</v>
      </c>
      <c r="AA351" s="6">
        <f t="shared" si="406"/>
        <v>29</v>
      </c>
      <c r="AB351" s="8">
        <f t="shared" si="407"/>
        <v>0.74208767709166001</v>
      </c>
      <c r="AC351" s="3">
        <f t="shared" si="408"/>
        <v>26.666666666666668</v>
      </c>
      <c r="AD351" s="8">
        <f t="shared" si="409"/>
        <v>1.7290132017362798</v>
      </c>
      <c r="AE351" s="20">
        <f t="shared" si="410"/>
        <v>0</v>
      </c>
      <c r="AF351" s="20">
        <f t="shared" si="411"/>
        <v>0.1875</v>
      </c>
      <c r="AG351" s="20">
        <f t="shared" si="412"/>
        <v>0.1875</v>
      </c>
      <c r="AH351" s="3" t="e">
        <f t="shared" si="413"/>
        <v>#VALUE!</v>
      </c>
      <c r="AI351" s="3" t="str">
        <f t="shared" si="414"/>
        <v xml:space="preserve"> </v>
      </c>
      <c r="AJ351" s="3" t="str">
        <f t="shared" si="415"/>
        <v xml:space="preserve"> </v>
      </c>
      <c r="AK351" s="20" t="e">
        <f t="shared" si="416"/>
        <v>#VALUE!</v>
      </c>
      <c r="AL351" s="6">
        <v>0</v>
      </c>
      <c r="AM351" s="1">
        <v>40</v>
      </c>
      <c r="AN351" s="1">
        <v>59</v>
      </c>
      <c r="AO351" s="1">
        <v>12</v>
      </c>
      <c r="AP351" s="1">
        <v>22</v>
      </c>
      <c r="AQ351" s="1">
        <v>30</v>
      </c>
      <c r="AR351" s="6">
        <f t="shared" si="417"/>
        <v>2.5935198026044195</v>
      </c>
      <c r="AS351" s="6">
        <f t="shared" si="418"/>
        <v>3.8254417088415189</v>
      </c>
      <c r="AT351" s="6">
        <f t="shared" si="419"/>
        <v>0.77805594078132578</v>
      </c>
      <c r="AU351" s="6">
        <f t="shared" si="420"/>
        <v>1.4264358914324307</v>
      </c>
      <c r="AV351" s="6">
        <f t="shared" si="421"/>
        <v>1.9451398519533145</v>
      </c>
      <c r="AW351" s="1">
        <v>16</v>
      </c>
      <c r="AX351" s="1">
        <v>8</v>
      </c>
      <c r="AY351" s="1">
        <v>0</v>
      </c>
      <c r="AZ351" s="1">
        <v>0</v>
      </c>
      <c r="BA351" s="1">
        <v>0</v>
      </c>
      <c r="BB351" s="1">
        <v>0</v>
      </c>
      <c r="BC351" s="7">
        <f>(EA351+FH351+GG351)-(DZ351+FG351+GF351)-((BD351/60)*(-0.29)+(EF351/60)*0.11+(FI351/60)*(-0.33))</f>
        <v>-0.77275833333323352</v>
      </c>
      <c r="BD351" s="6">
        <v>765.36666666669998</v>
      </c>
      <c r="BE351" s="6">
        <f t="shared" si="422"/>
        <v>17.799224806202325</v>
      </c>
      <c r="BF351" s="5">
        <v>17.04</v>
      </c>
      <c r="BG351" s="5">
        <v>31.53</v>
      </c>
      <c r="BH351" s="21">
        <f t="shared" si="423"/>
        <v>0.35083384805435452</v>
      </c>
      <c r="BI351" s="1">
        <v>0</v>
      </c>
      <c r="BJ351" s="22">
        <v>2</v>
      </c>
      <c r="BK351" s="22">
        <v>2</v>
      </c>
      <c r="BL351" s="1">
        <v>6</v>
      </c>
      <c r="BM351" s="1">
        <f t="shared" si="424"/>
        <v>6</v>
      </c>
      <c r="BN351" s="8">
        <f t="shared" si="425"/>
        <v>0.47036278907711032</v>
      </c>
      <c r="BO351" s="3">
        <f t="shared" si="426"/>
        <v>26.666666666666668</v>
      </c>
      <c r="BP351" s="20">
        <f t="shared" si="427"/>
        <v>0</v>
      </c>
      <c r="BQ351" s="20">
        <f t="shared" si="428"/>
        <v>0.22222222222222221</v>
      </c>
      <c r="BR351" s="20">
        <f t="shared" si="429"/>
        <v>0.22222222222222221</v>
      </c>
      <c r="BS351" s="3" t="str">
        <f t="shared" si="430"/>
        <v xml:space="preserve"> </v>
      </c>
      <c r="BV351" s="20" t="str">
        <f t="shared" si="431"/>
        <v xml:space="preserve"> </v>
      </c>
      <c r="BW351" s="5">
        <v>110</v>
      </c>
      <c r="BX351" s="5">
        <v>99</v>
      </c>
      <c r="BY351" s="21">
        <f t="shared" si="432"/>
        <v>0.296875</v>
      </c>
      <c r="BZ351" s="5">
        <v>132</v>
      </c>
      <c r="CA351" s="5">
        <v>96</v>
      </c>
      <c r="CB351" s="23">
        <f t="shared" si="433"/>
        <v>0.32386363636363635</v>
      </c>
      <c r="CC351" s="5">
        <v>126</v>
      </c>
      <c r="CD351" s="5">
        <v>141</v>
      </c>
      <c r="CE351" s="23">
        <f t="shared" si="434"/>
        <v>0.37926136363636365</v>
      </c>
      <c r="CF351" s="23">
        <f t="shared" si="435"/>
        <v>0.47826086956521741</v>
      </c>
      <c r="CG351" s="24">
        <v>1</v>
      </c>
      <c r="CH351" s="5">
        <v>263</v>
      </c>
      <c r="CI351" s="5">
        <v>260</v>
      </c>
      <c r="CJ351" s="5">
        <v>220</v>
      </c>
      <c r="CK351">
        <v>15.610767490000001</v>
      </c>
      <c r="CL351" s="5">
        <v>0.43099999999999999</v>
      </c>
      <c r="CM351" s="5">
        <v>3</v>
      </c>
      <c r="CN351" s="5">
        <v>-0.30199999999999999</v>
      </c>
      <c r="CO351" s="5">
        <v>0.254</v>
      </c>
      <c r="CP351" s="5">
        <v>-2.1349999999999998</v>
      </c>
      <c r="CQ351" s="21">
        <f t="shared" si="436"/>
        <v>7.4999999999999997E-2</v>
      </c>
      <c r="CR351" s="25">
        <f t="shared" si="437"/>
        <v>0.92204301075268813</v>
      </c>
      <c r="CS351" s="22">
        <f t="shared" si="438"/>
        <v>929.54301075268813</v>
      </c>
      <c r="CT351" s="21">
        <f t="shared" si="439"/>
        <v>-2.9569892473118725E-3</v>
      </c>
      <c r="CU351" s="26">
        <f t="shared" si="440"/>
        <v>2.2109400589584021</v>
      </c>
      <c r="CV351" s="27">
        <f t="shared" si="441"/>
        <v>2.3747133966590241</v>
      </c>
      <c r="CW351" s="27">
        <f t="shared" si="442"/>
        <v>29.479200786112024</v>
      </c>
      <c r="CX351" s="27">
        <f t="shared" si="443"/>
        <v>30.46184081231576</v>
      </c>
      <c r="CY351" s="27">
        <f t="shared" si="444"/>
        <v>54.208974778905997</v>
      </c>
      <c r="CZ351" s="27">
        <f t="shared" si="445"/>
        <v>56.338028169014095</v>
      </c>
      <c r="DA351" s="28">
        <f t="shared" si="446"/>
        <v>-2.1290533901080977</v>
      </c>
      <c r="DB351" s="5">
        <v>27</v>
      </c>
      <c r="DC351" s="5">
        <v>29</v>
      </c>
      <c r="DD351" s="22">
        <v>333</v>
      </c>
      <c r="DE351" s="22">
        <v>343</v>
      </c>
      <c r="DF351" s="22">
        <v>122</v>
      </c>
      <c r="DG351" s="22">
        <v>125</v>
      </c>
      <c r="DH351" s="22">
        <v>191</v>
      </c>
      <c r="DI351" s="22">
        <v>180</v>
      </c>
      <c r="DJ351" s="29">
        <f t="shared" si="447"/>
        <v>0.13568574032668401</v>
      </c>
      <c r="DK351" s="27">
        <f t="shared" si="448"/>
        <v>2.2127320602748215</v>
      </c>
      <c r="DL351" s="27">
        <f t="shared" si="449"/>
        <v>2.9650609607682608</v>
      </c>
      <c r="DM351" s="27">
        <f t="shared" si="450"/>
        <v>29.119553913216649</v>
      </c>
      <c r="DN351" s="27">
        <f t="shared" si="451"/>
        <v>29.562100325271615</v>
      </c>
      <c r="DO351" s="27">
        <f t="shared" si="452"/>
        <v>54.920009736021072</v>
      </c>
      <c r="DP351" s="27">
        <f t="shared" si="453"/>
        <v>58.239107826433298</v>
      </c>
      <c r="DQ351" s="30">
        <f t="shared" si="454"/>
        <v>1.1900447003041279</v>
      </c>
      <c r="DR351" s="5">
        <v>50</v>
      </c>
      <c r="DS351" s="5">
        <v>67</v>
      </c>
      <c r="DT351" s="5">
        <v>608</v>
      </c>
      <c r="DU351" s="5">
        <v>601</v>
      </c>
      <c r="DV351" s="5">
        <v>246</v>
      </c>
      <c r="DW351" s="5">
        <v>291</v>
      </c>
      <c r="DX351" s="5">
        <v>357</v>
      </c>
      <c r="DY351" s="5">
        <v>337</v>
      </c>
      <c r="DZ351" s="22">
        <v>9</v>
      </c>
      <c r="EA351" s="22">
        <v>2</v>
      </c>
      <c r="EB351" s="22">
        <f t="shared" si="455"/>
        <v>-7</v>
      </c>
      <c r="EC351" s="26">
        <f t="shared" si="456"/>
        <v>0.70554418361566551</v>
      </c>
      <c r="ED351" s="27">
        <f t="shared" si="457"/>
        <v>0.15678759635903677</v>
      </c>
      <c r="EE351" s="27">
        <f t="shared" si="458"/>
        <v>-0.54875658725662879</v>
      </c>
      <c r="EF351" s="6">
        <v>48.016666666699997</v>
      </c>
      <c r="EG351" s="6">
        <f t="shared" si="459"/>
        <v>1.1166666666674419</v>
      </c>
      <c r="EH351" s="5">
        <v>1.1200000000000001</v>
      </c>
      <c r="EI351" s="5">
        <v>3.64</v>
      </c>
      <c r="EJ351" s="21">
        <f t="shared" si="460"/>
        <v>0.23529411764705885</v>
      </c>
      <c r="EK351" s="1">
        <v>0</v>
      </c>
      <c r="EL351" s="22">
        <v>0</v>
      </c>
      <c r="EM351" s="22">
        <v>0</v>
      </c>
      <c r="EN351" s="1">
        <v>0</v>
      </c>
      <c r="EO351" s="3">
        <f t="shared" si="461"/>
        <v>0</v>
      </c>
      <c r="EP351" s="6">
        <f t="shared" si="462"/>
        <v>0</v>
      </c>
      <c r="EQ351" s="3">
        <f t="shared" si="463"/>
        <v>0</v>
      </c>
      <c r="ER351" s="20">
        <f t="shared" si="464"/>
        <v>0</v>
      </c>
      <c r="ES351" s="20">
        <f t="shared" si="465"/>
        <v>0</v>
      </c>
      <c r="ET351" s="20">
        <f t="shared" si="466"/>
        <v>0</v>
      </c>
      <c r="EU351" s="3" t="str">
        <f t="shared" si="467"/>
        <v xml:space="preserve"> </v>
      </c>
      <c r="EX351" s="20" t="str">
        <f t="shared" si="468"/>
        <v xml:space="preserve"> </v>
      </c>
      <c r="EY351" s="5">
        <v>2</v>
      </c>
      <c r="EZ351" s="5">
        <v>0</v>
      </c>
      <c r="FA351" s="22">
        <v>41</v>
      </c>
      <c r="FB351" s="22">
        <v>4</v>
      </c>
      <c r="FC351" s="22">
        <v>14</v>
      </c>
      <c r="FD351" s="22">
        <v>2</v>
      </c>
      <c r="FE351" s="22">
        <v>0</v>
      </c>
      <c r="FF351" s="22">
        <v>18</v>
      </c>
      <c r="FG351" s="22">
        <v>0</v>
      </c>
      <c r="FH351" s="22">
        <v>1</v>
      </c>
      <c r="FI351" s="6">
        <v>112</v>
      </c>
      <c r="FJ351" s="6">
        <f t="shared" si="469"/>
        <v>2.6046511627906979</v>
      </c>
      <c r="FK351" s="5">
        <v>2.4700000000000002</v>
      </c>
      <c r="FL351" s="5">
        <v>3.22</v>
      </c>
      <c r="FM351" s="21">
        <f t="shared" si="470"/>
        <v>0.4340949033391916</v>
      </c>
      <c r="FN351" s="1">
        <v>0</v>
      </c>
      <c r="FO351" s="22">
        <v>0</v>
      </c>
      <c r="FP351" s="22">
        <v>0</v>
      </c>
      <c r="FQ351" s="1">
        <v>0</v>
      </c>
      <c r="FR351" s="1">
        <f t="shared" si="471"/>
        <v>0</v>
      </c>
      <c r="FS351" s="3">
        <f t="shared" si="472"/>
        <v>0</v>
      </c>
      <c r="FT351" s="3" t="str">
        <f t="shared" si="473"/>
        <v xml:space="preserve"> </v>
      </c>
      <c r="FW351" s="20" t="str">
        <f t="shared" si="474"/>
        <v xml:space="preserve"> </v>
      </c>
      <c r="FX351" s="5">
        <v>3</v>
      </c>
      <c r="FY351" s="5">
        <v>14</v>
      </c>
      <c r="FZ351" s="22">
        <v>16</v>
      </c>
      <c r="GA351" s="22">
        <v>90</v>
      </c>
      <c r="GB351" s="22">
        <v>3</v>
      </c>
      <c r="GC351" s="22">
        <v>35</v>
      </c>
      <c r="GD351" s="22">
        <v>41</v>
      </c>
      <c r="GE351" s="22">
        <v>5</v>
      </c>
      <c r="GF351" s="22">
        <v>0</v>
      </c>
      <c r="GG351" s="22">
        <v>1</v>
      </c>
      <c r="GH351" s="1">
        <v>36</v>
      </c>
      <c r="GI351" s="1">
        <v>2</v>
      </c>
      <c r="GJ351" s="1">
        <v>46</v>
      </c>
      <c r="GK351" s="1">
        <v>16</v>
      </c>
      <c r="GN351" s="31" t="str">
        <f t="shared" si="475"/>
        <v xml:space="preserve"> 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32" t="str">
        <f t="shared" si="476"/>
        <v xml:space="preserve"> </v>
      </c>
      <c r="GW351" s="9">
        <f t="shared" si="477"/>
        <v>4</v>
      </c>
      <c r="GX351" s="10">
        <v>-0.4</v>
      </c>
      <c r="GY351" s="10">
        <v>2.2000000000000002</v>
      </c>
      <c r="GZ351" s="10">
        <v>1.8</v>
      </c>
      <c r="HA351" s="29">
        <f t="shared" si="478"/>
        <v>4.1860465116279069E-2</v>
      </c>
      <c r="HB351" s="29">
        <f t="shared" si="479"/>
        <v>0.11670839111719888</v>
      </c>
      <c r="HC351">
        <v>16.899999999999999</v>
      </c>
      <c r="HD351">
        <v>21</v>
      </c>
      <c r="HE351">
        <v>9.3000000000000007</v>
      </c>
      <c r="HF351">
        <v>-1.6</v>
      </c>
      <c r="HG351">
        <v>3</v>
      </c>
      <c r="HH351">
        <v>0</v>
      </c>
      <c r="HI351">
        <v>1.4</v>
      </c>
      <c r="HJ351" s="11">
        <f t="shared" si="480"/>
        <v>3.255813953488372E-2</v>
      </c>
      <c r="HK351" s="11">
        <f t="shared" si="481"/>
        <v>9.0773193091154669E-2</v>
      </c>
      <c r="HL351">
        <v>99</v>
      </c>
      <c r="HM351">
        <v>0</v>
      </c>
      <c r="HN351">
        <v>0</v>
      </c>
      <c r="HO351">
        <v>1</v>
      </c>
      <c r="HP351" t="s">
        <v>488</v>
      </c>
      <c r="HQ351" s="33">
        <v>1600000</v>
      </c>
      <c r="HR351" s="33">
        <v>0</v>
      </c>
      <c r="HS351" s="30">
        <f t="shared" si="482"/>
        <v>-0.53170731707317054</v>
      </c>
    </row>
    <row r="352" spans="1:228" x14ac:dyDescent="0.2">
      <c r="A352" s="1">
        <v>23</v>
      </c>
      <c r="B352" s="2" t="s">
        <v>1853</v>
      </c>
      <c r="C352" s="2" t="s">
        <v>1854</v>
      </c>
      <c r="D352" s="2" t="s">
        <v>257</v>
      </c>
      <c r="E352" s="2" t="s">
        <v>240</v>
      </c>
      <c r="F352" s="2">
        <v>76</v>
      </c>
      <c r="G352" s="2">
        <v>210</v>
      </c>
      <c r="H352" s="2" t="s">
        <v>231</v>
      </c>
      <c r="J352" s="3">
        <v>34</v>
      </c>
      <c r="K352" s="5" t="s">
        <v>1855</v>
      </c>
      <c r="L352" s="5" t="s">
        <v>1856</v>
      </c>
      <c r="M352" s="5" t="s">
        <v>1857</v>
      </c>
      <c r="N352" s="5" t="s">
        <v>262</v>
      </c>
      <c r="O352" s="2" t="s">
        <v>1858</v>
      </c>
      <c r="P352" s="2" t="s">
        <v>271</v>
      </c>
      <c r="Q352" s="1">
        <v>19</v>
      </c>
      <c r="R352" s="1">
        <v>0</v>
      </c>
      <c r="S352" s="1">
        <v>1</v>
      </c>
      <c r="T352" s="1">
        <v>1</v>
      </c>
      <c r="U352" s="1">
        <v>-3</v>
      </c>
      <c r="V352" s="1">
        <v>4</v>
      </c>
      <c r="W352" s="20">
        <f t="shared" si="404"/>
        <v>0</v>
      </c>
      <c r="X352" s="6">
        <v>297.63333333330002</v>
      </c>
      <c r="Y352" s="6">
        <f t="shared" si="405"/>
        <v>15.664912280700001</v>
      </c>
      <c r="Z352" s="1">
        <v>390</v>
      </c>
      <c r="AA352" s="6">
        <f t="shared" si="406"/>
        <v>20.526315789473685</v>
      </c>
      <c r="AB352" s="8">
        <f t="shared" si="407"/>
        <v>0.76316239316230772</v>
      </c>
      <c r="AC352" s="3">
        <f t="shared" si="408"/>
        <v>19.8</v>
      </c>
      <c r="AD352" s="8">
        <f t="shared" si="409"/>
        <v>3.9914884085568363</v>
      </c>
      <c r="AE352" s="20">
        <f t="shared" si="410"/>
        <v>0</v>
      </c>
      <c r="AF352" s="20">
        <f t="shared" si="411"/>
        <v>0.16666666666666666</v>
      </c>
      <c r="AG352" s="20">
        <f t="shared" si="412"/>
        <v>0.16666666666666666</v>
      </c>
      <c r="AH352" s="3" t="e">
        <f t="shared" si="413"/>
        <v>#VALUE!</v>
      </c>
      <c r="AI352" s="3" t="str">
        <f t="shared" si="414"/>
        <v xml:space="preserve"> </v>
      </c>
      <c r="AJ352" s="3" t="str">
        <f t="shared" si="415"/>
        <v xml:space="preserve"> </v>
      </c>
      <c r="AK352" s="20" t="e">
        <f t="shared" si="416"/>
        <v>#VALUE!</v>
      </c>
      <c r="AL352" s="6">
        <v>0</v>
      </c>
      <c r="AM352" s="1">
        <v>18</v>
      </c>
      <c r="AN352" s="1">
        <v>37</v>
      </c>
      <c r="AO352" s="1">
        <v>7</v>
      </c>
      <c r="AP352" s="1">
        <v>5</v>
      </c>
      <c r="AQ352" s="1">
        <v>0</v>
      </c>
      <c r="AR352" s="6">
        <f t="shared" si="417"/>
        <v>3.6286258259607602</v>
      </c>
      <c r="AS352" s="6">
        <f t="shared" si="418"/>
        <v>7.4588419755860071</v>
      </c>
      <c r="AT352" s="6">
        <f t="shared" si="419"/>
        <v>1.4111322656514067</v>
      </c>
      <c r="AU352" s="6">
        <f t="shared" si="420"/>
        <v>1.0079516183224333</v>
      </c>
      <c r="AV352" s="6">
        <f t="shared" si="421"/>
        <v>0</v>
      </c>
      <c r="AW352" s="1">
        <v>4</v>
      </c>
      <c r="AX352" s="1">
        <v>2</v>
      </c>
      <c r="AY352" s="1">
        <v>0</v>
      </c>
      <c r="AZ352" s="1">
        <v>0</v>
      </c>
      <c r="BA352" s="1">
        <v>0</v>
      </c>
      <c r="BB352" s="1">
        <v>0</v>
      </c>
      <c r="BC352" s="7">
        <f>(EA352+FH352+GG352)-(DZ352+FG352+GF352)-((BD352/60)*(-0.29)+(EF352/60)*0.11+(FI352/60)*(-0.33))</f>
        <v>2.4498388888884834</v>
      </c>
      <c r="BD352" s="6">
        <v>256.3333333333</v>
      </c>
      <c r="BE352" s="6">
        <f t="shared" si="422"/>
        <v>13.491228070173685</v>
      </c>
      <c r="BF352" s="5">
        <v>13.44</v>
      </c>
      <c r="BG352" s="5">
        <v>32.26</v>
      </c>
      <c r="BH352" s="21">
        <f t="shared" si="423"/>
        <v>0.29409190371991251</v>
      </c>
      <c r="BI352" s="1">
        <v>0</v>
      </c>
      <c r="BJ352" s="22">
        <v>1</v>
      </c>
      <c r="BK352" s="22">
        <v>0</v>
      </c>
      <c r="BL352" s="1">
        <v>1</v>
      </c>
      <c r="BM352" s="1">
        <f t="shared" si="424"/>
        <v>1</v>
      </c>
      <c r="BN352" s="8">
        <f t="shared" si="425"/>
        <v>0.23407022106635031</v>
      </c>
      <c r="BO352" s="3">
        <f t="shared" si="426"/>
        <v>19.8</v>
      </c>
      <c r="BP352" s="20">
        <f t="shared" si="427"/>
        <v>0</v>
      </c>
      <c r="BQ352" s="20">
        <f t="shared" si="428"/>
        <v>0.2</v>
      </c>
      <c r="BR352" s="20">
        <f t="shared" si="429"/>
        <v>0.2</v>
      </c>
      <c r="BS352" s="3" t="str">
        <f t="shared" si="430"/>
        <v xml:space="preserve"> </v>
      </c>
      <c r="BV352" s="20" t="str">
        <f t="shared" si="431"/>
        <v xml:space="preserve"> </v>
      </c>
      <c r="BW352" s="5">
        <v>36</v>
      </c>
      <c r="BX352" s="5">
        <v>42</v>
      </c>
      <c r="BY352" s="21">
        <f t="shared" si="432"/>
        <v>0.33913043478260868</v>
      </c>
      <c r="BZ352" s="5">
        <v>41</v>
      </c>
      <c r="CA352" s="5">
        <v>36</v>
      </c>
      <c r="CB352" s="23">
        <f t="shared" si="433"/>
        <v>0.33478260869565218</v>
      </c>
      <c r="CC352" s="5">
        <v>37</v>
      </c>
      <c r="CD352" s="5">
        <v>38</v>
      </c>
      <c r="CE352" s="23">
        <f t="shared" si="434"/>
        <v>0.32608695652173914</v>
      </c>
      <c r="CF352" s="23">
        <f t="shared" si="435"/>
        <v>0.50322580645161286</v>
      </c>
      <c r="CG352" s="24">
        <v>7</v>
      </c>
      <c r="CH352" s="5">
        <v>96</v>
      </c>
      <c r="CI352" s="5">
        <v>98</v>
      </c>
      <c r="CJ352" s="5">
        <v>60</v>
      </c>
      <c r="CK352">
        <v>15.243713440000001</v>
      </c>
      <c r="CL352" s="5">
        <v>-0.33100000000000002</v>
      </c>
      <c r="CM352" s="5">
        <v>9</v>
      </c>
      <c r="CN352" s="5">
        <v>-2.0920000000000001</v>
      </c>
      <c r="CO352" s="5">
        <v>0.12</v>
      </c>
      <c r="CP352" s="5">
        <v>0.84499999999999997</v>
      </c>
      <c r="CQ352" s="21">
        <f t="shared" si="436"/>
        <v>5.0505050505050504E-2</v>
      </c>
      <c r="CR352" s="25">
        <f t="shared" si="437"/>
        <v>0.91891891891891897</v>
      </c>
      <c r="CS352" s="22">
        <f t="shared" si="438"/>
        <v>923.96942396942404</v>
      </c>
      <c r="CT352" s="21">
        <f t="shared" si="439"/>
        <v>-3.0576030576030526E-2</v>
      </c>
      <c r="CU352" s="26">
        <f t="shared" si="440"/>
        <v>1.1748120300751881</v>
      </c>
      <c r="CV352" s="27">
        <f t="shared" si="441"/>
        <v>2.1146616541353382</v>
      </c>
      <c r="CW352" s="27">
        <f t="shared" si="442"/>
        <v>23.261278195488721</v>
      </c>
      <c r="CX352" s="27">
        <f t="shared" si="443"/>
        <v>26.080827067669173</v>
      </c>
      <c r="CY352" s="27">
        <f t="shared" si="444"/>
        <v>44.172932330827074</v>
      </c>
      <c r="CZ352" s="27">
        <f t="shared" si="445"/>
        <v>58.7406015037594</v>
      </c>
      <c r="DA352" s="28">
        <f t="shared" si="446"/>
        <v>-14.567669172932327</v>
      </c>
      <c r="DB352" s="5">
        <v>5</v>
      </c>
      <c r="DC352" s="5">
        <v>9</v>
      </c>
      <c r="DD352" s="22">
        <v>94</v>
      </c>
      <c r="DE352" s="22">
        <v>102</v>
      </c>
      <c r="DF352" s="22">
        <v>32</v>
      </c>
      <c r="DG352" s="22">
        <v>56</v>
      </c>
      <c r="DH352" s="22">
        <v>83</v>
      </c>
      <c r="DI352" s="22">
        <v>57</v>
      </c>
      <c r="DJ352" s="29">
        <f t="shared" si="447"/>
        <v>-17.672088527771038</v>
      </c>
      <c r="DK352" s="27">
        <f t="shared" si="448"/>
        <v>3.621887949880902</v>
      </c>
      <c r="DL352" s="27">
        <f t="shared" si="449"/>
        <v>2.838777041798545</v>
      </c>
      <c r="DM352" s="27">
        <f t="shared" si="450"/>
        <v>33.086435866479597</v>
      </c>
      <c r="DN352" s="27">
        <f t="shared" si="451"/>
        <v>27.310992919372207</v>
      </c>
      <c r="DO352" s="27">
        <f t="shared" si="452"/>
        <v>56.090318791398836</v>
      </c>
      <c r="DP352" s="27">
        <f t="shared" si="453"/>
        <v>50.706431298332632</v>
      </c>
      <c r="DQ352" s="30">
        <f t="shared" si="454"/>
        <v>-19.951556665998531</v>
      </c>
      <c r="DR352" s="5">
        <v>37</v>
      </c>
      <c r="DS352" s="5">
        <v>29</v>
      </c>
      <c r="DT352" s="5">
        <v>301</v>
      </c>
      <c r="DU352" s="5">
        <v>250</v>
      </c>
      <c r="DV352" s="5">
        <v>112</v>
      </c>
      <c r="DW352" s="5">
        <v>120</v>
      </c>
      <c r="DX352" s="5">
        <v>119</v>
      </c>
      <c r="DY352" s="5">
        <v>123</v>
      </c>
      <c r="DZ352" s="22">
        <v>2</v>
      </c>
      <c r="EA352" s="22">
        <v>3</v>
      </c>
      <c r="EB352" s="22">
        <f t="shared" si="455"/>
        <v>1</v>
      </c>
      <c r="EC352" s="26">
        <f t="shared" si="456"/>
        <v>0.46814044213270062</v>
      </c>
      <c r="ED352" s="27">
        <f t="shared" si="457"/>
        <v>0.70221066319905101</v>
      </c>
      <c r="EE352" s="27">
        <f t="shared" si="458"/>
        <v>0.23407022106635031</v>
      </c>
      <c r="EF352" s="6">
        <v>2.2166666667000001</v>
      </c>
      <c r="EG352" s="6">
        <f t="shared" si="459"/>
        <v>0.11666666666842106</v>
      </c>
      <c r="EH352" s="5">
        <v>0.12</v>
      </c>
      <c r="EI352" s="5">
        <v>6.87</v>
      </c>
      <c r="EJ352" s="21">
        <f t="shared" si="460"/>
        <v>1.7167381974248927E-2</v>
      </c>
      <c r="EK352" s="1">
        <v>0</v>
      </c>
      <c r="EL352" s="22">
        <v>0</v>
      </c>
      <c r="EM352" s="22">
        <v>0</v>
      </c>
      <c r="EN352" s="1">
        <v>0</v>
      </c>
      <c r="EO352" s="3">
        <f t="shared" si="461"/>
        <v>0</v>
      </c>
      <c r="EP352" s="6">
        <f t="shared" si="462"/>
        <v>0</v>
      </c>
      <c r="EQ352" s="3">
        <f t="shared" si="463"/>
        <v>0</v>
      </c>
      <c r="ER352" s="20">
        <f t="shared" si="464"/>
        <v>0</v>
      </c>
      <c r="ES352" s="20">
        <f t="shared" si="465"/>
        <v>0</v>
      </c>
      <c r="ET352" s="20">
        <f t="shared" si="466"/>
        <v>0</v>
      </c>
      <c r="EU352" s="3" t="str">
        <f t="shared" si="467"/>
        <v xml:space="preserve"> </v>
      </c>
      <c r="EX352" s="20" t="str">
        <f t="shared" si="468"/>
        <v xml:space="preserve"> </v>
      </c>
      <c r="EY352" s="5">
        <v>0</v>
      </c>
      <c r="EZ352" s="5">
        <v>0</v>
      </c>
      <c r="FA352" s="22">
        <v>1</v>
      </c>
      <c r="FB352" s="22">
        <v>2</v>
      </c>
      <c r="FC352" s="22">
        <v>0</v>
      </c>
      <c r="FD352" s="22">
        <v>0</v>
      </c>
      <c r="FE352" s="22">
        <v>1</v>
      </c>
      <c r="FF352" s="22">
        <v>2</v>
      </c>
      <c r="FG352" s="22">
        <v>0</v>
      </c>
      <c r="FH352" s="22">
        <v>0</v>
      </c>
      <c r="FI352" s="6">
        <v>39.083333333299997</v>
      </c>
      <c r="FJ352" s="6">
        <f t="shared" si="469"/>
        <v>2.0570175438578944</v>
      </c>
      <c r="FK352" s="5">
        <v>2.0299999999999998</v>
      </c>
      <c r="FL352" s="5">
        <v>3.65</v>
      </c>
      <c r="FM352" s="21">
        <f t="shared" si="470"/>
        <v>0.35739436619718307</v>
      </c>
      <c r="FN352" s="1">
        <v>0</v>
      </c>
      <c r="FO352" s="22">
        <v>0</v>
      </c>
      <c r="FP352" s="22">
        <v>0</v>
      </c>
      <c r="FQ352" s="1">
        <v>0</v>
      </c>
      <c r="FR352" s="1">
        <f t="shared" si="471"/>
        <v>0</v>
      </c>
      <c r="FS352" s="3">
        <f t="shared" si="472"/>
        <v>0</v>
      </c>
      <c r="FT352" s="3" t="str">
        <f t="shared" si="473"/>
        <v xml:space="preserve"> </v>
      </c>
      <c r="FW352" s="20" t="str">
        <f t="shared" si="474"/>
        <v xml:space="preserve"> </v>
      </c>
      <c r="FX352" s="5">
        <v>1</v>
      </c>
      <c r="FY352" s="5">
        <v>1</v>
      </c>
      <c r="FZ352" s="22">
        <v>7</v>
      </c>
      <c r="GA352" s="22">
        <v>23</v>
      </c>
      <c r="GB352" s="22">
        <v>1</v>
      </c>
      <c r="GC352" s="22">
        <v>10</v>
      </c>
      <c r="GD352" s="22">
        <v>18</v>
      </c>
      <c r="GE352" s="22">
        <v>0</v>
      </c>
      <c r="GF352" s="22">
        <v>0</v>
      </c>
      <c r="GG352" s="22">
        <v>0</v>
      </c>
      <c r="GH352" s="1">
        <v>6</v>
      </c>
      <c r="GI352" s="1">
        <v>0</v>
      </c>
      <c r="GJ352" s="1">
        <v>11</v>
      </c>
      <c r="GK352" s="1">
        <v>2</v>
      </c>
      <c r="GN352" s="31" t="str">
        <f t="shared" si="475"/>
        <v xml:space="preserve"> 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32" t="str">
        <f t="shared" si="476"/>
        <v xml:space="preserve"> </v>
      </c>
      <c r="GW352" s="9">
        <f t="shared" si="477"/>
        <v>3</v>
      </c>
      <c r="GX352" s="10">
        <v>-0.2</v>
      </c>
      <c r="GY352" s="10">
        <v>0.4</v>
      </c>
      <c r="GZ352" s="10">
        <v>0.2</v>
      </c>
      <c r="HA352" s="29">
        <f t="shared" si="478"/>
        <v>1.0526315789473684E-2</v>
      </c>
      <c r="HB352" s="29">
        <f t="shared" si="479"/>
        <v>4.0318064732897341E-2</v>
      </c>
      <c r="HC352">
        <v>4</v>
      </c>
      <c r="HD352">
        <v>5.3</v>
      </c>
      <c r="HE352">
        <v>-2.7</v>
      </c>
      <c r="HF352">
        <v>-0.5</v>
      </c>
      <c r="HG352">
        <v>0.30000000000000004</v>
      </c>
      <c r="HH352">
        <v>0</v>
      </c>
      <c r="HI352">
        <v>-0.2</v>
      </c>
      <c r="HJ352" s="11">
        <f t="shared" si="480"/>
        <v>-1.0526315789473684E-2</v>
      </c>
      <c r="HK352" s="11">
        <f t="shared" si="481"/>
        <v>-4.0318064732897341E-2</v>
      </c>
      <c r="HL352">
        <v>96</v>
      </c>
      <c r="HM352">
        <v>0</v>
      </c>
      <c r="HN352">
        <v>0</v>
      </c>
      <c r="HO352">
        <v>6</v>
      </c>
      <c r="HP352" t="s">
        <v>540</v>
      </c>
      <c r="HQ352" s="33">
        <v>727273</v>
      </c>
      <c r="HR352" s="33">
        <v>0</v>
      </c>
      <c r="HS352" s="30">
        <f t="shared" si="482"/>
        <v>-0.62572109977827051</v>
      </c>
    </row>
    <row r="353" spans="1:227" x14ac:dyDescent="0.2">
      <c r="A353" s="1">
        <v>12</v>
      </c>
      <c r="B353" s="2" t="s">
        <v>1859</v>
      </c>
      <c r="C353" s="2" t="s">
        <v>683</v>
      </c>
      <c r="D353" s="2" t="s">
        <v>429</v>
      </c>
      <c r="E353" s="2" t="s">
        <v>240</v>
      </c>
      <c r="F353" s="2">
        <v>73</v>
      </c>
      <c r="G353" s="2">
        <v>210</v>
      </c>
      <c r="H353" s="2" t="s">
        <v>249</v>
      </c>
      <c r="J353" s="3">
        <v>36</v>
      </c>
      <c r="K353" s="5" t="s">
        <v>1860</v>
      </c>
      <c r="L353" s="5" t="s">
        <v>1861</v>
      </c>
      <c r="M353" s="5" t="s">
        <v>1862</v>
      </c>
      <c r="N353" s="5" t="s">
        <v>253</v>
      </c>
      <c r="O353" s="2" t="s">
        <v>1863</v>
      </c>
      <c r="P353" s="2" t="s">
        <v>254</v>
      </c>
      <c r="Q353" s="1">
        <v>44</v>
      </c>
      <c r="R353" s="1">
        <v>14</v>
      </c>
      <c r="S353" s="1">
        <v>19</v>
      </c>
      <c r="T353" s="1">
        <v>33</v>
      </c>
      <c r="U353" s="1">
        <v>-5</v>
      </c>
      <c r="V353" s="1">
        <v>134</v>
      </c>
      <c r="W353" s="20">
        <f t="shared" si="404"/>
        <v>0.1044776119402985</v>
      </c>
      <c r="X353" s="6">
        <v>827.8</v>
      </c>
      <c r="Y353" s="6">
        <f t="shared" si="405"/>
        <v>18.813636363636363</v>
      </c>
      <c r="Z353" s="1">
        <v>1013</v>
      </c>
      <c r="AA353" s="6">
        <f t="shared" si="406"/>
        <v>23.022727272727273</v>
      </c>
      <c r="AB353" s="8">
        <f t="shared" si="407"/>
        <v>0.81717670286278377</v>
      </c>
      <c r="AC353" s="3">
        <f t="shared" si="408"/>
        <v>123.82142857142857</v>
      </c>
      <c r="AD353" s="8">
        <f t="shared" si="409"/>
        <v>8.9747350981948717</v>
      </c>
      <c r="AE353" s="20">
        <f t="shared" si="410"/>
        <v>0.2857142857142857</v>
      </c>
      <c r="AF353" s="20">
        <f t="shared" si="411"/>
        <v>0.38775510204081631</v>
      </c>
      <c r="AG353" s="20">
        <f t="shared" si="412"/>
        <v>0.67346938775510201</v>
      </c>
      <c r="AH353" s="3">
        <f t="shared" si="413"/>
        <v>247</v>
      </c>
      <c r="AI353" s="3">
        <f t="shared" si="414"/>
        <v>123</v>
      </c>
      <c r="AJ353" s="3">
        <f t="shared" si="415"/>
        <v>124</v>
      </c>
      <c r="AK353" s="20">
        <f t="shared" si="416"/>
        <v>0.49797570850202427</v>
      </c>
      <c r="AL353" s="6">
        <v>8.9</v>
      </c>
      <c r="AM353" s="1">
        <v>65</v>
      </c>
      <c r="AN353" s="1">
        <v>13</v>
      </c>
      <c r="AO353" s="1">
        <v>37</v>
      </c>
      <c r="AP353" s="1">
        <v>17</v>
      </c>
      <c r="AQ353" s="1">
        <v>18</v>
      </c>
      <c r="AR353" s="6">
        <f t="shared" si="417"/>
        <v>4.711282918579367</v>
      </c>
      <c r="AS353" s="6">
        <f t="shared" si="418"/>
        <v>0.9422565837158734</v>
      </c>
      <c r="AT353" s="6">
        <f t="shared" si="419"/>
        <v>2.681807199806717</v>
      </c>
      <c r="AU353" s="6">
        <f t="shared" si="420"/>
        <v>1.2321816863976807</v>
      </c>
      <c r="AV353" s="6">
        <f t="shared" si="421"/>
        <v>1.3046629620681325</v>
      </c>
      <c r="AW353" s="1">
        <v>31</v>
      </c>
      <c r="AX353" s="1">
        <v>8</v>
      </c>
      <c r="AY353" s="1">
        <v>3</v>
      </c>
      <c r="AZ353" s="1">
        <v>0</v>
      </c>
      <c r="BA353" s="1">
        <v>0</v>
      </c>
      <c r="BB353" s="1">
        <v>0</v>
      </c>
      <c r="BC353" s="7">
        <f>(EA353+FH353+GG353)-(DZ353+FG353+GF353)-((BD353/60)*(0.11)+(EF353/60)*(-0.14)+(FI353/60)*(0.13))</f>
        <v>1.1046555555554165</v>
      </c>
      <c r="BD353" s="6">
        <v>669.21666666670001</v>
      </c>
      <c r="BE353" s="6">
        <f t="shared" si="422"/>
        <v>15.209469696970455</v>
      </c>
      <c r="BF353" s="5">
        <v>14.69</v>
      </c>
      <c r="BG353" s="5">
        <v>33.47</v>
      </c>
      <c r="BH353" s="21">
        <f t="shared" si="423"/>
        <v>0.30502491694352163</v>
      </c>
      <c r="BI353" s="1">
        <v>8</v>
      </c>
      <c r="BJ353" s="22">
        <v>9</v>
      </c>
      <c r="BK353" s="22">
        <v>3</v>
      </c>
      <c r="BL353" s="1">
        <v>13</v>
      </c>
      <c r="BM353" s="1">
        <f t="shared" si="424"/>
        <v>21</v>
      </c>
      <c r="BN353" s="8">
        <f t="shared" si="425"/>
        <v>1.8827982965157333</v>
      </c>
      <c r="BO353" s="3">
        <f t="shared" si="426"/>
        <v>106.39285714285714</v>
      </c>
      <c r="BP353" s="20">
        <f t="shared" si="427"/>
        <v>0.2857142857142857</v>
      </c>
      <c r="BQ353" s="20">
        <f t="shared" si="428"/>
        <v>0.4642857142857143</v>
      </c>
      <c r="BR353" s="20">
        <f t="shared" si="429"/>
        <v>0.75</v>
      </c>
      <c r="BS353" s="3">
        <f t="shared" si="430"/>
        <v>187</v>
      </c>
      <c r="BT353" s="1">
        <v>95</v>
      </c>
      <c r="BU353" s="1">
        <v>92</v>
      </c>
      <c r="BV353" s="20">
        <f t="shared" si="431"/>
        <v>0.50802139037433158</v>
      </c>
      <c r="BW353" s="5">
        <v>113</v>
      </c>
      <c r="BX353" s="5">
        <v>112</v>
      </c>
      <c r="BY353" s="21">
        <f t="shared" si="432"/>
        <v>0.32142857142857145</v>
      </c>
      <c r="BZ353" s="5">
        <v>104</v>
      </c>
      <c r="CA353" s="5">
        <v>126</v>
      </c>
      <c r="CB353" s="23">
        <f t="shared" si="433"/>
        <v>0.32857142857142857</v>
      </c>
      <c r="CC353" s="5">
        <v>129</v>
      </c>
      <c r="CD353" s="5">
        <v>116</v>
      </c>
      <c r="CE353" s="23">
        <f t="shared" si="434"/>
        <v>0.35</v>
      </c>
      <c r="CF353" s="23">
        <f t="shared" si="435"/>
        <v>0.49450549450549453</v>
      </c>
      <c r="CG353" s="24">
        <v>12</v>
      </c>
      <c r="CH353" s="5">
        <v>268</v>
      </c>
      <c r="CI353" s="5">
        <v>235</v>
      </c>
      <c r="CJ353" s="5">
        <v>232</v>
      </c>
      <c r="CK353">
        <v>16.028275194999999</v>
      </c>
      <c r="CL353" s="5">
        <v>0.45400000000000001</v>
      </c>
      <c r="CM353" s="5">
        <v>8</v>
      </c>
      <c r="CN353" s="5">
        <v>1.5760000000000001</v>
      </c>
      <c r="CO353" s="5">
        <v>1.212</v>
      </c>
      <c r="CP353" s="5">
        <v>-2.65</v>
      </c>
      <c r="CQ353" s="21">
        <f t="shared" si="436"/>
        <v>8.4592145015105744E-2</v>
      </c>
      <c r="CR353" s="25">
        <f t="shared" si="437"/>
        <v>0.89589905362776023</v>
      </c>
      <c r="CS353" s="22">
        <f t="shared" si="438"/>
        <v>904.35826812927087</v>
      </c>
      <c r="CT353" s="21">
        <f t="shared" si="439"/>
        <v>-1.9508801357134023E-2</v>
      </c>
      <c r="CU353" s="26">
        <f t="shared" si="440"/>
        <v>2.5991707407636611</v>
      </c>
      <c r="CV353" s="27">
        <f t="shared" si="441"/>
        <v>3.0633083730428865</v>
      </c>
      <c r="CW353" s="27">
        <f t="shared" si="442"/>
        <v>30.725911256884711</v>
      </c>
      <c r="CX353" s="27">
        <f t="shared" si="443"/>
        <v>29.426325886502877</v>
      </c>
      <c r="CY353" s="27">
        <f t="shared" si="444"/>
        <v>54.118447923757657</v>
      </c>
      <c r="CZ353" s="27">
        <f t="shared" si="445"/>
        <v>55.974998452874559</v>
      </c>
      <c r="DA353" s="28">
        <f t="shared" si="446"/>
        <v>-1.8565505291169018</v>
      </c>
      <c r="DB353" s="5">
        <v>28</v>
      </c>
      <c r="DC353" s="5">
        <v>33</v>
      </c>
      <c r="DD353" s="22">
        <v>303</v>
      </c>
      <c r="DE353" s="22">
        <v>284</v>
      </c>
      <c r="DF353" s="22">
        <v>101</v>
      </c>
      <c r="DG353" s="22">
        <v>118</v>
      </c>
      <c r="DH353" s="22">
        <v>168</v>
      </c>
      <c r="DI353" s="22">
        <v>151</v>
      </c>
      <c r="DJ353" s="29">
        <f t="shared" si="447"/>
        <v>2.4113176027512289</v>
      </c>
      <c r="DK353" s="27">
        <f t="shared" si="448"/>
        <v>2.2815547165711494</v>
      </c>
      <c r="DL353" s="27">
        <f t="shared" si="449"/>
        <v>3.0149115897547332</v>
      </c>
      <c r="DM353" s="27">
        <f t="shared" si="450"/>
        <v>24.689681397180653</v>
      </c>
      <c r="DN353" s="27">
        <f t="shared" si="451"/>
        <v>30.515794334139123</v>
      </c>
      <c r="DO353" s="27">
        <f t="shared" si="452"/>
        <v>48.360811581606328</v>
      </c>
      <c r="DP353" s="27">
        <f t="shared" si="453"/>
        <v>56.916641768748136</v>
      </c>
      <c r="DQ353" s="30">
        <f t="shared" si="454"/>
        <v>6.6992796580249063</v>
      </c>
      <c r="DR353" s="5">
        <v>56</v>
      </c>
      <c r="DS353" s="5">
        <v>74</v>
      </c>
      <c r="DT353" s="5">
        <v>550</v>
      </c>
      <c r="DU353" s="5">
        <v>675</v>
      </c>
      <c r="DV353" s="5">
        <v>272</v>
      </c>
      <c r="DW353" s="5">
        <v>290</v>
      </c>
      <c r="DX353" s="5">
        <v>358</v>
      </c>
      <c r="DY353" s="5">
        <v>309</v>
      </c>
      <c r="DZ353" s="22">
        <v>3</v>
      </c>
      <c r="EA353" s="22">
        <v>6</v>
      </c>
      <c r="EB353" s="22">
        <f t="shared" si="455"/>
        <v>3</v>
      </c>
      <c r="EC353" s="26">
        <f t="shared" si="456"/>
        <v>0.26897118521653329</v>
      </c>
      <c r="ED353" s="27">
        <f t="shared" si="457"/>
        <v>0.53794237043306659</v>
      </c>
      <c r="EE353" s="27">
        <f t="shared" si="458"/>
        <v>0.26897118521653329</v>
      </c>
      <c r="EF353" s="6">
        <v>150.03333333329999</v>
      </c>
      <c r="EG353" s="6">
        <f t="shared" si="459"/>
        <v>3.4098484848477271</v>
      </c>
      <c r="EH353" s="5">
        <v>3.23</v>
      </c>
      <c r="EI353" s="5">
        <v>2.17</v>
      </c>
      <c r="EJ353" s="21">
        <f t="shared" si="460"/>
        <v>0.5981481481481481</v>
      </c>
      <c r="EK353" s="1">
        <v>6</v>
      </c>
      <c r="EL353" s="22">
        <v>3</v>
      </c>
      <c r="EM353" s="22">
        <v>1</v>
      </c>
      <c r="EN353" s="1">
        <v>6</v>
      </c>
      <c r="EO353" s="3">
        <f t="shared" si="461"/>
        <v>12</v>
      </c>
      <c r="EP353" s="6">
        <f t="shared" si="462"/>
        <v>4.7989335703187734</v>
      </c>
      <c r="EQ353" s="3">
        <f t="shared" si="463"/>
        <v>17.428571428571431</v>
      </c>
      <c r="ER353" s="20">
        <f t="shared" si="464"/>
        <v>0.2857142857142857</v>
      </c>
      <c r="ES353" s="20">
        <f t="shared" si="465"/>
        <v>0.2857142857142857</v>
      </c>
      <c r="ET353" s="20">
        <f t="shared" si="466"/>
        <v>0.5714285714285714</v>
      </c>
      <c r="EU353" s="3">
        <f t="shared" si="467"/>
        <v>53</v>
      </c>
      <c r="EV353" s="1">
        <v>26</v>
      </c>
      <c r="EW353" s="1">
        <v>27</v>
      </c>
      <c r="EX353" s="20">
        <f t="shared" si="468"/>
        <v>0.49056603773584906</v>
      </c>
      <c r="EY353" s="5">
        <v>21</v>
      </c>
      <c r="EZ353" s="5">
        <v>1</v>
      </c>
      <c r="FA353" s="22">
        <v>101</v>
      </c>
      <c r="FB353" s="22">
        <v>10</v>
      </c>
      <c r="FC353" s="22">
        <v>45</v>
      </c>
      <c r="FD353" s="22">
        <v>5</v>
      </c>
      <c r="FE353" s="22">
        <v>3</v>
      </c>
      <c r="FF353" s="22">
        <v>38</v>
      </c>
      <c r="FG353" s="22">
        <v>2</v>
      </c>
      <c r="FH353" s="22">
        <v>0</v>
      </c>
      <c r="FI353" s="6">
        <v>8.5500000000000007</v>
      </c>
      <c r="FJ353" s="6">
        <f t="shared" si="469"/>
        <v>0.19431818181818183</v>
      </c>
      <c r="FK353" s="5">
        <v>0.19</v>
      </c>
      <c r="FL353" s="5">
        <v>4.83</v>
      </c>
      <c r="FM353" s="21">
        <f t="shared" si="470"/>
        <v>3.7848605577689237E-2</v>
      </c>
      <c r="FN353" s="1">
        <v>0</v>
      </c>
      <c r="FO353" s="22">
        <v>0</v>
      </c>
      <c r="FP353" s="22">
        <v>0</v>
      </c>
      <c r="FQ353" s="1">
        <v>0</v>
      </c>
      <c r="FR353" s="1">
        <f t="shared" si="471"/>
        <v>0</v>
      </c>
      <c r="FS353" s="3">
        <f t="shared" si="472"/>
        <v>0</v>
      </c>
      <c r="FT353" s="3">
        <f t="shared" si="473"/>
        <v>7</v>
      </c>
      <c r="FU353" s="1">
        <v>2</v>
      </c>
      <c r="FV353" s="1">
        <v>5</v>
      </c>
      <c r="FW353" s="20">
        <f t="shared" si="474"/>
        <v>0.2857142857142857</v>
      </c>
      <c r="FX353" s="5">
        <v>0</v>
      </c>
      <c r="FY353" s="5">
        <v>1</v>
      </c>
      <c r="FZ353" s="22">
        <v>0</v>
      </c>
      <c r="GA353" s="22">
        <v>6</v>
      </c>
      <c r="GB353" s="22">
        <v>0</v>
      </c>
      <c r="GC353" s="22">
        <v>1</v>
      </c>
      <c r="GD353" s="22">
        <v>8</v>
      </c>
      <c r="GE353" s="22">
        <v>2</v>
      </c>
      <c r="GF353" s="22">
        <v>0</v>
      </c>
      <c r="GG353" s="22">
        <v>1</v>
      </c>
      <c r="GH353" s="1">
        <v>52</v>
      </c>
      <c r="GI353" s="1">
        <v>23</v>
      </c>
      <c r="GJ353" s="1">
        <v>35</v>
      </c>
      <c r="GK353" s="1">
        <v>1</v>
      </c>
      <c r="GL353" s="1">
        <v>1</v>
      </c>
      <c r="GM353" s="1">
        <v>0</v>
      </c>
      <c r="GN353" s="31">
        <f t="shared" si="475"/>
        <v>0</v>
      </c>
      <c r="GO353" s="1">
        <v>0</v>
      </c>
      <c r="GP353" s="1">
        <v>1</v>
      </c>
      <c r="GQ353" s="1">
        <v>0</v>
      </c>
      <c r="GR353" s="1">
        <v>3</v>
      </c>
      <c r="GS353" s="1">
        <v>0</v>
      </c>
      <c r="GT353" s="1">
        <v>0</v>
      </c>
      <c r="GU353" s="1">
        <v>1</v>
      </c>
      <c r="GV353" s="32">
        <f t="shared" si="476"/>
        <v>0</v>
      </c>
      <c r="GW353" s="9">
        <f t="shared" si="477"/>
        <v>4</v>
      </c>
      <c r="GX353" s="10">
        <v>2.9</v>
      </c>
      <c r="GY353" s="10">
        <v>0.7</v>
      </c>
      <c r="GZ353" s="10">
        <v>3.6</v>
      </c>
      <c r="HA353" s="29">
        <f t="shared" si="478"/>
        <v>8.1818181818181818E-2</v>
      </c>
      <c r="HB353" s="29">
        <f t="shared" si="479"/>
        <v>0.26093259241362649</v>
      </c>
      <c r="HC353">
        <v>19</v>
      </c>
      <c r="HD353">
        <v>14.1</v>
      </c>
      <c r="HE353">
        <v>3.6</v>
      </c>
      <c r="HF353">
        <v>5.2</v>
      </c>
      <c r="HG353">
        <v>0.8</v>
      </c>
      <c r="HH353">
        <v>-0.30000000000000004</v>
      </c>
      <c r="HI353">
        <v>5.7</v>
      </c>
      <c r="HJ353" s="11">
        <f t="shared" si="480"/>
        <v>0.12954545454545455</v>
      </c>
      <c r="HK353" s="11">
        <f t="shared" si="481"/>
        <v>0.4131432713215753</v>
      </c>
      <c r="HL353">
        <v>99</v>
      </c>
      <c r="HM353">
        <v>0</v>
      </c>
      <c r="HN353">
        <v>0</v>
      </c>
      <c r="HQ353" s="33">
        <v>7000000</v>
      </c>
      <c r="HR353" s="33">
        <v>0</v>
      </c>
      <c r="HS353" s="30">
        <f t="shared" si="482"/>
        <v>-5.7146341463414645</v>
      </c>
    </row>
    <row r="354" spans="1:227" x14ac:dyDescent="0.2">
      <c r="A354" s="1">
        <v>52</v>
      </c>
      <c r="B354" s="2" t="s">
        <v>1864</v>
      </c>
      <c r="C354" s="2" t="s">
        <v>1865</v>
      </c>
      <c r="D354" s="2" t="s">
        <v>297</v>
      </c>
      <c r="E354" s="2" t="s">
        <v>240</v>
      </c>
      <c r="F354" s="2">
        <v>74</v>
      </c>
      <c r="G354" s="2">
        <v>210</v>
      </c>
      <c r="H354" s="2" t="s">
        <v>231</v>
      </c>
      <c r="I354" s="2" t="s">
        <v>258</v>
      </c>
      <c r="J354" s="3">
        <v>26</v>
      </c>
      <c r="K354" s="5" t="s">
        <v>1866</v>
      </c>
      <c r="L354" s="5" t="s">
        <v>1867</v>
      </c>
      <c r="M354" s="5" t="s">
        <v>307</v>
      </c>
      <c r="N354" s="5" t="s">
        <v>715</v>
      </c>
      <c r="O354" s="2" t="s">
        <v>715</v>
      </c>
      <c r="P354" s="2" t="s">
        <v>271</v>
      </c>
      <c r="Q354" s="1">
        <v>38</v>
      </c>
      <c r="R354" s="1">
        <v>6</v>
      </c>
      <c r="S354" s="1">
        <v>6</v>
      </c>
      <c r="T354" s="1">
        <v>12</v>
      </c>
      <c r="U354" s="1">
        <v>-1</v>
      </c>
      <c r="V354" s="1">
        <v>79</v>
      </c>
      <c r="W354" s="20">
        <f t="shared" si="404"/>
        <v>7.5949367088607597E-2</v>
      </c>
      <c r="X354" s="6">
        <v>725.83333333329995</v>
      </c>
      <c r="Y354" s="6">
        <f t="shared" si="405"/>
        <v>19.100877192981578</v>
      </c>
      <c r="Z354" s="1">
        <v>921</v>
      </c>
      <c r="AA354" s="6">
        <f t="shared" si="406"/>
        <v>24.236842105263158</v>
      </c>
      <c r="AB354" s="8">
        <f t="shared" si="407"/>
        <v>0.78809265291346353</v>
      </c>
      <c r="AC354" s="3">
        <f t="shared" si="408"/>
        <v>30.347826086956523</v>
      </c>
      <c r="AD354" s="8">
        <f t="shared" si="409"/>
        <v>2.5086607098288982</v>
      </c>
      <c r="AE354" s="20">
        <f t="shared" si="410"/>
        <v>0.17647058823529413</v>
      </c>
      <c r="AF354" s="20">
        <f t="shared" si="411"/>
        <v>0.17647058823529413</v>
      </c>
      <c r="AG354" s="20">
        <f t="shared" si="412"/>
        <v>0.35294117647058826</v>
      </c>
      <c r="AH354" s="3" t="e">
        <f t="shared" si="413"/>
        <v>#VALUE!</v>
      </c>
      <c r="AI354" s="3" t="str">
        <f t="shared" si="414"/>
        <v xml:space="preserve"> </v>
      </c>
      <c r="AJ354" s="3" t="str">
        <f t="shared" si="415"/>
        <v xml:space="preserve"> </v>
      </c>
      <c r="AK354" s="20" t="e">
        <f t="shared" si="416"/>
        <v>#VALUE!</v>
      </c>
      <c r="AL354" s="6">
        <v>0</v>
      </c>
      <c r="AM354" s="1">
        <v>39</v>
      </c>
      <c r="AN354" s="1">
        <v>65</v>
      </c>
      <c r="AO354" s="1">
        <v>25</v>
      </c>
      <c r="AP354" s="1">
        <v>29</v>
      </c>
      <c r="AQ354" s="1">
        <v>16</v>
      </c>
      <c r="AR354" s="6">
        <f t="shared" si="417"/>
        <v>3.2238805970150737</v>
      </c>
      <c r="AS354" s="6">
        <f t="shared" si="418"/>
        <v>5.3731343283584563</v>
      </c>
      <c r="AT354" s="6">
        <f t="shared" si="419"/>
        <v>2.0665901262917141</v>
      </c>
      <c r="AU354" s="6">
        <f t="shared" si="420"/>
        <v>2.397244546498388</v>
      </c>
      <c r="AV354" s="6">
        <f t="shared" si="421"/>
        <v>1.3226176808266967</v>
      </c>
      <c r="AW354" s="1">
        <v>10</v>
      </c>
      <c r="AX354" s="1">
        <v>5</v>
      </c>
      <c r="AY354" s="1">
        <v>0</v>
      </c>
      <c r="AZ354" s="1">
        <v>0</v>
      </c>
      <c r="BA354" s="1">
        <v>0</v>
      </c>
      <c r="BB354" s="1">
        <v>0</v>
      </c>
      <c r="BC354" s="7">
        <f>(EA354+FH354+GG354)-(DZ354+FG354+GF354)-((BD354/60)*(-0.29)+(EF354/60)*0.11+(FI354/60)*(-0.33))</f>
        <v>3.0693722222225661</v>
      </c>
      <c r="BD354" s="6">
        <v>652.01666666669996</v>
      </c>
      <c r="BE354" s="6">
        <f t="shared" si="422"/>
        <v>17.158333333334209</v>
      </c>
      <c r="BF354" s="5">
        <v>16.37</v>
      </c>
      <c r="BG354" s="5">
        <v>33.1</v>
      </c>
      <c r="BH354" s="21">
        <f t="shared" si="423"/>
        <v>0.33090762078027092</v>
      </c>
      <c r="BI354" s="1">
        <v>2</v>
      </c>
      <c r="BJ354" s="22">
        <v>2</v>
      </c>
      <c r="BK354" s="22">
        <v>3</v>
      </c>
      <c r="BL354" s="1">
        <v>5</v>
      </c>
      <c r="BM354" s="1">
        <f t="shared" si="424"/>
        <v>7</v>
      </c>
      <c r="BN354" s="8">
        <f t="shared" si="425"/>
        <v>0.64415531300321338</v>
      </c>
      <c r="BO354" s="3">
        <f t="shared" si="426"/>
        <v>30.347826086956523</v>
      </c>
      <c r="BP354" s="20">
        <f t="shared" si="427"/>
        <v>8.6956521739130432E-2</v>
      </c>
      <c r="BQ354" s="20">
        <f t="shared" si="428"/>
        <v>0.21739130434782608</v>
      </c>
      <c r="BR354" s="20">
        <f t="shared" si="429"/>
        <v>0.30434782608695654</v>
      </c>
      <c r="BS354" s="3" t="str">
        <f t="shared" si="430"/>
        <v xml:space="preserve"> </v>
      </c>
      <c r="BV354" s="20" t="str">
        <f t="shared" si="431"/>
        <v xml:space="preserve"> </v>
      </c>
      <c r="BW354" s="5">
        <v>109</v>
      </c>
      <c r="BX354" s="5">
        <v>100</v>
      </c>
      <c r="BY354" s="21">
        <f t="shared" si="432"/>
        <v>0.34318555008210183</v>
      </c>
      <c r="BZ354" s="5">
        <v>95</v>
      </c>
      <c r="CA354" s="5">
        <v>88</v>
      </c>
      <c r="CB354" s="23">
        <f t="shared" si="433"/>
        <v>0.30049261083743845</v>
      </c>
      <c r="CC354" s="5">
        <v>115</v>
      </c>
      <c r="CD354" s="5">
        <v>102</v>
      </c>
      <c r="CE354" s="23">
        <f t="shared" si="434"/>
        <v>0.35632183908045978</v>
      </c>
      <c r="CF354" s="23">
        <f t="shared" si="435"/>
        <v>0.53316326530612246</v>
      </c>
      <c r="CG354" s="24">
        <v>7</v>
      </c>
      <c r="CH354" s="5">
        <v>235</v>
      </c>
      <c r="CI354" s="5">
        <v>220</v>
      </c>
      <c r="CJ354" s="5">
        <v>188</v>
      </c>
      <c r="CK354">
        <v>15.50782396</v>
      </c>
      <c r="CL354" s="5">
        <v>-0.123</v>
      </c>
      <c r="CM354" s="5">
        <v>5</v>
      </c>
      <c r="CN354" s="5">
        <v>-0.54800000000000004</v>
      </c>
      <c r="CO354" s="5">
        <v>4.0339999999999998</v>
      </c>
      <c r="CP354" s="5">
        <v>5.6890000000000001</v>
      </c>
      <c r="CQ354" s="21">
        <f t="shared" si="436"/>
        <v>6.5902578796561598E-2</v>
      </c>
      <c r="CR354" s="25">
        <f t="shared" si="437"/>
        <v>0.91923076923076918</v>
      </c>
      <c r="CS354" s="22">
        <f t="shared" si="438"/>
        <v>925.82102711042535</v>
      </c>
      <c r="CT354" s="21">
        <f t="shared" si="439"/>
        <v>-1.4866651972669218E-2</v>
      </c>
      <c r="CU354" s="26">
        <f t="shared" si="440"/>
        <v>2.2184355206893223</v>
      </c>
      <c r="CV354" s="27">
        <f t="shared" si="441"/>
        <v>2.0255280841076422</v>
      </c>
      <c r="CW354" s="27">
        <f t="shared" si="442"/>
        <v>33.662347683503199</v>
      </c>
      <c r="CX354" s="27">
        <f t="shared" si="443"/>
        <v>25.077966755618426</v>
      </c>
      <c r="CY354" s="27">
        <f t="shared" si="444"/>
        <v>63.273639198791102</v>
      </c>
      <c r="CZ354" s="27">
        <f t="shared" si="445"/>
        <v>53.628267369707096</v>
      </c>
      <c r="DA354" s="28">
        <f t="shared" si="446"/>
        <v>9.6453718290840058</v>
      </c>
      <c r="DB354" s="5">
        <v>23</v>
      </c>
      <c r="DC354" s="5">
        <v>21</v>
      </c>
      <c r="DD354" s="22">
        <v>326</v>
      </c>
      <c r="DE354" s="22">
        <v>239</v>
      </c>
      <c r="DF354" s="22">
        <v>115</v>
      </c>
      <c r="DG354" s="22">
        <v>116</v>
      </c>
      <c r="DH354" s="22">
        <v>180</v>
      </c>
      <c r="DI354" s="22">
        <v>192</v>
      </c>
      <c r="DJ354" s="29">
        <f t="shared" si="447"/>
        <v>2.5224534617370669</v>
      </c>
      <c r="DK354" s="27">
        <f t="shared" si="448"/>
        <v>2.1943075210685321</v>
      </c>
      <c r="DL354" s="27">
        <f t="shared" si="449"/>
        <v>2.1943075210685321</v>
      </c>
      <c r="DM354" s="27">
        <f t="shared" si="450"/>
        <v>28.907616473207188</v>
      </c>
      <c r="DN354" s="27">
        <f t="shared" si="451"/>
        <v>28.907616473207188</v>
      </c>
      <c r="DO354" s="27">
        <f t="shared" si="452"/>
        <v>58.816982032119576</v>
      </c>
      <c r="DP354" s="27">
        <f t="shared" si="453"/>
        <v>59.007791381777714</v>
      </c>
      <c r="DQ354" s="30">
        <f t="shared" si="454"/>
        <v>9.8361811787421445</v>
      </c>
      <c r="DR354" s="5">
        <v>46</v>
      </c>
      <c r="DS354" s="5">
        <v>46</v>
      </c>
      <c r="DT354" s="5">
        <v>560</v>
      </c>
      <c r="DU354" s="5">
        <v>560</v>
      </c>
      <c r="DV354" s="5">
        <v>300</v>
      </c>
      <c r="DW354" s="5">
        <v>262</v>
      </c>
      <c r="DX354" s="5">
        <v>369</v>
      </c>
      <c r="DY354" s="5">
        <v>327</v>
      </c>
      <c r="DZ354" s="22">
        <v>4</v>
      </c>
      <c r="EA354" s="22">
        <v>4</v>
      </c>
      <c r="EB354" s="22">
        <f t="shared" si="455"/>
        <v>0</v>
      </c>
      <c r="EC354" s="26">
        <f t="shared" si="456"/>
        <v>0.36808875028755056</v>
      </c>
      <c r="ED354" s="27">
        <f t="shared" si="457"/>
        <v>0.36808875028755056</v>
      </c>
      <c r="EE354" s="27">
        <f t="shared" si="458"/>
        <v>0</v>
      </c>
      <c r="EF354" s="6">
        <v>66.55</v>
      </c>
      <c r="EG354" s="6">
        <f t="shared" si="459"/>
        <v>1.7513157894736842</v>
      </c>
      <c r="EH354" s="5">
        <v>1.75</v>
      </c>
      <c r="EI354" s="5">
        <v>3.24</v>
      </c>
      <c r="EJ354" s="21">
        <f t="shared" si="460"/>
        <v>0.35070140280561118</v>
      </c>
      <c r="EK354" s="1">
        <v>4</v>
      </c>
      <c r="EL354" s="22">
        <v>0</v>
      </c>
      <c r="EM354" s="22">
        <v>1</v>
      </c>
      <c r="EN354" s="1">
        <v>1</v>
      </c>
      <c r="EO354" s="3">
        <f t="shared" si="461"/>
        <v>5</v>
      </c>
      <c r="EP354" s="6">
        <f t="shared" si="462"/>
        <v>4.5078888054094675</v>
      </c>
      <c r="EQ354" s="3">
        <f t="shared" si="463"/>
        <v>0</v>
      </c>
      <c r="ER354" s="20">
        <f t="shared" si="464"/>
        <v>0.36363636363636365</v>
      </c>
      <c r="ES354" s="20">
        <f t="shared" si="465"/>
        <v>9.0909090909090912E-2</v>
      </c>
      <c r="ET354" s="20">
        <f t="shared" si="466"/>
        <v>0.45454545454545459</v>
      </c>
      <c r="EU354" s="3" t="str">
        <f t="shared" si="467"/>
        <v xml:space="preserve"> </v>
      </c>
      <c r="EX354" s="20" t="str">
        <f t="shared" si="468"/>
        <v xml:space="preserve"> </v>
      </c>
      <c r="EY354" s="5">
        <v>11</v>
      </c>
      <c r="EZ354" s="5">
        <v>2</v>
      </c>
      <c r="FA354" s="22">
        <v>59</v>
      </c>
      <c r="FB354" s="22">
        <v>11</v>
      </c>
      <c r="FC354" s="22">
        <v>18</v>
      </c>
      <c r="FD354" s="22">
        <v>2</v>
      </c>
      <c r="FE354" s="22">
        <v>3</v>
      </c>
      <c r="FF354" s="22">
        <v>34</v>
      </c>
      <c r="FG354" s="22">
        <v>0</v>
      </c>
      <c r="FH354" s="22">
        <v>0</v>
      </c>
      <c r="FI354" s="6">
        <v>7.2666666666999999</v>
      </c>
      <c r="FJ354" s="6">
        <f t="shared" si="469"/>
        <v>0.1912280701763158</v>
      </c>
      <c r="FK354" s="5">
        <v>0.19</v>
      </c>
      <c r="FL354" s="5">
        <v>4.3</v>
      </c>
      <c r="FM354" s="21">
        <f t="shared" si="470"/>
        <v>4.2316258351893093E-2</v>
      </c>
      <c r="FN354" s="1">
        <v>0</v>
      </c>
      <c r="FO354" s="22">
        <v>0</v>
      </c>
      <c r="FP354" s="22">
        <v>0</v>
      </c>
      <c r="FQ354" s="1">
        <v>0</v>
      </c>
      <c r="FR354" s="1">
        <f t="shared" si="471"/>
        <v>0</v>
      </c>
      <c r="FS354" s="3">
        <f t="shared" si="472"/>
        <v>0</v>
      </c>
      <c r="FT354" s="3" t="str">
        <f t="shared" si="473"/>
        <v xml:space="preserve"> </v>
      </c>
      <c r="FW354" s="20" t="str">
        <f t="shared" si="474"/>
        <v xml:space="preserve"> </v>
      </c>
      <c r="FX354" s="5">
        <v>0</v>
      </c>
      <c r="FY354" s="5">
        <v>0</v>
      </c>
      <c r="FZ354" s="22">
        <v>0</v>
      </c>
      <c r="GA354" s="22">
        <v>2</v>
      </c>
      <c r="GB354" s="22">
        <v>0</v>
      </c>
      <c r="GC354" s="22">
        <v>2</v>
      </c>
      <c r="GD354" s="22">
        <v>4</v>
      </c>
      <c r="GE354" s="22">
        <v>0</v>
      </c>
      <c r="GF354" s="22">
        <v>0</v>
      </c>
      <c r="GG354" s="22">
        <v>0</v>
      </c>
      <c r="GH354" s="1">
        <v>34</v>
      </c>
      <c r="GI354" s="1">
        <v>11</v>
      </c>
      <c r="GJ354" s="1">
        <v>24</v>
      </c>
      <c r="GK354" s="1">
        <v>0</v>
      </c>
      <c r="GN354" s="31" t="str">
        <f t="shared" si="475"/>
        <v xml:space="preserve"> 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32" t="str">
        <f t="shared" si="476"/>
        <v xml:space="preserve"> </v>
      </c>
      <c r="GW354" s="9">
        <f t="shared" si="477"/>
        <v>4</v>
      </c>
      <c r="GX354" s="10">
        <v>1.2</v>
      </c>
      <c r="GY354" s="10">
        <v>1.9</v>
      </c>
      <c r="GZ354" s="10">
        <v>3</v>
      </c>
      <c r="HA354" s="29">
        <f t="shared" si="478"/>
        <v>7.8947368421052627E-2</v>
      </c>
      <c r="HB354" s="29">
        <f t="shared" si="479"/>
        <v>0.24799081515500565</v>
      </c>
      <c r="HC354">
        <v>16.2</v>
      </c>
      <c r="HD354">
        <v>13.5</v>
      </c>
      <c r="HE354">
        <v>1</v>
      </c>
      <c r="HF354">
        <v>1.7000000000000002</v>
      </c>
      <c r="HG354">
        <v>1.3</v>
      </c>
      <c r="HH354">
        <v>0</v>
      </c>
      <c r="HI354">
        <v>3.1</v>
      </c>
      <c r="HJ354" s="11">
        <f t="shared" si="480"/>
        <v>8.1578947368421056E-2</v>
      </c>
      <c r="HK354" s="11">
        <f t="shared" si="481"/>
        <v>0.25625717566017253</v>
      </c>
      <c r="HL354">
        <v>82</v>
      </c>
      <c r="HM354">
        <v>0</v>
      </c>
      <c r="HN354">
        <v>0</v>
      </c>
      <c r="HQ354" s="33">
        <v>538384</v>
      </c>
      <c r="HR354" s="33">
        <v>0</v>
      </c>
      <c r="HS354" s="30">
        <f t="shared" si="482"/>
        <v>2.8818178980044347</v>
      </c>
    </row>
    <row r="355" spans="1:227" x14ac:dyDescent="0.2">
      <c r="A355" s="1">
        <v>5</v>
      </c>
      <c r="B355" s="2" t="s">
        <v>1868</v>
      </c>
      <c r="C355" s="2" t="s">
        <v>1813</v>
      </c>
      <c r="D355" s="2" t="s">
        <v>297</v>
      </c>
      <c r="E355" s="2" t="s">
        <v>240</v>
      </c>
      <c r="F355" s="2">
        <v>72</v>
      </c>
      <c r="G355" s="2">
        <v>203</v>
      </c>
      <c r="H355" s="2" t="s">
        <v>231</v>
      </c>
      <c r="J355" s="3">
        <v>32</v>
      </c>
      <c r="K355" s="5" t="s">
        <v>1869</v>
      </c>
      <c r="L355" s="5" t="s">
        <v>1870</v>
      </c>
      <c r="M355" s="5" t="s">
        <v>1871</v>
      </c>
      <c r="N355" s="5" t="s">
        <v>398</v>
      </c>
      <c r="O355" s="2" t="s">
        <v>398</v>
      </c>
      <c r="P355" s="2" t="s">
        <v>271</v>
      </c>
      <c r="Q355" s="1">
        <v>46</v>
      </c>
      <c r="R355" s="1">
        <v>3</v>
      </c>
      <c r="S355" s="1">
        <v>9</v>
      </c>
      <c r="T355" s="1">
        <v>12</v>
      </c>
      <c r="U355" s="1">
        <v>6</v>
      </c>
      <c r="V355" s="1">
        <v>39</v>
      </c>
      <c r="W355" s="20">
        <f t="shared" si="404"/>
        <v>7.6923076923076927E-2</v>
      </c>
      <c r="X355" s="6">
        <v>888.78333333329999</v>
      </c>
      <c r="Y355" s="6">
        <f t="shared" si="405"/>
        <v>19.321376811593478</v>
      </c>
      <c r="Z355" s="1">
        <v>1251</v>
      </c>
      <c r="AA355" s="6">
        <f t="shared" si="406"/>
        <v>27.195652173913043</v>
      </c>
      <c r="AB355" s="8">
        <f t="shared" si="407"/>
        <v>0.71045830002661869</v>
      </c>
      <c r="AC355" s="3">
        <f t="shared" si="408"/>
        <v>37.625</v>
      </c>
      <c r="AD355" s="8">
        <f t="shared" si="409"/>
        <v>2.5399891237085357</v>
      </c>
      <c r="AE355" s="20">
        <f t="shared" si="410"/>
        <v>8.8235294117647065E-2</v>
      </c>
      <c r="AF355" s="20">
        <f t="shared" si="411"/>
        <v>0.26470588235294118</v>
      </c>
      <c r="AG355" s="20">
        <f t="shared" si="412"/>
        <v>0.35294117647058826</v>
      </c>
      <c r="AH355" s="3" t="e">
        <f t="shared" si="413"/>
        <v>#VALUE!</v>
      </c>
      <c r="AI355" s="3" t="str">
        <f t="shared" si="414"/>
        <v xml:space="preserve"> </v>
      </c>
      <c r="AJ355" s="3" t="str">
        <f t="shared" si="415"/>
        <v xml:space="preserve"> </v>
      </c>
      <c r="AK355" s="20" t="e">
        <f t="shared" si="416"/>
        <v>#VALUE!</v>
      </c>
      <c r="AL355" s="6">
        <v>0</v>
      </c>
      <c r="AM355" s="1">
        <v>70</v>
      </c>
      <c r="AN355" s="1">
        <v>89</v>
      </c>
      <c r="AO355" s="1">
        <v>9</v>
      </c>
      <c r="AP355" s="1">
        <v>12</v>
      </c>
      <c r="AQ355" s="1">
        <v>11</v>
      </c>
      <c r="AR355" s="6">
        <f t="shared" si="417"/>
        <v>4.725561160387973</v>
      </c>
      <c r="AS355" s="6">
        <f t="shared" si="418"/>
        <v>6.0082134753504226</v>
      </c>
      <c r="AT355" s="6">
        <f t="shared" si="419"/>
        <v>0.60757214919273939</v>
      </c>
      <c r="AU355" s="6">
        <f t="shared" si="420"/>
        <v>0.81009619892365259</v>
      </c>
      <c r="AV355" s="6">
        <f t="shared" si="421"/>
        <v>0.74258818234668156</v>
      </c>
      <c r="AW355" s="1">
        <v>39</v>
      </c>
      <c r="AX355" s="1">
        <v>12</v>
      </c>
      <c r="AY355" s="1">
        <v>3</v>
      </c>
      <c r="AZ355" s="1">
        <v>0</v>
      </c>
      <c r="BA355" s="1">
        <v>0</v>
      </c>
      <c r="BB355" s="1">
        <v>0</v>
      </c>
      <c r="BC355" s="7">
        <f>(EA355+FH355+GG355)-(DZ355+FG355+GF355)-((BD355/60)*(-0.29)+(EF355/60)*0.11+(FI355/60)*(-0.33))</f>
        <v>-2.6310805555554335</v>
      </c>
      <c r="BD355" s="6">
        <v>759.1</v>
      </c>
      <c r="BE355" s="6">
        <f t="shared" si="422"/>
        <v>16.502173913043478</v>
      </c>
      <c r="BF355" s="5">
        <v>15.9</v>
      </c>
      <c r="BG355" s="5">
        <v>32.43</v>
      </c>
      <c r="BH355" s="21">
        <f t="shared" si="423"/>
        <v>0.32898820608317819</v>
      </c>
      <c r="BI355" s="1">
        <v>3</v>
      </c>
      <c r="BJ355" s="22">
        <v>4</v>
      </c>
      <c r="BK355" s="22">
        <v>3</v>
      </c>
      <c r="BL355" s="1">
        <v>9</v>
      </c>
      <c r="BM355" s="1">
        <f t="shared" si="424"/>
        <v>12</v>
      </c>
      <c r="BN355" s="8">
        <f t="shared" si="425"/>
        <v>0.94849163483072052</v>
      </c>
      <c r="BO355" s="3">
        <f t="shared" si="426"/>
        <v>37.625</v>
      </c>
      <c r="BP355" s="20">
        <f t="shared" si="427"/>
        <v>9.375E-2</v>
      </c>
      <c r="BQ355" s="20">
        <f t="shared" si="428"/>
        <v>0.28125</v>
      </c>
      <c r="BR355" s="20">
        <f t="shared" si="429"/>
        <v>0.375</v>
      </c>
      <c r="BS355" s="3" t="str">
        <f t="shared" si="430"/>
        <v xml:space="preserve"> </v>
      </c>
      <c r="BV355" s="20" t="str">
        <f t="shared" si="431"/>
        <v xml:space="preserve"> </v>
      </c>
      <c r="BW355" s="5">
        <v>93</v>
      </c>
      <c r="BX355" s="5">
        <v>96</v>
      </c>
      <c r="BY355" s="21">
        <f t="shared" si="432"/>
        <v>0.28166915052160951</v>
      </c>
      <c r="BZ355" s="5">
        <v>133</v>
      </c>
      <c r="CA355" s="5">
        <v>123</v>
      </c>
      <c r="CB355" s="23">
        <f t="shared" si="433"/>
        <v>0.38152011922503726</v>
      </c>
      <c r="CC355" s="5">
        <v>120</v>
      </c>
      <c r="CD355" s="5">
        <v>106</v>
      </c>
      <c r="CE355" s="23">
        <f t="shared" si="434"/>
        <v>0.33681073025335323</v>
      </c>
      <c r="CF355" s="23">
        <f t="shared" si="435"/>
        <v>0.42471910112359551</v>
      </c>
      <c r="CG355" s="24">
        <v>2</v>
      </c>
      <c r="CH355" s="5">
        <v>247</v>
      </c>
      <c r="CI355" s="5">
        <v>266</v>
      </c>
      <c r="CJ355" s="5">
        <v>223</v>
      </c>
      <c r="CK355">
        <v>15.76887035</v>
      </c>
      <c r="CL355" s="5">
        <v>0.97099999999999997</v>
      </c>
      <c r="CM355" s="5">
        <v>4</v>
      </c>
      <c r="CN355" s="5">
        <v>0.63900000000000001</v>
      </c>
      <c r="CO355" s="5">
        <v>9.1999999999999998E-2</v>
      </c>
      <c r="CP355" s="5">
        <v>4.1829999999999998</v>
      </c>
      <c r="CQ355" s="21">
        <f t="shared" si="436"/>
        <v>0.10631229235880399</v>
      </c>
      <c r="CR355" s="25">
        <f t="shared" si="437"/>
        <v>0.91290322580645167</v>
      </c>
      <c r="CS355" s="22">
        <f t="shared" si="438"/>
        <v>923.53445504233207</v>
      </c>
      <c r="CT355" s="21">
        <f t="shared" si="439"/>
        <v>1.9215518165255657E-2</v>
      </c>
      <c r="CU355" s="26">
        <f t="shared" si="440"/>
        <v>2.6251025430680888</v>
      </c>
      <c r="CV355" s="27">
        <f t="shared" si="441"/>
        <v>2.2149302707137002</v>
      </c>
      <c r="CW355" s="27">
        <f t="shared" si="442"/>
        <v>24.69237079573421</v>
      </c>
      <c r="CX355" s="27">
        <f t="shared" si="443"/>
        <v>25.430680885972109</v>
      </c>
      <c r="CY355" s="27">
        <f t="shared" si="444"/>
        <v>45.529122231337162</v>
      </c>
      <c r="CZ355" s="27">
        <f t="shared" si="445"/>
        <v>52.584085315832652</v>
      </c>
      <c r="DA355" s="28">
        <f t="shared" si="446"/>
        <v>-7.0549630844954905</v>
      </c>
      <c r="DB355" s="5">
        <v>32</v>
      </c>
      <c r="DC355" s="5">
        <v>27</v>
      </c>
      <c r="DD355" s="22">
        <v>269</v>
      </c>
      <c r="DE355" s="22">
        <v>283</v>
      </c>
      <c r="DF355" s="22">
        <v>113</v>
      </c>
      <c r="DG355" s="22">
        <v>135</v>
      </c>
      <c r="DH355" s="22">
        <v>196</v>
      </c>
      <c r="DI355" s="22">
        <v>141</v>
      </c>
      <c r="DJ355" s="29">
        <f t="shared" si="447"/>
        <v>-8.8822215114617826</v>
      </c>
      <c r="DK355" s="27">
        <f t="shared" si="448"/>
        <v>1.8501387604070305</v>
      </c>
      <c r="DL355" s="27">
        <f t="shared" si="449"/>
        <v>2.0914612074166432</v>
      </c>
      <c r="DM355" s="27">
        <f t="shared" si="450"/>
        <v>28.757591601978845</v>
      </c>
      <c r="DN355" s="27">
        <f t="shared" si="451"/>
        <v>23.408277359932431</v>
      </c>
      <c r="DO355" s="27">
        <f t="shared" si="452"/>
        <v>53.935566906648432</v>
      </c>
      <c r="DP355" s="27">
        <f t="shared" si="453"/>
        <v>45.40884044564212</v>
      </c>
      <c r="DQ355" s="30">
        <f t="shared" si="454"/>
        <v>-15.581689545501803</v>
      </c>
      <c r="DR355" s="5">
        <v>46</v>
      </c>
      <c r="DS355" s="5">
        <v>52</v>
      </c>
      <c r="DT355" s="5">
        <v>669</v>
      </c>
      <c r="DU355" s="5">
        <v>530</v>
      </c>
      <c r="DV355" s="5">
        <v>288</v>
      </c>
      <c r="DW355" s="5">
        <v>231</v>
      </c>
      <c r="DX355" s="5">
        <v>316</v>
      </c>
      <c r="DY355" s="5">
        <v>338</v>
      </c>
      <c r="DZ355" s="22">
        <v>9</v>
      </c>
      <c r="EA355" s="22">
        <v>5</v>
      </c>
      <c r="EB355" s="22">
        <f t="shared" si="455"/>
        <v>-4</v>
      </c>
      <c r="EC355" s="26">
        <f t="shared" si="456"/>
        <v>0.71136872612304036</v>
      </c>
      <c r="ED355" s="27">
        <f t="shared" si="457"/>
        <v>0.39520484784613352</v>
      </c>
      <c r="EE355" s="27">
        <f t="shared" si="458"/>
        <v>-0.31616387827690684</v>
      </c>
      <c r="EF355" s="6">
        <v>1.8166666667</v>
      </c>
      <c r="EG355" s="6">
        <f t="shared" si="459"/>
        <v>3.9492753623913045E-2</v>
      </c>
      <c r="EH355" s="5">
        <v>0.04</v>
      </c>
      <c r="EI355" s="5">
        <v>4.95</v>
      </c>
      <c r="EJ355" s="21">
        <f t="shared" si="460"/>
        <v>8.0160320641282558E-3</v>
      </c>
      <c r="EK355" s="1">
        <v>0</v>
      </c>
      <c r="EL355" s="22">
        <v>0</v>
      </c>
      <c r="EM355" s="22">
        <v>0</v>
      </c>
      <c r="EN355" s="1">
        <v>0</v>
      </c>
      <c r="EO355" s="3">
        <f t="shared" si="461"/>
        <v>0</v>
      </c>
      <c r="EP355" s="6">
        <f t="shared" si="462"/>
        <v>0</v>
      </c>
      <c r="EQ355" s="3">
        <f t="shared" si="463"/>
        <v>0</v>
      </c>
      <c r="ER355" s="20">
        <f t="shared" si="464"/>
        <v>0</v>
      </c>
      <c r="ES355" s="20">
        <f t="shared" si="465"/>
        <v>0</v>
      </c>
      <c r="ET355" s="20">
        <f t="shared" si="466"/>
        <v>0</v>
      </c>
      <c r="EU355" s="3" t="str">
        <f t="shared" si="467"/>
        <v xml:space="preserve"> </v>
      </c>
      <c r="EX355" s="20" t="str">
        <f t="shared" si="468"/>
        <v xml:space="preserve"> </v>
      </c>
      <c r="EY355" s="5">
        <v>1</v>
      </c>
      <c r="EZ355" s="5">
        <v>0</v>
      </c>
      <c r="FA355" s="22">
        <v>0</v>
      </c>
      <c r="FB355" s="22">
        <v>0</v>
      </c>
      <c r="FC355" s="22">
        <v>0</v>
      </c>
      <c r="FD355" s="22">
        <v>0</v>
      </c>
      <c r="FE355" s="22">
        <v>0</v>
      </c>
      <c r="FF355" s="22">
        <v>0</v>
      </c>
      <c r="FG355" s="22">
        <v>0</v>
      </c>
      <c r="FH355" s="22">
        <v>0</v>
      </c>
      <c r="FI355" s="6">
        <v>127.8666666667</v>
      </c>
      <c r="FJ355" s="6">
        <f t="shared" si="469"/>
        <v>2.7797101449282606</v>
      </c>
      <c r="FK355" s="5">
        <v>2.76</v>
      </c>
      <c r="FL355" s="5">
        <v>2.44</v>
      </c>
      <c r="FM355" s="21">
        <f t="shared" si="470"/>
        <v>0.53076923076923077</v>
      </c>
      <c r="FN355" s="1">
        <v>0</v>
      </c>
      <c r="FO355" s="22">
        <v>0</v>
      </c>
      <c r="FP355" s="22">
        <v>0</v>
      </c>
      <c r="FQ355" s="1">
        <v>0</v>
      </c>
      <c r="FR355" s="1">
        <f t="shared" si="471"/>
        <v>0</v>
      </c>
      <c r="FS355" s="3">
        <f t="shared" si="472"/>
        <v>0</v>
      </c>
      <c r="FT355" s="3" t="str">
        <f t="shared" si="473"/>
        <v xml:space="preserve"> </v>
      </c>
      <c r="FW355" s="20" t="str">
        <f t="shared" si="474"/>
        <v xml:space="preserve"> </v>
      </c>
      <c r="FX355" s="5">
        <v>1</v>
      </c>
      <c r="FY355" s="5">
        <v>9</v>
      </c>
      <c r="FZ355" s="22">
        <v>15</v>
      </c>
      <c r="GA355" s="22">
        <v>64</v>
      </c>
      <c r="GB355" s="22">
        <v>3</v>
      </c>
      <c r="GC355" s="22">
        <v>39</v>
      </c>
      <c r="GD355" s="22">
        <v>60</v>
      </c>
      <c r="GE355" s="22">
        <v>5</v>
      </c>
      <c r="GF355" s="22">
        <v>3</v>
      </c>
      <c r="GG355" s="22">
        <v>0</v>
      </c>
      <c r="GH355" s="1">
        <v>36</v>
      </c>
      <c r="GI355" s="1">
        <v>1</v>
      </c>
      <c r="GJ355" s="1">
        <v>37</v>
      </c>
      <c r="GK355" s="1">
        <v>8</v>
      </c>
      <c r="GN355" s="31" t="str">
        <f t="shared" si="475"/>
        <v xml:space="preserve"> </v>
      </c>
      <c r="GP355" s="1">
        <v>1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32" t="str">
        <f t="shared" si="476"/>
        <v xml:space="preserve"> </v>
      </c>
      <c r="GW355" s="9">
        <f t="shared" si="477"/>
        <v>6</v>
      </c>
      <c r="GX355" s="10">
        <v>0.60000000000000009</v>
      </c>
      <c r="GY355" s="10">
        <v>2.9</v>
      </c>
      <c r="GZ355" s="10">
        <v>3.5</v>
      </c>
      <c r="HA355" s="29">
        <f t="shared" si="478"/>
        <v>7.6086956521739135E-2</v>
      </c>
      <c r="HB355" s="29">
        <f t="shared" si="479"/>
        <v>0.23627805801939866</v>
      </c>
      <c r="HC355">
        <v>17.600000000000001</v>
      </c>
      <c r="HD355">
        <v>22.8</v>
      </c>
      <c r="HE355">
        <v>4.5999999999999996</v>
      </c>
      <c r="HF355">
        <v>0.60000000000000009</v>
      </c>
      <c r="HG355">
        <v>5.3</v>
      </c>
      <c r="HH355">
        <v>0</v>
      </c>
      <c r="HI355">
        <v>6</v>
      </c>
      <c r="HJ355" s="11">
        <f t="shared" si="480"/>
        <v>0.13043478260869565</v>
      </c>
      <c r="HK355" s="11">
        <f t="shared" si="481"/>
        <v>0.40504809946182629</v>
      </c>
      <c r="HL355">
        <v>99</v>
      </c>
      <c r="HM355">
        <v>0</v>
      </c>
      <c r="HN355">
        <v>0</v>
      </c>
      <c r="HO355">
        <v>2</v>
      </c>
      <c r="HP355" t="s">
        <v>1872</v>
      </c>
      <c r="HQ355" s="33">
        <v>3166667</v>
      </c>
      <c r="HR355" s="33">
        <v>0</v>
      </c>
      <c r="HS355" s="30">
        <f t="shared" si="482"/>
        <v>1.317072585365854</v>
      </c>
    </row>
    <row r="356" spans="1:227" x14ac:dyDescent="0.2">
      <c r="A356" s="1">
        <v>15</v>
      </c>
      <c r="B356" s="2" t="s">
        <v>1873</v>
      </c>
      <c r="C356" s="2" t="s">
        <v>1874</v>
      </c>
      <c r="D356" s="2" t="s">
        <v>1463</v>
      </c>
      <c r="E356" s="2" t="s">
        <v>230</v>
      </c>
      <c r="F356" s="2">
        <v>74</v>
      </c>
      <c r="G356" s="2">
        <v>225</v>
      </c>
      <c r="H356" s="2" t="s">
        <v>249</v>
      </c>
      <c r="J356" s="3">
        <v>32</v>
      </c>
      <c r="K356" s="5" t="s">
        <v>1875</v>
      </c>
      <c r="L356" s="5" t="s">
        <v>1870</v>
      </c>
      <c r="M356" s="5" t="s">
        <v>742</v>
      </c>
      <c r="N356" s="5" t="s">
        <v>286</v>
      </c>
      <c r="O356" s="2" t="s">
        <v>286</v>
      </c>
      <c r="P356" s="2" t="s">
        <v>254</v>
      </c>
      <c r="Q356" s="1">
        <v>42</v>
      </c>
      <c r="R356" s="1">
        <v>1</v>
      </c>
      <c r="S356" s="1">
        <v>4</v>
      </c>
      <c r="T356" s="1">
        <v>5</v>
      </c>
      <c r="U356" s="1">
        <v>-9</v>
      </c>
      <c r="V356" s="1">
        <v>42</v>
      </c>
      <c r="W356" s="20">
        <f t="shared" si="404"/>
        <v>2.3809523809523808E-2</v>
      </c>
      <c r="X356" s="6">
        <v>319.18333333330003</v>
      </c>
      <c r="Y356" s="6">
        <f t="shared" si="405"/>
        <v>7.5996031746023816</v>
      </c>
      <c r="Z356" s="1">
        <v>497</v>
      </c>
      <c r="AA356" s="6">
        <f t="shared" si="406"/>
        <v>11.833333333333334</v>
      </c>
      <c r="AB356" s="8">
        <f t="shared" si="407"/>
        <v>0.64221998658611679</v>
      </c>
      <c r="AC356" s="3">
        <f t="shared" si="408"/>
        <v>94.8</v>
      </c>
      <c r="AD356" s="8">
        <f t="shared" si="409"/>
        <v>17.820479348338761</v>
      </c>
      <c r="AE356" s="20">
        <f t="shared" si="410"/>
        <v>0.16666666666666666</v>
      </c>
      <c r="AF356" s="20">
        <f t="shared" si="411"/>
        <v>0.66666666666666663</v>
      </c>
      <c r="AG356" s="20">
        <f t="shared" si="412"/>
        <v>0.83333333333333326</v>
      </c>
      <c r="AH356" s="3">
        <f t="shared" si="413"/>
        <v>24</v>
      </c>
      <c r="AI356" s="3">
        <f t="shared" si="414"/>
        <v>11</v>
      </c>
      <c r="AJ356" s="3">
        <f t="shared" si="415"/>
        <v>13</v>
      </c>
      <c r="AK356" s="20">
        <f t="shared" si="416"/>
        <v>0.45833333333333331</v>
      </c>
      <c r="AL356" s="6">
        <v>0.9</v>
      </c>
      <c r="AM356" s="1">
        <v>98</v>
      </c>
      <c r="AN356" s="1">
        <v>17</v>
      </c>
      <c r="AO356" s="1">
        <v>16</v>
      </c>
      <c r="AP356" s="1">
        <v>7</v>
      </c>
      <c r="AQ356" s="1">
        <v>6</v>
      </c>
      <c r="AR356" s="6">
        <f t="shared" si="417"/>
        <v>18.422014516215174</v>
      </c>
      <c r="AS356" s="6">
        <f t="shared" si="418"/>
        <v>3.1956555793434487</v>
      </c>
      <c r="AT356" s="6">
        <f t="shared" si="419"/>
        <v>3.0076758393820695</v>
      </c>
      <c r="AU356" s="6">
        <f t="shared" si="420"/>
        <v>1.3158581797296554</v>
      </c>
      <c r="AV356" s="6">
        <f t="shared" si="421"/>
        <v>1.1278784397682762</v>
      </c>
      <c r="AW356" s="1">
        <v>76</v>
      </c>
      <c r="AX356" s="1">
        <v>8</v>
      </c>
      <c r="AY356" s="1">
        <v>8</v>
      </c>
      <c r="AZ356" s="1">
        <v>2</v>
      </c>
      <c r="BA356" s="1">
        <v>0</v>
      </c>
      <c r="BB356" s="1">
        <v>0</v>
      </c>
      <c r="BC356" s="7">
        <f t="shared" ref="BC356:BC364" si="484">(EA356+FH356+GG356)-(DZ356+FG356+GF356)-((BD356/60)*(0.11)+(EF356/60)*(-0.14)+(FI356/60)*(0.13))</f>
        <v>-1.5685638888888167</v>
      </c>
      <c r="BD356" s="6">
        <v>315</v>
      </c>
      <c r="BE356" s="6">
        <f t="shared" si="422"/>
        <v>7.5</v>
      </c>
      <c r="BF356" s="5">
        <v>7.5</v>
      </c>
      <c r="BG356" s="5">
        <v>41.57</v>
      </c>
      <c r="BH356" s="21">
        <f t="shared" si="423"/>
        <v>0.15284287752190748</v>
      </c>
      <c r="BI356" s="1">
        <v>1</v>
      </c>
      <c r="BJ356" s="22">
        <v>3</v>
      </c>
      <c r="BK356" s="22">
        <v>0</v>
      </c>
      <c r="BL356" s="1">
        <v>3</v>
      </c>
      <c r="BM356" s="1">
        <f t="shared" si="424"/>
        <v>4</v>
      </c>
      <c r="BN356" s="8">
        <f t="shared" si="425"/>
        <v>0.76190476190476186</v>
      </c>
      <c r="BO356" s="3">
        <f t="shared" si="426"/>
        <v>85.8</v>
      </c>
      <c r="BP356" s="20">
        <f t="shared" si="427"/>
        <v>0.2</v>
      </c>
      <c r="BQ356" s="20">
        <f t="shared" si="428"/>
        <v>0.6</v>
      </c>
      <c r="BR356" s="20">
        <f t="shared" si="429"/>
        <v>0.8</v>
      </c>
      <c r="BS356" s="3">
        <f t="shared" si="430"/>
        <v>23</v>
      </c>
      <c r="BT356" s="1">
        <v>10</v>
      </c>
      <c r="BU356" s="1">
        <v>13</v>
      </c>
      <c r="BV356" s="20">
        <f t="shared" si="431"/>
        <v>0.43478260869565216</v>
      </c>
      <c r="BW356" s="5">
        <v>38</v>
      </c>
      <c r="BX356" s="5">
        <v>37</v>
      </c>
      <c r="BY356" s="21">
        <f t="shared" si="432"/>
        <v>0.27881040892193309</v>
      </c>
      <c r="BZ356" s="5">
        <v>40</v>
      </c>
      <c r="CA356" s="5">
        <v>45</v>
      </c>
      <c r="CB356" s="23">
        <f t="shared" si="433"/>
        <v>0.31598513011152418</v>
      </c>
      <c r="CC356" s="5">
        <v>53</v>
      </c>
      <c r="CD356" s="5">
        <v>56</v>
      </c>
      <c r="CE356" s="23">
        <f t="shared" si="434"/>
        <v>0.40520446096654272</v>
      </c>
      <c r="CF356" s="23">
        <f t="shared" si="435"/>
        <v>0.46875</v>
      </c>
      <c r="CG356" s="24">
        <v>9</v>
      </c>
      <c r="CH356" s="5">
        <v>126</v>
      </c>
      <c r="CI356" s="5">
        <v>132</v>
      </c>
      <c r="CJ356" s="5">
        <v>79</v>
      </c>
      <c r="CK356">
        <v>14.475033010000001</v>
      </c>
      <c r="CL356" s="5">
        <v>-1.522</v>
      </c>
      <c r="CM356" s="5">
        <v>11</v>
      </c>
      <c r="CN356" s="5">
        <v>-1.7930000000000001</v>
      </c>
      <c r="CO356" s="5">
        <v>-1.0189999999999999</v>
      </c>
      <c r="CP356" s="5">
        <v>-6.5519999999999996</v>
      </c>
      <c r="CQ356" s="21">
        <f t="shared" si="436"/>
        <v>3.4965034965034968E-2</v>
      </c>
      <c r="CR356" s="25">
        <f t="shared" si="437"/>
        <v>0.91139240506329111</v>
      </c>
      <c r="CS356" s="22">
        <f t="shared" si="438"/>
        <v>914.88890855979457</v>
      </c>
      <c r="CT356" s="21">
        <f t="shared" si="439"/>
        <v>-5.3642559971673921E-2</v>
      </c>
      <c r="CU356" s="26">
        <f t="shared" si="440"/>
        <v>0.95238095238095233</v>
      </c>
      <c r="CV356" s="27">
        <f t="shared" si="441"/>
        <v>2.666666666666667</v>
      </c>
      <c r="CW356" s="27">
        <f t="shared" si="442"/>
        <v>27.238095238095237</v>
      </c>
      <c r="CX356" s="27">
        <f t="shared" si="443"/>
        <v>30.095238095238095</v>
      </c>
      <c r="CY356" s="27">
        <f t="shared" si="444"/>
        <v>51.61904761904762</v>
      </c>
      <c r="CZ356" s="27">
        <f t="shared" si="445"/>
        <v>56</v>
      </c>
      <c r="DA356" s="28">
        <f t="shared" si="446"/>
        <v>-4.3809523809523796</v>
      </c>
      <c r="DB356" s="5">
        <v>5</v>
      </c>
      <c r="DC356" s="5">
        <v>14</v>
      </c>
      <c r="DD356" s="22">
        <v>138</v>
      </c>
      <c r="DE356" s="22">
        <v>144</v>
      </c>
      <c r="DF356" s="22">
        <v>58</v>
      </c>
      <c r="DG356" s="22">
        <v>54</v>
      </c>
      <c r="DH356" s="22">
        <v>82</v>
      </c>
      <c r="DI356" s="22">
        <v>70</v>
      </c>
      <c r="DJ356" s="29">
        <f t="shared" si="447"/>
        <v>1.0380476190476209</v>
      </c>
      <c r="DK356" s="27">
        <f t="shared" si="448"/>
        <v>2.3712155056874806</v>
      </c>
      <c r="DL356" s="27">
        <f t="shared" si="449"/>
        <v>3.4021787690298635</v>
      </c>
      <c r="DM356" s="27">
        <f t="shared" si="450"/>
        <v>27.183064710127493</v>
      </c>
      <c r="DN356" s="27">
        <f t="shared" si="451"/>
        <v>29.107529468366607</v>
      </c>
      <c r="DO356" s="27">
        <f t="shared" si="452"/>
        <v>51.479432282896319</v>
      </c>
      <c r="DP356" s="27">
        <f t="shared" si="453"/>
        <v>55.293996357263133</v>
      </c>
      <c r="DQ356" s="30">
        <f t="shared" si="454"/>
        <v>-0.56638830658556572</v>
      </c>
      <c r="DR356" s="5">
        <v>69</v>
      </c>
      <c r="DS356" s="5">
        <v>99</v>
      </c>
      <c r="DT356" s="5">
        <v>722</v>
      </c>
      <c r="DU356" s="5">
        <v>748</v>
      </c>
      <c r="DV356" s="5">
        <v>317</v>
      </c>
      <c r="DW356" s="5">
        <v>355</v>
      </c>
      <c r="DX356" s="5">
        <v>407</v>
      </c>
      <c r="DY356" s="5">
        <v>390</v>
      </c>
      <c r="DZ356" s="22">
        <v>7</v>
      </c>
      <c r="EA356" s="22">
        <v>6</v>
      </c>
      <c r="EB356" s="22">
        <f t="shared" si="455"/>
        <v>-1</v>
      </c>
      <c r="EC356" s="26">
        <f t="shared" si="456"/>
        <v>1.3333333333333335</v>
      </c>
      <c r="ED356" s="27">
        <f t="shared" si="457"/>
        <v>1.142857142857143</v>
      </c>
      <c r="EE356" s="27">
        <f t="shared" si="458"/>
        <v>-0.19047619047619047</v>
      </c>
      <c r="EF356" s="6">
        <v>4</v>
      </c>
      <c r="EG356" s="6">
        <f t="shared" si="459"/>
        <v>9.5238095238095233E-2</v>
      </c>
      <c r="EH356" s="5">
        <v>0.1</v>
      </c>
      <c r="EI356" s="5">
        <v>4.9000000000000004</v>
      </c>
      <c r="EJ356" s="21">
        <f t="shared" si="460"/>
        <v>0.02</v>
      </c>
      <c r="EK356" s="1">
        <v>0</v>
      </c>
      <c r="EL356" s="22">
        <v>1</v>
      </c>
      <c r="EM356" s="22">
        <v>0</v>
      </c>
      <c r="EN356" s="1">
        <v>1</v>
      </c>
      <c r="EO356" s="3">
        <f t="shared" si="461"/>
        <v>1</v>
      </c>
      <c r="EP356" s="6">
        <f t="shared" si="462"/>
        <v>15</v>
      </c>
      <c r="EQ356" s="3">
        <f t="shared" si="463"/>
        <v>9</v>
      </c>
      <c r="ER356" s="20">
        <f t="shared" si="464"/>
        <v>0</v>
      </c>
      <c r="ES356" s="20">
        <f t="shared" si="465"/>
        <v>1</v>
      </c>
      <c r="ET356" s="20">
        <f t="shared" si="466"/>
        <v>1</v>
      </c>
      <c r="EU356" s="3" t="str">
        <f t="shared" si="467"/>
        <v xml:space="preserve"> </v>
      </c>
      <c r="EV356" s="1">
        <v>0</v>
      </c>
      <c r="EW356" s="1">
        <v>0</v>
      </c>
      <c r="EX356" s="20" t="str">
        <f t="shared" si="468"/>
        <v xml:space="preserve"> </v>
      </c>
      <c r="EY356" s="5">
        <v>1</v>
      </c>
      <c r="EZ356" s="5">
        <v>0</v>
      </c>
      <c r="FA356" s="22">
        <v>8</v>
      </c>
      <c r="FB356" s="22">
        <v>0</v>
      </c>
      <c r="FC356" s="22">
        <v>1</v>
      </c>
      <c r="FD356" s="22">
        <v>0</v>
      </c>
      <c r="FE356" s="22">
        <v>0</v>
      </c>
      <c r="FF356" s="22">
        <v>2</v>
      </c>
      <c r="FG356" s="22">
        <v>0</v>
      </c>
      <c r="FH356" s="22">
        <v>0</v>
      </c>
      <c r="FI356" s="6">
        <v>0.18333333330000001</v>
      </c>
      <c r="FJ356" s="6">
        <f t="shared" si="469"/>
        <v>4.3650793642857144E-3</v>
      </c>
      <c r="FK356" s="5">
        <v>0</v>
      </c>
      <c r="FL356" s="5">
        <v>5.03</v>
      </c>
      <c r="FM356" s="21">
        <f t="shared" si="470"/>
        <v>0</v>
      </c>
      <c r="FN356" s="1">
        <v>0</v>
      </c>
      <c r="FO356" s="22">
        <v>0</v>
      </c>
      <c r="FP356" s="22">
        <v>0</v>
      </c>
      <c r="FQ356" s="1">
        <v>0</v>
      </c>
      <c r="FR356" s="1">
        <f t="shared" si="471"/>
        <v>0</v>
      </c>
      <c r="FS356" s="3">
        <f t="shared" si="472"/>
        <v>0</v>
      </c>
      <c r="FT356" s="3">
        <f t="shared" si="473"/>
        <v>1</v>
      </c>
      <c r="FU356" s="1">
        <v>1</v>
      </c>
      <c r="FV356" s="1">
        <v>0</v>
      </c>
      <c r="FW356" s="20">
        <f t="shared" si="474"/>
        <v>1</v>
      </c>
      <c r="FX356" s="5">
        <v>0</v>
      </c>
      <c r="FY356" s="5">
        <v>0</v>
      </c>
      <c r="FZ356" s="22">
        <v>0</v>
      </c>
      <c r="GA356" s="22">
        <v>0</v>
      </c>
      <c r="GB356" s="22">
        <v>0</v>
      </c>
      <c r="GC356" s="22">
        <v>0</v>
      </c>
      <c r="GD356" s="22">
        <v>0</v>
      </c>
      <c r="GE356" s="22">
        <v>0</v>
      </c>
      <c r="GF356" s="22">
        <v>0</v>
      </c>
      <c r="GG356" s="22">
        <v>0</v>
      </c>
      <c r="GH356" s="1">
        <v>6</v>
      </c>
      <c r="GI356" s="1">
        <v>1</v>
      </c>
      <c r="GJ356" s="1">
        <v>14</v>
      </c>
      <c r="GK356" s="1">
        <v>0</v>
      </c>
      <c r="GL356" s="6"/>
      <c r="GM356" s="6"/>
      <c r="GN356" s="31" t="str">
        <f t="shared" si="475"/>
        <v xml:space="preserve"> 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32" t="str">
        <f t="shared" si="476"/>
        <v xml:space="preserve"> </v>
      </c>
      <c r="GW356" s="9">
        <f t="shared" si="477"/>
        <v>2</v>
      </c>
      <c r="GX356" s="10">
        <v>-0.2</v>
      </c>
      <c r="GY356" s="10">
        <v>0</v>
      </c>
      <c r="GZ356" s="10">
        <v>-0.2</v>
      </c>
      <c r="HA356" s="29">
        <f t="shared" si="478"/>
        <v>-4.7619047619047623E-3</v>
      </c>
      <c r="HB356" s="29">
        <f t="shared" si="479"/>
        <v>-3.7595947992275863E-2</v>
      </c>
      <c r="HC356">
        <v>6</v>
      </c>
      <c r="HD356">
        <v>5.6</v>
      </c>
      <c r="HE356">
        <v>-5.9</v>
      </c>
      <c r="HF356">
        <v>-0.9</v>
      </c>
      <c r="HG356">
        <v>-0.2</v>
      </c>
      <c r="HH356">
        <v>0</v>
      </c>
      <c r="HI356">
        <v>-1</v>
      </c>
      <c r="HJ356" s="11">
        <f t="shared" si="480"/>
        <v>-2.3809523809523808E-2</v>
      </c>
      <c r="HK356" s="11">
        <f t="shared" si="481"/>
        <v>-0.18797973996137934</v>
      </c>
      <c r="HL356">
        <v>99</v>
      </c>
      <c r="HM356">
        <v>0</v>
      </c>
      <c r="HN356">
        <v>0</v>
      </c>
      <c r="HQ356" s="33">
        <v>612500</v>
      </c>
      <c r="HR356" s="33">
        <v>0</v>
      </c>
      <c r="HS356" s="30">
        <f t="shared" si="482"/>
        <v>-1.1975609756097561</v>
      </c>
    </row>
    <row r="357" spans="1:227" x14ac:dyDescent="0.2">
      <c r="A357" s="1">
        <v>68</v>
      </c>
      <c r="B357" s="2" t="s">
        <v>1876</v>
      </c>
      <c r="C357" s="2" t="s">
        <v>1417</v>
      </c>
      <c r="E357" s="2" t="s">
        <v>893</v>
      </c>
      <c r="F357" s="2">
        <v>75</v>
      </c>
      <c r="G357" s="2">
        <v>240</v>
      </c>
      <c r="H357" s="2" t="s">
        <v>231</v>
      </c>
      <c r="J357" s="3">
        <v>41</v>
      </c>
      <c r="K357" s="5" t="s">
        <v>1877</v>
      </c>
      <c r="L357" s="5" t="s">
        <v>1878</v>
      </c>
      <c r="M357" s="5" t="s">
        <v>1879</v>
      </c>
      <c r="N357" s="5" t="s">
        <v>463</v>
      </c>
      <c r="O357" s="2" t="s">
        <v>1880</v>
      </c>
      <c r="P357" s="2" t="s">
        <v>254</v>
      </c>
      <c r="Q357" s="1">
        <v>45</v>
      </c>
      <c r="R357" s="1">
        <v>16</v>
      </c>
      <c r="S357" s="1">
        <v>19</v>
      </c>
      <c r="T357" s="1">
        <v>35</v>
      </c>
      <c r="U357" s="1">
        <v>-2</v>
      </c>
      <c r="V357" s="1">
        <v>115</v>
      </c>
      <c r="W357" s="20">
        <f t="shared" si="404"/>
        <v>0.1391304347826087</v>
      </c>
      <c r="X357" s="6">
        <v>824.85</v>
      </c>
      <c r="Y357" s="6">
        <f t="shared" si="405"/>
        <v>18.330000000000002</v>
      </c>
      <c r="Z357" s="1">
        <v>931</v>
      </c>
      <c r="AA357" s="6">
        <f t="shared" si="406"/>
        <v>20.68888888888889</v>
      </c>
      <c r="AB357" s="8">
        <f t="shared" si="407"/>
        <v>0.88598281417830294</v>
      </c>
      <c r="AC357" s="3">
        <f t="shared" si="408"/>
        <v>91.65</v>
      </c>
      <c r="AD357" s="8">
        <f t="shared" si="409"/>
        <v>6.666666666666667</v>
      </c>
      <c r="AE357" s="20">
        <f t="shared" si="410"/>
        <v>0.34042553191489361</v>
      </c>
      <c r="AF357" s="20">
        <f t="shared" si="411"/>
        <v>0.40425531914893614</v>
      </c>
      <c r="AG357" s="20">
        <f t="shared" si="412"/>
        <v>0.74468085106382975</v>
      </c>
      <c r="AH357" s="3" t="e">
        <f t="shared" si="413"/>
        <v>#VALUE!</v>
      </c>
      <c r="AI357" s="3" t="str">
        <f t="shared" si="414"/>
        <v xml:space="preserve"> </v>
      </c>
      <c r="AJ357" s="3">
        <f t="shared" si="415"/>
        <v>1</v>
      </c>
      <c r="AK357" s="20" t="e">
        <f t="shared" si="416"/>
        <v>#VALUE!</v>
      </c>
      <c r="AL357" s="6">
        <v>0</v>
      </c>
      <c r="AM357" s="1">
        <v>13</v>
      </c>
      <c r="AN357" s="1">
        <v>10</v>
      </c>
      <c r="AO357" s="1">
        <v>42</v>
      </c>
      <c r="AP357" s="1">
        <v>28</v>
      </c>
      <c r="AQ357" s="1">
        <v>19</v>
      </c>
      <c r="AR357" s="6">
        <f t="shared" si="417"/>
        <v>0.94562647754137108</v>
      </c>
      <c r="AS357" s="6">
        <f t="shared" si="418"/>
        <v>0.72740498272413157</v>
      </c>
      <c r="AT357" s="6">
        <f t="shared" si="419"/>
        <v>3.055100927441353</v>
      </c>
      <c r="AU357" s="6">
        <f t="shared" si="420"/>
        <v>2.0367339516275687</v>
      </c>
      <c r="AV357" s="6">
        <f t="shared" si="421"/>
        <v>1.3820694671758502</v>
      </c>
      <c r="AW357" s="1">
        <v>22</v>
      </c>
      <c r="AX357" s="1">
        <v>11</v>
      </c>
      <c r="AY357" s="1">
        <v>0</v>
      </c>
      <c r="AZ357" s="1">
        <v>0</v>
      </c>
      <c r="BA357" s="1">
        <v>0</v>
      </c>
      <c r="BB357" s="1">
        <v>0</v>
      </c>
      <c r="BC357" s="7">
        <f t="shared" si="484"/>
        <v>1.0673222222221668</v>
      </c>
      <c r="BD357" s="6">
        <v>684.06666666670003</v>
      </c>
      <c r="BE357" s="6">
        <f t="shared" si="422"/>
        <v>15.201481481482222</v>
      </c>
      <c r="BF357" s="5">
        <v>14.74</v>
      </c>
      <c r="BG357" s="5">
        <v>33.06</v>
      </c>
      <c r="BH357" s="21">
        <f t="shared" si="423"/>
        <v>0.30836820083682004</v>
      </c>
      <c r="BI357" s="1">
        <v>10</v>
      </c>
      <c r="BJ357" s="22">
        <v>8</v>
      </c>
      <c r="BK357" s="22">
        <v>6</v>
      </c>
      <c r="BL357" s="1">
        <v>14</v>
      </c>
      <c r="BM357" s="1">
        <f t="shared" si="424"/>
        <v>24</v>
      </c>
      <c r="BN357" s="8">
        <f t="shared" si="425"/>
        <v>2.1050579865509156</v>
      </c>
      <c r="BO357" s="3">
        <f t="shared" si="426"/>
        <v>77.25</v>
      </c>
      <c r="BP357" s="20">
        <f t="shared" si="427"/>
        <v>0.3125</v>
      </c>
      <c r="BQ357" s="20">
        <f t="shared" si="428"/>
        <v>0.4375</v>
      </c>
      <c r="BR357" s="20">
        <f t="shared" si="429"/>
        <v>0.75</v>
      </c>
      <c r="BS357" s="3">
        <f t="shared" si="430"/>
        <v>1</v>
      </c>
      <c r="BT357" s="1">
        <v>0</v>
      </c>
      <c r="BU357" s="1">
        <v>1</v>
      </c>
      <c r="BV357" s="20">
        <f t="shared" si="431"/>
        <v>0</v>
      </c>
      <c r="BW357" s="5">
        <v>106</v>
      </c>
      <c r="BX357" s="5">
        <v>106</v>
      </c>
      <c r="BY357" s="21">
        <f t="shared" si="432"/>
        <v>0.35041322314049589</v>
      </c>
      <c r="BZ357" s="5">
        <v>97</v>
      </c>
      <c r="CA357" s="5">
        <v>91</v>
      </c>
      <c r="CB357" s="23">
        <f t="shared" si="433"/>
        <v>0.31074380165289256</v>
      </c>
      <c r="CC357" s="5">
        <v>105</v>
      </c>
      <c r="CD357" s="5">
        <v>100</v>
      </c>
      <c r="CE357" s="23">
        <f t="shared" si="434"/>
        <v>0.33884297520661155</v>
      </c>
      <c r="CF357" s="23">
        <f t="shared" si="435"/>
        <v>0.53</v>
      </c>
      <c r="CG357" s="24">
        <v>9</v>
      </c>
      <c r="CH357" s="5">
        <v>217</v>
      </c>
      <c r="CI357" s="5">
        <v>231</v>
      </c>
      <c r="CJ357" s="5">
        <v>190</v>
      </c>
      <c r="CK357">
        <v>15.776817255000001</v>
      </c>
      <c r="CL357" s="5">
        <v>0.55100000000000005</v>
      </c>
      <c r="CM357" s="5">
        <v>7</v>
      </c>
      <c r="CN357" s="5">
        <v>0.45300000000000001</v>
      </c>
      <c r="CO357" s="5">
        <v>-0.17400000000000002</v>
      </c>
      <c r="CP357" s="5">
        <v>0.42199999999999999</v>
      </c>
      <c r="CQ357" s="21">
        <f t="shared" si="436"/>
        <v>0.10355987055016182</v>
      </c>
      <c r="CR357" s="25">
        <f t="shared" si="437"/>
        <v>0.90090090090090091</v>
      </c>
      <c r="CS357" s="22">
        <f t="shared" si="438"/>
        <v>911.25688795591702</v>
      </c>
      <c r="CT357" s="21">
        <f t="shared" si="439"/>
        <v>4.4607714510627311E-3</v>
      </c>
      <c r="CU357" s="26">
        <f t="shared" si="440"/>
        <v>2.8946178199909545</v>
      </c>
      <c r="CV357" s="27">
        <f t="shared" si="441"/>
        <v>2.9850746268656718</v>
      </c>
      <c r="CW357" s="27">
        <f t="shared" si="442"/>
        <v>27.951153324287656</v>
      </c>
      <c r="CX357" s="27">
        <f t="shared" si="443"/>
        <v>30.122116689280872</v>
      </c>
      <c r="CY357" s="27">
        <f t="shared" si="444"/>
        <v>59.339665309814563</v>
      </c>
      <c r="CZ357" s="27">
        <f t="shared" si="445"/>
        <v>52.284034373586614</v>
      </c>
      <c r="DA357" s="28">
        <f t="shared" si="446"/>
        <v>7.0556309362279492</v>
      </c>
      <c r="DB357" s="5">
        <v>32</v>
      </c>
      <c r="DC357" s="5">
        <v>33</v>
      </c>
      <c r="DD357" s="22">
        <v>277</v>
      </c>
      <c r="DE357" s="22">
        <v>300</v>
      </c>
      <c r="DF357" s="22">
        <v>150</v>
      </c>
      <c r="DG357" s="22">
        <v>117</v>
      </c>
      <c r="DH357" s="22">
        <v>128</v>
      </c>
      <c r="DI357" s="22">
        <v>197</v>
      </c>
      <c r="DJ357" s="29">
        <f t="shared" si="447"/>
        <v>6.2766309362279475</v>
      </c>
      <c r="DK357" s="27">
        <f t="shared" si="448"/>
        <v>2.1375277273643882</v>
      </c>
      <c r="DL357" s="27">
        <f t="shared" si="449"/>
        <v>2.0971970155273243</v>
      </c>
      <c r="DM357" s="27">
        <f t="shared" si="450"/>
        <v>27.424884049203467</v>
      </c>
      <c r="DN357" s="27">
        <f t="shared" si="451"/>
        <v>30.207703165960876</v>
      </c>
      <c r="DO357" s="27">
        <f t="shared" si="452"/>
        <v>54.325468844525105</v>
      </c>
      <c r="DP357" s="27">
        <f t="shared" si="453"/>
        <v>55.21274450494051</v>
      </c>
      <c r="DQ357" s="30">
        <f t="shared" si="454"/>
        <v>7.9429065966433541</v>
      </c>
      <c r="DR357" s="5">
        <v>53</v>
      </c>
      <c r="DS357" s="5">
        <v>52</v>
      </c>
      <c r="DT357" s="5">
        <v>627</v>
      </c>
      <c r="DU357" s="5">
        <v>697</v>
      </c>
      <c r="DV357" s="5">
        <v>293</v>
      </c>
      <c r="DW357" s="5">
        <v>295</v>
      </c>
      <c r="DX357" s="5">
        <v>325</v>
      </c>
      <c r="DY357" s="5">
        <v>374</v>
      </c>
      <c r="DZ357" s="22">
        <v>6</v>
      </c>
      <c r="EA357" s="22">
        <v>11</v>
      </c>
      <c r="EB357" s="22">
        <f t="shared" si="455"/>
        <v>5</v>
      </c>
      <c r="EC357" s="26">
        <f t="shared" si="456"/>
        <v>0.5262644966377289</v>
      </c>
      <c r="ED357" s="27">
        <f t="shared" si="457"/>
        <v>0.96481824383583648</v>
      </c>
      <c r="EE357" s="27">
        <f t="shared" si="458"/>
        <v>0.43855374719810747</v>
      </c>
      <c r="EF357" s="6">
        <v>139.21666666670001</v>
      </c>
      <c r="EG357" s="6">
        <f t="shared" si="459"/>
        <v>3.0937037037044446</v>
      </c>
      <c r="EH357" s="5">
        <v>2.91</v>
      </c>
      <c r="EI357" s="5">
        <v>2.27</v>
      </c>
      <c r="EJ357" s="21">
        <f t="shared" si="460"/>
        <v>0.56177606177606187</v>
      </c>
      <c r="EK357" s="1">
        <v>6</v>
      </c>
      <c r="EL357" s="22">
        <v>2</v>
      </c>
      <c r="EM357" s="22">
        <v>1</v>
      </c>
      <c r="EN357" s="1">
        <v>5</v>
      </c>
      <c r="EO357" s="3">
        <f t="shared" si="461"/>
        <v>11</v>
      </c>
      <c r="EP357" s="6">
        <f t="shared" si="462"/>
        <v>4.7408116844236226</v>
      </c>
      <c r="EQ357" s="3">
        <f t="shared" si="463"/>
        <v>14.399999999999999</v>
      </c>
      <c r="ER357" s="20">
        <f t="shared" si="464"/>
        <v>0.4</v>
      </c>
      <c r="ES357" s="20">
        <f t="shared" si="465"/>
        <v>0.33333333333333331</v>
      </c>
      <c r="ET357" s="20">
        <f t="shared" si="466"/>
        <v>0.73333333333333339</v>
      </c>
      <c r="EU357" s="3" t="str">
        <f t="shared" si="467"/>
        <v xml:space="preserve"> </v>
      </c>
      <c r="EV357" s="1">
        <v>0</v>
      </c>
      <c r="EW357" s="1">
        <v>0</v>
      </c>
      <c r="EX357" s="20" t="str">
        <f t="shared" si="468"/>
        <v xml:space="preserve"> </v>
      </c>
      <c r="EY357" s="5">
        <v>15</v>
      </c>
      <c r="EZ357" s="5">
        <v>1</v>
      </c>
      <c r="FA357" s="22">
        <v>93</v>
      </c>
      <c r="FB357" s="22">
        <v>14</v>
      </c>
      <c r="FC357" s="22">
        <v>34</v>
      </c>
      <c r="FD357" s="22">
        <v>11</v>
      </c>
      <c r="FE357" s="22">
        <v>4</v>
      </c>
      <c r="FF357" s="22">
        <v>46</v>
      </c>
      <c r="FG357" s="22">
        <v>3</v>
      </c>
      <c r="FH357" s="22">
        <v>0</v>
      </c>
      <c r="FI357" s="6">
        <v>1.5666666667</v>
      </c>
      <c r="FJ357" s="6">
        <f t="shared" si="469"/>
        <v>3.4814814815555553E-2</v>
      </c>
      <c r="FK357" s="5">
        <v>0.03</v>
      </c>
      <c r="FL357" s="5">
        <v>5.56</v>
      </c>
      <c r="FM357" s="21">
        <f t="shared" si="470"/>
        <v>5.3667262969588547E-3</v>
      </c>
      <c r="FN357" s="1">
        <v>0</v>
      </c>
      <c r="FO357" s="22">
        <v>0</v>
      </c>
      <c r="FP357" s="22">
        <v>0</v>
      </c>
      <c r="FQ357" s="1">
        <v>0</v>
      </c>
      <c r="FR357" s="1">
        <f t="shared" si="471"/>
        <v>0</v>
      </c>
      <c r="FS357" s="3">
        <f t="shared" si="472"/>
        <v>0</v>
      </c>
      <c r="FT357" s="3" t="str">
        <f t="shared" si="473"/>
        <v xml:space="preserve"> </v>
      </c>
      <c r="FU357" s="1">
        <v>0</v>
      </c>
      <c r="FV357" s="1">
        <v>0</v>
      </c>
      <c r="FW357" s="20" t="str">
        <f t="shared" si="474"/>
        <v xml:space="preserve"> </v>
      </c>
      <c r="FX357" s="5">
        <v>0</v>
      </c>
      <c r="FY357" s="5">
        <v>0</v>
      </c>
      <c r="FZ357" s="22">
        <v>0</v>
      </c>
      <c r="GA357" s="22">
        <v>0</v>
      </c>
      <c r="GB357" s="22">
        <v>1</v>
      </c>
      <c r="GC357" s="22">
        <v>0</v>
      </c>
      <c r="GD357" s="22">
        <v>0</v>
      </c>
      <c r="GE357" s="22">
        <v>1</v>
      </c>
      <c r="GF357" s="22">
        <v>0</v>
      </c>
      <c r="GG357" s="22">
        <v>0</v>
      </c>
      <c r="GH357" s="1">
        <v>52</v>
      </c>
      <c r="GI357" s="1">
        <v>18</v>
      </c>
      <c r="GJ357" s="1">
        <v>36</v>
      </c>
      <c r="GK357" s="1">
        <v>0</v>
      </c>
      <c r="GL357" s="1">
        <v>1</v>
      </c>
      <c r="GM357" s="1">
        <v>1</v>
      </c>
      <c r="GN357" s="31">
        <f t="shared" si="475"/>
        <v>1</v>
      </c>
      <c r="GO357" s="1">
        <v>1</v>
      </c>
      <c r="GP357" s="1">
        <v>7</v>
      </c>
      <c r="GQ357" s="1">
        <v>1</v>
      </c>
      <c r="GR357" s="1">
        <v>4</v>
      </c>
      <c r="GS357" s="1">
        <v>0</v>
      </c>
      <c r="GT357" s="1">
        <v>0</v>
      </c>
      <c r="GU357" s="1">
        <v>0</v>
      </c>
      <c r="GV357" s="32" t="str">
        <f t="shared" si="476"/>
        <v xml:space="preserve"> </v>
      </c>
      <c r="GW357" s="9">
        <f t="shared" si="477"/>
        <v>5</v>
      </c>
      <c r="GX357" s="10">
        <v>3.3</v>
      </c>
      <c r="GY357" s="10">
        <v>0.8</v>
      </c>
      <c r="GZ357" s="10">
        <v>4.0999999999999996</v>
      </c>
      <c r="HA357" s="29">
        <f t="shared" si="478"/>
        <v>9.1111111111111101E-2</v>
      </c>
      <c r="HB357" s="29">
        <f t="shared" si="479"/>
        <v>0.29823604291689398</v>
      </c>
      <c r="HC357">
        <v>22.2</v>
      </c>
      <c r="HD357">
        <v>15.8</v>
      </c>
      <c r="HE357">
        <v>-0.1</v>
      </c>
      <c r="HF357">
        <v>4.8</v>
      </c>
      <c r="HG357">
        <v>0.30000000000000004</v>
      </c>
      <c r="HH357">
        <v>0.5</v>
      </c>
      <c r="HI357">
        <v>5.6</v>
      </c>
      <c r="HJ357" s="11">
        <f t="shared" si="480"/>
        <v>0.12444444444444444</v>
      </c>
      <c r="HK357" s="11">
        <f t="shared" si="481"/>
        <v>0.40734679032551369</v>
      </c>
      <c r="HL357">
        <v>99</v>
      </c>
      <c r="HM357">
        <v>0</v>
      </c>
      <c r="HN357">
        <v>0</v>
      </c>
      <c r="HO357">
        <v>3</v>
      </c>
      <c r="HP357" t="s">
        <v>1881</v>
      </c>
      <c r="HQ357" s="33">
        <v>4500000</v>
      </c>
      <c r="HR357" s="33">
        <v>100000</v>
      </c>
      <c r="HS357" s="30">
        <f t="shared" si="482"/>
        <v>-1.4243902439024385</v>
      </c>
    </row>
    <row r="358" spans="1:227" x14ac:dyDescent="0.2">
      <c r="A358" s="1">
        <v>25</v>
      </c>
      <c r="B358" s="2" t="s">
        <v>1882</v>
      </c>
      <c r="C358" s="2" t="s">
        <v>822</v>
      </c>
      <c r="D358" s="2" t="s">
        <v>628</v>
      </c>
      <c r="E358" s="2" t="s">
        <v>230</v>
      </c>
      <c r="F358" s="2">
        <v>72</v>
      </c>
      <c r="G358" s="2">
        <v>215</v>
      </c>
      <c r="H358" s="2" t="s">
        <v>249</v>
      </c>
      <c r="J358" s="3">
        <v>29</v>
      </c>
      <c r="K358" s="5" t="s">
        <v>1883</v>
      </c>
      <c r="L358" s="5" t="s">
        <v>1884</v>
      </c>
      <c r="M358" s="5" t="s">
        <v>364</v>
      </c>
      <c r="N358" s="5" t="s">
        <v>308</v>
      </c>
      <c r="O358" s="2" t="s">
        <v>308</v>
      </c>
      <c r="P358" s="2" t="s">
        <v>254</v>
      </c>
      <c r="Q358" s="1">
        <v>4</v>
      </c>
      <c r="R358" s="1">
        <v>0</v>
      </c>
      <c r="S358" s="1">
        <v>0</v>
      </c>
      <c r="T358" s="1">
        <v>0</v>
      </c>
      <c r="U358" s="1">
        <v>-1</v>
      </c>
      <c r="V358" s="1">
        <v>0</v>
      </c>
      <c r="W358" s="20">
        <f t="shared" si="404"/>
        <v>0</v>
      </c>
      <c r="X358" s="6">
        <v>15.8833333333</v>
      </c>
      <c r="Y358" s="6">
        <f t="shared" si="405"/>
        <v>3.9708333333249999</v>
      </c>
      <c r="Z358" s="1">
        <v>27</v>
      </c>
      <c r="AA358" s="6">
        <f t="shared" si="406"/>
        <v>6.75</v>
      </c>
      <c r="AB358" s="8">
        <f t="shared" si="407"/>
        <v>0.58827160493703701</v>
      </c>
      <c r="AC358" s="3">
        <f t="shared" si="408"/>
        <v>0</v>
      </c>
      <c r="AD358" s="8">
        <f t="shared" si="409"/>
        <v>0</v>
      </c>
      <c r="AE358" s="20">
        <f t="shared" si="410"/>
        <v>0</v>
      </c>
      <c r="AF358" s="20">
        <f t="shared" si="411"/>
        <v>0</v>
      </c>
      <c r="AG358" s="20">
        <f t="shared" si="412"/>
        <v>0</v>
      </c>
      <c r="AH358" s="3" t="e">
        <f t="shared" si="413"/>
        <v>#VALUE!</v>
      </c>
      <c r="AI358" s="3" t="str">
        <f t="shared" si="414"/>
        <v xml:space="preserve"> </v>
      </c>
      <c r="AJ358" s="3" t="str">
        <f t="shared" si="415"/>
        <v xml:space="preserve"> </v>
      </c>
      <c r="AK358" s="20" t="e">
        <f t="shared" si="416"/>
        <v>#VALUE!</v>
      </c>
      <c r="AL358" s="6">
        <v>0</v>
      </c>
      <c r="AM358" s="1">
        <v>5</v>
      </c>
      <c r="AN358" s="1">
        <v>0</v>
      </c>
      <c r="AO358" s="1">
        <v>0</v>
      </c>
      <c r="AP358" s="1">
        <v>0</v>
      </c>
      <c r="AQ358" s="1">
        <v>0</v>
      </c>
      <c r="AR358" s="6">
        <f t="shared" si="417"/>
        <v>18.887722980102598</v>
      </c>
      <c r="AS358" s="6">
        <f t="shared" si="418"/>
        <v>0</v>
      </c>
      <c r="AT358" s="6">
        <f t="shared" si="419"/>
        <v>0</v>
      </c>
      <c r="AU358" s="6">
        <f t="shared" si="420"/>
        <v>0</v>
      </c>
      <c r="AV358" s="6">
        <f t="shared" si="421"/>
        <v>0</v>
      </c>
      <c r="AW358" s="1">
        <v>2</v>
      </c>
      <c r="AX358" s="1">
        <v>1</v>
      </c>
      <c r="AY358" s="1">
        <v>0</v>
      </c>
      <c r="AZ358" s="1">
        <v>0</v>
      </c>
      <c r="BA358" s="1">
        <v>0</v>
      </c>
      <c r="BB358" s="1">
        <v>0</v>
      </c>
      <c r="BC358" s="7">
        <f t="shared" si="484"/>
        <v>-2.911944444438333E-2</v>
      </c>
      <c r="BD358" s="6">
        <v>15.8833333333</v>
      </c>
      <c r="BE358" s="6">
        <f t="shared" si="422"/>
        <v>3.9708333333249999</v>
      </c>
      <c r="BF358" s="5">
        <v>3.97</v>
      </c>
      <c r="BG358" s="5">
        <v>43.65</v>
      </c>
      <c r="BH358" s="21">
        <f t="shared" si="423"/>
        <v>8.3368332633347336E-2</v>
      </c>
      <c r="BI358" s="1">
        <v>0</v>
      </c>
      <c r="BJ358" s="22">
        <v>0</v>
      </c>
      <c r="BK358" s="22">
        <v>0</v>
      </c>
      <c r="BL358" s="1">
        <v>0</v>
      </c>
      <c r="BM358" s="1">
        <f t="shared" si="424"/>
        <v>0</v>
      </c>
      <c r="BN358" s="8">
        <f t="shared" si="425"/>
        <v>0</v>
      </c>
      <c r="BO358" s="3">
        <f t="shared" si="426"/>
        <v>0</v>
      </c>
      <c r="BP358" s="20">
        <f t="shared" si="427"/>
        <v>0</v>
      </c>
      <c r="BQ358" s="20">
        <f t="shared" si="428"/>
        <v>0</v>
      </c>
      <c r="BR358" s="20">
        <f t="shared" si="429"/>
        <v>0</v>
      </c>
      <c r="BS358" s="3" t="str">
        <f t="shared" si="430"/>
        <v xml:space="preserve"> </v>
      </c>
      <c r="BT358" s="1">
        <v>0</v>
      </c>
      <c r="BU358" s="1">
        <v>0</v>
      </c>
      <c r="BV358" s="20" t="str">
        <f t="shared" si="431"/>
        <v xml:space="preserve"> </v>
      </c>
      <c r="BW358" s="5">
        <v>3</v>
      </c>
      <c r="BX358" s="5">
        <v>1</v>
      </c>
      <c r="BY358" s="21">
        <f t="shared" si="432"/>
        <v>0.36363636363636365</v>
      </c>
      <c r="BZ358" s="5">
        <v>1</v>
      </c>
      <c r="CA358" s="5">
        <v>1</v>
      </c>
      <c r="CB358" s="23">
        <f t="shared" si="433"/>
        <v>0.18181818181818182</v>
      </c>
      <c r="CC358" s="5">
        <v>1</v>
      </c>
      <c r="CD358" s="5">
        <v>4</v>
      </c>
      <c r="CE358" s="23">
        <f t="shared" si="434"/>
        <v>0.45454545454545453</v>
      </c>
      <c r="CF358" s="23">
        <f t="shared" si="435"/>
        <v>0.66666666666666663</v>
      </c>
      <c r="CG358" s="24">
        <v>15</v>
      </c>
      <c r="CH358" s="5">
        <v>9</v>
      </c>
      <c r="CI358" s="5">
        <v>2</v>
      </c>
      <c r="CJ358" s="5">
        <v>3</v>
      </c>
      <c r="CK358">
        <v>13.38414792</v>
      </c>
      <c r="CL358" s="5">
        <v>-3.806</v>
      </c>
      <c r="CM358" s="5">
        <v>17</v>
      </c>
      <c r="CN358" s="5">
        <v>-4.7969999999999997</v>
      </c>
      <c r="CO358" s="5">
        <v>-3.5350000000000001</v>
      </c>
      <c r="CP358" s="5">
        <v>5.9039999999999999</v>
      </c>
      <c r="CQ358" s="21">
        <f t="shared" si="436"/>
        <v>0</v>
      </c>
      <c r="CR358" s="25">
        <f t="shared" si="437"/>
        <v>0.9</v>
      </c>
      <c r="CS358" s="22">
        <f t="shared" si="438"/>
        <v>900</v>
      </c>
      <c r="CT358" s="21">
        <f t="shared" si="439"/>
        <v>-9.9999999999999978E-2</v>
      </c>
      <c r="CU358" s="26">
        <f t="shared" si="440"/>
        <v>0</v>
      </c>
      <c r="CV358" s="27">
        <f t="shared" si="441"/>
        <v>3.7783375314861463</v>
      </c>
      <c r="CW358" s="27">
        <f t="shared" si="442"/>
        <v>11.335012594458439</v>
      </c>
      <c r="CX358" s="27">
        <f t="shared" si="443"/>
        <v>37.783375314861459</v>
      </c>
      <c r="CY358" s="27">
        <f t="shared" si="444"/>
        <v>15.113350125944585</v>
      </c>
      <c r="CZ358" s="27">
        <f t="shared" si="445"/>
        <v>60.45340050377834</v>
      </c>
      <c r="DA358" s="28">
        <f t="shared" si="446"/>
        <v>-45.340050377833755</v>
      </c>
      <c r="DB358" s="5">
        <v>0</v>
      </c>
      <c r="DC358" s="5">
        <v>1</v>
      </c>
      <c r="DD358" s="22">
        <v>3</v>
      </c>
      <c r="DE358" s="22">
        <v>9</v>
      </c>
      <c r="DF358" s="22">
        <v>1</v>
      </c>
      <c r="DG358" s="22">
        <v>1</v>
      </c>
      <c r="DH358" s="22">
        <v>5</v>
      </c>
      <c r="DI358" s="22">
        <v>0</v>
      </c>
      <c r="DJ358" s="29">
        <f t="shared" si="447"/>
        <v>-60.131050377833759</v>
      </c>
      <c r="DK358" s="27">
        <f t="shared" si="448"/>
        <v>1.7182130584192441</v>
      </c>
      <c r="DL358" s="27">
        <f t="shared" si="449"/>
        <v>2.4054982817869419</v>
      </c>
      <c r="DM358" s="27">
        <f t="shared" si="450"/>
        <v>24.054982817869416</v>
      </c>
      <c r="DN358" s="27">
        <f t="shared" si="451"/>
        <v>20.618556701030929</v>
      </c>
      <c r="DO358" s="27">
        <f t="shared" si="452"/>
        <v>45.704467353951891</v>
      </c>
      <c r="DP358" s="27">
        <f t="shared" si="453"/>
        <v>40.206185567010316</v>
      </c>
      <c r="DQ358" s="30">
        <f t="shared" si="454"/>
        <v>-50.838332164775331</v>
      </c>
      <c r="DR358" s="5">
        <v>5</v>
      </c>
      <c r="DS358" s="5">
        <v>7</v>
      </c>
      <c r="DT358" s="5">
        <v>65</v>
      </c>
      <c r="DU358" s="5">
        <v>53</v>
      </c>
      <c r="DV358" s="5">
        <v>32</v>
      </c>
      <c r="DW358" s="5">
        <v>26</v>
      </c>
      <c r="DX358" s="5">
        <v>31</v>
      </c>
      <c r="DY358" s="5">
        <v>31</v>
      </c>
      <c r="DZ358" s="22">
        <v>0</v>
      </c>
      <c r="EA358" s="22">
        <v>0</v>
      </c>
      <c r="EB358" s="22">
        <f t="shared" si="455"/>
        <v>0</v>
      </c>
      <c r="EC358" s="26">
        <f t="shared" si="456"/>
        <v>0</v>
      </c>
      <c r="ED358" s="27">
        <f t="shared" si="457"/>
        <v>0</v>
      </c>
      <c r="EE358" s="27">
        <f t="shared" si="458"/>
        <v>0</v>
      </c>
      <c r="EF358" s="6">
        <v>0</v>
      </c>
      <c r="EG358" s="6">
        <f t="shared" si="459"/>
        <v>0</v>
      </c>
      <c r="EH358" s="5"/>
      <c r="EI358" s="5"/>
      <c r="EJ358" s="21" t="str">
        <f t="shared" si="460"/>
        <v xml:space="preserve"> </v>
      </c>
      <c r="EK358" s="1">
        <v>0</v>
      </c>
      <c r="EL358" s="22">
        <v>0</v>
      </c>
      <c r="EM358" s="22">
        <v>0</v>
      </c>
      <c r="EN358" s="1">
        <v>0</v>
      </c>
      <c r="EO358" s="3">
        <f t="shared" si="461"/>
        <v>0</v>
      </c>
      <c r="EP358" s="6">
        <f t="shared" si="462"/>
        <v>0</v>
      </c>
      <c r="EQ358" s="3">
        <f t="shared" si="463"/>
        <v>0</v>
      </c>
      <c r="ER358" s="20">
        <f t="shared" si="464"/>
        <v>0</v>
      </c>
      <c r="ES358" s="20">
        <f t="shared" si="465"/>
        <v>0</v>
      </c>
      <c r="ET358" s="20">
        <f t="shared" si="466"/>
        <v>0</v>
      </c>
      <c r="EU358" s="3" t="str">
        <f t="shared" si="467"/>
        <v xml:space="preserve"> </v>
      </c>
      <c r="EV358" s="1">
        <v>0</v>
      </c>
      <c r="EW358" s="1">
        <v>0</v>
      </c>
      <c r="EX358" s="20" t="str">
        <f t="shared" si="468"/>
        <v xml:space="preserve"> </v>
      </c>
      <c r="EY358" s="5"/>
      <c r="EZ358" s="5"/>
      <c r="FA358" s="22">
        <v>0</v>
      </c>
      <c r="FB358" s="22">
        <v>0</v>
      </c>
      <c r="FC358" s="22">
        <v>0</v>
      </c>
      <c r="FD358" s="22">
        <v>0</v>
      </c>
      <c r="FE358" s="22">
        <v>0</v>
      </c>
      <c r="FF358" s="22">
        <v>0</v>
      </c>
      <c r="FG358" s="22">
        <v>0</v>
      </c>
      <c r="FH358" s="22">
        <v>0</v>
      </c>
      <c r="FI358" s="6">
        <v>0</v>
      </c>
      <c r="FJ358" s="6">
        <f t="shared" si="469"/>
        <v>0</v>
      </c>
      <c r="FK358" s="5"/>
      <c r="FL358" s="5"/>
      <c r="FM358" s="21" t="str">
        <f t="shared" si="470"/>
        <v xml:space="preserve"> </v>
      </c>
      <c r="FN358" s="1">
        <v>0</v>
      </c>
      <c r="FO358" s="22">
        <v>0</v>
      </c>
      <c r="FP358" s="22">
        <v>0</v>
      </c>
      <c r="FQ358" s="1">
        <v>0</v>
      </c>
      <c r="FR358" s="1">
        <f t="shared" si="471"/>
        <v>0</v>
      </c>
      <c r="FS358" s="3">
        <f t="shared" si="472"/>
        <v>0</v>
      </c>
      <c r="FT358" s="3" t="str">
        <f t="shared" si="473"/>
        <v xml:space="preserve"> </v>
      </c>
      <c r="FU358" s="1">
        <v>0</v>
      </c>
      <c r="FV358" s="1">
        <v>0</v>
      </c>
      <c r="FW358" s="20" t="str">
        <f t="shared" si="474"/>
        <v xml:space="preserve"> </v>
      </c>
      <c r="FX358" s="5"/>
      <c r="FY358" s="5"/>
      <c r="FZ358" s="22">
        <v>0</v>
      </c>
      <c r="GA358" s="22">
        <v>0</v>
      </c>
      <c r="GB358" s="22">
        <v>0</v>
      </c>
      <c r="GC358" s="22">
        <v>0</v>
      </c>
      <c r="GD358" s="22">
        <v>0</v>
      </c>
      <c r="GE358" s="22">
        <v>0</v>
      </c>
      <c r="GF358" s="22">
        <v>0</v>
      </c>
      <c r="GG358" s="22">
        <v>0</v>
      </c>
      <c r="GH358" s="1">
        <v>0</v>
      </c>
      <c r="GI358" s="1">
        <v>0</v>
      </c>
      <c r="GJ358" s="1">
        <v>1</v>
      </c>
      <c r="GK358" s="1">
        <v>0</v>
      </c>
      <c r="GN358" s="31" t="str">
        <f t="shared" si="475"/>
        <v xml:space="preserve"> 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32" t="str">
        <f t="shared" si="476"/>
        <v xml:space="preserve"> </v>
      </c>
      <c r="GW358" s="9">
        <f t="shared" si="477"/>
        <v>2</v>
      </c>
      <c r="GX358" s="10">
        <v>0</v>
      </c>
      <c r="GY358" s="10">
        <v>0</v>
      </c>
      <c r="GZ358" s="10">
        <v>-0.1</v>
      </c>
      <c r="HA358" s="29">
        <f t="shared" si="478"/>
        <v>-2.5000000000000001E-2</v>
      </c>
      <c r="HB358" s="29">
        <f t="shared" si="479"/>
        <v>-0.37775445960205201</v>
      </c>
      <c r="HC358">
        <v>0.5</v>
      </c>
      <c r="HD358">
        <v>0.5</v>
      </c>
      <c r="HE358">
        <v>-0.9</v>
      </c>
      <c r="HF358">
        <v>-0.2</v>
      </c>
      <c r="HG358">
        <v>0</v>
      </c>
      <c r="HH358">
        <v>0</v>
      </c>
      <c r="HI358">
        <v>-0.2</v>
      </c>
      <c r="HJ358" s="11">
        <f t="shared" si="480"/>
        <v>-0.05</v>
      </c>
      <c r="HK358" s="11">
        <f t="shared" si="481"/>
        <v>-0.75550891920410401</v>
      </c>
      <c r="HL358">
        <v>13</v>
      </c>
      <c r="HM358">
        <v>0</v>
      </c>
      <c r="HN358">
        <v>0</v>
      </c>
      <c r="HQ358" s="33">
        <v>75505</v>
      </c>
      <c r="HR358" s="33">
        <v>0</v>
      </c>
      <c r="HS358" s="30">
        <f t="shared" si="482"/>
        <v>-0.21729481152993346</v>
      </c>
    </row>
    <row r="359" spans="1:227" x14ac:dyDescent="0.2">
      <c r="A359" s="1">
        <v>26</v>
      </c>
      <c r="B359" s="2" t="s">
        <v>1885</v>
      </c>
      <c r="C359" s="2" t="s">
        <v>1886</v>
      </c>
      <c r="E359" s="2" t="s">
        <v>323</v>
      </c>
      <c r="F359" s="2">
        <v>74</v>
      </c>
      <c r="G359" s="2">
        <v>196</v>
      </c>
      <c r="H359" s="2" t="s">
        <v>231</v>
      </c>
      <c r="I359" s="2" t="s">
        <v>258</v>
      </c>
      <c r="J359" s="3">
        <v>20</v>
      </c>
      <c r="K359" s="5" t="s">
        <v>1887</v>
      </c>
      <c r="L359" s="5" t="s">
        <v>1888</v>
      </c>
      <c r="M359" s="5" t="s">
        <v>1889</v>
      </c>
      <c r="N359" s="5" t="s">
        <v>398</v>
      </c>
      <c r="O359" s="2" t="s">
        <v>398</v>
      </c>
      <c r="P359" s="2" t="s">
        <v>254</v>
      </c>
      <c r="Q359" s="1">
        <v>2</v>
      </c>
      <c r="R359" s="1">
        <v>0</v>
      </c>
      <c r="S359" s="1">
        <v>0</v>
      </c>
      <c r="T359" s="1">
        <v>0</v>
      </c>
      <c r="U359" s="1">
        <v>-1</v>
      </c>
      <c r="V359" s="1">
        <v>2</v>
      </c>
      <c r="W359" s="20">
        <f t="shared" si="404"/>
        <v>0</v>
      </c>
      <c r="X359" s="6">
        <v>14.983333333299999</v>
      </c>
      <c r="Y359" s="6">
        <f t="shared" si="405"/>
        <v>7.4916666666499996</v>
      </c>
      <c r="Z359" s="1">
        <v>23</v>
      </c>
      <c r="AA359" s="6">
        <f t="shared" si="406"/>
        <v>11.5</v>
      </c>
      <c r="AB359" s="8">
        <f t="shared" si="407"/>
        <v>0.6514492753608695</v>
      </c>
      <c r="AC359" s="3">
        <f t="shared" si="408"/>
        <v>0</v>
      </c>
      <c r="AD359" s="8">
        <f t="shared" si="409"/>
        <v>0</v>
      </c>
      <c r="AE359" s="20">
        <f t="shared" si="410"/>
        <v>0</v>
      </c>
      <c r="AF359" s="20">
        <f t="shared" si="411"/>
        <v>0</v>
      </c>
      <c r="AG359" s="20">
        <f t="shared" si="412"/>
        <v>0</v>
      </c>
      <c r="AH359" s="3" t="e">
        <f t="shared" si="413"/>
        <v>#VALUE!</v>
      </c>
      <c r="AI359" s="3" t="str">
        <f t="shared" si="414"/>
        <v xml:space="preserve"> </v>
      </c>
      <c r="AJ359" s="3" t="str">
        <f t="shared" si="415"/>
        <v xml:space="preserve"> </v>
      </c>
      <c r="AK359" s="20" t="e">
        <f t="shared" si="416"/>
        <v>#VALUE!</v>
      </c>
      <c r="AL359" s="6">
        <v>0</v>
      </c>
      <c r="AM359" s="1">
        <v>2</v>
      </c>
      <c r="AN359" s="1">
        <v>0</v>
      </c>
      <c r="AO359" s="1">
        <v>0</v>
      </c>
      <c r="AP359" s="1">
        <v>0</v>
      </c>
      <c r="AQ359" s="1">
        <v>1</v>
      </c>
      <c r="AR359" s="6">
        <f t="shared" si="417"/>
        <v>8.0088987764360589</v>
      </c>
      <c r="AS359" s="6">
        <f t="shared" si="418"/>
        <v>0</v>
      </c>
      <c r="AT359" s="6">
        <f t="shared" si="419"/>
        <v>0</v>
      </c>
      <c r="AU359" s="6">
        <f t="shared" si="420"/>
        <v>0</v>
      </c>
      <c r="AV359" s="6">
        <f t="shared" si="421"/>
        <v>4.0044493882180294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7">
        <f t="shared" si="484"/>
        <v>-2.7469444444383331E-2</v>
      </c>
      <c r="BD359" s="6">
        <v>14.983333333299999</v>
      </c>
      <c r="BE359" s="6">
        <f t="shared" si="422"/>
        <v>7.4916666666499996</v>
      </c>
      <c r="BF359" s="5">
        <v>7.49</v>
      </c>
      <c r="BG359" s="5">
        <v>40.700000000000003</v>
      </c>
      <c r="BH359" s="21">
        <f t="shared" si="423"/>
        <v>0.15542643702012865</v>
      </c>
      <c r="BI359" s="1">
        <v>0</v>
      </c>
      <c r="BJ359" s="22">
        <v>0</v>
      </c>
      <c r="BK359" s="22">
        <v>0</v>
      </c>
      <c r="BL359" s="1">
        <v>0</v>
      </c>
      <c r="BM359" s="1">
        <f t="shared" si="424"/>
        <v>0</v>
      </c>
      <c r="BN359" s="8">
        <f t="shared" si="425"/>
        <v>0</v>
      </c>
      <c r="BO359" s="3">
        <f t="shared" si="426"/>
        <v>0</v>
      </c>
      <c r="BP359" s="20">
        <f t="shared" si="427"/>
        <v>0</v>
      </c>
      <c r="BQ359" s="20">
        <f t="shared" si="428"/>
        <v>0</v>
      </c>
      <c r="BR359" s="20">
        <f t="shared" si="429"/>
        <v>0</v>
      </c>
      <c r="BS359" s="3" t="str">
        <f t="shared" si="430"/>
        <v xml:space="preserve"> </v>
      </c>
      <c r="BT359" s="1">
        <v>0</v>
      </c>
      <c r="BU359" s="1">
        <v>0</v>
      </c>
      <c r="BV359" s="20" t="str">
        <f t="shared" si="431"/>
        <v xml:space="preserve"> </v>
      </c>
      <c r="BW359" s="5">
        <v>2</v>
      </c>
      <c r="BX359" s="5">
        <v>1</v>
      </c>
      <c r="BY359" s="21">
        <f t="shared" si="432"/>
        <v>0.21428571428571427</v>
      </c>
      <c r="BZ359" s="5">
        <v>3</v>
      </c>
      <c r="CA359" s="5">
        <v>0</v>
      </c>
      <c r="CB359" s="23">
        <f t="shared" si="433"/>
        <v>0.21428571428571427</v>
      </c>
      <c r="CC359" s="5">
        <v>4</v>
      </c>
      <c r="CD359" s="5">
        <v>4</v>
      </c>
      <c r="CE359" s="23">
        <f t="shared" si="434"/>
        <v>0.5714285714285714</v>
      </c>
      <c r="CF359" s="23">
        <f t="shared" si="435"/>
        <v>0.5</v>
      </c>
      <c r="CG359" s="24">
        <v>6</v>
      </c>
      <c r="CH359" s="5">
        <v>5</v>
      </c>
      <c r="CI359" s="5">
        <v>7</v>
      </c>
      <c r="CJ359" s="5">
        <v>5</v>
      </c>
      <c r="CK359">
        <v>14.10276198</v>
      </c>
      <c r="CL359" s="5">
        <v>-2.1629999999999998</v>
      </c>
      <c r="CM359" s="5">
        <v>14</v>
      </c>
      <c r="CN359" s="5">
        <v>-2.1760000000000002</v>
      </c>
      <c r="CO359" s="5">
        <v>-1.4889999999999999</v>
      </c>
      <c r="CP359" s="5">
        <v>1.508</v>
      </c>
      <c r="CQ359" s="21">
        <f t="shared" si="436"/>
        <v>0</v>
      </c>
      <c r="CR359" s="25">
        <f t="shared" si="437"/>
        <v>0.66666666666666663</v>
      </c>
      <c r="CS359" s="22">
        <f t="shared" si="438"/>
        <v>666.66666666666663</v>
      </c>
      <c r="CT359" s="21">
        <f t="shared" si="439"/>
        <v>-0.33333333333333337</v>
      </c>
      <c r="CU359" s="26">
        <f t="shared" si="440"/>
        <v>0</v>
      </c>
      <c r="CV359" s="27">
        <f t="shared" si="441"/>
        <v>4.0053404539385848</v>
      </c>
      <c r="CW359" s="27">
        <f t="shared" si="442"/>
        <v>36.048064085447265</v>
      </c>
      <c r="CX359" s="27">
        <f t="shared" si="443"/>
        <v>12.016021361815753</v>
      </c>
      <c r="CY359" s="27">
        <f t="shared" si="444"/>
        <v>64.085447263017357</v>
      </c>
      <c r="CZ359" s="27">
        <f t="shared" si="445"/>
        <v>24.032042723631506</v>
      </c>
      <c r="DA359" s="28">
        <f t="shared" si="446"/>
        <v>40.053404539385852</v>
      </c>
      <c r="DB359" s="5">
        <v>0</v>
      </c>
      <c r="DC359" s="5">
        <v>1</v>
      </c>
      <c r="DD359" s="22">
        <v>9</v>
      </c>
      <c r="DE359" s="22">
        <v>2</v>
      </c>
      <c r="DF359" s="22">
        <v>3</v>
      </c>
      <c r="DG359" s="22">
        <v>1</v>
      </c>
      <c r="DH359" s="22">
        <v>2</v>
      </c>
      <c r="DI359" s="22">
        <v>4</v>
      </c>
      <c r="DJ359" s="29">
        <f t="shared" si="447"/>
        <v>36.279404539385851</v>
      </c>
      <c r="DK359" s="27">
        <f t="shared" si="448"/>
        <v>2.2113022113022112</v>
      </c>
      <c r="DL359" s="27">
        <f t="shared" si="449"/>
        <v>2.2113022113022112</v>
      </c>
      <c r="DM359" s="27">
        <f t="shared" si="450"/>
        <v>30.22113022113022</v>
      </c>
      <c r="DN359" s="27">
        <f t="shared" si="451"/>
        <v>28.746928746928745</v>
      </c>
      <c r="DO359" s="27">
        <f t="shared" si="452"/>
        <v>67.076167076167067</v>
      </c>
      <c r="DP359" s="27">
        <f t="shared" si="453"/>
        <v>59.705159705159701</v>
      </c>
      <c r="DQ359" s="30">
        <f t="shared" si="454"/>
        <v>32.682397168378486</v>
      </c>
      <c r="DR359" s="5">
        <v>3</v>
      </c>
      <c r="DS359" s="5">
        <v>3</v>
      </c>
      <c r="DT359" s="5">
        <v>38</v>
      </c>
      <c r="DU359" s="5">
        <v>36</v>
      </c>
      <c r="DV359" s="5">
        <v>26</v>
      </c>
      <c r="DW359" s="5">
        <v>22</v>
      </c>
      <c r="DX359" s="5">
        <v>20</v>
      </c>
      <c r="DY359" s="5">
        <v>24</v>
      </c>
      <c r="DZ359" s="22">
        <v>0</v>
      </c>
      <c r="EA359" s="22">
        <v>0</v>
      </c>
      <c r="EB359" s="22">
        <f t="shared" si="455"/>
        <v>0</v>
      </c>
      <c r="EC359" s="26">
        <f t="shared" si="456"/>
        <v>0</v>
      </c>
      <c r="ED359" s="27">
        <f t="shared" si="457"/>
        <v>0</v>
      </c>
      <c r="EE359" s="27">
        <f t="shared" si="458"/>
        <v>0</v>
      </c>
      <c r="EF359" s="6">
        <v>0</v>
      </c>
      <c r="EG359" s="6">
        <f t="shared" si="459"/>
        <v>0</v>
      </c>
      <c r="EH359" s="5"/>
      <c r="EI359" s="5"/>
      <c r="EJ359" s="21" t="str">
        <f t="shared" si="460"/>
        <v xml:space="preserve"> </v>
      </c>
      <c r="EK359" s="1">
        <v>0</v>
      </c>
      <c r="EL359" s="22">
        <v>0</v>
      </c>
      <c r="EM359" s="22">
        <v>0</v>
      </c>
      <c r="EN359" s="1">
        <v>0</v>
      </c>
      <c r="EO359" s="3">
        <f t="shared" si="461"/>
        <v>0</v>
      </c>
      <c r="EP359" s="6">
        <f t="shared" si="462"/>
        <v>0</v>
      </c>
      <c r="EQ359" s="3">
        <f t="shared" si="463"/>
        <v>0</v>
      </c>
      <c r="ER359" s="20">
        <f t="shared" si="464"/>
        <v>0</v>
      </c>
      <c r="ES359" s="20">
        <f t="shared" si="465"/>
        <v>0</v>
      </c>
      <c r="ET359" s="20">
        <f t="shared" si="466"/>
        <v>0</v>
      </c>
      <c r="EU359" s="3" t="str">
        <f t="shared" si="467"/>
        <v xml:space="preserve"> </v>
      </c>
      <c r="EV359" s="1">
        <v>0</v>
      </c>
      <c r="EW359" s="1">
        <v>0</v>
      </c>
      <c r="EX359" s="20" t="str">
        <f t="shared" si="468"/>
        <v xml:space="preserve"> </v>
      </c>
      <c r="EY359" s="5"/>
      <c r="EZ359" s="5"/>
      <c r="FA359" s="22">
        <v>0</v>
      </c>
      <c r="FB359" s="22">
        <v>0</v>
      </c>
      <c r="FC359" s="22">
        <v>0</v>
      </c>
      <c r="FD359" s="22">
        <v>0</v>
      </c>
      <c r="FE359" s="22">
        <v>0</v>
      </c>
      <c r="FF359" s="22">
        <v>0</v>
      </c>
      <c r="FG359" s="22">
        <v>0</v>
      </c>
      <c r="FH359" s="22">
        <v>0</v>
      </c>
      <c r="FI359" s="6">
        <v>0</v>
      </c>
      <c r="FJ359" s="6">
        <f t="shared" si="469"/>
        <v>0</v>
      </c>
      <c r="FK359" s="5"/>
      <c r="FL359" s="5"/>
      <c r="FM359" s="21" t="str">
        <f t="shared" si="470"/>
        <v xml:space="preserve"> </v>
      </c>
      <c r="FN359" s="1">
        <v>0</v>
      </c>
      <c r="FO359" s="22">
        <v>0</v>
      </c>
      <c r="FP359" s="22">
        <v>0</v>
      </c>
      <c r="FQ359" s="1">
        <v>0</v>
      </c>
      <c r="FR359" s="1">
        <f t="shared" si="471"/>
        <v>0</v>
      </c>
      <c r="FS359" s="3">
        <f t="shared" si="472"/>
        <v>0</v>
      </c>
      <c r="FT359" s="3" t="str">
        <f t="shared" si="473"/>
        <v xml:space="preserve"> </v>
      </c>
      <c r="FU359" s="1">
        <v>0</v>
      </c>
      <c r="FV359" s="1">
        <v>0</v>
      </c>
      <c r="FW359" s="20" t="str">
        <f t="shared" si="474"/>
        <v xml:space="preserve"> </v>
      </c>
      <c r="FX359" s="5"/>
      <c r="FY359" s="5"/>
      <c r="FZ359" s="22">
        <v>0</v>
      </c>
      <c r="GA359" s="22">
        <v>0</v>
      </c>
      <c r="GB359" s="22">
        <v>0</v>
      </c>
      <c r="GC359" s="22">
        <v>0</v>
      </c>
      <c r="GD359" s="22">
        <v>0</v>
      </c>
      <c r="GE359" s="22">
        <v>0</v>
      </c>
      <c r="GF359" s="22">
        <v>0</v>
      </c>
      <c r="GG359" s="22">
        <v>0</v>
      </c>
      <c r="GH359" s="1">
        <v>0</v>
      </c>
      <c r="GI359" s="1">
        <v>0</v>
      </c>
      <c r="GJ359" s="1">
        <v>1</v>
      </c>
      <c r="GK359" s="1">
        <v>0</v>
      </c>
      <c r="GN359" s="31" t="str">
        <f t="shared" si="475"/>
        <v xml:space="preserve"> 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32" t="str">
        <f t="shared" si="476"/>
        <v xml:space="preserve"> </v>
      </c>
      <c r="GW359" s="9">
        <f t="shared" si="477"/>
        <v>3</v>
      </c>
      <c r="GX359" s="10">
        <v>0</v>
      </c>
      <c r="GY359" s="10">
        <v>0</v>
      </c>
      <c r="GZ359" s="10">
        <v>-0.1</v>
      </c>
      <c r="HA359" s="29">
        <f t="shared" si="478"/>
        <v>-0.05</v>
      </c>
      <c r="HB359" s="29">
        <f t="shared" si="479"/>
        <v>-0.40044493882180304</v>
      </c>
      <c r="HC359">
        <v>0.4</v>
      </c>
      <c r="HD359">
        <v>0.30000000000000004</v>
      </c>
      <c r="HE359">
        <v>-1</v>
      </c>
      <c r="HF359">
        <v>-0.2</v>
      </c>
      <c r="HG359">
        <v>0</v>
      </c>
      <c r="HH359">
        <v>0</v>
      </c>
      <c r="HI359">
        <v>-0.2</v>
      </c>
      <c r="HJ359" s="11">
        <f t="shared" si="480"/>
        <v>-0.1</v>
      </c>
      <c r="HK359" s="11">
        <f t="shared" si="481"/>
        <v>-0.80088987764360609</v>
      </c>
      <c r="HL359">
        <v>19</v>
      </c>
      <c r="HM359">
        <v>0</v>
      </c>
      <c r="HN359">
        <v>0</v>
      </c>
      <c r="HQ359" s="33">
        <v>142500</v>
      </c>
      <c r="HR359" s="33">
        <v>182500</v>
      </c>
      <c r="HS359" s="30">
        <f t="shared" si="482"/>
        <v>-0.28172949002217296</v>
      </c>
    </row>
    <row r="360" spans="1:227" x14ac:dyDescent="0.2">
      <c r="A360" s="1">
        <v>17</v>
      </c>
      <c r="B360" s="2" t="s">
        <v>1890</v>
      </c>
      <c r="C360" s="2" t="s">
        <v>1891</v>
      </c>
      <c r="D360" s="2" t="s">
        <v>257</v>
      </c>
      <c r="E360" s="2" t="s">
        <v>240</v>
      </c>
      <c r="F360" s="2">
        <v>73</v>
      </c>
      <c r="G360" s="2">
        <v>205</v>
      </c>
      <c r="H360" s="2" t="s">
        <v>231</v>
      </c>
      <c r="J360" s="3">
        <v>25</v>
      </c>
      <c r="K360" s="5" t="s">
        <v>1892</v>
      </c>
      <c r="L360" s="5" t="s">
        <v>1893</v>
      </c>
      <c r="M360" s="5" t="s">
        <v>785</v>
      </c>
      <c r="N360" s="5" t="s">
        <v>253</v>
      </c>
      <c r="O360" s="2" t="s">
        <v>253</v>
      </c>
      <c r="P360" s="2" t="s">
        <v>236</v>
      </c>
      <c r="Q360" s="1">
        <v>24</v>
      </c>
      <c r="R360" s="1">
        <v>3</v>
      </c>
      <c r="S360" s="1">
        <v>3</v>
      </c>
      <c r="T360" s="1">
        <v>6</v>
      </c>
      <c r="U360" s="1">
        <v>1</v>
      </c>
      <c r="V360" s="1">
        <v>26</v>
      </c>
      <c r="W360" s="20">
        <f t="shared" si="404"/>
        <v>0.11538461538461539</v>
      </c>
      <c r="X360" s="6">
        <v>276.31666666669997</v>
      </c>
      <c r="Y360" s="6">
        <f t="shared" si="405"/>
        <v>11.513194444445832</v>
      </c>
      <c r="Z360" s="1">
        <v>368</v>
      </c>
      <c r="AA360" s="6">
        <f t="shared" si="406"/>
        <v>15.333333333333334</v>
      </c>
      <c r="AB360" s="8">
        <f t="shared" si="407"/>
        <v>0.75086050724646736</v>
      </c>
      <c r="AC360" s="3">
        <f t="shared" si="408"/>
        <v>25.25</v>
      </c>
      <c r="AD360" s="8">
        <f t="shared" si="409"/>
        <v>5.4828397370160467</v>
      </c>
      <c r="AE360" s="20">
        <f t="shared" si="410"/>
        <v>0.375</v>
      </c>
      <c r="AF360" s="20">
        <f t="shared" si="411"/>
        <v>0.375</v>
      </c>
      <c r="AG360" s="20">
        <f t="shared" si="412"/>
        <v>0.75</v>
      </c>
      <c r="AH360" s="3">
        <f t="shared" si="413"/>
        <v>200</v>
      </c>
      <c r="AI360" s="3">
        <f t="shared" si="414"/>
        <v>94</v>
      </c>
      <c r="AJ360" s="3">
        <f t="shared" si="415"/>
        <v>106</v>
      </c>
      <c r="AK360" s="20">
        <f t="shared" si="416"/>
        <v>0.47</v>
      </c>
      <c r="AL360" s="6">
        <v>13.9</v>
      </c>
      <c r="AM360" s="1">
        <v>6</v>
      </c>
      <c r="AN360" s="1">
        <v>5</v>
      </c>
      <c r="AO360" s="1">
        <v>12</v>
      </c>
      <c r="AP360" s="1">
        <v>5</v>
      </c>
      <c r="AQ360" s="1">
        <v>2</v>
      </c>
      <c r="AR360" s="6">
        <f t="shared" si="417"/>
        <v>1.3028530068156943</v>
      </c>
      <c r="AS360" s="6">
        <f t="shared" si="418"/>
        <v>1.0857108390130785</v>
      </c>
      <c r="AT360" s="6">
        <f t="shared" si="419"/>
        <v>2.6057060136313885</v>
      </c>
      <c r="AU360" s="6">
        <f t="shared" si="420"/>
        <v>1.0857108390130785</v>
      </c>
      <c r="AV360" s="6">
        <f t="shared" si="421"/>
        <v>0.43428433560523144</v>
      </c>
      <c r="AW360" s="1">
        <v>2</v>
      </c>
      <c r="AX360" s="1">
        <v>1</v>
      </c>
      <c r="AY360" s="1">
        <v>0</v>
      </c>
      <c r="AZ360" s="1">
        <v>0</v>
      </c>
      <c r="BA360" s="1">
        <v>0</v>
      </c>
      <c r="BB360" s="1">
        <v>0</v>
      </c>
      <c r="BC360" s="7">
        <f t="shared" si="484"/>
        <v>1.5336722222222166</v>
      </c>
      <c r="BD360" s="6">
        <v>262.3</v>
      </c>
      <c r="BE360" s="6">
        <f t="shared" si="422"/>
        <v>10.929166666666667</v>
      </c>
      <c r="BF360" s="5">
        <v>10.76</v>
      </c>
      <c r="BG360" s="5">
        <v>37.630000000000003</v>
      </c>
      <c r="BH360" s="21">
        <f t="shared" si="423"/>
        <v>0.22235999173382931</v>
      </c>
      <c r="BI360" s="1">
        <v>3</v>
      </c>
      <c r="BJ360" s="22">
        <v>2</v>
      </c>
      <c r="BK360" s="22">
        <v>1</v>
      </c>
      <c r="BL360" s="1">
        <v>3</v>
      </c>
      <c r="BM360" s="1">
        <f t="shared" si="424"/>
        <v>6</v>
      </c>
      <c r="BN360" s="8">
        <f t="shared" si="425"/>
        <v>1.3724742661075104</v>
      </c>
      <c r="BO360" s="3">
        <f t="shared" si="426"/>
        <v>25.25</v>
      </c>
      <c r="BP360" s="20">
        <f t="shared" si="427"/>
        <v>0.375</v>
      </c>
      <c r="BQ360" s="20">
        <f t="shared" si="428"/>
        <v>0.375</v>
      </c>
      <c r="BR360" s="20">
        <f t="shared" si="429"/>
        <v>0.75</v>
      </c>
      <c r="BS360" s="3">
        <f t="shared" si="430"/>
        <v>194</v>
      </c>
      <c r="BT360" s="1">
        <v>91</v>
      </c>
      <c r="BU360" s="1">
        <v>103</v>
      </c>
      <c r="BV360" s="20">
        <f t="shared" si="431"/>
        <v>0.46907216494845361</v>
      </c>
      <c r="BW360" s="5">
        <v>34</v>
      </c>
      <c r="BX360" s="5">
        <v>37</v>
      </c>
      <c r="BY360" s="21">
        <f t="shared" si="432"/>
        <v>0.30735930735930733</v>
      </c>
      <c r="BZ360" s="5">
        <v>37</v>
      </c>
      <c r="CA360" s="5">
        <v>37</v>
      </c>
      <c r="CB360" s="23">
        <f t="shared" si="433"/>
        <v>0.32034632034632032</v>
      </c>
      <c r="CC360" s="5">
        <v>37</v>
      </c>
      <c r="CD360" s="5">
        <v>49</v>
      </c>
      <c r="CE360" s="23">
        <f t="shared" si="434"/>
        <v>0.37229437229437229</v>
      </c>
      <c r="CF360" s="23">
        <f t="shared" si="435"/>
        <v>0.48965517241379308</v>
      </c>
      <c r="CG360" s="24">
        <v>11</v>
      </c>
      <c r="CH360" s="5">
        <v>98</v>
      </c>
      <c r="CI360" s="5">
        <v>98</v>
      </c>
      <c r="CJ360" s="5">
        <v>70</v>
      </c>
      <c r="CK360">
        <v>15.02802134</v>
      </c>
      <c r="CL360" s="5">
        <v>-0.33200000000000002</v>
      </c>
      <c r="CM360" s="5">
        <v>16</v>
      </c>
      <c r="CN360" s="5">
        <v>-0.92100000000000004</v>
      </c>
      <c r="CO360" s="5">
        <v>-1.802</v>
      </c>
      <c r="CP360" s="5">
        <v>-3.4849999999999999</v>
      </c>
      <c r="CQ360" s="21">
        <f t="shared" si="436"/>
        <v>7.9207920792079209E-2</v>
      </c>
      <c r="CR360" s="25">
        <f t="shared" si="437"/>
        <v>0.94214876033057848</v>
      </c>
      <c r="CS360" s="22">
        <f t="shared" si="438"/>
        <v>950.06955240978641</v>
      </c>
      <c r="CT360" s="21">
        <f t="shared" si="439"/>
        <v>2.1356681122657692E-2</v>
      </c>
      <c r="CU360" s="26">
        <f t="shared" si="440"/>
        <v>1.8587360594795537</v>
      </c>
      <c r="CV360" s="27">
        <f t="shared" si="441"/>
        <v>1.6263940520446096</v>
      </c>
      <c r="CW360" s="27">
        <f t="shared" si="442"/>
        <v>23.466542750929367</v>
      </c>
      <c r="CX360" s="27">
        <f t="shared" si="443"/>
        <v>28.113382899628252</v>
      </c>
      <c r="CY360" s="27">
        <f t="shared" si="444"/>
        <v>51.115241635687731</v>
      </c>
      <c r="CZ360" s="27">
        <f t="shared" si="445"/>
        <v>55.065055762081784</v>
      </c>
      <c r="DA360" s="28">
        <f t="shared" si="446"/>
        <v>-3.9498141263940525</v>
      </c>
      <c r="DB360" s="5">
        <v>8</v>
      </c>
      <c r="DC360" s="5">
        <v>7</v>
      </c>
      <c r="DD360" s="22">
        <v>93</v>
      </c>
      <c r="DE360" s="22">
        <v>114</v>
      </c>
      <c r="DF360" s="22">
        <v>55</v>
      </c>
      <c r="DG360" s="22">
        <v>50</v>
      </c>
      <c r="DH360" s="22">
        <v>66</v>
      </c>
      <c r="DI360" s="22">
        <v>64</v>
      </c>
      <c r="DJ360" s="29">
        <f t="shared" si="447"/>
        <v>-1.2275382643250872</v>
      </c>
      <c r="DK360" s="27">
        <f t="shared" si="448"/>
        <v>3.0560722827531221</v>
      </c>
      <c r="DL360" s="27">
        <f t="shared" si="449"/>
        <v>2.1259633271326064</v>
      </c>
      <c r="DM360" s="27">
        <f t="shared" si="450"/>
        <v>30.560722827531222</v>
      </c>
      <c r="DN360" s="27">
        <f t="shared" si="451"/>
        <v>29.431304809992021</v>
      </c>
      <c r="DO360" s="27">
        <f t="shared" si="452"/>
        <v>58.264682434228</v>
      </c>
      <c r="DP360" s="27">
        <f t="shared" si="453"/>
        <v>55.208610151474879</v>
      </c>
      <c r="DQ360" s="30">
        <f t="shared" si="454"/>
        <v>-7.0058864091471733</v>
      </c>
      <c r="DR360" s="5">
        <v>46</v>
      </c>
      <c r="DS360" s="5">
        <v>32</v>
      </c>
      <c r="DT360" s="5">
        <v>414</v>
      </c>
      <c r="DU360" s="5">
        <v>411</v>
      </c>
      <c r="DV360" s="5">
        <v>178</v>
      </c>
      <c r="DW360" s="5">
        <v>161</v>
      </c>
      <c r="DX360" s="5">
        <v>227</v>
      </c>
      <c r="DY360" s="5">
        <v>239</v>
      </c>
      <c r="DZ360" s="22">
        <v>1</v>
      </c>
      <c r="EA360" s="22">
        <v>3</v>
      </c>
      <c r="EB360" s="22">
        <f t="shared" si="455"/>
        <v>2</v>
      </c>
      <c r="EC360" s="26">
        <f t="shared" si="456"/>
        <v>0.22874571101791841</v>
      </c>
      <c r="ED360" s="27">
        <f t="shared" si="457"/>
        <v>0.68623713305375522</v>
      </c>
      <c r="EE360" s="27">
        <f t="shared" si="458"/>
        <v>0.45749142203583681</v>
      </c>
      <c r="EF360" s="6">
        <v>9.9833333332999992</v>
      </c>
      <c r="EG360" s="6">
        <f t="shared" si="459"/>
        <v>0.4159722222208333</v>
      </c>
      <c r="EH360" s="5">
        <v>0.42</v>
      </c>
      <c r="EI360" s="5">
        <v>5.0999999999999996</v>
      </c>
      <c r="EJ360" s="21">
        <f t="shared" si="460"/>
        <v>7.6086956521739135E-2</v>
      </c>
      <c r="EK360" s="1">
        <v>0</v>
      </c>
      <c r="EL360" s="22">
        <v>0</v>
      </c>
      <c r="EM360" s="22">
        <v>0</v>
      </c>
      <c r="EN360" s="1">
        <v>0</v>
      </c>
      <c r="EO360" s="3">
        <f t="shared" si="461"/>
        <v>0</v>
      </c>
      <c r="EP360" s="6">
        <f t="shared" si="462"/>
        <v>0</v>
      </c>
      <c r="EQ360" s="3">
        <f t="shared" si="463"/>
        <v>0</v>
      </c>
      <c r="ER360" s="20">
        <f t="shared" si="464"/>
        <v>0</v>
      </c>
      <c r="ES360" s="20">
        <f t="shared" si="465"/>
        <v>0</v>
      </c>
      <c r="ET360" s="20">
        <f t="shared" si="466"/>
        <v>0</v>
      </c>
      <c r="EU360" s="3" t="str">
        <f t="shared" si="467"/>
        <v xml:space="preserve"> </v>
      </c>
      <c r="EV360" s="1">
        <v>0</v>
      </c>
      <c r="EW360" s="1">
        <v>0</v>
      </c>
      <c r="EX360" s="20" t="str">
        <f t="shared" si="468"/>
        <v xml:space="preserve"> </v>
      </c>
      <c r="EY360" s="5">
        <v>0</v>
      </c>
      <c r="EZ360" s="5">
        <v>0</v>
      </c>
      <c r="FA360" s="22">
        <v>5</v>
      </c>
      <c r="FB360" s="22">
        <v>1</v>
      </c>
      <c r="FC360" s="22">
        <v>4</v>
      </c>
      <c r="FD360" s="22">
        <v>1</v>
      </c>
      <c r="FE360" s="22">
        <v>0</v>
      </c>
      <c r="FF360" s="22">
        <v>4</v>
      </c>
      <c r="FG360" s="22">
        <v>0</v>
      </c>
      <c r="FH360" s="22">
        <v>0</v>
      </c>
      <c r="FI360" s="6">
        <v>4.0333333332999999</v>
      </c>
      <c r="FJ360" s="6">
        <f t="shared" si="469"/>
        <v>0.16805555555416665</v>
      </c>
      <c r="FK360" s="5">
        <v>0.17</v>
      </c>
      <c r="FL360" s="5">
        <v>4.59</v>
      </c>
      <c r="FM360" s="21">
        <f t="shared" si="470"/>
        <v>3.5714285714285719E-2</v>
      </c>
      <c r="FN360" s="1">
        <v>0</v>
      </c>
      <c r="FO360" s="22">
        <v>0</v>
      </c>
      <c r="FP360" s="22">
        <v>0</v>
      </c>
      <c r="FQ360" s="1">
        <v>0</v>
      </c>
      <c r="FR360" s="1">
        <f t="shared" si="471"/>
        <v>0</v>
      </c>
      <c r="FS360" s="3">
        <f t="shared" si="472"/>
        <v>0</v>
      </c>
      <c r="FT360" s="3">
        <f t="shared" si="473"/>
        <v>6</v>
      </c>
      <c r="FU360" s="1">
        <v>3</v>
      </c>
      <c r="FV360" s="1">
        <v>3</v>
      </c>
      <c r="FW360" s="20">
        <f t="shared" si="474"/>
        <v>0.5</v>
      </c>
      <c r="FX360" s="5">
        <v>0</v>
      </c>
      <c r="FY360" s="5">
        <v>0</v>
      </c>
      <c r="FZ360" s="22">
        <v>0</v>
      </c>
      <c r="GA360" s="22">
        <v>2</v>
      </c>
      <c r="GB360" s="22">
        <v>0</v>
      </c>
      <c r="GC360" s="22">
        <v>3</v>
      </c>
      <c r="GD360" s="22">
        <v>0</v>
      </c>
      <c r="GE360" s="22">
        <v>0</v>
      </c>
      <c r="GF360" s="22">
        <v>0</v>
      </c>
      <c r="GG360" s="22">
        <v>0</v>
      </c>
      <c r="GH360" s="1">
        <v>8</v>
      </c>
      <c r="GI360" s="1">
        <v>0</v>
      </c>
      <c r="GJ360" s="1">
        <v>7</v>
      </c>
      <c r="GK360" s="1">
        <v>0</v>
      </c>
      <c r="GN360" s="31" t="str">
        <f t="shared" si="475"/>
        <v xml:space="preserve"> </v>
      </c>
      <c r="GP360" s="1">
        <v>1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32" t="str">
        <f t="shared" si="476"/>
        <v xml:space="preserve"> </v>
      </c>
      <c r="GW360" s="9">
        <f t="shared" si="477"/>
        <v>1</v>
      </c>
      <c r="GX360" s="10">
        <v>0.2</v>
      </c>
      <c r="GY360" s="10">
        <v>0.30000000000000004</v>
      </c>
      <c r="GZ360" s="10">
        <v>0.5</v>
      </c>
      <c r="HA360" s="29">
        <f t="shared" si="478"/>
        <v>2.0833333333333332E-2</v>
      </c>
      <c r="HB360" s="29">
        <f t="shared" si="479"/>
        <v>0.10857108390130786</v>
      </c>
      <c r="HC360">
        <v>4.4000000000000004</v>
      </c>
      <c r="HD360">
        <v>4.2</v>
      </c>
      <c r="HE360">
        <v>-1.3</v>
      </c>
      <c r="HF360">
        <v>0.60000000000000009</v>
      </c>
      <c r="HG360">
        <v>0.4</v>
      </c>
      <c r="HH360">
        <v>0</v>
      </c>
      <c r="HI360">
        <v>1</v>
      </c>
      <c r="HJ360" s="11">
        <f t="shared" si="480"/>
        <v>4.1666666666666664E-2</v>
      </c>
      <c r="HK360" s="11">
        <f t="shared" si="481"/>
        <v>0.21714216780261572</v>
      </c>
      <c r="HL360">
        <v>99</v>
      </c>
      <c r="HM360">
        <v>0</v>
      </c>
      <c r="HN360">
        <v>0</v>
      </c>
      <c r="HQ360" s="33">
        <v>575000</v>
      </c>
      <c r="HR360" s="33">
        <v>0</v>
      </c>
      <c r="HS360" s="30">
        <f t="shared" si="482"/>
        <v>0.86829268292682937</v>
      </c>
    </row>
    <row r="361" spans="1:227" x14ac:dyDescent="0.2">
      <c r="A361" s="1">
        <v>46</v>
      </c>
      <c r="B361" s="2" t="s">
        <v>1894</v>
      </c>
      <c r="C361" s="2" t="s">
        <v>1895</v>
      </c>
      <c r="E361" s="2" t="s">
        <v>600</v>
      </c>
      <c r="F361" s="2">
        <v>74</v>
      </c>
      <c r="G361" s="2">
        <v>202</v>
      </c>
      <c r="H361" s="2" t="s">
        <v>231</v>
      </c>
      <c r="I361" s="2" t="s">
        <v>258</v>
      </c>
      <c r="J361" s="3">
        <v>20</v>
      </c>
      <c r="K361" s="5" t="s">
        <v>1896</v>
      </c>
      <c r="L361" s="5" t="s">
        <v>1897</v>
      </c>
      <c r="M361" s="5" t="s">
        <v>408</v>
      </c>
      <c r="N361" s="5" t="s">
        <v>270</v>
      </c>
      <c r="O361" s="2" t="s">
        <v>270</v>
      </c>
      <c r="P361" s="2" t="s">
        <v>438</v>
      </c>
      <c r="Q361" s="1">
        <v>2</v>
      </c>
      <c r="R361" s="1">
        <v>0</v>
      </c>
      <c r="S361" s="1">
        <v>0</v>
      </c>
      <c r="T361" s="1">
        <v>0</v>
      </c>
      <c r="U361" s="1">
        <v>-1</v>
      </c>
      <c r="V361" s="1">
        <v>0</v>
      </c>
      <c r="W361" s="20">
        <f t="shared" si="404"/>
        <v>0</v>
      </c>
      <c r="X361" s="6">
        <v>27.7</v>
      </c>
      <c r="Y361" s="6">
        <f t="shared" si="405"/>
        <v>13.85</v>
      </c>
      <c r="Z361" s="1">
        <v>38</v>
      </c>
      <c r="AA361" s="6">
        <f t="shared" si="406"/>
        <v>19</v>
      </c>
      <c r="AB361" s="8">
        <f t="shared" si="407"/>
        <v>0.72894736842105257</v>
      </c>
      <c r="AC361" s="3">
        <f t="shared" si="408"/>
        <v>0</v>
      </c>
      <c r="AD361" s="8">
        <f t="shared" si="409"/>
        <v>0</v>
      </c>
      <c r="AE361" s="20">
        <f t="shared" si="410"/>
        <v>0</v>
      </c>
      <c r="AF361" s="20">
        <f t="shared" si="411"/>
        <v>0</v>
      </c>
      <c r="AG361" s="20">
        <f t="shared" si="412"/>
        <v>0</v>
      </c>
      <c r="AH361" s="3" t="e">
        <f t="shared" si="413"/>
        <v>#VALUE!</v>
      </c>
      <c r="AI361" s="3" t="str">
        <f t="shared" si="414"/>
        <v xml:space="preserve"> </v>
      </c>
      <c r="AJ361" s="3" t="str">
        <f t="shared" si="415"/>
        <v xml:space="preserve"> </v>
      </c>
      <c r="AK361" s="20" t="e">
        <f t="shared" si="416"/>
        <v>#VALUE!</v>
      </c>
      <c r="AL361" s="6">
        <v>0</v>
      </c>
      <c r="AM361" s="1">
        <v>2</v>
      </c>
      <c r="AN361" s="1">
        <v>0</v>
      </c>
      <c r="AO361" s="1">
        <v>1</v>
      </c>
      <c r="AP361" s="1">
        <v>0</v>
      </c>
      <c r="AQ361" s="1">
        <v>1</v>
      </c>
      <c r="AR361" s="6">
        <f t="shared" si="417"/>
        <v>4.3321299638989172</v>
      </c>
      <c r="AS361" s="6">
        <f t="shared" si="418"/>
        <v>0</v>
      </c>
      <c r="AT361" s="6">
        <f t="shared" si="419"/>
        <v>2.1660649819494586</v>
      </c>
      <c r="AU361" s="6">
        <f t="shared" si="420"/>
        <v>0</v>
      </c>
      <c r="AV361" s="6">
        <f t="shared" si="421"/>
        <v>2.1660649819494586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7">
        <f t="shared" si="484"/>
        <v>-4.7588888888749993E-2</v>
      </c>
      <c r="BD361" s="6">
        <v>26.933333333299998</v>
      </c>
      <c r="BE361" s="6">
        <f t="shared" si="422"/>
        <v>13.466666666649999</v>
      </c>
      <c r="BF361" s="5">
        <v>13.47</v>
      </c>
      <c r="BG361" s="5">
        <v>35.74</v>
      </c>
      <c r="BH361" s="21">
        <f t="shared" si="423"/>
        <v>0.27372485267222108</v>
      </c>
      <c r="BI361" s="1">
        <v>0</v>
      </c>
      <c r="BJ361" s="22">
        <v>0</v>
      </c>
      <c r="BK361" s="22">
        <v>0</v>
      </c>
      <c r="BL361" s="1">
        <v>0</v>
      </c>
      <c r="BM361" s="1">
        <f t="shared" si="424"/>
        <v>0</v>
      </c>
      <c r="BN361" s="8">
        <f t="shared" si="425"/>
        <v>0</v>
      </c>
      <c r="BO361" s="3">
        <f t="shared" si="426"/>
        <v>0</v>
      </c>
      <c r="BP361" s="20">
        <f t="shared" si="427"/>
        <v>0</v>
      </c>
      <c r="BQ361" s="20">
        <f t="shared" si="428"/>
        <v>0</v>
      </c>
      <c r="BR361" s="20">
        <f t="shared" si="429"/>
        <v>0</v>
      </c>
      <c r="BS361" s="3" t="str">
        <f t="shared" si="430"/>
        <v xml:space="preserve"> </v>
      </c>
      <c r="BT361" s="1">
        <v>0</v>
      </c>
      <c r="BU361" s="1">
        <v>0</v>
      </c>
      <c r="BV361" s="20" t="str">
        <f t="shared" si="431"/>
        <v xml:space="preserve"> </v>
      </c>
      <c r="BW361" s="5">
        <v>6</v>
      </c>
      <c r="BX361" s="5">
        <v>6</v>
      </c>
      <c r="BY361" s="21">
        <f t="shared" si="432"/>
        <v>0.44444444444444442</v>
      </c>
      <c r="BZ361" s="5">
        <v>5</v>
      </c>
      <c r="CA361" s="5">
        <v>2</v>
      </c>
      <c r="CB361" s="23">
        <f t="shared" si="433"/>
        <v>0.25925925925925924</v>
      </c>
      <c r="CC361" s="5">
        <v>2</v>
      </c>
      <c r="CD361" s="5">
        <v>6</v>
      </c>
      <c r="CE361" s="23">
        <f t="shared" si="434"/>
        <v>0.29629629629629628</v>
      </c>
      <c r="CF361" s="23">
        <f t="shared" si="435"/>
        <v>0.63157894736842102</v>
      </c>
      <c r="CG361" s="24">
        <v>11</v>
      </c>
      <c r="CH361" s="5">
        <v>18</v>
      </c>
      <c r="CI361" s="5">
        <v>12</v>
      </c>
      <c r="CJ361" s="5">
        <v>4</v>
      </c>
      <c r="CK361">
        <v>15.410557900000001</v>
      </c>
      <c r="CL361" s="5">
        <v>1.5779999999999998</v>
      </c>
      <c r="CM361" s="5">
        <v>1</v>
      </c>
      <c r="CN361" s="5">
        <v>-0.999</v>
      </c>
      <c r="CO361" s="5">
        <v>5.2469999999999999</v>
      </c>
      <c r="CP361" s="5">
        <v>6.6219999999999999</v>
      </c>
      <c r="CQ361" s="21">
        <f t="shared" si="436"/>
        <v>0</v>
      </c>
      <c r="CR361" s="25">
        <f t="shared" si="437"/>
        <v>0.93333333333333335</v>
      </c>
      <c r="CS361" s="22">
        <f t="shared" si="438"/>
        <v>933.33333333333337</v>
      </c>
      <c r="CT361" s="21">
        <f t="shared" si="439"/>
        <v>-6.6666666666666652E-2</v>
      </c>
      <c r="CU361" s="26">
        <f t="shared" si="440"/>
        <v>0</v>
      </c>
      <c r="CV361" s="27">
        <f t="shared" si="441"/>
        <v>2.2271714922048997</v>
      </c>
      <c r="CW361" s="27">
        <f t="shared" si="442"/>
        <v>26.726057906458795</v>
      </c>
      <c r="CX361" s="27">
        <f t="shared" si="443"/>
        <v>33.407572383073493</v>
      </c>
      <c r="CY361" s="27">
        <f t="shared" si="444"/>
        <v>57.906458797327396</v>
      </c>
      <c r="CZ361" s="27">
        <f t="shared" si="445"/>
        <v>57.906458797327396</v>
      </c>
      <c r="DA361" s="28">
        <f t="shared" si="446"/>
        <v>0</v>
      </c>
      <c r="DB361" s="5">
        <v>0</v>
      </c>
      <c r="DC361" s="5">
        <v>1</v>
      </c>
      <c r="DD361" s="22">
        <v>12</v>
      </c>
      <c r="DE361" s="22">
        <v>14</v>
      </c>
      <c r="DF361" s="22">
        <v>3</v>
      </c>
      <c r="DG361" s="22">
        <v>8</v>
      </c>
      <c r="DH361" s="22">
        <v>3</v>
      </c>
      <c r="DI361" s="22">
        <v>11</v>
      </c>
      <c r="DJ361" s="29">
        <f t="shared" si="447"/>
        <v>-10.868894736842105</v>
      </c>
      <c r="DK361" s="27">
        <f t="shared" si="448"/>
        <v>4.1969781757134861</v>
      </c>
      <c r="DL361" s="27">
        <f t="shared" si="449"/>
        <v>0.83939563514269722</v>
      </c>
      <c r="DM361" s="27">
        <f t="shared" si="450"/>
        <v>32.736429770565195</v>
      </c>
      <c r="DN361" s="27">
        <f t="shared" si="451"/>
        <v>24.342473419138219</v>
      </c>
      <c r="DO361" s="27">
        <f t="shared" si="452"/>
        <v>62.954672635702295</v>
      </c>
      <c r="DP361" s="27">
        <f t="shared" si="453"/>
        <v>47.845551203133745</v>
      </c>
      <c r="DQ361" s="30">
        <f t="shared" si="454"/>
        <v>-15.10912143256855</v>
      </c>
      <c r="DR361" s="5">
        <v>5</v>
      </c>
      <c r="DS361" s="5">
        <v>1</v>
      </c>
      <c r="DT361" s="5">
        <v>34</v>
      </c>
      <c r="DU361" s="5">
        <v>28</v>
      </c>
      <c r="DV361" s="5">
        <v>17</v>
      </c>
      <c r="DW361" s="5">
        <v>13</v>
      </c>
      <c r="DX361" s="5">
        <v>15</v>
      </c>
      <c r="DY361" s="5">
        <v>19</v>
      </c>
      <c r="DZ361" s="22">
        <v>0</v>
      </c>
      <c r="EA361" s="22">
        <v>0</v>
      </c>
      <c r="EB361" s="22">
        <f t="shared" si="455"/>
        <v>0</v>
      </c>
      <c r="EC361" s="26">
        <f t="shared" si="456"/>
        <v>0</v>
      </c>
      <c r="ED361" s="27">
        <f t="shared" si="457"/>
        <v>0</v>
      </c>
      <c r="EE361" s="27">
        <f t="shared" si="458"/>
        <v>0</v>
      </c>
      <c r="EF361" s="6">
        <v>0.76666666670000005</v>
      </c>
      <c r="EG361" s="6">
        <f t="shared" si="459"/>
        <v>0.38333333335000003</v>
      </c>
      <c r="EH361" s="5">
        <v>0.38</v>
      </c>
      <c r="EI361" s="5">
        <v>3.88</v>
      </c>
      <c r="EJ361" s="21">
        <f t="shared" si="460"/>
        <v>8.9201877934272311E-2</v>
      </c>
      <c r="EK361" s="1">
        <v>0</v>
      </c>
      <c r="EL361" s="22">
        <v>0</v>
      </c>
      <c r="EM361" s="22">
        <v>0</v>
      </c>
      <c r="EN361" s="1">
        <v>0</v>
      </c>
      <c r="EO361" s="3">
        <f t="shared" si="461"/>
        <v>0</v>
      </c>
      <c r="EP361" s="6">
        <f t="shared" si="462"/>
        <v>0</v>
      </c>
      <c r="EQ361" s="3">
        <f t="shared" si="463"/>
        <v>0</v>
      </c>
      <c r="ER361" s="20">
        <f t="shared" si="464"/>
        <v>0</v>
      </c>
      <c r="ES361" s="20">
        <f t="shared" si="465"/>
        <v>0</v>
      </c>
      <c r="ET361" s="20">
        <f t="shared" si="466"/>
        <v>0</v>
      </c>
      <c r="EU361" s="3" t="str">
        <f t="shared" si="467"/>
        <v xml:space="preserve"> </v>
      </c>
      <c r="EV361" s="1">
        <v>0</v>
      </c>
      <c r="EW361" s="1">
        <v>0</v>
      </c>
      <c r="EX361" s="20" t="str">
        <f t="shared" si="468"/>
        <v xml:space="preserve"> </v>
      </c>
      <c r="EY361" s="5">
        <v>0</v>
      </c>
      <c r="EZ361" s="5">
        <v>0</v>
      </c>
      <c r="FA361" s="22">
        <v>0</v>
      </c>
      <c r="FB361" s="22">
        <v>0</v>
      </c>
      <c r="FC361" s="22">
        <v>1</v>
      </c>
      <c r="FD361" s="22">
        <v>0</v>
      </c>
      <c r="FE361" s="22">
        <v>0</v>
      </c>
      <c r="FF361" s="22">
        <v>0</v>
      </c>
      <c r="FG361" s="22">
        <v>0</v>
      </c>
      <c r="FH361" s="22">
        <v>0</v>
      </c>
      <c r="FI361" s="6">
        <v>0</v>
      </c>
      <c r="FJ361" s="6">
        <f t="shared" si="469"/>
        <v>0</v>
      </c>
      <c r="FK361" s="5"/>
      <c r="FL361" s="5"/>
      <c r="FM361" s="21" t="str">
        <f t="shared" si="470"/>
        <v xml:space="preserve"> </v>
      </c>
      <c r="FN361" s="1">
        <v>0</v>
      </c>
      <c r="FO361" s="22">
        <v>0</v>
      </c>
      <c r="FP361" s="22">
        <v>0</v>
      </c>
      <c r="FQ361" s="1">
        <v>0</v>
      </c>
      <c r="FR361" s="1">
        <f t="shared" si="471"/>
        <v>0</v>
      </c>
      <c r="FS361" s="3">
        <f t="shared" si="472"/>
        <v>0</v>
      </c>
      <c r="FT361" s="3" t="str">
        <f t="shared" si="473"/>
        <v xml:space="preserve"> </v>
      </c>
      <c r="FU361" s="1">
        <v>0</v>
      </c>
      <c r="FV361" s="1">
        <v>0</v>
      </c>
      <c r="FW361" s="20" t="str">
        <f t="shared" si="474"/>
        <v xml:space="preserve"> </v>
      </c>
      <c r="FX361" s="5"/>
      <c r="FY361" s="5"/>
      <c r="FZ361" s="22">
        <v>0</v>
      </c>
      <c r="GA361" s="22">
        <v>0</v>
      </c>
      <c r="GB361" s="22">
        <v>0</v>
      </c>
      <c r="GC361" s="22">
        <v>0</v>
      </c>
      <c r="GD361" s="22">
        <v>0</v>
      </c>
      <c r="GE361" s="22">
        <v>0</v>
      </c>
      <c r="GF361" s="22">
        <v>0</v>
      </c>
      <c r="GG361" s="22">
        <v>0</v>
      </c>
      <c r="GH361" s="1">
        <v>0</v>
      </c>
      <c r="GI361" s="1">
        <v>0</v>
      </c>
      <c r="GJ361" s="1">
        <v>1</v>
      </c>
      <c r="GK361" s="1">
        <v>0</v>
      </c>
      <c r="GL361" s="6"/>
      <c r="GM361" s="6"/>
      <c r="GN361" s="31" t="str">
        <f t="shared" si="475"/>
        <v xml:space="preserve"> 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32" t="str">
        <f t="shared" si="476"/>
        <v xml:space="preserve"> </v>
      </c>
      <c r="GW361" s="9">
        <f t="shared" si="477"/>
        <v>3</v>
      </c>
      <c r="GX361" s="10">
        <v>-0.1</v>
      </c>
      <c r="GY361" s="10">
        <v>0</v>
      </c>
      <c r="GZ361" s="10">
        <v>-0.1</v>
      </c>
      <c r="HA361" s="29">
        <f t="shared" si="478"/>
        <v>-0.05</v>
      </c>
      <c r="HB361" s="29">
        <f t="shared" si="479"/>
        <v>-0.21660649819494585</v>
      </c>
      <c r="HC361">
        <v>0.30000000000000004</v>
      </c>
      <c r="HD361">
        <v>0.30000000000000004</v>
      </c>
      <c r="HE361">
        <v>-1</v>
      </c>
      <c r="HF361">
        <v>-0.2</v>
      </c>
      <c r="HG361">
        <v>-0.1</v>
      </c>
      <c r="HH361">
        <v>0</v>
      </c>
      <c r="HI361">
        <v>-0.2</v>
      </c>
      <c r="HJ361" s="11">
        <f t="shared" si="480"/>
        <v>-0.1</v>
      </c>
      <c r="HK361" s="11">
        <f t="shared" si="481"/>
        <v>-0.43321299638989169</v>
      </c>
      <c r="HL361">
        <v>6</v>
      </c>
      <c r="HM361">
        <v>0</v>
      </c>
      <c r="HN361">
        <v>0</v>
      </c>
      <c r="HQ361" s="33">
        <v>54192</v>
      </c>
      <c r="HR361" s="33">
        <v>0</v>
      </c>
      <c r="HS361" s="30">
        <f t="shared" si="482"/>
        <v>-0.24195136141906876</v>
      </c>
    </row>
    <row r="362" spans="1:227" x14ac:dyDescent="0.2">
      <c r="A362" s="1">
        <v>6</v>
      </c>
      <c r="B362" s="2" t="s">
        <v>1563</v>
      </c>
      <c r="C362" s="2" t="s">
        <v>1898</v>
      </c>
      <c r="E362" s="2" t="s">
        <v>1350</v>
      </c>
      <c r="F362" s="2">
        <v>76</v>
      </c>
      <c r="G362" s="2">
        <v>209</v>
      </c>
      <c r="H362" s="2" t="s">
        <v>231</v>
      </c>
      <c r="J362" s="3">
        <v>26</v>
      </c>
      <c r="K362" s="5" t="s">
        <v>1899</v>
      </c>
      <c r="L362" s="5" t="s">
        <v>1900</v>
      </c>
      <c r="M362" s="5" t="s">
        <v>1901</v>
      </c>
      <c r="N362" s="5" t="s">
        <v>375</v>
      </c>
      <c r="O362" s="2" t="s">
        <v>375</v>
      </c>
      <c r="P362" s="2" t="s">
        <v>438</v>
      </c>
      <c r="Q362" s="1">
        <v>7</v>
      </c>
      <c r="R362" s="1">
        <v>0</v>
      </c>
      <c r="S362" s="1">
        <v>2</v>
      </c>
      <c r="T362" s="1">
        <v>2</v>
      </c>
      <c r="U362" s="1">
        <v>2</v>
      </c>
      <c r="V362" s="1">
        <v>15</v>
      </c>
      <c r="W362" s="20">
        <f t="shared" si="404"/>
        <v>0</v>
      </c>
      <c r="X362" s="6">
        <v>70.966666666699993</v>
      </c>
      <c r="Y362" s="6">
        <f t="shared" si="405"/>
        <v>10.138095238099998</v>
      </c>
      <c r="Z362" s="1">
        <v>95</v>
      </c>
      <c r="AA362" s="6">
        <f t="shared" si="406"/>
        <v>13.571428571428571</v>
      </c>
      <c r="AB362" s="8">
        <f t="shared" si="407"/>
        <v>0.74701754385999997</v>
      </c>
      <c r="AC362" s="3">
        <f t="shared" si="408"/>
        <v>48</v>
      </c>
      <c r="AD362" s="8">
        <f t="shared" si="409"/>
        <v>40.582433067148628</v>
      </c>
      <c r="AE362" s="20">
        <f t="shared" si="410"/>
        <v>0</v>
      </c>
      <c r="AF362" s="20">
        <f t="shared" si="411"/>
        <v>1</v>
      </c>
      <c r="AG362" s="20">
        <f t="shared" si="412"/>
        <v>1</v>
      </c>
      <c r="AH362" s="3" t="e">
        <f t="shared" si="413"/>
        <v>#VALUE!</v>
      </c>
      <c r="AI362" s="3" t="str">
        <f t="shared" si="414"/>
        <v xml:space="preserve"> </v>
      </c>
      <c r="AJ362" s="3" t="str">
        <f t="shared" si="415"/>
        <v xml:space="preserve"> </v>
      </c>
      <c r="AK362" s="20" t="e">
        <f t="shared" si="416"/>
        <v>#VALUE!</v>
      </c>
      <c r="AL362" s="6">
        <v>0</v>
      </c>
      <c r="AM362" s="1">
        <v>12</v>
      </c>
      <c r="AN362" s="1">
        <v>0</v>
      </c>
      <c r="AO362" s="1">
        <v>1</v>
      </c>
      <c r="AP362" s="1">
        <v>3</v>
      </c>
      <c r="AQ362" s="1">
        <v>5</v>
      </c>
      <c r="AR362" s="6">
        <f t="shared" si="417"/>
        <v>10.145608266787157</v>
      </c>
      <c r="AS362" s="6">
        <f t="shared" si="418"/>
        <v>0</v>
      </c>
      <c r="AT362" s="6">
        <f t="shared" si="419"/>
        <v>0.84546735556559638</v>
      </c>
      <c r="AU362" s="6">
        <f t="shared" si="420"/>
        <v>2.5364020666967892</v>
      </c>
      <c r="AV362" s="6">
        <f t="shared" si="421"/>
        <v>4.2273367778279818</v>
      </c>
      <c r="AW362" s="1">
        <v>6</v>
      </c>
      <c r="AX362" s="1">
        <v>3</v>
      </c>
      <c r="AY362" s="1">
        <v>0</v>
      </c>
      <c r="AZ362" s="1">
        <v>0</v>
      </c>
      <c r="BA362" s="1">
        <v>0</v>
      </c>
      <c r="BB362" s="1">
        <v>0</v>
      </c>
      <c r="BC362" s="7">
        <f t="shared" si="484"/>
        <v>-3.1296194444443666</v>
      </c>
      <c r="BD362" s="6">
        <v>70.849999999999994</v>
      </c>
      <c r="BE362" s="6">
        <f t="shared" si="422"/>
        <v>10.12142857142857</v>
      </c>
      <c r="BF362" s="5">
        <v>10.119999999999999</v>
      </c>
      <c r="BG362" s="5">
        <v>41.46</v>
      </c>
      <c r="BH362" s="21">
        <f t="shared" si="423"/>
        <v>0.19620007754943775</v>
      </c>
      <c r="BI362" s="1">
        <v>0</v>
      </c>
      <c r="BJ362" s="22">
        <v>2</v>
      </c>
      <c r="BK362" s="22">
        <v>0</v>
      </c>
      <c r="BL362" s="1">
        <v>2</v>
      </c>
      <c r="BM362" s="1">
        <f t="shared" si="424"/>
        <v>2</v>
      </c>
      <c r="BN362" s="8">
        <f t="shared" si="425"/>
        <v>1.6937191249117856</v>
      </c>
      <c r="BO362" s="3">
        <f t="shared" si="426"/>
        <v>48</v>
      </c>
      <c r="BP362" s="20">
        <f t="shared" si="427"/>
        <v>0</v>
      </c>
      <c r="BQ362" s="20">
        <f t="shared" si="428"/>
        <v>1</v>
      </c>
      <c r="BR362" s="20">
        <f t="shared" si="429"/>
        <v>1</v>
      </c>
      <c r="BS362" s="3" t="str">
        <f t="shared" si="430"/>
        <v xml:space="preserve"> </v>
      </c>
      <c r="BT362" s="1">
        <v>0</v>
      </c>
      <c r="BU362" s="1">
        <v>0</v>
      </c>
      <c r="BV362" s="20" t="str">
        <f t="shared" si="431"/>
        <v xml:space="preserve"> </v>
      </c>
      <c r="BW362" s="5">
        <v>5</v>
      </c>
      <c r="BX362" s="5">
        <v>11</v>
      </c>
      <c r="BY362" s="21">
        <f t="shared" si="432"/>
        <v>0.32653061224489793</v>
      </c>
      <c r="BZ362" s="5">
        <v>7</v>
      </c>
      <c r="CA362" s="5">
        <v>12</v>
      </c>
      <c r="CB362" s="23">
        <f t="shared" si="433"/>
        <v>0.38775510204081631</v>
      </c>
      <c r="CC362" s="5">
        <v>7</v>
      </c>
      <c r="CD362" s="5">
        <v>7</v>
      </c>
      <c r="CE362" s="23">
        <f t="shared" si="434"/>
        <v>0.2857142857142857</v>
      </c>
      <c r="CF362" s="23">
        <f t="shared" si="435"/>
        <v>0.45714285714285713</v>
      </c>
      <c r="CG362" s="24">
        <v>4</v>
      </c>
      <c r="CH362" s="5">
        <v>11</v>
      </c>
      <c r="CI362" s="5">
        <v>34</v>
      </c>
      <c r="CJ362" s="5">
        <v>20</v>
      </c>
      <c r="CK362">
        <v>14.889215800000001</v>
      </c>
      <c r="CL362" s="5">
        <v>-0.16200000000000001</v>
      </c>
      <c r="CM362" s="5">
        <v>8</v>
      </c>
      <c r="CN362" s="5">
        <v>0.2</v>
      </c>
      <c r="CO362" s="5">
        <v>-0.95900000000000007</v>
      </c>
      <c r="CP362" s="5">
        <v>-0.64600000000000002</v>
      </c>
      <c r="CQ362" s="21">
        <f t="shared" si="436"/>
        <v>4.1666666666666664E-2</v>
      </c>
      <c r="CR362" s="25">
        <f t="shared" si="437"/>
        <v>1</v>
      </c>
      <c r="CS362" s="22">
        <f t="shared" si="438"/>
        <v>1004.1666666666666</v>
      </c>
      <c r="CT362" s="21">
        <f t="shared" si="439"/>
        <v>4.1666666666666664E-2</v>
      </c>
      <c r="CU362" s="26">
        <f t="shared" si="440"/>
        <v>1.6939582156973465</v>
      </c>
      <c r="CV362" s="27">
        <f t="shared" si="441"/>
        <v>0</v>
      </c>
      <c r="CW362" s="27">
        <f t="shared" si="442"/>
        <v>40.654997176736316</v>
      </c>
      <c r="CX362" s="27">
        <f t="shared" si="443"/>
        <v>26.256352343308869</v>
      </c>
      <c r="CY362" s="27">
        <f t="shared" si="444"/>
        <v>61.829474872953142</v>
      </c>
      <c r="CZ362" s="27">
        <f t="shared" si="445"/>
        <v>61.829474872953142</v>
      </c>
      <c r="DA362" s="28">
        <f t="shared" si="446"/>
        <v>0</v>
      </c>
      <c r="DB362" s="5">
        <v>2</v>
      </c>
      <c r="DC362" s="5">
        <v>0</v>
      </c>
      <c r="DD362" s="22">
        <v>46</v>
      </c>
      <c r="DE362" s="22">
        <v>31</v>
      </c>
      <c r="DF362" s="22">
        <v>12</v>
      </c>
      <c r="DG362" s="22">
        <v>15</v>
      </c>
      <c r="DH362" s="22">
        <v>27</v>
      </c>
      <c r="DI362" s="22">
        <v>13</v>
      </c>
      <c r="DJ362" s="29">
        <f t="shared" si="447"/>
        <v>1.7845714285714287</v>
      </c>
      <c r="DK362" s="27">
        <f t="shared" si="448"/>
        <v>3.7213148645854863</v>
      </c>
      <c r="DL362" s="27">
        <f t="shared" si="449"/>
        <v>2.067397146991937</v>
      </c>
      <c r="DM362" s="27">
        <f t="shared" si="450"/>
        <v>31.217696919578245</v>
      </c>
      <c r="DN362" s="27">
        <f t="shared" si="451"/>
        <v>24.395286334504856</v>
      </c>
      <c r="DO362" s="27">
        <f t="shared" si="452"/>
        <v>63.469092412652458</v>
      </c>
      <c r="DP362" s="27">
        <f t="shared" si="453"/>
        <v>52.098408104196814</v>
      </c>
      <c r="DQ362" s="30">
        <f t="shared" si="454"/>
        <v>-11.370684308455644</v>
      </c>
      <c r="DR362" s="5">
        <v>18</v>
      </c>
      <c r="DS362" s="5">
        <v>10</v>
      </c>
      <c r="DT362" s="5">
        <v>133</v>
      </c>
      <c r="DU362" s="5">
        <v>108</v>
      </c>
      <c r="DV362" s="5">
        <v>77</v>
      </c>
      <c r="DW362" s="5">
        <v>57</v>
      </c>
      <c r="DX362" s="5">
        <v>77</v>
      </c>
      <c r="DY362" s="5">
        <v>79</v>
      </c>
      <c r="DZ362" s="22">
        <v>3</v>
      </c>
      <c r="EA362" s="22">
        <v>0</v>
      </c>
      <c r="EB362" s="22">
        <f t="shared" si="455"/>
        <v>-3</v>
      </c>
      <c r="EC362" s="26">
        <f t="shared" si="456"/>
        <v>2.5405786873676783</v>
      </c>
      <c r="ED362" s="27">
        <f t="shared" si="457"/>
        <v>0</v>
      </c>
      <c r="EE362" s="27">
        <f t="shared" si="458"/>
        <v>-2.5405786873676783</v>
      </c>
      <c r="EF362" s="6">
        <v>0.1166666667</v>
      </c>
      <c r="EG362" s="6">
        <f t="shared" si="459"/>
        <v>1.6666666671428573E-2</v>
      </c>
      <c r="EH362" s="5">
        <v>0.02</v>
      </c>
      <c r="EI362" s="5">
        <v>3.63</v>
      </c>
      <c r="EJ362" s="21">
        <f t="shared" si="460"/>
        <v>5.4794520547945206E-3</v>
      </c>
      <c r="EK362" s="1">
        <v>0</v>
      </c>
      <c r="EL362" s="22">
        <v>0</v>
      </c>
      <c r="EM362" s="22">
        <v>0</v>
      </c>
      <c r="EN362" s="1">
        <v>0</v>
      </c>
      <c r="EO362" s="3">
        <f t="shared" si="461"/>
        <v>0</v>
      </c>
      <c r="EP362" s="6">
        <f t="shared" si="462"/>
        <v>0</v>
      </c>
      <c r="EQ362" s="3">
        <f t="shared" si="463"/>
        <v>0</v>
      </c>
      <c r="ER362" s="20">
        <f t="shared" si="464"/>
        <v>0</v>
      </c>
      <c r="ES362" s="20">
        <f t="shared" si="465"/>
        <v>0</v>
      </c>
      <c r="ET362" s="20">
        <f t="shared" si="466"/>
        <v>0</v>
      </c>
      <c r="EU362" s="3" t="str">
        <f t="shared" si="467"/>
        <v xml:space="preserve"> </v>
      </c>
      <c r="EV362" s="1">
        <v>0</v>
      </c>
      <c r="EW362" s="1">
        <v>0</v>
      </c>
      <c r="EX362" s="20" t="str">
        <f t="shared" si="468"/>
        <v xml:space="preserve"> </v>
      </c>
      <c r="EY362" s="5">
        <v>0</v>
      </c>
      <c r="EZ362" s="5">
        <v>0</v>
      </c>
      <c r="FA362" s="22">
        <v>0</v>
      </c>
      <c r="FB362" s="22">
        <v>0</v>
      </c>
      <c r="FC362" s="22">
        <v>0</v>
      </c>
      <c r="FD362" s="22">
        <v>0</v>
      </c>
      <c r="FE362" s="22">
        <v>0</v>
      </c>
      <c r="FF362" s="22">
        <v>0</v>
      </c>
      <c r="FG362" s="22">
        <v>0</v>
      </c>
      <c r="FH362" s="22">
        <v>0</v>
      </c>
      <c r="FI362" s="6">
        <v>0</v>
      </c>
      <c r="FJ362" s="6">
        <f t="shared" si="469"/>
        <v>0</v>
      </c>
      <c r="FK362" s="5"/>
      <c r="FL362" s="5"/>
      <c r="FM362" s="21" t="str">
        <f t="shared" si="470"/>
        <v xml:space="preserve"> </v>
      </c>
      <c r="FN362" s="1">
        <v>0</v>
      </c>
      <c r="FO362" s="22">
        <v>0</v>
      </c>
      <c r="FP362" s="22">
        <v>0</v>
      </c>
      <c r="FQ362" s="1">
        <v>0</v>
      </c>
      <c r="FR362" s="1">
        <f t="shared" si="471"/>
        <v>0</v>
      </c>
      <c r="FS362" s="3">
        <f t="shared" si="472"/>
        <v>0</v>
      </c>
      <c r="FT362" s="3" t="str">
        <f t="shared" si="473"/>
        <v xml:space="preserve"> </v>
      </c>
      <c r="FU362" s="1">
        <v>0</v>
      </c>
      <c r="FV362" s="1">
        <v>0</v>
      </c>
      <c r="FW362" s="20" t="str">
        <f t="shared" si="474"/>
        <v xml:space="preserve"> </v>
      </c>
      <c r="FX362" s="5"/>
      <c r="FY362" s="5"/>
      <c r="FZ362" s="22">
        <v>0</v>
      </c>
      <c r="GA362" s="22">
        <v>0</v>
      </c>
      <c r="GB362" s="22">
        <v>0</v>
      </c>
      <c r="GC362" s="22">
        <v>0</v>
      </c>
      <c r="GD362" s="22">
        <v>0</v>
      </c>
      <c r="GE362" s="22">
        <v>0</v>
      </c>
      <c r="GF362" s="22">
        <v>0</v>
      </c>
      <c r="GG362" s="22">
        <v>0</v>
      </c>
      <c r="GH362" s="1">
        <v>2</v>
      </c>
      <c r="GI362" s="1">
        <v>0</v>
      </c>
      <c r="GJ362" s="1">
        <v>0</v>
      </c>
      <c r="GK362" s="1">
        <v>0</v>
      </c>
      <c r="GN362" s="31" t="str">
        <f t="shared" si="475"/>
        <v xml:space="preserve"> 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32" t="str">
        <f t="shared" si="476"/>
        <v xml:space="preserve"> </v>
      </c>
      <c r="GW362" s="9">
        <f t="shared" si="477"/>
        <v>2</v>
      </c>
      <c r="GX362" s="10">
        <v>0</v>
      </c>
      <c r="GY362" s="10">
        <v>0.2</v>
      </c>
      <c r="GZ362" s="10">
        <v>0.2</v>
      </c>
      <c r="HA362" s="29">
        <f t="shared" si="478"/>
        <v>2.8571428571428574E-2</v>
      </c>
      <c r="HB362" s="29">
        <f t="shared" si="479"/>
        <v>0.16909347111311929</v>
      </c>
      <c r="HC362">
        <v>0.7</v>
      </c>
      <c r="HD362">
        <v>0.7</v>
      </c>
      <c r="HE362">
        <v>2.1</v>
      </c>
      <c r="HF362">
        <v>0.4</v>
      </c>
      <c r="HG362">
        <v>0.30000000000000004</v>
      </c>
      <c r="HH362">
        <v>0</v>
      </c>
      <c r="HI362">
        <v>0.7</v>
      </c>
      <c r="HJ362" s="11">
        <f t="shared" si="480"/>
        <v>9.9999999999999992E-2</v>
      </c>
      <c r="HK362" s="11">
        <f t="shared" si="481"/>
        <v>0.59182714889591737</v>
      </c>
      <c r="HL362">
        <v>99</v>
      </c>
      <c r="HM362">
        <v>0</v>
      </c>
      <c r="HN362">
        <v>0</v>
      </c>
      <c r="HQ362" s="33">
        <v>600000</v>
      </c>
      <c r="HR362" s="33">
        <v>0</v>
      </c>
      <c r="HS362" s="30">
        <f t="shared" si="482"/>
        <v>0.52439024390243905</v>
      </c>
    </row>
    <row r="363" spans="1:227" x14ac:dyDescent="0.2">
      <c r="A363" s="1">
        <v>19</v>
      </c>
      <c r="B363" s="2" t="s">
        <v>1902</v>
      </c>
      <c r="C363" s="2" t="s">
        <v>773</v>
      </c>
      <c r="D363" s="2" t="s">
        <v>297</v>
      </c>
      <c r="E363" s="2" t="s">
        <v>240</v>
      </c>
      <c r="F363" s="2">
        <v>75</v>
      </c>
      <c r="G363" s="2">
        <v>203</v>
      </c>
      <c r="H363" s="2" t="s">
        <v>249</v>
      </c>
      <c r="J363" s="3">
        <v>21</v>
      </c>
      <c r="K363" s="5" t="s">
        <v>1903</v>
      </c>
      <c r="L363" s="5" t="s">
        <v>1904</v>
      </c>
      <c r="M363" s="5" t="s">
        <v>834</v>
      </c>
      <c r="N363" s="5" t="s">
        <v>327</v>
      </c>
      <c r="O363" s="2" t="s">
        <v>327</v>
      </c>
      <c r="P363" s="2" t="s">
        <v>314</v>
      </c>
      <c r="Q363" s="1">
        <v>40</v>
      </c>
      <c r="R363" s="1">
        <v>5</v>
      </c>
      <c r="S363" s="1">
        <v>7</v>
      </c>
      <c r="T363" s="1">
        <v>12</v>
      </c>
      <c r="U363" s="1">
        <v>-7</v>
      </c>
      <c r="V363" s="1">
        <v>84</v>
      </c>
      <c r="W363" s="20">
        <f t="shared" si="404"/>
        <v>5.9523809523809521E-2</v>
      </c>
      <c r="X363" s="6">
        <v>643.36666666669998</v>
      </c>
      <c r="Y363" s="6">
        <f t="shared" si="405"/>
        <v>16.0841666666675</v>
      </c>
      <c r="Z363" s="1">
        <v>843</v>
      </c>
      <c r="AA363" s="6">
        <f t="shared" si="406"/>
        <v>21.074999999999999</v>
      </c>
      <c r="AB363" s="8">
        <f t="shared" si="407"/>
        <v>0.76318703044685643</v>
      </c>
      <c r="AC363" s="3">
        <f t="shared" si="408"/>
        <v>68.117647058823536</v>
      </c>
      <c r="AD363" s="8">
        <f t="shared" si="409"/>
        <v>6.3526120255881047</v>
      </c>
      <c r="AE363" s="20">
        <f t="shared" si="410"/>
        <v>0.22727272727272727</v>
      </c>
      <c r="AF363" s="20">
        <f t="shared" si="411"/>
        <v>0.31818181818181818</v>
      </c>
      <c r="AG363" s="20">
        <f t="shared" si="412"/>
        <v>0.54545454545454541</v>
      </c>
      <c r="AH363" s="3">
        <f t="shared" si="413"/>
        <v>529</v>
      </c>
      <c r="AI363" s="3">
        <f t="shared" si="414"/>
        <v>272</v>
      </c>
      <c r="AJ363" s="3">
        <f t="shared" si="415"/>
        <v>257</v>
      </c>
      <c r="AK363" s="20">
        <f t="shared" si="416"/>
        <v>0.51417769376181477</v>
      </c>
      <c r="AL363" s="6">
        <v>22.3</v>
      </c>
      <c r="AM363" s="1">
        <v>42</v>
      </c>
      <c r="AN363" s="1">
        <v>14</v>
      </c>
      <c r="AO363" s="1">
        <v>19</v>
      </c>
      <c r="AP363" s="1">
        <v>6</v>
      </c>
      <c r="AQ363" s="1">
        <v>15</v>
      </c>
      <c r="AR363" s="6">
        <f t="shared" si="417"/>
        <v>3.9168954976424066</v>
      </c>
      <c r="AS363" s="6">
        <f t="shared" si="418"/>
        <v>1.3056318325474687</v>
      </c>
      <c r="AT363" s="6">
        <f t="shared" si="419"/>
        <v>1.7719289156001363</v>
      </c>
      <c r="AU363" s="6">
        <f t="shared" si="420"/>
        <v>0.55955649966320087</v>
      </c>
      <c r="AV363" s="6">
        <f t="shared" si="421"/>
        <v>1.3988912491580023</v>
      </c>
      <c r="AW363" s="1">
        <v>12</v>
      </c>
      <c r="AX363" s="1">
        <v>6</v>
      </c>
      <c r="AY363" s="1">
        <v>0</v>
      </c>
      <c r="AZ363" s="1">
        <v>0</v>
      </c>
      <c r="BA363" s="1">
        <v>0</v>
      </c>
      <c r="BB363" s="1">
        <v>0</v>
      </c>
      <c r="BC363" s="7">
        <f t="shared" si="484"/>
        <v>0.20586666666680009</v>
      </c>
      <c r="BD363" s="6">
        <v>546.68333333329997</v>
      </c>
      <c r="BE363" s="6">
        <f t="shared" si="422"/>
        <v>13.667083333332499</v>
      </c>
      <c r="BF363" s="5">
        <v>13.08</v>
      </c>
      <c r="BG363" s="5">
        <v>35.75</v>
      </c>
      <c r="BH363" s="21">
        <f t="shared" si="423"/>
        <v>0.2678681138644276</v>
      </c>
      <c r="BI363" s="1">
        <v>5</v>
      </c>
      <c r="BJ363" s="22">
        <v>4</v>
      </c>
      <c r="BK363" s="22">
        <v>2</v>
      </c>
      <c r="BL363" s="1">
        <v>6</v>
      </c>
      <c r="BM363" s="1">
        <f t="shared" si="424"/>
        <v>11</v>
      </c>
      <c r="BN363" s="8">
        <f t="shared" si="425"/>
        <v>1.2072802658456272</v>
      </c>
      <c r="BO363" s="3">
        <f t="shared" si="426"/>
        <v>54.117647058823529</v>
      </c>
      <c r="BP363" s="20">
        <f t="shared" si="427"/>
        <v>0.29411764705882354</v>
      </c>
      <c r="BQ363" s="20">
        <f t="shared" si="428"/>
        <v>0.35294117647058826</v>
      </c>
      <c r="BR363" s="20">
        <f t="shared" si="429"/>
        <v>0.6470588235294118</v>
      </c>
      <c r="BS363" s="3">
        <f t="shared" si="430"/>
        <v>449</v>
      </c>
      <c r="BT363" s="1">
        <v>230</v>
      </c>
      <c r="BU363" s="1">
        <v>219</v>
      </c>
      <c r="BV363" s="20">
        <f t="shared" si="431"/>
        <v>0.51224944320712695</v>
      </c>
      <c r="BW363" s="5">
        <v>80</v>
      </c>
      <c r="BX363" s="5">
        <v>80</v>
      </c>
      <c r="BY363" s="21">
        <f t="shared" si="432"/>
        <v>0.33898305084745761</v>
      </c>
      <c r="BZ363" s="5">
        <v>86</v>
      </c>
      <c r="CA363" s="5">
        <v>70</v>
      </c>
      <c r="CB363" s="23">
        <f t="shared" si="433"/>
        <v>0.33050847457627119</v>
      </c>
      <c r="CC363" s="5">
        <v>77</v>
      </c>
      <c r="CD363" s="5">
        <v>79</v>
      </c>
      <c r="CE363" s="23">
        <f t="shared" si="434"/>
        <v>0.33050847457627119</v>
      </c>
      <c r="CF363" s="23">
        <f t="shared" si="435"/>
        <v>0.50632911392405067</v>
      </c>
      <c r="CG363" s="24">
        <v>10</v>
      </c>
      <c r="CH363" s="5">
        <v>184</v>
      </c>
      <c r="CI363" s="5">
        <v>172</v>
      </c>
      <c r="CJ363" s="5">
        <v>150</v>
      </c>
      <c r="CK363">
        <v>15.87549845</v>
      </c>
      <c r="CL363" s="5">
        <v>0.74399999999999999</v>
      </c>
      <c r="CM363" s="5">
        <v>3</v>
      </c>
      <c r="CN363" s="5">
        <v>0.89600000000000002</v>
      </c>
      <c r="CO363" s="5">
        <v>-2.0209999999999999</v>
      </c>
      <c r="CP363" s="5">
        <v>-6.2859999999999996</v>
      </c>
      <c r="CQ363" s="21">
        <f t="shared" si="436"/>
        <v>7.3913043478260873E-2</v>
      </c>
      <c r="CR363" s="25">
        <f t="shared" si="437"/>
        <v>0.92176870748299322</v>
      </c>
      <c r="CS363" s="22">
        <f t="shared" si="438"/>
        <v>929.16001183081937</v>
      </c>
      <c r="CT363" s="21">
        <f t="shared" si="439"/>
        <v>-4.3182490387459055E-3</v>
      </c>
      <c r="CU363" s="26">
        <f t="shared" si="440"/>
        <v>1.9495412844036695</v>
      </c>
      <c r="CV363" s="27">
        <f t="shared" si="441"/>
        <v>2.6376146788990824</v>
      </c>
      <c r="CW363" s="27">
        <f t="shared" si="442"/>
        <v>26.376146788990823</v>
      </c>
      <c r="CX363" s="27">
        <f t="shared" si="443"/>
        <v>33.715596330275226</v>
      </c>
      <c r="CY363" s="27">
        <f t="shared" si="444"/>
        <v>47.821100917431188</v>
      </c>
      <c r="CZ363" s="27">
        <f t="shared" si="445"/>
        <v>59.174311926605498</v>
      </c>
      <c r="DA363" s="28">
        <f t="shared" si="446"/>
        <v>-11.353211009174309</v>
      </c>
      <c r="DB363" s="5">
        <v>17</v>
      </c>
      <c r="DC363" s="5">
        <v>23</v>
      </c>
      <c r="DD363" s="22">
        <v>213</v>
      </c>
      <c r="DE363" s="22">
        <v>271</v>
      </c>
      <c r="DF363" s="22">
        <v>76</v>
      </c>
      <c r="DG363" s="22">
        <v>95</v>
      </c>
      <c r="DH363" s="22">
        <v>127</v>
      </c>
      <c r="DI363" s="22">
        <v>111</v>
      </c>
      <c r="DJ363" s="29">
        <f t="shared" si="447"/>
        <v>-4.4131097433515265</v>
      </c>
      <c r="DK363" s="27">
        <f t="shared" si="448"/>
        <v>2.2657342657342658</v>
      </c>
      <c r="DL363" s="27">
        <f t="shared" si="449"/>
        <v>1.8881118881118883</v>
      </c>
      <c r="DM363" s="27">
        <f t="shared" si="450"/>
        <v>24.67132867132867</v>
      </c>
      <c r="DN363" s="27">
        <f t="shared" si="451"/>
        <v>29.202797202797203</v>
      </c>
      <c r="DO363" s="27">
        <f t="shared" si="452"/>
        <v>47.370629370629374</v>
      </c>
      <c r="DP363" s="27">
        <f t="shared" si="453"/>
        <v>53.370629370629374</v>
      </c>
      <c r="DQ363" s="30">
        <f t="shared" si="454"/>
        <v>-5.3532110091743093</v>
      </c>
      <c r="DR363" s="5">
        <v>54</v>
      </c>
      <c r="DS363" s="5">
        <v>45</v>
      </c>
      <c r="DT363" s="5">
        <v>534</v>
      </c>
      <c r="DU363" s="5">
        <v>651</v>
      </c>
      <c r="DV363" s="5">
        <v>217</v>
      </c>
      <c r="DW363" s="5">
        <v>257</v>
      </c>
      <c r="DX363" s="5">
        <v>319</v>
      </c>
      <c r="DY363" s="5">
        <v>324</v>
      </c>
      <c r="DZ363" s="22">
        <v>4</v>
      </c>
      <c r="EA363" s="22">
        <v>6</v>
      </c>
      <c r="EB363" s="22">
        <f t="shared" si="455"/>
        <v>2</v>
      </c>
      <c r="EC363" s="26">
        <f t="shared" si="456"/>
        <v>0.43901100576204621</v>
      </c>
      <c r="ED363" s="27">
        <f t="shared" si="457"/>
        <v>0.65851650864306932</v>
      </c>
      <c r="EE363" s="27">
        <f t="shared" si="458"/>
        <v>0.21950550288102311</v>
      </c>
      <c r="EF363" s="6">
        <v>92.8</v>
      </c>
      <c r="EG363" s="6">
        <f t="shared" si="459"/>
        <v>2.3199999999999998</v>
      </c>
      <c r="EH363" s="5">
        <v>2.15</v>
      </c>
      <c r="EI363" s="5">
        <v>2.87</v>
      </c>
      <c r="EJ363" s="21">
        <f t="shared" si="460"/>
        <v>0.42828685258964144</v>
      </c>
      <c r="EK363" s="1">
        <v>0</v>
      </c>
      <c r="EL363" s="22">
        <v>1</v>
      </c>
      <c r="EM363" s="22">
        <v>0</v>
      </c>
      <c r="EN363" s="1">
        <v>1</v>
      </c>
      <c r="EO363" s="3">
        <f t="shared" si="461"/>
        <v>1</v>
      </c>
      <c r="EP363" s="6">
        <f t="shared" si="462"/>
        <v>0.64655172413793105</v>
      </c>
      <c r="EQ363" s="3">
        <f t="shared" si="463"/>
        <v>14</v>
      </c>
      <c r="ER363" s="20">
        <f t="shared" si="464"/>
        <v>0</v>
      </c>
      <c r="ES363" s="20">
        <f t="shared" si="465"/>
        <v>0.2</v>
      </c>
      <c r="ET363" s="20">
        <f t="shared" si="466"/>
        <v>0.2</v>
      </c>
      <c r="EU363" s="3">
        <f t="shared" si="467"/>
        <v>72</v>
      </c>
      <c r="EV363" s="1">
        <v>38</v>
      </c>
      <c r="EW363" s="1">
        <v>34</v>
      </c>
      <c r="EX363" s="20">
        <f t="shared" si="468"/>
        <v>0.52777777777777779</v>
      </c>
      <c r="EY363" s="5">
        <v>5</v>
      </c>
      <c r="EZ363" s="5">
        <v>0</v>
      </c>
      <c r="FA363" s="22">
        <v>65</v>
      </c>
      <c r="FB363" s="22">
        <v>11</v>
      </c>
      <c r="FC363" s="22">
        <v>28</v>
      </c>
      <c r="FD363" s="22">
        <v>2</v>
      </c>
      <c r="FE363" s="22">
        <v>0</v>
      </c>
      <c r="FF363" s="22">
        <v>35</v>
      </c>
      <c r="FG363" s="22">
        <v>1</v>
      </c>
      <c r="FH363" s="22">
        <v>0</v>
      </c>
      <c r="FI363" s="6">
        <v>3.8833333333</v>
      </c>
      <c r="FJ363" s="6">
        <f t="shared" si="469"/>
        <v>9.7083333332499994E-2</v>
      </c>
      <c r="FK363" s="5">
        <v>0.1</v>
      </c>
      <c r="FL363" s="5">
        <v>4.41</v>
      </c>
      <c r="FM363" s="21">
        <f t="shared" si="470"/>
        <v>2.2172949002217297E-2</v>
      </c>
      <c r="FN363" s="1">
        <v>0</v>
      </c>
      <c r="FO363" s="22">
        <v>0</v>
      </c>
      <c r="FP363" s="22">
        <v>0</v>
      </c>
      <c r="FQ363" s="1">
        <v>0</v>
      </c>
      <c r="FR363" s="1">
        <f t="shared" si="471"/>
        <v>0</v>
      </c>
      <c r="FS363" s="3">
        <f t="shared" si="472"/>
        <v>0</v>
      </c>
      <c r="FT363" s="3">
        <f t="shared" si="473"/>
        <v>8</v>
      </c>
      <c r="FU363" s="1">
        <v>4</v>
      </c>
      <c r="FV363" s="1">
        <v>4</v>
      </c>
      <c r="FW363" s="20">
        <f t="shared" si="474"/>
        <v>0.5</v>
      </c>
      <c r="FX363" s="5">
        <v>0</v>
      </c>
      <c r="FY363" s="5">
        <v>0</v>
      </c>
      <c r="FZ363" s="22">
        <v>0</v>
      </c>
      <c r="GA363" s="22">
        <v>4</v>
      </c>
      <c r="GB363" s="22">
        <v>0</v>
      </c>
      <c r="GC363" s="22">
        <v>4</v>
      </c>
      <c r="GD363" s="22">
        <v>0</v>
      </c>
      <c r="GE363" s="22">
        <v>0</v>
      </c>
      <c r="GF363" s="22">
        <v>0</v>
      </c>
      <c r="GG363" s="22">
        <v>0</v>
      </c>
      <c r="GH363" s="1">
        <v>24</v>
      </c>
      <c r="GI363" s="1">
        <v>6</v>
      </c>
      <c r="GJ363" s="1">
        <v>25</v>
      </c>
      <c r="GK363" s="1">
        <v>0</v>
      </c>
      <c r="GL363" s="1">
        <v>6</v>
      </c>
      <c r="GM363" s="1">
        <v>1</v>
      </c>
      <c r="GN363" s="31">
        <f t="shared" si="475"/>
        <v>0.16666666666666666</v>
      </c>
      <c r="GO363" s="1">
        <v>0</v>
      </c>
      <c r="GP363" s="1">
        <v>0</v>
      </c>
      <c r="GQ363" s="1">
        <v>0</v>
      </c>
      <c r="GR363" s="1">
        <v>2</v>
      </c>
      <c r="GS363" s="1">
        <v>0</v>
      </c>
      <c r="GT363" s="1">
        <v>0</v>
      </c>
      <c r="GU363" s="1">
        <v>0</v>
      </c>
      <c r="GV363" s="32" t="str">
        <f t="shared" si="476"/>
        <v xml:space="preserve"> </v>
      </c>
      <c r="GW363" s="9">
        <f t="shared" si="477"/>
        <v>5</v>
      </c>
      <c r="GX363" s="10">
        <v>0.1</v>
      </c>
      <c r="GY363" s="10">
        <v>0.5</v>
      </c>
      <c r="GZ363" s="10">
        <v>0.60000000000000009</v>
      </c>
      <c r="HA363" s="29">
        <f t="shared" si="478"/>
        <v>1.5000000000000003E-2</v>
      </c>
      <c r="HB363" s="29">
        <f t="shared" si="479"/>
        <v>5.5955649966320103E-2</v>
      </c>
      <c r="HC363">
        <v>14.7</v>
      </c>
      <c r="HD363">
        <v>12</v>
      </c>
      <c r="HE363">
        <v>-7.3</v>
      </c>
      <c r="HF363">
        <v>-1.7000000000000002</v>
      </c>
      <c r="HG363">
        <v>0.30000000000000004</v>
      </c>
      <c r="HH363">
        <v>-0.9</v>
      </c>
      <c r="HI363">
        <v>-2.4</v>
      </c>
      <c r="HJ363" s="11">
        <f t="shared" si="480"/>
        <v>-0.06</v>
      </c>
      <c r="HK363" s="11">
        <f t="shared" si="481"/>
        <v>-0.22382259986528036</v>
      </c>
      <c r="HL363">
        <v>81</v>
      </c>
      <c r="HM363">
        <v>0</v>
      </c>
      <c r="HN363">
        <v>0</v>
      </c>
      <c r="HQ363" s="33">
        <v>711818</v>
      </c>
      <c r="HR363" s="33">
        <v>1075000</v>
      </c>
      <c r="HS363" s="30">
        <f t="shared" si="482"/>
        <v>-2.9316183059866958</v>
      </c>
    </row>
    <row r="364" spans="1:227" x14ac:dyDescent="0.2">
      <c r="A364" s="1">
        <v>90</v>
      </c>
      <c r="B364" s="2" t="s">
        <v>1181</v>
      </c>
      <c r="C364" s="2" t="s">
        <v>1905</v>
      </c>
      <c r="E364" s="2" t="s">
        <v>274</v>
      </c>
      <c r="F364" s="2">
        <v>73</v>
      </c>
      <c r="G364" s="2">
        <v>205</v>
      </c>
      <c r="H364" s="2" t="s">
        <v>231</v>
      </c>
      <c r="J364" s="3">
        <v>23</v>
      </c>
      <c r="K364" s="5" t="s">
        <v>1906</v>
      </c>
      <c r="L364" s="5" t="s">
        <v>1907</v>
      </c>
      <c r="M364" s="5" t="s">
        <v>1379</v>
      </c>
      <c r="N364" s="5" t="s">
        <v>301</v>
      </c>
      <c r="O364" s="2" t="s">
        <v>301</v>
      </c>
      <c r="P364" s="2" t="s">
        <v>314</v>
      </c>
      <c r="Q364" s="1">
        <v>34</v>
      </c>
      <c r="R364" s="1">
        <v>6</v>
      </c>
      <c r="S364" s="1">
        <v>16</v>
      </c>
      <c r="T364" s="1">
        <v>22</v>
      </c>
      <c r="U364" s="1">
        <v>3</v>
      </c>
      <c r="V364" s="1">
        <v>40</v>
      </c>
      <c r="W364" s="20">
        <f t="shared" si="404"/>
        <v>0.15</v>
      </c>
      <c r="X364" s="6">
        <v>563.91666666670005</v>
      </c>
      <c r="Y364" s="6">
        <f t="shared" si="405"/>
        <v>16.585784313726471</v>
      </c>
      <c r="Z364" s="1">
        <v>705</v>
      </c>
      <c r="AA364" s="6">
        <f t="shared" si="406"/>
        <v>20.735294117647058</v>
      </c>
      <c r="AB364" s="8">
        <f t="shared" si="407"/>
        <v>0.79988179669035464</v>
      </c>
      <c r="AC364" s="3">
        <f t="shared" si="408"/>
        <v>70.442307692307679</v>
      </c>
      <c r="AD364" s="8">
        <f t="shared" si="409"/>
        <v>7.49496993327302</v>
      </c>
      <c r="AE364" s="20">
        <f t="shared" si="410"/>
        <v>0.19354838709677419</v>
      </c>
      <c r="AF364" s="20">
        <f t="shared" si="411"/>
        <v>0.5161290322580645</v>
      </c>
      <c r="AG364" s="20">
        <f t="shared" si="412"/>
        <v>0.70967741935483875</v>
      </c>
      <c r="AH364" s="3">
        <f t="shared" si="413"/>
        <v>87</v>
      </c>
      <c r="AI364" s="3">
        <f t="shared" si="414"/>
        <v>40</v>
      </c>
      <c r="AJ364" s="3">
        <f t="shared" si="415"/>
        <v>47</v>
      </c>
      <c r="AK364" s="20">
        <f t="shared" si="416"/>
        <v>0.45977011494252873</v>
      </c>
      <c r="AL364" s="6">
        <v>4.2</v>
      </c>
      <c r="AM364" s="1">
        <v>14</v>
      </c>
      <c r="AN364" s="1">
        <v>6</v>
      </c>
      <c r="AO364" s="1">
        <v>13</v>
      </c>
      <c r="AP364" s="1">
        <v>19</v>
      </c>
      <c r="AQ364" s="1">
        <v>15</v>
      </c>
      <c r="AR364" s="6">
        <f t="shared" si="417"/>
        <v>1.4895817940002072</v>
      </c>
      <c r="AS364" s="6">
        <f t="shared" si="418"/>
        <v>0.63839219742866027</v>
      </c>
      <c r="AT364" s="6">
        <f t="shared" si="419"/>
        <v>1.383183094428764</v>
      </c>
      <c r="AU364" s="6">
        <f t="shared" si="420"/>
        <v>2.0215752918574244</v>
      </c>
      <c r="AV364" s="6">
        <f t="shared" si="421"/>
        <v>1.5959804935716506</v>
      </c>
      <c r="AW364" s="1">
        <v>4</v>
      </c>
      <c r="AX364" s="1">
        <v>2</v>
      </c>
      <c r="AY364" s="1">
        <v>0</v>
      </c>
      <c r="AZ364" s="1">
        <v>0</v>
      </c>
      <c r="BA364" s="1">
        <v>0</v>
      </c>
      <c r="BB364" s="1">
        <v>0</v>
      </c>
      <c r="BC364" s="7">
        <f t="shared" si="484"/>
        <v>9.1896500000001335</v>
      </c>
      <c r="BD364" s="6">
        <v>475.03333333329999</v>
      </c>
      <c r="BE364" s="6">
        <f t="shared" si="422"/>
        <v>13.971568627449999</v>
      </c>
      <c r="BF364" s="5">
        <v>13.43</v>
      </c>
      <c r="BG364" s="5">
        <v>34.700000000000003</v>
      </c>
      <c r="BH364" s="21">
        <f t="shared" si="423"/>
        <v>0.27903594431747347</v>
      </c>
      <c r="BI364" s="1">
        <v>3</v>
      </c>
      <c r="BJ364" s="22">
        <v>7</v>
      </c>
      <c r="BK364" s="22">
        <v>7</v>
      </c>
      <c r="BL364" s="1">
        <v>14</v>
      </c>
      <c r="BM364" s="1">
        <f t="shared" si="424"/>
        <v>17</v>
      </c>
      <c r="BN364" s="8">
        <f t="shared" si="425"/>
        <v>2.1472177391061784</v>
      </c>
      <c r="BO364" s="3">
        <f t="shared" si="426"/>
        <v>58.692307692307686</v>
      </c>
      <c r="BP364" s="20">
        <f t="shared" si="427"/>
        <v>0.11538461538461539</v>
      </c>
      <c r="BQ364" s="20">
        <f t="shared" si="428"/>
        <v>0.53846153846153844</v>
      </c>
      <c r="BR364" s="20">
        <f t="shared" si="429"/>
        <v>0.65384615384615385</v>
      </c>
      <c r="BS364" s="3">
        <f t="shared" si="430"/>
        <v>68</v>
      </c>
      <c r="BT364" s="1">
        <v>29</v>
      </c>
      <c r="BU364" s="1">
        <v>39</v>
      </c>
      <c r="BV364" s="20">
        <f t="shared" si="431"/>
        <v>0.4264705882352941</v>
      </c>
      <c r="BW364" s="5">
        <v>62</v>
      </c>
      <c r="BX364" s="5">
        <v>83</v>
      </c>
      <c r="BY364" s="21">
        <f t="shared" si="432"/>
        <v>0.33720930232558138</v>
      </c>
      <c r="BZ364" s="5">
        <v>64</v>
      </c>
      <c r="CA364" s="5">
        <v>68</v>
      </c>
      <c r="CB364" s="23">
        <f t="shared" si="433"/>
        <v>0.30697674418604654</v>
      </c>
      <c r="CC364" s="5">
        <v>83</v>
      </c>
      <c r="CD364" s="5">
        <v>70</v>
      </c>
      <c r="CE364" s="23">
        <f t="shared" si="434"/>
        <v>0.35581395348837208</v>
      </c>
      <c r="CF364" s="23">
        <f t="shared" si="435"/>
        <v>0.52346570397111913</v>
      </c>
      <c r="CG364" s="24">
        <v>14</v>
      </c>
      <c r="CH364" s="5">
        <v>182</v>
      </c>
      <c r="CI364" s="5">
        <v>179</v>
      </c>
      <c r="CJ364" s="5">
        <v>157</v>
      </c>
      <c r="CK364">
        <v>16.18056288</v>
      </c>
      <c r="CL364" s="5">
        <v>0.27900000000000003</v>
      </c>
      <c r="CM364" s="5">
        <v>4</v>
      </c>
      <c r="CN364" s="5">
        <v>0.26700000000000002</v>
      </c>
      <c r="CO364" s="5">
        <v>1.929</v>
      </c>
      <c r="CP364" s="5">
        <v>-1.8090000000000002</v>
      </c>
      <c r="CQ364" s="21">
        <f t="shared" si="436"/>
        <v>0.11926605504587157</v>
      </c>
      <c r="CR364" s="25">
        <f t="shared" si="437"/>
        <v>0.90416666666666667</v>
      </c>
      <c r="CS364" s="22">
        <f t="shared" si="438"/>
        <v>916.09327217125383</v>
      </c>
      <c r="CT364" s="21">
        <f t="shared" si="439"/>
        <v>2.343272171253824E-2</v>
      </c>
      <c r="CU364" s="26">
        <f t="shared" si="440"/>
        <v>3.4164075160965353</v>
      </c>
      <c r="CV364" s="27">
        <f t="shared" si="441"/>
        <v>3.0222066488546275</v>
      </c>
      <c r="CW364" s="27">
        <f t="shared" si="442"/>
        <v>28.645263019578643</v>
      </c>
      <c r="CX364" s="27">
        <f t="shared" si="443"/>
        <v>31.536069379352632</v>
      </c>
      <c r="CY364" s="27">
        <f t="shared" si="444"/>
        <v>57.816127195479829</v>
      </c>
      <c r="CZ364" s="27">
        <f t="shared" si="445"/>
        <v>59.392930664447462</v>
      </c>
      <c r="DA364" s="28">
        <f t="shared" si="446"/>
        <v>-1.5768034689676327</v>
      </c>
      <c r="DB364" s="5">
        <v>26</v>
      </c>
      <c r="DC364" s="5">
        <v>23</v>
      </c>
      <c r="DD364" s="22">
        <v>192</v>
      </c>
      <c r="DE364" s="22">
        <v>217</v>
      </c>
      <c r="DF364" s="22">
        <v>95</v>
      </c>
      <c r="DG364" s="22">
        <v>88</v>
      </c>
      <c r="DH364" s="22">
        <v>124</v>
      </c>
      <c r="DI364" s="22">
        <v>127</v>
      </c>
      <c r="DJ364" s="29">
        <f t="shared" si="447"/>
        <v>-0.15398036427449213</v>
      </c>
      <c r="DK364" s="27">
        <f t="shared" si="448"/>
        <v>1.8816748601457873</v>
      </c>
      <c r="DL364" s="27">
        <f t="shared" si="449"/>
        <v>2.2376674012544497</v>
      </c>
      <c r="DM364" s="27">
        <f t="shared" si="450"/>
        <v>26.699440583149681</v>
      </c>
      <c r="DN364" s="27">
        <f t="shared" si="451"/>
        <v>31.530767926767247</v>
      </c>
      <c r="DO364" s="27">
        <f t="shared" si="452"/>
        <v>52.076623156467186</v>
      </c>
      <c r="DP364" s="27">
        <f t="shared" si="453"/>
        <v>55.636548567553817</v>
      </c>
      <c r="DQ364" s="30">
        <f t="shared" si="454"/>
        <v>1.9831219421189985</v>
      </c>
      <c r="DR364" s="5">
        <v>37</v>
      </c>
      <c r="DS364" s="5">
        <v>44</v>
      </c>
      <c r="DT364" s="5">
        <v>488</v>
      </c>
      <c r="DU364" s="5">
        <v>576</v>
      </c>
      <c r="DV364" s="5">
        <v>214</v>
      </c>
      <c r="DW364" s="5">
        <v>179</v>
      </c>
      <c r="DX364" s="5">
        <v>295</v>
      </c>
      <c r="DY364" s="5">
        <v>285</v>
      </c>
      <c r="DZ364" s="22">
        <v>1</v>
      </c>
      <c r="EA364" s="22">
        <v>10</v>
      </c>
      <c r="EB364" s="22">
        <f t="shared" si="455"/>
        <v>9</v>
      </c>
      <c r="EC364" s="26">
        <f t="shared" si="456"/>
        <v>0.12630692582977518</v>
      </c>
      <c r="ED364" s="27">
        <f t="shared" si="457"/>
        <v>1.2630692582977521</v>
      </c>
      <c r="EE364" s="27">
        <f t="shared" si="458"/>
        <v>1.1367623324679768</v>
      </c>
      <c r="EF364" s="6">
        <v>56.25</v>
      </c>
      <c r="EG364" s="6">
        <f t="shared" si="459"/>
        <v>1.6544117647058822</v>
      </c>
      <c r="EH364" s="5">
        <v>1.63</v>
      </c>
      <c r="EI364" s="5">
        <v>3.62</v>
      </c>
      <c r="EJ364" s="21">
        <f t="shared" si="460"/>
        <v>0.31047619047619046</v>
      </c>
      <c r="EK364" s="1">
        <v>3</v>
      </c>
      <c r="EL364" s="22">
        <v>1</v>
      </c>
      <c r="EM364" s="22">
        <v>0</v>
      </c>
      <c r="EN364" s="1">
        <v>1</v>
      </c>
      <c r="EO364" s="3">
        <f t="shared" si="461"/>
        <v>4</v>
      </c>
      <c r="EP364" s="6">
        <f t="shared" si="462"/>
        <v>4.2666666666666666</v>
      </c>
      <c r="EQ364" s="3">
        <f t="shared" si="463"/>
        <v>8.75</v>
      </c>
      <c r="ER364" s="20">
        <f t="shared" si="464"/>
        <v>0.75</v>
      </c>
      <c r="ES364" s="20">
        <f t="shared" si="465"/>
        <v>0.25</v>
      </c>
      <c r="ET364" s="20">
        <f t="shared" si="466"/>
        <v>1</v>
      </c>
      <c r="EU364" s="3">
        <f t="shared" si="467"/>
        <v>10</v>
      </c>
      <c r="EV364" s="1">
        <v>7</v>
      </c>
      <c r="EW364" s="1">
        <v>3</v>
      </c>
      <c r="EX364" s="20">
        <f t="shared" si="468"/>
        <v>0.7</v>
      </c>
      <c r="EY364" s="5">
        <v>4</v>
      </c>
      <c r="EZ364" s="5">
        <v>0</v>
      </c>
      <c r="FA364" s="22">
        <v>31</v>
      </c>
      <c r="FB364" s="22">
        <v>8</v>
      </c>
      <c r="FC364" s="22">
        <v>14</v>
      </c>
      <c r="FD364" s="22">
        <v>2</v>
      </c>
      <c r="FE364" s="22">
        <v>3</v>
      </c>
      <c r="FF364" s="22">
        <v>23</v>
      </c>
      <c r="FG364" s="22">
        <v>0</v>
      </c>
      <c r="FH364" s="22">
        <v>1</v>
      </c>
      <c r="FI364" s="6">
        <v>32.633333333300001</v>
      </c>
      <c r="FJ364" s="6">
        <f t="shared" si="469"/>
        <v>0.95980392156764704</v>
      </c>
      <c r="FK364" s="5">
        <v>0.96</v>
      </c>
      <c r="FL364" s="5">
        <v>4.08</v>
      </c>
      <c r="FM364" s="21">
        <f t="shared" si="470"/>
        <v>0.19047619047619047</v>
      </c>
      <c r="FN364" s="1">
        <v>0</v>
      </c>
      <c r="FO364" s="22">
        <v>1</v>
      </c>
      <c r="FP364" s="22">
        <v>0</v>
      </c>
      <c r="FQ364" s="1">
        <v>1</v>
      </c>
      <c r="FR364" s="1">
        <f t="shared" si="471"/>
        <v>1</v>
      </c>
      <c r="FS364" s="3">
        <f t="shared" si="472"/>
        <v>3</v>
      </c>
      <c r="FT364" s="3">
        <f t="shared" si="473"/>
        <v>9</v>
      </c>
      <c r="FU364" s="1">
        <v>4</v>
      </c>
      <c r="FV364" s="1">
        <v>5</v>
      </c>
      <c r="FW364" s="20">
        <f t="shared" si="474"/>
        <v>0.44444444444444442</v>
      </c>
      <c r="FX364" s="5">
        <v>1</v>
      </c>
      <c r="FY364" s="5">
        <v>1</v>
      </c>
      <c r="FZ364" s="22">
        <v>2</v>
      </c>
      <c r="GA364" s="22">
        <v>36</v>
      </c>
      <c r="GB364" s="22">
        <v>1</v>
      </c>
      <c r="GC364" s="22">
        <v>7</v>
      </c>
      <c r="GD364" s="22">
        <v>11</v>
      </c>
      <c r="GE364" s="22">
        <v>1</v>
      </c>
      <c r="GF364" s="22">
        <v>0</v>
      </c>
      <c r="GG364" s="22">
        <v>0</v>
      </c>
      <c r="GH364" s="1">
        <v>31</v>
      </c>
      <c r="GI364" s="1">
        <v>4</v>
      </c>
      <c r="GJ364" s="1">
        <v>25</v>
      </c>
      <c r="GK364" s="1">
        <v>1</v>
      </c>
      <c r="GN364" s="31" t="str">
        <f t="shared" si="475"/>
        <v xml:space="preserve"> </v>
      </c>
      <c r="GP364" s="1">
        <v>0</v>
      </c>
      <c r="GQ364" s="1">
        <v>0</v>
      </c>
      <c r="GR364" s="1">
        <v>1</v>
      </c>
      <c r="GS364" s="1">
        <v>0</v>
      </c>
      <c r="GT364" s="1">
        <v>0</v>
      </c>
      <c r="GU364" s="1">
        <v>0</v>
      </c>
      <c r="GV364" s="32" t="str">
        <f t="shared" si="476"/>
        <v xml:space="preserve"> </v>
      </c>
      <c r="GW364" s="9">
        <f t="shared" si="477"/>
        <v>4</v>
      </c>
      <c r="GX364" s="10">
        <v>1.5</v>
      </c>
      <c r="GY364" s="10">
        <v>0.7</v>
      </c>
      <c r="GZ364" s="10">
        <v>2.2000000000000002</v>
      </c>
      <c r="HA364" s="29">
        <f t="shared" si="478"/>
        <v>6.4705882352941183E-2</v>
      </c>
      <c r="HB364" s="29">
        <f t="shared" si="479"/>
        <v>0.23407713905717548</v>
      </c>
      <c r="HC364">
        <v>13.3</v>
      </c>
      <c r="HD364">
        <v>12.4</v>
      </c>
      <c r="HE364">
        <v>0.9</v>
      </c>
      <c r="HF364">
        <v>2.7</v>
      </c>
      <c r="HG364">
        <v>1</v>
      </c>
      <c r="HH364">
        <v>0</v>
      </c>
      <c r="HI364">
        <v>3.7</v>
      </c>
      <c r="HJ364" s="11">
        <f t="shared" si="480"/>
        <v>0.10882352941176471</v>
      </c>
      <c r="HK364" s="11">
        <f t="shared" si="481"/>
        <v>0.39367518841434057</v>
      </c>
      <c r="HL364">
        <v>99</v>
      </c>
      <c r="HM364">
        <v>0</v>
      </c>
      <c r="HN364">
        <v>0</v>
      </c>
      <c r="HO364">
        <v>12</v>
      </c>
      <c r="HP364" t="s">
        <v>488</v>
      </c>
      <c r="HQ364" s="33">
        <v>900000</v>
      </c>
      <c r="HR364" s="33">
        <v>0</v>
      </c>
      <c r="HS364" s="30">
        <f t="shared" si="482"/>
        <v>2.9975609756097561</v>
      </c>
    </row>
    <row r="365" spans="1:227" x14ac:dyDescent="0.2">
      <c r="A365" s="1">
        <v>45</v>
      </c>
      <c r="B365" s="2" t="s">
        <v>1908</v>
      </c>
      <c r="C365" s="2" t="s">
        <v>1909</v>
      </c>
      <c r="D365" s="2" t="s">
        <v>666</v>
      </c>
      <c r="E365" s="2" t="s">
        <v>240</v>
      </c>
      <c r="F365" s="2">
        <v>73</v>
      </c>
      <c r="G365" s="2">
        <v>204</v>
      </c>
      <c r="H365" s="2" t="s">
        <v>231</v>
      </c>
      <c r="J365" s="3">
        <v>30</v>
      </c>
      <c r="K365" s="5" t="s">
        <v>1910</v>
      </c>
      <c r="L365" s="5" t="s">
        <v>1911</v>
      </c>
      <c r="M365" s="5" t="s">
        <v>1438</v>
      </c>
      <c r="N365" s="5" t="s">
        <v>463</v>
      </c>
      <c r="O365" s="2" t="s">
        <v>463</v>
      </c>
      <c r="P365" s="2" t="s">
        <v>271</v>
      </c>
      <c r="Q365" s="1">
        <v>10</v>
      </c>
      <c r="R365" s="1">
        <v>0</v>
      </c>
      <c r="S365" s="1">
        <v>0</v>
      </c>
      <c r="T365" s="1">
        <v>0</v>
      </c>
      <c r="U365" s="1">
        <v>0</v>
      </c>
      <c r="V365" s="1">
        <v>8</v>
      </c>
      <c r="W365" s="20">
        <f t="shared" si="404"/>
        <v>0</v>
      </c>
      <c r="X365" s="6">
        <v>148.69999999999999</v>
      </c>
      <c r="Y365" s="6">
        <f t="shared" si="405"/>
        <v>14.87</v>
      </c>
      <c r="Z365" s="1">
        <v>203</v>
      </c>
      <c r="AA365" s="6">
        <f t="shared" si="406"/>
        <v>20.3</v>
      </c>
      <c r="AB365" s="8">
        <f t="shared" si="407"/>
        <v>0.73251231527093585</v>
      </c>
      <c r="AC365" s="3">
        <f t="shared" si="408"/>
        <v>0</v>
      </c>
      <c r="AD365" s="8">
        <f t="shared" si="409"/>
        <v>0</v>
      </c>
      <c r="AE365" s="20">
        <f t="shared" si="410"/>
        <v>0</v>
      </c>
      <c r="AF365" s="20">
        <f t="shared" si="411"/>
        <v>0</v>
      </c>
      <c r="AG365" s="20">
        <f t="shared" si="412"/>
        <v>0</v>
      </c>
      <c r="AH365" s="3" t="e">
        <f t="shared" si="413"/>
        <v>#VALUE!</v>
      </c>
      <c r="AI365" s="3" t="str">
        <f t="shared" si="414"/>
        <v xml:space="preserve"> </v>
      </c>
      <c r="AJ365" s="3" t="str">
        <f t="shared" si="415"/>
        <v xml:space="preserve"> </v>
      </c>
      <c r="AK365" s="20" t="e">
        <f t="shared" si="416"/>
        <v>#VALUE!</v>
      </c>
      <c r="AL365" s="6">
        <v>0</v>
      </c>
      <c r="AM365" s="1">
        <v>18</v>
      </c>
      <c r="AN365" s="1">
        <v>5</v>
      </c>
      <c r="AO365" s="1">
        <v>3</v>
      </c>
      <c r="AP365" s="1">
        <v>7</v>
      </c>
      <c r="AQ365" s="1">
        <v>0</v>
      </c>
      <c r="AR365" s="6">
        <f t="shared" si="417"/>
        <v>7.2629455279085411</v>
      </c>
      <c r="AS365" s="6">
        <f t="shared" si="418"/>
        <v>2.0174848688634839</v>
      </c>
      <c r="AT365" s="6">
        <f t="shared" si="419"/>
        <v>1.2104909213180901</v>
      </c>
      <c r="AU365" s="6">
        <f t="shared" si="420"/>
        <v>2.824478816408877</v>
      </c>
      <c r="AV365" s="6">
        <f t="shared" si="421"/>
        <v>0</v>
      </c>
      <c r="AW365" s="1">
        <v>10</v>
      </c>
      <c r="AX365" s="1">
        <v>5</v>
      </c>
      <c r="AY365" s="1">
        <v>0</v>
      </c>
      <c r="AZ365" s="1">
        <v>0</v>
      </c>
      <c r="BA365" s="1">
        <v>0</v>
      </c>
      <c r="BB365" s="1">
        <v>0</v>
      </c>
      <c r="BC365" s="7">
        <f>(EA365+FH365+GG365)-(DZ365+FG365+GF365)-((BD365/60)*(-0.29)+(EF365/60)*0.11+(FI365/60)*(-0.33))</f>
        <v>-3.2756166666666666</v>
      </c>
      <c r="BD365" s="6">
        <v>139.1</v>
      </c>
      <c r="BE365" s="6">
        <f t="shared" si="422"/>
        <v>13.91</v>
      </c>
      <c r="BF365" s="5">
        <v>13.4</v>
      </c>
      <c r="BG365" s="5">
        <v>35.380000000000003</v>
      </c>
      <c r="BH365" s="21">
        <f t="shared" si="423"/>
        <v>0.27470274702747027</v>
      </c>
      <c r="BI365" s="1">
        <v>0</v>
      </c>
      <c r="BJ365" s="22">
        <v>0</v>
      </c>
      <c r="BK365" s="22">
        <v>0</v>
      </c>
      <c r="BL365" s="1">
        <v>0</v>
      </c>
      <c r="BM365" s="1">
        <f t="shared" si="424"/>
        <v>0</v>
      </c>
      <c r="BN365" s="8">
        <f t="shared" si="425"/>
        <v>0</v>
      </c>
      <c r="BO365" s="3">
        <f t="shared" si="426"/>
        <v>0</v>
      </c>
      <c r="BP365" s="20">
        <f t="shared" si="427"/>
        <v>0</v>
      </c>
      <c r="BQ365" s="20">
        <f t="shared" si="428"/>
        <v>0</v>
      </c>
      <c r="BR365" s="20">
        <f t="shared" si="429"/>
        <v>0</v>
      </c>
      <c r="BS365" s="3" t="str">
        <f t="shared" si="430"/>
        <v xml:space="preserve"> </v>
      </c>
      <c r="BV365" s="20" t="str">
        <f t="shared" si="431"/>
        <v xml:space="preserve"> </v>
      </c>
      <c r="BW365" s="5">
        <v>23</v>
      </c>
      <c r="BX365" s="5">
        <v>21</v>
      </c>
      <c r="BY365" s="21">
        <f t="shared" si="432"/>
        <v>0.36974789915966388</v>
      </c>
      <c r="BZ365" s="5">
        <v>22</v>
      </c>
      <c r="CA365" s="5">
        <v>11</v>
      </c>
      <c r="CB365" s="23">
        <f t="shared" si="433"/>
        <v>0.27731092436974791</v>
      </c>
      <c r="CC365" s="5">
        <v>22</v>
      </c>
      <c r="CD365" s="5">
        <v>20</v>
      </c>
      <c r="CE365" s="23">
        <f t="shared" si="434"/>
        <v>0.35294117647058826</v>
      </c>
      <c r="CF365" s="23">
        <f t="shared" si="435"/>
        <v>0.5714285714285714</v>
      </c>
      <c r="CG365" s="24">
        <v>7</v>
      </c>
      <c r="CH365" s="5">
        <v>63</v>
      </c>
      <c r="CI365" s="5">
        <v>52</v>
      </c>
      <c r="CJ365" s="5">
        <v>35</v>
      </c>
      <c r="CK365">
        <v>14.87752279</v>
      </c>
      <c r="CL365" s="5">
        <v>-0.11700000000000001</v>
      </c>
      <c r="CM365" s="5">
        <v>4</v>
      </c>
      <c r="CN365" s="5">
        <v>-1.47</v>
      </c>
      <c r="CO365" s="5">
        <v>-1.3759999999999999</v>
      </c>
      <c r="CP365" s="5">
        <v>8.9719999999999995</v>
      </c>
      <c r="CQ365" s="21">
        <f t="shared" si="436"/>
        <v>5.5555555555555552E-2</v>
      </c>
      <c r="CR365" s="25">
        <f t="shared" si="437"/>
        <v>0.92452830188679247</v>
      </c>
      <c r="CS365" s="22">
        <f t="shared" si="438"/>
        <v>930.08385744234806</v>
      </c>
      <c r="CT365" s="21">
        <f t="shared" si="439"/>
        <v>-1.9916142557651978E-2</v>
      </c>
      <c r="CU365" s="26">
        <f t="shared" si="440"/>
        <v>1.791044776119403</v>
      </c>
      <c r="CV365" s="27">
        <f t="shared" si="441"/>
        <v>1.791044776119403</v>
      </c>
      <c r="CW365" s="27">
        <f t="shared" si="442"/>
        <v>32.238805970149251</v>
      </c>
      <c r="CX365" s="27">
        <f t="shared" si="443"/>
        <v>23.731343283582088</v>
      </c>
      <c r="CY365" s="27">
        <f t="shared" si="444"/>
        <v>65.820895522388057</v>
      </c>
      <c r="CZ365" s="27">
        <f t="shared" si="445"/>
        <v>43.432835820895519</v>
      </c>
      <c r="DA365" s="28">
        <f t="shared" si="446"/>
        <v>22.388059701492537</v>
      </c>
      <c r="DB365" s="5">
        <v>4</v>
      </c>
      <c r="DC365" s="5">
        <v>4</v>
      </c>
      <c r="DD365" s="22">
        <v>68</v>
      </c>
      <c r="DE365" s="22">
        <v>49</v>
      </c>
      <c r="DF365" s="22">
        <v>31</v>
      </c>
      <c r="DG365" s="22">
        <v>19</v>
      </c>
      <c r="DH365" s="22">
        <v>25</v>
      </c>
      <c r="DI365" s="22">
        <v>44</v>
      </c>
      <c r="DJ365" s="29">
        <f t="shared" si="447"/>
        <v>10.141773987206824</v>
      </c>
      <c r="DK365" s="27">
        <f t="shared" si="448"/>
        <v>2.7133973996608254</v>
      </c>
      <c r="DL365" s="27">
        <f t="shared" si="449"/>
        <v>2.3742227247032224</v>
      </c>
      <c r="DM365" s="27">
        <f t="shared" si="450"/>
        <v>32.730356133408705</v>
      </c>
      <c r="DN365" s="27">
        <f t="shared" si="451"/>
        <v>26.455624646693046</v>
      </c>
      <c r="DO365" s="27">
        <f t="shared" si="452"/>
        <v>64.443188241944597</v>
      </c>
      <c r="DP365" s="27">
        <f t="shared" si="453"/>
        <v>48.50197851893725</v>
      </c>
      <c r="DQ365" s="30">
        <f t="shared" si="454"/>
        <v>6.44684997848519</v>
      </c>
      <c r="DR365" s="5">
        <v>16</v>
      </c>
      <c r="DS365" s="5">
        <v>14</v>
      </c>
      <c r="DT365" s="5">
        <v>177</v>
      </c>
      <c r="DU365" s="5">
        <v>142</v>
      </c>
      <c r="DV365" s="5">
        <v>78</v>
      </c>
      <c r="DW365" s="5">
        <v>53</v>
      </c>
      <c r="DX365" s="5">
        <v>77</v>
      </c>
      <c r="DY365" s="5">
        <v>109</v>
      </c>
      <c r="DZ365" s="22">
        <v>5</v>
      </c>
      <c r="EA365" s="22">
        <v>1</v>
      </c>
      <c r="EB365" s="22">
        <f t="shared" si="455"/>
        <v>-4</v>
      </c>
      <c r="EC365" s="26">
        <f t="shared" si="456"/>
        <v>2.1567217828900076</v>
      </c>
      <c r="ED365" s="27">
        <f t="shared" si="457"/>
        <v>0.43134435657800141</v>
      </c>
      <c r="EE365" s="27">
        <f t="shared" si="458"/>
        <v>-1.7253774263120056</v>
      </c>
      <c r="EF365" s="6">
        <v>0.1</v>
      </c>
      <c r="EG365" s="6">
        <f t="shared" si="459"/>
        <v>0.01</v>
      </c>
      <c r="EH365" s="5">
        <v>0.01</v>
      </c>
      <c r="EI365" s="5">
        <v>4.47</v>
      </c>
      <c r="EJ365" s="21">
        <f t="shared" si="460"/>
        <v>2.2321428571428575E-3</v>
      </c>
      <c r="EK365" s="1">
        <v>0</v>
      </c>
      <c r="EL365" s="22">
        <v>0</v>
      </c>
      <c r="EM365" s="22">
        <v>0</v>
      </c>
      <c r="EN365" s="1">
        <v>0</v>
      </c>
      <c r="EO365" s="3">
        <f t="shared" si="461"/>
        <v>0</v>
      </c>
      <c r="EP365" s="6">
        <f t="shared" si="462"/>
        <v>0</v>
      </c>
      <c r="EQ365" s="3">
        <f t="shared" si="463"/>
        <v>0</v>
      </c>
      <c r="ER365" s="20">
        <f t="shared" si="464"/>
        <v>0</v>
      </c>
      <c r="ES365" s="20">
        <f t="shared" si="465"/>
        <v>0</v>
      </c>
      <c r="ET365" s="20">
        <f t="shared" si="466"/>
        <v>0</v>
      </c>
      <c r="EU365" s="3" t="str">
        <f t="shared" si="467"/>
        <v xml:space="preserve"> </v>
      </c>
      <c r="EX365" s="20" t="str">
        <f t="shared" si="468"/>
        <v xml:space="preserve"> </v>
      </c>
      <c r="EY365" s="5">
        <v>0</v>
      </c>
      <c r="EZ365" s="5">
        <v>0</v>
      </c>
      <c r="FA365" s="22">
        <v>0</v>
      </c>
      <c r="FB365" s="22">
        <v>0</v>
      </c>
      <c r="FC365" s="22">
        <v>0</v>
      </c>
      <c r="FD365" s="22">
        <v>0</v>
      </c>
      <c r="FE365" s="22">
        <v>0</v>
      </c>
      <c r="FF365" s="22">
        <v>0</v>
      </c>
      <c r="FG365" s="22">
        <v>0</v>
      </c>
      <c r="FH365" s="22">
        <v>0</v>
      </c>
      <c r="FI365" s="6">
        <v>9.5</v>
      </c>
      <c r="FJ365" s="6">
        <f t="shared" si="469"/>
        <v>0.95</v>
      </c>
      <c r="FK365" s="5">
        <v>0.95</v>
      </c>
      <c r="FL365" s="5">
        <v>4.84</v>
      </c>
      <c r="FM365" s="21">
        <f t="shared" si="470"/>
        <v>0.16407599309153711</v>
      </c>
      <c r="FN365" s="1">
        <v>0</v>
      </c>
      <c r="FO365" s="22">
        <v>0</v>
      </c>
      <c r="FP365" s="22">
        <v>0</v>
      </c>
      <c r="FQ365" s="1">
        <v>0</v>
      </c>
      <c r="FR365" s="1">
        <f t="shared" si="471"/>
        <v>0</v>
      </c>
      <c r="FS365" s="3">
        <f t="shared" si="472"/>
        <v>0</v>
      </c>
      <c r="FT365" s="3" t="str">
        <f t="shared" si="473"/>
        <v xml:space="preserve"> </v>
      </c>
      <c r="FW365" s="20" t="str">
        <f t="shared" si="474"/>
        <v xml:space="preserve"> </v>
      </c>
      <c r="FX365" s="5">
        <v>0</v>
      </c>
      <c r="FY365" s="5">
        <v>1</v>
      </c>
      <c r="FZ365" s="22">
        <v>6</v>
      </c>
      <c r="GA365" s="22">
        <v>3</v>
      </c>
      <c r="GB365" s="22">
        <v>1</v>
      </c>
      <c r="GC365" s="22">
        <v>4</v>
      </c>
      <c r="GD365" s="22">
        <v>4</v>
      </c>
      <c r="GE365" s="22">
        <v>0</v>
      </c>
      <c r="GF365" s="22">
        <v>0</v>
      </c>
      <c r="GG365" s="22">
        <v>0</v>
      </c>
      <c r="GH365" s="1">
        <v>4</v>
      </c>
      <c r="GI365" s="1">
        <v>0</v>
      </c>
      <c r="GJ365" s="1">
        <v>5</v>
      </c>
      <c r="GK365" s="1">
        <v>1</v>
      </c>
      <c r="GN365" s="31" t="str">
        <f t="shared" si="475"/>
        <v xml:space="preserve"> 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32" t="str">
        <f t="shared" si="476"/>
        <v xml:space="preserve"> </v>
      </c>
      <c r="GW365" s="9">
        <f t="shared" si="477"/>
        <v>2</v>
      </c>
      <c r="GX365" s="10">
        <v>-0.2</v>
      </c>
      <c r="GY365" s="10">
        <v>0.30000000000000004</v>
      </c>
      <c r="GZ365" s="10">
        <v>0.1</v>
      </c>
      <c r="HA365" s="29">
        <f t="shared" si="478"/>
        <v>0.01</v>
      </c>
      <c r="HB365" s="29">
        <f t="shared" si="479"/>
        <v>4.0349697377269678E-2</v>
      </c>
      <c r="HC365">
        <v>2.2999999999999998</v>
      </c>
      <c r="HD365">
        <v>3.1</v>
      </c>
      <c r="HE365">
        <v>-1.1000000000000001</v>
      </c>
      <c r="HF365">
        <v>-0.5</v>
      </c>
      <c r="HG365">
        <v>0.30000000000000004</v>
      </c>
      <c r="HH365">
        <v>0</v>
      </c>
      <c r="HI365">
        <v>-0.2</v>
      </c>
      <c r="HJ365" s="11">
        <f t="shared" si="480"/>
        <v>-0.02</v>
      </c>
      <c r="HK365" s="11">
        <f t="shared" si="481"/>
        <v>-8.0699394754539355E-2</v>
      </c>
      <c r="HL365">
        <v>99</v>
      </c>
      <c r="HM365">
        <v>0</v>
      </c>
      <c r="HN365">
        <v>0</v>
      </c>
      <c r="HQ365" s="33">
        <v>650000</v>
      </c>
      <c r="HR365" s="33">
        <v>0</v>
      </c>
      <c r="HS365" s="30">
        <f t="shared" si="482"/>
        <v>-0.46341463414634154</v>
      </c>
    </row>
    <row r="366" spans="1:227" x14ac:dyDescent="0.2">
      <c r="A366" s="1">
        <v>6</v>
      </c>
      <c r="B366" s="2" t="s">
        <v>1912</v>
      </c>
      <c r="C366" s="2" t="s">
        <v>1485</v>
      </c>
      <c r="D366" s="2" t="s">
        <v>266</v>
      </c>
      <c r="E366" s="2" t="s">
        <v>230</v>
      </c>
      <c r="F366" s="2">
        <v>76</v>
      </c>
      <c r="G366" s="2">
        <v>232</v>
      </c>
      <c r="H366" s="2" t="s">
        <v>249</v>
      </c>
      <c r="J366" s="3">
        <v>25</v>
      </c>
      <c r="K366" s="5" t="s">
        <v>1913</v>
      </c>
      <c r="L366" s="5" t="s">
        <v>1911</v>
      </c>
      <c r="M366" s="5" t="s">
        <v>975</v>
      </c>
      <c r="N366" s="5" t="s">
        <v>457</v>
      </c>
      <c r="O366" s="2" t="s">
        <v>457</v>
      </c>
      <c r="P366" s="2" t="s">
        <v>271</v>
      </c>
      <c r="Q366" s="1">
        <v>31</v>
      </c>
      <c r="R366" s="1">
        <v>0</v>
      </c>
      <c r="S366" s="1">
        <v>4</v>
      </c>
      <c r="T366" s="1">
        <v>4</v>
      </c>
      <c r="U366" s="1">
        <v>-3</v>
      </c>
      <c r="V366" s="1">
        <v>64</v>
      </c>
      <c r="W366" s="20">
        <f t="shared" si="404"/>
        <v>0</v>
      </c>
      <c r="X366" s="6">
        <v>643.36666666669998</v>
      </c>
      <c r="Y366" s="6">
        <f t="shared" si="405"/>
        <v>20.753763440861288</v>
      </c>
      <c r="Z366" s="1">
        <v>876</v>
      </c>
      <c r="AA366" s="6">
        <f t="shared" si="406"/>
        <v>28.258064516129032</v>
      </c>
      <c r="AB366" s="8">
        <f t="shared" si="407"/>
        <v>0.73443683409440641</v>
      </c>
      <c r="AC366" s="3">
        <f t="shared" si="408"/>
        <v>26</v>
      </c>
      <c r="AD366" s="8">
        <f t="shared" si="409"/>
        <v>2.4247448318738707</v>
      </c>
      <c r="AE366" s="20">
        <f t="shared" si="410"/>
        <v>0</v>
      </c>
      <c r="AF366" s="20">
        <f t="shared" si="411"/>
        <v>0.15384615384615385</v>
      </c>
      <c r="AG366" s="20">
        <f t="shared" si="412"/>
        <v>0.15384615384615385</v>
      </c>
      <c r="AH366" s="3" t="e">
        <f t="shared" si="413"/>
        <v>#VALUE!</v>
      </c>
      <c r="AI366" s="3" t="str">
        <f t="shared" si="414"/>
        <v xml:space="preserve"> </v>
      </c>
      <c r="AJ366" s="3" t="str">
        <f t="shared" si="415"/>
        <v xml:space="preserve"> </v>
      </c>
      <c r="AK366" s="20" t="e">
        <f t="shared" si="416"/>
        <v>#VALUE!</v>
      </c>
      <c r="AL366" s="6">
        <v>0</v>
      </c>
      <c r="AM366" s="1">
        <v>44</v>
      </c>
      <c r="AN366" s="1">
        <v>58</v>
      </c>
      <c r="AO366" s="1">
        <v>21</v>
      </c>
      <c r="AP366" s="1">
        <v>26</v>
      </c>
      <c r="AQ366" s="1">
        <v>19</v>
      </c>
      <c r="AR366" s="6">
        <f t="shared" si="417"/>
        <v>4.1034143308634725</v>
      </c>
      <c r="AS366" s="6">
        <f t="shared" si="418"/>
        <v>5.4090461634109417</v>
      </c>
      <c r="AT366" s="6">
        <f t="shared" si="419"/>
        <v>1.9584477488212033</v>
      </c>
      <c r="AU366" s="6">
        <f t="shared" si="420"/>
        <v>2.4247448318738707</v>
      </c>
      <c r="AV366" s="6">
        <f t="shared" si="421"/>
        <v>1.7719289156001363</v>
      </c>
      <c r="AW366" s="1">
        <v>18</v>
      </c>
      <c r="AX366" s="1">
        <v>9</v>
      </c>
      <c r="AY366" s="1">
        <v>0</v>
      </c>
      <c r="AZ366" s="1">
        <v>0</v>
      </c>
      <c r="BA366" s="1">
        <v>0</v>
      </c>
      <c r="BB366" s="1">
        <v>0</v>
      </c>
      <c r="BC366" s="7">
        <f>(EA366+FH366+GG366)-(DZ366+FG366+GF366)-((BD366/60)*(-0.29)+(EF366/60)*0.11+(FI366/60)*(-0.33))</f>
        <v>-2.2309388888889496</v>
      </c>
      <c r="BD366" s="6">
        <v>511.05</v>
      </c>
      <c r="BE366" s="6">
        <f t="shared" si="422"/>
        <v>16.485483870967741</v>
      </c>
      <c r="BF366" s="5">
        <v>15.97</v>
      </c>
      <c r="BG366" s="5">
        <v>31.69</v>
      </c>
      <c r="BH366" s="21">
        <f t="shared" si="423"/>
        <v>0.33508182962652117</v>
      </c>
      <c r="BI366" s="1">
        <v>0</v>
      </c>
      <c r="BJ366" s="22">
        <v>2</v>
      </c>
      <c r="BK366" s="22">
        <v>1</v>
      </c>
      <c r="BL366" s="1">
        <v>4</v>
      </c>
      <c r="BM366" s="1">
        <f t="shared" si="424"/>
        <v>4</v>
      </c>
      <c r="BN366" s="8">
        <f t="shared" si="425"/>
        <v>0.46962136777223362</v>
      </c>
      <c r="BO366" s="3">
        <f t="shared" si="426"/>
        <v>26</v>
      </c>
      <c r="BP366" s="20">
        <f t="shared" si="427"/>
        <v>0</v>
      </c>
      <c r="BQ366" s="20">
        <f t="shared" si="428"/>
        <v>0.19047619047619047</v>
      </c>
      <c r="BR366" s="20">
        <f t="shared" si="429"/>
        <v>0.19047619047619047</v>
      </c>
      <c r="BS366" s="3" t="str">
        <f t="shared" si="430"/>
        <v xml:space="preserve"> </v>
      </c>
      <c r="BV366" s="20" t="str">
        <f t="shared" si="431"/>
        <v xml:space="preserve"> </v>
      </c>
      <c r="BW366" s="5">
        <v>84</v>
      </c>
      <c r="BX366" s="5">
        <v>79</v>
      </c>
      <c r="BY366" s="21">
        <f t="shared" si="432"/>
        <v>0.30929791271347251</v>
      </c>
      <c r="BZ366" s="5">
        <v>77</v>
      </c>
      <c r="CA366" s="5">
        <v>79</v>
      </c>
      <c r="CB366" s="23">
        <f t="shared" si="433"/>
        <v>0.29601518026565465</v>
      </c>
      <c r="CC366" s="5">
        <v>99</v>
      </c>
      <c r="CD366" s="5">
        <v>109</v>
      </c>
      <c r="CE366" s="23">
        <f t="shared" si="434"/>
        <v>0.39468690702087289</v>
      </c>
      <c r="CF366" s="23">
        <f t="shared" si="435"/>
        <v>0.5109717868338558</v>
      </c>
      <c r="CG366" s="24">
        <v>5</v>
      </c>
      <c r="CH366" s="5">
        <v>176</v>
      </c>
      <c r="CI366" s="5">
        <v>176</v>
      </c>
      <c r="CJ366" s="5">
        <v>167</v>
      </c>
      <c r="CK366">
        <v>15.62475596</v>
      </c>
      <c r="CL366" s="5">
        <v>0.60599999999999998</v>
      </c>
      <c r="CM366" s="5">
        <v>1</v>
      </c>
      <c r="CN366" s="5">
        <v>-0.35899999999999999</v>
      </c>
      <c r="CO366" s="5">
        <v>1.091</v>
      </c>
      <c r="CP366" s="5">
        <v>-1.605</v>
      </c>
      <c r="CQ366" s="21">
        <f t="shared" si="436"/>
        <v>7.6923076923076927E-2</v>
      </c>
      <c r="CR366" s="25">
        <f t="shared" si="437"/>
        <v>0.8925619834710744</v>
      </c>
      <c r="CS366" s="22">
        <f t="shared" si="438"/>
        <v>900.25429116338216</v>
      </c>
      <c r="CT366" s="21">
        <f t="shared" si="439"/>
        <v>-3.0514939605848668E-2</v>
      </c>
      <c r="CU366" s="26">
        <f t="shared" si="440"/>
        <v>2.5450946330821904</v>
      </c>
      <c r="CV366" s="27">
        <f t="shared" si="441"/>
        <v>3.1510695457208073</v>
      </c>
      <c r="CW366" s="27">
        <f t="shared" si="442"/>
        <v>33.086230230068473</v>
      </c>
      <c r="CX366" s="27">
        <f t="shared" si="443"/>
        <v>29.329185771709053</v>
      </c>
      <c r="CY366" s="27">
        <f t="shared" si="444"/>
        <v>58.17359161330721</v>
      </c>
      <c r="CZ366" s="27">
        <f t="shared" si="445"/>
        <v>55.749691962752749</v>
      </c>
      <c r="DA366" s="28">
        <f t="shared" si="446"/>
        <v>2.4238996505544605</v>
      </c>
      <c r="DB366" s="5">
        <v>21</v>
      </c>
      <c r="DC366" s="5">
        <v>26</v>
      </c>
      <c r="DD366" s="22">
        <v>252</v>
      </c>
      <c r="DE366" s="22">
        <v>216</v>
      </c>
      <c r="DF366" s="22">
        <v>88</v>
      </c>
      <c r="DG366" s="22">
        <v>99</v>
      </c>
      <c r="DH366" s="22">
        <v>119</v>
      </c>
      <c r="DI366" s="22">
        <v>119</v>
      </c>
      <c r="DJ366" s="29">
        <f t="shared" si="447"/>
        <v>3.3165767665419228</v>
      </c>
      <c r="DK366" s="27">
        <f t="shared" si="448"/>
        <v>1.649039587129348</v>
      </c>
      <c r="DL366" s="27">
        <f t="shared" si="449"/>
        <v>2.5040971508260466</v>
      </c>
      <c r="DM366" s="27">
        <f t="shared" si="450"/>
        <v>29.62163702806421</v>
      </c>
      <c r="DN366" s="27">
        <f t="shared" si="451"/>
        <v>28.522277303311313</v>
      </c>
      <c r="DO366" s="27">
        <f t="shared" si="452"/>
        <v>54.906910697380873</v>
      </c>
      <c r="DP366" s="27">
        <f t="shared" si="453"/>
        <v>55.823043801341626</v>
      </c>
      <c r="DQ366" s="30">
        <f t="shared" si="454"/>
        <v>3.3400327545152138</v>
      </c>
      <c r="DR366" s="5">
        <v>27</v>
      </c>
      <c r="DS366" s="5">
        <v>41</v>
      </c>
      <c r="DT366" s="5">
        <v>458</v>
      </c>
      <c r="DU366" s="5">
        <v>426</v>
      </c>
      <c r="DV366" s="5">
        <v>177</v>
      </c>
      <c r="DW366" s="5">
        <v>195</v>
      </c>
      <c r="DX366" s="5">
        <v>252</v>
      </c>
      <c r="DY366" s="5">
        <v>237</v>
      </c>
      <c r="DZ366" s="22">
        <v>8</v>
      </c>
      <c r="EA366" s="22">
        <v>4</v>
      </c>
      <c r="EB366" s="22">
        <f t="shared" si="455"/>
        <v>-4</v>
      </c>
      <c r="EC366" s="26">
        <f t="shared" si="456"/>
        <v>0.93924273554446724</v>
      </c>
      <c r="ED366" s="27">
        <f t="shared" si="457"/>
        <v>0.46962136777223362</v>
      </c>
      <c r="EE366" s="27">
        <f t="shared" si="458"/>
        <v>-0.46962136777223362</v>
      </c>
      <c r="EF366" s="6">
        <v>58.4666666667</v>
      </c>
      <c r="EG366" s="6">
        <f t="shared" si="459"/>
        <v>1.8860215053774194</v>
      </c>
      <c r="EH366" s="5">
        <v>1.84</v>
      </c>
      <c r="EI366" s="5">
        <v>2.87</v>
      </c>
      <c r="EJ366" s="21">
        <f t="shared" si="460"/>
        <v>0.39065817409766457</v>
      </c>
      <c r="EK366" s="1">
        <v>0</v>
      </c>
      <c r="EL366" s="22">
        <v>0</v>
      </c>
      <c r="EM366" s="22">
        <v>0</v>
      </c>
      <c r="EN366" s="1">
        <v>0</v>
      </c>
      <c r="EO366" s="3">
        <f t="shared" si="461"/>
        <v>0</v>
      </c>
      <c r="EP366" s="6">
        <f t="shared" si="462"/>
        <v>0</v>
      </c>
      <c r="EQ366" s="3">
        <f t="shared" si="463"/>
        <v>0</v>
      </c>
      <c r="ER366" s="20">
        <f t="shared" si="464"/>
        <v>0</v>
      </c>
      <c r="ES366" s="20">
        <f t="shared" si="465"/>
        <v>0</v>
      </c>
      <c r="ET366" s="20">
        <f t="shared" si="466"/>
        <v>0</v>
      </c>
      <c r="EU366" s="3" t="str">
        <f t="shared" si="467"/>
        <v xml:space="preserve"> </v>
      </c>
      <c r="EX366" s="20" t="str">
        <f t="shared" si="468"/>
        <v xml:space="preserve"> </v>
      </c>
      <c r="EY366" s="5">
        <v>3</v>
      </c>
      <c r="EZ366" s="5">
        <v>0</v>
      </c>
      <c r="FA366" s="22">
        <v>45</v>
      </c>
      <c r="FB366" s="22">
        <v>4</v>
      </c>
      <c r="FC366" s="22">
        <v>16</v>
      </c>
      <c r="FD366" s="22">
        <v>4</v>
      </c>
      <c r="FE366" s="22">
        <v>3</v>
      </c>
      <c r="FF366" s="22">
        <v>16</v>
      </c>
      <c r="FG366" s="22">
        <v>0</v>
      </c>
      <c r="FH366" s="22">
        <v>0</v>
      </c>
      <c r="FI366" s="6">
        <v>73.849999999999994</v>
      </c>
      <c r="FJ366" s="6">
        <f t="shared" si="469"/>
        <v>2.3822580645161286</v>
      </c>
      <c r="FK366" s="5">
        <v>2.25</v>
      </c>
      <c r="FL366" s="5">
        <v>4.04</v>
      </c>
      <c r="FM366" s="21">
        <f t="shared" si="470"/>
        <v>0.35771065182829886</v>
      </c>
      <c r="FN366" s="1">
        <v>0</v>
      </c>
      <c r="FO366" s="22">
        <v>0</v>
      </c>
      <c r="FP366" s="22">
        <v>0</v>
      </c>
      <c r="FQ366" s="1">
        <v>0</v>
      </c>
      <c r="FR366" s="1">
        <f t="shared" si="471"/>
        <v>0</v>
      </c>
      <c r="FS366" s="3">
        <f t="shared" si="472"/>
        <v>0</v>
      </c>
      <c r="FT366" s="3" t="str">
        <f t="shared" si="473"/>
        <v xml:space="preserve"> </v>
      </c>
      <c r="FW366" s="20" t="str">
        <f t="shared" si="474"/>
        <v xml:space="preserve"> </v>
      </c>
      <c r="FX366" s="5">
        <v>2</v>
      </c>
      <c r="FY366" s="5">
        <v>11</v>
      </c>
      <c r="FZ366" s="22">
        <v>10</v>
      </c>
      <c r="GA366" s="22">
        <v>45</v>
      </c>
      <c r="GB366" s="22">
        <v>2</v>
      </c>
      <c r="GC366" s="22">
        <v>19</v>
      </c>
      <c r="GD366" s="22">
        <v>27</v>
      </c>
      <c r="GE366" s="22">
        <v>1</v>
      </c>
      <c r="GF366" s="22">
        <v>1</v>
      </c>
      <c r="GG366" s="22">
        <v>0</v>
      </c>
      <c r="GH366" s="1">
        <v>27</v>
      </c>
      <c r="GI366" s="1">
        <v>3</v>
      </c>
      <c r="GJ366" s="1">
        <v>39</v>
      </c>
      <c r="GK366" s="1">
        <v>12</v>
      </c>
      <c r="GN366" s="31" t="str">
        <f t="shared" si="475"/>
        <v xml:space="preserve"> 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32" t="str">
        <f t="shared" si="476"/>
        <v xml:space="preserve"> </v>
      </c>
      <c r="GW366" s="9">
        <f t="shared" si="477"/>
        <v>4</v>
      </c>
      <c r="GX366" s="10">
        <v>-0.30000000000000004</v>
      </c>
      <c r="GY366" s="10">
        <v>1</v>
      </c>
      <c r="GZ366" s="10">
        <v>0.7</v>
      </c>
      <c r="HA366" s="29">
        <f t="shared" si="478"/>
        <v>2.2580645161290321E-2</v>
      </c>
      <c r="HB366" s="29">
        <f t="shared" si="479"/>
        <v>6.5281591627373445E-2</v>
      </c>
      <c r="HC366">
        <v>14.8</v>
      </c>
      <c r="HD366">
        <v>17.2</v>
      </c>
      <c r="HE366">
        <v>1.5</v>
      </c>
      <c r="HF366">
        <v>-1.9</v>
      </c>
      <c r="HG366">
        <v>1.5</v>
      </c>
      <c r="HH366">
        <v>0</v>
      </c>
      <c r="HI366">
        <v>-0.30000000000000004</v>
      </c>
      <c r="HJ366" s="11">
        <f t="shared" si="480"/>
        <v>-9.6774193548387118E-3</v>
      </c>
      <c r="HK366" s="11">
        <f t="shared" si="481"/>
        <v>-2.7977824983160052E-2</v>
      </c>
      <c r="HL366">
        <v>99</v>
      </c>
      <c r="HM366">
        <v>0</v>
      </c>
      <c r="HN366">
        <v>0</v>
      </c>
      <c r="HO366">
        <v>17</v>
      </c>
      <c r="HP366" t="s">
        <v>1914</v>
      </c>
      <c r="HQ366" s="33">
        <v>3750000</v>
      </c>
      <c r="HR366" s="33">
        <v>0</v>
      </c>
      <c r="HS366" s="30">
        <f t="shared" si="482"/>
        <v>-6.0073170731707322</v>
      </c>
    </row>
    <row r="367" spans="1:227" x14ac:dyDescent="0.2">
      <c r="A367" s="1">
        <v>7</v>
      </c>
      <c r="B367" s="2" t="s">
        <v>1915</v>
      </c>
      <c r="C367" s="2" t="s">
        <v>1916</v>
      </c>
      <c r="D367" s="2" t="s">
        <v>1917</v>
      </c>
      <c r="E367" s="2" t="s">
        <v>230</v>
      </c>
      <c r="F367" s="2">
        <v>73</v>
      </c>
      <c r="G367" s="2">
        <v>231</v>
      </c>
      <c r="H367" s="2" t="s">
        <v>231</v>
      </c>
      <c r="J367" s="3">
        <v>26</v>
      </c>
      <c r="K367" s="5" t="s">
        <v>1918</v>
      </c>
      <c r="L367" s="5" t="s">
        <v>1911</v>
      </c>
      <c r="M367" s="5" t="s">
        <v>1785</v>
      </c>
      <c r="N367" s="5" t="s">
        <v>327</v>
      </c>
      <c r="O367" s="2" t="s">
        <v>327</v>
      </c>
      <c r="P367" s="2" t="s">
        <v>271</v>
      </c>
      <c r="Q367" s="1">
        <v>44</v>
      </c>
      <c r="R367" s="1">
        <v>5</v>
      </c>
      <c r="S367" s="1">
        <v>14</v>
      </c>
      <c r="T367" s="1">
        <v>19</v>
      </c>
      <c r="U367" s="1">
        <v>-5</v>
      </c>
      <c r="V367" s="1">
        <v>96</v>
      </c>
      <c r="W367" s="20">
        <f t="shared" si="404"/>
        <v>5.2083333333333336E-2</v>
      </c>
      <c r="X367" s="6">
        <v>1142.8499999999999</v>
      </c>
      <c r="Y367" s="6">
        <f t="shared" si="405"/>
        <v>25.973863636363635</v>
      </c>
      <c r="Z367" s="1">
        <v>1174</v>
      </c>
      <c r="AA367" s="6">
        <f t="shared" si="406"/>
        <v>26.681818181818183</v>
      </c>
      <c r="AB367" s="8">
        <f t="shared" si="407"/>
        <v>0.97346678023850075</v>
      </c>
      <c r="AC367" s="3">
        <f t="shared" si="408"/>
        <v>58.037037037037038</v>
      </c>
      <c r="AD367" s="8">
        <f t="shared" si="409"/>
        <v>3.0469634879662442</v>
      </c>
      <c r="AE367" s="20">
        <f t="shared" si="410"/>
        <v>0.12195121951219512</v>
      </c>
      <c r="AF367" s="20">
        <f t="shared" si="411"/>
        <v>0.34146341463414637</v>
      </c>
      <c r="AG367" s="20">
        <f t="shared" si="412"/>
        <v>0.46341463414634149</v>
      </c>
      <c r="AH367" s="3" t="e">
        <f t="shared" si="413"/>
        <v>#VALUE!</v>
      </c>
      <c r="AI367" s="3" t="str">
        <f t="shared" si="414"/>
        <v xml:space="preserve"> </v>
      </c>
      <c r="AJ367" s="3" t="str">
        <f t="shared" si="415"/>
        <v xml:space="preserve"> </v>
      </c>
      <c r="AK367" s="20" t="e">
        <f t="shared" si="416"/>
        <v>#VALUE!</v>
      </c>
      <c r="AL367" s="6">
        <v>0</v>
      </c>
      <c r="AM367" s="1">
        <v>66</v>
      </c>
      <c r="AN367" s="1">
        <v>90</v>
      </c>
      <c r="AO367" s="1">
        <v>42</v>
      </c>
      <c r="AP367" s="1">
        <v>20</v>
      </c>
      <c r="AQ367" s="1">
        <v>9</v>
      </c>
      <c r="AR367" s="6">
        <f t="shared" si="417"/>
        <v>3.4650216563853529</v>
      </c>
      <c r="AS367" s="6">
        <f t="shared" si="418"/>
        <v>4.725029531434572</v>
      </c>
      <c r="AT367" s="6">
        <f t="shared" si="419"/>
        <v>2.2050137813361332</v>
      </c>
      <c r="AU367" s="6">
        <f t="shared" si="420"/>
        <v>1.050006562541016</v>
      </c>
      <c r="AV367" s="6">
        <f t="shared" si="421"/>
        <v>0.47250295314345719</v>
      </c>
      <c r="AW367" s="1">
        <v>12</v>
      </c>
      <c r="AX367" s="1">
        <v>6</v>
      </c>
      <c r="AY367" s="1">
        <v>0</v>
      </c>
      <c r="AZ367" s="1">
        <v>0</v>
      </c>
      <c r="BA367" s="1">
        <v>0</v>
      </c>
      <c r="BB367" s="1">
        <v>0</v>
      </c>
      <c r="BC367" s="7">
        <f>(EA367+FH367+GG367)-(DZ367+FG367+GF367)-((BD367/60)*(-0.29)+(EF367/60)*0.11+(FI367/60)*(-0.33))</f>
        <v>1.5424527777777994</v>
      </c>
      <c r="BD367" s="6">
        <v>860.88333333330002</v>
      </c>
      <c r="BE367" s="6">
        <f t="shared" si="422"/>
        <v>19.565530303029547</v>
      </c>
      <c r="BF367" s="5">
        <v>18.329999999999998</v>
      </c>
      <c r="BG367" s="5">
        <v>29.9</v>
      </c>
      <c r="BH367" s="21">
        <f t="shared" si="423"/>
        <v>0.38005390835579511</v>
      </c>
      <c r="BI367" s="1">
        <v>2</v>
      </c>
      <c r="BJ367" s="22">
        <v>4</v>
      </c>
      <c r="BK367" s="22">
        <v>4</v>
      </c>
      <c r="BL367" s="1">
        <v>9</v>
      </c>
      <c r="BM367" s="1">
        <f t="shared" si="424"/>
        <v>11</v>
      </c>
      <c r="BN367" s="8">
        <f t="shared" si="425"/>
        <v>0.76665440535886653</v>
      </c>
      <c r="BO367" s="3">
        <f t="shared" si="426"/>
        <v>49.037037037037038</v>
      </c>
      <c r="BP367" s="20">
        <f t="shared" si="427"/>
        <v>7.407407407407407E-2</v>
      </c>
      <c r="BQ367" s="20">
        <f t="shared" si="428"/>
        <v>0.33333333333333331</v>
      </c>
      <c r="BR367" s="20">
        <f t="shared" si="429"/>
        <v>0.40740740740740738</v>
      </c>
      <c r="BS367" s="3" t="str">
        <f t="shared" si="430"/>
        <v xml:space="preserve"> </v>
      </c>
      <c r="BV367" s="20" t="str">
        <f t="shared" si="431"/>
        <v xml:space="preserve"> </v>
      </c>
      <c r="BW367" s="5">
        <v>106</v>
      </c>
      <c r="BX367" s="5">
        <v>100</v>
      </c>
      <c r="BY367" s="21">
        <f t="shared" si="432"/>
        <v>0.27989130434782611</v>
      </c>
      <c r="BZ367" s="5">
        <v>138</v>
      </c>
      <c r="CA367" s="5">
        <v>118</v>
      </c>
      <c r="CB367" s="23">
        <f t="shared" si="433"/>
        <v>0.34782608695652173</v>
      </c>
      <c r="CC367" s="5">
        <v>134</v>
      </c>
      <c r="CD367" s="5">
        <v>140</v>
      </c>
      <c r="CE367" s="23">
        <f t="shared" si="434"/>
        <v>0.37228260869565216</v>
      </c>
      <c r="CF367" s="23">
        <f t="shared" si="435"/>
        <v>0.44588744588744589</v>
      </c>
      <c r="CG367" s="24">
        <v>2</v>
      </c>
      <c r="CH367" s="5">
        <v>292</v>
      </c>
      <c r="CI367" s="5">
        <v>260</v>
      </c>
      <c r="CJ367" s="5">
        <v>263</v>
      </c>
      <c r="CK367">
        <v>15.73055735</v>
      </c>
      <c r="CL367" s="5">
        <v>0.80400000000000005</v>
      </c>
      <c r="CM367" s="5">
        <v>1</v>
      </c>
      <c r="CN367" s="5">
        <v>0.71599999999999997</v>
      </c>
      <c r="CO367" s="5">
        <v>0.441</v>
      </c>
      <c r="CP367" s="5">
        <v>-4.742</v>
      </c>
      <c r="CQ367" s="21">
        <f t="shared" si="436"/>
        <v>8.1570996978851965E-2</v>
      </c>
      <c r="CR367" s="25">
        <f t="shared" si="437"/>
        <v>0.92889908256880738</v>
      </c>
      <c r="CS367" s="22">
        <f t="shared" si="438"/>
        <v>937.05618226669253</v>
      </c>
      <c r="CT367" s="21">
        <f t="shared" si="439"/>
        <v>1.0470079547659342E-2</v>
      </c>
      <c r="CU367" s="26">
        <f t="shared" si="440"/>
        <v>2.0086296682041365</v>
      </c>
      <c r="CV367" s="27">
        <f t="shared" si="441"/>
        <v>2.3062044338640084</v>
      </c>
      <c r="CW367" s="27">
        <f t="shared" si="442"/>
        <v>24.624311858354414</v>
      </c>
      <c r="CX367" s="27">
        <f t="shared" si="443"/>
        <v>32.435649456926058</v>
      </c>
      <c r="CY367" s="27">
        <f t="shared" si="444"/>
        <v>48.132718345484307</v>
      </c>
      <c r="CZ367" s="27">
        <f t="shared" si="445"/>
        <v>57.655110846600209</v>
      </c>
      <c r="DA367" s="28">
        <f t="shared" si="446"/>
        <v>-9.5223925011159025</v>
      </c>
      <c r="DB367" s="5">
        <v>27</v>
      </c>
      <c r="DC367" s="5">
        <v>31</v>
      </c>
      <c r="DD367" s="22">
        <v>304</v>
      </c>
      <c r="DE367" s="22">
        <v>405</v>
      </c>
      <c r="DF367" s="22">
        <v>126</v>
      </c>
      <c r="DG367" s="22">
        <v>156</v>
      </c>
      <c r="DH367" s="22">
        <v>183</v>
      </c>
      <c r="DI367" s="22">
        <v>190</v>
      </c>
      <c r="DJ367" s="29">
        <f t="shared" si="447"/>
        <v>-2.8556912024146008</v>
      </c>
      <c r="DK367" s="27">
        <f t="shared" si="448"/>
        <v>2.3715415019762847</v>
      </c>
      <c r="DL367" s="27">
        <f t="shared" si="449"/>
        <v>1.9610823958650048</v>
      </c>
      <c r="DM367" s="27">
        <f t="shared" si="450"/>
        <v>25.767710550319251</v>
      </c>
      <c r="DN367" s="27">
        <f t="shared" si="451"/>
        <v>27.865612648221347</v>
      </c>
      <c r="DO367" s="27">
        <f t="shared" si="452"/>
        <v>48.662207357859529</v>
      </c>
      <c r="DP367" s="27">
        <f t="shared" si="453"/>
        <v>49.939191243539071</v>
      </c>
      <c r="DQ367" s="30">
        <f t="shared" si="454"/>
        <v>-8.2454086154363608</v>
      </c>
      <c r="DR367" s="5">
        <v>52</v>
      </c>
      <c r="DS367" s="5">
        <v>43</v>
      </c>
      <c r="DT367" s="5">
        <v>513</v>
      </c>
      <c r="DU367" s="5">
        <v>568</v>
      </c>
      <c r="DV367" s="5">
        <v>195</v>
      </c>
      <c r="DW367" s="5">
        <v>210</v>
      </c>
      <c r="DX367" s="5">
        <v>274</v>
      </c>
      <c r="DY367" s="5">
        <v>307</v>
      </c>
      <c r="DZ367" s="22">
        <v>4</v>
      </c>
      <c r="EA367" s="22">
        <v>1</v>
      </c>
      <c r="EB367" s="22">
        <f t="shared" si="455"/>
        <v>-3</v>
      </c>
      <c r="EC367" s="26">
        <f t="shared" si="456"/>
        <v>0.2787834201304969</v>
      </c>
      <c r="ED367" s="27">
        <f t="shared" si="457"/>
        <v>6.9695855032624224E-2</v>
      </c>
      <c r="EE367" s="27">
        <f t="shared" si="458"/>
        <v>-0.20908756509787269</v>
      </c>
      <c r="EF367" s="6">
        <v>159.44999999999999</v>
      </c>
      <c r="EG367" s="6">
        <f t="shared" si="459"/>
        <v>3.6238636363636361</v>
      </c>
      <c r="EH367" s="5">
        <v>3.43</v>
      </c>
      <c r="EI367" s="5">
        <v>1.91</v>
      </c>
      <c r="EJ367" s="21">
        <f t="shared" si="460"/>
        <v>0.64232209737827717</v>
      </c>
      <c r="EK367" s="1">
        <v>3</v>
      </c>
      <c r="EL367" s="22">
        <v>1</v>
      </c>
      <c r="EM367" s="22">
        <v>4</v>
      </c>
      <c r="EN367" s="1">
        <v>5</v>
      </c>
      <c r="EO367" s="3">
        <f t="shared" si="461"/>
        <v>8</v>
      </c>
      <c r="EP367" s="6">
        <f t="shared" si="462"/>
        <v>3.0103480714957667</v>
      </c>
      <c r="EQ367" s="3">
        <f t="shared" si="463"/>
        <v>9</v>
      </c>
      <c r="ER367" s="20">
        <f t="shared" si="464"/>
        <v>0.23076923076923078</v>
      </c>
      <c r="ES367" s="20">
        <f t="shared" si="465"/>
        <v>0.38461538461538464</v>
      </c>
      <c r="ET367" s="20">
        <f t="shared" si="466"/>
        <v>0.61538461538461542</v>
      </c>
      <c r="EU367" s="3" t="str">
        <f t="shared" si="467"/>
        <v xml:space="preserve"> </v>
      </c>
      <c r="EX367" s="20" t="str">
        <f t="shared" si="468"/>
        <v xml:space="preserve"> </v>
      </c>
      <c r="EY367" s="5">
        <v>13</v>
      </c>
      <c r="EZ367" s="5">
        <v>2</v>
      </c>
      <c r="FA367" s="22">
        <v>104</v>
      </c>
      <c r="FB367" s="22">
        <v>13</v>
      </c>
      <c r="FC367" s="22">
        <v>38</v>
      </c>
      <c r="FD367" s="22">
        <v>3</v>
      </c>
      <c r="FE367" s="22">
        <v>3</v>
      </c>
      <c r="FF367" s="22">
        <v>52</v>
      </c>
      <c r="FG367" s="22">
        <v>0</v>
      </c>
      <c r="FH367" s="22">
        <v>0</v>
      </c>
      <c r="FI367" s="6">
        <v>122.5166666667</v>
      </c>
      <c r="FJ367" s="6">
        <f t="shared" si="469"/>
        <v>2.7844696969704548</v>
      </c>
      <c r="FK367" s="5">
        <v>2.72</v>
      </c>
      <c r="FL367" s="5">
        <v>2.21</v>
      </c>
      <c r="FM367" s="21">
        <f t="shared" si="470"/>
        <v>0.55172413793103459</v>
      </c>
      <c r="FN367" s="1">
        <v>0</v>
      </c>
      <c r="FO367" s="22">
        <v>0</v>
      </c>
      <c r="FP367" s="22">
        <v>0</v>
      </c>
      <c r="FQ367" s="1">
        <v>0</v>
      </c>
      <c r="FR367" s="1">
        <f t="shared" si="471"/>
        <v>0</v>
      </c>
      <c r="FS367" s="3">
        <f t="shared" si="472"/>
        <v>0</v>
      </c>
      <c r="FT367" s="3" t="str">
        <f t="shared" si="473"/>
        <v xml:space="preserve"> </v>
      </c>
      <c r="FW367" s="20" t="str">
        <f t="shared" si="474"/>
        <v xml:space="preserve"> </v>
      </c>
      <c r="FX367" s="5">
        <v>1</v>
      </c>
      <c r="FY367" s="5">
        <v>12</v>
      </c>
      <c r="FZ367" s="22">
        <v>17</v>
      </c>
      <c r="GA367" s="22">
        <v>81</v>
      </c>
      <c r="GB367" s="22">
        <v>6</v>
      </c>
      <c r="GC367" s="22">
        <v>30</v>
      </c>
      <c r="GD367" s="22">
        <v>52</v>
      </c>
      <c r="GE367" s="22">
        <v>8</v>
      </c>
      <c r="GF367" s="22">
        <v>0</v>
      </c>
      <c r="GG367" s="22">
        <v>0</v>
      </c>
      <c r="GH367" s="1">
        <v>42</v>
      </c>
      <c r="GI367" s="1">
        <v>13</v>
      </c>
      <c r="GJ367" s="1">
        <v>47</v>
      </c>
      <c r="GK367" s="1">
        <v>13</v>
      </c>
      <c r="GL367" s="1">
        <v>1</v>
      </c>
      <c r="GM367" s="1">
        <v>0</v>
      </c>
      <c r="GN367" s="31">
        <f t="shared" si="475"/>
        <v>0</v>
      </c>
      <c r="GO367" s="1">
        <v>0</v>
      </c>
      <c r="GP367" s="1">
        <v>0</v>
      </c>
      <c r="GQ367" s="1">
        <v>0</v>
      </c>
      <c r="GR367" s="1">
        <v>1</v>
      </c>
      <c r="GS367" s="1">
        <v>0</v>
      </c>
      <c r="GT367" s="1">
        <v>0</v>
      </c>
      <c r="GU367" s="1">
        <v>0</v>
      </c>
      <c r="GV367" s="32" t="str">
        <f t="shared" si="476"/>
        <v xml:space="preserve"> </v>
      </c>
      <c r="GW367" s="9">
        <f t="shared" si="477"/>
        <v>5</v>
      </c>
      <c r="GX367" s="10">
        <v>1.3</v>
      </c>
      <c r="GY367" s="10">
        <v>2.2999999999999998</v>
      </c>
      <c r="GZ367" s="10">
        <v>3.6</v>
      </c>
      <c r="HA367" s="29">
        <f t="shared" si="478"/>
        <v>8.1818181818181818E-2</v>
      </c>
      <c r="HB367" s="29">
        <f t="shared" si="479"/>
        <v>0.18900118125738288</v>
      </c>
      <c r="HC367">
        <v>22.7</v>
      </c>
      <c r="HD367">
        <v>21.8</v>
      </c>
      <c r="HE367">
        <v>-6.6</v>
      </c>
      <c r="HF367">
        <v>2.2999999999999998</v>
      </c>
      <c r="HG367">
        <v>1.5</v>
      </c>
      <c r="HH367">
        <v>-0.30000000000000004</v>
      </c>
      <c r="HI367">
        <v>3.5</v>
      </c>
      <c r="HJ367" s="11">
        <f t="shared" si="480"/>
        <v>7.9545454545454544E-2</v>
      </c>
      <c r="HK367" s="11">
        <f t="shared" si="481"/>
        <v>0.1837511484446778</v>
      </c>
      <c r="HL367">
        <v>99</v>
      </c>
      <c r="HM367">
        <v>0</v>
      </c>
      <c r="HN367">
        <v>0</v>
      </c>
      <c r="HO367">
        <v>4</v>
      </c>
      <c r="HP367" t="s">
        <v>488</v>
      </c>
      <c r="HQ367" s="33">
        <v>4357143</v>
      </c>
      <c r="HR367" s="33">
        <v>0</v>
      </c>
      <c r="HS367" s="30">
        <f t="shared" si="482"/>
        <v>-3.273519414634146</v>
      </c>
    </row>
    <row r="368" spans="1:227" x14ac:dyDescent="0.2">
      <c r="A368" s="1">
        <v>32</v>
      </c>
      <c r="B368" s="2" t="s">
        <v>1919</v>
      </c>
      <c r="C368" s="2" t="s">
        <v>428</v>
      </c>
      <c r="D368" s="2" t="s">
        <v>429</v>
      </c>
      <c r="E368" s="2" t="s">
        <v>240</v>
      </c>
      <c r="F368" s="2">
        <v>74</v>
      </c>
      <c r="G368" s="2">
        <v>200</v>
      </c>
      <c r="H368" s="2" t="s">
        <v>249</v>
      </c>
      <c r="J368" s="3">
        <v>28</v>
      </c>
      <c r="K368" s="5" t="s">
        <v>1920</v>
      </c>
      <c r="L368" s="5" t="s">
        <v>1911</v>
      </c>
      <c r="M368" s="5" t="s">
        <v>582</v>
      </c>
      <c r="N368" s="5" t="s">
        <v>577</v>
      </c>
      <c r="O368" s="2" t="s">
        <v>577</v>
      </c>
      <c r="P368" s="2" t="s">
        <v>254</v>
      </c>
      <c r="Q368" s="1">
        <v>17</v>
      </c>
      <c r="R368" s="1">
        <v>4</v>
      </c>
      <c r="S368" s="1">
        <v>2</v>
      </c>
      <c r="T368" s="1">
        <v>6</v>
      </c>
      <c r="U368" s="1">
        <v>3</v>
      </c>
      <c r="V368" s="1">
        <v>23</v>
      </c>
      <c r="W368" s="20">
        <f t="shared" si="404"/>
        <v>0.17391304347826086</v>
      </c>
      <c r="X368" s="6">
        <v>169.25</v>
      </c>
      <c r="Y368" s="6">
        <f t="shared" si="405"/>
        <v>9.9558823529411757</v>
      </c>
      <c r="Z368" s="1">
        <v>224</v>
      </c>
      <c r="AA368" s="6">
        <f t="shared" si="406"/>
        <v>13.176470588235293</v>
      </c>
      <c r="AB368" s="8">
        <f t="shared" si="407"/>
        <v>0.7555803571428571</v>
      </c>
      <c r="AC368" s="3">
        <f t="shared" si="408"/>
        <v>24.285714285714285</v>
      </c>
      <c r="AD368" s="8">
        <f t="shared" si="409"/>
        <v>8.6094112682000414</v>
      </c>
      <c r="AE368" s="20">
        <f t="shared" si="410"/>
        <v>0.5</v>
      </c>
      <c r="AF368" s="20">
        <f t="shared" si="411"/>
        <v>0.25</v>
      </c>
      <c r="AG368" s="20">
        <f t="shared" si="412"/>
        <v>0.75</v>
      </c>
      <c r="AH368" s="3" t="e">
        <f t="shared" si="413"/>
        <v>#VALUE!</v>
      </c>
      <c r="AI368" s="3" t="str">
        <f t="shared" si="414"/>
        <v xml:space="preserve"> </v>
      </c>
      <c r="AJ368" s="3">
        <f t="shared" si="415"/>
        <v>3</v>
      </c>
      <c r="AK368" s="20" t="e">
        <f t="shared" si="416"/>
        <v>#VALUE!</v>
      </c>
      <c r="AL368" s="6">
        <v>0.30000000000000004</v>
      </c>
      <c r="AM368" s="1">
        <v>13</v>
      </c>
      <c r="AN368" s="1">
        <v>1</v>
      </c>
      <c r="AO368" s="1">
        <v>8</v>
      </c>
      <c r="AP368" s="1">
        <v>1</v>
      </c>
      <c r="AQ368" s="1">
        <v>6</v>
      </c>
      <c r="AR368" s="6">
        <f t="shared" si="417"/>
        <v>4.6085672082717872</v>
      </c>
      <c r="AS368" s="6">
        <f t="shared" si="418"/>
        <v>0.3545051698670606</v>
      </c>
      <c r="AT368" s="6">
        <f t="shared" si="419"/>
        <v>2.8360413589364848</v>
      </c>
      <c r="AU368" s="6">
        <f t="shared" si="420"/>
        <v>0.3545051698670606</v>
      </c>
      <c r="AV368" s="6">
        <f t="shared" si="421"/>
        <v>2.1270310192023634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7">
        <f t="shared" ref="BC368:BC374" si="485">(EA368+FH368+GG368)-(DZ368+FG368+GF368)-((BD368/60)*(0.11)+(EF368/60)*(-0.14)+(FI368/60)*(0.13))</f>
        <v>3.6935277777779167</v>
      </c>
      <c r="BD368" s="6">
        <v>168.3333333333</v>
      </c>
      <c r="BE368" s="6">
        <f t="shared" si="422"/>
        <v>9.9019607843117647</v>
      </c>
      <c r="BF368" s="5">
        <v>9.83</v>
      </c>
      <c r="BG368" s="5">
        <v>38.840000000000003</v>
      </c>
      <c r="BH368" s="21">
        <f t="shared" si="423"/>
        <v>0.20197246763920279</v>
      </c>
      <c r="BI368" s="1">
        <v>3</v>
      </c>
      <c r="BJ368" s="22">
        <v>2</v>
      </c>
      <c r="BK368" s="22">
        <v>0</v>
      </c>
      <c r="BL368" s="1">
        <v>2</v>
      </c>
      <c r="BM368" s="1">
        <f t="shared" si="424"/>
        <v>5</v>
      </c>
      <c r="BN368" s="8">
        <f t="shared" si="425"/>
        <v>1.782178217822135</v>
      </c>
      <c r="BO368" s="3">
        <f t="shared" si="426"/>
        <v>24.285714285714285</v>
      </c>
      <c r="BP368" s="20">
        <f t="shared" si="427"/>
        <v>0.42857142857142855</v>
      </c>
      <c r="BQ368" s="20">
        <f t="shared" si="428"/>
        <v>0.2857142857142857</v>
      </c>
      <c r="BR368" s="20">
        <f t="shared" si="429"/>
        <v>0.71428571428571419</v>
      </c>
      <c r="BS368" s="3">
        <f t="shared" si="430"/>
        <v>3</v>
      </c>
      <c r="BT368" s="1">
        <v>0</v>
      </c>
      <c r="BU368" s="1">
        <v>3</v>
      </c>
      <c r="BV368" s="20">
        <f t="shared" si="431"/>
        <v>0</v>
      </c>
      <c r="BW368" s="5">
        <v>34</v>
      </c>
      <c r="BX368" s="5">
        <v>21</v>
      </c>
      <c r="BY368" s="21">
        <f t="shared" si="432"/>
        <v>0.40740740740740738</v>
      </c>
      <c r="BZ368" s="5">
        <v>18</v>
      </c>
      <c r="CA368" s="5">
        <v>20</v>
      </c>
      <c r="CB368" s="23">
        <f t="shared" si="433"/>
        <v>0.2814814814814815</v>
      </c>
      <c r="CC368" s="5">
        <v>19</v>
      </c>
      <c r="CD368" s="5">
        <v>23</v>
      </c>
      <c r="CE368" s="23">
        <f t="shared" si="434"/>
        <v>0.31111111111111112</v>
      </c>
      <c r="CF368" s="23">
        <f t="shared" si="435"/>
        <v>0.59139784946236562</v>
      </c>
      <c r="CG368" s="24">
        <v>8</v>
      </c>
      <c r="CH368" s="5">
        <v>53</v>
      </c>
      <c r="CI368" s="5">
        <v>70</v>
      </c>
      <c r="CJ368" s="5">
        <v>36</v>
      </c>
      <c r="CK368">
        <v>14.85087781</v>
      </c>
      <c r="CL368" s="5">
        <v>-0.749</v>
      </c>
      <c r="CM368" s="5">
        <v>10</v>
      </c>
      <c r="CN368" s="5">
        <v>-2.9580000000000002</v>
      </c>
      <c r="CO368" s="5">
        <v>-0.32100000000000001</v>
      </c>
      <c r="CP368" s="5">
        <v>0.96199999999999997</v>
      </c>
      <c r="CQ368" s="21">
        <f t="shared" si="436"/>
        <v>8.2352941176470587E-2</v>
      </c>
      <c r="CR368" s="25">
        <f t="shared" si="437"/>
        <v>0.94202898550724634</v>
      </c>
      <c r="CS368" s="22">
        <f t="shared" si="438"/>
        <v>950.26427962489345</v>
      </c>
      <c r="CT368" s="21">
        <f t="shared" si="439"/>
        <v>2.4381926683716929E-2</v>
      </c>
      <c r="CU368" s="26">
        <f t="shared" si="440"/>
        <v>2.5133145832086647</v>
      </c>
      <c r="CV368" s="27">
        <f t="shared" si="441"/>
        <v>1.4361797618335226</v>
      </c>
      <c r="CW368" s="27">
        <f t="shared" si="442"/>
        <v>30.518819938962356</v>
      </c>
      <c r="CX368" s="27">
        <f t="shared" si="443"/>
        <v>24.774100891628269</v>
      </c>
      <c r="CY368" s="27">
        <f t="shared" si="444"/>
        <v>58.883370235174425</v>
      </c>
      <c r="CZ368" s="27">
        <f t="shared" si="445"/>
        <v>46.675842259589487</v>
      </c>
      <c r="DA368" s="28">
        <f t="shared" si="446"/>
        <v>12.207527975584938</v>
      </c>
      <c r="DB368" s="5">
        <v>7</v>
      </c>
      <c r="DC368" s="5">
        <v>4</v>
      </c>
      <c r="DD368" s="22">
        <v>78</v>
      </c>
      <c r="DE368" s="22">
        <v>65</v>
      </c>
      <c r="DF368" s="22">
        <v>39</v>
      </c>
      <c r="DG368" s="22">
        <v>30</v>
      </c>
      <c r="DH368" s="22">
        <v>31</v>
      </c>
      <c r="DI368" s="22">
        <v>40</v>
      </c>
      <c r="DJ368" s="29">
        <f t="shared" si="447"/>
        <v>6.0039795884881624</v>
      </c>
      <c r="DK368" s="27">
        <f t="shared" si="448"/>
        <v>2.1808929545041491</v>
      </c>
      <c r="DL368" s="27">
        <f t="shared" si="449"/>
        <v>2.4535045738171681</v>
      </c>
      <c r="DM368" s="27">
        <f t="shared" si="450"/>
        <v>27.624644090385896</v>
      </c>
      <c r="DN368" s="27">
        <f t="shared" si="451"/>
        <v>26.988550311988849</v>
      </c>
      <c r="DO368" s="27">
        <f t="shared" si="452"/>
        <v>55.52189980008481</v>
      </c>
      <c r="DP368" s="27">
        <f t="shared" si="453"/>
        <v>54.067971163748709</v>
      </c>
      <c r="DQ368" s="30">
        <f t="shared" si="454"/>
        <v>10.753599339248836</v>
      </c>
      <c r="DR368" s="5">
        <v>24</v>
      </c>
      <c r="DS368" s="5">
        <v>27</v>
      </c>
      <c r="DT368" s="5">
        <v>280</v>
      </c>
      <c r="DU368" s="5">
        <v>270</v>
      </c>
      <c r="DV368" s="5">
        <v>146</v>
      </c>
      <c r="DW368" s="5">
        <v>124</v>
      </c>
      <c r="DX368" s="5">
        <v>174</v>
      </c>
      <c r="DY368" s="5">
        <v>161</v>
      </c>
      <c r="DZ368" s="22">
        <v>0</v>
      </c>
      <c r="EA368" s="22">
        <v>4</v>
      </c>
      <c r="EB368" s="22">
        <f t="shared" si="455"/>
        <v>4</v>
      </c>
      <c r="EC368" s="26">
        <f t="shared" si="456"/>
        <v>0</v>
      </c>
      <c r="ED368" s="27">
        <f t="shared" si="457"/>
        <v>1.4257425742577081</v>
      </c>
      <c r="EE368" s="27">
        <f t="shared" si="458"/>
        <v>1.4257425742577081</v>
      </c>
      <c r="EF368" s="6">
        <v>0.91666666670000008</v>
      </c>
      <c r="EG368" s="6">
        <f t="shared" si="459"/>
        <v>5.3921568629411769E-2</v>
      </c>
      <c r="EH368" s="5">
        <v>0.05</v>
      </c>
      <c r="EI368" s="5">
        <v>5.0599999999999996</v>
      </c>
      <c r="EJ368" s="21">
        <f t="shared" si="460"/>
        <v>9.7847358121330736E-3</v>
      </c>
      <c r="EK368" s="1">
        <v>1</v>
      </c>
      <c r="EL368" s="22">
        <v>0</v>
      </c>
      <c r="EM368" s="22">
        <v>0</v>
      </c>
      <c r="EN368" s="1">
        <v>0</v>
      </c>
      <c r="EO368" s="3">
        <f t="shared" si="461"/>
        <v>1</v>
      </c>
      <c r="EP368" s="6">
        <f t="shared" si="462"/>
        <v>65.454545452165291</v>
      </c>
      <c r="EQ368" s="3">
        <f t="shared" si="463"/>
        <v>0</v>
      </c>
      <c r="ER368" s="20">
        <f t="shared" si="464"/>
        <v>1</v>
      </c>
      <c r="ES368" s="20">
        <f t="shared" si="465"/>
        <v>0</v>
      </c>
      <c r="ET368" s="20">
        <f t="shared" si="466"/>
        <v>1</v>
      </c>
      <c r="EU368" s="3" t="str">
        <f t="shared" si="467"/>
        <v xml:space="preserve"> </v>
      </c>
      <c r="EV368" s="1">
        <v>0</v>
      </c>
      <c r="EW368" s="1">
        <v>0</v>
      </c>
      <c r="EX368" s="20" t="str">
        <f t="shared" si="468"/>
        <v xml:space="preserve"> </v>
      </c>
      <c r="EY368" s="5">
        <v>1</v>
      </c>
      <c r="EZ368" s="5">
        <v>0</v>
      </c>
      <c r="FA368" s="22">
        <v>0</v>
      </c>
      <c r="FB368" s="22">
        <v>0</v>
      </c>
      <c r="FC368" s="22">
        <v>1</v>
      </c>
      <c r="FD368" s="22">
        <v>0</v>
      </c>
      <c r="FE368" s="22">
        <v>0</v>
      </c>
      <c r="FF368" s="22">
        <v>0</v>
      </c>
      <c r="FG368" s="22">
        <v>0</v>
      </c>
      <c r="FH368" s="22">
        <v>0</v>
      </c>
      <c r="FI368" s="6">
        <v>0</v>
      </c>
      <c r="FJ368" s="6">
        <f t="shared" si="469"/>
        <v>0</v>
      </c>
      <c r="FK368" s="5"/>
      <c r="FL368" s="5"/>
      <c r="FM368" s="21" t="str">
        <f t="shared" si="470"/>
        <v xml:space="preserve"> </v>
      </c>
      <c r="FN368" s="1">
        <v>0</v>
      </c>
      <c r="FO368" s="22">
        <v>0</v>
      </c>
      <c r="FP368" s="22">
        <v>0</v>
      </c>
      <c r="FQ368" s="1">
        <v>0</v>
      </c>
      <c r="FR368" s="1">
        <f t="shared" si="471"/>
        <v>0</v>
      </c>
      <c r="FS368" s="3">
        <f t="shared" si="472"/>
        <v>0</v>
      </c>
      <c r="FT368" s="3" t="str">
        <f t="shared" si="473"/>
        <v xml:space="preserve"> </v>
      </c>
      <c r="FU368" s="1">
        <v>0</v>
      </c>
      <c r="FV368" s="1">
        <v>0</v>
      </c>
      <c r="FW368" s="20" t="str">
        <f t="shared" si="474"/>
        <v xml:space="preserve"> </v>
      </c>
      <c r="FX368" s="5"/>
      <c r="FY368" s="5"/>
      <c r="FZ368" s="22">
        <v>0</v>
      </c>
      <c r="GA368" s="22">
        <v>0</v>
      </c>
      <c r="GB368" s="22">
        <v>0</v>
      </c>
      <c r="GC368" s="22">
        <v>0</v>
      </c>
      <c r="GD368" s="22">
        <v>0</v>
      </c>
      <c r="GE368" s="22">
        <v>0</v>
      </c>
      <c r="GF368" s="22">
        <v>0</v>
      </c>
      <c r="GG368" s="22">
        <v>0</v>
      </c>
      <c r="GH368" s="1">
        <v>8</v>
      </c>
      <c r="GI368" s="1">
        <v>1</v>
      </c>
      <c r="GJ368" s="1">
        <v>4</v>
      </c>
      <c r="GK368" s="1">
        <v>0</v>
      </c>
      <c r="GL368" s="6"/>
      <c r="GM368" s="6"/>
      <c r="GN368" s="31" t="str">
        <f t="shared" si="475"/>
        <v xml:space="preserve"> </v>
      </c>
      <c r="GP368" s="1">
        <v>1</v>
      </c>
      <c r="GQ368" s="1">
        <v>0</v>
      </c>
      <c r="GR368" s="1">
        <v>1</v>
      </c>
      <c r="GS368" s="1">
        <v>0</v>
      </c>
      <c r="GT368" s="1">
        <v>0</v>
      </c>
      <c r="GU368" s="1">
        <v>0</v>
      </c>
      <c r="GV368" s="32" t="str">
        <f t="shared" si="476"/>
        <v xml:space="preserve"> </v>
      </c>
      <c r="GW368" s="9">
        <f t="shared" si="477"/>
        <v>2</v>
      </c>
      <c r="GX368" s="10">
        <v>0.60000000000000009</v>
      </c>
      <c r="GY368" s="10">
        <v>0.30000000000000004</v>
      </c>
      <c r="GZ368" s="10">
        <v>0.9</v>
      </c>
      <c r="HA368" s="29">
        <f t="shared" si="478"/>
        <v>5.2941176470588235E-2</v>
      </c>
      <c r="HB368" s="29">
        <f t="shared" si="479"/>
        <v>0.31905465288035451</v>
      </c>
      <c r="HC368">
        <v>3.7</v>
      </c>
      <c r="HD368">
        <v>3.3</v>
      </c>
      <c r="HE368">
        <v>2.7</v>
      </c>
      <c r="HF368">
        <v>1.1000000000000001</v>
      </c>
      <c r="HG368">
        <v>0.60000000000000009</v>
      </c>
      <c r="HH368">
        <v>0</v>
      </c>
      <c r="HI368">
        <v>1.6</v>
      </c>
      <c r="HJ368" s="11">
        <f t="shared" si="480"/>
        <v>9.4117647058823528E-2</v>
      </c>
      <c r="HK368" s="11">
        <f t="shared" si="481"/>
        <v>0.56720827178729694</v>
      </c>
      <c r="HL368">
        <v>55</v>
      </c>
      <c r="HM368">
        <v>0</v>
      </c>
      <c r="HN368">
        <v>0</v>
      </c>
      <c r="HQ368" s="33">
        <v>402778</v>
      </c>
      <c r="HR368" s="33">
        <v>0</v>
      </c>
      <c r="HS368" s="30">
        <f t="shared" si="482"/>
        <v>1.3804874146341466</v>
      </c>
    </row>
    <row r="369" spans="1:227" x14ac:dyDescent="0.2">
      <c r="A369" s="1">
        <v>63</v>
      </c>
      <c r="B369" s="2" t="s">
        <v>1921</v>
      </c>
      <c r="C369" s="2" t="s">
        <v>1195</v>
      </c>
      <c r="D369" s="2" t="s">
        <v>1196</v>
      </c>
      <c r="E369" s="2" t="s">
        <v>230</v>
      </c>
      <c r="F369" s="2">
        <v>69</v>
      </c>
      <c r="G369" s="2">
        <v>182</v>
      </c>
      <c r="H369" s="2" t="s">
        <v>249</v>
      </c>
      <c r="I369" s="2" t="s">
        <v>258</v>
      </c>
      <c r="J369" s="3">
        <v>23</v>
      </c>
      <c r="K369" s="5" t="s">
        <v>1922</v>
      </c>
      <c r="L369" s="5" t="s">
        <v>1911</v>
      </c>
      <c r="M369" s="5" t="s">
        <v>720</v>
      </c>
      <c r="N369" s="5" t="s">
        <v>320</v>
      </c>
      <c r="O369" s="2" t="s">
        <v>320</v>
      </c>
      <c r="P369" s="2" t="s">
        <v>314</v>
      </c>
      <c r="Q369" s="1">
        <v>14</v>
      </c>
      <c r="R369" s="1">
        <v>3</v>
      </c>
      <c r="S369" s="1">
        <v>3</v>
      </c>
      <c r="T369" s="1">
        <v>6</v>
      </c>
      <c r="U369" s="1">
        <v>3</v>
      </c>
      <c r="V369" s="1">
        <v>11</v>
      </c>
      <c r="W369" s="20">
        <f t="shared" si="404"/>
        <v>0.27272727272727271</v>
      </c>
      <c r="X369" s="6">
        <v>183.03333333329999</v>
      </c>
      <c r="Y369" s="6">
        <f t="shared" si="405"/>
        <v>13.073809523807142</v>
      </c>
      <c r="Z369" s="1">
        <v>265</v>
      </c>
      <c r="AA369" s="6">
        <f t="shared" si="406"/>
        <v>18.928571428571427</v>
      </c>
      <c r="AB369" s="8">
        <f t="shared" si="407"/>
        <v>0.69069182389924522</v>
      </c>
      <c r="AC369" s="3">
        <f t="shared" si="408"/>
        <v>18.857142857142858</v>
      </c>
      <c r="AD369" s="8">
        <f t="shared" si="409"/>
        <v>6.1815438249614507</v>
      </c>
      <c r="AE369" s="20">
        <f t="shared" si="410"/>
        <v>0.375</v>
      </c>
      <c r="AF369" s="20">
        <f t="shared" si="411"/>
        <v>0.375</v>
      </c>
      <c r="AG369" s="20">
        <f t="shared" si="412"/>
        <v>0.75</v>
      </c>
      <c r="AH369" s="3">
        <f t="shared" si="413"/>
        <v>121</v>
      </c>
      <c r="AI369" s="3">
        <f t="shared" si="414"/>
        <v>72</v>
      </c>
      <c r="AJ369" s="3">
        <f t="shared" si="415"/>
        <v>49</v>
      </c>
      <c r="AK369" s="20">
        <f t="shared" si="416"/>
        <v>0.5950413223140496</v>
      </c>
      <c r="AL369" s="6">
        <v>15.4</v>
      </c>
      <c r="AM369" s="1">
        <v>18</v>
      </c>
      <c r="AN369" s="1">
        <v>4</v>
      </c>
      <c r="AO369" s="1">
        <v>9</v>
      </c>
      <c r="AP369" s="1">
        <v>4</v>
      </c>
      <c r="AQ369" s="1">
        <v>2</v>
      </c>
      <c r="AR369" s="6">
        <f t="shared" si="417"/>
        <v>5.9005645601904755</v>
      </c>
      <c r="AS369" s="6">
        <f t="shared" si="418"/>
        <v>1.3112365689312169</v>
      </c>
      <c r="AT369" s="6">
        <f t="shared" si="419"/>
        <v>2.9502822800952377</v>
      </c>
      <c r="AU369" s="6">
        <f t="shared" si="420"/>
        <v>1.3112365689312169</v>
      </c>
      <c r="AV369" s="6">
        <f t="shared" si="421"/>
        <v>0.65561828446560844</v>
      </c>
      <c r="AW369" s="1">
        <v>4</v>
      </c>
      <c r="AX369" s="1">
        <v>2</v>
      </c>
      <c r="AY369" s="1">
        <v>0</v>
      </c>
      <c r="AZ369" s="1">
        <v>0</v>
      </c>
      <c r="BA369" s="1">
        <v>0</v>
      </c>
      <c r="BB369" s="1">
        <v>0</v>
      </c>
      <c r="BC369" s="7">
        <f t="shared" si="485"/>
        <v>0.75944166666653334</v>
      </c>
      <c r="BD369" s="6">
        <v>150.11666666670001</v>
      </c>
      <c r="BE369" s="6">
        <f t="shared" si="422"/>
        <v>10.72261904762143</v>
      </c>
      <c r="BF369" s="5">
        <v>10.36</v>
      </c>
      <c r="BG369" s="5">
        <v>38.67</v>
      </c>
      <c r="BH369" s="21">
        <f t="shared" si="423"/>
        <v>0.21129920456863144</v>
      </c>
      <c r="BI369" s="1">
        <v>3</v>
      </c>
      <c r="BJ369" s="22">
        <v>2</v>
      </c>
      <c r="BK369" s="22">
        <v>1</v>
      </c>
      <c r="BL369" s="1">
        <v>3</v>
      </c>
      <c r="BM369" s="1">
        <f t="shared" si="424"/>
        <v>6</v>
      </c>
      <c r="BN369" s="8">
        <f t="shared" si="425"/>
        <v>2.3981347840563121</v>
      </c>
      <c r="BO369" s="3">
        <f t="shared" si="426"/>
        <v>18.857142857142858</v>
      </c>
      <c r="BP369" s="20">
        <f t="shared" si="427"/>
        <v>0.42857142857142855</v>
      </c>
      <c r="BQ369" s="20">
        <f t="shared" si="428"/>
        <v>0.42857142857142855</v>
      </c>
      <c r="BR369" s="20">
        <f t="shared" si="429"/>
        <v>0.8571428571428571</v>
      </c>
      <c r="BS369" s="3">
        <f t="shared" si="430"/>
        <v>94</v>
      </c>
      <c r="BT369" s="1">
        <v>53</v>
      </c>
      <c r="BU369" s="1">
        <v>41</v>
      </c>
      <c r="BV369" s="20">
        <f t="shared" si="431"/>
        <v>0.56382978723404253</v>
      </c>
      <c r="BW369" s="5">
        <v>21</v>
      </c>
      <c r="BX369" s="5">
        <v>15</v>
      </c>
      <c r="BY369" s="21">
        <f t="shared" si="432"/>
        <v>0.31304347826086959</v>
      </c>
      <c r="BZ369" s="5">
        <v>25</v>
      </c>
      <c r="CA369" s="5">
        <v>22</v>
      </c>
      <c r="CB369" s="23">
        <f t="shared" si="433"/>
        <v>0.40869565217391307</v>
      </c>
      <c r="CC369" s="5">
        <v>20</v>
      </c>
      <c r="CD369" s="5">
        <v>12</v>
      </c>
      <c r="CE369" s="23">
        <f t="shared" si="434"/>
        <v>0.27826086956521739</v>
      </c>
      <c r="CF369" s="23">
        <f t="shared" si="435"/>
        <v>0.43373493975903615</v>
      </c>
      <c r="CG369" s="24">
        <v>3</v>
      </c>
      <c r="CH369" s="5">
        <v>48</v>
      </c>
      <c r="CI369" s="5">
        <v>51</v>
      </c>
      <c r="CJ369" s="5">
        <v>39</v>
      </c>
      <c r="CK369">
        <v>14.98733668</v>
      </c>
      <c r="CL369" s="5">
        <v>-1.4E-2</v>
      </c>
      <c r="CM369" s="5">
        <v>12</v>
      </c>
      <c r="CN369" s="5">
        <v>-0.877</v>
      </c>
      <c r="CO369" s="5">
        <v>0.63</v>
      </c>
      <c r="CP369" s="5">
        <v>-4.0590000000000002</v>
      </c>
      <c r="CQ369" s="21">
        <f t="shared" si="436"/>
        <v>0.10606060606060606</v>
      </c>
      <c r="CR369" s="25">
        <f t="shared" si="437"/>
        <v>0.94202898550724634</v>
      </c>
      <c r="CS369" s="22">
        <f t="shared" si="438"/>
        <v>952.635046113307</v>
      </c>
      <c r="CT369" s="21">
        <f t="shared" si="439"/>
        <v>4.8089591567852405E-2</v>
      </c>
      <c r="CU369" s="26">
        <f t="shared" si="440"/>
        <v>2.8957528957528957</v>
      </c>
      <c r="CV369" s="27">
        <f t="shared" si="441"/>
        <v>1.6547159404302263</v>
      </c>
      <c r="CW369" s="27">
        <f t="shared" si="442"/>
        <v>27.302813017098732</v>
      </c>
      <c r="CX369" s="27">
        <f t="shared" si="443"/>
        <v>28.543849972421402</v>
      </c>
      <c r="CY369" s="27">
        <f t="shared" si="444"/>
        <v>53.778268063982352</v>
      </c>
      <c r="CZ369" s="27">
        <f t="shared" si="445"/>
        <v>51.709873138444571</v>
      </c>
      <c r="DA369" s="28">
        <f t="shared" si="446"/>
        <v>2.0683949255377811</v>
      </c>
      <c r="DB369" s="5">
        <v>7</v>
      </c>
      <c r="DC369" s="5">
        <v>4</v>
      </c>
      <c r="DD369" s="22">
        <v>59</v>
      </c>
      <c r="DE369" s="22">
        <v>65</v>
      </c>
      <c r="DF369" s="22">
        <v>27</v>
      </c>
      <c r="DG369" s="22">
        <v>30</v>
      </c>
      <c r="DH369" s="22">
        <v>26</v>
      </c>
      <c r="DI369" s="22">
        <v>37</v>
      </c>
      <c r="DJ369" s="29">
        <f t="shared" si="447"/>
        <v>6.7507563713209144</v>
      </c>
      <c r="DK369" s="27">
        <f t="shared" si="448"/>
        <v>2.4382134545051533</v>
      </c>
      <c r="DL369" s="27">
        <f t="shared" si="449"/>
        <v>2.4382134545051533</v>
      </c>
      <c r="DM369" s="27">
        <f t="shared" si="450"/>
        <v>26.377036462373933</v>
      </c>
      <c r="DN369" s="27">
        <f t="shared" si="451"/>
        <v>29.923528759835975</v>
      </c>
      <c r="DO369" s="27">
        <f t="shared" si="452"/>
        <v>51.978277734678045</v>
      </c>
      <c r="DP369" s="27">
        <f t="shared" si="453"/>
        <v>60.17954117255902</v>
      </c>
      <c r="DQ369" s="30">
        <f t="shared" si="454"/>
        <v>10.269658363418756</v>
      </c>
      <c r="DR369" s="5">
        <v>22</v>
      </c>
      <c r="DS369" s="5">
        <v>22</v>
      </c>
      <c r="DT369" s="5">
        <v>216</v>
      </c>
      <c r="DU369" s="5">
        <v>248</v>
      </c>
      <c r="DV369" s="5">
        <v>111</v>
      </c>
      <c r="DW369" s="5">
        <v>127</v>
      </c>
      <c r="DX369" s="5">
        <v>146</v>
      </c>
      <c r="DY369" s="5">
        <v>120</v>
      </c>
      <c r="DZ369" s="22">
        <v>2</v>
      </c>
      <c r="EA369" s="22">
        <v>2</v>
      </c>
      <c r="EB369" s="22">
        <f t="shared" si="455"/>
        <v>0</v>
      </c>
      <c r="EC369" s="26">
        <f t="shared" si="456"/>
        <v>0.79937826135210399</v>
      </c>
      <c r="ED369" s="27">
        <f t="shared" si="457"/>
        <v>0.79937826135210399</v>
      </c>
      <c r="EE369" s="27">
        <f t="shared" si="458"/>
        <v>0</v>
      </c>
      <c r="EF369" s="6">
        <v>23.55</v>
      </c>
      <c r="EG369" s="6">
        <f t="shared" si="459"/>
        <v>1.6821428571428572</v>
      </c>
      <c r="EH369" s="5">
        <v>1.6800000000000002</v>
      </c>
      <c r="EI369" s="5">
        <v>3.63</v>
      </c>
      <c r="EJ369" s="21">
        <f t="shared" si="460"/>
        <v>0.31638418079096048</v>
      </c>
      <c r="EK369" s="1">
        <v>0</v>
      </c>
      <c r="EL369" s="22">
        <v>0</v>
      </c>
      <c r="EM369" s="22">
        <v>0</v>
      </c>
      <c r="EN369" s="1">
        <v>0</v>
      </c>
      <c r="EO369" s="3">
        <f t="shared" si="461"/>
        <v>0</v>
      </c>
      <c r="EP369" s="6">
        <f t="shared" si="462"/>
        <v>0</v>
      </c>
      <c r="EQ369" s="3">
        <f t="shared" si="463"/>
        <v>0</v>
      </c>
      <c r="ER369" s="20">
        <f t="shared" si="464"/>
        <v>0</v>
      </c>
      <c r="ES369" s="20">
        <f t="shared" si="465"/>
        <v>0</v>
      </c>
      <c r="ET369" s="20">
        <f t="shared" si="466"/>
        <v>0</v>
      </c>
      <c r="EU369" s="3">
        <f t="shared" si="467"/>
        <v>17</v>
      </c>
      <c r="EV369" s="1">
        <v>11</v>
      </c>
      <c r="EW369" s="1">
        <v>6</v>
      </c>
      <c r="EX369" s="20">
        <f t="shared" si="468"/>
        <v>0.6470588235294118</v>
      </c>
      <c r="EY369" s="5">
        <v>1</v>
      </c>
      <c r="EZ369" s="5">
        <v>0</v>
      </c>
      <c r="FA369" s="22">
        <v>8</v>
      </c>
      <c r="FB369" s="22">
        <v>4</v>
      </c>
      <c r="FC369" s="22">
        <v>5</v>
      </c>
      <c r="FD369" s="22">
        <v>1</v>
      </c>
      <c r="FE369" s="22">
        <v>1</v>
      </c>
      <c r="FF369" s="22">
        <v>7</v>
      </c>
      <c r="FG369" s="22">
        <v>0</v>
      </c>
      <c r="FH369" s="22">
        <v>0</v>
      </c>
      <c r="FI369" s="6">
        <v>9.3666666667000005</v>
      </c>
      <c r="FJ369" s="6">
        <f t="shared" si="469"/>
        <v>0.66904761904999999</v>
      </c>
      <c r="FK369" s="5">
        <v>0.57999999999999996</v>
      </c>
      <c r="FL369" s="5">
        <v>3.88</v>
      </c>
      <c r="FM369" s="21">
        <f t="shared" si="470"/>
        <v>0.13004484304932734</v>
      </c>
      <c r="FN369" s="1">
        <v>0</v>
      </c>
      <c r="FO369" s="22">
        <v>0</v>
      </c>
      <c r="FP369" s="22">
        <v>0</v>
      </c>
      <c r="FQ369" s="1">
        <v>0</v>
      </c>
      <c r="FR369" s="1">
        <f t="shared" si="471"/>
        <v>0</v>
      </c>
      <c r="FS369" s="3">
        <f t="shared" si="472"/>
        <v>0</v>
      </c>
      <c r="FT369" s="3">
        <f t="shared" si="473"/>
        <v>10</v>
      </c>
      <c r="FU369" s="1">
        <v>8</v>
      </c>
      <c r="FV369" s="1">
        <v>2</v>
      </c>
      <c r="FW369" s="20">
        <f t="shared" si="474"/>
        <v>0.8</v>
      </c>
      <c r="FX369" s="5">
        <v>0</v>
      </c>
      <c r="FY369" s="5">
        <v>2</v>
      </c>
      <c r="FZ369" s="22">
        <v>0</v>
      </c>
      <c r="GA369" s="22">
        <v>9</v>
      </c>
      <c r="GB369" s="22">
        <v>1</v>
      </c>
      <c r="GC369" s="22">
        <v>2</v>
      </c>
      <c r="GD369" s="22">
        <v>2</v>
      </c>
      <c r="GE369" s="22">
        <v>1</v>
      </c>
      <c r="GF369" s="22">
        <v>0</v>
      </c>
      <c r="GG369" s="22">
        <v>1</v>
      </c>
      <c r="GH369" s="1">
        <v>8</v>
      </c>
      <c r="GI369" s="1">
        <v>1</v>
      </c>
      <c r="GJ369" s="1">
        <v>6</v>
      </c>
      <c r="GK369" s="1">
        <v>2</v>
      </c>
      <c r="GL369" s="6"/>
      <c r="GM369" s="6"/>
      <c r="GN369" s="31" t="str">
        <f t="shared" si="475"/>
        <v xml:space="preserve"> </v>
      </c>
      <c r="GP369" s="1">
        <v>1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32" t="str">
        <f t="shared" si="476"/>
        <v xml:space="preserve"> </v>
      </c>
      <c r="GW369" s="9">
        <f t="shared" si="477"/>
        <v>4</v>
      </c>
      <c r="GX369" s="10">
        <v>0.5</v>
      </c>
      <c r="GY369" s="10">
        <v>0.30000000000000004</v>
      </c>
      <c r="GZ369" s="10">
        <v>0.7</v>
      </c>
      <c r="HA369" s="29">
        <f t="shared" si="478"/>
        <v>4.9999999999999996E-2</v>
      </c>
      <c r="HB369" s="29">
        <f t="shared" si="479"/>
        <v>0.22946639956296294</v>
      </c>
      <c r="HC369">
        <v>3.2</v>
      </c>
      <c r="HD369">
        <v>3.5</v>
      </c>
      <c r="HE369">
        <v>3.1</v>
      </c>
      <c r="HF369">
        <v>1.1000000000000001</v>
      </c>
      <c r="HG369">
        <v>0.7</v>
      </c>
      <c r="HH369">
        <v>0</v>
      </c>
      <c r="HI369">
        <v>1.8</v>
      </c>
      <c r="HJ369" s="11">
        <f t="shared" si="480"/>
        <v>0.12857142857142859</v>
      </c>
      <c r="HK369" s="11">
        <f t="shared" si="481"/>
        <v>0.59005645601904755</v>
      </c>
      <c r="HL369">
        <v>30</v>
      </c>
      <c r="HM369">
        <v>0</v>
      </c>
      <c r="HN369">
        <v>0</v>
      </c>
      <c r="HQ369" s="33">
        <v>224242</v>
      </c>
      <c r="HR369" s="33">
        <v>160000</v>
      </c>
      <c r="HS369" s="30">
        <f t="shared" si="482"/>
        <v>1.6722845587583148</v>
      </c>
    </row>
    <row r="370" spans="1:227" x14ac:dyDescent="0.2">
      <c r="A370" s="1">
        <v>36</v>
      </c>
      <c r="B370" s="2" t="s">
        <v>1923</v>
      </c>
      <c r="C370" s="2" t="s">
        <v>1924</v>
      </c>
      <c r="E370" s="2" t="s">
        <v>1350</v>
      </c>
      <c r="F370" s="2">
        <v>71</v>
      </c>
      <c r="G370" s="2">
        <v>198</v>
      </c>
      <c r="H370" s="2" t="s">
        <v>231</v>
      </c>
      <c r="J370" s="3">
        <v>30</v>
      </c>
      <c r="K370" s="5" t="s">
        <v>1925</v>
      </c>
      <c r="L370" s="5" t="s">
        <v>1926</v>
      </c>
      <c r="M370" s="5" t="s">
        <v>1927</v>
      </c>
      <c r="N370" s="5" t="s">
        <v>253</v>
      </c>
      <c r="O370" s="2" t="s">
        <v>1928</v>
      </c>
      <c r="P370" s="2" t="s">
        <v>415</v>
      </c>
      <c r="Q370" s="1">
        <v>43</v>
      </c>
      <c r="R370" s="1">
        <v>13</v>
      </c>
      <c r="S370" s="1">
        <v>9</v>
      </c>
      <c r="T370" s="1">
        <v>22</v>
      </c>
      <c r="U370" s="1">
        <v>-5</v>
      </c>
      <c r="V370" s="1">
        <v>74</v>
      </c>
      <c r="W370" s="20">
        <f t="shared" si="404"/>
        <v>0.17567567567567569</v>
      </c>
      <c r="X370" s="6">
        <v>663.55</v>
      </c>
      <c r="Y370" s="6">
        <f t="shared" si="405"/>
        <v>15.431395348837208</v>
      </c>
      <c r="Z370" s="1">
        <v>946</v>
      </c>
      <c r="AA370" s="6">
        <f t="shared" si="406"/>
        <v>22</v>
      </c>
      <c r="AB370" s="8">
        <f t="shared" si="407"/>
        <v>0.70142706131078214</v>
      </c>
      <c r="AC370" s="3">
        <f t="shared" si="408"/>
        <v>33.666666666666671</v>
      </c>
      <c r="AD370" s="8">
        <f t="shared" si="409"/>
        <v>3.044231783588276</v>
      </c>
      <c r="AE370" s="20">
        <f t="shared" si="410"/>
        <v>0.5</v>
      </c>
      <c r="AF370" s="20">
        <f t="shared" si="411"/>
        <v>0.34615384615384615</v>
      </c>
      <c r="AG370" s="20">
        <f t="shared" si="412"/>
        <v>0.84615384615384615</v>
      </c>
      <c r="AH370" s="3">
        <f t="shared" si="413"/>
        <v>432</v>
      </c>
      <c r="AI370" s="3">
        <f t="shared" si="414"/>
        <v>250</v>
      </c>
      <c r="AJ370" s="3">
        <f t="shared" si="415"/>
        <v>182</v>
      </c>
      <c r="AK370" s="20">
        <f t="shared" si="416"/>
        <v>0.57870370370370372</v>
      </c>
      <c r="AL370" s="6">
        <v>16.3</v>
      </c>
      <c r="AM370" s="1">
        <v>17</v>
      </c>
      <c r="AN370" s="1">
        <v>22</v>
      </c>
      <c r="AO370" s="1">
        <v>34</v>
      </c>
      <c r="AP370" s="1">
        <v>14</v>
      </c>
      <c r="AQ370" s="1">
        <v>26</v>
      </c>
      <c r="AR370" s="6">
        <f t="shared" si="417"/>
        <v>1.537186346168337</v>
      </c>
      <c r="AS370" s="6">
        <f t="shared" si="418"/>
        <v>1.9892999773943187</v>
      </c>
      <c r="AT370" s="6">
        <f t="shared" si="419"/>
        <v>3.0743726923366741</v>
      </c>
      <c r="AU370" s="6">
        <f t="shared" si="420"/>
        <v>1.2659181674327482</v>
      </c>
      <c r="AV370" s="6">
        <f t="shared" si="421"/>
        <v>2.3509908823751036</v>
      </c>
      <c r="AW370" s="1">
        <v>24</v>
      </c>
      <c r="AX370" s="1">
        <v>12</v>
      </c>
      <c r="AY370" s="1">
        <v>0</v>
      </c>
      <c r="AZ370" s="1">
        <v>0</v>
      </c>
      <c r="BA370" s="1">
        <v>0</v>
      </c>
      <c r="BB370" s="1">
        <v>0</v>
      </c>
      <c r="BC370" s="7">
        <f t="shared" si="485"/>
        <v>-5.7984027777778335</v>
      </c>
      <c r="BD370" s="6">
        <v>504.86666666669998</v>
      </c>
      <c r="BE370" s="6">
        <f t="shared" si="422"/>
        <v>11.741085271318605</v>
      </c>
      <c r="BF370" s="5">
        <v>11.29</v>
      </c>
      <c r="BG370" s="5">
        <v>36.17</v>
      </c>
      <c r="BH370" s="21">
        <f t="shared" si="423"/>
        <v>0.23788453434471132</v>
      </c>
      <c r="BI370" s="1">
        <v>10</v>
      </c>
      <c r="BJ370" s="22">
        <v>1</v>
      </c>
      <c r="BK370" s="22">
        <v>2</v>
      </c>
      <c r="BL370" s="1">
        <v>5</v>
      </c>
      <c r="BM370" s="1">
        <f t="shared" si="424"/>
        <v>15</v>
      </c>
      <c r="BN370" s="8">
        <f t="shared" si="425"/>
        <v>1.7826488841937289</v>
      </c>
      <c r="BO370" s="3">
        <f t="shared" si="426"/>
        <v>15</v>
      </c>
      <c r="BP370" s="20">
        <f t="shared" si="427"/>
        <v>0.58823529411764708</v>
      </c>
      <c r="BQ370" s="20">
        <f t="shared" si="428"/>
        <v>0.29411764705882354</v>
      </c>
      <c r="BR370" s="20">
        <f t="shared" si="429"/>
        <v>0.88235294117647056</v>
      </c>
      <c r="BS370" s="3">
        <f t="shared" si="430"/>
        <v>331</v>
      </c>
      <c r="BT370" s="1">
        <v>200</v>
      </c>
      <c r="BU370" s="1">
        <v>131</v>
      </c>
      <c r="BV370" s="20">
        <f t="shared" si="431"/>
        <v>0.60422960725075525</v>
      </c>
      <c r="BW370" s="5">
        <v>81</v>
      </c>
      <c r="BX370" s="5">
        <v>68</v>
      </c>
      <c r="BY370" s="21">
        <f t="shared" si="432"/>
        <v>0.29979879275653926</v>
      </c>
      <c r="BZ370" s="5">
        <v>90</v>
      </c>
      <c r="CA370" s="5">
        <v>80</v>
      </c>
      <c r="CB370" s="23">
        <f t="shared" si="433"/>
        <v>0.34205231388329982</v>
      </c>
      <c r="CC370" s="5">
        <v>102</v>
      </c>
      <c r="CD370" s="5">
        <v>76</v>
      </c>
      <c r="CE370" s="23">
        <f t="shared" si="434"/>
        <v>0.35814889336016098</v>
      </c>
      <c r="CF370" s="23">
        <f t="shared" si="435"/>
        <v>0.4670846394984326</v>
      </c>
      <c r="CG370" s="24">
        <v>7</v>
      </c>
      <c r="CH370" s="5">
        <v>181</v>
      </c>
      <c r="CI370" s="5">
        <v>173</v>
      </c>
      <c r="CJ370" s="5">
        <v>162</v>
      </c>
      <c r="CK370">
        <v>16.113688239999998</v>
      </c>
      <c r="CL370" s="5">
        <v>1.1040000000000001</v>
      </c>
      <c r="CM370" s="5">
        <v>4</v>
      </c>
      <c r="CN370" s="5">
        <v>0.77100000000000002</v>
      </c>
      <c r="CO370" s="5">
        <v>-0.221</v>
      </c>
      <c r="CP370" s="5">
        <v>2.0409999999999999</v>
      </c>
      <c r="CQ370" s="21">
        <f t="shared" si="436"/>
        <v>6.6666666666666666E-2</v>
      </c>
      <c r="CR370" s="25">
        <f t="shared" si="437"/>
        <v>0.91923076923076918</v>
      </c>
      <c r="CS370" s="22">
        <f t="shared" si="438"/>
        <v>925.8974358974358</v>
      </c>
      <c r="CT370" s="21">
        <f t="shared" si="439"/>
        <v>-1.410256410256415E-2</v>
      </c>
      <c r="CU370" s="26">
        <f t="shared" si="440"/>
        <v>2.1010567079325191</v>
      </c>
      <c r="CV370" s="27">
        <f t="shared" si="441"/>
        <v>2.5954229921519354</v>
      </c>
      <c r="CW370" s="27">
        <f t="shared" si="442"/>
        <v>31.515850618987788</v>
      </c>
      <c r="CX370" s="27">
        <f t="shared" si="443"/>
        <v>32.133808474262054</v>
      </c>
      <c r="CY370" s="27">
        <f t="shared" si="444"/>
        <v>60.436278245823644</v>
      </c>
      <c r="CZ370" s="27">
        <f t="shared" si="445"/>
        <v>57.222897398397436</v>
      </c>
      <c r="DA370" s="28">
        <f t="shared" si="446"/>
        <v>3.2133808474262082</v>
      </c>
      <c r="DB370" s="5">
        <v>17</v>
      </c>
      <c r="DC370" s="5">
        <v>21</v>
      </c>
      <c r="DD370" s="22">
        <v>238</v>
      </c>
      <c r="DE370" s="22">
        <v>239</v>
      </c>
      <c r="DF370" s="22">
        <v>108</v>
      </c>
      <c r="DG370" s="22">
        <v>94</v>
      </c>
      <c r="DH370" s="22">
        <v>109</v>
      </c>
      <c r="DI370" s="22">
        <v>126</v>
      </c>
      <c r="DJ370" s="29">
        <f t="shared" si="447"/>
        <v>2.6433494994638274</v>
      </c>
      <c r="DK370" s="27">
        <f t="shared" si="448"/>
        <v>2.9318913914267895</v>
      </c>
      <c r="DL370" s="27">
        <f t="shared" si="449"/>
        <v>2.237496061878339</v>
      </c>
      <c r="DM370" s="27">
        <f t="shared" si="450"/>
        <v>29.627534060733872</v>
      </c>
      <c r="DN370" s="27">
        <f t="shared" si="451"/>
        <v>30.630549536748298</v>
      </c>
      <c r="DO370" s="27">
        <f t="shared" si="452"/>
        <v>56.13028913849972</v>
      </c>
      <c r="DP370" s="27">
        <f t="shared" si="453"/>
        <v>58.522095273611043</v>
      </c>
      <c r="DQ370" s="30">
        <f t="shared" si="454"/>
        <v>5.605186982537532</v>
      </c>
      <c r="DR370" s="5">
        <v>76</v>
      </c>
      <c r="DS370" s="5">
        <v>58</v>
      </c>
      <c r="DT370" s="5">
        <v>692</v>
      </c>
      <c r="DU370" s="5">
        <v>736</v>
      </c>
      <c r="DV370" s="5">
        <v>306</v>
      </c>
      <c r="DW370" s="5">
        <v>324</v>
      </c>
      <c r="DX370" s="5">
        <v>399</v>
      </c>
      <c r="DY370" s="5">
        <v>381</v>
      </c>
      <c r="DZ370" s="22">
        <v>9</v>
      </c>
      <c r="EA370" s="22">
        <v>6</v>
      </c>
      <c r="EB370" s="22">
        <f t="shared" si="455"/>
        <v>-3</v>
      </c>
      <c r="EC370" s="26">
        <f t="shared" si="456"/>
        <v>1.0695893305162374</v>
      </c>
      <c r="ED370" s="27">
        <f t="shared" si="457"/>
        <v>0.71305955367749163</v>
      </c>
      <c r="EE370" s="27">
        <f t="shared" si="458"/>
        <v>-0.35652977683874582</v>
      </c>
      <c r="EF370" s="6">
        <v>104.6666666667</v>
      </c>
      <c r="EG370" s="6">
        <f t="shared" si="459"/>
        <v>2.4341085271325582</v>
      </c>
      <c r="EH370" s="5">
        <v>2.38</v>
      </c>
      <c r="EI370" s="5">
        <v>3.54</v>
      </c>
      <c r="EJ370" s="21">
        <f t="shared" si="460"/>
        <v>0.40202702702702703</v>
      </c>
      <c r="EK370" s="1">
        <v>3</v>
      </c>
      <c r="EL370" s="22">
        <v>2</v>
      </c>
      <c r="EM370" s="22">
        <v>1</v>
      </c>
      <c r="EN370" s="1">
        <v>4</v>
      </c>
      <c r="EO370" s="3">
        <f t="shared" si="461"/>
        <v>7</v>
      </c>
      <c r="EP370" s="6">
        <f t="shared" si="462"/>
        <v>4.0127388535019071</v>
      </c>
      <c r="EQ370" s="3">
        <f t="shared" si="463"/>
        <v>18.666666666666668</v>
      </c>
      <c r="ER370" s="20">
        <f t="shared" si="464"/>
        <v>0.33333333333333331</v>
      </c>
      <c r="ES370" s="20">
        <f t="shared" si="465"/>
        <v>0.44444444444444442</v>
      </c>
      <c r="ET370" s="20">
        <f t="shared" si="466"/>
        <v>0.77777777777777768</v>
      </c>
      <c r="EU370" s="3">
        <f t="shared" si="467"/>
        <v>51</v>
      </c>
      <c r="EV370" s="1">
        <v>23</v>
      </c>
      <c r="EW370" s="1">
        <v>28</v>
      </c>
      <c r="EX370" s="20">
        <f t="shared" si="468"/>
        <v>0.45098039215686275</v>
      </c>
      <c r="EY370" s="5">
        <v>9</v>
      </c>
      <c r="EZ370" s="5">
        <v>2</v>
      </c>
      <c r="FA370" s="22">
        <v>75</v>
      </c>
      <c r="FB370" s="22">
        <v>15</v>
      </c>
      <c r="FC370" s="22">
        <v>34</v>
      </c>
      <c r="FD370" s="22">
        <v>7</v>
      </c>
      <c r="FE370" s="22">
        <v>4</v>
      </c>
      <c r="FF370" s="22">
        <v>41</v>
      </c>
      <c r="FG370" s="22">
        <v>1</v>
      </c>
      <c r="FH370" s="22">
        <v>0</v>
      </c>
      <c r="FI370" s="6">
        <v>54.016666666699997</v>
      </c>
      <c r="FJ370" s="6">
        <f t="shared" si="469"/>
        <v>1.2562015503883721</v>
      </c>
      <c r="FK370" s="5">
        <v>1.2</v>
      </c>
      <c r="FL370" s="5">
        <v>3.56</v>
      </c>
      <c r="FM370" s="21">
        <f t="shared" si="470"/>
        <v>0.25210084033613445</v>
      </c>
      <c r="FN370" s="1">
        <v>0</v>
      </c>
      <c r="FO370" s="22">
        <v>0</v>
      </c>
      <c r="FP370" s="22">
        <v>0</v>
      </c>
      <c r="FQ370" s="1">
        <v>0</v>
      </c>
      <c r="FR370" s="1">
        <f t="shared" si="471"/>
        <v>0</v>
      </c>
      <c r="FS370" s="3">
        <f t="shared" si="472"/>
        <v>0</v>
      </c>
      <c r="FT370" s="3">
        <f t="shared" si="473"/>
        <v>50</v>
      </c>
      <c r="FU370" s="1">
        <v>27</v>
      </c>
      <c r="FV370" s="1">
        <v>23</v>
      </c>
      <c r="FW370" s="20">
        <f t="shared" si="474"/>
        <v>0.54</v>
      </c>
      <c r="FX370" s="5">
        <v>0</v>
      </c>
      <c r="FY370" s="5">
        <v>7</v>
      </c>
      <c r="FZ370" s="22">
        <v>6</v>
      </c>
      <c r="GA370" s="22">
        <v>39</v>
      </c>
      <c r="GB370" s="22">
        <v>2</v>
      </c>
      <c r="GC370" s="22">
        <v>11</v>
      </c>
      <c r="GD370" s="22">
        <v>20</v>
      </c>
      <c r="GE370" s="22">
        <v>4</v>
      </c>
      <c r="GF370" s="22">
        <v>1</v>
      </c>
      <c r="GG370" s="22">
        <v>0</v>
      </c>
      <c r="GH370" s="1">
        <v>28</v>
      </c>
      <c r="GI370" s="1">
        <v>9</v>
      </c>
      <c r="GJ370" s="1">
        <v>31</v>
      </c>
      <c r="GK370" s="1">
        <v>7</v>
      </c>
      <c r="GL370" s="1">
        <v>1</v>
      </c>
      <c r="GM370" s="1">
        <v>1</v>
      </c>
      <c r="GN370" s="31">
        <f t="shared" si="475"/>
        <v>1</v>
      </c>
      <c r="GO370" s="1">
        <v>1</v>
      </c>
      <c r="GP370" s="1">
        <v>3</v>
      </c>
      <c r="GQ370" s="1">
        <v>0</v>
      </c>
      <c r="GR370" s="1">
        <v>3</v>
      </c>
      <c r="GS370" s="1">
        <v>0</v>
      </c>
      <c r="GT370" s="1">
        <v>0</v>
      </c>
      <c r="GU370" s="1">
        <v>0</v>
      </c>
      <c r="GV370" s="32" t="str">
        <f t="shared" si="476"/>
        <v xml:space="preserve"> </v>
      </c>
      <c r="GW370" s="9">
        <f t="shared" si="477"/>
        <v>5</v>
      </c>
      <c r="GX370" s="10">
        <v>2.1</v>
      </c>
      <c r="GY370" s="10">
        <v>0.4</v>
      </c>
      <c r="GZ370" s="10">
        <v>2.5</v>
      </c>
      <c r="HA370" s="29">
        <f t="shared" si="478"/>
        <v>5.8139534883720929E-2</v>
      </c>
      <c r="HB370" s="29">
        <f t="shared" si="479"/>
        <v>0.22605681561299076</v>
      </c>
      <c r="HC370">
        <v>12</v>
      </c>
      <c r="HD370">
        <v>12.2</v>
      </c>
      <c r="HE370">
        <v>-3.2</v>
      </c>
      <c r="HF370">
        <v>4.5999999999999996</v>
      </c>
      <c r="HG370">
        <v>0.5</v>
      </c>
      <c r="HH370">
        <v>0.5</v>
      </c>
      <c r="HI370">
        <v>5.6</v>
      </c>
      <c r="HJ370" s="11">
        <f t="shared" si="480"/>
        <v>0.13023255813953488</v>
      </c>
      <c r="HK370" s="11">
        <f t="shared" si="481"/>
        <v>0.50636726697309919</v>
      </c>
      <c r="HL370">
        <v>99</v>
      </c>
      <c r="HM370">
        <v>0</v>
      </c>
      <c r="HN370">
        <v>0</v>
      </c>
      <c r="HQ370" s="33">
        <v>2327273</v>
      </c>
      <c r="HR370" s="33">
        <v>0</v>
      </c>
      <c r="HS370" s="30">
        <f t="shared" si="482"/>
        <v>2.3911303414634144</v>
      </c>
    </row>
    <row r="371" spans="1:227" x14ac:dyDescent="0.2">
      <c r="A371" s="1">
        <v>12</v>
      </c>
      <c r="B371" s="2" t="s">
        <v>1929</v>
      </c>
      <c r="C371" s="2" t="s">
        <v>1710</v>
      </c>
      <c r="E371" s="2" t="s">
        <v>1350</v>
      </c>
      <c r="F371" s="2">
        <v>74</v>
      </c>
      <c r="G371" s="2">
        <v>210</v>
      </c>
      <c r="H371" s="2" t="s">
        <v>231</v>
      </c>
      <c r="J371" s="3">
        <v>35</v>
      </c>
      <c r="K371" s="5" t="s">
        <v>1930</v>
      </c>
      <c r="L371" s="5" t="s">
        <v>1926</v>
      </c>
      <c r="M371" s="5" t="s">
        <v>1931</v>
      </c>
      <c r="N371" s="5" t="s">
        <v>335</v>
      </c>
      <c r="O371" s="2" t="s">
        <v>335</v>
      </c>
      <c r="P371" s="2" t="s">
        <v>314</v>
      </c>
      <c r="Q371" s="1">
        <v>45</v>
      </c>
      <c r="R371" s="1">
        <v>7</v>
      </c>
      <c r="S371" s="1">
        <v>7</v>
      </c>
      <c r="T371" s="1">
        <v>14</v>
      </c>
      <c r="U371" s="1">
        <v>-19</v>
      </c>
      <c r="V371" s="1">
        <v>85</v>
      </c>
      <c r="W371" s="20">
        <f t="shared" si="404"/>
        <v>8.2352941176470587E-2</v>
      </c>
      <c r="X371" s="6">
        <v>770.71666666670001</v>
      </c>
      <c r="Y371" s="6">
        <f t="shared" si="405"/>
        <v>17.127037037037777</v>
      </c>
      <c r="Z371" s="1">
        <v>935</v>
      </c>
      <c r="AA371" s="6">
        <f t="shared" si="406"/>
        <v>20.777777777777779</v>
      </c>
      <c r="AB371" s="8">
        <f t="shared" si="407"/>
        <v>0.8242959001782888</v>
      </c>
      <c r="AC371" s="3">
        <f t="shared" si="408"/>
        <v>28.944444444444443</v>
      </c>
      <c r="AD371" s="8">
        <f t="shared" si="409"/>
        <v>2.2533140150940789</v>
      </c>
      <c r="AE371" s="20">
        <f t="shared" si="410"/>
        <v>0.29166666666666669</v>
      </c>
      <c r="AF371" s="20">
        <f t="shared" si="411"/>
        <v>0.29166666666666669</v>
      </c>
      <c r="AG371" s="20">
        <f t="shared" si="412"/>
        <v>0.58333333333333337</v>
      </c>
      <c r="AH371" s="3">
        <f t="shared" si="413"/>
        <v>630</v>
      </c>
      <c r="AI371" s="3">
        <f t="shared" si="414"/>
        <v>300</v>
      </c>
      <c r="AJ371" s="3">
        <f t="shared" si="415"/>
        <v>330</v>
      </c>
      <c r="AK371" s="20">
        <f t="shared" si="416"/>
        <v>0.47619047619047616</v>
      </c>
      <c r="AL371" s="6">
        <v>24.5</v>
      </c>
      <c r="AM371" s="1">
        <v>91</v>
      </c>
      <c r="AN371" s="1">
        <v>27</v>
      </c>
      <c r="AO371" s="1">
        <v>44</v>
      </c>
      <c r="AP371" s="1">
        <v>17</v>
      </c>
      <c r="AQ371" s="1">
        <v>14</v>
      </c>
      <c r="AR371" s="6">
        <f t="shared" si="417"/>
        <v>7.084315463961806</v>
      </c>
      <c r="AS371" s="6">
        <f t="shared" si="418"/>
        <v>2.101939753043613</v>
      </c>
      <c r="AT371" s="6">
        <f t="shared" si="419"/>
        <v>3.4253833012562582</v>
      </c>
      <c r="AU371" s="6">
        <f t="shared" si="420"/>
        <v>1.3234435482126452</v>
      </c>
      <c r="AV371" s="6">
        <f t="shared" si="421"/>
        <v>1.0898946867633548</v>
      </c>
      <c r="AW371" s="1">
        <v>14</v>
      </c>
      <c r="AX371" s="1">
        <v>7</v>
      </c>
      <c r="AY371" s="1">
        <v>0</v>
      </c>
      <c r="AZ371" s="1">
        <v>0</v>
      </c>
      <c r="BA371" s="1">
        <v>0</v>
      </c>
      <c r="BB371" s="1">
        <v>0</v>
      </c>
      <c r="BC371" s="7">
        <f t="shared" si="485"/>
        <v>1.0254833333333169</v>
      </c>
      <c r="BD371" s="6">
        <v>664.78333333329999</v>
      </c>
      <c r="BE371" s="6">
        <f t="shared" si="422"/>
        <v>14.772962962962222</v>
      </c>
      <c r="BF371" s="5">
        <v>14.28</v>
      </c>
      <c r="BG371" s="5">
        <v>35.28</v>
      </c>
      <c r="BH371" s="21">
        <f t="shared" si="423"/>
        <v>0.28813559322033894</v>
      </c>
      <c r="BI371" s="1">
        <v>7</v>
      </c>
      <c r="BJ371" s="22">
        <v>1</v>
      </c>
      <c r="BK371" s="22">
        <v>4</v>
      </c>
      <c r="BL371" s="1">
        <v>6</v>
      </c>
      <c r="BM371" s="1">
        <f t="shared" si="424"/>
        <v>13</v>
      </c>
      <c r="BN371" s="8">
        <f t="shared" si="425"/>
        <v>1.1733146137839985</v>
      </c>
      <c r="BO371" s="3">
        <f t="shared" si="426"/>
        <v>17.111111111111111</v>
      </c>
      <c r="BP371" s="20">
        <f t="shared" si="427"/>
        <v>0.3888888888888889</v>
      </c>
      <c r="BQ371" s="20">
        <f t="shared" si="428"/>
        <v>0.33333333333333331</v>
      </c>
      <c r="BR371" s="20">
        <f t="shared" si="429"/>
        <v>0.72222222222222221</v>
      </c>
      <c r="BS371" s="3">
        <f t="shared" si="430"/>
        <v>572</v>
      </c>
      <c r="BT371" s="1">
        <v>269</v>
      </c>
      <c r="BU371" s="1">
        <v>303</v>
      </c>
      <c r="BV371" s="20">
        <f t="shared" si="431"/>
        <v>0.47027972027972026</v>
      </c>
      <c r="BW371" s="5">
        <v>103</v>
      </c>
      <c r="BX371" s="5">
        <v>116</v>
      </c>
      <c r="BY371" s="21">
        <f t="shared" si="432"/>
        <v>0.34006211180124224</v>
      </c>
      <c r="BZ371" s="5">
        <v>97</v>
      </c>
      <c r="CA371" s="5">
        <v>101</v>
      </c>
      <c r="CB371" s="23">
        <f t="shared" si="433"/>
        <v>0.30745341614906835</v>
      </c>
      <c r="CC371" s="5">
        <v>106</v>
      </c>
      <c r="CD371" s="5">
        <v>121</v>
      </c>
      <c r="CE371" s="23">
        <f t="shared" si="434"/>
        <v>0.35248447204968947</v>
      </c>
      <c r="CF371" s="23">
        <f t="shared" si="435"/>
        <v>0.52517985611510787</v>
      </c>
      <c r="CG371" s="24">
        <v>10</v>
      </c>
      <c r="CH371" s="5">
        <v>240</v>
      </c>
      <c r="CI371" s="5">
        <v>209</v>
      </c>
      <c r="CJ371" s="5">
        <v>214</v>
      </c>
      <c r="CK371">
        <v>15.75478418</v>
      </c>
      <c r="CL371" s="5">
        <v>-6.4000000000000001E-2</v>
      </c>
      <c r="CM371" s="5">
        <v>10</v>
      </c>
      <c r="CN371" s="5">
        <v>0.156</v>
      </c>
      <c r="CO371" s="5">
        <v>-0.23100000000000001</v>
      </c>
      <c r="CP371" s="5">
        <v>-1.1599999999999999</v>
      </c>
      <c r="CQ371" s="21">
        <f t="shared" si="436"/>
        <v>5.844155844155844E-2</v>
      </c>
      <c r="CR371" s="25">
        <f t="shared" si="437"/>
        <v>0.88059701492537312</v>
      </c>
      <c r="CS371" s="22">
        <f t="shared" si="438"/>
        <v>886.44117076952898</v>
      </c>
      <c r="CT371" s="21">
        <f t="shared" si="439"/>
        <v>-6.0961426633068437E-2</v>
      </c>
      <c r="CU371" s="26">
        <f t="shared" si="440"/>
        <v>1.6806722689075628</v>
      </c>
      <c r="CV371" s="27">
        <f t="shared" si="441"/>
        <v>3.734827264239029</v>
      </c>
      <c r="CW371" s="27">
        <f t="shared" si="442"/>
        <v>28.758169934640524</v>
      </c>
      <c r="CX371" s="27">
        <f t="shared" si="443"/>
        <v>31.279178338001866</v>
      </c>
      <c r="CY371" s="27">
        <f t="shared" si="444"/>
        <v>56.769374416433237</v>
      </c>
      <c r="CZ371" s="27">
        <f t="shared" si="445"/>
        <v>59.010270774976654</v>
      </c>
      <c r="DA371" s="28">
        <f t="shared" si="446"/>
        <v>-2.2408963585434165</v>
      </c>
      <c r="DB371" s="5">
        <v>18</v>
      </c>
      <c r="DC371" s="5">
        <v>40</v>
      </c>
      <c r="DD371" s="22">
        <v>290</v>
      </c>
      <c r="DE371" s="22">
        <v>295</v>
      </c>
      <c r="DF371" s="22">
        <v>136</v>
      </c>
      <c r="DG371" s="22">
        <v>123</v>
      </c>
      <c r="DH371" s="22">
        <v>174</v>
      </c>
      <c r="DI371" s="22">
        <v>164</v>
      </c>
      <c r="DJ371" s="29">
        <f t="shared" si="447"/>
        <v>-1.6192129053060054</v>
      </c>
      <c r="DK371" s="27">
        <f t="shared" si="448"/>
        <v>2.7588813303099013</v>
      </c>
      <c r="DL371" s="27">
        <f t="shared" si="449"/>
        <v>2.2297808012093725</v>
      </c>
      <c r="DM371" s="27">
        <f t="shared" si="450"/>
        <v>27.777777777777775</v>
      </c>
      <c r="DN371" s="27">
        <f t="shared" si="451"/>
        <v>28.533635676492814</v>
      </c>
      <c r="DO371" s="27">
        <f t="shared" si="452"/>
        <v>56.689342403628117</v>
      </c>
      <c r="DP371" s="27">
        <f t="shared" si="453"/>
        <v>55.933484504913068</v>
      </c>
      <c r="DQ371" s="30">
        <f t="shared" si="454"/>
        <v>-2.9967542572584662</v>
      </c>
      <c r="DR371" s="5">
        <v>73</v>
      </c>
      <c r="DS371" s="5">
        <v>59</v>
      </c>
      <c r="DT371" s="5">
        <v>662</v>
      </c>
      <c r="DU371" s="5">
        <v>696</v>
      </c>
      <c r="DV371" s="5">
        <v>347</v>
      </c>
      <c r="DW371" s="5">
        <v>323</v>
      </c>
      <c r="DX371" s="5">
        <v>402</v>
      </c>
      <c r="DY371" s="5">
        <v>418</v>
      </c>
      <c r="DZ371" s="22">
        <v>7</v>
      </c>
      <c r="EA371" s="22">
        <v>9</v>
      </c>
      <c r="EB371" s="22">
        <f t="shared" si="455"/>
        <v>2</v>
      </c>
      <c r="EC371" s="26">
        <f t="shared" si="456"/>
        <v>0.63178479203753757</v>
      </c>
      <c r="ED371" s="27">
        <f t="shared" si="457"/>
        <v>0.81229473261969132</v>
      </c>
      <c r="EE371" s="27">
        <f t="shared" si="458"/>
        <v>0.18050994058215361</v>
      </c>
      <c r="EF371" s="6">
        <v>105.28333333330001</v>
      </c>
      <c r="EG371" s="6">
        <f t="shared" si="459"/>
        <v>2.339629629628889</v>
      </c>
      <c r="EH371" s="5">
        <v>2.12</v>
      </c>
      <c r="EI371" s="5">
        <v>2.64</v>
      </c>
      <c r="EJ371" s="21">
        <f t="shared" si="460"/>
        <v>0.44537815126050423</v>
      </c>
      <c r="EK371" s="1">
        <v>0</v>
      </c>
      <c r="EL371" s="22">
        <v>1</v>
      </c>
      <c r="EM371" s="22">
        <v>0</v>
      </c>
      <c r="EN371" s="1">
        <v>1</v>
      </c>
      <c r="EO371" s="3">
        <f t="shared" si="461"/>
        <v>1</v>
      </c>
      <c r="EP371" s="6">
        <f t="shared" si="462"/>
        <v>0.56989077093575113</v>
      </c>
      <c r="EQ371" s="3">
        <f t="shared" si="463"/>
        <v>11.833333333333334</v>
      </c>
      <c r="ER371" s="20">
        <f t="shared" si="464"/>
        <v>0</v>
      </c>
      <c r="ES371" s="20">
        <f t="shared" si="465"/>
        <v>0.16666666666666666</v>
      </c>
      <c r="ET371" s="20">
        <f t="shared" si="466"/>
        <v>0.16666666666666666</v>
      </c>
      <c r="EU371" s="3">
        <f t="shared" si="467"/>
        <v>56</v>
      </c>
      <c r="EV371" s="1">
        <v>30</v>
      </c>
      <c r="EW371" s="1">
        <v>26</v>
      </c>
      <c r="EX371" s="20">
        <f t="shared" si="468"/>
        <v>0.5357142857142857</v>
      </c>
      <c r="EY371" s="5">
        <v>6</v>
      </c>
      <c r="EZ371" s="5">
        <v>1</v>
      </c>
      <c r="FA371" s="22">
        <v>65</v>
      </c>
      <c r="FB371" s="22">
        <v>10</v>
      </c>
      <c r="FC371" s="22">
        <v>30</v>
      </c>
      <c r="FD371" s="22">
        <v>5</v>
      </c>
      <c r="FE371" s="22">
        <v>1</v>
      </c>
      <c r="FF371" s="22">
        <v>53</v>
      </c>
      <c r="FG371" s="22">
        <v>0</v>
      </c>
      <c r="FH371" s="22">
        <v>0</v>
      </c>
      <c r="FI371" s="6">
        <v>0.65</v>
      </c>
      <c r="FJ371" s="6">
        <f t="shared" si="469"/>
        <v>1.4444444444444446E-2</v>
      </c>
      <c r="FK371" s="5">
        <v>0.01</v>
      </c>
      <c r="FL371" s="5">
        <v>4.42</v>
      </c>
      <c r="FM371" s="21">
        <f t="shared" si="470"/>
        <v>2.2573363431151244E-3</v>
      </c>
      <c r="FN371" s="1">
        <v>0</v>
      </c>
      <c r="FO371" s="22">
        <v>0</v>
      </c>
      <c r="FP371" s="22">
        <v>0</v>
      </c>
      <c r="FQ371" s="1">
        <v>0</v>
      </c>
      <c r="FR371" s="1">
        <f t="shared" si="471"/>
        <v>0</v>
      </c>
      <c r="FS371" s="3">
        <f t="shared" si="472"/>
        <v>0</v>
      </c>
      <c r="FT371" s="3">
        <f t="shared" si="473"/>
        <v>2</v>
      </c>
      <c r="FU371" s="1">
        <v>1</v>
      </c>
      <c r="FV371" s="1">
        <v>1</v>
      </c>
      <c r="FW371" s="20">
        <f t="shared" si="474"/>
        <v>0.5</v>
      </c>
      <c r="FX371" s="5">
        <v>0</v>
      </c>
      <c r="FY371" s="5">
        <v>0</v>
      </c>
      <c r="FZ371" s="22">
        <v>0</v>
      </c>
      <c r="GA371" s="22">
        <v>0</v>
      </c>
      <c r="GB371" s="22">
        <v>0</v>
      </c>
      <c r="GC371" s="22">
        <v>0</v>
      </c>
      <c r="GD371" s="22">
        <v>0</v>
      </c>
      <c r="GE371" s="22">
        <v>0</v>
      </c>
      <c r="GF371" s="22">
        <v>0</v>
      </c>
      <c r="GG371" s="22">
        <v>0</v>
      </c>
      <c r="GH371" s="1">
        <v>28</v>
      </c>
      <c r="GI371" s="1">
        <v>6</v>
      </c>
      <c r="GJ371" s="1">
        <v>41</v>
      </c>
      <c r="GK371" s="1">
        <v>0</v>
      </c>
      <c r="GL371" s="1">
        <v>2</v>
      </c>
      <c r="GM371" s="1">
        <v>0</v>
      </c>
      <c r="GN371" s="31">
        <f t="shared" si="475"/>
        <v>0</v>
      </c>
      <c r="GO371" s="1">
        <v>0</v>
      </c>
      <c r="GP371" s="1">
        <v>1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32" t="str">
        <f t="shared" si="476"/>
        <v xml:space="preserve"> </v>
      </c>
      <c r="GW371" s="9">
        <f t="shared" si="477"/>
        <v>5</v>
      </c>
      <c r="GX371" s="10">
        <v>0.2</v>
      </c>
      <c r="GY371" s="10">
        <v>0</v>
      </c>
      <c r="GZ371" s="10">
        <v>0.1</v>
      </c>
      <c r="HA371" s="29">
        <f t="shared" si="478"/>
        <v>2.2222222222222222E-3</v>
      </c>
      <c r="HB371" s="29">
        <f t="shared" si="479"/>
        <v>7.7849620483096786E-3</v>
      </c>
      <c r="HC371">
        <v>17.100000000000001</v>
      </c>
      <c r="HD371">
        <v>14.7</v>
      </c>
      <c r="HE371">
        <v>-16.100000000000001</v>
      </c>
      <c r="HF371">
        <v>-1.8</v>
      </c>
      <c r="HG371">
        <v>-0.7</v>
      </c>
      <c r="HH371">
        <v>-0.60000000000000009</v>
      </c>
      <c r="HI371">
        <v>-3</v>
      </c>
      <c r="HJ371" s="11">
        <f t="shared" si="480"/>
        <v>-6.6666666666666666E-2</v>
      </c>
      <c r="HK371" s="11">
        <f t="shared" si="481"/>
        <v>-0.23354886144929032</v>
      </c>
      <c r="HL371">
        <v>99</v>
      </c>
      <c r="HM371">
        <v>0</v>
      </c>
      <c r="HN371">
        <v>0</v>
      </c>
      <c r="HO371">
        <v>3</v>
      </c>
      <c r="HP371" t="s">
        <v>1872</v>
      </c>
      <c r="HQ371" s="33">
        <v>4500000</v>
      </c>
      <c r="HR371" s="33">
        <v>0</v>
      </c>
      <c r="HS371" s="30">
        <f t="shared" si="482"/>
        <v>-10.024390243902438</v>
      </c>
    </row>
    <row r="372" spans="1:227" x14ac:dyDescent="0.2">
      <c r="A372" s="1">
        <v>19</v>
      </c>
      <c r="B372" s="2" t="s">
        <v>1932</v>
      </c>
      <c r="C372" s="2" t="s">
        <v>1933</v>
      </c>
      <c r="D372" s="2" t="s">
        <v>347</v>
      </c>
      <c r="E372" s="2" t="s">
        <v>240</v>
      </c>
      <c r="F372" s="2">
        <v>74</v>
      </c>
      <c r="G372" s="2">
        <v>216</v>
      </c>
      <c r="H372" s="2" t="s">
        <v>249</v>
      </c>
      <c r="J372" s="3">
        <v>27</v>
      </c>
      <c r="K372" s="5" t="s">
        <v>1934</v>
      </c>
      <c r="L372" s="5" t="s">
        <v>1935</v>
      </c>
      <c r="M372" s="5" t="s">
        <v>1936</v>
      </c>
      <c r="N372" s="5" t="s">
        <v>286</v>
      </c>
      <c r="O372" s="2" t="s">
        <v>286</v>
      </c>
      <c r="P372" s="2" t="s">
        <v>314</v>
      </c>
      <c r="Q372" s="1">
        <v>15</v>
      </c>
      <c r="R372" s="1">
        <v>0</v>
      </c>
      <c r="S372" s="1">
        <v>1</v>
      </c>
      <c r="T372" s="1">
        <v>1</v>
      </c>
      <c r="U372" s="1">
        <v>-6</v>
      </c>
      <c r="V372" s="1">
        <v>22</v>
      </c>
      <c r="W372" s="20">
        <f t="shared" si="404"/>
        <v>0</v>
      </c>
      <c r="X372" s="6">
        <v>161.13333333329999</v>
      </c>
      <c r="Y372" s="6">
        <f t="shared" si="405"/>
        <v>10.742222222219999</v>
      </c>
      <c r="Z372" s="1">
        <v>220</v>
      </c>
      <c r="AA372" s="6">
        <f t="shared" si="406"/>
        <v>14.666666666666666</v>
      </c>
      <c r="AB372" s="8">
        <f t="shared" si="407"/>
        <v>0.73242424242409088</v>
      </c>
      <c r="AC372" s="3">
        <f t="shared" si="408"/>
        <v>0</v>
      </c>
      <c r="AD372" s="8">
        <f t="shared" si="409"/>
        <v>0</v>
      </c>
      <c r="AE372" s="20">
        <f t="shared" si="410"/>
        <v>0</v>
      </c>
      <c r="AF372" s="20">
        <f t="shared" si="411"/>
        <v>1</v>
      </c>
      <c r="AG372" s="20">
        <f t="shared" si="412"/>
        <v>1</v>
      </c>
      <c r="AH372" s="3">
        <f t="shared" si="413"/>
        <v>109</v>
      </c>
      <c r="AI372" s="3">
        <f t="shared" si="414"/>
        <v>58</v>
      </c>
      <c r="AJ372" s="3">
        <f t="shared" si="415"/>
        <v>51</v>
      </c>
      <c r="AK372" s="20">
        <f t="shared" si="416"/>
        <v>0.5321100917431193</v>
      </c>
      <c r="AL372" s="6">
        <v>11.6</v>
      </c>
      <c r="AM372" s="1">
        <v>22</v>
      </c>
      <c r="AN372" s="1">
        <v>9</v>
      </c>
      <c r="AO372" s="1">
        <v>4</v>
      </c>
      <c r="AP372" s="1">
        <v>0</v>
      </c>
      <c r="AQ372" s="1">
        <v>4</v>
      </c>
      <c r="AR372" s="6">
        <f t="shared" si="417"/>
        <v>8.191973520895365</v>
      </c>
      <c r="AS372" s="6">
        <f t="shared" si="418"/>
        <v>3.3512618949117403</v>
      </c>
      <c r="AT372" s="6">
        <f t="shared" si="419"/>
        <v>1.4894497310718844</v>
      </c>
      <c r="AU372" s="6">
        <f t="shared" si="420"/>
        <v>0</v>
      </c>
      <c r="AV372" s="6">
        <f t="shared" si="421"/>
        <v>1.4894497310718844</v>
      </c>
      <c r="AW372" s="1">
        <v>10</v>
      </c>
      <c r="AX372" s="1">
        <v>5</v>
      </c>
      <c r="AY372" s="1">
        <v>0</v>
      </c>
      <c r="AZ372" s="1">
        <v>0</v>
      </c>
      <c r="BA372" s="1">
        <v>0</v>
      </c>
      <c r="BB372" s="1">
        <v>0</v>
      </c>
      <c r="BC372" s="7">
        <f t="shared" si="485"/>
        <v>-1.2977472222222168</v>
      </c>
      <c r="BD372" s="6">
        <v>151.19999999999999</v>
      </c>
      <c r="BE372" s="6">
        <f t="shared" si="422"/>
        <v>10.08</v>
      </c>
      <c r="BF372" s="5">
        <v>10.02</v>
      </c>
      <c r="BG372" s="5">
        <v>38.46</v>
      </c>
      <c r="BH372" s="21">
        <f t="shared" si="423"/>
        <v>0.20668316831683164</v>
      </c>
      <c r="BI372" s="1">
        <v>0</v>
      </c>
      <c r="BJ372" s="22">
        <v>0</v>
      </c>
      <c r="BK372" s="22">
        <v>1</v>
      </c>
      <c r="BL372" s="1">
        <v>1</v>
      </c>
      <c r="BM372" s="1">
        <f t="shared" si="424"/>
        <v>1</v>
      </c>
      <c r="BN372" s="8">
        <f t="shared" si="425"/>
        <v>0.39682539682539686</v>
      </c>
      <c r="BO372" s="3">
        <f t="shared" si="426"/>
        <v>0</v>
      </c>
      <c r="BP372" s="20">
        <f t="shared" si="427"/>
        <v>0</v>
      </c>
      <c r="BQ372" s="20">
        <f t="shared" si="428"/>
        <v>1</v>
      </c>
      <c r="BR372" s="20">
        <f t="shared" si="429"/>
        <v>1</v>
      </c>
      <c r="BS372" s="3">
        <f t="shared" si="430"/>
        <v>98</v>
      </c>
      <c r="BT372" s="1">
        <v>55</v>
      </c>
      <c r="BU372" s="1">
        <v>43</v>
      </c>
      <c r="BV372" s="20">
        <f t="shared" si="431"/>
        <v>0.56122448979591832</v>
      </c>
      <c r="BW372" s="5">
        <v>14</v>
      </c>
      <c r="BX372" s="5">
        <v>24</v>
      </c>
      <c r="BY372" s="21">
        <f t="shared" si="432"/>
        <v>0.31932773109243695</v>
      </c>
      <c r="BZ372" s="5">
        <v>23</v>
      </c>
      <c r="CA372" s="5">
        <v>22</v>
      </c>
      <c r="CB372" s="23">
        <f t="shared" si="433"/>
        <v>0.37815126050420167</v>
      </c>
      <c r="CC372" s="5">
        <v>25</v>
      </c>
      <c r="CD372" s="5">
        <v>11</v>
      </c>
      <c r="CE372" s="23">
        <f t="shared" si="434"/>
        <v>0.30252100840336132</v>
      </c>
      <c r="CF372" s="23">
        <f t="shared" si="435"/>
        <v>0.45783132530120479</v>
      </c>
      <c r="CG372" s="24">
        <v>7</v>
      </c>
      <c r="CH372" s="5">
        <v>55</v>
      </c>
      <c r="CI372" s="5">
        <v>59</v>
      </c>
      <c r="CJ372" s="5">
        <v>32</v>
      </c>
      <c r="CK372">
        <v>14.68580025</v>
      </c>
      <c r="CL372" s="5">
        <v>-1.708</v>
      </c>
      <c r="CM372" s="5">
        <v>14</v>
      </c>
      <c r="CN372" s="5">
        <v>-1.07</v>
      </c>
      <c r="CO372" s="5">
        <v>0.66100000000000003</v>
      </c>
      <c r="CP372" s="5">
        <v>-6.7329999999999997</v>
      </c>
      <c r="CQ372" s="21">
        <f t="shared" si="436"/>
        <v>1.5384615384615385E-2</v>
      </c>
      <c r="CR372" s="25">
        <f t="shared" si="437"/>
        <v>0.90909090909090906</v>
      </c>
      <c r="CS372" s="22">
        <f t="shared" si="438"/>
        <v>910.62937062937056</v>
      </c>
      <c r="CT372" s="21">
        <f t="shared" si="439"/>
        <v>-7.5524475524475554E-2</v>
      </c>
      <c r="CU372" s="26">
        <f t="shared" si="440"/>
        <v>0.39920159680638728</v>
      </c>
      <c r="CV372" s="27">
        <f t="shared" si="441"/>
        <v>2.7944111776447107</v>
      </c>
      <c r="CW372" s="27">
        <f t="shared" si="442"/>
        <v>25.948103792415171</v>
      </c>
      <c r="CX372" s="27">
        <f t="shared" si="443"/>
        <v>30.738522954091824</v>
      </c>
      <c r="CY372" s="27">
        <f t="shared" si="444"/>
        <v>48.702594810379253</v>
      </c>
      <c r="CZ372" s="27">
        <f t="shared" si="445"/>
        <v>57.485029940119766</v>
      </c>
      <c r="DA372" s="28">
        <f t="shared" si="446"/>
        <v>-8.782435129740513</v>
      </c>
      <c r="DB372" s="5">
        <v>1</v>
      </c>
      <c r="DC372" s="5">
        <v>7</v>
      </c>
      <c r="DD372" s="22">
        <v>64</v>
      </c>
      <c r="DE372" s="22">
        <v>70</v>
      </c>
      <c r="DF372" s="22">
        <v>24</v>
      </c>
      <c r="DG372" s="22">
        <v>22</v>
      </c>
      <c r="DH372" s="22">
        <v>45</v>
      </c>
      <c r="DI372" s="22">
        <v>33</v>
      </c>
      <c r="DJ372" s="29">
        <f t="shared" si="447"/>
        <v>-2.1973869369694281</v>
      </c>
      <c r="DK372" s="27">
        <f t="shared" si="448"/>
        <v>2.6001040041601668</v>
      </c>
      <c r="DL372" s="27">
        <f t="shared" si="449"/>
        <v>3.2241289651586067</v>
      </c>
      <c r="DM372" s="27">
        <f t="shared" si="450"/>
        <v>30.057202288091524</v>
      </c>
      <c r="DN372" s="27">
        <f t="shared" si="451"/>
        <v>25.481019240769633</v>
      </c>
      <c r="DO372" s="27">
        <f t="shared" si="452"/>
        <v>53.354134165366617</v>
      </c>
      <c r="DP372" s="27">
        <f t="shared" si="453"/>
        <v>53.146125845033801</v>
      </c>
      <c r="DQ372" s="30">
        <f t="shared" si="454"/>
        <v>-8.9904434500733288</v>
      </c>
      <c r="DR372" s="5">
        <v>25</v>
      </c>
      <c r="DS372" s="5">
        <v>31</v>
      </c>
      <c r="DT372" s="5">
        <v>264</v>
      </c>
      <c r="DU372" s="5">
        <v>214</v>
      </c>
      <c r="DV372" s="5">
        <v>102</v>
      </c>
      <c r="DW372" s="5">
        <v>130</v>
      </c>
      <c r="DX372" s="5">
        <v>136</v>
      </c>
      <c r="DY372" s="5">
        <v>122</v>
      </c>
      <c r="DZ372" s="22">
        <v>3</v>
      </c>
      <c r="EA372" s="22">
        <v>2</v>
      </c>
      <c r="EB372" s="22">
        <f t="shared" si="455"/>
        <v>-1</v>
      </c>
      <c r="EC372" s="26">
        <f t="shared" si="456"/>
        <v>1.1904761904761907</v>
      </c>
      <c r="ED372" s="27">
        <f t="shared" si="457"/>
        <v>0.79365079365079372</v>
      </c>
      <c r="EE372" s="27">
        <f t="shared" si="458"/>
        <v>-0.39682539682539686</v>
      </c>
      <c r="EF372" s="6">
        <v>0.21666666670000001</v>
      </c>
      <c r="EG372" s="6">
        <f t="shared" si="459"/>
        <v>1.4444444446666668E-2</v>
      </c>
      <c r="EH372" s="5">
        <v>0.01</v>
      </c>
      <c r="EI372" s="5">
        <v>5.18</v>
      </c>
      <c r="EJ372" s="21">
        <f t="shared" si="460"/>
        <v>1.926782273603083E-3</v>
      </c>
      <c r="EK372" s="1">
        <v>0</v>
      </c>
      <c r="EL372" s="22">
        <v>0</v>
      </c>
      <c r="EM372" s="22">
        <v>0</v>
      </c>
      <c r="EN372" s="1">
        <v>0</v>
      </c>
      <c r="EO372" s="3">
        <f t="shared" si="461"/>
        <v>0</v>
      </c>
      <c r="EP372" s="6">
        <f t="shared" si="462"/>
        <v>0</v>
      </c>
      <c r="EQ372" s="3">
        <f t="shared" si="463"/>
        <v>0</v>
      </c>
      <c r="ER372" s="20">
        <f t="shared" si="464"/>
        <v>0</v>
      </c>
      <c r="ES372" s="20">
        <f t="shared" si="465"/>
        <v>0</v>
      </c>
      <c r="ET372" s="20">
        <f t="shared" si="466"/>
        <v>0</v>
      </c>
      <c r="EU372" s="3" t="str">
        <f t="shared" si="467"/>
        <v xml:space="preserve"> </v>
      </c>
      <c r="EV372" s="1">
        <v>0</v>
      </c>
      <c r="EW372" s="1">
        <v>0</v>
      </c>
      <c r="EX372" s="20" t="str">
        <f t="shared" si="468"/>
        <v xml:space="preserve"> </v>
      </c>
      <c r="EY372" s="5">
        <v>0</v>
      </c>
      <c r="EZ372" s="5">
        <v>0</v>
      </c>
      <c r="FA372" s="22">
        <v>0</v>
      </c>
      <c r="FB372" s="22">
        <v>0</v>
      </c>
      <c r="FC372" s="22">
        <v>0</v>
      </c>
      <c r="FD372" s="22">
        <v>0</v>
      </c>
      <c r="FE372" s="22">
        <v>0</v>
      </c>
      <c r="FF372" s="22">
        <v>0</v>
      </c>
      <c r="FG372" s="22">
        <v>0</v>
      </c>
      <c r="FH372" s="22">
        <v>0</v>
      </c>
      <c r="FI372" s="6">
        <v>9.7166666667000001</v>
      </c>
      <c r="FJ372" s="6">
        <f t="shared" si="469"/>
        <v>0.64777777778000001</v>
      </c>
      <c r="FK372" s="5">
        <v>0.65</v>
      </c>
      <c r="FL372" s="5">
        <v>4.72</v>
      </c>
      <c r="FM372" s="21">
        <f t="shared" si="470"/>
        <v>0.12104283054003724</v>
      </c>
      <c r="FN372" s="1">
        <v>0</v>
      </c>
      <c r="FO372" s="22">
        <v>0</v>
      </c>
      <c r="FP372" s="22">
        <v>0</v>
      </c>
      <c r="FQ372" s="1">
        <v>0</v>
      </c>
      <c r="FR372" s="1">
        <f t="shared" si="471"/>
        <v>0</v>
      </c>
      <c r="FS372" s="3">
        <f t="shared" si="472"/>
        <v>0</v>
      </c>
      <c r="FT372" s="3">
        <f t="shared" si="473"/>
        <v>11</v>
      </c>
      <c r="FU372" s="1">
        <v>3</v>
      </c>
      <c r="FV372" s="1">
        <v>8</v>
      </c>
      <c r="FW372" s="20">
        <f t="shared" si="474"/>
        <v>0.27272727272727271</v>
      </c>
      <c r="FX372" s="5">
        <v>0</v>
      </c>
      <c r="FY372" s="5">
        <v>1</v>
      </c>
      <c r="FZ372" s="22">
        <v>1</v>
      </c>
      <c r="GA372" s="22">
        <v>5</v>
      </c>
      <c r="GB372" s="22">
        <v>0</v>
      </c>
      <c r="GC372" s="22">
        <v>5</v>
      </c>
      <c r="GD372" s="22">
        <v>4</v>
      </c>
      <c r="GE372" s="22">
        <v>1</v>
      </c>
      <c r="GF372" s="22">
        <v>0</v>
      </c>
      <c r="GG372" s="22">
        <v>0</v>
      </c>
      <c r="GH372" s="1">
        <v>1</v>
      </c>
      <c r="GI372" s="1">
        <v>0</v>
      </c>
      <c r="GJ372" s="1">
        <v>8</v>
      </c>
      <c r="GK372" s="1">
        <v>1</v>
      </c>
      <c r="GL372" s="1">
        <v>1</v>
      </c>
      <c r="GM372" s="1">
        <v>0</v>
      </c>
      <c r="GN372" s="31">
        <f t="shared" si="475"/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32" t="str">
        <f t="shared" si="476"/>
        <v xml:space="preserve"> </v>
      </c>
      <c r="GW372" s="9">
        <f t="shared" si="477"/>
        <v>3</v>
      </c>
      <c r="GX372" s="10">
        <v>-0.30000000000000004</v>
      </c>
      <c r="GY372" s="10">
        <v>-0.1</v>
      </c>
      <c r="GZ372" s="10">
        <v>-0.4</v>
      </c>
      <c r="HA372" s="29">
        <f t="shared" si="478"/>
        <v>-2.6666666666666668E-2</v>
      </c>
      <c r="HB372" s="29">
        <f t="shared" si="479"/>
        <v>-0.14894497310718849</v>
      </c>
      <c r="HC372">
        <v>2.2999999999999998</v>
      </c>
      <c r="HD372">
        <v>2.6</v>
      </c>
      <c r="HE372">
        <v>-5</v>
      </c>
      <c r="HF372">
        <v>-0.7</v>
      </c>
      <c r="HG372">
        <v>-0.2</v>
      </c>
      <c r="HH372">
        <v>-0.30000000000000004</v>
      </c>
      <c r="HI372">
        <v>-1.2</v>
      </c>
      <c r="HJ372" s="11">
        <f t="shared" si="480"/>
        <v>-0.08</v>
      </c>
      <c r="HK372" s="11">
        <f t="shared" si="481"/>
        <v>-0.44683491932156533</v>
      </c>
      <c r="HL372">
        <v>43</v>
      </c>
      <c r="HM372">
        <v>0</v>
      </c>
      <c r="HN372">
        <v>0</v>
      </c>
      <c r="HQ372" s="33">
        <v>282323</v>
      </c>
      <c r="HR372" s="33">
        <v>0</v>
      </c>
      <c r="HS372" s="30">
        <f t="shared" si="482"/>
        <v>-1.3144120088691795</v>
      </c>
    </row>
    <row r="373" spans="1:227" x14ac:dyDescent="0.2">
      <c r="A373" s="1">
        <v>54</v>
      </c>
      <c r="B373" s="2" t="s">
        <v>1937</v>
      </c>
      <c r="C373" s="2" t="s">
        <v>1029</v>
      </c>
      <c r="D373" s="2" t="s">
        <v>257</v>
      </c>
      <c r="E373" s="2" t="s">
        <v>240</v>
      </c>
      <c r="F373" s="2">
        <v>74</v>
      </c>
      <c r="G373" s="2">
        <v>210</v>
      </c>
      <c r="H373" s="2" t="s">
        <v>249</v>
      </c>
      <c r="J373" s="3">
        <v>29</v>
      </c>
      <c r="K373" s="5" t="s">
        <v>1938</v>
      </c>
      <c r="L373" s="5" t="s">
        <v>1935</v>
      </c>
      <c r="M373" s="5" t="s">
        <v>397</v>
      </c>
      <c r="N373" s="5" t="s">
        <v>457</v>
      </c>
      <c r="O373" s="2" t="s">
        <v>457</v>
      </c>
      <c r="P373" s="2" t="s">
        <v>555</v>
      </c>
      <c r="Q373" s="1">
        <v>33</v>
      </c>
      <c r="R373" s="1">
        <v>3</v>
      </c>
      <c r="S373" s="1">
        <v>6</v>
      </c>
      <c r="T373" s="1">
        <v>9</v>
      </c>
      <c r="U373" s="1">
        <v>-11</v>
      </c>
      <c r="V373" s="1">
        <v>62</v>
      </c>
      <c r="W373" s="20">
        <f t="shared" si="404"/>
        <v>4.8387096774193547E-2</v>
      </c>
      <c r="X373" s="6">
        <v>555.1</v>
      </c>
      <c r="Y373" s="6">
        <f t="shared" si="405"/>
        <v>16.82121212121212</v>
      </c>
      <c r="Z373" s="1">
        <v>759</v>
      </c>
      <c r="AA373" s="6">
        <f t="shared" si="406"/>
        <v>23</v>
      </c>
      <c r="AB373" s="8">
        <f t="shared" si="407"/>
        <v>0.73135704874835317</v>
      </c>
      <c r="AC373" s="3">
        <f t="shared" si="408"/>
        <v>108.5</v>
      </c>
      <c r="AD373" s="8">
        <f t="shared" si="409"/>
        <v>11.727616645649432</v>
      </c>
      <c r="AE373" s="20">
        <f t="shared" si="410"/>
        <v>0.25</v>
      </c>
      <c r="AF373" s="20">
        <f t="shared" si="411"/>
        <v>0.5</v>
      </c>
      <c r="AG373" s="20">
        <f t="shared" si="412"/>
        <v>0.75</v>
      </c>
      <c r="AH373" s="3">
        <f t="shared" si="413"/>
        <v>21</v>
      </c>
      <c r="AI373" s="3">
        <f t="shared" si="414"/>
        <v>6</v>
      </c>
      <c r="AJ373" s="3">
        <f t="shared" si="415"/>
        <v>15</v>
      </c>
      <c r="AK373" s="20">
        <f t="shared" si="416"/>
        <v>0.2857142857142857</v>
      </c>
      <c r="AL373" s="6">
        <v>1</v>
      </c>
      <c r="AM373" s="1">
        <v>45</v>
      </c>
      <c r="AN373" s="1">
        <v>20</v>
      </c>
      <c r="AO373" s="1">
        <v>18</v>
      </c>
      <c r="AP373" s="1">
        <v>11</v>
      </c>
      <c r="AQ373" s="1">
        <v>9</v>
      </c>
      <c r="AR373" s="6">
        <f t="shared" si="417"/>
        <v>4.8639884705458476</v>
      </c>
      <c r="AS373" s="6">
        <f t="shared" si="418"/>
        <v>2.1617726535759321</v>
      </c>
      <c r="AT373" s="6">
        <f t="shared" si="419"/>
        <v>1.9455953882183388</v>
      </c>
      <c r="AU373" s="6">
        <f t="shared" si="420"/>
        <v>1.1889749594667627</v>
      </c>
      <c r="AV373" s="6">
        <f t="shared" si="421"/>
        <v>0.97279769410916939</v>
      </c>
      <c r="AW373" s="1">
        <v>6</v>
      </c>
      <c r="AX373" s="1">
        <v>3</v>
      </c>
      <c r="AY373" s="1">
        <v>0</v>
      </c>
      <c r="AZ373" s="1">
        <v>0</v>
      </c>
      <c r="BA373" s="1">
        <v>0</v>
      </c>
      <c r="BB373" s="1">
        <v>0</v>
      </c>
      <c r="BC373" s="7">
        <f t="shared" si="485"/>
        <v>1.2077388888888998</v>
      </c>
      <c r="BD373" s="6">
        <v>444.31666666669997</v>
      </c>
      <c r="BE373" s="6">
        <f t="shared" si="422"/>
        <v>13.464141414142423</v>
      </c>
      <c r="BF373" s="5">
        <v>13.11</v>
      </c>
      <c r="BG373" s="5">
        <v>35.119999999999997</v>
      </c>
      <c r="BH373" s="21">
        <f t="shared" si="423"/>
        <v>0.27182251710553595</v>
      </c>
      <c r="BI373" s="1">
        <v>2</v>
      </c>
      <c r="BJ373" s="22">
        <v>5</v>
      </c>
      <c r="BK373" s="22">
        <v>1</v>
      </c>
      <c r="BL373" s="1">
        <v>6</v>
      </c>
      <c r="BM373" s="1">
        <f t="shared" si="424"/>
        <v>8</v>
      </c>
      <c r="BN373" s="8">
        <f t="shared" si="425"/>
        <v>1.0803105892943412</v>
      </c>
      <c r="BO373" s="3">
        <f t="shared" si="426"/>
        <v>108.5</v>
      </c>
      <c r="BP373" s="20">
        <f t="shared" si="427"/>
        <v>0.2</v>
      </c>
      <c r="BQ373" s="20">
        <f t="shared" si="428"/>
        <v>0.6</v>
      </c>
      <c r="BR373" s="20">
        <f t="shared" si="429"/>
        <v>0.8</v>
      </c>
      <c r="BS373" s="3">
        <f t="shared" si="430"/>
        <v>12</v>
      </c>
      <c r="BT373" s="1">
        <v>3</v>
      </c>
      <c r="BU373" s="1">
        <v>9</v>
      </c>
      <c r="BV373" s="20">
        <f t="shared" si="431"/>
        <v>0.25</v>
      </c>
      <c r="BW373" s="5">
        <v>59</v>
      </c>
      <c r="BX373" s="5">
        <v>66</v>
      </c>
      <c r="BY373" s="21">
        <f t="shared" si="432"/>
        <v>0.27412280701754388</v>
      </c>
      <c r="BZ373" s="5">
        <v>92</v>
      </c>
      <c r="CA373" s="5">
        <v>77</v>
      </c>
      <c r="CB373" s="23">
        <f t="shared" si="433"/>
        <v>0.37061403508771928</v>
      </c>
      <c r="CC373" s="5">
        <v>84</v>
      </c>
      <c r="CD373" s="5">
        <v>78</v>
      </c>
      <c r="CE373" s="23">
        <f t="shared" si="434"/>
        <v>0.35526315789473684</v>
      </c>
      <c r="CF373" s="23">
        <f t="shared" si="435"/>
        <v>0.42517006802721086</v>
      </c>
      <c r="CG373" s="24">
        <v>1</v>
      </c>
      <c r="CH373" s="5">
        <v>139</v>
      </c>
      <c r="CI373" s="5">
        <v>174</v>
      </c>
      <c r="CJ373" s="5">
        <v>141</v>
      </c>
      <c r="CK373">
        <v>15.89835077</v>
      </c>
      <c r="CL373" s="5">
        <v>1.2010000000000001</v>
      </c>
      <c r="CM373" s="5">
        <v>2</v>
      </c>
      <c r="CN373" s="5">
        <v>0.496</v>
      </c>
      <c r="CO373" s="5">
        <v>-0.32700000000000001</v>
      </c>
      <c r="CP373" s="5">
        <v>-2.8290000000000002</v>
      </c>
      <c r="CQ373" s="21">
        <f t="shared" si="436"/>
        <v>4.6082949308755762E-2</v>
      </c>
      <c r="CR373" s="25">
        <f t="shared" si="437"/>
        <v>0.90598290598290598</v>
      </c>
      <c r="CS373" s="22">
        <f t="shared" si="438"/>
        <v>910.59120091378156</v>
      </c>
      <c r="CT373" s="21">
        <f t="shared" si="439"/>
        <v>-4.7934144708338254E-2</v>
      </c>
      <c r="CU373" s="26">
        <f t="shared" si="440"/>
        <v>1.3868663754247277</v>
      </c>
      <c r="CV373" s="27">
        <f t="shared" si="441"/>
        <v>3.0511060259344012</v>
      </c>
      <c r="CW373" s="27">
        <f t="shared" si="442"/>
        <v>30.095000346716592</v>
      </c>
      <c r="CX373" s="27">
        <f t="shared" si="443"/>
        <v>32.452673184938632</v>
      </c>
      <c r="CY373" s="27">
        <f t="shared" si="444"/>
        <v>54.365161916649328</v>
      </c>
      <c r="CZ373" s="27">
        <f t="shared" si="445"/>
        <v>62.547673531655228</v>
      </c>
      <c r="DA373" s="28">
        <f t="shared" si="446"/>
        <v>-8.1825116150059003</v>
      </c>
      <c r="DB373" s="5">
        <v>10</v>
      </c>
      <c r="DC373" s="5">
        <v>22</v>
      </c>
      <c r="DD373" s="22">
        <v>207</v>
      </c>
      <c r="DE373" s="22">
        <v>212</v>
      </c>
      <c r="DF373" s="22">
        <v>80</v>
      </c>
      <c r="DG373" s="22">
        <v>89</v>
      </c>
      <c r="DH373" s="22">
        <v>128</v>
      </c>
      <c r="DI373" s="22">
        <v>95</v>
      </c>
      <c r="DJ373" s="29">
        <f t="shared" si="447"/>
        <v>-3.1515932476589601</v>
      </c>
      <c r="DK373" s="27">
        <f t="shared" si="448"/>
        <v>2.692068751294264</v>
      </c>
      <c r="DL373" s="27">
        <f t="shared" si="449"/>
        <v>2.692068751294264</v>
      </c>
      <c r="DM373" s="27">
        <f t="shared" si="450"/>
        <v>30.38931455787948</v>
      </c>
      <c r="DN373" s="27">
        <f t="shared" si="451"/>
        <v>29.198591840960866</v>
      </c>
      <c r="DO373" s="27">
        <f t="shared" si="452"/>
        <v>56.481673224270047</v>
      </c>
      <c r="DP373" s="27">
        <f t="shared" si="453"/>
        <v>55.860426589355981</v>
      </c>
      <c r="DQ373" s="30">
        <f t="shared" si="454"/>
        <v>-8.8037582499199658</v>
      </c>
      <c r="DR373" s="5">
        <v>52</v>
      </c>
      <c r="DS373" s="5">
        <v>52</v>
      </c>
      <c r="DT373" s="5">
        <v>535</v>
      </c>
      <c r="DU373" s="5">
        <v>512</v>
      </c>
      <c r="DV373" s="5">
        <v>218</v>
      </c>
      <c r="DW373" s="5">
        <v>214</v>
      </c>
      <c r="DX373" s="5">
        <v>301</v>
      </c>
      <c r="DY373" s="5">
        <v>286</v>
      </c>
      <c r="DZ373" s="22">
        <v>3</v>
      </c>
      <c r="EA373" s="22">
        <v>5</v>
      </c>
      <c r="EB373" s="22">
        <f t="shared" si="455"/>
        <v>2</v>
      </c>
      <c r="EC373" s="26">
        <f t="shared" si="456"/>
        <v>0.4051164709853779</v>
      </c>
      <c r="ED373" s="27">
        <f t="shared" si="457"/>
        <v>0.67519411830896325</v>
      </c>
      <c r="EE373" s="27">
        <f t="shared" si="458"/>
        <v>0.2700776473235853</v>
      </c>
      <c r="EF373" s="6">
        <v>58.3</v>
      </c>
      <c r="EG373" s="6">
        <f t="shared" si="459"/>
        <v>1.7666666666666666</v>
      </c>
      <c r="EH373" s="5">
        <v>1.69</v>
      </c>
      <c r="EI373" s="5">
        <v>2.88</v>
      </c>
      <c r="EJ373" s="21">
        <f t="shared" si="460"/>
        <v>0.36980306345733038</v>
      </c>
      <c r="EK373" s="1">
        <v>1</v>
      </c>
      <c r="EL373" s="22">
        <v>0</v>
      </c>
      <c r="EM373" s="22">
        <v>0</v>
      </c>
      <c r="EN373" s="1">
        <v>0</v>
      </c>
      <c r="EO373" s="3">
        <f t="shared" si="461"/>
        <v>1</v>
      </c>
      <c r="EP373" s="6">
        <f t="shared" si="462"/>
        <v>1.0291595197255574</v>
      </c>
      <c r="EQ373" s="3">
        <f t="shared" si="463"/>
        <v>0</v>
      </c>
      <c r="ER373" s="20">
        <f t="shared" si="464"/>
        <v>0.5</v>
      </c>
      <c r="ES373" s="20">
        <f t="shared" si="465"/>
        <v>0</v>
      </c>
      <c r="ET373" s="20">
        <f t="shared" si="466"/>
        <v>0.5</v>
      </c>
      <c r="EU373" s="3">
        <f t="shared" si="467"/>
        <v>1</v>
      </c>
      <c r="EV373" s="1">
        <v>0</v>
      </c>
      <c r="EW373" s="1">
        <v>1</v>
      </c>
      <c r="EX373" s="20">
        <f t="shared" si="468"/>
        <v>0</v>
      </c>
      <c r="EY373" s="5">
        <v>2</v>
      </c>
      <c r="EZ373" s="5">
        <v>0</v>
      </c>
      <c r="FA373" s="22">
        <v>26</v>
      </c>
      <c r="FB373" s="22">
        <v>6</v>
      </c>
      <c r="FC373" s="22">
        <v>18</v>
      </c>
      <c r="FD373" s="22">
        <v>3</v>
      </c>
      <c r="FE373" s="22">
        <v>2</v>
      </c>
      <c r="FF373" s="22">
        <v>20</v>
      </c>
      <c r="FG373" s="22">
        <v>0</v>
      </c>
      <c r="FH373" s="22">
        <v>0</v>
      </c>
      <c r="FI373" s="6">
        <v>52.483333333300003</v>
      </c>
      <c r="FJ373" s="6">
        <f t="shared" si="469"/>
        <v>1.5904040404030304</v>
      </c>
      <c r="FK373" s="5">
        <v>1.55</v>
      </c>
      <c r="FL373" s="5">
        <v>4.58</v>
      </c>
      <c r="FM373" s="21">
        <f t="shared" si="470"/>
        <v>0.25285481239804242</v>
      </c>
      <c r="FN373" s="1">
        <v>0</v>
      </c>
      <c r="FO373" s="22">
        <v>0</v>
      </c>
      <c r="FP373" s="22">
        <v>0</v>
      </c>
      <c r="FQ373" s="1">
        <v>0</v>
      </c>
      <c r="FR373" s="1">
        <f t="shared" si="471"/>
        <v>0</v>
      </c>
      <c r="FS373" s="3">
        <f t="shared" si="472"/>
        <v>0</v>
      </c>
      <c r="FT373" s="3">
        <f t="shared" si="473"/>
        <v>8</v>
      </c>
      <c r="FU373" s="1">
        <v>3</v>
      </c>
      <c r="FV373" s="1">
        <v>5</v>
      </c>
      <c r="FW373" s="20">
        <f t="shared" si="474"/>
        <v>0.375</v>
      </c>
      <c r="FX373" s="5">
        <v>0</v>
      </c>
      <c r="FY373" s="5">
        <v>6</v>
      </c>
      <c r="FZ373" s="22">
        <v>4</v>
      </c>
      <c r="GA373" s="22">
        <v>35</v>
      </c>
      <c r="GB373" s="22">
        <v>0</v>
      </c>
      <c r="GC373" s="22">
        <v>13</v>
      </c>
      <c r="GD373" s="22">
        <v>30</v>
      </c>
      <c r="GE373" s="22">
        <v>3</v>
      </c>
      <c r="GF373" s="22">
        <v>0</v>
      </c>
      <c r="GG373" s="22">
        <v>0</v>
      </c>
      <c r="GH373" s="1">
        <v>13</v>
      </c>
      <c r="GI373" s="1">
        <v>2</v>
      </c>
      <c r="GJ373" s="1">
        <v>30</v>
      </c>
      <c r="GK373" s="1">
        <v>8</v>
      </c>
      <c r="GN373" s="31" t="str">
        <f t="shared" si="475"/>
        <v xml:space="preserve"> </v>
      </c>
      <c r="GP373" s="1">
        <v>1</v>
      </c>
      <c r="GQ373" s="1">
        <v>1</v>
      </c>
      <c r="GR373" s="1">
        <v>2</v>
      </c>
      <c r="GS373" s="1">
        <v>0</v>
      </c>
      <c r="GT373" s="1">
        <v>0</v>
      </c>
      <c r="GU373" s="1">
        <v>0</v>
      </c>
      <c r="GV373" s="32" t="str">
        <f t="shared" si="476"/>
        <v xml:space="preserve"> </v>
      </c>
      <c r="GW373" s="9">
        <f t="shared" si="477"/>
        <v>6</v>
      </c>
      <c r="GX373" s="10">
        <v>-0.2</v>
      </c>
      <c r="GY373" s="10">
        <v>0.1</v>
      </c>
      <c r="GZ373" s="10">
        <v>-0.1</v>
      </c>
      <c r="HA373" s="29">
        <f t="shared" si="478"/>
        <v>-3.0303030303030303E-3</v>
      </c>
      <c r="HB373" s="29">
        <f t="shared" si="479"/>
        <v>-1.0808863267879661E-2</v>
      </c>
      <c r="HC373">
        <v>9.8000000000000007</v>
      </c>
      <c r="HD373">
        <v>11.5</v>
      </c>
      <c r="HE373">
        <v>-8.3000000000000007</v>
      </c>
      <c r="HF373">
        <v>-0.7</v>
      </c>
      <c r="HG373">
        <v>0.30000000000000004</v>
      </c>
      <c r="HH373">
        <v>0</v>
      </c>
      <c r="HI373">
        <v>-0.4</v>
      </c>
      <c r="HJ373" s="11">
        <f t="shared" si="480"/>
        <v>-1.2121212121212121E-2</v>
      </c>
      <c r="HK373" s="11">
        <f t="shared" si="481"/>
        <v>-4.3235453071518645E-2</v>
      </c>
      <c r="HL373">
        <v>99</v>
      </c>
      <c r="HM373">
        <v>0</v>
      </c>
      <c r="HN373">
        <v>0</v>
      </c>
      <c r="HO373">
        <v>10</v>
      </c>
      <c r="HP373" t="s">
        <v>287</v>
      </c>
      <c r="HQ373" s="33">
        <v>4000000</v>
      </c>
      <c r="HR373" s="33">
        <v>0</v>
      </c>
      <c r="HS373" s="30">
        <f t="shared" si="482"/>
        <v>-6.5463414634146346</v>
      </c>
    </row>
    <row r="374" spans="1:227" x14ac:dyDescent="0.2">
      <c r="A374" s="1">
        <v>28</v>
      </c>
      <c r="B374" s="2" t="s">
        <v>1939</v>
      </c>
      <c r="C374" s="2" t="s">
        <v>754</v>
      </c>
      <c r="D374" s="2" t="s">
        <v>257</v>
      </c>
      <c r="E374" s="2" t="s">
        <v>240</v>
      </c>
      <c r="F374" s="2">
        <v>73</v>
      </c>
      <c r="G374" s="2">
        <v>201</v>
      </c>
      <c r="H374" s="2" t="s">
        <v>231</v>
      </c>
      <c r="J374" s="3">
        <v>29</v>
      </c>
      <c r="K374" s="5" t="s">
        <v>1940</v>
      </c>
      <c r="L374" s="5" t="s">
        <v>1935</v>
      </c>
      <c r="M374" s="5" t="s">
        <v>834</v>
      </c>
      <c r="N374" s="5" t="s">
        <v>343</v>
      </c>
      <c r="O374" s="2" t="s">
        <v>343</v>
      </c>
      <c r="P374" s="2" t="s">
        <v>415</v>
      </c>
      <c r="Q374" s="1">
        <v>27</v>
      </c>
      <c r="R374" s="1">
        <v>2</v>
      </c>
      <c r="S374" s="1">
        <v>5</v>
      </c>
      <c r="T374" s="1">
        <v>7</v>
      </c>
      <c r="U374" s="1">
        <v>0</v>
      </c>
      <c r="V374" s="1">
        <v>38</v>
      </c>
      <c r="W374" s="20">
        <f t="shared" si="404"/>
        <v>5.2631578947368418E-2</v>
      </c>
      <c r="X374" s="6">
        <v>350.38333333330002</v>
      </c>
      <c r="Y374" s="6">
        <f t="shared" si="405"/>
        <v>12.977160493825927</v>
      </c>
      <c r="Z374" s="1">
        <v>495</v>
      </c>
      <c r="AA374" s="6">
        <f t="shared" si="406"/>
        <v>18.333333333333332</v>
      </c>
      <c r="AB374" s="8">
        <f t="shared" si="407"/>
        <v>0.70784511784505055</v>
      </c>
      <c r="AC374" s="3">
        <f t="shared" si="408"/>
        <v>40.666666666666664</v>
      </c>
      <c r="AD374" s="8">
        <f t="shared" si="409"/>
        <v>6.9638015506832476</v>
      </c>
      <c r="AE374" s="20">
        <f t="shared" si="410"/>
        <v>0.22222222222222221</v>
      </c>
      <c r="AF374" s="20">
        <f t="shared" si="411"/>
        <v>0.55555555555555558</v>
      </c>
      <c r="AG374" s="20">
        <f t="shared" si="412"/>
        <v>0.77777777777777779</v>
      </c>
      <c r="AH374" s="3">
        <f t="shared" si="413"/>
        <v>9</v>
      </c>
      <c r="AI374" s="3">
        <f t="shared" si="414"/>
        <v>2</v>
      </c>
      <c r="AJ374" s="3">
        <f t="shared" si="415"/>
        <v>7</v>
      </c>
      <c r="AK374" s="20">
        <f t="shared" si="416"/>
        <v>0.22222222222222221</v>
      </c>
      <c r="AL374" s="6">
        <v>0.5</v>
      </c>
      <c r="AM374" s="1">
        <v>55</v>
      </c>
      <c r="AN374" s="1">
        <v>13</v>
      </c>
      <c r="AO374" s="1">
        <v>12</v>
      </c>
      <c r="AP374" s="1">
        <v>12</v>
      </c>
      <c r="AQ374" s="1">
        <v>10</v>
      </c>
      <c r="AR374" s="6">
        <f t="shared" si="417"/>
        <v>9.4182561955961965</v>
      </c>
      <c r="AS374" s="6">
        <f t="shared" si="418"/>
        <v>2.2261332825954647</v>
      </c>
      <c r="AT374" s="6">
        <f t="shared" si="419"/>
        <v>2.0548922608573519</v>
      </c>
      <c r="AU374" s="6">
        <f t="shared" si="420"/>
        <v>2.0548922608573519</v>
      </c>
      <c r="AV374" s="6">
        <f t="shared" si="421"/>
        <v>1.7124102173811266</v>
      </c>
      <c r="AW374" s="1">
        <v>17</v>
      </c>
      <c r="AX374" s="1">
        <v>6</v>
      </c>
      <c r="AY374" s="1">
        <v>1</v>
      </c>
      <c r="AZ374" s="1">
        <v>0</v>
      </c>
      <c r="BA374" s="1">
        <v>0</v>
      </c>
      <c r="BB374" s="1">
        <v>0</v>
      </c>
      <c r="BC374" s="7">
        <f t="shared" si="485"/>
        <v>0.3824527777777833</v>
      </c>
      <c r="BD374" s="6">
        <v>303.8</v>
      </c>
      <c r="BE374" s="6">
        <f t="shared" si="422"/>
        <v>11.251851851851852</v>
      </c>
      <c r="BF374" s="5">
        <v>11.23</v>
      </c>
      <c r="BG374" s="5">
        <v>37.79</v>
      </c>
      <c r="BH374" s="21">
        <f t="shared" si="423"/>
        <v>0.2290901672786618</v>
      </c>
      <c r="BI374" s="1">
        <v>2</v>
      </c>
      <c r="BJ374" s="22">
        <v>3</v>
      </c>
      <c r="BK374" s="22">
        <v>2</v>
      </c>
      <c r="BL374" s="1">
        <v>5</v>
      </c>
      <c r="BM374" s="1">
        <f t="shared" si="424"/>
        <v>7</v>
      </c>
      <c r="BN374" s="8">
        <f t="shared" si="425"/>
        <v>1.3824884792626728</v>
      </c>
      <c r="BO374" s="3">
        <f t="shared" si="426"/>
        <v>40.666666666666664</v>
      </c>
      <c r="BP374" s="20">
        <f t="shared" si="427"/>
        <v>0.22222222222222221</v>
      </c>
      <c r="BQ374" s="20">
        <f t="shared" si="428"/>
        <v>0.55555555555555558</v>
      </c>
      <c r="BR374" s="20">
        <f t="shared" si="429"/>
        <v>0.77777777777777779</v>
      </c>
      <c r="BS374" s="3">
        <f t="shared" si="430"/>
        <v>7</v>
      </c>
      <c r="BT374" s="1">
        <v>1</v>
      </c>
      <c r="BU374" s="1">
        <v>6</v>
      </c>
      <c r="BV374" s="20">
        <f t="shared" si="431"/>
        <v>0.14285714285714285</v>
      </c>
      <c r="BW374" s="5">
        <v>28</v>
      </c>
      <c r="BX374" s="5">
        <v>41</v>
      </c>
      <c r="BY374" s="21">
        <f t="shared" si="432"/>
        <v>0.27272727272727271</v>
      </c>
      <c r="BZ374" s="5">
        <v>36</v>
      </c>
      <c r="CA374" s="5">
        <v>47</v>
      </c>
      <c r="CB374" s="23">
        <f t="shared" si="433"/>
        <v>0.32806324110671936</v>
      </c>
      <c r="CC374" s="5">
        <v>49</v>
      </c>
      <c r="CD374" s="5">
        <v>52</v>
      </c>
      <c r="CE374" s="23">
        <f t="shared" si="434"/>
        <v>0.39920948616600793</v>
      </c>
      <c r="CF374" s="23">
        <f t="shared" si="435"/>
        <v>0.45394736842105265</v>
      </c>
      <c r="CG374" s="24">
        <v>6</v>
      </c>
      <c r="CH374" s="5">
        <v>96</v>
      </c>
      <c r="CI374" s="5">
        <v>109</v>
      </c>
      <c r="CJ374" s="5">
        <v>83</v>
      </c>
      <c r="CK374">
        <v>15.190536030000001</v>
      </c>
      <c r="CL374" s="5">
        <v>-0.86499999999999999</v>
      </c>
      <c r="CM374" s="5">
        <v>10</v>
      </c>
      <c r="CN374" s="5">
        <v>-1.425</v>
      </c>
      <c r="CO374" s="5">
        <v>-2.75</v>
      </c>
      <c r="CP374" s="5">
        <v>-13.25</v>
      </c>
      <c r="CQ374" s="21">
        <f t="shared" si="436"/>
        <v>7.3770491803278687E-2</v>
      </c>
      <c r="CR374" s="25">
        <f t="shared" si="437"/>
        <v>0.94</v>
      </c>
      <c r="CS374" s="22">
        <f t="shared" si="438"/>
        <v>947.37704918032784</v>
      </c>
      <c r="CT374" s="21">
        <f t="shared" si="439"/>
        <v>1.3770491803278634E-2</v>
      </c>
      <c r="CU374" s="26">
        <f t="shared" si="440"/>
        <v>1.7809439002671414</v>
      </c>
      <c r="CV374" s="27">
        <f t="shared" si="441"/>
        <v>1.7809439002671414</v>
      </c>
      <c r="CW374" s="27">
        <f t="shared" si="442"/>
        <v>24.141683981399026</v>
      </c>
      <c r="CX374" s="27">
        <f t="shared" si="443"/>
        <v>29.682398337785688</v>
      </c>
      <c r="CY374" s="27">
        <f t="shared" si="444"/>
        <v>45.513010784604724</v>
      </c>
      <c r="CZ374" s="27">
        <f t="shared" si="445"/>
        <v>59.364796675571377</v>
      </c>
      <c r="DA374" s="28">
        <f t="shared" si="446"/>
        <v>-13.851785890966653</v>
      </c>
      <c r="DB374" s="5">
        <v>9</v>
      </c>
      <c r="DC374" s="5">
        <v>9</v>
      </c>
      <c r="DD374" s="22">
        <v>113</v>
      </c>
      <c r="DE374" s="22">
        <v>141</v>
      </c>
      <c r="DF374" s="22">
        <v>53</v>
      </c>
      <c r="DG374" s="22">
        <v>63</v>
      </c>
      <c r="DH374" s="22">
        <v>87</v>
      </c>
      <c r="DI374" s="22">
        <v>55</v>
      </c>
      <c r="DJ374" s="29">
        <f t="shared" si="447"/>
        <v>-1.0115227330719172</v>
      </c>
      <c r="DK374" s="27">
        <f t="shared" si="448"/>
        <v>2.9990297256769871</v>
      </c>
      <c r="DL374" s="27">
        <f t="shared" si="449"/>
        <v>2.5873981947017146</v>
      </c>
      <c r="DM374" s="27">
        <f t="shared" si="450"/>
        <v>26.285613477992417</v>
      </c>
      <c r="DN374" s="27">
        <f t="shared" si="451"/>
        <v>33.577372026697248</v>
      </c>
      <c r="DO374" s="27">
        <f t="shared" si="452"/>
        <v>48.748934168357295</v>
      </c>
      <c r="DP374" s="27">
        <f t="shared" si="453"/>
        <v>61.685925141865866</v>
      </c>
      <c r="DQ374" s="30">
        <f t="shared" si="454"/>
        <v>-0.91479491745808161</v>
      </c>
      <c r="DR374" s="5">
        <v>51</v>
      </c>
      <c r="DS374" s="5">
        <v>44</v>
      </c>
      <c r="DT374" s="5">
        <v>396</v>
      </c>
      <c r="DU374" s="5">
        <v>527</v>
      </c>
      <c r="DV374" s="5">
        <v>173</v>
      </c>
      <c r="DW374" s="5">
        <v>230</v>
      </c>
      <c r="DX374" s="5">
        <v>248</v>
      </c>
      <c r="DY374" s="5">
        <v>209</v>
      </c>
      <c r="DZ374" s="22">
        <v>5</v>
      </c>
      <c r="EA374" s="22">
        <v>6</v>
      </c>
      <c r="EB374" s="22">
        <f t="shared" si="455"/>
        <v>1</v>
      </c>
      <c r="EC374" s="26">
        <f t="shared" si="456"/>
        <v>0.98749177090190909</v>
      </c>
      <c r="ED374" s="27">
        <f t="shared" si="457"/>
        <v>1.1849901250822907</v>
      </c>
      <c r="EE374" s="27">
        <f t="shared" si="458"/>
        <v>0.19749835418038184</v>
      </c>
      <c r="EF374" s="6">
        <v>8.9666666667000001</v>
      </c>
      <c r="EG374" s="6">
        <f t="shared" si="459"/>
        <v>0.33209876543333333</v>
      </c>
      <c r="EH374" s="5">
        <v>0.31</v>
      </c>
      <c r="EI374" s="5">
        <v>4.34</v>
      </c>
      <c r="EJ374" s="21">
        <f t="shared" si="460"/>
        <v>6.666666666666668E-2</v>
      </c>
      <c r="EK374" s="1">
        <v>0</v>
      </c>
      <c r="EL374" s="22">
        <v>0</v>
      </c>
      <c r="EM374" s="22">
        <v>0</v>
      </c>
      <c r="EN374" s="1">
        <v>0</v>
      </c>
      <c r="EO374" s="3">
        <f t="shared" si="461"/>
        <v>0</v>
      </c>
      <c r="EP374" s="6">
        <f t="shared" si="462"/>
        <v>0</v>
      </c>
      <c r="EQ374" s="3">
        <f t="shared" si="463"/>
        <v>0</v>
      </c>
      <c r="ER374" s="20">
        <f t="shared" si="464"/>
        <v>0</v>
      </c>
      <c r="ES374" s="20">
        <f t="shared" si="465"/>
        <v>0</v>
      </c>
      <c r="ET374" s="20">
        <f t="shared" si="466"/>
        <v>0</v>
      </c>
      <c r="EU374" s="3">
        <f t="shared" si="467"/>
        <v>1</v>
      </c>
      <c r="EV374" s="1">
        <v>0</v>
      </c>
      <c r="EW374" s="1">
        <v>1</v>
      </c>
      <c r="EX374" s="20">
        <f t="shared" si="468"/>
        <v>0</v>
      </c>
      <c r="EY374" s="5">
        <v>0</v>
      </c>
      <c r="EZ374" s="5">
        <v>0</v>
      </c>
      <c r="FA374" s="22">
        <v>3</v>
      </c>
      <c r="FB374" s="22">
        <v>1</v>
      </c>
      <c r="FC374" s="22">
        <v>0</v>
      </c>
      <c r="FD374" s="22">
        <v>1</v>
      </c>
      <c r="FE374" s="22">
        <v>0</v>
      </c>
      <c r="FF374" s="22">
        <v>3</v>
      </c>
      <c r="FG374" s="22">
        <v>0</v>
      </c>
      <c r="FH374" s="22">
        <v>0</v>
      </c>
      <c r="FI374" s="6">
        <v>37.616666666699999</v>
      </c>
      <c r="FJ374" s="6">
        <f t="shared" si="469"/>
        <v>1.3932098765444445</v>
      </c>
      <c r="FK374" s="5">
        <v>1.39</v>
      </c>
      <c r="FL374" s="5">
        <v>4.0199999999999996</v>
      </c>
      <c r="FM374" s="21">
        <f t="shared" si="470"/>
        <v>0.25693160813308691</v>
      </c>
      <c r="FN374" s="1">
        <v>0</v>
      </c>
      <c r="FO374" s="22">
        <v>0</v>
      </c>
      <c r="FP374" s="22">
        <v>0</v>
      </c>
      <c r="FQ374" s="1">
        <v>0</v>
      </c>
      <c r="FR374" s="1">
        <f t="shared" si="471"/>
        <v>0</v>
      </c>
      <c r="FS374" s="3">
        <f t="shared" si="472"/>
        <v>0</v>
      </c>
      <c r="FT374" s="3">
        <f t="shared" si="473"/>
        <v>1</v>
      </c>
      <c r="FU374" s="1">
        <v>1</v>
      </c>
      <c r="FV374" s="1">
        <v>0</v>
      </c>
      <c r="FW374" s="20">
        <f t="shared" si="474"/>
        <v>1</v>
      </c>
      <c r="FX374" s="5">
        <v>0</v>
      </c>
      <c r="FY374" s="5">
        <v>4</v>
      </c>
      <c r="FZ374" s="22">
        <v>5</v>
      </c>
      <c r="GA374" s="22">
        <v>28</v>
      </c>
      <c r="GB374" s="22">
        <v>1</v>
      </c>
      <c r="GC374" s="22">
        <v>16</v>
      </c>
      <c r="GD374" s="22">
        <v>15</v>
      </c>
      <c r="GE374" s="22">
        <v>2</v>
      </c>
      <c r="GF374" s="22">
        <v>0</v>
      </c>
      <c r="GG374" s="22">
        <v>0</v>
      </c>
      <c r="GH374" s="1">
        <v>9</v>
      </c>
      <c r="GI374" s="1">
        <v>0</v>
      </c>
      <c r="GJ374" s="1">
        <v>13</v>
      </c>
      <c r="GK374" s="1">
        <v>4</v>
      </c>
      <c r="GL374" s="6"/>
      <c r="GM374" s="6"/>
      <c r="GN374" s="31" t="str">
        <f t="shared" si="475"/>
        <v xml:space="preserve"> 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32" t="str">
        <f t="shared" si="476"/>
        <v xml:space="preserve"> </v>
      </c>
      <c r="GW374" s="9">
        <f t="shared" si="477"/>
        <v>4</v>
      </c>
      <c r="GX374" s="10">
        <v>0</v>
      </c>
      <c r="GY374" s="10">
        <v>0.4</v>
      </c>
      <c r="GZ374" s="10">
        <v>0.4</v>
      </c>
      <c r="HA374" s="29">
        <f t="shared" si="478"/>
        <v>1.4814814814814815E-2</v>
      </c>
      <c r="HB374" s="29">
        <f t="shared" si="479"/>
        <v>6.8496408695245065E-2</v>
      </c>
      <c r="HC374">
        <v>5.2</v>
      </c>
      <c r="HD374">
        <v>6.7</v>
      </c>
      <c r="HE374">
        <v>0.30000000000000004</v>
      </c>
      <c r="HF374">
        <v>0.4</v>
      </c>
      <c r="HG374">
        <v>0.9</v>
      </c>
      <c r="HH374">
        <v>0</v>
      </c>
      <c r="HI374">
        <v>1.3</v>
      </c>
      <c r="HJ374" s="11">
        <f t="shared" si="480"/>
        <v>4.8148148148148148E-2</v>
      </c>
      <c r="HK374" s="11">
        <f t="shared" si="481"/>
        <v>0.22261332825954647</v>
      </c>
      <c r="HL374">
        <v>99</v>
      </c>
      <c r="HM374">
        <v>0</v>
      </c>
      <c r="HN374">
        <v>0</v>
      </c>
      <c r="HO374">
        <v>17</v>
      </c>
      <c r="HP374" t="s">
        <v>1941</v>
      </c>
      <c r="HQ374" s="33">
        <v>1500000</v>
      </c>
      <c r="HR374" s="33">
        <v>0</v>
      </c>
      <c r="HS374" s="30">
        <f t="shared" si="482"/>
        <v>-0.45609756097560927</v>
      </c>
    </row>
    <row r="375" spans="1:227" x14ac:dyDescent="0.2">
      <c r="A375" s="1">
        <v>47</v>
      </c>
      <c r="B375" s="2" t="s">
        <v>1942</v>
      </c>
      <c r="C375" s="2" t="s">
        <v>1671</v>
      </c>
      <c r="E375" s="2" t="s">
        <v>893</v>
      </c>
      <c r="F375" s="2">
        <v>73</v>
      </c>
      <c r="G375" s="2">
        <v>195</v>
      </c>
      <c r="H375" s="2" t="s">
        <v>231</v>
      </c>
      <c r="I375" s="2" t="s">
        <v>258</v>
      </c>
      <c r="J375" s="3">
        <v>23</v>
      </c>
      <c r="K375" s="5" t="s">
        <v>1943</v>
      </c>
      <c r="L375" s="5" t="s">
        <v>874</v>
      </c>
      <c r="M375" s="5" t="s">
        <v>1679</v>
      </c>
      <c r="N375" s="5" t="s">
        <v>510</v>
      </c>
      <c r="O375" s="2" t="s">
        <v>510</v>
      </c>
      <c r="P375" s="2" t="s">
        <v>271</v>
      </c>
      <c r="Q375" s="1">
        <v>5</v>
      </c>
      <c r="R375" s="1">
        <v>0</v>
      </c>
      <c r="S375" s="1">
        <v>0</v>
      </c>
      <c r="T375" s="1">
        <v>0</v>
      </c>
      <c r="U375" s="1">
        <v>-2</v>
      </c>
      <c r="V375" s="1">
        <v>2</v>
      </c>
      <c r="W375" s="20">
        <f t="shared" si="404"/>
        <v>0</v>
      </c>
      <c r="X375" s="6">
        <v>53.433333333299998</v>
      </c>
      <c r="Y375" s="6">
        <f t="shared" si="405"/>
        <v>10.686666666659999</v>
      </c>
      <c r="Z375" s="1">
        <v>79</v>
      </c>
      <c r="AA375" s="6">
        <f t="shared" si="406"/>
        <v>15.8</v>
      </c>
      <c r="AB375" s="8">
        <f t="shared" si="407"/>
        <v>0.67637130801645573</v>
      </c>
      <c r="AC375" s="3">
        <f t="shared" si="408"/>
        <v>0</v>
      </c>
      <c r="AD375" s="8">
        <f t="shared" si="409"/>
        <v>0</v>
      </c>
      <c r="AE375" s="20">
        <f t="shared" si="410"/>
        <v>0</v>
      </c>
      <c r="AF375" s="20">
        <f t="shared" si="411"/>
        <v>0</v>
      </c>
      <c r="AG375" s="20">
        <f t="shared" si="412"/>
        <v>0</v>
      </c>
      <c r="AH375" s="3" t="e">
        <f t="shared" si="413"/>
        <v>#VALUE!</v>
      </c>
      <c r="AI375" s="3" t="str">
        <f t="shared" si="414"/>
        <v xml:space="preserve"> </v>
      </c>
      <c r="AJ375" s="3" t="str">
        <f t="shared" si="415"/>
        <v xml:space="preserve"> </v>
      </c>
      <c r="AK375" s="20" t="e">
        <f t="shared" si="416"/>
        <v>#VALUE!</v>
      </c>
      <c r="AL375" s="6">
        <v>0</v>
      </c>
      <c r="AM375" s="1">
        <v>0</v>
      </c>
      <c r="AN375" s="1">
        <v>2</v>
      </c>
      <c r="AO375" s="1">
        <v>2</v>
      </c>
      <c r="AP375" s="1">
        <v>2</v>
      </c>
      <c r="AQ375" s="1">
        <v>0</v>
      </c>
      <c r="AR375" s="6">
        <f t="shared" si="417"/>
        <v>0</v>
      </c>
      <c r="AS375" s="6">
        <f t="shared" si="418"/>
        <v>2.2457891453538652</v>
      </c>
      <c r="AT375" s="6">
        <f t="shared" si="419"/>
        <v>2.2457891453538652</v>
      </c>
      <c r="AU375" s="6">
        <f t="shared" si="420"/>
        <v>2.2457891453538652</v>
      </c>
      <c r="AV375" s="6">
        <f t="shared" si="421"/>
        <v>0</v>
      </c>
      <c r="AW375" s="1">
        <v>2</v>
      </c>
      <c r="AX375" s="1">
        <v>1</v>
      </c>
      <c r="AY375" s="1">
        <v>0</v>
      </c>
      <c r="AZ375" s="1">
        <v>0</v>
      </c>
      <c r="BA375" s="1">
        <v>0</v>
      </c>
      <c r="BB375" s="1">
        <v>0</v>
      </c>
      <c r="BC375" s="7">
        <f>(EA375+FH375+GG375)-(DZ375+FG375+GF375)-((BD375/60)*(-0.29)+(EF375/60)*0.11+(FI375/60)*(-0.33))</f>
        <v>-0.74167222222238338</v>
      </c>
      <c r="BD375" s="6">
        <v>53.333333333299997</v>
      </c>
      <c r="BE375" s="6">
        <f t="shared" si="422"/>
        <v>10.666666666659999</v>
      </c>
      <c r="BF375" s="5">
        <v>10.67</v>
      </c>
      <c r="BG375" s="5">
        <v>38.72</v>
      </c>
      <c r="BH375" s="21">
        <f t="shared" si="423"/>
        <v>0.21603563474387527</v>
      </c>
      <c r="BI375" s="1">
        <v>0</v>
      </c>
      <c r="BJ375" s="22">
        <v>0</v>
      </c>
      <c r="BK375" s="22">
        <v>0</v>
      </c>
      <c r="BL375" s="1">
        <v>0</v>
      </c>
      <c r="BM375" s="1">
        <f t="shared" si="424"/>
        <v>0</v>
      </c>
      <c r="BN375" s="8">
        <f t="shared" si="425"/>
        <v>0</v>
      </c>
      <c r="BO375" s="3">
        <f t="shared" si="426"/>
        <v>0</v>
      </c>
      <c r="BP375" s="20">
        <f t="shared" si="427"/>
        <v>0</v>
      </c>
      <c r="BQ375" s="20">
        <f t="shared" si="428"/>
        <v>0</v>
      </c>
      <c r="BR375" s="20">
        <f t="shared" si="429"/>
        <v>0</v>
      </c>
      <c r="BS375" s="3" t="str">
        <f t="shared" si="430"/>
        <v xml:space="preserve"> </v>
      </c>
      <c r="BV375" s="20" t="str">
        <f t="shared" si="431"/>
        <v xml:space="preserve"> </v>
      </c>
      <c r="BW375" s="5">
        <v>14</v>
      </c>
      <c r="BX375" s="5">
        <v>13</v>
      </c>
      <c r="BY375" s="21">
        <f t="shared" si="432"/>
        <v>0.50943396226415094</v>
      </c>
      <c r="BZ375" s="5">
        <v>8</v>
      </c>
      <c r="CA375" s="5">
        <v>4</v>
      </c>
      <c r="CB375" s="23">
        <f t="shared" si="433"/>
        <v>0.22641509433962265</v>
      </c>
      <c r="CC375" s="5">
        <v>5</v>
      </c>
      <c r="CD375" s="5">
        <v>9</v>
      </c>
      <c r="CE375" s="23">
        <f t="shared" si="434"/>
        <v>0.26415094339622641</v>
      </c>
      <c r="CF375" s="23">
        <f t="shared" si="435"/>
        <v>0.69230769230769229</v>
      </c>
      <c r="CG375" s="24">
        <v>7</v>
      </c>
      <c r="CH375" s="5">
        <v>25</v>
      </c>
      <c r="CI375" s="5">
        <v>19</v>
      </c>
      <c r="CJ375" s="5">
        <v>8</v>
      </c>
      <c r="CK375">
        <v>14.13455244</v>
      </c>
      <c r="CL375" s="5">
        <v>-1.216</v>
      </c>
      <c r="CM375" s="5">
        <v>8</v>
      </c>
      <c r="CN375" s="5">
        <v>-4.8049999999999997</v>
      </c>
      <c r="CO375" s="5">
        <v>-0.17</v>
      </c>
      <c r="CP375" s="5">
        <v>3.266</v>
      </c>
      <c r="CQ375" s="21">
        <f t="shared" si="436"/>
        <v>0</v>
      </c>
      <c r="CR375" s="25">
        <f t="shared" si="437"/>
        <v>0.91666666666666663</v>
      </c>
      <c r="CS375" s="22">
        <f t="shared" si="438"/>
        <v>916.66666666666663</v>
      </c>
      <c r="CT375" s="21">
        <f t="shared" si="439"/>
        <v>-8.333333333333337E-2</v>
      </c>
      <c r="CU375" s="26">
        <f t="shared" si="440"/>
        <v>0</v>
      </c>
      <c r="CV375" s="27">
        <f t="shared" si="441"/>
        <v>2.2492970946579192</v>
      </c>
      <c r="CW375" s="27">
        <f t="shared" si="442"/>
        <v>22.492970946579195</v>
      </c>
      <c r="CX375" s="27">
        <f t="shared" si="443"/>
        <v>26.991565135895033</v>
      </c>
      <c r="CY375" s="27">
        <f t="shared" si="444"/>
        <v>53.983130271790067</v>
      </c>
      <c r="CZ375" s="27">
        <f t="shared" si="445"/>
        <v>44.98594189315839</v>
      </c>
      <c r="DA375" s="28">
        <f t="shared" si="446"/>
        <v>8.9971883786316766</v>
      </c>
      <c r="DB375" s="5">
        <v>0</v>
      </c>
      <c r="DC375" s="5">
        <v>2</v>
      </c>
      <c r="DD375" s="22">
        <v>20</v>
      </c>
      <c r="DE375" s="22">
        <v>22</v>
      </c>
      <c r="DF375" s="22">
        <v>15</v>
      </c>
      <c r="DG375" s="22">
        <v>10</v>
      </c>
      <c r="DH375" s="22">
        <v>6</v>
      </c>
      <c r="DI375" s="22">
        <v>13</v>
      </c>
      <c r="DJ375" s="29">
        <f t="shared" si="447"/>
        <v>-3.7791962367529361</v>
      </c>
      <c r="DK375" s="27">
        <f t="shared" si="448"/>
        <v>2.7892561983471076</v>
      </c>
      <c r="DL375" s="27">
        <f t="shared" si="449"/>
        <v>3.4090909090909092</v>
      </c>
      <c r="DM375" s="27">
        <f t="shared" si="450"/>
        <v>30.68181818181818</v>
      </c>
      <c r="DN375" s="27">
        <f t="shared" si="451"/>
        <v>26.652892561983471</v>
      </c>
      <c r="DO375" s="27">
        <f t="shared" si="452"/>
        <v>62.293388429752063</v>
      </c>
      <c r="DP375" s="27">
        <f t="shared" si="453"/>
        <v>57.334710743801651</v>
      </c>
      <c r="DQ375" s="30">
        <f t="shared" si="454"/>
        <v>4.0385106926812639</v>
      </c>
      <c r="DR375" s="5">
        <v>9</v>
      </c>
      <c r="DS375" s="5">
        <v>11</v>
      </c>
      <c r="DT375" s="5">
        <v>90</v>
      </c>
      <c r="DU375" s="5">
        <v>75</v>
      </c>
      <c r="DV375" s="5">
        <v>47</v>
      </c>
      <c r="DW375" s="5">
        <v>42</v>
      </c>
      <c r="DX375" s="5">
        <v>57</v>
      </c>
      <c r="DY375" s="5">
        <v>55</v>
      </c>
      <c r="DZ375" s="22">
        <v>1</v>
      </c>
      <c r="EA375" s="22">
        <v>0</v>
      </c>
      <c r="EB375" s="22">
        <f t="shared" si="455"/>
        <v>-1</v>
      </c>
      <c r="EC375" s="26">
        <f t="shared" si="456"/>
        <v>1.1250000000007032</v>
      </c>
      <c r="ED375" s="27">
        <f t="shared" si="457"/>
        <v>0</v>
      </c>
      <c r="EE375" s="27">
        <f t="shared" si="458"/>
        <v>-1.1250000000007032</v>
      </c>
      <c r="EF375" s="6">
        <v>0</v>
      </c>
      <c r="EG375" s="6">
        <f t="shared" si="459"/>
        <v>0</v>
      </c>
      <c r="EH375" s="5"/>
      <c r="EI375" s="5"/>
      <c r="EJ375" s="21" t="str">
        <f t="shared" si="460"/>
        <v xml:space="preserve"> </v>
      </c>
      <c r="EK375" s="1">
        <v>0</v>
      </c>
      <c r="EL375" s="22">
        <v>0</v>
      </c>
      <c r="EM375" s="22">
        <v>0</v>
      </c>
      <c r="EN375" s="1">
        <v>0</v>
      </c>
      <c r="EO375" s="3">
        <f t="shared" si="461"/>
        <v>0</v>
      </c>
      <c r="EP375" s="6">
        <f t="shared" si="462"/>
        <v>0</v>
      </c>
      <c r="EQ375" s="3">
        <f t="shared" si="463"/>
        <v>0</v>
      </c>
      <c r="ER375" s="20">
        <f t="shared" si="464"/>
        <v>0</v>
      </c>
      <c r="ES375" s="20">
        <f t="shared" si="465"/>
        <v>0</v>
      </c>
      <c r="ET375" s="20">
        <f t="shared" si="466"/>
        <v>0</v>
      </c>
      <c r="EU375" s="3" t="str">
        <f t="shared" si="467"/>
        <v xml:space="preserve"> </v>
      </c>
      <c r="EX375" s="20" t="str">
        <f t="shared" si="468"/>
        <v xml:space="preserve"> </v>
      </c>
      <c r="EY375" s="5"/>
      <c r="EZ375" s="5"/>
      <c r="FA375" s="22">
        <v>0</v>
      </c>
      <c r="FB375" s="22">
        <v>0</v>
      </c>
      <c r="FC375" s="22">
        <v>0</v>
      </c>
      <c r="FD375" s="22">
        <v>0</v>
      </c>
      <c r="FE375" s="22">
        <v>0</v>
      </c>
      <c r="FF375" s="22">
        <v>0</v>
      </c>
      <c r="FG375" s="22">
        <v>0</v>
      </c>
      <c r="FH375" s="22">
        <v>0</v>
      </c>
      <c r="FI375" s="6">
        <v>0.1</v>
      </c>
      <c r="FJ375" s="6">
        <f t="shared" si="469"/>
        <v>0.02</v>
      </c>
      <c r="FK375" s="5">
        <v>0.02</v>
      </c>
      <c r="FL375" s="5">
        <v>5.04</v>
      </c>
      <c r="FM375" s="21">
        <f t="shared" si="470"/>
        <v>3.9525691699604749E-3</v>
      </c>
      <c r="FN375" s="1">
        <v>0</v>
      </c>
      <c r="FO375" s="22">
        <v>0</v>
      </c>
      <c r="FP375" s="22">
        <v>0</v>
      </c>
      <c r="FQ375" s="1">
        <v>0</v>
      </c>
      <c r="FR375" s="1">
        <f t="shared" si="471"/>
        <v>0</v>
      </c>
      <c r="FS375" s="3">
        <f t="shared" si="472"/>
        <v>0</v>
      </c>
      <c r="FT375" s="3" t="str">
        <f t="shared" si="473"/>
        <v xml:space="preserve"> </v>
      </c>
      <c r="FW375" s="20" t="str">
        <f t="shared" si="474"/>
        <v xml:space="preserve"> </v>
      </c>
      <c r="FX375" s="5">
        <v>0</v>
      </c>
      <c r="FY375" s="5">
        <v>0</v>
      </c>
      <c r="FZ375" s="22">
        <v>0</v>
      </c>
      <c r="GA375" s="22">
        <v>0</v>
      </c>
      <c r="GB375" s="22">
        <v>0</v>
      </c>
      <c r="GC375" s="22">
        <v>0</v>
      </c>
      <c r="GD375" s="22">
        <v>0</v>
      </c>
      <c r="GE375" s="22">
        <v>0</v>
      </c>
      <c r="GF375" s="22">
        <v>0</v>
      </c>
      <c r="GG375" s="22">
        <v>0</v>
      </c>
      <c r="GH375" s="1">
        <v>0</v>
      </c>
      <c r="GI375" s="1">
        <v>0</v>
      </c>
      <c r="GJ375" s="1">
        <v>2</v>
      </c>
      <c r="GK375" s="1">
        <v>0</v>
      </c>
      <c r="GN375" s="31" t="str">
        <f t="shared" si="475"/>
        <v xml:space="preserve"> 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32" t="str">
        <f t="shared" si="476"/>
        <v xml:space="preserve"> </v>
      </c>
      <c r="GW375" s="9">
        <f t="shared" si="477"/>
        <v>0</v>
      </c>
      <c r="GX375" s="10">
        <v>-0.1</v>
      </c>
      <c r="GY375" s="10">
        <v>-0.1</v>
      </c>
      <c r="GZ375" s="10">
        <v>-0.1</v>
      </c>
      <c r="HA375" s="29">
        <f t="shared" si="478"/>
        <v>-0.02</v>
      </c>
      <c r="HB375" s="29">
        <f t="shared" si="479"/>
        <v>-0.11228945726769327</v>
      </c>
      <c r="HC375">
        <v>0.60000000000000009</v>
      </c>
      <c r="HD375">
        <v>0.7</v>
      </c>
      <c r="HE375">
        <v>-1.8</v>
      </c>
      <c r="HF375">
        <v>-0.1</v>
      </c>
      <c r="HG375">
        <v>-0.30000000000000004</v>
      </c>
      <c r="HH375">
        <v>0</v>
      </c>
      <c r="HI375">
        <v>-0.4</v>
      </c>
      <c r="HJ375" s="11">
        <f t="shared" si="480"/>
        <v>-0.08</v>
      </c>
      <c r="HK375" s="11">
        <f t="shared" si="481"/>
        <v>-0.44915782907077306</v>
      </c>
      <c r="HL375">
        <v>12</v>
      </c>
      <c r="HM375">
        <v>0</v>
      </c>
      <c r="HN375">
        <v>0</v>
      </c>
      <c r="HQ375" s="33">
        <v>73535</v>
      </c>
      <c r="HR375" s="33">
        <v>0</v>
      </c>
      <c r="HS375" s="30">
        <f t="shared" si="482"/>
        <v>-0.42270447893569846</v>
      </c>
    </row>
    <row r="376" spans="1:227" x14ac:dyDescent="0.2">
      <c r="A376" s="1">
        <v>9</v>
      </c>
      <c r="B376" s="2" t="s">
        <v>1944</v>
      </c>
      <c r="C376" s="2" t="s">
        <v>434</v>
      </c>
      <c r="E376" s="2" t="s">
        <v>274</v>
      </c>
      <c r="F376" s="2">
        <v>73</v>
      </c>
      <c r="G376" s="2">
        <v>190</v>
      </c>
      <c r="H376" s="2" t="s">
        <v>231</v>
      </c>
      <c r="J376" s="3">
        <v>22</v>
      </c>
      <c r="K376" s="5" t="s">
        <v>1945</v>
      </c>
      <c r="L376" s="5" t="s">
        <v>1946</v>
      </c>
      <c r="M376" s="5" t="s">
        <v>1947</v>
      </c>
      <c r="N376" s="5" t="s">
        <v>308</v>
      </c>
      <c r="O376" s="2" t="s">
        <v>308</v>
      </c>
      <c r="P376" s="2" t="s">
        <v>314</v>
      </c>
      <c r="Q376" s="1">
        <v>22</v>
      </c>
      <c r="R376" s="1">
        <v>1</v>
      </c>
      <c r="S376" s="1">
        <v>2</v>
      </c>
      <c r="T376" s="1">
        <v>3</v>
      </c>
      <c r="U376" s="1">
        <v>-10</v>
      </c>
      <c r="V376" s="1">
        <v>20</v>
      </c>
      <c r="W376" s="20">
        <f t="shared" si="404"/>
        <v>0.05</v>
      </c>
      <c r="X376" s="6">
        <v>285.60000000000002</v>
      </c>
      <c r="Y376" s="6">
        <f t="shared" si="405"/>
        <v>12.981818181818182</v>
      </c>
      <c r="Z376" s="1">
        <v>433</v>
      </c>
      <c r="AA376" s="6">
        <f t="shared" si="406"/>
        <v>19.681818181818183</v>
      </c>
      <c r="AB376" s="8">
        <f t="shared" si="407"/>
        <v>0.65958429561200926</v>
      </c>
      <c r="AC376" s="3">
        <f t="shared" si="408"/>
        <v>40</v>
      </c>
      <c r="AD376" s="8">
        <f t="shared" si="409"/>
        <v>8.4033613445378155</v>
      </c>
      <c r="AE376" s="20">
        <f t="shared" si="410"/>
        <v>0.25</v>
      </c>
      <c r="AF376" s="20">
        <f t="shared" si="411"/>
        <v>0.5</v>
      </c>
      <c r="AG376" s="20">
        <f t="shared" si="412"/>
        <v>0.75</v>
      </c>
      <c r="AH376" s="3">
        <f t="shared" si="413"/>
        <v>236</v>
      </c>
      <c r="AI376" s="3">
        <f t="shared" si="414"/>
        <v>114</v>
      </c>
      <c r="AJ376" s="3">
        <f t="shared" si="415"/>
        <v>122</v>
      </c>
      <c r="AK376" s="20">
        <f t="shared" si="416"/>
        <v>0.48305084745762711</v>
      </c>
      <c r="AL376" s="6">
        <v>19.100000000000001</v>
      </c>
      <c r="AM376" s="1">
        <v>12</v>
      </c>
      <c r="AN376" s="1">
        <v>7</v>
      </c>
      <c r="AO376" s="1">
        <v>14</v>
      </c>
      <c r="AP376" s="1">
        <v>5</v>
      </c>
      <c r="AQ376" s="1">
        <v>10</v>
      </c>
      <c r="AR376" s="6">
        <f t="shared" si="417"/>
        <v>2.5210084033613445</v>
      </c>
      <c r="AS376" s="6">
        <f t="shared" si="418"/>
        <v>1.4705882352941175</v>
      </c>
      <c r="AT376" s="6">
        <f t="shared" si="419"/>
        <v>2.9411764705882351</v>
      </c>
      <c r="AU376" s="6">
        <f t="shared" si="420"/>
        <v>1.0504201680672269</v>
      </c>
      <c r="AV376" s="6">
        <f t="shared" si="421"/>
        <v>2.1008403361344539</v>
      </c>
      <c r="AW376" s="1">
        <v>2</v>
      </c>
      <c r="AX376" s="1">
        <v>1</v>
      </c>
      <c r="AY376" s="1">
        <v>0</v>
      </c>
      <c r="AZ376" s="1">
        <v>0</v>
      </c>
      <c r="BA376" s="1">
        <v>0</v>
      </c>
      <c r="BB376" s="1">
        <v>0</v>
      </c>
      <c r="BC376" s="7">
        <f>(EA376+FH376+GG376)-(DZ376+FG376+GF376)-((BD376/60)*(0.11)+(EF376/60)*(-0.14)+(FI376/60)*(0.13))</f>
        <v>1.5319694444444334</v>
      </c>
      <c r="BD376" s="6">
        <v>230.23333333330001</v>
      </c>
      <c r="BE376" s="6">
        <f t="shared" si="422"/>
        <v>10.46515151515</v>
      </c>
      <c r="BF376" s="5">
        <v>10.17</v>
      </c>
      <c r="BG376" s="5">
        <v>36.619999999999997</v>
      </c>
      <c r="BH376" s="21">
        <f t="shared" si="423"/>
        <v>0.21735413549903826</v>
      </c>
      <c r="BI376" s="1">
        <v>1</v>
      </c>
      <c r="BJ376" s="22">
        <v>2</v>
      </c>
      <c r="BK376" s="22">
        <v>0</v>
      </c>
      <c r="BL376" s="1">
        <v>2</v>
      </c>
      <c r="BM376" s="1">
        <f t="shared" si="424"/>
        <v>3</v>
      </c>
      <c r="BN376" s="8">
        <f t="shared" si="425"/>
        <v>0.78181554944270759</v>
      </c>
      <c r="BO376" s="3">
        <f t="shared" si="426"/>
        <v>40</v>
      </c>
      <c r="BP376" s="20">
        <f t="shared" si="427"/>
        <v>0.25</v>
      </c>
      <c r="BQ376" s="20">
        <f t="shared" si="428"/>
        <v>0.5</v>
      </c>
      <c r="BR376" s="20">
        <f t="shared" si="429"/>
        <v>0.75</v>
      </c>
      <c r="BS376" s="3">
        <f t="shared" si="430"/>
        <v>180</v>
      </c>
      <c r="BT376" s="1">
        <v>91</v>
      </c>
      <c r="BU376" s="1">
        <v>89</v>
      </c>
      <c r="BV376" s="20">
        <f t="shared" si="431"/>
        <v>0.50555555555555554</v>
      </c>
      <c r="BW376" s="5">
        <v>27</v>
      </c>
      <c r="BX376" s="5">
        <v>26</v>
      </c>
      <c r="BY376" s="21">
        <f t="shared" si="432"/>
        <v>0.2560386473429952</v>
      </c>
      <c r="BZ376" s="5">
        <v>35</v>
      </c>
      <c r="CA376" s="5">
        <v>33</v>
      </c>
      <c r="CB376" s="23">
        <f t="shared" si="433"/>
        <v>0.32850241545893721</v>
      </c>
      <c r="CC376" s="5">
        <v>42</v>
      </c>
      <c r="CD376" s="5">
        <v>44</v>
      </c>
      <c r="CE376" s="23">
        <f t="shared" si="434"/>
        <v>0.41545893719806765</v>
      </c>
      <c r="CF376" s="23">
        <f t="shared" si="435"/>
        <v>0.43801652892561982</v>
      </c>
      <c r="CG376" s="24">
        <v>1</v>
      </c>
      <c r="CH376" s="5">
        <v>80</v>
      </c>
      <c r="CI376" s="5">
        <v>66</v>
      </c>
      <c r="CJ376" s="5">
        <v>71</v>
      </c>
      <c r="CK376">
        <v>15.34596165</v>
      </c>
      <c r="CL376" s="5">
        <v>-0.19600000000000001</v>
      </c>
      <c r="CM376" s="5">
        <v>15</v>
      </c>
      <c r="CN376" s="5">
        <v>-0.76300000000000001</v>
      </c>
      <c r="CO376" s="5">
        <v>-1.5649999999999999</v>
      </c>
      <c r="CP376" s="5">
        <v>8.3170000000000002</v>
      </c>
      <c r="CQ376" s="21">
        <f t="shared" si="436"/>
        <v>0.05</v>
      </c>
      <c r="CR376" s="25">
        <f t="shared" si="437"/>
        <v>0.85227272727272729</v>
      </c>
      <c r="CS376" s="22">
        <f t="shared" si="438"/>
        <v>857.27272727272725</v>
      </c>
      <c r="CT376" s="21">
        <f t="shared" si="439"/>
        <v>-9.7727272727272704E-2</v>
      </c>
      <c r="CU376" s="26">
        <f t="shared" si="440"/>
        <v>1.0726736390453204</v>
      </c>
      <c r="CV376" s="27">
        <f t="shared" si="441"/>
        <v>3.4861893268972914</v>
      </c>
      <c r="CW376" s="27">
        <f t="shared" si="442"/>
        <v>21.453472780906409</v>
      </c>
      <c r="CX376" s="27">
        <f t="shared" si="443"/>
        <v>23.598820058997049</v>
      </c>
      <c r="CY376" s="27">
        <f t="shared" si="444"/>
        <v>40.761598283722179</v>
      </c>
      <c r="CZ376" s="27">
        <f t="shared" si="445"/>
        <v>39.68892464467686</v>
      </c>
      <c r="DA376" s="28">
        <f t="shared" si="446"/>
        <v>1.0726736390453198</v>
      </c>
      <c r="DB376" s="5">
        <v>4</v>
      </c>
      <c r="DC376" s="5">
        <v>13</v>
      </c>
      <c r="DD376" s="22">
        <v>76</v>
      </c>
      <c r="DE376" s="22">
        <v>75</v>
      </c>
      <c r="DF376" s="22">
        <v>33</v>
      </c>
      <c r="DG376" s="22">
        <v>22</v>
      </c>
      <c r="DH376" s="22">
        <v>38</v>
      </c>
      <c r="DI376" s="22">
        <v>39</v>
      </c>
      <c r="DJ376" s="29">
        <f t="shared" si="447"/>
        <v>-6.6097230551695549</v>
      </c>
      <c r="DK376" s="27">
        <f t="shared" si="448"/>
        <v>2.4576734025122886</v>
      </c>
      <c r="DL376" s="27">
        <f t="shared" si="449"/>
        <v>1.3405491286430664</v>
      </c>
      <c r="DM376" s="27">
        <f t="shared" si="450"/>
        <v>26.066233056948512</v>
      </c>
      <c r="DN376" s="27">
        <f t="shared" si="451"/>
        <v>23.83198450921007</v>
      </c>
      <c r="DO376" s="27">
        <f t="shared" si="452"/>
        <v>48.557668437515517</v>
      </c>
      <c r="DP376" s="27">
        <f t="shared" si="453"/>
        <v>40.812273472022241</v>
      </c>
      <c r="DQ376" s="30">
        <f t="shared" si="454"/>
        <v>-6.6727213264479559</v>
      </c>
      <c r="DR376" s="5">
        <v>33</v>
      </c>
      <c r="DS376" s="5">
        <v>18</v>
      </c>
      <c r="DT376" s="5">
        <v>317</v>
      </c>
      <c r="DU376" s="5">
        <v>302</v>
      </c>
      <c r="DV376" s="5">
        <v>133</v>
      </c>
      <c r="DW376" s="5">
        <v>99</v>
      </c>
      <c r="DX376" s="5">
        <v>129</v>
      </c>
      <c r="DY376" s="5">
        <v>169</v>
      </c>
      <c r="DZ376" s="22">
        <v>1</v>
      </c>
      <c r="EA376" s="22">
        <v>3</v>
      </c>
      <c r="EB376" s="22">
        <f t="shared" si="455"/>
        <v>2</v>
      </c>
      <c r="EC376" s="26">
        <f t="shared" si="456"/>
        <v>0.26060518314756925</v>
      </c>
      <c r="ED376" s="27">
        <f t="shared" si="457"/>
        <v>0.7818155494427077</v>
      </c>
      <c r="EE376" s="27">
        <f t="shared" si="458"/>
        <v>0.52121036629513851</v>
      </c>
      <c r="EF376" s="6">
        <v>16.45</v>
      </c>
      <c r="EG376" s="6">
        <f t="shared" si="459"/>
        <v>0.74772727272727268</v>
      </c>
      <c r="EH376" s="5">
        <v>0.74</v>
      </c>
      <c r="EI376" s="5">
        <v>4.75</v>
      </c>
      <c r="EJ376" s="21">
        <f t="shared" si="460"/>
        <v>0.13479052823315119</v>
      </c>
      <c r="EK376" s="1">
        <v>0</v>
      </c>
      <c r="EL376" s="22">
        <v>0</v>
      </c>
      <c r="EM376" s="22">
        <v>0</v>
      </c>
      <c r="EN376" s="1">
        <v>0</v>
      </c>
      <c r="EO376" s="3">
        <f t="shared" si="461"/>
        <v>0</v>
      </c>
      <c r="EP376" s="6">
        <f t="shared" si="462"/>
        <v>0</v>
      </c>
      <c r="EQ376" s="3">
        <f t="shared" si="463"/>
        <v>0</v>
      </c>
      <c r="ER376" s="20">
        <f t="shared" si="464"/>
        <v>0</v>
      </c>
      <c r="ES376" s="20">
        <f t="shared" si="465"/>
        <v>0</v>
      </c>
      <c r="ET376" s="20">
        <f t="shared" si="466"/>
        <v>0</v>
      </c>
      <c r="EU376" s="3">
        <f t="shared" si="467"/>
        <v>12</v>
      </c>
      <c r="EV376" s="1">
        <v>7</v>
      </c>
      <c r="EW376" s="1">
        <v>5</v>
      </c>
      <c r="EX376" s="20">
        <f t="shared" si="468"/>
        <v>0.58333333333333337</v>
      </c>
      <c r="EY376" s="5">
        <v>0</v>
      </c>
      <c r="EZ376" s="5">
        <v>0</v>
      </c>
      <c r="FA376" s="22">
        <v>6</v>
      </c>
      <c r="FB376" s="22">
        <v>2</v>
      </c>
      <c r="FC376" s="22">
        <v>2</v>
      </c>
      <c r="FD376" s="22">
        <v>0</v>
      </c>
      <c r="FE376" s="22">
        <v>0</v>
      </c>
      <c r="FF376" s="22">
        <v>7</v>
      </c>
      <c r="FG376" s="22">
        <v>0</v>
      </c>
      <c r="FH376" s="22">
        <v>0</v>
      </c>
      <c r="FI376" s="6">
        <v>38.916666666700003</v>
      </c>
      <c r="FJ376" s="6">
        <f t="shared" si="469"/>
        <v>1.7689393939409093</v>
      </c>
      <c r="FK376" s="5">
        <v>1.76</v>
      </c>
      <c r="FL376" s="5">
        <v>4.25</v>
      </c>
      <c r="FM376" s="21">
        <f t="shared" si="470"/>
        <v>0.29284525790349419</v>
      </c>
      <c r="FN376" s="1">
        <v>0</v>
      </c>
      <c r="FO376" s="22">
        <v>0</v>
      </c>
      <c r="FP376" s="22">
        <v>0</v>
      </c>
      <c r="FQ376" s="1">
        <v>0</v>
      </c>
      <c r="FR376" s="1">
        <f t="shared" si="471"/>
        <v>0</v>
      </c>
      <c r="FS376" s="3">
        <f t="shared" si="472"/>
        <v>0</v>
      </c>
      <c r="FT376" s="3">
        <f t="shared" si="473"/>
        <v>44</v>
      </c>
      <c r="FU376" s="1">
        <v>16</v>
      </c>
      <c r="FV376" s="1">
        <v>28</v>
      </c>
      <c r="FW376" s="20">
        <f t="shared" si="474"/>
        <v>0.36363636363636365</v>
      </c>
      <c r="FX376" s="5">
        <v>0</v>
      </c>
      <c r="FY376" s="5">
        <v>6</v>
      </c>
      <c r="FZ376" s="22">
        <v>7</v>
      </c>
      <c r="GA376" s="22">
        <v>27</v>
      </c>
      <c r="GB376" s="22">
        <v>2</v>
      </c>
      <c r="GC376" s="22">
        <v>5</v>
      </c>
      <c r="GD376" s="22">
        <v>24</v>
      </c>
      <c r="GE376" s="22">
        <v>1</v>
      </c>
      <c r="GF376" s="22">
        <v>0</v>
      </c>
      <c r="GG376" s="22">
        <v>0</v>
      </c>
      <c r="GH376" s="1">
        <v>4</v>
      </c>
      <c r="GI376" s="1">
        <v>0</v>
      </c>
      <c r="GJ376" s="1">
        <v>21</v>
      </c>
      <c r="GK376" s="1">
        <v>7</v>
      </c>
      <c r="GL376" s="1">
        <v>1</v>
      </c>
      <c r="GM376" s="1">
        <v>0</v>
      </c>
      <c r="GN376" s="31">
        <f t="shared" si="475"/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32" t="str">
        <f t="shared" si="476"/>
        <v xml:space="preserve"> </v>
      </c>
      <c r="GW376" s="9">
        <f t="shared" si="477"/>
        <v>3</v>
      </c>
      <c r="GX376" s="10">
        <v>-0.30000000000000004</v>
      </c>
      <c r="GY376" s="10">
        <v>0</v>
      </c>
      <c r="GZ376" s="10">
        <v>-0.4</v>
      </c>
      <c r="HA376" s="29">
        <f t="shared" si="478"/>
        <v>-1.8181818181818184E-2</v>
      </c>
      <c r="HB376" s="29">
        <f t="shared" si="479"/>
        <v>-8.4033613445378158E-2</v>
      </c>
      <c r="HC376">
        <v>5</v>
      </c>
      <c r="HD376">
        <v>7.3</v>
      </c>
      <c r="HE376">
        <v>-10.8</v>
      </c>
      <c r="HF376">
        <v>-1</v>
      </c>
      <c r="HG376">
        <v>0.5</v>
      </c>
      <c r="HH376">
        <v>-0.30000000000000004</v>
      </c>
      <c r="HI376">
        <v>-0.7</v>
      </c>
      <c r="HJ376" s="11">
        <f t="shared" si="480"/>
        <v>-3.1818181818181815E-2</v>
      </c>
      <c r="HK376" s="11">
        <f t="shared" si="481"/>
        <v>-0.14705882352941174</v>
      </c>
      <c r="HL376">
        <v>53</v>
      </c>
      <c r="HM376">
        <v>0</v>
      </c>
      <c r="HN376">
        <v>0</v>
      </c>
      <c r="HQ376" s="33">
        <v>481818</v>
      </c>
      <c r="HR376" s="33">
        <v>0</v>
      </c>
      <c r="HS376" s="30">
        <f t="shared" si="482"/>
        <v>-1.0760528957871396</v>
      </c>
    </row>
    <row r="377" spans="1:227" x14ac:dyDescent="0.2">
      <c r="A377" s="1">
        <v>59</v>
      </c>
      <c r="B377" s="2" t="s">
        <v>1948</v>
      </c>
      <c r="C377" s="2" t="s">
        <v>410</v>
      </c>
      <c r="E377" s="2" t="s">
        <v>411</v>
      </c>
      <c r="F377" s="2">
        <v>73</v>
      </c>
      <c r="G377" s="2">
        <v>192</v>
      </c>
      <c r="H377" s="2" t="s">
        <v>231</v>
      </c>
      <c r="J377" s="3">
        <v>23</v>
      </c>
      <c r="K377" s="5" t="s">
        <v>1949</v>
      </c>
      <c r="L377" s="5" t="s">
        <v>1950</v>
      </c>
      <c r="M377" s="5" t="s">
        <v>896</v>
      </c>
      <c r="N377" s="5" t="s">
        <v>437</v>
      </c>
      <c r="O377" s="2" t="s">
        <v>437</v>
      </c>
      <c r="P377" s="2" t="s">
        <v>271</v>
      </c>
      <c r="Q377" s="1">
        <v>48</v>
      </c>
      <c r="R377" s="1">
        <v>5</v>
      </c>
      <c r="S377" s="1">
        <v>13</v>
      </c>
      <c r="T377" s="1">
        <v>18</v>
      </c>
      <c r="U377" s="1">
        <v>-7</v>
      </c>
      <c r="V377" s="1">
        <v>96</v>
      </c>
      <c r="W377" s="20">
        <f t="shared" si="404"/>
        <v>5.2083333333333336E-2</v>
      </c>
      <c r="X377" s="6">
        <v>1129.4166666666999</v>
      </c>
      <c r="Y377" s="6">
        <f t="shared" si="405"/>
        <v>23.529513888889582</v>
      </c>
      <c r="Z377" s="1">
        <v>1322</v>
      </c>
      <c r="AA377" s="6">
        <f t="shared" si="406"/>
        <v>27.541666666666668</v>
      </c>
      <c r="AB377" s="8">
        <f t="shared" si="407"/>
        <v>0.85432425617753405</v>
      </c>
      <c r="AC377" s="3">
        <f t="shared" si="408"/>
        <v>84.685714285714297</v>
      </c>
      <c r="AD377" s="8">
        <f t="shared" si="409"/>
        <v>4.4989090449134874</v>
      </c>
      <c r="AE377" s="20">
        <f t="shared" si="410"/>
        <v>9.8039215686274508E-2</v>
      </c>
      <c r="AF377" s="20">
        <f t="shared" si="411"/>
        <v>0.25490196078431371</v>
      </c>
      <c r="AG377" s="20">
        <f t="shared" si="412"/>
        <v>0.3529411764705882</v>
      </c>
      <c r="AH377" s="3" t="e">
        <f t="shared" si="413"/>
        <v>#VALUE!</v>
      </c>
      <c r="AI377" s="3" t="str">
        <f t="shared" si="414"/>
        <v xml:space="preserve"> </v>
      </c>
      <c r="AJ377" s="3" t="str">
        <f t="shared" si="415"/>
        <v xml:space="preserve"> </v>
      </c>
      <c r="AK377" s="20" t="e">
        <f t="shared" si="416"/>
        <v>#VALUE!</v>
      </c>
      <c r="AL377" s="6">
        <v>0</v>
      </c>
      <c r="AM377" s="1">
        <v>31</v>
      </c>
      <c r="AN377" s="1">
        <v>73</v>
      </c>
      <c r="AO377" s="1">
        <v>26</v>
      </c>
      <c r="AP377" s="1">
        <v>20</v>
      </c>
      <c r="AQ377" s="1">
        <v>16</v>
      </c>
      <c r="AR377" s="6">
        <f t="shared" si="417"/>
        <v>1.6468678521360098</v>
      </c>
      <c r="AS377" s="6">
        <f t="shared" si="418"/>
        <v>3.8781081679331848</v>
      </c>
      <c r="AT377" s="6">
        <f t="shared" si="419"/>
        <v>1.3812440050172987</v>
      </c>
      <c r="AU377" s="6">
        <f t="shared" si="420"/>
        <v>1.0624953884748451</v>
      </c>
      <c r="AV377" s="6">
        <f t="shared" si="421"/>
        <v>0.84999631077987603</v>
      </c>
      <c r="AW377" s="1">
        <v>8</v>
      </c>
      <c r="AX377" s="1">
        <v>4</v>
      </c>
      <c r="AY377" s="1">
        <v>0</v>
      </c>
      <c r="AZ377" s="1">
        <v>0</v>
      </c>
      <c r="BA377" s="1">
        <v>0</v>
      </c>
      <c r="BB377" s="1">
        <v>0</v>
      </c>
      <c r="BC377" s="7">
        <f>(EA377+FH377+GG377)-(DZ377+FG377+GF377)-((BD377/60)*(-0.29)+(EF377/60)*0.11+(FI377/60)*(-0.33))</f>
        <v>5.5642027777774326</v>
      </c>
      <c r="BD377" s="6">
        <v>948.43333333329997</v>
      </c>
      <c r="BE377" s="6">
        <f t="shared" si="422"/>
        <v>19.759027777777082</v>
      </c>
      <c r="BF377" s="5">
        <v>18.84</v>
      </c>
      <c r="BG377" s="5">
        <v>30.53</v>
      </c>
      <c r="BH377" s="21">
        <f t="shared" si="423"/>
        <v>0.38160826412801291</v>
      </c>
      <c r="BI377" s="1">
        <v>4</v>
      </c>
      <c r="BJ377" s="22">
        <v>5</v>
      </c>
      <c r="BK377" s="22">
        <v>2</v>
      </c>
      <c r="BL377" s="1">
        <v>7</v>
      </c>
      <c r="BM377" s="1">
        <f t="shared" si="424"/>
        <v>11</v>
      </c>
      <c r="BN377" s="8">
        <f t="shared" si="425"/>
        <v>0.69588444100800251</v>
      </c>
      <c r="BO377" s="3">
        <f t="shared" si="426"/>
        <v>60.285714285714292</v>
      </c>
      <c r="BP377" s="20">
        <f t="shared" si="427"/>
        <v>0.11428571428571428</v>
      </c>
      <c r="BQ377" s="20">
        <f t="shared" si="428"/>
        <v>0.2</v>
      </c>
      <c r="BR377" s="20">
        <f t="shared" si="429"/>
        <v>0.31428571428571428</v>
      </c>
      <c r="BS377" s="3" t="str">
        <f t="shared" si="430"/>
        <v xml:space="preserve"> </v>
      </c>
      <c r="BV377" s="20" t="str">
        <f t="shared" si="431"/>
        <v xml:space="preserve"> </v>
      </c>
      <c r="BW377" s="5">
        <v>148</v>
      </c>
      <c r="BX377" s="5">
        <v>130</v>
      </c>
      <c r="BY377" s="21">
        <f t="shared" si="432"/>
        <v>0.29049111807732497</v>
      </c>
      <c r="BZ377" s="5">
        <v>174</v>
      </c>
      <c r="CA377" s="5">
        <v>168</v>
      </c>
      <c r="CB377" s="23">
        <f t="shared" si="433"/>
        <v>0.35736677115987459</v>
      </c>
      <c r="CC377" s="5">
        <v>164</v>
      </c>
      <c r="CD377" s="5">
        <v>173</v>
      </c>
      <c r="CE377" s="23">
        <f t="shared" si="434"/>
        <v>0.35214211076280044</v>
      </c>
      <c r="CF377" s="23">
        <f t="shared" si="435"/>
        <v>0.44838709677419353</v>
      </c>
      <c r="CG377" s="24">
        <v>6</v>
      </c>
      <c r="CH377" s="5">
        <v>324</v>
      </c>
      <c r="CI377" s="5">
        <v>350</v>
      </c>
      <c r="CJ377" s="5">
        <v>270</v>
      </c>
      <c r="CK377">
        <v>15.9106215</v>
      </c>
      <c r="CL377" s="5">
        <v>0.90700000000000003</v>
      </c>
      <c r="CM377" s="5">
        <v>2</v>
      </c>
      <c r="CN377" s="5">
        <v>1.2490000000000001</v>
      </c>
      <c r="CO377" s="5">
        <v>-0.10200000000000001</v>
      </c>
      <c r="CP377" s="5">
        <v>-6.1130000000000004</v>
      </c>
      <c r="CQ377" s="21">
        <f t="shared" si="436"/>
        <v>8.2938388625592413E-2</v>
      </c>
      <c r="CR377" s="25">
        <f t="shared" si="437"/>
        <v>0.90762124711316394</v>
      </c>
      <c r="CS377" s="22">
        <f t="shared" si="438"/>
        <v>915.91508597572317</v>
      </c>
      <c r="CT377" s="21">
        <f t="shared" si="439"/>
        <v>-9.4403642612436445E-3</v>
      </c>
      <c r="CU377" s="26">
        <f t="shared" si="440"/>
        <v>2.3221868365180467</v>
      </c>
      <c r="CV377" s="27">
        <f t="shared" si="441"/>
        <v>2.6539278131634823</v>
      </c>
      <c r="CW377" s="27">
        <f t="shared" si="442"/>
        <v>27.998938428874737</v>
      </c>
      <c r="CX377" s="27">
        <f t="shared" si="443"/>
        <v>28.728768577494694</v>
      </c>
      <c r="CY377" s="27">
        <f t="shared" si="444"/>
        <v>48.765923566878989</v>
      </c>
      <c r="CZ377" s="27">
        <f t="shared" si="445"/>
        <v>55.334394904458598</v>
      </c>
      <c r="DA377" s="28">
        <f t="shared" si="446"/>
        <v>-6.5684713375796093</v>
      </c>
      <c r="DB377" s="5">
        <v>35</v>
      </c>
      <c r="DC377" s="5">
        <v>40</v>
      </c>
      <c r="DD377" s="22">
        <v>387</v>
      </c>
      <c r="DE377" s="22">
        <v>393</v>
      </c>
      <c r="DF377" s="22">
        <v>140</v>
      </c>
      <c r="DG377" s="22">
        <v>170</v>
      </c>
      <c r="DH377" s="22">
        <v>231</v>
      </c>
      <c r="DI377" s="22">
        <v>173</v>
      </c>
      <c r="DJ377" s="29">
        <f t="shared" si="447"/>
        <v>1.9422383398397436</v>
      </c>
      <c r="DK377" s="27">
        <f t="shared" si="448"/>
        <v>1.7605633802816902</v>
      </c>
      <c r="DL377" s="27">
        <f t="shared" si="449"/>
        <v>2.0471667212577791</v>
      </c>
      <c r="DM377" s="27">
        <f t="shared" si="450"/>
        <v>23.869963969865708</v>
      </c>
      <c r="DN377" s="27">
        <f t="shared" si="451"/>
        <v>26.244677366524726</v>
      </c>
      <c r="DO377" s="27">
        <f t="shared" si="452"/>
        <v>45.774647887323944</v>
      </c>
      <c r="DP377" s="27">
        <f t="shared" si="453"/>
        <v>51.424828037995411</v>
      </c>
      <c r="DQ377" s="30">
        <f t="shared" si="454"/>
        <v>-0.91829118690814227</v>
      </c>
      <c r="DR377" s="5">
        <v>43</v>
      </c>
      <c r="DS377" s="5">
        <v>50</v>
      </c>
      <c r="DT377" s="5">
        <v>540</v>
      </c>
      <c r="DU377" s="5">
        <v>591</v>
      </c>
      <c r="DV377" s="5">
        <v>230</v>
      </c>
      <c r="DW377" s="5">
        <v>276</v>
      </c>
      <c r="DX377" s="5">
        <v>339</v>
      </c>
      <c r="DY377" s="5">
        <v>305</v>
      </c>
      <c r="DZ377" s="22">
        <v>3</v>
      </c>
      <c r="EA377" s="22">
        <v>5</v>
      </c>
      <c r="EB377" s="22">
        <f t="shared" si="455"/>
        <v>2</v>
      </c>
      <c r="EC377" s="26">
        <f t="shared" si="456"/>
        <v>0.18978666572945524</v>
      </c>
      <c r="ED377" s="27">
        <f t="shared" si="457"/>
        <v>0.31631110954909208</v>
      </c>
      <c r="EE377" s="27">
        <f t="shared" si="458"/>
        <v>0.12652444381963682</v>
      </c>
      <c r="EF377" s="6">
        <v>138.44999999999999</v>
      </c>
      <c r="EG377" s="6">
        <f t="shared" si="459"/>
        <v>2.8843749999999999</v>
      </c>
      <c r="EH377" s="5">
        <v>2.83</v>
      </c>
      <c r="EI377" s="5">
        <v>1.98</v>
      </c>
      <c r="EJ377" s="21">
        <f t="shared" si="460"/>
        <v>0.58835758835758833</v>
      </c>
      <c r="EK377" s="1">
        <v>1</v>
      </c>
      <c r="EL377" s="22">
        <v>3</v>
      </c>
      <c r="EM377" s="22">
        <v>2</v>
      </c>
      <c r="EN377" s="1">
        <v>6</v>
      </c>
      <c r="EO377" s="3">
        <f t="shared" si="461"/>
        <v>7</v>
      </c>
      <c r="EP377" s="6">
        <f t="shared" si="462"/>
        <v>3.0335861321776818</v>
      </c>
      <c r="EQ377" s="3">
        <f t="shared" si="463"/>
        <v>24.400000000000002</v>
      </c>
      <c r="ER377" s="20">
        <f t="shared" si="464"/>
        <v>6.6666666666666666E-2</v>
      </c>
      <c r="ES377" s="20">
        <f t="shared" si="465"/>
        <v>0.4</v>
      </c>
      <c r="ET377" s="20">
        <f t="shared" si="466"/>
        <v>0.46666666666666667</v>
      </c>
      <c r="EU377" s="3" t="str">
        <f t="shared" si="467"/>
        <v xml:space="preserve"> </v>
      </c>
      <c r="EX377" s="20" t="str">
        <f t="shared" si="468"/>
        <v xml:space="preserve"> </v>
      </c>
      <c r="EY377" s="5">
        <v>15</v>
      </c>
      <c r="EZ377" s="5">
        <v>2</v>
      </c>
      <c r="FA377" s="22">
        <v>107</v>
      </c>
      <c r="FB377" s="22">
        <v>4</v>
      </c>
      <c r="FC377" s="22">
        <v>44</v>
      </c>
      <c r="FD377" s="22">
        <v>5</v>
      </c>
      <c r="FE377" s="22">
        <v>3</v>
      </c>
      <c r="FF377" s="22">
        <v>51</v>
      </c>
      <c r="FG377" s="22">
        <v>0</v>
      </c>
      <c r="FH377" s="22">
        <v>0</v>
      </c>
      <c r="FI377" s="6">
        <v>42.5333333333</v>
      </c>
      <c r="FJ377" s="6">
        <f t="shared" si="469"/>
        <v>0.88611111111041663</v>
      </c>
      <c r="FK377" s="5">
        <v>0.88</v>
      </c>
      <c r="FL377" s="5">
        <v>3.65</v>
      </c>
      <c r="FM377" s="21">
        <f t="shared" si="470"/>
        <v>0.19426048565121412</v>
      </c>
      <c r="FN377" s="1">
        <v>0</v>
      </c>
      <c r="FO377" s="22">
        <v>0</v>
      </c>
      <c r="FP377" s="22">
        <v>0</v>
      </c>
      <c r="FQ377" s="1">
        <v>0</v>
      </c>
      <c r="FR377" s="1">
        <f t="shared" si="471"/>
        <v>0</v>
      </c>
      <c r="FS377" s="3">
        <f t="shared" si="472"/>
        <v>0</v>
      </c>
      <c r="FT377" s="3" t="str">
        <f t="shared" si="473"/>
        <v xml:space="preserve"> </v>
      </c>
      <c r="FW377" s="20" t="str">
        <f t="shared" si="474"/>
        <v xml:space="preserve"> </v>
      </c>
      <c r="FX377" s="5">
        <v>1</v>
      </c>
      <c r="FY377" s="5">
        <v>9</v>
      </c>
      <c r="FZ377" s="22">
        <v>5</v>
      </c>
      <c r="GA377" s="22">
        <v>25</v>
      </c>
      <c r="GB377" s="22">
        <v>4</v>
      </c>
      <c r="GC377" s="22">
        <v>8</v>
      </c>
      <c r="GD377" s="22">
        <v>11</v>
      </c>
      <c r="GE377" s="22">
        <v>1</v>
      </c>
      <c r="GF377" s="22">
        <v>1</v>
      </c>
      <c r="GG377" s="22">
        <v>0</v>
      </c>
      <c r="GH377" s="1">
        <v>54</v>
      </c>
      <c r="GI377" s="1">
        <v>16</v>
      </c>
      <c r="GJ377" s="1">
        <v>54</v>
      </c>
      <c r="GK377" s="1">
        <v>9</v>
      </c>
      <c r="GL377" s="1">
        <v>1</v>
      </c>
      <c r="GM377" s="1">
        <v>0</v>
      </c>
      <c r="GN377" s="31">
        <f t="shared" si="475"/>
        <v>0</v>
      </c>
      <c r="GO377" s="1">
        <v>0</v>
      </c>
      <c r="GP377" s="1">
        <v>0</v>
      </c>
      <c r="GQ377" s="1">
        <v>1</v>
      </c>
      <c r="GR377" s="1">
        <v>1</v>
      </c>
      <c r="GS377" s="1">
        <v>1</v>
      </c>
      <c r="GT377" s="1">
        <v>0</v>
      </c>
      <c r="GU377" s="1">
        <v>0</v>
      </c>
      <c r="GV377" s="32" t="str">
        <f t="shared" si="476"/>
        <v xml:space="preserve"> </v>
      </c>
      <c r="GW377" s="9">
        <f t="shared" si="477"/>
        <v>4</v>
      </c>
      <c r="GX377" s="10">
        <v>1.2</v>
      </c>
      <c r="GY377" s="10">
        <v>2</v>
      </c>
      <c r="GZ377" s="10">
        <v>3.2</v>
      </c>
      <c r="HA377" s="29">
        <f t="shared" si="478"/>
        <v>6.6666666666666666E-2</v>
      </c>
      <c r="HB377" s="29">
        <f t="shared" si="479"/>
        <v>0.16999926215597522</v>
      </c>
      <c r="HC377">
        <v>27.5</v>
      </c>
      <c r="HD377">
        <v>24.3</v>
      </c>
      <c r="HE377">
        <v>-0.4</v>
      </c>
      <c r="HF377">
        <v>0.9</v>
      </c>
      <c r="HG377">
        <v>2.7</v>
      </c>
      <c r="HH377">
        <v>-0.30000000000000004</v>
      </c>
      <c r="HI377">
        <v>3.3</v>
      </c>
      <c r="HJ377" s="11">
        <f t="shared" si="480"/>
        <v>6.8749999999999992E-2</v>
      </c>
      <c r="HK377" s="11">
        <f t="shared" si="481"/>
        <v>0.17531173909834943</v>
      </c>
      <c r="HL377">
        <v>99</v>
      </c>
      <c r="HM377">
        <v>0</v>
      </c>
      <c r="HN377">
        <v>0</v>
      </c>
      <c r="HQ377" s="33">
        <v>875000</v>
      </c>
      <c r="HR377" s="33">
        <v>125000</v>
      </c>
      <c r="HS377" s="30">
        <f t="shared" si="482"/>
        <v>2.641463414634146</v>
      </c>
    </row>
    <row r="378" spans="1:227" x14ac:dyDescent="0.2">
      <c r="A378" s="1">
        <v>38</v>
      </c>
      <c r="B378" s="2" t="s">
        <v>1951</v>
      </c>
      <c r="C378" s="2" t="s">
        <v>840</v>
      </c>
      <c r="D378" s="2" t="s">
        <v>257</v>
      </c>
      <c r="E378" s="2" t="s">
        <v>240</v>
      </c>
      <c r="F378" s="2">
        <v>73</v>
      </c>
      <c r="G378" s="2">
        <v>210</v>
      </c>
      <c r="H378" s="2" t="s">
        <v>231</v>
      </c>
      <c r="J378" s="3">
        <v>26</v>
      </c>
      <c r="K378" s="5" t="s">
        <v>1952</v>
      </c>
      <c r="L378" s="5" t="s">
        <v>1953</v>
      </c>
      <c r="M378" s="5" t="s">
        <v>1148</v>
      </c>
      <c r="N378" s="5" t="s">
        <v>270</v>
      </c>
      <c r="O378" s="2" t="s">
        <v>270</v>
      </c>
      <c r="P378" s="2" t="s">
        <v>271</v>
      </c>
      <c r="Q378" s="1">
        <v>2</v>
      </c>
      <c r="R378" s="1">
        <v>0</v>
      </c>
      <c r="S378" s="1">
        <v>0</v>
      </c>
      <c r="T378" s="1">
        <v>0</v>
      </c>
      <c r="U378" s="1">
        <v>-2</v>
      </c>
      <c r="V378" s="1">
        <v>2</v>
      </c>
      <c r="W378" s="20">
        <f t="shared" si="404"/>
        <v>0</v>
      </c>
      <c r="X378" s="6">
        <v>33.983333333300003</v>
      </c>
      <c r="Y378" s="6">
        <f t="shared" si="405"/>
        <v>16.991666666650001</v>
      </c>
      <c r="Z378" s="1">
        <v>50</v>
      </c>
      <c r="AA378" s="6">
        <f t="shared" si="406"/>
        <v>25</v>
      </c>
      <c r="AB378" s="8">
        <f t="shared" si="407"/>
        <v>0.67966666666600006</v>
      </c>
      <c r="AC378" s="3">
        <f t="shared" si="408"/>
        <v>0</v>
      </c>
      <c r="AD378" s="8">
        <f t="shared" si="409"/>
        <v>0</v>
      </c>
      <c r="AE378" s="20">
        <f t="shared" si="410"/>
        <v>0</v>
      </c>
      <c r="AF378" s="20">
        <f t="shared" si="411"/>
        <v>0</v>
      </c>
      <c r="AG378" s="20">
        <f t="shared" si="412"/>
        <v>0</v>
      </c>
      <c r="AH378" s="3" t="e">
        <f t="shared" si="413"/>
        <v>#VALUE!</v>
      </c>
      <c r="AI378" s="3" t="str">
        <f t="shared" si="414"/>
        <v xml:space="preserve"> </v>
      </c>
      <c r="AJ378" s="3" t="str">
        <f t="shared" si="415"/>
        <v xml:space="preserve"> </v>
      </c>
      <c r="AK378" s="20" t="e">
        <f t="shared" si="416"/>
        <v>#VALUE!</v>
      </c>
      <c r="AL378" s="6">
        <v>0</v>
      </c>
      <c r="AM378" s="1">
        <v>4</v>
      </c>
      <c r="AN378" s="1">
        <v>4</v>
      </c>
      <c r="AO378" s="1">
        <v>0</v>
      </c>
      <c r="AP378" s="1">
        <v>1</v>
      </c>
      <c r="AQ378" s="1">
        <v>0</v>
      </c>
      <c r="AR378" s="6">
        <f t="shared" si="417"/>
        <v>7.0622854340432184</v>
      </c>
      <c r="AS378" s="6">
        <f t="shared" si="418"/>
        <v>7.0622854340432184</v>
      </c>
      <c r="AT378" s="6">
        <f t="shared" si="419"/>
        <v>0</v>
      </c>
      <c r="AU378" s="6">
        <f t="shared" si="420"/>
        <v>1.7655713585108046</v>
      </c>
      <c r="AV378" s="6">
        <f t="shared" si="421"/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7">
        <f>(EA378+FH378+GG378)-(DZ378+FG378+GF378)-((BD378/60)*(-0.29)+(EF378/60)*0.11+(FI378/60)*(-0.33))</f>
        <v>0.16576388888923335</v>
      </c>
      <c r="BD378" s="6">
        <v>31.7166666667</v>
      </c>
      <c r="BE378" s="6">
        <f t="shared" si="422"/>
        <v>15.85833333335</v>
      </c>
      <c r="BF378" s="5">
        <v>15.86</v>
      </c>
      <c r="BG378" s="5">
        <v>32.65</v>
      </c>
      <c r="BH378" s="21">
        <f t="shared" si="423"/>
        <v>0.32694289837146978</v>
      </c>
      <c r="BI378" s="1">
        <v>0</v>
      </c>
      <c r="BJ378" s="22">
        <v>0</v>
      </c>
      <c r="BK378" s="22">
        <v>0</v>
      </c>
      <c r="BL378" s="1">
        <v>0</v>
      </c>
      <c r="BM378" s="1">
        <f t="shared" si="424"/>
        <v>0</v>
      </c>
      <c r="BN378" s="8">
        <f t="shared" si="425"/>
        <v>0</v>
      </c>
      <c r="BO378" s="3">
        <f t="shared" si="426"/>
        <v>0</v>
      </c>
      <c r="BP378" s="20">
        <f t="shared" si="427"/>
        <v>0</v>
      </c>
      <c r="BQ378" s="20">
        <f t="shared" si="428"/>
        <v>0</v>
      </c>
      <c r="BR378" s="20">
        <f t="shared" si="429"/>
        <v>0</v>
      </c>
      <c r="BS378" s="3" t="str">
        <f t="shared" si="430"/>
        <v xml:space="preserve"> </v>
      </c>
      <c r="BV378" s="20" t="str">
        <f t="shared" si="431"/>
        <v xml:space="preserve"> </v>
      </c>
      <c r="BW378" s="5">
        <v>4</v>
      </c>
      <c r="BX378" s="5">
        <v>5</v>
      </c>
      <c r="BY378" s="21">
        <f t="shared" si="432"/>
        <v>0.25714285714285712</v>
      </c>
      <c r="BZ378" s="5">
        <v>5</v>
      </c>
      <c r="CA378" s="5">
        <v>8</v>
      </c>
      <c r="CB378" s="23">
        <f t="shared" si="433"/>
        <v>0.37142857142857144</v>
      </c>
      <c r="CC378" s="5">
        <v>4</v>
      </c>
      <c r="CD378" s="5">
        <v>9</v>
      </c>
      <c r="CE378" s="23">
        <f t="shared" si="434"/>
        <v>0.37142857142857144</v>
      </c>
      <c r="CF378" s="23">
        <f t="shared" si="435"/>
        <v>0.40909090909090912</v>
      </c>
      <c r="CG378" s="24">
        <v>1</v>
      </c>
      <c r="CH378" s="5">
        <v>16</v>
      </c>
      <c r="CI378" s="5">
        <v>16</v>
      </c>
      <c r="CJ378" s="5">
        <v>13</v>
      </c>
      <c r="CK378">
        <v>13.97443243</v>
      </c>
      <c r="CL378" s="5">
        <v>-1.216</v>
      </c>
      <c r="CM378" s="5">
        <v>7</v>
      </c>
      <c r="CN378" s="5">
        <v>-9.2010000000000005</v>
      </c>
      <c r="CO378" s="5">
        <v>-6.9669999999999996</v>
      </c>
      <c r="CP378" s="5">
        <v>-3.165</v>
      </c>
      <c r="CQ378" s="21">
        <f t="shared" si="436"/>
        <v>5.5555555555555552E-2</v>
      </c>
      <c r="CR378" s="25">
        <f t="shared" si="437"/>
        <v>0.875</v>
      </c>
      <c r="CS378" s="22">
        <f t="shared" si="438"/>
        <v>880.55555555555554</v>
      </c>
      <c r="CT378" s="21">
        <f t="shared" si="439"/>
        <v>-6.9444444444444448E-2</v>
      </c>
      <c r="CU378" s="26">
        <f t="shared" si="440"/>
        <v>1.8915510718789408</v>
      </c>
      <c r="CV378" s="27">
        <f t="shared" si="441"/>
        <v>5.6746532156368223</v>
      </c>
      <c r="CW378" s="27">
        <f t="shared" si="442"/>
        <v>34.047919293820932</v>
      </c>
      <c r="CX378" s="27">
        <f t="shared" si="443"/>
        <v>45.397225725094579</v>
      </c>
      <c r="CY378" s="27">
        <f t="shared" si="444"/>
        <v>58.638083228247162</v>
      </c>
      <c r="CZ378" s="27">
        <f t="shared" si="445"/>
        <v>77.553593947036575</v>
      </c>
      <c r="DA378" s="28">
        <f t="shared" si="446"/>
        <v>-18.915510718789413</v>
      </c>
      <c r="DB378" s="5">
        <v>1</v>
      </c>
      <c r="DC378" s="5">
        <v>3</v>
      </c>
      <c r="DD378" s="22">
        <v>17</v>
      </c>
      <c r="DE378" s="22">
        <v>21</v>
      </c>
      <c r="DF378" s="22">
        <v>8</v>
      </c>
      <c r="DG378" s="22">
        <v>11</v>
      </c>
      <c r="DH378" s="22">
        <v>6</v>
      </c>
      <c r="DI378" s="22">
        <v>5</v>
      </c>
      <c r="DJ378" s="29">
        <f t="shared" si="447"/>
        <v>-22.859692536971231</v>
      </c>
      <c r="DK378" s="27">
        <f t="shared" si="448"/>
        <v>0</v>
      </c>
      <c r="DL378" s="27">
        <f t="shared" si="449"/>
        <v>3.6753445635528332</v>
      </c>
      <c r="DM378" s="27">
        <f t="shared" si="450"/>
        <v>30.321592649310873</v>
      </c>
      <c r="DN378" s="27">
        <f t="shared" si="451"/>
        <v>27.565084226646249</v>
      </c>
      <c r="DO378" s="27">
        <f t="shared" si="452"/>
        <v>57.886676875957122</v>
      </c>
      <c r="DP378" s="27">
        <f t="shared" si="453"/>
        <v>49.617151607963251</v>
      </c>
      <c r="DQ378" s="30">
        <f t="shared" si="454"/>
        <v>-27.185035986783284</v>
      </c>
      <c r="DR378" s="5">
        <v>0</v>
      </c>
      <c r="DS378" s="5">
        <v>4</v>
      </c>
      <c r="DT378" s="5">
        <v>33</v>
      </c>
      <c r="DU378" s="5">
        <v>26</v>
      </c>
      <c r="DV378" s="5">
        <v>16</v>
      </c>
      <c r="DW378" s="5">
        <v>11</v>
      </c>
      <c r="DX378" s="5">
        <v>13</v>
      </c>
      <c r="DY378" s="5">
        <v>14</v>
      </c>
      <c r="DZ378" s="22">
        <v>0</v>
      </c>
      <c r="EA378" s="22">
        <v>0</v>
      </c>
      <c r="EB378" s="22">
        <f t="shared" si="455"/>
        <v>0</v>
      </c>
      <c r="EC378" s="26">
        <f t="shared" si="456"/>
        <v>0</v>
      </c>
      <c r="ED378" s="27">
        <f t="shared" si="457"/>
        <v>0</v>
      </c>
      <c r="EE378" s="27">
        <f t="shared" si="458"/>
        <v>0</v>
      </c>
      <c r="EF378" s="6">
        <v>0</v>
      </c>
      <c r="EG378" s="6">
        <f t="shared" si="459"/>
        <v>0</v>
      </c>
      <c r="EH378" s="5"/>
      <c r="EI378" s="5"/>
      <c r="EJ378" s="21" t="str">
        <f t="shared" si="460"/>
        <v xml:space="preserve"> </v>
      </c>
      <c r="EK378" s="1">
        <v>0</v>
      </c>
      <c r="EL378" s="22">
        <v>0</v>
      </c>
      <c r="EM378" s="22">
        <v>0</v>
      </c>
      <c r="EN378" s="1">
        <v>0</v>
      </c>
      <c r="EO378" s="3">
        <f t="shared" si="461"/>
        <v>0</v>
      </c>
      <c r="EP378" s="6">
        <f t="shared" si="462"/>
        <v>0</v>
      </c>
      <c r="EQ378" s="3">
        <f t="shared" si="463"/>
        <v>0</v>
      </c>
      <c r="ER378" s="20">
        <f t="shared" si="464"/>
        <v>0</v>
      </c>
      <c r="ES378" s="20">
        <f t="shared" si="465"/>
        <v>0</v>
      </c>
      <c r="ET378" s="20">
        <f t="shared" si="466"/>
        <v>0</v>
      </c>
      <c r="EU378" s="3" t="str">
        <f t="shared" si="467"/>
        <v xml:space="preserve"> </v>
      </c>
      <c r="EX378" s="20" t="str">
        <f t="shared" si="468"/>
        <v xml:space="preserve"> </v>
      </c>
      <c r="EY378" s="5"/>
      <c r="EZ378" s="5"/>
      <c r="FA378" s="22">
        <v>0</v>
      </c>
      <c r="FB378" s="22">
        <v>0</v>
      </c>
      <c r="FC378" s="22">
        <v>0</v>
      </c>
      <c r="FD378" s="22">
        <v>0</v>
      </c>
      <c r="FE378" s="22">
        <v>0</v>
      </c>
      <c r="FF378" s="22">
        <v>0</v>
      </c>
      <c r="FG378" s="22">
        <v>0</v>
      </c>
      <c r="FH378" s="22">
        <v>0</v>
      </c>
      <c r="FI378" s="6">
        <v>2.2666666666999999</v>
      </c>
      <c r="FJ378" s="6">
        <f t="shared" si="469"/>
        <v>1.13333333335</v>
      </c>
      <c r="FK378" s="5">
        <v>0.69</v>
      </c>
      <c r="FL378" s="5">
        <v>3.95</v>
      </c>
      <c r="FM378" s="21">
        <f t="shared" si="470"/>
        <v>0.14870689655172412</v>
      </c>
      <c r="FN378" s="1">
        <v>0</v>
      </c>
      <c r="FO378" s="22">
        <v>0</v>
      </c>
      <c r="FP378" s="22">
        <v>0</v>
      </c>
      <c r="FQ378" s="1">
        <v>0</v>
      </c>
      <c r="FR378" s="1">
        <f t="shared" si="471"/>
        <v>0</v>
      </c>
      <c r="FS378" s="3">
        <f t="shared" si="472"/>
        <v>0</v>
      </c>
      <c r="FT378" s="3" t="str">
        <f t="shared" si="473"/>
        <v xml:space="preserve"> </v>
      </c>
      <c r="FW378" s="20" t="str">
        <f t="shared" si="474"/>
        <v xml:space="preserve"> </v>
      </c>
      <c r="FX378" s="5">
        <v>0</v>
      </c>
      <c r="FY378" s="5">
        <v>0</v>
      </c>
      <c r="FZ378" s="22">
        <v>0</v>
      </c>
      <c r="GA378" s="22">
        <v>1</v>
      </c>
      <c r="GB378" s="22">
        <v>0</v>
      </c>
      <c r="GC378" s="22">
        <v>0</v>
      </c>
      <c r="GD378" s="22">
        <v>1</v>
      </c>
      <c r="GE378" s="22">
        <v>0</v>
      </c>
      <c r="GF378" s="22">
        <v>0</v>
      </c>
      <c r="GG378" s="22">
        <v>0</v>
      </c>
      <c r="GH378" s="1">
        <v>1</v>
      </c>
      <c r="GI378" s="1">
        <v>0</v>
      </c>
      <c r="GJ378" s="1">
        <v>4</v>
      </c>
      <c r="GK378" s="1">
        <v>1</v>
      </c>
      <c r="GN378" s="31" t="str">
        <f t="shared" si="475"/>
        <v xml:space="preserve"> 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32" t="str">
        <f t="shared" si="476"/>
        <v xml:space="preserve"> </v>
      </c>
      <c r="GW378" s="9">
        <f t="shared" si="477"/>
        <v>4</v>
      </c>
      <c r="GX378" s="10">
        <v>0</v>
      </c>
      <c r="GY378" s="10">
        <v>-0.1</v>
      </c>
      <c r="GZ378" s="10">
        <v>-0.1</v>
      </c>
      <c r="HA378" s="29">
        <f t="shared" si="478"/>
        <v>-0.05</v>
      </c>
      <c r="HB378" s="29">
        <f t="shared" si="479"/>
        <v>-0.17655713585108049</v>
      </c>
      <c r="HC378">
        <v>0.1</v>
      </c>
      <c r="HD378">
        <v>0.1</v>
      </c>
      <c r="HE378">
        <v>0</v>
      </c>
      <c r="HF378">
        <v>0</v>
      </c>
      <c r="HG378">
        <v>0</v>
      </c>
      <c r="HH378">
        <v>0</v>
      </c>
      <c r="HI378">
        <v>0</v>
      </c>
      <c r="HJ378" s="11">
        <f t="shared" si="480"/>
        <v>0</v>
      </c>
      <c r="HK378" s="11">
        <f t="shared" si="481"/>
        <v>0</v>
      </c>
      <c r="HL378">
        <v>11</v>
      </c>
      <c r="HM378">
        <v>0</v>
      </c>
      <c r="HN378">
        <v>0</v>
      </c>
      <c r="HQ378" s="33">
        <v>77778</v>
      </c>
      <c r="HR378" s="33">
        <v>0</v>
      </c>
      <c r="HS378" s="30">
        <f t="shared" si="482"/>
        <v>-3.9024780487804882E-2</v>
      </c>
    </row>
    <row r="379" spans="1:227" x14ac:dyDescent="0.2">
      <c r="A379" s="1">
        <v>55</v>
      </c>
      <c r="B379" s="2" t="s">
        <v>1954</v>
      </c>
      <c r="C379" s="2" t="s">
        <v>502</v>
      </c>
      <c r="D379" s="2" t="s">
        <v>257</v>
      </c>
      <c r="E379" s="2" t="s">
        <v>240</v>
      </c>
      <c r="F379" s="2">
        <v>75</v>
      </c>
      <c r="G379" s="2">
        <v>220</v>
      </c>
      <c r="H379" s="2" t="s">
        <v>231</v>
      </c>
      <c r="J379" s="3">
        <v>37</v>
      </c>
      <c r="K379" s="5" t="s">
        <v>1955</v>
      </c>
      <c r="L379" s="5" t="s">
        <v>1956</v>
      </c>
      <c r="M379" s="5" t="s">
        <v>1957</v>
      </c>
      <c r="N379" s="5" t="s">
        <v>583</v>
      </c>
      <c r="O379" s="2" t="s">
        <v>583</v>
      </c>
      <c r="P379" s="2" t="s">
        <v>271</v>
      </c>
      <c r="Q379" s="1">
        <v>6</v>
      </c>
      <c r="R379" s="1">
        <v>0</v>
      </c>
      <c r="S379" s="1">
        <v>1</v>
      </c>
      <c r="T379" s="1">
        <v>1</v>
      </c>
      <c r="U379" s="1">
        <v>-4</v>
      </c>
      <c r="V379" s="1">
        <v>6</v>
      </c>
      <c r="W379" s="20">
        <f t="shared" si="404"/>
        <v>0</v>
      </c>
      <c r="X379" s="6">
        <v>93.983333333299996</v>
      </c>
      <c r="Y379" s="6">
        <f t="shared" si="405"/>
        <v>15.663888888883333</v>
      </c>
      <c r="Z379" s="1">
        <v>135</v>
      </c>
      <c r="AA379" s="6">
        <f t="shared" si="406"/>
        <v>22.5</v>
      </c>
      <c r="AB379" s="8">
        <f t="shared" si="407"/>
        <v>0.6961728395059259</v>
      </c>
      <c r="AC379" s="3">
        <f t="shared" si="408"/>
        <v>0</v>
      </c>
      <c r="AD379" s="8">
        <f t="shared" si="409"/>
        <v>0</v>
      </c>
      <c r="AE379" s="20">
        <f t="shared" si="410"/>
        <v>0</v>
      </c>
      <c r="AF379" s="20">
        <f t="shared" si="411"/>
        <v>1</v>
      </c>
      <c r="AG379" s="20">
        <f t="shared" si="412"/>
        <v>1</v>
      </c>
      <c r="AH379" s="3" t="e">
        <f t="shared" si="413"/>
        <v>#VALUE!</v>
      </c>
      <c r="AI379" s="3" t="str">
        <f t="shared" si="414"/>
        <v xml:space="preserve"> </v>
      </c>
      <c r="AJ379" s="3" t="str">
        <f t="shared" si="415"/>
        <v xml:space="preserve"> </v>
      </c>
      <c r="AK379" s="20" t="e">
        <f t="shared" si="416"/>
        <v>#VALUE!</v>
      </c>
      <c r="AL379" s="6">
        <v>0</v>
      </c>
      <c r="AM379" s="1">
        <v>3</v>
      </c>
      <c r="AN379" s="1">
        <v>8</v>
      </c>
      <c r="AO379" s="1">
        <v>4</v>
      </c>
      <c r="AP379" s="1">
        <v>6</v>
      </c>
      <c r="AQ379" s="1">
        <v>1</v>
      </c>
      <c r="AR379" s="6">
        <f t="shared" si="417"/>
        <v>1.9152331973761003</v>
      </c>
      <c r="AS379" s="6">
        <f t="shared" si="418"/>
        <v>5.1072885263362684</v>
      </c>
      <c r="AT379" s="6">
        <f t="shared" si="419"/>
        <v>2.5536442631681342</v>
      </c>
      <c r="AU379" s="6">
        <f t="shared" si="420"/>
        <v>3.8304663947522006</v>
      </c>
      <c r="AV379" s="6">
        <f t="shared" si="421"/>
        <v>0.63841106579203355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7">
        <f>(EA379+FH379+GG379)-(DZ379+FG379+GF379)-((BD379/60)*(-0.29)+(EF379/60)*0.11+(FI379/60)*(-0.33))</f>
        <v>0.4331083333334167</v>
      </c>
      <c r="BD379" s="6">
        <v>73.083333333300004</v>
      </c>
      <c r="BE379" s="6">
        <f t="shared" si="422"/>
        <v>12.180555555550001</v>
      </c>
      <c r="BF379" s="5">
        <v>11.66</v>
      </c>
      <c r="BG379" s="5">
        <v>34.840000000000003</v>
      </c>
      <c r="BH379" s="21">
        <f t="shared" si="423"/>
        <v>0.25075268817204299</v>
      </c>
      <c r="BI379" s="1">
        <v>0</v>
      </c>
      <c r="BJ379" s="22">
        <v>0</v>
      </c>
      <c r="BK379" s="22">
        <v>0</v>
      </c>
      <c r="BL379" s="1">
        <v>1</v>
      </c>
      <c r="BM379" s="1">
        <f t="shared" si="424"/>
        <v>1</v>
      </c>
      <c r="BN379" s="8">
        <f t="shared" si="425"/>
        <v>0.82098061573583625</v>
      </c>
      <c r="BO379" s="3">
        <f t="shared" si="426"/>
        <v>0</v>
      </c>
      <c r="BP379" s="20">
        <f t="shared" si="427"/>
        <v>0</v>
      </c>
      <c r="BQ379" s="20">
        <f t="shared" si="428"/>
        <v>1</v>
      </c>
      <c r="BR379" s="20">
        <f t="shared" si="429"/>
        <v>1</v>
      </c>
      <c r="BS379" s="3" t="str">
        <f t="shared" si="430"/>
        <v xml:space="preserve"> </v>
      </c>
      <c r="BV379" s="20" t="str">
        <f t="shared" si="431"/>
        <v xml:space="preserve"> </v>
      </c>
      <c r="BW379" s="5">
        <v>17</v>
      </c>
      <c r="BX379" s="5">
        <v>11</v>
      </c>
      <c r="BY379" s="21">
        <f t="shared" si="432"/>
        <v>0.36842105263157893</v>
      </c>
      <c r="BZ379" s="5">
        <v>7</v>
      </c>
      <c r="CA379" s="5">
        <v>15</v>
      </c>
      <c r="CB379" s="23">
        <f t="shared" si="433"/>
        <v>0.28947368421052633</v>
      </c>
      <c r="CC379" s="5">
        <v>11</v>
      </c>
      <c r="CD379" s="5">
        <v>15</v>
      </c>
      <c r="CE379" s="23">
        <f t="shared" si="434"/>
        <v>0.34210526315789475</v>
      </c>
      <c r="CF379" s="23">
        <f t="shared" si="435"/>
        <v>0.56000000000000005</v>
      </c>
      <c r="CG379" s="24">
        <v>4</v>
      </c>
      <c r="CH379" s="5">
        <v>33</v>
      </c>
      <c r="CI379" s="5">
        <v>26</v>
      </c>
      <c r="CJ379" s="5">
        <v>23</v>
      </c>
      <c r="CK379">
        <v>15.678198399999999</v>
      </c>
      <c r="CL379" s="5">
        <v>7.6999999999999999E-2</v>
      </c>
      <c r="CM379" s="5">
        <v>5</v>
      </c>
      <c r="CN379" s="5">
        <v>2.5009999999999999</v>
      </c>
      <c r="CO379" s="5">
        <v>0.999</v>
      </c>
      <c r="CP379" s="5">
        <v>-0.66600000000000004</v>
      </c>
      <c r="CQ379" s="21">
        <f t="shared" si="436"/>
        <v>2.9411764705882353E-2</v>
      </c>
      <c r="CR379" s="25">
        <f t="shared" si="437"/>
        <v>0.83783783783783783</v>
      </c>
      <c r="CS379" s="22">
        <f t="shared" si="438"/>
        <v>840.7790143084261</v>
      </c>
      <c r="CT379" s="21">
        <f t="shared" si="439"/>
        <v>-0.13275039745627981</v>
      </c>
      <c r="CU379" s="26">
        <f t="shared" si="440"/>
        <v>0.85763293310463107</v>
      </c>
      <c r="CV379" s="27">
        <f t="shared" si="441"/>
        <v>5.1457975986277873</v>
      </c>
      <c r="CW379" s="27">
        <f t="shared" si="442"/>
        <v>29.159519725557455</v>
      </c>
      <c r="CX379" s="27">
        <f t="shared" si="443"/>
        <v>31.732418524871349</v>
      </c>
      <c r="CY379" s="27">
        <f t="shared" si="444"/>
        <v>57.461406518010286</v>
      </c>
      <c r="CZ379" s="27">
        <f t="shared" si="445"/>
        <v>54.888507718696388</v>
      </c>
      <c r="DA379" s="28">
        <f t="shared" si="446"/>
        <v>2.5728987993138972</v>
      </c>
      <c r="DB379" s="5">
        <v>1</v>
      </c>
      <c r="DC379" s="5">
        <v>6</v>
      </c>
      <c r="DD379" s="22">
        <v>33</v>
      </c>
      <c r="DE379" s="22">
        <v>31</v>
      </c>
      <c r="DF379" s="22">
        <v>12</v>
      </c>
      <c r="DG379" s="22">
        <v>11</v>
      </c>
      <c r="DH379" s="22">
        <v>16</v>
      </c>
      <c r="DI379" s="22">
        <v>21</v>
      </c>
      <c r="DJ379" s="29">
        <f t="shared" si="447"/>
        <v>4.2098987993138959</v>
      </c>
      <c r="DK379" s="27">
        <f t="shared" si="448"/>
        <v>1.4351320321469574</v>
      </c>
      <c r="DL379" s="27">
        <f t="shared" si="449"/>
        <v>2.8702640642939148</v>
      </c>
      <c r="DM379" s="27">
        <f t="shared" si="450"/>
        <v>25.545350172215841</v>
      </c>
      <c r="DN379" s="27">
        <f t="shared" si="451"/>
        <v>33.295063145809408</v>
      </c>
      <c r="DO379" s="27">
        <f t="shared" si="452"/>
        <v>52.525832376578641</v>
      </c>
      <c r="DP379" s="27">
        <f t="shared" si="453"/>
        <v>58.553386911595865</v>
      </c>
      <c r="DQ379" s="30">
        <f t="shared" si="454"/>
        <v>8.6004533343311209</v>
      </c>
      <c r="DR379" s="5">
        <v>5</v>
      </c>
      <c r="DS379" s="5">
        <v>10</v>
      </c>
      <c r="DT379" s="5">
        <v>84</v>
      </c>
      <c r="DU379" s="5">
        <v>106</v>
      </c>
      <c r="DV379" s="5">
        <v>47</v>
      </c>
      <c r="DW379" s="5">
        <v>37</v>
      </c>
      <c r="DX379" s="5">
        <v>51</v>
      </c>
      <c r="DY379" s="5">
        <v>47</v>
      </c>
      <c r="DZ379" s="22">
        <v>0</v>
      </c>
      <c r="EA379" s="22">
        <v>0</v>
      </c>
      <c r="EB379" s="22">
        <f t="shared" si="455"/>
        <v>0</v>
      </c>
      <c r="EC379" s="26">
        <f t="shared" si="456"/>
        <v>0</v>
      </c>
      <c r="ED379" s="27">
        <f t="shared" si="457"/>
        <v>0</v>
      </c>
      <c r="EE379" s="27">
        <f t="shared" si="458"/>
        <v>0</v>
      </c>
      <c r="EF379" s="6">
        <v>4.7833333332999999</v>
      </c>
      <c r="EG379" s="6">
        <f t="shared" si="459"/>
        <v>0.79722222221666661</v>
      </c>
      <c r="EH379" s="5">
        <v>0.8</v>
      </c>
      <c r="EI379" s="5">
        <v>4.26</v>
      </c>
      <c r="EJ379" s="21">
        <f t="shared" si="460"/>
        <v>0.158102766798419</v>
      </c>
      <c r="EK379" s="1">
        <v>0</v>
      </c>
      <c r="EL379" s="22">
        <v>0</v>
      </c>
      <c r="EM379" s="22">
        <v>0</v>
      </c>
      <c r="EN379" s="1">
        <v>0</v>
      </c>
      <c r="EO379" s="3">
        <f t="shared" si="461"/>
        <v>0</v>
      </c>
      <c r="EP379" s="6">
        <f t="shared" si="462"/>
        <v>0</v>
      </c>
      <c r="EQ379" s="3">
        <f t="shared" si="463"/>
        <v>0</v>
      </c>
      <c r="ER379" s="20">
        <f t="shared" si="464"/>
        <v>0</v>
      </c>
      <c r="ES379" s="20">
        <f t="shared" si="465"/>
        <v>0</v>
      </c>
      <c r="ET379" s="20">
        <f t="shared" si="466"/>
        <v>0</v>
      </c>
      <c r="EU379" s="3" t="str">
        <f t="shared" si="467"/>
        <v xml:space="preserve"> </v>
      </c>
      <c r="EX379" s="20" t="str">
        <f t="shared" si="468"/>
        <v xml:space="preserve"> </v>
      </c>
      <c r="EY379" s="5">
        <v>0</v>
      </c>
      <c r="EZ379" s="5">
        <v>0</v>
      </c>
      <c r="FA379" s="22">
        <v>3</v>
      </c>
      <c r="FB379" s="22">
        <v>0</v>
      </c>
      <c r="FC379" s="22">
        <v>0</v>
      </c>
      <c r="FD379" s="22">
        <v>0</v>
      </c>
      <c r="FE379" s="22">
        <v>2</v>
      </c>
      <c r="FF379" s="22">
        <v>0</v>
      </c>
      <c r="FG379" s="22">
        <v>0</v>
      </c>
      <c r="FH379" s="22">
        <v>0</v>
      </c>
      <c r="FI379" s="6">
        <v>16.116666666699999</v>
      </c>
      <c r="FJ379" s="6">
        <f t="shared" si="469"/>
        <v>2.6861111111166665</v>
      </c>
      <c r="FK379" s="5">
        <v>2.69</v>
      </c>
      <c r="FL379" s="5">
        <v>3.59</v>
      </c>
      <c r="FM379" s="21">
        <f t="shared" si="470"/>
        <v>0.428343949044586</v>
      </c>
      <c r="FN379" s="1">
        <v>0</v>
      </c>
      <c r="FO379" s="22">
        <v>0</v>
      </c>
      <c r="FP379" s="22">
        <v>0</v>
      </c>
      <c r="FQ379" s="1">
        <v>0</v>
      </c>
      <c r="FR379" s="1">
        <f t="shared" si="471"/>
        <v>0</v>
      </c>
      <c r="FS379" s="3">
        <f t="shared" si="472"/>
        <v>0</v>
      </c>
      <c r="FT379" s="3" t="str">
        <f t="shared" si="473"/>
        <v xml:space="preserve"> </v>
      </c>
      <c r="FW379" s="20" t="str">
        <f t="shared" si="474"/>
        <v xml:space="preserve"> </v>
      </c>
      <c r="FX379" s="5">
        <v>0</v>
      </c>
      <c r="FY379" s="5">
        <v>1</v>
      </c>
      <c r="FZ379" s="22">
        <v>2</v>
      </c>
      <c r="GA379" s="22">
        <v>13</v>
      </c>
      <c r="GB379" s="22">
        <v>0</v>
      </c>
      <c r="GC379" s="22">
        <v>12</v>
      </c>
      <c r="GD379" s="22">
        <v>11</v>
      </c>
      <c r="GE379" s="22">
        <v>0</v>
      </c>
      <c r="GF379" s="22">
        <v>0</v>
      </c>
      <c r="GG379" s="22">
        <v>0</v>
      </c>
      <c r="GH379" s="1">
        <v>2</v>
      </c>
      <c r="GI379" s="1">
        <v>0</v>
      </c>
      <c r="GJ379" s="1">
        <v>7</v>
      </c>
      <c r="GK379" s="1">
        <v>1</v>
      </c>
      <c r="GN379" s="31" t="str">
        <f t="shared" si="475"/>
        <v xml:space="preserve"> 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32" t="str">
        <f t="shared" si="476"/>
        <v xml:space="preserve"> </v>
      </c>
      <c r="GW379" s="9">
        <f t="shared" si="477"/>
        <v>4</v>
      </c>
      <c r="GX379" s="10">
        <v>0</v>
      </c>
      <c r="GY379" s="10">
        <v>-0.1</v>
      </c>
      <c r="GZ379" s="10">
        <v>-0.1</v>
      </c>
      <c r="HA379" s="29">
        <f t="shared" si="478"/>
        <v>-1.6666666666666666E-2</v>
      </c>
      <c r="HB379" s="29">
        <f t="shared" si="479"/>
        <v>-6.3841106579203347E-2</v>
      </c>
      <c r="HC379">
        <v>1.8</v>
      </c>
      <c r="HD379">
        <v>2.2999999999999998</v>
      </c>
      <c r="HE379">
        <v>-2.1</v>
      </c>
      <c r="HF379">
        <v>0</v>
      </c>
      <c r="HG379">
        <v>-0.2</v>
      </c>
      <c r="HH379">
        <v>0</v>
      </c>
      <c r="HI379">
        <v>-0.2</v>
      </c>
      <c r="HJ379" s="11">
        <f t="shared" si="480"/>
        <v>-3.3333333333333333E-2</v>
      </c>
      <c r="HK379" s="11">
        <f t="shared" si="481"/>
        <v>-0.12768221315840669</v>
      </c>
      <c r="HL379">
        <v>99</v>
      </c>
      <c r="HM379">
        <v>0</v>
      </c>
      <c r="HN379">
        <v>0</v>
      </c>
      <c r="HO379">
        <v>42</v>
      </c>
      <c r="HP379" t="s">
        <v>1958</v>
      </c>
      <c r="HQ379" s="33">
        <v>4125000</v>
      </c>
      <c r="HR379" s="33">
        <v>0</v>
      </c>
      <c r="HS379" s="30">
        <f t="shared" si="482"/>
        <v>-6.565853658536585</v>
      </c>
    </row>
    <row r="380" spans="1:227" x14ac:dyDescent="0.2">
      <c r="A380" s="1">
        <v>22</v>
      </c>
      <c r="B380" s="2" t="s">
        <v>1959</v>
      </c>
      <c r="C380" s="2" t="s">
        <v>1960</v>
      </c>
      <c r="E380" s="2" t="s">
        <v>893</v>
      </c>
      <c r="F380" s="2">
        <v>73</v>
      </c>
      <c r="G380" s="2">
        <v>212</v>
      </c>
      <c r="H380" s="2" t="s">
        <v>231</v>
      </c>
      <c r="J380" s="3">
        <v>35</v>
      </c>
      <c r="K380" s="5" t="s">
        <v>1961</v>
      </c>
      <c r="L380" s="5" t="s">
        <v>1962</v>
      </c>
      <c r="M380" s="5" t="s">
        <v>1370</v>
      </c>
      <c r="N380" s="5" t="s">
        <v>351</v>
      </c>
      <c r="O380" s="2" t="s">
        <v>351</v>
      </c>
      <c r="P380" s="2" t="s">
        <v>271</v>
      </c>
      <c r="Q380" s="1">
        <v>10</v>
      </c>
      <c r="R380" s="1">
        <v>0</v>
      </c>
      <c r="S380" s="1">
        <v>3</v>
      </c>
      <c r="T380" s="1">
        <v>3</v>
      </c>
      <c r="U380" s="1">
        <v>4</v>
      </c>
      <c r="V380" s="1">
        <v>11</v>
      </c>
      <c r="W380" s="20">
        <f t="shared" si="404"/>
        <v>0</v>
      </c>
      <c r="X380" s="6">
        <v>135.44999999999999</v>
      </c>
      <c r="Y380" s="6">
        <f t="shared" si="405"/>
        <v>13.544999999999998</v>
      </c>
      <c r="Z380" s="1">
        <v>178</v>
      </c>
      <c r="AA380" s="6">
        <f t="shared" si="406"/>
        <v>17.8</v>
      </c>
      <c r="AB380" s="8">
        <f t="shared" si="407"/>
        <v>0.76095505617977521</v>
      </c>
      <c r="AC380" s="3">
        <f t="shared" si="408"/>
        <v>7.875</v>
      </c>
      <c r="AD380" s="8">
        <f t="shared" si="409"/>
        <v>3.4883720930232562</v>
      </c>
      <c r="AE380" s="20">
        <f t="shared" si="410"/>
        <v>0</v>
      </c>
      <c r="AF380" s="20">
        <f t="shared" si="411"/>
        <v>0.375</v>
      </c>
      <c r="AG380" s="20">
        <f t="shared" si="412"/>
        <v>0.375</v>
      </c>
      <c r="AH380" s="3" t="e">
        <f t="shared" si="413"/>
        <v>#VALUE!</v>
      </c>
      <c r="AI380" s="3" t="str">
        <f t="shared" si="414"/>
        <v xml:space="preserve"> </v>
      </c>
      <c r="AJ380" s="3" t="str">
        <f t="shared" si="415"/>
        <v xml:space="preserve"> </v>
      </c>
      <c r="AK380" s="20" t="e">
        <f t="shared" si="416"/>
        <v>#VALUE!</v>
      </c>
      <c r="AL380" s="6">
        <v>0</v>
      </c>
      <c r="AM380" s="1">
        <v>2</v>
      </c>
      <c r="AN380" s="1">
        <v>11</v>
      </c>
      <c r="AO380" s="1">
        <v>5</v>
      </c>
      <c r="AP380" s="1">
        <v>1</v>
      </c>
      <c r="AQ380" s="1">
        <v>1</v>
      </c>
      <c r="AR380" s="6">
        <f t="shared" si="417"/>
        <v>0.88593576965669996</v>
      </c>
      <c r="AS380" s="6">
        <f t="shared" si="418"/>
        <v>4.8726467331118499</v>
      </c>
      <c r="AT380" s="6">
        <f t="shared" si="419"/>
        <v>2.2148394241417497</v>
      </c>
      <c r="AU380" s="6">
        <f t="shared" si="420"/>
        <v>0.44296788482834998</v>
      </c>
      <c r="AV380" s="6">
        <f t="shared" si="421"/>
        <v>0.44296788482834998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7">
        <f>(EA380+FH380+GG380)-(DZ380+FG380+GF380)-((BD380/60)*(-0.29)+(EF380/60)*0.11+(FI380/60)*(-0.33))</f>
        <v>0.49566388888866664</v>
      </c>
      <c r="BD380" s="6">
        <v>110.8833333333</v>
      </c>
      <c r="BE380" s="6">
        <f t="shared" si="422"/>
        <v>11.08833333333</v>
      </c>
      <c r="BF380" s="5">
        <v>11.01</v>
      </c>
      <c r="BG380" s="5">
        <v>33.69</v>
      </c>
      <c r="BH380" s="21">
        <f t="shared" si="423"/>
        <v>0.24630872483221478</v>
      </c>
      <c r="BI380" s="1">
        <v>0</v>
      </c>
      <c r="BJ380" s="22">
        <v>1</v>
      </c>
      <c r="BK380" s="22">
        <v>2</v>
      </c>
      <c r="BL380" s="1">
        <v>3</v>
      </c>
      <c r="BM380" s="1">
        <f t="shared" si="424"/>
        <v>3</v>
      </c>
      <c r="BN380" s="8">
        <f t="shared" si="425"/>
        <v>1.6233278220356602</v>
      </c>
      <c r="BO380" s="3">
        <f t="shared" si="426"/>
        <v>7.875</v>
      </c>
      <c r="BP380" s="20">
        <f t="shared" si="427"/>
        <v>0</v>
      </c>
      <c r="BQ380" s="20">
        <f t="shared" si="428"/>
        <v>0.375</v>
      </c>
      <c r="BR380" s="20">
        <f t="shared" si="429"/>
        <v>0.375</v>
      </c>
      <c r="BS380" s="3" t="str">
        <f t="shared" si="430"/>
        <v xml:space="preserve"> </v>
      </c>
      <c r="BV380" s="20" t="str">
        <f t="shared" si="431"/>
        <v xml:space="preserve"> </v>
      </c>
      <c r="BW380" s="5">
        <v>13</v>
      </c>
      <c r="BX380" s="5">
        <v>15</v>
      </c>
      <c r="BY380" s="21">
        <f t="shared" si="432"/>
        <v>0.35897435897435898</v>
      </c>
      <c r="BZ380" s="5">
        <v>8</v>
      </c>
      <c r="CA380" s="5">
        <v>9</v>
      </c>
      <c r="CB380" s="23">
        <f t="shared" si="433"/>
        <v>0.21794871794871795</v>
      </c>
      <c r="CC380" s="5">
        <v>22</v>
      </c>
      <c r="CD380" s="5">
        <v>11</v>
      </c>
      <c r="CE380" s="23">
        <f t="shared" si="434"/>
        <v>0.42307692307692307</v>
      </c>
      <c r="CF380" s="23">
        <f t="shared" si="435"/>
        <v>0.62222222222222223</v>
      </c>
      <c r="CG380" s="24">
        <v>7</v>
      </c>
      <c r="CH380" s="5">
        <v>36</v>
      </c>
      <c r="CI380" s="5">
        <v>37</v>
      </c>
      <c r="CJ380" s="5">
        <v>37</v>
      </c>
      <c r="CK380">
        <v>15.00001303</v>
      </c>
      <c r="CL380" s="5">
        <v>-0.70300000000000007</v>
      </c>
      <c r="CM380" s="5">
        <v>7</v>
      </c>
      <c r="CN380" s="5">
        <v>-2.6880000000000002</v>
      </c>
      <c r="CO380" s="5">
        <v>0.20600000000000002</v>
      </c>
      <c r="CP380" s="5">
        <v>5.4320000000000004</v>
      </c>
      <c r="CQ380" s="21">
        <f t="shared" si="436"/>
        <v>0.12698412698412698</v>
      </c>
      <c r="CR380" s="25">
        <f t="shared" si="437"/>
        <v>0.93877551020408168</v>
      </c>
      <c r="CS380" s="22">
        <f t="shared" si="438"/>
        <v>951.47392290249434</v>
      </c>
      <c r="CT380" s="21">
        <f t="shared" si="439"/>
        <v>6.5759637188208653E-2</v>
      </c>
      <c r="CU380" s="26">
        <f t="shared" si="440"/>
        <v>4.3596730245231612</v>
      </c>
      <c r="CV380" s="27">
        <f t="shared" si="441"/>
        <v>1.6348773841961852</v>
      </c>
      <c r="CW380" s="27">
        <f t="shared" si="442"/>
        <v>34.332425068119889</v>
      </c>
      <c r="CX380" s="27">
        <f t="shared" si="443"/>
        <v>26.702997275204361</v>
      </c>
      <c r="CY380" s="27">
        <f t="shared" si="444"/>
        <v>64.850136239782017</v>
      </c>
      <c r="CZ380" s="27">
        <f t="shared" si="445"/>
        <v>49.591280653950953</v>
      </c>
      <c r="DA380" s="28">
        <f t="shared" si="446"/>
        <v>15.258855585831064</v>
      </c>
      <c r="DB380" s="5">
        <v>8</v>
      </c>
      <c r="DC380" s="5">
        <v>3</v>
      </c>
      <c r="DD380" s="22">
        <v>55</v>
      </c>
      <c r="DE380" s="22">
        <v>46</v>
      </c>
      <c r="DF380" s="22">
        <v>27</v>
      </c>
      <c r="DG380" s="22">
        <v>19</v>
      </c>
      <c r="DH380" s="22">
        <v>23</v>
      </c>
      <c r="DI380" s="22">
        <v>29</v>
      </c>
      <c r="DJ380" s="29">
        <f t="shared" si="447"/>
        <v>4.1155222524977297</v>
      </c>
      <c r="DK380" s="27">
        <f t="shared" si="448"/>
        <v>2.8495102404274264</v>
      </c>
      <c r="DL380" s="27">
        <f t="shared" si="449"/>
        <v>2.6714158504007126</v>
      </c>
      <c r="DM380" s="27">
        <f t="shared" si="450"/>
        <v>27.070347284060556</v>
      </c>
      <c r="DN380" s="27">
        <f t="shared" si="451"/>
        <v>27.782724844167408</v>
      </c>
      <c r="DO380" s="27">
        <f t="shared" si="452"/>
        <v>52.537845057880681</v>
      </c>
      <c r="DP380" s="27">
        <f t="shared" si="453"/>
        <v>54.67497773820125</v>
      </c>
      <c r="DQ380" s="30">
        <f t="shared" si="454"/>
        <v>17.395988266151633</v>
      </c>
      <c r="DR380" s="5">
        <v>16</v>
      </c>
      <c r="DS380" s="5">
        <v>15</v>
      </c>
      <c r="DT380" s="5">
        <v>136</v>
      </c>
      <c r="DU380" s="5">
        <v>141</v>
      </c>
      <c r="DV380" s="5">
        <v>56</v>
      </c>
      <c r="DW380" s="5">
        <v>62</v>
      </c>
      <c r="DX380" s="5">
        <v>89</v>
      </c>
      <c r="DY380" s="5">
        <v>87</v>
      </c>
      <c r="DZ380" s="22">
        <v>0</v>
      </c>
      <c r="EA380" s="22">
        <v>0</v>
      </c>
      <c r="EB380" s="22">
        <f t="shared" si="455"/>
        <v>0</v>
      </c>
      <c r="EC380" s="26">
        <f t="shared" si="456"/>
        <v>0</v>
      </c>
      <c r="ED380" s="27">
        <f t="shared" si="457"/>
        <v>0</v>
      </c>
      <c r="EE380" s="27">
        <f t="shared" si="458"/>
        <v>0</v>
      </c>
      <c r="EF380" s="6">
        <v>23.916666666699999</v>
      </c>
      <c r="EG380" s="6">
        <f t="shared" si="459"/>
        <v>2.3916666666699999</v>
      </c>
      <c r="EH380" s="5">
        <v>2.38</v>
      </c>
      <c r="EI380" s="5">
        <v>4.38</v>
      </c>
      <c r="EJ380" s="21">
        <f t="shared" si="460"/>
        <v>0.35207100591715978</v>
      </c>
      <c r="EK380" s="1">
        <v>0</v>
      </c>
      <c r="EL380" s="22">
        <v>0</v>
      </c>
      <c r="EM380" s="22">
        <v>0</v>
      </c>
      <c r="EN380" s="1">
        <v>0</v>
      </c>
      <c r="EO380" s="3">
        <f t="shared" si="461"/>
        <v>0</v>
      </c>
      <c r="EP380" s="6">
        <f t="shared" si="462"/>
        <v>0</v>
      </c>
      <c r="EQ380" s="3">
        <f t="shared" si="463"/>
        <v>0</v>
      </c>
      <c r="ER380" s="20">
        <f t="shared" si="464"/>
        <v>0</v>
      </c>
      <c r="ES380" s="20">
        <f t="shared" si="465"/>
        <v>0</v>
      </c>
      <c r="ET380" s="20">
        <f t="shared" si="466"/>
        <v>0</v>
      </c>
      <c r="EU380" s="3" t="str">
        <f t="shared" si="467"/>
        <v xml:space="preserve"> </v>
      </c>
      <c r="EX380" s="20" t="str">
        <f t="shared" si="468"/>
        <v xml:space="preserve"> </v>
      </c>
      <c r="EY380" s="5">
        <v>0</v>
      </c>
      <c r="EZ380" s="5">
        <v>1</v>
      </c>
      <c r="FA380" s="22">
        <v>16</v>
      </c>
      <c r="FB380" s="22">
        <v>2</v>
      </c>
      <c r="FC380" s="22">
        <v>10</v>
      </c>
      <c r="FD380" s="22">
        <v>0</v>
      </c>
      <c r="FE380" s="22">
        <v>0</v>
      </c>
      <c r="FF380" s="22">
        <v>6</v>
      </c>
      <c r="FG380" s="22">
        <v>0</v>
      </c>
      <c r="FH380" s="22">
        <v>0</v>
      </c>
      <c r="FI380" s="6">
        <v>0.65</v>
      </c>
      <c r="FJ380" s="6">
        <f t="shared" si="469"/>
        <v>6.5000000000000002E-2</v>
      </c>
      <c r="FK380" s="5">
        <v>0.06</v>
      </c>
      <c r="FL380" s="5">
        <v>6.36</v>
      </c>
      <c r="FM380" s="21">
        <f t="shared" si="470"/>
        <v>9.3457943925233638E-3</v>
      </c>
      <c r="FN380" s="1">
        <v>0</v>
      </c>
      <c r="FO380" s="22">
        <v>0</v>
      </c>
      <c r="FP380" s="22">
        <v>0</v>
      </c>
      <c r="FQ380" s="1">
        <v>0</v>
      </c>
      <c r="FR380" s="1">
        <f t="shared" si="471"/>
        <v>0</v>
      </c>
      <c r="FS380" s="3">
        <f t="shared" si="472"/>
        <v>0</v>
      </c>
      <c r="FT380" s="3" t="str">
        <f t="shared" si="473"/>
        <v xml:space="preserve"> </v>
      </c>
      <c r="FW380" s="20" t="str">
        <f t="shared" si="474"/>
        <v xml:space="preserve"> </v>
      </c>
      <c r="FX380" s="5">
        <v>0</v>
      </c>
      <c r="FY380" s="5">
        <v>0</v>
      </c>
      <c r="FZ380" s="22">
        <v>1</v>
      </c>
      <c r="GA380" s="22">
        <v>0</v>
      </c>
      <c r="GB380" s="22">
        <v>0</v>
      </c>
      <c r="GC380" s="22">
        <v>0</v>
      </c>
      <c r="GD380" s="22">
        <v>0</v>
      </c>
      <c r="GE380" s="22">
        <v>0</v>
      </c>
      <c r="GF380" s="22">
        <v>0</v>
      </c>
      <c r="GG380" s="22">
        <v>0</v>
      </c>
      <c r="GH380" s="1">
        <v>8</v>
      </c>
      <c r="GI380" s="1">
        <v>0</v>
      </c>
      <c r="GJ380" s="1">
        <v>4</v>
      </c>
      <c r="GK380" s="1">
        <v>0</v>
      </c>
      <c r="GL380" s="6"/>
      <c r="GM380" s="6"/>
      <c r="GN380" s="31" t="str">
        <f t="shared" si="475"/>
        <v xml:space="preserve"> 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32" t="str">
        <f t="shared" si="476"/>
        <v xml:space="preserve"> </v>
      </c>
      <c r="GW380" s="9">
        <f t="shared" si="477"/>
        <v>3</v>
      </c>
      <c r="GX380" s="10">
        <v>0.2</v>
      </c>
      <c r="GY380" s="10">
        <v>0.60000000000000009</v>
      </c>
      <c r="GZ380" s="10">
        <v>0.8</v>
      </c>
      <c r="HA380" s="29">
        <f t="shared" si="478"/>
        <v>0.08</v>
      </c>
      <c r="HB380" s="29">
        <f t="shared" si="479"/>
        <v>0.35437430786267998</v>
      </c>
      <c r="HC380">
        <v>2.6</v>
      </c>
      <c r="HD380">
        <v>3.1</v>
      </c>
      <c r="HE380">
        <v>3.2</v>
      </c>
      <c r="HF380">
        <v>0.5</v>
      </c>
      <c r="HG380">
        <v>0.9</v>
      </c>
      <c r="HH380">
        <v>0</v>
      </c>
      <c r="HI380">
        <v>1.3</v>
      </c>
      <c r="HJ380" s="11">
        <f t="shared" si="480"/>
        <v>0.13</v>
      </c>
      <c r="HK380" s="11">
        <f t="shared" si="481"/>
        <v>0.575858250276855</v>
      </c>
      <c r="HL380">
        <v>99</v>
      </c>
      <c r="HM380">
        <v>0</v>
      </c>
      <c r="HN380">
        <v>0</v>
      </c>
      <c r="HO380">
        <v>1</v>
      </c>
      <c r="HP380" t="s">
        <v>940</v>
      </c>
      <c r="HQ380" s="33">
        <v>4250000</v>
      </c>
      <c r="HR380" s="33">
        <v>0</v>
      </c>
      <c r="HS380" s="30">
        <f t="shared" si="482"/>
        <v>-5.2853658536585373</v>
      </c>
    </row>
    <row r="381" spans="1:227" x14ac:dyDescent="0.2">
      <c r="A381" s="1">
        <v>43</v>
      </c>
      <c r="B381" s="2" t="s">
        <v>1181</v>
      </c>
      <c r="C381" s="2" t="s">
        <v>847</v>
      </c>
      <c r="D381" s="2" t="s">
        <v>257</v>
      </c>
      <c r="E381" s="2" t="s">
        <v>240</v>
      </c>
      <c r="F381" s="2">
        <v>72</v>
      </c>
      <c r="G381" s="2">
        <v>188</v>
      </c>
      <c r="H381" s="2" t="s">
        <v>231</v>
      </c>
      <c r="J381" s="3">
        <v>23</v>
      </c>
      <c r="K381" s="5" t="s">
        <v>1963</v>
      </c>
      <c r="L381" s="5" t="s">
        <v>1964</v>
      </c>
      <c r="M381" s="5" t="s">
        <v>1965</v>
      </c>
      <c r="N381" s="5" t="s">
        <v>721</v>
      </c>
      <c r="O381" s="2" t="s">
        <v>721</v>
      </c>
      <c r="P381" s="2" t="s">
        <v>314</v>
      </c>
      <c r="Q381" s="1">
        <v>48</v>
      </c>
      <c r="R381" s="1">
        <v>18</v>
      </c>
      <c r="S381" s="1">
        <v>26</v>
      </c>
      <c r="T381" s="1">
        <v>44</v>
      </c>
      <c r="U381" s="1">
        <v>15</v>
      </c>
      <c r="V381" s="1">
        <v>107</v>
      </c>
      <c r="W381" s="20">
        <f t="shared" si="404"/>
        <v>0.16822429906542055</v>
      </c>
      <c r="X381" s="6">
        <v>770.5</v>
      </c>
      <c r="Y381" s="6">
        <f t="shared" si="405"/>
        <v>16.052083333333332</v>
      </c>
      <c r="Z381" s="1">
        <v>1006</v>
      </c>
      <c r="AA381" s="6">
        <f t="shared" si="406"/>
        <v>20.958333333333332</v>
      </c>
      <c r="AB381" s="8">
        <f t="shared" si="407"/>
        <v>0.76590457256461231</v>
      </c>
      <c r="AC381" s="3">
        <f t="shared" si="408"/>
        <v>145.97499999999999</v>
      </c>
      <c r="AD381" s="8">
        <f t="shared" si="409"/>
        <v>11.36729396495782</v>
      </c>
      <c r="AE381" s="20">
        <f t="shared" si="410"/>
        <v>0.35294117647058826</v>
      </c>
      <c r="AF381" s="20">
        <f t="shared" si="411"/>
        <v>0.50980392156862742</v>
      </c>
      <c r="AG381" s="20">
        <f t="shared" si="412"/>
        <v>0.86274509803921573</v>
      </c>
      <c r="AH381" s="3">
        <f t="shared" si="413"/>
        <v>565</v>
      </c>
      <c r="AI381" s="3">
        <f t="shared" si="414"/>
        <v>250</v>
      </c>
      <c r="AJ381" s="3">
        <f t="shared" si="415"/>
        <v>315</v>
      </c>
      <c r="AK381" s="20">
        <f t="shared" si="416"/>
        <v>0.44247787610619471</v>
      </c>
      <c r="AL381" s="6">
        <v>19.100000000000001</v>
      </c>
      <c r="AM381" s="1">
        <v>62</v>
      </c>
      <c r="AN381" s="1">
        <v>22</v>
      </c>
      <c r="AO381" s="1">
        <v>55</v>
      </c>
      <c r="AP381" s="1">
        <v>30</v>
      </c>
      <c r="AQ381" s="1">
        <v>23</v>
      </c>
      <c r="AR381" s="6">
        <f t="shared" si="417"/>
        <v>4.8280337443218686</v>
      </c>
      <c r="AS381" s="6">
        <f t="shared" si="418"/>
        <v>1.7131732641142117</v>
      </c>
      <c r="AT381" s="6">
        <f t="shared" si="419"/>
        <v>4.2829331602855287</v>
      </c>
      <c r="AU381" s="6">
        <f t="shared" si="420"/>
        <v>2.3361453601557431</v>
      </c>
      <c r="AV381" s="6">
        <f t="shared" si="421"/>
        <v>1.791044776119403</v>
      </c>
      <c r="AW381" s="1">
        <v>23</v>
      </c>
      <c r="AX381" s="1">
        <v>9</v>
      </c>
      <c r="AY381" s="1">
        <v>1</v>
      </c>
      <c r="AZ381" s="1">
        <v>0</v>
      </c>
      <c r="BA381" s="1">
        <v>0</v>
      </c>
      <c r="BB381" s="1">
        <v>0</v>
      </c>
      <c r="BC381" s="7">
        <f>(EA381+FH381+GG381)-(DZ381+FG381+GF381)-((BD381/60)*(0.11)+(EF381/60)*(-0.14)+(FI381/60)*(0.13))</f>
        <v>27.027002777777835</v>
      </c>
      <c r="BD381" s="6">
        <v>655.78333333329999</v>
      </c>
      <c r="BE381" s="6">
        <f t="shared" si="422"/>
        <v>13.662152777777083</v>
      </c>
      <c r="BF381" s="5">
        <v>13.26</v>
      </c>
      <c r="BG381" s="5">
        <v>34.83</v>
      </c>
      <c r="BH381" s="21">
        <f t="shared" si="423"/>
        <v>0.27573300062383033</v>
      </c>
      <c r="BI381" s="1">
        <v>13</v>
      </c>
      <c r="BJ381" s="22">
        <v>19</v>
      </c>
      <c r="BK381" s="22">
        <v>4</v>
      </c>
      <c r="BL381" s="1">
        <v>23</v>
      </c>
      <c r="BM381" s="1">
        <f t="shared" si="424"/>
        <v>36</v>
      </c>
      <c r="BN381" s="8">
        <f t="shared" si="425"/>
        <v>3.2937708084480795</v>
      </c>
      <c r="BO381" s="3">
        <f t="shared" si="426"/>
        <v>131.57499999999999</v>
      </c>
      <c r="BP381" s="20">
        <f t="shared" si="427"/>
        <v>0.32500000000000001</v>
      </c>
      <c r="BQ381" s="20">
        <f t="shared" si="428"/>
        <v>0.57499999999999996</v>
      </c>
      <c r="BR381" s="20">
        <f t="shared" si="429"/>
        <v>0.89999999999999991</v>
      </c>
      <c r="BS381" s="3">
        <f t="shared" si="430"/>
        <v>527</v>
      </c>
      <c r="BT381" s="1">
        <v>235</v>
      </c>
      <c r="BU381" s="1">
        <v>292</v>
      </c>
      <c r="BV381" s="20">
        <f t="shared" si="431"/>
        <v>0.4459203036053131</v>
      </c>
      <c r="BW381" s="5">
        <v>83</v>
      </c>
      <c r="BX381" s="5">
        <v>91</v>
      </c>
      <c r="BY381" s="21">
        <f t="shared" si="432"/>
        <v>0.30051813471502592</v>
      </c>
      <c r="BZ381" s="5">
        <v>89</v>
      </c>
      <c r="CA381" s="5">
        <v>102</v>
      </c>
      <c r="CB381" s="23">
        <f t="shared" si="433"/>
        <v>0.32987910189982728</v>
      </c>
      <c r="CC381" s="5">
        <v>96</v>
      </c>
      <c r="CD381" s="5">
        <v>118</v>
      </c>
      <c r="CE381" s="23">
        <f t="shared" si="434"/>
        <v>0.3696027633851468</v>
      </c>
      <c r="CF381" s="23">
        <f t="shared" si="435"/>
        <v>0.47671232876712327</v>
      </c>
      <c r="CG381" s="24">
        <v>8</v>
      </c>
      <c r="CH381" s="5">
        <v>242</v>
      </c>
      <c r="CI381" s="5">
        <v>234</v>
      </c>
      <c r="CJ381" s="5">
        <v>230</v>
      </c>
      <c r="CK381">
        <v>15.56214039</v>
      </c>
      <c r="CL381" s="5">
        <v>0.44400000000000001</v>
      </c>
      <c r="CM381" s="5">
        <v>10</v>
      </c>
      <c r="CN381" s="5">
        <v>1.915</v>
      </c>
      <c r="CO381" s="5">
        <v>1.768</v>
      </c>
      <c r="CP381" s="5">
        <v>-12.326000000000001</v>
      </c>
      <c r="CQ381" s="21">
        <f t="shared" si="436"/>
        <v>0.1444043321299639</v>
      </c>
      <c r="CR381" s="25">
        <f t="shared" si="437"/>
        <v>0.9190031152647975</v>
      </c>
      <c r="CS381" s="22">
        <f t="shared" si="438"/>
        <v>933.44354847779391</v>
      </c>
      <c r="CT381" s="21">
        <f t="shared" si="439"/>
        <v>6.3407447394761396E-2</v>
      </c>
      <c r="CU381" s="26">
        <f t="shared" si="440"/>
        <v>3.7707390648567118</v>
      </c>
      <c r="CV381" s="27">
        <f t="shared" si="441"/>
        <v>2.4509803921568629</v>
      </c>
      <c r="CW381" s="27">
        <f t="shared" si="442"/>
        <v>26.112368024132731</v>
      </c>
      <c r="CX381" s="27">
        <f t="shared" si="443"/>
        <v>30.26018099547511</v>
      </c>
      <c r="CY381" s="27">
        <f t="shared" si="444"/>
        <v>55.241327300150829</v>
      </c>
      <c r="CZ381" s="27">
        <f t="shared" si="445"/>
        <v>60.614630467571644</v>
      </c>
      <c r="DA381" s="28">
        <f t="shared" si="446"/>
        <v>-5.3733031674208149</v>
      </c>
      <c r="DB381" s="5">
        <v>40</v>
      </c>
      <c r="DC381" s="5">
        <v>26</v>
      </c>
      <c r="DD381" s="22">
        <v>237</v>
      </c>
      <c r="DE381" s="22">
        <v>295</v>
      </c>
      <c r="DF381" s="22">
        <v>147</v>
      </c>
      <c r="DG381" s="22">
        <v>143</v>
      </c>
      <c r="DH381" s="22">
        <v>179</v>
      </c>
      <c r="DI381" s="22">
        <v>162</v>
      </c>
      <c r="DJ381" s="29">
        <f t="shared" si="447"/>
        <v>9.3366009421682268</v>
      </c>
      <c r="DK381" s="27">
        <f t="shared" si="448"/>
        <v>2.4763135228251509</v>
      </c>
      <c r="DL381" s="27">
        <f t="shared" si="449"/>
        <v>2.763422337065748</v>
      </c>
      <c r="DM381" s="27">
        <f t="shared" si="450"/>
        <v>25.87568188343382</v>
      </c>
      <c r="DN381" s="27">
        <f t="shared" si="451"/>
        <v>34.165948894631065</v>
      </c>
      <c r="DO381" s="27">
        <f t="shared" si="452"/>
        <v>49.885156474303763</v>
      </c>
      <c r="DP381" s="27">
        <f t="shared" si="453"/>
        <v>66.537467700258389</v>
      </c>
      <c r="DQ381" s="30">
        <f t="shared" si="454"/>
        <v>11.279008058533812</v>
      </c>
      <c r="DR381" s="5">
        <v>69</v>
      </c>
      <c r="DS381" s="5">
        <v>77</v>
      </c>
      <c r="DT381" s="5">
        <v>652</v>
      </c>
      <c r="DU381" s="5">
        <v>875</v>
      </c>
      <c r="DV381" s="5">
        <v>287</v>
      </c>
      <c r="DW381" s="5">
        <v>398</v>
      </c>
      <c r="DX381" s="5">
        <v>504</v>
      </c>
      <c r="DY381" s="5">
        <v>382</v>
      </c>
      <c r="DZ381" s="22">
        <v>7</v>
      </c>
      <c r="EA381" s="22">
        <v>32</v>
      </c>
      <c r="EB381" s="22">
        <f t="shared" si="455"/>
        <v>25</v>
      </c>
      <c r="EC381" s="26">
        <f t="shared" si="456"/>
        <v>0.64045543497601554</v>
      </c>
      <c r="ED381" s="27">
        <f t="shared" si="457"/>
        <v>2.9277962741760706</v>
      </c>
      <c r="EE381" s="27">
        <f t="shared" si="458"/>
        <v>2.2873408392000552</v>
      </c>
      <c r="EF381" s="6">
        <v>106.1833333333</v>
      </c>
      <c r="EG381" s="6">
        <f t="shared" si="459"/>
        <v>2.2121527777770833</v>
      </c>
      <c r="EH381" s="5">
        <v>2.17</v>
      </c>
      <c r="EI381" s="5">
        <v>2.94</v>
      </c>
      <c r="EJ381" s="21">
        <f t="shared" si="460"/>
        <v>0.42465753424657537</v>
      </c>
      <c r="EK381" s="1">
        <v>5</v>
      </c>
      <c r="EL381" s="22">
        <v>2</v>
      </c>
      <c r="EM381" s="22">
        <v>1</v>
      </c>
      <c r="EN381" s="1">
        <v>3</v>
      </c>
      <c r="EO381" s="3">
        <f t="shared" si="461"/>
        <v>8</v>
      </c>
      <c r="EP381" s="6">
        <f t="shared" si="462"/>
        <v>4.520483440591593</v>
      </c>
      <c r="EQ381" s="3">
        <f t="shared" si="463"/>
        <v>14.399999999999999</v>
      </c>
      <c r="ER381" s="20">
        <f t="shared" si="464"/>
        <v>0.5</v>
      </c>
      <c r="ES381" s="20">
        <f t="shared" si="465"/>
        <v>0.3</v>
      </c>
      <c r="ET381" s="20">
        <f t="shared" si="466"/>
        <v>0.8</v>
      </c>
      <c r="EU381" s="3">
        <f t="shared" si="467"/>
        <v>36</v>
      </c>
      <c r="EV381" s="1">
        <v>14</v>
      </c>
      <c r="EW381" s="1">
        <v>22</v>
      </c>
      <c r="EX381" s="20">
        <f t="shared" si="468"/>
        <v>0.3888888888888889</v>
      </c>
      <c r="EY381" s="5">
        <v>10</v>
      </c>
      <c r="EZ381" s="5">
        <v>2</v>
      </c>
      <c r="FA381" s="22">
        <v>62</v>
      </c>
      <c r="FB381" s="22">
        <v>17</v>
      </c>
      <c r="FC381" s="22">
        <v>33</v>
      </c>
      <c r="FD381" s="22">
        <v>5</v>
      </c>
      <c r="FE381" s="22">
        <v>5</v>
      </c>
      <c r="FF381" s="22">
        <v>36</v>
      </c>
      <c r="FG381" s="22">
        <v>0</v>
      </c>
      <c r="FH381" s="22">
        <v>1</v>
      </c>
      <c r="FI381" s="6">
        <v>8.5333333332999999</v>
      </c>
      <c r="FJ381" s="6">
        <f t="shared" si="469"/>
        <v>0.17777777777708334</v>
      </c>
      <c r="FK381" s="5">
        <v>0.21</v>
      </c>
      <c r="FL381" s="5">
        <v>5.33</v>
      </c>
      <c r="FM381" s="21">
        <f t="shared" si="470"/>
        <v>3.7906137184115521E-2</v>
      </c>
      <c r="FN381" s="1">
        <v>0</v>
      </c>
      <c r="FO381" s="22">
        <v>0</v>
      </c>
      <c r="FP381" s="22">
        <v>0</v>
      </c>
      <c r="FQ381" s="1">
        <v>0</v>
      </c>
      <c r="FR381" s="1">
        <f t="shared" si="471"/>
        <v>0</v>
      </c>
      <c r="FS381" s="3">
        <f t="shared" si="472"/>
        <v>0</v>
      </c>
      <c r="FT381" s="3">
        <f t="shared" si="473"/>
        <v>2</v>
      </c>
      <c r="FU381" s="1">
        <v>1</v>
      </c>
      <c r="FV381" s="1">
        <v>1</v>
      </c>
      <c r="FW381" s="20">
        <f t="shared" si="474"/>
        <v>0.5</v>
      </c>
      <c r="FX381" s="5">
        <v>1</v>
      </c>
      <c r="FY381" s="5">
        <v>0</v>
      </c>
      <c r="FZ381" s="22">
        <v>0</v>
      </c>
      <c r="GA381" s="22">
        <v>6</v>
      </c>
      <c r="GB381" s="22">
        <v>0</v>
      </c>
      <c r="GC381" s="22">
        <v>5</v>
      </c>
      <c r="GD381" s="22">
        <v>3</v>
      </c>
      <c r="GE381" s="22">
        <v>1</v>
      </c>
      <c r="GF381" s="22">
        <v>0</v>
      </c>
      <c r="GG381" s="22">
        <v>2</v>
      </c>
      <c r="GH381" s="1">
        <v>53</v>
      </c>
      <c r="GI381" s="1">
        <v>10</v>
      </c>
      <c r="GJ381" s="1">
        <v>28</v>
      </c>
      <c r="GK381" s="1">
        <v>0</v>
      </c>
      <c r="GL381" s="1">
        <v>5</v>
      </c>
      <c r="GM381" s="1">
        <v>0</v>
      </c>
      <c r="GN381" s="31">
        <f t="shared" si="475"/>
        <v>0</v>
      </c>
      <c r="GO381" s="1">
        <v>0</v>
      </c>
      <c r="GP381" s="1">
        <v>3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32" t="str">
        <f t="shared" si="476"/>
        <v xml:space="preserve"> </v>
      </c>
      <c r="GW381" s="9">
        <f t="shared" si="477"/>
        <v>6</v>
      </c>
      <c r="GX381" s="10">
        <v>4.8</v>
      </c>
      <c r="GY381" s="10">
        <v>1.4</v>
      </c>
      <c r="GZ381" s="10">
        <v>6.2</v>
      </c>
      <c r="HA381" s="29">
        <f t="shared" si="478"/>
        <v>0.12916666666666668</v>
      </c>
      <c r="HB381" s="29">
        <f t="shared" si="479"/>
        <v>0.48280337443218696</v>
      </c>
      <c r="HC381">
        <v>17.3</v>
      </c>
      <c r="HD381">
        <v>14.7</v>
      </c>
      <c r="HE381">
        <v>13.9</v>
      </c>
      <c r="HF381">
        <v>10.6</v>
      </c>
      <c r="HG381">
        <v>1.4</v>
      </c>
      <c r="HH381">
        <v>-1.4</v>
      </c>
      <c r="HI381">
        <v>10.6</v>
      </c>
      <c r="HJ381" s="11">
        <f t="shared" si="480"/>
        <v>0.22083333333333333</v>
      </c>
      <c r="HK381" s="11">
        <f t="shared" si="481"/>
        <v>0.82543802725502913</v>
      </c>
      <c r="HL381">
        <v>99</v>
      </c>
      <c r="HM381">
        <v>0</v>
      </c>
      <c r="HN381">
        <v>0</v>
      </c>
      <c r="HQ381" s="33">
        <v>870000</v>
      </c>
      <c r="HR381" s="33">
        <v>850000</v>
      </c>
      <c r="HS381" s="30">
        <f t="shared" si="482"/>
        <v>9.9502439024390235</v>
      </c>
    </row>
    <row r="382" spans="1:227" x14ac:dyDescent="0.2">
      <c r="A382" s="1">
        <v>36</v>
      </c>
      <c r="B382" s="2" t="s">
        <v>1966</v>
      </c>
      <c r="C382" s="2" t="s">
        <v>1376</v>
      </c>
      <c r="D382" s="2" t="s">
        <v>304</v>
      </c>
      <c r="E382" s="2" t="s">
        <v>230</v>
      </c>
      <c r="F382" s="2">
        <v>73</v>
      </c>
      <c r="G382" s="2">
        <v>206</v>
      </c>
      <c r="H382" s="2" t="s">
        <v>249</v>
      </c>
      <c r="J382" s="3">
        <v>27</v>
      </c>
      <c r="K382" s="5" t="s">
        <v>1967</v>
      </c>
      <c r="L382" s="5" t="s">
        <v>1968</v>
      </c>
      <c r="M382" s="5" t="s">
        <v>644</v>
      </c>
      <c r="N382" s="5" t="s">
        <v>244</v>
      </c>
      <c r="O382" s="2" t="s">
        <v>244</v>
      </c>
      <c r="P382" s="2" t="s">
        <v>254</v>
      </c>
      <c r="Q382" s="1">
        <v>34</v>
      </c>
      <c r="R382" s="1">
        <v>1</v>
      </c>
      <c r="S382" s="1">
        <v>0</v>
      </c>
      <c r="T382" s="1">
        <v>1</v>
      </c>
      <c r="U382" s="1">
        <v>-4</v>
      </c>
      <c r="V382" s="1">
        <v>34</v>
      </c>
      <c r="W382" s="20">
        <f t="shared" si="404"/>
        <v>2.9411764705882353E-2</v>
      </c>
      <c r="X382" s="6">
        <v>366.93333333330003</v>
      </c>
      <c r="Y382" s="6">
        <f t="shared" si="405"/>
        <v>10.792156862744118</v>
      </c>
      <c r="Z382" s="1">
        <v>518</v>
      </c>
      <c r="AA382" s="6">
        <f t="shared" si="406"/>
        <v>15.235294117647058</v>
      </c>
      <c r="AB382" s="8">
        <f t="shared" si="407"/>
        <v>0.7083655083654441</v>
      </c>
      <c r="AC382" s="3">
        <f t="shared" si="408"/>
        <v>31</v>
      </c>
      <c r="AD382" s="8">
        <f t="shared" si="409"/>
        <v>5.069040697674879</v>
      </c>
      <c r="AE382" s="20">
        <f t="shared" si="410"/>
        <v>0.25</v>
      </c>
      <c r="AF382" s="20">
        <f t="shared" si="411"/>
        <v>0</v>
      </c>
      <c r="AG382" s="20">
        <f t="shared" si="412"/>
        <v>0.25</v>
      </c>
      <c r="AH382" s="3">
        <f t="shared" si="413"/>
        <v>11</v>
      </c>
      <c r="AI382" s="3">
        <f t="shared" si="414"/>
        <v>5</v>
      </c>
      <c r="AJ382" s="3">
        <f t="shared" si="415"/>
        <v>6</v>
      </c>
      <c r="AK382" s="20">
        <f t="shared" si="416"/>
        <v>0.45454545454545453</v>
      </c>
      <c r="AL382" s="6">
        <v>0.5</v>
      </c>
      <c r="AM382" s="1">
        <v>86</v>
      </c>
      <c r="AN382" s="1">
        <v>34</v>
      </c>
      <c r="AO382" s="1">
        <v>7</v>
      </c>
      <c r="AP382" s="1">
        <v>9</v>
      </c>
      <c r="AQ382" s="1">
        <v>2</v>
      </c>
      <c r="AR382" s="6">
        <f t="shared" si="417"/>
        <v>14.062500000001275</v>
      </c>
      <c r="AS382" s="6">
        <f t="shared" si="418"/>
        <v>5.5595930232563182</v>
      </c>
      <c r="AT382" s="6">
        <f t="shared" si="419"/>
        <v>1.1446220930233597</v>
      </c>
      <c r="AU382" s="6">
        <f t="shared" si="420"/>
        <v>1.4716569767443195</v>
      </c>
      <c r="AV382" s="6">
        <f t="shared" si="421"/>
        <v>0.3270348837209599</v>
      </c>
      <c r="AW382" s="1">
        <v>67</v>
      </c>
      <c r="AX382" s="1">
        <v>11</v>
      </c>
      <c r="AY382" s="1">
        <v>5</v>
      </c>
      <c r="AZ382" s="1">
        <v>1</v>
      </c>
      <c r="BA382" s="1">
        <v>1</v>
      </c>
      <c r="BB382" s="1">
        <v>0</v>
      </c>
      <c r="BC382" s="7">
        <f>(EA382+FH382+GG382)-(DZ382+FG382+GF382)-((BD382/60)*(0.11)+(EF382/60)*(-0.14)+(FI382/60)*(0.13))</f>
        <v>13.3136388888891</v>
      </c>
      <c r="BD382" s="6">
        <v>291.3333333333</v>
      </c>
      <c r="BE382" s="6">
        <f t="shared" si="422"/>
        <v>8.5686274509794114</v>
      </c>
      <c r="BF382" s="5">
        <v>8.4700000000000006</v>
      </c>
      <c r="BG382" s="5">
        <v>38.46</v>
      </c>
      <c r="BH382" s="21">
        <f t="shared" si="423"/>
        <v>0.18048156829320267</v>
      </c>
      <c r="BI382" s="1">
        <v>1</v>
      </c>
      <c r="BJ382" s="22">
        <v>1</v>
      </c>
      <c r="BK382" s="22">
        <v>0</v>
      </c>
      <c r="BL382" s="1">
        <v>0</v>
      </c>
      <c r="BM382" s="1">
        <f t="shared" si="424"/>
        <v>1</v>
      </c>
      <c r="BN382" s="8">
        <f t="shared" si="425"/>
        <v>0.20594965675059565</v>
      </c>
      <c r="BO382" s="3">
        <f t="shared" si="426"/>
        <v>31</v>
      </c>
      <c r="BP382" s="20">
        <f t="shared" si="427"/>
        <v>0.25</v>
      </c>
      <c r="BQ382" s="20">
        <f t="shared" si="428"/>
        <v>0</v>
      </c>
      <c r="BR382" s="20">
        <f t="shared" si="429"/>
        <v>0.25</v>
      </c>
      <c r="BS382" s="3">
        <f t="shared" si="430"/>
        <v>8</v>
      </c>
      <c r="BT382" s="1">
        <v>3</v>
      </c>
      <c r="BU382" s="1">
        <v>5</v>
      </c>
      <c r="BV382" s="20">
        <f t="shared" si="431"/>
        <v>0.375</v>
      </c>
      <c r="BW382" s="5">
        <v>28</v>
      </c>
      <c r="BX382" s="5">
        <v>42</v>
      </c>
      <c r="BY382" s="21">
        <f t="shared" si="432"/>
        <v>0.27777777777777779</v>
      </c>
      <c r="BZ382" s="5">
        <v>42</v>
      </c>
      <c r="CA382" s="5">
        <v>35</v>
      </c>
      <c r="CB382" s="23">
        <f t="shared" si="433"/>
        <v>0.30555555555555558</v>
      </c>
      <c r="CC382" s="5">
        <v>53</v>
      </c>
      <c r="CD382" s="5">
        <v>52</v>
      </c>
      <c r="CE382" s="23">
        <f t="shared" si="434"/>
        <v>0.41666666666666669</v>
      </c>
      <c r="CF382" s="23">
        <f t="shared" si="435"/>
        <v>0.47619047619047616</v>
      </c>
      <c r="CG382" s="24">
        <v>3</v>
      </c>
      <c r="CH382" s="5">
        <v>97</v>
      </c>
      <c r="CI382" s="5">
        <v>115</v>
      </c>
      <c r="CJ382" s="5">
        <v>80</v>
      </c>
      <c r="CK382">
        <v>15.38046428</v>
      </c>
      <c r="CL382" s="5">
        <v>0.73599999999999999</v>
      </c>
      <c r="CM382" s="5">
        <v>6</v>
      </c>
      <c r="CN382" s="5">
        <v>2.0880000000000001</v>
      </c>
      <c r="CO382" s="5">
        <v>-0.44500000000000001</v>
      </c>
      <c r="CP382" s="5">
        <v>-10.54</v>
      </c>
      <c r="CQ382" s="21">
        <f t="shared" si="436"/>
        <v>3.2258064516129031E-2</v>
      </c>
      <c r="CR382" s="25">
        <f t="shared" si="437"/>
        <v>0.94871794871794868</v>
      </c>
      <c r="CS382" s="22">
        <f t="shared" si="438"/>
        <v>951.94375516956165</v>
      </c>
      <c r="CT382" s="21">
        <f t="shared" si="439"/>
        <v>-1.9023986765922291E-2</v>
      </c>
      <c r="CU382" s="26">
        <f t="shared" si="440"/>
        <v>0.83339120772275854</v>
      </c>
      <c r="CV382" s="27">
        <f t="shared" si="441"/>
        <v>1.6667824154455171</v>
      </c>
      <c r="CW382" s="27">
        <f t="shared" si="442"/>
        <v>25.835127439405515</v>
      </c>
      <c r="CX382" s="27">
        <f t="shared" si="443"/>
        <v>32.502257101187574</v>
      </c>
      <c r="CY382" s="27">
        <f t="shared" si="444"/>
        <v>40.419473574553784</v>
      </c>
      <c r="CZ382" s="27">
        <f t="shared" si="445"/>
        <v>57.503993332870337</v>
      </c>
      <c r="DA382" s="28">
        <f t="shared" si="446"/>
        <v>-17.084519758316553</v>
      </c>
      <c r="DB382" s="5">
        <v>4</v>
      </c>
      <c r="DC382" s="5">
        <v>8</v>
      </c>
      <c r="DD382" s="22">
        <v>120</v>
      </c>
      <c r="DE382" s="22">
        <v>148</v>
      </c>
      <c r="DF382" s="22">
        <v>32</v>
      </c>
      <c r="DG382" s="22">
        <v>48</v>
      </c>
      <c r="DH382" s="22">
        <v>72</v>
      </c>
      <c r="DI382" s="22">
        <v>38</v>
      </c>
      <c r="DJ382" s="29">
        <f t="shared" si="447"/>
        <v>-3.9750911868879797</v>
      </c>
      <c r="DK382" s="27">
        <f t="shared" si="448"/>
        <v>2.248325227126732</v>
      </c>
      <c r="DL382" s="27">
        <f t="shared" si="449"/>
        <v>2.4318619803615671</v>
      </c>
      <c r="DM382" s="27">
        <f t="shared" si="450"/>
        <v>26.750481783977239</v>
      </c>
      <c r="DN382" s="27">
        <f t="shared" si="451"/>
        <v>33.128383958887767</v>
      </c>
      <c r="DO382" s="27">
        <f t="shared" si="452"/>
        <v>49.371386620170682</v>
      </c>
      <c r="DP382" s="27">
        <f t="shared" si="453"/>
        <v>60.704781132421758</v>
      </c>
      <c r="DQ382" s="30">
        <f t="shared" si="454"/>
        <v>-5.7511252460654774</v>
      </c>
      <c r="DR382" s="5">
        <v>49</v>
      </c>
      <c r="DS382" s="5">
        <v>53</v>
      </c>
      <c r="DT382" s="5">
        <v>534</v>
      </c>
      <c r="DU382" s="5">
        <v>669</v>
      </c>
      <c r="DV382" s="5">
        <v>192</v>
      </c>
      <c r="DW382" s="5">
        <v>294</v>
      </c>
      <c r="DX382" s="5">
        <v>307</v>
      </c>
      <c r="DY382" s="5">
        <v>301</v>
      </c>
      <c r="DZ382" s="22">
        <v>4</v>
      </c>
      <c r="EA382" s="22">
        <v>17</v>
      </c>
      <c r="EB382" s="22">
        <f t="shared" si="455"/>
        <v>13</v>
      </c>
      <c r="EC382" s="26">
        <f t="shared" si="456"/>
        <v>0.8237986270023826</v>
      </c>
      <c r="ED382" s="27">
        <f t="shared" si="457"/>
        <v>3.501144164760126</v>
      </c>
      <c r="EE382" s="27">
        <f t="shared" si="458"/>
        <v>2.6773455377577431</v>
      </c>
      <c r="EF382" s="6">
        <v>2.5666666666999998</v>
      </c>
      <c r="EG382" s="6">
        <f t="shared" si="459"/>
        <v>7.5490196079411764E-2</v>
      </c>
      <c r="EH382" s="5">
        <v>0.12</v>
      </c>
      <c r="EI382" s="5">
        <v>5.55</v>
      </c>
      <c r="EJ382" s="21">
        <f t="shared" si="460"/>
        <v>2.1164021164021163E-2</v>
      </c>
      <c r="EK382" s="1">
        <v>0</v>
      </c>
      <c r="EL382" s="22">
        <v>0</v>
      </c>
      <c r="EM382" s="22">
        <v>0</v>
      </c>
      <c r="EN382" s="1">
        <v>0</v>
      </c>
      <c r="EO382" s="3">
        <f t="shared" si="461"/>
        <v>0</v>
      </c>
      <c r="EP382" s="6">
        <f t="shared" si="462"/>
        <v>0</v>
      </c>
      <c r="EQ382" s="3">
        <f t="shared" si="463"/>
        <v>0</v>
      </c>
      <c r="ER382" s="20">
        <f t="shared" si="464"/>
        <v>0</v>
      </c>
      <c r="ES382" s="20">
        <f t="shared" si="465"/>
        <v>0</v>
      </c>
      <c r="ET382" s="20">
        <f t="shared" si="466"/>
        <v>0</v>
      </c>
      <c r="EU382" s="3" t="str">
        <f t="shared" si="467"/>
        <v xml:space="preserve"> </v>
      </c>
      <c r="EV382" s="1">
        <v>0</v>
      </c>
      <c r="EW382" s="1">
        <v>0</v>
      </c>
      <c r="EX382" s="20" t="str">
        <f t="shared" si="468"/>
        <v xml:space="preserve"> </v>
      </c>
      <c r="EY382" s="5">
        <v>0</v>
      </c>
      <c r="EZ382" s="5">
        <v>0</v>
      </c>
      <c r="FA382" s="22">
        <v>1</v>
      </c>
      <c r="FB382" s="22">
        <v>2</v>
      </c>
      <c r="FC382" s="22">
        <v>1</v>
      </c>
      <c r="FD382" s="22">
        <v>1</v>
      </c>
      <c r="FE382" s="22">
        <v>0</v>
      </c>
      <c r="FF382" s="22">
        <v>0</v>
      </c>
      <c r="FG382" s="22">
        <v>0</v>
      </c>
      <c r="FH382" s="22">
        <v>2</v>
      </c>
      <c r="FI382" s="6">
        <v>73.033333333300007</v>
      </c>
      <c r="FJ382" s="6">
        <f t="shared" si="469"/>
        <v>2.1480392156852943</v>
      </c>
      <c r="FK382" s="5">
        <v>2.15</v>
      </c>
      <c r="FL382" s="5">
        <v>3.65</v>
      </c>
      <c r="FM382" s="21">
        <f t="shared" si="470"/>
        <v>0.37068965517241381</v>
      </c>
      <c r="FN382" s="1">
        <v>0</v>
      </c>
      <c r="FO382" s="22">
        <v>0</v>
      </c>
      <c r="FP382" s="22">
        <v>0</v>
      </c>
      <c r="FQ382" s="1">
        <v>0</v>
      </c>
      <c r="FR382" s="1">
        <f t="shared" si="471"/>
        <v>0</v>
      </c>
      <c r="FS382" s="3">
        <f t="shared" si="472"/>
        <v>0</v>
      </c>
      <c r="FT382" s="3">
        <f t="shared" si="473"/>
        <v>3</v>
      </c>
      <c r="FU382" s="1">
        <v>2</v>
      </c>
      <c r="FV382" s="1">
        <v>1</v>
      </c>
      <c r="FW382" s="20">
        <f t="shared" si="474"/>
        <v>0.66666666666666663</v>
      </c>
      <c r="FX382" s="5">
        <v>0</v>
      </c>
      <c r="FY382" s="5">
        <v>7</v>
      </c>
      <c r="FZ382" s="22">
        <v>7</v>
      </c>
      <c r="GA382" s="22">
        <v>59</v>
      </c>
      <c r="GB382" s="22">
        <v>1</v>
      </c>
      <c r="GC382" s="22">
        <v>26</v>
      </c>
      <c r="GD382" s="22">
        <v>35</v>
      </c>
      <c r="GE382" s="22">
        <v>2</v>
      </c>
      <c r="GF382" s="22">
        <v>1</v>
      </c>
      <c r="GG382" s="22">
        <v>0</v>
      </c>
      <c r="GH382" s="1">
        <v>4</v>
      </c>
      <c r="GI382" s="1">
        <v>0</v>
      </c>
      <c r="GJ382" s="1">
        <v>15</v>
      </c>
      <c r="GK382" s="1">
        <v>7</v>
      </c>
      <c r="GL382" s="6"/>
      <c r="GM382" s="6"/>
      <c r="GN382" s="31" t="str">
        <f t="shared" si="475"/>
        <v xml:space="preserve"> </v>
      </c>
      <c r="GP382" s="1">
        <v>1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32" t="str">
        <f t="shared" si="476"/>
        <v xml:space="preserve"> </v>
      </c>
      <c r="GW382" s="9">
        <f t="shared" si="477"/>
        <v>6</v>
      </c>
      <c r="GX382" s="10">
        <v>-0.8</v>
      </c>
      <c r="GY382" s="10">
        <v>0.2</v>
      </c>
      <c r="GZ382" s="10">
        <v>-0.60000000000000009</v>
      </c>
      <c r="HA382" s="29">
        <f t="shared" si="478"/>
        <v>-1.7647058823529415E-2</v>
      </c>
      <c r="HB382" s="29">
        <f t="shared" si="479"/>
        <v>-9.8110465116287987E-2</v>
      </c>
      <c r="HC382">
        <v>4.4000000000000004</v>
      </c>
      <c r="HD382">
        <v>6.5</v>
      </c>
      <c r="HE382">
        <v>-5</v>
      </c>
      <c r="HF382">
        <v>-1.5</v>
      </c>
      <c r="HG382">
        <v>0.2</v>
      </c>
      <c r="HH382">
        <v>0</v>
      </c>
      <c r="HI382">
        <v>-1.3</v>
      </c>
      <c r="HJ382" s="11">
        <f t="shared" si="480"/>
        <v>-3.8235294117647062E-2</v>
      </c>
      <c r="HK382" s="11">
        <f t="shared" si="481"/>
        <v>-0.21257267441862396</v>
      </c>
      <c r="HL382">
        <v>99</v>
      </c>
      <c r="HM382">
        <v>0</v>
      </c>
      <c r="HN382">
        <v>0</v>
      </c>
      <c r="HO382">
        <v>8</v>
      </c>
      <c r="HP382" t="s">
        <v>1969</v>
      </c>
      <c r="HQ382" s="33">
        <v>1250000</v>
      </c>
      <c r="HR382" s="33">
        <v>0</v>
      </c>
      <c r="HS382" s="30">
        <f t="shared" si="482"/>
        <v>-2.6170731707317074</v>
      </c>
    </row>
    <row r="383" spans="1:227" x14ac:dyDescent="0.2">
      <c r="A383" s="1">
        <v>9</v>
      </c>
      <c r="B383" s="2" t="s">
        <v>1970</v>
      </c>
      <c r="C383" s="2" t="s">
        <v>773</v>
      </c>
      <c r="D383" s="2" t="s">
        <v>297</v>
      </c>
      <c r="E383" s="2" t="s">
        <v>240</v>
      </c>
      <c r="F383" s="2">
        <v>74</v>
      </c>
      <c r="G383" s="2">
        <v>195</v>
      </c>
      <c r="H383" s="2" t="s">
        <v>231</v>
      </c>
      <c r="J383" s="3">
        <v>22</v>
      </c>
      <c r="K383" s="5" t="s">
        <v>1971</v>
      </c>
      <c r="L383" s="5" t="s">
        <v>1972</v>
      </c>
      <c r="M383" s="5" t="s">
        <v>1973</v>
      </c>
      <c r="N383" s="5" t="s">
        <v>335</v>
      </c>
      <c r="O383" s="2" t="s">
        <v>335</v>
      </c>
      <c r="P383" s="2" t="s">
        <v>236</v>
      </c>
      <c r="Q383" s="1">
        <v>48</v>
      </c>
      <c r="R383" s="1">
        <v>17</v>
      </c>
      <c r="S383" s="1">
        <v>16</v>
      </c>
      <c r="T383" s="1">
        <v>33</v>
      </c>
      <c r="U383" s="1">
        <v>-3</v>
      </c>
      <c r="V383" s="1">
        <v>190</v>
      </c>
      <c r="W383" s="20">
        <f t="shared" si="404"/>
        <v>8.9473684210526316E-2</v>
      </c>
      <c r="X383" s="6">
        <v>981.71666666670001</v>
      </c>
      <c r="Y383" s="6">
        <f t="shared" si="405"/>
        <v>20.452430555556251</v>
      </c>
      <c r="Z383" s="1">
        <v>1118</v>
      </c>
      <c r="AA383" s="6">
        <f t="shared" si="406"/>
        <v>23.291666666666668</v>
      </c>
      <c r="AB383" s="8">
        <f t="shared" si="407"/>
        <v>0.87810077519382823</v>
      </c>
      <c r="AC383" s="3">
        <f t="shared" si="408"/>
        <v>119.47222222222221</v>
      </c>
      <c r="AD383" s="8">
        <f t="shared" si="409"/>
        <v>7.3018352206166979</v>
      </c>
      <c r="AE383" s="20">
        <f t="shared" si="410"/>
        <v>0.37777777777777777</v>
      </c>
      <c r="AF383" s="20">
        <f t="shared" si="411"/>
        <v>0.35555555555555557</v>
      </c>
      <c r="AG383" s="20">
        <f t="shared" si="412"/>
        <v>0.73333333333333339</v>
      </c>
      <c r="AH383" s="3">
        <f t="shared" si="413"/>
        <v>33</v>
      </c>
      <c r="AI383" s="3">
        <f t="shared" si="414"/>
        <v>13</v>
      </c>
      <c r="AJ383" s="3">
        <f t="shared" si="415"/>
        <v>20</v>
      </c>
      <c r="AK383" s="20">
        <f t="shared" si="416"/>
        <v>0.39393939393939392</v>
      </c>
      <c r="AL383" s="6">
        <v>1.2</v>
      </c>
      <c r="AM383" s="1">
        <v>147</v>
      </c>
      <c r="AN383" s="1">
        <v>22</v>
      </c>
      <c r="AO383" s="1">
        <v>81</v>
      </c>
      <c r="AP383" s="1">
        <v>31</v>
      </c>
      <c r="AQ383" s="1">
        <v>25</v>
      </c>
      <c r="AR383" s="6">
        <f t="shared" si="417"/>
        <v>8.9842622616841599</v>
      </c>
      <c r="AS383" s="6">
        <f t="shared" si="418"/>
        <v>1.3445834677350441</v>
      </c>
      <c r="AT383" s="6">
        <f t="shared" si="419"/>
        <v>4.9505118584790262</v>
      </c>
      <c r="AU383" s="6">
        <f t="shared" si="420"/>
        <v>1.8946403408993804</v>
      </c>
      <c r="AV383" s="6">
        <f t="shared" si="421"/>
        <v>1.527935758789823</v>
      </c>
      <c r="AW383" s="1">
        <v>80</v>
      </c>
      <c r="AX383" s="1">
        <v>25</v>
      </c>
      <c r="AY383" s="1">
        <v>2</v>
      </c>
      <c r="AZ383" s="1">
        <v>2</v>
      </c>
      <c r="BA383" s="1">
        <v>0</v>
      </c>
      <c r="BB383" s="1">
        <v>0</v>
      </c>
      <c r="BC383" s="7">
        <f>(EA383+FH383+GG383)-(DZ383+FG383+GF383)-((BD383/60)*(0.11)+(EF383/60)*(-0.14)+(FI383/60)*(0.13))</f>
        <v>-5.3315416666665332</v>
      </c>
      <c r="BD383" s="6">
        <v>817.83333333329995</v>
      </c>
      <c r="BE383" s="6">
        <f t="shared" si="422"/>
        <v>17.03819444444375</v>
      </c>
      <c r="BF383" s="5">
        <v>16.489999999999998</v>
      </c>
      <c r="BG383" s="5">
        <v>33.21</v>
      </c>
      <c r="BH383" s="21">
        <f t="shared" si="423"/>
        <v>0.33179074446680074</v>
      </c>
      <c r="BI383" s="1">
        <v>15</v>
      </c>
      <c r="BJ383" s="22">
        <v>11</v>
      </c>
      <c r="BK383" s="22">
        <v>2</v>
      </c>
      <c r="BL383" s="1">
        <v>14</v>
      </c>
      <c r="BM383" s="1">
        <f t="shared" si="424"/>
        <v>29</v>
      </c>
      <c r="BN383" s="8">
        <f t="shared" si="425"/>
        <v>2.127572855105039</v>
      </c>
      <c r="BO383" s="3">
        <f t="shared" si="426"/>
        <v>119.47222222222221</v>
      </c>
      <c r="BP383" s="20">
        <f t="shared" si="427"/>
        <v>0.41666666666666669</v>
      </c>
      <c r="BQ383" s="20">
        <f t="shared" si="428"/>
        <v>0.3888888888888889</v>
      </c>
      <c r="BR383" s="20">
        <f t="shared" si="429"/>
        <v>0.80555555555555558</v>
      </c>
      <c r="BS383" s="3">
        <f t="shared" si="430"/>
        <v>25</v>
      </c>
      <c r="BT383" s="1">
        <v>11</v>
      </c>
      <c r="BU383" s="1">
        <v>14</v>
      </c>
      <c r="BV383" s="20">
        <f t="shared" si="431"/>
        <v>0.44</v>
      </c>
      <c r="BW383" s="5">
        <v>116</v>
      </c>
      <c r="BX383" s="5">
        <v>131</v>
      </c>
      <c r="BY383" s="21">
        <f t="shared" si="432"/>
        <v>0.34449093444909346</v>
      </c>
      <c r="BZ383" s="5">
        <v>103</v>
      </c>
      <c r="CA383" s="5">
        <v>108</v>
      </c>
      <c r="CB383" s="23">
        <f t="shared" si="433"/>
        <v>0.29428172942817293</v>
      </c>
      <c r="CC383" s="5">
        <v>113</v>
      </c>
      <c r="CD383" s="5">
        <v>146</v>
      </c>
      <c r="CE383" s="23">
        <f t="shared" si="434"/>
        <v>0.36122733612273361</v>
      </c>
      <c r="CF383" s="23">
        <f t="shared" si="435"/>
        <v>0.5393013100436681</v>
      </c>
      <c r="CG383" s="24">
        <v>12</v>
      </c>
      <c r="CH383" s="5">
        <v>300</v>
      </c>
      <c r="CI383" s="5">
        <v>270</v>
      </c>
      <c r="CJ383" s="5">
        <v>261</v>
      </c>
      <c r="CK383">
        <v>15.86332451</v>
      </c>
      <c r="CL383" s="5">
        <v>0.34900000000000003</v>
      </c>
      <c r="CM383" s="5">
        <v>6</v>
      </c>
      <c r="CN383" s="5">
        <v>0.47400000000000003</v>
      </c>
      <c r="CO383" s="5">
        <v>-0.99199999999999999</v>
      </c>
      <c r="CP383" s="5">
        <v>-1.6840000000000002</v>
      </c>
      <c r="CQ383" s="21">
        <f t="shared" si="436"/>
        <v>9.2071611253196933E-2</v>
      </c>
      <c r="CR383" s="25">
        <f t="shared" si="437"/>
        <v>0.90346534653465349</v>
      </c>
      <c r="CS383" s="22">
        <f t="shared" si="438"/>
        <v>912.67250765997312</v>
      </c>
      <c r="CT383" s="21">
        <f t="shared" si="439"/>
        <v>-4.4630422121495761E-3</v>
      </c>
      <c r="CU383" s="26">
        <f t="shared" si="440"/>
        <v>2.7289266221952699</v>
      </c>
      <c r="CV383" s="27">
        <f t="shared" si="441"/>
        <v>2.9563371740448754</v>
      </c>
      <c r="CW383" s="27">
        <f t="shared" si="442"/>
        <v>29.63917525773196</v>
      </c>
      <c r="CX383" s="27">
        <f t="shared" si="443"/>
        <v>30.624620982413582</v>
      </c>
      <c r="CY383" s="27">
        <f t="shared" si="444"/>
        <v>57.610673135233476</v>
      </c>
      <c r="CZ383" s="27">
        <f t="shared" si="445"/>
        <v>58.21710127349909</v>
      </c>
      <c r="DA383" s="28">
        <f t="shared" si="446"/>
        <v>-0.60642813826561337</v>
      </c>
      <c r="DB383" s="5">
        <v>36</v>
      </c>
      <c r="DC383" s="5">
        <v>39</v>
      </c>
      <c r="DD383" s="22">
        <v>355</v>
      </c>
      <c r="DE383" s="22">
        <v>365</v>
      </c>
      <c r="DF383" s="22">
        <v>168</v>
      </c>
      <c r="DG383" s="22">
        <v>157</v>
      </c>
      <c r="DH383" s="22">
        <v>207</v>
      </c>
      <c r="DI383" s="22">
        <v>201</v>
      </c>
      <c r="DJ383" s="29">
        <f t="shared" si="447"/>
        <v>0.51834042068635355</v>
      </c>
      <c r="DK383" s="27">
        <f t="shared" si="448"/>
        <v>2.2959951821740443</v>
      </c>
      <c r="DL383" s="27">
        <f t="shared" si="449"/>
        <v>2.559470039144836</v>
      </c>
      <c r="DM383" s="27">
        <f t="shared" si="450"/>
        <v>27.40138512496236</v>
      </c>
      <c r="DN383" s="27">
        <f t="shared" si="451"/>
        <v>29.057512797350196</v>
      </c>
      <c r="DO383" s="27">
        <f t="shared" si="452"/>
        <v>55.706112616681729</v>
      </c>
      <c r="DP383" s="27">
        <f t="shared" si="453"/>
        <v>56.872929840409519</v>
      </c>
      <c r="DQ383" s="30">
        <f t="shared" si="454"/>
        <v>0.56038908546217669</v>
      </c>
      <c r="DR383" s="5">
        <v>61</v>
      </c>
      <c r="DS383" s="5">
        <v>68</v>
      </c>
      <c r="DT383" s="5">
        <v>667</v>
      </c>
      <c r="DU383" s="5">
        <v>704</v>
      </c>
      <c r="DV383" s="5">
        <v>340</v>
      </c>
      <c r="DW383" s="5">
        <v>335</v>
      </c>
      <c r="DX383" s="5">
        <v>404</v>
      </c>
      <c r="DY383" s="5">
        <v>412</v>
      </c>
      <c r="DZ383" s="22">
        <v>20</v>
      </c>
      <c r="EA383" s="22">
        <v>15</v>
      </c>
      <c r="EB383" s="22">
        <f t="shared" si="455"/>
        <v>-5</v>
      </c>
      <c r="EC383" s="26">
        <f t="shared" si="456"/>
        <v>1.4672916242103715</v>
      </c>
      <c r="ED383" s="27">
        <f t="shared" si="457"/>
        <v>1.1004687181577786</v>
      </c>
      <c r="EE383" s="27">
        <f t="shared" si="458"/>
        <v>-0.36682290605259288</v>
      </c>
      <c r="EF383" s="6">
        <v>116.2</v>
      </c>
      <c r="EG383" s="6">
        <f t="shared" si="459"/>
        <v>2.4208333333333334</v>
      </c>
      <c r="EH383" s="5">
        <v>2.2599999999999998</v>
      </c>
      <c r="EI383" s="5">
        <v>2.54</v>
      </c>
      <c r="EJ383" s="21">
        <f t="shared" si="460"/>
        <v>0.47083333333333333</v>
      </c>
      <c r="EK383" s="1">
        <v>2</v>
      </c>
      <c r="EL383" s="22">
        <v>0</v>
      </c>
      <c r="EM383" s="22">
        <v>2</v>
      </c>
      <c r="EN383" s="1">
        <v>2</v>
      </c>
      <c r="EO383" s="3">
        <f t="shared" si="461"/>
        <v>4</v>
      </c>
      <c r="EP383" s="6">
        <f t="shared" si="462"/>
        <v>2.0654044750430289</v>
      </c>
      <c r="EQ383" s="3">
        <f t="shared" si="463"/>
        <v>0</v>
      </c>
      <c r="ER383" s="20">
        <f t="shared" si="464"/>
        <v>0.22222222222222221</v>
      </c>
      <c r="ES383" s="20">
        <f t="shared" si="465"/>
        <v>0.22222222222222221</v>
      </c>
      <c r="ET383" s="20">
        <f t="shared" si="466"/>
        <v>0.44444444444444442</v>
      </c>
      <c r="EU383" s="3">
        <f t="shared" si="467"/>
        <v>4</v>
      </c>
      <c r="EV383" s="1">
        <v>0</v>
      </c>
      <c r="EW383" s="1">
        <v>4</v>
      </c>
      <c r="EX383" s="20">
        <f t="shared" si="468"/>
        <v>0</v>
      </c>
      <c r="EY383" s="5">
        <v>9</v>
      </c>
      <c r="EZ383" s="5">
        <v>2</v>
      </c>
      <c r="FA383" s="22">
        <v>65</v>
      </c>
      <c r="FB383" s="22">
        <v>10</v>
      </c>
      <c r="FC383" s="22">
        <v>31</v>
      </c>
      <c r="FD383" s="22">
        <v>7</v>
      </c>
      <c r="FE383" s="22">
        <v>2</v>
      </c>
      <c r="FF383" s="22">
        <v>48</v>
      </c>
      <c r="FG383" s="22">
        <v>0</v>
      </c>
      <c r="FH383" s="22">
        <v>1</v>
      </c>
      <c r="FI383" s="6">
        <v>47.683333333299998</v>
      </c>
      <c r="FJ383" s="6">
        <f t="shared" si="469"/>
        <v>0.9934027777770833</v>
      </c>
      <c r="FK383" s="5">
        <v>0.99</v>
      </c>
      <c r="FL383" s="5">
        <v>3.34</v>
      </c>
      <c r="FM383" s="21">
        <f t="shared" si="470"/>
        <v>0.22863741339491916</v>
      </c>
      <c r="FN383" s="1">
        <v>0</v>
      </c>
      <c r="FO383" s="22">
        <v>0</v>
      </c>
      <c r="FP383" s="22">
        <v>0</v>
      </c>
      <c r="FQ383" s="1">
        <v>0</v>
      </c>
      <c r="FR383" s="1">
        <f t="shared" si="471"/>
        <v>0</v>
      </c>
      <c r="FS383" s="3">
        <f t="shared" si="472"/>
        <v>0</v>
      </c>
      <c r="FT383" s="3">
        <f t="shared" si="473"/>
        <v>4</v>
      </c>
      <c r="FU383" s="1">
        <v>2</v>
      </c>
      <c r="FV383" s="1">
        <v>2</v>
      </c>
      <c r="FW383" s="20">
        <f t="shared" si="474"/>
        <v>0.5</v>
      </c>
      <c r="FX383" s="5">
        <v>0</v>
      </c>
      <c r="FY383" s="5">
        <v>3</v>
      </c>
      <c r="FZ383" s="22">
        <v>16</v>
      </c>
      <c r="GA383" s="22">
        <v>28</v>
      </c>
      <c r="GB383" s="22">
        <v>5</v>
      </c>
      <c r="GC383" s="22">
        <v>13</v>
      </c>
      <c r="GD383" s="22">
        <v>16</v>
      </c>
      <c r="GE383" s="22">
        <v>3</v>
      </c>
      <c r="GF383" s="22">
        <v>0</v>
      </c>
      <c r="GG383" s="22">
        <v>0</v>
      </c>
      <c r="GH383" s="1">
        <v>48</v>
      </c>
      <c r="GI383" s="1">
        <v>9</v>
      </c>
      <c r="GJ383" s="1">
        <v>45</v>
      </c>
      <c r="GK383" s="1">
        <v>3</v>
      </c>
      <c r="GL383" s="1">
        <v>2</v>
      </c>
      <c r="GM383" s="1">
        <v>0</v>
      </c>
      <c r="GN383" s="31">
        <f t="shared" si="475"/>
        <v>0</v>
      </c>
      <c r="GO383" s="1">
        <v>0</v>
      </c>
      <c r="GP383" s="1">
        <v>1</v>
      </c>
      <c r="GQ383" s="1">
        <v>1</v>
      </c>
      <c r="GR383" s="1">
        <v>4</v>
      </c>
      <c r="GS383" s="1">
        <v>0</v>
      </c>
      <c r="GT383" s="1">
        <v>0</v>
      </c>
      <c r="GU383" s="1">
        <v>1</v>
      </c>
      <c r="GV383" s="32">
        <f t="shared" si="476"/>
        <v>0</v>
      </c>
      <c r="GW383" s="9">
        <f t="shared" si="477"/>
        <v>5</v>
      </c>
      <c r="GX383" s="10">
        <v>2.9</v>
      </c>
      <c r="GY383" s="10">
        <v>0.9</v>
      </c>
      <c r="GZ383" s="10">
        <v>3.7</v>
      </c>
      <c r="HA383" s="29">
        <f t="shared" si="478"/>
        <v>7.7083333333333337E-2</v>
      </c>
      <c r="HB383" s="29">
        <f t="shared" si="479"/>
        <v>0.22613449230089383</v>
      </c>
      <c r="HC383">
        <v>20.9</v>
      </c>
      <c r="HD383">
        <v>18.899999999999999</v>
      </c>
      <c r="HE383">
        <v>0.5</v>
      </c>
      <c r="HF383">
        <v>4.9000000000000004</v>
      </c>
      <c r="HG383">
        <v>1.4</v>
      </c>
      <c r="HH383">
        <v>-0.60000000000000009</v>
      </c>
      <c r="HI383">
        <v>5.7</v>
      </c>
      <c r="HJ383" s="11">
        <f t="shared" si="480"/>
        <v>0.11875000000000001</v>
      </c>
      <c r="HK383" s="11">
        <f t="shared" si="481"/>
        <v>0.34836935300407962</v>
      </c>
      <c r="HL383">
        <v>99</v>
      </c>
      <c r="HM383">
        <v>0</v>
      </c>
      <c r="HN383">
        <v>0</v>
      </c>
      <c r="HQ383" s="33">
        <v>5250000</v>
      </c>
      <c r="HR383" s="33">
        <v>0</v>
      </c>
      <c r="HS383" s="30">
        <f t="shared" si="482"/>
        <v>-2.6414634146341447</v>
      </c>
    </row>
    <row r="384" spans="1:227" x14ac:dyDescent="0.2">
      <c r="A384" s="1">
        <v>88</v>
      </c>
      <c r="B384" s="2" t="s">
        <v>1974</v>
      </c>
      <c r="C384" s="2" t="s">
        <v>1376</v>
      </c>
      <c r="D384" s="2" t="s">
        <v>304</v>
      </c>
      <c r="E384" s="2" t="s">
        <v>230</v>
      </c>
      <c r="F384" s="2">
        <v>71</v>
      </c>
      <c r="G384" s="2">
        <v>181</v>
      </c>
      <c r="H384" s="2" t="s">
        <v>231</v>
      </c>
      <c r="J384" s="3">
        <v>25</v>
      </c>
      <c r="K384" s="5" t="s">
        <v>1975</v>
      </c>
      <c r="L384" s="5" t="s">
        <v>1972</v>
      </c>
      <c r="M384" s="5" t="s">
        <v>644</v>
      </c>
      <c r="N384" s="5" t="s">
        <v>565</v>
      </c>
      <c r="O384" s="2" t="s">
        <v>565</v>
      </c>
      <c r="P384" s="2" t="s">
        <v>254</v>
      </c>
      <c r="Q384" s="1">
        <v>47</v>
      </c>
      <c r="R384" s="1">
        <v>23</v>
      </c>
      <c r="S384" s="1">
        <v>32</v>
      </c>
      <c r="T384" s="1">
        <v>55</v>
      </c>
      <c r="U384" s="1">
        <v>11</v>
      </c>
      <c r="V384" s="1">
        <v>138</v>
      </c>
      <c r="W384" s="20">
        <f t="shared" si="404"/>
        <v>0.16666666666666666</v>
      </c>
      <c r="X384" s="6">
        <v>942.63333333330002</v>
      </c>
      <c r="Y384" s="6">
        <f t="shared" si="405"/>
        <v>20.056028368793616</v>
      </c>
      <c r="Z384" s="1">
        <v>1088</v>
      </c>
      <c r="AA384" s="6">
        <f t="shared" si="406"/>
        <v>23.148936170212767</v>
      </c>
      <c r="AB384" s="8">
        <f t="shared" si="407"/>
        <v>0.86639093137251844</v>
      </c>
      <c r="AC384" s="3">
        <f t="shared" si="408"/>
        <v>164.45454545454547</v>
      </c>
      <c r="AD384" s="8">
        <f t="shared" si="409"/>
        <v>10.467774030842403</v>
      </c>
      <c r="AE384" s="20">
        <f t="shared" si="410"/>
        <v>0.4107142857142857</v>
      </c>
      <c r="AF384" s="20">
        <f t="shared" si="411"/>
        <v>0.5714285714285714</v>
      </c>
      <c r="AG384" s="20">
        <f t="shared" si="412"/>
        <v>0.9821428571428571</v>
      </c>
      <c r="AH384" s="3">
        <f t="shared" si="413"/>
        <v>10</v>
      </c>
      <c r="AI384" s="3">
        <f t="shared" si="414"/>
        <v>2</v>
      </c>
      <c r="AJ384" s="3">
        <f t="shared" si="415"/>
        <v>8</v>
      </c>
      <c r="AK384" s="20">
        <f t="shared" si="416"/>
        <v>0.2</v>
      </c>
      <c r="AL384" s="6">
        <v>0.30000000000000004</v>
      </c>
      <c r="AM384" s="1">
        <v>11</v>
      </c>
      <c r="AN384" s="1">
        <v>9</v>
      </c>
      <c r="AO384" s="1">
        <v>47</v>
      </c>
      <c r="AP384" s="1">
        <v>25</v>
      </c>
      <c r="AQ384" s="1">
        <v>36</v>
      </c>
      <c r="AR384" s="6">
        <f t="shared" si="417"/>
        <v>0.70016620106795502</v>
      </c>
      <c r="AS384" s="6">
        <f t="shared" si="418"/>
        <v>0.57286325541923588</v>
      </c>
      <c r="AT384" s="6">
        <f t="shared" si="419"/>
        <v>2.991619222744899</v>
      </c>
      <c r="AU384" s="6">
        <f t="shared" si="420"/>
        <v>1.5912868206089887</v>
      </c>
      <c r="AV384" s="6">
        <f t="shared" si="421"/>
        <v>2.2914530216769435</v>
      </c>
      <c r="AW384" s="1">
        <v>8</v>
      </c>
      <c r="AX384" s="1">
        <v>4</v>
      </c>
      <c r="AY384" s="1">
        <v>0</v>
      </c>
      <c r="AZ384" s="1">
        <v>0</v>
      </c>
      <c r="BA384" s="1">
        <v>0</v>
      </c>
      <c r="BB384" s="1">
        <v>0</v>
      </c>
      <c r="BC384" s="7">
        <f>(EA384+FH384+GG384)-(DZ384+FG384+GF384)-((BD384/60)*(0.11)+(EF384/60)*(-0.14)+(FI384/60)*(0.13))</f>
        <v>4.851219444444367</v>
      </c>
      <c r="BD384" s="6">
        <v>803.15</v>
      </c>
      <c r="BE384" s="6">
        <f t="shared" si="422"/>
        <v>17.088297872340426</v>
      </c>
      <c r="BF384" s="5">
        <v>16.25</v>
      </c>
      <c r="BG384" s="5">
        <v>32.479999999999997</v>
      </c>
      <c r="BH384" s="21">
        <f t="shared" si="423"/>
        <v>0.33347014159655247</v>
      </c>
      <c r="BI384" s="1">
        <v>15</v>
      </c>
      <c r="BJ384" s="22">
        <v>16</v>
      </c>
      <c r="BK384" s="22">
        <v>5</v>
      </c>
      <c r="BL384" s="1">
        <v>23</v>
      </c>
      <c r="BM384" s="1">
        <f t="shared" si="424"/>
        <v>38</v>
      </c>
      <c r="BN384" s="8">
        <f t="shared" si="425"/>
        <v>2.8388221378322855</v>
      </c>
      <c r="BO384" s="3">
        <f t="shared" si="426"/>
        <v>137.45454545454547</v>
      </c>
      <c r="BP384" s="20">
        <f t="shared" si="427"/>
        <v>0.34090909090909088</v>
      </c>
      <c r="BQ384" s="20">
        <f t="shared" si="428"/>
        <v>0.52272727272727271</v>
      </c>
      <c r="BR384" s="20">
        <f t="shared" si="429"/>
        <v>0.86363636363636354</v>
      </c>
      <c r="BS384" s="3">
        <f t="shared" si="430"/>
        <v>8</v>
      </c>
      <c r="BT384" s="1">
        <v>1</v>
      </c>
      <c r="BU384" s="1">
        <v>7</v>
      </c>
      <c r="BV384" s="20">
        <f t="shared" si="431"/>
        <v>0.125</v>
      </c>
      <c r="BW384" s="5">
        <v>121</v>
      </c>
      <c r="BX384" s="5">
        <v>124</v>
      </c>
      <c r="BY384" s="21">
        <f t="shared" si="432"/>
        <v>0.36842105263157893</v>
      </c>
      <c r="BZ384" s="5">
        <v>103</v>
      </c>
      <c r="CA384" s="5">
        <v>97</v>
      </c>
      <c r="CB384" s="23">
        <f t="shared" si="433"/>
        <v>0.3007518796992481</v>
      </c>
      <c r="CC384" s="5">
        <v>101</v>
      </c>
      <c r="CD384" s="5">
        <v>119</v>
      </c>
      <c r="CE384" s="23">
        <f t="shared" si="434"/>
        <v>0.33082706766917291</v>
      </c>
      <c r="CF384" s="23">
        <f t="shared" si="435"/>
        <v>0.550561797752809</v>
      </c>
      <c r="CG384" s="24">
        <v>6</v>
      </c>
      <c r="CH384" s="5">
        <v>263</v>
      </c>
      <c r="CI384" s="5">
        <v>255</v>
      </c>
      <c r="CJ384" s="5">
        <v>259</v>
      </c>
      <c r="CK384">
        <v>15.82765611</v>
      </c>
      <c r="CL384" s="5">
        <v>0.84599999999999997</v>
      </c>
      <c r="CM384" s="5">
        <v>3</v>
      </c>
      <c r="CN384" s="5">
        <v>-0.52500000000000002</v>
      </c>
      <c r="CO384" s="5">
        <v>-4.2539999999999996</v>
      </c>
      <c r="CP384" s="5">
        <v>4.3739999999999997</v>
      </c>
      <c r="CQ384" s="21">
        <f t="shared" si="436"/>
        <v>0.1164021164021164</v>
      </c>
      <c r="CR384" s="25">
        <f t="shared" si="437"/>
        <v>0.9028571428571428</v>
      </c>
      <c r="CS384" s="22">
        <f t="shared" si="438"/>
        <v>914.49735449735442</v>
      </c>
      <c r="CT384" s="21">
        <f t="shared" si="439"/>
        <v>1.9259259259259198E-2</v>
      </c>
      <c r="CU384" s="26">
        <f t="shared" si="440"/>
        <v>3.456628477905074</v>
      </c>
      <c r="CV384" s="27">
        <f t="shared" si="441"/>
        <v>2.6710310965630115</v>
      </c>
      <c r="CW384" s="27">
        <f t="shared" si="442"/>
        <v>29.695581014729953</v>
      </c>
      <c r="CX384" s="27">
        <f t="shared" si="443"/>
        <v>27.495908346972175</v>
      </c>
      <c r="CY384" s="27">
        <f t="shared" si="444"/>
        <v>52.242225859247135</v>
      </c>
      <c r="CZ384" s="27">
        <f t="shared" si="445"/>
        <v>51.220949263502455</v>
      </c>
      <c r="DA384" s="28">
        <f t="shared" si="446"/>
        <v>1.0212765957446805</v>
      </c>
      <c r="DB384" s="5">
        <v>44</v>
      </c>
      <c r="DC384" s="5">
        <v>34</v>
      </c>
      <c r="DD384" s="22">
        <v>334</v>
      </c>
      <c r="DE384" s="22">
        <v>316</v>
      </c>
      <c r="DF384" s="22">
        <v>123</v>
      </c>
      <c r="DG384" s="22">
        <v>112</v>
      </c>
      <c r="DH384" s="22">
        <v>190</v>
      </c>
      <c r="DI384" s="22">
        <v>164</v>
      </c>
      <c r="DJ384" s="29">
        <f t="shared" si="447"/>
        <v>-5.1812065503227354</v>
      </c>
      <c r="DK384" s="27">
        <f t="shared" si="448"/>
        <v>2.6333717639660414</v>
      </c>
      <c r="DL384" s="27">
        <f t="shared" si="449"/>
        <v>1.3756419662509172</v>
      </c>
      <c r="DM384" s="27">
        <f t="shared" si="450"/>
        <v>31.44324494287811</v>
      </c>
      <c r="DN384" s="27">
        <f t="shared" si="451"/>
        <v>23.975474268944556</v>
      </c>
      <c r="DO384" s="27">
        <f t="shared" si="452"/>
        <v>56.519232784823394</v>
      </c>
      <c r="DP384" s="27">
        <f t="shared" si="453"/>
        <v>44.570799706529719</v>
      </c>
      <c r="DQ384" s="30">
        <f t="shared" si="454"/>
        <v>-10.927156482548995</v>
      </c>
      <c r="DR384" s="5">
        <v>67</v>
      </c>
      <c r="DS384" s="5">
        <v>35</v>
      </c>
      <c r="DT384" s="5">
        <v>733</v>
      </c>
      <c r="DU384" s="5">
        <v>575</v>
      </c>
      <c r="DV384" s="5">
        <v>267</v>
      </c>
      <c r="DW384" s="5">
        <v>211</v>
      </c>
      <c r="DX384" s="5">
        <v>313</v>
      </c>
      <c r="DY384" s="5">
        <v>371</v>
      </c>
      <c r="DZ384" s="22">
        <v>4</v>
      </c>
      <c r="EA384" s="22">
        <v>9</v>
      </c>
      <c r="EB384" s="22">
        <f t="shared" si="455"/>
        <v>5</v>
      </c>
      <c r="EC384" s="26">
        <f t="shared" si="456"/>
        <v>0.29882338292971422</v>
      </c>
      <c r="ED384" s="27">
        <f t="shared" si="457"/>
        <v>0.672352611591857</v>
      </c>
      <c r="EE384" s="27">
        <f t="shared" si="458"/>
        <v>0.37352922866214278</v>
      </c>
      <c r="EF384" s="6">
        <v>139.0833333333</v>
      </c>
      <c r="EG384" s="6">
        <f t="shared" si="459"/>
        <v>2.9592198581553193</v>
      </c>
      <c r="EH384" s="5">
        <v>2.68</v>
      </c>
      <c r="EI384" s="5">
        <v>2.5099999999999998</v>
      </c>
      <c r="EJ384" s="21">
        <f t="shared" si="460"/>
        <v>0.51637764932562624</v>
      </c>
      <c r="EK384" s="1">
        <v>8</v>
      </c>
      <c r="EL384" s="22">
        <v>4</v>
      </c>
      <c r="EM384" s="22">
        <v>2</v>
      </c>
      <c r="EN384" s="1">
        <v>9</v>
      </c>
      <c r="EO384" s="3">
        <f t="shared" si="461"/>
        <v>17</v>
      </c>
      <c r="EP384" s="6">
        <f t="shared" si="462"/>
        <v>7.333732774117995</v>
      </c>
      <c r="EQ384" s="3">
        <f t="shared" si="463"/>
        <v>27</v>
      </c>
      <c r="ER384" s="20">
        <f t="shared" si="464"/>
        <v>0.66666666666666663</v>
      </c>
      <c r="ES384" s="20">
        <f t="shared" si="465"/>
        <v>0.75</v>
      </c>
      <c r="ET384" s="20">
        <f t="shared" si="466"/>
        <v>1.4166666666666665</v>
      </c>
      <c r="EU384" s="3">
        <f t="shared" si="467"/>
        <v>2</v>
      </c>
      <c r="EV384" s="1">
        <v>1</v>
      </c>
      <c r="EW384" s="1">
        <v>1</v>
      </c>
      <c r="EX384" s="20">
        <f t="shared" si="468"/>
        <v>0.5</v>
      </c>
      <c r="EY384" s="5">
        <v>12</v>
      </c>
      <c r="EZ384" s="5">
        <v>2</v>
      </c>
      <c r="FA384" s="22">
        <v>69</v>
      </c>
      <c r="FB384" s="22">
        <v>18</v>
      </c>
      <c r="FC384" s="22">
        <v>27</v>
      </c>
      <c r="FD384" s="22">
        <v>3</v>
      </c>
      <c r="FE384" s="22">
        <v>5</v>
      </c>
      <c r="FF384" s="22">
        <v>43</v>
      </c>
      <c r="FG384" s="22">
        <v>0</v>
      </c>
      <c r="FH384" s="22">
        <v>0</v>
      </c>
      <c r="FI384" s="6">
        <v>0.4</v>
      </c>
      <c r="FJ384" s="6">
        <f t="shared" si="469"/>
        <v>8.5106382978723406E-3</v>
      </c>
      <c r="FK384" s="5">
        <v>0.01</v>
      </c>
      <c r="FL384" s="5">
        <v>4.8499999999999996</v>
      </c>
      <c r="FM384" s="21">
        <f t="shared" si="470"/>
        <v>2.05761316872428E-3</v>
      </c>
      <c r="FN384" s="1">
        <v>0</v>
      </c>
      <c r="FO384" s="22">
        <v>0</v>
      </c>
      <c r="FP384" s="22">
        <v>0</v>
      </c>
      <c r="FQ384" s="1">
        <v>0</v>
      </c>
      <c r="FR384" s="1">
        <f t="shared" si="471"/>
        <v>0</v>
      </c>
      <c r="FS384" s="3">
        <f t="shared" si="472"/>
        <v>0</v>
      </c>
      <c r="FT384" s="3" t="str">
        <f t="shared" si="473"/>
        <v xml:space="preserve"> </v>
      </c>
      <c r="FU384" s="1">
        <v>0</v>
      </c>
      <c r="FV384" s="1">
        <v>0</v>
      </c>
      <c r="FW384" s="20" t="str">
        <f t="shared" si="474"/>
        <v xml:space="preserve"> </v>
      </c>
      <c r="FX384" s="5">
        <v>0</v>
      </c>
      <c r="FY384" s="5">
        <v>0</v>
      </c>
      <c r="FZ384" s="22">
        <v>0</v>
      </c>
      <c r="GA384" s="22">
        <v>0</v>
      </c>
      <c r="GB384" s="22">
        <v>0</v>
      </c>
      <c r="GC384" s="22">
        <v>0</v>
      </c>
      <c r="GD384" s="22">
        <v>0</v>
      </c>
      <c r="GE384" s="22">
        <v>0</v>
      </c>
      <c r="GF384" s="22">
        <v>0</v>
      </c>
      <c r="GG384" s="22">
        <v>1</v>
      </c>
      <c r="GH384" s="1">
        <v>66</v>
      </c>
      <c r="GI384" s="1">
        <v>18</v>
      </c>
      <c r="GJ384" s="1">
        <v>37</v>
      </c>
      <c r="GK384" s="1">
        <v>0</v>
      </c>
      <c r="GL384" s="1">
        <v>11</v>
      </c>
      <c r="GM384" s="1">
        <v>6</v>
      </c>
      <c r="GN384" s="31">
        <f t="shared" si="475"/>
        <v>0.54545454545454541</v>
      </c>
      <c r="GO384" s="1">
        <v>3</v>
      </c>
      <c r="GP384" s="1">
        <v>4</v>
      </c>
      <c r="GQ384" s="1">
        <v>0</v>
      </c>
      <c r="GR384" s="1">
        <v>3</v>
      </c>
      <c r="GS384" s="1">
        <v>2</v>
      </c>
      <c r="GT384" s="1">
        <v>0</v>
      </c>
      <c r="GU384" s="1">
        <v>0</v>
      </c>
      <c r="GV384" s="32" t="str">
        <f t="shared" si="476"/>
        <v xml:space="preserve"> </v>
      </c>
      <c r="GW384" s="9">
        <f t="shared" si="477"/>
        <v>7</v>
      </c>
      <c r="GX384" s="10">
        <v>6.2</v>
      </c>
      <c r="GY384" s="10">
        <v>1.3</v>
      </c>
      <c r="GZ384" s="10">
        <v>7.6</v>
      </c>
      <c r="HA384" s="29">
        <f t="shared" si="478"/>
        <v>0.16170212765957445</v>
      </c>
      <c r="HB384" s="29">
        <f t="shared" si="479"/>
        <v>0.48375119346513257</v>
      </c>
      <c r="HC384">
        <v>24.7</v>
      </c>
      <c r="HD384">
        <v>19</v>
      </c>
      <c r="HE384">
        <v>-0.5</v>
      </c>
      <c r="HF384">
        <v>12.4</v>
      </c>
      <c r="HG384">
        <v>1.2</v>
      </c>
      <c r="HH384">
        <v>1.6</v>
      </c>
      <c r="HI384">
        <v>15.2</v>
      </c>
      <c r="HJ384" s="11">
        <f t="shared" si="480"/>
        <v>0.3234042553191489</v>
      </c>
      <c r="HK384" s="11">
        <f t="shared" si="481"/>
        <v>0.96750238693026513</v>
      </c>
      <c r="HL384">
        <v>99</v>
      </c>
      <c r="HM384">
        <v>0</v>
      </c>
      <c r="HN384">
        <v>0</v>
      </c>
      <c r="HQ384" s="33">
        <v>6300000</v>
      </c>
      <c r="HR384" s="33">
        <v>0</v>
      </c>
      <c r="HS384" s="30">
        <f t="shared" si="482"/>
        <v>5.0146341463414625</v>
      </c>
    </row>
    <row r="385" spans="1:228" x14ac:dyDescent="0.2">
      <c r="A385" s="1">
        <v>65</v>
      </c>
      <c r="B385" s="2" t="s">
        <v>1976</v>
      </c>
      <c r="C385" s="2" t="s">
        <v>1977</v>
      </c>
      <c r="E385" s="2" t="s">
        <v>274</v>
      </c>
      <c r="F385" s="2">
        <v>72</v>
      </c>
      <c r="G385" s="2">
        <v>175</v>
      </c>
      <c r="H385" s="2" t="s">
        <v>249</v>
      </c>
      <c r="J385" s="3">
        <v>23</v>
      </c>
      <c r="K385" s="5" t="s">
        <v>1978</v>
      </c>
      <c r="L385" s="5" t="s">
        <v>1979</v>
      </c>
      <c r="M385" s="5" t="s">
        <v>975</v>
      </c>
      <c r="N385" s="5" t="s">
        <v>278</v>
      </c>
      <c r="O385" s="2" t="s">
        <v>278</v>
      </c>
      <c r="P385" s="2" t="s">
        <v>271</v>
      </c>
      <c r="Q385" s="1">
        <v>17</v>
      </c>
      <c r="R385" s="1">
        <v>6</v>
      </c>
      <c r="S385" s="1">
        <v>8</v>
      </c>
      <c r="T385" s="1">
        <v>14</v>
      </c>
      <c r="U385" s="1">
        <v>8</v>
      </c>
      <c r="V385" s="1">
        <v>79</v>
      </c>
      <c r="W385" s="20">
        <f t="shared" si="404"/>
        <v>7.5949367088607597E-2</v>
      </c>
      <c r="X385" s="6">
        <v>461.63333333330002</v>
      </c>
      <c r="Y385" s="6">
        <f t="shared" si="405"/>
        <v>27.154901960782354</v>
      </c>
      <c r="Z385" s="1">
        <v>484</v>
      </c>
      <c r="AA385" s="6">
        <f t="shared" si="406"/>
        <v>28.470588235294116</v>
      </c>
      <c r="AB385" s="8">
        <f t="shared" si="407"/>
        <v>0.95378787878780991</v>
      </c>
      <c r="AC385" s="3">
        <f t="shared" si="408"/>
        <v>74.230769230769226</v>
      </c>
      <c r="AD385" s="8">
        <f t="shared" si="409"/>
        <v>9.6480167965480721</v>
      </c>
      <c r="AE385" s="20">
        <f t="shared" si="410"/>
        <v>0.31578947368421051</v>
      </c>
      <c r="AF385" s="20">
        <f t="shared" si="411"/>
        <v>0.42105263157894735</v>
      </c>
      <c r="AG385" s="20">
        <f t="shared" si="412"/>
        <v>0.73684210526315785</v>
      </c>
      <c r="AH385" s="3" t="e">
        <f t="shared" si="413"/>
        <v>#VALUE!</v>
      </c>
      <c r="AI385" s="3" t="str">
        <f t="shared" si="414"/>
        <v xml:space="preserve"> </v>
      </c>
      <c r="AJ385" s="3" t="str">
        <f t="shared" si="415"/>
        <v xml:space="preserve"> </v>
      </c>
      <c r="AK385" s="20" t="e">
        <f t="shared" si="416"/>
        <v>#VALUE!</v>
      </c>
      <c r="AL385" s="6">
        <v>0</v>
      </c>
      <c r="AM385" s="1">
        <v>10</v>
      </c>
      <c r="AN385" s="1">
        <v>14</v>
      </c>
      <c r="AO385" s="1">
        <v>32</v>
      </c>
      <c r="AP385" s="1">
        <v>18</v>
      </c>
      <c r="AQ385" s="1">
        <v>18</v>
      </c>
      <c r="AR385" s="6">
        <f t="shared" si="417"/>
        <v>1.2997328326955953</v>
      </c>
      <c r="AS385" s="6">
        <f t="shared" si="418"/>
        <v>1.8196259657738334</v>
      </c>
      <c r="AT385" s="6">
        <f t="shared" si="419"/>
        <v>4.1591450646259052</v>
      </c>
      <c r="AU385" s="6">
        <f t="shared" si="420"/>
        <v>2.3395190988520715</v>
      </c>
      <c r="AV385" s="6">
        <f t="shared" si="421"/>
        <v>2.3395190988520715</v>
      </c>
      <c r="AW385" s="1">
        <v>8</v>
      </c>
      <c r="AX385" s="1">
        <v>4</v>
      </c>
      <c r="AY385" s="1">
        <v>0</v>
      </c>
      <c r="AZ385" s="1">
        <v>0</v>
      </c>
      <c r="BA385" s="1">
        <v>0</v>
      </c>
      <c r="BB385" s="1">
        <v>0</v>
      </c>
      <c r="BC385" s="7">
        <f>(EA385+FH385+GG385)-(DZ385+FG385+GF385)-((BD385/60)*(-0.29)+(EF385/60)*0.11+(FI385/60)*(-0.33))</f>
        <v>5.7400055555559</v>
      </c>
      <c r="BD385" s="6">
        <v>354.76666666670002</v>
      </c>
      <c r="BE385" s="6">
        <f t="shared" si="422"/>
        <v>20.868627450982355</v>
      </c>
      <c r="BF385" s="5">
        <v>19.8</v>
      </c>
      <c r="BG385" s="5">
        <v>26.93</v>
      </c>
      <c r="BH385" s="21">
        <f t="shared" si="423"/>
        <v>0.42371067836507592</v>
      </c>
      <c r="BI385" s="1">
        <v>3</v>
      </c>
      <c r="BJ385" s="22">
        <v>4</v>
      </c>
      <c r="BK385" s="22">
        <v>2</v>
      </c>
      <c r="BL385" s="1">
        <v>6</v>
      </c>
      <c r="BM385" s="1">
        <f t="shared" si="424"/>
        <v>9</v>
      </c>
      <c r="BN385" s="8">
        <f t="shared" si="425"/>
        <v>1.522127219768719</v>
      </c>
      <c r="BO385" s="3">
        <f t="shared" si="426"/>
        <v>61.230769230769226</v>
      </c>
      <c r="BP385" s="20">
        <f t="shared" si="427"/>
        <v>0.23076923076923078</v>
      </c>
      <c r="BQ385" s="20">
        <f t="shared" si="428"/>
        <v>0.46153846153846156</v>
      </c>
      <c r="BR385" s="20">
        <f t="shared" si="429"/>
        <v>0.69230769230769229</v>
      </c>
      <c r="BS385" s="3" t="str">
        <f t="shared" si="430"/>
        <v xml:space="preserve"> </v>
      </c>
      <c r="BV385" s="20" t="str">
        <f t="shared" si="431"/>
        <v xml:space="preserve"> </v>
      </c>
      <c r="BW385" s="5">
        <v>66</v>
      </c>
      <c r="BX385" s="5">
        <v>68</v>
      </c>
      <c r="BY385" s="21">
        <f t="shared" si="432"/>
        <v>0.37960339943342775</v>
      </c>
      <c r="BZ385" s="5">
        <v>47</v>
      </c>
      <c r="CA385" s="5">
        <v>49</v>
      </c>
      <c r="CB385" s="23">
        <f t="shared" si="433"/>
        <v>0.2719546742209632</v>
      </c>
      <c r="CC385" s="5">
        <v>63</v>
      </c>
      <c r="CD385" s="5">
        <v>60</v>
      </c>
      <c r="CE385" s="23">
        <f t="shared" si="434"/>
        <v>0.34844192634560905</v>
      </c>
      <c r="CF385" s="23">
        <f t="shared" si="435"/>
        <v>0.58260869565217388</v>
      </c>
      <c r="CG385" s="24">
        <v>5</v>
      </c>
      <c r="CH385" s="5">
        <v>146</v>
      </c>
      <c r="CI385" s="5">
        <v>136</v>
      </c>
      <c r="CJ385" s="5">
        <v>116</v>
      </c>
      <c r="CK385">
        <v>16.15719927</v>
      </c>
      <c r="CL385" s="5">
        <v>0.70200000000000007</v>
      </c>
      <c r="CM385" s="5">
        <v>3</v>
      </c>
      <c r="CN385" s="5">
        <v>-0.40700000000000003</v>
      </c>
      <c r="CO385" s="5">
        <v>-0.123</v>
      </c>
      <c r="CP385" s="5">
        <v>8.8550000000000004</v>
      </c>
      <c r="CQ385" s="21">
        <f t="shared" si="436"/>
        <v>6.5326633165829151E-2</v>
      </c>
      <c r="CR385" s="25">
        <f t="shared" si="437"/>
        <v>0.9349112426035503</v>
      </c>
      <c r="CS385" s="22">
        <f t="shared" si="438"/>
        <v>941.44390592013315</v>
      </c>
      <c r="CT385" s="21">
        <f t="shared" si="439"/>
        <v>2.3787576937944754E-4</v>
      </c>
      <c r="CU385" s="26">
        <f t="shared" si="440"/>
        <v>2.3172905525846699</v>
      </c>
      <c r="CV385" s="27">
        <f t="shared" si="441"/>
        <v>1.9607843137254899</v>
      </c>
      <c r="CW385" s="27">
        <f t="shared" si="442"/>
        <v>35.47237076648841</v>
      </c>
      <c r="CX385" s="27">
        <f t="shared" si="443"/>
        <v>30.12477718360071</v>
      </c>
      <c r="CY385" s="27">
        <f t="shared" si="444"/>
        <v>71.657754010695172</v>
      </c>
      <c r="CZ385" s="27">
        <f t="shared" si="445"/>
        <v>49.376114081996434</v>
      </c>
      <c r="DA385" s="28">
        <f t="shared" si="446"/>
        <v>22.281639928698738</v>
      </c>
      <c r="DB385" s="5">
        <v>13</v>
      </c>
      <c r="DC385" s="5">
        <v>11</v>
      </c>
      <c r="DD385" s="22">
        <v>186</v>
      </c>
      <c r="DE385" s="22">
        <v>158</v>
      </c>
      <c r="DF385" s="22">
        <v>82</v>
      </c>
      <c r="DG385" s="22">
        <v>54</v>
      </c>
      <c r="DH385" s="22">
        <v>54</v>
      </c>
      <c r="DI385" s="22">
        <v>121</v>
      </c>
      <c r="DJ385" s="29">
        <f t="shared" si="447"/>
        <v>10.947031233046564</v>
      </c>
      <c r="DK385" s="27">
        <f t="shared" si="448"/>
        <v>1.9658810423538147</v>
      </c>
      <c r="DL385" s="27">
        <f t="shared" si="449"/>
        <v>1.5727048338830518</v>
      </c>
      <c r="DM385" s="27">
        <f t="shared" si="450"/>
        <v>30.27456805224875</v>
      </c>
      <c r="DN385" s="27">
        <f t="shared" si="451"/>
        <v>30.012450579934907</v>
      </c>
      <c r="DO385" s="27">
        <f t="shared" si="452"/>
        <v>58.976431270614448</v>
      </c>
      <c r="DP385" s="27">
        <f t="shared" si="453"/>
        <v>56.748432755946787</v>
      </c>
      <c r="DQ385" s="30">
        <f t="shared" si="454"/>
        <v>20.053641414031077</v>
      </c>
      <c r="DR385" s="5">
        <v>15</v>
      </c>
      <c r="DS385" s="5">
        <v>12</v>
      </c>
      <c r="DT385" s="5">
        <v>216</v>
      </c>
      <c r="DU385" s="5">
        <v>217</v>
      </c>
      <c r="DV385" s="5">
        <v>92</v>
      </c>
      <c r="DW385" s="5">
        <v>88</v>
      </c>
      <c r="DX385" s="5">
        <v>116</v>
      </c>
      <c r="DY385" s="5">
        <v>127</v>
      </c>
      <c r="DZ385" s="22">
        <v>2</v>
      </c>
      <c r="EA385" s="22">
        <v>8</v>
      </c>
      <c r="EB385" s="22">
        <f t="shared" si="455"/>
        <v>6</v>
      </c>
      <c r="EC385" s="26">
        <f t="shared" si="456"/>
        <v>0.33825049328193757</v>
      </c>
      <c r="ED385" s="27">
        <f t="shared" si="457"/>
        <v>1.3530019731277503</v>
      </c>
      <c r="EE385" s="27">
        <f t="shared" si="458"/>
        <v>1.0147514798458128</v>
      </c>
      <c r="EF385" s="6">
        <v>76.7</v>
      </c>
      <c r="EG385" s="6">
        <f t="shared" si="459"/>
        <v>4.5117647058823529</v>
      </c>
      <c r="EH385" s="5">
        <v>4.33</v>
      </c>
      <c r="EI385" s="5">
        <v>1.42</v>
      </c>
      <c r="EJ385" s="21">
        <f t="shared" si="460"/>
        <v>0.75304347826086959</v>
      </c>
      <c r="EK385" s="1">
        <v>2</v>
      </c>
      <c r="EL385" s="22">
        <v>1</v>
      </c>
      <c r="EM385" s="22">
        <v>0</v>
      </c>
      <c r="EN385" s="1">
        <v>2</v>
      </c>
      <c r="EO385" s="3">
        <f t="shared" si="461"/>
        <v>4</v>
      </c>
      <c r="EP385" s="6">
        <f t="shared" si="462"/>
        <v>3.1290743155149934</v>
      </c>
      <c r="EQ385" s="3">
        <f t="shared" si="463"/>
        <v>13</v>
      </c>
      <c r="ER385" s="20">
        <f t="shared" si="464"/>
        <v>0.4</v>
      </c>
      <c r="ES385" s="20">
        <f t="shared" si="465"/>
        <v>0.4</v>
      </c>
      <c r="ET385" s="20">
        <f t="shared" si="466"/>
        <v>0.8</v>
      </c>
      <c r="EU385" s="3" t="str">
        <f t="shared" si="467"/>
        <v xml:space="preserve"> </v>
      </c>
      <c r="EX385" s="20" t="str">
        <f t="shared" si="468"/>
        <v xml:space="preserve"> </v>
      </c>
      <c r="EY385" s="5">
        <v>5</v>
      </c>
      <c r="EZ385" s="5">
        <v>0</v>
      </c>
      <c r="FA385" s="22">
        <v>60</v>
      </c>
      <c r="FB385" s="22">
        <v>10</v>
      </c>
      <c r="FC385" s="22">
        <v>26</v>
      </c>
      <c r="FD385" s="22">
        <v>4</v>
      </c>
      <c r="FE385" s="22">
        <v>2</v>
      </c>
      <c r="FF385" s="22">
        <v>47</v>
      </c>
      <c r="FG385" s="22">
        <v>2</v>
      </c>
      <c r="FH385" s="22">
        <v>0</v>
      </c>
      <c r="FI385" s="6">
        <v>30.166666666699999</v>
      </c>
      <c r="FJ385" s="6">
        <f t="shared" si="469"/>
        <v>1.7745098039235294</v>
      </c>
      <c r="FK385" s="5">
        <v>1.75</v>
      </c>
      <c r="FL385" s="5">
        <v>4.2300000000000004</v>
      </c>
      <c r="FM385" s="21">
        <f t="shared" si="470"/>
        <v>0.2926421404682274</v>
      </c>
      <c r="FN385" s="1">
        <v>1</v>
      </c>
      <c r="FO385" s="22">
        <v>0</v>
      </c>
      <c r="FP385" s="22">
        <v>0</v>
      </c>
      <c r="FQ385" s="1">
        <v>0</v>
      </c>
      <c r="FR385" s="1">
        <f t="shared" si="471"/>
        <v>1</v>
      </c>
      <c r="FS385" s="3">
        <f t="shared" si="472"/>
        <v>0</v>
      </c>
      <c r="FT385" s="3" t="str">
        <f t="shared" si="473"/>
        <v xml:space="preserve"> </v>
      </c>
      <c r="FW385" s="20" t="str">
        <f t="shared" si="474"/>
        <v xml:space="preserve"> </v>
      </c>
      <c r="FX385" s="5">
        <v>1</v>
      </c>
      <c r="FY385" s="5">
        <v>3</v>
      </c>
      <c r="FZ385" s="22">
        <v>6</v>
      </c>
      <c r="GA385" s="22">
        <v>36</v>
      </c>
      <c r="GB385" s="22">
        <v>4</v>
      </c>
      <c r="GC385" s="22">
        <v>7</v>
      </c>
      <c r="GD385" s="22">
        <v>6</v>
      </c>
      <c r="GE385" s="22">
        <v>3</v>
      </c>
      <c r="GF385" s="22">
        <v>0</v>
      </c>
      <c r="GG385" s="22">
        <v>0</v>
      </c>
      <c r="GH385" s="1">
        <v>22</v>
      </c>
      <c r="GI385" s="1">
        <v>5</v>
      </c>
      <c r="GJ385" s="1">
        <v>12</v>
      </c>
      <c r="GK385" s="1">
        <v>3</v>
      </c>
      <c r="GN385" s="31" t="str">
        <f t="shared" si="475"/>
        <v xml:space="preserve"> </v>
      </c>
      <c r="GP385" s="1">
        <v>3</v>
      </c>
      <c r="GQ385" s="1">
        <v>0</v>
      </c>
      <c r="GR385" s="1">
        <v>2</v>
      </c>
      <c r="GS385" s="1">
        <v>0</v>
      </c>
      <c r="GT385" s="1">
        <v>0</v>
      </c>
      <c r="GU385" s="1">
        <v>0</v>
      </c>
      <c r="GV385" s="32" t="str">
        <f t="shared" si="476"/>
        <v xml:space="preserve"> </v>
      </c>
      <c r="GW385" s="9">
        <f t="shared" si="477"/>
        <v>6</v>
      </c>
      <c r="GX385" s="10">
        <v>1.7000000000000002</v>
      </c>
      <c r="GY385" s="10">
        <v>1.9</v>
      </c>
      <c r="GZ385" s="10">
        <v>3.6</v>
      </c>
      <c r="HA385" s="29">
        <f t="shared" si="478"/>
        <v>0.21176470588235294</v>
      </c>
      <c r="HB385" s="29">
        <f t="shared" si="479"/>
        <v>0.46790381977041429</v>
      </c>
      <c r="HC385">
        <v>8.5</v>
      </c>
      <c r="HD385">
        <v>8</v>
      </c>
      <c r="HE385">
        <v>6.6</v>
      </c>
      <c r="HF385">
        <v>3.9</v>
      </c>
      <c r="HG385">
        <v>1.7000000000000002</v>
      </c>
      <c r="HH385">
        <v>0</v>
      </c>
      <c r="HI385">
        <v>5.7</v>
      </c>
      <c r="HJ385" s="11">
        <f t="shared" si="480"/>
        <v>0.33529411764705885</v>
      </c>
      <c r="HK385" s="11">
        <f t="shared" si="481"/>
        <v>0.74084771463648935</v>
      </c>
      <c r="HL385">
        <v>99</v>
      </c>
      <c r="HM385">
        <v>0</v>
      </c>
      <c r="HN385">
        <v>0</v>
      </c>
      <c r="HO385">
        <v>31</v>
      </c>
      <c r="HP385" t="s">
        <v>1980</v>
      </c>
      <c r="HQ385" s="33">
        <v>6500000</v>
      </c>
      <c r="HR385" s="33">
        <v>0</v>
      </c>
      <c r="HS385" s="30">
        <f t="shared" si="482"/>
        <v>-4.8365853658536571</v>
      </c>
    </row>
    <row r="386" spans="1:228" x14ac:dyDescent="0.2">
      <c r="A386" s="1">
        <v>28</v>
      </c>
      <c r="B386" s="2" t="s">
        <v>1981</v>
      </c>
      <c r="C386" s="2" t="s">
        <v>683</v>
      </c>
      <c r="D386" s="2" t="s">
        <v>429</v>
      </c>
      <c r="E386" s="2" t="s">
        <v>240</v>
      </c>
      <c r="F386" s="2">
        <v>76</v>
      </c>
      <c r="G386" s="2">
        <v>232</v>
      </c>
      <c r="H386" s="2" t="s">
        <v>231</v>
      </c>
      <c r="I386" s="2" t="s">
        <v>258</v>
      </c>
      <c r="J386" s="3">
        <v>27</v>
      </c>
      <c r="K386" s="5" t="s">
        <v>1982</v>
      </c>
      <c r="L386" s="5" t="s">
        <v>1983</v>
      </c>
      <c r="M386" s="5" t="s">
        <v>307</v>
      </c>
      <c r="N386" s="5" t="s">
        <v>278</v>
      </c>
      <c r="O386" s="2" t="s">
        <v>278</v>
      </c>
      <c r="P386" s="2" t="s">
        <v>415</v>
      </c>
      <c r="Q386" s="1">
        <v>15</v>
      </c>
      <c r="R386" s="1">
        <v>1</v>
      </c>
      <c r="S386" s="1">
        <v>0</v>
      </c>
      <c r="T386" s="1">
        <v>1</v>
      </c>
      <c r="U386" s="1">
        <v>0</v>
      </c>
      <c r="V386" s="1">
        <v>6</v>
      </c>
      <c r="W386" s="20">
        <f t="shared" ref="W386:W449" si="486">IF(V386&gt;0,R386/V386,0)</f>
        <v>0.16666666666666666</v>
      </c>
      <c r="X386" s="6">
        <v>95.716666666699993</v>
      </c>
      <c r="Y386" s="6">
        <f t="shared" ref="Y386:Y449" si="487">X386/Q386</f>
        <v>6.3811111111133325</v>
      </c>
      <c r="Z386" s="1">
        <v>147</v>
      </c>
      <c r="AA386" s="6">
        <f t="shared" ref="AA386:AA449" si="488">Z386/Q386</f>
        <v>9.8000000000000007</v>
      </c>
      <c r="AB386" s="8">
        <f t="shared" ref="AB386:AB449" si="489">X386/Z386</f>
        <v>0.65113378684829926</v>
      </c>
      <c r="AC386" s="3">
        <f t="shared" ref="AC386:AC449" si="490">BO386+EQ386+FS386</f>
        <v>0</v>
      </c>
      <c r="AD386" s="8">
        <f t="shared" ref="AD386:AD449" si="491">AC386/X386*60</f>
        <v>0</v>
      </c>
      <c r="AE386" s="20">
        <f t="shared" ref="AE386:AE449" si="492">IF((DB386+EY386+FX386)&gt;0,R386/(DB386+EY386+FX386),0)</f>
        <v>0.33333333333333331</v>
      </c>
      <c r="AF386" s="20">
        <f t="shared" ref="AF386:AF449" si="493">IF((DB386+EY386+FX386)&gt;0,S386/(DB386+EY386+FX386),0)</f>
        <v>0</v>
      </c>
      <c r="AG386" s="20">
        <f t="shared" ref="AG386:AG449" si="494">AE386+AF386</f>
        <v>0.33333333333333331</v>
      </c>
      <c r="AH386" s="3" t="e">
        <f t="shared" ref="AH386:AH449" si="495">IF(AI386+AJ386&gt;0,AI386+AJ386," ")</f>
        <v>#VALUE!</v>
      </c>
      <c r="AI386" s="3" t="str">
        <f t="shared" ref="AI386:AI449" si="496">IF(BT386+EV386+FU386&gt;0,BT386+EV386+FU386," ")</f>
        <v xml:space="preserve"> </v>
      </c>
      <c r="AJ386" s="3" t="str">
        <f t="shared" ref="AJ386:AJ449" si="497">IF(BU386+EW386+FV386&gt;0,BU386+EW386+FV386," ")</f>
        <v xml:space="preserve"> </v>
      </c>
      <c r="AK386" s="20" t="e">
        <f t="shared" ref="AK386:AK449" si="498">IF(AI386+AJ386&gt;0,AI386/AH386," ")</f>
        <v>#VALUE!</v>
      </c>
      <c r="AL386" s="6">
        <v>0</v>
      </c>
      <c r="AM386" s="1">
        <v>38</v>
      </c>
      <c r="AN386" s="1">
        <v>4</v>
      </c>
      <c r="AO386" s="1">
        <v>4</v>
      </c>
      <c r="AP386" s="1">
        <v>3</v>
      </c>
      <c r="AQ386" s="1">
        <v>1</v>
      </c>
      <c r="AR386" s="6">
        <f t="shared" ref="AR386:AR449" si="499">AM386/X386*60</f>
        <v>23.820302977529579</v>
      </c>
      <c r="AS386" s="6">
        <f t="shared" ref="AS386:AS449" si="500">AN386/X386*60</f>
        <v>2.5074003134241662</v>
      </c>
      <c r="AT386" s="6">
        <f t="shared" ref="AT386:AT449" si="501">AO386/X386*60</f>
        <v>2.5074003134241662</v>
      </c>
      <c r="AU386" s="6">
        <f t="shared" ref="AU386:AU449" si="502">AP386/X386*60</f>
        <v>1.8805502350681247</v>
      </c>
      <c r="AV386" s="6">
        <f t="shared" ref="AV386:AV449" si="503">AQ386/X386*60</f>
        <v>0.62685007835604156</v>
      </c>
      <c r="AW386" s="1">
        <v>47</v>
      </c>
      <c r="AX386" s="1">
        <v>1</v>
      </c>
      <c r="AY386" s="1">
        <v>5</v>
      </c>
      <c r="AZ386" s="1">
        <v>2</v>
      </c>
      <c r="BA386" s="1">
        <v>0</v>
      </c>
      <c r="BB386" s="1">
        <v>0</v>
      </c>
      <c r="BC386" s="7">
        <f>(EA386+FH386+GG386)-(DZ386+FG386+GF386)-((BD386/60)*(0.11)+(EF386/60)*(-0.14)+(FI386/60)*(0.13))</f>
        <v>-0.17548055555561665</v>
      </c>
      <c r="BD386" s="6">
        <v>95.716666666699993</v>
      </c>
      <c r="BE386" s="6">
        <f t="shared" ref="BE386:BE449" si="504">BD386/Q386</f>
        <v>6.3811111111133325</v>
      </c>
      <c r="BF386" s="5">
        <v>6.38</v>
      </c>
      <c r="BG386" s="5">
        <v>42.18</v>
      </c>
      <c r="BH386" s="21">
        <f t="shared" ref="BH386:BH449" si="505">BF386/(BF386+BG386)</f>
        <v>0.1313838550247117</v>
      </c>
      <c r="BI386" s="1">
        <v>1</v>
      </c>
      <c r="BJ386" s="22">
        <v>0</v>
      </c>
      <c r="BK386" s="22">
        <v>0</v>
      </c>
      <c r="BL386" s="1">
        <v>0</v>
      </c>
      <c r="BM386" s="1">
        <f t="shared" ref="BM386:BM449" si="506">BI386+BL386</f>
        <v>1</v>
      </c>
      <c r="BN386" s="8">
        <f t="shared" ref="BN386:BN449" si="507">BM386/BD386*60</f>
        <v>0.62685007835604156</v>
      </c>
      <c r="BO386" s="3">
        <f t="shared" ref="BO386:BO449" si="508">IF(CQ386&gt;0,BJ386/CQ386,0)</f>
        <v>0</v>
      </c>
      <c r="BP386" s="20">
        <f t="shared" ref="BP386:BP449" si="509">IF(DB386&gt;0,BI386/DB386,0)</f>
        <v>0.33333333333333331</v>
      </c>
      <c r="BQ386" s="20">
        <f t="shared" ref="BQ386:BQ449" si="510">IF(DB386&gt;0,BL386/DB386,0)</f>
        <v>0</v>
      </c>
      <c r="BR386" s="20">
        <f t="shared" ref="BR386:BR449" si="511">BP386+BQ386</f>
        <v>0.33333333333333331</v>
      </c>
      <c r="BS386" s="3" t="str">
        <f t="shared" ref="BS386:BS449" si="512">IF(BT386+BU386&gt;0,BT386+BU386," ")</f>
        <v xml:space="preserve"> </v>
      </c>
      <c r="BT386" s="1">
        <v>0</v>
      </c>
      <c r="BU386" s="1">
        <v>0</v>
      </c>
      <c r="BV386" s="20" t="str">
        <f t="shared" ref="BV386:BV449" si="513">IF(BT386+BU386&gt;0,BT386/BS386," ")</f>
        <v xml:space="preserve"> </v>
      </c>
      <c r="BW386" s="5">
        <v>28</v>
      </c>
      <c r="BX386" s="5">
        <v>14</v>
      </c>
      <c r="BY386" s="21">
        <f t="shared" ref="BY386:BY449" si="514">(BW386+BX386)/(BW386+BX386+BZ386+CA386+CC386+CD386)</f>
        <v>0.42424242424242425</v>
      </c>
      <c r="BZ386" s="5">
        <v>15</v>
      </c>
      <c r="CA386" s="5">
        <v>14</v>
      </c>
      <c r="CB386" s="23">
        <f t="shared" ref="CB386:CB449" si="515">(BZ386+CA386)/(BW386+BX386+BZ386+CA386+CC386+CD386)</f>
        <v>0.29292929292929293</v>
      </c>
      <c r="CC386" s="5">
        <v>16</v>
      </c>
      <c r="CD386" s="5">
        <v>12</v>
      </c>
      <c r="CE386" s="23">
        <f t="shared" ref="CE386:CE449" si="516">(CC386+CD386)/(BW386+BX386+BZ386+CA386+CC386+CD386)</f>
        <v>0.28282828282828282</v>
      </c>
      <c r="CF386" s="23">
        <f t="shared" ref="CF386:CF449" si="517">(BW386+BX386)/(BW386+BX386+BZ386+CA386)</f>
        <v>0.59154929577464788</v>
      </c>
      <c r="CG386" s="24">
        <v>10</v>
      </c>
      <c r="CH386" s="5">
        <v>30</v>
      </c>
      <c r="CI386" s="5">
        <v>38</v>
      </c>
      <c r="CJ386" s="5">
        <v>29</v>
      </c>
      <c r="CK386">
        <v>14.166411460000001</v>
      </c>
      <c r="CL386" s="5">
        <v>-1.2650000000000001</v>
      </c>
      <c r="CM386" s="5">
        <v>14</v>
      </c>
      <c r="CN386" s="5">
        <v>-4.915</v>
      </c>
      <c r="CO386" s="5">
        <v>-0.436</v>
      </c>
      <c r="CP386" s="5">
        <v>8.532</v>
      </c>
      <c r="CQ386" s="21">
        <f t="shared" ref="CQ386:CQ449" si="518">IF(DB386&gt;0,DB386/(DB386+DD386),0)</f>
        <v>6.8181818181818177E-2</v>
      </c>
      <c r="CR386" s="25">
        <f t="shared" ref="CR386:CR449" si="519">DE386/(DC386+DE386)</f>
        <v>0.93023255813953487</v>
      </c>
      <c r="CS386" s="22">
        <f t="shared" ref="CS386:CS449" si="520">CR386*1000+CQ386*100</f>
        <v>937.0507399577167</v>
      </c>
      <c r="CT386" s="21">
        <f t="shared" ref="CT386:CT449" si="521">CQ386-(1-CR386)</f>
        <v>-1.5856236786469524E-3</v>
      </c>
      <c r="CU386" s="26">
        <f t="shared" ref="CU386:CU449" si="522">DB386/(BF386*Q386)*60</f>
        <v>1.8808777429467083</v>
      </c>
      <c r="CV386" s="27">
        <f t="shared" ref="CV386:CV449" si="523">DC386/(BF386*Q386)*60</f>
        <v>1.8808777429467083</v>
      </c>
      <c r="CW386" s="27">
        <f t="shared" ref="CW386:CW449" si="524">(DB386+DD386)/(BF386*Q386)*60</f>
        <v>27.586206896551722</v>
      </c>
      <c r="CX386" s="27">
        <f t="shared" ref="CX386:CX449" si="525">(DC386+DE386)/(BF386*Q386)*60</f>
        <v>26.959247648902821</v>
      </c>
      <c r="CY386" s="27">
        <f t="shared" ref="CY386:CY449" si="526">(DB386+DD386+DF386+DI386)/(BF386*Q386)*60</f>
        <v>55.79937304075235</v>
      </c>
      <c r="CZ386" s="27">
        <f t="shared" ref="CZ386:CZ449" si="527">(DC386+DE386+DG386+DH386)/(BF386*Q386)*60</f>
        <v>40.752351097178682</v>
      </c>
      <c r="DA386" s="28">
        <f t="shared" ref="DA386:DA449" si="528">CY386-CZ386</f>
        <v>15.047021943573668</v>
      </c>
      <c r="DB386" s="5">
        <v>3</v>
      </c>
      <c r="DC386" s="5">
        <v>3</v>
      </c>
      <c r="DD386" s="22">
        <v>41</v>
      </c>
      <c r="DE386" s="22">
        <v>40</v>
      </c>
      <c r="DF386" s="22">
        <v>19</v>
      </c>
      <c r="DG386" s="22">
        <v>12</v>
      </c>
      <c r="DH386" s="22">
        <v>10</v>
      </c>
      <c r="DI386" s="22">
        <v>26</v>
      </c>
      <c r="DJ386" s="29">
        <f t="shared" ref="DJ386:DJ449" si="529">DA386-(-11.91+CP386-CN386+CF386*24)</f>
        <v>-0.68716115501787911</v>
      </c>
      <c r="DK386" s="27">
        <f t="shared" ref="DK386:DK449" si="530">DR386/(BG386*Q386)*60</f>
        <v>2.465623518255097</v>
      </c>
      <c r="DL386" s="27">
        <f t="shared" ref="DL386:DL449" si="531">DS386/(BG386*Q386)*60</f>
        <v>2.5604551920341394</v>
      </c>
      <c r="DM386" s="27">
        <f t="shared" ref="DM386:DM449" si="532">(DR386+DT386)/(BG386*Q386)*60</f>
        <v>35.846372688477949</v>
      </c>
      <c r="DN386" s="27">
        <f t="shared" ref="DN386:DN449" si="533">(DS386+DU386)/(BG386*Q386)*60</f>
        <v>28.16500711237553</v>
      </c>
      <c r="DO386" s="27">
        <f t="shared" ref="DO386:DO449" si="534">(DR386+DT386+DV386+DY386)/(BG386*Q386)*60</f>
        <v>65.054528212422952</v>
      </c>
      <c r="DP386" s="27">
        <f t="shared" ref="DP386:DP449" si="535">(DS386+DU386+DW386+DX386)/(BG386*Q386)*60</f>
        <v>51.303935514461827</v>
      </c>
      <c r="DQ386" s="30">
        <f t="shared" ref="DQ386:DQ449" si="536">DA386-(DO386-DP386)</f>
        <v>1.2964292456125435</v>
      </c>
      <c r="DR386" s="5">
        <v>26</v>
      </c>
      <c r="DS386" s="5">
        <v>27</v>
      </c>
      <c r="DT386" s="5">
        <v>352</v>
      </c>
      <c r="DU386" s="5">
        <v>270</v>
      </c>
      <c r="DV386" s="5">
        <v>133</v>
      </c>
      <c r="DW386" s="5">
        <v>104</v>
      </c>
      <c r="DX386" s="5">
        <v>140</v>
      </c>
      <c r="DY386" s="5">
        <v>175</v>
      </c>
      <c r="DZ386" s="22">
        <v>1</v>
      </c>
      <c r="EA386" s="22">
        <v>1</v>
      </c>
      <c r="EB386" s="22">
        <f t="shared" ref="EB386:EB449" si="537">EA386-DZ386</f>
        <v>0</v>
      </c>
      <c r="EC386" s="26">
        <f t="shared" ref="EC386:EC449" si="538">DZ386/(BE386*Q386)*60</f>
        <v>0.62685007835604156</v>
      </c>
      <c r="ED386" s="27">
        <f t="shared" ref="ED386:ED449" si="539">EA386/(BE386*Q386)*60</f>
        <v>0.62685007835604156</v>
      </c>
      <c r="EE386" s="27">
        <f t="shared" ref="EE386:EE449" si="540">EB386/(BE386*Q386)*60</f>
        <v>0</v>
      </c>
      <c r="EF386" s="6">
        <v>0</v>
      </c>
      <c r="EG386" s="6">
        <f t="shared" ref="EG386:EG449" si="541">EF386/Q386</f>
        <v>0</v>
      </c>
      <c r="EH386" s="5"/>
      <c r="EI386" s="5"/>
      <c r="EJ386" s="21" t="str">
        <f t="shared" ref="EJ386:EJ449" si="542">IF(EI386&gt;0,EH386/(EH386+EI386)," ")</f>
        <v xml:space="preserve"> </v>
      </c>
      <c r="EK386" s="1">
        <v>0</v>
      </c>
      <c r="EL386" s="22">
        <v>0</v>
      </c>
      <c r="EM386" s="22">
        <v>0</v>
      </c>
      <c r="EN386" s="1">
        <v>0</v>
      </c>
      <c r="EO386" s="3">
        <f t="shared" ref="EO386:EO449" si="543">EK386+EN386</f>
        <v>0</v>
      </c>
      <c r="EP386" s="6">
        <f t="shared" ref="EP386:EP449" si="544">IF(EF386&gt;0,EO386/EF386*60,0)</f>
        <v>0</v>
      </c>
      <c r="EQ386" s="3">
        <f t="shared" ref="EQ386:EQ449" si="545">IF(EY386&gt;0,EL386/(EY386/(EY386+FA386)),0)</f>
        <v>0</v>
      </c>
      <c r="ER386" s="20">
        <f t="shared" ref="ER386:ER449" si="546">IF(EY386&gt;0,EK386/EY386,0)</f>
        <v>0</v>
      </c>
      <c r="ES386" s="20">
        <f t="shared" ref="ES386:ES449" si="547">IF(EY386&gt;0,EN386/EY386,0)</f>
        <v>0</v>
      </c>
      <c r="ET386" s="20">
        <f t="shared" ref="ET386:ET449" si="548">ER386+ES386</f>
        <v>0</v>
      </c>
      <c r="EU386" s="3" t="str">
        <f t="shared" ref="EU386:EU449" si="549">IF(EV386+EW386&gt;0,EV386+EW386," ")</f>
        <v xml:space="preserve"> </v>
      </c>
      <c r="EV386" s="1">
        <v>0</v>
      </c>
      <c r="EW386" s="1">
        <v>0</v>
      </c>
      <c r="EX386" s="20" t="str">
        <f t="shared" ref="EX386:EX449" si="550">IF(EV386+EW386&gt;0,EV386/EU386," ")</f>
        <v xml:space="preserve"> </v>
      </c>
      <c r="EY386" s="5"/>
      <c r="EZ386" s="5"/>
      <c r="FA386" s="22">
        <v>0</v>
      </c>
      <c r="FB386" s="22">
        <v>0</v>
      </c>
      <c r="FC386" s="22">
        <v>0</v>
      </c>
      <c r="FD386" s="22">
        <v>0</v>
      </c>
      <c r="FE386" s="22">
        <v>0</v>
      </c>
      <c r="FF386" s="22">
        <v>0</v>
      </c>
      <c r="FG386" s="22">
        <v>0</v>
      </c>
      <c r="FH386" s="22">
        <v>0</v>
      </c>
      <c r="FI386" s="6">
        <v>0</v>
      </c>
      <c r="FJ386" s="6">
        <f t="shared" ref="FJ386:FJ449" si="551">FI386/Q386</f>
        <v>0</v>
      </c>
      <c r="FK386" s="5"/>
      <c r="FL386" s="5"/>
      <c r="FM386" s="21" t="str">
        <f t="shared" ref="FM386:FM449" si="552">IF(FL386&gt;0,FK386/(FK386+FL386)," ")</f>
        <v xml:space="preserve"> </v>
      </c>
      <c r="FN386" s="1">
        <v>0</v>
      </c>
      <c r="FO386" s="22">
        <v>0</v>
      </c>
      <c r="FP386" s="22">
        <v>0</v>
      </c>
      <c r="FQ386" s="1">
        <v>0</v>
      </c>
      <c r="FR386" s="1">
        <f t="shared" ref="FR386:FR449" si="553">FN386+FQ386</f>
        <v>0</v>
      </c>
      <c r="FS386" s="3">
        <f t="shared" ref="FS386:FS449" si="554">IF(FX386&gt;0,FO386/(FX386/(FX386+FZ386)),0)</f>
        <v>0</v>
      </c>
      <c r="FT386" s="3" t="str">
        <f t="shared" ref="FT386:FT449" si="555">IF(FU386+FV386&gt;0,FU386+FV386," ")</f>
        <v xml:space="preserve"> </v>
      </c>
      <c r="FU386" s="1">
        <v>0</v>
      </c>
      <c r="FV386" s="1">
        <v>0</v>
      </c>
      <c r="FW386" s="20" t="str">
        <f t="shared" ref="FW386:FW449" si="556">IF(FU386+FV386&gt;0,FU386/FT386," ")</f>
        <v xml:space="preserve"> </v>
      </c>
      <c r="FX386" s="5"/>
      <c r="FY386" s="5"/>
      <c r="FZ386" s="22">
        <v>0</v>
      </c>
      <c r="GA386" s="22">
        <v>0</v>
      </c>
      <c r="GB386" s="22">
        <v>0</v>
      </c>
      <c r="GC386" s="22">
        <v>0</v>
      </c>
      <c r="GD386" s="22">
        <v>0</v>
      </c>
      <c r="GE386" s="22">
        <v>0</v>
      </c>
      <c r="GF386" s="22">
        <v>0</v>
      </c>
      <c r="GG386" s="22">
        <v>0</v>
      </c>
      <c r="GH386" s="1">
        <v>3</v>
      </c>
      <c r="GI386" s="1">
        <v>0</v>
      </c>
      <c r="GJ386" s="1">
        <v>3</v>
      </c>
      <c r="GK386" s="1">
        <v>0</v>
      </c>
      <c r="GN386" s="31" t="str">
        <f t="shared" ref="GN386:GN449" si="557">IF(GL386&gt;0,GM386/GL386," ")</f>
        <v xml:space="preserve"> </v>
      </c>
      <c r="GP386" s="1">
        <v>1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32" t="str">
        <f t="shared" ref="GV386:GV449" si="558">IF(GU386&gt;0,GT386/GU386," ")</f>
        <v xml:space="preserve"> </v>
      </c>
      <c r="GW386" s="9">
        <f t="shared" ref="GW386:GW449" si="559">IF(BE386&gt;=IF(LEFT(P386,1)="D",16.5,12.4),1,0)+IF(EG386&gt;=1.7,1,0)+IF(FJ386&gt;=1.7,1,0)+IF(BN386&gt;=IF(LEFT(P386,1)="D",0.85,1.7),1,0)+IF(AS386&gt;=IF(LEFT(P386,1)="D",5.1,1.7),1,0)+IF(AR386&gt;5.1,1,0)+IF((EA386+FH386+GG386)&gt;=(DZ386+FG386+GF386),1,0)+IF(GL386&gt;2,1,0)+IF(CM386&lt;=IF(LEFT(P386,1)="D",4,7),1,0)+IF(CG386&lt;=IF(LEFT(P386,1)="D",4,7),1,0)</f>
        <v>3</v>
      </c>
      <c r="GX386" s="10">
        <v>0</v>
      </c>
      <c r="GY386" s="10">
        <v>0.1</v>
      </c>
      <c r="GZ386" s="10">
        <v>0.1</v>
      </c>
      <c r="HA386" s="29">
        <f t="shared" ref="HA386:HA449" si="560">GZ386/Q386</f>
        <v>6.6666666666666671E-3</v>
      </c>
      <c r="HB386" s="29">
        <f t="shared" ref="HB386:HB449" si="561">GZ386/X386*60</f>
        <v>6.2685007835604156E-2</v>
      </c>
      <c r="HC386">
        <v>2.2000000000000002</v>
      </c>
      <c r="HD386">
        <v>2.2000000000000002</v>
      </c>
      <c r="HE386">
        <v>-0.4</v>
      </c>
      <c r="HF386">
        <v>-0.5</v>
      </c>
      <c r="HG386">
        <v>0.2</v>
      </c>
      <c r="HH386">
        <v>0</v>
      </c>
      <c r="HI386">
        <v>-0.4</v>
      </c>
      <c r="HJ386" s="11">
        <f t="shared" ref="HJ386:HJ449" si="562">HI386/Q386</f>
        <v>-2.6666666666666668E-2</v>
      </c>
      <c r="HK386" s="11">
        <f t="shared" ref="HK386:HK449" si="563">HI386/X386*60</f>
        <v>-0.25074003134241662</v>
      </c>
      <c r="HL386">
        <v>74</v>
      </c>
      <c r="HM386">
        <v>0</v>
      </c>
      <c r="HN386">
        <v>0</v>
      </c>
      <c r="HQ386" s="33">
        <v>429798</v>
      </c>
      <c r="HR386" s="33">
        <v>0</v>
      </c>
      <c r="HS386" s="30">
        <f t="shared" ref="HS386:HS449" si="564">HI386-3*((48/82*HQ386)/1000000-0.5*(HL386/99)*(48/82))</f>
        <v>-0.49844792904656321</v>
      </c>
    </row>
    <row r="387" spans="1:228" s="5" customFormat="1" x14ac:dyDescent="0.2">
      <c r="A387" s="1">
        <v>9</v>
      </c>
      <c r="B387" s="2" t="s">
        <v>1984</v>
      </c>
      <c r="C387" s="2" t="s">
        <v>502</v>
      </c>
      <c r="D387" s="2" t="s">
        <v>257</v>
      </c>
      <c r="E387" s="2" t="s">
        <v>240</v>
      </c>
      <c r="F387" s="2">
        <v>75</v>
      </c>
      <c r="G387" s="2">
        <v>214</v>
      </c>
      <c r="H387" s="2" t="s">
        <v>249</v>
      </c>
      <c r="I387" s="2"/>
      <c r="J387" s="3">
        <v>22</v>
      </c>
      <c r="K387" s="5" t="s">
        <v>1985</v>
      </c>
      <c r="L387" s="5" t="s">
        <v>1983</v>
      </c>
      <c r="M387" s="5" t="s">
        <v>1986</v>
      </c>
      <c r="N387" s="5" t="s">
        <v>270</v>
      </c>
      <c r="O387" s="2" t="s">
        <v>270</v>
      </c>
      <c r="P387" s="2" t="s">
        <v>254</v>
      </c>
      <c r="Q387" s="1">
        <v>39</v>
      </c>
      <c r="R387" s="1">
        <v>7</v>
      </c>
      <c r="S387" s="1">
        <v>4</v>
      </c>
      <c r="T387" s="1">
        <v>11</v>
      </c>
      <c r="U387" s="1">
        <v>-7</v>
      </c>
      <c r="V387" s="1">
        <v>49</v>
      </c>
      <c r="W387" s="20">
        <f t="shared" si="486"/>
        <v>0.14285714285714285</v>
      </c>
      <c r="X387" s="6">
        <v>525.73333333330004</v>
      </c>
      <c r="Y387" s="6">
        <f t="shared" si="487"/>
        <v>13.480341880341026</v>
      </c>
      <c r="Z387" s="1">
        <v>714</v>
      </c>
      <c r="AA387" s="6">
        <f t="shared" si="488"/>
        <v>18.307692307692307</v>
      </c>
      <c r="AB387" s="8">
        <f t="shared" si="489"/>
        <v>0.73632119514467798</v>
      </c>
      <c r="AC387" s="3">
        <f t="shared" si="490"/>
        <v>18.399999999999999</v>
      </c>
      <c r="AD387" s="8">
        <f t="shared" si="491"/>
        <v>2.0999239158002849</v>
      </c>
      <c r="AE387" s="20">
        <f t="shared" si="492"/>
        <v>0.35</v>
      </c>
      <c r="AF387" s="20">
        <f t="shared" si="493"/>
        <v>0.2</v>
      </c>
      <c r="AG387" s="20">
        <f t="shared" si="494"/>
        <v>0.55000000000000004</v>
      </c>
      <c r="AH387" s="3">
        <f t="shared" si="495"/>
        <v>14</v>
      </c>
      <c r="AI387" s="3">
        <f t="shared" si="496"/>
        <v>6</v>
      </c>
      <c r="AJ387" s="3">
        <f t="shared" si="497"/>
        <v>8</v>
      </c>
      <c r="AK387" s="20">
        <f t="shared" si="498"/>
        <v>0.42857142857142855</v>
      </c>
      <c r="AL387" s="6">
        <v>0.5</v>
      </c>
      <c r="AM387" s="1">
        <v>70</v>
      </c>
      <c r="AN387" s="1">
        <v>4</v>
      </c>
      <c r="AO387" s="1">
        <v>26</v>
      </c>
      <c r="AP387" s="1">
        <v>20</v>
      </c>
      <c r="AQ387" s="1">
        <v>10</v>
      </c>
      <c r="AR387" s="6">
        <f t="shared" si="499"/>
        <v>7.9888409840228238</v>
      </c>
      <c r="AS387" s="6">
        <f t="shared" si="500"/>
        <v>0.45650519908701848</v>
      </c>
      <c r="AT387" s="6">
        <f t="shared" si="501"/>
        <v>2.9672837940656205</v>
      </c>
      <c r="AU387" s="6">
        <f t="shared" si="502"/>
        <v>2.2825259954350927</v>
      </c>
      <c r="AV387" s="6">
        <f t="shared" si="503"/>
        <v>1.1412629977175464</v>
      </c>
      <c r="AW387" s="1">
        <v>51</v>
      </c>
      <c r="AX387" s="1">
        <v>8</v>
      </c>
      <c r="AY387" s="1">
        <v>5</v>
      </c>
      <c r="AZ387" s="1">
        <v>1</v>
      </c>
      <c r="BA387" s="1">
        <v>0</v>
      </c>
      <c r="BB387" s="1">
        <v>0</v>
      </c>
      <c r="BC387" s="7">
        <f>(EA387+FH387+GG387)-(DZ387+FG387+GF387)-((BD387/60)*(0.11)+(EF387/60)*(-0.14)+(FI387/60)*(0.13))</f>
        <v>1.2753916666666834</v>
      </c>
      <c r="BD387" s="6">
        <v>468.31666666669997</v>
      </c>
      <c r="BE387" s="6">
        <f t="shared" si="504"/>
        <v>12.008119658120512</v>
      </c>
      <c r="BF387" s="5">
        <v>11.89</v>
      </c>
      <c r="BG387" s="5">
        <v>35.03</v>
      </c>
      <c r="BH387" s="21">
        <f t="shared" si="505"/>
        <v>0.25341005967604435</v>
      </c>
      <c r="BI387" s="1">
        <v>5</v>
      </c>
      <c r="BJ387" s="22">
        <v>1</v>
      </c>
      <c r="BK387" s="22">
        <v>2</v>
      </c>
      <c r="BL387" s="1">
        <v>3</v>
      </c>
      <c r="BM387" s="1">
        <f t="shared" si="506"/>
        <v>8</v>
      </c>
      <c r="BN387" s="8">
        <f t="shared" si="507"/>
        <v>1.0249475070286469</v>
      </c>
      <c r="BO387" s="3">
        <f t="shared" si="508"/>
        <v>12.8</v>
      </c>
      <c r="BP387" s="20">
        <f t="shared" si="509"/>
        <v>0.33333333333333331</v>
      </c>
      <c r="BQ387" s="20">
        <f t="shared" si="510"/>
        <v>0.2</v>
      </c>
      <c r="BR387" s="20">
        <f t="shared" si="511"/>
        <v>0.53333333333333333</v>
      </c>
      <c r="BS387" s="3">
        <f t="shared" si="512"/>
        <v>11</v>
      </c>
      <c r="BT387" s="1">
        <v>6</v>
      </c>
      <c r="BU387" s="1">
        <v>5</v>
      </c>
      <c r="BV387" s="20">
        <f t="shared" si="513"/>
        <v>0.54545454545454541</v>
      </c>
      <c r="BW387" s="5">
        <v>60</v>
      </c>
      <c r="BX387" s="5">
        <v>65</v>
      </c>
      <c r="BY387" s="21">
        <f t="shared" si="514"/>
        <v>0.26709401709401709</v>
      </c>
      <c r="BZ387" s="5">
        <v>88</v>
      </c>
      <c r="CA387" s="5">
        <v>70</v>
      </c>
      <c r="CB387" s="23">
        <f t="shared" si="515"/>
        <v>0.33760683760683763</v>
      </c>
      <c r="CC387" s="5">
        <v>88</v>
      </c>
      <c r="CD387" s="5">
        <v>97</v>
      </c>
      <c r="CE387" s="23">
        <f t="shared" si="516"/>
        <v>0.39529914529914528</v>
      </c>
      <c r="CF387" s="23">
        <f t="shared" si="517"/>
        <v>0.44169611307420492</v>
      </c>
      <c r="CG387" s="24">
        <v>6</v>
      </c>
      <c r="CH387" s="5">
        <v>169</v>
      </c>
      <c r="CI387" s="5">
        <v>178</v>
      </c>
      <c r="CJ387" s="5">
        <v>161</v>
      </c>
      <c r="CK387">
        <v>15.2288763</v>
      </c>
      <c r="CL387" s="5">
        <v>0.10100000000000001</v>
      </c>
      <c r="CM387" s="5">
        <v>8</v>
      </c>
      <c r="CN387" s="5">
        <v>-1.3679999999999999</v>
      </c>
      <c r="CO387" s="5">
        <v>-0.26100000000000001</v>
      </c>
      <c r="CP387" s="5">
        <v>2.907</v>
      </c>
      <c r="CQ387" s="21">
        <f t="shared" si="518"/>
        <v>7.8125E-2</v>
      </c>
      <c r="CR387" s="25">
        <f t="shared" si="519"/>
        <v>0.91050583657587547</v>
      </c>
      <c r="CS387" s="22">
        <f t="shared" si="520"/>
        <v>918.31833657587549</v>
      </c>
      <c r="CT387" s="21">
        <f t="shared" si="521"/>
        <v>-1.1369163424124529E-2</v>
      </c>
      <c r="CU387" s="26">
        <f t="shared" si="522"/>
        <v>1.9408682150481982</v>
      </c>
      <c r="CV387" s="27">
        <f t="shared" si="523"/>
        <v>2.9759979297405703</v>
      </c>
      <c r="CW387" s="27">
        <f t="shared" si="524"/>
        <v>24.843113152616933</v>
      </c>
      <c r="CX387" s="27">
        <f t="shared" si="525"/>
        <v>33.253542084492466</v>
      </c>
      <c r="CY387" s="27">
        <f t="shared" si="526"/>
        <v>51.109529662935884</v>
      </c>
      <c r="CZ387" s="27">
        <f t="shared" si="527"/>
        <v>55.120657307368823</v>
      </c>
      <c r="DA387" s="28">
        <f t="shared" si="528"/>
        <v>-4.0111276444329391</v>
      </c>
      <c r="DB387" s="5">
        <v>15</v>
      </c>
      <c r="DC387" s="5">
        <v>23</v>
      </c>
      <c r="DD387" s="22">
        <v>177</v>
      </c>
      <c r="DE387" s="22">
        <v>234</v>
      </c>
      <c r="DF387" s="22">
        <v>88</v>
      </c>
      <c r="DG387" s="22">
        <v>83</v>
      </c>
      <c r="DH387" s="22">
        <v>86</v>
      </c>
      <c r="DI387" s="22">
        <v>115</v>
      </c>
      <c r="DJ387" s="29">
        <f t="shared" si="529"/>
        <v>-6.976834358213857</v>
      </c>
      <c r="DK387" s="27">
        <f t="shared" si="530"/>
        <v>2.5911855771975665</v>
      </c>
      <c r="DL387" s="27">
        <f t="shared" si="531"/>
        <v>2.0641647818353497</v>
      </c>
      <c r="DM387" s="27">
        <f t="shared" si="532"/>
        <v>28.898306945694895</v>
      </c>
      <c r="DN387" s="27">
        <f t="shared" si="533"/>
        <v>27.756428555743426</v>
      </c>
      <c r="DO387" s="27">
        <f t="shared" si="534"/>
        <v>53.712202727332617</v>
      </c>
      <c r="DP387" s="27">
        <f t="shared" si="535"/>
        <v>48.573749972550992</v>
      </c>
      <c r="DQ387" s="30">
        <f t="shared" si="536"/>
        <v>-9.1495803992145639</v>
      </c>
      <c r="DR387" s="5">
        <v>59</v>
      </c>
      <c r="DS387" s="5">
        <v>47</v>
      </c>
      <c r="DT387" s="5">
        <v>599</v>
      </c>
      <c r="DU387" s="5">
        <v>585</v>
      </c>
      <c r="DV387" s="5">
        <v>260</v>
      </c>
      <c r="DW387" s="5">
        <v>212</v>
      </c>
      <c r="DX387" s="5">
        <v>262</v>
      </c>
      <c r="DY387" s="5">
        <v>305</v>
      </c>
      <c r="DZ387" s="22">
        <v>5</v>
      </c>
      <c r="EA387" s="22">
        <v>7</v>
      </c>
      <c r="EB387" s="22">
        <f t="shared" si="537"/>
        <v>2</v>
      </c>
      <c r="EC387" s="26">
        <f t="shared" si="538"/>
        <v>0.64059219189290439</v>
      </c>
      <c r="ED387" s="27">
        <f t="shared" si="539"/>
        <v>0.89682906865006606</v>
      </c>
      <c r="EE387" s="27">
        <f t="shared" si="540"/>
        <v>0.25623687675716172</v>
      </c>
      <c r="EF387" s="6">
        <v>57.416666666700003</v>
      </c>
      <c r="EG387" s="6">
        <f t="shared" si="541"/>
        <v>1.472222222223077</v>
      </c>
      <c r="EH387" s="5">
        <v>1.47</v>
      </c>
      <c r="EI387" s="5">
        <v>4.51</v>
      </c>
      <c r="EJ387" s="21">
        <f t="shared" si="542"/>
        <v>0.24581939799331104</v>
      </c>
      <c r="EK387" s="1">
        <v>2</v>
      </c>
      <c r="EL387" s="22">
        <v>1</v>
      </c>
      <c r="EM387" s="22">
        <v>0</v>
      </c>
      <c r="EN387" s="1">
        <v>1</v>
      </c>
      <c r="EO387" s="3">
        <f t="shared" si="543"/>
        <v>3</v>
      </c>
      <c r="EP387" s="6">
        <f t="shared" si="544"/>
        <v>3.1349782293160318</v>
      </c>
      <c r="EQ387" s="3">
        <f t="shared" si="545"/>
        <v>5.6</v>
      </c>
      <c r="ER387" s="20">
        <f t="shared" si="546"/>
        <v>0.4</v>
      </c>
      <c r="ES387" s="20">
        <f t="shared" si="547"/>
        <v>0.2</v>
      </c>
      <c r="ET387" s="20">
        <f t="shared" si="548"/>
        <v>0.60000000000000009</v>
      </c>
      <c r="EU387" s="3">
        <f t="shared" si="549"/>
        <v>3</v>
      </c>
      <c r="EV387" s="1">
        <v>0</v>
      </c>
      <c r="EW387" s="1">
        <v>3</v>
      </c>
      <c r="EX387" s="20">
        <f t="shared" si="550"/>
        <v>0</v>
      </c>
      <c r="EY387" s="5">
        <v>5</v>
      </c>
      <c r="EZ387" s="5">
        <v>0</v>
      </c>
      <c r="FA387" s="22">
        <v>23</v>
      </c>
      <c r="FB387" s="22">
        <v>7</v>
      </c>
      <c r="FC387" s="22">
        <v>17</v>
      </c>
      <c r="FD387" s="22">
        <v>1</v>
      </c>
      <c r="FE387" s="22">
        <v>2</v>
      </c>
      <c r="FF387" s="22">
        <v>27</v>
      </c>
      <c r="FG387" s="22">
        <v>0</v>
      </c>
      <c r="FH387" s="22">
        <v>0</v>
      </c>
      <c r="FI387" s="6">
        <v>0</v>
      </c>
      <c r="FJ387" s="6">
        <f t="shared" si="551"/>
        <v>0</v>
      </c>
      <c r="FM387" s="21" t="str">
        <f t="shared" si="552"/>
        <v xml:space="preserve"> </v>
      </c>
      <c r="FN387" s="1">
        <v>0</v>
      </c>
      <c r="FO387" s="22">
        <v>0</v>
      </c>
      <c r="FP387" s="22">
        <v>0</v>
      </c>
      <c r="FQ387" s="1">
        <v>0</v>
      </c>
      <c r="FR387" s="1">
        <f t="shared" si="553"/>
        <v>0</v>
      </c>
      <c r="FS387" s="3">
        <f t="shared" si="554"/>
        <v>0</v>
      </c>
      <c r="FT387" s="3" t="str">
        <f t="shared" si="555"/>
        <v xml:space="preserve"> </v>
      </c>
      <c r="FU387" s="1">
        <v>0</v>
      </c>
      <c r="FV387" s="1">
        <v>0</v>
      </c>
      <c r="FW387" s="20" t="str">
        <f t="shared" si="556"/>
        <v xml:space="preserve"> </v>
      </c>
      <c r="FZ387" s="22">
        <v>0</v>
      </c>
      <c r="GA387" s="22">
        <v>0</v>
      </c>
      <c r="GB387" s="22">
        <v>0</v>
      </c>
      <c r="GC387" s="22">
        <v>0</v>
      </c>
      <c r="GD387" s="22">
        <v>0</v>
      </c>
      <c r="GE387" s="22">
        <v>0</v>
      </c>
      <c r="GF387" s="22">
        <v>0</v>
      </c>
      <c r="GG387" s="22">
        <v>0</v>
      </c>
      <c r="GH387" s="1">
        <v>20</v>
      </c>
      <c r="GI387" s="1">
        <v>4</v>
      </c>
      <c r="GJ387" s="1">
        <v>23</v>
      </c>
      <c r="GK387" s="1">
        <v>0</v>
      </c>
      <c r="GL387" s="1">
        <v>3</v>
      </c>
      <c r="GM387" s="1">
        <v>1</v>
      </c>
      <c r="GN387" s="31">
        <f t="shared" si="557"/>
        <v>0.33333333333333331</v>
      </c>
      <c r="GO387" s="1">
        <v>1</v>
      </c>
      <c r="GP387" s="1">
        <v>2</v>
      </c>
      <c r="GQ387" s="1">
        <v>0</v>
      </c>
      <c r="GR387" s="1">
        <v>1</v>
      </c>
      <c r="GS387" s="1">
        <v>0</v>
      </c>
      <c r="GT387" s="1">
        <v>0</v>
      </c>
      <c r="GU387" s="1">
        <v>0</v>
      </c>
      <c r="GV387" s="32" t="str">
        <f t="shared" si="558"/>
        <v xml:space="preserve"> </v>
      </c>
      <c r="GW387" s="9">
        <f t="shared" si="559"/>
        <v>4</v>
      </c>
      <c r="GX387" s="10">
        <v>0.60000000000000009</v>
      </c>
      <c r="GY387" s="10">
        <v>0.30000000000000004</v>
      </c>
      <c r="GZ387" s="10">
        <v>0.9</v>
      </c>
      <c r="HA387" s="29">
        <f t="shared" si="560"/>
        <v>2.3076923076923078E-2</v>
      </c>
      <c r="HB387" s="29">
        <f t="shared" si="561"/>
        <v>0.10271366979457916</v>
      </c>
      <c r="HC387">
        <v>11.3</v>
      </c>
      <c r="HD387">
        <v>9.6</v>
      </c>
      <c r="HE387">
        <v>-8.1</v>
      </c>
      <c r="HF387">
        <v>0</v>
      </c>
      <c r="HG387">
        <v>0</v>
      </c>
      <c r="HH387">
        <v>-0.1</v>
      </c>
      <c r="HI387">
        <v>-0.1</v>
      </c>
      <c r="HJ387" s="11">
        <f t="shared" si="562"/>
        <v>-2.5641025641025641E-3</v>
      </c>
      <c r="HK387" s="11">
        <f t="shared" si="563"/>
        <v>-1.1412629977175464E-2</v>
      </c>
      <c r="HL387">
        <v>96</v>
      </c>
      <c r="HM387">
        <v>0</v>
      </c>
      <c r="HN387">
        <v>0</v>
      </c>
      <c r="HO387">
        <v>7</v>
      </c>
      <c r="HP387" t="s">
        <v>1474</v>
      </c>
      <c r="HQ387" s="33">
        <v>843636</v>
      </c>
      <c r="HR387" s="33">
        <v>0</v>
      </c>
      <c r="HS387" s="30">
        <f t="shared" si="564"/>
        <v>-0.73006588026607533</v>
      </c>
      <c r="HT387"/>
    </row>
    <row r="388" spans="1:228" x14ac:dyDescent="0.2">
      <c r="A388" s="1">
        <v>38</v>
      </c>
      <c r="B388" s="2" t="s">
        <v>1987</v>
      </c>
      <c r="C388" s="2" t="s">
        <v>1988</v>
      </c>
      <c r="D388" s="2" t="s">
        <v>297</v>
      </c>
      <c r="E388" s="2" t="s">
        <v>240</v>
      </c>
      <c r="F388" s="2">
        <v>72</v>
      </c>
      <c r="G388" s="2">
        <v>195</v>
      </c>
      <c r="H388" s="2" t="s">
        <v>231</v>
      </c>
      <c r="J388" s="3">
        <v>32</v>
      </c>
      <c r="K388" s="5" t="s">
        <v>1989</v>
      </c>
      <c r="L388" s="5" t="s">
        <v>1990</v>
      </c>
      <c r="M388" s="5" t="s">
        <v>1991</v>
      </c>
      <c r="N388" s="5" t="s">
        <v>715</v>
      </c>
      <c r="O388" s="2" t="s">
        <v>715</v>
      </c>
      <c r="P388" s="2" t="s">
        <v>314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20">
        <f t="shared" si="486"/>
        <v>0</v>
      </c>
      <c r="X388" s="6">
        <v>12.0666666667</v>
      </c>
      <c r="Y388" s="6">
        <f t="shared" si="487"/>
        <v>12.0666666667</v>
      </c>
      <c r="Z388" s="1">
        <v>18</v>
      </c>
      <c r="AA388" s="6">
        <f t="shared" si="488"/>
        <v>18</v>
      </c>
      <c r="AB388" s="8">
        <f t="shared" si="489"/>
        <v>0.67037037037222225</v>
      </c>
      <c r="AC388" s="3">
        <f t="shared" si="490"/>
        <v>0</v>
      </c>
      <c r="AD388" s="8">
        <f t="shared" si="491"/>
        <v>0</v>
      </c>
      <c r="AE388" s="20">
        <f t="shared" si="492"/>
        <v>0</v>
      </c>
      <c r="AF388" s="20">
        <f t="shared" si="493"/>
        <v>0</v>
      </c>
      <c r="AG388" s="20">
        <f t="shared" si="494"/>
        <v>0</v>
      </c>
      <c r="AH388" s="3" t="e">
        <f t="shared" si="495"/>
        <v>#VALUE!</v>
      </c>
      <c r="AI388" s="3" t="str">
        <f t="shared" si="496"/>
        <v xml:space="preserve"> </v>
      </c>
      <c r="AJ388" s="3" t="str">
        <f t="shared" si="497"/>
        <v xml:space="preserve"> </v>
      </c>
      <c r="AK388" s="20" t="e">
        <f t="shared" si="498"/>
        <v>#VALUE!</v>
      </c>
      <c r="AL388" s="6">
        <v>0</v>
      </c>
      <c r="AM388" s="1">
        <v>3</v>
      </c>
      <c r="AN388" s="1">
        <v>0</v>
      </c>
      <c r="AO388" s="1">
        <v>0</v>
      </c>
      <c r="AP388" s="1">
        <v>0</v>
      </c>
      <c r="AQ388" s="1">
        <v>0</v>
      </c>
      <c r="AR388" s="6">
        <f t="shared" si="499"/>
        <v>14.917127071781998</v>
      </c>
      <c r="AS388" s="6">
        <f t="shared" si="500"/>
        <v>0</v>
      </c>
      <c r="AT388" s="6">
        <f t="shared" si="501"/>
        <v>0</v>
      </c>
      <c r="AU388" s="6">
        <f t="shared" si="502"/>
        <v>0</v>
      </c>
      <c r="AV388" s="6">
        <f t="shared" si="503"/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7">
        <f>(EA388+FH388+GG388)-(DZ388+FG388+GF388)-((BD388/60)*(0.11)+(EF388/60)*(-0.14)+(FI388/60)*(0.13))</f>
        <v>-2.2522222222283336E-2</v>
      </c>
      <c r="BD388" s="6">
        <v>10.8666666667</v>
      </c>
      <c r="BE388" s="6">
        <f t="shared" si="504"/>
        <v>10.8666666667</v>
      </c>
      <c r="BF388" s="5">
        <v>10.87</v>
      </c>
      <c r="BG388" s="5">
        <v>35.130000000000003</v>
      </c>
      <c r="BH388" s="21">
        <f t="shared" si="505"/>
        <v>0.23630434782608695</v>
      </c>
      <c r="BI388" s="1">
        <v>0</v>
      </c>
      <c r="BJ388" s="22">
        <v>0</v>
      </c>
      <c r="BK388" s="22">
        <v>0</v>
      </c>
      <c r="BL388" s="1">
        <v>0</v>
      </c>
      <c r="BM388" s="1">
        <f t="shared" si="506"/>
        <v>0</v>
      </c>
      <c r="BN388" s="8">
        <f t="shared" si="507"/>
        <v>0</v>
      </c>
      <c r="BO388" s="3">
        <f t="shared" si="508"/>
        <v>0</v>
      </c>
      <c r="BP388" s="20">
        <f t="shared" si="509"/>
        <v>0</v>
      </c>
      <c r="BQ388" s="20">
        <f t="shared" si="510"/>
        <v>0</v>
      </c>
      <c r="BR388" s="20">
        <f t="shared" si="511"/>
        <v>0</v>
      </c>
      <c r="BS388" s="3" t="str">
        <f t="shared" si="512"/>
        <v xml:space="preserve"> </v>
      </c>
      <c r="BT388" s="1">
        <v>0</v>
      </c>
      <c r="BU388" s="1">
        <v>0</v>
      </c>
      <c r="BV388" s="20" t="str">
        <f t="shared" si="513"/>
        <v xml:space="preserve"> </v>
      </c>
      <c r="BW388" s="5">
        <v>1</v>
      </c>
      <c r="BX388" s="5">
        <v>1</v>
      </c>
      <c r="BY388" s="21">
        <f t="shared" si="514"/>
        <v>0.16666666666666666</v>
      </c>
      <c r="BZ388" s="5">
        <v>1</v>
      </c>
      <c r="CA388" s="5">
        <v>2</v>
      </c>
      <c r="CB388" s="23">
        <f t="shared" si="515"/>
        <v>0.25</v>
      </c>
      <c r="CC388" s="5">
        <v>3</v>
      </c>
      <c r="CD388" s="5">
        <v>4</v>
      </c>
      <c r="CE388" s="23">
        <f t="shared" si="516"/>
        <v>0.58333333333333337</v>
      </c>
      <c r="CF388" s="23">
        <f t="shared" si="517"/>
        <v>0.4</v>
      </c>
      <c r="CG388" s="24">
        <v>1</v>
      </c>
      <c r="CH388" s="5">
        <v>4</v>
      </c>
      <c r="CI388" s="5">
        <v>6</v>
      </c>
      <c r="CJ388" s="5">
        <v>4</v>
      </c>
      <c r="CK388">
        <v>16.101657159999998</v>
      </c>
      <c r="CL388" s="5">
        <v>4.1289999999999996</v>
      </c>
      <c r="CM388" s="5">
        <v>1</v>
      </c>
      <c r="CN388" s="5">
        <v>6.4109999999999996</v>
      </c>
      <c r="CO388" s="5">
        <v>2.3410000000000002</v>
      </c>
      <c r="CP388" s="5">
        <v>4.3029999999999999</v>
      </c>
      <c r="CQ388" s="21">
        <f t="shared" si="518"/>
        <v>0</v>
      </c>
      <c r="CR388" s="25">
        <f t="shared" si="519"/>
        <v>1</v>
      </c>
      <c r="CS388" s="22">
        <f t="shared" si="520"/>
        <v>1000</v>
      </c>
      <c r="CT388" s="21">
        <f t="shared" si="521"/>
        <v>0</v>
      </c>
      <c r="CU388" s="26">
        <f t="shared" si="522"/>
        <v>0</v>
      </c>
      <c r="CV388" s="27">
        <f t="shared" si="523"/>
        <v>0</v>
      </c>
      <c r="CW388" s="27">
        <f t="shared" si="524"/>
        <v>22.079116835326591</v>
      </c>
      <c r="CX388" s="27">
        <f t="shared" si="525"/>
        <v>33.118675252989881</v>
      </c>
      <c r="CY388" s="27">
        <f t="shared" si="526"/>
        <v>33.118675252989881</v>
      </c>
      <c r="CZ388" s="27">
        <f t="shared" si="527"/>
        <v>60.717571297148119</v>
      </c>
      <c r="DA388" s="28">
        <f t="shared" si="528"/>
        <v>-27.598896044158238</v>
      </c>
      <c r="DB388" s="5">
        <v>0</v>
      </c>
      <c r="DC388" s="5">
        <v>0</v>
      </c>
      <c r="DD388" s="22">
        <v>4</v>
      </c>
      <c r="DE388" s="22">
        <v>6</v>
      </c>
      <c r="DF388" s="22">
        <v>2</v>
      </c>
      <c r="DG388" s="22">
        <v>2</v>
      </c>
      <c r="DH388" s="22">
        <v>3</v>
      </c>
      <c r="DI388" s="22">
        <v>0</v>
      </c>
      <c r="DJ388" s="29">
        <f t="shared" si="529"/>
        <v>-23.180896044158239</v>
      </c>
      <c r="DK388" s="27">
        <f t="shared" si="530"/>
        <v>1.7079419299743808</v>
      </c>
      <c r="DL388" s="27">
        <f t="shared" si="531"/>
        <v>3.4158838599487615</v>
      </c>
      <c r="DM388" s="27">
        <f t="shared" si="532"/>
        <v>17.079419299743808</v>
      </c>
      <c r="DN388" s="27">
        <f t="shared" si="533"/>
        <v>30.742954739538852</v>
      </c>
      <c r="DO388" s="27">
        <f t="shared" si="534"/>
        <v>42.698548249359519</v>
      </c>
      <c r="DP388" s="27">
        <f t="shared" si="535"/>
        <v>63.193851409052087</v>
      </c>
      <c r="DQ388" s="30">
        <f t="shared" si="536"/>
        <v>-7.1035928844656695</v>
      </c>
      <c r="DR388" s="5">
        <v>1</v>
      </c>
      <c r="DS388" s="5">
        <v>2</v>
      </c>
      <c r="DT388" s="5">
        <v>9</v>
      </c>
      <c r="DU388" s="5">
        <v>16</v>
      </c>
      <c r="DV388" s="5">
        <v>9</v>
      </c>
      <c r="DW388" s="5">
        <v>8</v>
      </c>
      <c r="DX388" s="5">
        <v>11</v>
      </c>
      <c r="DY388" s="5">
        <v>6</v>
      </c>
      <c r="DZ388" s="22">
        <v>0</v>
      </c>
      <c r="EA388" s="22">
        <v>0</v>
      </c>
      <c r="EB388" s="22">
        <f t="shared" si="537"/>
        <v>0</v>
      </c>
      <c r="EC388" s="26">
        <f t="shared" si="538"/>
        <v>0</v>
      </c>
      <c r="ED388" s="27">
        <f t="shared" si="539"/>
        <v>0</v>
      </c>
      <c r="EE388" s="27">
        <f t="shared" si="540"/>
        <v>0</v>
      </c>
      <c r="EF388" s="6">
        <v>0</v>
      </c>
      <c r="EG388" s="6">
        <f t="shared" si="541"/>
        <v>0</v>
      </c>
      <c r="EH388" s="5"/>
      <c r="EI388" s="5"/>
      <c r="EJ388" s="21" t="str">
        <f t="shared" si="542"/>
        <v xml:space="preserve"> </v>
      </c>
      <c r="EK388" s="1">
        <v>0</v>
      </c>
      <c r="EL388" s="22">
        <v>0</v>
      </c>
      <c r="EM388" s="22">
        <v>0</v>
      </c>
      <c r="EN388" s="1">
        <v>0</v>
      </c>
      <c r="EO388" s="3">
        <f t="shared" si="543"/>
        <v>0</v>
      </c>
      <c r="EP388" s="6">
        <f t="shared" si="544"/>
        <v>0</v>
      </c>
      <c r="EQ388" s="3">
        <f t="shared" si="545"/>
        <v>0</v>
      </c>
      <c r="ER388" s="20">
        <f t="shared" si="546"/>
        <v>0</v>
      </c>
      <c r="ES388" s="20">
        <f t="shared" si="547"/>
        <v>0</v>
      </c>
      <c r="ET388" s="20">
        <f t="shared" si="548"/>
        <v>0</v>
      </c>
      <c r="EU388" s="3" t="str">
        <f t="shared" si="549"/>
        <v xml:space="preserve"> </v>
      </c>
      <c r="EV388" s="1">
        <v>0</v>
      </c>
      <c r="EW388" s="1">
        <v>0</v>
      </c>
      <c r="EX388" s="20" t="str">
        <f t="shared" si="550"/>
        <v xml:space="preserve"> </v>
      </c>
      <c r="EY388" s="5"/>
      <c r="EZ388" s="5"/>
      <c r="FA388" s="22">
        <v>0</v>
      </c>
      <c r="FB388" s="22">
        <v>0</v>
      </c>
      <c r="FC388" s="22">
        <v>0</v>
      </c>
      <c r="FD388" s="22">
        <v>0</v>
      </c>
      <c r="FE388" s="22">
        <v>0</v>
      </c>
      <c r="FF388" s="22">
        <v>0</v>
      </c>
      <c r="FG388" s="22">
        <v>0</v>
      </c>
      <c r="FH388" s="22">
        <v>0</v>
      </c>
      <c r="FI388" s="6">
        <v>1.2</v>
      </c>
      <c r="FJ388" s="6">
        <f t="shared" si="551"/>
        <v>1.2</v>
      </c>
      <c r="FK388" s="5">
        <v>1.2</v>
      </c>
      <c r="FL388" s="5">
        <v>6.8</v>
      </c>
      <c r="FM388" s="21">
        <f t="shared" si="552"/>
        <v>0.15</v>
      </c>
      <c r="FN388" s="1">
        <v>0</v>
      </c>
      <c r="FO388" s="22">
        <v>0</v>
      </c>
      <c r="FP388" s="22">
        <v>0</v>
      </c>
      <c r="FQ388" s="1">
        <v>0</v>
      </c>
      <c r="FR388" s="1">
        <f t="shared" si="553"/>
        <v>0</v>
      </c>
      <c r="FS388" s="3">
        <f t="shared" si="554"/>
        <v>0</v>
      </c>
      <c r="FT388" s="3" t="str">
        <f t="shared" si="555"/>
        <v xml:space="preserve"> </v>
      </c>
      <c r="FU388" s="1">
        <v>0</v>
      </c>
      <c r="FV388" s="1">
        <v>0</v>
      </c>
      <c r="FW388" s="20" t="str">
        <f t="shared" si="556"/>
        <v xml:space="preserve"> </v>
      </c>
      <c r="FX388" s="5">
        <v>0</v>
      </c>
      <c r="FY388" s="5">
        <v>0</v>
      </c>
      <c r="FZ388" s="22">
        <v>0</v>
      </c>
      <c r="GA388" s="22">
        <v>0</v>
      </c>
      <c r="GB388" s="22">
        <v>0</v>
      </c>
      <c r="GC388" s="22">
        <v>0</v>
      </c>
      <c r="GD388" s="22">
        <v>0</v>
      </c>
      <c r="GE388" s="22">
        <v>0</v>
      </c>
      <c r="GF388" s="22">
        <v>0</v>
      </c>
      <c r="GG388" s="22">
        <v>0</v>
      </c>
      <c r="GH388" s="1">
        <v>0</v>
      </c>
      <c r="GI388" s="1">
        <v>0</v>
      </c>
      <c r="GJ388" s="1">
        <v>0</v>
      </c>
      <c r="GK388" s="1">
        <v>0</v>
      </c>
      <c r="GN388" s="31" t="str">
        <f t="shared" si="557"/>
        <v xml:space="preserve"> 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32" t="str">
        <f t="shared" si="558"/>
        <v xml:space="preserve"> </v>
      </c>
      <c r="GW388" s="9">
        <f t="shared" si="559"/>
        <v>4</v>
      </c>
      <c r="GX388" s="10">
        <v>0</v>
      </c>
      <c r="GY388" s="10">
        <v>0</v>
      </c>
      <c r="GZ388" s="10">
        <v>0</v>
      </c>
      <c r="HA388" s="29">
        <f t="shared" si="560"/>
        <v>0</v>
      </c>
      <c r="HB388" s="29">
        <f t="shared" si="561"/>
        <v>0</v>
      </c>
      <c r="HC388">
        <v>0.1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 s="11">
        <f t="shared" si="562"/>
        <v>0</v>
      </c>
      <c r="HK388" s="11">
        <f t="shared" si="563"/>
        <v>0</v>
      </c>
      <c r="HL388">
        <v>4</v>
      </c>
      <c r="HM388">
        <v>0</v>
      </c>
      <c r="HN388">
        <v>0</v>
      </c>
      <c r="HQ388" s="33">
        <v>22222</v>
      </c>
      <c r="HR388" s="33">
        <v>0</v>
      </c>
      <c r="HS388" s="30">
        <f t="shared" si="564"/>
        <v>-3.5472815964523296E-3</v>
      </c>
    </row>
    <row r="389" spans="1:228" x14ac:dyDescent="0.2">
      <c r="A389" s="1">
        <v>2</v>
      </c>
      <c r="B389" s="2" t="s">
        <v>1992</v>
      </c>
      <c r="C389" s="2" t="s">
        <v>449</v>
      </c>
      <c r="D389" s="2" t="s">
        <v>354</v>
      </c>
      <c r="E389" s="2" t="s">
        <v>240</v>
      </c>
      <c r="F389" s="2">
        <v>73</v>
      </c>
      <c r="G389" s="2">
        <v>200</v>
      </c>
      <c r="H389" s="2" t="s">
        <v>231</v>
      </c>
      <c r="J389" s="3">
        <v>30</v>
      </c>
      <c r="K389" s="5" t="s">
        <v>1993</v>
      </c>
      <c r="L389" s="5" t="s">
        <v>374</v>
      </c>
      <c r="M389" s="5" t="s">
        <v>1994</v>
      </c>
      <c r="N389" s="5" t="s">
        <v>565</v>
      </c>
      <c r="O389" s="2" t="s">
        <v>565</v>
      </c>
      <c r="P389" s="2" t="s">
        <v>271</v>
      </c>
      <c r="Q389" s="1">
        <v>47</v>
      </c>
      <c r="R389" s="1">
        <v>3</v>
      </c>
      <c r="S389" s="1">
        <v>24</v>
      </c>
      <c r="T389" s="1">
        <v>27</v>
      </c>
      <c r="U389" s="1">
        <v>16</v>
      </c>
      <c r="V389" s="1">
        <v>91</v>
      </c>
      <c r="W389" s="20">
        <f t="shared" si="486"/>
        <v>3.2967032967032968E-2</v>
      </c>
      <c r="X389" s="6">
        <v>1133.0999999999999</v>
      </c>
      <c r="Y389" s="6">
        <f t="shared" si="487"/>
        <v>24.108510638297869</v>
      </c>
      <c r="Z389" s="1">
        <v>1353</v>
      </c>
      <c r="AA389" s="6">
        <f t="shared" si="488"/>
        <v>28.787234042553191</v>
      </c>
      <c r="AB389" s="8">
        <f t="shared" si="489"/>
        <v>0.83747228381374716</v>
      </c>
      <c r="AC389" s="3">
        <f t="shared" si="490"/>
        <v>97.890909090909105</v>
      </c>
      <c r="AD389" s="8">
        <f t="shared" si="491"/>
        <v>5.1835270898019123</v>
      </c>
      <c r="AE389" s="20">
        <f t="shared" si="492"/>
        <v>5.2631578947368418E-2</v>
      </c>
      <c r="AF389" s="20">
        <f t="shared" si="493"/>
        <v>0.42105263157894735</v>
      </c>
      <c r="AG389" s="20">
        <f t="shared" si="494"/>
        <v>0.47368421052631576</v>
      </c>
      <c r="AH389" s="3" t="e">
        <f t="shared" si="495"/>
        <v>#VALUE!</v>
      </c>
      <c r="AI389" s="3" t="str">
        <f t="shared" si="496"/>
        <v xml:space="preserve"> </v>
      </c>
      <c r="AJ389" s="3" t="str">
        <f t="shared" si="497"/>
        <v xml:space="preserve"> </v>
      </c>
      <c r="AK389" s="20" t="e">
        <f t="shared" si="498"/>
        <v>#VALUE!</v>
      </c>
      <c r="AL389" s="6">
        <v>0</v>
      </c>
      <c r="AM389" s="1">
        <v>19</v>
      </c>
      <c r="AN389" s="1">
        <v>66</v>
      </c>
      <c r="AO389" s="1">
        <v>29</v>
      </c>
      <c r="AP389" s="1">
        <v>29</v>
      </c>
      <c r="AQ389" s="1">
        <v>26</v>
      </c>
      <c r="AR389" s="6">
        <f t="shared" si="499"/>
        <v>1.0060894890124439</v>
      </c>
      <c r="AS389" s="6">
        <f t="shared" si="500"/>
        <v>3.494837172359015</v>
      </c>
      <c r="AT389" s="6">
        <f t="shared" si="501"/>
        <v>1.5356102727032037</v>
      </c>
      <c r="AU389" s="6">
        <f t="shared" si="502"/>
        <v>1.5356102727032037</v>
      </c>
      <c r="AV389" s="6">
        <f t="shared" si="503"/>
        <v>1.3767540375959757</v>
      </c>
      <c r="AW389" s="1">
        <v>31</v>
      </c>
      <c r="AX389" s="1">
        <v>8</v>
      </c>
      <c r="AY389" s="1">
        <v>1</v>
      </c>
      <c r="AZ389" s="1">
        <v>1</v>
      </c>
      <c r="BA389" s="1">
        <v>0</v>
      </c>
      <c r="BB389" s="1">
        <v>0</v>
      </c>
      <c r="BC389" s="7">
        <f>(EA389+FH389+GG389)-(DZ389+FG389+GF389)-((BD389/60)*(-0.29)+(EF389/60)*0.11+(FI389/60)*(-0.33))</f>
        <v>-2.3109055555553351</v>
      </c>
      <c r="BD389" s="6">
        <v>897.26666666669996</v>
      </c>
      <c r="BE389" s="6">
        <f t="shared" si="504"/>
        <v>19.090780141844679</v>
      </c>
      <c r="BF389" s="5">
        <v>18.02</v>
      </c>
      <c r="BG389" s="5">
        <v>30.71</v>
      </c>
      <c r="BH389" s="21">
        <f t="shared" si="505"/>
        <v>0.36979273548122304</v>
      </c>
      <c r="BI389" s="1">
        <v>1</v>
      </c>
      <c r="BJ389" s="22">
        <v>6</v>
      </c>
      <c r="BK389" s="22">
        <v>8</v>
      </c>
      <c r="BL389" s="1">
        <v>15</v>
      </c>
      <c r="BM389" s="1">
        <f t="shared" si="506"/>
        <v>16</v>
      </c>
      <c r="BN389" s="8">
        <f t="shared" si="507"/>
        <v>1.0699160413106075</v>
      </c>
      <c r="BO389" s="3">
        <f t="shared" si="508"/>
        <v>61.090909090909093</v>
      </c>
      <c r="BP389" s="20">
        <f t="shared" si="509"/>
        <v>2.2727272727272728E-2</v>
      </c>
      <c r="BQ389" s="20">
        <f t="shared" si="510"/>
        <v>0.34090909090909088</v>
      </c>
      <c r="BR389" s="20">
        <f t="shared" si="511"/>
        <v>0.36363636363636359</v>
      </c>
      <c r="BS389" s="3" t="str">
        <f t="shared" si="512"/>
        <v xml:space="preserve"> </v>
      </c>
      <c r="BV389" s="20" t="str">
        <f t="shared" si="513"/>
        <v xml:space="preserve"> </v>
      </c>
      <c r="BW389" s="5">
        <v>150</v>
      </c>
      <c r="BX389" s="5">
        <v>139</v>
      </c>
      <c r="BY389" s="21">
        <f t="shared" si="514"/>
        <v>0.33294930875576034</v>
      </c>
      <c r="BZ389" s="5">
        <v>115</v>
      </c>
      <c r="CA389" s="5">
        <v>126</v>
      </c>
      <c r="CB389" s="23">
        <f t="shared" si="515"/>
        <v>0.27764976958525345</v>
      </c>
      <c r="CC389" s="5">
        <v>178</v>
      </c>
      <c r="CD389" s="5">
        <v>160</v>
      </c>
      <c r="CE389" s="23">
        <f t="shared" si="516"/>
        <v>0.38940092165898615</v>
      </c>
      <c r="CF389" s="23">
        <f t="shared" si="517"/>
        <v>0.54528301886792452</v>
      </c>
      <c r="CG389" s="24">
        <v>4</v>
      </c>
      <c r="CH389" s="5">
        <v>338</v>
      </c>
      <c r="CI389" s="5">
        <v>324</v>
      </c>
      <c r="CJ389" s="5">
        <v>296</v>
      </c>
      <c r="CK389">
        <v>15.7690012</v>
      </c>
      <c r="CL389" s="5">
        <v>0.379</v>
      </c>
      <c r="CM389" s="5">
        <v>3</v>
      </c>
      <c r="CN389" s="5">
        <v>-0.71099999999999997</v>
      </c>
      <c r="CO389" s="5">
        <v>-0.50700000000000001</v>
      </c>
      <c r="CP389" s="5">
        <v>7.66</v>
      </c>
      <c r="CQ389" s="21">
        <f t="shared" si="518"/>
        <v>9.8214285714285712E-2</v>
      </c>
      <c r="CR389" s="25">
        <f t="shared" si="519"/>
        <v>0.92893401015228427</v>
      </c>
      <c r="CS389" s="22">
        <f t="shared" si="520"/>
        <v>938.75543872371281</v>
      </c>
      <c r="CT389" s="21">
        <f t="shared" si="521"/>
        <v>2.7148295866569985E-2</v>
      </c>
      <c r="CU389" s="26">
        <f t="shared" si="522"/>
        <v>3.1171039270786598</v>
      </c>
      <c r="CV389" s="27">
        <f t="shared" si="523"/>
        <v>1.9836115899591473</v>
      </c>
      <c r="CW389" s="27">
        <f t="shared" si="524"/>
        <v>31.737785439346357</v>
      </c>
      <c r="CX389" s="27">
        <f t="shared" si="525"/>
        <v>27.912248801567998</v>
      </c>
      <c r="CY389" s="27">
        <f t="shared" si="526"/>
        <v>54.549318723876546</v>
      </c>
      <c r="CZ389" s="27">
        <f t="shared" si="527"/>
        <v>49.873662833258557</v>
      </c>
      <c r="DA389" s="28">
        <f t="shared" si="528"/>
        <v>4.675655890617989</v>
      </c>
      <c r="DB389" s="5">
        <v>44</v>
      </c>
      <c r="DC389" s="5">
        <v>28</v>
      </c>
      <c r="DD389" s="22">
        <v>404</v>
      </c>
      <c r="DE389" s="22">
        <v>366</v>
      </c>
      <c r="DF389" s="22">
        <v>130</v>
      </c>
      <c r="DG389" s="22">
        <v>119</v>
      </c>
      <c r="DH389" s="22">
        <v>191</v>
      </c>
      <c r="DI389" s="22">
        <v>192</v>
      </c>
      <c r="DJ389" s="29">
        <f t="shared" si="529"/>
        <v>-4.8721365622121997</v>
      </c>
      <c r="DK389" s="27">
        <f t="shared" si="530"/>
        <v>2.7851486451845333</v>
      </c>
      <c r="DL389" s="27">
        <f t="shared" si="531"/>
        <v>1.7043446933218787</v>
      </c>
      <c r="DM389" s="27">
        <f t="shared" si="532"/>
        <v>30.304080034918279</v>
      </c>
      <c r="DN389" s="27">
        <f t="shared" si="533"/>
        <v>23.486701261630767</v>
      </c>
      <c r="DO389" s="27">
        <f t="shared" si="534"/>
        <v>55.411987224343029</v>
      </c>
      <c r="DP389" s="27">
        <f t="shared" si="535"/>
        <v>45.102780298883857</v>
      </c>
      <c r="DQ389" s="30">
        <f t="shared" si="536"/>
        <v>-5.633551034841183</v>
      </c>
      <c r="DR389" s="5">
        <v>67</v>
      </c>
      <c r="DS389" s="5">
        <v>41</v>
      </c>
      <c r="DT389" s="5">
        <v>662</v>
      </c>
      <c r="DU389" s="5">
        <v>524</v>
      </c>
      <c r="DV389" s="5">
        <v>260</v>
      </c>
      <c r="DW389" s="5">
        <v>207</v>
      </c>
      <c r="DX389" s="5">
        <v>313</v>
      </c>
      <c r="DY389" s="5">
        <v>344</v>
      </c>
      <c r="DZ389" s="22">
        <v>8</v>
      </c>
      <c r="EA389" s="22">
        <v>1</v>
      </c>
      <c r="EB389" s="22">
        <f t="shared" si="537"/>
        <v>-7</v>
      </c>
      <c r="EC389" s="26">
        <f t="shared" si="538"/>
        <v>0.53495802065530373</v>
      </c>
      <c r="ED389" s="27">
        <f t="shared" si="539"/>
        <v>6.6869752581912967E-2</v>
      </c>
      <c r="EE389" s="27">
        <f t="shared" si="540"/>
        <v>-0.46808826807339082</v>
      </c>
      <c r="EF389" s="6">
        <v>128.8333333333</v>
      </c>
      <c r="EG389" s="6">
        <f t="shared" si="541"/>
        <v>2.7411347517723406</v>
      </c>
      <c r="EH389" s="5">
        <v>2.5099999999999998</v>
      </c>
      <c r="EI389" s="5">
        <v>2.69</v>
      </c>
      <c r="EJ389" s="21">
        <f t="shared" si="542"/>
        <v>0.4826923076923077</v>
      </c>
      <c r="EK389" s="1">
        <v>2</v>
      </c>
      <c r="EL389" s="22">
        <v>4</v>
      </c>
      <c r="EM389" s="22">
        <v>2</v>
      </c>
      <c r="EN389" s="1">
        <v>8</v>
      </c>
      <c r="EO389" s="3">
        <f t="shared" si="543"/>
        <v>10</v>
      </c>
      <c r="EP389" s="6">
        <f t="shared" si="544"/>
        <v>4.6571798188886557</v>
      </c>
      <c r="EQ389" s="3">
        <f t="shared" si="545"/>
        <v>36.800000000000004</v>
      </c>
      <c r="ER389" s="20">
        <f t="shared" si="546"/>
        <v>0.2</v>
      </c>
      <c r="ES389" s="20">
        <f t="shared" si="547"/>
        <v>0.8</v>
      </c>
      <c r="ET389" s="20">
        <f t="shared" si="548"/>
        <v>1</v>
      </c>
      <c r="EU389" s="3" t="str">
        <f t="shared" si="549"/>
        <v xml:space="preserve"> </v>
      </c>
      <c r="EX389" s="20" t="str">
        <f t="shared" si="550"/>
        <v xml:space="preserve"> </v>
      </c>
      <c r="EY389" s="5">
        <v>10</v>
      </c>
      <c r="EZ389" s="5">
        <v>5</v>
      </c>
      <c r="FA389" s="22">
        <v>82</v>
      </c>
      <c r="FB389" s="22">
        <v>9</v>
      </c>
      <c r="FC389" s="22">
        <v>30</v>
      </c>
      <c r="FD389" s="22">
        <v>4</v>
      </c>
      <c r="FE389" s="22">
        <v>4</v>
      </c>
      <c r="FF389" s="22">
        <v>66</v>
      </c>
      <c r="FG389" s="22">
        <v>0</v>
      </c>
      <c r="FH389" s="22">
        <v>0</v>
      </c>
      <c r="FI389" s="6">
        <v>107</v>
      </c>
      <c r="FJ389" s="6">
        <f t="shared" si="551"/>
        <v>2.2765957446808511</v>
      </c>
      <c r="FK389" s="5">
        <v>2.2200000000000002</v>
      </c>
      <c r="FL389" s="5">
        <v>2.64</v>
      </c>
      <c r="FM389" s="21">
        <f t="shared" si="552"/>
        <v>0.45679012345679015</v>
      </c>
      <c r="FN389" s="1">
        <v>0</v>
      </c>
      <c r="FO389" s="22">
        <v>0</v>
      </c>
      <c r="FP389" s="22">
        <v>1</v>
      </c>
      <c r="FQ389" s="1">
        <v>1</v>
      </c>
      <c r="FR389" s="1">
        <f t="shared" si="553"/>
        <v>1</v>
      </c>
      <c r="FS389" s="3">
        <f t="shared" si="554"/>
        <v>0</v>
      </c>
      <c r="FT389" s="3" t="str">
        <f t="shared" si="555"/>
        <v xml:space="preserve"> </v>
      </c>
      <c r="FW389" s="20" t="str">
        <f t="shared" si="556"/>
        <v xml:space="preserve"> </v>
      </c>
      <c r="FX389" s="5">
        <v>3</v>
      </c>
      <c r="FY389" s="5">
        <v>9</v>
      </c>
      <c r="FZ389" s="22">
        <v>18</v>
      </c>
      <c r="GA389" s="22">
        <v>83</v>
      </c>
      <c r="GB389" s="22">
        <v>4</v>
      </c>
      <c r="GC389" s="22">
        <v>30</v>
      </c>
      <c r="GD389" s="22">
        <v>43</v>
      </c>
      <c r="GE389" s="22">
        <v>3</v>
      </c>
      <c r="GF389" s="22">
        <v>0</v>
      </c>
      <c r="GG389" s="22">
        <v>0</v>
      </c>
      <c r="GH389" s="1">
        <v>65</v>
      </c>
      <c r="GI389" s="1">
        <v>15</v>
      </c>
      <c r="GJ389" s="1">
        <v>43</v>
      </c>
      <c r="GK389" s="1">
        <v>9</v>
      </c>
      <c r="GN389" s="31" t="str">
        <f t="shared" si="557"/>
        <v xml:space="preserve"> </v>
      </c>
      <c r="GP389" s="1">
        <v>2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32" t="str">
        <f t="shared" si="558"/>
        <v xml:space="preserve"> </v>
      </c>
      <c r="GW389" s="9">
        <f t="shared" si="559"/>
        <v>6</v>
      </c>
      <c r="GX389" s="10">
        <v>2.1</v>
      </c>
      <c r="GY389" s="10">
        <v>3.4</v>
      </c>
      <c r="GZ389" s="10">
        <v>5.5</v>
      </c>
      <c r="HA389" s="29">
        <f t="shared" si="560"/>
        <v>0.11702127659574468</v>
      </c>
      <c r="HB389" s="29">
        <f t="shared" si="561"/>
        <v>0.29123643102991797</v>
      </c>
      <c r="HC389">
        <v>27</v>
      </c>
      <c r="HD389">
        <v>25.7</v>
      </c>
      <c r="HE389">
        <v>1.2</v>
      </c>
      <c r="HF389">
        <v>4.0999999999999996</v>
      </c>
      <c r="HG389">
        <v>4.3</v>
      </c>
      <c r="HH389">
        <v>0</v>
      </c>
      <c r="HI389">
        <v>8.4</v>
      </c>
      <c r="HJ389" s="11">
        <f t="shared" si="562"/>
        <v>0.17872340425531916</v>
      </c>
      <c r="HK389" s="11">
        <f t="shared" si="563"/>
        <v>0.44479745830023837</v>
      </c>
      <c r="HL389">
        <v>99</v>
      </c>
      <c r="HM389">
        <v>0</v>
      </c>
      <c r="HN389">
        <v>0</v>
      </c>
      <c r="HQ389" s="33">
        <v>5538462</v>
      </c>
      <c r="HR389" s="33">
        <v>0</v>
      </c>
      <c r="HS389" s="30">
        <f t="shared" si="564"/>
        <v>-0.44803082926829241</v>
      </c>
    </row>
    <row r="390" spans="1:228" x14ac:dyDescent="0.2">
      <c r="A390" s="1">
        <v>23</v>
      </c>
      <c r="B390" s="2" t="s">
        <v>1995</v>
      </c>
      <c r="C390" s="2" t="s">
        <v>595</v>
      </c>
      <c r="D390" s="2" t="s">
        <v>257</v>
      </c>
      <c r="E390" s="2" t="s">
        <v>240</v>
      </c>
      <c r="F390" s="2">
        <v>72</v>
      </c>
      <c r="G390" s="2">
        <v>198</v>
      </c>
      <c r="H390" s="2" t="s">
        <v>231</v>
      </c>
      <c r="J390" s="3">
        <v>33</v>
      </c>
      <c r="K390" s="5" t="s">
        <v>1996</v>
      </c>
      <c r="L390" s="5" t="s">
        <v>1997</v>
      </c>
      <c r="M390" s="5" t="s">
        <v>673</v>
      </c>
      <c r="N390" s="5" t="s">
        <v>463</v>
      </c>
      <c r="O390" s="2" t="s">
        <v>463</v>
      </c>
      <c r="P390" s="2" t="s">
        <v>314</v>
      </c>
      <c r="Q390" s="1">
        <v>34</v>
      </c>
      <c r="R390" s="1">
        <v>3</v>
      </c>
      <c r="S390" s="1">
        <v>6</v>
      </c>
      <c r="T390" s="1">
        <v>9</v>
      </c>
      <c r="U390" s="1">
        <v>-8</v>
      </c>
      <c r="V390" s="1">
        <v>40</v>
      </c>
      <c r="W390" s="20">
        <f t="shared" si="486"/>
        <v>7.4999999999999997E-2</v>
      </c>
      <c r="X390" s="6">
        <v>508.96666666670001</v>
      </c>
      <c r="Y390" s="6">
        <f t="shared" si="487"/>
        <v>14.969607843138235</v>
      </c>
      <c r="Z390" s="1">
        <v>728</v>
      </c>
      <c r="AA390" s="6">
        <f t="shared" si="488"/>
        <v>21.411764705882351</v>
      </c>
      <c r="AB390" s="8">
        <f t="shared" si="489"/>
        <v>0.69913003663008244</v>
      </c>
      <c r="AC390" s="3">
        <f t="shared" si="490"/>
        <v>54</v>
      </c>
      <c r="AD390" s="8">
        <f t="shared" si="491"/>
        <v>6.3658392822053598</v>
      </c>
      <c r="AE390" s="20">
        <f t="shared" si="492"/>
        <v>0.27272727272727271</v>
      </c>
      <c r="AF390" s="20">
        <f t="shared" si="493"/>
        <v>0.54545454545454541</v>
      </c>
      <c r="AG390" s="20">
        <f t="shared" si="494"/>
        <v>0.81818181818181812</v>
      </c>
      <c r="AH390" s="3">
        <f t="shared" si="495"/>
        <v>373</v>
      </c>
      <c r="AI390" s="3">
        <f t="shared" si="496"/>
        <v>216</v>
      </c>
      <c r="AJ390" s="3">
        <f t="shared" si="497"/>
        <v>157</v>
      </c>
      <c r="AK390" s="20">
        <f t="shared" si="498"/>
        <v>0.579088471849866</v>
      </c>
      <c r="AL390" s="6">
        <v>18.399999999999999</v>
      </c>
      <c r="AM390" s="1">
        <v>43</v>
      </c>
      <c r="AN390" s="1">
        <v>20</v>
      </c>
      <c r="AO390" s="1">
        <v>14</v>
      </c>
      <c r="AP390" s="1">
        <v>9</v>
      </c>
      <c r="AQ390" s="1">
        <v>19</v>
      </c>
      <c r="AR390" s="6">
        <f t="shared" si="499"/>
        <v>5.0690942432376014</v>
      </c>
      <c r="AS390" s="6">
        <f t="shared" si="500"/>
        <v>2.3577182526686515</v>
      </c>
      <c r="AT390" s="6">
        <f t="shared" si="501"/>
        <v>1.650402776868056</v>
      </c>
      <c r="AU390" s="6">
        <f t="shared" si="502"/>
        <v>1.0609732137008931</v>
      </c>
      <c r="AV390" s="6">
        <f t="shared" si="503"/>
        <v>2.2398323400352189</v>
      </c>
      <c r="AW390" s="1">
        <v>16</v>
      </c>
      <c r="AX390" s="1">
        <v>8</v>
      </c>
      <c r="AY390" s="1">
        <v>0</v>
      </c>
      <c r="AZ390" s="1">
        <v>0</v>
      </c>
      <c r="BA390" s="1">
        <v>0</v>
      </c>
      <c r="BB390" s="1">
        <v>0</v>
      </c>
      <c r="BC390" s="7">
        <f t="shared" ref="BC390:BC395" si="565">(EA390+FH390+GG390)-(DZ390+FG390+GF390)-((BD390/60)*(0.11)+(EF390/60)*(-0.14)+(FI390/60)*(0.13))</f>
        <v>5.6497222222150034E-2</v>
      </c>
      <c r="BD390" s="6">
        <v>427.15</v>
      </c>
      <c r="BE390" s="6">
        <f t="shared" si="504"/>
        <v>12.563235294117646</v>
      </c>
      <c r="BF390" s="5">
        <v>12.3</v>
      </c>
      <c r="BG390" s="5">
        <v>35.81</v>
      </c>
      <c r="BH390" s="21">
        <f t="shared" si="505"/>
        <v>0.25566410309706922</v>
      </c>
      <c r="BI390" s="1">
        <v>2</v>
      </c>
      <c r="BJ390" s="22">
        <v>3</v>
      </c>
      <c r="BK390" s="22">
        <v>3</v>
      </c>
      <c r="BL390" s="1">
        <v>6</v>
      </c>
      <c r="BM390" s="1">
        <f t="shared" si="506"/>
        <v>8</v>
      </c>
      <c r="BN390" s="8">
        <f t="shared" si="507"/>
        <v>1.1237270279761209</v>
      </c>
      <c r="BO390" s="3">
        <f t="shared" si="508"/>
        <v>54</v>
      </c>
      <c r="BP390" s="20">
        <f t="shared" si="509"/>
        <v>0.2</v>
      </c>
      <c r="BQ390" s="20">
        <f t="shared" si="510"/>
        <v>0.6</v>
      </c>
      <c r="BR390" s="20">
        <f t="shared" si="511"/>
        <v>0.8</v>
      </c>
      <c r="BS390" s="3">
        <f t="shared" si="512"/>
        <v>306</v>
      </c>
      <c r="BT390" s="1">
        <v>182</v>
      </c>
      <c r="BU390" s="1">
        <v>124</v>
      </c>
      <c r="BV390" s="20">
        <f t="shared" si="513"/>
        <v>0.59477124183006536</v>
      </c>
      <c r="BW390" s="5">
        <v>63</v>
      </c>
      <c r="BX390" s="5">
        <v>42</v>
      </c>
      <c r="BY390" s="21">
        <f t="shared" si="514"/>
        <v>0.23127753303964757</v>
      </c>
      <c r="BZ390" s="5">
        <v>124</v>
      </c>
      <c r="CA390" s="5">
        <v>83</v>
      </c>
      <c r="CB390" s="23">
        <f t="shared" si="515"/>
        <v>0.45594713656387664</v>
      </c>
      <c r="CC390" s="5">
        <v>79</v>
      </c>
      <c r="CD390" s="5">
        <v>63</v>
      </c>
      <c r="CE390" s="23">
        <f t="shared" si="516"/>
        <v>0.31277533039647576</v>
      </c>
      <c r="CF390" s="23">
        <f t="shared" si="517"/>
        <v>0.33653846153846156</v>
      </c>
      <c r="CG390" s="24">
        <v>1</v>
      </c>
      <c r="CH390" s="5">
        <v>136</v>
      </c>
      <c r="CI390" s="5">
        <v>151</v>
      </c>
      <c r="CJ390" s="5">
        <v>124</v>
      </c>
      <c r="CK390">
        <v>15.499126609999999</v>
      </c>
      <c r="CL390" s="5">
        <v>0.91600000000000004</v>
      </c>
      <c r="CM390" s="5">
        <v>1</v>
      </c>
      <c r="CN390" s="5">
        <v>-0.85099999999999998</v>
      </c>
      <c r="CO390" s="5">
        <v>-3.3780000000000001</v>
      </c>
      <c r="CP390" s="5">
        <v>7.2729999999999997</v>
      </c>
      <c r="CQ390" s="21">
        <f t="shared" si="518"/>
        <v>5.5555555555555552E-2</v>
      </c>
      <c r="CR390" s="25">
        <f t="shared" si="519"/>
        <v>0.903954802259887</v>
      </c>
      <c r="CS390" s="22">
        <f t="shared" si="520"/>
        <v>909.51035781544249</v>
      </c>
      <c r="CT390" s="21">
        <f t="shared" si="521"/>
        <v>-4.0489642184557445E-2</v>
      </c>
      <c r="CU390" s="26">
        <f t="shared" si="522"/>
        <v>1.4347202295552366</v>
      </c>
      <c r="CV390" s="27">
        <f t="shared" si="523"/>
        <v>2.4390243902439019</v>
      </c>
      <c r="CW390" s="27">
        <f t="shared" si="524"/>
        <v>25.824964131994257</v>
      </c>
      <c r="CX390" s="27">
        <f t="shared" si="525"/>
        <v>25.39454806312769</v>
      </c>
      <c r="CY390" s="27">
        <f t="shared" si="526"/>
        <v>52.367288378766133</v>
      </c>
      <c r="CZ390" s="27">
        <f t="shared" si="527"/>
        <v>51.506456241032993</v>
      </c>
      <c r="DA390" s="28">
        <f t="shared" si="528"/>
        <v>0.86083213773314071</v>
      </c>
      <c r="DB390" s="5">
        <v>10</v>
      </c>
      <c r="DC390" s="5">
        <v>17</v>
      </c>
      <c r="DD390" s="22">
        <v>170</v>
      </c>
      <c r="DE390" s="22">
        <v>160</v>
      </c>
      <c r="DF390" s="22">
        <v>79</v>
      </c>
      <c r="DG390" s="22">
        <v>78</v>
      </c>
      <c r="DH390" s="22">
        <v>104</v>
      </c>
      <c r="DI390" s="22">
        <v>106</v>
      </c>
      <c r="DJ390" s="29">
        <f t="shared" si="529"/>
        <v>-3.4300909391899355</v>
      </c>
      <c r="DK390" s="27">
        <f t="shared" si="530"/>
        <v>3.104620792746029</v>
      </c>
      <c r="DL390" s="27">
        <f t="shared" si="531"/>
        <v>2.0204675000410663</v>
      </c>
      <c r="DM390" s="27">
        <f t="shared" si="532"/>
        <v>34.791464756804707</v>
      </c>
      <c r="DN390" s="27">
        <f t="shared" si="533"/>
        <v>29.222859207911036</v>
      </c>
      <c r="DO390" s="27">
        <f t="shared" si="534"/>
        <v>65.98551176963386</v>
      </c>
      <c r="DP390" s="27">
        <f t="shared" si="535"/>
        <v>52.532155001067729</v>
      </c>
      <c r="DQ390" s="30">
        <f t="shared" si="536"/>
        <v>-12.59252463083299</v>
      </c>
      <c r="DR390" s="5">
        <v>63</v>
      </c>
      <c r="DS390" s="5">
        <v>41</v>
      </c>
      <c r="DT390" s="5">
        <v>643</v>
      </c>
      <c r="DU390" s="5">
        <v>552</v>
      </c>
      <c r="DV390" s="5">
        <v>276</v>
      </c>
      <c r="DW390" s="5">
        <v>211</v>
      </c>
      <c r="DX390" s="5">
        <v>262</v>
      </c>
      <c r="DY390" s="5">
        <v>357</v>
      </c>
      <c r="DZ390" s="22">
        <v>7</v>
      </c>
      <c r="EA390" s="22">
        <v>6</v>
      </c>
      <c r="EB390" s="22">
        <f t="shared" si="537"/>
        <v>-1</v>
      </c>
      <c r="EC390" s="26">
        <f t="shared" si="538"/>
        <v>0.9832611494791057</v>
      </c>
      <c r="ED390" s="27">
        <f t="shared" si="539"/>
        <v>0.84279527098209073</v>
      </c>
      <c r="EE390" s="27">
        <f t="shared" si="540"/>
        <v>-0.14046587849701511</v>
      </c>
      <c r="EF390" s="6">
        <v>3.75</v>
      </c>
      <c r="EG390" s="6">
        <f t="shared" si="541"/>
        <v>0.11029411764705882</v>
      </c>
      <c r="EH390" s="5">
        <v>0.1</v>
      </c>
      <c r="EI390" s="5">
        <v>4.43</v>
      </c>
      <c r="EJ390" s="21">
        <f t="shared" si="542"/>
        <v>2.2075055187637974E-2</v>
      </c>
      <c r="EK390" s="1">
        <v>1</v>
      </c>
      <c r="EL390" s="22">
        <v>0</v>
      </c>
      <c r="EM390" s="22">
        <v>0</v>
      </c>
      <c r="EN390" s="1">
        <v>0</v>
      </c>
      <c r="EO390" s="3">
        <f t="shared" si="543"/>
        <v>1</v>
      </c>
      <c r="EP390" s="6">
        <f t="shared" si="544"/>
        <v>16</v>
      </c>
      <c r="EQ390" s="3">
        <f t="shared" si="545"/>
        <v>0</v>
      </c>
      <c r="ER390" s="20">
        <f t="shared" si="546"/>
        <v>1</v>
      </c>
      <c r="ES390" s="20">
        <f t="shared" si="547"/>
        <v>0</v>
      </c>
      <c r="ET390" s="20">
        <f t="shared" si="548"/>
        <v>1</v>
      </c>
      <c r="EU390" s="3">
        <f t="shared" si="549"/>
        <v>6</v>
      </c>
      <c r="EV390" s="1">
        <v>6</v>
      </c>
      <c r="EW390" s="1">
        <v>0</v>
      </c>
      <c r="EX390" s="20">
        <f t="shared" si="550"/>
        <v>1</v>
      </c>
      <c r="EY390" s="5">
        <v>1</v>
      </c>
      <c r="EZ390" s="5">
        <v>0</v>
      </c>
      <c r="FA390" s="22">
        <v>3</v>
      </c>
      <c r="FB390" s="22">
        <v>0</v>
      </c>
      <c r="FC390" s="22">
        <v>2</v>
      </c>
      <c r="FD390" s="22">
        <v>0</v>
      </c>
      <c r="FE390" s="22">
        <v>0</v>
      </c>
      <c r="FF390" s="22">
        <v>1</v>
      </c>
      <c r="FG390" s="22">
        <v>0</v>
      </c>
      <c r="FH390" s="22">
        <v>2</v>
      </c>
      <c r="FI390" s="6">
        <v>78.066666666700002</v>
      </c>
      <c r="FJ390" s="6">
        <f t="shared" si="551"/>
        <v>2.2960784313735294</v>
      </c>
      <c r="FK390" s="5">
        <v>2.08</v>
      </c>
      <c r="FL390" s="5">
        <v>4.05</v>
      </c>
      <c r="FM390" s="21">
        <f t="shared" si="552"/>
        <v>0.33931484502446985</v>
      </c>
      <c r="FN390" s="1">
        <v>0</v>
      </c>
      <c r="FO390" s="22">
        <v>0</v>
      </c>
      <c r="FP390" s="22">
        <v>0</v>
      </c>
      <c r="FQ390" s="1">
        <v>0</v>
      </c>
      <c r="FR390" s="1">
        <f t="shared" si="553"/>
        <v>0</v>
      </c>
      <c r="FS390" s="3">
        <f t="shared" si="554"/>
        <v>0</v>
      </c>
      <c r="FT390" s="3">
        <f t="shared" si="555"/>
        <v>61</v>
      </c>
      <c r="FU390" s="1">
        <v>28</v>
      </c>
      <c r="FV390" s="1">
        <v>33</v>
      </c>
      <c r="FW390" s="20">
        <f t="shared" si="556"/>
        <v>0.45901639344262296</v>
      </c>
      <c r="FX390" s="5">
        <v>0</v>
      </c>
      <c r="FY390" s="5">
        <v>5</v>
      </c>
      <c r="FZ390" s="22">
        <v>13</v>
      </c>
      <c r="GA390" s="22">
        <v>50</v>
      </c>
      <c r="GB390" s="22">
        <v>3</v>
      </c>
      <c r="GC390" s="22">
        <v>29</v>
      </c>
      <c r="GD390" s="22">
        <v>21</v>
      </c>
      <c r="GE390" s="22">
        <v>1</v>
      </c>
      <c r="GF390" s="22">
        <v>0</v>
      </c>
      <c r="GG390" s="22">
        <v>0</v>
      </c>
      <c r="GH390" s="1">
        <v>11</v>
      </c>
      <c r="GI390" s="1">
        <v>1</v>
      </c>
      <c r="GJ390" s="1">
        <v>25</v>
      </c>
      <c r="GK390" s="1">
        <v>7</v>
      </c>
      <c r="GN390" s="31" t="str">
        <f t="shared" si="557"/>
        <v xml:space="preserve"> 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32" t="str">
        <f t="shared" si="558"/>
        <v xml:space="preserve"> </v>
      </c>
      <c r="GW390" s="9">
        <f t="shared" si="559"/>
        <v>6</v>
      </c>
      <c r="GX390" s="10">
        <v>-0.1</v>
      </c>
      <c r="GY390" s="10">
        <v>0.2</v>
      </c>
      <c r="GZ390" s="10">
        <v>0.1</v>
      </c>
      <c r="HA390" s="29">
        <f t="shared" si="560"/>
        <v>2.9411764705882353E-3</v>
      </c>
      <c r="HB390" s="29">
        <f t="shared" si="561"/>
        <v>1.178859126334326E-2</v>
      </c>
      <c r="HC390">
        <v>8</v>
      </c>
      <c r="HD390">
        <v>10.199999999999999</v>
      </c>
      <c r="HE390">
        <v>-11.6</v>
      </c>
      <c r="HF390">
        <v>0</v>
      </c>
      <c r="HG390">
        <v>0.8</v>
      </c>
      <c r="HH390">
        <v>0</v>
      </c>
      <c r="HI390">
        <v>0.9</v>
      </c>
      <c r="HJ390" s="11">
        <f t="shared" si="562"/>
        <v>2.6470588235294117E-2</v>
      </c>
      <c r="HK390" s="11">
        <f t="shared" si="563"/>
        <v>0.10609732137008931</v>
      </c>
      <c r="HL390">
        <v>99</v>
      </c>
      <c r="HM390">
        <v>0</v>
      </c>
      <c r="HN390">
        <v>0</v>
      </c>
      <c r="HO390">
        <v>14</v>
      </c>
      <c r="HP390" t="s">
        <v>711</v>
      </c>
      <c r="HQ390" s="33">
        <v>3000000</v>
      </c>
      <c r="HR390" s="33">
        <v>0</v>
      </c>
      <c r="HS390" s="30">
        <f t="shared" si="564"/>
        <v>-3.4902439024390239</v>
      </c>
    </row>
    <row r="391" spans="1:228" x14ac:dyDescent="0.2">
      <c r="A391" s="1">
        <v>46</v>
      </c>
      <c r="B391" s="2" t="s">
        <v>1998</v>
      </c>
      <c r="C391" s="2" t="s">
        <v>1376</v>
      </c>
      <c r="D391" s="2" t="s">
        <v>304</v>
      </c>
      <c r="E391" s="2" t="s">
        <v>230</v>
      </c>
      <c r="F391" s="2">
        <v>70</v>
      </c>
      <c r="G391" s="2">
        <v>175</v>
      </c>
      <c r="H391" s="2" t="s">
        <v>231</v>
      </c>
      <c r="J391" s="3">
        <v>27</v>
      </c>
      <c r="K391" s="5" t="s">
        <v>1999</v>
      </c>
      <c r="L391" s="5" t="s">
        <v>2000</v>
      </c>
      <c r="M391" s="5" t="s">
        <v>742</v>
      </c>
      <c r="N391" s="5" t="s">
        <v>715</v>
      </c>
      <c r="O391" s="2" t="s">
        <v>715</v>
      </c>
      <c r="P391" s="2" t="s">
        <v>245</v>
      </c>
      <c r="Q391" s="1">
        <v>13</v>
      </c>
      <c r="R391" s="1">
        <v>2</v>
      </c>
      <c r="S391" s="1">
        <v>0</v>
      </c>
      <c r="T391" s="1">
        <v>2</v>
      </c>
      <c r="U391" s="1">
        <v>-3</v>
      </c>
      <c r="V391" s="1">
        <v>24</v>
      </c>
      <c r="W391" s="20">
        <f t="shared" si="486"/>
        <v>8.3333333333333329E-2</v>
      </c>
      <c r="X391" s="6">
        <v>176.6833333333</v>
      </c>
      <c r="Y391" s="6">
        <f t="shared" si="487"/>
        <v>13.591025641023077</v>
      </c>
      <c r="Z391" s="1">
        <v>241</v>
      </c>
      <c r="AA391" s="6">
        <f t="shared" si="488"/>
        <v>18.53846153846154</v>
      </c>
      <c r="AB391" s="8">
        <f t="shared" si="489"/>
        <v>0.73312586445352701</v>
      </c>
      <c r="AC391" s="3">
        <f t="shared" si="490"/>
        <v>0</v>
      </c>
      <c r="AD391" s="8">
        <f t="shared" si="491"/>
        <v>0</v>
      </c>
      <c r="AE391" s="20">
        <f t="shared" si="492"/>
        <v>0.66666666666666663</v>
      </c>
      <c r="AF391" s="20">
        <f t="shared" si="493"/>
        <v>0</v>
      </c>
      <c r="AG391" s="20">
        <f t="shared" si="494"/>
        <v>0.66666666666666663</v>
      </c>
      <c r="AH391" s="3">
        <f t="shared" si="495"/>
        <v>10</v>
      </c>
      <c r="AI391" s="3">
        <f t="shared" si="496"/>
        <v>3</v>
      </c>
      <c r="AJ391" s="3">
        <f t="shared" si="497"/>
        <v>7</v>
      </c>
      <c r="AK391" s="20">
        <f t="shared" si="498"/>
        <v>0.3</v>
      </c>
      <c r="AL391" s="6">
        <v>1.2</v>
      </c>
      <c r="AM391" s="1">
        <v>22</v>
      </c>
      <c r="AN391" s="1">
        <v>4</v>
      </c>
      <c r="AO391" s="1">
        <v>6</v>
      </c>
      <c r="AP391" s="1">
        <v>6</v>
      </c>
      <c r="AQ391" s="1">
        <v>9</v>
      </c>
      <c r="AR391" s="6">
        <f t="shared" si="499"/>
        <v>7.4709933025200401</v>
      </c>
      <c r="AS391" s="6">
        <f t="shared" si="500"/>
        <v>1.3583624186400072</v>
      </c>
      <c r="AT391" s="6">
        <f t="shared" si="501"/>
        <v>2.037543627960011</v>
      </c>
      <c r="AU391" s="6">
        <f t="shared" si="502"/>
        <v>2.037543627960011</v>
      </c>
      <c r="AV391" s="6">
        <f t="shared" si="503"/>
        <v>3.0563154419400163</v>
      </c>
      <c r="AW391" s="1">
        <v>2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7">
        <f t="shared" si="565"/>
        <v>0.73506111111103323</v>
      </c>
      <c r="BD391" s="6">
        <v>162.15</v>
      </c>
      <c r="BE391" s="6">
        <f t="shared" si="504"/>
        <v>12.473076923076924</v>
      </c>
      <c r="BF391" s="5">
        <v>12.41</v>
      </c>
      <c r="BG391" s="5">
        <v>35.36</v>
      </c>
      <c r="BH391" s="21">
        <f t="shared" si="505"/>
        <v>0.25978647686832745</v>
      </c>
      <c r="BI391" s="1">
        <v>2</v>
      </c>
      <c r="BJ391" s="22">
        <v>0</v>
      </c>
      <c r="BK391" s="22">
        <v>0</v>
      </c>
      <c r="BL391" s="1">
        <v>0</v>
      </c>
      <c r="BM391" s="1">
        <f t="shared" si="506"/>
        <v>2</v>
      </c>
      <c r="BN391" s="8">
        <f t="shared" si="507"/>
        <v>0.74005550416281218</v>
      </c>
      <c r="BO391" s="3">
        <f t="shared" si="508"/>
        <v>0</v>
      </c>
      <c r="BP391" s="20">
        <f t="shared" si="509"/>
        <v>0.66666666666666663</v>
      </c>
      <c r="BQ391" s="20">
        <f t="shared" si="510"/>
        <v>0</v>
      </c>
      <c r="BR391" s="20">
        <f t="shared" si="511"/>
        <v>0.66666666666666663</v>
      </c>
      <c r="BS391" s="3">
        <f t="shared" si="512"/>
        <v>4</v>
      </c>
      <c r="BT391" s="1">
        <v>0</v>
      </c>
      <c r="BU391" s="1">
        <v>4</v>
      </c>
      <c r="BV391" s="20">
        <f t="shared" si="513"/>
        <v>0</v>
      </c>
      <c r="BW391" s="5">
        <v>31</v>
      </c>
      <c r="BX391" s="5">
        <v>23</v>
      </c>
      <c r="BY391" s="21">
        <f t="shared" si="514"/>
        <v>0.36986301369863012</v>
      </c>
      <c r="BZ391" s="5">
        <v>25</v>
      </c>
      <c r="CA391" s="5">
        <v>22</v>
      </c>
      <c r="CB391" s="23">
        <f t="shared" si="515"/>
        <v>0.32191780821917809</v>
      </c>
      <c r="CC391" s="5">
        <v>20</v>
      </c>
      <c r="CD391" s="5">
        <v>25</v>
      </c>
      <c r="CE391" s="23">
        <f t="shared" si="516"/>
        <v>0.30821917808219179</v>
      </c>
      <c r="CF391" s="23">
        <f t="shared" si="517"/>
        <v>0.53465346534653468</v>
      </c>
      <c r="CG391" s="24">
        <v>11</v>
      </c>
      <c r="CH391" s="5">
        <v>57</v>
      </c>
      <c r="CI391" s="5">
        <v>62</v>
      </c>
      <c r="CJ391" s="5">
        <v>42</v>
      </c>
      <c r="CK391">
        <v>15.63626719</v>
      </c>
      <c r="CL391" s="5">
        <v>-0.436</v>
      </c>
      <c r="CM391" s="5">
        <v>8</v>
      </c>
      <c r="CN391" s="5">
        <v>1.595</v>
      </c>
      <c r="CO391" s="5">
        <v>-0.10100000000000001</v>
      </c>
      <c r="CP391" s="5">
        <v>2.306</v>
      </c>
      <c r="CQ391" s="21">
        <f t="shared" si="518"/>
        <v>3.896103896103896E-2</v>
      </c>
      <c r="CR391" s="25">
        <f t="shared" si="519"/>
        <v>0.94186046511627908</v>
      </c>
      <c r="CS391" s="22">
        <f t="shared" si="520"/>
        <v>945.75656901238301</v>
      </c>
      <c r="CT391" s="21">
        <f t="shared" si="521"/>
        <v>-1.9178495922681962E-2</v>
      </c>
      <c r="CU391" s="26">
        <f t="shared" si="522"/>
        <v>1.115725531519246</v>
      </c>
      <c r="CV391" s="27">
        <f t="shared" si="523"/>
        <v>1.859542552532077</v>
      </c>
      <c r="CW391" s="27">
        <f t="shared" si="524"/>
        <v>28.636955308993983</v>
      </c>
      <c r="CX391" s="27">
        <f t="shared" si="525"/>
        <v>31.984131903551724</v>
      </c>
      <c r="CY391" s="27">
        <f t="shared" si="526"/>
        <v>54.298642533936643</v>
      </c>
      <c r="CZ391" s="27">
        <f t="shared" si="527"/>
        <v>59.133453170520042</v>
      </c>
      <c r="DA391" s="28">
        <f t="shared" si="528"/>
        <v>-4.8348106365833985</v>
      </c>
      <c r="DB391" s="5">
        <v>3</v>
      </c>
      <c r="DC391" s="5">
        <v>5</v>
      </c>
      <c r="DD391" s="22">
        <v>74</v>
      </c>
      <c r="DE391" s="22">
        <v>81</v>
      </c>
      <c r="DF391" s="22">
        <v>26</v>
      </c>
      <c r="DG391" s="22">
        <v>36</v>
      </c>
      <c r="DH391" s="22">
        <v>37</v>
      </c>
      <c r="DI391" s="22">
        <v>43</v>
      </c>
      <c r="DJ391" s="29">
        <f t="shared" si="529"/>
        <v>-6.4674938049002311</v>
      </c>
      <c r="DK391" s="27">
        <f t="shared" si="530"/>
        <v>1.5663069961712497</v>
      </c>
      <c r="DL391" s="27">
        <f t="shared" si="531"/>
        <v>1.8273581621997912</v>
      </c>
      <c r="DM391" s="27">
        <f t="shared" si="532"/>
        <v>27.67142359902541</v>
      </c>
      <c r="DN391" s="27">
        <f t="shared" si="533"/>
        <v>28.585102680125306</v>
      </c>
      <c r="DO391" s="27">
        <f t="shared" si="534"/>
        <v>55.212321615036544</v>
      </c>
      <c r="DP391" s="27">
        <f t="shared" si="535"/>
        <v>56.778628611207793</v>
      </c>
      <c r="DQ391" s="30">
        <f t="shared" si="536"/>
        <v>-3.268503640412149</v>
      </c>
      <c r="DR391" s="5">
        <v>12</v>
      </c>
      <c r="DS391" s="5">
        <v>14</v>
      </c>
      <c r="DT391" s="5">
        <v>200</v>
      </c>
      <c r="DU391" s="5">
        <v>205</v>
      </c>
      <c r="DV391" s="5">
        <v>93</v>
      </c>
      <c r="DW391" s="5">
        <v>94</v>
      </c>
      <c r="DX391" s="5">
        <v>122</v>
      </c>
      <c r="DY391" s="5">
        <v>118</v>
      </c>
      <c r="DZ391" s="22">
        <v>1</v>
      </c>
      <c r="EA391" s="22">
        <v>2</v>
      </c>
      <c r="EB391" s="22">
        <f t="shared" si="537"/>
        <v>1</v>
      </c>
      <c r="EC391" s="26">
        <f t="shared" si="538"/>
        <v>0.37002775208140609</v>
      </c>
      <c r="ED391" s="27">
        <f t="shared" si="539"/>
        <v>0.74005550416281218</v>
      </c>
      <c r="EE391" s="27">
        <f t="shared" si="540"/>
        <v>0.37002775208140609</v>
      </c>
      <c r="EF391" s="6">
        <v>14.1833333333</v>
      </c>
      <c r="EG391" s="6">
        <f t="shared" si="541"/>
        <v>1.091025641023077</v>
      </c>
      <c r="EH391" s="5">
        <v>1.0900000000000001</v>
      </c>
      <c r="EI391" s="5">
        <v>4.9800000000000004</v>
      </c>
      <c r="EJ391" s="21">
        <f t="shared" si="542"/>
        <v>0.17957166392092258</v>
      </c>
      <c r="EK391" s="1">
        <v>0</v>
      </c>
      <c r="EL391" s="22">
        <v>0</v>
      </c>
      <c r="EM391" s="22">
        <v>0</v>
      </c>
      <c r="EN391" s="1">
        <v>0</v>
      </c>
      <c r="EO391" s="3">
        <f t="shared" si="543"/>
        <v>0</v>
      </c>
      <c r="EP391" s="6">
        <f t="shared" si="544"/>
        <v>0</v>
      </c>
      <c r="EQ391" s="3">
        <f t="shared" si="545"/>
        <v>0</v>
      </c>
      <c r="ER391" s="20">
        <f t="shared" si="546"/>
        <v>0</v>
      </c>
      <c r="ES391" s="20">
        <f t="shared" si="547"/>
        <v>0</v>
      </c>
      <c r="ET391" s="20">
        <f t="shared" si="548"/>
        <v>0</v>
      </c>
      <c r="EU391" s="3">
        <f t="shared" si="549"/>
        <v>6</v>
      </c>
      <c r="EV391" s="1">
        <v>3</v>
      </c>
      <c r="EW391" s="1">
        <v>3</v>
      </c>
      <c r="EX391" s="20">
        <f t="shared" si="550"/>
        <v>0.5</v>
      </c>
      <c r="EY391" s="5">
        <v>0</v>
      </c>
      <c r="EZ391" s="5">
        <v>1</v>
      </c>
      <c r="FA391" s="22">
        <v>8</v>
      </c>
      <c r="FB391" s="22">
        <v>2</v>
      </c>
      <c r="FC391" s="22">
        <v>2</v>
      </c>
      <c r="FD391" s="22">
        <v>1</v>
      </c>
      <c r="FE391" s="22">
        <v>0</v>
      </c>
      <c r="FF391" s="22">
        <v>5</v>
      </c>
      <c r="FG391" s="22">
        <v>0</v>
      </c>
      <c r="FH391" s="22">
        <v>0</v>
      </c>
      <c r="FI391" s="6">
        <v>0.35</v>
      </c>
      <c r="FJ391" s="6">
        <f t="shared" si="551"/>
        <v>2.6923076923076921E-2</v>
      </c>
      <c r="FK391" s="5">
        <v>0.03</v>
      </c>
      <c r="FL391" s="5">
        <v>4.8600000000000003</v>
      </c>
      <c r="FM391" s="21">
        <f t="shared" si="552"/>
        <v>6.1349693251533735E-3</v>
      </c>
      <c r="FN391" s="1">
        <v>0</v>
      </c>
      <c r="FO391" s="22">
        <v>0</v>
      </c>
      <c r="FP391" s="22">
        <v>0</v>
      </c>
      <c r="FQ391" s="1">
        <v>0</v>
      </c>
      <c r="FR391" s="1">
        <f t="shared" si="553"/>
        <v>0</v>
      </c>
      <c r="FS391" s="3">
        <f t="shared" si="554"/>
        <v>0</v>
      </c>
      <c r="FT391" s="3" t="str">
        <f t="shared" si="555"/>
        <v xml:space="preserve"> </v>
      </c>
      <c r="FU391" s="1">
        <v>0</v>
      </c>
      <c r="FV391" s="1">
        <v>0</v>
      </c>
      <c r="FW391" s="20" t="str">
        <f t="shared" si="556"/>
        <v xml:space="preserve"> </v>
      </c>
      <c r="FX391" s="5">
        <v>0</v>
      </c>
      <c r="FY391" s="5">
        <v>0</v>
      </c>
      <c r="FZ391" s="22">
        <v>0</v>
      </c>
      <c r="GA391" s="22">
        <v>0</v>
      </c>
      <c r="GB391" s="22">
        <v>0</v>
      </c>
      <c r="GC391" s="22">
        <v>0</v>
      </c>
      <c r="GD391" s="22">
        <v>0</v>
      </c>
      <c r="GE391" s="22">
        <v>0</v>
      </c>
      <c r="GF391" s="22">
        <v>0</v>
      </c>
      <c r="GG391" s="22">
        <v>0</v>
      </c>
      <c r="GH391" s="1">
        <v>3</v>
      </c>
      <c r="GI391" s="1">
        <v>0</v>
      </c>
      <c r="GJ391" s="1">
        <v>6</v>
      </c>
      <c r="GK391" s="1">
        <v>0</v>
      </c>
      <c r="GL391" s="6"/>
      <c r="GM391" s="6"/>
      <c r="GN391" s="31" t="str">
        <f t="shared" si="557"/>
        <v xml:space="preserve"> </v>
      </c>
      <c r="GP391" s="1">
        <v>0</v>
      </c>
      <c r="GQ391" s="1">
        <v>0</v>
      </c>
      <c r="GR391" s="1">
        <v>1</v>
      </c>
      <c r="GS391" s="1">
        <v>0</v>
      </c>
      <c r="GT391" s="1">
        <v>0</v>
      </c>
      <c r="GU391" s="1">
        <v>0</v>
      </c>
      <c r="GV391" s="32" t="str">
        <f t="shared" si="558"/>
        <v xml:space="preserve"> </v>
      </c>
      <c r="GW391" s="9">
        <f t="shared" si="559"/>
        <v>3</v>
      </c>
      <c r="GX391" s="10">
        <v>0</v>
      </c>
      <c r="GY391" s="10">
        <v>0.1</v>
      </c>
      <c r="GZ391" s="10">
        <v>0.1</v>
      </c>
      <c r="HA391" s="29">
        <f t="shared" si="560"/>
        <v>7.6923076923076927E-3</v>
      </c>
      <c r="HB391" s="29">
        <f t="shared" si="561"/>
        <v>3.3959060466000182E-2</v>
      </c>
      <c r="HC391">
        <v>3</v>
      </c>
      <c r="HD391">
        <v>2.9</v>
      </c>
      <c r="HE391">
        <v>-2.8</v>
      </c>
      <c r="HF391">
        <v>-0.30000000000000004</v>
      </c>
      <c r="HG391">
        <v>0.1</v>
      </c>
      <c r="HH391">
        <v>0</v>
      </c>
      <c r="HI391">
        <v>-0.2</v>
      </c>
      <c r="HJ391" s="11">
        <f t="shared" si="562"/>
        <v>-1.5384615384615385E-2</v>
      </c>
      <c r="HK391" s="11">
        <f t="shared" si="563"/>
        <v>-6.7918120932000364E-2</v>
      </c>
      <c r="HL391">
        <v>76</v>
      </c>
      <c r="HM391">
        <v>0</v>
      </c>
      <c r="HN391">
        <v>0</v>
      </c>
      <c r="HO391">
        <v>22</v>
      </c>
      <c r="HP391" t="s">
        <v>505</v>
      </c>
      <c r="HQ391" s="33">
        <v>518182</v>
      </c>
      <c r="HR391" s="33">
        <v>0</v>
      </c>
      <c r="HS391" s="30">
        <f t="shared" si="564"/>
        <v>-0.43592049667405774</v>
      </c>
    </row>
    <row r="392" spans="1:228" x14ac:dyDescent="0.2">
      <c r="A392" s="1">
        <v>48</v>
      </c>
      <c r="B392" s="2" t="s">
        <v>2001</v>
      </c>
      <c r="C392" s="2" t="s">
        <v>1074</v>
      </c>
      <c r="D392" s="2" t="s">
        <v>257</v>
      </c>
      <c r="E392" s="2" t="s">
        <v>240</v>
      </c>
      <c r="F392" s="2">
        <v>71</v>
      </c>
      <c r="G392" s="2">
        <v>183</v>
      </c>
      <c r="H392" s="2" t="s">
        <v>249</v>
      </c>
      <c r="J392" s="3">
        <v>27</v>
      </c>
      <c r="K392" s="5" t="s">
        <v>2002</v>
      </c>
      <c r="L392" s="5" t="s">
        <v>2000</v>
      </c>
      <c r="M392" s="5" t="s">
        <v>720</v>
      </c>
      <c r="N392" s="5" t="s">
        <v>253</v>
      </c>
      <c r="O392" s="2" t="s">
        <v>253</v>
      </c>
      <c r="P392" s="2" t="s">
        <v>245</v>
      </c>
      <c r="Q392" s="1">
        <v>46</v>
      </c>
      <c r="R392" s="1">
        <v>6</v>
      </c>
      <c r="S392" s="1">
        <v>5</v>
      </c>
      <c r="T392" s="1">
        <v>11</v>
      </c>
      <c r="U392" s="1">
        <v>-6</v>
      </c>
      <c r="V392" s="1">
        <v>100</v>
      </c>
      <c r="W392" s="20">
        <f t="shared" si="486"/>
        <v>0.06</v>
      </c>
      <c r="X392" s="6">
        <v>573.21666666670001</v>
      </c>
      <c r="Y392" s="6">
        <f t="shared" si="487"/>
        <v>12.461231884058696</v>
      </c>
      <c r="Z392" s="1">
        <v>731</v>
      </c>
      <c r="AA392" s="6">
        <f t="shared" si="488"/>
        <v>15.891304347826088</v>
      </c>
      <c r="AB392" s="8">
        <f t="shared" si="489"/>
        <v>0.78415412676703145</v>
      </c>
      <c r="AC392" s="3">
        <f t="shared" si="490"/>
        <v>5.5714285714285712</v>
      </c>
      <c r="AD392" s="8">
        <f t="shared" si="491"/>
        <v>0.58317514776674584</v>
      </c>
      <c r="AE392" s="20">
        <f t="shared" si="492"/>
        <v>0.2857142857142857</v>
      </c>
      <c r="AF392" s="20">
        <f t="shared" si="493"/>
        <v>0.23809523809523808</v>
      </c>
      <c r="AG392" s="20">
        <f t="shared" si="494"/>
        <v>0.52380952380952372</v>
      </c>
      <c r="AH392" s="3">
        <f t="shared" si="495"/>
        <v>29</v>
      </c>
      <c r="AI392" s="3">
        <f t="shared" si="496"/>
        <v>13</v>
      </c>
      <c r="AJ392" s="3">
        <f t="shared" si="497"/>
        <v>16</v>
      </c>
      <c r="AK392" s="20">
        <f t="shared" si="498"/>
        <v>0.44827586206896552</v>
      </c>
      <c r="AL392" s="6">
        <v>1</v>
      </c>
      <c r="AM392" s="1">
        <v>41</v>
      </c>
      <c r="AN392" s="1">
        <v>9</v>
      </c>
      <c r="AO392" s="1">
        <v>22</v>
      </c>
      <c r="AP392" s="1">
        <v>9</v>
      </c>
      <c r="AQ392" s="1">
        <v>9</v>
      </c>
      <c r="AR392" s="6">
        <f t="shared" si="499"/>
        <v>4.2915709592065658</v>
      </c>
      <c r="AS392" s="6">
        <f t="shared" si="500"/>
        <v>0.94205216177705098</v>
      </c>
      <c r="AT392" s="6">
        <f t="shared" si="501"/>
        <v>2.3027941732327917</v>
      </c>
      <c r="AU392" s="6">
        <f t="shared" si="502"/>
        <v>0.94205216177705098</v>
      </c>
      <c r="AV392" s="6">
        <f t="shared" si="503"/>
        <v>0.94205216177705098</v>
      </c>
      <c r="AW392" s="1">
        <v>19</v>
      </c>
      <c r="AX392" s="1">
        <v>7</v>
      </c>
      <c r="AY392" s="1">
        <v>1</v>
      </c>
      <c r="AZ392" s="1">
        <v>0</v>
      </c>
      <c r="BA392" s="1">
        <v>0</v>
      </c>
      <c r="BB392" s="1">
        <v>0</v>
      </c>
      <c r="BC392" s="7">
        <f t="shared" si="565"/>
        <v>1.1652722222221499</v>
      </c>
      <c r="BD392" s="6">
        <v>520.4</v>
      </c>
      <c r="BE392" s="6">
        <f t="shared" si="504"/>
        <v>11.31304347826087</v>
      </c>
      <c r="BF392" s="5">
        <v>11.11</v>
      </c>
      <c r="BG392" s="5">
        <v>36.43</v>
      </c>
      <c r="BH392" s="21">
        <f t="shared" si="505"/>
        <v>0.23369793857803953</v>
      </c>
      <c r="BI392" s="1">
        <v>5</v>
      </c>
      <c r="BJ392" s="22">
        <v>0</v>
      </c>
      <c r="BK392" s="22">
        <v>3</v>
      </c>
      <c r="BL392" s="1">
        <v>3</v>
      </c>
      <c r="BM392" s="1">
        <f t="shared" si="506"/>
        <v>8</v>
      </c>
      <c r="BN392" s="8">
        <f t="shared" si="507"/>
        <v>0.92236740968485786</v>
      </c>
      <c r="BO392" s="3">
        <f t="shared" si="508"/>
        <v>0</v>
      </c>
      <c r="BP392" s="20">
        <f t="shared" si="509"/>
        <v>0.35714285714285715</v>
      </c>
      <c r="BQ392" s="20">
        <f t="shared" si="510"/>
        <v>0.21428571428571427</v>
      </c>
      <c r="BR392" s="20">
        <f t="shared" si="511"/>
        <v>0.5714285714285714</v>
      </c>
      <c r="BS392" s="3">
        <f t="shared" si="512"/>
        <v>22</v>
      </c>
      <c r="BT392" s="1">
        <v>10</v>
      </c>
      <c r="BU392" s="1">
        <v>12</v>
      </c>
      <c r="BV392" s="20">
        <f t="shared" si="513"/>
        <v>0.45454545454545453</v>
      </c>
      <c r="BW392" s="5">
        <v>76</v>
      </c>
      <c r="BX392" s="5">
        <v>61</v>
      </c>
      <c r="BY392" s="21">
        <f t="shared" si="514"/>
        <v>0.29211087420042642</v>
      </c>
      <c r="BZ392" s="5">
        <v>67</v>
      </c>
      <c r="CA392" s="5">
        <v>71</v>
      </c>
      <c r="CB392" s="23">
        <f t="shared" si="515"/>
        <v>0.29424307036247332</v>
      </c>
      <c r="CC392" s="5">
        <v>106</v>
      </c>
      <c r="CD392" s="5">
        <v>88</v>
      </c>
      <c r="CE392" s="23">
        <f t="shared" si="516"/>
        <v>0.4136460554371002</v>
      </c>
      <c r="CF392" s="23">
        <f t="shared" si="517"/>
        <v>0.49818181818181817</v>
      </c>
      <c r="CG392" s="24">
        <v>13</v>
      </c>
      <c r="CH392" s="5">
        <v>166</v>
      </c>
      <c r="CI392" s="5">
        <v>176</v>
      </c>
      <c r="CJ392" s="5">
        <v>134</v>
      </c>
      <c r="CK392">
        <v>15.738320809999999</v>
      </c>
      <c r="CL392" s="5">
        <v>0.871</v>
      </c>
      <c r="CM392" s="5">
        <v>5</v>
      </c>
      <c r="CN392" s="5">
        <v>1.0680000000000001</v>
      </c>
      <c r="CO392" s="5">
        <v>-6.4260000000000002</v>
      </c>
      <c r="CP392" s="5">
        <v>-6.4160000000000004</v>
      </c>
      <c r="CQ392" s="21">
        <f t="shared" si="518"/>
        <v>5.6910569105691054E-2</v>
      </c>
      <c r="CR392" s="25">
        <f t="shared" si="519"/>
        <v>0.90789473684210531</v>
      </c>
      <c r="CS392" s="22">
        <f t="shared" si="520"/>
        <v>913.58579375267448</v>
      </c>
      <c r="CT392" s="21">
        <f t="shared" si="521"/>
        <v>-3.5194694052203636E-2</v>
      </c>
      <c r="CU392" s="26">
        <f t="shared" si="522"/>
        <v>1.6436426251320786</v>
      </c>
      <c r="CV392" s="27">
        <f t="shared" si="523"/>
        <v>2.4654639376981176</v>
      </c>
      <c r="CW392" s="27">
        <f t="shared" si="524"/>
        <v>28.881148984463668</v>
      </c>
      <c r="CX392" s="27">
        <f t="shared" si="525"/>
        <v>26.767894180722422</v>
      </c>
      <c r="CY392" s="27">
        <f t="shared" si="526"/>
        <v>53.183579227487968</v>
      </c>
      <c r="CZ392" s="27">
        <f t="shared" si="527"/>
        <v>54.944624897272348</v>
      </c>
      <c r="DA392" s="28">
        <f t="shared" si="528"/>
        <v>-1.7610456697843802</v>
      </c>
      <c r="DB392" s="5">
        <v>14</v>
      </c>
      <c r="DC392" s="5">
        <v>21</v>
      </c>
      <c r="DD392" s="22">
        <v>232</v>
      </c>
      <c r="DE392" s="22">
        <v>207</v>
      </c>
      <c r="DF392" s="22">
        <v>87</v>
      </c>
      <c r="DG392" s="22">
        <v>111</v>
      </c>
      <c r="DH392" s="22">
        <v>129</v>
      </c>
      <c r="DI392" s="22">
        <v>120</v>
      </c>
      <c r="DJ392" s="29">
        <f t="shared" si="529"/>
        <v>5.6765906938519848</v>
      </c>
      <c r="DK392" s="27">
        <f t="shared" si="530"/>
        <v>3.3297926935516595</v>
      </c>
      <c r="DL392" s="27">
        <f t="shared" si="531"/>
        <v>1.9334280156106409</v>
      </c>
      <c r="DM392" s="27">
        <f t="shared" si="532"/>
        <v>29.538483571829236</v>
      </c>
      <c r="DN392" s="27">
        <f t="shared" si="533"/>
        <v>29.93233001945363</v>
      </c>
      <c r="DO392" s="27">
        <f t="shared" si="534"/>
        <v>54.028571769564024</v>
      </c>
      <c r="DP392" s="27">
        <f t="shared" si="535"/>
        <v>56.749692680423443</v>
      </c>
      <c r="DQ392" s="30">
        <f t="shared" si="536"/>
        <v>0.96007524107503883</v>
      </c>
      <c r="DR392" s="5">
        <v>93</v>
      </c>
      <c r="DS392" s="5">
        <v>54</v>
      </c>
      <c r="DT392" s="5">
        <v>732</v>
      </c>
      <c r="DU392" s="5">
        <v>782</v>
      </c>
      <c r="DV392" s="5">
        <v>324</v>
      </c>
      <c r="DW392" s="5">
        <v>313</v>
      </c>
      <c r="DX392" s="5">
        <v>436</v>
      </c>
      <c r="DY392" s="5">
        <v>360</v>
      </c>
      <c r="DZ392" s="22">
        <v>7</v>
      </c>
      <c r="EA392" s="22">
        <v>8</v>
      </c>
      <c r="EB392" s="22">
        <f t="shared" si="537"/>
        <v>1</v>
      </c>
      <c r="EC392" s="26">
        <f t="shared" si="538"/>
        <v>0.80707148347425062</v>
      </c>
      <c r="ED392" s="27">
        <f t="shared" si="539"/>
        <v>0.92236740968485786</v>
      </c>
      <c r="EE392" s="27">
        <f t="shared" si="540"/>
        <v>0.11529592621060723</v>
      </c>
      <c r="EF392" s="6">
        <v>51.95</v>
      </c>
      <c r="EG392" s="6">
        <f t="shared" si="541"/>
        <v>1.1293478260869565</v>
      </c>
      <c r="EH392" s="5">
        <v>1.1299999999999999</v>
      </c>
      <c r="EI392" s="5">
        <v>4.1500000000000004</v>
      </c>
      <c r="EJ392" s="21">
        <f t="shared" si="542"/>
        <v>0.21401515151515149</v>
      </c>
      <c r="EK392" s="1">
        <v>1</v>
      </c>
      <c r="EL392" s="22">
        <v>1</v>
      </c>
      <c r="EM392" s="22">
        <v>2</v>
      </c>
      <c r="EN392" s="1">
        <v>2</v>
      </c>
      <c r="EO392" s="3">
        <f t="shared" si="543"/>
        <v>3</v>
      </c>
      <c r="EP392" s="6">
        <f t="shared" si="544"/>
        <v>3.4648700673724733</v>
      </c>
      <c r="EQ392" s="3">
        <f t="shared" si="545"/>
        <v>5.5714285714285712</v>
      </c>
      <c r="ER392" s="20">
        <f t="shared" si="546"/>
        <v>0.14285714285714285</v>
      </c>
      <c r="ES392" s="20">
        <f t="shared" si="547"/>
        <v>0.2857142857142857</v>
      </c>
      <c r="ET392" s="20">
        <f t="shared" si="548"/>
        <v>0.42857142857142855</v>
      </c>
      <c r="EU392" s="3">
        <f t="shared" si="549"/>
        <v>7</v>
      </c>
      <c r="EV392" s="1">
        <v>3</v>
      </c>
      <c r="EW392" s="1">
        <v>4</v>
      </c>
      <c r="EX392" s="20">
        <f t="shared" si="550"/>
        <v>0.42857142857142855</v>
      </c>
      <c r="EY392" s="5">
        <v>7</v>
      </c>
      <c r="EZ392" s="5">
        <v>0</v>
      </c>
      <c r="FA392" s="22">
        <v>32</v>
      </c>
      <c r="FB392" s="22">
        <v>7</v>
      </c>
      <c r="FC392" s="22">
        <v>18</v>
      </c>
      <c r="FD392" s="22">
        <v>3</v>
      </c>
      <c r="FE392" s="22">
        <v>6</v>
      </c>
      <c r="FF392" s="22">
        <v>16</v>
      </c>
      <c r="FG392" s="22">
        <v>0</v>
      </c>
      <c r="FH392" s="22">
        <v>1</v>
      </c>
      <c r="FI392" s="6">
        <v>0.86666666670000003</v>
      </c>
      <c r="FJ392" s="6">
        <f t="shared" si="551"/>
        <v>1.8840579710869564E-2</v>
      </c>
      <c r="FK392" s="5">
        <v>0.04</v>
      </c>
      <c r="FL392" s="5">
        <v>5.36</v>
      </c>
      <c r="FM392" s="21">
        <f t="shared" si="552"/>
        <v>7.4074074074074068E-3</v>
      </c>
      <c r="FN392" s="1">
        <v>0</v>
      </c>
      <c r="FO392" s="22">
        <v>0</v>
      </c>
      <c r="FP392" s="22">
        <v>0</v>
      </c>
      <c r="FQ392" s="1">
        <v>0</v>
      </c>
      <c r="FR392" s="1">
        <f t="shared" si="553"/>
        <v>0</v>
      </c>
      <c r="FS392" s="3">
        <f t="shared" si="554"/>
        <v>0</v>
      </c>
      <c r="FT392" s="3" t="str">
        <f t="shared" si="555"/>
        <v xml:space="preserve"> </v>
      </c>
      <c r="FU392" s="1">
        <v>0</v>
      </c>
      <c r="FV392" s="1">
        <v>0</v>
      </c>
      <c r="FW392" s="20" t="str">
        <f t="shared" si="556"/>
        <v xml:space="preserve"> </v>
      </c>
      <c r="FX392" s="5">
        <v>0</v>
      </c>
      <c r="FY392" s="5">
        <v>0</v>
      </c>
      <c r="FZ392" s="22">
        <v>0</v>
      </c>
      <c r="GA392" s="22">
        <v>1</v>
      </c>
      <c r="GB392" s="22">
        <v>0</v>
      </c>
      <c r="GC392" s="22">
        <v>2</v>
      </c>
      <c r="GD392" s="22">
        <v>1</v>
      </c>
      <c r="GE392" s="22">
        <v>0</v>
      </c>
      <c r="GF392" s="22">
        <v>0</v>
      </c>
      <c r="GG392" s="22">
        <v>0</v>
      </c>
      <c r="GH392" s="1">
        <v>22</v>
      </c>
      <c r="GI392" s="1">
        <v>7</v>
      </c>
      <c r="GJ392" s="1">
        <v>21</v>
      </c>
      <c r="GK392" s="1">
        <v>0</v>
      </c>
      <c r="GL392" s="6"/>
      <c r="GM392" s="6"/>
      <c r="GN392" s="31" t="str">
        <f t="shared" si="557"/>
        <v xml:space="preserve"> </v>
      </c>
      <c r="GP392" s="1">
        <v>0</v>
      </c>
      <c r="GQ392" s="1">
        <v>1</v>
      </c>
      <c r="GR392" s="1">
        <v>1</v>
      </c>
      <c r="GS392" s="1">
        <v>0</v>
      </c>
      <c r="GT392" s="1">
        <v>0</v>
      </c>
      <c r="GU392" s="1">
        <v>0</v>
      </c>
      <c r="GV392" s="32" t="str">
        <f t="shared" si="558"/>
        <v xml:space="preserve"> </v>
      </c>
      <c r="GW392" s="9">
        <f t="shared" si="559"/>
        <v>2</v>
      </c>
      <c r="GX392" s="10">
        <v>0.30000000000000004</v>
      </c>
      <c r="GY392" s="10">
        <v>0.2</v>
      </c>
      <c r="GZ392" s="10">
        <v>0.5</v>
      </c>
      <c r="HA392" s="29">
        <f t="shared" si="560"/>
        <v>1.0869565217391304E-2</v>
      </c>
      <c r="HB392" s="29">
        <f t="shared" si="561"/>
        <v>5.2336231209836166E-2</v>
      </c>
      <c r="HC392">
        <v>11.1</v>
      </c>
      <c r="HD392">
        <v>9.3000000000000007</v>
      </c>
      <c r="HE392">
        <v>-10.6</v>
      </c>
      <c r="HF392">
        <v>-0.2</v>
      </c>
      <c r="HG392">
        <v>-0.2</v>
      </c>
      <c r="HH392">
        <v>0</v>
      </c>
      <c r="HI392">
        <v>-0.4</v>
      </c>
      <c r="HJ392" s="11">
        <f t="shared" si="562"/>
        <v>-8.6956521739130436E-3</v>
      </c>
      <c r="HK392" s="11">
        <f t="shared" si="563"/>
        <v>-4.1868984967868936E-2</v>
      </c>
      <c r="HL392">
        <v>99</v>
      </c>
      <c r="HM392">
        <v>0</v>
      </c>
      <c r="HN392">
        <v>0</v>
      </c>
      <c r="HO392">
        <v>1</v>
      </c>
      <c r="HP392" t="s">
        <v>279</v>
      </c>
      <c r="HQ392" s="33">
        <v>2000000</v>
      </c>
      <c r="HR392" s="33">
        <v>0</v>
      </c>
      <c r="HS392" s="30">
        <f t="shared" si="564"/>
        <v>-3.0341463414634142</v>
      </c>
    </row>
    <row r="393" spans="1:228" x14ac:dyDescent="0.2">
      <c r="A393" s="1">
        <v>17</v>
      </c>
      <c r="B393" s="2" t="s">
        <v>2003</v>
      </c>
      <c r="C393" s="2" t="s">
        <v>2004</v>
      </c>
      <c r="D393" s="2" t="s">
        <v>229</v>
      </c>
      <c r="E393" s="2" t="s">
        <v>230</v>
      </c>
      <c r="F393" s="2">
        <v>74</v>
      </c>
      <c r="G393" s="2">
        <v>202</v>
      </c>
      <c r="H393" s="2" t="s">
        <v>249</v>
      </c>
      <c r="J393" s="3">
        <v>29</v>
      </c>
      <c r="K393" s="5" t="s">
        <v>2005</v>
      </c>
      <c r="L393" s="5" t="s">
        <v>2006</v>
      </c>
      <c r="M393" s="5" t="s">
        <v>834</v>
      </c>
      <c r="N393" s="5" t="s">
        <v>270</v>
      </c>
      <c r="O393" s="2" t="s">
        <v>270</v>
      </c>
      <c r="P393" s="2" t="s">
        <v>314</v>
      </c>
      <c r="Q393" s="1">
        <v>17</v>
      </c>
      <c r="R393" s="1">
        <v>4</v>
      </c>
      <c r="S393" s="1">
        <v>9</v>
      </c>
      <c r="T393" s="1">
        <v>13</v>
      </c>
      <c r="U393" s="1">
        <v>-5</v>
      </c>
      <c r="V393" s="1">
        <v>36</v>
      </c>
      <c r="W393" s="20">
        <f t="shared" si="486"/>
        <v>0.1111111111111111</v>
      </c>
      <c r="X393" s="6">
        <v>322.1666666667</v>
      </c>
      <c r="Y393" s="6">
        <f t="shared" si="487"/>
        <v>18.950980392158822</v>
      </c>
      <c r="Z393" s="1">
        <v>410</v>
      </c>
      <c r="AA393" s="6">
        <f t="shared" si="488"/>
        <v>24.117647058823529</v>
      </c>
      <c r="AB393" s="8">
        <f t="shared" si="489"/>
        <v>0.7857723577236585</v>
      </c>
      <c r="AC393" s="3">
        <f t="shared" si="490"/>
        <v>38.909090909090907</v>
      </c>
      <c r="AD393" s="8">
        <f t="shared" si="491"/>
        <v>7.2463904434926416</v>
      </c>
      <c r="AE393" s="20">
        <f t="shared" si="492"/>
        <v>0.23529411764705882</v>
      </c>
      <c r="AF393" s="20">
        <f t="shared" si="493"/>
        <v>0.52941176470588236</v>
      </c>
      <c r="AG393" s="20">
        <f t="shared" si="494"/>
        <v>0.76470588235294112</v>
      </c>
      <c r="AH393" s="3">
        <f t="shared" si="495"/>
        <v>303</v>
      </c>
      <c r="AI393" s="3">
        <f t="shared" si="496"/>
        <v>174</v>
      </c>
      <c r="AJ393" s="3">
        <f t="shared" si="497"/>
        <v>129</v>
      </c>
      <c r="AK393" s="20">
        <f t="shared" si="498"/>
        <v>0.57425742574257421</v>
      </c>
      <c r="AL393" s="6">
        <v>30</v>
      </c>
      <c r="AM393" s="1">
        <v>30</v>
      </c>
      <c r="AN393" s="1">
        <v>13</v>
      </c>
      <c r="AO393" s="1">
        <v>26</v>
      </c>
      <c r="AP393" s="1">
        <v>12</v>
      </c>
      <c r="AQ393" s="1">
        <v>9</v>
      </c>
      <c r="AR393" s="6">
        <f t="shared" si="499"/>
        <v>5.5871702017583464</v>
      </c>
      <c r="AS393" s="6">
        <f t="shared" si="500"/>
        <v>2.4211070874286165</v>
      </c>
      <c r="AT393" s="6">
        <f t="shared" si="501"/>
        <v>4.8422141748572329</v>
      </c>
      <c r="AU393" s="6">
        <f t="shared" si="502"/>
        <v>2.2348680807033383</v>
      </c>
      <c r="AV393" s="6">
        <f t="shared" si="503"/>
        <v>1.6761510605275038</v>
      </c>
      <c r="AW393" s="1">
        <v>12</v>
      </c>
      <c r="AX393" s="1">
        <v>6</v>
      </c>
      <c r="AY393" s="1">
        <v>0</v>
      </c>
      <c r="AZ393" s="1">
        <v>0</v>
      </c>
      <c r="BA393" s="1">
        <v>0</v>
      </c>
      <c r="BB393" s="1">
        <v>0</v>
      </c>
      <c r="BC393" s="7">
        <f t="shared" si="565"/>
        <v>0.6320611111112</v>
      </c>
      <c r="BD393" s="6">
        <v>234.71666666670001</v>
      </c>
      <c r="BE393" s="6">
        <f t="shared" si="504"/>
        <v>13.8068627451</v>
      </c>
      <c r="BF393" s="5">
        <v>13.24</v>
      </c>
      <c r="BG393" s="5">
        <v>34.840000000000003</v>
      </c>
      <c r="BH393" s="21">
        <f t="shared" si="505"/>
        <v>0.27537437603993342</v>
      </c>
      <c r="BI393" s="1">
        <v>2</v>
      </c>
      <c r="BJ393" s="22">
        <v>4</v>
      </c>
      <c r="BK393" s="22">
        <v>2</v>
      </c>
      <c r="BL393" s="1">
        <v>6</v>
      </c>
      <c r="BM393" s="1">
        <f t="shared" si="506"/>
        <v>8</v>
      </c>
      <c r="BN393" s="8">
        <f t="shared" si="507"/>
        <v>2.0450188170131298</v>
      </c>
      <c r="BO393" s="3">
        <f t="shared" si="508"/>
        <v>38.909090909090907</v>
      </c>
      <c r="BP393" s="20">
        <f t="shared" si="509"/>
        <v>0.18181818181818182</v>
      </c>
      <c r="BQ393" s="20">
        <f t="shared" si="510"/>
        <v>0.54545454545454541</v>
      </c>
      <c r="BR393" s="20">
        <f t="shared" si="511"/>
        <v>0.72727272727272729</v>
      </c>
      <c r="BS393" s="3">
        <f t="shared" si="512"/>
        <v>235</v>
      </c>
      <c r="BT393" s="1">
        <v>133</v>
      </c>
      <c r="BU393" s="1">
        <v>102</v>
      </c>
      <c r="BV393" s="20">
        <f t="shared" si="513"/>
        <v>0.56595744680851068</v>
      </c>
      <c r="BW393" s="5">
        <v>38</v>
      </c>
      <c r="BX393" s="5">
        <v>43</v>
      </c>
      <c r="BY393" s="21">
        <f t="shared" si="514"/>
        <v>0.29347826086956524</v>
      </c>
      <c r="BZ393" s="5">
        <v>52</v>
      </c>
      <c r="CA393" s="5">
        <v>39</v>
      </c>
      <c r="CB393" s="23">
        <f t="shared" si="515"/>
        <v>0.32971014492753625</v>
      </c>
      <c r="CC393" s="5">
        <v>59</v>
      </c>
      <c r="CD393" s="5">
        <v>45</v>
      </c>
      <c r="CE393" s="23">
        <f t="shared" si="516"/>
        <v>0.37681159420289856</v>
      </c>
      <c r="CF393" s="23">
        <f t="shared" si="517"/>
        <v>0.47093023255813954</v>
      </c>
      <c r="CG393" s="24">
        <v>7</v>
      </c>
      <c r="CH393" s="5">
        <v>101</v>
      </c>
      <c r="CI393" s="5">
        <v>85</v>
      </c>
      <c r="CJ393" s="5">
        <v>85</v>
      </c>
      <c r="CK393">
        <v>15.822843280000001</v>
      </c>
      <c r="CL393" s="5">
        <v>0.26500000000000001</v>
      </c>
      <c r="CM393" s="5">
        <v>7</v>
      </c>
      <c r="CN393" s="5">
        <v>0.32800000000000001</v>
      </c>
      <c r="CO393" s="5">
        <v>-1.6320000000000001</v>
      </c>
      <c r="CP393" s="5">
        <v>1.7490000000000001</v>
      </c>
      <c r="CQ393" s="21">
        <f t="shared" si="518"/>
        <v>0.10280373831775701</v>
      </c>
      <c r="CR393" s="25">
        <f t="shared" si="519"/>
        <v>0.88</v>
      </c>
      <c r="CS393" s="22">
        <f t="shared" si="520"/>
        <v>890.28037383177571</v>
      </c>
      <c r="CT393" s="21">
        <f t="shared" si="521"/>
        <v>-1.7196261682242989E-2</v>
      </c>
      <c r="CU393" s="26">
        <f t="shared" si="522"/>
        <v>2.9322907410698416</v>
      </c>
      <c r="CV393" s="27">
        <f t="shared" si="523"/>
        <v>3.9985782832770567</v>
      </c>
      <c r="CW393" s="27">
        <f t="shared" si="524"/>
        <v>28.523191754043008</v>
      </c>
      <c r="CX393" s="27">
        <f t="shared" si="525"/>
        <v>33.321485693975475</v>
      </c>
      <c r="CY393" s="27">
        <f t="shared" si="526"/>
        <v>54.114092767016174</v>
      </c>
      <c r="CZ393" s="27">
        <f t="shared" si="527"/>
        <v>54.380664652567972</v>
      </c>
      <c r="DA393" s="28">
        <f t="shared" si="528"/>
        <v>-0.266571885551798</v>
      </c>
      <c r="DB393" s="5">
        <v>11</v>
      </c>
      <c r="DC393" s="5">
        <v>15</v>
      </c>
      <c r="DD393" s="22">
        <v>96</v>
      </c>
      <c r="DE393" s="22">
        <v>110</v>
      </c>
      <c r="DF393" s="22">
        <v>37</v>
      </c>
      <c r="DG393" s="22">
        <v>32</v>
      </c>
      <c r="DH393" s="22">
        <v>47</v>
      </c>
      <c r="DI393" s="22">
        <v>59</v>
      </c>
      <c r="DJ393" s="29">
        <f t="shared" si="529"/>
        <v>-1.0798974669471484</v>
      </c>
      <c r="DK393" s="27">
        <f t="shared" si="530"/>
        <v>1.620855001013034</v>
      </c>
      <c r="DL393" s="27">
        <f t="shared" si="531"/>
        <v>2.735192814209495</v>
      </c>
      <c r="DM393" s="27">
        <f t="shared" si="532"/>
        <v>27.149321266968322</v>
      </c>
      <c r="DN393" s="27">
        <f t="shared" si="533"/>
        <v>28.972783143107986</v>
      </c>
      <c r="DO393" s="27">
        <f t="shared" si="534"/>
        <v>51.259539407037209</v>
      </c>
      <c r="DP393" s="27">
        <f t="shared" si="535"/>
        <v>50.550415344093999</v>
      </c>
      <c r="DQ393" s="30">
        <f t="shared" si="536"/>
        <v>-0.97569594849500874</v>
      </c>
      <c r="DR393" s="5">
        <v>16</v>
      </c>
      <c r="DS393" s="5">
        <v>27</v>
      </c>
      <c r="DT393" s="5">
        <v>252</v>
      </c>
      <c r="DU393" s="5">
        <v>259</v>
      </c>
      <c r="DV393" s="5">
        <v>115</v>
      </c>
      <c r="DW393" s="5">
        <v>101</v>
      </c>
      <c r="DX393" s="5">
        <v>112</v>
      </c>
      <c r="DY393" s="5">
        <v>123</v>
      </c>
      <c r="DZ393" s="22">
        <v>4</v>
      </c>
      <c r="EA393" s="22">
        <v>5</v>
      </c>
      <c r="EB393" s="22">
        <f t="shared" si="537"/>
        <v>1</v>
      </c>
      <c r="EC393" s="26">
        <f t="shared" si="538"/>
        <v>1.0225094085065649</v>
      </c>
      <c r="ED393" s="27">
        <f t="shared" si="539"/>
        <v>1.2781367606332061</v>
      </c>
      <c r="EE393" s="27">
        <f t="shared" si="540"/>
        <v>0.25562735212664123</v>
      </c>
      <c r="EF393" s="6">
        <v>55.9666666667</v>
      </c>
      <c r="EG393" s="6">
        <f t="shared" si="541"/>
        <v>3.292156862747059</v>
      </c>
      <c r="EH393" s="5">
        <v>3.23</v>
      </c>
      <c r="EI393" s="5">
        <v>1.92</v>
      </c>
      <c r="EJ393" s="21">
        <f t="shared" si="542"/>
        <v>0.62718446601941746</v>
      </c>
      <c r="EK393" s="1">
        <v>2</v>
      </c>
      <c r="EL393" s="22">
        <v>0</v>
      </c>
      <c r="EM393" s="22">
        <v>2</v>
      </c>
      <c r="EN393" s="1">
        <v>3</v>
      </c>
      <c r="EO393" s="3">
        <f t="shared" si="543"/>
        <v>5</v>
      </c>
      <c r="EP393" s="6">
        <f t="shared" si="544"/>
        <v>5.3603335318610128</v>
      </c>
      <c r="EQ393" s="3">
        <f t="shared" si="545"/>
        <v>0</v>
      </c>
      <c r="ER393" s="20">
        <f t="shared" si="546"/>
        <v>0.33333333333333331</v>
      </c>
      <c r="ES393" s="20">
        <f t="shared" si="547"/>
        <v>0.5</v>
      </c>
      <c r="ET393" s="20">
        <f t="shared" si="548"/>
        <v>0.83333333333333326</v>
      </c>
      <c r="EU393" s="3">
        <f t="shared" si="549"/>
        <v>28</v>
      </c>
      <c r="EV393" s="1">
        <v>19</v>
      </c>
      <c r="EW393" s="1">
        <v>9</v>
      </c>
      <c r="EX393" s="20">
        <f t="shared" si="550"/>
        <v>0.6785714285714286</v>
      </c>
      <c r="EY393" s="5">
        <v>6</v>
      </c>
      <c r="EZ393" s="5">
        <v>1</v>
      </c>
      <c r="FA393" s="22">
        <v>32</v>
      </c>
      <c r="FB393" s="22">
        <v>12</v>
      </c>
      <c r="FC393" s="22">
        <v>23</v>
      </c>
      <c r="FD393" s="22">
        <v>1</v>
      </c>
      <c r="FE393" s="22">
        <v>1</v>
      </c>
      <c r="FF393" s="22">
        <v>29</v>
      </c>
      <c r="FG393" s="22">
        <v>1</v>
      </c>
      <c r="FH393" s="22">
        <v>0</v>
      </c>
      <c r="FI393" s="6">
        <v>31.483333333299999</v>
      </c>
      <c r="FJ393" s="6">
        <f t="shared" si="551"/>
        <v>1.8519607843117647</v>
      </c>
      <c r="FK393" s="5">
        <v>1.8</v>
      </c>
      <c r="FL393" s="5">
        <v>3.93</v>
      </c>
      <c r="FM393" s="21">
        <f t="shared" si="552"/>
        <v>0.31413612565445026</v>
      </c>
      <c r="FN393" s="1">
        <v>0</v>
      </c>
      <c r="FO393" s="22">
        <v>0</v>
      </c>
      <c r="FP393" s="22">
        <v>0</v>
      </c>
      <c r="FQ393" s="1">
        <v>0</v>
      </c>
      <c r="FR393" s="1">
        <f t="shared" si="553"/>
        <v>0</v>
      </c>
      <c r="FS393" s="3">
        <f t="shared" si="554"/>
        <v>0</v>
      </c>
      <c r="FT393" s="3">
        <f t="shared" si="555"/>
        <v>40</v>
      </c>
      <c r="FU393" s="1">
        <v>22</v>
      </c>
      <c r="FV393" s="1">
        <v>18</v>
      </c>
      <c r="FW393" s="20">
        <f t="shared" si="556"/>
        <v>0.55000000000000004</v>
      </c>
      <c r="FX393" s="5">
        <v>0</v>
      </c>
      <c r="FY393" s="5">
        <v>3</v>
      </c>
      <c r="FZ393" s="22">
        <v>2</v>
      </c>
      <c r="GA393" s="22">
        <v>22</v>
      </c>
      <c r="GB393" s="22">
        <v>2</v>
      </c>
      <c r="GC393" s="22">
        <v>8</v>
      </c>
      <c r="GD393" s="22">
        <v>15</v>
      </c>
      <c r="GE393" s="22">
        <v>1</v>
      </c>
      <c r="GF393" s="22">
        <v>0</v>
      </c>
      <c r="GG393" s="22">
        <v>1</v>
      </c>
      <c r="GH393" s="1">
        <v>18</v>
      </c>
      <c r="GI393" s="1">
        <v>7</v>
      </c>
      <c r="GJ393" s="1">
        <v>19</v>
      </c>
      <c r="GK393" s="1">
        <v>3</v>
      </c>
      <c r="GL393" s="1">
        <v>3</v>
      </c>
      <c r="GM393" s="1">
        <v>0</v>
      </c>
      <c r="GN393" s="31">
        <f t="shared" si="557"/>
        <v>0</v>
      </c>
      <c r="GO393" s="1">
        <v>0</v>
      </c>
      <c r="GP393" s="1">
        <v>3</v>
      </c>
      <c r="GQ393" s="1">
        <v>0</v>
      </c>
      <c r="GR393" s="1">
        <v>1</v>
      </c>
      <c r="GS393" s="1">
        <v>0</v>
      </c>
      <c r="GT393" s="1">
        <v>0</v>
      </c>
      <c r="GU393" s="1">
        <v>0</v>
      </c>
      <c r="GV393" s="32" t="str">
        <f t="shared" si="558"/>
        <v xml:space="preserve"> </v>
      </c>
      <c r="GW393" s="9">
        <f t="shared" si="559"/>
        <v>10</v>
      </c>
      <c r="GX393" s="10">
        <v>1</v>
      </c>
      <c r="GY393" s="10">
        <v>0.2</v>
      </c>
      <c r="GZ393" s="10">
        <v>1.2</v>
      </c>
      <c r="HA393" s="29">
        <f t="shared" si="560"/>
        <v>7.0588235294117646E-2</v>
      </c>
      <c r="HB393" s="29">
        <f t="shared" si="561"/>
        <v>0.22348680807033383</v>
      </c>
      <c r="HC393">
        <v>9.3000000000000007</v>
      </c>
      <c r="HD393">
        <v>7.8</v>
      </c>
      <c r="HE393">
        <v>-5.6</v>
      </c>
      <c r="HF393">
        <v>1.1000000000000001</v>
      </c>
      <c r="HG393">
        <v>0.1</v>
      </c>
      <c r="HH393">
        <v>-0.9</v>
      </c>
      <c r="HI393">
        <v>0.30000000000000004</v>
      </c>
      <c r="HJ393" s="11">
        <f t="shared" si="562"/>
        <v>1.7647058823529415E-2</v>
      </c>
      <c r="HK393" s="11">
        <f t="shared" si="563"/>
        <v>5.5871702017583472E-2</v>
      </c>
      <c r="HL393">
        <v>99</v>
      </c>
      <c r="HM393">
        <v>0</v>
      </c>
      <c r="HN393">
        <v>0</v>
      </c>
      <c r="HO393">
        <v>31</v>
      </c>
      <c r="HP393" t="s">
        <v>2007</v>
      </c>
      <c r="HQ393" s="33">
        <v>5000000</v>
      </c>
      <c r="HR393" s="33">
        <v>0</v>
      </c>
      <c r="HS393" s="30">
        <f t="shared" si="564"/>
        <v>-7.602439024390244</v>
      </c>
    </row>
    <row r="394" spans="1:228" x14ac:dyDescent="0.2">
      <c r="A394" s="1">
        <v>81</v>
      </c>
      <c r="B394" s="2" t="s">
        <v>2008</v>
      </c>
      <c r="C394" s="2" t="s">
        <v>797</v>
      </c>
      <c r="D394" s="2" t="s">
        <v>798</v>
      </c>
      <c r="E394" s="2" t="s">
        <v>230</v>
      </c>
      <c r="F394" s="2">
        <v>72</v>
      </c>
      <c r="G394" s="2">
        <v>202</v>
      </c>
      <c r="H394" s="2" t="s">
        <v>249</v>
      </c>
      <c r="J394" s="3">
        <v>26</v>
      </c>
      <c r="K394" s="5" t="s">
        <v>2009</v>
      </c>
      <c r="L394" s="5" t="s">
        <v>2010</v>
      </c>
      <c r="M394" s="5" t="s">
        <v>2011</v>
      </c>
      <c r="N394" s="5" t="s">
        <v>721</v>
      </c>
      <c r="O394" s="2" t="s">
        <v>721</v>
      </c>
      <c r="P394" s="2" t="s">
        <v>555</v>
      </c>
      <c r="Q394" s="1">
        <v>48</v>
      </c>
      <c r="R394" s="1">
        <v>20</v>
      </c>
      <c r="S394" s="1">
        <v>32</v>
      </c>
      <c r="T394" s="1">
        <v>52</v>
      </c>
      <c r="U394" s="1">
        <v>-3</v>
      </c>
      <c r="V394" s="1">
        <v>161</v>
      </c>
      <c r="W394" s="20">
        <f t="shared" si="486"/>
        <v>0.12422360248447205</v>
      </c>
      <c r="X394" s="6">
        <v>950.88333333330002</v>
      </c>
      <c r="Y394" s="6">
        <f t="shared" si="487"/>
        <v>19.810069444443752</v>
      </c>
      <c r="Z394" s="1">
        <v>1149</v>
      </c>
      <c r="AA394" s="6">
        <f t="shared" si="488"/>
        <v>23.9375</v>
      </c>
      <c r="AB394" s="8">
        <f t="shared" si="489"/>
        <v>0.82757470263994781</v>
      </c>
      <c r="AC394" s="3">
        <f t="shared" si="490"/>
        <v>167.35714285714283</v>
      </c>
      <c r="AD394" s="8">
        <f t="shared" si="491"/>
        <v>10.560105766317903</v>
      </c>
      <c r="AE394" s="20">
        <f t="shared" si="492"/>
        <v>0.32786885245901637</v>
      </c>
      <c r="AF394" s="20">
        <f t="shared" si="493"/>
        <v>0.52459016393442626</v>
      </c>
      <c r="AG394" s="20">
        <f t="shared" si="494"/>
        <v>0.85245901639344268</v>
      </c>
      <c r="AH394" s="3">
        <f t="shared" si="495"/>
        <v>8</v>
      </c>
      <c r="AI394" s="3">
        <f t="shared" si="496"/>
        <v>5</v>
      </c>
      <c r="AJ394" s="3">
        <f t="shared" si="497"/>
        <v>3</v>
      </c>
      <c r="AK394" s="20">
        <f t="shared" si="498"/>
        <v>0.625</v>
      </c>
      <c r="AL394" s="6">
        <v>0.2</v>
      </c>
      <c r="AM394" s="1">
        <v>16</v>
      </c>
      <c r="AN394" s="1">
        <v>23</v>
      </c>
      <c r="AO394" s="1">
        <v>65</v>
      </c>
      <c r="AP394" s="1">
        <v>45</v>
      </c>
      <c r="AQ394" s="1">
        <v>25</v>
      </c>
      <c r="AR394" s="6">
        <f t="shared" si="499"/>
        <v>1.009587576464025</v>
      </c>
      <c r="AS394" s="6">
        <f t="shared" si="500"/>
        <v>1.451282141167036</v>
      </c>
      <c r="AT394" s="6">
        <f t="shared" si="501"/>
        <v>4.1014495293851017</v>
      </c>
      <c r="AU394" s="6">
        <f t="shared" si="502"/>
        <v>2.8394650588050703</v>
      </c>
      <c r="AV394" s="6">
        <f t="shared" si="503"/>
        <v>1.5774805882250391</v>
      </c>
      <c r="AW394" s="1">
        <v>18</v>
      </c>
      <c r="AX394" s="1">
        <v>9</v>
      </c>
      <c r="AY394" s="1">
        <v>0</v>
      </c>
      <c r="AZ394" s="1">
        <v>0</v>
      </c>
      <c r="BA394" s="1">
        <v>0</v>
      </c>
      <c r="BB394" s="1">
        <v>0</v>
      </c>
      <c r="BC394" s="7">
        <f t="shared" si="565"/>
        <v>-8.0500000000066629E-2</v>
      </c>
      <c r="BD394" s="6">
        <v>790.26666666669996</v>
      </c>
      <c r="BE394" s="6">
        <f t="shared" si="504"/>
        <v>16.463888888889581</v>
      </c>
      <c r="BF394" s="5">
        <v>15.95</v>
      </c>
      <c r="BG394" s="5">
        <v>32.14</v>
      </c>
      <c r="BH394" s="21">
        <f t="shared" si="505"/>
        <v>0.3316697858182574</v>
      </c>
      <c r="BI394" s="1">
        <v>14</v>
      </c>
      <c r="BJ394" s="22">
        <v>12</v>
      </c>
      <c r="BK394" s="22">
        <v>5</v>
      </c>
      <c r="BL394" s="1">
        <v>17</v>
      </c>
      <c r="BM394" s="1">
        <f t="shared" si="506"/>
        <v>31</v>
      </c>
      <c r="BN394" s="8">
        <f t="shared" si="507"/>
        <v>2.353635903492393</v>
      </c>
      <c r="BO394" s="3">
        <f t="shared" si="508"/>
        <v>115.49999999999999</v>
      </c>
      <c r="BP394" s="20">
        <f t="shared" si="509"/>
        <v>0.35</v>
      </c>
      <c r="BQ394" s="20">
        <f t="shared" si="510"/>
        <v>0.42499999999999999</v>
      </c>
      <c r="BR394" s="20">
        <f t="shared" si="511"/>
        <v>0.77499999999999991</v>
      </c>
      <c r="BS394" s="3">
        <f t="shared" si="512"/>
        <v>7</v>
      </c>
      <c r="BT394" s="1">
        <v>4</v>
      </c>
      <c r="BU394" s="1">
        <v>3</v>
      </c>
      <c r="BV394" s="20">
        <f t="shared" si="513"/>
        <v>0.5714285714285714</v>
      </c>
      <c r="BW394" s="5">
        <v>111</v>
      </c>
      <c r="BX394" s="5">
        <v>112</v>
      </c>
      <c r="BY394" s="21">
        <f t="shared" si="514"/>
        <v>0.30631868131868134</v>
      </c>
      <c r="BZ394" s="5">
        <v>119</v>
      </c>
      <c r="CA394" s="5">
        <v>113</v>
      </c>
      <c r="CB394" s="23">
        <f t="shared" si="515"/>
        <v>0.31868131868131866</v>
      </c>
      <c r="CC394" s="5">
        <v>163</v>
      </c>
      <c r="CD394" s="5">
        <v>110</v>
      </c>
      <c r="CE394" s="23">
        <f t="shared" si="516"/>
        <v>0.375</v>
      </c>
      <c r="CF394" s="23">
        <f t="shared" si="517"/>
        <v>0.49010989010989009</v>
      </c>
      <c r="CG394" s="24">
        <v>10</v>
      </c>
      <c r="CH394" s="5">
        <v>273</v>
      </c>
      <c r="CI394" s="5">
        <v>309</v>
      </c>
      <c r="CJ394" s="5">
        <v>284</v>
      </c>
      <c r="CK394">
        <v>15.96580638</v>
      </c>
      <c r="CL394" s="5">
        <v>0.79</v>
      </c>
      <c r="CM394" s="5">
        <v>7</v>
      </c>
      <c r="CN394" s="5">
        <v>2.1280000000000001</v>
      </c>
      <c r="CO394" s="5">
        <v>1.863</v>
      </c>
      <c r="CP394" s="5">
        <v>-11.944000000000001</v>
      </c>
      <c r="CQ394" s="21">
        <f t="shared" si="518"/>
        <v>0.1038961038961039</v>
      </c>
      <c r="CR394" s="25">
        <f t="shared" si="519"/>
        <v>0.91447368421052633</v>
      </c>
      <c r="CS394" s="22">
        <f t="shared" si="520"/>
        <v>924.86329460013678</v>
      </c>
      <c r="CT394" s="21">
        <f t="shared" si="521"/>
        <v>1.836978810663023E-2</v>
      </c>
      <c r="CU394" s="26">
        <f t="shared" si="522"/>
        <v>3.1347962382445145</v>
      </c>
      <c r="CV394" s="27">
        <f t="shared" si="523"/>
        <v>3.0564263322884018</v>
      </c>
      <c r="CW394" s="27">
        <f t="shared" si="524"/>
        <v>30.172413793103448</v>
      </c>
      <c r="CX394" s="27">
        <f t="shared" si="525"/>
        <v>35.736677115987469</v>
      </c>
      <c r="CY394" s="27">
        <f t="shared" si="526"/>
        <v>59.247648902821325</v>
      </c>
      <c r="CZ394" s="27">
        <f t="shared" si="527"/>
        <v>67.868338557993738</v>
      </c>
      <c r="DA394" s="28">
        <f t="shared" si="528"/>
        <v>-8.6206896551724128</v>
      </c>
      <c r="DB394" s="5">
        <v>40</v>
      </c>
      <c r="DC394" s="5">
        <v>39</v>
      </c>
      <c r="DD394" s="22">
        <v>345</v>
      </c>
      <c r="DE394" s="22">
        <v>417</v>
      </c>
      <c r="DF394" s="22">
        <v>154</v>
      </c>
      <c r="DG394" s="22">
        <v>199</v>
      </c>
      <c r="DH394" s="22">
        <v>211</v>
      </c>
      <c r="DI394" s="22">
        <v>217</v>
      </c>
      <c r="DJ394" s="29">
        <f t="shared" si="529"/>
        <v>5.5986729821902248</v>
      </c>
      <c r="DK394" s="27">
        <f t="shared" si="530"/>
        <v>2.6835718730553828</v>
      </c>
      <c r="DL394" s="27">
        <f t="shared" si="531"/>
        <v>2.4891101431238329</v>
      </c>
      <c r="DM394" s="27">
        <f t="shared" si="532"/>
        <v>23.879900435594273</v>
      </c>
      <c r="DN394" s="27">
        <f t="shared" si="533"/>
        <v>31.775046670815183</v>
      </c>
      <c r="DO394" s="27">
        <f t="shared" si="534"/>
        <v>47.487554449284374</v>
      </c>
      <c r="DP394" s="27">
        <f t="shared" si="535"/>
        <v>63.472308649657741</v>
      </c>
      <c r="DQ394" s="30">
        <f t="shared" si="536"/>
        <v>7.3640645452009537</v>
      </c>
      <c r="DR394" s="5">
        <v>69</v>
      </c>
      <c r="DS394" s="5">
        <v>64</v>
      </c>
      <c r="DT394" s="5">
        <v>545</v>
      </c>
      <c r="DU394" s="5">
        <v>753</v>
      </c>
      <c r="DV394" s="5">
        <v>280</v>
      </c>
      <c r="DW394" s="5">
        <v>342</v>
      </c>
      <c r="DX394" s="5">
        <v>473</v>
      </c>
      <c r="DY394" s="5">
        <v>327</v>
      </c>
      <c r="DZ394" s="22">
        <v>4</v>
      </c>
      <c r="EA394" s="22">
        <v>6</v>
      </c>
      <c r="EB394" s="22">
        <f t="shared" si="537"/>
        <v>2</v>
      </c>
      <c r="EC394" s="26">
        <f t="shared" si="538"/>
        <v>0.30369495528934104</v>
      </c>
      <c r="ED394" s="27">
        <f t="shared" si="539"/>
        <v>0.45554243293401159</v>
      </c>
      <c r="EE394" s="27">
        <f t="shared" si="540"/>
        <v>0.15184747764467052</v>
      </c>
      <c r="EF394" s="6">
        <v>159.1833333333</v>
      </c>
      <c r="EG394" s="6">
        <f t="shared" si="541"/>
        <v>3.3163194444437498</v>
      </c>
      <c r="EH394" s="5">
        <v>3.08</v>
      </c>
      <c r="EI394" s="5">
        <v>2.0299999999999998</v>
      </c>
      <c r="EJ394" s="21">
        <f t="shared" si="542"/>
        <v>0.60273972602739734</v>
      </c>
      <c r="EK394" s="1">
        <v>6</v>
      </c>
      <c r="EL394" s="22">
        <v>9</v>
      </c>
      <c r="EM394" s="22">
        <v>4</v>
      </c>
      <c r="EN394" s="1">
        <v>15</v>
      </c>
      <c r="EO394" s="3">
        <f t="shared" si="543"/>
        <v>21</v>
      </c>
      <c r="EP394" s="6">
        <f t="shared" si="544"/>
        <v>7.9154015286374015</v>
      </c>
      <c r="EQ394" s="3">
        <f t="shared" si="545"/>
        <v>51.857142857142854</v>
      </c>
      <c r="ER394" s="20">
        <f t="shared" si="546"/>
        <v>0.2857142857142857</v>
      </c>
      <c r="ES394" s="20">
        <f t="shared" si="547"/>
        <v>0.7142857142857143</v>
      </c>
      <c r="ET394" s="20">
        <f t="shared" si="548"/>
        <v>1</v>
      </c>
      <c r="EU394" s="3" t="str">
        <f t="shared" si="549"/>
        <v xml:space="preserve"> </v>
      </c>
      <c r="EV394" s="1">
        <v>0</v>
      </c>
      <c r="EW394" s="1">
        <v>0</v>
      </c>
      <c r="EX394" s="20" t="str">
        <f t="shared" si="550"/>
        <v xml:space="preserve"> </v>
      </c>
      <c r="EY394" s="5">
        <v>21</v>
      </c>
      <c r="EZ394" s="5">
        <v>4</v>
      </c>
      <c r="FA394" s="22">
        <v>100</v>
      </c>
      <c r="FB394" s="22">
        <v>24</v>
      </c>
      <c r="FC394" s="22">
        <v>51</v>
      </c>
      <c r="FD394" s="22">
        <v>5</v>
      </c>
      <c r="FE394" s="22">
        <v>8</v>
      </c>
      <c r="FF394" s="22">
        <v>61</v>
      </c>
      <c r="FG394" s="22">
        <v>2</v>
      </c>
      <c r="FH394" s="22">
        <v>0</v>
      </c>
      <c r="FI394" s="6">
        <v>1.4333333333</v>
      </c>
      <c r="FJ394" s="6">
        <f t="shared" si="551"/>
        <v>2.9861111110416668E-2</v>
      </c>
      <c r="FK394" s="5">
        <v>0.05</v>
      </c>
      <c r="FL394" s="5">
        <v>5.48</v>
      </c>
      <c r="FM394" s="21">
        <f t="shared" si="552"/>
        <v>9.0415913200723331E-3</v>
      </c>
      <c r="FN394" s="1">
        <v>0</v>
      </c>
      <c r="FO394" s="22">
        <v>0</v>
      </c>
      <c r="FP394" s="22">
        <v>0</v>
      </c>
      <c r="FQ394" s="1">
        <v>0</v>
      </c>
      <c r="FR394" s="1">
        <f t="shared" si="553"/>
        <v>0</v>
      </c>
      <c r="FS394" s="3">
        <f t="shared" si="554"/>
        <v>0</v>
      </c>
      <c r="FT394" s="3">
        <f t="shared" si="555"/>
        <v>1</v>
      </c>
      <c r="FU394" s="1">
        <v>1</v>
      </c>
      <c r="FV394" s="1">
        <v>0</v>
      </c>
      <c r="FW394" s="20">
        <f t="shared" si="556"/>
        <v>1</v>
      </c>
      <c r="FX394" s="5">
        <v>0</v>
      </c>
      <c r="FY394" s="5">
        <v>0</v>
      </c>
      <c r="FZ394" s="22">
        <v>1</v>
      </c>
      <c r="GA394" s="22">
        <v>1</v>
      </c>
      <c r="GB394" s="22">
        <v>0</v>
      </c>
      <c r="GC394" s="22">
        <v>0</v>
      </c>
      <c r="GD394" s="22">
        <v>0</v>
      </c>
      <c r="GE394" s="22">
        <v>2</v>
      </c>
      <c r="GF394" s="22">
        <v>0</v>
      </c>
      <c r="GG394" s="22">
        <v>1</v>
      </c>
      <c r="GH394" s="1">
        <v>64</v>
      </c>
      <c r="GI394" s="1">
        <v>24</v>
      </c>
      <c r="GJ394" s="1">
        <v>43</v>
      </c>
      <c r="GK394" s="1">
        <v>0</v>
      </c>
      <c r="GL394" s="1">
        <v>2</v>
      </c>
      <c r="GM394" s="1">
        <v>0</v>
      </c>
      <c r="GN394" s="31">
        <f t="shared" si="557"/>
        <v>0</v>
      </c>
      <c r="GO394" s="1">
        <v>0</v>
      </c>
      <c r="GP394" s="1">
        <v>6</v>
      </c>
      <c r="GQ394" s="1">
        <v>0</v>
      </c>
      <c r="GR394" s="1">
        <v>4</v>
      </c>
      <c r="GS394" s="1">
        <v>0</v>
      </c>
      <c r="GT394" s="1">
        <v>0</v>
      </c>
      <c r="GU394" s="1">
        <v>0</v>
      </c>
      <c r="GV394" s="32" t="str">
        <f t="shared" si="558"/>
        <v xml:space="preserve"> </v>
      </c>
      <c r="GW394" s="9">
        <f t="shared" si="559"/>
        <v>5</v>
      </c>
      <c r="GX394" s="10">
        <v>5.4</v>
      </c>
      <c r="GY394" s="10">
        <v>0.8</v>
      </c>
      <c r="GZ394" s="10">
        <v>6.2</v>
      </c>
      <c r="HA394" s="29">
        <f t="shared" si="560"/>
        <v>0.12916666666666668</v>
      </c>
      <c r="HB394" s="29">
        <f t="shared" si="561"/>
        <v>0.39121518587980975</v>
      </c>
      <c r="HC394">
        <v>23.4</v>
      </c>
      <c r="HD394">
        <v>16.8</v>
      </c>
      <c r="HE394">
        <v>-2.5</v>
      </c>
      <c r="HF394">
        <v>10.9</v>
      </c>
      <c r="HG394">
        <v>-0.8</v>
      </c>
      <c r="HH394">
        <v>-0.60000000000000009</v>
      </c>
      <c r="HI394">
        <v>9.6</v>
      </c>
      <c r="HJ394" s="11">
        <f t="shared" si="562"/>
        <v>0.19999999999999998</v>
      </c>
      <c r="HK394" s="11">
        <f t="shared" si="563"/>
        <v>0.60575254587841498</v>
      </c>
      <c r="HL394">
        <v>99</v>
      </c>
      <c r="HM394">
        <v>0</v>
      </c>
      <c r="HN394">
        <v>0</v>
      </c>
      <c r="HQ394" s="33">
        <v>5400000</v>
      </c>
      <c r="HR394" s="33">
        <v>0</v>
      </c>
      <c r="HS394" s="30">
        <f t="shared" si="564"/>
        <v>0.9951219512195113</v>
      </c>
    </row>
    <row r="395" spans="1:228" x14ac:dyDescent="0.2">
      <c r="A395" s="1">
        <v>17</v>
      </c>
      <c r="B395" s="2" t="s">
        <v>2012</v>
      </c>
      <c r="C395" s="2" t="s">
        <v>665</v>
      </c>
      <c r="D395" s="2" t="s">
        <v>666</v>
      </c>
      <c r="E395" s="2" t="s">
        <v>240</v>
      </c>
      <c r="F395" s="2">
        <v>74</v>
      </c>
      <c r="G395" s="2">
        <v>205</v>
      </c>
      <c r="H395" s="2" t="s">
        <v>231</v>
      </c>
      <c r="I395" s="2" t="s">
        <v>258</v>
      </c>
      <c r="J395" s="3">
        <v>24</v>
      </c>
      <c r="K395" s="5" t="s">
        <v>2013</v>
      </c>
      <c r="L395" s="5" t="s">
        <v>2014</v>
      </c>
      <c r="M395" s="5" t="s">
        <v>907</v>
      </c>
      <c r="N395" s="5" t="s">
        <v>320</v>
      </c>
      <c r="O395" s="2" t="s">
        <v>320</v>
      </c>
      <c r="P395" s="2" t="s">
        <v>314</v>
      </c>
      <c r="Q395" s="1">
        <v>38</v>
      </c>
      <c r="R395" s="1">
        <v>7</v>
      </c>
      <c r="S395" s="1">
        <v>12</v>
      </c>
      <c r="T395" s="1">
        <v>19</v>
      </c>
      <c r="U395" s="1">
        <v>-6</v>
      </c>
      <c r="V395" s="1">
        <v>82</v>
      </c>
      <c r="W395" s="20">
        <f t="shared" si="486"/>
        <v>8.5365853658536592E-2</v>
      </c>
      <c r="X395" s="6">
        <v>639.11666666669998</v>
      </c>
      <c r="Y395" s="6">
        <f t="shared" si="487"/>
        <v>16.818859649123684</v>
      </c>
      <c r="Z395" s="1">
        <v>792</v>
      </c>
      <c r="AA395" s="6">
        <f t="shared" si="488"/>
        <v>20.842105263157894</v>
      </c>
      <c r="AB395" s="8">
        <f t="shared" si="489"/>
        <v>0.80696548821553027</v>
      </c>
      <c r="AC395" s="3">
        <f t="shared" si="490"/>
        <v>66.347826086956516</v>
      </c>
      <c r="AD395" s="8">
        <f t="shared" si="491"/>
        <v>6.2287056070365603</v>
      </c>
      <c r="AE395" s="20">
        <f t="shared" si="492"/>
        <v>0.2413793103448276</v>
      </c>
      <c r="AF395" s="20">
        <f t="shared" si="493"/>
        <v>0.41379310344827586</v>
      </c>
      <c r="AG395" s="20">
        <f t="shared" si="494"/>
        <v>0.65517241379310343</v>
      </c>
      <c r="AH395" s="3">
        <f t="shared" si="495"/>
        <v>28</v>
      </c>
      <c r="AI395" s="3">
        <f t="shared" si="496"/>
        <v>11</v>
      </c>
      <c r="AJ395" s="3">
        <f t="shared" si="497"/>
        <v>17</v>
      </c>
      <c r="AK395" s="20">
        <f t="shared" si="498"/>
        <v>0.39285714285714285</v>
      </c>
      <c r="AL395" s="6">
        <v>1.2</v>
      </c>
      <c r="AM395" s="1">
        <v>40</v>
      </c>
      <c r="AN395" s="1">
        <v>22</v>
      </c>
      <c r="AO395" s="1">
        <v>23</v>
      </c>
      <c r="AP395" s="1">
        <v>17</v>
      </c>
      <c r="AQ395" s="1">
        <v>11</v>
      </c>
      <c r="AR395" s="6">
        <f t="shared" si="499"/>
        <v>3.7551829347795782</v>
      </c>
      <c r="AS395" s="6">
        <f t="shared" si="500"/>
        <v>2.0653506141287679</v>
      </c>
      <c r="AT395" s="6">
        <f t="shared" si="501"/>
        <v>2.1592301874982578</v>
      </c>
      <c r="AU395" s="6">
        <f t="shared" si="502"/>
        <v>1.5959527472813209</v>
      </c>
      <c r="AV395" s="6">
        <f t="shared" si="503"/>
        <v>1.0326753070643839</v>
      </c>
      <c r="AW395" s="1">
        <v>14</v>
      </c>
      <c r="AX395" s="1">
        <v>7</v>
      </c>
      <c r="AY395" s="1">
        <v>0</v>
      </c>
      <c r="AZ395" s="1">
        <v>0</v>
      </c>
      <c r="BA395" s="1">
        <v>0</v>
      </c>
      <c r="BB395" s="1">
        <v>0</v>
      </c>
      <c r="BC395" s="7">
        <f t="shared" si="565"/>
        <v>1.1099388888888166</v>
      </c>
      <c r="BD395" s="6">
        <v>524.9</v>
      </c>
      <c r="BE395" s="6">
        <f t="shared" si="504"/>
        <v>13.813157894736841</v>
      </c>
      <c r="BF395" s="5">
        <v>13.55</v>
      </c>
      <c r="BG395" s="5">
        <v>35.619999999999997</v>
      </c>
      <c r="BH395" s="21">
        <f t="shared" si="505"/>
        <v>0.27557453731950377</v>
      </c>
      <c r="BI395" s="1">
        <v>6</v>
      </c>
      <c r="BJ395" s="22">
        <v>7</v>
      </c>
      <c r="BK395" s="22">
        <v>3</v>
      </c>
      <c r="BL395" s="1">
        <v>10</v>
      </c>
      <c r="BM395" s="1">
        <f t="shared" si="506"/>
        <v>16</v>
      </c>
      <c r="BN395" s="8">
        <f t="shared" si="507"/>
        <v>1.8289197942465232</v>
      </c>
      <c r="BO395" s="3">
        <f t="shared" si="508"/>
        <v>66.347826086956516</v>
      </c>
      <c r="BP395" s="20">
        <f t="shared" si="509"/>
        <v>0.2608695652173913</v>
      </c>
      <c r="BQ395" s="20">
        <f t="shared" si="510"/>
        <v>0.43478260869565216</v>
      </c>
      <c r="BR395" s="20">
        <f t="shared" si="511"/>
        <v>0.69565217391304346</v>
      </c>
      <c r="BS395" s="3">
        <f t="shared" si="512"/>
        <v>21</v>
      </c>
      <c r="BT395" s="1">
        <v>9</v>
      </c>
      <c r="BU395" s="1">
        <v>12</v>
      </c>
      <c r="BV395" s="20">
        <f t="shared" si="513"/>
        <v>0.42857142857142855</v>
      </c>
      <c r="BW395" s="5">
        <v>64</v>
      </c>
      <c r="BX395" s="5">
        <v>83</v>
      </c>
      <c r="BY395" s="21">
        <f t="shared" si="514"/>
        <v>0.29696969696969699</v>
      </c>
      <c r="BZ395" s="5">
        <v>81</v>
      </c>
      <c r="CA395" s="5">
        <v>72</v>
      </c>
      <c r="CB395" s="23">
        <f t="shared" si="515"/>
        <v>0.30909090909090908</v>
      </c>
      <c r="CC395" s="5">
        <v>103</v>
      </c>
      <c r="CD395" s="5">
        <v>92</v>
      </c>
      <c r="CE395" s="23">
        <f t="shared" si="516"/>
        <v>0.39393939393939392</v>
      </c>
      <c r="CF395" s="23">
        <f t="shared" si="517"/>
        <v>0.49</v>
      </c>
      <c r="CG395" s="24">
        <v>5</v>
      </c>
      <c r="CH395" s="5">
        <v>161</v>
      </c>
      <c r="CI395" s="5">
        <v>168</v>
      </c>
      <c r="CJ395" s="5">
        <v>167</v>
      </c>
      <c r="CK395">
        <v>15.50941662</v>
      </c>
      <c r="CL395" s="5">
        <v>0.17100000000000001</v>
      </c>
      <c r="CM395" s="5">
        <v>10</v>
      </c>
      <c r="CN395" s="5">
        <v>0.124</v>
      </c>
      <c r="CO395" s="5">
        <v>0.622</v>
      </c>
      <c r="CP395" s="5">
        <v>-4.6449999999999996</v>
      </c>
      <c r="CQ395" s="21">
        <f t="shared" si="518"/>
        <v>0.10550458715596331</v>
      </c>
      <c r="CR395" s="25">
        <f t="shared" si="519"/>
        <v>0.88842975206611574</v>
      </c>
      <c r="CS395" s="22">
        <f t="shared" si="520"/>
        <v>898.980210781712</v>
      </c>
      <c r="CT395" s="21">
        <f t="shared" si="521"/>
        <v>-6.0656607779209504E-3</v>
      </c>
      <c r="CU395" s="26">
        <f t="shared" si="522"/>
        <v>2.6801320644785398</v>
      </c>
      <c r="CV395" s="27">
        <f t="shared" si="523"/>
        <v>3.1462419887356772</v>
      </c>
      <c r="CW395" s="27">
        <f t="shared" si="524"/>
        <v>25.402990872013984</v>
      </c>
      <c r="CX395" s="27">
        <f t="shared" si="525"/>
        <v>28.199650417556807</v>
      </c>
      <c r="CY395" s="27">
        <f t="shared" si="526"/>
        <v>51.854729073606528</v>
      </c>
      <c r="CZ395" s="27">
        <f t="shared" si="527"/>
        <v>54.185278694892212</v>
      </c>
      <c r="DA395" s="28">
        <f t="shared" si="528"/>
        <v>-2.3305496212856838</v>
      </c>
      <c r="DB395" s="5">
        <v>23</v>
      </c>
      <c r="DC395" s="5">
        <v>27</v>
      </c>
      <c r="DD395" s="22">
        <v>195</v>
      </c>
      <c r="DE395" s="22">
        <v>215</v>
      </c>
      <c r="DF395" s="22">
        <v>104</v>
      </c>
      <c r="DG395" s="22">
        <v>99</v>
      </c>
      <c r="DH395" s="22">
        <v>124</v>
      </c>
      <c r="DI395" s="22">
        <v>123</v>
      </c>
      <c r="DJ395" s="29">
        <f t="shared" si="529"/>
        <v>2.5884503787143149</v>
      </c>
      <c r="DK395" s="27">
        <f t="shared" si="530"/>
        <v>2.6596530630337778</v>
      </c>
      <c r="DL395" s="27">
        <f t="shared" si="531"/>
        <v>2.8369632672360297</v>
      </c>
      <c r="DM395" s="27">
        <f t="shared" si="532"/>
        <v>28.857235733916486</v>
      </c>
      <c r="DN395" s="27">
        <f t="shared" si="533"/>
        <v>30.541682673837879</v>
      </c>
      <c r="DO395" s="27">
        <f t="shared" si="534"/>
        <v>52.661130648068799</v>
      </c>
      <c r="DP395" s="27">
        <f t="shared" si="535"/>
        <v>56.872247997872286</v>
      </c>
      <c r="DQ395" s="30">
        <f t="shared" si="536"/>
        <v>1.8805677285178035</v>
      </c>
      <c r="DR395" s="5">
        <v>60</v>
      </c>
      <c r="DS395" s="5">
        <v>64</v>
      </c>
      <c r="DT395" s="5">
        <v>591</v>
      </c>
      <c r="DU395" s="5">
        <v>625</v>
      </c>
      <c r="DV395" s="5">
        <v>248</v>
      </c>
      <c r="DW395" s="5">
        <v>289</v>
      </c>
      <c r="DX395" s="5">
        <v>305</v>
      </c>
      <c r="DY395" s="5">
        <v>289</v>
      </c>
      <c r="DZ395" s="22">
        <v>6</v>
      </c>
      <c r="EA395" s="22">
        <v>7</v>
      </c>
      <c r="EB395" s="22">
        <f t="shared" si="537"/>
        <v>1</v>
      </c>
      <c r="EC395" s="26">
        <f t="shared" si="538"/>
        <v>0.68584492284244625</v>
      </c>
      <c r="ED395" s="27">
        <f t="shared" si="539"/>
        <v>0.80015240998285386</v>
      </c>
      <c r="EE395" s="27">
        <f t="shared" si="540"/>
        <v>0.1143074871404077</v>
      </c>
      <c r="EF395" s="6">
        <v>71.05</v>
      </c>
      <c r="EG395" s="6">
        <f t="shared" si="541"/>
        <v>1.8697368421052631</v>
      </c>
      <c r="EH395" s="5">
        <v>1.86</v>
      </c>
      <c r="EI395" s="5">
        <v>3.16</v>
      </c>
      <c r="EJ395" s="21">
        <f t="shared" si="542"/>
        <v>0.37051792828685259</v>
      </c>
      <c r="EK395" s="1">
        <v>1</v>
      </c>
      <c r="EL395" s="22">
        <v>0</v>
      </c>
      <c r="EM395" s="22">
        <v>2</v>
      </c>
      <c r="EN395" s="1">
        <v>2</v>
      </c>
      <c r="EO395" s="3">
        <f t="shared" si="543"/>
        <v>3</v>
      </c>
      <c r="EP395" s="6">
        <f t="shared" si="544"/>
        <v>2.5334271639690358</v>
      </c>
      <c r="EQ395" s="3">
        <f t="shared" si="545"/>
        <v>0</v>
      </c>
      <c r="ER395" s="20">
        <f t="shared" si="546"/>
        <v>0.16666666666666666</v>
      </c>
      <c r="ES395" s="20">
        <f t="shared" si="547"/>
        <v>0.33333333333333331</v>
      </c>
      <c r="ET395" s="20">
        <f t="shared" si="548"/>
        <v>0.5</v>
      </c>
      <c r="EU395" s="3">
        <f t="shared" si="549"/>
        <v>1</v>
      </c>
      <c r="EV395" s="1">
        <v>0</v>
      </c>
      <c r="EW395" s="1">
        <v>1</v>
      </c>
      <c r="EX395" s="20">
        <f t="shared" si="550"/>
        <v>0</v>
      </c>
      <c r="EY395" s="5">
        <v>6</v>
      </c>
      <c r="EZ395" s="5">
        <v>1</v>
      </c>
      <c r="FA395" s="22">
        <v>43</v>
      </c>
      <c r="FB395" s="22">
        <v>12</v>
      </c>
      <c r="FC395" s="22">
        <v>16</v>
      </c>
      <c r="FD395" s="22">
        <v>3</v>
      </c>
      <c r="FE395" s="22">
        <v>4</v>
      </c>
      <c r="FF395" s="22">
        <v>17</v>
      </c>
      <c r="FG395" s="22">
        <v>1</v>
      </c>
      <c r="FH395" s="22">
        <v>1</v>
      </c>
      <c r="FI395" s="6">
        <v>43.166666666700003</v>
      </c>
      <c r="FJ395" s="6">
        <f t="shared" si="551"/>
        <v>1.1359649122815789</v>
      </c>
      <c r="FK395" s="5">
        <v>1.1400000000000001</v>
      </c>
      <c r="FL395" s="5">
        <v>3.58</v>
      </c>
      <c r="FM395" s="21">
        <f t="shared" si="552"/>
        <v>0.24152542372881355</v>
      </c>
      <c r="FN395" s="1">
        <v>0</v>
      </c>
      <c r="FO395" s="22">
        <v>0</v>
      </c>
      <c r="FP395" s="22">
        <v>0</v>
      </c>
      <c r="FQ395" s="1">
        <v>0</v>
      </c>
      <c r="FR395" s="1">
        <f t="shared" si="553"/>
        <v>0</v>
      </c>
      <c r="FS395" s="3">
        <f t="shared" si="554"/>
        <v>0</v>
      </c>
      <c r="FT395" s="3">
        <f t="shared" si="555"/>
        <v>6</v>
      </c>
      <c r="FU395" s="1">
        <v>2</v>
      </c>
      <c r="FV395" s="1">
        <v>4</v>
      </c>
      <c r="FW395" s="20">
        <f t="shared" si="556"/>
        <v>0.33333333333333331</v>
      </c>
      <c r="FX395" s="5">
        <v>0</v>
      </c>
      <c r="FY395" s="5">
        <v>5</v>
      </c>
      <c r="FZ395" s="22">
        <v>6</v>
      </c>
      <c r="GA395" s="22">
        <v>26</v>
      </c>
      <c r="GB395" s="22">
        <v>3</v>
      </c>
      <c r="GC395" s="22">
        <v>7</v>
      </c>
      <c r="GD395" s="22">
        <v>21</v>
      </c>
      <c r="GE395" s="22">
        <v>2</v>
      </c>
      <c r="GF395" s="22">
        <v>0</v>
      </c>
      <c r="GG395" s="22">
        <v>1</v>
      </c>
      <c r="GH395" s="1">
        <v>30</v>
      </c>
      <c r="GI395" s="1">
        <v>7</v>
      </c>
      <c r="GJ395" s="1">
        <v>34</v>
      </c>
      <c r="GK395" s="1">
        <v>5</v>
      </c>
      <c r="GN395" s="31" t="str">
        <f t="shared" si="557"/>
        <v xml:space="preserve"> </v>
      </c>
      <c r="GP395" s="1">
        <v>0</v>
      </c>
      <c r="GQ395" s="1">
        <v>0</v>
      </c>
      <c r="GR395" s="1">
        <v>2</v>
      </c>
      <c r="GS395" s="1">
        <v>0</v>
      </c>
      <c r="GT395" s="1">
        <v>0</v>
      </c>
      <c r="GU395" s="1">
        <v>0</v>
      </c>
      <c r="GV395" s="32" t="str">
        <f t="shared" si="558"/>
        <v xml:space="preserve"> </v>
      </c>
      <c r="GW395" s="9">
        <f t="shared" si="559"/>
        <v>6</v>
      </c>
      <c r="GX395" s="10">
        <v>1</v>
      </c>
      <c r="GY395" s="10">
        <v>0.2</v>
      </c>
      <c r="GZ395" s="10">
        <v>1.3</v>
      </c>
      <c r="HA395" s="29">
        <f t="shared" si="560"/>
        <v>3.4210526315789476E-2</v>
      </c>
      <c r="HB395" s="29">
        <f t="shared" si="561"/>
        <v>0.1220434453803363</v>
      </c>
      <c r="HC395">
        <v>10.1</v>
      </c>
      <c r="HD395">
        <v>10.5</v>
      </c>
      <c r="HE395">
        <v>-5.7</v>
      </c>
      <c r="HF395">
        <v>3.1</v>
      </c>
      <c r="HG395">
        <v>0.4</v>
      </c>
      <c r="HH395">
        <v>0</v>
      </c>
      <c r="HI395">
        <v>3.5</v>
      </c>
      <c r="HJ395" s="11">
        <f t="shared" si="562"/>
        <v>9.2105263157894732E-2</v>
      </c>
      <c r="HK395" s="11">
        <f t="shared" si="563"/>
        <v>0.3285785067932131</v>
      </c>
      <c r="HL395">
        <v>77</v>
      </c>
      <c r="HM395">
        <v>0</v>
      </c>
      <c r="HN395">
        <v>0</v>
      </c>
      <c r="HQ395" s="33">
        <v>680556</v>
      </c>
      <c r="HR395" s="33">
        <v>0</v>
      </c>
      <c r="HS395" s="30">
        <f t="shared" si="564"/>
        <v>2.9878040975609754</v>
      </c>
    </row>
    <row r="396" spans="1:228" x14ac:dyDescent="0.2">
      <c r="A396" s="1">
        <v>4</v>
      </c>
      <c r="B396" s="2" t="s">
        <v>728</v>
      </c>
      <c r="C396" s="2" t="s">
        <v>2015</v>
      </c>
      <c r="E396" s="2" t="s">
        <v>893</v>
      </c>
      <c r="F396" s="2">
        <v>75</v>
      </c>
      <c r="G396" s="2">
        <v>216</v>
      </c>
      <c r="H396" s="2" t="s">
        <v>231</v>
      </c>
      <c r="J396" s="3">
        <v>26</v>
      </c>
      <c r="K396" s="5" t="s">
        <v>2016</v>
      </c>
      <c r="L396" s="5" t="s">
        <v>2017</v>
      </c>
      <c r="M396" s="5" t="s">
        <v>2018</v>
      </c>
      <c r="N396" s="5" t="s">
        <v>235</v>
      </c>
      <c r="O396" s="2" t="s">
        <v>235</v>
      </c>
      <c r="P396" s="2" t="s">
        <v>271</v>
      </c>
      <c r="Q396" s="1">
        <v>41</v>
      </c>
      <c r="R396" s="1">
        <v>4</v>
      </c>
      <c r="S396" s="1">
        <v>9</v>
      </c>
      <c r="T396" s="1">
        <v>13</v>
      </c>
      <c r="U396" s="1">
        <v>15</v>
      </c>
      <c r="V396" s="1">
        <v>76</v>
      </c>
      <c r="W396" s="20">
        <f t="shared" si="486"/>
        <v>5.2631578947368418E-2</v>
      </c>
      <c r="X396" s="6">
        <v>760.8</v>
      </c>
      <c r="Y396" s="6">
        <f t="shared" si="487"/>
        <v>18.556097560975608</v>
      </c>
      <c r="Z396" s="1">
        <v>973</v>
      </c>
      <c r="AA396" s="6">
        <f t="shared" si="488"/>
        <v>23.73170731707317</v>
      </c>
      <c r="AB396" s="8">
        <f t="shared" si="489"/>
        <v>0.7819116135662898</v>
      </c>
      <c r="AC396" s="3">
        <f t="shared" si="490"/>
        <v>32.011494252873561</v>
      </c>
      <c r="AD396" s="8">
        <f t="shared" si="491"/>
        <v>2.5245657928133722</v>
      </c>
      <c r="AE396" s="20">
        <f t="shared" si="492"/>
        <v>0.10526315789473684</v>
      </c>
      <c r="AF396" s="20">
        <f t="shared" si="493"/>
        <v>0.23684210526315788</v>
      </c>
      <c r="AG396" s="20">
        <f t="shared" si="494"/>
        <v>0.34210526315789469</v>
      </c>
      <c r="AH396" s="3" t="e">
        <f t="shared" si="495"/>
        <v>#VALUE!</v>
      </c>
      <c r="AI396" s="3" t="str">
        <f t="shared" si="496"/>
        <v xml:space="preserve"> </v>
      </c>
      <c r="AJ396" s="3" t="str">
        <f t="shared" si="497"/>
        <v xml:space="preserve"> </v>
      </c>
      <c r="AK396" s="20" t="e">
        <f t="shared" si="498"/>
        <v>#VALUE!</v>
      </c>
      <c r="AL396" s="6">
        <v>0</v>
      </c>
      <c r="AM396" s="1">
        <v>46</v>
      </c>
      <c r="AN396" s="1">
        <v>33</v>
      </c>
      <c r="AO396" s="1">
        <v>31</v>
      </c>
      <c r="AP396" s="1">
        <v>30</v>
      </c>
      <c r="AQ396" s="1">
        <v>8</v>
      </c>
      <c r="AR396" s="6">
        <f t="shared" si="499"/>
        <v>3.6277602523659311</v>
      </c>
      <c r="AS396" s="6">
        <f t="shared" si="500"/>
        <v>2.6025236593059939</v>
      </c>
      <c r="AT396" s="6">
        <f t="shared" si="501"/>
        <v>2.4447949526813884</v>
      </c>
      <c r="AU396" s="6">
        <f t="shared" si="502"/>
        <v>2.3659305993690856</v>
      </c>
      <c r="AV396" s="6">
        <f t="shared" si="503"/>
        <v>0.63091482649842279</v>
      </c>
      <c r="AW396" s="1">
        <v>28</v>
      </c>
      <c r="AX396" s="1">
        <v>14</v>
      </c>
      <c r="AY396" s="1">
        <v>0</v>
      </c>
      <c r="AZ396" s="1">
        <v>0</v>
      </c>
      <c r="BA396" s="1">
        <v>0</v>
      </c>
      <c r="BB396" s="1">
        <v>0</v>
      </c>
      <c r="BC396" s="7">
        <f>(EA396+FH396+GG396)-(DZ396+FG396+GF396)-((BD396/60)*(-0.29)+(EF396/60)*0.11+(FI396/60)*(-0.33))</f>
        <v>-5.0304111111108671</v>
      </c>
      <c r="BD396" s="6">
        <v>642.65</v>
      </c>
      <c r="BE396" s="6">
        <f t="shared" si="504"/>
        <v>15.674390243902439</v>
      </c>
      <c r="BF396" s="5">
        <v>15.14</v>
      </c>
      <c r="BG396" s="5">
        <v>32.65</v>
      </c>
      <c r="BH396" s="21">
        <f t="shared" si="505"/>
        <v>0.3168026783845993</v>
      </c>
      <c r="BI396" s="1">
        <v>3</v>
      </c>
      <c r="BJ396" s="22">
        <v>2</v>
      </c>
      <c r="BK396" s="22">
        <v>5</v>
      </c>
      <c r="BL396" s="1">
        <v>7</v>
      </c>
      <c r="BM396" s="1">
        <f t="shared" si="506"/>
        <v>10</v>
      </c>
      <c r="BN396" s="8">
        <f t="shared" si="507"/>
        <v>0.93363417101065904</v>
      </c>
      <c r="BO396" s="3">
        <f t="shared" si="508"/>
        <v>22.344827586206897</v>
      </c>
      <c r="BP396" s="20">
        <f t="shared" si="509"/>
        <v>0.10344827586206896</v>
      </c>
      <c r="BQ396" s="20">
        <f t="shared" si="510"/>
        <v>0.2413793103448276</v>
      </c>
      <c r="BR396" s="20">
        <f t="shared" si="511"/>
        <v>0.34482758620689657</v>
      </c>
      <c r="BS396" s="3" t="str">
        <f t="shared" si="512"/>
        <v xml:space="preserve"> </v>
      </c>
      <c r="BV396" s="20" t="str">
        <f t="shared" si="513"/>
        <v xml:space="preserve"> </v>
      </c>
      <c r="BW396" s="5">
        <v>94</v>
      </c>
      <c r="BX396" s="5">
        <v>104</v>
      </c>
      <c r="BY396" s="21">
        <f t="shared" si="514"/>
        <v>0.3800383877159309</v>
      </c>
      <c r="BZ396" s="5">
        <v>62</v>
      </c>
      <c r="CA396" s="5">
        <v>77</v>
      </c>
      <c r="CB396" s="23">
        <f t="shared" si="515"/>
        <v>0.2667946257197697</v>
      </c>
      <c r="CC396" s="5">
        <v>83</v>
      </c>
      <c r="CD396" s="5">
        <v>101</v>
      </c>
      <c r="CE396" s="23">
        <f t="shared" si="516"/>
        <v>0.3531669865642994</v>
      </c>
      <c r="CF396" s="23">
        <f t="shared" si="517"/>
        <v>0.58753709198813053</v>
      </c>
      <c r="CG396" s="24">
        <v>7</v>
      </c>
      <c r="CH396" s="5">
        <v>231</v>
      </c>
      <c r="CI396" s="5">
        <v>224</v>
      </c>
      <c r="CJ396" s="5">
        <v>149</v>
      </c>
      <c r="CK396">
        <v>14.865453260000001</v>
      </c>
      <c r="CL396" s="5">
        <v>-0.81800000000000006</v>
      </c>
      <c r="CM396" s="5">
        <v>7</v>
      </c>
      <c r="CN396" s="5">
        <v>-1.1679999999999999</v>
      </c>
      <c r="CO396" s="5">
        <v>-1.5920000000000001</v>
      </c>
      <c r="CP396" s="5">
        <v>6.0140000000000002</v>
      </c>
      <c r="CQ396" s="21">
        <f t="shared" si="518"/>
        <v>8.9506172839506168E-2</v>
      </c>
      <c r="CR396" s="25">
        <f t="shared" si="519"/>
        <v>0.94623655913978499</v>
      </c>
      <c r="CS396" s="22">
        <f t="shared" si="520"/>
        <v>955.18717642373554</v>
      </c>
      <c r="CT396" s="21">
        <f t="shared" si="521"/>
        <v>3.5742731979291162E-2</v>
      </c>
      <c r="CU396" s="26">
        <f t="shared" si="522"/>
        <v>2.8031059702935206</v>
      </c>
      <c r="CV396" s="27">
        <f t="shared" si="523"/>
        <v>1.449882398427683</v>
      </c>
      <c r="CW396" s="27">
        <f t="shared" si="524"/>
        <v>31.317459806037952</v>
      </c>
      <c r="CX396" s="27">
        <f t="shared" si="525"/>
        <v>26.967812610754905</v>
      </c>
      <c r="CY396" s="27">
        <f t="shared" si="526"/>
        <v>57.898637110545479</v>
      </c>
      <c r="CZ396" s="27">
        <f t="shared" si="527"/>
        <v>47.266166188742474</v>
      </c>
      <c r="DA396" s="28">
        <f t="shared" si="528"/>
        <v>10.632470921803005</v>
      </c>
      <c r="DB396" s="5">
        <v>29</v>
      </c>
      <c r="DC396" s="5">
        <v>15</v>
      </c>
      <c r="DD396" s="22">
        <v>295</v>
      </c>
      <c r="DE396" s="22">
        <v>264</v>
      </c>
      <c r="DF396" s="22">
        <v>130</v>
      </c>
      <c r="DG396" s="22">
        <v>93</v>
      </c>
      <c r="DH396" s="22">
        <v>117</v>
      </c>
      <c r="DI396" s="22">
        <v>145</v>
      </c>
      <c r="DJ396" s="29">
        <f t="shared" si="529"/>
        <v>1.259580714087873</v>
      </c>
      <c r="DK396" s="27">
        <f t="shared" si="530"/>
        <v>1.9721361072722521</v>
      </c>
      <c r="DL396" s="27">
        <f t="shared" si="531"/>
        <v>2.061778657602809</v>
      </c>
      <c r="DM396" s="27">
        <f t="shared" si="532"/>
        <v>29.35793523325739</v>
      </c>
      <c r="DN396" s="27">
        <f t="shared" si="533"/>
        <v>27.968475703133759</v>
      </c>
      <c r="DO396" s="27">
        <f t="shared" si="534"/>
        <v>54.457849325813321</v>
      </c>
      <c r="DP396" s="27">
        <f t="shared" si="535"/>
        <v>48.586262279161843</v>
      </c>
      <c r="DQ396" s="30">
        <f t="shared" si="536"/>
        <v>4.7608838751515279</v>
      </c>
      <c r="DR396" s="5">
        <v>44</v>
      </c>
      <c r="DS396" s="5">
        <v>46</v>
      </c>
      <c r="DT396" s="5">
        <v>611</v>
      </c>
      <c r="DU396" s="5">
        <v>578</v>
      </c>
      <c r="DV396" s="5">
        <v>270</v>
      </c>
      <c r="DW396" s="5">
        <v>203</v>
      </c>
      <c r="DX396" s="5">
        <v>257</v>
      </c>
      <c r="DY396" s="5">
        <v>290</v>
      </c>
      <c r="DZ396" s="22">
        <v>13</v>
      </c>
      <c r="EA396" s="22">
        <v>6</v>
      </c>
      <c r="EB396" s="22">
        <f t="shared" si="537"/>
        <v>-7</v>
      </c>
      <c r="EC396" s="26">
        <f t="shared" si="538"/>
        <v>1.2137244223138568</v>
      </c>
      <c r="ED396" s="27">
        <f t="shared" si="539"/>
        <v>0.5601805026063954</v>
      </c>
      <c r="EE396" s="27">
        <f t="shared" si="540"/>
        <v>-0.65354391970746128</v>
      </c>
      <c r="EF396" s="6">
        <v>107.2333333333</v>
      </c>
      <c r="EG396" s="6">
        <f t="shared" si="541"/>
        <v>2.6154471544707314</v>
      </c>
      <c r="EH396" s="5">
        <v>2.6</v>
      </c>
      <c r="EI396" s="5">
        <v>3.1</v>
      </c>
      <c r="EJ396" s="21">
        <f t="shared" si="542"/>
        <v>0.45614035087719296</v>
      </c>
      <c r="EK396" s="1">
        <v>1</v>
      </c>
      <c r="EL396" s="22">
        <v>1</v>
      </c>
      <c r="EM396" s="22">
        <v>1</v>
      </c>
      <c r="EN396" s="1">
        <v>2</v>
      </c>
      <c r="EO396" s="3">
        <f t="shared" si="543"/>
        <v>3</v>
      </c>
      <c r="EP396" s="6">
        <f t="shared" si="544"/>
        <v>1.678582530308262</v>
      </c>
      <c r="EQ396" s="3">
        <f t="shared" si="545"/>
        <v>9.6666666666666661</v>
      </c>
      <c r="ER396" s="20">
        <f t="shared" si="546"/>
        <v>0.1111111111111111</v>
      </c>
      <c r="ES396" s="20">
        <f t="shared" si="547"/>
        <v>0.22222222222222221</v>
      </c>
      <c r="ET396" s="20">
        <f t="shared" si="548"/>
        <v>0.33333333333333331</v>
      </c>
      <c r="EU396" s="3" t="str">
        <f t="shared" si="549"/>
        <v xml:space="preserve"> </v>
      </c>
      <c r="EX396" s="20" t="str">
        <f t="shared" si="550"/>
        <v xml:space="preserve"> </v>
      </c>
      <c r="EY396" s="5">
        <v>9</v>
      </c>
      <c r="EZ396" s="5">
        <v>0</v>
      </c>
      <c r="FA396" s="22">
        <v>78</v>
      </c>
      <c r="FB396" s="22">
        <v>8</v>
      </c>
      <c r="FC396" s="22">
        <v>42</v>
      </c>
      <c r="FD396" s="22">
        <v>5</v>
      </c>
      <c r="FE396" s="22">
        <v>2</v>
      </c>
      <c r="FF396" s="22">
        <v>50</v>
      </c>
      <c r="FG396" s="22">
        <v>0</v>
      </c>
      <c r="FH396" s="22">
        <v>0</v>
      </c>
      <c r="FI396" s="6">
        <v>10.916666666699999</v>
      </c>
      <c r="FJ396" s="6">
        <f t="shared" si="551"/>
        <v>0.26626016260243901</v>
      </c>
      <c r="FK396" s="5">
        <v>0.28000000000000003</v>
      </c>
      <c r="FL396" s="5">
        <v>5.04</v>
      </c>
      <c r="FM396" s="21">
        <f t="shared" si="552"/>
        <v>5.2631578947368425E-2</v>
      </c>
      <c r="FN396" s="1">
        <v>0</v>
      </c>
      <c r="FO396" s="22">
        <v>0</v>
      </c>
      <c r="FP396" s="22">
        <v>0</v>
      </c>
      <c r="FQ396" s="1">
        <v>0</v>
      </c>
      <c r="FR396" s="1">
        <f t="shared" si="553"/>
        <v>0</v>
      </c>
      <c r="FS396" s="3">
        <f t="shared" si="554"/>
        <v>0</v>
      </c>
      <c r="FT396" s="3" t="str">
        <f t="shared" si="555"/>
        <v xml:space="preserve"> </v>
      </c>
      <c r="FW396" s="20" t="str">
        <f t="shared" si="556"/>
        <v xml:space="preserve"> </v>
      </c>
      <c r="FX396" s="5">
        <v>0</v>
      </c>
      <c r="FY396" s="5">
        <v>1</v>
      </c>
      <c r="FZ396" s="22">
        <v>2</v>
      </c>
      <c r="GA396" s="22">
        <v>11</v>
      </c>
      <c r="GB396" s="22">
        <v>0</v>
      </c>
      <c r="GC396" s="22">
        <v>2</v>
      </c>
      <c r="GD396" s="22">
        <v>3</v>
      </c>
      <c r="GE396" s="22">
        <v>0</v>
      </c>
      <c r="GF396" s="22">
        <v>1</v>
      </c>
      <c r="GG396" s="22">
        <v>0</v>
      </c>
      <c r="GH396" s="1">
        <v>39</v>
      </c>
      <c r="GI396" s="1">
        <v>9</v>
      </c>
      <c r="GJ396" s="1">
        <v>16</v>
      </c>
      <c r="GK396" s="1">
        <v>1</v>
      </c>
      <c r="GN396" s="31" t="str">
        <f t="shared" si="557"/>
        <v xml:space="preserve"> </v>
      </c>
      <c r="GP396" s="1">
        <v>1</v>
      </c>
      <c r="GQ396" s="1">
        <v>0</v>
      </c>
      <c r="GR396" s="1">
        <v>2</v>
      </c>
      <c r="GS396" s="1">
        <v>0</v>
      </c>
      <c r="GT396" s="1">
        <v>0</v>
      </c>
      <c r="GU396" s="1">
        <v>0</v>
      </c>
      <c r="GV396" s="32" t="str">
        <f t="shared" si="558"/>
        <v xml:space="preserve"> </v>
      </c>
      <c r="GW396" s="9">
        <f t="shared" si="559"/>
        <v>2</v>
      </c>
      <c r="GX396" s="10">
        <v>1</v>
      </c>
      <c r="GY396" s="10">
        <v>3.1</v>
      </c>
      <c r="GZ396" s="10">
        <v>4.0999999999999996</v>
      </c>
      <c r="HA396" s="29">
        <f t="shared" si="560"/>
        <v>9.9999999999999992E-2</v>
      </c>
      <c r="HB396" s="29">
        <f t="shared" si="561"/>
        <v>0.32334384858044163</v>
      </c>
      <c r="HC396">
        <v>15.4</v>
      </c>
      <c r="HD396">
        <v>13.6</v>
      </c>
      <c r="HE396">
        <v>13.6</v>
      </c>
      <c r="HF396">
        <v>1.8</v>
      </c>
      <c r="HG396">
        <v>3.8</v>
      </c>
      <c r="HH396">
        <v>0</v>
      </c>
      <c r="HI396">
        <v>5.6</v>
      </c>
      <c r="HJ396" s="11">
        <f t="shared" si="562"/>
        <v>0.13658536585365852</v>
      </c>
      <c r="HK396" s="11">
        <f t="shared" si="563"/>
        <v>0.44164037854889593</v>
      </c>
      <c r="HL396">
        <v>99</v>
      </c>
      <c r="HM396">
        <v>0</v>
      </c>
      <c r="HN396">
        <v>0</v>
      </c>
      <c r="HO396">
        <v>3</v>
      </c>
      <c r="HP396" t="s">
        <v>858</v>
      </c>
      <c r="HQ396" s="33">
        <v>883333</v>
      </c>
      <c r="HR396" s="33">
        <v>0</v>
      </c>
      <c r="HS396" s="30">
        <f t="shared" si="564"/>
        <v>4.9268298536585364</v>
      </c>
    </row>
    <row r="397" spans="1:228" x14ac:dyDescent="0.2">
      <c r="A397" s="1">
        <v>74</v>
      </c>
      <c r="B397" s="2" t="s">
        <v>2019</v>
      </c>
      <c r="C397" s="2" t="s">
        <v>2020</v>
      </c>
      <c r="D397" s="2" t="s">
        <v>347</v>
      </c>
      <c r="E397" s="2" t="s">
        <v>240</v>
      </c>
      <c r="F397" s="2">
        <v>76</v>
      </c>
      <c r="G397" s="2">
        <v>232</v>
      </c>
      <c r="H397" s="2" t="s">
        <v>231</v>
      </c>
      <c r="J397" s="3">
        <v>24</v>
      </c>
      <c r="K397" s="5" t="s">
        <v>2021</v>
      </c>
      <c r="L397" s="5" t="s">
        <v>2022</v>
      </c>
      <c r="M397" s="5" t="s">
        <v>2023</v>
      </c>
      <c r="N397" s="5" t="s">
        <v>786</v>
      </c>
      <c r="O397" s="2" t="s">
        <v>786</v>
      </c>
      <c r="P397" s="2" t="s">
        <v>415</v>
      </c>
      <c r="Q397" s="1">
        <v>47</v>
      </c>
      <c r="R397" s="1">
        <v>4</v>
      </c>
      <c r="S397" s="1">
        <v>6</v>
      </c>
      <c r="T397" s="1">
        <v>10</v>
      </c>
      <c r="U397" s="1">
        <v>-3</v>
      </c>
      <c r="V397" s="1">
        <v>60</v>
      </c>
      <c r="W397" s="20">
        <f t="shared" si="486"/>
        <v>6.6666666666666666E-2</v>
      </c>
      <c r="X397" s="6">
        <v>599.53333333329999</v>
      </c>
      <c r="Y397" s="6">
        <f t="shared" si="487"/>
        <v>12.756028368793617</v>
      </c>
      <c r="Z397" s="1">
        <v>814</v>
      </c>
      <c r="AA397" s="6">
        <f t="shared" si="488"/>
        <v>17.319148936170212</v>
      </c>
      <c r="AB397" s="8">
        <f t="shared" si="489"/>
        <v>0.73652743652739561</v>
      </c>
      <c r="AC397" s="3">
        <f t="shared" si="490"/>
        <v>51</v>
      </c>
      <c r="AD397" s="8">
        <f t="shared" si="491"/>
        <v>5.1039697542535913</v>
      </c>
      <c r="AE397" s="20">
        <f t="shared" si="492"/>
        <v>0.25</v>
      </c>
      <c r="AF397" s="20">
        <f t="shared" si="493"/>
        <v>0.375</v>
      </c>
      <c r="AG397" s="20">
        <f t="shared" si="494"/>
        <v>0.625</v>
      </c>
      <c r="AH397" s="3">
        <f t="shared" si="495"/>
        <v>6</v>
      </c>
      <c r="AI397" s="3">
        <f t="shared" si="496"/>
        <v>2</v>
      </c>
      <c r="AJ397" s="3">
        <f t="shared" si="497"/>
        <v>4</v>
      </c>
      <c r="AK397" s="20">
        <f t="shared" si="498"/>
        <v>0.33333333333333331</v>
      </c>
      <c r="AL397" s="6">
        <v>0.2</v>
      </c>
      <c r="AM397" s="1">
        <v>58</v>
      </c>
      <c r="AN397" s="1">
        <v>9</v>
      </c>
      <c r="AO397" s="1">
        <v>29</v>
      </c>
      <c r="AP397" s="1">
        <v>11</v>
      </c>
      <c r="AQ397" s="1">
        <v>14</v>
      </c>
      <c r="AR397" s="6">
        <f t="shared" si="499"/>
        <v>5.8045146224844766</v>
      </c>
      <c r="AS397" s="6">
        <f t="shared" si="500"/>
        <v>0.90070054486828088</v>
      </c>
      <c r="AT397" s="6">
        <f t="shared" si="501"/>
        <v>2.9022573112422383</v>
      </c>
      <c r="AU397" s="6">
        <f t="shared" si="502"/>
        <v>1.1008562215056767</v>
      </c>
      <c r="AV397" s="6">
        <f t="shared" si="503"/>
        <v>1.4010897364617703</v>
      </c>
      <c r="AW397" s="1">
        <v>11</v>
      </c>
      <c r="AX397" s="1">
        <v>2</v>
      </c>
      <c r="AY397" s="1">
        <v>1</v>
      </c>
      <c r="AZ397" s="1">
        <v>0</v>
      </c>
      <c r="BA397" s="1">
        <v>0</v>
      </c>
      <c r="BB397" s="1">
        <v>0</v>
      </c>
      <c r="BC397" s="7">
        <f>(EA397+FH397+GG397)-(DZ397+FG397+GF397)-((BD397/60)*(0.11)+(EF397/60)*(-0.14)+(FI397/60)*(0.13))</f>
        <v>0.96652499999986663</v>
      </c>
      <c r="BD397" s="6">
        <v>582.56666666670003</v>
      </c>
      <c r="BE397" s="6">
        <f t="shared" si="504"/>
        <v>12.395035460993618</v>
      </c>
      <c r="BF397" s="5">
        <v>12.37</v>
      </c>
      <c r="BG397" s="5">
        <v>35.89</v>
      </c>
      <c r="BH397" s="21">
        <f t="shared" si="505"/>
        <v>0.25631993369249895</v>
      </c>
      <c r="BI397" s="1">
        <v>4</v>
      </c>
      <c r="BJ397" s="22">
        <v>3</v>
      </c>
      <c r="BK397" s="22">
        <v>3</v>
      </c>
      <c r="BL397" s="1">
        <v>6</v>
      </c>
      <c r="BM397" s="1">
        <f t="shared" si="506"/>
        <v>10</v>
      </c>
      <c r="BN397" s="8">
        <f t="shared" si="507"/>
        <v>1.0299250443439361</v>
      </c>
      <c r="BO397" s="3">
        <f t="shared" si="508"/>
        <v>51</v>
      </c>
      <c r="BP397" s="20">
        <f t="shared" si="509"/>
        <v>0.25</v>
      </c>
      <c r="BQ397" s="20">
        <f t="shared" si="510"/>
        <v>0.375</v>
      </c>
      <c r="BR397" s="20">
        <f t="shared" si="511"/>
        <v>0.625</v>
      </c>
      <c r="BS397" s="3">
        <f t="shared" si="512"/>
        <v>6</v>
      </c>
      <c r="BT397" s="1">
        <v>2</v>
      </c>
      <c r="BU397" s="1">
        <v>4</v>
      </c>
      <c r="BV397" s="20">
        <f t="shared" si="513"/>
        <v>0.33333333333333331</v>
      </c>
      <c r="BW397" s="5">
        <v>89</v>
      </c>
      <c r="BX397" s="5">
        <v>91</v>
      </c>
      <c r="BY397" s="21">
        <f t="shared" si="514"/>
        <v>0.34155597722960152</v>
      </c>
      <c r="BZ397" s="5">
        <v>101</v>
      </c>
      <c r="CA397" s="5">
        <v>61</v>
      </c>
      <c r="CB397" s="23">
        <f t="shared" si="515"/>
        <v>0.30740037950664134</v>
      </c>
      <c r="CC397" s="5">
        <v>104</v>
      </c>
      <c r="CD397" s="5">
        <v>81</v>
      </c>
      <c r="CE397" s="23">
        <f t="shared" si="516"/>
        <v>0.35104364326375709</v>
      </c>
      <c r="CF397" s="23">
        <f t="shared" si="517"/>
        <v>0.52631578947368418</v>
      </c>
      <c r="CG397" s="24">
        <v>4</v>
      </c>
      <c r="CH397" s="5">
        <v>198</v>
      </c>
      <c r="CI397" s="5">
        <v>192</v>
      </c>
      <c r="CJ397" s="5">
        <v>158</v>
      </c>
      <c r="CK397">
        <v>15.299904919999999</v>
      </c>
      <c r="CL397" s="5">
        <v>-0.113</v>
      </c>
      <c r="CM397" s="5">
        <v>9</v>
      </c>
      <c r="CN397" s="5">
        <v>-1.1000000000000001</v>
      </c>
      <c r="CO397" s="5">
        <v>-3.6989999999999998</v>
      </c>
      <c r="CP397" s="5">
        <v>9.5229999999999997</v>
      </c>
      <c r="CQ397" s="21">
        <f t="shared" si="518"/>
        <v>5.8823529411764705E-2</v>
      </c>
      <c r="CR397" s="25">
        <f t="shared" si="519"/>
        <v>0.90547263681592038</v>
      </c>
      <c r="CS397" s="22">
        <f t="shared" si="520"/>
        <v>911.35498975709686</v>
      </c>
      <c r="CT397" s="21">
        <f t="shared" si="521"/>
        <v>-3.5703833772314911E-2</v>
      </c>
      <c r="CU397" s="26">
        <f t="shared" si="522"/>
        <v>1.6512151911797588</v>
      </c>
      <c r="CV397" s="27">
        <f t="shared" si="523"/>
        <v>1.9608180395259636</v>
      </c>
      <c r="CW397" s="27">
        <f t="shared" si="524"/>
        <v>28.070658250055903</v>
      </c>
      <c r="CX397" s="27">
        <f t="shared" si="525"/>
        <v>20.743390839195722</v>
      </c>
      <c r="CY397" s="27">
        <f t="shared" si="526"/>
        <v>50.981269027675054</v>
      </c>
      <c r="CZ397" s="27">
        <f t="shared" si="527"/>
        <v>43.137996869571204</v>
      </c>
      <c r="DA397" s="28">
        <f t="shared" si="528"/>
        <v>7.8432721581038507</v>
      </c>
      <c r="DB397" s="5">
        <v>16</v>
      </c>
      <c r="DC397" s="5">
        <v>19</v>
      </c>
      <c r="DD397" s="22">
        <v>256</v>
      </c>
      <c r="DE397" s="22">
        <v>182</v>
      </c>
      <c r="DF397" s="22">
        <v>114</v>
      </c>
      <c r="DG397" s="22">
        <v>98</v>
      </c>
      <c r="DH397" s="22">
        <v>119</v>
      </c>
      <c r="DI397" s="22">
        <v>108</v>
      </c>
      <c r="DJ397" s="29">
        <f t="shared" si="529"/>
        <v>-3.5013067892645697</v>
      </c>
      <c r="DK397" s="27">
        <f t="shared" si="530"/>
        <v>2.667725852634824</v>
      </c>
      <c r="DL397" s="27">
        <f t="shared" si="531"/>
        <v>2.1697503601429902</v>
      </c>
      <c r="DM397" s="27">
        <f t="shared" si="532"/>
        <v>30.554353432177518</v>
      </c>
      <c r="DN397" s="27">
        <f t="shared" si="533"/>
        <v>25.965864965645618</v>
      </c>
      <c r="DO397" s="27">
        <f t="shared" si="534"/>
        <v>59.650350064914669</v>
      </c>
      <c r="DP397" s="27">
        <f t="shared" si="535"/>
        <v>45.671466597108193</v>
      </c>
      <c r="DQ397" s="30">
        <f t="shared" si="536"/>
        <v>-6.1356113097026252</v>
      </c>
      <c r="DR397" s="5">
        <v>75</v>
      </c>
      <c r="DS397" s="5">
        <v>61</v>
      </c>
      <c r="DT397" s="5">
        <v>784</v>
      </c>
      <c r="DU397" s="5">
        <v>669</v>
      </c>
      <c r="DV397" s="5">
        <v>388</v>
      </c>
      <c r="DW397" s="5">
        <v>284</v>
      </c>
      <c r="DX397" s="5">
        <v>270</v>
      </c>
      <c r="DY397" s="5">
        <v>430</v>
      </c>
      <c r="DZ397" s="22">
        <v>2</v>
      </c>
      <c r="EA397" s="22">
        <v>4</v>
      </c>
      <c r="EB397" s="22">
        <f t="shared" si="537"/>
        <v>2</v>
      </c>
      <c r="EC397" s="26">
        <f t="shared" si="538"/>
        <v>0.20598500886878721</v>
      </c>
      <c r="ED397" s="27">
        <f t="shared" si="539"/>
        <v>0.41197001773757441</v>
      </c>
      <c r="EE397" s="27">
        <f t="shared" si="540"/>
        <v>0.20598500886878721</v>
      </c>
      <c r="EF397" s="6">
        <v>15.85</v>
      </c>
      <c r="EG397" s="6">
        <f t="shared" si="541"/>
        <v>0.3372340425531915</v>
      </c>
      <c r="EH397" s="5">
        <v>0.32</v>
      </c>
      <c r="EI397" s="5">
        <v>4.63</v>
      </c>
      <c r="EJ397" s="21">
        <f t="shared" si="542"/>
        <v>6.4646464646464646E-2</v>
      </c>
      <c r="EK397" s="1">
        <v>0</v>
      </c>
      <c r="EL397" s="22">
        <v>0</v>
      </c>
      <c r="EM397" s="22">
        <v>0</v>
      </c>
      <c r="EN397" s="1">
        <v>0</v>
      </c>
      <c r="EO397" s="3">
        <f t="shared" si="543"/>
        <v>0</v>
      </c>
      <c r="EP397" s="6">
        <f t="shared" si="544"/>
        <v>0</v>
      </c>
      <c r="EQ397" s="3">
        <f t="shared" si="545"/>
        <v>0</v>
      </c>
      <c r="ER397" s="20">
        <f t="shared" si="546"/>
        <v>0</v>
      </c>
      <c r="ES397" s="20">
        <f t="shared" si="547"/>
        <v>0</v>
      </c>
      <c r="ET397" s="20">
        <f t="shared" si="548"/>
        <v>0</v>
      </c>
      <c r="EU397" s="3" t="str">
        <f t="shared" si="549"/>
        <v xml:space="preserve"> </v>
      </c>
      <c r="EV397" s="1">
        <v>0</v>
      </c>
      <c r="EW397" s="1">
        <v>0</v>
      </c>
      <c r="EX397" s="20" t="str">
        <f t="shared" si="550"/>
        <v xml:space="preserve"> </v>
      </c>
      <c r="EY397" s="5">
        <v>0</v>
      </c>
      <c r="EZ397" s="5">
        <v>0</v>
      </c>
      <c r="FA397" s="22">
        <v>8</v>
      </c>
      <c r="FB397" s="22">
        <v>0</v>
      </c>
      <c r="FC397" s="22">
        <v>4</v>
      </c>
      <c r="FD397" s="22">
        <v>1</v>
      </c>
      <c r="FE397" s="22">
        <v>0</v>
      </c>
      <c r="FF397" s="22">
        <v>9</v>
      </c>
      <c r="FG397" s="22">
        <v>0</v>
      </c>
      <c r="FH397" s="22">
        <v>0</v>
      </c>
      <c r="FI397" s="6">
        <v>1.1166666667</v>
      </c>
      <c r="FJ397" s="6">
        <f t="shared" si="551"/>
        <v>2.3758865248936171E-2</v>
      </c>
      <c r="FK397" s="5">
        <v>0.02</v>
      </c>
      <c r="FL397" s="5">
        <v>5.04</v>
      </c>
      <c r="FM397" s="21">
        <f t="shared" si="552"/>
        <v>3.9525691699604749E-3</v>
      </c>
      <c r="FN397" s="1">
        <v>0</v>
      </c>
      <c r="FO397" s="22">
        <v>0</v>
      </c>
      <c r="FP397" s="22">
        <v>0</v>
      </c>
      <c r="FQ397" s="1">
        <v>0</v>
      </c>
      <c r="FR397" s="1">
        <f t="shared" si="553"/>
        <v>0</v>
      </c>
      <c r="FS397" s="3">
        <f t="shared" si="554"/>
        <v>0</v>
      </c>
      <c r="FT397" s="3" t="str">
        <f t="shared" si="555"/>
        <v xml:space="preserve"> </v>
      </c>
      <c r="FU397" s="1">
        <v>0</v>
      </c>
      <c r="FV397" s="1">
        <v>0</v>
      </c>
      <c r="FW397" s="20" t="str">
        <f t="shared" si="556"/>
        <v xml:space="preserve"> </v>
      </c>
      <c r="FX397" s="5">
        <v>0</v>
      </c>
      <c r="FY397" s="5">
        <v>0</v>
      </c>
      <c r="FZ397" s="22">
        <v>0</v>
      </c>
      <c r="GA397" s="22">
        <v>2</v>
      </c>
      <c r="GB397" s="22">
        <v>0</v>
      </c>
      <c r="GC397" s="22">
        <v>1</v>
      </c>
      <c r="GD397" s="22">
        <v>1</v>
      </c>
      <c r="GE397" s="22">
        <v>0</v>
      </c>
      <c r="GF397" s="22">
        <v>0</v>
      </c>
      <c r="GG397" s="22">
        <v>0</v>
      </c>
      <c r="GH397" s="1">
        <v>16</v>
      </c>
      <c r="GI397" s="1">
        <v>0</v>
      </c>
      <c r="GJ397" s="1">
        <v>19</v>
      </c>
      <c r="GK397" s="1">
        <v>0</v>
      </c>
      <c r="GN397" s="31" t="str">
        <f t="shared" si="557"/>
        <v xml:space="preserve"> 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32" t="str">
        <f t="shared" si="558"/>
        <v xml:space="preserve"> </v>
      </c>
      <c r="GW397" s="9">
        <f t="shared" si="559"/>
        <v>3</v>
      </c>
      <c r="GX397" s="10">
        <v>-0.1</v>
      </c>
      <c r="GY397" s="10">
        <v>0.60000000000000009</v>
      </c>
      <c r="GZ397" s="10">
        <v>0.5</v>
      </c>
      <c r="HA397" s="29">
        <f t="shared" si="560"/>
        <v>1.0638297872340425E-2</v>
      </c>
      <c r="HB397" s="29">
        <f t="shared" si="561"/>
        <v>5.0038919159348938E-2</v>
      </c>
      <c r="HC397">
        <v>10.3</v>
      </c>
      <c r="HD397">
        <v>9.9</v>
      </c>
      <c r="HE397">
        <v>-4.4000000000000004</v>
      </c>
      <c r="HF397">
        <v>-0.5</v>
      </c>
      <c r="HG397">
        <v>0.9</v>
      </c>
      <c r="HH397">
        <v>0</v>
      </c>
      <c r="HI397">
        <v>0.4</v>
      </c>
      <c r="HJ397" s="11">
        <f t="shared" si="562"/>
        <v>8.5106382978723406E-3</v>
      </c>
      <c r="HK397" s="11">
        <f t="shared" si="563"/>
        <v>4.0031135327479157E-2</v>
      </c>
      <c r="HL397">
        <v>99</v>
      </c>
      <c r="HM397">
        <v>0</v>
      </c>
      <c r="HN397">
        <v>0</v>
      </c>
      <c r="HQ397" s="33">
        <v>750000</v>
      </c>
      <c r="HR397" s="33">
        <v>0</v>
      </c>
      <c r="HS397" s="30">
        <f t="shared" si="564"/>
        <v>-3.9024390243902307E-2</v>
      </c>
    </row>
    <row r="398" spans="1:228" x14ac:dyDescent="0.2">
      <c r="A398" s="1">
        <v>8</v>
      </c>
      <c r="B398" s="2" t="s">
        <v>2024</v>
      </c>
      <c r="C398" s="2" t="s">
        <v>1795</v>
      </c>
      <c r="D398" s="2" t="s">
        <v>257</v>
      </c>
      <c r="E398" s="2" t="s">
        <v>240</v>
      </c>
      <c r="F398" s="2">
        <v>73</v>
      </c>
      <c r="G398" s="2">
        <v>199</v>
      </c>
      <c r="H398" s="2" t="s">
        <v>249</v>
      </c>
      <c r="J398" s="3">
        <v>29</v>
      </c>
      <c r="K398" s="5" t="s">
        <v>2025</v>
      </c>
      <c r="L398" s="5" t="s">
        <v>2026</v>
      </c>
      <c r="M398" s="5" t="s">
        <v>570</v>
      </c>
      <c r="N398" s="5" t="s">
        <v>437</v>
      </c>
      <c r="O398" s="2" t="s">
        <v>437</v>
      </c>
      <c r="P398" s="2" t="s">
        <v>271</v>
      </c>
      <c r="Q398" s="1">
        <v>47</v>
      </c>
      <c r="R398" s="1">
        <v>3</v>
      </c>
      <c r="S398" s="1">
        <v>11</v>
      </c>
      <c r="T398" s="1">
        <v>14</v>
      </c>
      <c r="U398" s="1">
        <v>-1</v>
      </c>
      <c r="V398" s="1">
        <v>54</v>
      </c>
      <c r="W398" s="20">
        <f t="shared" si="486"/>
        <v>5.5555555555555552E-2</v>
      </c>
      <c r="X398" s="6">
        <v>959.66666666670005</v>
      </c>
      <c r="Y398" s="6">
        <f t="shared" si="487"/>
        <v>20.418439716312768</v>
      </c>
      <c r="Z398" s="1">
        <v>1198</v>
      </c>
      <c r="AA398" s="6">
        <f t="shared" si="488"/>
        <v>25.48936170212766</v>
      </c>
      <c r="AB398" s="8">
        <f t="shared" si="489"/>
        <v>0.80105731775183642</v>
      </c>
      <c r="AC398" s="3">
        <f t="shared" si="490"/>
        <v>79.25</v>
      </c>
      <c r="AD398" s="8">
        <f t="shared" si="491"/>
        <v>4.9548454324416475</v>
      </c>
      <c r="AE398" s="20">
        <f t="shared" si="492"/>
        <v>0.10714285714285714</v>
      </c>
      <c r="AF398" s="20">
        <f t="shared" si="493"/>
        <v>0.39285714285714285</v>
      </c>
      <c r="AG398" s="20">
        <f t="shared" si="494"/>
        <v>0.5</v>
      </c>
      <c r="AH398" s="3" t="e">
        <f t="shared" si="495"/>
        <v>#VALUE!</v>
      </c>
      <c r="AI398" s="3" t="str">
        <f t="shared" si="496"/>
        <v xml:space="preserve"> </v>
      </c>
      <c r="AJ398" s="3" t="str">
        <f t="shared" si="497"/>
        <v xml:space="preserve"> </v>
      </c>
      <c r="AK398" s="20" t="e">
        <f t="shared" si="498"/>
        <v>#VALUE!</v>
      </c>
      <c r="AL398" s="6">
        <v>0</v>
      </c>
      <c r="AM398" s="1">
        <v>66</v>
      </c>
      <c r="AN398" s="1">
        <v>89</v>
      </c>
      <c r="AO398" s="1">
        <v>24</v>
      </c>
      <c r="AP398" s="1">
        <v>32</v>
      </c>
      <c r="AQ398" s="1">
        <v>23</v>
      </c>
      <c r="AR398" s="6">
        <f t="shared" si="499"/>
        <v>4.1264327891627604</v>
      </c>
      <c r="AS398" s="6">
        <f t="shared" si="500"/>
        <v>5.5644320944770556</v>
      </c>
      <c r="AT398" s="6">
        <f t="shared" si="501"/>
        <v>1.5005210142410037</v>
      </c>
      <c r="AU398" s="6">
        <f t="shared" si="502"/>
        <v>2.0006946856546715</v>
      </c>
      <c r="AV398" s="6">
        <f t="shared" si="503"/>
        <v>1.4379993053142952</v>
      </c>
      <c r="AW398" s="1">
        <v>9</v>
      </c>
      <c r="AX398" s="1">
        <v>2</v>
      </c>
      <c r="AY398" s="1">
        <v>1</v>
      </c>
      <c r="AZ398" s="1">
        <v>0</v>
      </c>
      <c r="BA398" s="1">
        <v>0</v>
      </c>
      <c r="BB398" s="1">
        <v>0</v>
      </c>
      <c r="BC398" s="7">
        <f>(EA398+FH398+GG398)-(DZ398+FG398+GF398)-((BD398/60)*(-0.29)+(EF398/60)*0.11+(FI398/60)*(-0.33))</f>
        <v>4.6727333333332499</v>
      </c>
      <c r="BD398" s="6">
        <v>823.26666666669996</v>
      </c>
      <c r="BE398" s="6">
        <f t="shared" si="504"/>
        <v>17.516312056738297</v>
      </c>
      <c r="BF398" s="5">
        <v>16.91</v>
      </c>
      <c r="BG398" s="5">
        <v>32.42</v>
      </c>
      <c r="BH398" s="21">
        <f t="shared" si="505"/>
        <v>0.34279343198864792</v>
      </c>
      <c r="BI398" s="1">
        <v>3</v>
      </c>
      <c r="BJ398" s="22">
        <v>7</v>
      </c>
      <c r="BK398" s="22">
        <v>4</v>
      </c>
      <c r="BL398" s="1">
        <v>11</v>
      </c>
      <c r="BM398" s="1">
        <f t="shared" si="506"/>
        <v>14</v>
      </c>
      <c r="BN398" s="8">
        <f t="shared" si="507"/>
        <v>1.0203255324317346</v>
      </c>
      <c r="BO398" s="3">
        <f t="shared" si="508"/>
        <v>79.25</v>
      </c>
      <c r="BP398" s="20">
        <f t="shared" si="509"/>
        <v>0.10714285714285714</v>
      </c>
      <c r="BQ398" s="20">
        <f t="shared" si="510"/>
        <v>0.39285714285714285</v>
      </c>
      <c r="BR398" s="20">
        <f t="shared" si="511"/>
        <v>0.5</v>
      </c>
      <c r="BS398" s="3" t="str">
        <f t="shared" si="512"/>
        <v xml:space="preserve"> </v>
      </c>
      <c r="BV398" s="20" t="str">
        <f t="shared" si="513"/>
        <v xml:space="preserve"> </v>
      </c>
      <c r="BW398" s="5">
        <v>90</v>
      </c>
      <c r="BX398" s="5">
        <v>103</v>
      </c>
      <c r="BY398" s="21">
        <f t="shared" si="514"/>
        <v>0.27375886524822696</v>
      </c>
      <c r="BZ398" s="5">
        <v>129</v>
      </c>
      <c r="CA398" s="5">
        <v>130</v>
      </c>
      <c r="CB398" s="23">
        <f t="shared" si="515"/>
        <v>0.36737588652482267</v>
      </c>
      <c r="CC398" s="5">
        <v>124</v>
      </c>
      <c r="CD398" s="5">
        <v>129</v>
      </c>
      <c r="CE398" s="23">
        <f t="shared" si="516"/>
        <v>0.35886524822695037</v>
      </c>
      <c r="CF398" s="23">
        <f t="shared" si="517"/>
        <v>0.42699115044247787</v>
      </c>
      <c r="CG398" s="24">
        <v>4</v>
      </c>
      <c r="CH398" s="5">
        <v>293</v>
      </c>
      <c r="CI398" s="5">
        <v>263</v>
      </c>
      <c r="CJ398" s="5">
        <v>248</v>
      </c>
      <c r="CK398">
        <v>15.46939388</v>
      </c>
      <c r="CL398" s="5">
        <v>-3.4000000000000002E-2</v>
      </c>
      <c r="CM398" s="5">
        <v>4</v>
      </c>
      <c r="CN398" s="5">
        <v>0.245</v>
      </c>
      <c r="CO398" s="5">
        <v>-0.36499999999999999</v>
      </c>
      <c r="CP398" s="5">
        <v>-6.0460000000000003</v>
      </c>
      <c r="CQ398" s="21">
        <f t="shared" si="518"/>
        <v>8.8328075709779186E-2</v>
      </c>
      <c r="CR398" s="25">
        <f t="shared" si="519"/>
        <v>0.9185393258426966</v>
      </c>
      <c r="CS398" s="22">
        <f t="shared" si="520"/>
        <v>927.37213341367453</v>
      </c>
      <c r="CT398" s="21">
        <f t="shared" si="521"/>
        <v>6.8674015524757825E-3</v>
      </c>
      <c r="CU398" s="26">
        <f t="shared" si="522"/>
        <v>2.1138190923160161</v>
      </c>
      <c r="CV398" s="27">
        <f t="shared" si="523"/>
        <v>2.1893126313273021</v>
      </c>
      <c r="CW398" s="27">
        <f t="shared" si="524"/>
        <v>23.931451866577753</v>
      </c>
      <c r="CX398" s="27">
        <f t="shared" si="525"/>
        <v>26.87569988801792</v>
      </c>
      <c r="CY398" s="27">
        <f t="shared" si="526"/>
        <v>46.730500647986212</v>
      </c>
      <c r="CZ398" s="27">
        <f t="shared" si="527"/>
        <v>53.826893315047123</v>
      </c>
      <c r="DA398" s="28">
        <f t="shared" si="528"/>
        <v>-7.0963926670609112</v>
      </c>
      <c r="DB398" s="5">
        <v>28</v>
      </c>
      <c r="DC398" s="5">
        <v>29</v>
      </c>
      <c r="DD398" s="22">
        <v>289</v>
      </c>
      <c r="DE398" s="22">
        <v>327</v>
      </c>
      <c r="DF398" s="22">
        <v>130</v>
      </c>
      <c r="DG398" s="22">
        <v>164</v>
      </c>
      <c r="DH398" s="22">
        <v>193</v>
      </c>
      <c r="DI398" s="22">
        <v>172</v>
      </c>
      <c r="DJ398" s="29">
        <f t="shared" si="529"/>
        <v>0.85681972231962078</v>
      </c>
      <c r="DK398" s="27">
        <f t="shared" si="530"/>
        <v>1.8900862351844803</v>
      </c>
      <c r="DL398" s="27">
        <f t="shared" si="531"/>
        <v>2.2838542008479137</v>
      </c>
      <c r="DM398" s="27">
        <f t="shared" si="532"/>
        <v>25.67367136125586</v>
      </c>
      <c r="DN398" s="27">
        <f t="shared" si="533"/>
        <v>27.60313439300668</v>
      </c>
      <c r="DO398" s="27">
        <f t="shared" si="534"/>
        <v>46.46461994828514</v>
      </c>
      <c r="DP398" s="27">
        <f t="shared" si="535"/>
        <v>53.119298567997163</v>
      </c>
      <c r="DQ398" s="30">
        <f t="shared" si="536"/>
        <v>-0.44171404734888853</v>
      </c>
      <c r="DR398" s="5">
        <v>48</v>
      </c>
      <c r="DS398" s="5">
        <v>58</v>
      </c>
      <c r="DT398" s="5">
        <v>604</v>
      </c>
      <c r="DU398" s="5">
        <v>643</v>
      </c>
      <c r="DV398" s="5">
        <v>231</v>
      </c>
      <c r="DW398" s="5">
        <v>277</v>
      </c>
      <c r="DX398" s="5">
        <v>371</v>
      </c>
      <c r="DY398" s="5">
        <v>297</v>
      </c>
      <c r="DZ398" s="22">
        <v>3</v>
      </c>
      <c r="EA398" s="22">
        <v>3</v>
      </c>
      <c r="EB398" s="22">
        <f t="shared" si="537"/>
        <v>0</v>
      </c>
      <c r="EC398" s="26">
        <f t="shared" si="538"/>
        <v>0.218641185521086</v>
      </c>
      <c r="ED398" s="27">
        <f t="shared" si="539"/>
        <v>0.218641185521086</v>
      </c>
      <c r="EE398" s="27">
        <f t="shared" si="540"/>
        <v>0</v>
      </c>
      <c r="EF398" s="6">
        <v>7.7166666667000001</v>
      </c>
      <c r="EG398" s="6">
        <f t="shared" si="541"/>
        <v>0.16418439716382979</v>
      </c>
      <c r="EH398" s="5">
        <v>0.16</v>
      </c>
      <c r="EI398" s="5">
        <v>4.66</v>
      </c>
      <c r="EJ398" s="21">
        <f t="shared" si="542"/>
        <v>3.3195020746887967E-2</v>
      </c>
      <c r="EK398" s="1">
        <v>0</v>
      </c>
      <c r="EL398" s="22">
        <v>0</v>
      </c>
      <c r="EM398" s="22">
        <v>0</v>
      </c>
      <c r="EN398" s="1">
        <v>0</v>
      </c>
      <c r="EO398" s="3">
        <f t="shared" si="543"/>
        <v>0</v>
      </c>
      <c r="EP398" s="6">
        <f t="shared" si="544"/>
        <v>0</v>
      </c>
      <c r="EQ398" s="3">
        <f t="shared" si="545"/>
        <v>0</v>
      </c>
      <c r="ER398" s="20">
        <f t="shared" si="546"/>
        <v>0</v>
      </c>
      <c r="ES398" s="20">
        <f t="shared" si="547"/>
        <v>0</v>
      </c>
      <c r="ET398" s="20">
        <f t="shared" si="548"/>
        <v>0</v>
      </c>
      <c r="EU398" s="3" t="str">
        <f t="shared" si="549"/>
        <v xml:space="preserve"> </v>
      </c>
      <c r="EX398" s="20" t="str">
        <f t="shared" si="550"/>
        <v xml:space="preserve"> </v>
      </c>
      <c r="EY398" s="5">
        <v>0</v>
      </c>
      <c r="EZ398" s="5">
        <v>0</v>
      </c>
      <c r="FA398" s="22">
        <v>0</v>
      </c>
      <c r="FB398" s="22">
        <v>1</v>
      </c>
      <c r="FC398" s="22">
        <v>0</v>
      </c>
      <c r="FD398" s="22">
        <v>0</v>
      </c>
      <c r="FE398" s="22">
        <v>1</v>
      </c>
      <c r="FF398" s="22">
        <v>2</v>
      </c>
      <c r="FG398" s="22">
        <v>0</v>
      </c>
      <c r="FH398" s="22">
        <v>0</v>
      </c>
      <c r="FI398" s="6">
        <v>128.6833333333</v>
      </c>
      <c r="FJ398" s="6">
        <f t="shared" si="551"/>
        <v>2.7379432624106381</v>
      </c>
      <c r="FK398" s="5">
        <v>2.5499999999999998</v>
      </c>
      <c r="FL398" s="5">
        <v>1.98</v>
      </c>
      <c r="FM398" s="21">
        <f t="shared" si="552"/>
        <v>0.5629139072847682</v>
      </c>
      <c r="FN398" s="1">
        <v>0</v>
      </c>
      <c r="FO398" s="22">
        <v>0</v>
      </c>
      <c r="FP398" s="22">
        <v>0</v>
      </c>
      <c r="FQ398" s="1">
        <v>0</v>
      </c>
      <c r="FR398" s="1">
        <f t="shared" si="553"/>
        <v>0</v>
      </c>
      <c r="FS398" s="3">
        <f t="shared" si="554"/>
        <v>0</v>
      </c>
      <c r="FT398" s="3" t="str">
        <f t="shared" si="555"/>
        <v xml:space="preserve"> </v>
      </c>
      <c r="FW398" s="20" t="str">
        <f t="shared" si="556"/>
        <v xml:space="preserve"> </v>
      </c>
      <c r="FX398" s="5">
        <v>0</v>
      </c>
      <c r="FY398" s="5">
        <v>12</v>
      </c>
      <c r="FZ398" s="22">
        <v>3</v>
      </c>
      <c r="GA398" s="22">
        <v>77</v>
      </c>
      <c r="GB398" s="22">
        <v>2</v>
      </c>
      <c r="GC398" s="22">
        <v>36</v>
      </c>
      <c r="GD398" s="22">
        <v>63</v>
      </c>
      <c r="GE398" s="22">
        <v>1</v>
      </c>
      <c r="GF398" s="22">
        <v>0</v>
      </c>
      <c r="GG398" s="22">
        <v>0</v>
      </c>
      <c r="GH398" s="1">
        <v>29</v>
      </c>
      <c r="GI398" s="1">
        <v>0</v>
      </c>
      <c r="GJ398" s="1">
        <v>46</v>
      </c>
      <c r="GK398" s="1">
        <v>16</v>
      </c>
      <c r="GN398" s="31" t="str">
        <f t="shared" si="557"/>
        <v xml:space="preserve"> 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32" t="str">
        <f t="shared" si="558"/>
        <v xml:space="preserve"> </v>
      </c>
      <c r="GW398" s="9">
        <f t="shared" si="559"/>
        <v>7</v>
      </c>
      <c r="GX398" s="10">
        <v>0.8</v>
      </c>
      <c r="GY398" s="10">
        <v>2.1</v>
      </c>
      <c r="GZ398" s="10">
        <v>2.9</v>
      </c>
      <c r="HA398" s="29">
        <f t="shared" si="560"/>
        <v>6.1702127659574467E-2</v>
      </c>
      <c r="HB398" s="29">
        <f t="shared" si="561"/>
        <v>0.18131295588745461</v>
      </c>
      <c r="HC398">
        <v>15.1</v>
      </c>
      <c r="HD398">
        <v>21.2</v>
      </c>
      <c r="HE398">
        <v>2</v>
      </c>
      <c r="HF398">
        <v>2</v>
      </c>
      <c r="HG398">
        <v>3.2</v>
      </c>
      <c r="HH398">
        <v>0</v>
      </c>
      <c r="HI398">
        <v>5.2</v>
      </c>
      <c r="HJ398" s="11">
        <f t="shared" si="562"/>
        <v>0.11063829787234043</v>
      </c>
      <c r="HK398" s="11">
        <f t="shared" si="563"/>
        <v>0.32511288641888414</v>
      </c>
      <c r="HL398">
        <v>99</v>
      </c>
      <c r="HM398">
        <v>0</v>
      </c>
      <c r="HN398">
        <v>0</v>
      </c>
      <c r="HO398">
        <v>1</v>
      </c>
      <c r="HP398" t="s">
        <v>488</v>
      </c>
      <c r="HQ398" s="33">
        <v>1350000</v>
      </c>
      <c r="HR398" s="33">
        <v>0</v>
      </c>
      <c r="HS398" s="30">
        <f t="shared" si="564"/>
        <v>3.7073170731707323</v>
      </c>
    </row>
    <row r="399" spans="1:228" x14ac:dyDescent="0.2">
      <c r="A399" s="1">
        <v>16</v>
      </c>
      <c r="B399" s="2" t="s">
        <v>2027</v>
      </c>
      <c r="C399" s="2" t="s">
        <v>2028</v>
      </c>
      <c r="E399" s="2" t="s">
        <v>893</v>
      </c>
      <c r="F399" s="2">
        <v>75</v>
      </c>
      <c r="G399" s="2">
        <v>223</v>
      </c>
      <c r="H399" s="2" t="s">
        <v>231</v>
      </c>
      <c r="J399" s="3">
        <v>31</v>
      </c>
      <c r="K399" s="5" t="s">
        <v>2029</v>
      </c>
      <c r="L399" s="5" t="s">
        <v>2030</v>
      </c>
      <c r="M399" s="5" t="s">
        <v>2031</v>
      </c>
      <c r="N399" s="5" t="s">
        <v>577</v>
      </c>
      <c r="O399" s="2" t="s">
        <v>577</v>
      </c>
      <c r="P399" s="2" t="s">
        <v>271</v>
      </c>
      <c r="Q399" s="1">
        <v>38</v>
      </c>
      <c r="R399" s="1">
        <v>2</v>
      </c>
      <c r="S399" s="1">
        <v>6</v>
      </c>
      <c r="T399" s="1">
        <v>8</v>
      </c>
      <c r="U399" s="1">
        <v>0</v>
      </c>
      <c r="V399" s="1">
        <v>44</v>
      </c>
      <c r="W399" s="20">
        <f t="shared" si="486"/>
        <v>4.5454545454545456E-2</v>
      </c>
      <c r="X399" s="6">
        <v>669.83333333329995</v>
      </c>
      <c r="Y399" s="6">
        <f t="shared" si="487"/>
        <v>17.627192982455263</v>
      </c>
      <c r="Z399" s="1">
        <v>923</v>
      </c>
      <c r="AA399" s="6">
        <f t="shared" si="488"/>
        <v>24.289473684210527</v>
      </c>
      <c r="AB399" s="8">
        <f t="shared" si="489"/>
        <v>0.72571325388223185</v>
      </c>
      <c r="AC399" s="3">
        <f t="shared" si="490"/>
        <v>37.363636363636367</v>
      </c>
      <c r="AD399" s="8">
        <f t="shared" si="491"/>
        <v>3.3468298310300479</v>
      </c>
      <c r="AE399" s="20">
        <f t="shared" si="492"/>
        <v>8.6956521739130432E-2</v>
      </c>
      <c r="AF399" s="20">
        <f t="shared" si="493"/>
        <v>0.2608695652173913</v>
      </c>
      <c r="AG399" s="20">
        <f t="shared" si="494"/>
        <v>0.34782608695652173</v>
      </c>
      <c r="AH399" s="3" t="e">
        <f t="shared" si="495"/>
        <v>#VALUE!</v>
      </c>
      <c r="AI399" s="3" t="str">
        <f t="shared" si="496"/>
        <v xml:space="preserve"> </v>
      </c>
      <c r="AJ399" s="3" t="str">
        <f t="shared" si="497"/>
        <v xml:space="preserve"> </v>
      </c>
      <c r="AK399" s="20" t="e">
        <f t="shared" si="498"/>
        <v>#VALUE!</v>
      </c>
      <c r="AL399" s="6">
        <v>0</v>
      </c>
      <c r="AM399" s="1">
        <v>40</v>
      </c>
      <c r="AN399" s="1">
        <v>60</v>
      </c>
      <c r="AO399" s="1">
        <v>22</v>
      </c>
      <c r="AP399" s="1">
        <v>5</v>
      </c>
      <c r="AQ399" s="1">
        <v>4</v>
      </c>
      <c r="AR399" s="6">
        <f t="shared" si="499"/>
        <v>3.582980841005404</v>
      </c>
      <c r="AS399" s="6">
        <f t="shared" si="500"/>
        <v>5.3744712615081056</v>
      </c>
      <c r="AT399" s="6">
        <f t="shared" si="501"/>
        <v>1.9706394625529722</v>
      </c>
      <c r="AU399" s="6">
        <f t="shared" si="502"/>
        <v>0.4478726051256755</v>
      </c>
      <c r="AV399" s="6">
        <f t="shared" si="503"/>
        <v>0.35829808410054037</v>
      </c>
      <c r="AW399" s="1">
        <v>22</v>
      </c>
      <c r="AX399" s="1">
        <v>11</v>
      </c>
      <c r="AY399" s="1">
        <v>0</v>
      </c>
      <c r="AZ399" s="1">
        <v>0</v>
      </c>
      <c r="BA399" s="1">
        <v>0</v>
      </c>
      <c r="BB399" s="1">
        <v>0</v>
      </c>
      <c r="BC399" s="7">
        <f>(EA399+FH399+GG399)-(DZ399+FG399+GF399)-((BD399/60)*(-0.29)+(EF399/60)*0.11+(FI399/60)*(-0.33))</f>
        <v>-4.7106944444441003</v>
      </c>
      <c r="BD399" s="6">
        <v>579.51666666669996</v>
      </c>
      <c r="BE399" s="6">
        <f t="shared" si="504"/>
        <v>15.250438596492105</v>
      </c>
      <c r="BF399" s="5">
        <v>14.72</v>
      </c>
      <c r="BG399" s="5">
        <v>33.03</v>
      </c>
      <c r="BH399" s="21">
        <f t="shared" si="505"/>
        <v>0.30827225130890051</v>
      </c>
      <c r="BI399" s="1">
        <v>2</v>
      </c>
      <c r="BJ399" s="22">
        <v>3</v>
      </c>
      <c r="BK399" s="22">
        <v>3</v>
      </c>
      <c r="BL399" s="1">
        <v>6</v>
      </c>
      <c r="BM399" s="1">
        <f t="shared" si="506"/>
        <v>8</v>
      </c>
      <c r="BN399" s="8">
        <f t="shared" si="507"/>
        <v>0.82827643726088829</v>
      </c>
      <c r="BO399" s="3">
        <f t="shared" si="508"/>
        <v>37.363636363636367</v>
      </c>
      <c r="BP399" s="20">
        <f t="shared" si="509"/>
        <v>9.0909090909090912E-2</v>
      </c>
      <c r="BQ399" s="20">
        <f t="shared" si="510"/>
        <v>0.27272727272727271</v>
      </c>
      <c r="BR399" s="20">
        <f t="shared" si="511"/>
        <v>0.36363636363636365</v>
      </c>
      <c r="BS399" s="3" t="str">
        <f t="shared" si="512"/>
        <v xml:space="preserve"> </v>
      </c>
      <c r="BV399" s="20" t="str">
        <f t="shared" si="513"/>
        <v xml:space="preserve"> </v>
      </c>
      <c r="BW399" s="5">
        <v>76</v>
      </c>
      <c r="BX399" s="5">
        <v>88</v>
      </c>
      <c r="BY399" s="21">
        <f t="shared" si="514"/>
        <v>0.30314232902033272</v>
      </c>
      <c r="BZ399" s="5">
        <v>97</v>
      </c>
      <c r="CA399" s="5">
        <v>76</v>
      </c>
      <c r="CB399" s="23">
        <f t="shared" si="515"/>
        <v>0.31977818853974121</v>
      </c>
      <c r="CC399" s="5">
        <v>105</v>
      </c>
      <c r="CD399" s="5">
        <v>99</v>
      </c>
      <c r="CE399" s="23">
        <f t="shared" si="516"/>
        <v>0.37707948243992606</v>
      </c>
      <c r="CF399" s="23">
        <f t="shared" si="517"/>
        <v>0.48664688427299702</v>
      </c>
      <c r="CG399" s="24">
        <v>4</v>
      </c>
      <c r="CH399" s="5">
        <v>219</v>
      </c>
      <c r="CI399" s="5">
        <v>209</v>
      </c>
      <c r="CJ399" s="5">
        <v>171</v>
      </c>
      <c r="CK399">
        <v>15.48113126</v>
      </c>
      <c r="CL399" s="5">
        <v>0.78500000000000003</v>
      </c>
      <c r="CM399" s="5">
        <v>3</v>
      </c>
      <c r="CN399" s="5">
        <v>1.056</v>
      </c>
      <c r="CO399" s="5">
        <v>0.42299999999999999</v>
      </c>
      <c r="CP399" s="5">
        <v>1.64</v>
      </c>
      <c r="CQ399" s="21">
        <f t="shared" si="518"/>
        <v>8.0291970802919707E-2</v>
      </c>
      <c r="CR399" s="25">
        <f t="shared" si="519"/>
        <v>0.9274447949526814</v>
      </c>
      <c r="CS399" s="22">
        <f t="shared" si="520"/>
        <v>935.47399203297334</v>
      </c>
      <c r="CT399" s="21">
        <f t="shared" si="521"/>
        <v>7.7367657556011021E-3</v>
      </c>
      <c r="CU399" s="26">
        <f t="shared" si="522"/>
        <v>2.3598398169336385</v>
      </c>
      <c r="CV399" s="27">
        <f t="shared" si="523"/>
        <v>2.4671052631578947</v>
      </c>
      <c r="CW399" s="27">
        <f t="shared" si="524"/>
        <v>29.390732265446225</v>
      </c>
      <c r="CX399" s="27">
        <f t="shared" si="525"/>
        <v>34.003146453089244</v>
      </c>
      <c r="CY399" s="27">
        <f t="shared" si="526"/>
        <v>55.348970251716246</v>
      </c>
      <c r="CZ399" s="27">
        <f t="shared" si="527"/>
        <v>61.677631578947363</v>
      </c>
      <c r="DA399" s="28">
        <f t="shared" si="528"/>
        <v>-6.3286613272311172</v>
      </c>
      <c r="DB399" s="5">
        <v>22</v>
      </c>
      <c r="DC399" s="5">
        <v>23</v>
      </c>
      <c r="DD399" s="22">
        <v>252</v>
      </c>
      <c r="DE399" s="22">
        <v>294</v>
      </c>
      <c r="DF399" s="22">
        <v>109</v>
      </c>
      <c r="DG399" s="22">
        <v>113</v>
      </c>
      <c r="DH399" s="22">
        <v>145</v>
      </c>
      <c r="DI399" s="22">
        <v>133</v>
      </c>
      <c r="DJ399" s="29">
        <f t="shared" si="529"/>
        <v>-6.6821865497830455</v>
      </c>
      <c r="DK399" s="27">
        <f t="shared" si="530"/>
        <v>2.4379750466083463</v>
      </c>
      <c r="DL399" s="27">
        <f t="shared" si="531"/>
        <v>2.0555475883168408</v>
      </c>
      <c r="DM399" s="27">
        <f t="shared" si="532"/>
        <v>31.359051579903433</v>
      </c>
      <c r="DN399" s="27">
        <f t="shared" si="533"/>
        <v>30.97662412161193</v>
      </c>
      <c r="DO399" s="27">
        <f t="shared" si="534"/>
        <v>58.272383957168117</v>
      </c>
      <c r="DP399" s="27">
        <f t="shared" si="535"/>
        <v>56.16903293656484</v>
      </c>
      <c r="DQ399" s="30">
        <f t="shared" si="536"/>
        <v>-8.4320123478343945</v>
      </c>
      <c r="DR399" s="5">
        <v>51</v>
      </c>
      <c r="DS399" s="5">
        <v>43</v>
      </c>
      <c r="DT399" s="5">
        <v>605</v>
      </c>
      <c r="DU399" s="5">
        <v>605</v>
      </c>
      <c r="DV399" s="5">
        <v>276</v>
      </c>
      <c r="DW399" s="5">
        <v>249</v>
      </c>
      <c r="DX399" s="5">
        <v>278</v>
      </c>
      <c r="DY399" s="5">
        <v>287</v>
      </c>
      <c r="DZ399" s="22">
        <v>9</v>
      </c>
      <c r="EA399" s="22">
        <v>1</v>
      </c>
      <c r="EB399" s="22">
        <f t="shared" si="537"/>
        <v>-8</v>
      </c>
      <c r="EC399" s="26">
        <f t="shared" si="538"/>
        <v>0.93181099191849925</v>
      </c>
      <c r="ED399" s="27">
        <f t="shared" si="539"/>
        <v>0.10353455465761104</v>
      </c>
      <c r="EE399" s="27">
        <f t="shared" si="540"/>
        <v>-0.82827643726088829</v>
      </c>
      <c r="EF399" s="6">
        <v>1.1499999999999999</v>
      </c>
      <c r="EG399" s="6">
        <f t="shared" si="541"/>
        <v>3.0263157894736839E-2</v>
      </c>
      <c r="EH399" s="5">
        <v>0.03</v>
      </c>
      <c r="EI399" s="5">
        <v>5.53</v>
      </c>
      <c r="EJ399" s="21">
        <f t="shared" si="542"/>
        <v>5.3956834532374095E-3</v>
      </c>
      <c r="EK399" s="1">
        <v>0</v>
      </c>
      <c r="EL399" s="22">
        <v>0</v>
      </c>
      <c r="EM399" s="22">
        <v>0</v>
      </c>
      <c r="EN399" s="1">
        <v>0</v>
      </c>
      <c r="EO399" s="3">
        <f t="shared" si="543"/>
        <v>0</v>
      </c>
      <c r="EP399" s="6">
        <f t="shared" si="544"/>
        <v>0</v>
      </c>
      <c r="EQ399" s="3">
        <f t="shared" si="545"/>
        <v>0</v>
      </c>
      <c r="ER399" s="20">
        <f t="shared" si="546"/>
        <v>0</v>
      </c>
      <c r="ES399" s="20">
        <f t="shared" si="547"/>
        <v>0</v>
      </c>
      <c r="ET399" s="20">
        <f t="shared" si="548"/>
        <v>0</v>
      </c>
      <c r="EU399" s="3" t="str">
        <f t="shared" si="549"/>
        <v xml:space="preserve"> </v>
      </c>
      <c r="EX399" s="20" t="str">
        <f t="shared" si="550"/>
        <v xml:space="preserve"> </v>
      </c>
      <c r="EY399" s="5">
        <v>0</v>
      </c>
      <c r="EZ399" s="5">
        <v>0</v>
      </c>
      <c r="FA399" s="22">
        <v>1</v>
      </c>
      <c r="FB399" s="22">
        <v>0</v>
      </c>
      <c r="FC399" s="22">
        <v>1</v>
      </c>
      <c r="FD399" s="22">
        <v>0</v>
      </c>
      <c r="FE399" s="22">
        <v>0</v>
      </c>
      <c r="FF399" s="22">
        <v>0</v>
      </c>
      <c r="FG399" s="22">
        <v>0</v>
      </c>
      <c r="FH399" s="22">
        <v>0</v>
      </c>
      <c r="FI399" s="6">
        <v>89.166666666699996</v>
      </c>
      <c r="FJ399" s="6">
        <f t="shared" si="551"/>
        <v>2.3464912280710526</v>
      </c>
      <c r="FK399" s="5">
        <v>2.1800000000000002</v>
      </c>
      <c r="FL399" s="5">
        <v>3.11</v>
      </c>
      <c r="FM399" s="21">
        <f t="shared" si="552"/>
        <v>0.41209829867674863</v>
      </c>
      <c r="FN399" s="1">
        <v>0</v>
      </c>
      <c r="FO399" s="22">
        <v>0</v>
      </c>
      <c r="FP399" s="22">
        <v>0</v>
      </c>
      <c r="FQ399" s="1">
        <v>0</v>
      </c>
      <c r="FR399" s="1">
        <f t="shared" si="553"/>
        <v>0</v>
      </c>
      <c r="FS399" s="3">
        <f t="shared" si="554"/>
        <v>0</v>
      </c>
      <c r="FT399" s="3" t="str">
        <f t="shared" si="555"/>
        <v xml:space="preserve"> </v>
      </c>
      <c r="FW399" s="20" t="str">
        <f t="shared" si="556"/>
        <v xml:space="preserve"> </v>
      </c>
      <c r="FX399" s="5">
        <v>1</v>
      </c>
      <c r="FY399" s="5">
        <v>10</v>
      </c>
      <c r="FZ399" s="22">
        <v>11</v>
      </c>
      <c r="GA399" s="22">
        <v>62</v>
      </c>
      <c r="GB399" s="22">
        <v>2</v>
      </c>
      <c r="GC399" s="22">
        <v>23</v>
      </c>
      <c r="GD399" s="22">
        <v>38</v>
      </c>
      <c r="GE399" s="22">
        <v>1</v>
      </c>
      <c r="GF399" s="22">
        <v>0</v>
      </c>
      <c r="GG399" s="22">
        <v>0</v>
      </c>
      <c r="GH399" s="1">
        <v>23</v>
      </c>
      <c r="GI399" s="1">
        <v>0</v>
      </c>
      <c r="GJ399" s="1">
        <v>34</v>
      </c>
      <c r="GK399" s="1">
        <v>11</v>
      </c>
      <c r="GL399" s="6"/>
      <c r="GM399" s="6"/>
      <c r="GN399" s="31" t="str">
        <f t="shared" si="557"/>
        <v xml:space="preserve"> 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32" t="str">
        <f t="shared" si="558"/>
        <v xml:space="preserve"> </v>
      </c>
      <c r="GW399" s="9">
        <f t="shared" si="559"/>
        <v>4</v>
      </c>
      <c r="GX399" s="10">
        <v>0.30000000000000004</v>
      </c>
      <c r="GY399" s="10">
        <v>1.3</v>
      </c>
      <c r="GZ399" s="10">
        <v>1.6</v>
      </c>
      <c r="HA399" s="29">
        <f t="shared" si="560"/>
        <v>4.2105263157894736E-2</v>
      </c>
      <c r="HB399" s="29">
        <f t="shared" si="561"/>
        <v>0.14331923364021615</v>
      </c>
      <c r="HC399">
        <v>11</v>
      </c>
      <c r="HD399">
        <v>16.600000000000001</v>
      </c>
      <c r="HE399">
        <v>-2</v>
      </c>
      <c r="HF399">
        <v>0.60000000000000009</v>
      </c>
      <c r="HG399">
        <v>1.5</v>
      </c>
      <c r="HH399">
        <v>0</v>
      </c>
      <c r="HI399">
        <v>2.2000000000000002</v>
      </c>
      <c r="HJ399" s="11">
        <f t="shared" si="562"/>
        <v>5.789473684210527E-2</v>
      </c>
      <c r="HK399" s="11">
        <f t="shared" si="563"/>
        <v>0.19706394625529722</v>
      </c>
      <c r="HL399">
        <v>99</v>
      </c>
      <c r="HM399">
        <v>0</v>
      </c>
      <c r="HN399">
        <v>0</v>
      </c>
      <c r="HO399">
        <v>9</v>
      </c>
      <c r="HP399" t="s">
        <v>336</v>
      </c>
      <c r="HQ399" s="33">
        <v>2975000</v>
      </c>
      <c r="HR399" s="33">
        <v>0</v>
      </c>
      <c r="HS399" s="30">
        <f t="shared" si="564"/>
        <v>-2.1463414634146334</v>
      </c>
    </row>
    <row r="400" spans="1:228" x14ac:dyDescent="0.2">
      <c r="A400" s="1">
        <v>36</v>
      </c>
      <c r="B400" s="2" t="s">
        <v>2032</v>
      </c>
      <c r="C400" s="2" t="s">
        <v>2033</v>
      </c>
      <c r="D400" s="2" t="s">
        <v>429</v>
      </c>
      <c r="E400" s="2" t="s">
        <v>240</v>
      </c>
      <c r="F400" s="2">
        <v>75</v>
      </c>
      <c r="G400" s="2">
        <v>214</v>
      </c>
      <c r="H400" s="2" t="s">
        <v>231</v>
      </c>
      <c r="J400" s="3">
        <v>27</v>
      </c>
      <c r="K400" s="5" t="s">
        <v>2034</v>
      </c>
      <c r="L400" s="5" t="s">
        <v>2035</v>
      </c>
      <c r="M400" s="5" t="s">
        <v>2036</v>
      </c>
      <c r="N400" s="5" t="s">
        <v>577</v>
      </c>
      <c r="O400" s="2" t="s">
        <v>577</v>
      </c>
      <c r="P400" s="2" t="s">
        <v>245</v>
      </c>
      <c r="Q400" s="1">
        <v>22</v>
      </c>
      <c r="R400" s="1">
        <v>5</v>
      </c>
      <c r="S400" s="1">
        <v>6</v>
      </c>
      <c r="T400" s="1">
        <v>11</v>
      </c>
      <c r="U400" s="1">
        <v>7</v>
      </c>
      <c r="V400" s="1">
        <v>34</v>
      </c>
      <c r="W400" s="20">
        <f t="shared" si="486"/>
        <v>0.14705882352941177</v>
      </c>
      <c r="X400" s="6">
        <v>269.06666666669997</v>
      </c>
      <c r="Y400" s="6">
        <f t="shared" si="487"/>
        <v>12.230303030304544</v>
      </c>
      <c r="Z400" s="1">
        <v>378</v>
      </c>
      <c r="AA400" s="6">
        <f t="shared" si="488"/>
        <v>17.181818181818183</v>
      </c>
      <c r="AB400" s="8">
        <f t="shared" si="489"/>
        <v>0.71181657848333324</v>
      </c>
      <c r="AC400" s="3">
        <f t="shared" si="490"/>
        <v>51.272727272727273</v>
      </c>
      <c r="AD400" s="8">
        <f t="shared" si="491"/>
        <v>11.433462474095352</v>
      </c>
      <c r="AE400" s="20">
        <f t="shared" si="492"/>
        <v>0.41666666666666669</v>
      </c>
      <c r="AF400" s="20">
        <f t="shared" si="493"/>
        <v>0.5</v>
      </c>
      <c r="AG400" s="20">
        <f t="shared" si="494"/>
        <v>0.91666666666666674</v>
      </c>
      <c r="AH400" s="3" t="e">
        <f t="shared" si="495"/>
        <v>#VALUE!</v>
      </c>
      <c r="AI400" s="3">
        <f t="shared" si="496"/>
        <v>2</v>
      </c>
      <c r="AJ400" s="3" t="str">
        <f t="shared" si="497"/>
        <v xml:space="preserve"> </v>
      </c>
      <c r="AK400" s="20" t="e">
        <f t="shared" si="498"/>
        <v>#VALUE!</v>
      </c>
      <c r="AL400" s="6">
        <v>0.1</v>
      </c>
      <c r="AM400" s="1">
        <v>65</v>
      </c>
      <c r="AN400" s="1">
        <v>6</v>
      </c>
      <c r="AO400" s="1">
        <v>13</v>
      </c>
      <c r="AP400" s="1">
        <v>1</v>
      </c>
      <c r="AQ400" s="1">
        <v>5</v>
      </c>
      <c r="AR400" s="6">
        <f t="shared" si="499"/>
        <v>14.494549058471943</v>
      </c>
      <c r="AS400" s="6">
        <f t="shared" si="500"/>
        <v>1.3379583746281793</v>
      </c>
      <c r="AT400" s="6">
        <f t="shared" si="501"/>
        <v>2.8989098116943883</v>
      </c>
      <c r="AU400" s="6">
        <f t="shared" si="502"/>
        <v>0.22299306243802988</v>
      </c>
      <c r="AV400" s="6">
        <f t="shared" si="503"/>
        <v>1.1149653121901495</v>
      </c>
      <c r="AW400" s="1">
        <v>10</v>
      </c>
      <c r="AX400" s="1">
        <v>4</v>
      </c>
      <c r="AY400" s="1">
        <v>0</v>
      </c>
      <c r="AZ400" s="1">
        <v>0</v>
      </c>
      <c r="BA400" s="1">
        <v>0</v>
      </c>
      <c r="BB400" s="1">
        <v>0</v>
      </c>
      <c r="BC400" s="7">
        <f t="shared" ref="BC400:BC405" si="566">(EA400+FH400+GG400)-(DZ400+FG400+GF400)-((BD400/60)*(0.11)+(EF400/60)*(-0.14)+(FI400/60)*(0.13))</f>
        <v>-0.47589722222243325</v>
      </c>
      <c r="BD400" s="6">
        <v>262.06666666669997</v>
      </c>
      <c r="BE400" s="6">
        <f t="shared" si="504"/>
        <v>11.912121212122726</v>
      </c>
      <c r="BF400" s="5">
        <v>11.79</v>
      </c>
      <c r="BG400" s="5">
        <v>36.49</v>
      </c>
      <c r="BH400" s="21">
        <f t="shared" si="505"/>
        <v>0.24420049710024852</v>
      </c>
      <c r="BI400" s="1">
        <v>4</v>
      </c>
      <c r="BJ400" s="22">
        <v>4</v>
      </c>
      <c r="BK400" s="22">
        <v>2</v>
      </c>
      <c r="BL400" s="1">
        <v>6</v>
      </c>
      <c r="BM400" s="1">
        <f t="shared" si="506"/>
        <v>10</v>
      </c>
      <c r="BN400" s="8">
        <f t="shared" si="507"/>
        <v>2.2894937674888975</v>
      </c>
      <c r="BO400" s="3">
        <f t="shared" si="508"/>
        <v>51.272727272727273</v>
      </c>
      <c r="BP400" s="20">
        <f t="shared" si="509"/>
        <v>0.36363636363636365</v>
      </c>
      <c r="BQ400" s="20">
        <f t="shared" si="510"/>
        <v>0.54545454545454541</v>
      </c>
      <c r="BR400" s="20">
        <f t="shared" si="511"/>
        <v>0.90909090909090906</v>
      </c>
      <c r="BS400" s="3">
        <f t="shared" si="512"/>
        <v>2</v>
      </c>
      <c r="BT400" s="1">
        <v>2</v>
      </c>
      <c r="BU400" s="1">
        <v>0</v>
      </c>
      <c r="BV400" s="20">
        <f t="shared" si="513"/>
        <v>1</v>
      </c>
      <c r="BW400" s="5">
        <v>30</v>
      </c>
      <c r="BX400" s="5">
        <v>22</v>
      </c>
      <c r="BY400" s="21">
        <f t="shared" si="514"/>
        <v>0.20233463035019456</v>
      </c>
      <c r="BZ400" s="5">
        <v>53</v>
      </c>
      <c r="CA400" s="5">
        <v>51</v>
      </c>
      <c r="CB400" s="23">
        <f t="shared" si="515"/>
        <v>0.40466926070038911</v>
      </c>
      <c r="CC400" s="5">
        <v>60</v>
      </c>
      <c r="CD400" s="5">
        <v>41</v>
      </c>
      <c r="CE400" s="23">
        <f t="shared" si="516"/>
        <v>0.39299610894941633</v>
      </c>
      <c r="CF400" s="23">
        <f t="shared" si="517"/>
        <v>0.33333333333333331</v>
      </c>
      <c r="CG400" s="24">
        <v>2</v>
      </c>
      <c r="CH400" s="5">
        <v>78</v>
      </c>
      <c r="CI400" s="5">
        <v>108</v>
      </c>
      <c r="CJ400" s="5">
        <v>75</v>
      </c>
      <c r="CK400">
        <v>15.541299370000001</v>
      </c>
      <c r="CL400" s="5">
        <v>1.7389999999999999</v>
      </c>
      <c r="CM400" s="5">
        <v>1</v>
      </c>
      <c r="CN400" s="5">
        <v>2.907</v>
      </c>
      <c r="CO400" s="5">
        <v>0.61499999999999999</v>
      </c>
      <c r="CP400" s="5">
        <v>1.4690000000000001</v>
      </c>
      <c r="CQ400" s="21">
        <f t="shared" si="518"/>
        <v>7.8014184397163122E-2</v>
      </c>
      <c r="CR400" s="25">
        <f t="shared" si="519"/>
        <v>0.97014925373134331</v>
      </c>
      <c r="CS400" s="22">
        <f t="shared" si="520"/>
        <v>977.95067217105952</v>
      </c>
      <c r="CT400" s="21">
        <f t="shared" si="521"/>
        <v>4.8163438128506431E-2</v>
      </c>
      <c r="CU400" s="26">
        <f t="shared" si="522"/>
        <v>2.5445292620865136</v>
      </c>
      <c r="CV400" s="27">
        <f t="shared" si="523"/>
        <v>0.92528336803145972</v>
      </c>
      <c r="CW400" s="27">
        <f t="shared" si="524"/>
        <v>32.61623872310895</v>
      </c>
      <c r="CX400" s="27">
        <f t="shared" si="525"/>
        <v>30.996992829053902</v>
      </c>
      <c r="CY400" s="27">
        <f t="shared" si="526"/>
        <v>58.292852185981957</v>
      </c>
      <c r="CZ400" s="27">
        <f t="shared" si="527"/>
        <v>50.890585241730278</v>
      </c>
      <c r="DA400" s="28">
        <f t="shared" si="528"/>
        <v>7.4022669442516786</v>
      </c>
      <c r="DB400" s="5">
        <v>11</v>
      </c>
      <c r="DC400" s="5">
        <v>4</v>
      </c>
      <c r="DD400" s="22">
        <v>130</v>
      </c>
      <c r="DE400" s="22">
        <v>130</v>
      </c>
      <c r="DF400" s="22">
        <v>62</v>
      </c>
      <c r="DG400" s="22">
        <v>34</v>
      </c>
      <c r="DH400" s="22">
        <v>52</v>
      </c>
      <c r="DI400" s="22">
        <v>49</v>
      </c>
      <c r="DJ400" s="29">
        <f t="shared" si="529"/>
        <v>12.750266944251679</v>
      </c>
      <c r="DK400" s="27">
        <f t="shared" si="530"/>
        <v>2.2422083260669172</v>
      </c>
      <c r="DL400" s="27">
        <f t="shared" si="531"/>
        <v>1.7190263833179698</v>
      </c>
      <c r="DM400" s="27">
        <f t="shared" si="532"/>
        <v>32.138319340292483</v>
      </c>
      <c r="DN400" s="27">
        <f t="shared" si="533"/>
        <v>32.736241560576993</v>
      </c>
      <c r="DO400" s="27">
        <f t="shared" si="534"/>
        <v>58.372156755275412</v>
      </c>
      <c r="DP400" s="27">
        <f t="shared" si="535"/>
        <v>60.689105358877889</v>
      </c>
      <c r="DQ400" s="30">
        <f t="shared" si="536"/>
        <v>9.7192155478541551</v>
      </c>
      <c r="DR400" s="5">
        <v>30</v>
      </c>
      <c r="DS400" s="5">
        <v>23</v>
      </c>
      <c r="DT400" s="5">
        <v>400</v>
      </c>
      <c r="DU400" s="5">
        <v>415</v>
      </c>
      <c r="DV400" s="5">
        <v>162</v>
      </c>
      <c r="DW400" s="5">
        <v>185</v>
      </c>
      <c r="DX400" s="5">
        <v>189</v>
      </c>
      <c r="DY400" s="5">
        <v>189</v>
      </c>
      <c r="DZ400" s="22">
        <v>4</v>
      </c>
      <c r="EA400" s="22">
        <v>4</v>
      </c>
      <c r="EB400" s="22">
        <f t="shared" si="537"/>
        <v>0</v>
      </c>
      <c r="EC400" s="26">
        <f t="shared" si="538"/>
        <v>0.91579750699555906</v>
      </c>
      <c r="ED400" s="27">
        <f t="shared" si="539"/>
        <v>0.91579750699555906</v>
      </c>
      <c r="EE400" s="27">
        <f t="shared" si="540"/>
        <v>0</v>
      </c>
      <c r="EF400" s="6">
        <v>4.3833333333000004</v>
      </c>
      <c r="EG400" s="6">
        <f t="shared" si="541"/>
        <v>0.1992424242409091</v>
      </c>
      <c r="EH400" s="5">
        <v>0.2</v>
      </c>
      <c r="EI400" s="5">
        <v>4.8</v>
      </c>
      <c r="EJ400" s="21">
        <f t="shared" si="542"/>
        <v>0.04</v>
      </c>
      <c r="EK400" s="1">
        <v>1</v>
      </c>
      <c r="EL400" s="22">
        <v>0</v>
      </c>
      <c r="EM400" s="22">
        <v>0</v>
      </c>
      <c r="EN400" s="1">
        <v>0</v>
      </c>
      <c r="EO400" s="3">
        <f t="shared" si="543"/>
        <v>1</v>
      </c>
      <c r="EP400" s="6">
        <f t="shared" si="544"/>
        <v>13.688212927860747</v>
      </c>
      <c r="EQ400" s="3">
        <f t="shared" si="545"/>
        <v>0</v>
      </c>
      <c r="ER400" s="20">
        <f t="shared" si="546"/>
        <v>1</v>
      </c>
      <c r="ES400" s="20">
        <f t="shared" si="547"/>
        <v>0</v>
      </c>
      <c r="ET400" s="20">
        <f t="shared" si="548"/>
        <v>1</v>
      </c>
      <c r="EU400" s="3" t="str">
        <f t="shared" si="549"/>
        <v xml:space="preserve"> </v>
      </c>
      <c r="EV400" s="1">
        <v>0</v>
      </c>
      <c r="EW400" s="1">
        <v>0</v>
      </c>
      <c r="EX400" s="20" t="str">
        <f t="shared" si="550"/>
        <v xml:space="preserve"> </v>
      </c>
      <c r="EY400" s="5">
        <v>1</v>
      </c>
      <c r="EZ400" s="5">
        <v>0</v>
      </c>
      <c r="FA400" s="22">
        <v>4</v>
      </c>
      <c r="FB400" s="22">
        <v>0</v>
      </c>
      <c r="FC400" s="22">
        <v>2</v>
      </c>
      <c r="FD400" s="22">
        <v>0</v>
      </c>
      <c r="FE400" s="22">
        <v>0</v>
      </c>
      <c r="FF400" s="22">
        <v>1</v>
      </c>
      <c r="FG400" s="22">
        <v>0</v>
      </c>
      <c r="FH400" s="22">
        <v>0</v>
      </c>
      <c r="FI400" s="6">
        <v>2.6166666667</v>
      </c>
      <c r="FJ400" s="6">
        <f t="shared" si="551"/>
        <v>0.11893939394090909</v>
      </c>
      <c r="FK400" s="5">
        <v>0.12</v>
      </c>
      <c r="FL400" s="5">
        <v>5.24</v>
      </c>
      <c r="FM400" s="21">
        <f t="shared" si="552"/>
        <v>2.2388059701492536E-2</v>
      </c>
      <c r="FN400" s="1">
        <v>0</v>
      </c>
      <c r="FO400" s="22">
        <v>0</v>
      </c>
      <c r="FP400" s="22">
        <v>0</v>
      </c>
      <c r="FQ400" s="1">
        <v>0</v>
      </c>
      <c r="FR400" s="1">
        <f t="shared" si="553"/>
        <v>0</v>
      </c>
      <c r="FS400" s="3">
        <f t="shared" si="554"/>
        <v>0</v>
      </c>
      <c r="FT400" s="3" t="str">
        <f t="shared" si="555"/>
        <v xml:space="preserve"> </v>
      </c>
      <c r="FU400" s="1">
        <v>0</v>
      </c>
      <c r="FV400" s="1">
        <v>0</v>
      </c>
      <c r="FW400" s="20" t="str">
        <f t="shared" si="556"/>
        <v xml:space="preserve"> </v>
      </c>
      <c r="FX400" s="5">
        <v>0</v>
      </c>
      <c r="FY400" s="5">
        <v>1</v>
      </c>
      <c r="FZ400" s="22">
        <v>1</v>
      </c>
      <c r="GA400" s="22">
        <v>4</v>
      </c>
      <c r="GB400" s="22">
        <v>0</v>
      </c>
      <c r="GC400" s="22">
        <v>1</v>
      </c>
      <c r="GD400" s="22">
        <v>3</v>
      </c>
      <c r="GE400" s="22">
        <v>0</v>
      </c>
      <c r="GF400" s="22">
        <v>0</v>
      </c>
      <c r="GG400" s="22">
        <v>0</v>
      </c>
      <c r="GH400" s="1">
        <v>12</v>
      </c>
      <c r="GI400" s="1">
        <v>1</v>
      </c>
      <c r="GJ400" s="1">
        <v>5</v>
      </c>
      <c r="GK400" s="1">
        <v>1</v>
      </c>
      <c r="GL400" s="6"/>
      <c r="GM400" s="6"/>
      <c r="GN400" s="31" t="str">
        <f t="shared" si="557"/>
        <v xml:space="preserve"> </v>
      </c>
      <c r="GP400" s="1">
        <v>0</v>
      </c>
      <c r="GQ400" s="1">
        <v>0</v>
      </c>
      <c r="GR400" s="1">
        <v>1</v>
      </c>
      <c r="GS400" s="1">
        <v>0</v>
      </c>
      <c r="GT400" s="1">
        <v>0</v>
      </c>
      <c r="GU400" s="1">
        <v>0</v>
      </c>
      <c r="GV400" s="32" t="str">
        <f t="shared" si="558"/>
        <v xml:space="preserve"> </v>
      </c>
      <c r="GW400" s="9">
        <f t="shared" si="559"/>
        <v>5</v>
      </c>
      <c r="GX400" s="10">
        <v>1</v>
      </c>
      <c r="GY400" s="10">
        <v>0.60000000000000009</v>
      </c>
      <c r="GZ400" s="10">
        <v>1.6</v>
      </c>
      <c r="HA400" s="29">
        <f t="shared" si="560"/>
        <v>7.2727272727272738E-2</v>
      </c>
      <c r="HB400" s="29">
        <f t="shared" si="561"/>
        <v>0.35678889990084783</v>
      </c>
      <c r="HC400">
        <v>4.4000000000000004</v>
      </c>
      <c r="HD400">
        <v>4.3</v>
      </c>
      <c r="HE400">
        <v>6.5</v>
      </c>
      <c r="HF400">
        <v>2.7</v>
      </c>
      <c r="HG400">
        <v>1.1000000000000001</v>
      </c>
      <c r="HH400">
        <v>0</v>
      </c>
      <c r="HI400">
        <v>3.7</v>
      </c>
      <c r="HJ400" s="11">
        <f t="shared" si="562"/>
        <v>0.16818181818181818</v>
      </c>
      <c r="HK400" s="11">
        <f t="shared" si="563"/>
        <v>0.82507433102071059</v>
      </c>
      <c r="HL400">
        <v>54</v>
      </c>
      <c r="HM400">
        <v>0</v>
      </c>
      <c r="HN400">
        <v>0</v>
      </c>
      <c r="HO400">
        <v>1</v>
      </c>
      <c r="HP400" t="s">
        <v>540</v>
      </c>
      <c r="HQ400" s="33">
        <v>354545</v>
      </c>
      <c r="HR400" s="33">
        <v>0</v>
      </c>
      <c r="HS400" s="30">
        <f t="shared" si="564"/>
        <v>3.5563200886917961</v>
      </c>
    </row>
    <row r="401" spans="1:227" x14ac:dyDescent="0.2">
      <c r="A401" s="1">
        <v>9</v>
      </c>
      <c r="B401" s="2" t="s">
        <v>2037</v>
      </c>
      <c r="C401" s="2" t="s">
        <v>595</v>
      </c>
      <c r="D401" s="2" t="s">
        <v>257</v>
      </c>
      <c r="E401" s="2" t="s">
        <v>240</v>
      </c>
      <c r="F401" s="2">
        <v>75</v>
      </c>
      <c r="G401" s="2">
        <v>229</v>
      </c>
      <c r="H401" s="2" t="s">
        <v>249</v>
      </c>
      <c r="J401" s="3">
        <v>41</v>
      </c>
      <c r="K401" s="5" t="s">
        <v>2038</v>
      </c>
      <c r="L401" s="5" t="s">
        <v>2039</v>
      </c>
      <c r="M401" s="5" t="s">
        <v>319</v>
      </c>
      <c r="N401" s="5" t="s">
        <v>262</v>
      </c>
      <c r="O401" s="2" t="s">
        <v>262</v>
      </c>
      <c r="P401" s="2" t="s">
        <v>254</v>
      </c>
      <c r="Q401" s="1">
        <v>28</v>
      </c>
      <c r="R401" s="1">
        <v>4</v>
      </c>
      <c r="S401" s="1">
        <v>4</v>
      </c>
      <c r="T401" s="1">
        <v>8</v>
      </c>
      <c r="U401" s="1">
        <v>-4</v>
      </c>
      <c r="V401" s="1">
        <v>31</v>
      </c>
      <c r="W401" s="20">
        <f t="shared" si="486"/>
        <v>0.12903225806451613</v>
      </c>
      <c r="X401" s="6">
        <v>361.75</v>
      </c>
      <c r="Y401" s="6">
        <f t="shared" si="487"/>
        <v>12.919642857142858</v>
      </c>
      <c r="Z401" s="1">
        <v>456</v>
      </c>
      <c r="AA401" s="6">
        <f t="shared" si="488"/>
        <v>16.285714285714285</v>
      </c>
      <c r="AB401" s="8">
        <f t="shared" si="489"/>
        <v>0.79331140350877194</v>
      </c>
      <c r="AC401" s="3">
        <f t="shared" si="490"/>
        <v>39.900000000000006</v>
      </c>
      <c r="AD401" s="8">
        <f t="shared" si="491"/>
        <v>6.6178299930891509</v>
      </c>
      <c r="AE401" s="20">
        <f t="shared" si="492"/>
        <v>0.2857142857142857</v>
      </c>
      <c r="AF401" s="20">
        <f t="shared" si="493"/>
        <v>0.2857142857142857</v>
      </c>
      <c r="AG401" s="20">
        <f t="shared" si="494"/>
        <v>0.5714285714285714</v>
      </c>
      <c r="AH401" s="3">
        <f t="shared" si="495"/>
        <v>7</v>
      </c>
      <c r="AI401" s="3">
        <f t="shared" si="496"/>
        <v>4</v>
      </c>
      <c r="AJ401" s="3">
        <f t="shared" si="497"/>
        <v>3</v>
      </c>
      <c r="AK401" s="20">
        <f t="shared" si="498"/>
        <v>0.5714285714285714</v>
      </c>
      <c r="AL401" s="6">
        <v>0.4</v>
      </c>
      <c r="AM401" s="1">
        <v>25</v>
      </c>
      <c r="AN401" s="1">
        <v>11</v>
      </c>
      <c r="AO401" s="1">
        <v>11</v>
      </c>
      <c r="AP401" s="1">
        <v>3</v>
      </c>
      <c r="AQ401" s="1">
        <v>3</v>
      </c>
      <c r="AR401" s="6">
        <f t="shared" si="499"/>
        <v>4.14651002073255</v>
      </c>
      <c r="AS401" s="6">
        <f t="shared" si="500"/>
        <v>1.8244644091223221</v>
      </c>
      <c r="AT401" s="6">
        <f t="shared" si="501"/>
        <v>1.8244644091223221</v>
      </c>
      <c r="AU401" s="6">
        <f t="shared" si="502"/>
        <v>0.49758120248790605</v>
      </c>
      <c r="AV401" s="6">
        <f t="shared" si="503"/>
        <v>0.49758120248790605</v>
      </c>
      <c r="AW401" s="1">
        <v>20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7">
        <f t="shared" si="566"/>
        <v>-6.4722777777778333</v>
      </c>
      <c r="BD401" s="6">
        <v>306.56666666669997</v>
      </c>
      <c r="BE401" s="6">
        <f t="shared" si="504"/>
        <v>10.948809523810713</v>
      </c>
      <c r="BF401" s="5">
        <v>10.9</v>
      </c>
      <c r="BG401" s="5">
        <v>36.1</v>
      </c>
      <c r="BH401" s="21">
        <f t="shared" si="505"/>
        <v>0.23191489361702128</v>
      </c>
      <c r="BI401" s="1">
        <v>3</v>
      </c>
      <c r="BJ401" s="22">
        <v>3</v>
      </c>
      <c r="BK401" s="22">
        <v>0</v>
      </c>
      <c r="BL401" s="1">
        <v>3</v>
      </c>
      <c r="BM401" s="1">
        <f t="shared" si="506"/>
        <v>6</v>
      </c>
      <c r="BN401" s="8">
        <f t="shared" si="507"/>
        <v>1.1742959660757666</v>
      </c>
      <c r="BO401" s="3">
        <f t="shared" si="508"/>
        <v>39.900000000000006</v>
      </c>
      <c r="BP401" s="20">
        <f t="shared" si="509"/>
        <v>0.3</v>
      </c>
      <c r="BQ401" s="20">
        <f t="shared" si="510"/>
        <v>0.3</v>
      </c>
      <c r="BR401" s="20">
        <f t="shared" si="511"/>
        <v>0.6</v>
      </c>
      <c r="BS401" s="3">
        <f t="shared" si="512"/>
        <v>5</v>
      </c>
      <c r="BT401" s="1">
        <v>4</v>
      </c>
      <c r="BU401" s="1">
        <v>1</v>
      </c>
      <c r="BV401" s="20">
        <f t="shared" si="513"/>
        <v>0.8</v>
      </c>
      <c r="BW401" s="5">
        <v>32</v>
      </c>
      <c r="BX401" s="5">
        <v>41</v>
      </c>
      <c r="BY401" s="21">
        <f t="shared" si="514"/>
        <v>0.27238805970149255</v>
      </c>
      <c r="BZ401" s="5">
        <v>45</v>
      </c>
      <c r="CA401" s="5">
        <v>50</v>
      </c>
      <c r="CB401" s="23">
        <f t="shared" si="515"/>
        <v>0.35447761194029853</v>
      </c>
      <c r="CC401" s="5">
        <v>42</v>
      </c>
      <c r="CD401" s="5">
        <v>58</v>
      </c>
      <c r="CE401" s="23">
        <f t="shared" si="516"/>
        <v>0.37313432835820898</v>
      </c>
      <c r="CF401" s="23">
        <f t="shared" si="517"/>
        <v>0.43452380952380953</v>
      </c>
      <c r="CG401" s="24">
        <v>6</v>
      </c>
      <c r="CH401" s="5">
        <v>84</v>
      </c>
      <c r="CI401" s="5">
        <v>123</v>
      </c>
      <c r="CJ401" s="5">
        <v>83</v>
      </c>
      <c r="CK401">
        <v>15.61470613</v>
      </c>
      <c r="CL401" s="5">
        <v>0.496</v>
      </c>
      <c r="CM401" s="5">
        <v>5</v>
      </c>
      <c r="CN401" s="5">
        <v>0.627</v>
      </c>
      <c r="CO401" s="5">
        <v>-1.923</v>
      </c>
      <c r="CP401" s="5">
        <v>-6.45</v>
      </c>
      <c r="CQ401" s="21">
        <f t="shared" si="518"/>
        <v>7.5187969924812026E-2</v>
      </c>
      <c r="CR401" s="25">
        <f t="shared" si="519"/>
        <v>0.8978102189781022</v>
      </c>
      <c r="CS401" s="22">
        <f t="shared" si="520"/>
        <v>905.32901597058333</v>
      </c>
      <c r="CT401" s="21">
        <f t="shared" si="521"/>
        <v>-2.7001811097085771E-2</v>
      </c>
      <c r="CU401" s="26">
        <f t="shared" si="522"/>
        <v>1.9659239842726082</v>
      </c>
      <c r="CV401" s="27">
        <f t="shared" si="523"/>
        <v>2.7522935779816518</v>
      </c>
      <c r="CW401" s="27">
        <f t="shared" si="524"/>
        <v>26.146788990825687</v>
      </c>
      <c r="CX401" s="27">
        <f t="shared" si="525"/>
        <v>26.933158584534731</v>
      </c>
      <c r="CY401" s="27">
        <f t="shared" si="526"/>
        <v>51.114023591087815</v>
      </c>
      <c r="CZ401" s="27">
        <f t="shared" si="527"/>
        <v>58.191349934469201</v>
      </c>
      <c r="DA401" s="28">
        <f t="shared" si="528"/>
        <v>-7.0773263433813867</v>
      </c>
      <c r="DB401" s="5">
        <v>10</v>
      </c>
      <c r="DC401" s="5">
        <v>14</v>
      </c>
      <c r="DD401" s="22">
        <v>123</v>
      </c>
      <c r="DE401" s="22">
        <v>123</v>
      </c>
      <c r="DF401" s="22">
        <v>47</v>
      </c>
      <c r="DG401" s="22">
        <v>82</v>
      </c>
      <c r="DH401" s="22">
        <v>77</v>
      </c>
      <c r="DI401" s="22">
        <v>80</v>
      </c>
      <c r="DJ401" s="29">
        <f t="shared" si="529"/>
        <v>1.4811022280471828</v>
      </c>
      <c r="DK401" s="27">
        <f t="shared" si="530"/>
        <v>2.6711515631183218</v>
      </c>
      <c r="DL401" s="27">
        <f t="shared" si="531"/>
        <v>3.3240997229916895</v>
      </c>
      <c r="DM401" s="27">
        <f t="shared" si="532"/>
        <v>28.492283339928768</v>
      </c>
      <c r="DN401" s="27">
        <f t="shared" si="533"/>
        <v>30.035615354174912</v>
      </c>
      <c r="DO401" s="27">
        <f t="shared" si="534"/>
        <v>54.491491887613769</v>
      </c>
      <c r="DP401" s="27">
        <f t="shared" si="535"/>
        <v>60.071230708349823</v>
      </c>
      <c r="DQ401" s="30">
        <f t="shared" si="536"/>
        <v>-1.4975875226453326</v>
      </c>
      <c r="DR401" s="5">
        <v>45</v>
      </c>
      <c r="DS401" s="5">
        <v>56</v>
      </c>
      <c r="DT401" s="5">
        <v>435</v>
      </c>
      <c r="DU401" s="5">
        <v>450</v>
      </c>
      <c r="DV401" s="5">
        <v>190</v>
      </c>
      <c r="DW401" s="5">
        <v>216</v>
      </c>
      <c r="DX401" s="5">
        <v>290</v>
      </c>
      <c r="DY401" s="5">
        <v>248</v>
      </c>
      <c r="DZ401" s="22">
        <v>5</v>
      </c>
      <c r="EA401" s="22">
        <v>2</v>
      </c>
      <c r="EB401" s="22">
        <f t="shared" si="537"/>
        <v>-3</v>
      </c>
      <c r="EC401" s="26">
        <f t="shared" si="538"/>
        <v>0.97857997172980571</v>
      </c>
      <c r="ED401" s="27">
        <f t="shared" si="539"/>
        <v>0.39143198869192225</v>
      </c>
      <c r="EE401" s="27">
        <f t="shared" si="540"/>
        <v>-0.58714798303788329</v>
      </c>
      <c r="EF401" s="6">
        <v>46.516666666699997</v>
      </c>
      <c r="EG401" s="6">
        <f t="shared" si="541"/>
        <v>1.6613095238107143</v>
      </c>
      <c r="EH401" s="5">
        <v>1.64</v>
      </c>
      <c r="EI401" s="5">
        <v>3.69</v>
      </c>
      <c r="EJ401" s="21">
        <f t="shared" si="542"/>
        <v>0.30769230769230765</v>
      </c>
      <c r="EK401" s="1">
        <v>1</v>
      </c>
      <c r="EL401" s="22">
        <v>0</v>
      </c>
      <c r="EM401" s="22">
        <v>1</v>
      </c>
      <c r="EN401" s="1">
        <v>1</v>
      </c>
      <c r="EO401" s="3">
        <f t="shared" si="543"/>
        <v>2</v>
      </c>
      <c r="EP401" s="6">
        <f t="shared" si="544"/>
        <v>2.579720530274038</v>
      </c>
      <c r="EQ401" s="3">
        <f t="shared" si="545"/>
        <v>0</v>
      </c>
      <c r="ER401" s="20">
        <f t="shared" si="546"/>
        <v>0.25</v>
      </c>
      <c r="ES401" s="20">
        <f t="shared" si="547"/>
        <v>0.25</v>
      </c>
      <c r="ET401" s="20">
        <f t="shared" si="548"/>
        <v>0.5</v>
      </c>
      <c r="EU401" s="3">
        <f t="shared" si="549"/>
        <v>1</v>
      </c>
      <c r="EV401" s="1">
        <v>0</v>
      </c>
      <c r="EW401" s="1">
        <v>1</v>
      </c>
      <c r="EX401" s="20">
        <f t="shared" si="550"/>
        <v>0</v>
      </c>
      <c r="EY401" s="5">
        <v>4</v>
      </c>
      <c r="EZ401" s="5">
        <v>0</v>
      </c>
      <c r="FA401" s="22">
        <v>22</v>
      </c>
      <c r="FB401" s="22">
        <v>4</v>
      </c>
      <c r="FC401" s="22">
        <v>4</v>
      </c>
      <c r="FD401" s="22">
        <v>1</v>
      </c>
      <c r="FE401" s="22">
        <v>1</v>
      </c>
      <c r="FF401" s="22">
        <v>15</v>
      </c>
      <c r="FG401" s="22">
        <v>2</v>
      </c>
      <c r="FH401" s="22">
        <v>0</v>
      </c>
      <c r="FI401" s="6">
        <v>8.6666666666999994</v>
      </c>
      <c r="FJ401" s="6">
        <f t="shared" si="551"/>
        <v>0.30952380952499997</v>
      </c>
      <c r="FK401" s="5">
        <v>0.31</v>
      </c>
      <c r="FL401" s="5">
        <v>5.72</v>
      </c>
      <c r="FM401" s="21">
        <f t="shared" si="552"/>
        <v>5.140961857379768E-2</v>
      </c>
      <c r="FN401" s="1">
        <v>0</v>
      </c>
      <c r="FO401" s="22">
        <v>0</v>
      </c>
      <c r="FP401" s="22">
        <v>0</v>
      </c>
      <c r="FQ401" s="1">
        <v>0</v>
      </c>
      <c r="FR401" s="1">
        <f t="shared" si="553"/>
        <v>0</v>
      </c>
      <c r="FS401" s="3">
        <f t="shared" si="554"/>
        <v>0</v>
      </c>
      <c r="FT401" s="3">
        <f t="shared" si="555"/>
        <v>1</v>
      </c>
      <c r="FU401" s="1">
        <v>0</v>
      </c>
      <c r="FV401" s="1">
        <v>1</v>
      </c>
      <c r="FW401" s="20">
        <f t="shared" si="556"/>
        <v>0</v>
      </c>
      <c r="FX401" s="5">
        <v>0</v>
      </c>
      <c r="FY401" s="5">
        <v>1</v>
      </c>
      <c r="FZ401" s="22">
        <v>0</v>
      </c>
      <c r="GA401" s="22">
        <v>8</v>
      </c>
      <c r="GB401" s="22">
        <v>0</v>
      </c>
      <c r="GC401" s="22">
        <v>2</v>
      </c>
      <c r="GD401" s="22">
        <v>3</v>
      </c>
      <c r="GE401" s="22">
        <v>0</v>
      </c>
      <c r="GF401" s="22">
        <v>1</v>
      </c>
      <c r="GG401" s="22">
        <v>0</v>
      </c>
      <c r="GH401" s="1">
        <v>14</v>
      </c>
      <c r="GI401" s="1">
        <v>4</v>
      </c>
      <c r="GJ401" s="1">
        <v>15</v>
      </c>
      <c r="GK401" s="1">
        <v>1</v>
      </c>
      <c r="GL401" s="6"/>
      <c r="GM401" s="6"/>
      <c r="GN401" s="31" t="str">
        <f t="shared" si="557"/>
        <v xml:space="preserve"> </v>
      </c>
      <c r="GP401" s="1">
        <v>1</v>
      </c>
      <c r="GQ401" s="1">
        <v>0</v>
      </c>
      <c r="GR401" s="1">
        <v>1</v>
      </c>
      <c r="GS401" s="1">
        <v>0</v>
      </c>
      <c r="GT401" s="1">
        <v>0</v>
      </c>
      <c r="GU401" s="1">
        <v>0</v>
      </c>
      <c r="GV401" s="32" t="str">
        <f t="shared" si="558"/>
        <v xml:space="preserve"> </v>
      </c>
      <c r="GW401" s="9">
        <f t="shared" si="559"/>
        <v>3</v>
      </c>
      <c r="GX401" s="10">
        <v>0.30000000000000004</v>
      </c>
      <c r="GY401" s="10">
        <v>0.30000000000000004</v>
      </c>
      <c r="GZ401" s="10">
        <v>0.60000000000000009</v>
      </c>
      <c r="HA401" s="29">
        <f t="shared" si="560"/>
        <v>2.1428571428571432E-2</v>
      </c>
      <c r="HB401" s="29">
        <f t="shared" si="561"/>
        <v>9.9516240497581218E-2</v>
      </c>
      <c r="HC401">
        <v>7.3</v>
      </c>
      <c r="HD401">
        <v>6.5</v>
      </c>
      <c r="HE401">
        <v>-2</v>
      </c>
      <c r="HF401">
        <v>0.30000000000000004</v>
      </c>
      <c r="HG401">
        <v>0.30000000000000004</v>
      </c>
      <c r="HH401">
        <v>0</v>
      </c>
      <c r="HI401">
        <v>0.60000000000000009</v>
      </c>
      <c r="HJ401" s="11">
        <f t="shared" si="562"/>
        <v>2.1428571428571432E-2</v>
      </c>
      <c r="HK401" s="11">
        <f t="shared" si="563"/>
        <v>9.9516240497581218E-2</v>
      </c>
      <c r="HL401">
        <v>93</v>
      </c>
      <c r="HM401">
        <v>0</v>
      </c>
      <c r="HN401">
        <v>0</v>
      </c>
      <c r="HQ401" s="33">
        <v>704545</v>
      </c>
      <c r="HR401" s="33">
        <v>0</v>
      </c>
      <c r="HS401" s="30">
        <f t="shared" si="564"/>
        <v>0.18758394678492263</v>
      </c>
    </row>
    <row r="402" spans="1:227" x14ac:dyDescent="0.2">
      <c r="A402" s="1">
        <v>12</v>
      </c>
      <c r="B402" s="2" t="s">
        <v>701</v>
      </c>
      <c r="C402" s="2" t="s">
        <v>773</v>
      </c>
      <c r="D402" s="2" t="s">
        <v>297</v>
      </c>
      <c r="E402" s="2" t="s">
        <v>240</v>
      </c>
      <c r="F402" s="2">
        <v>72</v>
      </c>
      <c r="G402" s="2">
        <v>192</v>
      </c>
      <c r="H402" s="2" t="s">
        <v>249</v>
      </c>
      <c r="J402" s="3">
        <v>31</v>
      </c>
      <c r="K402" s="5" t="s">
        <v>2040</v>
      </c>
      <c r="L402" s="5" t="s">
        <v>2041</v>
      </c>
      <c r="M402" s="5" t="s">
        <v>2042</v>
      </c>
      <c r="N402" s="5" t="s">
        <v>457</v>
      </c>
      <c r="O402" s="2" t="s">
        <v>457</v>
      </c>
      <c r="P402" s="2" t="s">
        <v>254</v>
      </c>
      <c r="Q402" s="1">
        <v>37</v>
      </c>
      <c r="R402" s="1">
        <v>5</v>
      </c>
      <c r="S402" s="1">
        <v>4</v>
      </c>
      <c r="T402" s="1">
        <v>9</v>
      </c>
      <c r="U402" s="1">
        <v>6</v>
      </c>
      <c r="V402" s="1">
        <v>43</v>
      </c>
      <c r="W402" s="20">
        <f t="shared" si="486"/>
        <v>0.11627906976744186</v>
      </c>
      <c r="X402" s="6">
        <v>416.98333333329998</v>
      </c>
      <c r="Y402" s="6">
        <f t="shared" si="487"/>
        <v>11.269819819818919</v>
      </c>
      <c r="Z402" s="1">
        <v>646</v>
      </c>
      <c r="AA402" s="6">
        <f t="shared" si="488"/>
        <v>17.45945945945946</v>
      </c>
      <c r="AB402" s="8">
        <f t="shared" si="489"/>
        <v>0.64548503611965946</v>
      </c>
      <c r="AC402" s="3">
        <f t="shared" si="490"/>
        <v>26.8</v>
      </c>
      <c r="AD402" s="8">
        <f t="shared" si="491"/>
        <v>3.8562692353814194</v>
      </c>
      <c r="AE402" s="20">
        <f t="shared" si="492"/>
        <v>0.3125</v>
      </c>
      <c r="AF402" s="20">
        <f t="shared" si="493"/>
        <v>0.25</v>
      </c>
      <c r="AG402" s="20">
        <f t="shared" si="494"/>
        <v>0.5625</v>
      </c>
      <c r="AH402" s="3">
        <f t="shared" si="495"/>
        <v>49</v>
      </c>
      <c r="AI402" s="3">
        <f t="shared" si="496"/>
        <v>18</v>
      </c>
      <c r="AJ402" s="3">
        <f t="shared" si="497"/>
        <v>31</v>
      </c>
      <c r="AK402" s="20">
        <f t="shared" si="498"/>
        <v>0.36734693877551022</v>
      </c>
      <c r="AL402" s="6">
        <v>2.2000000000000002</v>
      </c>
      <c r="AM402" s="1">
        <v>34</v>
      </c>
      <c r="AN402" s="1">
        <v>17</v>
      </c>
      <c r="AO402" s="1">
        <v>13</v>
      </c>
      <c r="AP402" s="1">
        <v>4</v>
      </c>
      <c r="AQ402" s="1">
        <v>14</v>
      </c>
      <c r="AR402" s="6">
        <f t="shared" si="499"/>
        <v>4.8922818657823965</v>
      </c>
      <c r="AS402" s="6">
        <f t="shared" si="500"/>
        <v>2.4461409328911983</v>
      </c>
      <c r="AT402" s="6">
        <f t="shared" si="501"/>
        <v>1.8705783604462107</v>
      </c>
      <c r="AU402" s="6">
        <f t="shared" si="502"/>
        <v>0.57556257244498787</v>
      </c>
      <c r="AV402" s="6">
        <f t="shared" si="503"/>
        <v>2.0144690035574579</v>
      </c>
      <c r="AW402" s="1">
        <v>21</v>
      </c>
      <c r="AX402" s="1">
        <v>8</v>
      </c>
      <c r="AY402" s="1">
        <v>1</v>
      </c>
      <c r="AZ402" s="1">
        <v>0</v>
      </c>
      <c r="BA402" s="1">
        <v>0</v>
      </c>
      <c r="BB402" s="1">
        <v>0</v>
      </c>
      <c r="BC402" s="7">
        <f t="shared" si="566"/>
        <v>-1.76388611111105</v>
      </c>
      <c r="BD402" s="6">
        <v>345.8333333333</v>
      </c>
      <c r="BE402" s="6">
        <f t="shared" si="504"/>
        <v>9.3468468468459456</v>
      </c>
      <c r="BF402" s="5">
        <v>9.34</v>
      </c>
      <c r="BG402" s="5">
        <v>39.24</v>
      </c>
      <c r="BH402" s="21">
        <f t="shared" si="505"/>
        <v>0.19226018937834499</v>
      </c>
      <c r="BI402" s="1">
        <v>5</v>
      </c>
      <c r="BJ402" s="22">
        <v>3</v>
      </c>
      <c r="BK402" s="22">
        <v>1</v>
      </c>
      <c r="BL402" s="1">
        <v>4</v>
      </c>
      <c r="BM402" s="1">
        <f t="shared" si="506"/>
        <v>9</v>
      </c>
      <c r="BN402" s="8">
        <f t="shared" si="507"/>
        <v>1.5614457831326805</v>
      </c>
      <c r="BO402" s="3">
        <f t="shared" si="508"/>
        <v>26.8</v>
      </c>
      <c r="BP402" s="20">
        <f t="shared" si="509"/>
        <v>0.33333333333333331</v>
      </c>
      <c r="BQ402" s="20">
        <f t="shared" si="510"/>
        <v>0.26666666666666666</v>
      </c>
      <c r="BR402" s="20">
        <f t="shared" si="511"/>
        <v>0.6</v>
      </c>
      <c r="BS402" s="3">
        <f t="shared" si="512"/>
        <v>41</v>
      </c>
      <c r="BT402" s="1">
        <v>15</v>
      </c>
      <c r="BU402" s="1">
        <v>26</v>
      </c>
      <c r="BV402" s="20">
        <f t="shared" si="513"/>
        <v>0.36585365853658536</v>
      </c>
      <c r="BW402" s="5">
        <v>40</v>
      </c>
      <c r="BX402" s="5">
        <v>53</v>
      </c>
      <c r="BY402" s="21">
        <f t="shared" si="514"/>
        <v>0.31632653061224492</v>
      </c>
      <c r="BZ402" s="5">
        <v>35</v>
      </c>
      <c r="CA402" s="5">
        <v>41</v>
      </c>
      <c r="CB402" s="23">
        <f t="shared" si="515"/>
        <v>0.25850340136054423</v>
      </c>
      <c r="CC402" s="5">
        <v>48</v>
      </c>
      <c r="CD402" s="5">
        <v>77</v>
      </c>
      <c r="CE402" s="23">
        <f t="shared" si="516"/>
        <v>0.42517006802721086</v>
      </c>
      <c r="CF402" s="23">
        <f t="shared" si="517"/>
        <v>0.55029585798816572</v>
      </c>
      <c r="CG402" s="24">
        <v>10</v>
      </c>
      <c r="CH402" s="5">
        <v>127</v>
      </c>
      <c r="CI402" s="5">
        <v>122</v>
      </c>
      <c r="CJ402" s="5">
        <v>96</v>
      </c>
      <c r="CK402">
        <v>14.949512289999999</v>
      </c>
      <c r="CL402" s="5">
        <v>-1.355</v>
      </c>
      <c r="CM402" s="5">
        <v>14</v>
      </c>
      <c r="CN402" s="5">
        <v>-1.8090000000000002</v>
      </c>
      <c r="CO402" s="5">
        <v>-1.0660000000000001</v>
      </c>
      <c r="CP402" s="5">
        <v>-3.3730000000000002</v>
      </c>
      <c r="CQ402" s="21">
        <f t="shared" si="518"/>
        <v>0.11194029850746269</v>
      </c>
      <c r="CR402" s="25">
        <f t="shared" si="519"/>
        <v>0.94915254237288138</v>
      </c>
      <c r="CS402" s="22">
        <f t="shared" si="520"/>
        <v>960.34657222362762</v>
      </c>
      <c r="CT402" s="21">
        <f t="shared" si="521"/>
        <v>6.1092840880344071E-2</v>
      </c>
      <c r="CU402" s="26">
        <f t="shared" si="522"/>
        <v>2.6043173794779793</v>
      </c>
      <c r="CV402" s="27">
        <f t="shared" si="523"/>
        <v>1.5625904276867877</v>
      </c>
      <c r="CW402" s="27">
        <f t="shared" si="524"/>
        <v>23.265235256669946</v>
      </c>
      <c r="CX402" s="27">
        <f t="shared" si="525"/>
        <v>30.730945077840154</v>
      </c>
      <c r="CY402" s="27">
        <f t="shared" si="526"/>
        <v>49.134787892817876</v>
      </c>
      <c r="CZ402" s="27">
        <f t="shared" si="527"/>
        <v>58.510330458938597</v>
      </c>
      <c r="DA402" s="28">
        <f t="shared" si="528"/>
        <v>-9.3755425661207212</v>
      </c>
      <c r="DB402" s="5">
        <v>15</v>
      </c>
      <c r="DC402" s="5">
        <v>9</v>
      </c>
      <c r="DD402" s="22">
        <v>119</v>
      </c>
      <c r="DE402" s="22">
        <v>168</v>
      </c>
      <c r="DF402" s="22">
        <v>62</v>
      </c>
      <c r="DG402" s="22">
        <v>62</v>
      </c>
      <c r="DH402" s="22">
        <v>98</v>
      </c>
      <c r="DI402" s="22">
        <v>87</v>
      </c>
      <c r="DJ402" s="29">
        <f t="shared" si="529"/>
        <v>-9.1086431578366991</v>
      </c>
      <c r="DK402" s="27">
        <f t="shared" si="530"/>
        <v>2.1076121993553185</v>
      </c>
      <c r="DL402" s="27">
        <f t="shared" si="531"/>
        <v>3.0581039755351682</v>
      </c>
      <c r="DM402" s="27">
        <f t="shared" si="532"/>
        <v>30.911645590544669</v>
      </c>
      <c r="DN402" s="27">
        <f t="shared" si="533"/>
        <v>29.961153814364824</v>
      </c>
      <c r="DO402" s="27">
        <f t="shared" si="534"/>
        <v>55.913711877014627</v>
      </c>
      <c r="DP402" s="27">
        <f t="shared" si="535"/>
        <v>57.979998346970824</v>
      </c>
      <c r="DQ402" s="30">
        <f t="shared" si="536"/>
        <v>-7.3092560961645248</v>
      </c>
      <c r="DR402" s="5">
        <v>51</v>
      </c>
      <c r="DS402" s="5">
        <v>74</v>
      </c>
      <c r="DT402" s="5">
        <v>697</v>
      </c>
      <c r="DU402" s="5">
        <v>651</v>
      </c>
      <c r="DV402" s="5">
        <v>269</v>
      </c>
      <c r="DW402" s="5">
        <v>288</v>
      </c>
      <c r="DX402" s="5">
        <v>390</v>
      </c>
      <c r="DY402" s="5">
        <v>336</v>
      </c>
      <c r="DZ402" s="22">
        <v>5</v>
      </c>
      <c r="EA402" s="22">
        <v>6</v>
      </c>
      <c r="EB402" s="22">
        <f t="shared" si="537"/>
        <v>1</v>
      </c>
      <c r="EC402" s="26">
        <f t="shared" si="538"/>
        <v>0.86746987951815591</v>
      </c>
      <c r="ED402" s="27">
        <f t="shared" si="539"/>
        <v>1.040963855421787</v>
      </c>
      <c r="EE402" s="27">
        <f t="shared" si="540"/>
        <v>0.17349397590363116</v>
      </c>
      <c r="EF402" s="6">
        <v>5.4</v>
      </c>
      <c r="EG402" s="6">
        <f t="shared" si="541"/>
        <v>0.14594594594594595</v>
      </c>
      <c r="EH402" s="5">
        <v>0.15</v>
      </c>
      <c r="EI402" s="5">
        <v>4.37</v>
      </c>
      <c r="EJ402" s="21">
        <f t="shared" si="542"/>
        <v>3.3185840707964598E-2</v>
      </c>
      <c r="EK402" s="1">
        <v>0</v>
      </c>
      <c r="EL402" s="22">
        <v>0</v>
      </c>
      <c r="EM402" s="22">
        <v>0</v>
      </c>
      <c r="EN402" s="1">
        <v>0</v>
      </c>
      <c r="EO402" s="3">
        <f t="shared" si="543"/>
        <v>0</v>
      </c>
      <c r="EP402" s="6">
        <f t="shared" si="544"/>
        <v>0</v>
      </c>
      <c r="EQ402" s="3">
        <f t="shared" si="545"/>
        <v>0</v>
      </c>
      <c r="ER402" s="20">
        <f t="shared" si="546"/>
        <v>0</v>
      </c>
      <c r="ES402" s="20">
        <f t="shared" si="547"/>
        <v>0</v>
      </c>
      <c r="ET402" s="20">
        <f t="shared" si="548"/>
        <v>0</v>
      </c>
      <c r="EU402" s="3">
        <f t="shared" si="549"/>
        <v>2</v>
      </c>
      <c r="EV402" s="1">
        <v>1</v>
      </c>
      <c r="EW402" s="1">
        <v>1</v>
      </c>
      <c r="EX402" s="20">
        <f t="shared" si="550"/>
        <v>0.5</v>
      </c>
      <c r="EY402" s="5">
        <v>0</v>
      </c>
      <c r="EZ402" s="5">
        <v>0</v>
      </c>
      <c r="FA402" s="22">
        <v>2</v>
      </c>
      <c r="FB402" s="22">
        <v>0</v>
      </c>
      <c r="FC402" s="22">
        <v>1</v>
      </c>
      <c r="FD402" s="22">
        <v>0</v>
      </c>
      <c r="FE402" s="22">
        <v>1</v>
      </c>
      <c r="FF402" s="22">
        <v>0</v>
      </c>
      <c r="FG402" s="22">
        <v>0</v>
      </c>
      <c r="FH402" s="22">
        <v>0</v>
      </c>
      <c r="FI402" s="6">
        <v>65.75</v>
      </c>
      <c r="FJ402" s="6">
        <f t="shared" si="551"/>
        <v>1.777027027027027</v>
      </c>
      <c r="FK402" s="5">
        <v>1.78</v>
      </c>
      <c r="FL402" s="5">
        <v>4.01</v>
      </c>
      <c r="FM402" s="21">
        <f t="shared" si="552"/>
        <v>0.307426597582038</v>
      </c>
      <c r="FN402" s="1">
        <v>0</v>
      </c>
      <c r="FO402" s="22">
        <v>0</v>
      </c>
      <c r="FP402" s="22">
        <v>0</v>
      </c>
      <c r="FQ402" s="1">
        <v>0</v>
      </c>
      <c r="FR402" s="1">
        <f t="shared" si="553"/>
        <v>0</v>
      </c>
      <c r="FS402" s="3">
        <f t="shared" si="554"/>
        <v>0</v>
      </c>
      <c r="FT402" s="3">
        <f t="shared" si="555"/>
        <v>6</v>
      </c>
      <c r="FU402" s="1">
        <v>2</v>
      </c>
      <c r="FV402" s="1">
        <v>4</v>
      </c>
      <c r="FW402" s="20">
        <f t="shared" si="556"/>
        <v>0.33333333333333331</v>
      </c>
      <c r="FX402" s="5">
        <v>1</v>
      </c>
      <c r="FY402" s="5">
        <v>6</v>
      </c>
      <c r="FZ402" s="22">
        <v>7</v>
      </c>
      <c r="GA402" s="22">
        <v>56</v>
      </c>
      <c r="GB402" s="22">
        <v>1</v>
      </c>
      <c r="GC402" s="22">
        <v>24</v>
      </c>
      <c r="GD402" s="22">
        <v>31</v>
      </c>
      <c r="GE402" s="22">
        <v>0</v>
      </c>
      <c r="GF402" s="22">
        <v>2</v>
      </c>
      <c r="GG402" s="22">
        <v>0</v>
      </c>
      <c r="GH402" s="1">
        <v>15</v>
      </c>
      <c r="GI402" s="1">
        <v>0</v>
      </c>
      <c r="GJ402" s="1">
        <v>15</v>
      </c>
      <c r="GK402" s="1">
        <v>6</v>
      </c>
      <c r="GN402" s="31" t="str">
        <f t="shared" si="557"/>
        <v xml:space="preserve"> </v>
      </c>
      <c r="GP402" s="1">
        <v>0</v>
      </c>
      <c r="GQ402" s="1">
        <v>0</v>
      </c>
      <c r="GR402" s="1">
        <v>1</v>
      </c>
      <c r="GS402" s="1">
        <v>0</v>
      </c>
      <c r="GT402" s="1">
        <v>0</v>
      </c>
      <c r="GU402" s="1">
        <v>0</v>
      </c>
      <c r="GV402" s="32" t="str">
        <f t="shared" si="558"/>
        <v xml:space="preserve"> </v>
      </c>
      <c r="GW402" s="9">
        <f t="shared" si="559"/>
        <v>2</v>
      </c>
      <c r="GX402" s="10">
        <v>0.4</v>
      </c>
      <c r="GY402" s="10">
        <v>0.7</v>
      </c>
      <c r="GZ402" s="10">
        <v>1.1000000000000001</v>
      </c>
      <c r="HA402" s="29">
        <f t="shared" si="560"/>
        <v>2.9729729729729731E-2</v>
      </c>
      <c r="HB402" s="29">
        <f t="shared" si="561"/>
        <v>0.15827970742237168</v>
      </c>
      <c r="HC402">
        <v>7.2</v>
      </c>
      <c r="HD402">
        <v>8.6</v>
      </c>
      <c r="HE402">
        <v>7.9</v>
      </c>
      <c r="HF402">
        <v>0.8</v>
      </c>
      <c r="HG402">
        <v>1.7000000000000002</v>
      </c>
      <c r="HH402">
        <v>0</v>
      </c>
      <c r="HI402">
        <v>2.5</v>
      </c>
      <c r="HJ402" s="11">
        <f t="shared" si="562"/>
        <v>6.7567567567567571E-2</v>
      </c>
      <c r="HK402" s="11">
        <f t="shared" si="563"/>
        <v>0.35972660777811744</v>
      </c>
      <c r="HL402">
        <v>99</v>
      </c>
      <c r="HM402">
        <v>0</v>
      </c>
      <c r="HN402">
        <v>0</v>
      </c>
      <c r="HO402">
        <v>9</v>
      </c>
      <c r="HP402" t="s">
        <v>2043</v>
      </c>
      <c r="HQ402" s="33">
        <v>1250000</v>
      </c>
      <c r="HR402" s="33">
        <v>0</v>
      </c>
      <c r="HS402" s="30">
        <f t="shared" si="564"/>
        <v>1.1829268292682926</v>
      </c>
    </row>
    <row r="403" spans="1:227" x14ac:dyDescent="0.2">
      <c r="A403" s="1">
        <v>9</v>
      </c>
      <c r="B403" s="2" t="s">
        <v>2044</v>
      </c>
      <c r="C403" s="2" t="s">
        <v>2045</v>
      </c>
      <c r="E403" s="2" t="s">
        <v>1350</v>
      </c>
      <c r="F403" s="2">
        <v>74</v>
      </c>
      <c r="G403" s="2">
        <v>217</v>
      </c>
      <c r="H403" s="2" t="s">
        <v>231</v>
      </c>
      <c r="J403" s="3">
        <v>30</v>
      </c>
      <c r="K403" s="5" t="s">
        <v>2046</v>
      </c>
      <c r="L403" s="5" t="s">
        <v>2047</v>
      </c>
      <c r="M403" s="5" t="s">
        <v>2048</v>
      </c>
      <c r="N403" s="5" t="s">
        <v>657</v>
      </c>
      <c r="O403" s="2" t="s">
        <v>657</v>
      </c>
      <c r="P403" s="2" t="s">
        <v>314</v>
      </c>
      <c r="Q403" s="1">
        <v>48</v>
      </c>
      <c r="R403" s="1">
        <v>11</v>
      </c>
      <c r="S403" s="1">
        <v>26</v>
      </c>
      <c r="T403" s="1">
        <v>37</v>
      </c>
      <c r="U403" s="1">
        <v>2</v>
      </c>
      <c r="V403" s="1">
        <v>127</v>
      </c>
      <c r="W403" s="20">
        <f t="shared" si="486"/>
        <v>8.6614173228346455E-2</v>
      </c>
      <c r="X403" s="6">
        <v>1012.65</v>
      </c>
      <c r="Y403" s="6">
        <f t="shared" si="487"/>
        <v>21.096875000000001</v>
      </c>
      <c r="Z403" s="1">
        <v>1271</v>
      </c>
      <c r="AA403" s="6">
        <f t="shared" si="488"/>
        <v>26.479166666666668</v>
      </c>
      <c r="AB403" s="8">
        <f t="shared" si="489"/>
        <v>0.79673485444531866</v>
      </c>
      <c r="AC403" s="3">
        <f t="shared" si="490"/>
        <v>135.52488687782807</v>
      </c>
      <c r="AD403" s="8">
        <f t="shared" si="491"/>
        <v>8.0299147905689878</v>
      </c>
      <c r="AE403" s="20">
        <f t="shared" si="492"/>
        <v>0.2558139534883721</v>
      </c>
      <c r="AF403" s="20">
        <f t="shared" si="493"/>
        <v>0.60465116279069764</v>
      </c>
      <c r="AG403" s="20">
        <f t="shared" si="494"/>
        <v>0.86046511627906974</v>
      </c>
      <c r="AH403" s="3">
        <f t="shared" si="495"/>
        <v>971</v>
      </c>
      <c r="AI403" s="3">
        <f t="shared" si="496"/>
        <v>524</v>
      </c>
      <c r="AJ403" s="3">
        <f t="shared" si="497"/>
        <v>447</v>
      </c>
      <c r="AK403" s="20">
        <f t="shared" si="498"/>
        <v>0.53964984552008244</v>
      </c>
      <c r="AL403" s="6">
        <v>34.200000000000003</v>
      </c>
      <c r="AM403" s="1">
        <v>47</v>
      </c>
      <c r="AN403" s="1">
        <v>18</v>
      </c>
      <c r="AO403" s="1">
        <v>59</v>
      </c>
      <c r="AP403" s="1">
        <v>19</v>
      </c>
      <c r="AQ403" s="1">
        <v>26</v>
      </c>
      <c r="AR403" s="6">
        <f t="shared" si="499"/>
        <v>2.7847726262775887</v>
      </c>
      <c r="AS403" s="6">
        <f t="shared" si="500"/>
        <v>1.0665086653829061</v>
      </c>
      <c r="AT403" s="6">
        <f t="shared" si="501"/>
        <v>3.4957784031995263</v>
      </c>
      <c r="AU403" s="6">
        <f t="shared" si="502"/>
        <v>1.1257591467930677</v>
      </c>
      <c r="AV403" s="6">
        <f t="shared" si="503"/>
        <v>1.540512516664198</v>
      </c>
      <c r="AW403" s="1">
        <v>26</v>
      </c>
      <c r="AX403" s="1">
        <v>13</v>
      </c>
      <c r="AY403" s="1">
        <v>0</v>
      </c>
      <c r="AZ403" s="1">
        <v>0</v>
      </c>
      <c r="BA403" s="1">
        <v>0</v>
      </c>
      <c r="BB403" s="1">
        <v>0</v>
      </c>
      <c r="BC403" s="7">
        <f t="shared" si="566"/>
        <v>-4.1842499999998495</v>
      </c>
      <c r="BD403" s="6">
        <v>769.35</v>
      </c>
      <c r="BE403" s="6">
        <f t="shared" si="504"/>
        <v>16.028124999999999</v>
      </c>
      <c r="BF403" s="5">
        <v>15.46</v>
      </c>
      <c r="BG403" s="5">
        <v>33.58</v>
      </c>
      <c r="BH403" s="21">
        <f t="shared" si="505"/>
        <v>0.31525285481239806</v>
      </c>
      <c r="BI403" s="1">
        <v>11</v>
      </c>
      <c r="BJ403" s="22">
        <v>6</v>
      </c>
      <c r="BK403" s="22">
        <v>6</v>
      </c>
      <c r="BL403" s="1">
        <v>13</v>
      </c>
      <c r="BM403" s="1">
        <f t="shared" si="506"/>
        <v>24</v>
      </c>
      <c r="BN403" s="8">
        <f t="shared" si="507"/>
        <v>1.87170988496783</v>
      </c>
      <c r="BO403" s="3">
        <f t="shared" si="508"/>
        <v>90.230769230769226</v>
      </c>
      <c r="BP403" s="20">
        <f t="shared" si="509"/>
        <v>0.42307692307692307</v>
      </c>
      <c r="BQ403" s="20">
        <f t="shared" si="510"/>
        <v>0.5</v>
      </c>
      <c r="BR403" s="20">
        <f t="shared" si="511"/>
        <v>0.92307692307692313</v>
      </c>
      <c r="BS403" s="3">
        <f t="shared" si="512"/>
        <v>751</v>
      </c>
      <c r="BT403" s="1">
        <v>402</v>
      </c>
      <c r="BU403" s="1">
        <v>349</v>
      </c>
      <c r="BV403" s="20">
        <f t="shared" si="513"/>
        <v>0.53528628495339547</v>
      </c>
      <c r="BW403" s="5">
        <v>179</v>
      </c>
      <c r="BX403" s="5">
        <v>146</v>
      </c>
      <c r="BY403" s="21">
        <f t="shared" si="514"/>
        <v>0.40625</v>
      </c>
      <c r="BZ403" s="5">
        <v>98</v>
      </c>
      <c r="CA403" s="5">
        <v>91</v>
      </c>
      <c r="CB403" s="23">
        <f t="shared" si="515"/>
        <v>0.23624999999999999</v>
      </c>
      <c r="CC403" s="5">
        <v>148</v>
      </c>
      <c r="CD403" s="5">
        <v>138</v>
      </c>
      <c r="CE403" s="23">
        <f t="shared" si="516"/>
        <v>0.35749999999999998</v>
      </c>
      <c r="CF403" s="23">
        <f t="shared" si="517"/>
        <v>0.63229571984435795</v>
      </c>
      <c r="CG403" s="24">
        <v>12</v>
      </c>
      <c r="CH403" s="5">
        <v>300</v>
      </c>
      <c r="CI403" s="5">
        <v>268</v>
      </c>
      <c r="CJ403" s="5">
        <v>224</v>
      </c>
      <c r="CK403">
        <v>16.195256069999999</v>
      </c>
      <c r="CL403" s="5">
        <v>1.5089999999999999</v>
      </c>
      <c r="CM403" s="5">
        <v>3</v>
      </c>
      <c r="CN403" s="5">
        <v>0.51200000000000001</v>
      </c>
      <c r="CO403" s="5">
        <v>5.4530000000000003</v>
      </c>
      <c r="CP403" s="5">
        <v>2.5819999999999999</v>
      </c>
      <c r="CQ403" s="21">
        <f t="shared" si="518"/>
        <v>6.6496163682864456E-2</v>
      </c>
      <c r="CR403" s="25">
        <f t="shared" si="519"/>
        <v>0.90909090909090906</v>
      </c>
      <c r="CS403" s="22">
        <f t="shared" si="520"/>
        <v>915.74052545919551</v>
      </c>
      <c r="CT403" s="21">
        <f t="shared" si="521"/>
        <v>-2.4412927226226483E-2</v>
      </c>
      <c r="CU403" s="26">
        <f t="shared" si="522"/>
        <v>2.1021992238033635</v>
      </c>
      <c r="CV403" s="27">
        <f t="shared" si="523"/>
        <v>2.1830530401034927</v>
      </c>
      <c r="CW403" s="27">
        <f t="shared" si="524"/>
        <v>31.61384217335058</v>
      </c>
      <c r="CX403" s="27">
        <f t="shared" si="525"/>
        <v>24.013583441138422</v>
      </c>
      <c r="CY403" s="27">
        <f t="shared" si="526"/>
        <v>57.163648124191461</v>
      </c>
      <c r="CZ403" s="27">
        <f t="shared" si="527"/>
        <v>44.873868046571793</v>
      </c>
      <c r="DA403" s="28">
        <f t="shared" si="528"/>
        <v>12.289780077619668</v>
      </c>
      <c r="DB403" s="5">
        <v>26</v>
      </c>
      <c r="DC403" s="5">
        <v>27</v>
      </c>
      <c r="DD403" s="22">
        <v>365</v>
      </c>
      <c r="DE403" s="22">
        <v>270</v>
      </c>
      <c r="DF403" s="22">
        <v>137</v>
      </c>
      <c r="DG403" s="22">
        <v>121</v>
      </c>
      <c r="DH403" s="22">
        <v>137</v>
      </c>
      <c r="DI403" s="22">
        <v>179</v>
      </c>
      <c r="DJ403" s="29">
        <f t="shared" si="529"/>
        <v>6.9546828013550765</v>
      </c>
      <c r="DK403" s="27">
        <f t="shared" si="530"/>
        <v>2.1217986896962482</v>
      </c>
      <c r="DL403" s="27">
        <f t="shared" si="531"/>
        <v>2.419594997022037</v>
      </c>
      <c r="DM403" s="27">
        <f t="shared" si="532"/>
        <v>25.312686122692078</v>
      </c>
      <c r="DN403" s="27">
        <f t="shared" si="533"/>
        <v>28.402322811197141</v>
      </c>
      <c r="DO403" s="27">
        <f t="shared" si="534"/>
        <v>46.530673019654557</v>
      </c>
      <c r="DP403" s="27">
        <f t="shared" si="535"/>
        <v>54.012805241215013</v>
      </c>
      <c r="DQ403" s="30">
        <f t="shared" si="536"/>
        <v>19.771912299180123</v>
      </c>
      <c r="DR403" s="5">
        <v>57</v>
      </c>
      <c r="DS403" s="5">
        <v>65</v>
      </c>
      <c r="DT403" s="5">
        <v>623</v>
      </c>
      <c r="DU403" s="5">
        <v>698</v>
      </c>
      <c r="DV403" s="5">
        <v>250</v>
      </c>
      <c r="DW403" s="5">
        <v>312</v>
      </c>
      <c r="DX403" s="5">
        <v>376</v>
      </c>
      <c r="DY403" s="5">
        <v>320</v>
      </c>
      <c r="DZ403" s="22">
        <v>11</v>
      </c>
      <c r="EA403" s="22">
        <v>7</v>
      </c>
      <c r="EB403" s="22">
        <f t="shared" si="537"/>
        <v>-4</v>
      </c>
      <c r="EC403" s="26">
        <f t="shared" si="538"/>
        <v>0.8578670306102556</v>
      </c>
      <c r="ED403" s="27">
        <f t="shared" si="539"/>
        <v>0.54591538311561716</v>
      </c>
      <c r="EE403" s="27">
        <f t="shared" si="540"/>
        <v>-0.31195164749463838</v>
      </c>
      <c r="EF403" s="6">
        <v>167.4166666667</v>
      </c>
      <c r="EG403" s="6">
        <f t="shared" si="541"/>
        <v>3.4878472222229164</v>
      </c>
      <c r="EH403" s="5">
        <v>3.19</v>
      </c>
      <c r="EI403" s="5">
        <v>1.91</v>
      </c>
      <c r="EJ403" s="21">
        <f t="shared" si="542"/>
        <v>0.62549019607843137</v>
      </c>
      <c r="EK403" s="1">
        <v>0</v>
      </c>
      <c r="EL403" s="22">
        <v>5</v>
      </c>
      <c r="EM403" s="22">
        <v>5</v>
      </c>
      <c r="EN403" s="1">
        <v>13</v>
      </c>
      <c r="EO403" s="3">
        <f t="shared" si="543"/>
        <v>13</v>
      </c>
      <c r="EP403" s="6">
        <f t="shared" si="544"/>
        <v>4.6590343454445673</v>
      </c>
      <c r="EQ403" s="3">
        <f t="shared" si="545"/>
        <v>45.294117647058826</v>
      </c>
      <c r="ER403" s="20">
        <f t="shared" si="546"/>
        <v>0</v>
      </c>
      <c r="ES403" s="20">
        <f t="shared" si="547"/>
        <v>0.76470588235294112</v>
      </c>
      <c r="ET403" s="20">
        <f t="shared" si="548"/>
        <v>0.76470588235294112</v>
      </c>
      <c r="EU403" s="3">
        <f t="shared" si="549"/>
        <v>132</v>
      </c>
      <c r="EV403" s="1">
        <v>75</v>
      </c>
      <c r="EW403" s="1">
        <v>57</v>
      </c>
      <c r="EX403" s="20">
        <f t="shared" si="550"/>
        <v>0.56818181818181823</v>
      </c>
      <c r="EY403" s="5">
        <v>17</v>
      </c>
      <c r="EZ403" s="5">
        <v>1</v>
      </c>
      <c r="FA403" s="22">
        <v>137</v>
      </c>
      <c r="FB403" s="22">
        <v>13</v>
      </c>
      <c r="FC403" s="22">
        <v>55</v>
      </c>
      <c r="FD403" s="22">
        <v>5</v>
      </c>
      <c r="FE403" s="22">
        <v>6</v>
      </c>
      <c r="FF403" s="22">
        <v>60</v>
      </c>
      <c r="FG403" s="22">
        <v>0</v>
      </c>
      <c r="FH403" s="22">
        <v>0</v>
      </c>
      <c r="FI403" s="6">
        <v>75.883333333300001</v>
      </c>
      <c r="FJ403" s="6">
        <f t="shared" si="551"/>
        <v>1.5809027777770834</v>
      </c>
      <c r="FK403" s="5">
        <v>1.58</v>
      </c>
      <c r="FL403" s="5">
        <v>3.06</v>
      </c>
      <c r="FM403" s="21">
        <f t="shared" si="552"/>
        <v>0.34051724137931033</v>
      </c>
      <c r="FN403" s="1">
        <v>0</v>
      </c>
      <c r="FO403" s="22">
        <v>0</v>
      </c>
      <c r="FP403" s="22">
        <v>0</v>
      </c>
      <c r="FQ403" s="1">
        <v>0</v>
      </c>
      <c r="FR403" s="1">
        <f t="shared" si="553"/>
        <v>0</v>
      </c>
      <c r="FS403" s="3">
        <f t="shared" si="554"/>
        <v>0</v>
      </c>
      <c r="FT403" s="3">
        <f t="shared" si="555"/>
        <v>88</v>
      </c>
      <c r="FU403" s="1">
        <v>47</v>
      </c>
      <c r="FV403" s="1">
        <v>41</v>
      </c>
      <c r="FW403" s="20">
        <f t="shared" si="556"/>
        <v>0.53409090909090906</v>
      </c>
      <c r="FX403" s="5">
        <v>0</v>
      </c>
      <c r="FY403" s="5">
        <v>11</v>
      </c>
      <c r="FZ403" s="22">
        <v>3</v>
      </c>
      <c r="GA403" s="22">
        <v>53</v>
      </c>
      <c r="GB403" s="22">
        <v>5</v>
      </c>
      <c r="GC403" s="22">
        <v>14</v>
      </c>
      <c r="GD403" s="22">
        <v>21</v>
      </c>
      <c r="GE403" s="22">
        <v>4</v>
      </c>
      <c r="GF403" s="22">
        <v>0</v>
      </c>
      <c r="GG403" s="22">
        <v>1</v>
      </c>
      <c r="GH403" s="1">
        <v>52</v>
      </c>
      <c r="GI403" s="1">
        <v>20</v>
      </c>
      <c r="GJ403" s="1">
        <v>41</v>
      </c>
      <c r="GK403" s="1">
        <v>11</v>
      </c>
      <c r="GL403" s="1">
        <v>6</v>
      </c>
      <c r="GM403" s="1">
        <v>3</v>
      </c>
      <c r="GN403" s="31">
        <f t="shared" si="557"/>
        <v>0.5</v>
      </c>
      <c r="GO403" s="1">
        <v>2</v>
      </c>
      <c r="GP403" s="1">
        <v>2</v>
      </c>
      <c r="GQ403" s="1">
        <v>1</v>
      </c>
      <c r="GR403" s="1">
        <v>3</v>
      </c>
      <c r="GS403" s="1">
        <v>1</v>
      </c>
      <c r="GT403" s="1">
        <v>0</v>
      </c>
      <c r="GU403" s="1">
        <v>0</v>
      </c>
      <c r="GV403" s="32" t="str">
        <f t="shared" si="558"/>
        <v xml:space="preserve"> </v>
      </c>
      <c r="GW403" s="9">
        <f t="shared" si="559"/>
        <v>5</v>
      </c>
      <c r="GX403" s="10">
        <v>2.5</v>
      </c>
      <c r="GY403" s="10">
        <v>1.4</v>
      </c>
      <c r="GZ403" s="10">
        <v>3.8</v>
      </c>
      <c r="HA403" s="29">
        <f t="shared" si="560"/>
        <v>7.9166666666666663E-2</v>
      </c>
      <c r="HB403" s="29">
        <f t="shared" si="561"/>
        <v>0.22515182935861353</v>
      </c>
      <c r="HC403">
        <v>21.4</v>
      </c>
      <c r="HD403">
        <v>19.2</v>
      </c>
      <c r="HE403">
        <v>4.3</v>
      </c>
      <c r="HF403">
        <v>4.8</v>
      </c>
      <c r="HG403">
        <v>2.8</v>
      </c>
      <c r="HH403">
        <v>0.7</v>
      </c>
      <c r="HI403">
        <v>8.3000000000000007</v>
      </c>
      <c r="HJ403" s="11">
        <f t="shared" si="562"/>
        <v>0.17291666666666669</v>
      </c>
      <c r="HK403" s="11">
        <f t="shared" si="563"/>
        <v>0.49177899570434014</v>
      </c>
      <c r="HL403">
        <v>99</v>
      </c>
      <c r="HM403">
        <v>0</v>
      </c>
      <c r="HN403">
        <v>0</v>
      </c>
      <c r="HQ403" s="33">
        <v>6750000</v>
      </c>
      <c r="HR403" s="33">
        <v>0</v>
      </c>
      <c r="HS403" s="30">
        <f t="shared" si="564"/>
        <v>-2.6756097560975594</v>
      </c>
    </row>
    <row r="404" spans="1:227" x14ac:dyDescent="0.2">
      <c r="A404" s="1">
        <v>11</v>
      </c>
      <c r="B404" s="2" t="s">
        <v>2049</v>
      </c>
      <c r="C404" s="2" t="s">
        <v>2045</v>
      </c>
      <c r="E404" s="2" t="s">
        <v>1350</v>
      </c>
      <c r="F404" s="2">
        <v>70</v>
      </c>
      <c r="G404" s="2">
        <v>182</v>
      </c>
      <c r="H404" s="2" t="s">
        <v>231</v>
      </c>
      <c r="J404" s="3">
        <v>39</v>
      </c>
      <c r="K404" s="5" t="s">
        <v>2050</v>
      </c>
      <c r="L404" s="5" t="s">
        <v>2047</v>
      </c>
      <c r="M404" s="5" t="s">
        <v>2051</v>
      </c>
      <c r="N404" s="5" t="s">
        <v>293</v>
      </c>
      <c r="O404" s="2" t="s">
        <v>293</v>
      </c>
      <c r="P404" s="2" t="s">
        <v>314</v>
      </c>
      <c r="Q404" s="1">
        <v>47</v>
      </c>
      <c r="R404" s="1">
        <v>8</v>
      </c>
      <c r="S404" s="1">
        <v>19</v>
      </c>
      <c r="T404" s="1">
        <v>27</v>
      </c>
      <c r="U404" s="1">
        <v>4</v>
      </c>
      <c r="V404" s="1">
        <v>55</v>
      </c>
      <c r="W404" s="20">
        <f t="shared" si="486"/>
        <v>0.14545454545454545</v>
      </c>
      <c r="X404" s="6">
        <v>827.21666666670001</v>
      </c>
      <c r="Y404" s="6">
        <f t="shared" si="487"/>
        <v>17.600354609929788</v>
      </c>
      <c r="Z404" s="1">
        <v>1121</v>
      </c>
      <c r="AA404" s="6">
        <f t="shared" si="488"/>
        <v>23.851063829787233</v>
      </c>
      <c r="AB404" s="8">
        <f t="shared" si="489"/>
        <v>0.73792744573300628</v>
      </c>
      <c r="AC404" s="3">
        <f t="shared" si="490"/>
        <v>113.2797619047619</v>
      </c>
      <c r="AD404" s="8">
        <f t="shared" si="491"/>
        <v>8.2164516119744189</v>
      </c>
      <c r="AE404" s="20">
        <f t="shared" si="492"/>
        <v>0.25806451612903225</v>
      </c>
      <c r="AF404" s="20">
        <f t="shared" si="493"/>
        <v>0.61290322580645162</v>
      </c>
      <c r="AG404" s="20">
        <f t="shared" si="494"/>
        <v>0.87096774193548387</v>
      </c>
      <c r="AH404" s="3">
        <f t="shared" si="495"/>
        <v>851</v>
      </c>
      <c r="AI404" s="3">
        <f t="shared" si="496"/>
        <v>437</v>
      </c>
      <c r="AJ404" s="3">
        <f t="shared" si="497"/>
        <v>414</v>
      </c>
      <c r="AK404" s="20">
        <f t="shared" si="498"/>
        <v>0.51351351351351349</v>
      </c>
      <c r="AL404" s="6">
        <v>29.9</v>
      </c>
      <c r="AM404" s="1">
        <v>31</v>
      </c>
      <c r="AN404" s="1">
        <v>15</v>
      </c>
      <c r="AO404" s="1">
        <v>23</v>
      </c>
      <c r="AP404" s="1">
        <v>21</v>
      </c>
      <c r="AQ404" s="1">
        <v>14</v>
      </c>
      <c r="AR404" s="6">
        <f t="shared" si="499"/>
        <v>2.2485040195030628</v>
      </c>
      <c r="AS404" s="6">
        <f t="shared" si="500"/>
        <v>1.0879858158885787</v>
      </c>
      <c r="AT404" s="6">
        <f t="shared" si="501"/>
        <v>1.6682449176958205</v>
      </c>
      <c r="AU404" s="6">
        <f t="shared" si="502"/>
        <v>1.5231801422440101</v>
      </c>
      <c r="AV404" s="6">
        <f t="shared" si="503"/>
        <v>1.0154534281626733</v>
      </c>
      <c r="AW404" s="1">
        <v>18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7">
        <f t="shared" si="566"/>
        <v>-2.2038999999999334</v>
      </c>
      <c r="BD404" s="6">
        <v>645.83333333329995</v>
      </c>
      <c r="BE404" s="6">
        <f t="shared" si="504"/>
        <v>13.741134751772339</v>
      </c>
      <c r="BF404" s="5">
        <v>13.29</v>
      </c>
      <c r="BG404" s="5">
        <v>36.15</v>
      </c>
      <c r="BH404" s="21">
        <f t="shared" si="505"/>
        <v>0.2688106796116505</v>
      </c>
      <c r="BI404" s="1">
        <v>4</v>
      </c>
      <c r="BJ404" s="22">
        <v>7</v>
      </c>
      <c r="BK404" s="22">
        <v>8</v>
      </c>
      <c r="BL404" s="1">
        <v>15</v>
      </c>
      <c r="BM404" s="1">
        <f t="shared" si="506"/>
        <v>19</v>
      </c>
      <c r="BN404" s="8">
        <f t="shared" si="507"/>
        <v>1.7651612903226719</v>
      </c>
      <c r="BO404" s="3">
        <f t="shared" si="508"/>
        <v>83.708333333333329</v>
      </c>
      <c r="BP404" s="20">
        <f t="shared" si="509"/>
        <v>0.16666666666666666</v>
      </c>
      <c r="BQ404" s="20">
        <f t="shared" si="510"/>
        <v>0.625</v>
      </c>
      <c r="BR404" s="20">
        <f t="shared" si="511"/>
        <v>0.79166666666666663</v>
      </c>
      <c r="BS404" s="3">
        <f t="shared" si="512"/>
        <v>643</v>
      </c>
      <c r="BT404" s="1">
        <v>337</v>
      </c>
      <c r="BU404" s="1">
        <v>306</v>
      </c>
      <c r="BV404" s="20">
        <f t="shared" si="513"/>
        <v>0.52410575427682737</v>
      </c>
      <c r="BW404" s="5">
        <v>98</v>
      </c>
      <c r="BX404" s="5">
        <v>84</v>
      </c>
      <c r="BY404" s="21">
        <f t="shared" si="514"/>
        <v>0.26843657817109146</v>
      </c>
      <c r="BZ404" s="5">
        <v>125</v>
      </c>
      <c r="CA404" s="5">
        <v>108</v>
      </c>
      <c r="CB404" s="23">
        <f t="shared" si="515"/>
        <v>0.34365781710914456</v>
      </c>
      <c r="CC404" s="5">
        <v>132</v>
      </c>
      <c r="CD404" s="5">
        <v>131</v>
      </c>
      <c r="CE404" s="23">
        <f t="shared" si="516"/>
        <v>0.38790560471976399</v>
      </c>
      <c r="CF404" s="23">
        <f t="shared" si="517"/>
        <v>0.43855421686746987</v>
      </c>
      <c r="CG404" s="24">
        <v>3</v>
      </c>
      <c r="CH404" s="5">
        <v>195</v>
      </c>
      <c r="CI404" s="5">
        <v>233</v>
      </c>
      <c r="CJ404" s="5">
        <v>163</v>
      </c>
      <c r="CK404">
        <v>15.72585743</v>
      </c>
      <c r="CL404" s="5">
        <v>0.39800000000000002</v>
      </c>
      <c r="CM404" s="5">
        <v>3</v>
      </c>
      <c r="CN404" s="5">
        <v>0.76600000000000001</v>
      </c>
      <c r="CO404" s="5">
        <v>2.004</v>
      </c>
      <c r="CP404" s="5">
        <v>-3.052</v>
      </c>
      <c r="CQ404" s="21">
        <f t="shared" si="518"/>
        <v>8.3623693379790948E-2</v>
      </c>
      <c r="CR404" s="25">
        <f t="shared" si="519"/>
        <v>0.94696969696969702</v>
      </c>
      <c r="CS404" s="22">
        <f t="shared" si="520"/>
        <v>955.33206630767609</v>
      </c>
      <c r="CT404" s="21">
        <f t="shared" si="521"/>
        <v>3.0593390349487964E-2</v>
      </c>
      <c r="CU404" s="26">
        <f t="shared" si="522"/>
        <v>2.305364775947361</v>
      </c>
      <c r="CV404" s="27">
        <f t="shared" si="523"/>
        <v>1.3447961193026272</v>
      </c>
      <c r="CW404" s="27">
        <f t="shared" si="524"/>
        <v>27.568320445703858</v>
      </c>
      <c r="CX404" s="27">
        <f t="shared" si="525"/>
        <v>25.35901253542097</v>
      </c>
      <c r="CY404" s="27">
        <f t="shared" si="526"/>
        <v>51.870707458815616</v>
      </c>
      <c r="CZ404" s="27">
        <f t="shared" si="527"/>
        <v>50.814081936506412</v>
      </c>
      <c r="DA404" s="28">
        <f t="shared" si="528"/>
        <v>1.0566255223092043</v>
      </c>
      <c r="DB404" s="5">
        <v>24</v>
      </c>
      <c r="DC404" s="5">
        <v>14</v>
      </c>
      <c r="DD404" s="22">
        <v>263</v>
      </c>
      <c r="DE404" s="22">
        <v>250</v>
      </c>
      <c r="DF404" s="22">
        <v>96</v>
      </c>
      <c r="DG404" s="22">
        <v>124</v>
      </c>
      <c r="DH404" s="22">
        <v>141</v>
      </c>
      <c r="DI404" s="22">
        <v>157</v>
      </c>
      <c r="DJ404" s="29">
        <f t="shared" si="529"/>
        <v>6.2593243174899271</v>
      </c>
      <c r="DK404" s="27">
        <f t="shared" si="530"/>
        <v>2.6485388893793589</v>
      </c>
      <c r="DL404" s="27">
        <f t="shared" si="531"/>
        <v>2.1894588152202705</v>
      </c>
      <c r="DM404" s="27">
        <f t="shared" si="532"/>
        <v>26.238191930784851</v>
      </c>
      <c r="DN404" s="27">
        <f t="shared" si="533"/>
        <v>27.085724375386246</v>
      </c>
      <c r="DO404" s="27">
        <f t="shared" si="534"/>
        <v>50.851946676083692</v>
      </c>
      <c r="DP404" s="27">
        <f t="shared" si="535"/>
        <v>57.385009269886112</v>
      </c>
      <c r="DQ404" s="30">
        <f t="shared" si="536"/>
        <v>7.5896881161116241</v>
      </c>
      <c r="DR404" s="5">
        <v>75</v>
      </c>
      <c r="DS404" s="5">
        <v>62</v>
      </c>
      <c r="DT404" s="5">
        <v>668</v>
      </c>
      <c r="DU404" s="5">
        <v>705</v>
      </c>
      <c r="DV404" s="5">
        <v>320</v>
      </c>
      <c r="DW404" s="5">
        <v>382</v>
      </c>
      <c r="DX404" s="5">
        <v>476</v>
      </c>
      <c r="DY404" s="5">
        <v>377</v>
      </c>
      <c r="DZ404" s="22">
        <v>7</v>
      </c>
      <c r="EA404" s="22">
        <v>5</v>
      </c>
      <c r="EB404" s="22">
        <f t="shared" si="537"/>
        <v>-2</v>
      </c>
      <c r="EC404" s="26">
        <f t="shared" si="538"/>
        <v>0.65032258064519488</v>
      </c>
      <c r="ED404" s="27">
        <f t="shared" si="539"/>
        <v>0.46451612903228207</v>
      </c>
      <c r="EE404" s="27">
        <f t="shared" si="540"/>
        <v>-0.18580645161291282</v>
      </c>
      <c r="EF404" s="6">
        <v>82.916666666699996</v>
      </c>
      <c r="EG404" s="6">
        <f t="shared" si="541"/>
        <v>1.7641843971638298</v>
      </c>
      <c r="EH404" s="5">
        <v>1.57</v>
      </c>
      <c r="EI404" s="5">
        <v>2.65</v>
      </c>
      <c r="EJ404" s="21">
        <f t="shared" si="542"/>
        <v>0.37203791469194314</v>
      </c>
      <c r="EK404" s="1">
        <v>4</v>
      </c>
      <c r="EL404" s="22">
        <v>3</v>
      </c>
      <c r="EM404" s="22">
        <v>1</v>
      </c>
      <c r="EN404" s="1">
        <v>4</v>
      </c>
      <c r="EO404" s="3">
        <f t="shared" si="543"/>
        <v>8</v>
      </c>
      <c r="EP404" s="6">
        <f t="shared" si="544"/>
        <v>5.7889447236157636</v>
      </c>
      <c r="EQ404" s="3">
        <f t="shared" si="545"/>
        <v>29.571428571428569</v>
      </c>
      <c r="ER404" s="20">
        <f t="shared" si="546"/>
        <v>0.5714285714285714</v>
      </c>
      <c r="ES404" s="20">
        <f t="shared" si="547"/>
        <v>0.5714285714285714</v>
      </c>
      <c r="ET404" s="20">
        <f t="shared" si="548"/>
        <v>1.1428571428571428</v>
      </c>
      <c r="EU404" s="3">
        <f t="shared" si="549"/>
        <v>67</v>
      </c>
      <c r="EV404" s="1">
        <v>33</v>
      </c>
      <c r="EW404" s="1">
        <v>34</v>
      </c>
      <c r="EX404" s="20">
        <f t="shared" si="550"/>
        <v>0.4925373134328358</v>
      </c>
      <c r="EY404" s="5">
        <v>7</v>
      </c>
      <c r="EZ404" s="5">
        <v>3</v>
      </c>
      <c r="FA404" s="22">
        <v>62</v>
      </c>
      <c r="FB404" s="22">
        <v>8</v>
      </c>
      <c r="FC404" s="22">
        <v>22</v>
      </c>
      <c r="FD404" s="22">
        <v>4</v>
      </c>
      <c r="FE404" s="22">
        <v>3</v>
      </c>
      <c r="FF404" s="22">
        <v>29</v>
      </c>
      <c r="FG404" s="22">
        <v>0</v>
      </c>
      <c r="FH404" s="22">
        <v>2</v>
      </c>
      <c r="FI404" s="6">
        <v>98.466666666699993</v>
      </c>
      <c r="FJ404" s="6">
        <f t="shared" si="551"/>
        <v>2.0950354609936168</v>
      </c>
      <c r="FK404" s="5">
        <v>2.08</v>
      </c>
      <c r="FL404" s="5">
        <v>3.31</v>
      </c>
      <c r="FM404" s="21">
        <f t="shared" si="552"/>
        <v>0.385899814471243</v>
      </c>
      <c r="FN404" s="1">
        <v>0</v>
      </c>
      <c r="FO404" s="22">
        <v>0</v>
      </c>
      <c r="FP404" s="22">
        <v>0</v>
      </c>
      <c r="FQ404" s="1">
        <v>0</v>
      </c>
      <c r="FR404" s="1">
        <f t="shared" si="553"/>
        <v>0</v>
      </c>
      <c r="FS404" s="3">
        <f t="shared" si="554"/>
        <v>0</v>
      </c>
      <c r="FT404" s="3">
        <f t="shared" si="555"/>
        <v>141</v>
      </c>
      <c r="FU404" s="1">
        <v>67</v>
      </c>
      <c r="FV404" s="1">
        <v>74</v>
      </c>
      <c r="FW404" s="20">
        <f t="shared" si="556"/>
        <v>0.47517730496453903</v>
      </c>
      <c r="FX404" s="5">
        <v>0</v>
      </c>
      <c r="FY404" s="5">
        <v>10</v>
      </c>
      <c r="FZ404" s="22">
        <v>12</v>
      </c>
      <c r="GA404" s="22">
        <v>64</v>
      </c>
      <c r="GB404" s="22">
        <v>3</v>
      </c>
      <c r="GC404" s="22">
        <v>29</v>
      </c>
      <c r="GD404" s="22">
        <v>44</v>
      </c>
      <c r="GE404" s="22">
        <v>2</v>
      </c>
      <c r="GF404" s="22">
        <v>1</v>
      </c>
      <c r="GG404" s="22">
        <v>0</v>
      </c>
      <c r="GH404" s="1">
        <v>32</v>
      </c>
      <c r="GI404" s="1">
        <v>8</v>
      </c>
      <c r="GJ404" s="1">
        <v>31</v>
      </c>
      <c r="GK404" s="1">
        <v>11</v>
      </c>
      <c r="GL404" s="1">
        <v>3</v>
      </c>
      <c r="GM404" s="1">
        <v>2</v>
      </c>
      <c r="GN404" s="31">
        <f t="shared" si="557"/>
        <v>0.66666666666666663</v>
      </c>
      <c r="GO404" s="1">
        <v>1</v>
      </c>
      <c r="GP404" s="1">
        <v>1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32" t="str">
        <f t="shared" si="558"/>
        <v xml:space="preserve"> </v>
      </c>
      <c r="GW404" s="9">
        <f t="shared" si="559"/>
        <v>7</v>
      </c>
      <c r="GX404" s="10">
        <v>1.5</v>
      </c>
      <c r="GY404" s="10">
        <v>1</v>
      </c>
      <c r="GZ404" s="10">
        <v>2.5</v>
      </c>
      <c r="HA404" s="29">
        <f t="shared" si="560"/>
        <v>5.3191489361702128E-2</v>
      </c>
      <c r="HB404" s="29">
        <f t="shared" si="561"/>
        <v>0.18133096931476311</v>
      </c>
      <c r="HC404">
        <v>14.8</v>
      </c>
      <c r="HD404">
        <v>16.100000000000001</v>
      </c>
      <c r="HE404">
        <v>-0.4</v>
      </c>
      <c r="HF404">
        <v>3.9</v>
      </c>
      <c r="HG404">
        <v>1.9</v>
      </c>
      <c r="HH404">
        <v>0.7</v>
      </c>
      <c r="HI404">
        <v>6.6</v>
      </c>
      <c r="HJ404" s="11">
        <f t="shared" si="562"/>
        <v>0.1404255319148936</v>
      </c>
      <c r="HK404" s="11">
        <f t="shared" si="563"/>
        <v>0.47871375899097462</v>
      </c>
      <c r="HL404">
        <v>99</v>
      </c>
      <c r="HM404">
        <v>0</v>
      </c>
      <c r="HN404">
        <v>0</v>
      </c>
      <c r="HQ404" s="33">
        <v>3000000</v>
      </c>
      <c r="HR404" s="33">
        <v>800000</v>
      </c>
      <c r="HS404" s="30">
        <f t="shared" si="564"/>
        <v>2.2097560975609758</v>
      </c>
    </row>
    <row r="405" spans="1:227" x14ac:dyDescent="0.2">
      <c r="A405" s="1">
        <v>47</v>
      </c>
      <c r="B405" s="2" t="s">
        <v>2052</v>
      </c>
      <c r="C405" s="2" t="s">
        <v>2053</v>
      </c>
      <c r="E405" s="2" t="s">
        <v>2054</v>
      </c>
      <c r="F405" s="2">
        <v>70</v>
      </c>
      <c r="G405" s="2">
        <v>187</v>
      </c>
      <c r="H405" s="2" t="s">
        <v>231</v>
      </c>
      <c r="I405" s="2" t="s">
        <v>258</v>
      </c>
      <c r="J405" s="3">
        <v>26</v>
      </c>
      <c r="K405" s="5" t="s">
        <v>2055</v>
      </c>
      <c r="L405" s="5" t="s">
        <v>2056</v>
      </c>
      <c r="M405" s="5" t="s">
        <v>2057</v>
      </c>
      <c r="N405" s="5" t="s">
        <v>721</v>
      </c>
      <c r="O405" s="2" t="s">
        <v>721</v>
      </c>
      <c r="P405" s="2" t="s">
        <v>245</v>
      </c>
      <c r="Q405" s="1">
        <v>42</v>
      </c>
      <c r="R405" s="1">
        <v>4</v>
      </c>
      <c r="S405" s="1">
        <v>5</v>
      </c>
      <c r="T405" s="1">
        <v>9</v>
      </c>
      <c r="U405" s="1">
        <v>-1</v>
      </c>
      <c r="V405" s="1">
        <v>51</v>
      </c>
      <c r="W405" s="20">
        <f t="shared" si="486"/>
        <v>7.8431372549019607E-2</v>
      </c>
      <c r="X405" s="6">
        <v>585.29999999999995</v>
      </c>
      <c r="Y405" s="6">
        <f t="shared" si="487"/>
        <v>13.935714285714285</v>
      </c>
      <c r="Z405" s="1">
        <v>845</v>
      </c>
      <c r="AA405" s="6">
        <f t="shared" si="488"/>
        <v>20.11904761904762</v>
      </c>
      <c r="AB405" s="8">
        <f t="shared" si="489"/>
        <v>0.6926627218934911</v>
      </c>
      <c r="AC405" s="3">
        <f t="shared" si="490"/>
        <v>13.733333333333334</v>
      </c>
      <c r="AD405" s="8">
        <f t="shared" si="491"/>
        <v>1.4078250469844527</v>
      </c>
      <c r="AE405" s="20">
        <f t="shared" si="492"/>
        <v>0.25</v>
      </c>
      <c r="AF405" s="20">
        <f t="shared" si="493"/>
        <v>0.3125</v>
      </c>
      <c r="AG405" s="20">
        <f t="shared" si="494"/>
        <v>0.5625</v>
      </c>
      <c r="AH405" s="3">
        <f t="shared" si="495"/>
        <v>57</v>
      </c>
      <c r="AI405" s="3">
        <f t="shared" si="496"/>
        <v>29</v>
      </c>
      <c r="AJ405" s="3">
        <f t="shared" si="497"/>
        <v>28</v>
      </c>
      <c r="AK405" s="20">
        <f t="shared" si="498"/>
        <v>0.50877192982456143</v>
      </c>
      <c r="AL405" s="6">
        <v>2.2000000000000002</v>
      </c>
      <c r="AM405" s="1">
        <v>176</v>
      </c>
      <c r="AN405" s="1">
        <v>24</v>
      </c>
      <c r="AO405" s="1">
        <v>28</v>
      </c>
      <c r="AP405" s="1">
        <v>15</v>
      </c>
      <c r="AQ405" s="1">
        <v>16</v>
      </c>
      <c r="AR405" s="6">
        <f t="shared" si="499"/>
        <v>18.042029728344442</v>
      </c>
      <c r="AS405" s="6">
        <f t="shared" si="500"/>
        <v>2.4602767811378783</v>
      </c>
      <c r="AT405" s="6">
        <f t="shared" si="501"/>
        <v>2.8703229113275244</v>
      </c>
      <c r="AU405" s="6">
        <f t="shared" si="502"/>
        <v>1.5376729882111739</v>
      </c>
      <c r="AV405" s="6">
        <f t="shared" si="503"/>
        <v>1.6401845207585855</v>
      </c>
      <c r="AW405" s="1">
        <v>18</v>
      </c>
      <c r="AX405" s="1">
        <v>9</v>
      </c>
      <c r="AY405" s="1">
        <v>0</v>
      </c>
      <c r="AZ405" s="1">
        <v>0</v>
      </c>
      <c r="BA405" s="1">
        <v>0</v>
      </c>
      <c r="BB405" s="1">
        <v>0</v>
      </c>
      <c r="BC405" s="7">
        <f t="shared" si="566"/>
        <v>4.9309222222220832</v>
      </c>
      <c r="BD405" s="6">
        <v>502.26666666670002</v>
      </c>
      <c r="BE405" s="6">
        <f t="shared" si="504"/>
        <v>11.958730158730953</v>
      </c>
      <c r="BF405" s="5">
        <v>11.89</v>
      </c>
      <c r="BG405" s="5">
        <v>35.909999999999997</v>
      </c>
      <c r="BH405" s="21">
        <f t="shared" si="505"/>
        <v>0.24874476987447702</v>
      </c>
      <c r="BI405" s="1">
        <v>4</v>
      </c>
      <c r="BJ405" s="22">
        <v>1</v>
      </c>
      <c r="BK405" s="22">
        <v>4</v>
      </c>
      <c r="BL405" s="1">
        <v>5</v>
      </c>
      <c r="BM405" s="1">
        <f t="shared" si="506"/>
        <v>9</v>
      </c>
      <c r="BN405" s="8">
        <f t="shared" si="507"/>
        <v>1.0751260950357659</v>
      </c>
      <c r="BO405" s="3">
        <f t="shared" si="508"/>
        <v>13.733333333333334</v>
      </c>
      <c r="BP405" s="20">
        <f t="shared" si="509"/>
        <v>0.26666666666666666</v>
      </c>
      <c r="BQ405" s="20">
        <f t="shared" si="510"/>
        <v>0.33333333333333331</v>
      </c>
      <c r="BR405" s="20">
        <f t="shared" si="511"/>
        <v>0.6</v>
      </c>
      <c r="BS405" s="3">
        <f t="shared" si="512"/>
        <v>48</v>
      </c>
      <c r="BT405" s="1">
        <v>25</v>
      </c>
      <c r="BU405" s="1">
        <v>23</v>
      </c>
      <c r="BV405" s="20">
        <f t="shared" si="513"/>
        <v>0.52083333333333337</v>
      </c>
      <c r="BW405" s="5">
        <v>66</v>
      </c>
      <c r="BX405" s="5">
        <v>74</v>
      </c>
      <c r="BY405" s="21">
        <f t="shared" si="514"/>
        <v>0.28112449799196787</v>
      </c>
      <c r="BZ405" s="5">
        <v>88</v>
      </c>
      <c r="CA405" s="5">
        <v>94</v>
      </c>
      <c r="CB405" s="23">
        <f t="shared" si="515"/>
        <v>0.36546184738955823</v>
      </c>
      <c r="CC405" s="5">
        <v>87</v>
      </c>
      <c r="CD405" s="5">
        <v>89</v>
      </c>
      <c r="CE405" s="23">
        <f t="shared" si="516"/>
        <v>0.3534136546184739</v>
      </c>
      <c r="CF405" s="23">
        <f t="shared" si="517"/>
        <v>0.43478260869565216</v>
      </c>
      <c r="CG405" s="24">
        <v>4</v>
      </c>
      <c r="CH405" s="5">
        <v>158</v>
      </c>
      <c r="CI405" s="5">
        <v>190</v>
      </c>
      <c r="CJ405" s="5">
        <v>154</v>
      </c>
      <c r="CK405">
        <v>15.64793057</v>
      </c>
      <c r="CL405" s="5">
        <v>0.78100000000000003</v>
      </c>
      <c r="CM405" s="5">
        <v>8</v>
      </c>
      <c r="CN405" s="5">
        <v>2.34</v>
      </c>
      <c r="CO405" s="5">
        <v>8.8999999999999996E-2</v>
      </c>
      <c r="CP405" s="5">
        <v>-13.506</v>
      </c>
      <c r="CQ405" s="21">
        <f t="shared" si="518"/>
        <v>7.281553398058252E-2</v>
      </c>
      <c r="CR405" s="25">
        <f t="shared" si="519"/>
        <v>0.93522267206477738</v>
      </c>
      <c r="CS405" s="22">
        <f t="shared" si="520"/>
        <v>942.50422546283562</v>
      </c>
      <c r="CT405" s="21">
        <f t="shared" si="521"/>
        <v>8.0382060453599025E-3</v>
      </c>
      <c r="CU405" s="26">
        <f t="shared" si="522"/>
        <v>1.8022347711161841</v>
      </c>
      <c r="CV405" s="27">
        <f t="shared" si="523"/>
        <v>1.9223837558572632</v>
      </c>
      <c r="CW405" s="27">
        <f t="shared" si="524"/>
        <v>24.750690856662263</v>
      </c>
      <c r="CX405" s="27">
        <f t="shared" si="525"/>
        <v>29.676799231046498</v>
      </c>
      <c r="CY405" s="27">
        <f t="shared" si="526"/>
        <v>49.140934759101285</v>
      </c>
      <c r="CZ405" s="27">
        <f t="shared" si="527"/>
        <v>58.752853538387598</v>
      </c>
      <c r="DA405" s="28">
        <f t="shared" si="528"/>
        <v>-9.611918779286313</v>
      </c>
      <c r="DB405" s="5">
        <v>15</v>
      </c>
      <c r="DC405" s="5">
        <v>16</v>
      </c>
      <c r="DD405" s="22">
        <v>191</v>
      </c>
      <c r="DE405" s="22">
        <v>231</v>
      </c>
      <c r="DF405" s="22">
        <v>94</v>
      </c>
      <c r="DG405" s="22">
        <v>95</v>
      </c>
      <c r="DH405" s="22">
        <v>147</v>
      </c>
      <c r="DI405" s="22">
        <v>109</v>
      </c>
      <c r="DJ405" s="29">
        <f t="shared" si="529"/>
        <v>7.7092986120180349</v>
      </c>
      <c r="DK405" s="27">
        <f t="shared" si="530"/>
        <v>3.0632135895293793</v>
      </c>
      <c r="DL405" s="27">
        <f t="shared" si="531"/>
        <v>2.9836496001909536</v>
      </c>
      <c r="DM405" s="27">
        <f t="shared" si="532"/>
        <v>26.455026455026456</v>
      </c>
      <c r="DN405" s="27">
        <f t="shared" si="533"/>
        <v>34.490989378207423</v>
      </c>
      <c r="DO405" s="27">
        <f t="shared" si="534"/>
        <v>52.233759000676301</v>
      </c>
      <c r="DP405" s="27">
        <f t="shared" si="535"/>
        <v>66.595059076262089</v>
      </c>
      <c r="DQ405" s="30">
        <f t="shared" si="536"/>
        <v>4.7493812962994753</v>
      </c>
      <c r="DR405" s="5">
        <v>77</v>
      </c>
      <c r="DS405" s="5">
        <v>75</v>
      </c>
      <c r="DT405" s="5">
        <v>588</v>
      </c>
      <c r="DU405" s="5">
        <v>792</v>
      </c>
      <c r="DV405" s="5">
        <v>289</v>
      </c>
      <c r="DW405" s="5">
        <v>370</v>
      </c>
      <c r="DX405" s="5">
        <v>437</v>
      </c>
      <c r="DY405" s="5">
        <v>359</v>
      </c>
      <c r="DZ405" s="22">
        <v>6</v>
      </c>
      <c r="EA405" s="22">
        <v>10</v>
      </c>
      <c r="EB405" s="22">
        <f t="shared" si="537"/>
        <v>4</v>
      </c>
      <c r="EC405" s="26">
        <f t="shared" si="538"/>
        <v>0.71675073002384415</v>
      </c>
      <c r="ED405" s="27">
        <f t="shared" si="539"/>
        <v>1.1945845500397401</v>
      </c>
      <c r="EE405" s="27">
        <f t="shared" si="540"/>
        <v>0.47783382001589608</v>
      </c>
      <c r="EF405" s="6">
        <v>7.0333333332999999</v>
      </c>
      <c r="EG405" s="6">
        <f t="shared" si="541"/>
        <v>0.16746031745952381</v>
      </c>
      <c r="EH405" s="5">
        <v>0.17</v>
      </c>
      <c r="EI405" s="5">
        <v>4.95</v>
      </c>
      <c r="EJ405" s="21">
        <f t="shared" si="542"/>
        <v>3.3203125E-2</v>
      </c>
      <c r="EK405" s="1">
        <v>0</v>
      </c>
      <c r="EL405" s="22">
        <v>0</v>
      </c>
      <c r="EM405" s="22">
        <v>0</v>
      </c>
      <c r="EN405" s="1">
        <v>0</v>
      </c>
      <c r="EO405" s="3">
        <f t="shared" si="543"/>
        <v>0</v>
      </c>
      <c r="EP405" s="6">
        <f t="shared" si="544"/>
        <v>0</v>
      </c>
      <c r="EQ405" s="3">
        <f t="shared" si="545"/>
        <v>0</v>
      </c>
      <c r="ER405" s="20">
        <f t="shared" si="546"/>
        <v>0</v>
      </c>
      <c r="ES405" s="20">
        <f t="shared" si="547"/>
        <v>0</v>
      </c>
      <c r="ET405" s="20">
        <f t="shared" si="548"/>
        <v>0</v>
      </c>
      <c r="EU405" s="3" t="str">
        <f t="shared" si="549"/>
        <v xml:space="preserve"> </v>
      </c>
      <c r="EV405" s="1">
        <v>0</v>
      </c>
      <c r="EW405" s="1">
        <v>0</v>
      </c>
      <c r="EX405" s="20" t="str">
        <f t="shared" si="550"/>
        <v xml:space="preserve"> </v>
      </c>
      <c r="EY405" s="5">
        <v>1</v>
      </c>
      <c r="EZ405" s="5">
        <v>0</v>
      </c>
      <c r="FA405" s="22">
        <v>4</v>
      </c>
      <c r="FB405" s="22">
        <v>2</v>
      </c>
      <c r="FC405" s="22">
        <v>1</v>
      </c>
      <c r="FD405" s="22">
        <v>0</v>
      </c>
      <c r="FE405" s="22">
        <v>2</v>
      </c>
      <c r="FF405" s="22">
        <v>1</v>
      </c>
      <c r="FG405" s="22">
        <v>0</v>
      </c>
      <c r="FH405" s="22">
        <v>2</v>
      </c>
      <c r="FI405" s="6">
        <v>76</v>
      </c>
      <c r="FJ405" s="6">
        <f t="shared" si="551"/>
        <v>1.8095238095238095</v>
      </c>
      <c r="FK405" s="5">
        <v>1.82</v>
      </c>
      <c r="FL405" s="5">
        <v>3.89</v>
      </c>
      <c r="FM405" s="21">
        <f t="shared" si="552"/>
        <v>0.31873905429071803</v>
      </c>
      <c r="FN405" s="1">
        <v>0</v>
      </c>
      <c r="FO405" s="22">
        <v>0</v>
      </c>
      <c r="FP405" s="22">
        <v>0</v>
      </c>
      <c r="FQ405" s="1">
        <v>0</v>
      </c>
      <c r="FR405" s="1">
        <f t="shared" si="553"/>
        <v>0</v>
      </c>
      <c r="FS405" s="3">
        <f t="shared" si="554"/>
        <v>0</v>
      </c>
      <c r="FT405" s="3">
        <f t="shared" si="555"/>
        <v>9</v>
      </c>
      <c r="FU405" s="1">
        <v>4</v>
      </c>
      <c r="FV405" s="1">
        <v>5</v>
      </c>
      <c r="FW405" s="20">
        <f t="shared" si="556"/>
        <v>0.44444444444444442</v>
      </c>
      <c r="FX405" s="5">
        <v>0</v>
      </c>
      <c r="FY405" s="5">
        <v>7</v>
      </c>
      <c r="FZ405" s="22">
        <v>5</v>
      </c>
      <c r="GA405" s="22">
        <v>47</v>
      </c>
      <c r="GB405" s="22">
        <v>7</v>
      </c>
      <c r="GC405" s="22">
        <v>19</v>
      </c>
      <c r="GD405" s="22">
        <v>32</v>
      </c>
      <c r="GE405" s="22">
        <v>6</v>
      </c>
      <c r="GF405" s="22">
        <v>0</v>
      </c>
      <c r="GG405" s="22">
        <v>0</v>
      </c>
      <c r="GH405" s="1">
        <v>16</v>
      </c>
      <c r="GI405" s="1">
        <v>1</v>
      </c>
      <c r="GJ405" s="1">
        <v>23</v>
      </c>
      <c r="GK405" s="1">
        <v>7</v>
      </c>
      <c r="GN405" s="31" t="str">
        <f t="shared" si="557"/>
        <v xml:space="preserve"> </v>
      </c>
      <c r="GP405" s="1">
        <v>3</v>
      </c>
      <c r="GQ405" s="1">
        <v>0</v>
      </c>
      <c r="GR405" s="1">
        <v>3</v>
      </c>
      <c r="GS405" s="1">
        <v>0</v>
      </c>
      <c r="GT405" s="1">
        <v>0</v>
      </c>
      <c r="GU405" s="1">
        <v>0</v>
      </c>
      <c r="GV405" s="32" t="str">
        <f t="shared" si="558"/>
        <v xml:space="preserve"> </v>
      </c>
      <c r="GW405" s="9">
        <f t="shared" si="559"/>
        <v>5</v>
      </c>
      <c r="GX405" s="10">
        <v>-0.2</v>
      </c>
      <c r="GY405" s="10">
        <v>0.5</v>
      </c>
      <c r="GZ405" s="10">
        <v>0.30000000000000004</v>
      </c>
      <c r="HA405" s="29">
        <f t="shared" si="560"/>
        <v>7.1428571428571435E-3</v>
      </c>
      <c r="HB405" s="29">
        <f t="shared" si="561"/>
        <v>3.075345976422348E-2</v>
      </c>
      <c r="HC405">
        <v>8.1999999999999993</v>
      </c>
      <c r="HD405">
        <v>11.8</v>
      </c>
      <c r="HE405">
        <v>-2.2000000000000002</v>
      </c>
      <c r="HF405">
        <v>0.1</v>
      </c>
      <c r="HG405">
        <v>2.2000000000000002</v>
      </c>
      <c r="HH405">
        <v>0</v>
      </c>
      <c r="HI405">
        <v>2.2000000000000002</v>
      </c>
      <c r="HJ405" s="11">
        <f t="shared" si="562"/>
        <v>5.2380952380952382E-2</v>
      </c>
      <c r="HK405" s="11">
        <f t="shared" si="563"/>
        <v>0.22552537160430552</v>
      </c>
      <c r="HL405">
        <v>99</v>
      </c>
      <c r="HM405">
        <v>0</v>
      </c>
      <c r="HN405">
        <v>0</v>
      </c>
      <c r="HO405">
        <v>6</v>
      </c>
      <c r="HP405" t="s">
        <v>488</v>
      </c>
      <c r="HQ405" s="33">
        <v>850000</v>
      </c>
      <c r="HR405" s="33">
        <v>350000</v>
      </c>
      <c r="HS405" s="30">
        <f t="shared" si="564"/>
        <v>1.5853658536585367</v>
      </c>
    </row>
    <row r="406" spans="1:227" x14ac:dyDescent="0.2">
      <c r="A406" s="1">
        <v>8</v>
      </c>
      <c r="B406" s="2" t="s">
        <v>2058</v>
      </c>
      <c r="C406" s="2" t="s">
        <v>303</v>
      </c>
      <c r="D406" s="2" t="s">
        <v>304</v>
      </c>
      <c r="E406" s="2" t="s">
        <v>230</v>
      </c>
      <c r="F406" s="2">
        <v>76</v>
      </c>
      <c r="G406" s="2">
        <v>235</v>
      </c>
      <c r="H406" s="2" t="s">
        <v>249</v>
      </c>
      <c r="J406" s="3">
        <v>31</v>
      </c>
      <c r="K406" s="5" t="s">
        <v>2059</v>
      </c>
      <c r="L406" s="5" t="s">
        <v>2060</v>
      </c>
      <c r="M406" s="5" t="s">
        <v>319</v>
      </c>
      <c r="N406" s="5" t="s">
        <v>721</v>
      </c>
      <c r="O406" s="2" t="s">
        <v>721</v>
      </c>
      <c r="P406" s="2" t="s">
        <v>271</v>
      </c>
      <c r="Q406" s="1">
        <v>4</v>
      </c>
      <c r="R406" s="1">
        <v>0</v>
      </c>
      <c r="S406" s="1">
        <v>0</v>
      </c>
      <c r="T406" s="1">
        <v>0</v>
      </c>
      <c r="U406" s="1">
        <v>2</v>
      </c>
      <c r="V406" s="1">
        <v>1</v>
      </c>
      <c r="W406" s="20">
        <f t="shared" si="486"/>
        <v>0</v>
      </c>
      <c r="X406" s="6">
        <v>61.383333333300001</v>
      </c>
      <c r="Y406" s="6">
        <f t="shared" si="487"/>
        <v>15.345833333325</v>
      </c>
      <c r="Z406" s="1">
        <v>106</v>
      </c>
      <c r="AA406" s="6">
        <f t="shared" si="488"/>
        <v>26.5</v>
      </c>
      <c r="AB406" s="8">
        <f t="shared" si="489"/>
        <v>0.579088050314151</v>
      </c>
      <c r="AC406" s="3">
        <f t="shared" si="490"/>
        <v>0</v>
      </c>
      <c r="AD406" s="8">
        <f t="shared" si="491"/>
        <v>0</v>
      </c>
      <c r="AE406" s="20">
        <f t="shared" si="492"/>
        <v>0</v>
      </c>
      <c r="AF406" s="20">
        <f t="shared" si="493"/>
        <v>0</v>
      </c>
      <c r="AG406" s="20">
        <f t="shared" si="494"/>
        <v>0</v>
      </c>
      <c r="AH406" s="3" t="e">
        <f t="shared" si="495"/>
        <v>#VALUE!</v>
      </c>
      <c r="AI406" s="3" t="str">
        <f t="shared" si="496"/>
        <v xml:space="preserve"> </v>
      </c>
      <c r="AJ406" s="3" t="str">
        <f t="shared" si="497"/>
        <v xml:space="preserve"> </v>
      </c>
      <c r="AK406" s="20" t="e">
        <f t="shared" si="498"/>
        <v>#VALUE!</v>
      </c>
      <c r="AL406" s="6">
        <v>0</v>
      </c>
      <c r="AM406" s="1">
        <v>11</v>
      </c>
      <c r="AN406" s="1">
        <v>6</v>
      </c>
      <c r="AO406" s="1">
        <v>2</v>
      </c>
      <c r="AP406" s="1">
        <v>1</v>
      </c>
      <c r="AQ406" s="1">
        <v>1</v>
      </c>
      <c r="AR406" s="6">
        <f t="shared" si="499"/>
        <v>10.752104262835054</v>
      </c>
      <c r="AS406" s="6">
        <f t="shared" si="500"/>
        <v>5.8647841433645747</v>
      </c>
      <c r="AT406" s="6">
        <f t="shared" si="501"/>
        <v>1.9549280477881916</v>
      </c>
      <c r="AU406" s="6">
        <f t="shared" si="502"/>
        <v>0.97746402389409581</v>
      </c>
      <c r="AV406" s="6">
        <f t="shared" si="503"/>
        <v>0.97746402389409581</v>
      </c>
      <c r="AW406" s="1">
        <v>2</v>
      </c>
      <c r="AX406" s="1">
        <v>1</v>
      </c>
      <c r="AY406" s="1">
        <v>0</v>
      </c>
      <c r="AZ406" s="1">
        <v>0</v>
      </c>
      <c r="BA406" s="1">
        <v>0</v>
      </c>
      <c r="BB406" s="1">
        <v>0</v>
      </c>
      <c r="BC406" s="7">
        <f>(EA406+FH406+GG406)-(DZ406+FG406+GF406)-((BD406/60)*(-0.29)+(EF406/60)*0.11+(FI406/60)*(-0.33))</f>
        <v>0.30309722222256669</v>
      </c>
      <c r="BD406" s="6">
        <v>51.766666666699997</v>
      </c>
      <c r="BE406" s="6">
        <f t="shared" si="504"/>
        <v>12.941666666674999</v>
      </c>
      <c r="BF406" s="5">
        <v>12.94</v>
      </c>
      <c r="BG406" s="5">
        <v>31.06</v>
      </c>
      <c r="BH406" s="21">
        <f t="shared" si="505"/>
        <v>0.29409090909090907</v>
      </c>
      <c r="BI406" s="1">
        <v>0</v>
      </c>
      <c r="BJ406" s="22">
        <v>0</v>
      </c>
      <c r="BK406" s="22">
        <v>0</v>
      </c>
      <c r="BL406" s="1">
        <v>0</v>
      </c>
      <c r="BM406" s="1">
        <f t="shared" si="506"/>
        <v>0</v>
      </c>
      <c r="BN406" s="8">
        <f t="shared" si="507"/>
        <v>0</v>
      </c>
      <c r="BO406" s="3">
        <f t="shared" si="508"/>
        <v>0</v>
      </c>
      <c r="BP406" s="20">
        <f t="shared" si="509"/>
        <v>0</v>
      </c>
      <c r="BQ406" s="20">
        <f t="shared" si="510"/>
        <v>0</v>
      </c>
      <c r="BR406" s="20">
        <f t="shared" si="511"/>
        <v>0</v>
      </c>
      <c r="BS406" s="3" t="str">
        <f t="shared" si="512"/>
        <v xml:space="preserve"> </v>
      </c>
      <c r="BV406" s="20" t="str">
        <f t="shared" si="513"/>
        <v xml:space="preserve"> </v>
      </c>
      <c r="BW406" s="5">
        <v>7</v>
      </c>
      <c r="BX406" s="5">
        <v>9</v>
      </c>
      <c r="BY406" s="21">
        <f t="shared" si="514"/>
        <v>0.26229508196721313</v>
      </c>
      <c r="BZ406" s="5">
        <v>11</v>
      </c>
      <c r="CA406" s="5">
        <v>8</v>
      </c>
      <c r="CB406" s="23">
        <f t="shared" si="515"/>
        <v>0.31147540983606559</v>
      </c>
      <c r="CC406" s="5">
        <v>10</v>
      </c>
      <c r="CD406" s="5">
        <v>16</v>
      </c>
      <c r="CE406" s="23">
        <f t="shared" si="516"/>
        <v>0.42622950819672129</v>
      </c>
      <c r="CF406" s="23">
        <f t="shared" si="517"/>
        <v>0.45714285714285713</v>
      </c>
      <c r="CG406" s="24">
        <v>5</v>
      </c>
      <c r="CH406" s="5">
        <v>21</v>
      </c>
      <c r="CI406" s="5">
        <v>25</v>
      </c>
      <c r="CJ406" s="5">
        <v>22</v>
      </c>
      <c r="CK406">
        <v>15.796904400000001</v>
      </c>
      <c r="CL406" s="5">
        <v>3.1379999999999999</v>
      </c>
      <c r="CM406" s="5">
        <v>1</v>
      </c>
      <c r="CN406" s="5">
        <v>6.8609999999999998</v>
      </c>
      <c r="CO406" s="5">
        <v>0.90800000000000003</v>
      </c>
      <c r="CP406" s="5">
        <v>-12.859</v>
      </c>
      <c r="CQ406" s="21">
        <f t="shared" si="518"/>
        <v>0.15</v>
      </c>
      <c r="CR406" s="25">
        <f t="shared" si="519"/>
        <v>0.967741935483871</v>
      </c>
      <c r="CS406" s="22">
        <f t="shared" si="520"/>
        <v>982.74193548387098</v>
      </c>
      <c r="CT406" s="21">
        <f t="shared" si="521"/>
        <v>0.11774193548387099</v>
      </c>
      <c r="CU406" s="26">
        <f t="shared" si="522"/>
        <v>3.4775888717156103</v>
      </c>
      <c r="CV406" s="27">
        <f t="shared" si="523"/>
        <v>1.1591962905718702</v>
      </c>
      <c r="CW406" s="27">
        <f t="shared" si="524"/>
        <v>23.183925811437405</v>
      </c>
      <c r="CX406" s="27">
        <f t="shared" si="525"/>
        <v>35.935085007727977</v>
      </c>
      <c r="CY406" s="27">
        <f t="shared" si="526"/>
        <v>40.571870170015458</v>
      </c>
      <c r="CZ406" s="27">
        <f t="shared" si="527"/>
        <v>67.233384853168474</v>
      </c>
      <c r="DA406" s="28">
        <f t="shared" si="528"/>
        <v>-26.661514683153015</v>
      </c>
      <c r="DB406" s="5">
        <v>3</v>
      </c>
      <c r="DC406" s="5">
        <v>1</v>
      </c>
      <c r="DD406" s="22">
        <v>17</v>
      </c>
      <c r="DE406" s="22">
        <v>30</v>
      </c>
      <c r="DF406" s="22">
        <v>4</v>
      </c>
      <c r="DG406" s="22">
        <v>12</v>
      </c>
      <c r="DH406" s="22">
        <v>15</v>
      </c>
      <c r="DI406" s="22">
        <v>11</v>
      </c>
      <c r="DJ406" s="29">
        <f t="shared" si="529"/>
        <v>-6.002943254581588</v>
      </c>
      <c r="DK406" s="27">
        <f t="shared" si="530"/>
        <v>0.9658725048293626</v>
      </c>
      <c r="DL406" s="27">
        <f t="shared" si="531"/>
        <v>2.897617514488088</v>
      </c>
      <c r="DM406" s="27">
        <f t="shared" si="532"/>
        <v>24.146812620734064</v>
      </c>
      <c r="DN406" s="27">
        <f t="shared" si="533"/>
        <v>32.83966516419833</v>
      </c>
      <c r="DO406" s="27">
        <f t="shared" si="534"/>
        <v>48.293625241468128</v>
      </c>
      <c r="DP406" s="27">
        <f t="shared" si="535"/>
        <v>59.88409529942048</v>
      </c>
      <c r="DQ406" s="30">
        <f t="shared" si="536"/>
        <v>-15.071044625200663</v>
      </c>
      <c r="DR406" s="5">
        <v>2</v>
      </c>
      <c r="DS406" s="5">
        <v>6</v>
      </c>
      <c r="DT406" s="5">
        <v>48</v>
      </c>
      <c r="DU406" s="5">
        <v>62</v>
      </c>
      <c r="DV406" s="5">
        <v>18</v>
      </c>
      <c r="DW406" s="5">
        <v>29</v>
      </c>
      <c r="DX406" s="5">
        <v>27</v>
      </c>
      <c r="DY406" s="5">
        <v>32</v>
      </c>
      <c r="DZ406" s="22">
        <v>1</v>
      </c>
      <c r="EA406" s="22">
        <v>1</v>
      </c>
      <c r="EB406" s="22">
        <f t="shared" si="537"/>
        <v>0</v>
      </c>
      <c r="EC406" s="26">
        <f t="shared" si="538"/>
        <v>1.1590470057944888</v>
      </c>
      <c r="ED406" s="27">
        <f t="shared" si="539"/>
        <v>1.1590470057944888</v>
      </c>
      <c r="EE406" s="27">
        <f t="shared" si="540"/>
        <v>0</v>
      </c>
      <c r="EF406" s="6">
        <v>0</v>
      </c>
      <c r="EG406" s="6">
        <f t="shared" si="541"/>
        <v>0</v>
      </c>
      <c r="EH406" s="5"/>
      <c r="EI406" s="5"/>
      <c r="EJ406" s="21" t="str">
        <f t="shared" si="542"/>
        <v xml:space="preserve"> </v>
      </c>
      <c r="EK406" s="1">
        <v>0</v>
      </c>
      <c r="EL406" s="22">
        <v>0</v>
      </c>
      <c r="EM406" s="22">
        <v>0</v>
      </c>
      <c r="EN406" s="1">
        <v>0</v>
      </c>
      <c r="EO406" s="3">
        <f t="shared" si="543"/>
        <v>0</v>
      </c>
      <c r="EP406" s="6">
        <f t="shared" si="544"/>
        <v>0</v>
      </c>
      <c r="EQ406" s="3">
        <f t="shared" si="545"/>
        <v>0</v>
      </c>
      <c r="ER406" s="20">
        <f t="shared" si="546"/>
        <v>0</v>
      </c>
      <c r="ES406" s="20">
        <f t="shared" si="547"/>
        <v>0</v>
      </c>
      <c r="ET406" s="20">
        <f t="shared" si="548"/>
        <v>0</v>
      </c>
      <c r="EU406" s="3" t="str">
        <f t="shared" si="549"/>
        <v xml:space="preserve"> </v>
      </c>
      <c r="EX406" s="20" t="str">
        <f t="shared" si="550"/>
        <v xml:space="preserve"> </v>
      </c>
      <c r="EY406" s="5"/>
      <c r="EZ406" s="5"/>
      <c r="FA406" s="22">
        <v>0</v>
      </c>
      <c r="FB406" s="22">
        <v>0</v>
      </c>
      <c r="FC406" s="22">
        <v>0</v>
      </c>
      <c r="FD406" s="22">
        <v>0</v>
      </c>
      <c r="FE406" s="22">
        <v>0</v>
      </c>
      <c r="FF406" s="22">
        <v>0</v>
      </c>
      <c r="FG406" s="22">
        <v>0</v>
      </c>
      <c r="FH406" s="22">
        <v>0</v>
      </c>
      <c r="FI406" s="6">
        <v>9.6166666667000005</v>
      </c>
      <c r="FJ406" s="6">
        <f t="shared" si="551"/>
        <v>2.4041666666750001</v>
      </c>
      <c r="FK406" s="5">
        <v>2.4</v>
      </c>
      <c r="FL406" s="5">
        <v>4.58</v>
      </c>
      <c r="FM406" s="21">
        <f t="shared" si="552"/>
        <v>0.34383954154727792</v>
      </c>
      <c r="FN406" s="1">
        <v>0</v>
      </c>
      <c r="FO406" s="22">
        <v>0</v>
      </c>
      <c r="FP406" s="22">
        <v>0</v>
      </c>
      <c r="FQ406" s="1">
        <v>0</v>
      </c>
      <c r="FR406" s="1">
        <f t="shared" si="553"/>
        <v>0</v>
      </c>
      <c r="FS406" s="3">
        <f t="shared" si="554"/>
        <v>0</v>
      </c>
      <c r="FT406" s="3" t="str">
        <f t="shared" si="555"/>
        <v xml:space="preserve"> </v>
      </c>
      <c r="FW406" s="20" t="str">
        <f t="shared" si="556"/>
        <v xml:space="preserve"> </v>
      </c>
      <c r="FX406" s="5">
        <v>0</v>
      </c>
      <c r="FY406" s="5">
        <v>0</v>
      </c>
      <c r="FZ406" s="22">
        <v>1</v>
      </c>
      <c r="GA406" s="22">
        <v>6</v>
      </c>
      <c r="GB406" s="22">
        <v>0</v>
      </c>
      <c r="GC406" s="22">
        <v>2</v>
      </c>
      <c r="GD406" s="22">
        <v>6</v>
      </c>
      <c r="GE406" s="22">
        <v>1</v>
      </c>
      <c r="GF406" s="22">
        <v>0</v>
      </c>
      <c r="GG406" s="22">
        <v>0</v>
      </c>
      <c r="GH406" s="1">
        <v>3</v>
      </c>
      <c r="GI406" s="1">
        <v>0</v>
      </c>
      <c r="GJ406" s="1">
        <v>1</v>
      </c>
      <c r="GK406" s="1">
        <v>0</v>
      </c>
      <c r="GL406" s="6"/>
      <c r="GM406" s="6"/>
      <c r="GN406" s="31" t="str">
        <f t="shared" si="557"/>
        <v xml:space="preserve"> 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32" t="str">
        <f t="shared" si="558"/>
        <v xml:space="preserve"> </v>
      </c>
      <c r="GW406" s="9">
        <f t="shared" si="559"/>
        <v>5</v>
      </c>
      <c r="GX406" s="10">
        <v>-0.1</v>
      </c>
      <c r="GY406" s="10">
        <v>0.30000000000000004</v>
      </c>
      <c r="GZ406" s="10">
        <v>0.2</v>
      </c>
      <c r="HA406" s="29">
        <f t="shared" si="560"/>
        <v>0.05</v>
      </c>
      <c r="HB406" s="29">
        <f t="shared" si="561"/>
        <v>0.19549280477881917</v>
      </c>
      <c r="HC406">
        <v>0.9</v>
      </c>
      <c r="HD406">
        <v>1</v>
      </c>
      <c r="HE406">
        <v>1.9</v>
      </c>
      <c r="HF406">
        <v>-0.2</v>
      </c>
      <c r="HG406">
        <v>0.30000000000000004</v>
      </c>
      <c r="HH406">
        <v>0</v>
      </c>
      <c r="HI406">
        <v>0.1</v>
      </c>
      <c r="HJ406" s="11">
        <f t="shared" si="562"/>
        <v>2.5000000000000001E-2</v>
      </c>
      <c r="HK406" s="11">
        <f t="shared" si="563"/>
        <v>9.7746402389409584E-2</v>
      </c>
      <c r="HL406">
        <v>61</v>
      </c>
      <c r="HM406">
        <v>0</v>
      </c>
      <c r="HN406">
        <v>0</v>
      </c>
      <c r="HO406">
        <v>2</v>
      </c>
      <c r="HP406" t="s">
        <v>2061</v>
      </c>
      <c r="HQ406" s="33">
        <v>4154545</v>
      </c>
      <c r="HR406" s="33">
        <v>0</v>
      </c>
      <c r="HS406" s="30">
        <f t="shared" si="564"/>
        <v>-6.6547663858093129</v>
      </c>
    </row>
    <row r="407" spans="1:227" x14ac:dyDescent="0.2">
      <c r="A407" s="1">
        <v>34</v>
      </c>
      <c r="B407" s="2" t="s">
        <v>2062</v>
      </c>
      <c r="C407" s="2" t="s">
        <v>2063</v>
      </c>
      <c r="D407" s="2" t="s">
        <v>522</v>
      </c>
      <c r="E407" s="2" t="s">
        <v>230</v>
      </c>
      <c r="F407" s="2">
        <v>76</v>
      </c>
      <c r="G407" s="2">
        <v>186</v>
      </c>
      <c r="H407" s="2" t="s">
        <v>231</v>
      </c>
      <c r="I407" s="2" t="s">
        <v>258</v>
      </c>
      <c r="J407" s="3">
        <v>22</v>
      </c>
      <c r="K407" s="5" t="s">
        <v>2064</v>
      </c>
      <c r="L407" s="5" t="s">
        <v>2065</v>
      </c>
      <c r="M407" s="5" t="s">
        <v>864</v>
      </c>
      <c r="N407" s="5" t="s">
        <v>262</v>
      </c>
      <c r="O407" s="2" t="s">
        <v>262</v>
      </c>
      <c r="P407" s="2" t="s">
        <v>271</v>
      </c>
      <c r="Q407" s="1">
        <v>2</v>
      </c>
      <c r="R407" s="1">
        <v>0</v>
      </c>
      <c r="S407" s="1">
        <v>0</v>
      </c>
      <c r="T407" s="1">
        <v>0</v>
      </c>
      <c r="U407" s="1">
        <v>0</v>
      </c>
      <c r="V407" s="1">
        <v>4</v>
      </c>
      <c r="W407" s="20">
        <f t="shared" si="486"/>
        <v>0</v>
      </c>
      <c r="X407" s="6">
        <v>31.85</v>
      </c>
      <c r="Y407" s="6">
        <f t="shared" si="487"/>
        <v>15.925000000000001</v>
      </c>
      <c r="Z407" s="1">
        <v>41</v>
      </c>
      <c r="AA407" s="6">
        <f t="shared" si="488"/>
        <v>20.5</v>
      </c>
      <c r="AB407" s="8">
        <f t="shared" si="489"/>
        <v>0.77682926829268295</v>
      </c>
      <c r="AC407" s="3">
        <f t="shared" si="490"/>
        <v>0</v>
      </c>
      <c r="AD407" s="8">
        <f t="shared" si="491"/>
        <v>0</v>
      </c>
      <c r="AE407" s="20">
        <f t="shared" si="492"/>
        <v>0</v>
      </c>
      <c r="AF407" s="20">
        <f t="shared" si="493"/>
        <v>0</v>
      </c>
      <c r="AG407" s="20">
        <f t="shared" si="494"/>
        <v>0</v>
      </c>
      <c r="AH407" s="3" t="e">
        <f t="shared" si="495"/>
        <v>#VALUE!</v>
      </c>
      <c r="AI407" s="3" t="str">
        <f t="shared" si="496"/>
        <v xml:space="preserve"> </v>
      </c>
      <c r="AJ407" s="3" t="str">
        <f t="shared" si="497"/>
        <v xml:space="preserve"> </v>
      </c>
      <c r="AK407" s="20" t="e">
        <f t="shared" si="498"/>
        <v>#VALUE!</v>
      </c>
      <c r="AL407" s="6">
        <v>0</v>
      </c>
      <c r="AM407" s="1">
        <v>5</v>
      </c>
      <c r="AN407" s="1">
        <v>2</v>
      </c>
      <c r="AO407" s="1">
        <v>0</v>
      </c>
      <c r="AP407" s="1">
        <v>1</v>
      </c>
      <c r="AQ407" s="1">
        <v>0</v>
      </c>
      <c r="AR407" s="6">
        <f t="shared" si="499"/>
        <v>9.419152276295133</v>
      </c>
      <c r="AS407" s="6">
        <f t="shared" si="500"/>
        <v>3.7676609105180532</v>
      </c>
      <c r="AT407" s="6">
        <f t="shared" si="501"/>
        <v>0</v>
      </c>
      <c r="AU407" s="6">
        <f t="shared" si="502"/>
        <v>1.8838304552590266</v>
      </c>
      <c r="AV407" s="6">
        <f t="shared" si="503"/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7">
        <f>(EA407+FH407+GG407)-(DZ407+FG407+GF407)-((BD407/60)*(-0.29)+(EF407/60)*0.11+(FI407/60)*(-0.33))</f>
        <v>0.15456388888886663</v>
      </c>
      <c r="BD407" s="6">
        <v>30.916666666699999</v>
      </c>
      <c r="BE407" s="6">
        <f t="shared" si="504"/>
        <v>15.45833333335</v>
      </c>
      <c r="BF407" s="5">
        <v>15.07</v>
      </c>
      <c r="BG407" s="5">
        <v>34.78</v>
      </c>
      <c r="BH407" s="21">
        <f t="shared" si="505"/>
        <v>0.30230692076228688</v>
      </c>
      <c r="BI407" s="1">
        <v>0</v>
      </c>
      <c r="BJ407" s="22">
        <v>0</v>
      </c>
      <c r="BK407" s="22">
        <v>0</v>
      </c>
      <c r="BL407" s="1">
        <v>0</v>
      </c>
      <c r="BM407" s="1">
        <f t="shared" si="506"/>
        <v>0</v>
      </c>
      <c r="BN407" s="8">
        <f t="shared" si="507"/>
        <v>0</v>
      </c>
      <c r="BO407" s="3">
        <f t="shared" si="508"/>
        <v>0</v>
      </c>
      <c r="BP407" s="20">
        <f t="shared" si="509"/>
        <v>0</v>
      </c>
      <c r="BQ407" s="20">
        <f t="shared" si="510"/>
        <v>0</v>
      </c>
      <c r="BR407" s="20">
        <f t="shared" si="511"/>
        <v>0</v>
      </c>
      <c r="BS407" s="3" t="str">
        <f t="shared" si="512"/>
        <v xml:space="preserve"> </v>
      </c>
      <c r="BV407" s="20" t="str">
        <f t="shared" si="513"/>
        <v xml:space="preserve"> </v>
      </c>
      <c r="BW407" s="5">
        <v>6</v>
      </c>
      <c r="BX407" s="5">
        <v>3</v>
      </c>
      <c r="BY407" s="21">
        <f t="shared" si="514"/>
        <v>0.28125</v>
      </c>
      <c r="BZ407" s="5">
        <v>6</v>
      </c>
      <c r="CA407" s="5">
        <v>5</v>
      </c>
      <c r="CB407" s="23">
        <f t="shared" si="515"/>
        <v>0.34375</v>
      </c>
      <c r="CC407" s="5">
        <v>5</v>
      </c>
      <c r="CD407" s="5">
        <v>7</v>
      </c>
      <c r="CE407" s="23">
        <f t="shared" si="516"/>
        <v>0.375</v>
      </c>
      <c r="CF407" s="23">
        <f t="shared" si="517"/>
        <v>0.45</v>
      </c>
      <c r="CG407" s="24">
        <v>5</v>
      </c>
      <c r="CH407" s="5">
        <v>11</v>
      </c>
      <c r="CI407" s="5">
        <v>9</v>
      </c>
      <c r="CJ407" s="5">
        <v>8</v>
      </c>
      <c r="CK407">
        <v>14.70014288</v>
      </c>
      <c r="CL407" s="5">
        <v>-0.91100000000000003</v>
      </c>
      <c r="CM407" s="5">
        <v>9</v>
      </c>
      <c r="CN407" s="5">
        <v>4.9320000000000004</v>
      </c>
      <c r="CO407" s="5">
        <v>1.284</v>
      </c>
      <c r="CP407" s="5">
        <v>-7.3179999999999996</v>
      </c>
      <c r="CQ407" s="21">
        <f t="shared" si="518"/>
        <v>0</v>
      </c>
      <c r="CR407" s="25">
        <f t="shared" si="519"/>
        <v>1</v>
      </c>
      <c r="CS407" s="22">
        <f t="shared" si="520"/>
        <v>1000</v>
      </c>
      <c r="CT407" s="21">
        <f t="shared" si="521"/>
        <v>0</v>
      </c>
      <c r="CU407" s="26">
        <f t="shared" si="522"/>
        <v>0</v>
      </c>
      <c r="CV407" s="27">
        <f t="shared" si="523"/>
        <v>0</v>
      </c>
      <c r="CW407" s="27">
        <f t="shared" si="524"/>
        <v>29.860650298606501</v>
      </c>
      <c r="CX407" s="27">
        <f t="shared" si="525"/>
        <v>31.851360318513603</v>
      </c>
      <c r="CY407" s="27">
        <f t="shared" si="526"/>
        <v>49.767750497677504</v>
      </c>
      <c r="CZ407" s="27">
        <f t="shared" si="527"/>
        <v>67.684140676841409</v>
      </c>
      <c r="DA407" s="28">
        <f t="shared" si="528"/>
        <v>-17.916390179163905</v>
      </c>
      <c r="DB407" s="5">
        <v>0</v>
      </c>
      <c r="DC407" s="5">
        <v>0</v>
      </c>
      <c r="DD407" s="22">
        <v>15</v>
      </c>
      <c r="DE407" s="22">
        <v>16</v>
      </c>
      <c r="DF407" s="22">
        <v>6</v>
      </c>
      <c r="DG407" s="22">
        <v>10</v>
      </c>
      <c r="DH407" s="22">
        <v>8</v>
      </c>
      <c r="DI407" s="22">
        <v>4</v>
      </c>
      <c r="DJ407" s="29">
        <f t="shared" si="529"/>
        <v>-4.5563901791639019</v>
      </c>
      <c r="DK407" s="27">
        <f t="shared" si="530"/>
        <v>2.587694077055779</v>
      </c>
      <c r="DL407" s="27">
        <f t="shared" si="531"/>
        <v>1.7251293847038527</v>
      </c>
      <c r="DM407" s="27">
        <f t="shared" si="532"/>
        <v>27.602070155261643</v>
      </c>
      <c r="DN407" s="27">
        <f t="shared" si="533"/>
        <v>32.777458309373202</v>
      </c>
      <c r="DO407" s="27">
        <f t="shared" si="534"/>
        <v>51.753881541115582</v>
      </c>
      <c r="DP407" s="27">
        <f t="shared" si="535"/>
        <v>60.379528464634845</v>
      </c>
      <c r="DQ407" s="30">
        <f t="shared" si="536"/>
        <v>-9.2907432556446423</v>
      </c>
      <c r="DR407" s="5">
        <v>3</v>
      </c>
      <c r="DS407" s="5">
        <v>2</v>
      </c>
      <c r="DT407" s="5">
        <v>29</v>
      </c>
      <c r="DU407" s="5">
        <v>36</v>
      </c>
      <c r="DV407" s="5">
        <v>12</v>
      </c>
      <c r="DW407" s="5">
        <v>11</v>
      </c>
      <c r="DX407" s="5">
        <v>21</v>
      </c>
      <c r="DY407" s="5">
        <v>16</v>
      </c>
      <c r="DZ407" s="22">
        <v>0</v>
      </c>
      <c r="EA407" s="22">
        <v>0</v>
      </c>
      <c r="EB407" s="22">
        <f t="shared" si="537"/>
        <v>0</v>
      </c>
      <c r="EC407" s="26">
        <f t="shared" si="538"/>
        <v>0</v>
      </c>
      <c r="ED407" s="27">
        <f t="shared" si="539"/>
        <v>0</v>
      </c>
      <c r="EE407" s="27">
        <f t="shared" si="540"/>
        <v>0</v>
      </c>
      <c r="EF407" s="6">
        <v>0</v>
      </c>
      <c r="EG407" s="6">
        <f t="shared" si="541"/>
        <v>0</v>
      </c>
      <c r="EH407" s="5"/>
      <c r="EI407" s="5"/>
      <c r="EJ407" s="21" t="str">
        <f t="shared" si="542"/>
        <v xml:space="preserve"> </v>
      </c>
      <c r="EK407" s="1">
        <v>0</v>
      </c>
      <c r="EL407" s="22">
        <v>0</v>
      </c>
      <c r="EM407" s="22">
        <v>0</v>
      </c>
      <c r="EN407" s="1">
        <v>0</v>
      </c>
      <c r="EO407" s="3">
        <f t="shared" si="543"/>
        <v>0</v>
      </c>
      <c r="EP407" s="6">
        <f t="shared" si="544"/>
        <v>0</v>
      </c>
      <c r="EQ407" s="3">
        <f t="shared" si="545"/>
        <v>0</v>
      </c>
      <c r="ER407" s="20">
        <f t="shared" si="546"/>
        <v>0</v>
      </c>
      <c r="ES407" s="20">
        <f t="shared" si="547"/>
        <v>0</v>
      </c>
      <c r="ET407" s="20">
        <f t="shared" si="548"/>
        <v>0</v>
      </c>
      <c r="EU407" s="3" t="str">
        <f t="shared" si="549"/>
        <v xml:space="preserve"> </v>
      </c>
      <c r="EX407" s="20" t="str">
        <f t="shared" si="550"/>
        <v xml:space="preserve"> </v>
      </c>
      <c r="EY407" s="5"/>
      <c r="EZ407" s="5"/>
      <c r="FA407" s="22">
        <v>0</v>
      </c>
      <c r="FB407" s="22">
        <v>0</v>
      </c>
      <c r="FC407" s="22">
        <v>0</v>
      </c>
      <c r="FD407" s="22">
        <v>0</v>
      </c>
      <c r="FE407" s="22">
        <v>0</v>
      </c>
      <c r="FF407" s="22">
        <v>0</v>
      </c>
      <c r="FG407" s="22">
        <v>0</v>
      </c>
      <c r="FH407" s="22">
        <v>0</v>
      </c>
      <c r="FI407" s="6">
        <v>0.93333333330000001</v>
      </c>
      <c r="FJ407" s="6">
        <f t="shared" si="551"/>
        <v>0.46666666665000001</v>
      </c>
      <c r="FK407" s="5">
        <v>0.47</v>
      </c>
      <c r="FL407" s="5">
        <v>4.71</v>
      </c>
      <c r="FM407" s="21">
        <f t="shared" si="552"/>
        <v>9.0733590733590733E-2</v>
      </c>
      <c r="FN407" s="1">
        <v>0</v>
      </c>
      <c r="FO407" s="22">
        <v>0</v>
      </c>
      <c r="FP407" s="22">
        <v>0</v>
      </c>
      <c r="FQ407" s="1">
        <v>0</v>
      </c>
      <c r="FR407" s="1">
        <f t="shared" si="553"/>
        <v>0</v>
      </c>
      <c r="FS407" s="3">
        <f t="shared" si="554"/>
        <v>0</v>
      </c>
      <c r="FT407" s="3" t="str">
        <f t="shared" si="555"/>
        <v xml:space="preserve"> </v>
      </c>
      <c r="FW407" s="20" t="str">
        <f t="shared" si="556"/>
        <v xml:space="preserve"> </v>
      </c>
      <c r="FX407" s="5">
        <v>0</v>
      </c>
      <c r="FY407" s="5">
        <v>0</v>
      </c>
      <c r="FZ407" s="22">
        <v>0</v>
      </c>
      <c r="GA407" s="22">
        <v>1</v>
      </c>
      <c r="GB407" s="22">
        <v>0</v>
      </c>
      <c r="GC407" s="22">
        <v>0</v>
      </c>
      <c r="GD407" s="22">
        <v>0</v>
      </c>
      <c r="GE407" s="22">
        <v>0</v>
      </c>
      <c r="GF407" s="22">
        <v>0</v>
      </c>
      <c r="GG407" s="22">
        <v>0</v>
      </c>
      <c r="GH407" s="1">
        <v>0</v>
      </c>
      <c r="GI407" s="1">
        <v>0</v>
      </c>
      <c r="GJ407" s="1">
        <v>0</v>
      </c>
      <c r="GK407" s="1">
        <v>0</v>
      </c>
      <c r="GN407" s="31" t="str">
        <f t="shared" si="557"/>
        <v xml:space="preserve"> 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32" t="str">
        <f t="shared" si="558"/>
        <v xml:space="preserve"> </v>
      </c>
      <c r="GW407" s="9">
        <f t="shared" si="559"/>
        <v>2</v>
      </c>
      <c r="GX407" s="10">
        <v>0</v>
      </c>
      <c r="GY407" s="10">
        <v>0.1</v>
      </c>
      <c r="GZ407" s="10">
        <v>0</v>
      </c>
      <c r="HA407" s="29">
        <f t="shared" si="560"/>
        <v>0</v>
      </c>
      <c r="HB407" s="29">
        <f t="shared" si="561"/>
        <v>0</v>
      </c>
      <c r="HC407">
        <v>0.1</v>
      </c>
      <c r="HD407">
        <v>0.1</v>
      </c>
      <c r="HE407">
        <v>0</v>
      </c>
      <c r="HF407">
        <v>0</v>
      </c>
      <c r="HG407">
        <v>0</v>
      </c>
      <c r="HH407">
        <v>0</v>
      </c>
      <c r="HI407">
        <v>0</v>
      </c>
      <c r="HJ407" s="11">
        <f t="shared" si="562"/>
        <v>0</v>
      </c>
      <c r="HK407" s="11">
        <f t="shared" si="563"/>
        <v>0</v>
      </c>
      <c r="HL407">
        <v>7</v>
      </c>
      <c r="HM407">
        <v>0</v>
      </c>
      <c r="HN407">
        <v>0</v>
      </c>
      <c r="HQ407" s="33">
        <v>45429</v>
      </c>
      <c r="HR407" s="33">
        <v>282500</v>
      </c>
      <c r="HS407" s="30">
        <f t="shared" si="564"/>
        <v>-1.769349889135256E-2</v>
      </c>
    </row>
    <row r="408" spans="1:227" x14ac:dyDescent="0.2">
      <c r="A408" s="1">
        <v>28</v>
      </c>
      <c r="B408" s="2" t="s">
        <v>2066</v>
      </c>
      <c r="C408" s="2" t="s">
        <v>2067</v>
      </c>
      <c r="D408" s="2" t="s">
        <v>257</v>
      </c>
      <c r="E408" s="2" t="s">
        <v>240</v>
      </c>
      <c r="F408" s="2">
        <v>72</v>
      </c>
      <c r="G408" s="2">
        <v>213</v>
      </c>
      <c r="H408" s="2" t="s">
        <v>231</v>
      </c>
      <c r="J408" s="3">
        <v>32</v>
      </c>
      <c r="K408" s="5" t="s">
        <v>2068</v>
      </c>
      <c r="L408" s="5" t="s">
        <v>2069</v>
      </c>
      <c r="M408" s="5" t="s">
        <v>2070</v>
      </c>
      <c r="N408" s="5" t="s">
        <v>657</v>
      </c>
      <c r="O408" s="2" t="s">
        <v>657</v>
      </c>
      <c r="P408" s="2" t="s">
        <v>314</v>
      </c>
      <c r="Q408" s="1">
        <v>37</v>
      </c>
      <c r="R408" s="1">
        <v>0</v>
      </c>
      <c r="S408" s="1">
        <v>0</v>
      </c>
      <c r="T408" s="1">
        <v>0</v>
      </c>
      <c r="U408" s="1">
        <v>-4</v>
      </c>
      <c r="V408" s="1">
        <v>18</v>
      </c>
      <c r="W408" s="20">
        <f t="shared" si="486"/>
        <v>0</v>
      </c>
      <c r="X408" s="6">
        <v>312.13333333330002</v>
      </c>
      <c r="Y408" s="6">
        <f t="shared" si="487"/>
        <v>8.4360360360351354</v>
      </c>
      <c r="Z408" s="1">
        <v>477</v>
      </c>
      <c r="AA408" s="6">
        <f t="shared" si="488"/>
        <v>12.891891891891891</v>
      </c>
      <c r="AB408" s="8">
        <f t="shared" si="489"/>
        <v>0.65436757512222221</v>
      </c>
      <c r="AC408" s="3">
        <f t="shared" si="490"/>
        <v>0</v>
      </c>
      <c r="AD408" s="8">
        <f t="shared" si="491"/>
        <v>0</v>
      </c>
      <c r="AE408" s="20">
        <f t="shared" si="492"/>
        <v>0</v>
      </c>
      <c r="AF408" s="20">
        <f t="shared" si="493"/>
        <v>0</v>
      </c>
      <c r="AG408" s="20">
        <f t="shared" si="494"/>
        <v>0</v>
      </c>
      <c r="AH408" s="3">
        <f t="shared" si="495"/>
        <v>267</v>
      </c>
      <c r="AI408" s="3">
        <f t="shared" si="496"/>
        <v>162</v>
      </c>
      <c r="AJ408" s="3">
        <f t="shared" si="497"/>
        <v>105</v>
      </c>
      <c r="AK408" s="20">
        <f t="shared" si="498"/>
        <v>0.6067415730337079</v>
      </c>
      <c r="AL408" s="6">
        <v>12.2</v>
      </c>
      <c r="AM408" s="1">
        <v>23</v>
      </c>
      <c r="AN408" s="1">
        <v>9</v>
      </c>
      <c r="AO408" s="1">
        <v>5</v>
      </c>
      <c r="AP408" s="1">
        <v>8</v>
      </c>
      <c r="AQ408" s="1">
        <v>5</v>
      </c>
      <c r="AR408" s="6">
        <f t="shared" si="499"/>
        <v>4.4211875266984642</v>
      </c>
      <c r="AS408" s="6">
        <f t="shared" si="500"/>
        <v>1.7300299017515728</v>
      </c>
      <c r="AT408" s="6">
        <f t="shared" si="501"/>
        <v>0.96112772319531836</v>
      </c>
      <c r="AU408" s="6">
        <f t="shared" si="502"/>
        <v>1.5378043571125093</v>
      </c>
      <c r="AV408" s="6">
        <f t="shared" si="503"/>
        <v>0.96112772319531836</v>
      </c>
      <c r="AW408" s="1">
        <v>117</v>
      </c>
      <c r="AX408" s="1">
        <v>16</v>
      </c>
      <c r="AY408" s="1">
        <v>9</v>
      </c>
      <c r="AZ408" s="1">
        <v>4</v>
      </c>
      <c r="BA408" s="1">
        <v>0</v>
      </c>
      <c r="BB408" s="1">
        <v>0</v>
      </c>
      <c r="BC408" s="7">
        <f>(EA408+FH408+GG408)-(DZ408+FG408+GF408)-((BD408/60)*(0.11)+(EF408/60)*(-0.14)+(FI408/60)*(0.13))</f>
        <v>-9.5718833333333162</v>
      </c>
      <c r="BD408" s="6">
        <v>305.56666666669997</v>
      </c>
      <c r="BE408" s="6">
        <f t="shared" si="504"/>
        <v>8.258558558559459</v>
      </c>
      <c r="BF408" s="5">
        <v>8.24</v>
      </c>
      <c r="BG408" s="5">
        <v>40.630000000000003</v>
      </c>
      <c r="BH408" s="21">
        <f t="shared" si="505"/>
        <v>0.16861059954982605</v>
      </c>
      <c r="BI408" s="1">
        <v>0</v>
      </c>
      <c r="BJ408" s="22">
        <v>0</v>
      </c>
      <c r="BK408" s="22">
        <v>0</v>
      </c>
      <c r="BL408" s="1">
        <v>0</v>
      </c>
      <c r="BM408" s="1">
        <f t="shared" si="506"/>
        <v>0</v>
      </c>
      <c r="BN408" s="8">
        <f t="shared" si="507"/>
        <v>0</v>
      </c>
      <c r="BO408" s="3">
        <f t="shared" si="508"/>
        <v>0</v>
      </c>
      <c r="BP408" s="20">
        <f t="shared" si="509"/>
        <v>0</v>
      </c>
      <c r="BQ408" s="20">
        <f t="shared" si="510"/>
        <v>0</v>
      </c>
      <c r="BR408" s="20">
        <f t="shared" si="511"/>
        <v>0</v>
      </c>
      <c r="BS408" s="3">
        <f t="shared" si="512"/>
        <v>246</v>
      </c>
      <c r="BT408" s="1">
        <v>151</v>
      </c>
      <c r="BU408" s="1">
        <v>95</v>
      </c>
      <c r="BV408" s="20">
        <f t="shared" si="513"/>
        <v>0.61382113821138207</v>
      </c>
      <c r="BW408" s="5">
        <v>24</v>
      </c>
      <c r="BX408" s="5">
        <v>18</v>
      </c>
      <c r="BY408" s="21">
        <f t="shared" si="514"/>
        <v>0.15909090909090909</v>
      </c>
      <c r="BZ408" s="5">
        <v>83</v>
      </c>
      <c r="CA408" s="5">
        <v>49</v>
      </c>
      <c r="CB408" s="23">
        <f t="shared" si="515"/>
        <v>0.5</v>
      </c>
      <c r="CC408" s="5">
        <v>54</v>
      </c>
      <c r="CD408" s="5">
        <v>36</v>
      </c>
      <c r="CE408" s="23">
        <f t="shared" si="516"/>
        <v>0.34090909090909088</v>
      </c>
      <c r="CF408" s="23">
        <f t="shared" si="517"/>
        <v>0.2413793103448276</v>
      </c>
      <c r="CG408" s="24">
        <v>1</v>
      </c>
      <c r="CH408" s="5">
        <v>89</v>
      </c>
      <c r="CI408" s="5">
        <v>113</v>
      </c>
      <c r="CJ408" s="5">
        <v>76</v>
      </c>
      <c r="CK408">
        <v>14.44604037</v>
      </c>
      <c r="CL408" s="5">
        <v>-1.375</v>
      </c>
      <c r="CM408" s="5">
        <v>15</v>
      </c>
      <c r="CN408" s="5">
        <v>-0.59599999999999997</v>
      </c>
      <c r="CO408" s="5">
        <v>-4.3019999999999996</v>
      </c>
      <c r="CP408" s="5">
        <v>-4.2670000000000003</v>
      </c>
      <c r="CQ408" s="21">
        <f t="shared" si="518"/>
        <v>4.1237113402061855E-2</v>
      </c>
      <c r="CR408" s="25">
        <f t="shared" si="519"/>
        <v>0.93798449612403101</v>
      </c>
      <c r="CS408" s="22">
        <f t="shared" si="520"/>
        <v>942.10820746423724</v>
      </c>
      <c r="CT408" s="21">
        <f t="shared" si="521"/>
        <v>-2.0778390473907137E-2</v>
      </c>
      <c r="CU408" s="26">
        <f t="shared" si="522"/>
        <v>0.78719496195224348</v>
      </c>
      <c r="CV408" s="27">
        <f t="shared" si="523"/>
        <v>1.574389923904487</v>
      </c>
      <c r="CW408" s="27">
        <f t="shared" si="524"/>
        <v>19.089477827341906</v>
      </c>
      <c r="CX408" s="27">
        <f t="shared" si="525"/>
        <v>25.387037522959854</v>
      </c>
      <c r="CY408" s="27">
        <f t="shared" si="526"/>
        <v>37.19496195224351</v>
      </c>
      <c r="CZ408" s="27">
        <f t="shared" si="527"/>
        <v>51.561270007871954</v>
      </c>
      <c r="DA408" s="28">
        <f t="shared" si="528"/>
        <v>-14.366308055628444</v>
      </c>
      <c r="DB408" s="5">
        <v>4</v>
      </c>
      <c r="DC408" s="5">
        <v>8</v>
      </c>
      <c r="DD408" s="22">
        <v>93</v>
      </c>
      <c r="DE408" s="22">
        <v>121</v>
      </c>
      <c r="DF408" s="22">
        <v>42</v>
      </c>
      <c r="DG408" s="22">
        <v>62</v>
      </c>
      <c r="DH408" s="22">
        <v>71</v>
      </c>
      <c r="DI408" s="22">
        <v>50</v>
      </c>
      <c r="DJ408" s="29">
        <f t="shared" si="529"/>
        <v>-4.5784115039043058</v>
      </c>
      <c r="DK408" s="27">
        <f t="shared" si="530"/>
        <v>2.1153321670181131</v>
      </c>
      <c r="DL408" s="27">
        <f t="shared" si="531"/>
        <v>2.3548037330956353</v>
      </c>
      <c r="DM408" s="27">
        <f t="shared" si="532"/>
        <v>28.217732869468037</v>
      </c>
      <c r="DN408" s="27">
        <f t="shared" si="533"/>
        <v>27.658965881953819</v>
      </c>
      <c r="DO408" s="27">
        <f t="shared" si="534"/>
        <v>51.406562851308109</v>
      </c>
      <c r="DP408" s="27">
        <f t="shared" si="535"/>
        <v>51.566210562026455</v>
      </c>
      <c r="DQ408" s="30">
        <f t="shared" si="536"/>
        <v>-14.206660344910098</v>
      </c>
      <c r="DR408" s="5">
        <v>53</v>
      </c>
      <c r="DS408" s="5">
        <v>59</v>
      </c>
      <c r="DT408" s="5">
        <v>654</v>
      </c>
      <c r="DU408" s="5">
        <v>634</v>
      </c>
      <c r="DV408" s="5">
        <v>253</v>
      </c>
      <c r="DW408" s="5">
        <v>273</v>
      </c>
      <c r="DX408" s="5">
        <v>326</v>
      </c>
      <c r="DY408" s="5">
        <v>328</v>
      </c>
      <c r="DZ408" s="22">
        <v>12</v>
      </c>
      <c r="EA408" s="22">
        <v>3</v>
      </c>
      <c r="EB408" s="22">
        <f t="shared" si="537"/>
        <v>-9</v>
      </c>
      <c r="EC408" s="26">
        <f t="shared" si="538"/>
        <v>2.3562779535287057</v>
      </c>
      <c r="ED408" s="27">
        <f t="shared" si="539"/>
        <v>0.58906948838217643</v>
      </c>
      <c r="EE408" s="27">
        <f t="shared" si="540"/>
        <v>-1.7672084651465292</v>
      </c>
      <c r="EF408" s="6">
        <v>0.56666666669999999</v>
      </c>
      <c r="EG408" s="6">
        <f t="shared" si="541"/>
        <v>1.5315315316216216E-2</v>
      </c>
      <c r="EH408" s="5">
        <v>0.02</v>
      </c>
      <c r="EI408" s="5">
        <v>5.12</v>
      </c>
      <c r="EJ408" s="21">
        <f t="shared" si="542"/>
        <v>3.891050583657588E-3</v>
      </c>
      <c r="EK408" s="1">
        <v>0</v>
      </c>
      <c r="EL408" s="22">
        <v>0</v>
      </c>
      <c r="EM408" s="22">
        <v>0</v>
      </c>
      <c r="EN408" s="1">
        <v>0</v>
      </c>
      <c r="EO408" s="3">
        <f t="shared" si="543"/>
        <v>0</v>
      </c>
      <c r="EP408" s="6">
        <f t="shared" si="544"/>
        <v>0</v>
      </c>
      <c r="EQ408" s="3">
        <f t="shared" si="545"/>
        <v>0</v>
      </c>
      <c r="ER408" s="20">
        <f t="shared" si="546"/>
        <v>0</v>
      </c>
      <c r="ES408" s="20">
        <f t="shared" si="547"/>
        <v>0</v>
      </c>
      <c r="ET408" s="20">
        <f t="shared" si="548"/>
        <v>0</v>
      </c>
      <c r="EU408" s="3" t="str">
        <f t="shared" si="549"/>
        <v xml:space="preserve"> </v>
      </c>
      <c r="EV408" s="1">
        <v>0</v>
      </c>
      <c r="EW408" s="1">
        <v>0</v>
      </c>
      <c r="EX408" s="20" t="str">
        <f t="shared" si="550"/>
        <v xml:space="preserve"> </v>
      </c>
      <c r="EY408" s="5">
        <v>1</v>
      </c>
      <c r="EZ408" s="5">
        <v>0</v>
      </c>
      <c r="FA408" s="22">
        <v>1</v>
      </c>
      <c r="FB408" s="22">
        <v>0</v>
      </c>
      <c r="FC408" s="22">
        <v>0</v>
      </c>
      <c r="FD408" s="22">
        <v>0</v>
      </c>
      <c r="FE408" s="22">
        <v>0</v>
      </c>
      <c r="FF408" s="22">
        <v>0</v>
      </c>
      <c r="FG408" s="22">
        <v>0</v>
      </c>
      <c r="FH408" s="22">
        <v>0</v>
      </c>
      <c r="FI408" s="6">
        <v>6</v>
      </c>
      <c r="FJ408" s="6">
        <f t="shared" si="551"/>
        <v>0.16216216216216217</v>
      </c>
      <c r="FK408" s="5">
        <v>0.16</v>
      </c>
      <c r="FL408" s="5">
        <v>4.5600000000000005</v>
      </c>
      <c r="FM408" s="21">
        <f t="shared" si="552"/>
        <v>3.3898305084745756E-2</v>
      </c>
      <c r="FN408" s="1">
        <v>0</v>
      </c>
      <c r="FO408" s="22">
        <v>0</v>
      </c>
      <c r="FP408" s="22">
        <v>0</v>
      </c>
      <c r="FQ408" s="1">
        <v>0</v>
      </c>
      <c r="FR408" s="1">
        <f t="shared" si="553"/>
        <v>0</v>
      </c>
      <c r="FS408" s="3">
        <f t="shared" si="554"/>
        <v>0</v>
      </c>
      <c r="FT408" s="3">
        <f t="shared" si="555"/>
        <v>21</v>
      </c>
      <c r="FU408" s="1">
        <v>11</v>
      </c>
      <c r="FV408" s="1">
        <v>10</v>
      </c>
      <c r="FW408" s="20">
        <f t="shared" si="556"/>
        <v>0.52380952380952384</v>
      </c>
      <c r="FX408" s="5">
        <v>0</v>
      </c>
      <c r="FY408" s="5">
        <v>0</v>
      </c>
      <c r="FZ408" s="22">
        <v>0</v>
      </c>
      <c r="GA408" s="22">
        <v>5</v>
      </c>
      <c r="GB408" s="22">
        <v>0</v>
      </c>
      <c r="GC408" s="22">
        <v>1</v>
      </c>
      <c r="GD408" s="22">
        <v>1</v>
      </c>
      <c r="GE408" s="22">
        <v>0</v>
      </c>
      <c r="GF408" s="22">
        <v>0</v>
      </c>
      <c r="GG408" s="22">
        <v>0</v>
      </c>
      <c r="GH408" s="1">
        <v>4</v>
      </c>
      <c r="GI408" s="1">
        <v>0</v>
      </c>
      <c r="GJ408" s="1">
        <v>8</v>
      </c>
      <c r="GK408" s="1">
        <v>0</v>
      </c>
      <c r="GL408" s="6"/>
      <c r="GM408" s="6"/>
      <c r="GN408" s="31" t="str">
        <f t="shared" si="557"/>
        <v xml:space="preserve"> 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32" t="str">
        <f t="shared" si="558"/>
        <v xml:space="preserve"> </v>
      </c>
      <c r="GW408" s="9">
        <f t="shared" si="559"/>
        <v>2</v>
      </c>
      <c r="GX408" s="10">
        <v>-0.9</v>
      </c>
      <c r="GY408" s="10">
        <v>0.2</v>
      </c>
      <c r="GZ408" s="10">
        <v>-0.7</v>
      </c>
      <c r="HA408" s="29">
        <f t="shared" si="560"/>
        <v>-1.8918918918918916E-2</v>
      </c>
      <c r="HB408" s="29">
        <f t="shared" si="561"/>
        <v>-0.13455788124734455</v>
      </c>
      <c r="HC408">
        <v>4.5999999999999996</v>
      </c>
      <c r="HD408">
        <v>4.5</v>
      </c>
      <c r="HE408">
        <v>-3.4</v>
      </c>
      <c r="HF408">
        <v>-2.1</v>
      </c>
      <c r="HG408">
        <v>0.30000000000000004</v>
      </c>
      <c r="HH408">
        <v>0</v>
      </c>
      <c r="HI408">
        <v>-1.8</v>
      </c>
      <c r="HJ408" s="11">
        <f t="shared" si="562"/>
        <v>-4.8648648648648651E-2</v>
      </c>
      <c r="HK408" s="11">
        <f t="shared" si="563"/>
        <v>-0.3460059803503146</v>
      </c>
      <c r="HL408">
        <v>99</v>
      </c>
      <c r="HM408">
        <v>0</v>
      </c>
      <c r="HN408">
        <v>0</v>
      </c>
      <c r="HO408">
        <v>5</v>
      </c>
      <c r="HP408" t="s">
        <v>696</v>
      </c>
      <c r="HQ408" s="33">
        <v>925000</v>
      </c>
      <c r="HR408" s="33">
        <v>0</v>
      </c>
      <c r="HS408" s="30">
        <f t="shared" si="564"/>
        <v>-2.5463414634146337</v>
      </c>
    </row>
    <row r="409" spans="1:227" x14ac:dyDescent="0.2">
      <c r="A409" s="1">
        <v>82</v>
      </c>
      <c r="B409" s="2" t="s">
        <v>2071</v>
      </c>
      <c r="C409" s="2" t="s">
        <v>2072</v>
      </c>
      <c r="E409" s="2" t="s">
        <v>900</v>
      </c>
      <c r="F409" s="2">
        <v>75</v>
      </c>
      <c r="G409" s="2">
        <v>203</v>
      </c>
      <c r="H409" s="2" t="s">
        <v>231</v>
      </c>
      <c r="J409" s="3">
        <v>31</v>
      </c>
      <c r="K409" s="5" t="s">
        <v>2073</v>
      </c>
      <c r="L409" s="5" t="s">
        <v>2074</v>
      </c>
      <c r="M409" s="5" t="s">
        <v>1370</v>
      </c>
      <c r="N409" s="5" t="s">
        <v>583</v>
      </c>
      <c r="O409" s="2" t="s">
        <v>583</v>
      </c>
      <c r="P409" s="2" t="s">
        <v>254</v>
      </c>
      <c r="Q409" s="1">
        <v>47</v>
      </c>
      <c r="R409" s="1">
        <v>15</v>
      </c>
      <c r="S409" s="1">
        <v>12</v>
      </c>
      <c r="T409" s="1">
        <v>27</v>
      </c>
      <c r="U409" s="1">
        <v>-8</v>
      </c>
      <c r="V409" s="1">
        <v>92</v>
      </c>
      <c r="W409" s="20">
        <f t="shared" si="486"/>
        <v>0.16304347826086957</v>
      </c>
      <c r="X409" s="6">
        <v>831.21666666670001</v>
      </c>
      <c r="Y409" s="6">
        <f t="shared" si="487"/>
        <v>17.68546099290851</v>
      </c>
      <c r="Z409" s="1">
        <v>1145</v>
      </c>
      <c r="AA409" s="6">
        <f t="shared" si="488"/>
        <v>24.361702127659573</v>
      </c>
      <c r="AB409" s="8">
        <f t="shared" si="489"/>
        <v>0.725953420669607</v>
      </c>
      <c r="AC409" s="3">
        <f t="shared" si="490"/>
        <v>69.573426573426573</v>
      </c>
      <c r="AD409" s="8">
        <f t="shared" si="491"/>
        <v>5.0220427017489548</v>
      </c>
      <c r="AE409" s="20">
        <f t="shared" si="492"/>
        <v>0.40540540540540543</v>
      </c>
      <c r="AF409" s="20">
        <f t="shared" si="493"/>
        <v>0.32432432432432434</v>
      </c>
      <c r="AG409" s="20">
        <f t="shared" si="494"/>
        <v>0.72972972972972983</v>
      </c>
      <c r="AH409" s="3">
        <f t="shared" si="495"/>
        <v>86</v>
      </c>
      <c r="AI409" s="3">
        <f t="shared" si="496"/>
        <v>42</v>
      </c>
      <c r="AJ409" s="3">
        <f t="shared" si="497"/>
        <v>44</v>
      </c>
      <c r="AK409" s="20">
        <f t="shared" si="498"/>
        <v>0.48837209302325579</v>
      </c>
      <c r="AL409" s="6">
        <v>3.2</v>
      </c>
      <c r="AM409" s="1">
        <v>23</v>
      </c>
      <c r="AN409" s="1">
        <v>25</v>
      </c>
      <c r="AO409" s="1">
        <v>33</v>
      </c>
      <c r="AP409" s="1">
        <v>11</v>
      </c>
      <c r="AQ409" s="1">
        <v>24</v>
      </c>
      <c r="AR409" s="6">
        <f t="shared" si="499"/>
        <v>1.6602169510556148</v>
      </c>
      <c r="AS409" s="6">
        <f t="shared" si="500"/>
        <v>1.8045836424517552</v>
      </c>
      <c r="AT409" s="6">
        <f t="shared" si="501"/>
        <v>2.3820504080363172</v>
      </c>
      <c r="AU409" s="6">
        <f t="shared" si="502"/>
        <v>0.79401680267877228</v>
      </c>
      <c r="AV409" s="6">
        <f t="shared" si="503"/>
        <v>1.7324002967536849</v>
      </c>
      <c r="AW409" s="1">
        <v>28</v>
      </c>
      <c r="AX409" s="1">
        <v>9</v>
      </c>
      <c r="AY409" s="1">
        <v>0</v>
      </c>
      <c r="AZ409" s="1">
        <v>1</v>
      </c>
      <c r="BA409" s="1">
        <v>0</v>
      </c>
      <c r="BB409" s="1">
        <v>0</v>
      </c>
      <c r="BC409" s="7">
        <f>(EA409+FH409+GG409)-(DZ409+FG409+GF409)-((BD409/60)*(0.11)+(EF409/60)*(-0.14)+(FI409/60)*(0.13))</f>
        <v>2.8567583333334667</v>
      </c>
      <c r="BD409" s="6">
        <v>644.78333333329999</v>
      </c>
      <c r="BE409" s="6">
        <f t="shared" si="504"/>
        <v>13.718794326240426</v>
      </c>
      <c r="BF409" s="5">
        <v>13.49</v>
      </c>
      <c r="BG409" s="5">
        <v>35.64</v>
      </c>
      <c r="BH409" s="21">
        <f t="shared" si="505"/>
        <v>0.27457765112965599</v>
      </c>
      <c r="BI409" s="1">
        <v>10</v>
      </c>
      <c r="BJ409" s="22">
        <v>4</v>
      </c>
      <c r="BK409" s="22">
        <v>3</v>
      </c>
      <c r="BL409" s="1">
        <v>7</v>
      </c>
      <c r="BM409" s="1">
        <f t="shared" si="506"/>
        <v>17</v>
      </c>
      <c r="BN409" s="8">
        <f t="shared" si="507"/>
        <v>1.5819267454184394</v>
      </c>
      <c r="BO409" s="3">
        <f t="shared" si="508"/>
        <v>52.727272727272727</v>
      </c>
      <c r="BP409" s="20">
        <f t="shared" si="509"/>
        <v>0.45454545454545453</v>
      </c>
      <c r="BQ409" s="20">
        <f t="shared" si="510"/>
        <v>0.31818181818181818</v>
      </c>
      <c r="BR409" s="20">
        <f t="shared" si="511"/>
        <v>0.77272727272727271</v>
      </c>
      <c r="BS409" s="3">
        <f t="shared" si="512"/>
        <v>42</v>
      </c>
      <c r="BT409" s="1">
        <v>22</v>
      </c>
      <c r="BU409" s="1">
        <v>20</v>
      </c>
      <c r="BV409" s="20">
        <f t="shared" si="513"/>
        <v>0.52380952380952384</v>
      </c>
      <c r="BW409" s="5">
        <v>95</v>
      </c>
      <c r="BX409" s="5">
        <v>95</v>
      </c>
      <c r="BY409" s="21">
        <f t="shared" si="514"/>
        <v>0.29921259842519687</v>
      </c>
      <c r="BZ409" s="5">
        <v>92</v>
      </c>
      <c r="CA409" s="5">
        <v>98</v>
      </c>
      <c r="CB409" s="23">
        <f t="shared" si="515"/>
        <v>0.29921259842519687</v>
      </c>
      <c r="CC409" s="5">
        <v>119</v>
      </c>
      <c r="CD409" s="5">
        <v>136</v>
      </c>
      <c r="CE409" s="23">
        <f t="shared" si="516"/>
        <v>0.40157480314960631</v>
      </c>
      <c r="CF409" s="23">
        <f t="shared" si="517"/>
        <v>0.5</v>
      </c>
      <c r="CG409" s="24">
        <v>2</v>
      </c>
      <c r="CH409" s="5">
        <v>207</v>
      </c>
      <c r="CI409" s="5">
        <v>198</v>
      </c>
      <c r="CJ409" s="5">
        <v>206</v>
      </c>
      <c r="CK409">
        <v>16.296518989999999</v>
      </c>
      <c r="CL409" s="5">
        <v>1.0760000000000001</v>
      </c>
      <c r="CM409" s="5">
        <v>2</v>
      </c>
      <c r="CN409" s="5">
        <v>0.41200000000000003</v>
      </c>
      <c r="CO409" s="5">
        <v>-0.14400000000000002</v>
      </c>
      <c r="CP409" s="5">
        <v>-2.012</v>
      </c>
      <c r="CQ409" s="21">
        <f t="shared" si="518"/>
        <v>7.586206896551724E-2</v>
      </c>
      <c r="CR409" s="25">
        <f t="shared" si="519"/>
        <v>0.91411042944785281</v>
      </c>
      <c r="CS409" s="22">
        <f t="shared" si="520"/>
        <v>921.69663634440451</v>
      </c>
      <c r="CT409" s="21">
        <f t="shared" si="521"/>
        <v>-1.0027501586629947E-2</v>
      </c>
      <c r="CU409" s="26">
        <f t="shared" si="522"/>
        <v>2.0819204138605429</v>
      </c>
      <c r="CV409" s="27">
        <f t="shared" si="523"/>
        <v>2.649716890367964</v>
      </c>
      <c r="CW409" s="27">
        <f t="shared" si="524"/>
        <v>27.443496364525341</v>
      </c>
      <c r="CX409" s="27">
        <f t="shared" si="525"/>
        <v>30.850275223569859</v>
      </c>
      <c r="CY409" s="27">
        <f t="shared" si="526"/>
        <v>51.858744854344437</v>
      </c>
      <c r="CZ409" s="27">
        <f t="shared" si="527"/>
        <v>56.495749412488372</v>
      </c>
      <c r="DA409" s="28">
        <f t="shared" si="528"/>
        <v>-4.6370045581439356</v>
      </c>
      <c r="DB409" s="5">
        <v>22</v>
      </c>
      <c r="DC409" s="5">
        <v>28</v>
      </c>
      <c r="DD409" s="22">
        <v>268</v>
      </c>
      <c r="DE409" s="22">
        <v>298</v>
      </c>
      <c r="DF409" s="22">
        <v>101</v>
      </c>
      <c r="DG409" s="22">
        <v>124</v>
      </c>
      <c r="DH409" s="22">
        <v>147</v>
      </c>
      <c r="DI409" s="22">
        <v>157</v>
      </c>
      <c r="DJ409" s="29">
        <f t="shared" si="529"/>
        <v>-2.3030045581439342</v>
      </c>
      <c r="DK409" s="27">
        <f t="shared" si="530"/>
        <v>1.8267784225231036</v>
      </c>
      <c r="DL409" s="27">
        <f t="shared" si="531"/>
        <v>3.2953649974926571</v>
      </c>
      <c r="DM409" s="27">
        <f t="shared" si="532"/>
        <v>29.228454760369658</v>
      </c>
      <c r="DN409" s="27">
        <f t="shared" si="533"/>
        <v>30.697041335339208</v>
      </c>
      <c r="DO409" s="27">
        <f t="shared" si="534"/>
        <v>53.334766100723549</v>
      </c>
      <c r="DP409" s="27">
        <f t="shared" si="535"/>
        <v>53.80041550254316</v>
      </c>
      <c r="DQ409" s="30">
        <f t="shared" si="536"/>
        <v>-4.1713551563243243</v>
      </c>
      <c r="DR409" s="5">
        <v>51</v>
      </c>
      <c r="DS409" s="5">
        <v>92</v>
      </c>
      <c r="DT409" s="5">
        <v>765</v>
      </c>
      <c r="DU409" s="5">
        <v>765</v>
      </c>
      <c r="DV409" s="5">
        <v>310</v>
      </c>
      <c r="DW409" s="5">
        <v>302</v>
      </c>
      <c r="DX409" s="5">
        <v>343</v>
      </c>
      <c r="DY409" s="5">
        <v>363</v>
      </c>
      <c r="DZ409" s="22">
        <v>3</v>
      </c>
      <c r="EA409" s="22">
        <v>6</v>
      </c>
      <c r="EB409" s="22">
        <f t="shared" si="537"/>
        <v>3</v>
      </c>
      <c r="EC409" s="26">
        <f t="shared" si="538"/>
        <v>0.2791635433091364</v>
      </c>
      <c r="ED409" s="27">
        <f t="shared" si="539"/>
        <v>0.55832708661827279</v>
      </c>
      <c r="EE409" s="27">
        <f t="shared" si="540"/>
        <v>0.2791635433091364</v>
      </c>
      <c r="EF409" s="6">
        <v>98.4</v>
      </c>
      <c r="EG409" s="6">
        <f t="shared" si="541"/>
        <v>2.0936170212765957</v>
      </c>
      <c r="EH409" s="5">
        <v>2.02</v>
      </c>
      <c r="EI409" s="5">
        <v>2.72</v>
      </c>
      <c r="EJ409" s="21">
        <f t="shared" si="542"/>
        <v>0.42616033755274257</v>
      </c>
      <c r="EK409" s="1">
        <v>4</v>
      </c>
      <c r="EL409" s="22">
        <v>3</v>
      </c>
      <c r="EM409" s="22">
        <v>2</v>
      </c>
      <c r="EN409" s="1">
        <v>5</v>
      </c>
      <c r="EO409" s="3">
        <f t="shared" si="543"/>
        <v>9</v>
      </c>
      <c r="EP409" s="6">
        <f t="shared" si="544"/>
        <v>5.48780487804878</v>
      </c>
      <c r="EQ409" s="3">
        <f t="shared" si="545"/>
        <v>16.846153846153847</v>
      </c>
      <c r="ER409" s="20">
        <f t="shared" si="546"/>
        <v>0.30769230769230771</v>
      </c>
      <c r="ES409" s="20">
        <f t="shared" si="547"/>
        <v>0.38461538461538464</v>
      </c>
      <c r="ET409" s="20">
        <f t="shared" si="548"/>
        <v>0.69230769230769229</v>
      </c>
      <c r="EU409" s="3">
        <f t="shared" si="549"/>
        <v>28</v>
      </c>
      <c r="EV409" s="1">
        <v>11</v>
      </c>
      <c r="EW409" s="1">
        <v>17</v>
      </c>
      <c r="EX409" s="20">
        <f t="shared" si="550"/>
        <v>0.39285714285714285</v>
      </c>
      <c r="EY409" s="5">
        <v>13</v>
      </c>
      <c r="EZ409" s="5">
        <v>1</v>
      </c>
      <c r="FA409" s="22">
        <v>60</v>
      </c>
      <c r="FB409" s="22">
        <v>13</v>
      </c>
      <c r="FC409" s="22">
        <v>18</v>
      </c>
      <c r="FD409" s="22">
        <v>6</v>
      </c>
      <c r="FE409" s="22">
        <v>1</v>
      </c>
      <c r="FF409" s="22">
        <v>23</v>
      </c>
      <c r="FG409" s="22">
        <v>2</v>
      </c>
      <c r="FH409" s="22">
        <v>2</v>
      </c>
      <c r="FI409" s="6">
        <v>88.033333333300007</v>
      </c>
      <c r="FJ409" s="6">
        <f t="shared" si="551"/>
        <v>1.8730496453893619</v>
      </c>
      <c r="FK409" s="5">
        <v>1.81</v>
      </c>
      <c r="FL409" s="5">
        <v>3.35</v>
      </c>
      <c r="FM409" s="21">
        <f t="shared" si="552"/>
        <v>0.35077519379844962</v>
      </c>
      <c r="FN409" s="1">
        <v>1</v>
      </c>
      <c r="FO409" s="22">
        <v>0</v>
      </c>
      <c r="FP409" s="22">
        <v>0</v>
      </c>
      <c r="FQ409" s="1">
        <v>0</v>
      </c>
      <c r="FR409" s="1">
        <f t="shared" si="553"/>
        <v>1</v>
      </c>
      <c r="FS409" s="3">
        <f t="shared" si="554"/>
        <v>0</v>
      </c>
      <c r="FT409" s="3">
        <f t="shared" si="555"/>
        <v>16</v>
      </c>
      <c r="FU409" s="1">
        <v>9</v>
      </c>
      <c r="FV409" s="1">
        <v>7</v>
      </c>
      <c r="FW409" s="20">
        <f t="shared" si="556"/>
        <v>0.5625</v>
      </c>
      <c r="FX409" s="5">
        <v>2</v>
      </c>
      <c r="FY409" s="5">
        <v>19</v>
      </c>
      <c r="FZ409" s="22">
        <v>13</v>
      </c>
      <c r="GA409" s="22">
        <v>55</v>
      </c>
      <c r="GB409" s="22">
        <v>5</v>
      </c>
      <c r="GC409" s="22">
        <v>24</v>
      </c>
      <c r="GD409" s="22">
        <v>31</v>
      </c>
      <c r="GE409" s="22">
        <v>5</v>
      </c>
      <c r="GF409" s="22">
        <v>1</v>
      </c>
      <c r="GG409" s="22">
        <v>2</v>
      </c>
      <c r="GH409" s="1">
        <v>39</v>
      </c>
      <c r="GI409" s="1">
        <v>15</v>
      </c>
      <c r="GJ409" s="1">
        <v>53</v>
      </c>
      <c r="GK409" s="1">
        <v>21</v>
      </c>
      <c r="GL409" s="6"/>
      <c r="GM409" s="6"/>
      <c r="GN409" s="31" t="str">
        <f t="shared" si="557"/>
        <v xml:space="preserve"> </v>
      </c>
      <c r="GP409" s="1">
        <v>3</v>
      </c>
      <c r="GQ409" s="1">
        <v>0</v>
      </c>
      <c r="GR409" s="1">
        <v>0</v>
      </c>
      <c r="GS409" s="1">
        <v>3</v>
      </c>
      <c r="GT409" s="1">
        <v>0</v>
      </c>
      <c r="GU409" s="1">
        <v>0</v>
      </c>
      <c r="GV409" s="32" t="str">
        <f t="shared" si="558"/>
        <v xml:space="preserve"> </v>
      </c>
      <c r="GW409" s="9">
        <f t="shared" si="559"/>
        <v>7</v>
      </c>
      <c r="GX409" s="10">
        <v>2.6</v>
      </c>
      <c r="GY409" s="10">
        <v>0.7</v>
      </c>
      <c r="GZ409" s="10">
        <v>3.2</v>
      </c>
      <c r="HA409" s="29">
        <f t="shared" si="560"/>
        <v>6.8085106382978725E-2</v>
      </c>
      <c r="HB409" s="29">
        <f t="shared" si="561"/>
        <v>0.2309867062338247</v>
      </c>
      <c r="HC409">
        <v>17.600000000000001</v>
      </c>
      <c r="HD409">
        <v>19</v>
      </c>
      <c r="HE409">
        <v>3.2</v>
      </c>
      <c r="HF409">
        <v>4.5</v>
      </c>
      <c r="HG409">
        <v>1.5</v>
      </c>
      <c r="HH409">
        <v>0</v>
      </c>
      <c r="HI409">
        <v>6.1</v>
      </c>
      <c r="HJ409" s="11">
        <f t="shared" si="562"/>
        <v>0.12978723404255318</v>
      </c>
      <c r="HK409" s="11">
        <f t="shared" si="563"/>
        <v>0.44031840875822825</v>
      </c>
      <c r="HL409">
        <v>99</v>
      </c>
      <c r="HM409">
        <v>0</v>
      </c>
      <c r="HN409">
        <v>0</v>
      </c>
      <c r="HO409">
        <v>1</v>
      </c>
      <c r="HP409" t="s">
        <v>488</v>
      </c>
      <c r="HQ409" s="33">
        <v>3000000</v>
      </c>
      <c r="HR409" s="33">
        <v>0</v>
      </c>
      <c r="HS409" s="30">
        <f t="shared" si="564"/>
        <v>1.7097560975609758</v>
      </c>
    </row>
    <row r="410" spans="1:227" x14ac:dyDescent="0.2">
      <c r="A410" s="1">
        <v>11</v>
      </c>
      <c r="B410" s="2" t="s">
        <v>2075</v>
      </c>
      <c r="C410" s="2" t="s">
        <v>2076</v>
      </c>
      <c r="E410" s="2" t="s">
        <v>2077</v>
      </c>
      <c r="F410" s="2">
        <v>75</v>
      </c>
      <c r="G410" s="2">
        <v>225</v>
      </c>
      <c r="H410" s="2" t="s">
        <v>231</v>
      </c>
      <c r="J410" s="3">
        <v>26</v>
      </c>
      <c r="K410" s="5" t="s">
        <v>2078</v>
      </c>
      <c r="L410" s="5" t="s">
        <v>2079</v>
      </c>
      <c r="M410" s="5" t="s">
        <v>2080</v>
      </c>
      <c r="N410" s="5" t="s">
        <v>786</v>
      </c>
      <c r="O410" s="2" t="s">
        <v>786</v>
      </c>
      <c r="P410" s="2" t="s">
        <v>314</v>
      </c>
      <c r="Q410" s="1">
        <v>47</v>
      </c>
      <c r="R410" s="1">
        <v>10</v>
      </c>
      <c r="S410" s="1">
        <v>32</v>
      </c>
      <c r="T410" s="1">
        <v>42</v>
      </c>
      <c r="U410" s="1">
        <v>14</v>
      </c>
      <c r="V410" s="1">
        <v>98</v>
      </c>
      <c r="W410" s="20">
        <f t="shared" si="486"/>
        <v>0.10204081632653061</v>
      </c>
      <c r="X410" s="6">
        <v>962.51666666669996</v>
      </c>
      <c r="Y410" s="6">
        <f t="shared" si="487"/>
        <v>20.479078014185106</v>
      </c>
      <c r="Z410" s="1">
        <v>1188</v>
      </c>
      <c r="AA410" s="6">
        <f t="shared" si="488"/>
        <v>25.276595744680851</v>
      </c>
      <c r="AB410" s="8">
        <f t="shared" si="489"/>
        <v>0.81019921436590903</v>
      </c>
      <c r="AC410" s="3">
        <f t="shared" si="490"/>
        <v>155.82631578947368</v>
      </c>
      <c r="AD410" s="8">
        <f t="shared" si="491"/>
        <v>9.7136800547537856</v>
      </c>
      <c r="AE410" s="20">
        <f t="shared" si="492"/>
        <v>0.17241379310344829</v>
      </c>
      <c r="AF410" s="20">
        <f t="shared" si="493"/>
        <v>0.55172413793103448</v>
      </c>
      <c r="AG410" s="20">
        <f t="shared" si="494"/>
        <v>0.72413793103448276</v>
      </c>
      <c r="AH410" s="3">
        <f t="shared" si="495"/>
        <v>888</v>
      </c>
      <c r="AI410" s="3">
        <f t="shared" si="496"/>
        <v>473</v>
      </c>
      <c r="AJ410" s="3">
        <f t="shared" si="497"/>
        <v>415</v>
      </c>
      <c r="AK410" s="20">
        <f t="shared" si="498"/>
        <v>0.53265765765765771</v>
      </c>
      <c r="AL410" s="6">
        <v>32.1</v>
      </c>
      <c r="AM410" s="1">
        <v>70</v>
      </c>
      <c r="AN410" s="1">
        <v>25</v>
      </c>
      <c r="AO410" s="1">
        <v>45</v>
      </c>
      <c r="AP410" s="1">
        <v>35</v>
      </c>
      <c r="AQ410" s="1">
        <v>27</v>
      </c>
      <c r="AR410" s="6">
        <f t="shared" si="499"/>
        <v>4.3635608041417688</v>
      </c>
      <c r="AS410" s="6">
        <f t="shared" si="500"/>
        <v>1.5584145729077745</v>
      </c>
      <c r="AT410" s="6">
        <f t="shared" si="501"/>
        <v>2.8051462312339943</v>
      </c>
      <c r="AU410" s="6">
        <f t="shared" si="502"/>
        <v>2.1817804020708844</v>
      </c>
      <c r="AV410" s="6">
        <f t="shared" si="503"/>
        <v>1.6830877387403964</v>
      </c>
      <c r="AW410" s="1">
        <v>16</v>
      </c>
      <c r="AX410" s="1">
        <v>8</v>
      </c>
      <c r="AY410" s="1">
        <v>0</v>
      </c>
      <c r="AZ410" s="1">
        <v>0</v>
      </c>
      <c r="BA410" s="1">
        <v>0</v>
      </c>
      <c r="BB410" s="1">
        <v>0</v>
      </c>
      <c r="BC410" s="7">
        <f>(EA410+FH410+GG410)-(DZ410+FG410+GF410)-((BD410/60)*(0.11)+(EF410/60)*(-0.14)+(FI410/60)*(0.13))</f>
        <v>2.7552666666666497</v>
      </c>
      <c r="BD410" s="6">
        <v>761.98333333330004</v>
      </c>
      <c r="BE410" s="6">
        <f t="shared" si="504"/>
        <v>16.212411347517023</v>
      </c>
      <c r="BF410" s="5">
        <v>15.46</v>
      </c>
      <c r="BG410" s="5">
        <v>32.92</v>
      </c>
      <c r="BH410" s="21">
        <f t="shared" si="505"/>
        <v>0.31955353451839602</v>
      </c>
      <c r="BI410" s="1">
        <v>10</v>
      </c>
      <c r="BJ410" s="22">
        <v>11</v>
      </c>
      <c r="BK410" s="22">
        <v>4</v>
      </c>
      <c r="BL410" s="1">
        <v>16</v>
      </c>
      <c r="BM410" s="1">
        <f t="shared" si="506"/>
        <v>26</v>
      </c>
      <c r="BN410" s="8">
        <f t="shared" si="507"/>
        <v>2.047288873335027</v>
      </c>
      <c r="BO410" s="3">
        <f t="shared" si="508"/>
        <v>128.52631578947367</v>
      </c>
      <c r="BP410" s="20">
        <f t="shared" si="509"/>
        <v>0.26315789473684209</v>
      </c>
      <c r="BQ410" s="20">
        <f t="shared" si="510"/>
        <v>0.42105263157894735</v>
      </c>
      <c r="BR410" s="20">
        <f t="shared" si="511"/>
        <v>0.68421052631578938</v>
      </c>
      <c r="BS410" s="3">
        <f t="shared" si="512"/>
        <v>714</v>
      </c>
      <c r="BT410" s="1">
        <v>382</v>
      </c>
      <c r="BU410" s="1">
        <v>332</v>
      </c>
      <c r="BV410" s="20">
        <f t="shared" si="513"/>
        <v>0.53501400560224088</v>
      </c>
      <c r="BW410" s="5">
        <v>130</v>
      </c>
      <c r="BX410" s="5">
        <v>143</v>
      </c>
      <c r="BY410" s="21">
        <f t="shared" si="514"/>
        <v>0.36546184738955823</v>
      </c>
      <c r="BZ410" s="5">
        <v>115</v>
      </c>
      <c r="CA410" s="5">
        <v>96</v>
      </c>
      <c r="CB410" s="23">
        <f t="shared" si="515"/>
        <v>0.28246318607764392</v>
      </c>
      <c r="CC410" s="5">
        <v>149</v>
      </c>
      <c r="CD410" s="5">
        <v>114</v>
      </c>
      <c r="CE410" s="23">
        <f t="shared" si="516"/>
        <v>0.35207496653279785</v>
      </c>
      <c r="CF410" s="23">
        <f t="shared" si="517"/>
        <v>0.56404958677685946</v>
      </c>
      <c r="CG410" s="24">
        <v>6</v>
      </c>
      <c r="CH410" s="5">
        <v>305</v>
      </c>
      <c r="CI410" s="5">
        <v>250</v>
      </c>
      <c r="CJ410" s="5">
        <v>230</v>
      </c>
      <c r="CK410">
        <v>16.076842630000002</v>
      </c>
      <c r="CL410" s="5">
        <v>1.1320000000000001</v>
      </c>
      <c r="CM410" s="5">
        <v>1</v>
      </c>
      <c r="CN410" s="5">
        <v>-0.22</v>
      </c>
      <c r="CO410" s="5">
        <v>5.9619999999999997</v>
      </c>
      <c r="CP410" s="5">
        <v>16.404</v>
      </c>
      <c r="CQ410" s="21">
        <f t="shared" si="518"/>
        <v>8.5585585585585586E-2</v>
      </c>
      <c r="CR410" s="25">
        <f t="shared" si="519"/>
        <v>0.92079207920792083</v>
      </c>
      <c r="CS410" s="22">
        <f t="shared" si="520"/>
        <v>929.35063776647939</v>
      </c>
      <c r="CT410" s="21">
        <f t="shared" si="521"/>
        <v>6.3776647935064185E-3</v>
      </c>
      <c r="CU410" s="26">
        <f t="shared" si="522"/>
        <v>3.1378161900305521</v>
      </c>
      <c r="CV410" s="27">
        <f t="shared" si="523"/>
        <v>1.9817786463350857</v>
      </c>
      <c r="CW410" s="27">
        <f t="shared" si="524"/>
        <v>36.662904957199082</v>
      </c>
      <c r="CX410" s="27">
        <f t="shared" si="525"/>
        <v>25.019955409980458</v>
      </c>
      <c r="CY410" s="27">
        <f t="shared" si="526"/>
        <v>68.12364096776858</v>
      </c>
      <c r="CZ410" s="27">
        <f t="shared" si="527"/>
        <v>42.773389116732268</v>
      </c>
      <c r="DA410" s="28">
        <f t="shared" si="528"/>
        <v>25.350251851036312</v>
      </c>
      <c r="DB410" s="5">
        <v>38</v>
      </c>
      <c r="DC410" s="5">
        <v>24</v>
      </c>
      <c r="DD410" s="22">
        <v>406</v>
      </c>
      <c r="DE410" s="22">
        <v>279</v>
      </c>
      <c r="DF410" s="22">
        <v>184</v>
      </c>
      <c r="DG410" s="22">
        <v>104</v>
      </c>
      <c r="DH410" s="22">
        <v>111</v>
      </c>
      <c r="DI410" s="22">
        <v>197</v>
      </c>
      <c r="DJ410" s="29">
        <f t="shared" si="529"/>
        <v>7.0990617683916852</v>
      </c>
      <c r="DK410" s="27">
        <f t="shared" si="530"/>
        <v>2.0552726144618805</v>
      </c>
      <c r="DL410" s="27">
        <f t="shared" si="531"/>
        <v>2.1716088001861378</v>
      </c>
      <c r="DM410" s="27">
        <f t="shared" si="532"/>
        <v>26.95121635945296</v>
      </c>
      <c r="DN410" s="27">
        <f t="shared" si="533"/>
        <v>24.469377730668803</v>
      </c>
      <c r="DO410" s="27">
        <f t="shared" si="534"/>
        <v>52.932964504537111</v>
      </c>
      <c r="DP410" s="27">
        <f t="shared" si="535"/>
        <v>45.991572089656415</v>
      </c>
      <c r="DQ410" s="30">
        <f t="shared" si="536"/>
        <v>18.408859436155616</v>
      </c>
      <c r="DR410" s="5">
        <v>53</v>
      </c>
      <c r="DS410" s="5">
        <v>56</v>
      </c>
      <c r="DT410" s="5">
        <v>642</v>
      </c>
      <c r="DU410" s="5">
        <v>575</v>
      </c>
      <c r="DV410" s="5">
        <v>327</v>
      </c>
      <c r="DW410" s="5">
        <v>276</v>
      </c>
      <c r="DX410" s="5">
        <v>279</v>
      </c>
      <c r="DY410" s="5">
        <v>343</v>
      </c>
      <c r="DZ410" s="22">
        <v>5</v>
      </c>
      <c r="EA410" s="22">
        <v>8</v>
      </c>
      <c r="EB410" s="22">
        <f t="shared" si="537"/>
        <v>3</v>
      </c>
      <c r="EC410" s="26">
        <f t="shared" si="538"/>
        <v>0.39370939871827443</v>
      </c>
      <c r="ED410" s="27">
        <f t="shared" si="539"/>
        <v>0.629935037949239</v>
      </c>
      <c r="EE410" s="27">
        <f t="shared" si="540"/>
        <v>0.23622563923096462</v>
      </c>
      <c r="EF410" s="6">
        <v>130.38333333329999</v>
      </c>
      <c r="EG410" s="6">
        <f t="shared" si="541"/>
        <v>2.7741134751765957</v>
      </c>
      <c r="EH410" s="5">
        <v>2.54</v>
      </c>
      <c r="EI410" s="5">
        <v>2.33</v>
      </c>
      <c r="EJ410" s="21">
        <f t="shared" si="542"/>
        <v>0.52156057494866526</v>
      </c>
      <c r="EK410" s="1">
        <v>0</v>
      </c>
      <c r="EL410" s="22">
        <v>6</v>
      </c>
      <c r="EM410" s="22">
        <v>7</v>
      </c>
      <c r="EN410" s="1">
        <v>16</v>
      </c>
      <c r="EO410" s="3">
        <f t="shared" si="543"/>
        <v>16</v>
      </c>
      <c r="EP410" s="6">
        <f t="shared" si="544"/>
        <v>7.3629042566809062</v>
      </c>
      <c r="EQ410" s="3">
        <f t="shared" si="545"/>
        <v>27.3</v>
      </c>
      <c r="ER410" s="20">
        <f t="shared" si="546"/>
        <v>0</v>
      </c>
      <c r="ES410" s="20">
        <f t="shared" si="547"/>
        <v>0.8</v>
      </c>
      <c r="ET410" s="20">
        <f t="shared" si="548"/>
        <v>0.8</v>
      </c>
      <c r="EU410" s="3">
        <f t="shared" si="549"/>
        <v>110</v>
      </c>
      <c r="EV410" s="1">
        <v>58</v>
      </c>
      <c r="EW410" s="1">
        <v>52</v>
      </c>
      <c r="EX410" s="20">
        <f t="shared" si="550"/>
        <v>0.52727272727272723</v>
      </c>
      <c r="EY410" s="5">
        <v>20</v>
      </c>
      <c r="EZ410" s="5">
        <v>0</v>
      </c>
      <c r="FA410" s="22">
        <v>71</v>
      </c>
      <c r="FB410" s="22">
        <v>7</v>
      </c>
      <c r="FC410" s="22">
        <v>51</v>
      </c>
      <c r="FD410" s="22">
        <v>7</v>
      </c>
      <c r="FE410" s="22">
        <v>1</v>
      </c>
      <c r="FF410" s="22">
        <v>65</v>
      </c>
      <c r="FG410" s="22">
        <v>1</v>
      </c>
      <c r="FH410" s="22">
        <v>0</v>
      </c>
      <c r="FI410" s="6">
        <v>70.150000000000006</v>
      </c>
      <c r="FJ410" s="6">
        <f t="shared" si="551"/>
        <v>1.4925531914893617</v>
      </c>
      <c r="FK410" s="5">
        <v>1.45</v>
      </c>
      <c r="FL410" s="5">
        <v>3.59</v>
      </c>
      <c r="FM410" s="21">
        <f t="shared" si="552"/>
        <v>0.28769841269841268</v>
      </c>
      <c r="FN410" s="1">
        <v>0</v>
      </c>
      <c r="FO410" s="22">
        <v>0</v>
      </c>
      <c r="FP410" s="22">
        <v>0</v>
      </c>
      <c r="FQ410" s="1">
        <v>0</v>
      </c>
      <c r="FR410" s="1">
        <f t="shared" si="553"/>
        <v>0</v>
      </c>
      <c r="FS410" s="3">
        <f t="shared" si="554"/>
        <v>0</v>
      </c>
      <c r="FT410" s="3">
        <f t="shared" si="555"/>
        <v>64</v>
      </c>
      <c r="FU410" s="1">
        <v>33</v>
      </c>
      <c r="FV410" s="1">
        <v>31</v>
      </c>
      <c r="FW410" s="20">
        <f t="shared" si="556"/>
        <v>0.515625</v>
      </c>
      <c r="FX410" s="5">
        <v>0</v>
      </c>
      <c r="FY410" s="5">
        <v>7</v>
      </c>
      <c r="FZ410" s="22">
        <v>6</v>
      </c>
      <c r="GA410" s="22">
        <v>45</v>
      </c>
      <c r="GB410" s="22">
        <v>4</v>
      </c>
      <c r="GC410" s="22">
        <v>24</v>
      </c>
      <c r="GD410" s="22">
        <v>24</v>
      </c>
      <c r="GE410" s="22">
        <v>5</v>
      </c>
      <c r="GF410" s="22">
        <v>0</v>
      </c>
      <c r="GG410" s="22">
        <v>2</v>
      </c>
      <c r="GH410" s="1">
        <v>62</v>
      </c>
      <c r="GI410" s="1">
        <v>23</v>
      </c>
      <c r="GJ410" s="1">
        <v>33</v>
      </c>
      <c r="GK410" s="1">
        <v>8</v>
      </c>
      <c r="GL410" s="1">
        <v>4</v>
      </c>
      <c r="GM410" s="1">
        <v>2</v>
      </c>
      <c r="GN410" s="31">
        <f t="shared" si="557"/>
        <v>0.5</v>
      </c>
      <c r="GO410" s="1">
        <v>0</v>
      </c>
      <c r="GP410" s="1">
        <v>1</v>
      </c>
      <c r="GQ410" s="1">
        <v>0</v>
      </c>
      <c r="GR410" s="1">
        <v>1</v>
      </c>
      <c r="GS410" s="1">
        <v>0</v>
      </c>
      <c r="GT410" s="1">
        <v>0</v>
      </c>
      <c r="GU410" s="1">
        <v>0</v>
      </c>
      <c r="GV410" s="32" t="str">
        <f t="shared" si="558"/>
        <v xml:space="preserve"> </v>
      </c>
      <c r="GW410" s="9">
        <f t="shared" si="559"/>
        <v>7</v>
      </c>
      <c r="GX410" s="10">
        <v>3.1</v>
      </c>
      <c r="GY410" s="10">
        <v>1.7000000000000002</v>
      </c>
      <c r="GZ410" s="10">
        <v>4.8</v>
      </c>
      <c r="HA410" s="29">
        <f t="shared" si="560"/>
        <v>0.10212765957446808</v>
      </c>
      <c r="HB410" s="29">
        <f t="shared" si="561"/>
        <v>0.29921559799829267</v>
      </c>
      <c r="HC410">
        <v>22.4</v>
      </c>
      <c r="HD410">
        <v>19.399999999999999</v>
      </c>
      <c r="HE410">
        <v>11.8</v>
      </c>
      <c r="HF410">
        <v>6.2</v>
      </c>
      <c r="HG410">
        <v>3.7</v>
      </c>
      <c r="HH410">
        <v>0.5</v>
      </c>
      <c r="HI410">
        <v>10.4</v>
      </c>
      <c r="HJ410" s="11">
        <f t="shared" si="562"/>
        <v>0.22127659574468087</v>
      </c>
      <c r="HK410" s="11">
        <f t="shared" si="563"/>
        <v>0.64830046232963423</v>
      </c>
      <c r="HL410">
        <v>99</v>
      </c>
      <c r="HM410">
        <v>0</v>
      </c>
      <c r="HN410">
        <v>0</v>
      </c>
      <c r="HO410">
        <v>1</v>
      </c>
      <c r="HP410" t="s">
        <v>287</v>
      </c>
      <c r="HQ410" s="33">
        <v>6800000</v>
      </c>
      <c r="HR410" s="33">
        <v>0</v>
      </c>
      <c r="HS410" s="30">
        <f t="shared" si="564"/>
        <v>-0.66341463414634205</v>
      </c>
    </row>
    <row r="411" spans="1:227" x14ac:dyDescent="0.2">
      <c r="A411" s="1">
        <v>28</v>
      </c>
      <c r="B411" s="2" t="s">
        <v>2081</v>
      </c>
      <c r="C411" s="2" t="s">
        <v>2045</v>
      </c>
      <c r="E411" s="2" t="s">
        <v>1350</v>
      </c>
      <c r="F411" s="2">
        <v>73</v>
      </c>
      <c r="G411" s="2">
        <v>205</v>
      </c>
      <c r="H411" s="2" t="s">
        <v>231</v>
      </c>
      <c r="J411" s="3">
        <v>27</v>
      </c>
      <c r="K411" s="5" t="s">
        <v>2082</v>
      </c>
      <c r="L411" s="5" t="s">
        <v>2083</v>
      </c>
      <c r="M411" s="5" t="s">
        <v>2084</v>
      </c>
      <c r="N411" s="5" t="s">
        <v>577</v>
      </c>
      <c r="O411" s="2" t="s">
        <v>577</v>
      </c>
      <c r="P411" s="2" t="s">
        <v>415</v>
      </c>
      <c r="Q411" s="1">
        <v>36</v>
      </c>
      <c r="R411" s="1">
        <v>6</v>
      </c>
      <c r="S411" s="1">
        <v>5</v>
      </c>
      <c r="T411" s="1">
        <v>11</v>
      </c>
      <c r="U411" s="1">
        <v>-3</v>
      </c>
      <c r="V411" s="1">
        <v>83</v>
      </c>
      <c r="W411" s="20">
        <f t="shared" si="486"/>
        <v>7.2289156626506021E-2</v>
      </c>
      <c r="X411" s="6">
        <v>616.43333333329997</v>
      </c>
      <c r="Y411" s="6">
        <f t="shared" si="487"/>
        <v>17.123148148147223</v>
      </c>
      <c r="Z411" s="1">
        <v>843</v>
      </c>
      <c r="AA411" s="6">
        <f t="shared" si="488"/>
        <v>23.416666666666668</v>
      </c>
      <c r="AB411" s="8">
        <f t="shared" si="489"/>
        <v>0.73123764333724783</v>
      </c>
      <c r="AC411" s="3">
        <f t="shared" si="490"/>
        <v>46.5</v>
      </c>
      <c r="AD411" s="8">
        <f t="shared" si="491"/>
        <v>4.5260368788192578</v>
      </c>
      <c r="AE411" s="20">
        <f t="shared" si="492"/>
        <v>0.27272727272727271</v>
      </c>
      <c r="AF411" s="20">
        <f t="shared" si="493"/>
        <v>0.22727272727272727</v>
      </c>
      <c r="AG411" s="20">
        <f t="shared" si="494"/>
        <v>0.5</v>
      </c>
      <c r="AH411" s="3">
        <f t="shared" si="495"/>
        <v>16</v>
      </c>
      <c r="AI411" s="3">
        <f t="shared" si="496"/>
        <v>6</v>
      </c>
      <c r="AJ411" s="3">
        <f t="shared" si="497"/>
        <v>10</v>
      </c>
      <c r="AK411" s="20">
        <f t="shared" si="498"/>
        <v>0.375</v>
      </c>
      <c r="AL411" s="6">
        <v>0.7</v>
      </c>
      <c r="AM411" s="1">
        <v>71</v>
      </c>
      <c r="AN411" s="1">
        <v>27</v>
      </c>
      <c r="AO411" s="1">
        <v>31</v>
      </c>
      <c r="AP411" s="1">
        <v>5</v>
      </c>
      <c r="AQ411" s="1">
        <v>18</v>
      </c>
      <c r="AR411" s="6">
        <f t="shared" si="499"/>
        <v>6.9107229762616624</v>
      </c>
      <c r="AS411" s="6">
        <f t="shared" si="500"/>
        <v>2.6280214135079558</v>
      </c>
      <c r="AT411" s="6">
        <f t="shared" si="501"/>
        <v>3.0173579192128388</v>
      </c>
      <c r="AU411" s="6">
        <f t="shared" si="502"/>
        <v>0.48667063213110295</v>
      </c>
      <c r="AV411" s="6">
        <f t="shared" si="503"/>
        <v>1.7520142756719705</v>
      </c>
      <c r="AW411" s="1">
        <v>12</v>
      </c>
      <c r="AX411" s="1">
        <v>6</v>
      </c>
      <c r="AY411" s="1">
        <v>0</v>
      </c>
      <c r="AZ411" s="1">
        <v>0</v>
      </c>
      <c r="BA411" s="1">
        <v>0</v>
      </c>
      <c r="BB411" s="1">
        <v>0</v>
      </c>
      <c r="BC411" s="7">
        <f>(EA411+FH411+GG411)-(DZ411+FG411+GF411)-((BD411/60)*(0.11)+(EF411/60)*(-0.14)+(FI411/60)*(0.13))</f>
        <v>1.0505472222222834</v>
      </c>
      <c r="BD411" s="6">
        <v>486.8333333333</v>
      </c>
      <c r="BE411" s="6">
        <f t="shared" si="504"/>
        <v>13.523148148147222</v>
      </c>
      <c r="BF411" s="5">
        <v>13</v>
      </c>
      <c r="BG411" s="5">
        <v>34.19</v>
      </c>
      <c r="BH411" s="21">
        <f t="shared" si="505"/>
        <v>0.27548209366391185</v>
      </c>
      <c r="BI411" s="1">
        <v>5</v>
      </c>
      <c r="BJ411" s="22">
        <v>3</v>
      </c>
      <c r="BK411" s="22">
        <v>1</v>
      </c>
      <c r="BL411" s="1">
        <v>4</v>
      </c>
      <c r="BM411" s="1">
        <f t="shared" si="506"/>
        <v>9</v>
      </c>
      <c r="BN411" s="8">
        <f t="shared" si="507"/>
        <v>1.1092091749401649</v>
      </c>
      <c r="BO411" s="3">
        <f t="shared" si="508"/>
        <v>46.5</v>
      </c>
      <c r="BP411" s="20">
        <f t="shared" si="509"/>
        <v>0.35714285714285715</v>
      </c>
      <c r="BQ411" s="20">
        <f t="shared" si="510"/>
        <v>0.2857142857142857</v>
      </c>
      <c r="BR411" s="20">
        <f t="shared" si="511"/>
        <v>0.64285714285714279</v>
      </c>
      <c r="BS411" s="3">
        <f t="shared" si="512"/>
        <v>10</v>
      </c>
      <c r="BT411" s="1">
        <v>2</v>
      </c>
      <c r="BU411" s="1">
        <v>8</v>
      </c>
      <c r="BV411" s="20">
        <f t="shared" si="513"/>
        <v>0.2</v>
      </c>
      <c r="BW411" s="5">
        <v>79</v>
      </c>
      <c r="BX411" s="5">
        <v>67</v>
      </c>
      <c r="BY411" s="21">
        <f t="shared" si="514"/>
        <v>0.29317269076305219</v>
      </c>
      <c r="BZ411" s="5">
        <v>93</v>
      </c>
      <c r="CA411" s="5">
        <v>80</v>
      </c>
      <c r="CB411" s="23">
        <f t="shared" si="515"/>
        <v>0.34738955823293172</v>
      </c>
      <c r="CC411" s="5">
        <v>91</v>
      </c>
      <c r="CD411" s="5">
        <v>88</v>
      </c>
      <c r="CE411" s="23">
        <f t="shared" si="516"/>
        <v>0.35943775100401604</v>
      </c>
      <c r="CF411" s="23">
        <f t="shared" si="517"/>
        <v>0.45768025078369906</v>
      </c>
      <c r="CG411" s="24">
        <v>4</v>
      </c>
      <c r="CH411" s="5">
        <v>177</v>
      </c>
      <c r="CI411" s="5">
        <v>186</v>
      </c>
      <c r="CJ411" s="5">
        <v>146</v>
      </c>
      <c r="CK411">
        <v>15.82765669</v>
      </c>
      <c r="CL411" s="5">
        <v>1.403</v>
      </c>
      <c r="CM411" s="5">
        <v>5</v>
      </c>
      <c r="CN411" s="5">
        <v>0.91100000000000003</v>
      </c>
      <c r="CO411" s="5">
        <v>4.2000000000000003E-2</v>
      </c>
      <c r="CP411" s="5">
        <v>1.2190000000000001</v>
      </c>
      <c r="CQ411" s="21">
        <f t="shared" si="518"/>
        <v>6.4516129032258063E-2</v>
      </c>
      <c r="CR411" s="25">
        <f t="shared" si="519"/>
        <v>0.92</v>
      </c>
      <c r="CS411" s="22">
        <f t="shared" si="520"/>
        <v>926.45161290322585</v>
      </c>
      <c r="CT411" s="21">
        <f t="shared" si="521"/>
        <v>-1.5483870967741897E-2</v>
      </c>
      <c r="CU411" s="26">
        <f t="shared" si="522"/>
        <v>1.7948717948717949</v>
      </c>
      <c r="CV411" s="27">
        <f t="shared" si="523"/>
        <v>2.3076923076923079</v>
      </c>
      <c r="CW411" s="27">
        <f t="shared" si="524"/>
        <v>27.820512820512821</v>
      </c>
      <c r="CX411" s="27">
        <f t="shared" si="525"/>
        <v>28.846153846153847</v>
      </c>
      <c r="CY411" s="27">
        <f t="shared" si="526"/>
        <v>57.820512820512825</v>
      </c>
      <c r="CZ411" s="27">
        <f t="shared" si="527"/>
        <v>59.358974358974365</v>
      </c>
      <c r="DA411" s="28">
        <f t="shared" si="528"/>
        <v>-1.5384615384615401</v>
      </c>
      <c r="DB411" s="5">
        <v>14</v>
      </c>
      <c r="DC411" s="5">
        <v>18</v>
      </c>
      <c r="DD411" s="22">
        <v>203</v>
      </c>
      <c r="DE411" s="22">
        <v>207</v>
      </c>
      <c r="DF411" s="22">
        <v>104</v>
      </c>
      <c r="DG411" s="22">
        <v>102</v>
      </c>
      <c r="DH411" s="22">
        <v>136</v>
      </c>
      <c r="DI411" s="22">
        <v>130</v>
      </c>
      <c r="DJ411" s="29">
        <f t="shared" si="529"/>
        <v>-0.92078755727031769</v>
      </c>
      <c r="DK411" s="27">
        <f t="shared" si="530"/>
        <v>2.4373598518085209</v>
      </c>
      <c r="DL411" s="27">
        <f t="shared" si="531"/>
        <v>2.4861070488446915</v>
      </c>
      <c r="DM411" s="27">
        <f t="shared" si="532"/>
        <v>31.734425270546947</v>
      </c>
      <c r="DN411" s="27">
        <f t="shared" si="533"/>
        <v>29.199571024666085</v>
      </c>
      <c r="DO411" s="27">
        <f t="shared" si="534"/>
        <v>58.74037242858536</v>
      </c>
      <c r="DP411" s="27">
        <f t="shared" si="535"/>
        <v>54.206883104221511</v>
      </c>
      <c r="DQ411" s="30">
        <f t="shared" si="536"/>
        <v>-6.0719508628253891</v>
      </c>
      <c r="DR411" s="5">
        <v>50</v>
      </c>
      <c r="DS411" s="5">
        <v>51</v>
      </c>
      <c r="DT411" s="5">
        <v>601</v>
      </c>
      <c r="DU411" s="5">
        <v>548</v>
      </c>
      <c r="DV411" s="5">
        <v>263</v>
      </c>
      <c r="DW411" s="5">
        <v>238</v>
      </c>
      <c r="DX411" s="5">
        <v>275</v>
      </c>
      <c r="DY411" s="5">
        <v>291</v>
      </c>
      <c r="DZ411" s="22">
        <v>5</v>
      </c>
      <c r="EA411" s="22">
        <v>5</v>
      </c>
      <c r="EB411" s="22">
        <f t="shared" si="537"/>
        <v>0</v>
      </c>
      <c r="EC411" s="26">
        <f t="shared" si="538"/>
        <v>0.61622731941120279</v>
      </c>
      <c r="ED411" s="27">
        <f t="shared" si="539"/>
        <v>0.61622731941120279</v>
      </c>
      <c r="EE411" s="27">
        <f t="shared" si="540"/>
        <v>0</v>
      </c>
      <c r="EF411" s="6">
        <v>49.75</v>
      </c>
      <c r="EG411" s="6">
        <f t="shared" si="541"/>
        <v>1.3819444444444444</v>
      </c>
      <c r="EH411" s="5">
        <v>1.38</v>
      </c>
      <c r="EI411" s="5">
        <v>4.45</v>
      </c>
      <c r="EJ411" s="21">
        <f t="shared" si="542"/>
        <v>0.23670668953687821</v>
      </c>
      <c r="EK411" s="1">
        <v>1</v>
      </c>
      <c r="EL411" s="22">
        <v>0</v>
      </c>
      <c r="EM411" s="22">
        <v>1</v>
      </c>
      <c r="EN411" s="1">
        <v>1</v>
      </c>
      <c r="EO411" s="3">
        <f t="shared" si="543"/>
        <v>2</v>
      </c>
      <c r="EP411" s="6">
        <f t="shared" si="544"/>
        <v>2.4120603015075379</v>
      </c>
      <c r="EQ411" s="3">
        <f t="shared" si="545"/>
        <v>0</v>
      </c>
      <c r="ER411" s="20">
        <f t="shared" si="546"/>
        <v>0.125</v>
      </c>
      <c r="ES411" s="20">
        <f t="shared" si="547"/>
        <v>0.125</v>
      </c>
      <c r="ET411" s="20">
        <f t="shared" si="548"/>
        <v>0.25</v>
      </c>
      <c r="EU411" s="3">
        <f t="shared" si="549"/>
        <v>4</v>
      </c>
      <c r="EV411" s="1">
        <v>2</v>
      </c>
      <c r="EW411" s="1">
        <v>2</v>
      </c>
      <c r="EX411" s="20">
        <f t="shared" si="550"/>
        <v>0.5</v>
      </c>
      <c r="EY411" s="5">
        <v>8</v>
      </c>
      <c r="EZ411" s="5">
        <v>0</v>
      </c>
      <c r="FA411" s="22">
        <v>33</v>
      </c>
      <c r="FB411" s="22">
        <v>5</v>
      </c>
      <c r="FC411" s="22">
        <v>14</v>
      </c>
      <c r="FD411" s="22">
        <v>2</v>
      </c>
      <c r="FE411" s="22">
        <v>0</v>
      </c>
      <c r="FF411" s="22">
        <v>22</v>
      </c>
      <c r="FG411" s="22">
        <v>0</v>
      </c>
      <c r="FH411" s="22">
        <v>2</v>
      </c>
      <c r="FI411" s="6">
        <v>79.849999999999994</v>
      </c>
      <c r="FJ411" s="6">
        <f t="shared" si="551"/>
        <v>2.2180555555555554</v>
      </c>
      <c r="FK411" s="5">
        <v>2.21</v>
      </c>
      <c r="FL411" s="5">
        <v>3.12</v>
      </c>
      <c r="FM411" s="21">
        <f t="shared" si="552"/>
        <v>0.41463414634146339</v>
      </c>
      <c r="FN411" s="1">
        <v>0</v>
      </c>
      <c r="FO411" s="22">
        <v>0</v>
      </c>
      <c r="FP411" s="22">
        <v>0</v>
      </c>
      <c r="FQ411" s="1">
        <v>0</v>
      </c>
      <c r="FR411" s="1">
        <f t="shared" si="553"/>
        <v>0</v>
      </c>
      <c r="FS411" s="3">
        <f t="shared" si="554"/>
        <v>0</v>
      </c>
      <c r="FT411" s="3">
        <f t="shared" si="555"/>
        <v>2</v>
      </c>
      <c r="FU411" s="1">
        <v>2</v>
      </c>
      <c r="FV411" s="1">
        <v>0</v>
      </c>
      <c r="FW411" s="20">
        <f t="shared" si="556"/>
        <v>1</v>
      </c>
      <c r="FX411" s="5">
        <v>0</v>
      </c>
      <c r="FY411" s="5">
        <v>17</v>
      </c>
      <c r="FZ411" s="22">
        <v>10</v>
      </c>
      <c r="GA411" s="22">
        <v>58</v>
      </c>
      <c r="GB411" s="22">
        <v>4</v>
      </c>
      <c r="GC411" s="22">
        <v>29</v>
      </c>
      <c r="GD411" s="22">
        <v>37</v>
      </c>
      <c r="GE411" s="22">
        <v>2</v>
      </c>
      <c r="GF411" s="22">
        <v>0</v>
      </c>
      <c r="GG411" s="22">
        <v>0</v>
      </c>
      <c r="GH411" s="1">
        <v>23</v>
      </c>
      <c r="GI411" s="1">
        <v>8</v>
      </c>
      <c r="GJ411" s="1">
        <v>35</v>
      </c>
      <c r="GK411" s="1">
        <v>17</v>
      </c>
      <c r="GL411" s="1">
        <v>1</v>
      </c>
      <c r="GM411" s="1">
        <v>0</v>
      </c>
      <c r="GN411" s="31">
        <f t="shared" si="557"/>
        <v>0</v>
      </c>
      <c r="GO411" s="1">
        <v>0</v>
      </c>
      <c r="GP411" s="1">
        <v>1</v>
      </c>
      <c r="GQ411" s="1">
        <v>0</v>
      </c>
      <c r="GR411" s="1">
        <v>0</v>
      </c>
      <c r="GS411" s="1">
        <v>0</v>
      </c>
      <c r="GT411" s="1">
        <v>0</v>
      </c>
      <c r="GU411" s="1">
        <v>1</v>
      </c>
      <c r="GV411" s="32">
        <f t="shared" si="558"/>
        <v>0</v>
      </c>
      <c r="GW411" s="9">
        <f t="shared" si="559"/>
        <v>7</v>
      </c>
      <c r="GX411" s="10">
        <v>0.2</v>
      </c>
      <c r="GY411" s="10">
        <v>0.5</v>
      </c>
      <c r="GZ411" s="10">
        <v>0.60000000000000009</v>
      </c>
      <c r="HA411" s="29">
        <f t="shared" si="560"/>
        <v>1.666666666666667E-2</v>
      </c>
      <c r="HB411" s="29">
        <f t="shared" si="561"/>
        <v>5.840047585573236E-2</v>
      </c>
      <c r="HC411">
        <v>12</v>
      </c>
      <c r="HD411">
        <v>14.4</v>
      </c>
      <c r="HE411">
        <v>-4.2</v>
      </c>
      <c r="HF411">
        <v>-0.7</v>
      </c>
      <c r="HG411">
        <v>1.1000000000000001</v>
      </c>
      <c r="HH411">
        <v>-0.30000000000000004</v>
      </c>
      <c r="HI411">
        <v>0.1</v>
      </c>
      <c r="HJ411" s="11">
        <f t="shared" si="562"/>
        <v>2.7777777777777779E-3</v>
      </c>
      <c r="HK411" s="11">
        <f t="shared" si="563"/>
        <v>9.73341264262206E-3</v>
      </c>
      <c r="HL411">
        <v>99</v>
      </c>
      <c r="HM411">
        <v>0</v>
      </c>
      <c r="HN411">
        <v>0</v>
      </c>
      <c r="HO411">
        <v>12</v>
      </c>
      <c r="HP411" t="s">
        <v>488</v>
      </c>
      <c r="HQ411" s="33">
        <v>1800000</v>
      </c>
      <c r="HR411" s="33">
        <v>0</v>
      </c>
      <c r="HS411" s="30">
        <f t="shared" si="564"/>
        <v>-2.1829268292682928</v>
      </c>
    </row>
    <row r="412" spans="1:227" x14ac:dyDescent="0.2">
      <c r="A412" s="1">
        <v>74</v>
      </c>
      <c r="B412" s="2" t="s">
        <v>2085</v>
      </c>
      <c r="C412" s="2" t="s">
        <v>2086</v>
      </c>
      <c r="E412" s="2" t="s">
        <v>2087</v>
      </c>
      <c r="F412" s="2">
        <v>72</v>
      </c>
      <c r="G412" s="2">
        <v>196</v>
      </c>
      <c r="H412" s="2" t="s">
        <v>231</v>
      </c>
      <c r="J412" s="3">
        <v>26</v>
      </c>
      <c r="K412" s="5" t="s">
        <v>2088</v>
      </c>
      <c r="L412" s="5" t="s">
        <v>2089</v>
      </c>
      <c r="M412" s="5" t="s">
        <v>1549</v>
      </c>
      <c r="N412" s="5" t="s">
        <v>437</v>
      </c>
      <c r="O412" s="2" t="s">
        <v>437</v>
      </c>
      <c r="P412" s="2" t="s">
        <v>438</v>
      </c>
      <c r="Q412" s="1">
        <v>46</v>
      </c>
      <c r="R412" s="1">
        <v>3</v>
      </c>
      <c r="S412" s="1">
        <v>12</v>
      </c>
      <c r="T412" s="1">
        <v>15</v>
      </c>
      <c r="U412" s="1">
        <v>-5</v>
      </c>
      <c r="V412" s="1">
        <v>42</v>
      </c>
      <c r="W412" s="20">
        <f t="shared" si="486"/>
        <v>7.1428571428571425E-2</v>
      </c>
      <c r="X412" s="6">
        <v>769.1</v>
      </c>
      <c r="Y412" s="6">
        <f t="shared" si="487"/>
        <v>16.719565217391306</v>
      </c>
      <c r="Z412" s="1">
        <v>1119</v>
      </c>
      <c r="AA412" s="6">
        <f t="shared" si="488"/>
        <v>24.326086956521738</v>
      </c>
      <c r="AB412" s="8">
        <f t="shared" si="489"/>
        <v>0.68731009830205547</v>
      </c>
      <c r="AC412" s="3">
        <f t="shared" si="490"/>
        <v>58.315789473684212</v>
      </c>
      <c r="AD412" s="8">
        <f t="shared" si="491"/>
        <v>4.5494049777935937</v>
      </c>
      <c r="AE412" s="20">
        <f t="shared" si="492"/>
        <v>0.1</v>
      </c>
      <c r="AF412" s="20">
        <f t="shared" si="493"/>
        <v>0.4</v>
      </c>
      <c r="AG412" s="20">
        <f t="shared" si="494"/>
        <v>0.5</v>
      </c>
      <c r="AH412" s="3">
        <f t="shared" si="495"/>
        <v>4</v>
      </c>
      <c r="AI412" s="3">
        <f t="shared" si="496"/>
        <v>3</v>
      </c>
      <c r="AJ412" s="3">
        <f t="shared" si="497"/>
        <v>1</v>
      </c>
      <c r="AK412" s="20">
        <f t="shared" si="498"/>
        <v>0.75</v>
      </c>
      <c r="AL412" s="6">
        <v>0.1</v>
      </c>
      <c r="AM412" s="1">
        <v>27</v>
      </c>
      <c r="AN412" s="1">
        <v>25</v>
      </c>
      <c r="AO412" s="1">
        <v>28</v>
      </c>
      <c r="AP412" s="1">
        <v>20</v>
      </c>
      <c r="AQ412" s="1">
        <v>15</v>
      </c>
      <c r="AR412" s="6">
        <f t="shared" si="499"/>
        <v>2.1063580808737488</v>
      </c>
      <c r="AS412" s="6">
        <f t="shared" si="500"/>
        <v>1.9503315563645818</v>
      </c>
      <c r="AT412" s="6">
        <f t="shared" si="501"/>
        <v>2.1843713431283316</v>
      </c>
      <c r="AU412" s="6">
        <f t="shared" si="502"/>
        <v>1.5602652450916656</v>
      </c>
      <c r="AV412" s="6">
        <f t="shared" si="503"/>
        <v>1.1701989338187491</v>
      </c>
      <c r="AW412" s="1">
        <v>11</v>
      </c>
      <c r="AX412" s="1">
        <v>3</v>
      </c>
      <c r="AY412" s="1">
        <v>1</v>
      </c>
      <c r="AZ412" s="1">
        <v>0</v>
      </c>
      <c r="BA412" s="1">
        <v>0</v>
      </c>
      <c r="BB412" s="1">
        <v>0</v>
      </c>
      <c r="BC412" s="7">
        <f>(EA412+FH412+GG412)-(DZ412+FG412+GF412)-((BD412/60)*(0.11)+(EF412/60)*(-0.14)+(FI412/60)*(0.13))</f>
        <v>1.9021555555554999</v>
      </c>
      <c r="BD412" s="6">
        <v>632.81666666670003</v>
      </c>
      <c r="BE412" s="6">
        <f t="shared" si="504"/>
        <v>13.756884057971741</v>
      </c>
      <c r="BF412" s="5">
        <v>13.13</v>
      </c>
      <c r="BG412" s="5">
        <v>36.11</v>
      </c>
      <c r="BH412" s="21">
        <f t="shared" si="505"/>
        <v>0.2666531275385865</v>
      </c>
      <c r="BI412" s="1">
        <v>2</v>
      </c>
      <c r="BJ412" s="22">
        <v>4</v>
      </c>
      <c r="BK412" s="22">
        <v>4</v>
      </c>
      <c r="BL412" s="1">
        <v>10</v>
      </c>
      <c r="BM412" s="1">
        <f t="shared" si="506"/>
        <v>12</v>
      </c>
      <c r="BN412" s="8">
        <f t="shared" si="507"/>
        <v>1.1377702862861208</v>
      </c>
      <c r="BO412" s="3">
        <f t="shared" si="508"/>
        <v>50.315789473684212</v>
      </c>
      <c r="BP412" s="20">
        <f t="shared" si="509"/>
        <v>0.10526315789473684</v>
      </c>
      <c r="BQ412" s="20">
        <f t="shared" si="510"/>
        <v>0.52631578947368418</v>
      </c>
      <c r="BR412" s="20">
        <f t="shared" si="511"/>
        <v>0.63157894736842102</v>
      </c>
      <c r="BS412" s="3">
        <f t="shared" si="512"/>
        <v>4</v>
      </c>
      <c r="BT412" s="1">
        <v>3</v>
      </c>
      <c r="BU412" s="1">
        <v>1</v>
      </c>
      <c r="BV412" s="20">
        <f t="shared" si="513"/>
        <v>0.75</v>
      </c>
      <c r="BW412" s="5">
        <v>98</v>
      </c>
      <c r="BX412" s="5">
        <v>88</v>
      </c>
      <c r="BY412" s="21">
        <f t="shared" si="514"/>
        <v>0.31472081218274112</v>
      </c>
      <c r="BZ412" s="5">
        <v>88</v>
      </c>
      <c r="CA412" s="5">
        <v>93</v>
      </c>
      <c r="CB412" s="23">
        <f t="shared" si="515"/>
        <v>0.30626057529610828</v>
      </c>
      <c r="CC412" s="5">
        <v>109</v>
      </c>
      <c r="CD412" s="5">
        <v>115</v>
      </c>
      <c r="CE412" s="23">
        <f t="shared" si="516"/>
        <v>0.3790186125211506</v>
      </c>
      <c r="CF412" s="23">
        <f t="shared" si="517"/>
        <v>0.50681198910081748</v>
      </c>
      <c r="CG412" s="24">
        <v>11</v>
      </c>
      <c r="CH412" s="5">
        <v>208</v>
      </c>
      <c r="CI412" s="5">
        <v>231</v>
      </c>
      <c r="CJ412" s="5">
        <v>176</v>
      </c>
      <c r="CK412">
        <v>15.838660989999999</v>
      </c>
      <c r="CL412" s="5">
        <v>0.624</v>
      </c>
      <c r="CM412" s="5">
        <v>6</v>
      </c>
      <c r="CN412" s="5">
        <v>1.401</v>
      </c>
      <c r="CO412" s="5">
        <v>-0.99099999999999999</v>
      </c>
      <c r="CP412" s="5">
        <v>-6.69</v>
      </c>
      <c r="CQ412" s="21">
        <f t="shared" si="518"/>
        <v>7.9497907949790794E-2</v>
      </c>
      <c r="CR412" s="25">
        <f t="shared" si="519"/>
        <v>0.90671641791044777</v>
      </c>
      <c r="CS412" s="22">
        <f t="shared" si="520"/>
        <v>914.66620870542681</v>
      </c>
      <c r="CT412" s="21">
        <f t="shared" si="521"/>
        <v>-1.3785674139761436E-2</v>
      </c>
      <c r="CU412" s="26">
        <f t="shared" si="522"/>
        <v>1.8874797178714529</v>
      </c>
      <c r="CV412" s="27">
        <f t="shared" si="523"/>
        <v>2.4835259445677007</v>
      </c>
      <c r="CW412" s="27">
        <f t="shared" si="524"/>
        <v>23.742508030067221</v>
      </c>
      <c r="CX412" s="27">
        <f t="shared" si="525"/>
        <v>26.623398125765753</v>
      </c>
      <c r="CY412" s="27">
        <f t="shared" si="526"/>
        <v>47.882380211265271</v>
      </c>
      <c r="CZ412" s="27">
        <f t="shared" si="527"/>
        <v>52.452067949269846</v>
      </c>
      <c r="DA412" s="28">
        <f t="shared" si="528"/>
        <v>-4.5696877380045748</v>
      </c>
      <c r="DB412" s="5">
        <v>19</v>
      </c>
      <c r="DC412" s="5">
        <v>25</v>
      </c>
      <c r="DD412" s="22">
        <v>220</v>
      </c>
      <c r="DE412" s="22">
        <v>243</v>
      </c>
      <c r="DF412" s="22">
        <v>104</v>
      </c>
      <c r="DG412" s="22">
        <v>113</v>
      </c>
      <c r="DH412" s="22">
        <v>147</v>
      </c>
      <c r="DI412" s="22">
        <v>139</v>
      </c>
      <c r="DJ412" s="29">
        <f t="shared" si="529"/>
        <v>3.2678245235758077</v>
      </c>
      <c r="DK412" s="27">
        <f t="shared" si="530"/>
        <v>1.9505616895235574</v>
      </c>
      <c r="DL412" s="27">
        <f t="shared" si="531"/>
        <v>2.0589262278304217</v>
      </c>
      <c r="DM412" s="27">
        <f t="shared" si="532"/>
        <v>25.754638604264748</v>
      </c>
      <c r="DN412" s="27">
        <f t="shared" si="533"/>
        <v>27.669078781019348</v>
      </c>
      <c r="DO412" s="27">
        <f t="shared" si="534"/>
        <v>46.127171805955236</v>
      </c>
      <c r="DP412" s="27">
        <f t="shared" si="535"/>
        <v>53.568203436359916</v>
      </c>
      <c r="DQ412" s="30">
        <f t="shared" si="536"/>
        <v>2.8713438924001053</v>
      </c>
      <c r="DR412" s="5">
        <v>54</v>
      </c>
      <c r="DS412" s="5">
        <v>57</v>
      </c>
      <c r="DT412" s="5">
        <v>659</v>
      </c>
      <c r="DU412" s="5">
        <v>709</v>
      </c>
      <c r="DV412" s="5">
        <v>246</v>
      </c>
      <c r="DW412" s="5">
        <v>321</v>
      </c>
      <c r="DX412" s="5">
        <v>396</v>
      </c>
      <c r="DY412" s="5">
        <v>318</v>
      </c>
      <c r="DZ412" s="22">
        <v>4</v>
      </c>
      <c r="EA412" s="22">
        <v>6</v>
      </c>
      <c r="EB412" s="22">
        <f t="shared" si="537"/>
        <v>2</v>
      </c>
      <c r="EC412" s="26">
        <f t="shared" si="538"/>
        <v>0.37925676209537362</v>
      </c>
      <c r="ED412" s="27">
        <f t="shared" si="539"/>
        <v>0.56888514314306038</v>
      </c>
      <c r="EE412" s="27">
        <f t="shared" si="540"/>
        <v>0.18962838104768681</v>
      </c>
      <c r="EF412" s="6">
        <v>79.466666666699993</v>
      </c>
      <c r="EG412" s="6">
        <f t="shared" si="541"/>
        <v>1.7275362318847824</v>
      </c>
      <c r="EH412" s="5">
        <v>1.7000000000000002</v>
      </c>
      <c r="EI412" s="5">
        <v>3.22</v>
      </c>
      <c r="EJ412" s="21">
        <f t="shared" si="542"/>
        <v>0.34552845528455289</v>
      </c>
      <c r="EK412" s="1">
        <v>1</v>
      </c>
      <c r="EL412" s="22">
        <v>2</v>
      </c>
      <c r="EM412" s="22">
        <v>0</v>
      </c>
      <c r="EN412" s="1">
        <v>2</v>
      </c>
      <c r="EO412" s="3">
        <f t="shared" si="543"/>
        <v>3</v>
      </c>
      <c r="EP412" s="6">
        <f t="shared" si="544"/>
        <v>2.2651006711399897</v>
      </c>
      <c r="EQ412" s="3">
        <f t="shared" si="545"/>
        <v>8</v>
      </c>
      <c r="ER412" s="20">
        <f t="shared" si="546"/>
        <v>9.0909090909090912E-2</v>
      </c>
      <c r="ES412" s="20">
        <f t="shared" si="547"/>
        <v>0.18181818181818182</v>
      </c>
      <c r="ET412" s="20">
        <f t="shared" si="548"/>
        <v>0.27272727272727271</v>
      </c>
      <c r="EU412" s="3" t="str">
        <f t="shared" si="549"/>
        <v xml:space="preserve"> </v>
      </c>
      <c r="EV412" s="1">
        <v>0</v>
      </c>
      <c r="EW412" s="1">
        <v>0</v>
      </c>
      <c r="EX412" s="20" t="str">
        <f t="shared" si="550"/>
        <v xml:space="preserve"> </v>
      </c>
      <c r="EY412" s="5">
        <v>11</v>
      </c>
      <c r="EZ412" s="5">
        <v>0</v>
      </c>
      <c r="FA412" s="22">
        <v>33</v>
      </c>
      <c r="FB412" s="22">
        <v>4</v>
      </c>
      <c r="FC412" s="22">
        <v>25</v>
      </c>
      <c r="FD412" s="22">
        <v>6</v>
      </c>
      <c r="FE412" s="22">
        <v>3</v>
      </c>
      <c r="FF412" s="22">
        <v>29</v>
      </c>
      <c r="FG412" s="22">
        <v>0</v>
      </c>
      <c r="FH412" s="22">
        <v>1</v>
      </c>
      <c r="FI412" s="6">
        <v>56.816666666700002</v>
      </c>
      <c r="FJ412" s="6">
        <f t="shared" si="551"/>
        <v>1.2351449275369566</v>
      </c>
      <c r="FK412" s="5">
        <v>1.24</v>
      </c>
      <c r="FL412" s="5">
        <v>3.26</v>
      </c>
      <c r="FM412" s="21">
        <f t="shared" si="552"/>
        <v>0.27555555555555555</v>
      </c>
      <c r="FN412" s="1">
        <v>0</v>
      </c>
      <c r="FO412" s="22">
        <v>0</v>
      </c>
      <c r="FP412" s="22">
        <v>0</v>
      </c>
      <c r="FQ412" s="1">
        <v>0</v>
      </c>
      <c r="FR412" s="1">
        <f t="shared" si="553"/>
        <v>0</v>
      </c>
      <c r="FS412" s="3">
        <f t="shared" si="554"/>
        <v>0</v>
      </c>
      <c r="FT412" s="3" t="str">
        <f t="shared" si="555"/>
        <v xml:space="preserve"> </v>
      </c>
      <c r="FU412" s="1">
        <v>0</v>
      </c>
      <c r="FV412" s="1">
        <v>0</v>
      </c>
      <c r="FW412" s="20" t="str">
        <f t="shared" si="556"/>
        <v xml:space="preserve"> </v>
      </c>
      <c r="FX412" s="5">
        <v>0</v>
      </c>
      <c r="FY412" s="5">
        <v>11</v>
      </c>
      <c r="FZ412" s="22">
        <v>3</v>
      </c>
      <c r="GA412" s="22">
        <v>26</v>
      </c>
      <c r="GB412" s="22">
        <v>4</v>
      </c>
      <c r="GC412" s="22">
        <v>17</v>
      </c>
      <c r="GD412" s="22">
        <v>23</v>
      </c>
      <c r="GE412" s="22">
        <v>1</v>
      </c>
      <c r="GF412" s="22">
        <v>0</v>
      </c>
      <c r="GG412" s="22">
        <v>0</v>
      </c>
      <c r="GH412" s="1">
        <v>32</v>
      </c>
      <c r="GI412" s="1">
        <v>11</v>
      </c>
      <c r="GJ412" s="1">
        <v>37</v>
      </c>
      <c r="GK412" s="1">
        <v>11</v>
      </c>
      <c r="GL412" s="1">
        <v>2</v>
      </c>
      <c r="GM412" s="1">
        <v>1</v>
      </c>
      <c r="GN412" s="31">
        <f t="shared" si="557"/>
        <v>0.5</v>
      </c>
      <c r="GO412" s="1">
        <v>1</v>
      </c>
      <c r="GP412" s="1">
        <v>1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32" t="str">
        <f t="shared" si="558"/>
        <v xml:space="preserve"> </v>
      </c>
      <c r="GW412" s="9">
        <f t="shared" si="559"/>
        <v>5</v>
      </c>
      <c r="GX412" s="10">
        <v>-0.2</v>
      </c>
      <c r="GY412" s="10">
        <v>0.7</v>
      </c>
      <c r="GZ412" s="10">
        <v>0.5</v>
      </c>
      <c r="HA412" s="29">
        <f t="shared" si="560"/>
        <v>1.0869565217391304E-2</v>
      </c>
      <c r="HB412" s="29">
        <f t="shared" si="561"/>
        <v>3.9006631127291642E-2</v>
      </c>
      <c r="HC412">
        <v>16.7</v>
      </c>
      <c r="HD412">
        <v>16.899999999999999</v>
      </c>
      <c r="HE412">
        <v>-1.1000000000000001</v>
      </c>
      <c r="HF412">
        <v>-2</v>
      </c>
      <c r="HG412">
        <v>1.5</v>
      </c>
      <c r="HH412">
        <v>0.2</v>
      </c>
      <c r="HI412">
        <v>-0.2</v>
      </c>
      <c r="HJ412" s="11">
        <f t="shared" si="562"/>
        <v>-4.3478260869565218E-3</v>
      </c>
      <c r="HK412" s="11">
        <f t="shared" si="563"/>
        <v>-1.5602652450916656E-2</v>
      </c>
      <c r="HL412">
        <v>99</v>
      </c>
      <c r="HM412">
        <v>0</v>
      </c>
      <c r="HN412">
        <v>0</v>
      </c>
      <c r="HQ412" s="33">
        <v>3000000</v>
      </c>
      <c r="HR412" s="33">
        <v>0</v>
      </c>
      <c r="HS412" s="30">
        <f t="shared" si="564"/>
        <v>-4.590243902439024</v>
      </c>
    </row>
    <row r="413" spans="1:227" x14ac:dyDescent="0.2">
      <c r="A413" s="1">
        <v>53</v>
      </c>
      <c r="B413" s="2" t="s">
        <v>2090</v>
      </c>
      <c r="C413" s="2" t="s">
        <v>2091</v>
      </c>
      <c r="D413" s="2" t="s">
        <v>257</v>
      </c>
      <c r="E413" s="2" t="s">
        <v>240</v>
      </c>
      <c r="F413" s="2">
        <v>73</v>
      </c>
      <c r="G413" s="2">
        <v>210</v>
      </c>
      <c r="H413" s="2" t="s">
        <v>249</v>
      </c>
      <c r="J413" s="3">
        <v>28</v>
      </c>
      <c r="K413" s="5" t="s">
        <v>2092</v>
      </c>
      <c r="L413" s="5" t="s">
        <v>2093</v>
      </c>
      <c r="M413" s="5" t="s">
        <v>889</v>
      </c>
      <c r="N413" s="5" t="s">
        <v>721</v>
      </c>
      <c r="O413" s="2" t="s">
        <v>721</v>
      </c>
      <c r="P413" s="2" t="s">
        <v>271</v>
      </c>
      <c r="Q413" s="1">
        <v>35</v>
      </c>
      <c r="R413" s="1">
        <v>0</v>
      </c>
      <c r="S413" s="1">
        <v>8</v>
      </c>
      <c r="T413" s="1">
        <v>8</v>
      </c>
      <c r="U413" s="1">
        <v>-7</v>
      </c>
      <c r="V413" s="1">
        <v>49</v>
      </c>
      <c r="W413" s="20">
        <f t="shared" si="486"/>
        <v>0</v>
      </c>
      <c r="X413" s="6">
        <v>772.78333333329999</v>
      </c>
      <c r="Y413" s="6">
        <f t="shared" si="487"/>
        <v>22.079523809522858</v>
      </c>
      <c r="Z413" s="1">
        <v>1006</v>
      </c>
      <c r="AA413" s="6">
        <f t="shared" si="488"/>
        <v>28.742857142857144</v>
      </c>
      <c r="AB413" s="8">
        <f t="shared" si="489"/>
        <v>0.76817428760765405</v>
      </c>
      <c r="AC413" s="3">
        <f t="shared" si="490"/>
        <v>43.868421052631575</v>
      </c>
      <c r="AD413" s="8">
        <f t="shared" si="491"/>
        <v>3.4060067675174261</v>
      </c>
      <c r="AE413" s="20">
        <f t="shared" si="492"/>
        <v>0</v>
      </c>
      <c r="AF413" s="20">
        <f t="shared" si="493"/>
        <v>0.29629629629629628</v>
      </c>
      <c r="AG413" s="20">
        <f t="shared" si="494"/>
        <v>0.29629629629629628</v>
      </c>
      <c r="AH413" s="3" t="e">
        <f t="shared" si="495"/>
        <v>#VALUE!</v>
      </c>
      <c r="AI413" s="3" t="str">
        <f t="shared" si="496"/>
        <v xml:space="preserve"> </v>
      </c>
      <c r="AJ413" s="3" t="str">
        <f t="shared" si="497"/>
        <v xml:space="preserve"> </v>
      </c>
      <c r="AK413" s="20" t="e">
        <f t="shared" si="498"/>
        <v>#VALUE!</v>
      </c>
      <c r="AL413" s="6">
        <v>0</v>
      </c>
      <c r="AM413" s="1">
        <v>49</v>
      </c>
      <c r="AN413" s="1">
        <v>66</v>
      </c>
      <c r="AO413" s="1">
        <v>31</v>
      </c>
      <c r="AP413" s="1">
        <v>31</v>
      </c>
      <c r="AQ413" s="1">
        <v>12</v>
      </c>
      <c r="AR413" s="6">
        <f t="shared" si="499"/>
        <v>3.8044298746955292</v>
      </c>
      <c r="AS413" s="6">
        <f t="shared" si="500"/>
        <v>5.1243341169368355</v>
      </c>
      <c r="AT413" s="6">
        <f t="shared" si="501"/>
        <v>2.4068842064400289</v>
      </c>
      <c r="AU413" s="6">
        <f t="shared" si="502"/>
        <v>2.4068842064400289</v>
      </c>
      <c r="AV413" s="6">
        <f t="shared" si="503"/>
        <v>0.9316971121703338</v>
      </c>
      <c r="AW413" s="1">
        <v>27</v>
      </c>
      <c r="AX413" s="1">
        <v>11</v>
      </c>
      <c r="AY413" s="1">
        <v>1</v>
      </c>
      <c r="AZ413" s="1">
        <v>0</v>
      </c>
      <c r="BA413" s="1">
        <v>0</v>
      </c>
      <c r="BB413" s="1">
        <v>0</v>
      </c>
      <c r="BC413" s="7">
        <f>(EA413+FH413+GG413)-(DZ413+FG413+GF413)-((BD413/60)*(-0.29)+(EF413/60)*0.11+(FI413/60)*(-0.33))</f>
        <v>-3.8377916666668499</v>
      </c>
      <c r="BD413" s="6">
        <v>631.70000000000005</v>
      </c>
      <c r="BE413" s="6">
        <f t="shared" si="504"/>
        <v>18.048571428571432</v>
      </c>
      <c r="BF413" s="5">
        <v>17.37</v>
      </c>
      <c r="BG413" s="5">
        <v>30.54</v>
      </c>
      <c r="BH413" s="21">
        <f t="shared" si="505"/>
        <v>0.36255479023168447</v>
      </c>
      <c r="BI413" s="1">
        <v>0</v>
      </c>
      <c r="BJ413" s="22">
        <v>2</v>
      </c>
      <c r="BK413" s="22">
        <v>1</v>
      </c>
      <c r="BL413" s="1">
        <v>3</v>
      </c>
      <c r="BM413" s="1">
        <f t="shared" si="506"/>
        <v>3</v>
      </c>
      <c r="BN413" s="8">
        <f t="shared" si="507"/>
        <v>0.28494538546778531</v>
      </c>
      <c r="BO413" s="3">
        <f t="shared" si="508"/>
        <v>27.368421052631579</v>
      </c>
      <c r="BP413" s="20">
        <f t="shared" si="509"/>
        <v>0</v>
      </c>
      <c r="BQ413" s="20">
        <f t="shared" si="510"/>
        <v>0.15789473684210525</v>
      </c>
      <c r="BR413" s="20">
        <f t="shared" si="511"/>
        <v>0.15789473684210525</v>
      </c>
      <c r="BS413" s="3" t="str">
        <f t="shared" si="512"/>
        <v xml:space="preserve"> </v>
      </c>
      <c r="BV413" s="20" t="str">
        <f t="shared" si="513"/>
        <v xml:space="preserve"> </v>
      </c>
      <c r="BW413" s="5">
        <v>73</v>
      </c>
      <c r="BX413" s="5">
        <v>91</v>
      </c>
      <c r="BY413" s="21">
        <f t="shared" si="514"/>
        <v>0.26198083067092653</v>
      </c>
      <c r="BZ413" s="5">
        <v>104</v>
      </c>
      <c r="CA413" s="5">
        <v>114</v>
      </c>
      <c r="CB413" s="23">
        <f t="shared" si="515"/>
        <v>0.34824281150159747</v>
      </c>
      <c r="CC413" s="5">
        <v>119</v>
      </c>
      <c r="CD413" s="5">
        <v>125</v>
      </c>
      <c r="CE413" s="23">
        <f t="shared" si="516"/>
        <v>0.38977635782747605</v>
      </c>
      <c r="CF413" s="23">
        <f t="shared" si="517"/>
        <v>0.4293193717277487</v>
      </c>
      <c r="CG413" s="24">
        <v>5</v>
      </c>
      <c r="CH413" s="5">
        <v>184</v>
      </c>
      <c r="CI413" s="5">
        <v>267</v>
      </c>
      <c r="CJ413" s="5">
        <v>183</v>
      </c>
      <c r="CK413">
        <v>15.78658939</v>
      </c>
      <c r="CL413" s="5">
        <v>0.38700000000000001</v>
      </c>
      <c r="CM413" s="5">
        <v>4</v>
      </c>
      <c r="CN413" s="5">
        <v>1.3340000000000001</v>
      </c>
      <c r="CO413" s="5">
        <v>0.16700000000000001</v>
      </c>
      <c r="CP413" s="5">
        <v>-13.596</v>
      </c>
      <c r="CQ413" s="21">
        <f t="shared" si="518"/>
        <v>7.3076923076923081E-2</v>
      </c>
      <c r="CR413" s="25">
        <f t="shared" si="519"/>
        <v>0.92073170731707321</v>
      </c>
      <c r="CS413" s="22">
        <f t="shared" si="520"/>
        <v>928.03939962476545</v>
      </c>
      <c r="CT413" s="21">
        <f t="shared" si="521"/>
        <v>-6.1913696060037077E-3</v>
      </c>
      <c r="CU413" s="26">
        <f t="shared" si="522"/>
        <v>1.8751542067604243</v>
      </c>
      <c r="CV413" s="27">
        <f t="shared" si="523"/>
        <v>2.5660004934616332</v>
      </c>
      <c r="CW413" s="27">
        <f t="shared" si="524"/>
        <v>25.660004934616332</v>
      </c>
      <c r="CX413" s="27">
        <f t="shared" si="525"/>
        <v>32.371083148285216</v>
      </c>
      <c r="CY413" s="27">
        <f t="shared" si="526"/>
        <v>54.379471996052303</v>
      </c>
      <c r="CZ413" s="27">
        <f t="shared" si="527"/>
        <v>60.597088576363184</v>
      </c>
      <c r="DA413" s="28">
        <f t="shared" si="528"/>
        <v>-6.2176165803108816</v>
      </c>
      <c r="DB413" s="5">
        <v>19</v>
      </c>
      <c r="DC413" s="5">
        <v>26</v>
      </c>
      <c r="DD413" s="22">
        <v>241</v>
      </c>
      <c r="DE413" s="22">
        <v>302</v>
      </c>
      <c r="DF413" s="22">
        <v>129</v>
      </c>
      <c r="DG413" s="22">
        <v>131</v>
      </c>
      <c r="DH413" s="22">
        <v>155</v>
      </c>
      <c r="DI413" s="22">
        <v>162</v>
      </c>
      <c r="DJ413" s="29">
        <f t="shared" si="529"/>
        <v>10.318718498223149</v>
      </c>
      <c r="DK413" s="27">
        <f t="shared" si="530"/>
        <v>3.3679483581251759</v>
      </c>
      <c r="DL413" s="27">
        <f t="shared" si="531"/>
        <v>2.8627561044063996</v>
      </c>
      <c r="DM413" s="27">
        <f t="shared" si="532"/>
        <v>26.943586865001407</v>
      </c>
      <c r="DN413" s="27">
        <f t="shared" si="533"/>
        <v>32.05164187482459</v>
      </c>
      <c r="DO413" s="27">
        <f t="shared" si="534"/>
        <v>52.034802133033963</v>
      </c>
      <c r="DP413" s="27">
        <f t="shared" si="535"/>
        <v>64.159416222284605</v>
      </c>
      <c r="DQ413" s="30">
        <f t="shared" si="536"/>
        <v>5.9069975089397602</v>
      </c>
      <c r="DR413" s="5">
        <v>60</v>
      </c>
      <c r="DS413" s="5">
        <v>51</v>
      </c>
      <c r="DT413" s="5">
        <v>420</v>
      </c>
      <c r="DU413" s="5">
        <v>520</v>
      </c>
      <c r="DV413" s="5">
        <v>196</v>
      </c>
      <c r="DW413" s="5">
        <v>262</v>
      </c>
      <c r="DX413" s="5">
        <v>310</v>
      </c>
      <c r="DY413" s="5">
        <v>251</v>
      </c>
      <c r="DZ413" s="22">
        <v>8</v>
      </c>
      <c r="EA413" s="22">
        <v>3</v>
      </c>
      <c r="EB413" s="22">
        <f t="shared" si="537"/>
        <v>-5</v>
      </c>
      <c r="EC413" s="26">
        <f t="shared" si="538"/>
        <v>0.75985436124742745</v>
      </c>
      <c r="ED413" s="27">
        <f t="shared" si="539"/>
        <v>0.28494538546778525</v>
      </c>
      <c r="EE413" s="27">
        <f t="shared" si="540"/>
        <v>-0.47490897577964214</v>
      </c>
      <c r="EF413" s="6">
        <v>90.95</v>
      </c>
      <c r="EG413" s="6">
        <f t="shared" si="541"/>
        <v>2.5985714285714288</v>
      </c>
      <c r="EH413" s="5">
        <v>2.5</v>
      </c>
      <c r="EI413" s="5">
        <v>2.87</v>
      </c>
      <c r="EJ413" s="21">
        <f t="shared" si="542"/>
        <v>0.46554934823091249</v>
      </c>
      <c r="EK413" s="1">
        <v>0</v>
      </c>
      <c r="EL413" s="22">
        <v>2</v>
      </c>
      <c r="EM413" s="22">
        <v>2</v>
      </c>
      <c r="EN413" s="1">
        <v>5</v>
      </c>
      <c r="EO413" s="3">
        <f t="shared" si="543"/>
        <v>5</v>
      </c>
      <c r="EP413" s="6">
        <f t="shared" si="544"/>
        <v>3.2985156679494225</v>
      </c>
      <c r="EQ413" s="3">
        <f t="shared" si="545"/>
        <v>16.5</v>
      </c>
      <c r="ER413" s="20">
        <f t="shared" si="546"/>
        <v>0</v>
      </c>
      <c r="ES413" s="20">
        <f t="shared" si="547"/>
        <v>0.625</v>
      </c>
      <c r="ET413" s="20">
        <f t="shared" si="548"/>
        <v>0.625</v>
      </c>
      <c r="EU413" s="3" t="str">
        <f t="shared" si="549"/>
        <v xml:space="preserve"> </v>
      </c>
      <c r="EX413" s="20" t="str">
        <f t="shared" si="550"/>
        <v xml:space="preserve"> </v>
      </c>
      <c r="EY413" s="5">
        <v>8</v>
      </c>
      <c r="EZ413" s="5">
        <v>0</v>
      </c>
      <c r="FA413" s="22">
        <v>58</v>
      </c>
      <c r="FB413" s="22">
        <v>9</v>
      </c>
      <c r="FC413" s="22">
        <v>28</v>
      </c>
      <c r="FD413" s="22">
        <v>5</v>
      </c>
      <c r="FE413" s="22">
        <v>3</v>
      </c>
      <c r="FF413" s="22">
        <v>33</v>
      </c>
      <c r="FG413" s="22">
        <v>1</v>
      </c>
      <c r="FH413" s="22">
        <v>0</v>
      </c>
      <c r="FI413" s="6">
        <v>50.133333333300001</v>
      </c>
      <c r="FJ413" s="6">
        <f t="shared" si="551"/>
        <v>1.43238095238</v>
      </c>
      <c r="FK413" s="5">
        <v>1.43</v>
      </c>
      <c r="FL413" s="5">
        <v>3.95</v>
      </c>
      <c r="FM413" s="21">
        <f t="shared" si="552"/>
        <v>0.26579925650557618</v>
      </c>
      <c r="FN413" s="1">
        <v>0</v>
      </c>
      <c r="FO413" s="22">
        <v>0</v>
      </c>
      <c r="FP413" s="22">
        <v>0</v>
      </c>
      <c r="FQ413" s="1">
        <v>0</v>
      </c>
      <c r="FR413" s="1">
        <f t="shared" si="553"/>
        <v>0</v>
      </c>
      <c r="FS413" s="3">
        <f t="shared" si="554"/>
        <v>0</v>
      </c>
      <c r="FT413" s="3" t="str">
        <f t="shared" si="555"/>
        <v xml:space="preserve"> </v>
      </c>
      <c r="FW413" s="20" t="str">
        <f t="shared" si="556"/>
        <v xml:space="preserve"> </v>
      </c>
      <c r="FX413" s="5">
        <v>0</v>
      </c>
      <c r="FY413" s="5">
        <v>3</v>
      </c>
      <c r="FZ413" s="22">
        <v>3</v>
      </c>
      <c r="GA413" s="22">
        <v>42</v>
      </c>
      <c r="GB413" s="22">
        <v>4</v>
      </c>
      <c r="GC413" s="22">
        <v>16</v>
      </c>
      <c r="GD413" s="22">
        <v>21</v>
      </c>
      <c r="GE413" s="22">
        <v>2</v>
      </c>
      <c r="GF413" s="22">
        <v>2</v>
      </c>
      <c r="GG413" s="22">
        <v>1</v>
      </c>
      <c r="GH413" s="1">
        <v>27</v>
      </c>
      <c r="GI413" s="1">
        <v>9</v>
      </c>
      <c r="GJ413" s="1">
        <v>28</v>
      </c>
      <c r="GK413" s="1">
        <v>3</v>
      </c>
      <c r="GN413" s="31" t="str">
        <f t="shared" si="557"/>
        <v xml:space="preserve"> 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32" t="str">
        <f t="shared" si="558"/>
        <v xml:space="preserve"> </v>
      </c>
      <c r="GW413" s="9">
        <f t="shared" si="559"/>
        <v>4</v>
      </c>
      <c r="GX413" s="10">
        <v>0</v>
      </c>
      <c r="GY413" s="10">
        <v>0.8</v>
      </c>
      <c r="GZ413" s="10">
        <v>0.8</v>
      </c>
      <c r="HA413" s="29">
        <f t="shared" si="560"/>
        <v>2.2857142857142857E-2</v>
      </c>
      <c r="HB413" s="29">
        <f t="shared" si="561"/>
        <v>6.2113140811355591E-2</v>
      </c>
      <c r="HC413">
        <v>13.1</v>
      </c>
      <c r="HD413">
        <v>11.7</v>
      </c>
      <c r="HE413">
        <v>-7.3</v>
      </c>
      <c r="HF413">
        <v>-0.2</v>
      </c>
      <c r="HG413">
        <v>-0.60000000000000009</v>
      </c>
      <c r="HH413">
        <v>0</v>
      </c>
      <c r="HI413">
        <v>-0.7</v>
      </c>
      <c r="HJ413" s="11">
        <f t="shared" si="562"/>
        <v>-0.02</v>
      </c>
      <c r="HK413" s="11">
        <f t="shared" si="563"/>
        <v>-5.4348998209936127E-2</v>
      </c>
      <c r="HL413">
        <v>99</v>
      </c>
      <c r="HM413">
        <v>0</v>
      </c>
      <c r="HN413">
        <v>0</v>
      </c>
      <c r="HQ413" s="33">
        <v>600000</v>
      </c>
      <c r="HR413" s="33">
        <v>0</v>
      </c>
      <c r="HS413" s="30">
        <f t="shared" si="564"/>
        <v>-0.87560975609756087</v>
      </c>
    </row>
    <row r="414" spans="1:227" x14ac:dyDescent="0.2">
      <c r="A414" s="1">
        <v>25</v>
      </c>
      <c r="B414" s="2" t="s">
        <v>2094</v>
      </c>
      <c r="C414" s="2" t="s">
        <v>702</v>
      </c>
      <c r="D414" s="2" t="s">
        <v>257</v>
      </c>
      <c r="E414" s="2" t="s">
        <v>240</v>
      </c>
      <c r="F414" s="2">
        <v>72</v>
      </c>
      <c r="G414" s="2">
        <v>197</v>
      </c>
      <c r="H414" s="2" t="s">
        <v>249</v>
      </c>
      <c r="J414" s="3">
        <v>34</v>
      </c>
      <c r="K414" s="5" t="s">
        <v>2095</v>
      </c>
      <c r="L414" s="5" t="s">
        <v>2096</v>
      </c>
      <c r="M414" s="5" t="s">
        <v>1488</v>
      </c>
      <c r="N414" s="5" t="s">
        <v>308</v>
      </c>
      <c r="O414" s="2" t="s">
        <v>308</v>
      </c>
      <c r="P414" s="2" t="s">
        <v>254</v>
      </c>
      <c r="Q414" s="1">
        <v>15</v>
      </c>
      <c r="R414" s="1">
        <v>1</v>
      </c>
      <c r="S414" s="1">
        <v>0</v>
      </c>
      <c r="T414" s="1">
        <v>1</v>
      </c>
      <c r="U414" s="1">
        <v>0</v>
      </c>
      <c r="V414" s="1">
        <v>13</v>
      </c>
      <c r="W414" s="20">
        <f t="shared" si="486"/>
        <v>7.6923076923076927E-2</v>
      </c>
      <c r="X414" s="6">
        <v>136.44999999999999</v>
      </c>
      <c r="Y414" s="6">
        <f t="shared" si="487"/>
        <v>9.0966666666666658</v>
      </c>
      <c r="Z414" s="1">
        <v>210</v>
      </c>
      <c r="AA414" s="6">
        <f t="shared" si="488"/>
        <v>14</v>
      </c>
      <c r="AB414" s="8">
        <f t="shared" si="489"/>
        <v>0.64976190476190476</v>
      </c>
      <c r="AC414" s="3">
        <f t="shared" si="490"/>
        <v>0</v>
      </c>
      <c r="AD414" s="8">
        <f t="shared" si="491"/>
        <v>0</v>
      </c>
      <c r="AE414" s="20">
        <f t="shared" si="492"/>
        <v>0.5</v>
      </c>
      <c r="AF414" s="20">
        <f t="shared" si="493"/>
        <v>0</v>
      </c>
      <c r="AG414" s="20">
        <f t="shared" si="494"/>
        <v>0.5</v>
      </c>
      <c r="AH414" s="3">
        <f t="shared" si="495"/>
        <v>5</v>
      </c>
      <c r="AI414" s="3">
        <f t="shared" si="496"/>
        <v>3</v>
      </c>
      <c r="AJ414" s="3">
        <f t="shared" si="497"/>
        <v>2</v>
      </c>
      <c r="AK414" s="20">
        <f t="shared" si="498"/>
        <v>0.6</v>
      </c>
      <c r="AL414" s="6">
        <v>0.5</v>
      </c>
      <c r="AM414" s="1">
        <v>23</v>
      </c>
      <c r="AN414" s="1">
        <v>3</v>
      </c>
      <c r="AO414" s="1">
        <v>5</v>
      </c>
      <c r="AP414" s="1">
        <v>1</v>
      </c>
      <c r="AQ414" s="1">
        <v>2</v>
      </c>
      <c r="AR414" s="6">
        <f t="shared" si="499"/>
        <v>10.113594723341883</v>
      </c>
      <c r="AS414" s="6">
        <f t="shared" si="500"/>
        <v>1.3191645291315501</v>
      </c>
      <c r="AT414" s="6">
        <f t="shared" si="501"/>
        <v>2.1986075485525833</v>
      </c>
      <c r="AU414" s="6">
        <f t="shared" si="502"/>
        <v>0.43972150971051671</v>
      </c>
      <c r="AV414" s="6">
        <f t="shared" si="503"/>
        <v>0.87944301942103342</v>
      </c>
      <c r="AW414" s="1">
        <v>18</v>
      </c>
      <c r="AX414" s="1">
        <v>4</v>
      </c>
      <c r="AY414" s="1">
        <v>2</v>
      </c>
      <c r="AZ414" s="1">
        <v>0</v>
      </c>
      <c r="BA414" s="1">
        <v>0</v>
      </c>
      <c r="BB414" s="1">
        <v>0</v>
      </c>
      <c r="BC414" s="7">
        <f>(EA414+FH414+GG414)-(DZ414+FG414+GF414)-((BD414/60)*(0.11)+(EF414/60)*(-0.14)+(FI414/60)*(0.13))</f>
        <v>-0.24707500000014998</v>
      </c>
      <c r="BD414" s="6">
        <v>131.75</v>
      </c>
      <c r="BE414" s="6">
        <f t="shared" si="504"/>
        <v>8.7833333333333332</v>
      </c>
      <c r="BF414" s="5">
        <v>8.7799999999999994</v>
      </c>
      <c r="BG414" s="5">
        <v>40.98</v>
      </c>
      <c r="BH414" s="21">
        <f t="shared" si="505"/>
        <v>0.17644694533762056</v>
      </c>
      <c r="BI414" s="1">
        <v>1</v>
      </c>
      <c r="BJ414" s="22">
        <v>0</v>
      </c>
      <c r="BK414" s="22">
        <v>0</v>
      </c>
      <c r="BL414" s="1">
        <v>0</v>
      </c>
      <c r="BM414" s="1">
        <f t="shared" si="506"/>
        <v>1</v>
      </c>
      <c r="BN414" s="8">
        <f t="shared" si="507"/>
        <v>0.45540796963946872</v>
      </c>
      <c r="BO414" s="3">
        <f t="shared" si="508"/>
        <v>0</v>
      </c>
      <c r="BP414" s="20">
        <f t="shared" si="509"/>
        <v>0.5</v>
      </c>
      <c r="BQ414" s="20">
        <f t="shared" si="510"/>
        <v>0</v>
      </c>
      <c r="BR414" s="20">
        <f t="shared" si="511"/>
        <v>0.5</v>
      </c>
      <c r="BS414" s="3">
        <f t="shared" si="512"/>
        <v>5</v>
      </c>
      <c r="BT414" s="1">
        <v>3</v>
      </c>
      <c r="BU414" s="1">
        <v>2</v>
      </c>
      <c r="BV414" s="20">
        <f t="shared" si="513"/>
        <v>0.6</v>
      </c>
      <c r="BW414" s="5">
        <v>16</v>
      </c>
      <c r="BX414" s="5">
        <v>12</v>
      </c>
      <c r="BY414" s="21">
        <f t="shared" si="514"/>
        <v>0.30107526881720431</v>
      </c>
      <c r="BZ414" s="5">
        <v>11</v>
      </c>
      <c r="CA414" s="5">
        <v>12</v>
      </c>
      <c r="CB414" s="23">
        <f t="shared" si="515"/>
        <v>0.24731182795698925</v>
      </c>
      <c r="CC414" s="5">
        <v>22</v>
      </c>
      <c r="CD414" s="5">
        <v>20</v>
      </c>
      <c r="CE414" s="23">
        <f t="shared" si="516"/>
        <v>0.45161290322580644</v>
      </c>
      <c r="CF414" s="23">
        <f t="shared" si="517"/>
        <v>0.5490196078431373</v>
      </c>
      <c r="CG414" s="24">
        <v>9</v>
      </c>
      <c r="CH414" s="5">
        <v>50</v>
      </c>
      <c r="CI414" s="5">
        <v>42</v>
      </c>
      <c r="CJ414" s="5">
        <v>43</v>
      </c>
      <c r="CK414">
        <v>14.95265289</v>
      </c>
      <c r="CL414" s="5">
        <v>0.378</v>
      </c>
      <c r="CM414" s="5">
        <v>3</v>
      </c>
      <c r="CN414" s="5">
        <v>-1.022</v>
      </c>
      <c r="CO414" s="5">
        <v>-2.7010000000000001</v>
      </c>
      <c r="CP414" s="5">
        <v>8.6189999999999998</v>
      </c>
      <c r="CQ414" s="21">
        <f t="shared" si="518"/>
        <v>3.2258064516129031E-2</v>
      </c>
      <c r="CR414" s="25">
        <f t="shared" si="519"/>
        <v>0.91428571428571426</v>
      </c>
      <c r="CS414" s="22">
        <f t="shared" si="520"/>
        <v>917.51152073732715</v>
      </c>
      <c r="CT414" s="21">
        <f t="shared" si="521"/>
        <v>-5.3456221198156711E-2</v>
      </c>
      <c r="CU414" s="26">
        <f t="shared" si="522"/>
        <v>0.91116173120728938</v>
      </c>
      <c r="CV414" s="27">
        <f t="shared" si="523"/>
        <v>1.3667425968109341</v>
      </c>
      <c r="CW414" s="27">
        <f t="shared" si="524"/>
        <v>28.24601366742597</v>
      </c>
      <c r="CX414" s="27">
        <f t="shared" si="525"/>
        <v>15.945330296127565</v>
      </c>
      <c r="CY414" s="27">
        <f t="shared" si="526"/>
        <v>48.747152619589983</v>
      </c>
      <c r="CZ414" s="27">
        <f t="shared" si="527"/>
        <v>31.435079726651484</v>
      </c>
      <c r="DA414" s="28">
        <f t="shared" si="528"/>
        <v>17.312072892938499</v>
      </c>
      <c r="DB414" s="5">
        <v>2</v>
      </c>
      <c r="DC414" s="5">
        <v>3</v>
      </c>
      <c r="DD414" s="22">
        <v>60</v>
      </c>
      <c r="DE414" s="22">
        <v>32</v>
      </c>
      <c r="DF414" s="22">
        <v>25</v>
      </c>
      <c r="DG414" s="22">
        <v>20</v>
      </c>
      <c r="DH414" s="22">
        <v>14</v>
      </c>
      <c r="DI414" s="22">
        <v>20</v>
      </c>
      <c r="DJ414" s="29">
        <f t="shared" si="529"/>
        <v>6.4046023047032037</v>
      </c>
      <c r="DK414" s="27">
        <f t="shared" si="530"/>
        <v>1.7569546120058568</v>
      </c>
      <c r="DL414" s="27">
        <f t="shared" si="531"/>
        <v>2.3426061493411421</v>
      </c>
      <c r="DM414" s="27">
        <f t="shared" si="532"/>
        <v>27.135187896534898</v>
      </c>
      <c r="DN414" s="27">
        <f t="shared" si="533"/>
        <v>22.059541239629091</v>
      </c>
      <c r="DO414" s="27">
        <f t="shared" si="534"/>
        <v>52.611029770619815</v>
      </c>
      <c r="DP414" s="27">
        <f t="shared" si="535"/>
        <v>41.093216203025875</v>
      </c>
      <c r="DQ414" s="30">
        <f t="shared" si="536"/>
        <v>5.7942593253445587</v>
      </c>
      <c r="DR414" s="5">
        <v>18</v>
      </c>
      <c r="DS414" s="5">
        <v>24</v>
      </c>
      <c r="DT414" s="5">
        <v>260</v>
      </c>
      <c r="DU414" s="5">
        <v>202</v>
      </c>
      <c r="DV414" s="5">
        <v>117</v>
      </c>
      <c r="DW414" s="5">
        <v>89</v>
      </c>
      <c r="DX414" s="5">
        <v>106</v>
      </c>
      <c r="DY414" s="5">
        <v>144</v>
      </c>
      <c r="DZ414" s="22">
        <v>3</v>
      </c>
      <c r="EA414" s="22">
        <v>3</v>
      </c>
      <c r="EB414" s="22">
        <f t="shared" si="537"/>
        <v>0</v>
      </c>
      <c r="EC414" s="26">
        <f t="shared" si="538"/>
        <v>1.3662239089184061</v>
      </c>
      <c r="ED414" s="27">
        <f t="shared" si="539"/>
        <v>1.3662239089184061</v>
      </c>
      <c r="EE414" s="27">
        <f t="shared" si="540"/>
        <v>0</v>
      </c>
      <c r="EF414" s="6">
        <v>1.0333333333000001</v>
      </c>
      <c r="EG414" s="6">
        <f t="shared" si="541"/>
        <v>6.888888888666668E-2</v>
      </c>
      <c r="EH414" s="5">
        <v>7.0000000000000007E-2</v>
      </c>
      <c r="EI414" s="5">
        <v>5.16</v>
      </c>
      <c r="EJ414" s="21">
        <f t="shared" si="542"/>
        <v>1.338432122370937E-2</v>
      </c>
      <c r="EK414" s="1">
        <v>0</v>
      </c>
      <c r="EL414" s="22">
        <v>0</v>
      </c>
      <c r="EM414" s="22">
        <v>0</v>
      </c>
      <c r="EN414" s="1">
        <v>0</v>
      </c>
      <c r="EO414" s="3">
        <f t="shared" si="543"/>
        <v>0</v>
      </c>
      <c r="EP414" s="6">
        <f t="shared" si="544"/>
        <v>0</v>
      </c>
      <c r="EQ414" s="3">
        <f t="shared" si="545"/>
        <v>0</v>
      </c>
      <c r="ER414" s="20">
        <f t="shared" si="546"/>
        <v>0</v>
      </c>
      <c r="ES414" s="20">
        <f t="shared" si="547"/>
        <v>0</v>
      </c>
      <c r="ET414" s="20">
        <f t="shared" si="548"/>
        <v>0</v>
      </c>
      <c r="EU414" s="3" t="str">
        <f t="shared" si="549"/>
        <v xml:space="preserve"> </v>
      </c>
      <c r="EV414" s="1">
        <v>0</v>
      </c>
      <c r="EW414" s="1">
        <v>0</v>
      </c>
      <c r="EX414" s="20" t="str">
        <f t="shared" si="550"/>
        <v xml:space="preserve"> </v>
      </c>
      <c r="EY414" s="5">
        <v>0</v>
      </c>
      <c r="EZ414" s="5">
        <v>0</v>
      </c>
      <c r="FA414" s="22">
        <v>0</v>
      </c>
      <c r="FB414" s="22">
        <v>0</v>
      </c>
      <c r="FC414" s="22">
        <v>1</v>
      </c>
      <c r="FD414" s="22">
        <v>0</v>
      </c>
      <c r="FE414" s="22">
        <v>0</v>
      </c>
      <c r="FF414" s="22">
        <v>0</v>
      </c>
      <c r="FG414" s="22">
        <v>0</v>
      </c>
      <c r="FH414" s="22">
        <v>0</v>
      </c>
      <c r="FI414" s="6">
        <v>3.6666666667000003</v>
      </c>
      <c r="FJ414" s="6">
        <f t="shared" si="551"/>
        <v>0.24444444444666669</v>
      </c>
      <c r="FK414" s="5">
        <v>0.24</v>
      </c>
      <c r="FL414" s="5">
        <v>3.82</v>
      </c>
      <c r="FM414" s="21">
        <f t="shared" si="552"/>
        <v>5.9113300492610842E-2</v>
      </c>
      <c r="FN414" s="1">
        <v>0</v>
      </c>
      <c r="FO414" s="22">
        <v>0</v>
      </c>
      <c r="FP414" s="22">
        <v>0</v>
      </c>
      <c r="FQ414" s="1">
        <v>0</v>
      </c>
      <c r="FR414" s="1">
        <f t="shared" si="553"/>
        <v>0</v>
      </c>
      <c r="FS414" s="3">
        <f t="shared" si="554"/>
        <v>0</v>
      </c>
      <c r="FT414" s="3" t="str">
        <f t="shared" si="555"/>
        <v xml:space="preserve"> </v>
      </c>
      <c r="FU414" s="1">
        <v>0</v>
      </c>
      <c r="FV414" s="1">
        <v>0</v>
      </c>
      <c r="FW414" s="20" t="str">
        <f t="shared" si="556"/>
        <v xml:space="preserve"> </v>
      </c>
      <c r="FX414" s="5">
        <v>0</v>
      </c>
      <c r="FY414" s="5">
        <v>0</v>
      </c>
      <c r="FZ414" s="22">
        <v>1</v>
      </c>
      <c r="GA414" s="22">
        <v>0</v>
      </c>
      <c r="GB414" s="22">
        <v>0</v>
      </c>
      <c r="GC414" s="22">
        <v>0</v>
      </c>
      <c r="GD414" s="22">
        <v>3</v>
      </c>
      <c r="GE414" s="22">
        <v>0</v>
      </c>
      <c r="GF414" s="22">
        <v>0</v>
      </c>
      <c r="GG414" s="22">
        <v>0</v>
      </c>
      <c r="GH414" s="1">
        <v>3</v>
      </c>
      <c r="GI414" s="1">
        <v>0</v>
      </c>
      <c r="GJ414" s="1">
        <v>3</v>
      </c>
      <c r="GK414" s="1">
        <v>0</v>
      </c>
      <c r="GL414" s="6"/>
      <c r="GM414" s="6"/>
      <c r="GN414" s="31" t="str">
        <f t="shared" si="557"/>
        <v xml:space="preserve"> </v>
      </c>
      <c r="GP414" s="1">
        <v>0</v>
      </c>
      <c r="GQ414" s="1">
        <v>0</v>
      </c>
      <c r="GR414" s="1">
        <v>0</v>
      </c>
      <c r="GS414" s="1">
        <v>0</v>
      </c>
      <c r="GT414" s="1">
        <v>1</v>
      </c>
      <c r="GU414" s="1">
        <v>1</v>
      </c>
      <c r="GV414" s="32">
        <f t="shared" si="558"/>
        <v>1</v>
      </c>
      <c r="GW414" s="9">
        <f t="shared" si="559"/>
        <v>3</v>
      </c>
      <c r="GX414" s="10">
        <v>-0.2</v>
      </c>
      <c r="GY414" s="10">
        <v>0.2</v>
      </c>
      <c r="GZ414" s="10">
        <v>0</v>
      </c>
      <c r="HA414" s="29">
        <f t="shared" si="560"/>
        <v>0</v>
      </c>
      <c r="HB414" s="29">
        <f t="shared" si="561"/>
        <v>0</v>
      </c>
      <c r="HC414">
        <v>2.4</v>
      </c>
      <c r="HD414">
        <v>2.2999999999999998</v>
      </c>
      <c r="HE414">
        <v>0.60000000000000009</v>
      </c>
      <c r="HF414">
        <v>-0.5</v>
      </c>
      <c r="HG414">
        <v>0.4</v>
      </c>
      <c r="HH414">
        <v>0</v>
      </c>
      <c r="HI414">
        <v>-0.1</v>
      </c>
      <c r="HJ414" s="11">
        <f t="shared" si="562"/>
        <v>-6.6666666666666671E-3</v>
      </c>
      <c r="HK414" s="11">
        <f t="shared" si="563"/>
        <v>-4.3972150971051671E-2</v>
      </c>
      <c r="HL414">
        <v>53</v>
      </c>
      <c r="HM414">
        <v>0</v>
      </c>
      <c r="HN414">
        <v>0</v>
      </c>
      <c r="HO414">
        <v>2</v>
      </c>
      <c r="HP414" t="s">
        <v>884</v>
      </c>
      <c r="HQ414" s="33">
        <v>321212</v>
      </c>
      <c r="HR414" s="33">
        <v>0</v>
      </c>
      <c r="HS414" s="30">
        <f t="shared" si="564"/>
        <v>-0.19401309090909089</v>
      </c>
    </row>
    <row r="415" spans="1:227" x14ac:dyDescent="0.2">
      <c r="A415" s="1">
        <v>17</v>
      </c>
      <c r="B415" s="2" t="s">
        <v>2097</v>
      </c>
      <c r="C415" s="2" t="s">
        <v>2098</v>
      </c>
      <c r="E415" s="2" t="s">
        <v>323</v>
      </c>
      <c r="F415" s="2">
        <v>75</v>
      </c>
      <c r="G415" s="2">
        <v>230</v>
      </c>
      <c r="H415" s="2" t="s">
        <v>249</v>
      </c>
      <c r="J415" s="3">
        <v>30</v>
      </c>
      <c r="K415" s="5" t="s">
        <v>2099</v>
      </c>
      <c r="L415" s="5" t="s">
        <v>2100</v>
      </c>
      <c r="M415" s="5" t="s">
        <v>2101</v>
      </c>
      <c r="N415" s="5" t="s">
        <v>308</v>
      </c>
      <c r="O415" s="2" t="s">
        <v>308</v>
      </c>
      <c r="P415" s="2" t="s">
        <v>254</v>
      </c>
      <c r="Q415" s="1">
        <v>37</v>
      </c>
      <c r="R415" s="1">
        <v>11</v>
      </c>
      <c r="S415" s="1">
        <v>20</v>
      </c>
      <c r="T415" s="1">
        <v>31</v>
      </c>
      <c r="U415" s="1">
        <v>-6</v>
      </c>
      <c r="V415" s="1">
        <v>123</v>
      </c>
      <c r="W415" s="20">
        <f t="shared" si="486"/>
        <v>8.943089430894309E-2</v>
      </c>
      <c r="X415" s="6">
        <v>915.28333333329999</v>
      </c>
      <c r="Y415" s="6">
        <f t="shared" si="487"/>
        <v>24.737387387386487</v>
      </c>
      <c r="Z415" s="1">
        <v>940</v>
      </c>
      <c r="AA415" s="6">
        <f t="shared" si="488"/>
        <v>25.405405405405407</v>
      </c>
      <c r="AB415" s="8">
        <f t="shared" si="489"/>
        <v>0.97370567375882977</v>
      </c>
      <c r="AC415" s="3">
        <f t="shared" si="490"/>
        <v>119.42105263157895</v>
      </c>
      <c r="AD415" s="8">
        <f t="shared" si="491"/>
        <v>7.8284645824371299</v>
      </c>
      <c r="AE415" s="20">
        <f t="shared" si="492"/>
        <v>0.26190476190476192</v>
      </c>
      <c r="AF415" s="20">
        <f t="shared" si="493"/>
        <v>0.47619047619047616</v>
      </c>
      <c r="AG415" s="20">
        <f t="shared" si="494"/>
        <v>0.73809523809523814</v>
      </c>
      <c r="AH415" s="3">
        <f t="shared" si="495"/>
        <v>22</v>
      </c>
      <c r="AI415" s="3">
        <f t="shared" si="496"/>
        <v>7</v>
      </c>
      <c r="AJ415" s="3">
        <f t="shared" si="497"/>
        <v>15</v>
      </c>
      <c r="AK415" s="20">
        <f t="shared" si="498"/>
        <v>0.31818181818181818</v>
      </c>
      <c r="AL415" s="6">
        <v>1</v>
      </c>
      <c r="AM415" s="1">
        <v>13</v>
      </c>
      <c r="AN415" s="1">
        <v>12</v>
      </c>
      <c r="AO415" s="1">
        <v>58</v>
      </c>
      <c r="AP415" s="1">
        <v>41</v>
      </c>
      <c r="AQ415" s="1">
        <v>10</v>
      </c>
      <c r="AR415" s="6">
        <f t="shared" si="499"/>
        <v>0.85219513083383469</v>
      </c>
      <c r="AS415" s="6">
        <f t="shared" si="500"/>
        <v>0.78664165923123208</v>
      </c>
      <c r="AT415" s="6">
        <f t="shared" si="501"/>
        <v>3.8021013529509555</v>
      </c>
      <c r="AU415" s="6">
        <f t="shared" si="502"/>
        <v>2.6876923357067097</v>
      </c>
      <c r="AV415" s="6">
        <f t="shared" si="503"/>
        <v>0.65553471602602675</v>
      </c>
      <c r="AW415" s="1">
        <v>18</v>
      </c>
      <c r="AX415" s="1">
        <v>9</v>
      </c>
      <c r="AY415" s="1">
        <v>0</v>
      </c>
      <c r="AZ415" s="1">
        <v>0</v>
      </c>
      <c r="BA415" s="1">
        <v>0</v>
      </c>
      <c r="BB415" s="1">
        <v>0</v>
      </c>
      <c r="BC415" s="7">
        <f>(EA415+FH415+GG415)-(DZ415+FG415+GF415)-((BD415/60)*(0.11)+(EF415/60)*(-0.14)+(FI415/60)*(0.13))</f>
        <v>-2.85614722222215</v>
      </c>
      <c r="BD415" s="6">
        <v>649.85</v>
      </c>
      <c r="BE415" s="6">
        <f t="shared" si="504"/>
        <v>17.563513513513513</v>
      </c>
      <c r="BF415" s="5">
        <v>16.55</v>
      </c>
      <c r="BG415" s="5">
        <v>30.95</v>
      </c>
      <c r="BH415" s="21">
        <f t="shared" si="505"/>
        <v>0.34842105263157896</v>
      </c>
      <c r="BI415" s="1">
        <v>5</v>
      </c>
      <c r="BJ415" s="22">
        <v>7</v>
      </c>
      <c r="BK415" s="22">
        <v>1</v>
      </c>
      <c r="BL415" s="1">
        <v>8</v>
      </c>
      <c r="BM415" s="1">
        <f t="shared" si="506"/>
        <v>13</v>
      </c>
      <c r="BN415" s="8">
        <f t="shared" si="507"/>
        <v>1.2002769869969991</v>
      </c>
      <c r="BO415" s="3">
        <f t="shared" si="508"/>
        <v>94.315789473684205</v>
      </c>
      <c r="BP415" s="20">
        <f t="shared" si="509"/>
        <v>0.26315789473684209</v>
      </c>
      <c r="BQ415" s="20">
        <f t="shared" si="510"/>
        <v>0.42105263157894735</v>
      </c>
      <c r="BR415" s="20">
        <f t="shared" si="511"/>
        <v>0.68421052631578938</v>
      </c>
      <c r="BS415" s="3">
        <f t="shared" si="512"/>
        <v>20</v>
      </c>
      <c r="BT415" s="1">
        <v>6</v>
      </c>
      <c r="BU415" s="1">
        <v>14</v>
      </c>
      <c r="BV415" s="20">
        <f t="shared" si="513"/>
        <v>0.3</v>
      </c>
      <c r="BW415" s="5">
        <v>105</v>
      </c>
      <c r="BX415" s="5">
        <v>110</v>
      </c>
      <c r="BY415" s="21">
        <f t="shared" si="514"/>
        <v>0.36941580756013748</v>
      </c>
      <c r="BZ415" s="5">
        <v>79</v>
      </c>
      <c r="CA415" s="5">
        <v>91</v>
      </c>
      <c r="CB415" s="23">
        <f t="shared" si="515"/>
        <v>0.29209621993127149</v>
      </c>
      <c r="CC415" s="5">
        <v>97</v>
      </c>
      <c r="CD415" s="5">
        <v>100</v>
      </c>
      <c r="CE415" s="23">
        <f t="shared" si="516"/>
        <v>0.33848797250859108</v>
      </c>
      <c r="CF415" s="23">
        <f t="shared" si="517"/>
        <v>0.55844155844155841</v>
      </c>
      <c r="CG415" s="24">
        <v>10</v>
      </c>
      <c r="CH415" s="5">
        <v>222</v>
      </c>
      <c r="CI415" s="5">
        <v>204</v>
      </c>
      <c r="CJ415" s="5">
        <v>197</v>
      </c>
      <c r="CK415">
        <v>15.927499409999999</v>
      </c>
      <c r="CL415" s="5">
        <v>-0.248</v>
      </c>
      <c r="CM415" s="5">
        <v>16</v>
      </c>
      <c r="CN415" s="5">
        <v>-0.92400000000000004</v>
      </c>
      <c r="CO415" s="5">
        <v>4.8000000000000001E-2</v>
      </c>
      <c r="CP415" s="5">
        <v>10.811999999999999</v>
      </c>
      <c r="CQ415" s="21">
        <f t="shared" si="518"/>
        <v>7.421875E-2</v>
      </c>
      <c r="CR415" s="25">
        <f t="shared" si="519"/>
        <v>0.90334572490706322</v>
      </c>
      <c r="CS415" s="22">
        <f t="shared" si="520"/>
        <v>910.76759990706319</v>
      </c>
      <c r="CT415" s="21">
        <f t="shared" si="521"/>
        <v>-2.2435525092936781E-2</v>
      </c>
      <c r="CU415" s="26">
        <f t="shared" si="522"/>
        <v>1.8616804115293542</v>
      </c>
      <c r="CV415" s="27">
        <f t="shared" si="523"/>
        <v>2.5475626684085895</v>
      </c>
      <c r="CW415" s="27">
        <f t="shared" si="524"/>
        <v>25.083693965869191</v>
      </c>
      <c r="CX415" s="27">
        <f t="shared" si="525"/>
        <v>26.357475300073489</v>
      </c>
      <c r="CY415" s="27">
        <f t="shared" si="526"/>
        <v>49.481505674859143</v>
      </c>
      <c r="CZ415" s="27">
        <f t="shared" si="527"/>
        <v>45.856128031354615</v>
      </c>
      <c r="DA415" s="28">
        <f t="shared" si="528"/>
        <v>3.6253776435045282</v>
      </c>
      <c r="DB415" s="5">
        <v>19</v>
      </c>
      <c r="DC415" s="5">
        <v>26</v>
      </c>
      <c r="DD415" s="22">
        <v>237</v>
      </c>
      <c r="DE415" s="22">
        <v>243</v>
      </c>
      <c r="DF415" s="22">
        <v>110</v>
      </c>
      <c r="DG415" s="22">
        <v>76</v>
      </c>
      <c r="DH415" s="22">
        <v>123</v>
      </c>
      <c r="DI415" s="22">
        <v>139</v>
      </c>
      <c r="DJ415" s="29">
        <f t="shared" si="529"/>
        <v>-9.6032197590928714</v>
      </c>
      <c r="DK415" s="27">
        <f t="shared" si="530"/>
        <v>1.9386106623586434</v>
      </c>
      <c r="DL415" s="27">
        <f t="shared" si="531"/>
        <v>1.8862157795921934</v>
      </c>
      <c r="DM415" s="27">
        <f t="shared" si="532"/>
        <v>26.354626031524258</v>
      </c>
      <c r="DN415" s="27">
        <f t="shared" si="533"/>
        <v>21.062742872112825</v>
      </c>
      <c r="DO415" s="27">
        <f t="shared" si="534"/>
        <v>49.670348862594423</v>
      </c>
      <c r="DP415" s="27">
        <f t="shared" si="535"/>
        <v>37.724315591843869</v>
      </c>
      <c r="DQ415" s="30">
        <f t="shared" si="536"/>
        <v>-8.3206556272460261</v>
      </c>
      <c r="DR415" s="5">
        <v>37</v>
      </c>
      <c r="DS415" s="5">
        <v>36</v>
      </c>
      <c r="DT415" s="5">
        <v>466</v>
      </c>
      <c r="DU415" s="5">
        <v>366</v>
      </c>
      <c r="DV415" s="5">
        <v>212</v>
      </c>
      <c r="DW415" s="5">
        <v>160</v>
      </c>
      <c r="DX415" s="5">
        <v>158</v>
      </c>
      <c r="DY415" s="5">
        <v>233</v>
      </c>
      <c r="DZ415" s="22">
        <v>7</v>
      </c>
      <c r="EA415" s="22">
        <v>7</v>
      </c>
      <c r="EB415" s="22">
        <f t="shared" si="537"/>
        <v>0</v>
      </c>
      <c r="EC415" s="26">
        <f t="shared" si="538"/>
        <v>0.64630299299838423</v>
      </c>
      <c r="ED415" s="27">
        <f t="shared" si="539"/>
        <v>0.64630299299838423</v>
      </c>
      <c r="EE415" s="27">
        <f t="shared" si="540"/>
        <v>0</v>
      </c>
      <c r="EF415" s="6">
        <v>202.3</v>
      </c>
      <c r="EG415" s="6">
        <f t="shared" si="541"/>
        <v>5.4675675675675679</v>
      </c>
      <c r="EH415" s="5">
        <v>5.04</v>
      </c>
      <c r="EI415" s="5">
        <v>0.28999999999999998</v>
      </c>
      <c r="EJ415" s="21">
        <f t="shared" si="542"/>
        <v>0.9455909943714822</v>
      </c>
      <c r="EK415" s="1">
        <v>2</v>
      </c>
      <c r="EL415" s="22">
        <v>3</v>
      </c>
      <c r="EM415" s="22">
        <v>7</v>
      </c>
      <c r="EN415" s="1">
        <v>12</v>
      </c>
      <c r="EO415" s="3">
        <f t="shared" si="543"/>
        <v>14</v>
      </c>
      <c r="EP415" s="6">
        <f t="shared" si="544"/>
        <v>4.1522491349480966</v>
      </c>
      <c r="EQ415" s="3">
        <f t="shared" si="545"/>
        <v>25.105263157894736</v>
      </c>
      <c r="ER415" s="20">
        <f t="shared" si="546"/>
        <v>0.10526315789473684</v>
      </c>
      <c r="ES415" s="20">
        <f t="shared" si="547"/>
        <v>0.63157894736842102</v>
      </c>
      <c r="ET415" s="20">
        <f t="shared" si="548"/>
        <v>0.73684210526315785</v>
      </c>
      <c r="EU415" s="3">
        <f t="shared" si="549"/>
        <v>1</v>
      </c>
      <c r="EV415" s="1">
        <v>1</v>
      </c>
      <c r="EW415" s="1">
        <v>0</v>
      </c>
      <c r="EX415" s="20">
        <f t="shared" si="550"/>
        <v>1</v>
      </c>
      <c r="EY415" s="5">
        <v>19</v>
      </c>
      <c r="EZ415" s="5">
        <v>4</v>
      </c>
      <c r="FA415" s="22">
        <v>140</v>
      </c>
      <c r="FB415" s="22">
        <v>22</v>
      </c>
      <c r="FC415" s="22">
        <v>54</v>
      </c>
      <c r="FD415" s="22">
        <v>1</v>
      </c>
      <c r="FE415" s="22">
        <v>7</v>
      </c>
      <c r="FF415" s="22">
        <v>69</v>
      </c>
      <c r="FG415" s="22">
        <v>2</v>
      </c>
      <c r="FH415" s="22">
        <v>0</v>
      </c>
      <c r="FI415" s="6">
        <v>63.133333333300001</v>
      </c>
      <c r="FJ415" s="6">
        <f t="shared" si="551"/>
        <v>1.7063063063054054</v>
      </c>
      <c r="FK415" s="5">
        <v>1.7000000000000002</v>
      </c>
      <c r="FL415" s="5">
        <v>3.89</v>
      </c>
      <c r="FM415" s="21">
        <f t="shared" si="552"/>
        <v>0.30411449016100184</v>
      </c>
      <c r="FN415" s="1">
        <v>4</v>
      </c>
      <c r="FO415" s="22">
        <v>0</v>
      </c>
      <c r="FP415" s="22">
        <v>0</v>
      </c>
      <c r="FQ415" s="1">
        <v>0</v>
      </c>
      <c r="FR415" s="1">
        <f t="shared" si="553"/>
        <v>4</v>
      </c>
      <c r="FS415" s="3">
        <f t="shared" si="554"/>
        <v>0</v>
      </c>
      <c r="FT415" s="3">
        <f t="shared" si="555"/>
        <v>1</v>
      </c>
      <c r="FU415" s="1">
        <v>0</v>
      </c>
      <c r="FV415" s="1">
        <v>1</v>
      </c>
      <c r="FW415" s="20">
        <f t="shared" si="556"/>
        <v>0</v>
      </c>
      <c r="FX415" s="5">
        <v>4</v>
      </c>
      <c r="FY415" s="5">
        <v>9</v>
      </c>
      <c r="FZ415" s="22">
        <v>7</v>
      </c>
      <c r="GA415" s="22">
        <v>40</v>
      </c>
      <c r="GB415" s="22">
        <v>1</v>
      </c>
      <c r="GC415" s="22">
        <v>11</v>
      </c>
      <c r="GD415" s="22">
        <v>25</v>
      </c>
      <c r="GE415" s="22">
        <v>3</v>
      </c>
      <c r="GF415" s="22">
        <v>0</v>
      </c>
      <c r="GG415" s="22">
        <v>0</v>
      </c>
      <c r="GH415" s="1">
        <v>50</v>
      </c>
      <c r="GI415" s="1">
        <v>25</v>
      </c>
      <c r="GJ415" s="1">
        <v>40</v>
      </c>
      <c r="GK415" s="1">
        <v>9</v>
      </c>
      <c r="GL415" s="1">
        <v>6</v>
      </c>
      <c r="GM415" s="1">
        <v>2</v>
      </c>
      <c r="GN415" s="31">
        <f t="shared" si="557"/>
        <v>0.33333333333333331</v>
      </c>
      <c r="GO415" s="1">
        <v>0</v>
      </c>
      <c r="GP415" s="1">
        <v>1</v>
      </c>
      <c r="GQ415" s="1">
        <v>1</v>
      </c>
      <c r="GR415" s="1">
        <v>5</v>
      </c>
      <c r="GS415" s="1">
        <v>0</v>
      </c>
      <c r="GT415" s="1">
        <v>1</v>
      </c>
      <c r="GU415" s="1">
        <v>1</v>
      </c>
      <c r="GV415" s="32">
        <f t="shared" si="558"/>
        <v>1</v>
      </c>
      <c r="GW415" s="9">
        <f t="shared" si="559"/>
        <v>4</v>
      </c>
      <c r="GX415" s="10">
        <v>2.2999999999999998</v>
      </c>
      <c r="GY415" s="10">
        <v>1</v>
      </c>
      <c r="GZ415" s="10">
        <v>3.3</v>
      </c>
      <c r="HA415" s="29">
        <f t="shared" si="560"/>
        <v>8.918918918918918E-2</v>
      </c>
      <c r="HB415" s="29">
        <f t="shared" si="561"/>
        <v>0.21632645628858882</v>
      </c>
      <c r="HC415">
        <v>22.7</v>
      </c>
      <c r="HD415">
        <v>17.5</v>
      </c>
      <c r="HE415">
        <v>0.5</v>
      </c>
      <c r="HF415">
        <v>3.2</v>
      </c>
      <c r="HG415">
        <v>1.9</v>
      </c>
      <c r="HH415">
        <v>-0.1</v>
      </c>
      <c r="HI415">
        <v>5</v>
      </c>
      <c r="HJ415" s="11">
        <f t="shared" si="562"/>
        <v>0.13513513513513514</v>
      </c>
      <c r="HK415" s="11">
        <f t="shared" si="563"/>
        <v>0.32776735801301338</v>
      </c>
      <c r="HL415">
        <v>99</v>
      </c>
      <c r="HM415">
        <v>0</v>
      </c>
      <c r="HN415">
        <v>0</v>
      </c>
      <c r="HO415">
        <v>11</v>
      </c>
      <c r="HP415" t="s">
        <v>393</v>
      </c>
      <c r="HQ415" s="33">
        <v>6666667</v>
      </c>
      <c r="HR415" s="33">
        <v>0</v>
      </c>
      <c r="HS415" s="30">
        <f t="shared" si="564"/>
        <v>-5.8292688780487794</v>
      </c>
    </row>
    <row r="416" spans="1:227" x14ac:dyDescent="0.2">
      <c r="A416" s="1">
        <v>27</v>
      </c>
      <c r="B416" s="2" t="s">
        <v>2102</v>
      </c>
      <c r="C416" s="2" t="s">
        <v>1269</v>
      </c>
      <c r="E416" s="2" t="s">
        <v>323</v>
      </c>
      <c r="F416" s="2">
        <v>74</v>
      </c>
      <c r="G416" s="2">
        <v>222</v>
      </c>
      <c r="H416" s="2" t="s">
        <v>231</v>
      </c>
      <c r="J416" s="3">
        <v>40</v>
      </c>
      <c r="K416" s="5" t="s">
        <v>2103</v>
      </c>
      <c r="L416" s="5" t="s">
        <v>2104</v>
      </c>
      <c r="M416" s="5" t="s">
        <v>907</v>
      </c>
      <c r="N416" s="5" t="s">
        <v>583</v>
      </c>
      <c r="O416" s="2" t="s">
        <v>583</v>
      </c>
      <c r="P416" s="2" t="s">
        <v>254</v>
      </c>
      <c r="Q416" s="1">
        <v>14</v>
      </c>
      <c r="R416" s="1">
        <v>2</v>
      </c>
      <c r="S416" s="1">
        <v>3</v>
      </c>
      <c r="T416" s="1">
        <v>5</v>
      </c>
      <c r="U416" s="1">
        <v>-1</v>
      </c>
      <c r="V416" s="1">
        <v>21</v>
      </c>
      <c r="W416" s="20">
        <f t="shared" si="486"/>
        <v>9.5238095238095233E-2</v>
      </c>
      <c r="X416" s="6">
        <v>218.5833333333</v>
      </c>
      <c r="Y416" s="6">
        <f t="shared" si="487"/>
        <v>15.613095238092857</v>
      </c>
      <c r="Z416" s="1">
        <v>264</v>
      </c>
      <c r="AA416" s="6">
        <f t="shared" si="488"/>
        <v>18.857142857142858</v>
      </c>
      <c r="AB416" s="8">
        <f t="shared" si="489"/>
        <v>0.82796717171704548</v>
      </c>
      <c r="AC416" s="3">
        <f t="shared" si="490"/>
        <v>15.600000000000001</v>
      </c>
      <c r="AD416" s="8">
        <f t="shared" si="491"/>
        <v>4.2821197102560857</v>
      </c>
      <c r="AE416" s="20">
        <f t="shared" si="492"/>
        <v>0.25</v>
      </c>
      <c r="AF416" s="20">
        <f t="shared" si="493"/>
        <v>0.375</v>
      </c>
      <c r="AG416" s="20">
        <f t="shared" si="494"/>
        <v>0.625</v>
      </c>
      <c r="AH416" s="3">
        <f t="shared" si="495"/>
        <v>3</v>
      </c>
      <c r="AI416" s="3">
        <f t="shared" si="496"/>
        <v>1</v>
      </c>
      <c r="AJ416" s="3">
        <f t="shared" si="497"/>
        <v>2</v>
      </c>
      <c r="AK416" s="20">
        <f t="shared" si="498"/>
        <v>0.33333333333333331</v>
      </c>
      <c r="AL416" s="6">
        <v>0.30000000000000004</v>
      </c>
      <c r="AM416" s="1">
        <v>7</v>
      </c>
      <c r="AN416" s="1">
        <v>5</v>
      </c>
      <c r="AO416" s="1">
        <v>10</v>
      </c>
      <c r="AP416" s="1">
        <v>4</v>
      </c>
      <c r="AQ416" s="1">
        <v>3</v>
      </c>
      <c r="AR416" s="6">
        <f t="shared" si="499"/>
        <v>1.9214639725508076</v>
      </c>
      <c r="AS416" s="6">
        <f t="shared" si="500"/>
        <v>1.3724742661077198</v>
      </c>
      <c r="AT416" s="6">
        <f t="shared" si="501"/>
        <v>2.7449485322154397</v>
      </c>
      <c r="AU416" s="6">
        <f t="shared" si="502"/>
        <v>1.0979794128861757</v>
      </c>
      <c r="AV416" s="6">
        <f t="shared" si="503"/>
        <v>0.82348455966463185</v>
      </c>
      <c r="AW416" s="1">
        <v>6</v>
      </c>
      <c r="AX416" s="1">
        <v>3</v>
      </c>
      <c r="AY416" s="1">
        <v>0</v>
      </c>
      <c r="AZ416" s="1">
        <v>0</v>
      </c>
      <c r="BA416" s="1">
        <v>0</v>
      </c>
      <c r="BB416" s="1">
        <v>0</v>
      </c>
      <c r="BC416" s="7">
        <f>(EA416+FH416+GG416)-(DZ416+FG416+GF416)-((BD416/60)*(0.11)+(EF416/60)*(-0.14)+(FI416/60)*(0.13))</f>
        <v>-2.2256166666668</v>
      </c>
      <c r="BD416" s="6">
        <v>176.26666666669999</v>
      </c>
      <c r="BE416" s="6">
        <f t="shared" si="504"/>
        <v>12.59047619047857</v>
      </c>
      <c r="BF416" s="5">
        <v>12.36</v>
      </c>
      <c r="BG416" s="5">
        <v>34.159999999999997</v>
      </c>
      <c r="BH416" s="21">
        <f t="shared" si="505"/>
        <v>0.26569217540842649</v>
      </c>
      <c r="BI416" s="1">
        <v>1</v>
      </c>
      <c r="BJ416" s="22">
        <v>1</v>
      </c>
      <c r="BK416" s="22">
        <v>1</v>
      </c>
      <c r="BL416" s="1">
        <v>2</v>
      </c>
      <c r="BM416" s="1">
        <f t="shared" si="506"/>
        <v>3</v>
      </c>
      <c r="BN416" s="8">
        <f t="shared" si="507"/>
        <v>1.0211800302569931</v>
      </c>
      <c r="BO416" s="3">
        <f t="shared" si="508"/>
        <v>15.600000000000001</v>
      </c>
      <c r="BP416" s="20">
        <f t="shared" si="509"/>
        <v>0.2</v>
      </c>
      <c r="BQ416" s="20">
        <f t="shared" si="510"/>
        <v>0.4</v>
      </c>
      <c r="BR416" s="20">
        <f t="shared" si="511"/>
        <v>0.60000000000000009</v>
      </c>
      <c r="BS416" s="3">
        <f t="shared" si="512"/>
        <v>3</v>
      </c>
      <c r="BT416" s="1">
        <v>1</v>
      </c>
      <c r="BU416" s="1">
        <v>2</v>
      </c>
      <c r="BV416" s="20">
        <f t="shared" si="513"/>
        <v>0.33333333333333331</v>
      </c>
      <c r="BW416" s="5">
        <v>27</v>
      </c>
      <c r="BX416" s="5">
        <v>30</v>
      </c>
      <c r="BY416" s="21">
        <f t="shared" si="514"/>
        <v>0.37254901960784315</v>
      </c>
      <c r="BZ416" s="5">
        <v>21</v>
      </c>
      <c r="CA416" s="5">
        <v>20</v>
      </c>
      <c r="CB416" s="23">
        <f t="shared" si="515"/>
        <v>0.26797385620915032</v>
      </c>
      <c r="CC416" s="5">
        <v>25</v>
      </c>
      <c r="CD416" s="5">
        <v>30</v>
      </c>
      <c r="CE416" s="23">
        <f t="shared" si="516"/>
        <v>0.35947712418300654</v>
      </c>
      <c r="CF416" s="23">
        <f t="shared" si="517"/>
        <v>0.58163265306122447</v>
      </c>
      <c r="CG416" s="24">
        <v>7</v>
      </c>
      <c r="CH416" s="5">
        <v>68</v>
      </c>
      <c r="CI416" s="5">
        <v>53</v>
      </c>
      <c r="CJ416" s="5">
        <v>51</v>
      </c>
      <c r="CK416">
        <v>15.750217920000001</v>
      </c>
      <c r="CL416" s="5">
        <v>0.7</v>
      </c>
      <c r="CM416" s="5">
        <v>4</v>
      </c>
      <c r="CN416" s="5">
        <v>-0.222</v>
      </c>
      <c r="CO416" s="5">
        <v>-0.71099999999999997</v>
      </c>
      <c r="CP416" s="5">
        <v>-2.056</v>
      </c>
      <c r="CQ416" s="21">
        <f t="shared" si="518"/>
        <v>6.4102564102564097E-2</v>
      </c>
      <c r="CR416" s="25">
        <f t="shared" si="519"/>
        <v>0.93181818181818177</v>
      </c>
      <c r="CS416" s="22">
        <f t="shared" si="520"/>
        <v>938.22843822843822</v>
      </c>
      <c r="CT416" s="21">
        <f t="shared" si="521"/>
        <v>-4.0792540792541354E-3</v>
      </c>
      <c r="CU416" s="26">
        <f t="shared" si="522"/>
        <v>1.7337031900138697</v>
      </c>
      <c r="CV416" s="27">
        <f t="shared" si="523"/>
        <v>2.0804438280166435</v>
      </c>
      <c r="CW416" s="27">
        <f t="shared" si="524"/>
        <v>27.045769764216367</v>
      </c>
      <c r="CX416" s="27">
        <f t="shared" si="525"/>
        <v>30.513176144244106</v>
      </c>
      <c r="CY416" s="27">
        <f t="shared" si="526"/>
        <v>53.398058252427191</v>
      </c>
      <c r="CZ416" s="27">
        <f t="shared" si="527"/>
        <v>51.664355062413314</v>
      </c>
      <c r="DA416" s="28">
        <f t="shared" si="528"/>
        <v>1.7337031900138768</v>
      </c>
      <c r="DB416" s="5">
        <v>5</v>
      </c>
      <c r="DC416" s="5">
        <v>6</v>
      </c>
      <c r="DD416" s="22">
        <v>73</v>
      </c>
      <c r="DE416" s="22">
        <v>82</v>
      </c>
      <c r="DF416" s="22">
        <v>31</v>
      </c>
      <c r="DG416" s="22">
        <v>19</v>
      </c>
      <c r="DH416" s="22">
        <v>42</v>
      </c>
      <c r="DI416" s="22">
        <v>45</v>
      </c>
      <c r="DJ416" s="29">
        <f t="shared" si="529"/>
        <v>1.518519516544492</v>
      </c>
      <c r="DK416" s="27">
        <f t="shared" si="530"/>
        <v>2.132820341251255</v>
      </c>
      <c r="DL416" s="27">
        <f t="shared" si="531"/>
        <v>3.3874205419872871</v>
      </c>
      <c r="DM416" s="27">
        <f t="shared" si="532"/>
        <v>28.981264637002344</v>
      </c>
      <c r="DN416" s="27">
        <f t="shared" si="533"/>
        <v>32.49414519906324</v>
      </c>
      <c r="DO416" s="27">
        <f t="shared" si="534"/>
        <v>48.553027768484448</v>
      </c>
      <c r="DP416" s="27">
        <f t="shared" si="535"/>
        <v>57.335229173636677</v>
      </c>
      <c r="DQ416" s="30">
        <f t="shared" si="536"/>
        <v>10.515904595166106</v>
      </c>
      <c r="DR416" s="5">
        <v>17</v>
      </c>
      <c r="DS416" s="5">
        <v>27</v>
      </c>
      <c r="DT416" s="5">
        <v>214</v>
      </c>
      <c r="DU416" s="5">
        <v>232</v>
      </c>
      <c r="DV416" s="5">
        <v>75</v>
      </c>
      <c r="DW416" s="5">
        <v>105</v>
      </c>
      <c r="DX416" s="5">
        <v>93</v>
      </c>
      <c r="DY416" s="5">
        <v>81</v>
      </c>
      <c r="DZ416" s="22">
        <v>2</v>
      </c>
      <c r="EA416" s="22">
        <v>1</v>
      </c>
      <c r="EB416" s="22">
        <f t="shared" si="537"/>
        <v>-1</v>
      </c>
      <c r="EC416" s="26">
        <f t="shared" si="538"/>
        <v>0.68078668683799537</v>
      </c>
      <c r="ED416" s="27">
        <f t="shared" si="539"/>
        <v>0.34039334341899768</v>
      </c>
      <c r="EE416" s="27">
        <f t="shared" si="540"/>
        <v>-0.34039334341899768</v>
      </c>
      <c r="EF416" s="6">
        <v>42.05</v>
      </c>
      <c r="EG416" s="6">
        <f t="shared" si="541"/>
        <v>3.0035714285714286</v>
      </c>
      <c r="EH416" s="5">
        <v>2.64</v>
      </c>
      <c r="EI416" s="5">
        <v>3.4</v>
      </c>
      <c r="EJ416" s="21">
        <f t="shared" si="542"/>
        <v>0.4370860927152318</v>
      </c>
      <c r="EK416" s="1">
        <v>1</v>
      </c>
      <c r="EL416" s="22">
        <v>0</v>
      </c>
      <c r="EM416" s="22">
        <v>0</v>
      </c>
      <c r="EN416" s="1">
        <v>1</v>
      </c>
      <c r="EO416" s="3">
        <f t="shared" si="543"/>
        <v>2</v>
      </c>
      <c r="EP416" s="6">
        <f t="shared" si="544"/>
        <v>2.8537455410225925</v>
      </c>
      <c r="EQ416" s="3">
        <f t="shared" si="545"/>
        <v>0</v>
      </c>
      <c r="ER416" s="20">
        <f t="shared" si="546"/>
        <v>0.33333333333333331</v>
      </c>
      <c r="ES416" s="20">
        <f t="shared" si="547"/>
        <v>0.33333333333333331</v>
      </c>
      <c r="ET416" s="20">
        <f t="shared" si="548"/>
        <v>0.66666666666666663</v>
      </c>
      <c r="EU416" s="3" t="str">
        <f t="shared" si="549"/>
        <v xml:space="preserve"> </v>
      </c>
      <c r="EV416" s="1">
        <v>0</v>
      </c>
      <c r="EW416" s="1">
        <v>0</v>
      </c>
      <c r="EX416" s="20" t="str">
        <f t="shared" si="550"/>
        <v xml:space="preserve"> </v>
      </c>
      <c r="EY416" s="5">
        <v>3</v>
      </c>
      <c r="EZ416" s="5">
        <v>0</v>
      </c>
      <c r="FA416" s="22">
        <v>26</v>
      </c>
      <c r="FB416" s="22">
        <v>7</v>
      </c>
      <c r="FC416" s="22">
        <v>8</v>
      </c>
      <c r="FD416" s="22">
        <v>1</v>
      </c>
      <c r="FE416" s="22">
        <v>0</v>
      </c>
      <c r="FF416" s="22">
        <v>8</v>
      </c>
      <c r="FG416" s="22">
        <v>1</v>
      </c>
      <c r="FH416" s="22">
        <v>0</v>
      </c>
      <c r="FI416" s="6">
        <v>0.2666666667</v>
      </c>
      <c r="FJ416" s="6">
        <f t="shared" si="551"/>
        <v>1.9047619049999999E-2</v>
      </c>
      <c r="FK416" s="5">
        <v>0.02</v>
      </c>
      <c r="FL416" s="5">
        <v>5.8</v>
      </c>
      <c r="FM416" s="21">
        <f t="shared" si="552"/>
        <v>3.4364261168384883E-3</v>
      </c>
      <c r="FN416" s="1">
        <v>0</v>
      </c>
      <c r="FO416" s="22">
        <v>0</v>
      </c>
      <c r="FP416" s="22">
        <v>0</v>
      </c>
      <c r="FQ416" s="1">
        <v>0</v>
      </c>
      <c r="FR416" s="1">
        <f t="shared" si="553"/>
        <v>0</v>
      </c>
      <c r="FS416" s="3">
        <f t="shared" si="554"/>
        <v>0</v>
      </c>
      <c r="FT416" s="3" t="str">
        <f t="shared" si="555"/>
        <v xml:space="preserve"> </v>
      </c>
      <c r="FU416" s="1">
        <v>0</v>
      </c>
      <c r="FV416" s="1">
        <v>0</v>
      </c>
      <c r="FW416" s="20" t="str">
        <f t="shared" si="556"/>
        <v xml:space="preserve"> </v>
      </c>
      <c r="FX416" s="5">
        <v>0</v>
      </c>
      <c r="FY416" s="5">
        <v>0</v>
      </c>
      <c r="FZ416" s="22">
        <v>0</v>
      </c>
      <c r="GA416" s="22">
        <v>0</v>
      </c>
      <c r="GB416" s="22">
        <v>0</v>
      </c>
      <c r="GC416" s="22">
        <v>0</v>
      </c>
      <c r="GD416" s="22">
        <v>0</v>
      </c>
      <c r="GE416" s="22">
        <v>0</v>
      </c>
      <c r="GF416" s="22">
        <v>0</v>
      </c>
      <c r="GG416" s="22">
        <v>0</v>
      </c>
      <c r="GH416" s="1">
        <v>10</v>
      </c>
      <c r="GI416" s="1">
        <v>5</v>
      </c>
      <c r="GJ416" s="1">
        <v>6</v>
      </c>
      <c r="GK416" s="1">
        <v>0</v>
      </c>
      <c r="GN416" s="31" t="str">
        <f t="shared" si="557"/>
        <v xml:space="preserve"> </v>
      </c>
      <c r="GP416" s="1">
        <v>0</v>
      </c>
      <c r="GQ416" s="1">
        <v>0</v>
      </c>
      <c r="GR416" s="1">
        <v>1</v>
      </c>
      <c r="GS416" s="1">
        <v>0</v>
      </c>
      <c r="GT416" s="1">
        <v>0</v>
      </c>
      <c r="GU416" s="1">
        <v>0</v>
      </c>
      <c r="GV416" s="32" t="str">
        <f t="shared" si="558"/>
        <v xml:space="preserve"> </v>
      </c>
      <c r="GW416" s="9">
        <f t="shared" si="559"/>
        <v>4</v>
      </c>
      <c r="GX416" s="10">
        <v>0.2</v>
      </c>
      <c r="GY416" s="10">
        <v>0.2</v>
      </c>
      <c r="GZ416" s="10">
        <v>0.4</v>
      </c>
      <c r="HA416" s="29">
        <f t="shared" si="560"/>
        <v>2.8571428571428574E-2</v>
      </c>
      <c r="HB416" s="29">
        <f t="shared" si="561"/>
        <v>0.10979794128861758</v>
      </c>
      <c r="HC416">
        <v>4.4000000000000004</v>
      </c>
      <c r="HD416">
        <v>3.1</v>
      </c>
      <c r="HE416">
        <v>1.9</v>
      </c>
      <c r="HF416">
        <v>0.2</v>
      </c>
      <c r="HG416">
        <v>0.30000000000000004</v>
      </c>
      <c r="HH416">
        <v>0</v>
      </c>
      <c r="HI416">
        <v>0.5</v>
      </c>
      <c r="HJ416" s="11">
        <f t="shared" si="562"/>
        <v>3.5714285714285712E-2</v>
      </c>
      <c r="HK416" s="11">
        <f t="shared" si="563"/>
        <v>0.13724742661077197</v>
      </c>
      <c r="HL416">
        <v>62</v>
      </c>
      <c r="HM416">
        <v>0</v>
      </c>
      <c r="HN416">
        <v>0</v>
      </c>
      <c r="HQ416" s="33">
        <v>626263</v>
      </c>
      <c r="HR416" s="33">
        <v>450000</v>
      </c>
      <c r="HS416" s="30">
        <f t="shared" si="564"/>
        <v>-4.9889791574279307E-2</v>
      </c>
    </row>
    <row r="417" spans="1:228" s="5" customFormat="1" x14ac:dyDescent="0.2">
      <c r="A417" s="1">
        <v>20</v>
      </c>
      <c r="B417" s="2" t="s">
        <v>2105</v>
      </c>
      <c r="C417" s="2" t="s">
        <v>2106</v>
      </c>
      <c r="D417" s="2" t="s">
        <v>372</v>
      </c>
      <c r="E417" s="2" t="s">
        <v>230</v>
      </c>
      <c r="F417" s="2">
        <v>75</v>
      </c>
      <c r="G417" s="2">
        <v>226</v>
      </c>
      <c r="H417" s="2" t="s">
        <v>231</v>
      </c>
      <c r="I417" s="2" t="s">
        <v>258</v>
      </c>
      <c r="J417" s="3">
        <v>22</v>
      </c>
      <c r="K417" s="5" t="s">
        <v>2107</v>
      </c>
      <c r="L417" s="5" t="s">
        <v>2108</v>
      </c>
      <c r="M417" s="5" t="s">
        <v>673</v>
      </c>
      <c r="N417" s="5" t="s">
        <v>358</v>
      </c>
      <c r="O417" s="2" t="s">
        <v>358</v>
      </c>
      <c r="P417" s="2" t="s">
        <v>415</v>
      </c>
      <c r="Q417" s="1">
        <v>23</v>
      </c>
      <c r="R417" s="1">
        <v>2</v>
      </c>
      <c r="S417" s="1">
        <v>1</v>
      </c>
      <c r="T417" s="1">
        <v>3</v>
      </c>
      <c r="U417" s="1">
        <v>-1</v>
      </c>
      <c r="V417" s="1">
        <v>19</v>
      </c>
      <c r="W417" s="20">
        <f t="shared" si="486"/>
        <v>0.10526315789473684</v>
      </c>
      <c r="X417" s="6">
        <v>232.5666666667</v>
      </c>
      <c r="Y417" s="6">
        <f t="shared" si="487"/>
        <v>10.111594202899999</v>
      </c>
      <c r="Z417" s="1">
        <v>311</v>
      </c>
      <c r="AA417" s="6">
        <f t="shared" si="488"/>
        <v>13.521739130434783</v>
      </c>
      <c r="AB417" s="8">
        <f t="shared" si="489"/>
        <v>0.74780278670964628</v>
      </c>
      <c r="AC417" s="3">
        <f t="shared" si="490"/>
        <v>12.833333333333334</v>
      </c>
      <c r="AD417" s="8">
        <f t="shared" si="491"/>
        <v>3.3108786011174849</v>
      </c>
      <c r="AE417" s="20">
        <f t="shared" si="492"/>
        <v>0.2857142857142857</v>
      </c>
      <c r="AF417" s="20">
        <f t="shared" si="493"/>
        <v>0.14285714285714285</v>
      </c>
      <c r="AG417" s="20">
        <f t="shared" si="494"/>
        <v>0.42857142857142855</v>
      </c>
      <c r="AH417" s="3" t="e">
        <f t="shared" si="495"/>
        <v>#VALUE!</v>
      </c>
      <c r="AI417" s="3" t="str">
        <f t="shared" si="496"/>
        <v xml:space="preserve"> </v>
      </c>
      <c r="AJ417" s="3">
        <f t="shared" si="497"/>
        <v>1</v>
      </c>
      <c r="AK417" s="20" t="e">
        <f t="shared" si="498"/>
        <v>#VALUE!</v>
      </c>
      <c r="AL417" s="6">
        <v>0</v>
      </c>
      <c r="AM417" s="1">
        <v>36</v>
      </c>
      <c r="AN417" s="1">
        <v>6</v>
      </c>
      <c r="AO417" s="1">
        <v>9</v>
      </c>
      <c r="AP417" s="1">
        <v>3</v>
      </c>
      <c r="AQ417" s="1">
        <v>2</v>
      </c>
      <c r="AR417" s="6">
        <f t="shared" si="499"/>
        <v>9.2876594524854124</v>
      </c>
      <c r="AS417" s="6">
        <f t="shared" si="500"/>
        <v>1.5479432420809018</v>
      </c>
      <c r="AT417" s="6">
        <f t="shared" si="501"/>
        <v>2.3219148631213531</v>
      </c>
      <c r="AU417" s="6">
        <f t="shared" si="502"/>
        <v>0.77397162104045092</v>
      </c>
      <c r="AV417" s="6">
        <f t="shared" si="503"/>
        <v>0.51598108069363402</v>
      </c>
      <c r="AW417" s="1">
        <v>6</v>
      </c>
      <c r="AX417" s="1">
        <v>3</v>
      </c>
      <c r="AY417" s="1">
        <v>0</v>
      </c>
      <c r="AZ417" s="1">
        <v>0</v>
      </c>
      <c r="BA417" s="1">
        <v>0</v>
      </c>
      <c r="BB417" s="1">
        <v>0</v>
      </c>
      <c r="BC417" s="7">
        <f>(EA417+FH417+GG417)-(DZ417+FG417+GF417)-((BD417/60)*(0.11)+(EF417/60)*(-0.14)+(FI417/60)*(0.13))</f>
        <v>1.6402249999999834</v>
      </c>
      <c r="BD417" s="6">
        <v>216.5833333333</v>
      </c>
      <c r="BE417" s="6">
        <f t="shared" si="504"/>
        <v>9.4166666666652183</v>
      </c>
      <c r="BF417" s="5">
        <v>9.39</v>
      </c>
      <c r="BG417" s="5">
        <v>39.71</v>
      </c>
      <c r="BH417" s="21">
        <f t="shared" si="505"/>
        <v>0.19124236252545826</v>
      </c>
      <c r="BI417" s="1">
        <v>2</v>
      </c>
      <c r="BJ417" s="22">
        <v>1</v>
      </c>
      <c r="BK417" s="22">
        <v>0</v>
      </c>
      <c r="BL417" s="1">
        <v>1</v>
      </c>
      <c r="BM417" s="1">
        <f t="shared" si="506"/>
        <v>3</v>
      </c>
      <c r="BN417" s="8">
        <f t="shared" si="507"/>
        <v>0.83108888033871975</v>
      </c>
      <c r="BO417" s="3">
        <f t="shared" si="508"/>
        <v>12.833333333333334</v>
      </c>
      <c r="BP417" s="20">
        <f t="shared" si="509"/>
        <v>0.33333333333333331</v>
      </c>
      <c r="BQ417" s="20">
        <f t="shared" si="510"/>
        <v>0.16666666666666666</v>
      </c>
      <c r="BR417" s="20">
        <f t="shared" si="511"/>
        <v>0.5</v>
      </c>
      <c r="BS417" s="3">
        <f t="shared" si="512"/>
        <v>1</v>
      </c>
      <c r="BT417" s="1">
        <v>0</v>
      </c>
      <c r="BU417" s="1">
        <v>1</v>
      </c>
      <c r="BV417" s="20">
        <f t="shared" si="513"/>
        <v>0</v>
      </c>
      <c r="BW417" s="5">
        <v>27</v>
      </c>
      <c r="BX417" s="5">
        <v>33</v>
      </c>
      <c r="BY417" s="21">
        <f t="shared" si="514"/>
        <v>0.35502958579881655</v>
      </c>
      <c r="BZ417" s="5">
        <v>20</v>
      </c>
      <c r="CA417" s="5">
        <v>16</v>
      </c>
      <c r="CB417" s="23">
        <f t="shared" si="515"/>
        <v>0.21301775147928995</v>
      </c>
      <c r="CC417" s="5">
        <v>36</v>
      </c>
      <c r="CD417" s="5">
        <v>37</v>
      </c>
      <c r="CE417" s="23">
        <f t="shared" si="516"/>
        <v>0.43195266272189348</v>
      </c>
      <c r="CF417" s="23">
        <f t="shared" si="517"/>
        <v>0.625</v>
      </c>
      <c r="CG417" s="24">
        <v>12</v>
      </c>
      <c r="CH417" s="5">
        <v>86</v>
      </c>
      <c r="CI417" s="5">
        <v>73</v>
      </c>
      <c r="CJ417" s="5">
        <v>61</v>
      </c>
      <c r="CK417">
        <v>14.972412889999999</v>
      </c>
      <c r="CL417" s="5">
        <v>4.8000000000000001E-2</v>
      </c>
      <c r="CM417" s="5">
        <v>8</v>
      </c>
      <c r="CN417" s="5">
        <v>3.0550000000000002</v>
      </c>
      <c r="CO417" s="5">
        <v>-1.9929999999999999</v>
      </c>
      <c r="CP417" s="5">
        <v>1.7650000000000001</v>
      </c>
      <c r="CQ417" s="21">
        <f t="shared" si="518"/>
        <v>7.792207792207792E-2</v>
      </c>
      <c r="CR417" s="25">
        <f t="shared" si="519"/>
        <v>0.93069306930693074</v>
      </c>
      <c r="CS417" s="22">
        <f t="shared" si="520"/>
        <v>938.48527709913856</v>
      </c>
      <c r="CT417" s="21">
        <f t="shared" si="521"/>
        <v>8.6151472290086628E-3</v>
      </c>
      <c r="CU417" s="26">
        <f t="shared" si="522"/>
        <v>1.6668981803028196</v>
      </c>
      <c r="CV417" s="27">
        <f t="shared" si="523"/>
        <v>1.9447145436866229</v>
      </c>
      <c r="CW417" s="27">
        <f t="shared" si="524"/>
        <v>21.391859980552852</v>
      </c>
      <c r="CX417" s="27">
        <f t="shared" si="525"/>
        <v>28.05945270176413</v>
      </c>
      <c r="CY417" s="27">
        <f t="shared" si="526"/>
        <v>39.449923600500064</v>
      </c>
      <c r="CZ417" s="27">
        <f t="shared" si="527"/>
        <v>57.230170857063477</v>
      </c>
      <c r="DA417" s="28">
        <f t="shared" si="528"/>
        <v>-17.780247256563413</v>
      </c>
      <c r="DB417" s="5">
        <v>6</v>
      </c>
      <c r="DC417" s="5">
        <v>7</v>
      </c>
      <c r="DD417" s="22">
        <v>71</v>
      </c>
      <c r="DE417" s="22">
        <v>94</v>
      </c>
      <c r="DF417" s="22">
        <v>27</v>
      </c>
      <c r="DG417" s="22">
        <v>44</v>
      </c>
      <c r="DH417" s="22">
        <v>61</v>
      </c>
      <c r="DI417" s="22">
        <v>38</v>
      </c>
      <c r="DJ417" s="29">
        <f t="shared" si="529"/>
        <v>-19.580247256563414</v>
      </c>
      <c r="DK417" s="27">
        <f t="shared" si="530"/>
        <v>3.0876025094982094</v>
      </c>
      <c r="DL417" s="27">
        <f t="shared" si="531"/>
        <v>2.036503782860521</v>
      </c>
      <c r="DM417" s="27">
        <f t="shared" si="532"/>
        <v>33.503771911576322</v>
      </c>
      <c r="DN417" s="27">
        <f t="shared" si="533"/>
        <v>25.22636943930452</v>
      </c>
      <c r="DO417" s="27">
        <f t="shared" si="534"/>
        <v>60.175402100007666</v>
      </c>
      <c r="DP417" s="27">
        <f t="shared" si="535"/>
        <v>52.292161650224998</v>
      </c>
      <c r="DQ417" s="30">
        <f t="shared" si="536"/>
        <v>-25.663487706346082</v>
      </c>
      <c r="DR417" s="5">
        <v>47</v>
      </c>
      <c r="DS417" s="5">
        <v>31</v>
      </c>
      <c r="DT417" s="5">
        <v>463</v>
      </c>
      <c r="DU417" s="5">
        <v>353</v>
      </c>
      <c r="DV417" s="5">
        <v>175</v>
      </c>
      <c r="DW417" s="5">
        <v>155</v>
      </c>
      <c r="DX417" s="5">
        <v>257</v>
      </c>
      <c r="DY417" s="5">
        <v>231</v>
      </c>
      <c r="DZ417" s="22">
        <v>3</v>
      </c>
      <c r="EA417" s="22">
        <v>5</v>
      </c>
      <c r="EB417" s="22">
        <f t="shared" si="537"/>
        <v>2</v>
      </c>
      <c r="EC417" s="26">
        <f t="shared" si="538"/>
        <v>0.83108888033871964</v>
      </c>
      <c r="ED417" s="27">
        <f t="shared" si="539"/>
        <v>1.385148133897866</v>
      </c>
      <c r="EE417" s="27">
        <f t="shared" si="540"/>
        <v>0.55405925355914631</v>
      </c>
      <c r="EF417" s="6">
        <v>15.983333333299999</v>
      </c>
      <c r="EG417" s="6">
        <f t="shared" si="541"/>
        <v>0.69492753623043479</v>
      </c>
      <c r="EH417" s="5">
        <v>0.63</v>
      </c>
      <c r="EI417" s="5">
        <v>4.57</v>
      </c>
      <c r="EJ417" s="21">
        <f t="shared" si="542"/>
        <v>0.12115384615384615</v>
      </c>
      <c r="EK417" s="1">
        <v>0</v>
      </c>
      <c r="EL417" s="22">
        <v>0</v>
      </c>
      <c r="EM417" s="22">
        <v>0</v>
      </c>
      <c r="EN417" s="1">
        <v>0</v>
      </c>
      <c r="EO417" s="3">
        <f t="shared" si="543"/>
        <v>0</v>
      </c>
      <c r="EP417" s="6">
        <f t="shared" si="544"/>
        <v>0</v>
      </c>
      <c r="EQ417" s="3">
        <f t="shared" si="545"/>
        <v>0</v>
      </c>
      <c r="ER417" s="20">
        <f t="shared" si="546"/>
        <v>0</v>
      </c>
      <c r="ES417" s="20">
        <f t="shared" si="547"/>
        <v>0</v>
      </c>
      <c r="ET417" s="20">
        <f t="shared" si="548"/>
        <v>0</v>
      </c>
      <c r="EU417" s="3" t="str">
        <f t="shared" si="549"/>
        <v xml:space="preserve"> </v>
      </c>
      <c r="EV417" s="1">
        <v>0</v>
      </c>
      <c r="EW417" s="1">
        <v>0</v>
      </c>
      <c r="EX417" s="20" t="str">
        <f t="shared" si="550"/>
        <v xml:space="preserve"> </v>
      </c>
      <c r="EY417" s="5">
        <v>1</v>
      </c>
      <c r="EZ417" s="5">
        <v>0</v>
      </c>
      <c r="FA417" s="22">
        <v>9</v>
      </c>
      <c r="FB417" s="22">
        <v>2</v>
      </c>
      <c r="FC417" s="22">
        <v>5</v>
      </c>
      <c r="FD417" s="22">
        <v>1</v>
      </c>
      <c r="FE417" s="22">
        <v>1</v>
      </c>
      <c r="FF417" s="22">
        <v>8</v>
      </c>
      <c r="FG417" s="22">
        <v>0</v>
      </c>
      <c r="FH417" s="22">
        <v>0</v>
      </c>
      <c r="FI417" s="6">
        <v>0</v>
      </c>
      <c r="FJ417" s="6">
        <f t="shared" si="551"/>
        <v>0</v>
      </c>
      <c r="FM417" s="21" t="str">
        <f t="shared" si="552"/>
        <v xml:space="preserve"> </v>
      </c>
      <c r="FN417" s="1">
        <v>0</v>
      </c>
      <c r="FO417" s="22">
        <v>0</v>
      </c>
      <c r="FP417" s="22">
        <v>0</v>
      </c>
      <c r="FQ417" s="1">
        <v>0</v>
      </c>
      <c r="FR417" s="1">
        <f t="shared" si="553"/>
        <v>0</v>
      </c>
      <c r="FS417" s="3">
        <f t="shared" si="554"/>
        <v>0</v>
      </c>
      <c r="FT417" s="3" t="str">
        <f t="shared" si="555"/>
        <v xml:space="preserve"> </v>
      </c>
      <c r="FU417" s="1">
        <v>0</v>
      </c>
      <c r="FV417" s="1">
        <v>0</v>
      </c>
      <c r="FW417" s="20" t="str">
        <f t="shared" si="556"/>
        <v xml:space="preserve"> </v>
      </c>
      <c r="FZ417" s="22">
        <v>0</v>
      </c>
      <c r="GA417" s="22">
        <v>0</v>
      </c>
      <c r="GB417" s="22">
        <v>0</v>
      </c>
      <c r="GC417" s="22">
        <v>0</v>
      </c>
      <c r="GD417" s="22">
        <v>0</v>
      </c>
      <c r="GE417" s="22">
        <v>0</v>
      </c>
      <c r="GF417" s="22">
        <v>0</v>
      </c>
      <c r="GG417" s="22">
        <v>0</v>
      </c>
      <c r="GH417" s="1">
        <v>7</v>
      </c>
      <c r="GI417" s="1">
        <v>1</v>
      </c>
      <c r="GJ417" s="1">
        <v>7</v>
      </c>
      <c r="GK417" s="1">
        <v>0</v>
      </c>
      <c r="GL417" s="1">
        <v>1</v>
      </c>
      <c r="GM417" s="1">
        <v>0</v>
      </c>
      <c r="GN417" s="31">
        <f t="shared" si="557"/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32" t="str">
        <f t="shared" si="558"/>
        <v xml:space="preserve"> </v>
      </c>
      <c r="GW417" s="9">
        <f t="shared" si="559"/>
        <v>2</v>
      </c>
      <c r="GX417" s="10">
        <v>-0.1</v>
      </c>
      <c r="GY417" s="10">
        <v>0.2</v>
      </c>
      <c r="GZ417" s="10">
        <v>0.1</v>
      </c>
      <c r="HA417" s="29">
        <f t="shared" si="560"/>
        <v>4.3478260869565218E-3</v>
      </c>
      <c r="HB417" s="29">
        <f t="shared" si="561"/>
        <v>2.5799054034681697E-2</v>
      </c>
      <c r="HC417">
        <v>4.7</v>
      </c>
      <c r="HD417">
        <v>4.2</v>
      </c>
      <c r="HE417">
        <v>-2.2000000000000002</v>
      </c>
      <c r="HF417">
        <v>-0.7</v>
      </c>
      <c r="HG417">
        <v>0.4</v>
      </c>
      <c r="HH417">
        <v>-0.30000000000000004</v>
      </c>
      <c r="HI417">
        <v>-0.60000000000000009</v>
      </c>
      <c r="HJ417" s="11">
        <f t="shared" si="562"/>
        <v>-2.6086956521739136E-2</v>
      </c>
      <c r="HK417" s="11">
        <f t="shared" si="563"/>
        <v>-0.15479432420809022</v>
      </c>
      <c r="HL417">
        <v>64</v>
      </c>
      <c r="HM417">
        <v>0</v>
      </c>
      <c r="HN417">
        <v>0</v>
      </c>
      <c r="HO417">
        <v>4</v>
      </c>
      <c r="HP417" t="s">
        <v>1872</v>
      </c>
      <c r="HQ417" s="33">
        <v>444444</v>
      </c>
      <c r="HR417" s="33">
        <v>637500</v>
      </c>
      <c r="HS417" s="30">
        <f t="shared" si="564"/>
        <v>-0.81285952993348132</v>
      </c>
      <c r="HT417"/>
    </row>
    <row r="418" spans="1:228" x14ac:dyDescent="0.2">
      <c r="A418" s="1">
        <v>46</v>
      </c>
      <c r="B418" s="2" t="s">
        <v>2109</v>
      </c>
      <c r="C418" s="2" t="s">
        <v>2110</v>
      </c>
      <c r="E418" s="2" t="s">
        <v>893</v>
      </c>
      <c r="F418" s="2">
        <v>72</v>
      </c>
      <c r="G418" s="2">
        <v>188</v>
      </c>
      <c r="H418" s="2" t="s">
        <v>249</v>
      </c>
      <c r="J418" s="3">
        <v>27</v>
      </c>
      <c r="K418" s="5" t="s">
        <v>2111</v>
      </c>
      <c r="L418" s="5" t="s">
        <v>2112</v>
      </c>
      <c r="M418" s="5" t="s">
        <v>397</v>
      </c>
      <c r="N418" s="5" t="s">
        <v>463</v>
      </c>
      <c r="O418" s="2" t="s">
        <v>463</v>
      </c>
      <c r="P418" s="2" t="s">
        <v>314</v>
      </c>
      <c r="Q418" s="1">
        <v>47</v>
      </c>
      <c r="R418" s="1">
        <v>10</v>
      </c>
      <c r="S418" s="1">
        <v>23</v>
      </c>
      <c r="T418" s="1">
        <v>33</v>
      </c>
      <c r="U418" s="1">
        <v>1</v>
      </c>
      <c r="V418" s="1">
        <v>93</v>
      </c>
      <c r="W418" s="20">
        <f t="shared" si="486"/>
        <v>0.10752688172043011</v>
      </c>
      <c r="X418" s="6">
        <v>869.7</v>
      </c>
      <c r="Y418" s="6">
        <f t="shared" si="487"/>
        <v>18.504255319148935</v>
      </c>
      <c r="Z418" s="1">
        <v>1004</v>
      </c>
      <c r="AA418" s="6">
        <f t="shared" si="488"/>
        <v>21.361702127659573</v>
      </c>
      <c r="AB418" s="8">
        <f t="shared" si="489"/>
        <v>0.86623505976095627</v>
      </c>
      <c r="AC418" s="3">
        <f t="shared" si="490"/>
        <v>156.71052631578948</v>
      </c>
      <c r="AD418" s="8">
        <f t="shared" si="491"/>
        <v>10.811350556453222</v>
      </c>
      <c r="AE418" s="20">
        <f t="shared" si="492"/>
        <v>0.21739130434782608</v>
      </c>
      <c r="AF418" s="20">
        <f t="shared" si="493"/>
        <v>0.5</v>
      </c>
      <c r="AG418" s="20">
        <f t="shared" si="494"/>
        <v>0.71739130434782605</v>
      </c>
      <c r="AH418" s="3">
        <f t="shared" si="495"/>
        <v>654</v>
      </c>
      <c r="AI418" s="3">
        <f t="shared" si="496"/>
        <v>361</v>
      </c>
      <c r="AJ418" s="3">
        <f t="shared" si="497"/>
        <v>293</v>
      </c>
      <c r="AK418" s="20">
        <f t="shared" si="498"/>
        <v>0.55198776758409784</v>
      </c>
      <c r="AL418" s="6">
        <v>23.4</v>
      </c>
      <c r="AM418" s="1">
        <v>41</v>
      </c>
      <c r="AN418" s="1">
        <v>27</v>
      </c>
      <c r="AO418" s="1">
        <v>39</v>
      </c>
      <c r="AP418" s="1">
        <v>25</v>
      </c>
      <c r="AQ418" s="1">
        <v>20</v>
      </c>
      <c r="AR418" s="6">
        <f t="shared" si="499"/>
        <v>2.8285615729561915</v>
      </c>
      <c r="AS418" s="6">
        <f t="shared" si="500"/>
        <v>1.8627112797516383</v>
      </c>
      <c r="AT418" s="6">
        <f t="shared" si="501"/>
        <v>2.6905829596412554</v>
      </c>
      <c r="AU418" s="6">
        <f t="shared" si="502"/>
        <v>1.7247326664367022</v>
      </c>
      <c r="AV418" s="6">
        <f t="shared" si="503"/>
        <v>1.3797861331493617</v>
      </c>
      <c r="AW418" s="1">
        <v>20</v>
      </c>
      <c r="AX418" s="1">
        <v>10</v>
      </c>
      <c r="AY418" s="1">
        <v>0</v>
      </c>
      <c r="AZ418" s="1">
        <v>0</v>
      </c>
      <c r="BA418" s="1">
        <v>0</v>
      </c>
      <c r="BB418" s="1">
        <v>0</v>
      </c>
      <c r="BC418" s="7">
        <f>(EA418+FH418+GG418)-(DZ418+FG418+GF418)-((BD418/60)*(0.11)+(EF418/60)*(-0.14)+(FI418/60)*(0.13))</f>
        <v>-7.1686694444445838</v>
      </c>
      <c r="BD418" s="6">
        <v>751.36666666669998</v>
      </c>
      <c r="BE418" s="6">
        <f t="shared" si="504"/>
        <v>15.986524822695744</v>
      </c>
      <c r="BF418" s="5">
        <v>15.31</v>
      </c>
      <c r="BG418" s="5">
        <v>33.82</v>
      </c>
      <c r="BH418" s="21">
        <f t="shared" si="505"/>
        <v>0.31162222674536944</v>
      </c>
      <c r="BI418" s="1">
        <v>10</v>
      </c>
      <c r="BJ418" s="22">
        <v>13</v>
      </c>
      <c r="BK418" s="22">
        <v>3</v>
      </c>
      <c r="BL418" s="1">
        <v>16</v>
      </c>
      <c r="BM418" s="1">
        <f t="shared" si="506"/>
        <v>26</v>
      </c>
      <c r="BN418" s="8">
        <f t="shared" si="507"/>
        <v>2.0762166718423285</v>
      </c>
      <c r="BO418" s="3">
        <f t="shared" si="508"/>
        <v>138.21052631578948</v>
      </c>
      <c r="BP418" s="20">
        <f t="shared" si="509"/>
        <v>0.26315789473684209</v>
      </c>
      <c r="BQ418" s="20">
        <f t="shared" si="510"/>
        <v>0.42105263157894735</v>
      </c>
      <c r="BR418" s="20">
        <f t="shared" si="511"/>
        <v>0.68421052631578938</v>
      </c>
      <c r="BS418" s="3">
        <f t="shared" si="512"/>
        <v>581</v>
      </c>
      <c r="BT418" s="1">
        <v>316</v>
      </c>
      <c r="BU418" s="1">
        <v>265</v>
      </c>
      <c r="BV418" s="20">
        <f t="shared" si="513"/>
        <v>0.54388984509466443</v>
      </c>
      <c r="BW418" s="5">
        <v>106</v>
      </c>
      <c r="BX418" s="5">
        <v>113</v>
      </c>
      <c r="BY418" s="21">
        <f t="shared" si="514"/>
        <v>0.32396449704142011</v>
      </c>
      <c r="BZ418" s="5">
        <v>125</v>
      </c>
      <c r="CA418" s="5">
        <v>76</v>
      </c>
      <c r="CB418" s="23">
        <f t="shared" si="515"/>
        <v>0.2973372781065089</v>
      </c>
      <c r="CC418" s="5">
        <v>139</v>
      </c>
      <c r="CD418" s="5">
        <v>117</v>
      </c>
      <c r="CE418" s="23">
        <f t="shared" si="516"/>
        <v>0.378698224852071</v>
      </c>
      <c r="CF418" s="23">
        <f t="shared" si="517"/>
        <v>0.52142857142857146</v>
      </c>
      <c r="CG418" s="24">
        <v>8</v>
      </c>
      <c r="CH418" s="5">
        <v>266</v>
      </c>
      <c r="CI418" s="5">
        <v>223</v>
      </c>
      <c r="CJ418" s="5">
        <v>247</v>
      </c>
      <c r="CK418">
        <v>15.987817789999999</v>
      </c>
      <c r="CL418" s="5">
        <v>0.35799999999999998</v>
      </c>
      <c r="CM418" s="5">
        <v>9</v>
      </c>
      <c r="CN418" s="5">
        <v>-0.77300000000000002</v>
      </c>
      <c r="CO418" s="5">
        <v>3.9750000000000001</v>
      </c>
      <c r="CP418" s="5">
        <v>12.931000000000001</v>
      </c>
      <c r="CQ418" s="21">
        <f t="shared" si="518"/>
        <v>9.405940594059406E-2</v>
      </c>
      <c r="CR418" s="25">
        <f t="shared" si="519"/>
        <v>0.90090090090090091</v>
      </c>
      <c r="CS418" s="22">
        <f t="shared" si="520"/>
        <v>910.30684149496028</v>
      </c>
      <c r="CT418" s="21">
        <f t="shared" si="521"/>
        <v>-5.0396931585050264E-3</v>
      </c>
      <c r="CU418" s="26">
        <f t="shared" si="522"/>
        <v>3.1685590005141959</v>
      </c>
      <c r="CV418" s="27">
        <f t="shared" si="523"/>
        <v>2.7516433425518017</v>
      </c>
      <c r="CW418" s="27">
        <f t="shared" si="524"/>
        <v>33.686785163361449</v>
      </c>
      <c r="CX418" s="27">
        <f t="shared" si="525"/>
        <v>27.766582820295451</v>
      </c>
      <c r="CY418" s="27">
        <f t="shared" si="526"/>
        <v>66.122823352835709</v>
      </c>
      <c r="CZ418" s="27">
        <f t="shared" si="527"/>
        <v>52.197840376891747</v>
      </c>
      <c r="DA418" s="28">
        <f t="shared" si="528"/>
        <v>13.924982975943962</v>
      </c>
      <c r="DB418" s="5">
        <v>38</v>
      </c>
      <c r="DC418" s="5">
        <v>33</v>
      </c>
      <c r="DD418" s="22">
        <v>366</v>
      </c>
      <c r="DE418" s="22">
        <v>300</v>
      </c>
      <c r="DF418" s="22">
        <v>156</v>
      </c>
      <c r="DG418" s="22">
        <v>133</v>
      </c>
      <c r="DH418" s="22">
        <v>160</v>
      </c>
      <c r="DI418" s="22">
        <v>233</v>
      </c>
      <c r="DJ418" s="29">
        <f t="shared" si="529"/>
        <v>-0.38330273834175443</v>
      </c>
      <c r="DK418" s="27">
        <f t="shared" si="530"/>
        <v>2.3402997093498747</v>
      </c>
      <c r="DL418" s="27">
        <f t="shared" si="531"/>
        <v>1.6986046277539415</v>
      </c>
      <c r="DM418" s="27">
        <f t="shared" si="532"/>
        <v>32.12250084930232</v>
      </c>
      <c r="DN418" s="27">
        <f t="shared" si="533"/>
        <v>28.385570668243645</v>
      </c>
      <c r="DO418" s="27">
        <f t="shared" si="534"/>
        <v>60.923285982108034</v>
      </c>
      <c r="DP418" s="27">
        <f t="shared" si="535"/>
        <v>52.01504837877625</v>
      </c>
      <c r="DQ418" s="30">
        <f t="shared" si="536"/>
        <v>5.0167453726121778</v>
      </c>
      <c r="DR418" s="5">
        <v>62</v>
      </c>
      <c r="DS418" s="5">
        <v>45</v>
      </c>
      <c r="DT418" s="5">
        <v>789</v>
      </c>
      <c r="DU418" s="5">
        <v>707</v>
      </c>
      <c r="DV418" s="5">
        <v>347</v>
      </c>
      <c r="DW418" s="5">
        <v>268</v>
      </c>
      <c r="DX418" s="5">
        <v>358</v>
      </c>
      <c r="DY418" s="5">
        <v>416</v>
      </c>
      <c r="DZ418" s="22">
        <v>10</v>
      </c>
      <c r="EA418" s="22">
        <v>5</v>
      </c>
      <c r="EB418" s="22">
        <f t="shared" si="537"/>
        <v>-5</v>
      </c>
      <c r="EC418" s="26">
        <f t="shared" si="538"/>
        <v>0.79854487378551087</v>
      </c>
      <c r="ED418" s="27">
        <f t="shared" si="539"/>
        <v>0.39927243689275543</v>
      </c>
      <c r="EE418" s="27">
        <f t="shared" si="540"/>
        <v>-0.39927243689275543</v>
      </c>
      <c r="EF418" s="6">
        <v>103.3833333333</v>
      </c>
      <c r="EG418" s="6">
        <f t="shared" si="541"/>
        <v>2.1996453900702129</v>
      </c>
      <c r="EH418" s="5">
        <v>2.1</v>
      </c>
      <c r="EI418" s="5">
        <v>1.97</v>
      </c>
      <c r="EJ418" s="21">
        <f t="shared" si="542"/>
        <v>0.51597051597051591</v>
      </c>
      <c r="EK418" s="1">
        <v>0</v>
      </c>
      <c r="EL418" s="22">
        <v>2</v>
      </c>
      <c r="EM418" s="22">
        <v>4</v>
      </c>
      <c r="EN418" s="1">
        <v>7</v>
      </c>
      <c r="EO418" s="3">
        <f t="shared" si="543"/>
        <v>7</v>
      </c>
      <c r="EP418" s="6">
        <f t="shared" si="544"/>
        <v>4.0625503788502542</v>
      </c>
      <c r="EQ418" s="3">
        <f t="shared" si="545"/>
        <v>18.5</v>
      </c>
      <c r="ER418" s="20">
        <f t="shared" si="546"/>
        <v>0</v>
      </c>
      <c r="ES418" s="20">
        <f t="shared" si="547"/>
        <v>0.875</v>
      </c>
      <c r="ET418" s="20">
        <f t="shared" si="548"/>
        <v>0.875</v>
      </c>
      <c r="EU418" s="3">
        <f t="shared" si="549"/>
        <v>62</v>
      </c>
      <c r="EV418" s="1">
        <v>38</v>
      </c>
      <c r="EW418" s="1">
        <v>24</v>
      </c>
      <c r="EX418" s="20">
        <f t="shared" si="550"/>
        <v>0.61290322580645162</v>
      </c>
      <c r="EY418" s="5">
        <v>8</v>
      </c>
      <c r="EZ418" s="5">
        <v>2</v>
      </c>
      <c r="FA418" s="22">
        <v>66</v>
      </c>
      <c r="FB418" s="22">
        <v>16</v>
      </c>
      <c r="FC418" s="22">
        <v>27</v>
      </c>
      <c r="FD418" s="22">
        <v>4</v>
      </c>
      <c r="FE418" s="22">
        <v>7</v>
      </c>
      <c r="FF418" s="22">
        <v>37</v>
      </c>
      <c r="FG418" s="22">
        <v>1</v>
      </c>
      <c r="FH418" s="22">
        <v>0</v>
      </c>
      <c r="FI418" s="6">
        <v>14.95</v>
      </c>
      <c r="FJ418" s="6">
        <f t="shared" si="551"/>
        <v>0.31808510638297871</v>
      </c>
      <c r="FK418" s="5">
        <v>0.32</v>
      </c>
      <c r="FL418" s="5">
        <v>5.28</v>
      </c>
      <c r="FM418" s="21">
        <f t="shared" si="552"/>
        <v>5.7142857142857141E-2</v>
      </c>
      <c r="FN418" s="1">
        <v>0</v>
      </c>
      <c r="FO418" s="22">
        <v>0</v>
      </c>
      <c r="FP418" s="22">
        <v>0</v>
      </c>
      <c r="FQ418" s="1">
        <v>0</v>
      </c>
      <c r="FR418" s="1">
        <f t="shared" si="553"/>
        <v>0</v>
      </c>
      <c r="FS418" s="3">
        <f t="shared" si="554"/>
        <v>0</v>
      </c>
      <c r="FT418" s="3">
        <f t="shared" si="555"/>
        <v>11</v>
      </c>
      <c r="FU418" s="1">
        <v>7</v>
      </c>
      <c r="FV418" s="1">
        <v>4</v>
      </c>
      <c r="FW418" s="20">
        <f t="shared" si="556"/>
        <v>0.63636363636363635</v>
      </c>
      <c r="FX418" s="5">
        <v>0</v>
      </c>
      <c r="FY418" s="5">
        <v>1</v>
      </c>
      <c r="FZ418" s="22">
        <v>3</v>
      </c>
      <c r="GA418" s="22">
        <v>11</v>
      </c>
      <c r="GB418" s="22">
        <v>1</v>
      </c>
      <c r="GC418" s="22">
        <v>5</v>
      </c>
      <c r="GD418" s="22">
        <v>1</v>
      </c>
      <c r="GE418" s="22">
        <v>0</v>
      </c>
      <c r="GF418" s="22">
        <v>0</v>
      </c>
      <c r="GG418" s="22">
        <v>0</v>
      </c>
      <c r="GH418" s="1">
        <v>47</v>
      </c>
      <c r="GI418" s="1">
        <v>9</v>
      </c>
      <c r="GJ418" s="1">
        <v>38</v>
      </c>
      <c r="GK418" s="1">
        <v>1</v>
      </c>
      <c r="GL418" s="1">
        <v>4</v>
      </c>
      <c r="GM418" s="1">
        <v>1</v>
      </c>
      <c r="GN418" s="31">
        <f t="shared" si="557"/>
        <v>0.25</v>
      </c>
      <c r="GO418" s="1">
        <v>1</v>
      </c>
      <c r="GP418" s="1">
        <v>1</v>
      </c>
      <c r="GQ418" s="1">
        <v>0</v>
      </c>
      <c r="GR418" s="1">
        <v>5</v>
      </c>
      <c r="GS418" s="1">
        <v>0</v>
      </c>
      <c r="GT418" s="1">
        <v>0</v>
      </c>
      <c r="GU418" s="1">
        <v>0</v>
      </c>
      <c r="GV418" s="32" t="str">
        <f t="shared" si="558"/>
        <v xml:space="preserve"> </v>
      </c>
      <c r="GW418" s="9">
        <f t="shared" si="559"/>
        <v>5</v>
      </c>
      <c r="GX418" s="10">
        <v>2.4</v>
      </c>
      <c r="GY418" s="10">
        <v>1</v>
      </c>
      <c r="GZ418" s="10">
        <v>3.4</v>
      </c>
      <c r="HA418" s="29">
        <f t="shared" si="560"/>
        <v>7.2340425531914887E-2</v>
      </c>
      <c r="HB418" s="29">
        <f t="shared" si="561"/>
        <v>0.23456364263539148</v>
      </c>
      <c r="HC418">
        <v>21.6</v>
      </c>
      <c r="HD418">
        <v>18</v>
      </c>
      <c r="HE418">
        <v>-5.8</v>
      </c>
      <c r="HF418">
        <v>3.5</v>
      </c>
      <c r="HG418">
        <v>0.8</v>
      </c>
      <c r="HH418">
        <v>-0.30000000000000004</v>
      </c>
      <c r="HI418">
        <v>4</v>
      </c>
      <c r="HJ418" s="11">
        <f t="shared" si="562"/>
        <v>8.5106382978723402E-2</v>
      </c>
      <c r="HK418" s="11">
        <f t="shared" si="563"/>
        <v>0.27595722662987238</v>
      </c>
      <c r="HL418">
        <v>99</v>
      </c>
      <c r="HM418">
        <v>0</v>
      </c>
      <c r="HN418">
        <v>0</v>
      </c>
      <c r="HO418">
        <v>1</v>
      </c>
      <c r="HP418" t="s">
        <v>287</v>
      </c>
      <c r="HQ418" s="33">
        <v>5250000</v>
      </c>
      <c r="HR418" s="33">
        <v>0</v>
      </c>
      <c r="HS418" s="30">
        <f t="shared" si="564"/>
        <v>-4.3414634146341449</v>
      </c>
    </row>
    <row r="419" spans="1:228" x14ac:dyDescent="0.2">
      <c r="A419" s="1">
        <v>55</v>
      </c>
      <c r="B419" s="2" t="s">
        <v>2113</v>
      </c>
      <c r="C419" s="2" t="s">
        <v>434</v>
      </c>
      <c r="E419" s="2" t="s">
        <v>274</v>
      </c>
      <c r="F419" s="2">
        <v>72</v>
      </c>
      <c r="G419" s="2">
        <v>190</v>
      </c>
      <c r="H419" s="2" t="s">
        <v>231</v>
      </c>
      <c r="J419" s="3">
        <v>32</v>
      </c>
      <c r="K419" s="5" t="s">
        <v>2114</v>
      </c>
      <c r="L419" s="5" t="s">
        <v>2115</v>
      </c>
      <c r="M419" s="5" t="s">
        <v>1790</v>
      </c>
      <c r="N419" s="5" t="s">
        <v>235</v>
      </c>
      <c r="O419" s="2" t="s">
        <v>235</v>
      </c>
      <c r="P419" s="2" t="s">
        <v>271</v>
      </c>
      <c r="Q419" s="1">
        <v>48</v>
      </c>
      <c r="R419" s="1">
        <v>5</v>
      </c>
      <c r="S419" s="1">
        <v>24</v>
      </c>
      <c r="T419" s="1">
        <v>29</v>
      </c>
      <c r="U419" s="1">
        <v>-5</v>
      </c>
      <c r="V419" s="1">
        <v>67</v>
      </c>
      <c r="W419" s="20">
        <f t="shared" si="486"/>
        <v>7.4626865671641784E-2</v>
      </c>
      <c r="X419" s="6">
        <v>1169.3666666667</v>
      </c>
      <c r="Y419" s="6">
        <f t="shared" si="487"/>
        <v>24.361805555556248</v>
      </c>
      <c r="Z419" s="1">
        <v>1441</v>
      </c>
      <c r="AA419" s="6">
        <f t="shared" si="488"/>
        <v>30.020833333333332</v>
      </c>
      <c r="AB419" s="8">
        <f t="shared" si="489"/>
        <v>0.811496645847814</v>
      </c>
      <c r="AC419" s="3">
        <f t="shared" si="490"/>
        <v>67.03125</v>
      </c>
      <c r="AD419" s="8">
        <f t="shared" si="491"/>
        <v>3.439361762777474</v>
      </c>
      <c r="AE419" s="20">
        <f t="shared" si="492"/>
        <v>8.6206896551724144E-2</v>
      </c>
      <c r="AF419" s="20">
        <f t="shared" si="493"/>
        <v>0.41379310344827586</v>
      </c>
      <c r="AG419" s="20">
        <f t="shared" si="494"/>
        <v>0.5</v>
      </c>
      <c r="AH419" s="3" t="e">
        <f t="shared" si="495"/>
        <v>#VALUE!</v>
      </c>
      <c r="AI419" s="3" t="str">
        <f t="shared" si="496"/>
        <v xml:space="preserve"> </v>
      </c>
      <c r="AJ419" s="3" t="str">
        <f t="shared" si="497"/>
        <v xml:space="preserve"> </v>
      </c>
      <c r="AK419" s="20" t="e">
        <f t="shared" si="498"/>
        <v>#VALUE!</v>
      </c>
      <c r="AL419" s="6">
        <v>0</v>
      </c>
      <c r="AM419" s="1">
        <v>42</v>
      </c>
      <c r="AN419" s="1">
        <v>83</v>
      </c>
      <c r="AO419" s="1">
        <v>38</v>
      </c>
      <c r="AP419" s="1">
        <v>21</v>
      </c>
      <c r="AQ419" s="1">
        <v>11</v>
      </c>
      <c r="AR419" s="6">
        <f t="shared" si="499"/>
        <v>2.1550126849291025</v>
      </c>
      <c r="AS419" s="6">
        <f t="shared" si="500"/>
        <v>4.2587155440265594</v>
      </c>
      <c r="AT419" s="6">
        <f t="shared" si="501"/>
        <v>1.9497733816025213</v>
      </c>
      <c r="AU419" s="6">
        <f t="shared" si="502"/>
        <v>1.0775063424645512</v>
      </c>
      <c r="AV419" s="6">
        <f t="shared" si="503"/>
        <v>0.56440808414809829</v>
      </c>
      <c r="AW419" s="1">
        <v>44</v>
      </c>
      <c r="AX419" s="1">
        <v>21</v>
      </c>
      <c r="AY419" s="1">
        <v>0</v>
      </c>
      <c r="AZ419" s="1">
        <v>0</v>
      </c>
      <c r="BA419" s="1">
        <v>0</v>
      </c>
      <c r="BB419" s="1">
        <v>0</v>
      </c>
      <c r="BC419" s="7">
        <f>(EA419+FH419+GG419)-(DZ419+FG419+GF419)-((BD419/60)*(-0.29)+(EF419/60)*0.11+(FI419/60)*(-0.33))</f>
        <v>-3.4509611111112335</v>
      </c>
      <c r="BD419" s="6">
        <v>864.8</v>
      </c>
      <c r="BE419" s="6">
        <f t="shared" si="504"/>
        <v>18.016666666666666</v>
      </c>
      <c r="BF419" s="5">
        <v>17.2</v>
      </c>
      <c r="BG419" s="5">
        <v>30.23</v>
      </c>
      <c r="BH419" s="21">
        <f t="shared" si="505"/>
        <v>0.36263967952772508</v>
      </c>
      <c r="BI419" s="1">
        <v>3</v>
      </c>
      <c r="BJ419" s="22">
        <v>3</v>
      </c>
      <c r="BK419" s="22">
        <v>3</v>
      </c>
      <c r="BL419" s="1">
        <v>10</v>
      </c>
      <c r="BM419" s="1">
        <f t="shared" si="506"/>
        <v>13</v>
      </c>
      <c r="BN419" s="8">
        <f t="shared" si="507"/>
        <v>0.90194264569842741</v>
      </c>
      <c r="BO419" s="3">
        <f t="shared" si="508"/>
        <v>37.03125</v>
      </c>
      <c r="BP419" s="20">
        <f t="shared" si="509"/>
        <v>9.375E-2</v>
      </c>
      <c r="BQ419" s="20">
        <f t="shared" si="510"/>
        <v>0.3125</v>
      </c>
      <c r="BR419" s="20">
        <f t="shared" si="511"/>
        <v>0.40625</v>
      </c>
      <c r="BS419" s="3" t="str">
        <f t="shared" si="512"/>
        <v xml:space="preserve"> </v>
      </c>
      <c r="BV419" s="20" t="str">
        <f t="shared" si="513"/>
        <v xml:space="preserve"> </v>
      </c>
      <c r="BW419" s="5">
        <v>155</v>
      </c>
      <c r="BX419" s="5">
        <v>143</v>
      </c>
      <c r="BY419" s="21">
        <f t="shared" si="514"/>
        <v>0.35817307692307693</v>
      </c>
      <c r="BZ419" s="5">
        <v>129</v>
      </c>
      <c r="CA419" s="5">
        <v>117</v>
      </c>
      <c r="CB419" s="23">
        <f t="shared" si="515"/>
        <v>0.29567307692307693</v>
      </c>
      <c r="CC419" s="5">
        <v>146</v>
      </c>
      <c r="CD419" s="5">
        <v>142</v>
      </c>
      <c r="CE419" s="23">
        <f t="shared" si="516"/>
        <v>0.34615384615384615</v>
      </c>
      <c r="CF419" s="23">
        <f t="shared" si="517"/>
        <v>0.54779411764705888</v>
      </c>
      <c r="CG419" s="24">
        <v>2</v>
      </c>
      <c r="CH419" s="5">
        <v>303</v>
      </c>
      <c r="CI419" s="5">
        <v>288</v>
      </c>
      <c r="CJ419" s="5">
        <v>253</v>
      </c>
      <c r="CK419">
        <v>16.151164260000002</v>
      </c>
      <c r="CL419" s="5">
        <v>1.6539999999999999</v>
      </c>
      <c r="CM419" s="5">
        <v>1</v>
      </c>
      <c r="CN419" s="5">
        <v>0.65700000000000003</v>
      </c>
      <c r="CO419" s="5">
        <v>0.95</v>
      </c>
      <c r="CP419" s="5">
        <v>7.9139999999999997</v>
      </c>
      <c r="CQ419" s="21">
        <f t="shared" si="518"/>
        <v>8.1012658227848103E-2</v>
      </c>
      <c r="CR419" s="25">
        <f t="shared" si="519"/>
        <v>0.91392405063291138</v>
      </c>
      <c r="CS419" s="22">
        <f t="shared" si="520"/>
        <v>922.02531645569627</v>
      </c>
      <c r="CT419" s="21">
        <f t="shared" si="521"/>
        <v>-5.0632911392405194E-3</v>
      </c>
      <c r="CU419" s="26">
        <f t="shared" si="522"/>
        <v>2.3255813953488378</v>
      </c>
      <c r="CV419" s="27">
        <f t="shared" si="523"/>
        <v>2.4709302325581399</v>
      </c>
      <c r="CW419" s="27">
        <f t="shared" si="524"/>
        <v>28.706395348837212</v>
      </c>
      <c r="CX419" s="27">
        <f t="shared" si="525"/>
        <v>28.706395348837212</v>
      </c>
      <c r="CY419" s="27">
        <f t="shared" si="526"/>
        <v>55.959302325581405</v>
      </c>
      <c r="CZ419" s="27">
        <f t="shared" si="527"/>
        <v>48.110465116279073</v>
      </c>
      <c r="DA419" s="28">
        <f t="shared" si="528"/>
        <v>7.8488372093023315</v>
      </c>
      <c r="DB419" s="5">
        <v>32</v>
      </c>
      <c r="DC419" s="5">
        <v>34</v>
      </c>
      <c r="DD419" s="22">
        <v>363</v>
      </c>
      <c r="DE419" s="22">
        <v>361</v>
      </c>
      <c r="DF419" s="22">
        <v>175</v>
      </c>
      <c r="DG419" s="22">
        <v>105</v>
      </c>
      <c r="DH419" s="22">
        <v>162</v>
      </c>
      <c r="DI419" s="22">
        <v>200</v>
      </c>
      <c r="DJ419" s="29">
        <f t="shared" si="529"/>
        <v>-0.64522161422708102</v>
      </c>
      <c r="DK419" s="27">
        <f t="shared" si="530"/>
        <v>1.9434336751571288</v>
      </c>
      <c r="DL419" s="27">
        <f t="shared" si="531"/>
        <v>1.5712868011908701</v>
      </c>
      <c r="DM419" s="27">
        <f t="shared" si="532"/>
        <v>30.433344359907373</v>
      </c>
      <c r="DN419" s="27">
        <f t="shared" si="533"/>
        <v>26.877274230896461</v>
      </c>
      <c r="DO419" s="27">
        <f t="shared" si="534"/>
        <v>55.119086999669207</v>
      </c>
      <c r="DP419" s="27">
        <f t="shared" si="535"/>
        <v>48.089646046973208</v>
      </c>
      <c r="DQ419" s="30">
        <f t="shared" si="536"/>
        <v>0.81939625660633197</v>
      </c>
      <c r="DR419" s="5">
        <v>47</v>
      </c>
      <c r="DS419" s="5">
        <v>38</v>
      </c>
      <c r="DT419" s="5">
        <v>689</v>
      </c>
      <c r="DU419" s="5">
        <v>612</v>
      </c>
      <c r="DV419" s="5">
        <v>283</v>
      </c>
      <c r="DW419" s="5">
        <v>237</v>
      </c>
      <c r="DX419" s="5">
        <v>276</v>
      </c>
      <c r="DY419" s="5">
        <v>314</v>
      </c>
      <c r="DZ419" s="22">
        <v>17</v>
      </c>
      <c r="EA419" s="22">
        <v>11</v>
      </c>
      <c r="EB419" s="22">
        <f t="shared" si="537"/>
        <v>-6</v>
      </c>
      <c r="EC419" s="26">
        <f t="shared" si="538"/>
        <v>1.179463459759482</v>
      </c>
      <c r="ED419" s="27">
        <f t="shared" si="539"/>
        <v>0.76318223866790014</v>
      </c>
      <c r="EE419" s="27">
        <f t="shared" si="540"/>
        <v>-0.41628122109158189</v>
      </c>
      <c r="EF419" s="6">
        <v>178.0833333333</v>
      </c>
      <c r="EG419" s="6">
        <f t="shared" si="541"/>
        <v>3.7100694444437501</v>
      </c>
      <c r="EH419" s="5">
        <v>3.5</v>
      </c>
      <c r="EI419" s="5">
        <v>2.5300000000000002</v>
      </c>
      <c r="EJ419" s="21">
        <f t="shared" si="542"/>
        <v>0.58043117744610284</v>
      </c>
      <c r="EK419" s="1">
        <v>2</v>
      </c>
      <c r="EL419" s="22">
        <v>5</v>
      </c>
      <c r="EM419" s="22">
        <v>8</v>
      </c>
      <c r="EN419" s="1">
        <v>14</v>
      </c>
      <c r="EO419" s="3">
        <f t="shared" si="543"/>
        <v>16</v>
      </c>
      <c r="EP419" s="6">
        <f t="shared" si="544"/>
        <v>5.3907346747787344</v>
      </c>
      <c r="EQ419" s="3">
        <f t="shared" si="545"/>
        <v>30</v>
      </c>
      <c r="ER419" s="20">
        <f t="shared" si="546"/>
        <v>0.08</v>
      </c>
      <c r="ES419" s="20">
        <f t="shared" si="547"/>
        <v>0.56000000000000005</v>
      </c>
      <c r="ET419" s="20">
        <f t="shared" si="548"/>
        <v>0.64</v>
      </c>
      <c r="EU419" s="3" t="str">
        <f t="shared" si="549"/>
        <v xml:space="preserve"> </v>
      </c>
      <c r="EX419" s="20" t="str">
        <f t="shared" si="550"/>
        <v xml:space="preserve"> </v>
      </c>
      <c r="EY419" s="5">
        <v>25</v>
      </c>
      <c r="EZ419" s="5">
        <v>4</v>
      </c>
      <c r="FA419" s="22">
        <v>125</v>
      </c>
      <c r="FB419" s="22">
        <v>24</v>
      </c>
      <c r="FC419" s="22">
        <v>76</v>
      </c>
      <c r="FD419" s="22">
        <v>6</v>
      </c>
      <c r="FE419" s="22">
        <v>2</v>
      </c>
      <c r="FF419" s="22">
        <v>75</v>
      </c>
      <c r="FG419" s="22">
        <v>0</v>
      </c>
      <c r="FH419" s="22">
        <v>0</v>
      </c>
      <c r="FI419" s="6">
        <v>126.4833333333</v>
      </c>
      <c r="FJ419" s="6">
        <f t="shared" si="551"/>
        <v>2.6350694444437499</v>
      </c>
      <c r="FK419" s="5">
        <v>2.5499999999999998</v>
      </c>
      <c r="FL419" s="5">
        <v>2.74</v>
      </c>
      <c r="FM419" s="21">
        <f t="shared" si="552"/>
        <v>0.48204158790170126</v>
      </c>
      <c r="FN419" s="1">
        <v>0</v>
      </c>
      <c r="FO419" s="22">
        <v>0</v>
      </c>
      <c r="FP419" s="22">
        <v>0</v>
      </c>
      <c r="FQ419" s="1">
        <v>0</v>
      </c>
      <c r="FR419" s="1">
        <f t="shared" si="553"/>
        <v>0</v>
      </c>
      <c r="FS419" s="3">
        <f t="shared" si="554"/>
        <v>0</v>
      </c>
      <c r="FT419" s="3" t="str">
        <f t="shared" si="555"/>
        <v xml:space="preserve"> </v>
      </c>
      <c r="FW419" s="20" t="str">
        <f t="shared" si="556"/>
        <v xml:space="preserve"> </v>
      </c>
      <c r="FX419" s="5">
        <v>1</v>
      </c>
      <c r="FY419" s="5">
        <v>12</v>
      </c>
      <c r="FZ419" s="22">
        <v>11</v>
      </c>
      <c r="GA419" s="22">
        <v>78</v>
      </c>
      <c r="GB419" s="22">
        <v>7</v>
      </c>
      <c r="GC419" s="22">
        <v>42</v>
      </c>
      <c r="GD419" s="22">
        <v>34</v>
      </c>
      <c r="GE419" s="22">
        <v>1</v>
      </c>
      <c r="GF419" s="22">
        <v>2</v>
      </c>
      <c r="GG419" s="22">
        <v>0</v>
      </c>
      <c r="GH419" s="1">
        <v>63</v>
      </c>
      <c r="GI419" s="1">
        <v>27</v>
      </c>
      <c r="GJ419" s="1">
        <v>55</v>
      </c>
      <c r="GK419" s="1">
        <v>14</v>
      </c>
      <c r="GL419" s="6"/>
      <c r="GM419" s="6"/>
      <c r="GN419" s="31" t="str">
        <f t="shared" si="557"/>
        <v xml:space="preserve"> </v>
      </c>
      <c r="GP419" s="1">
        <v>1</v>
      </c>
      <c r="GQ419" s="1">
        <v>0</v>
      </c>
      <c r="GR419" s="1">
        <v>2</v>
      </c>
      <c r="GS419" s="1">
        <v>0</v>
      </c>
      <c r="GT419" s="1">
        <v>0</v>
      </c>
      <c r="GU419" s="1">
        <v>0</v>
      </c>
      <c r="GV419" s="32" t="str">
        <f t="shared" si="558"/>
        <v xml:space="preserve"> </v>
      </c>
      <c r="GW419" s="9">
        <f t="shared" si="559"/>
        <v>6</v>
      </c>
      <c r="GX419" s="10">
        <v>2.4</v>
      </c>
      <c r="GY419" s="10">
        <v>2.4</v>
      </c>
      <c r="GZ419" s="10">
        <v>4.8</v>
      </c>
      <c r="HA419" s="29">
        <f t="shared" si="560"/>
        <v>9.9999999999999992E-2</v>
      </c>
      <c r="HB419" s="29">
        <f t="shared" si="561"/>
        <v>0.24628716399189743</v>
      </c>
      <c r="HC419">
        <v>32.299999999999997</v>
      </c>
      <c r="HD419">
        <v>27.7</v>
      </c>
      <c r="HE419">
        <v>-6.9</v>
      </c>
      <c r="HF419">
        <v>3.8</v>
      </c>
      <c r="HG419">
        <v>2.4</v>
      </c>
      <c r="HH419">
        <v>0</v>
      </c>
      <c r="HI419">
        <v>6.2</v>
      </c>
      <c r="HJ419" s="11">
        <f t="shared" si="562"/>
        <v>0.12916666666666668</v>
      </c>
      <c r="HK419" s="11">
        <f t="shared" si="563"/>
        <v>0.31812092015620086</v>
      </c>
      <c r="HL419">
        <v>99</v>
      </c>
      <c r="HM419">
        <v>0</v>
      </c>
      <c r="HN419">
        <v>0</v>
      </c>
      <c r="HQ419" s="33">
        <v>4750000</v>
      </c>
      <c r="HR419" s="33">
        <v>0</v>
      </c>
      <c r="HS419" s="30">
        <f t="shared" si="564"/>
        <v>-1.2634146341463408</v>
      </c>
    </row>
    <row r="420" spans="1:228" x14ac:dyDescent="0.2">
      <c r="A420" s="1">
        <v>47</v>
      </c>
      <c r="B420" s="2" t="s">
        <v>2116</v>
      </c>
      <c r="C420" s="2" t="s">
        <v>2004</v>
      </c>
      <c r="D420" s="2" t="s">
        <v>229</v>
      </c>
      <c r="E420" s="2" t="s">
        <v>230</v>
      </c>
      <c r="F420" s="2">
        <v>69</v>
      </c>
      <c r="G420" s="2">
        <v>180</v>
      </c>
      <c r="H420" s="2" t="s">
        <v>231</v>
      </c>
      <c r="I420" s="2" t="s">
        <v>258</v>
      </c>
      <c r="J420" s="3">
        <v>22</v>
      </c>
      <c r="K420" s="5" t="s">
        <v>2117</v>
      </c>
      <c r="L420" s="5" t="s">
        <v>2118</v>
      </c>
      <c r="M420" s="5" t="s">
        <v>2119</v>
      </c>
      <c r="N420" s="5" t="s">
        <v>463</v>
      </c>
      <c r="O420" s="2" t="s">
        <v>463</v>
      </c>
      <c r="P420" s="2" t="s">
        <v>271</v>
      </c>
      <c r="Q420" s="1">
        <v>1</v>
      </c>
      <c r="R420" s="1">
        <v>0</v>
      </c>
      <c r="S420" s="1">
        <v>1</v>
      </c>
      <c r="T420" s="1">
        <v>1</v>
      </c>
      <c r="U420" s="1">
        <v>-1</v>
      </c>
      <c r="V420" s="1">
        <v>0</v>
      </c>
      <c r="W420" s="20">
        <f t="shared" si="486"/>
        <v>0</v>
      </c>
      <c r="X420" s="6">
        <v>15.7833333333</v>
      </c>
      <c r="Y420" s="6">
        <f t="shared" si="487"/>
        <v>15.7833333333</v>
      </c>
      <c r="Z420" s="1">
        <v>21</v>
      </c>
      <c r="AA420" s="6">
        <f t="shared" si="488"/>
        <v>21</v>
      </c>
      <c r="AB420" s="8">
        <f t="shared" si="489"/>
        <v>0.7515873015857143</v>
      </c>
      <c r="AC420" s="3">
        <f t="shared" si="490"/>
        <v>0</v>
      </c>
      <c r="AD420" s="8">
        <f t="shared" si="491"/>
        <v>0</v>
      </c>
      <c r="AE420" s="20">
        <f t="shared" si="492"/>
        <v>0</v>
      </c>
      <c r="AF420" s="20">
        <f t="shared" si="493"/>
        <v>0.5</v>
      </c>
      <c r="AG420" s="20">
        <f t="shared" si="494"/>
        <v>0.5</v>
      </c>
      <c r="AH420" s="3" t="e">
        <f t="shared" si="495"/>
        <v>#VALUE!</v>
      </c>
      <c r="AI420" s="3" t="str">
        <f t="shared" si="496"/>
        <v xml:space="preserve"> </v>
      </c>
      <c r="AJ420" s="3" t="str">
        <f t="shared" si="497"/>
        <v xml:space="preserve"> </v>
      </c>
      <c r="AK420" s="20" t="e">
        <f t="shared" si="498"/>
        <v>#VALUE!</v>
      </c>
      <c r="AL420" s="6">
        <v>0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6">
        <f t="shared" si="499"/>
        <v>0</v>
      </c>
      <c r="AS420" s="6">
        <f t="shared" si="500"/>
        <v>3.8014783527007419</v>
      </c>
      <c r="AT420" s="6">
        <f t="shared" si="501"/>
        <v>0</v>
      </c>
      <c r="AU420" s="6">
        <f t="shared" si="502"/>
        <v>0</v>
      </c>
      <c r="AV420" s="6">
        <f t="shared" si="503"/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7">
        <f>(EA420+FH420+GG420)-(DZ420+FG420+GF420)-((BD420/60)*(-0.29)+(EF420/60)*0.11+(FI420/60)*(-0.33))</f>
        <v>5.5786111111149998E-2</v>
      </c>
      <c r="BD420" s="6">
        <v>10.9666666667</v>
      </c>
      <c r="BE420" s="6">
        <f t="shared" si="504"/>
        <v>10.9666666667</v>
      </c>
      <c r="BF420" s="5">
        <v>9.85</v>
      </c>
      <c r="BG420" s="5">
        <v>34.700000000000003</v>
      </c>
      <c r="BH420" s="21">
        <f t="shared" si="505"/>
        <v>0.2210998877665544</v>
      </c>
      <c r="BI420" s="1">
        <v>0</v>
      </c>
      <c r="BJ420" s="22">
        <v>0</v>
      </c>
      <c r="BK420" s="22">
        <v>0</v>
      </c>
      <c r="BL420" s="1">
        <v>0</v>
      </c>
      <c r="BM420" s="1">
        <f t="shared" si="506"/>
        <v>0</v>
      </c>
      <c r="BN420" s="8">
        <f t="shared" si="507"/>
        <v>0</v>
      </c>
      <c r="BO420" s="3">
        <f t="shared" si="508"/>
        <v>0</v>
      </c>
      <c r="BP420" s="20">
        <f t="shared" si="509"/>
        <v>0</v>
      </c>
      <c r="BQ420" s="20">
        <f t="shared" si="510"/>
        <v>0</v>
      </c>
      <c r="BR420" s="20">
        <f t="shared" si="511"/>
        <v>0</v>
      </c>
      <c r="BS420" s="3" t="str">
        <f t="shared" si="512"/>
        <v xml:space="preserve"> </v>
      </c>
      <c r="BV420" s="20" t="str">
        <f t="shared" si="513"/>
        <v xml:space="preserve"> </v>
      </c>
      <c r="BW420" s="5">
        <v>3</v>
      </c>
      <c r="BX420" s="5">
        <v>2</v>
      </c>
      <c r="BY420" s="21">
        <f t="shared" si="514"/>
        <v>0.45454545454545453</v>
      </c>
      <c r="BZ420" s="5">
        <v>1</v>
      </c>
      <c r="CA420" s="5">
        <v>1</v>
      </c>
      <c r="CB420" s="23">
        <f t="shared" si="515"/>
        <v>0.18181818181818182</v>
      </c>
      <c r="CC420" s="5">
        <v>3</v>
      </c>
      <c r="CD420" s="5">
        <v>1</v>
      </c>
      <c r="CE420" s="23">
        <f t="shared" si="516"/>
        <v>0.36363636363636365</v>
      </c>
      <c r="CF420" s="23">
        <f t="shared" si="517"/>
        <v>0.7142857142857143</v>
      </c>
      <c r="CG420" s="24">
        <v>7</v>
      </c>
      <c r="CH420" s="5">
        <v>3</v>
      </c>
      <c r="CI420" s="5">
        <v>3</v>
      </c>
      <c r="CJ420" s="5">
        <v>4</v>
      </c>
      <c r="CK420">
        <v>13.40072777</v>
      </c>
      <c r="CL420" s="5">
        <v>-2.2010000000000001</v>
      </c>
      <c r="CM420" s="5">
        <v>7</v>
      </c>
      <c r="CN420" s="5">
        <v>3.7039999999999997</v>
      </c>
      <c r="CO420" s="5">
        <v>-5.8870000000000005</v>
      </c>
      <c r="CP420" s="5">
        <v>5.4349999999999996</v>
      </c>
      <c r="CQ420" s="21">
        <f t="shared" si="518"/>
        <v>0.2</v>
      </c>
      <c r="CR420" s="25">
        <f t="shared" si="519"/>
        <v>0.6</v>
      </c>
      <c r="CS420" s="22">
        <f t="shared" si="520"/>
        <v>620</v>
      </c>
      <c r="CT420" s="21">
        <f t="shared" si="521"/>
        <v>-0.2</v>
      </c>
      <c r="CU420" s="26">
        <f t="shared" si="522"/>
        <v>6.0913705583756341</v>
      </c>
      <c r="CV420" s="27">
        <f t="shared" si="523"/>
        <v>12.182741116751268</v>
      </c>
      <c r="CW420" s="27">
        <f t="shared" si="524"/>
        <v>30.45685279187817</v>
      </c>
      <c r="CX420" s="27">
        <f t="shared" si="525"/>
        <v>30.45685279187817</v>
      </c>
      <c r="CY420" s="27">
        <f t="shared" si="526"/>
        <v>54.822335025380717</v>
      </c>
      <c r="CZ420" s="27">
        <f t="shared" si="527"/>
        <v>48.730964467005073</v>
      </c>
      <c r="DA420" s="28">
        <f t="shared" si="528"/>
        <v>6.0913705583756439</v>
      </c>
      <c r="DB420" s="5">
        <v>1</v>
      </c>
      <c r="DC420" s="5">
        <v>2</v>
      </c>
      <c r="DD420" s="22">
        <v>4</v>
      </c>
      <c r="DE420" s="22">
        <v>3</v>
      </c>
      <c r="DF420" s="22">
        <v>1</v>
      </c>
      <c r="DG420" s="22">
        <v>0</v>
      </c>
      <c r="DH420" s="22">
        <v>3</v>
      </c>
      <c r="DI420" s="22">
        <v>3</v>
      </c>
      <c r="DJ420" s="29">
        <f t="shared" si="529"/>
        <v>-0.87248658448149818</v>
      </c>
      <c r="DK420" s="27">
        <f t="shared" si="530"/>
        <v>5.1873198847262243</v>
      </c>
      <c r="DL420" s="27">
        <f t="shared" si="531"/>
        <v>3.4582132564841497</v>
      </c>
      <c r="DM420" s="27">
        <f t="shared" si="532"/>
        <v>36.311239193083573</v>
      </c>
      <c r="DN420" s="27">
        <f t="shared" si="533"/>
        <v>25.936599423631122</v>
      </c>
      <c r="DO420" s="27">
        <f t="shared" si="534"/>
        <v>62.247838616714695</v>
      </c>
      <c r="DP420" s="27">
        <f t="shared" si="535"/>
        <v>43.227665706051873</v>
      </c>
      <c r="DQ420" s="30">
        <f t="shared" si="536"/>
        <v>-12.928802352287178</v>
      </c>
      <c r="DR420" s="5">
        <v>3</v>
      </c>
      <c r="DS420" s="5">
        <v>2</v>
      </c>
      <c r="DT420" s="5">
        <v>18</v>
      </c>
      <c r="DU420" s="5">
        <v>13</v>
      </c>
      <c r="DV420" s="5">
        <v>5</v>
      </c>
      <c r="DW420" s="5">
        <v>6</v>
      </c>
      <c r="DX420" s="5">
        <v>4</v>
      </c>
      <c r="DY420" s="5">
        <v>10</v>
      </c>
      <c r="DZ420" s="22">
        <v>0</v>
      </c>
      <c r="EA420" s="22">
        <v>0</v>
      </c>
      <c r="EB420" s="22">
        <f t="shared" si="537"/>
        <v>0</v>
      </c>
      <c r="EC420" s="26">
        <f t="shared" si="538"/>
        <v>0</v>
      </c>
      <c r="ED420" s="27">
        <f t="shared" si="539"/>
        <v>0</v>
      </c>
      <c r="EE420" s="27">
        <f t="shared" si="540"/>
        <v>0</v>
      </c>
      <c r="EF420" s="6">
        <v>3.2333333333000001</v>
      </c>
      <c r="EG420" s="6">
        <f t="shared" si="541"/>
        <v>3.2333333333000001</v>
      </c>
      <c r="EH420" s="5">
        <v>3.23</v>
      </c>
      <c r="EI420" s="5">
        <v>0.92</v>
      </c>
      <c r="EJ420" s="21">
        <f t="shared" si="542"/>
        <v>0.77831325301204812</v>
      </c>
      <c r="EK420" s="1">
        <v>0</v>
      </c>
      <c r="EL420" s="22">
        <v>0</v>
      </c>
      <c r="EM420" s="22">
        <v>1</v>
      </c>
      <c r="EN420" s="1">
        <v>1</v>
      </c>
      <c r="EO420" s="3">
        <f t="shared" si="543"/>
        <v>1</v>
      </c>
      <c r="EP420" s="6">
        <f t="shared" si="544"/>
        <v>18.55670103111914</v>
      </c>
      <c r="EQ420" s="3">
        <f t="shared" si="545"/>
        <v>0</v>
      </c>
      <c r="ER420" s="20">
        <f t="shared" si="546"/>
        <v>0</v>
      </c>
      <c r="ES420" s="20">
        <f t="shared" si="547"/>
        <v>1</v>
      </c>
      <c r="ET420" s="20">
        <f t="shared" si="548"/>
        <v>1</v>
      </c>
      <c r="EU420" s="3" t="str">
        <f t="shared" si="549"/>
        <v xml:space="preserve"> </v>
      </c>
      <c r="EX420" s="20" t="str">
        <f t="shared" si="550"/>
        <v xml:space="preserve"> </v>
      </c>
      <c r="EY420" s="5">
        <v>1</v>
      </c>
      <c r="EZ420" s="5">
        <v>0</v>
      </c>
      <c r="FA420" s="22">
        <v>4</v>
      </c>
      <c r="FB420" s="22">
        <v>1</v>
      </c>
      <c r="FC420" s="22">
        <v>2</v>
      </c>
      <c r="FD420" s="22">
        <v>0</v>
      </c>
      <c r="FE420" s="22">
        <v>0</v>
      </c>
      <c r="FF420" s="22">
        <v>1</v>
      </c>
      <c r="FG420" s="22">
        <v>0</v>
      </c>
      <c r="FH420" s="22">
        <v>0</v>
      </c>
      <c r="FI420" s="6">
        <v>1.5833333333000001</v>
      </c>
      <c r="FJ420" s="6">
        <f t="shared" si="551"/>
        <v>1.5833333333000001</v>
      </c>
      <c r="FK420" s="5">
        <v>1.58</v>
      </c>
      <c r="FL420" s="5">
        <v>8.1</v>
      </c>
      <c r="FM420" s="21">
        <f t="shared" si="552"/>
        <v>0.16322314049586778</v>
      </c>
      <c r="FN420" s="1">
        <v>0</v>
      </c>
      <c r="FO420" s="22">
        <v>0</v>
      </c>
      <c r="FP420" s="22">
        <v>0</v>
      </c>
      <c r="FQ420" s="1">
        <v>0</v>
      </c>
      <c r="FR420" s="1">
        <f t="shared" si="553"/>
        <v>0</v>
      </c>
      <c r="FS420" s="3">
        <f t="shared" si="554"/>
        <v>0</v>
      </c>
      <c r="FT420" s="3" t="str">
        <f t="shared" si="555"/>
        <v xml:space="preserve"> </v>
      </c>
      <c r="FW420" s="20" t="str">
        <f t="shared" si="556"/>
        <v xml:space="preserve"> </v>
      </c>
      <c r="FX420" s="5">
        <v>0</v>
      </c>
      <c r="FY420" s="5">
        <v>0</v>
      </c>
      <c r="FZ420" s="22">
        <v>0</v>
      </c>
      <c r="GA420" s="22">
        <v>0</v>
      </c>
      <c r="GB420" s="22">
        <v>0</v>
      </c>
      <c r="GC420" s="22">
        <v>1</v>
      </c>
      <c r="GD420" s="22">
        <v>0</v>
      </c>
      <c r="GE420" s="22">
        <v>0</v>
      </c>
      <c r="GF420" s="22">
        <v>0</v>
      </c>
      <c r="GG420" s="22">
        <v>0</v>
      </c>
      <c r="GH420" s="1">
        <v>2</v>
      </c>
      <c r="GI420" s="1">
        <v>1</v>
      </c>
      <c r="GJ420" s="1">
        <v>2</v>
      </c>
      <c r="GK420" s="1">
        <v>0</v>
      </c>
      <c r="GL420" s="6"/>
      <c r="GM420" s="6"/>
      <c r="GN420" s="31" t="str">
        <f t="shared" si="557"/>
        <v xml:space="preserve"> 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32" t="str">
        <f t="shared" si="558"/>
        <v xml:space="preserve"> </v>
      </c>
      <c r="GW420" s="9">
        <f t="shared" si="559"/>
        <v>2</v>
      </c>
      <c r="GX420" s="10">
        <v>0.1</v>
      </c>
      <c r="GY420" s="10">
        <v>-0.1</v>
      </c>
      <c r="GZ420" s="10">
        <v>0</v>
      </c>
      <c r="HA420" s="29">
        <f t="shared" si="560"/>
        <v>0</v>
      </c>
      <c r="HB420" s="29">
        <f t="shared" si="561"/>
        <v>0</v>
      </c>
      <c r="HC420">
        <v>1.5</v>
      </c>
      <c r="HD420">
        <v>0.8</v>
      </c>
      <c r="HE420">
        <v>-1.2</v>
      </c>
      <c r="HF420">
        <v>0</v>
      </c>
      <c r="HG420">
        <v>-0.2</v>
      </c>
      <c r="HH420">
        <v>0</v>
      </c>
      <c r="HI420">
        <v>-0.1</v>
      </c>
      <c r="HJ420" s="11">
        <f t="shared" si="562"/>
        <v>-0.1</v>
      </c>
      <c r="HK420" s="11">
        <f t="shared" si="563"/>
        <v>-0.38014783527007423</v>
      </c>
      <c r="HL420">
        <v>2</v>
      </c>
      <c r="HM420">
        <v>0</v>
      </c>
      <c r="HN420">
        <v>0</v>
      </c>
      <c r="HQ420" s="33">
        <v>17256</v>
      </c>
      <c r="HR420" s="33">
        <v>850000</v>
      </c>
      <c r="HS420" s="30">
        <f t="shared" si="564"/>
        <v>-0.11256486031042129</v>
      </c>
    </row>
    <row r="421" spans="1:228" x14ac:dyDescent="0.2">
      <c r="A421" s="1">
        <v>16</v>
      </c>
      <c r="B421" s="2" t="s">
        <v>2120</v>
      </c>
      <c r="C421" s="2" t="s">
        <v>434</v>
      </c>
      <c r="E421" s="2" t="s">
        <v>274</v>
      </c>
      <c r="F421" s="2">
        <v>72</v>
      </c>
      <c r="G421" s="2">
        <v>181</v>
      </c>
      <c r="H421" s="2" t="s">
        <v>231</v>
      </c>
      <c r="J421" s="3">
        <v>23</v>
      </c>
      <c r="K421" s="5" t="s">
        <v>2121</v>
      </c>
      <c r="L421" s="5" t="s">
        <v>2122</v>
      </c>
      <c r="M421" s="5" t="s">
        <v>1379</v>
      </c>
      <c r="N421" s="5" t="s">
        <v>565</v>
      </c>
      <c r="O421" s="2" t="s">
        <v>565</v>
      </c>
      <c r="P421" s="2" t="s">
        <v>314</v>
      </c>
      <c r="Q421" s="1">
        <v>47</v>
      </c>
      <c r="R421" s="1">
        <v>4</v>
      </c>
      <c r="S421" s="1">
        <v>9</v>
      </c>
      <c r="T421" s="1">
        <v>13</v>
      </c>
      <c r="U421" s="1">
        <v>3</v>
      </c>
      <c r="V421" s="1">
        <v>50</v>
      </c>
      <c r="W421" s="20">
        <f t="shared" si="486"/>
        <v>0.08</v>
      </c>
      <c r="X421" s="6">
        <v>665.78333333329999</v>
      </c>
      <c r="Y421" s="6">
        <f t="shared" si="487"/>
        <v>14.165602836878723</v>
      </c>
      <c r="Z421" s="1">
        <v>1022</v>
      </c>
      <c r="AA421" s="6">
        <f t="shared" si="488"/>
        <v>21.74468085106383</v>
      </c>
      <c r="AB421" s="8">
        <f t="shared" si="489"/>
        <v>0.65145140247876709</v>
      </c>
      <c r="AC421" s="3">
        <f t="shared" si="490"/>
        <v>59.15789473684211</v>
      </c>
      <c r="AD421" s="8">
        <f t="shared" si="491"/>
        <v>5.3312744649821573</v>
      </c>
      <c r="AE421" s="20">
        <f t="shared" si="492"/>
        <v>0.19047619047619047</v>
      </c>
      <c r="AF421" s="20">
        <f t="shared" si="493"/>
        <v>0.42857142857142855</v>
      </c>
      <c r="AG421" s="20">
        <f t="shared" si="494"/>
        <v>0.61904761904761907</v>
      </c>
      <c r="AH421" s="3">
        <f t="shared" si="495"/>
        <v>493</v>
      </c>
      <c r="AI421" s="3">
        <f t="shared" si="496"/>
        <v>228</v>
      </c>
      <c r="AJ421" s="3">
        <f t="shared" si="497"/>
        <v>265</v>
      </c>
      <c r="AK421" s="20">
        <f t="shared" si="498"/>
        <v>0.46247464503042596</v>
      </c>
      <c r="AL421" s="6">
        <v>17.8</v>
      </c>
      <c r="AM421" s="1">
        <v>12</v>
      </c>
      <c r="AN421" s="1">
        <v>29</v>
      </c>
      <c r="AO421" s="1">
        <v>10</v>
      </c>
      <c r="AP421" s="1">
        <v>6</v>
      </c>
      <c r="AQ421" s="1">
        <v>24</v>
      </c>
      <c r="AR421" s="6">
        <f t="shared" si="499"/>
        <v>1.0814328985906867</v>
      </c>
      <c r="AS421" s="6">
        <f t="shared" si="500"/>
        <v>2.6134628382608263</v>
      </c>
      <c r="AT421" s="6">
        <f t="shared" si="501"/>
        <v>0.90119408215890562</v>
      </c>
      <c r="AU421" s="6">
        <f t="shared" si="502"/>
        <v>0.54071644929534335</v>
      </c>
      <c r="AV421" s="6">
        <f t="shared" si="503"/>
        <v>2.1628657971813734</v>
      </c>
      <c r="AW421" s="1">
        <v>24</v>
      </c>
      <c r="AX421" s="1">
        <v>12</v>
      </c>
      <c r="AY421" s="1">
        <v>0</v>
      </c>
      <c r="AZ421" s="1">
        <v>0</v>
      </c>
      <c r="BA421" s="1">
        <v>0</v>
      </c>
      <c r="BB421" s="1">
        <v>0</v>
      </c>
      <c r="BC421" s="7">
        <f>(EA421+FH421+GG421)-(DZ421+FG421+GF421)-((BD421/60)*(0.11)+(EF421/60)*(-0.14)+(FI421/60)*(0.13))</f>
        <v>-7.2048472222223001</v>
      </c>
      <c r="BD421" s="6">
        <v>534.4</v>
      </c>
      <c r="BE421" s="6">
        <f t="shared" si="504"/>
        <v>11.370212765957445</v>
      </c>
      <c r="BF421" s="5">
        <v>11.22</v>
      </c>
      <c r="BG421" s="5">
        <v>37.51</v>
      </c>
      <c r="BH421" s="21">
        <f t="shared" si="505"/>
        <v>0.23024830699774268</v>
      </c>
      <c r="BI421" s="1">
        <v>4</v>
      </c>
      <c r="BJ421" s="22">
        <v>4</v>
      </c>
      <c r="BK421" s="22">
        <v>3</v>
      </c>
      <c r="BL421" s="1">
        <v>7</v>
      </c>
      <c r="BM421" s="1">
        <f t="shared" si="506"/>
        <v>11</v>
      </c>
      <c r="BN421" s="8">
        <f t="shared" si="507"/>
        <v>1.2350299401197604</v>
      </c>
      <c r="BO421" s="3">
        <f t="shared" si="508"/>
        <v>55.15789473684211</v>
      </c>
      <c r="BP421" s="20">
        <f t="shared" si="509"/>
        <v>0.21052631578947367</v>
      </c>
      <c r="BQ421" s="20">
        <f t="shared" si="510"/>
        <v>0.36842105263157893</v>
      </c>
      <c r="BR421" s="20">
        <f t="shared" si="511"/>
        <v>0.57894736842105265</v>
      </c>
      <c r="BS421" s="3">
        <f t="shared" si="512"/>
        <v>334</v>
      </c>
      <c r="BT421" s="1">
        <v>167</v>
      </c>
      <c r="BU421" s="1">
        <v>167</v>
      </c>
      <c r="BV421" s="20">
        <f t="shared" si="513"/>
        <v>0.5</v>
      </c>
      <c r="BW421" s="5">
        <v>102</v>
      </c>
      <c r="BX421" s="5">
        <v>76</v>
      </c>
      <c r="BY421" s="21">
        <f t="shared" si="514"/>
        <v>0.30118443316412857</v>
      </c>
      <c r="BZ421" s="5">
        <v>134</v>
      </c>
      <c r="CA421" s="5">
        <v>135</v>
      </c>
      <c r="CB421" s="23">
        <f t="shared" si="515"/>
        <v>0.45516074450084604</v>
      </c>
      <c r="CC421" s="5">
        <v>72</v>
      </c>
      <c r="CD421" s="5">
        <v>72</v>
      </c>
      <c r="CE421" s="23">
        <f t="shared" si="516"/>
        <v>0.24365482233502539</v>
      </c>
      <c r="CF421" s="23">
        <f t="shared" si="517"/>
        <v>0.39821029082774051</v>
      </c>
      <c r="CG421" s="24">
        <v>1</v>
      </c>
      <c r="CH421" s="5">
        <v>197</v>
      </c>
      <c r="CI421" s="5">
        <v>179</v>
      </c>
      <c r="CJ421" s="5">
        <v>167</v>
      </c>
      <c r="CK421">
        <v>15.23915852</v>
      </c>
      <c r="CL421" s="5">
        <v>-0.12</v>
      </c>
      <c r="CM421" s="5">
        <v>8</v>
      </c>
      <c r="CN421" s="5">
        <v>-1.2150000000000001</v>
      </c>
      <c r="CO421" s="5">
        <v>-0.73899999999999999</v>
      </c>
      <c r="CP421" s="5">
        <v>7.351</v>
      </c>
      <c r="CQ421" s="21">
        <f t="shared" si="518"/>
        <v>7.2519083969465645E-2</v>
      </c>
      <c r="CR421" s="25">
        <f t="shared" si="519"/>
        <v>0.92523364485981308</v>
      </c>
      <c r="CS421" s="22">
        <f t="shared" si="520"/>
        <v>932.48555325675966</v>
      </c>
      <c r="CT421" s="21">
        <f t="shared" si="521"/>
        <v>-2.2472711707212795E-3</v>
      </c>
      <c r="CU421" s="26">
        <f t="shared" si="522"/>
        <v>2.1617931505290704</v>
      </c>
      <c r="CV421" s="27">
        <f t="shared" si="523"/>
        <v>1.8204573899192171</v>
      </c>
      <c r="CW421" s="27">
        <f t="shared" si="524"/>
        <v>29.809989759927181</v>
      </c>
      <c r="CX421" s="27">
        <f t="shared" si="525"/>
        <v>24.348617590169528</v>
      </c>
      <c r="CY421" s="27">
        <f t="shared" si="526"/>
        <v>56.661736261235632</v>
      </c>
      <c r="CZ421" s="27">
        <f t="shared" si="527"/>
        <v>46.194106269200134</v>
      </c>
      <c r="DA421" s="28">
        <f t="shared" si="528"/>
        <v>10.467629992035498</v>
      </c>
      <c r="DB421" s="5">
        <v>19</v>
      </c>
      <c r="DC421" s="5">
        <v>16</v>
      </c>
      <c r="DD421" s="22">
        <v>243</v>
      </c>
      <c r="DE421" s="22">
        <v>198</v>
      </c>
      <c r="DF421" s="22">
        <v>102</v>
      </c>
      <c r="DG421" s="22">
        <v>69</v>
      </c>
      <c r="DH421" s="22">
        <v>123</v>
      </c>
      <c r="DI421" s="22">
        <v>134</v>
      </c>
      <c r="DJ421" s="29">
        <f t="shared" si="529"/>
        <v>4.2545830121697259</v>
      </c>
      <c r="DK421" s="27">
        <f t="shared" si="530"/>
        <v>3.1310799389666308</v>
      </c>
      <c r="DL421" s="27">
        <f t="shared" si="531"/>
        <v>1.8037743126655588</v>
      </c>
      <c r="DM421" s="27">
        <f t="shared" si="532"/>
        <v>31.140632001678991</v>
      </c>
      <c r="DN421" s="27">
        <f t="shared" si="533"/>
        <v>25.286873854915289</v>
      </c>
      <c r="DO421" s="27">
        <f t="shared" si="534"/>
        <v>54.555664588733791</v>
      </c>
      <c r="DP421" s="27">
        <f t="shared" si="535"/>
        <v>46.898132129304528</v>
      </c>
      <c r="DQ421" s="30">
        <f t="shared" si="536"/>
        <v>2.8100975326062354</v>
      </c>
      <c r="DR421" s="5">
        <v>92</v>
      </c>
      <c r="DS421" s="5">
        <v>53</v>
      </c>
      <c r="DT421" s="5">
        <v>823</v>
      </c>
      <c r="DU421" s="5">
        <v>690</v>
      </c>
      <c r="DV421" s="5">
        <v>288</v>
      </c>
      <c r="DW421" s="5">
        <v>256</v>
      </c>
      <c r="DX421" s="5">
        <v>379</v>
      </c>
      <c r="DY421" s="5">
        <v>400</v>
      </c>
      <c r="DZ421" s="22">
        <v>10</v>
      </c>
      <c r="EA421" s="22">
        <v>4</v>
      </c>
      <c r="EB421" s="22">
        <f t="shared" si="537"/>
        <v>-6</v>
      </c>
      <c r="EC421" s="26">
        <f t="shared" si="538"/>
        <v>1.1227544910179641</v>
      </c>
      <c r="ED421" s="27">
        <f t="shared" si="539"/>
        <v>0.44910179640718562</v>
      </c>
      <c r="EE421" s="27">
        <f t="shared" si="540"/>
        <v>-0.67365269461077848</v>
      </c>
      <c r="EF421" s="6">
        <v>13.233333333299999</v>
      </c>
      <c r="EG421" s="6">
        <f t="shared" si="541"/>
        <v>0.28156028368723401</v>
      </c>
      <c r="EH421" s="5">
        <v>0.28000000000000003</v>
      </c>
      <c r="EI421" s="5">
        <v>4.91</v>
      </c>
      <c r="EJ421" s="21">
        <f t="shared" si="542"/>
        <v>5.3949903660886318E-2</v>
      </c>
      <c r="EK421" s="1">
        <v>0</v>
      </c>
      <c r="EL421" s="22">
        <v>1</v>
      </c>
      <c r="EM421" s="22">
        <v>1</v>
      </c>
      <c r="EN421" s="1">
        <v>2</v>
      </c>
      <c r="EO421" s="3">
        <f t="shared" si="543"/>
        <v>2</v>
      </c>
      <c r="EP421" s="6">
        <f t="shared" si="544"/>
        <v>9.0680100755895925</v>
      </c>
      <c r="EQ421" s="3">
        <f t="shared" si="545"/>
        <v>4</v>
      </c>
      <c r="ER421" s="20">
        <f t="shared" si="546"/>
        <v>0</v>
      </c>
      <c r="ES421" s="20">
        <f t="shared" si="547"/>
        <v>1</v>
      </c>
      <c r="ET421" s="20">
        <f t="shared" si="548"/>
        <v>1</v>
      </c>
      <c r="EU421" s="3">
        <f t="shared" si="549"/>
        <v>9</v>
      </c>
      <c r="EV421" s="1">
        <v>3</v>
      </c>
      <c r="EW421" s="1">
        <v>6</v>
      </c>
      <c r="EX421" s="20">
        <f t="shared" si="550"/>
        <v>0.33333333333333331</v>
      </c>
      <c r="EY421" s="5">
        <v>2</v>
      </c>
      <c r="EZ421" s="5">
        <v>0</v>
      </c>
      <c r="FA421" s="22">
        <v>6</v>
      </c>
      <c r="FB421" s="22">
        <v>1</v>
      </c>
      <c r="FC421" s="22">
        <v>6</v>
      </c>
      <c r="FD421" s="22">
        <v>1</v>
      </c>
      <c r="FE421" s="22">
        <v>1</v>
      </c>
      <c r="FF421" s="22">
        <v>2</v>
      </c>
      <c r="FG421" s="22">
        <v>0</v>
      </c>
      <c r="FH421" s="22">
        <v>0</v>
      </c>
      <c r="FI421" s="6">
        <v>118.15</v>
      </c>
      <c r="FJ421" s="6">
        <f t="shared" si="551"/>
        <v>2.5138297872340427</v>
      </c>
      <c r="FK421" s="5">
        <v>2.42</v>
      </c>
      <c r="FL421" s="5">
        <v>2.44</v>
      </c>
      <c r="FM421" s="21">
        <f t="shared" si="552"/>
        <v>0.49794238683127579</v>
      </c>
      <c r="FN421" s="1">
        <v>0</v>
      </c>
      <c r="FO421" s="22">
        <v>0</v>
      </c>
      <c r="FP421" s="22">
        <v>0</v>
      </c>
      <c r="FQ421" s="1">
        <v>0</v>
      </c>
      <c r="FR421" s="1">
        <f t="shared" si="553"/>
        <v>0</v>
      </c>
      <c r="FS421" s="3">
        <f t="shared" si="554"/>
        <v>0</v>
      </c>
      <c r="FT421" s="3">
        <f t="shared" si="555"/>
        <v>150</v>
      </c>
      <c r="FU421" s="1">
        <v>58</v>
      </c>
      <c r="FV421" s="1">
        <v>92</v>
      </c>
      <c r="FW421" s="20">
        <f t="shared" si="556"/>
        <v>0.38666666666666666</v>
      </c>
      <c r="FX421" s="5">
        <v>0</v>
      </c>
      <c r="FY421" s="5">
        <v>10</v>
      </c>
      <c r="FZ421" s="22">
        <v>9</v>
      </c>
      <c r="GA421" s="22">
        <v>88</v>
      </c>
      <c r="GB421" s="22">
        <v>5</v>
      </c>
      <c r="GC421" s="22">
        <v>45</v>
      </c>
      <c r="GD421" s="22">
        <v>71</v>
      </c>
      <c r="GE421" s="22">
        <v>2</v>
      </c>
      <c r="GF421" s="22">
        <v>0</v>
      </c>
      <c r="GG421" s="22">
        <v>0</v>
      </c>
      <c r="GH421" s="1">
        <v>21</v>
      </c>
      <c r="GI421" s="1">
        <v>2</v>
      </c>
      <c r="GJ421" s="1">
        <v>26</v>
      </c>
      <c r="GK421" s="1">
        <v>10</v>
      </c>
      <c r="GN421" s="31" t="str">
        <f t="shared" si="557"/>
        <v xml:space="preserve"> </v>
      </c>
      <c r="GP421" s="1">
        <v>1</v>
      </c>
      <c r="GQ421" s="1">
        <v>0</v>
      </c>
      <c r="GR421" s="1">
        <v>2</v>
      </c>
      <c r="GS421" s="1">
        <v>0</v>
      </c>
      <c r="GT421" s="1">
        <v>0</v>
      </c>
      <c r="GU421" s="1">
        <v>0</v>
      </c>
      <c r="GV421" s="32" t="str">
        <f t="shared" si="558"/>
        <v xml:space="preserve"> </v>
      </c>
      <c r="GW421" s="9">
        <f t="shared" si="559"/>
        <v>3</v>
      </c>
      <c r="GX421" s="10">
        <v>0.1</v>
      </c>
      <c r="GY421" s="10">
        <v>0.7</v>
      </c>
      <c r="GZ421" s="10">
        <v>0.8</v>
      </c>
      <c r="HA421" s="29">
        <f t="shared" si="560"/>
        <v>1.7021276595744681E-2</v>
      </c>
      <c r="HB421" s="29">
        <f t="shared" si="561"/>
        <v>7.2095526572712454E-2</v>
      </c>
      <c r="HC421">
        <v>10.8</v>
      </c>
      <c r="HD421">
        <v>15</v>
      </c>
      <c r="HE421">
        <v>-5.7</v>
      </c>
      <c r="HF421">
        <v>0.4</v>
      </c>
      <c r="HG421">
        <v>2.9</v>
      </c>
      <c r="HH421">
        <v>0</v>
      </c>
      <c r="HI421">
        <v>3.4</v>
      </c>
      <c r="HJ421" s="11">
        <f t="shared" si="562"/>
        <v>7.2340425531914887E-2</v>
      </c>
      <c r="HK421" s="11">
        <f t="shared" si="563"/>
        <v>0.3064059879340279</v>
      </c>
      <c r="HL421">
        <v>99</v>
      </c>
      <c r="HM421">
        <v>0</v>
      </c>
      <c r="HN421">
        <v>0</v>
      </c>
      <c r="HQ421" s="33">
        <v>900000</v>
      </c>
      <c r="HR421" s="33">
        <v>0</v>
      </c>
      <c r="HS421" s="30">
        <f t="shared" si="564"/>
        <v>2.6975609756097558</v>
      </c>
    </row>
    <row r="422" spans="1:228" x14ac:dyDescent="0.2">
      <c r="A422" s="1">
        <v>17</v>
      </c>
      <c r="B422" s="2" t="s">
        <v>2123</v>
      </c>
      <c r="C422" s="2" t="s">
        <v>2124</v>
      </c>
      <c r="E422" s="2" t="s">
        <v>893</v>
      </c>
      <c r="F422" s="2">
        <v>76</v>
      </c>
      <c r="G422" s="2">
        <v>225</v>
      </c>
      <c r="H422" s="2" t="s">
        <v>231</v>
      </c>
      <c r="J422" s="3">
        <v>37</v>
      </c>
      <c r="K422" s="5" t="s">
        <v>2125</v>
      </c>
      <c r="L422" s="5" t="s">
        <v>2126</v>
      </c>
      <c r="M422" s="5" t="s">
        <v>1386</v>
      </c>
      <c r="N422" s="5" t="s">
        <v>583</v>
      </c>
      <c r="O422" s="2" t="s">
        <v>583</v>
      </c>
      <c r="P422" s="2" t="s">
        <v>271</v>
      </c>
      <c r="Q422" s="1">
        <v>44</v>
      </c>
      <c r="R422" s="1">
        <v>1</v>
      </c>
      <c r="S422" s="1">
        <v>9</v>
      </c>
      <c r="T422" s="1">
        <v>10</v>
      </c>
      <c r="U422" s="1">
        <v>-18</v>
      </c>
      <c r="V422" s="1">
        <v>50</v>
      </c>
      <c r="W422" s="20">
        <f t="shared" si="486"/>
        <v>0.02</v>
      </c>
      <c r="X422" s="6">
        <v>933.83333333329995</v>
      </c>
      <c r="Y422" s="6">
        <f t="shared" si="487"/>
        <v>21.223484848484091</v>
      </c>
      <c r="Z422" s="1">
        <v>1207</v>
      </c>
      <c r="AA422" s="6">
        <f t="shared" si="488"/>
        <v>27.431818181818183</v>
      </c>
      <c r="AB422" s="8">
        <f t="shared" si="489"/>
        <v>0.77368130350729081</v>
      </c>
      <c r="AC422" s="3">
        <f t="shared" si="490"/>
        <v>39.055900621118013</v>
      </c>
      <c r="AD422" s="8">
        <f t="shared" si="491"/>
        <v>2.5093921512766353</v>
      </c>
      <c r="AE422" s="20">
        <f t="shared" si="492"/>
        <v>3.2258064516129031E-2</v>
      </c>
      <c r="AF422" s="20">
        <f t="shared" si="493"/>
        <v>0.29032258064516131</v>
      </c>
      <c r="AG422" s="20">
        <f t="shared" si="494"/>
        <v>0.32258064516129037</v>
      </c>
      <c r="AH422" s="3" t="e">
        <f t="shared" si="495"/>
        <v>#VALUE!</v>
      </c>
      <c r="AI422" s="3" t="str">
        <f t="shared" si="496"/>
        <v xml:space="preserve"> </v>
      </c>
      <c r="AJ422" s="3" t="str">
        <f t="shared" si="497"/>
        <v xml:space="preserve"> </v>
      </c>
      <c r="AK422" s="20" t="e">
        <f t="shared" si="498"/>
        <v>#VALUE!</v>
      </c>
      <c r="AL422" s="6">
        <v>0</v>
      </c>
      <c r="AM422" s="1">
        <v>37</v>
      </c>
      <c r="AN422" s="1">
        <v>69</v>
      </c>
      <c r="AO422" s="1">
        <v>16</v>
      </c>
      <c r="AP422" s="1">
        <v>17</v>
      </c>
      <c r="AQ422" s="1">
        <v>14</v>
      </c>
      <c r="AR422" s="6">
        <f t="shared" si="499"/>
        <v>2.3772978761378685</v>
      </c>
      <c r="AS422" s="6">
        <f t="shared" si="500"/>
        <v>4.4333392825273759</v>
      </c>
      <c r="AT422" s="6">
        <f t="shared" si="501"/>
        <v>1.0280207031947537</v>
      </c>
      <c r="AU422" s="6">
        <f t="shared" si="502"/>
        <v>1.0922719971444259</v>
      </c>
      <c r="AV422" s="6">
        <f t="shared" si="503"/>
        <v>0.89951811529540959</v>
      </c>
      <c r="AW422" s="1">
        <v>24</v>
      </c>
      <c r="AX422" s="1">
        <v>12</v>
      </c>
      <c r="AY422" s="1">
        <v>0</v>
      </c>
      <c r="AZ422" s="1">
        <v>0</v>
      </c>
      <c r="BA422" s="1">
        <v>0</v>
      </c>
      <c r="BB422" s="1">
        <v>0</v>
      </c>
      <c r="BC422" s="7">
        <f>(EA422+FH422+GG422)-(DZ422+FG422+GF422)-((BD422/60)*(-0.29)+(EF422/60)*0.11+(FI422/60)*(-0.33))</f>
        <v>-3.8876944444448505</v>
      </c>
      <c r="BD422" s="6">
        <v>750.63333333330002</v>
      </c>
      <c r="BE422" s="6">
        <f t="shared" si="504"/>
        <v>17.059848484847727</v>
      </c>
      <c r="BF422" s="5">
        <v>16.510000000000002</v>
      </c>
      <c r="BG422" s="5">
        <v>32.81</v>
      </c>
      <c r="BH422" s="21">
        <f t="shared" si="505"/>
        <v>0.33475263584752635</v>
      </c>
      <c r="BI422" s="1">
        <v>1</v>
      </c>
      <c r="BJ422" s="22">
        <v>2</v>
      </c>
      <c r="BK422" s="22">
        <v>3</v>
      </c>
      <c r="BL422" s="1">
        <v>5</v>
      </c>
      <c r="BM422" s="1">
        <f t="shared" si="506"/>
        <v>6</v>
      </c>
      <c r="BN422" s="8">
        <f t="shared" si="507"/>
        <v>0.47959500865937565</v>
      </c>
      <c r="BO422" s="3">
        <f t="shared" si="508"/>
        <v>29.913043478260871</v>
      </c>
      <c r="BP422" s="20">
        <f t="shared" si="509"/>
        <v>4.3478260869565216E-2</v>
      </c>
      <c r="BQ422" s="20">
        <f t="shared" si="510"/>
        <v>0.21739130434782608</v>
      </c>
      <c r="BR422" s="20">
        <f t="shared" si="511"/>
        <v>0.2608695652173913</v>
      </c>
      <c r="BS422" s="3" t="str">
        <f t="shared" si="512"/>
        <v xml:space="preserve"> </v>
      </c>
      <c r="BV422" s="20" t="str">
        <f t="shared" si="513"/>
        <v xml:space="preserve"> </v>
      </c>
      <c r="BW422" s="5">
        <v>108</v>
      </c>
      <c r="BX422" s="5">
        <v>115</v>
      </c>
      <c r="BY422" s="21">
        <f t="shared" si="514"/>
        <v>0.31015299026425591</v>
      </c>
      <c r="BZ422" s="5">
        <v>122</v>
      </c>
      <c r="CA422" s="5">
        <v>98</v>
      </c>
      <c r="CB422" s="23">
        <f t="shared" si="515"/>
        <v>0.30598052851182195</v>
      </c>
      <c r="CC422" s="5">
        <v>139</v>
      </c>
      <c r="CD422" s="5">
        <v>137</v>
      </c>
      <c r="CE422" s="23">
        <f t="shared" si="516"/>
        <v>0.38386648122392214</v>
      </c>
      <c r="CF422" s="23">
        <f t="shared" si="517"/>
        <v>0.50338600451467264</v>
      </c>
      <c r="CG422" s="24">
        <v>2</v>
      </c>
      <c r="CH422" s="5">
        <v>236</v>
      </c>
      <c r="CI422" s="5">
        <v>230</v>
      </c>
      <c r="CJ422" s="5">
        <v>237</v>
      </c>
      <c r="CK422">
        <v>15.921162969999999</v>
      </c>
      <c r="CL422" s="5">
        <v>0.62</v>
      </c>
      <c r="CM422" s="5">
        <v>3</v>
      </c>
      <c r="CN422" s="5">
        <v>0.19400000000000001</v>
      </c>
      <c r="CO422" s="5">
        <v>0.59399999999999997</v>
      </c>
      <c r="CP422" s="5">
        <v>-1.3559999999999999</v>
      </c>
      <c r="CQ422" s="21">
        <f t="shared" si="518"/>
        <v>6.6860465116279064E-2</v>
      </c>
      <c r="CR422" s="25">
        <f t="shared" si="519"/>
        <v>0.90026246719160108</v>
      </c>
      <c r="CS422" s="22">
        <f t="shared" si="520"/>
        <v>906.94851370322897</v>
      </c>
      <c r="CT422" s="21">
        <f t="shared" si="521"/>
        <v>-3.2877067692119857E-2</v>
      </c>
      <c r="CU422" s="26">
        <f t="shared" si="522"/>
        <v>1.8996751280215847</v>
      </c>
      <c r="CV422" s="27">
        <f t="shared" si="523"/>
        <v>3.1385936897747921</v>
      </c>
      <c r="CW422" s="27">
        <f t="shared" si="524"/>
        <v>28.412532349540221</v>
      </c>
      <c r="CX422" s="27">
        <f t="shared" si="525"/>
        <v>31.46853146853147</v>
      </c>
      <c r="CY422" s="27">
        <f t="shared" si="526"/>
        <v>50.713066461097952</v>
      </c>
      <c r="CZ422" s="27">
        <f t="shared" si="527"/>
        <v>59.633280105721042</v>
      </c>
      <c r="DA422" s="28">
        <f t="shared" si="528"/>
        <v>-8.9202136446230895</v>
      </c>
      <c r="DB422" s="5">
        <v>23</v>
      </c>
      <c r="DC422" s="5">
        <v>38</v>
      </c>
      <c r="DD422" s="22">
        <v>321</v>
      </c>
      <c r="DE422" s="22">
        <v>343</v>
      </c>
      <c r="DF422" s="22">
        <v>130</v>
      </c>
      <c r="DG422" s="22">
        <v>156</v>
      </c>
      <c r="DH422" s="22">
        <v>185</v>
      </c>
      <c r="DI422" s="22">
        <v>140</v>
      </c>
      <c r="DJ422" s="29">
        <f t="shared" si="529"/>
        <v>-7.5414777529752328</v>
      </c>
      <c r="DK422" s="27">
        <f t="shared" si="530"/>
        <v>1.8702723670721231</v>
      </c>
      <c r="DL422" s="27">
        <f t="shared" si="531"/>
        <v>3.0339973954725554</v>
      </c>
      <c r="DM422" s="27">
        <f t="shared" si="532"/>
        <v>28.760632844753538</v>
      </c>
      <c r="DN422" s="27">
        <f t="shared" si="533"/>
        <v>30.339973954725551</v>
      </c>
      <c r="DO422" s="27">
        <f t="shared" si="534"/>
        <v>52.949488792219661</v>
      </c>
      <c r="DP422" s="27">
        <f t="shared" si="535"/>
        <v>51.66107893934776</v>
      </c>
      <c r="DQ422" s="30">
        <f t="shared" si="536"/>
        <v>-10.20862349749499</v>
      </c>
      <c r="DR422" s="5">
        <v>45</v>
      </c>
      <c r="DS422" s="5">
        <v>73</v>
      </c>
      <c r="DT422" s="5">
        <v>647</v>
      </c>
      <c r="DU422" s="5">
        <v>657</v>
      </c>
      <c r="DV422" s="5">
        <v>250</v>
      </c>
      <c r="DW422" s="5">
        <v>231</v>
      </c>
      <c r="DX422" s="5">
        <v>282</v>
      </c>
      <c r="DY422" s="5">
        <v>332</v>
      </c>
      <c r="DZ422" s="22">
        <v>10</v>
      </c>
      <c r="EA422" s="22">
        <v>1</v>
      </c>
      <c r="EB422" s="22">
        <f t="shared" si="537"/>
        <v>-9</v>
      </c>
      <c r="EC422" s="26">
        <f t="shared" si="538"/>
        <v>0.79932501443229265</v>
      </c>
      <c r="ED422" s="27">
        <f t="shared" si="539"/>
        <v>7.9932501443229262E-2</v>
      </c>
      <c r="EE422" s="27">
        <f t="shared" si="540"/>
        <v>-0.71939251298906337</v>
      </c>
      <c r="EF422" s="6">
        <v>71.366666666699999</v>
      </c>
      <c r="EG422" s="6">
        <f t="shared" si="541"/>
        <v>1.6219696969704545</v>
      </c>
      <c r="EH422" s="5">
        <v>1.6</v>
      </c>
      <c r="EI422" s="5">
        <v>2.96</v>
      </c>
      <c r="EJ422" s="21">
        <f t="shared" si="542"/>
        <v>0.35087719298245612</v>
      </c>
      <c r="EK422" s="1">
        <v>0</v>
      </c>
      <c r="EL422" s="22">
        <v>1</v>
      </c>
      <c r="EM422" s="22">
        <v>2</v>
      </c>
      <c r="EN422" s="1">
        <v>4</v>
      </c>
      <c r="EO422" s="3">
        <f t="shared" si="543"/>
        <v>4</v>
      </c>
      <c r="EP422" s="6">
        <f t="shared" si="544"/>
        <v>3.3629145259208957</v>
      </c>
      <c r="EQ422" s="3">
        <f t="shared" si="545"/>
        <v>9.1428571428571423</v>
      </c>
      <c r="ER422" s="20">
        <f t="shared" si="546"/>
        <v>0</v>
      </c>
      <c r="ES422" s="20">
        <f t="shared" si="547"/>
        <v>0.5714285714285714</v>
      </c>
      <c r="ET422" s="20">
        <f t="shared" si="548"/>
        <v>0.5714285714285714</v>
      </c>
      <c r="EU422" s="3" t="str">
        <f t="shared" si="549"/>
        <v xml:space="preserve"> </v>
      </c>
      <c r="EX422" s="20" t="str">
        <f t="shared" si="550"/>
        <v xml:space="preserve"> </v>
      </c>
      <c r="EY422" s="5">
        <v>7</v>
      </c>
      <c r="EZ422" s="5">
        <v>0</v>
      </c>
      <c r="FA422" s="22">
        <v>57</v>
      </c>
      <c r="FB422" s="22">
        <v>9</v>
      </c>
      <c r="FC422" s="22">
        <v>9</v>
      </c>
      <c r="FD422" s="22">
        <v>2</v>
      </c>
      <c r="FE422" s="22">
        <v>1</v>
      </c>
      <c r="FF422" s="22">
        <v>16</v>
      </c>
      <c r="FG422" s="22">
        <v>1</v>
      </c>
      <c r="FH422" s="22">
        <v>2</v>
      </c>
      <c r="FI422" s="6">
        <v>111.8333333333</v>
      </c>
      <c r="FJ422" s="6">
        <f t="shared" si="551"/>
        <v>2.5416666666659093</v>
      </c>
      <c r="FK422" s="5">
        <v>2.4500000000000002</v>
      </c>
      <c r="FL422" s="5">
        <v>2.69</v>
      </c>
      <c r="FM422" s="21">
        <f t="shared" si="552"/>
        <v>0.47665369649805445</v>
      </c>
      <c r="FN422" s="1">
        <v>0</v>
      </c>
      <c r="FO422" s="22">
        <v>0</v>
      </c>
      <c r="FP422" s="22">
        <v>0</v>
      </c>
      <c r="FQ422" s="1">
        <v>0</v>
      </c>
      <c r="FR422" s="1">
        <f t="shared" si="553"/>
        <v>0</v>
      </c>
      <c r="FS422" s="3">
        <f t="shared" si="554"/>
        <v>0</v>
      </c>
      <c r="FT422" s="3" t="str">
        <f t="shared" si="555"/>
        <v xml:space="preserve"> </v>
      </c>
      <c r="FW422" s="20" t="str">
        <f t="shared" si="556"/>
        <v xml:space="preserve"> </v>
      </c>
      <c r="FX422" s="5">
        <v>1</v>
      </c>
      <c r="FY422" s="5">
        <v>11</v>
      </c>
      <c r="FZ422" s="22">
        <v>10</v>
      </c>
      <c r="GA422" s="22">
        <v>85</v>
      </c>
      <c r="GB422" s="22">
        <v>5</v>
      </c>
      <c r="GC422" s="22">
        <v>41</v>
      </c>
      <c r="GD422" s="22">
        <v>35</v>
      </c>
      <c r="GE422" s="22">
        <v>3</v>
      </c>
      <c r="GF422" s="22">
        <v>0</v>
      </c>
      <c r="GG422" s="22">
        <v>0</v>
      </c>
      <c r="GH422" s="1">
        <v>31</v>
      </c>
      <c r="GI422" s="1">
        <v>8</v>
      </c>
      <c r="GJ422" s="1">
        <v>54</v>
      </c>
      <c r="GK422" s="1">
        <v>13</v>
      </c>
      <c r="GN422" s="31" t="str">
        <f t="shared" si="557"/>
        <v xml:space="preserve"> 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32" t="str">
        <f t="shared" si="558"/>
        <v xml:space="preserve"> </v>
      </c>
      <c r="GW422" s="9">
        <f t="shared" si="559"/>
        <v>4</v>
      </c>
      <c r="GX422" s="10">
        <v>0.2</v>
      </c>
      <c r="GY422" s="10">
        <v>0.8</v>
      </c>
      <c r="GZ422" s="10">
        <v>1</v>
      </c>
      <c r="HA422" s="29">
        <f t="shared" si="560"/>
        <v>2.2727272727272728E-2</v>
      </c>
      <c r="HB422" s="29">
        <f t="shared" si="561"/>
        <v>6.4251293949672106E-2</v>
      </c>
      <c r="HC422">
        <v>17.3</v>
      </c>
      <c r="HD422">
        <v>18.399999999999999</v>
      </c>
      <c r="HE422">
        <v>-4.9000000000000004</v>
      </c>
      <c r="HF422">
        <v>-0.1</v>
      </c>
      <c r="HG422">
        <v>0.1</v>
      </c>
      <c r="HH422">
        <v>0</v>
      </c>
      <c r="HI422">
        <v>0</v>
      </c>
      <c r="HJ422" s="11">
        <f t="shared" si="562"/>
        <v>0</v>
      </c>
      <c r="HK422" s="11">
        <f t="shared" si="563"/>
        <v>0</v>
      </c>
      <c r="HL422">
        <v>99</v>
      </c>
      <c r="HM422">
        <v>0</v>
      </c>
      <c r="HN422">
        <v>0</v>
      </c>
      <c r="HO422">
        <v>4</v>
      </c>
      <c r="HP422" t="s">
        <v>2127</v>
      </c>
      <c r="HQ422" s="33">
        <v>4000000</v>
      </c>
      <c r="HR422" s="33">
        <v>0</v>
      </c>
      <c r="HS422" s="30">
        <f t="shared" si="564"/>
        <v>-6.1463414634146343</v>
      </c>
    </row>
    <row r="423" spans="1:228" x14ac:dyDescent="0.2">
      <c r="A423" s="1">
        <v>41</v>
      </c>
      <c r="B423" s="2" t="s">
        <v>2128</v>
      </c>
      <c r="C423" s="2" t="s">
        <v>2129</v>
      </c>
      <c r="E423" s="2" t="s">
        <v>323</v>
      </c>
      <c r="F423" s="2">
        <v>73</v>
      </c>
      <c r="G423" s="2">
        <v>225</v>
      </c>
      <c r="H423" s="2" t="s">
        <v>231</v>
      </c>
      <c r="J423" s="3">
        <v>27</v>
      </c>
      <c r="K423" s="5" t="s">
        <v>2130</v>
      </c>
      <c r="L423" s="5" t="s">
        <v>2131</v>
      </c>
      <c r="M423" s="5" t="s">
        <v>2132</v>
      </c>
      <c r="N423" s="5" t="s">
        <v>721</v>
      </c>
      <c r="O423" s="2" t="s">
        <v>721</v>
      </c>
      <c r="P423" s="2" t="s">
        <v>438</v>
      </c>
      <c r="Q423" s="1">
        <v>48</v>
      </c>
      <c r="R423" s="1">
        <v>7</v>
      </c>
      <c r="S423" s="1">
        <v>16</v>
      </c>
      <c r="T423" s="1">
        <v>23</v>
      </c>
      <c r="U423" s="1">
        <v>-5</v>
      </c>
      <c r="V423" s="1">
        <v>72</v>
      </c>
      <c r="W423" s="20">
        <f t="shared" si="486"/>
        <v>9.7222222222222224E-2</v>
      </c>
      <c r="X423" s="6">
        <v>803.41666666670005</v>
      </c>
      <c r="Y423" s="6">
        <f t="shared" si="487"/>
        <v>16.737847222222918</v>
      </c>
      <c r="Z423" s="1">
        <v>1187</v>
      </c>
      <c r="AA423" s="6">
        <f t="shared" si="488"/>
        <v>24.729166666666668</v>
      </c>
      <c r="AB423" s="8">
        <f t="shared" si="489"/>
        <v>0.67684639146310033</v>
      </c>
      <c r="AC423" s="3">
        <f t="shared" si="490"/>
        <v>82</v>
      </c>
      <c r="AD423" s="8">
        <f t="shared" si="491"/>
        <v>6.123846074058453</v>
      </c>
      <c r="AE423" s="20">
        <f t="shared" si="492"/>
        <v>0.19444444444444445</v>
      </c>
      <c r="AF423" s="20">
        <f t="shared" si="493"/>
        <v>0.44444444444444442</v>
      </c>
      <c r="AG423" s="20">
        <f t="shared" si="494"/>
        <v>0.63888888888888884</v>
      </c>
      <c r="AH423" s="3">
        <f t="shared" si="495"/>
        <v>20</v>
      </c>
      <c r="AI423" s="3">
        <f t="shared" si="496"/>
        <v>10</v>
      </c>
      <c r="AJ423" s="3">
        <f t="shared" si="497"/>
        <v>10</v>
      </c>
      <c r="AK423" s="20">
        <f t="shared" si="498"/>
        <v>0.5</v>
      </c>
      <c r="AL423" s="6">
        <v>0.60000000000000009</v>
      </c>
      <c r="AM423" s="1">
        <v>122</v>
      </c>
      <c r="AN423" s="1">
        <v>47</v>
      </c>
      <c r="AO423" s="1">
        <v>33</v>
      </c>
      <c r="AP423" s="1">
        <v>13</v>
      </c>
      <c r="AQ423" s="1">
        <v>30</v>
      </c>
      <c r="AR423" s="6">
        <f t="shared" si="499"/>
        <v>9.1110880614040397</v>
      </c>
      <c r="AS423" s="6">
        <f t="shared" si="500"/>
        <v>3.5100093351310644</v>
      </c>
      <c r="AT423" s="6">
        <f t="shared" si="501"/>
        <v>2.4644746395601089</v>
      </c>
      <c r="AU423" s="6">
        <f t="shared" si="502"/>
        <v>0.97085364588731571</v>
      </c>
      <c r="AV423" s="6">
        <f t="shared" si="503"/>
        <v>2.2404314905091902</v>
      </c>
      <c r="AW423" s="1">
        <v>22</v>
      </c>
      <c r="AX423" s="1">
        <v>11</v>
      </c>
      <c r="AY423" s="1">
        <v>0</v>
      </c>
      <c r="AZ423" s="1">
        <v>0</v>
      </c>
      <c r="BA423" s="1">
        <v>0</v>
      </c>
      <c r="BB423" s="1">
        <v>0</v>
      </c>
      <c r="BC423" s="7">
        <f>(EA423+FH423+GG423)-(DZ423+FG423+GF423)-((BD423/60)*(0.11)+(EF423/60)*(-0.14)+(FI423/60)*(0.13))</f>
        <v>-2.4243305555554668</v>
      </c>
      <c r="BD423" s="6">
        <v>678.31666666670003</v>
      </c>
      <c r="BE423" s="6">
        <f t="shared" si="504"/>
        <v>14.131597222222917</v>
      </c>
      <c r="BF423" s="5">
        <v>13.73</v>
      </c>
      <c r="BG423" s="5">
        <v>34.35</v>
      </c>
      <c r="BH423" s="21">
        <f t="shared" si="505"/>
        <v>0.28556572379367723</v>
      </c>
      <c r="BI423" s="1">
        <v>7</v>
      </c>
      <c r="BJ423" s="22">
        <v>10</v>
      </c>
      <c r="BK423" s="22">
        <v>5</v>
      </c>
      <c r="BL423" s="1">
        <v>16</v>
      </c>
      <c r="BM423" s="1">
        <f t="shared" si="506"/>
        <v>23</v>
      </c>
      <c r="BN423" s="8">
        <f t="shared" si="507"/>
        <v>2.0344480208357929</v>
      </c>
      <c r="BO423" s="3">
        <f t="shared" si="508"/>
        <v>76</v>
      </c>
      <c r="BP423" s="20">
        <f t="shared" si="509"/>
        <v>0.2</v>
      </c>
      <c r="BQ423" s="20">
        <f t="shared" si="510"/>
        <v>0.45714285714285713</v>
      </c>
      <c r="BR423" s="20">
        <f t="shared" si="511"/>
        <v>0.65714285714285714</v>
      </c>
      <c r="BS423" s="3">
        <f t="shared" si="512"/>
        <v>16</v>
      </c>
      <c r="BT423" s="1">
        <v>9</v>
      </c>
      <c r="BU423" s="1">
        <v>7</v>
      </c>
      <c r="BV423" s="20">
        <f t="shared" si="513"/>
        <v>0.5625</v>
      </c>
      <c r="BW423" s="5">
        <v>67</v>
      </c>
      <c r="BX423" s="5">
        <v>86</v>
      </c>
      <c r="BY423" s="21">
        <f t="shared" si="514"/>
        <v>0.21161825726141079</v>
      </c>
      <c r="BZ423" s="5">
        <v>143</v>
      </c>
      <c r="CA423" s="5">
        <v>135</v>
      </c>
      <c r="CB423" s="23">
        <f t="shared" si="515"/>
        <v>0.38450899031811897</v>
      </c>
      <c r="CC423" s="5">
        <v>147</v>
      </c>
      <c r="CD423" s="5">
        <v>145</v>
      </c>
      <c r="CE423" s="23">
        <f t="shared" si="516"/>
        <v>0.40387275242047027</v>
      </c>
      <c r="CF423" s="23">
        <f t="shared" si="517"/>
        <v>0.35498839907192575</v>
      </c>
      <c r="CG423" s="24">
        <v>2</v>
      </c>
      <c r="CH423" s="5">
        <v>208</v>
      </c>
      <c r="CI423" s="5">
        <v>261</v>
      </c>
      <c r="CJ423" s="5">
        <v>232</v>
      </c>
      <c r="CK423">
        <v>16.348429719999999</v>
      </c>
      <c r="CL423" s="5">
        <v>2.0870000000000002</v>
      </c>
      <c r="CM423" s="5">
        <v>1</v>
      </c>
      <c r="CN423" s="5">
        <v>3.3810000000000002</v>
      </c>
      <c r="CO423" s="5">
        <v>-1.0620000000000001</v>
      </c>
      <c r="CP423" s="5">
        <v>-14.074999999999999</v>
      </c>
      <c r="CQ423" s="21">
        <f t="shared" si="518"/>
        <v>0.13157894736842105</v>
      </c>
      <c r="CR423" s="25">
        <f t="shared" si="519"/>
        <v>0.89664082687338498</v>
      </c>
      <c r="CS423" s="22">
        <f t="shared" si="520"/>
        <v>909.79872161022706</v>
      </c>
      <c r="CT423" s="21">
        <f t="shared" si="521"/>
        <v>2.8219774241806023E-2</v>
      </c>
      <c r="CU423" s="26">
        <f t="shared" si="522"/>
        <v>3.1864530225782959</v>
      </c>
      <c r="CV423" s="27">
        <f t="shared" si="523"/>
        <v>3.6416605972323381</v>
      </c>
      <c r="CW423" s="27">
        <f t="shared" si="524"/>
        <v>24.217042971595049</v>
      </c>
      <c r="CX423" s="27">
        <f t="shared" si="525"/>
        <v>35.233066278222871</v>
      </c>
      <c r="CY423" s="27">
        <f t="shared" si="526"/>
        <v>46.704297159504733</v>
      </c>
      <c r="CZ423" s="27">
        <f t="shared" si="527"/>
        <v>69.009468317552802</v>
      </c>
      <c r="DA423" s="28">
        <f t="shared" si="528"/>
        <v>-22.305171158048068</v>
      </c>
      <c r="DB423" s="5">
        <v>35</v>
      </c>
      <c r="DC423" s="5">
        <v>40</v>
      </c>
      <c r="DD423" s="22">
        <v>231</v>
      </c>
      <c r="DE423" s="22">
        <v>347</v>
      </c>
      <c r="DF423" s="22">
        <v>118</v>
      </c>
      <c r="DG423" s="22">
        <v>158</v>
      </c>
      <c r="DH423" s="22">
        <v>213</v>
      </c>
      <c r="DI423" s="22">
        <v>129</v>
      </c>
      <c r="DJ423" s="29">
        <f t="shared" si="529"/>
        <v>-1.4588927357742847</v>
      </c>
      <c r="DK423" s="27">
        <f t="shared" si="530"/>
        <v>2.6928675400291118</v>
      </c>
      <c r="DL423" s="27">
        <f t="shared" si="531"/>
        <v>2.2925764192139737</v>
      </c>
      <c r="DM423" s="27">
        <f t="shared" si="532"/>
        <v>26.60116448326055</v>
      </c>
      <c r="DN423" s="27">
        <f t="shared" si="533"/>
        <v>32.20524017467249</v>
      </c>
      <c r="DO423" s="27">
        <f t="shared" si="534"/>
        <v>53.202328966521101</v>
      </c>
      <c r="DP423" s="27">
        <f t="shared" si="535"/>
        <v>63.318777292576421</v>
      </c>
      <c r="DQ423" s="30">
        <f t="shared" si="536"/>
        <v>-12.188722831992749</v>
      </c>
      <c r="DR423" s="5">
        <v>74</v>
      </c>
      <c r="DS423" s="5">
        <v>63</v>
      </c>
      <c r="DT423" s="5">
        <v>657</v>
      </c>
      <c r="DU423" s="5">
        <v>822</v>
      </c>
      <c r="DV423" s="5">
        <v>316</v>
      </c>
      <c r="DW423" s="5">
        <v>385</v>
      </c>
      <c r="DX423" s="5">
        <v>470</v>
      </c>
      <c r="DY423" s="5">
        <v>415</v>
      </c>
      <c r="DZ423" s="22">
        <v>9</v>
      </c>
      <c r="EA423" s="22">
        <v>8</v>
      </c>
      <c r="EB423" s="22">
        <f t="shared" si="537"/>
        <v>-1</v>
      </c>
      <c r="EC423" s="26">
        <f t="shared" si="538"/>
        <v>0.79608835597922323</v>
      </c>
      <c r="ED423" s="27">
        <f t="shared" si="539"/>
        <v>0.70763409420375389</v>
      </c>
      <c r="EE423" s="27">
        <f t="shared" si="540"/>
        <v>-8.8454261775469237E-2</v>
      </c>
      <c r="EF423" s="6">
        <v>20.066666666700002</v>
      </c>
      <c r="EG423" s="6">
        <f t="shared" si="541"/>
        <v>0.41805555555625001</v>
      </c>
      <c r="EH423" s="5">
        <v>0.42</v>
      </c>
      <c r="EI423" s="5">
        <v>4.6900000000000004</v>
      </c>
      <c r="EJ423" s="21">
        <f t="shared" si="542"/>
        <v>8.2191780821917804E-2</v>
      </c>
      <c r="EK423" s="1">
        <v>0</v>
      </c>
      <c r="EL423" s="22">
        <v>0</v>
      </c>
      <c r="EM423" s="22">
        <v>0</v>
      </c>
      <c r="EN423" s="1">
        <v>0</v>
      </c>
      <c r="EO423" s="3">
        <f t="shared" si="543"/>
        <v>0</v>
      </c>
      <c r="EP423" s="6">
        <f t="shared" si="544"/>
        <v>0</v>
      </c>
      <c r="EQ423" s="3">
        <f t="shared" si="545"/>
        <v>0</v>
      </c>
      <c r="ER423" s="20">
        <f t="shared" si="546"/>
        <v>0</v>
      </c>
      <c r="ES423" s="20">
        <f t="shared" si="547"/>
        <v>0</v>
      </c>
      <c r="ET423" s="20">
        <f t="shared" si="548"/>
        <v>0</v>
      </c>
      <c r="EU423" s="3">
        <f t="shared" si="549"/>
        <v>1</v>
      </c>
      <c r="EV423" s="1">
        <v>1</v>
      </c>
      <c r="EW423" s="1">
        <v>0</v>
      </c>
      <c r="EX423" s="20">
        <f t="shared" si="550"/>
        <v>1</v>
      </c>
      <c r="EY423" s="5">
        <v>0</v>
      </c>
      <c r="EZ423" s="5">
        <v>0</v>
      </c>
      <c r="FA423" s="22">
        <v>13</v>
      </c>
      <c r="FB423" s="22">
        <v>5</v>
      </c>
      <c r="FC423" s="22">
        <v>8</v>
      </c>
      <c r="FD423" s="22">
        <v>1</v>
      </c>
      <c r="FE423" s="22">
        <v>2</v>
      </c>
      <c r="FF423" s="22">
        <v>6</v>
      </c>
      <c r="FG423" s="22">
        <v>0</v>
      </c>
      <c r="FH423" s="22">
        <v>0</v>
      </c>
      <c r="FI423" s="6">
        <v>105.03333333330001</v>
      </c>
      <c r="FJ423" s="6">
        <f t="shared" si="551"/>
        <v>2.18819444444375</v>
      </c>
      <c r="FK423" s="5">
        <v>2.1800000000000002</v>
      </c>
      <c r="FL423" s="5">
        <v>3.35</v>
      </c>
      <c r="FM423" s="21">
        <f t="shared" si="552"/>
        <v>0.39421338155515373</v>
      </c>
      <c r="FN423" s="1">
        <v>0</v>
      </c>
      <c r="FO423" s="22">
        <v>1</v>
      </c>
      <c r="FP423" s="22">
        <v>0</v>
      </c>
      <c r="FQ423" s="1">
        <v>0</v>
      </c>
      <c r="FR423" s="1">
        <f t="shared" si="553"/>
        <v>0</v>
      </c>
      <c r="FS423" s="3">
        <f t="shared" si="554"/>
        <v>6</v>
      </c>
      <c r="FT423" s="3">
        <f t="shared" si="555"/>
        <v>3</v>
      </c>
      <c r="FU423" s="1">
        <v>0</v>
      </c>
      <c r="FV423" s="1">
        <v>3</v>
      </c>
      <c r="FW423" s="20">
        <f t="shared" si="556"/>
        <v>0</v>
      </c>
      <c r="FX423" s="5">
        <v>1</v>
      </c>
      <c r="FY423" s="5">
        <v>12</v>
      </c>
      <c r="FZ423" s="22">
        <v>5</v>
      </c>
      <c r="GA423" s="22">
        <v>54</v>
      </c>
      <c r="GB423" s="22">
        <v>3</v>
      </c>
      <c r="GC423" s="22">
        <v>36</v>
      </c>
      <c r="GD423" s="22">
        <v>41</v>
      </c>
      <c r="GE423" s="22">
        <v>6</v>
      </c>
      <c r="GF423" s="22">
        <v>0</v>
      </c>
      <c r="GG423" s="22">
        <v>0</v>
      </c>
      <c r="GH423" s="1">
        <v>36</v>
      </c>
      <c r="GI423" s="1">
        <v>0</v>
      </c>
      <c r="GJ423" s="1">
        <v>52</v>
      </c>
      <c r="GK423" s="1">
        <v>11</v>
      </c>
      <c r="GL423" s="1">
        <v>2</v>
      </c>
      <c r="GM423" s="1">
        <v>0</v>
      </c>
      <c r="GN423" s="31">
        <f t="shared" si="557"/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1</v>
      </c>
      <c r="GT423" s="1">
        <v>0</v>
      </c>
      <c r="GU423" s="1">
        <v>0</v>
      </c>
      <c r="GV423" s="32" t="str">
        <f t="shared" si="558"/>
        <v xml:space="preserve"> </v>
      </c>
      <c r="GW423" s="9">
        <f t="shared" si="559"/>
        <v>7</v>
      </c>
      <c r="GX423" s="10">
        <v>1.1000000000000001</v>
      </c>
      <c r="GY423" s="10">
        <v>0.5</v>
      </c>
      <c r="GZ423" s="10">
        <v>1.6</v>
      </c>
      <c r="HA423" s="29">
        <f t="shared" si="560"/>
        <v>3.3333333333333333E-2</v>
      </c>
      <c r="HB423" s="29">
        <f t="shared" si="561"/>
        <v>0.1194896794938235</v>
      </c>
      <c r="HC423">
        <v>17.3</v>
      </c>
      <c r="HD423">
        <v>23.3</v>
      </c>
      <c r="HE423">
        <v>-8.1999999999999993</v>
      </c>
      <c r="HF423">
        <v>1.3</v>
      </c>
      <c r="HG423">
        <v>3</v>
      </c>
      <c r="HH423">
        <v>-0.60000000000000009</v>
      </c>
      <c r="HI423">
        <v>3.7</v>
      </c>
      <c r="HJ423" s="11">
        <f t="shared" si="562"/>
        <v>7.7083333333333337E-2</v>
      </c>
      <c r="HK423" s="11">
        <f t="shared" si="563"/>
        <v>0.27631988382946676</v>
      </c>
      <c r="HL423">
        <v>99</v>
      </c>
      <c r="HM423">
        <v>0</v>
      </c>
      <c r="HN423">
        <v>0</v>
      </c>
      <c r="HQ423" s="33">
        <v>2800000</v>
      </c>
      <c r="HR423" s="33">
        <v>0</v>
      </c>
      <c r="HS423" s="30">
        <f t="shared" si="564"/>
        <v>-0.3390243902439023</v>
      </c>
    </row>
    <row r="424" spans="1:228" x14ac:dyDescent="0.2">
      <c r="A424" s="1">
        <v>7</v>
      </c>
      <c r="B424" s="2" t="s">
        <v>2133</v>
      </c>
      <c r="C424" s="2" t="s">
        <v>2134</v>
      </c>
      <c r="E424" s="2" t="s">
        <v>323</v>
      </c>
      <c r="F424" s="2">
        <v>73</v>
      </c>
      <c r="G424" s="2">
        <v>205</v>
      </c>
      <c r="H424" s="2" t="s">
        <v>231</v>
      </c>
      <c r="J424" s="3">
        <v>23</v>
      </c>
      <c r="K424" s="5" t="s">
        <v>2135</v>
      </c>
      <c r="L424" s="5" t="s">
        <v>2136</v>
      </c>
      <c r="M424" s="5" t="s">
        <v>2137</v>
      </c>
      <c r="N424" s="5" t="s">
        <v>583</v>
      </c>
      <c r="O424" s="2" t="s">
        <v>583</v>
      </c>
      <c r="P424" s="2" t="s">
        <v>271</v>
      </c>
      <c r="Q424" s="1">
        <v>34</v>
      </c>
      <c r="R424" s="1">
        <v>3</v>
      </c>
      <c r="S424" s="1">
        <v>7</v>
      </c>
      <c r="T424" s="1">
        <v>10</v>
      </c>
      <c r="U424" s="1">
        <v>-5</v>
      </c>
      <c r="V424" s="1">
        <v>52</v>
      </c>
      <c r="W424" s="20">
        <f t="shared" si="486"/>
        <v>5.7692307692307696E-2</v>
      </c>
      <c r="X424" s="6">
        <v>713.2</v>
      </c>
      <c r="Y424" s="6">
        <f t="shared" si="487"/>
        <v>20.976470588235294</v>
      </c>
      <c r="Z424" s="1">
        <v>869</v>
      </c>
      <c r="AA424" s="6">
        <f t="shared" si="488"/>
        <v>25.558823529411764</v>
      </c>
      <c r="AB424" s="8">
        <f t="shared" si="489"/>
        <v>0.8207134637514385</v>
      </c>
      <c r="AC424" s="3">
        <f t="shared" si="490"/>
        <v>24.763636363636365</v>
      </c>
      <c r="AD424" s="8">
        <f t="shared" si="491"/>
        <v>2.0833120889206138</v>
      </c>
      <c r="AE424" s="20">
        <f t="shared" si="492"/>
        <v>9.375E-2</v>
      </c>
      <c r="AF424" s="20">
        <f t="shared" si="493"/>
        <v>0.21875</v>
      </c>
      <c r="AG424" s="20">
        <f t="shared" si="494"/>
        <v>0.3125</v>
      </c>
      <c r="AH424" s="3" t="e">
        <f t="shared" si="495"/>
        <v>#VALUE!</v>
      </c>
      <c r="AI424" s="3" t="str">
        <f t="shared" si="496"/>
        <v xml:space="preserve"> </v>
      </c>
      <c r="AJ424" s="3" t="str">
        <f t="shared" si="497"/>
        <v xml:space="preserve"> </v>
      </c>
      <c r="AK424" s="20" t="e">
        <f t="shared" si="498"/>
        <v>#VALUE!</v>
      </c>
      <c r="AL424" s="6">
        <v>0</v>
      </c>
      <c r="AM424" s="1">
        <v>84</v>
      </c>
      <c r="AN424" s="1">
        <v>49</v>
      </c>
      <c r="AO424" s="1">
        <v>24</v>
      </c>
      <c r="AP424" s="1">
        <v>23</v>
      </c>
      <c r="AQ424" s="1">
        <v>9</v>
      </c>
      <c r="AR424" s="6">
        <f t="shared" si="499"/>
        <v>7.0667414469994387</v>
      </c>
      <c r="AS424" s="6">
        <f t="shared" si="500"/>
        <v>4.1222658440830067</v>
      </c>
      <c r="AT424" s="6">
        <f t="shared" si="501"/>
        <v>2.0190689848569825</v>
      </c>
      <c r="AU424" s="6">
        <f t="shared" si="502"/>
        <v>1.9349411104879417</v>
      </c>
      <c r="AV424" s="6">
        <f t="shared" si="503"/>
        <v>0.75715086932136844</v>
      </c>
      <c r="AW424" s="1">
        <v>22</v>
      </c>
      <c r="AX424" s="1">
        <v>11</v>
      </c>
      <c r="AY424" s="1">
        <v>0</v>
      </c>
      <c r="AZ424" s="1">
        <v>0</v>
      </c>
      <c r="BA424" s="1">
        <v>0</v>
      </c>
      <c r="BB424" s="1">
        <v>0</v>
      </c>
      <c r="BC424" s="7">
        <f>(EA424+FH424+GG424)-(DZ424+FG424+GF424)-((BD424/60)*(-0.29)+(EF424/60)*0.11+(FI424/60)*(-0.33))</f>
        <v>-7.0766666666382871E-2</v>
      </c>
      <c r="BD424" s="6">
        <v>590.06666666670003</v>
      </c>
      <c r="BE424" s="6">
        <f t="shared" si="504"/>
        <v>17.354901960785295</v>
      </c>
      <c r="BF424" s="5">
        <v>16.88</v>
      </c>
      <c r="BG424" s="5">
        <v>31.57</v>
      </c>
      <c r="BH424" s="21">
        <f t="shared" si="505"/>
        <v>0.34840041279669759</v>
      </c>
      <c r="BI424" s="1">
        <v>1</v>
      </c>
      <c r="BJ424" s="22">
        <v>1</v>
      </c>
      <c r="BK424" s="22">
        <v>2</v>
      </c>
      <c r="BL424" s="1">
        <v>3</v>
      </c>
      <c r="BM424" s="1">
        <f t="shared" si="506"/>
        <v>4</v>
      </c>
      <c r="BN424" s="8">
        <f t="shared" si="507"/>
        <v>0.40673370240648477</v>
      </c>
      <c r="BO424" s="3">
        <f t="shared" si="508"/>
        <v>12.363636363636363</v>
      </c>
      <c r="BP424" s="20">
        <f t="shared" si="509"/>
        <v>4.5454545454545456E-2</v>
      </c>
      <c r="BQ424" s="20">
        <f t="shared" si="510"/>
        <v>0.13636363636363635</v>
      </c>
      <c r="BR424" s="20">
        <f t="shared" si="511"/>
        <v>0.18181818181818182</v>
      </c>
      <c r="BS424" s="3" t="str">
        <f t="shared" si="512"/>
        <v xml:space="preserve"> </v>
      </c>
      <c r="BV424" s="20" t="str">
        <f t="shared" si="513"/>
        <v xml:space="preserve"> </v>
      </c>
      <c r="BW424" s="5">
        <v>99</v>
      </c>
      <c r="BX424" s="5">
        <v>101</v>
      </c>
      <c r="BY424" s="21">
        <f t="shared" si="514"/>
        <v>0.35906642728904847</v>
      </c>
      <c r="BZ424" s="5">
        <v>81</v>
      </c>
      <c r="CA424" s="5">
        <v>68</v>
      </c>
      <c r="CB424" s="23">
        <f t="shared" si="515"/>
        <v>0.26750448833034113</v>
      </c>
      <c r="CC424" s="5">
        <v>104</v>
      </c>
      <c r="CD424" s="5">
        <v>104</v>
      </c>
      <c r="CE424" s="23">
        <f t="shared" si="516"/>
        <v>0.3734290843806104</v>
      </c>
      <c r="CF424" s="23">
        <f t="shared" si="517"/>
        <v>0.57306590257879653</v>
      </c>
      <c r="CG424" s="24">
        <v>5</v>
      </c>
      <c r="CH424" s="5">
        <v>219</v>
      </c>
      <c r="CI424" s="5">
        <v>184</v>
      </c>
      <c r="CJ424" s="5">
        <v>181</v>
      </c>
      <c r="CK424">
        <v>15.756248729999999</v>
      </c>
      <c r="CL424" s="5">
        <v>0.46700000000000003</v>
      </c>
      <c r="CM424" s="5">
        <v>4</v>
      </c>
      <c r="CN424" s="5">
        <v>-0.20899999999999999</v>
      </c>
      <c r="CO424" s="5">
        <v>0.44800000000000001</v>
      </c>
      <c r="CP424" s="5">
        <v>-1.6880000000000002</v>
      </c>
      <c r="CQ424" s="21">
        <f t="shared" si="518"/>
        <v>8.0882352941176475E-2</v>
      </c>
      <c r="CR424" s="25">
        <f t="shared" si="519"/>
        <v>0.91467576791808869</v>
      </c>
      <c r="CS424" s="22">
        <f t="shared" si="520"/>
        <v>922.76400321220638</v>
      </c>
      <c r="CT424" s="21">
        <f t="shared" si="521"/>
        <v>-4.4418791407348363E-3</v>
      </c>
      <c r="CU424" s="26">
        <f t="shared" si="522"/>
        <v>2.2999721215500419</v>
      </c>
      <c r="CV424" s="27">
        <f t="shared" si="523"/>
        <v>2.613604683579593</v>
      </c>
      <c r="CW424" s="27">
        <f t="shared" si="524"/>
        <v>28.436018957345972</v>
      </c>
      <c r="CX424" s="27">
        <f t="shared" si="525"/>
        <v>30.631446891552834</v>
      </c>
      <c r="CY424" s="27">
        <f t="shared" si="526"/>
        <v>53.840256481739615</v>
      </c>
      <c r="CZ424" s="27">
        <f t="shared" si="527"/>
        <v>53.735712294396436</v>
      </c>
      <c r="DA424" s="28">
        <f t="shared" si="528"/>
        <v>0.10454418734317983</v>
      </c>
      <c r="DB424" s="5">
        <v>22</v>
      </c>
      <c r="DC424" s="5">
        <v>25</v>
      </c>
      <c r="DD424" s="22">
        <v>250</v>
      </c>
      <c r="DE424" s="22">
        <v>268</v>
      </c>
      <c r="DF424" s="22">
        <v>103</v>
      </c>
      <c r="DG424" s="22">
        <v>95</v>
      </c>
      <c r="DH424" s="22">
        <v>126</v>
      </c>
      <c r="DI424" s="22">
        <v>140</v>
      </c>
      <c r="DJ424" s="29">
        <f t="shared" si="529"/>
        <v>-0.26003747454793569</v>
      </c>
      <c r="DK424" s="27">
        <f t="shared" si="530"/>
        <v>1.3974547690473083</v>
      </c>
      <c r="DL424" s="27">
        <f t="shared" si="531"/>
        <v>3.5215860179992169</v>
      </c>
      <c r="DM424" s="27">
        <f t="shared" si="532"/>
        <v>29.011161005422121</v>
      </c>
      <c r="DN424" s="27">
        <f t="shared" si="533"/>
        <v>31.247088635897818</v>
      </c>
      <c r="DO424" s="27">
        <f t="shared" si="534"/>
        <v>52.264808362369337</v>
      </c>
      <c r="DP424" s="27">
        <f t="shared" si="535"/>
        <v>54.780226946654487</v>
      </c>
      <c r="DQ424" s="30">
        <f t="shared" si="536"/>
        <v>2.6199627716283302</v>
      </c>
      <c r="DR424" s="5">
        <v>25</v>
      </c>
      <c r="DS424" s="5">
        <v>63</v>
      </c>
      <c r="DT424" s="5">
        <v>494</v>
      </c>
      <c r="DU424" s="5">
        <v>496</v>
      </c>
      <c r="DV424" s="5">
        <v>182</v>
      </c>
      <c r="DW424" s="5">
        <v>206</v>
      </c>
      <c r="DX424" s="5">
        <v>215</v>
      </c>
      <c r="DY424" s="5">
        <v>234</v>
      </c>
      <c r="DZ424" s="22">
        <v>11</v>
      </c>
      <c r="EA424" s="22">
        <v>8</v>
      </c>
      <c r="EB424" s="22">
        <f t="shared" si="537"/>
        <v>-3</v>
      </c>
      <c r="EC424" s="26">
        <f t="shared" si="538"/>
        <v>1.118517681617833</v>
      </c>
      <c r="ED424" s="27">
        <f t="shared" si="539"/>
        <v>0.81346740481296953</v>
      </c>
      <c r="EE424" s="27">
        <f t="shared" si="540"/>
        <v>-0.30505027680486357</v>
      </c>
      <c r="EF424" s="6">
        <v>81.816666666700002</v>
      </c>
      <c r="EG424" s="6">
        <f t="shared" si="541"/>
        <v>2.4063725490205883</v>
      </c>
      <c r="EH424" s="5">
        <v>2.39</v>
      </c>
      <c r="EI424" s="5">
        <v>2.82</v>
      </c>
      <c r="EJ424" s="21">
        <f t="shared" si="542"/>
        <v>0.45873320537428025</v>
      </c>
      <c r="EK424" s="1">
        <v>2</v>
      </c>
      <c r="EL424" s="22">
        <v>2</v>
      </c>
      <c r="EM424" s="22">
        <v>2</v>
      </c>
      <c r="EN424" s="1">
        <v>4</v>
      </c>
      <c r="EO424" s="3">
        <f t="shared" si="543"/>
        <v>6</v>
      </c>
      <c r="EP424" s="6">
        <f t="shared" si="544"/>
        <v>4.4000814829886332</v>
      </c>
      <c r="EQ424" s="3">
        <f t="shared" si="545"/>
        <v>12.4</v>
      </c>
      <c r="ER424" s="20">
        <f t="shared" si="546"/>
        <v>0.2</v>
      </c>
      <c r="ES424" s="20">
        <f t="shared" si="547"/>
        <v>0.4</v>
      </c>
      <c r="ET424" s="20">
        <f t="shared" si="548"/>
        <v>0.60000000000000009</v>
      </c>
      <c r="EU424" s="3" t="str">
        <f t="shared" si="549"/>
        <v xml:space="preserve"> </v>
      </c>
      <c r="EX424" s="20" t="str">
        <f t="shared" si="550"/>
        <v xml:space="preserve"> </v>
      </c>
      <c r="EY424" s="5">
        <v>10</v>
      </c>
      <c r="EZ424" s="5">
        <v>1</v>
      </c>
      <c r="FA424" s="22">
        <v>52</v>
      </c>
      <c r="FB424" s="22">
        <v>13</v>
      </c>
      <c r="FC424" s="22">
        <v>16</v>
      </c>
      <c r="FD424" s="22">
        <v>1</v>
      </c>
      <c r="FE424" s="22">
        <v>3</v>
      </c>
      <c r="FF424" s="22">
        <v>19</v>
      </c>
      <c r="FG424" s="22">
        <v>0</v>
      </c>
      <c r="FH424" s="22">
        <v>0</v>
      </c>
      <c r="FI424" s="6">
        <v>41.316666666700002</v>
      </c>
      <c r="FJ424" s="6">
        <f t="shared" si="551"/>
        <v>1.215196078432353</v>
      </c>
      <c r="FK424" s="5">
        <v>1.21</v>
      </c>
      <c r="FL424" s="5">
        <v>4.1900000000000004</v>
      </c>
      <c r="FM424" s="21">
        <f t="shared" si="552"/>
        <v>0.22407407407407406</v>
      </c>
      <c r="FN424" s="1">
        <v>0</v>
      </c>
      <c r="FO424" s="22">
        <v>0</v>
      </c>
      <c r="FP424" s="22">
        <v>0</v>
      </c>
      <c r="FQ424" s="1">
        <v>0</v>
      </c>
      <c r="FR424" s="1">
        <f t="shared" si="553"/>
        <v>0</v>
      </c>
      <c r="FS424" s="3">
        <f t="shared" si="554"/>
        <v>0</v>
      </c>
      <c r="FT424" s="3" t="str">
        <f t="shared" si="555"/>
        <v xml:space="preserve"> </v>
      </c>
      <c r="FW424" s="20" t="str">
        <f t="shared" si="556"/>
        <v xml:space="preserve"> </v>
      </c>
      <c r="FX424" s="5">
        <v>0</v>
      </c>
      <c r="FY424" s="5">
        <v>5</v>
      </c>
      <c r="FZ424" s="22">
        <v>4</v>
      </c>
      <c r="GA424" s="22">
        <v>35</v>
      </c>
      <c r="GB424" s="22">
        <v>1</v>
      </c>
      <c r="GC424" s="22">
        <v>4</v>
      </c>
      <c r="GD424" s="22">
        <v>10</v>
      </c>
      <c r="GE424" s="22">
        <v>1</v>
      </c>
      <c r="GF424" s="22">
        <v>0</v>
      </c>
      <c r="GG424" s="22">
        <v>0</v>
      </c>
      <c r="GH424" s="1">
        <v>34</v>
      </c>
      <c r="GI424" s="1">
        <v>10</v>
      </c>
      <c r="GJ424" s="1">
        <v>34</v>
      </c>
      <c r="GK424" s="1">
        <v>5</v>
      </c>
      <c r="GN424" s="31" t="str">
        <f t="shared" si="557"/>
        <v xml:space="preserve"> </v>
      </c>
      <c r="GP424" s="1">
        <v>0</v>
      </c>
      <c r="GQ424" s="1">
        <v>1</v>
      </c>
      <c r="GR424" s="1">
        <v>2</v>
      </c>
      <c r="GS424" s="1">
        <v>0</v>
      </c>
      <c r="GT424" s="1">
        <v>0</v>
      </c>
      <c r="GU424" s="1">
        <v>0</v>
      </c>
      <c r="GV424" s="32" t="str">
        <f t="shared" si="558"/>
        <v xml:space="preserve"> </v>
      </c>
      <c r="GW424" s="9">
        <f t="shared" si="559"/>
        <v>4</v>
      </c>
      <c r="GX424" s="10">
        <v>0.7</v>
      </c>
      <c r="GY424" s="10">
        <v>1.3</v>
      </c>
      <c r="GZ424" s="10">
        <v>2</v>
      </c>
      <c r="HA424" s="29">
        <f t="shared" si="560"/>
        <v>5.8823529411764705E-2</v>
      </c>
      <c r="HB424" s="29">
        <f t="shared" si="561"/>
        <v>0.16825574873808186</v>
      </c>
      <c r="HC424">
        <v>16.7</v>
      </c>
      <c r="HD424">
        <v>14.7</v>
      </c>
      <c r="HE424">
        <v>7.9</v>
      </c>
      <c r="HF424">
        <v>0.4</v>
      </c>
      <c r="HG424">
        <v>1.7000000000000002</v>
      </c>
      <c r="HH424">
        <v>0</v>
      </c>
      <c r="HI424">
        <v>2.1</v>
      </c>
      <c r="HJ424" s="11">
        <f t="shared" si="562"/>
        <v>6.1764705882352944E-2</v>
      </c>
      <c r="HK424" s="11">
        <f t="shared" si="563"/>
        <v>0.17666853617498596</v>
      </c>
      <c r="HL424">
        <v>99</v>
      </c>
      <c r="HM424">
        <v>0</v>
      </c>
      <c r="HN424">
        <v>0</v>
      </c>
      <c r="HO424">
        <v>13</v>
      </c>
      <c r="HP424" t="s">
        <v>609</v>
      </c>
      <c r="HQ424" s="33">
        <v>2500000</v>
      </c>
      <c r="HR424" s="33">
        <v>0</v>
      </c>
      <c r="HS424" s="30">
        <f t="shared" si="564"/>
        <v>-1.412195121951219</v>
      </c>
    </row>
    <row r="425" spans="1:228" x14ac:dyDescent="0.2">
      <c r="A425" s="1">
        <v>36</v>
      </c>
      <c r="B425" s="2" t="s">
        <v>2138</v>
      </c>
      <c r="C425" s="2" t="s">
        <v>2139</v>
      </c>
      <c r="E425" s="2" t="s">
        <v>893</v>
      </c>
      <c r="F425" s="2">
        <v>74</v>
      </c>
      <c r="G425" s="2">
        <v>201</v>
      </c>
      <c r="H425" s="2" t="s">
        <v>231</v>
      </c>
      <c r="I425" s="2" t="s">
        <v>258</v>
      </c>
      <c r="J425" s="3">
        <v>24</v>
      </c>
      <c r="K425" s="5" t="s">
        <v>2140</v>
      </c>
      <c r="L425" s="5" t="s">
        <v>2141</v>
      </c>
      <c r="M425" s="5" t="s">
        <v>1370</v>
      </c>
      <c r="N425" s="5" t="s">
        <v>301</v>
      </c>
      <c r="O425" s="2" t="s">
        <v>301</v>
      </c>
      <c r="P425" s="2" t="s">
        <v>271</v>
      </c>
      <c r="Q425" s="1">
        <v>25</v>
      </c>
      <c r="R425" s="1">
        <v>1</v>
      </c>
      <c r="S425" s="1">
        <v>6</v>
      </c>
      <c r="T425" s="1">
        <v>7</v>
      </c>
      <c r="U425" s="1">
        <v>-5</v>
      </c>
      <c r="V425" s="1">
        <v>23</v>
      </c>
      <c r="W425" s="20">
        <f t="shared" si="486"/>
        <v>4.3478260869565216E-2</v>
      </c>
      <c r="X425" s="6">
        <v>403.63333333330002</v>
      </c>
      <c r="Y425" s="6">
        <f t="shared" si="487"/>
        <v>16.145333333332001</v>
      </c>
      <c r="Z425" s="1">
        <v>500</v>
      </c>
      <c r="AA425" s="6">
        <f t="shared" si="488"/>
        <v>20</v>
      </c>
      <c r="AB425" s="8">
        <f t="shared" si="489"/>
        <v>0.80726666666660007</v>
      </c>
      <c r="AC425" s="3">
        <f t="shared" si="490"/>
        <v>25.024999999999999</v>
      </c>
      <c r="AD425" s="8">
        <f t="shared" si="491"/>
        <v>3.71996036006307</v>
      </c>
      <c r="AE425" s="20">
        <f t="shared" si="492"/>
        <v>7.1428571428571425E-2</v>
      </c>
      <c r="AF425" s="20">
        <f t="shared" si="493"/>
        <v>0.42857142857142855</v>
      </c>
      <c r="AG425" s="20">
        <f t="shared" si="494"/>
        <v>0.5</v>
      </c>
      <c r="AH425" s="3" t="e">
        <f t="shared" si="495"/>
        <v>#VALUE!</v>
      </c>
      <c r="AI425" s="3" t="str">
        <f t="shared" si="496"/>
        <v xml:space="preserve"> </v>
      </c>
      <c r="AJ425" s="3" t="str">
        <f t="shared" si="497"/>
        <v xml:space="preserve"> </v>
      </c>
      <c r="AK425" s="20" t="e">
        <f t="shared" si="498"/>
        <v>#VALUE!</v>
      </c>
      <c r="AL425" s="6">
        <v>0</v>
      </c>
      <c r="AM425" s="1">
        <v>21</v>
      </c>
      <c r="AN425" s="1">
        <v>23</v>
      </c>
      <c r="AO425" s="1">
        <v>12</v>
      </c>
      <c r="AP425" s="1">
        <v>10</v>
      </c>
      <c r="AQ425" s="1">
        <v>5</v>
      </c>
      <c r="AR425" s="6">
        <f t="shared" si="499"/>
        <v>3.1216450573955834</v>
      </c>
      <c r="AS425" s="6">
        <f t="shared" si="500"/>
        <v>3.4189445866713535</v>
      </c>
      <c r="AT425" s="6">
        <f t="shared" si="501"/>
        <v>1.7837971756546191</v>
      </c>
      <c r="AU425" s="6">
        <f t="shared" si="502"/>
        <v>1.4864976463788493</v>
      </c>
      <c r="AV425" s="6">
        <f t="shared" si="503"/>
        <v>0.74324882318942465</v>
      </c>
      <c r="AW425" s="1">
        <v>8</v>
      </c>
      <c r="AX425" s="1">
        <v>4</v>
      </c>
      <c r="AY425" s="1">
        <v>0</v>
      </c>
      <c r="AZ425" s="1">
        <v>0</v>
      </c>
      <c r="BA425" s="1">
        <v>0</v>
      </c>
      <c r="BB425" s="1">
        <v>0</v>
      </c>
      <c r="BC425" s="7">
        <f>(EA425+FH425+GG425)-(DZ425+FG425+GF425)-((BD425/60)*(-0.29)+(EF425/60)*0.11+(FI425/60)*(-0.33))</f>
        <v>3.8314500000000833</v>
      </c>
      <c r="BD425" s="6">
        <v>347.5833333333</v>
      </c>
      <c r="BE425" s="6">
        <f t="shared" si="504"/>
        <v>13.903333333332</v>
      </c>
      <c r="BF425" s="5">
        <v>13.75</v>
      </c>
      <c r="BG425" s="5">
        <v>34.17</v>
      </c>
      <c r="BH425" s="21">
        <f t="shared" si="505"/>
        <v>0.28693656093489145</v>
      </c>
      <c r="BI425" s="1">
        <v>1</v>
      </c>
      <c r="BJ425" s="22">
        <v>1</v>
      </c>
      <c r="BK425" s="22">
        <v>1</v>
      </c>
      <c r="BL425" s="1">
        <v>3</v>
      </c>
      <c r="BM425" s="1">
        <f t="shared" si="506"/>
        <v>4</v>
      </c>
      <c r="BN425" s="8">
        <f t="shared" si="507"/>
        <v>0.69048189882528799</v>
      </c>
      <c r="BO425" s="3">
        <f t="shared" si="508"/>
        <v>18.625</v>
      </c>
      <c r="BP425" s="20">
        <f t="shared" si="509"/>
        <v>0.125</v>
      </c>
      <c r="BQ425" s="20">
        <f t="shared" si="510"/>
        <v>0.375</v>
      </c>
      <c r="BR425" s="20">
        <f t="shared" si="511"/>
        <v>0.5</v>
      </c>
      <c r="BS425" s="3" t="str">
        <f t="shared" si="512"/>
        <v xml:space="preserve"> </v>
      </c>
      <c r="BV425" s="20" t="str">
        <f t="shared" si="513"/>
        <v xml:space="preserve"> </v>
      </c>
      <c r="BW425" s="5">
        <v>53</v>
      </c>
      <c r="BX425" s="5">
        <v>53</v>
      </c>
      <c r="BY425" s="21">
        <f t="shared" si="514"/>
        <v>0.32121212121212123</v>
      </c>
      <c r="BZ425" s="5">
        <v>44</v>
      </c>
      <c r="CA425" s="5">
        <v>54</v>
      </c>
      <c r="CB425" s="23">
        <f t="shared" si="515"/>
        <v>0.29696969696969699</v>
      </c>
      <c r="CC425" s="5">
        <v>56</v>
      </c>
      <c r="CD425" s="5">
        <v>70</v>
      </c>
      <c r="CE425" s="23">
        <f t="shared" si="516"/>
        <v>0.38181818181818183</v>
      </c>
      <c r="CF425" s="23">
        <f t="shared" si="517"/>
        <v>0.51960784313725494</v>
      </c>
      <c r="CG425" s="24">
        <v>8</v>
      </c>
      <c r="CH425" s="5">
        <v>119</v>
      </c>
      <c r="CI425" s="5">
        <v>143</v>
      </c>
      <c r="CJ425" s="5">
        <v>94</v>
      </c>
      <c r="CK425">
        <v>15.435324319999999</v>
      </c>
      <c r="CL425" s="5">
        <v>-0.40700000000000003</v>
      </c>
      <c r="CM425" s="5">
        <v>7</v>
      </c>
      <c r="CN425" s="5">
        <v>0.82300000000000006</v>
      </c>
      <c r="CO425" s="5">
        <v>0.309</v>
      </c>
      <c r="CP425" s="5">
        <v>-2.5819999999999999</v>
      </c>
      <c r="CQ425" s="21">
        <f t="shared" si="518"/>
        <v>5.3691275167785234E-2</v>
      </c>
      <c r="CR425" s="25">
        <f t="shared" si="519"/>
        <v>0.9152542372881356</v>
      </c>
      <c r="CS425" s="22">
        <f t="shared" si="520"/>
        <v>920.62336480491422</v>
      </c>
      <c r="CT425" s="21">
        <f t="shared" si="521"/>
        <v>-3.1054487544079169E-2</v>
      </c>
      <c r="CU425" s="26">
        <f t="shared" si="522"/>
        <v>1.3963636363636363</v>
      </c>
      <c r="CV425" s="27">
        <f t="shared" si="523"/>
        <v>2.6181818181818182</v>
      </c>
      <c r="CW425" s="27">
        <f t="shared" si="524"/>
        <v>26.007272727272728</v>
      </c>
      <c r="CX425" s="27">
        <f t="shared" si="525"/>
        <v>30.894545454545451</v>
      </c>
      <c r="CY425" s="27">
        <f t="shared" si="526"/>
        <v>50.792727272727276</v>
      </c>
      <c r="CZ425" s="27">
        <f t="shared" si="527"/>
        <v>57.599999999999994</v>
      </c>
      <c r="DA425" s="28">
        <f t="shared" si="528"/>
        <v>-6.8072727272727178</v>
      </c>
      <c r="DB425" s="5">
        <v>8</v>
      </c>
      <c r="DC425" s="5">
        <v>15</v>
      </c>
      <c r="DD425" s="22">
        <v>141</v>
      </c>
      <c r="DE425" s="22">
        <v>162</v>
      </c>
      <c r="DF425" s="22">
        <v>55</v>
      </c>
      <c r="DG425" s="22">
        <v>65</v>
      </c>
      <c r="DH425" s="22">
        <v>88</v>
      </c>
      <c r="DI425" s="22">
        <v>87</v>
      </c>
      <c r="DJ425" s="29">
        <f t="shared" si="529"/>
        <v>-3.9628609625668361</v>
      </c>
      <c r="DK425" s="27">
        <f t="shared" si="530"/>
        <v>2.5987708516242316</v>
      </c>
      <c r="DL425" s="27">
        <f t="shared" si="531"/>
        <v>2.2475856014047411</v>
      </c>
      <c r="DM425" s="27">
        <f t="shared" si="532"/>
        <v>28.305531167690958</v>
      </c>
      <c r="DN425" s="27">
        <f t="shared" si="533"/>
        <v>29.218612818261633</v>
      </c>
      <c r="DO425" s="27">
        <f t="shared" si="534"/>
        <v>54.71466198419666</v>
      </c>
      <c r="DP425" s="27">
        <f t="shared" si="535"/>
        <v>55.697980684811242</v>
      </c>
      <c r="DQ425" s="30">
        <f t="shared" si="536"/>
        <v>-5.8239540266581358</v>
      </c>
      <c r="DR425" s="5">
        <v>37</v>
      </c>
      <c r="DS425" s="5">
        <v>32</v>
      </c>
      <c r="DT425" s="5">
        <v>366</v>
      </c>
      <c r="DU425" s="5">
        <v>384</v>
      </c>
      <c r="DV425" s="5">
        <v>165</v>
      </c>
      <c r="DW425" s="5">
        <v>158</v>
      </c>
      <c r="DX425" s="5">
        <v>219</v>
      </c>
      <c r="DY425" s="5">
        <v>211</v>
      </c>
      <c r="DZ425" s="22">
        <v>3</v>
      </c>
      <c r="EA425" s="22">
        <v>4</v>
      </c>
      <c r="EB425" s="22">
        <f t="shared" si="537"/>
        <v>1</v>
      </c>
      <c r="EC425" s="26">
        <f t="shared" si="538"/>
        <v>0.51786142411896596</v>
      </c>
      <c r="ED425" s="27">
        <f t="shared" si="539"/>
        <v>0.69048189882528799</v>
      </c>
      <c r="EE425" s="27">
        <f t="shared" si="540"/>
        <v>0.172620474706322</v>
      </c>
      <c r="EF425" s="6">
        <v>21.383333333300001</v>
      </c>
      <c r="EG425" s="6">
        <f t="shared" si="541"/>
        <v>0.85533333333200001</v>
      </c>
      <c r="EH425" s="5">
        <v>0.86</v>
      </c>
      <c r="EI425" s="5">
        <v>4.41</v>
      </c>
      <c r="EJ425" s="21">
        <f t="shared" si="542"/>
        <v>0.16318785578747627</v>
      </c>
      <c r="EK425" s="1">
        <v>0</v>
      </c>
      <c r="EL425" s="22">
        <v>2</v>
      </c>
      <c r="EM425" s="22">
        <v>1</v>
      </c>
      <c r="EN425" s="1">
        <v>3</v>
      </c>
      <c r="EO425" s="3">
        <f t="shared" si="543"/>
        <v>3</v>
      </c>
      <c r="EP425" s="6">
        <f t="shared" si="544"/>
        <v>8.4177708495844392</v>
      </c>
      <c r="EQ425" s="3">
        <f t="shared" si="545"/>
        <v>6.4</v>
      </c>
      <c r="ER425" s="20">
        <f t="shared" si="546"/>
        <v>0</v>
      </c>
      <c r="ES425" s="20">
        <f t="shared" si="547"/>
        <v>0.6</v>
      </c>
      <c r="ET425" s="20">
        <f t="shared" si="548"/>
        <v>0.6</v>
      </c>
      <c r="EU425" s="3" t="str">
        <f t="shared" si="549"/>
        <v xml:space="preserve"> </v>
      </c>
      <c r="EX425" s="20" t="str">
        <f t="shared" si="550"/>
        <v xml:space="preserve"> </v>
      </c>
      <c r="EY425" s="5">
        <v>5</v>
      </c>
      <c r="EZ425" s="5">
        <v>0</v>
      </c>
      <c r="FA425" s="22">
        <v>11</v>
      </c>
      <c r="FB425" s="22">
        <v>3</v>
      </c>
      <c r="FC425" s="22">
        <v>7</v>
      </c>
      <c r="FD425" s="22">
        <v>3</v>
      </c>
      <c r="FE425" s="22">
        <v>1</v>
      </c>
      <c r="FF425" s="22">
        <v>8</v>
      </c>
      <c r="FG425" s="22">
        <v>0</v>
      </c>
      <c r="FH425" s="22">
        <v>0</v>
      </c>
      <c r="FI425" s="6">
        <v>34.666666666700003</v>
      </c>
      <c r="FJ425" s="6">
        <f t="shared" si="551"/>
        <v>1.3866666666680001</v>
      </c>
      <c r="FK425" s="5">
        <v>1.38</v>
      </c>
      <c r="FL425" s="5">
        <v>4.32</v>
      </c>
      <c r="FM425" s="21">
        <f t="shared" si="552"/>
        <v>0.24210526315789471</v>
      </c>
      <c r="FN425" s="1">
        <v>0</v>
      </c>
      <c r="FO425" s="22">
        <v>0</v>
      </c>
      <c r="FP425" s="22">
        <v>0</v>
      </c>
      <c r="FQ425" s="1">
        <v>0</v>
      </c>
      <c r="FR425" s="1">
        <f t="shared" si="553"/>
        <v>0</v>
      </c>
      <c r="FS425" s="3">
        <f t="shared" si="554"/>
        <v>0</v>
      </c>
      <c r="FT425" s="3" t="str">
        <f t="shared" si="555"/>
        <v xml:space="preserve"> </v>
      </c>
      <c r="FW425" s="20" t="str">
        <f t="shared" si="556"/>
        <v xml:space="preserve"> </v>
      </c>
      <c r="FX425" s="5">
        <v>1</v>
      </c>
      <c r="FY425" s="5">
        <v>3</v>
      </c>
      <c r="FZ425" s="22">
        <v>1</v>
      </c>
      <c r="GA425" s="22">
        <v>27</v>
      </c>
      <c r="GB425" s="22">
        <v>4</v>
      </c>
      <c r="GC425" s="22">
        <v>9</v>
      </c>
      <c r="GD425" s="22">
        <v>8</v>
      </c>
      <c r="GE425" s="22">
        <v>3</v>
      </c>
      <c r="GF425" s="22">
        <v>0</v>
      </c>
      <c r="GG425" s="22">
        <v>1</v>
      </c>
      <c r="GH425" s="1">
        <v>15</v>
      </c>
      <c r="GI425" s="1">
        <v>5</v>
      </c>
      <c r="GJ425" s="1">
        <v>18</v>
      </c>
      <c r="GK425" s="1">
        <v>3</v>
      </c>
      <c r="GL425" s="6"/>
      <c r="GM425" s="6"/>
      <c r="GN425" s="31" t="str">
        <f t="shared" si="557"/>
        <v xml:space="preserve"> 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32" t="str">
        <f t="shared" si="558"/>
        <v xml:space="preserve"> </v>
      </c>
      <c r="GW425" s="9">
        <f t="shared" si="559"/>
        <v>1</v>
      </c>
      <c r="GX425" s="10">
        <v>0.4</v>
      </c>
      <c r="GY425" s="10">
        <v>0.30000000000000004</v>
      </c>
      <c r="GZ425" s="10">
        <v>0.7</v>
      </c>
      <c r="HA425" s="29">
        <f t="shared" si="560"/>
        <v>2.7999999999999997E-2</v>
      </c>
      <c r="HB425" s="29">
        <f t="shared" si="561"/>
        <v>0.10405483524651944</v>
      </c>
      <c r="HC425">
        <v>8.1999999999999993</v>
      </c>
      <c r="HD425">
        <v>8.1</v>
      </c>
      <c r="HE425">
        <v>-6</v>
      </c>
      <c r="HF425">
        <v>0.8</v>
      </c>
      <c r="HG425">
        <v>-0.4</v>
      </c>
      <c r="HH425">
        <v>0</v>
      </c>
      <c r="HI425">
        <v>0.4</v>
      </c>
      <c r="HJ425" s="11">
        <f t="shared" si="562"/>
        <v>1.6E-2</v>
      </c>
      <c r="HK425" s="11">
        <f t="shared" si="563"/>
        <v>5.9459905855153976E-2</v>
      </c>
      <c r="HL425">
        <v>71</v>
      </c>
      <c r="HM425">
        <v>0</v>
      </c>
      <c r="HN425">
        <v>0</v>
      </c>
      <c r="HO425">
        <v>7</v>
      </c>
      <c r="HP425" t="s">
        <v>711</v>
      </c>
      <c r="HQ425" s="33">
        <v>451220</v>
      </c>
      <c r="HR425" s="33">
        <v>187500</v>
      </c>
      <c r="HS425" s="30">
        <f t="shared" si="564"/>
        <v>0.23732541019955652</v>
      </c>
    </row>
    <row r="426" spans="1:228" x14ac:dyDescent="0.2">
      <c r="A426" s="1">
        <v>14</v>
      </c>
      <c r="B426" s="2" t="s">
        <v>2142</v>
      </c>
      <c r="C426" s="2" t="s">
        <v>717</v>
      </c>
      <c r="D426" s="2" t="s">
        <v>347</v>
      </c>
      <c r="E426" s="2" t="s">
        <v>240</v>
      </c>
      <c r="F426" s="2">
        <v>72</v>
      </c>
      <c r="G426" s="2">
        <v>193</v>
      </c>
      <c r="H426" s="2" t="s">
        <v>231</v>
      </c>
      <c r="J426" s="3">
        <v>34</v>
      </c>
      <c r="K426" s="5" t="s">
        <v>2143</v>
      </c>
      <c r="L426" s="5" t="s">
        <v>2144</v>
      </c>
      <c r="M426" s="5" t="s">
        <v>673</v>
      </c>
      <c r="N426" s="5" t="s">
        <v>253</v>
      </c>
      <c r="O426" s="2" t="s">
        <v>253</v>
      </c>
      <c r="P426" s="2" t="s">
        <v>415</v>
      </c>
      <c r="Q426" s="1">
        <v>48</v>
      </c>
      <c r="R426" s="1">
        <v>22</v>
      </c>
      <c r="S426" s="1">
        <v>30</v>
      </c>
      <c r="T426" s="1">
        <v>52</v>
      </c>
      <c r="U426" s="1">
        <v>30</v>
      </c>
      <c r="V426" s="1">
        <v>113</v>
      </c>
      <c r="W426" s="20">
        <f t="shared" si="486"/>
        <v>0.19469026548672566</v>
      </c>
      <c r="X426" s="6">
        <v>865.06666666670003</v>
      </c>
      <c r="Y426" s="6">
        <f t="shared" si="487"/>
        <v>18.022222222222918</v>
      </c>
      <c r="Z426" s="1">
        <v>978</v>
      </c>
      <c r="AA426" s="6">
        <f t="shared" si="488"/>
        <v>20.375</v>
      </c>
      <c r="AB426" s="8">
        <f t="shared" si="489"/>
        <v>0.88452624403548064</v>
      </c>
      <c r="AC426" s="3">
        <f t="shared" si="490"/>
        <v>126.3921568627451</v>
      </c>
      <c r="AD426" s="8">
        <f t="shared" si="491"/>
        <v>8.7664103865957301</v>
      </c>
      <c r="AE426" s="20">
        <f t="shared" si="492"/>
        <v>0.29333333333333333</v>
      </c>
      <c r="AF426" s="20">
        <f t="shared" si="493"/>
        <v>0.4</v>
      </c>
      <c r="AG426" s="20">
        <f t="shared" si="494"/>
        <v>0.69333333333333336</v>
      </c>
      <c r="AH426" s="3">
        <f t="shared" si="495"/>
        <v>9</v>
      </c>
      <c r="AI426" s="3">
        <f t="shared" si="496"/>
        <v>4</v>
      </c>
      <c r="AJ426" s="3">
        <f t="shared" si="497"/>
        <v>5</v>
      </c>
      <c r="AK426" s="20">
        <f t="shared" si="498"/>
        <v>0.44444444444444442</v>
      </c>
      <c r="AL426" s="6">
        <v>0.30000000000000004</v>
      </c>
      <c r="AM426" s="1">
        <v>104</v>
      </c>
      <c r="AN426" s="1">
        <v>13</v>
      </c>
      <c r="AO426" s="1">
        <v>43</v>
      </c>
      <c r="AP426" s="1">
        <v>17</v>
      </c>
      <c r="AQ426" s="1">
        <v>13</v>
      </c>
      <c r="AR426" s="6">
        <f t="shared" si="499"/>
        <v>7.2133168927247526</v>
      </c>
      <c r="AS426" s="6">
        <f t="shared" si="500"/>
        <v>0.90166461159059408</v>
      </c>
      <c r="AT426" s="6">
        <f t="shared" si="501"/>
        <v>2.9824290998765801</v>
      </c>
      <c r="AU426" s="6">
        <f t="shared" si="502"/>
        <v>1.1790998766953924</v>
      </c>
      <c r="AV426" s="6">
        <f t="shared" si="503"/>
        <v>0.90166461159059408</v>
      </c>
      <c r="AW426" s="1">
        <v>39</v>
      </c>
      <c r="AX426" s="1">
        <v>12</v>
      </c>
      <c r="AY426" s="1">
        <v>1</v>
      </c>
      <c r="AZ426" s="1">
        <v>0</v>
      </c>
      <c r="BA426" s="1">
        <v>1</v>
      </c>
      <c r="BB426" s="1">
        <v>0</v>
      </c>
      <c r="BC426" s="7">
        <f>(EA426+FH426+GG426)-(DZ426+FG426+GF426)-((BD426/60)*(0.11)+(EF426/60)*(-0.14)+(FI426/60)*(0.13))</f>
        <v>-0.8232055555556167</v>
      </c>
      <c r="BD426" s="6">
        <v>674.71666666670001</v>
      </c>
      <c r="BE426" s="6">
        <f t="shared" si="504"/>
        <v>14.056597222222917</v>
      </c>
      <c r="BF426" s="5">
        <v>13.67</v>
      </c>
      <c r="BG426" s="5">
        <v>34.1</v>
      </c>
      <c r="BH426" s="21">
        <f t="shared" si="505"/>
        <v>0.28616286372200123</v>
      </c>
      <c r="BI426" s="1">
        <v>13</v>
      </c>
      <c r="BJ426" s="22">
        <v>13</v>
      </c>
      <c r="BK426" s="22">
        <v>10</v>
      </c>
      <c r="BL426" s="1">
        <v>23</v>
      </c>
      <c r="BM426" s="1">
        <f t="shared" si="506"/>
        <v>36</v>
      </c>
      <c r="BN426" s="8">
        <f t="shared" si="507"/>
        <v>3.2013437739296395</v>
      </c>
      <c r="BO426" s="3">
        <f t="shared" si="508"/>
        <v>98.392156862745097</v>
      </c>
      <c r="BP426" s="20">
        <f t="shared" si="509"/>
        <v>0.25490196078431371</v>
      </c>
      <c r="BQ426" s="20">
        <f t="shared" si="510"/>
        <v>0.45098039215686275</v>
      </c>
      <c r="BR426" s="20">
        <f t="shared" si="511"/>
        <v>0.70588235294117641</v>
      </c>
      <c r="BS426" s="3">
        <f t="shared" si="512"/>
        <v>5</v>
      </c>
      <c r="BT426" s="1">
        <v>1</v>
      </c>
      <c r="BU426" s="1">
        <v>4</v>
      </c>
      <c r="BV426" s="20">
        <f t="shared" si="513"/>
        <v>0.2</v>
      </c>
      <c r="BW426" s="5">
        <v>103</v>
      </c>
      <c r="BX426" s="5">
        <v>100</v>
      </c>
      <c r="BY426" s="21">
        <f t="shared" si="514"/>
        <v>0.29852941176470588</v>
      </c>
      <c r="BZ426" s="5">
        <v>117</v>
      </c>
      <c r="CA426" s="5">
        <v>107</v>
      </c>
      <c r="CB426" s="23">
        <f t="shared" si="515"/>
        <v>0.32941176470588235</v>
      </c>
      <c r="CC426" s="5">
        <v>139</v>
      </c>
      <c r="CD426" s="5">
        <v>114</v>
      </c>
      <c r="CE426" s="23">
        <f t="shared" si="516"/>
        <v>0.37205882352941178</v>
      </c>
      <c r="CF426" s="23">
        <f t="shared" si="517"/>
        <v>0.47540983606557374</v>
      </c>
      <c r="CG426" s="24">
        <v>9</v>
      </c>
      <c r="CH426" s="5">
        <v>248</v>
      </c>
      <c r="CI426" s="5">
        <v>246</v>
      </c>
      <c r="CJ426" s="5">
        <v>234</v>
      </c>
      <c r="CK426">
        <v>16.201561659999999</v>
      </c>
      <c r="CL426" s="5">
        <v>0.59699999999999998</v>
      </c>
      <c r="CM426" s="5">
        <v>6</v>
      </c>
      <c r="CN426" s="5">
        <v>0.70100000000000007</v>
      </c>
      <c r="CO426" s="5">
        <v>5.1230000000000002</v>
      </c>
      <c r="CP426" s="5">
        <v>2.4950000000000001</v>
      </c>
      <c r="CQ426" s="21">
        <f t="shared" si="518"/>
        <v>0.13212435233160622</v>
      </c>
      <c r="CR426" s="25">
        <f t="shared" si="519"/>
        <v>0.94207317073170727</v>
      </c>
      <c r="CS426" s="22">
        <f t="shared" si="520"/>
        <v>955.28560596486784</v>
      </c>
      <c r="CT426" s="21">
        <f t="shared" si="521"/>
        <v>7.4197523063313481E-2</v>
      </c>
      <c r="CU426" s="26">
        <f t="shared" si="522"/>
        <v>4.663496708119971</v>
      </c>
      <c r="CV426" s="27">
        <f t="shared" si="523"/>
        <v>1.7373811265544989</v>
      </c>
      <c r="CW426" s="27">
        <f t="shared" si="524"/>
        <v>35.296269202633511</v>
      </c>
      <c r="CX426" s="27">
        <f t="shared" si="525"/>
        <v>29.992684711046088</v>
      </c>
      <c r="CY426" s="27">
        <f t="shared" si="526"/>
        <v>65.746159473299201</v>
      </c>
      <c r="CZ426" s="27">
        <f t="shared" si="527"/>
        <v>53.1272860277981</v>
      </c>
      <c r="DA426" s="28">
        <f t="shared" si="528"/>
        <v>12.618873445501102</v>
      </c>
      <c r="DB426" s="5">
        <v>51</v>
      </c>
      <c r="DC426" s="5">
        <v>19</v>
      </c>
      <c r="DD426" s="22">
        <v>335</v>
      </c>
      <c r="DE426" s="22">
        <v>309</v>
      </c>
      <c r="DF426" s="22">
        <v>157</v>
      </c>
      <c r="DG426" s="22">
        <v>110</v>
      </c>
      <c r="DH426" s="22">
        <v>143</v>
      </c>
      <c r="DI426" s="22">
        <v>176</v>
      </c>
      <c r="DJ426" s="29">
        <f t="shared" si="529"/>
        <v>11.325037379927331</v>
      </c>
      <c r="DK426" s="27">
        <f t="shared" si="530"/>
        <v>2.2360703812316713</v>
      </c>
      <c r="DL426" s="27">
        <f t="shared" si="531"/>
        <v>2.2727272727272725</v>
      </c>
      <c r="DM426" s="27">
        <f t="shared" si="532"/>
        <v>27.236070381231666</v>
      </c>
      <c r="DN426" s="27">
        <f t="shared" si="533"/>
        <v>29.362170087976537</v>
      </c>
      <c r="DO426" s="27">
        <f t="shared" si="534"/>
        <v>49.853372434017594</v>
      </c>
      <c r="DP426" s="27">
        <f t="shared" si="535"/>
        <v>58.064516129032256</v>
      </c>
      <c r="DQ426" s="30">
        <f t="shared" si="536"/>
        <v>20.830017140515764</v>
      </c>
      <c r="DR426" s="5">
        <v>61</v>
      </c>
      <c r="DS426" s="5">
        <v>62</v>
      </c>
      <c r="DT426" s="5">
        <v>682</v>
      </c>
      <c r="DU426" s="5">
        <v>739</v>
      </c>
      <c r="DV426" s="5">
        <v>273</v>
      </c>
      <c r="DW426" s="5">
        <v>330</v>
      </c>
      <c r="DX426" s="5">
        <v>453</v>
      </c>
      <c r="DY426" s="5">
        <v>344</v>
      </c>
      <c r="DZ426" s="22">
        <v>9</v>
      </c>
      <c r="EA426" s="22">
        <v>8</v>
      </c>
      <c r="EB426" s="22">
        <f t="shared" si="537"/>
        <v>-1</v>
      </c>
      <c r="EC426" s="26">
        <f t="shared" si="538"/>
        <v>0.80033594348240988</v>
      </c>
      <c r="ED426" s="27">
        <f t="shared" si="539"/>
        <v>0.71140972753991993</v>
      </c>
      <c r="EE426" s="27">
        <f t="shared" si="540"/>
        <v>-8.8926215942489992E-2</v>
      </c>
      <c r="EF426" s="6">
        <v>183.6</v>
      </c>
      <c r="EG426" s="6">
        <f t="shared" si="541"/>
        <v>3.8249999999999997</v>
      </c>
      <c r="EH426" s="5">
        <v>3.49</v>
      </c>
      <c r="EI426" s="5">
        <v>1.74</v>
      </c>
      <c r="EJ426" s="21">
        <f t="shared" si="542"/>
        <v>0.66730401529636707</v>
      </c>
      <c r="EK426" s="1">
        <v>9</v>
      </c>
      <c r="EL426" s="22">
        <v>4</v>
      </c>
      <c r="EM426" s="22">
        <v>2</v>
      </c>
      <c r="EN426" s="1">
        <v>7</v>
      </c>
      <c r="EO426" s="3">
        <f t="shared" si="543"/>
        <v>16</v>
      </c>
      <c r="EP426" s="6">
        <f t="shared" si="544"/>
        <v>5.2287581699346406</v>
      </c>
      <c r="EQ426" s="3">
        <f t="shared" si="545"/>
        <v>28</v>
      </c>
      <c r="ER426" s="20">
        <f t="shared" si="546"/>
        <v>0.375</v>
      </c>
      <c r="ES426" s="20">
        <f t="shared" si="547"/>
        <v>0.29166666666666669</v>
      </c>
      <c r="ET426" s="20">
        <f t="shared" si="548"/>
        <v>0.66666666666666674</v>
      </c>
      <c r="EU426" s="3">
        <f t="shared" si="549"/>
        <v>3</v>
      </c>
      <c r="EV426" s="1">
        <v>3</v>
      </c>
      <c r="EW426" s="1">
        <v>0</v>
      </c>
      <c r="EX426" s="20">
        <f t="shared" si="550"/>
        <v>1</v>
      </c>
      <c r="EY426" s="5">
        <v>24</v>
      </c>
      <c r="EZ426" s="5">
        <v>2</v>
      </c>
      <c r="FA426" s="22">
        <v>144</v>
      </c>
      <c r="FB426" s="22">
        <v>10</v>
      </c>
      <c r="FC426" s="22">
        <v>58</v>
      </c>
      <c r="FD426" s="22">
        <v>5</v>
      </c>
      <c r="FE426" s="22">
        <v>10</v>
      </c>
      <c r="FF426" s="22">
        <v>61</v>
      </c>
      <c r="FG426" s="22">
        <v>3</v>
      </c>
      <c r="FH426" s="22">
        <v>0</v>
      </c>
      <c r="FI426" s="6">
        <v>6.75</v>
      </c>
      <c r="FJ426" s="6">
        <f t="shared" si="551"/>
        <v>0.140625</v>
      </c>
      <c r="FK426" s="5">
        <v>0.14000000000000001</v>
      </c>
      <c r="FL426" s="5">
        <v>5.1100000000000003</v>
      </c>
      <c r="FM426" s="21">
        <f t="shared" si="552"/>
        <v>2.6666666666666668E-2</v>
      </c>
      <c r="FN426" s="1">
        <v>0</v>
      </c>
      <c r="FO426" s="22">
        <v>0</v>
      </c>
      <c r="FP426" s="22">
        <v>0</v>
      </c>
      <c r="FQ426" s="1">
        <v>0</v>
      </c>
      <c r="FR426" s="1">
        <f t="shared" si="553"/>
        <v>0</v>
      </c>
      <c r="FS426" s="3">
        <f t="shared" si="554"/>
        <v>0</v>
      </c>
      <c r="FT426" s="3">
        <f t="shared" si="555"/>
        <v>1</v>
      </c>
      <c r="FU426" s="1">
        <v>0</v>
      </c>
      <c r="FV426" s="1">
        <v>1</v>
      </c>
      <c r="FW426" s="20">
        <f t="shared" si="556"/>
        <v>0</v>
      </c>
      <c r="FX426" s="5">
        <v>0</v>
      </c>
      <c r="FY426" s="5">
        <v>1</v>
      </c>
      <c r="FZ426" s="22">
        <v>0</v>
      </c>
      <c r="GA426" s="22">
        <v>2</v>
      </c>
      <c r="GB426" s="22">
        <v>0</v>
      </c>
      <c r="GC426" s="22">
        <v>1</v>
      </c>
      <c r="GD426" s="22">
        <v>2</v>
      </c>
      <c r="GE426" s="22">
        <v>0</v>
      </c>
      <c r="GF426" s="22">
        <v>0</v>
      </c>
      <c r="GG426" s="22">
        <v>4</v>
      </c>
      <c r="GH426" s="1">
        <v>81</v>
      </c>
      <c r="GI426" s="1">
        <v>29</v>
      </c>
      <c r="GJ426" s="1">
        <v>22</v>
      </c>
      <c r="GK426" s="1">
        <v>0</v>
      </c>
      <c r="GN426" s="31" t="str">
        <f t="shared" si="557"/>
        <v xml:space="preserve"> </v>
      </c>
      <c r="GP426" s="1">
        <v>4</v>
      </c>
      <c r="GQ426" s="1">
        <v>0</v>
      </c>
      <c r="GR426" s="1">
        <v>5</v>
      </c>
      <c r="GS426" s="1">
        <v>1</v>
      </c>
      <c r="GT426" s="1">
        <v>0</v>
      </c>
      <c r="GU426" s="1">
        <v>0</v>
      </c>
      <c r="GV426" s="32" t="str">
        <f t="shared" si="558"/>
        <v xml:space="preserve"> </v>
      </c>
      <c r="GW426" s="9">
        <f t="shared" si="559"/>
        <v>6</v>
      </c>
      <c r="GX426" s="10">
        <v>5.8</v>
      </c>
      <c r="GY426" s="10">
        <v>2</v>
      </c>
      <c r="GZ426" s="10">
        <v>7.8</v>
      </c>
      <c r="HA426" s="29">
        <f t="shared" si="560"/>
        <v>0.16250000000000001</v>
      </c>
      <c r="HB426" s="29">
        <f t="shared" si="561"/>
        <v>0.54099876695435645</v>
      </c>
      <c r="HC426">
        <v>23.2</v>
      </c>
      <c r="HD426">
        <v>17.100000000000001</v>
      </c>
      <c r="HE426">
        <v>21.5</v>
      </c>
      <c r="HF426">
        <v>11.5</v>
      </c>
      <c r="HG426">
        <v>3.1</v>
      </c>
      <c r="HH426">
        <v>0</v>
      </c>
      <c r="HI426">
        <v>14.5</v>
      </c>
      <c r="HJ426" s="11">
        <f t="shared" si="562"/>
        <v>0.30208333333333331</v>
      </c>
      <c r="HK426" s="11">
        <f t="shared" si="563"/>
        <v>1.0057028360048934</v>
      </c>
      <c r="HL426">
        <v>99</v>
      </c>
      <c r="HM426">
        <v>0</v>
      </c>
      <c r="HN426">
        <v>0</v>
      </c>
      <c r="HQ426" s="33">
        <v>3725000</v>
      </c>
      <c r="HR426" s="33">
        <v>0</v>
      </c>
      <c r="HS426" s="30">
        <f t="shared" si="564"/>
        <v>8.8365853658536597</v>
      </c>
    </row>
    <row r="427" spans="1:228" x14ac:dyDescent="0.2">
      <c r="A427" s="1">
        <v>76</v>
      </c>
      <c r="B427" s="2" t="s">
        <v>2145</v>
      </c>
      <c r="C427" s="2" t="s">
        <v>2146</v>
      </c>
      <c r="D427" s="2" t="s">
        <v>379</v>
      </c>
      <c r="E427" s="2" t="s">
        <v>240</v>
      </c>
      <c r="F427" s="2">
        <v>75</v>
      </c>
      <c r="G427" s="2">
        <v>234</v>
      </c>
      <c r="H427" s="2" t="s">
        <v>231</v>
      </c>
      <c r="I427" s="2" t="s">
        <v>258</v>
      </c>
      <c r="J427" s="3">
        <v>27</v>
      </c>
      <c r="K427" s="5" t="s">
        <v>2147</v>
      </c>
      <c r="L427" s="5" t="s">
        <v>2148</v>
      </c>
      <c r="M427" s="5" t="s">
        <v>2149</v>
      </c>
      <c r="N427" s="5" t="s">
        <v>320</v>
      </c>
      <c r="O427" s="2" t="s">
        <v>320</v>
      </c>
      <c r="P427" s="2" t="s">
        <v>415</v>
      </c>
      <c r="Q427" s="1">
        <v>19</v>
      </c>
      <c r="R427" s="1">
        <v>2</v>
      </c>
      <c r="S427" s="1">
        <v>1</v>
      </c>
      <c r="T427" s="1">
        <v>3</v>
      </c>
      <c r="U427" s="1">
        <v>2</v>
      </c>
      <c r="V427" s="1">
        <v>16</v>
      </c>
      <c r="W427" s="20">
        <f t="shared" si="486"/>
        <v>0.125</v>
      </c>
      <c r="X427" s="6">
        <v>162.6</v>
      </c>
      <c r="Y427" s="6">
        <f t="shared" si="487"/>
        <v>8.5578947368421048</v>
      </c>
      <c r="Z427" s="1">
        <v>229</v>
      </c>
      <c r="AA427" s="6">
        <f t="shared" si="488"/>
        <v>12.052631578947368</v>
      </c>
      <c r="AB427" s="8">
        <f t="shared" si="489"/>
        <v>0.71004366812227071</v>
      </c>
      <c r="AC427" s="3">
        <f t="shared" si="490"/>
        <v>15.75</v>
      </c>
      <c r="AD427" s="8">
        <f t="shared" si="491"/>
        <v>5.8118081180811814</v>
      </c>
      <c r="AE427" s="20">
        <f t="shared" si="492"/>
        <v>0.5</v>
      </c>
      <c r="AF427" s="20">
        <f t="shared" si="493"/>
        <v>0.25</v>
      </c>
      <c r="AG427" s="20">
        <f t="shared" si="494"/>
        <v>0.75</v>
      </c>
      <c r="AH427" s="3">
        <f t="shared" si="495"/>
        <v>4</v>
      </c>
      <c r="AI427" s="3">
        <f t="shared" si="496"/>
        <v>2</v>
      </c>
      <c r="AJ427" s="3">
        <f t="shared" si="497"/>
        <v>2</v>
      </c>
      <c r="AK427" s="20">
        <f t="shared" si="498"/>
        <v>0.5</v>
      </c>
      <c r="AL427" s="6">
        <v>0.30000000000000004</v>
      </c>
      <c r="AM427" s="1">
        <v>40</v>
      </c>
      <c r="AN427" s="1">
        <v>6</v>
      </c>
      <c r="AO427" s="1">
        <v>12</v>
      </c>
      <c r="AP427" s="1">
        <v>5</v>
      </c>
      <c r="AQ427" s="1">
        <v>3</v>
      </c>
      <c r="AR427" s="6">
        <f t="shared" si="499"/>
        <v>14.760147601476014</v>
      </c>
      <c r="AS427" s="6">
        <f t="shared" si="500"/>
        <v>2.2140221402214024</v>
      </c>
      <c r="AT427" s="6">
        <f t="shared" si="501"/>
        <v>4.4280442804428048</v>
      </c>
      <c r="AU427" s="6">
        <f t="shared" si="502"/>
        <v>1.8450184501845017</v>
      </c>
      <c r="AV427" s="6">
        <f t="shared" si="503"/>
        <v>1.1070110701107012</v>
      </c>
      <c r="AW427" s="1">
        <v>30</v>
      </c>
      <c r="AX427" s="1">
        <v>5</v>
      </c>
      <c r="AY427" s="1">
        <v>4</v>
      </c>
      <c r="AZ427" s="1">
        <v>0</v>
      </c>
      <c r="BA427" s="1">
        <v>0</v>
      </c>
      <c r="BB427" s="1">
        <v>0</v>
      </c>
      <c r="BC427" s="7">
        <f>(EA427+FH427+GG427)-(DZ427+FG427+GF427)-((BD427/60)*(0.11)+(EF427/60)*(-0.14)+(FI427/60)*(0.13))</f>
        <v>-3.2972777777777669</v>
      </c>
      <c r="BD427" s="6">
        <v>162.36666666670001</v>
      </c>
      <c r="BE427" s="6">
        <f t="shared" si="504"/>
        <v>8.5456140350894749</v>
      </c>
      <c r="BF427" s="5">
        <v>8.52</v>
      </c>
      <c r="BG427" s="5">
        <v>40.049999999999997</v>
      </c>
      <c r="BH427" s="21">
        <f t="shared" si="505"/>
        <v>0.17541692402717729</v>
      </c>
      <c r="BI427" s="1">
        <v>2</v>
      </c>
      <c r="BJ427" s="22">
        <v>1</v>
      </c>
      <c r="BK427" s="22">
        <v>0</v>
      </c>
      <c r="BL427" s="1">
        <v>1</v>
      </c>
      <c r="BM427" s="1">
        <f t="shared" si="506"/>
        <v>3</v>
      </c>
      <c r="BN427" s="8">
        <f t="shared" si="507"/>
        <v>1.1086019297883167</v>
      </c>
      <c r="BO427" s="3">
        <f t="shared" si="508"/>
        <v>15.75</v>
      </c>
      <c r="BP427" s="20">
        <f t="shared" si="509"/>
        <v>0.5</v>
      </c>
      <c r="BQ427" s="20">
        <f t="shared" si="510"/>
        <v>0.25</v>
      </c>
      <c r="BR427" s="20">
        <f t="shared" si="511"/>
        <v>0.75</v>
      </c>
      <c r="BS427" s="3">
        <f t="shared" si="512"/>
        <v>4</v>
      </c>
      <c r="BT427" s="1">
        <v>2</v>
      </c>
      <c r="BU427" s="1">
        <v>2</v>
      </c>
      <c r="BV427" s="20">
        <f t="shared" si="513"/>
        <v>0.5</v>
      </c>
      <c r="BW427" s="5">
        <v>13</v>
      </c>
      <c r="BX427" s="5">
        <v>17</v>
      </c>
      <c r="BY427" s="21">
        <f t="shared" si="514"/>
        <v>0.22388059701492538</v>
      </c>
      <c r="BZ427" s="5">
        <v>22</v>
      </c>
      <c r="CA427" s="5">
        <v>19</v>
      </c>
      <c r="CB427" s="23">
        <f t="shared" si="515"/>
        <v>0.30597014925373134</v>
      </c>
      <c r="CC427" s="5">
        <v>25</v>
      </c>
      <c r="CD427" s="5">
        <v>38</v>
      </c>
      <c r="CE427" s="23">
        <f t="shared" si="516"/>
        <v>0.47014925373134331</v>
      </c>
      <c r="CF427" s="23">
        <f t="shared" si="517"/>
        <v>0.42253521126760563</v>
      </c>
      <c r="CG427" s="24">
        <v>3</v>
      </c>
      <c r="CH427" s="5">
        <v>57</v>
      </c>
      <c r="CI427" s="5">
        <v>49</v>
      </c>
      <c r="CJ427" s="5">
        <v>46</v>
      </c>
      <c r="CK427">
        <v>14.896749229999999</v>
      </c>
      <c r="CL427" s="5">
        <v>-1.276</v>
      </c>
      <c r="CM427" s="5">
        <v>13</v>
      </c>
      <c r="CN427" s="5">
        <v>-0.55300000000000005</v>
      </c>
      <c r="CO427" s="5">
        <v>-2.4220000000000002</v>
      </c>
      <c r="CP427" s="5">
        <v>-7.2439999999999998</v>
      </c>
      <c r="CQ427" s="21">
        <f t="shared" si="518"/>
        <v>6.3492063492063489E-2</v>
      </c>
      <c r="CR427" s="25">
        <f t="shared" si="519"/>
        <v>0.97222222222222221</v>
      </c>
      <c r="CS427" s="22">
        <f t="shared" si="520"/>
        <v>978.57142857142856</v>
      </c>
      <c r="CT427" s="21">
        <f t="shared" si="521"/>
        <v>3.5714285714285698E-2</v>
      </c>
      <c r="CU427" s="26">
        <f t="shared" si="522"/>
        <v>1.4825796886582654</v>
      </c>
      <c r="CV427" s="27">
        <f t="shared" si="523"/>
        <v>0.7412898443291327</v>
      </c>
      <c r="CW427" s="27">
        <f t="shared" si="524"/>
        <v>23.350630096367681</v>
      </c>
      <c r="CX427" s="27">
        <f t="shared" si="525"/>
        <v>26.686434395848778</v>
      </c>
      <c r="CY427" s="27">
        <f t="shared" si="526"/>
        <v>46.701260192735361</v>
      </c>
      <c r="CZ427" s="27">
        <f t="shared" si="527"/>
        <v>50.77835433654559</v>
      </c>
      <c r="DA427" s="28">
        <f t="shared" si="528"/>
        <v>-4.0770941438102284</v>
      </c>
      <c r="DB427" s="5">
        <v>4</v>
      </c>
      <c r="DC427" s="5">
        <v>2</v>
      </c>
      <c r="DD427" s="22">
        <v>59</v>
      </c>
      <c r="DE427" s="22">
        <v>70</v>
      </c>
      <c r="DF427" s="22">
        <v>36</v>
      </c>
      <c r="DG427" s="22">
        <v>31</v>
      </c>
      <c r="DH427" s="22">
        <v>34</v>
      </c>
      <c r="DI427" s="22">
        <v>27</v>
      </c>
      <c r="DJ427" s="29">
        <f t="shared" si="529"/>
        <v>4.3830607857672348</v>
      </c>
      <c r="DK427" s="27">
        <f t="shared" si="530"/>
        <v>2.2077666075300613</v>
      </c>
      <c r="DL427" s="27">
        <f t="shared" si="531"/>
        <v>3.3904987187068798</v>
      </c>
      <c r="DM427" s="27">
        <f t="shared" si="532"/>
        <v>27.04514094224325</v>
      </c>
      <c r="DN427" s="27">
        <f t="shared" si="533"/>
        <v>30.908732505420858</v>
      </c>
      <c r="DO427" s="27">
        <f t="shared" si="534"/>
        <v>52.119061699191803</v>
      </c>
      <c r="DP427" s="27">
        <f t="shared" si="535"/>
        <v>57.87502464025232</v>
      </c>
      <c r="DQ427" s="30">
        <f t="shared" si="536"/>
        <v>1.6788687972502885</v>
      </c>
      <c r="DR427" s="5">
        <v>28</v>
      </c>
      <c r="DS427" s="5">
        <v>43</v>
      </c>
      <c r="DT427" s="5">
        <v>315</v>
      </c>
      <c r="DU427" s="5">
        <v>349</v>
      </c>
      <c r="DV427" s="5">
        <v>140</v>
      </c>
      <c r="DW427" s="5">
        <v>164</v>
      </c>
      <c r="DX427" s="5">
        <v>178</v>
      </c>
      <c r="DY427" s="5">
        <v>178</v>
      </c>
      <c r="DZ427" s="22">
        <v>5</v>
      </c>
      <c r="EA427" s="22">
        <v>2</v>
      </c>
      <c r="EB427" s="22">
        <f t="shared" si="537"/>
        <v>-3</v>
      </c>
      <c r="EC427" s="26">
        <f t="shared" si="538"/>
        <v>1.8476698829805278</v>
      </c>
      <c r="ED427" s="27">
        <f t="shared" si="539"/>
        <v>0.73906795319221119</v>
      </c>
      <c r="EE427" s="27">
        <f t="shared" si="540"/>
        <v>-1.1086019297883167</v>
      </c>
      <c r="EF427" s="6">
        <v>0.2</v>
      </c>
      <c r="EG427" s="6">
        <f t="shared" si="541"/>
        <v>1.0526315789473684E-2</v>
      </c>
      <c r="EH427" s="5">
        <v>0.03</v>
      </c>
      <c r="EI427" s="5">
        <v>4.91</v>
      </c>
      <c r="EJ427" s="21">
        <f t="shared" si="542"/>
        <v>6.0728744939271247E-3</v>
      </c>
      <c r="EK427" s="1">
        <v>0</v>
      </c>
      <c r="EL427" s="22">
        <v>0</v>
      </c>
      <c r="EM427" s="22">
        <v>0</v>
      </c>
      <c r="EN427" s="1">
        <v>0</v>
      </c>
      <c r="EO427" s="3">
        <f t="shared" si="543"/>
        <v>0</v>
      </c>
      <c r="EP427" s="6">
        <f t="shared" si="544"/>
        <v>0</v>
      </c>
      <c r="EQ427" s="3">
        <f t="shared" si="545"/>
        <v>0</v>
      </c>
      <c r="ER427" s="20">
        <f t="shared" si="546"/>
        <v>0</v>
      </c>
      <c r="ES427" s="20">
        <f t="shared" si="547"/>
        <v>0</v>
      </c>
      <c r="ET427" s="20">
        <f t="shared" si="548"/>
        <v>0</v>
      </c>
      <c r="EU427" s="3" t="str">
        <f t="shared" si="549"/>
        <v xml:space="preserve"> </v>
      </c>
      <c r="EV427" s="1">
        <v>0</v>
      </c>
      <c r="EW427" s="1">
        <v>0</v>
      </c>
      <c r="EX427" s="20" t="str">
        <f t="shared" si="550"/>
        <v xml:space="preserve"> </v>
      </c>
      <c r="EY427" s="5">
        <v>0</v>
      </c>
      <c r="EZ427" s="5">
        <v>0</v>
      </c>
      <c r="FA427" s="22">
        <v>0</v>
      </c>
      <c r="FB427" s="22">
        <v>0</v>
      </c>
      <c r="FC427" s="22">
        <v>0</v>
      </c>
      <c r="FD427" s="22">
        <v>0</v>
      </c>
      <c r="FE427" s="22">
        <v>0</v>
      </c>
      <c r="FF427" s="22">
        <v>0</v>
      </c>
      <c r="FG427" s="22">
        <v>0</v>
      </c>
      <c r="FH427" s="22">
        <v>0</v>
      </c>
      <c r="FI427" s="6">
        <v>3.3333333300000004E-2</v>
      </c>
      <c r="FJ427" s="6">
        <f t="shared" si="551"/>
        <v>1.754385963157895E-3</v>
      </c>
      <c r="FK427" s="5">
        <v>0</v>
      </c>
      <c r="FL427" s="5">
        <v>5.03</v>
      </c>
      <c r="FM427" s="21">
        <f t="shared" si="552"/>
        <v>0</v>
      </c>
      <c r="FN427" s="1">
        <v>0</v>
      </c>
      <c r="FO427" s="22">
        <v>0</v>
      </c>
      <c r="FP427" s="22">
        <v>0</v>
      </c>
      <c r="FQ427" s="1">
        <v>0</v>
      </c>
      <c r="FR427" s="1">
        <f t="shared" si="553"/>
        <v>0</v>
      </c>
      <c r="FS427" s="3">
        <f t="shared" si="554"/>
        <v>0</v>
      </c>
      <c r="FT427" s="3" t="str">
        <f t="shared" si="555"/>
        <v xml:space="preserve"> </v>
      </c>
      <c r="FU427" s="1">
        <v>0</v>
      </c>
      <c r="FV427" s="1">
        <v>0</v>
      </c>
      <c r="FW427" s="20" t="str">
        <f t="shared" si="556"/>
        <v xml:space="preserve"> </v>
      </c>
      <c r="FX427" s="5">
        <v>0</v>
      </c>
      <c r="FY427" s="5">
        <v>0</v>
      </c>
      <c r="FZ427" s="22">
        <v>0</v>
      </c>
      <c r="GA427" s="22">
        <v>0</v>
      </c>
      <c r="GB427" s="22">
        <v>0</v>
      </c>
      <c r="GC427" s="22">
        <v>0</v>
      </c>
      <c r="GD427" s="22">
        <v>0</v>
      </c>
      <c r="GE427" s="22">
        <v>0</v>
      </c>
      <c r="GF427" s="22">
        <v>0</v>
      </c>
      <c r="GG427" s="22">
        <v>0</v>
      </c>
      <c r="GH427" s="1">
        <v>4</v>
      </c>
      <c r="GI427" s="1">
        <v>0</v>
      </c>
      <c r="GJ427" s="1">
        <v>2</v>
      </c>
      <c r="GK427" s="1">
        <v>0</v>
      </c>
      <c r="GL427" s="6"/>
      <c r="GM427" s="6"/>
      <c r="GN427" s="31" t="str">
        <f t="shared" si="557"/>
        <v xml:space="preserve"> 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32" t="str">
        <f t="shared" si="558"/>
        <v xml:space="preserve"> </v>
      </c>
      <c r="GW427" s="9">
        <f t="shared" si="559"/>
        <v>3</v>
      </c>
      <c r="GX427" s="10">
        <v>0.1</v>
      </c>
      <c r="GY427" s="10">
        <v>0.2</v>
      </c>
      <c r="GZ427" s="10">
        <v>0.30000000000000004</v>
      </c>
      <c r="HA427" s="29">
        <f t="shared" si="560"/>
        <v>1.578947368421053E-2</v>
      </c>
      <c r="HB427" s="29">
        <f t="shared" si="561"/>
        <v>0.11070110701107014</v>
      </c>
      <c r="HC427">
        <v>2.1</v>
      </c>
      <c r="HD427">
        <v>2</v>
      </c>
      <c r="HE427">
        <v>2</v>
      </c>
      <c r="HF427">
        <v>0.4</v>
      </c>
      <c r="HG427">
        <v>0.4</v>
      </c>
      <c r="HH427">
        <v>0</v>
      </c>
      <c r="HI427">
        <v>0.8</v>
      </c>
      <c r="HJ427" s="11">
        <f t="shared" si="562"/>
        <v>4.2105263157894736E-2</v>
      </c>
      <c r="HK427" s="11">
        <f t="shared" si="563"/>
        <v>0.29520295202952029</v>
      </c>
      <c r="HL427">
        <v>99</v>
      </c>
      <c r="HM427">
        <v>0</v>
      </c>
      <c r="HN427">
        <v>0</v>
      </c>
      <c r="HO427">
        <v>8</v>
      </c>
      <c r="HP427" t="s">
        <v>488</v>
      </c>
      <c r="HQ427" s="33">
        <v>525000</v>
      </c>
      <c r="HR427" s="33">
        <v>0</v>
      </c>
      <c r="HS427" s="30">
        <f t="shared" si="564"/>
        <v>0.75609756097560976</v>
      </c>
    </row>
    <row r="428" spans="1:228" x14ac:dyDescent="0.2">
      <c r="A428" s="1">
        <v>16</v>
      </c>
      <c r="B428" s="2" t="s">
        <v>2150</v>
      </c>
      <c r="C428" s="2" t="s">
        <v>2151</v>
      </c>
      <c r="D428" s="2" t="s">
        <v>297</v>
      </c>
      <c r="E428" s="2" t="s">
        <v>240</v>
      </c>
      <c r="F428" s="2">
        <v>75</v>
      </c>
      <c r="G428" s="2">
        <v>205</v>
      </c>
      <c r="H428" s="2" t="s">
        <v>231</v>
      </c>
      <c r="J428" s="3">
        <v>28</v>
      </c>
      <c r="K428" s="5" t="s">
        <v>2152</v>
      </c>
      <c r="L428" s="5" t="s">
        <v>2153</v>
      </c>
      <c r="M428" s="5" t="s">
        <v>269</v>
      </c>
      <c r="N428" s="5" t="s">
        <v>335</v>
      </c>
      <c r="O428" s="2" t="s">
        <v>335</v>
      </c>
      <c r="P428" s="2" t="s">
        <v>415</v>
      </c>
      <c r="Q428" s="1">
        <v>48</v>
      </c>
      <c r="R428" s="1">
        <v>18</v>
      </c>
      <c r="S428" s="1">
        <v>28</v>
      </c>
      <c r="T428" s="1">
        <v>46</v>
      </c>
      <c r="U428" s="1">
        <v>10</v>
      </c>
      <c r="V428" s="1">
        <v>121</v>
      </c>
      <c r="W428" s="20">
        <f t="shared" si="486"/>
        <v>0.1487603305785124</v>
      </c>
      <c r="X428" s="6">
        <v>944.66666666670005</v>
      </c>
      <c r="Y428" s="6">
        <f t="shared" si="487"/>
        <v>19.68055555555625</v>
      </c>
      <c r="Z428" s="1">
        <v>1162</v>
      </c>
      <c r="AA428" s="6">
        <f t="shared" si="488"/>
        <v>24.208333333333332</v>
      </c>
      <c r="AB428" s="8">
        <f t="shared" si="489"/>
        <v>0.81296615031557662</v>
      </c>
      <c r="AC428" s="3">
        <f t="shared" si="490"/>
        <v>105.36956521739131</v>
      </c>
      <c r="AD428" s="8">
        <f t="shared" si="491"/>
        <v>6.6924917922123379</v>
      </c>
      <c r="AE428" s="20">
        <f t="shared" si="492"/>
        <v>0.31578947368421051</v>
      </c>
      <c r="AF428" s="20">
        <f t="shared" si="493"/>
        <v>0.49122807017543857</v>
      </c>
      <c r="AG428" s="20">
        <f t="shared" si="494"/>
        <v>0.80701754385964908</v>
      </c>
      <c r="AH428" s="3">
        <f t="shared" si="495"/>
        <v>54</v>
      </c>
      <c r="AI428" s="3">
        <f t="shared" si="496"/>
        <v>29</v>
      </c>
      <c r="AJ428" s="3">
        <f t="shared" si="497"/>
        <v>25</v>
      </c>
      <c r="AK428" s="20">
        <f t="shared" si="498"/>
        <v>0.53703703703703709</v>
      </c>
      <c r="AL428" s="6">
        <v>1.9</v>
      </c>
      <c r="AM428" s="1">
        <v>98</v>
      </c>
      <c r="AN428" s="1">
        <v>26</v>
      </c>
      <c r="AO428" s="1">
        <v>60</v>
      </c>
      <c r="AP428" s="1">
        <v>16</v>
      </c>
      <c r="AQ428" s="1">
        <v>25</v>
      </c>
      <c r="AR428" s="6">
        <f t="shared" si="499"/>
        <v>6.2244177840505914</v>
      </c>
      <c r="AS428" s="6">
        <f t="shared" si="500"/>
        <v>1.6513761467889325</v>
      </c>
      <c r="AT428" s="6">
        <f t="shared" si="501"/>
        <v>3.8108680310513825</v>
      </c>
      <c r="AU428" s="6">
        <f t="shared" si="502"/>
        <v>1.0162314749470354</v>
      </c>
      <c r="AV428" s="6">
        <f t="shared" si="503"/>
        <v>1.5878616796047427</v>
      </c>
      <c r="AW428" s="1">
        <v>22</v>
      </c>
      <c r="AX428" s="1">
        <v>6</v>
      </c>
      <c r="AY428" s="1">
        <v>2</v>
      </c>
      <c r="AZ428" s="1">
        <v>0</v>
      </c>
      <c r="BA428" s="1">
        <v>0</v>
      </c>
      <c r="BB428" s="1">
        <v>0</v>
      </c>
      <c r="BC428" s="7">
        <f>(EA428+FH428+GG428)-(DZ428+FG428+GF428)-((BD428/60)*(0.11)+(EF428/60)*(-0.14)+(FI428/60)*(0.13))</f>
        <v>-0.22145277777778327</v>
      </c>
      <c r="BD428" s="6">
        <v>749.55</v>
      </c>
      <c r="BE428" s="6">
        <f t="shared" si="504"/>
        <v>15.615625</v>
      </c>
      <c r="BF428" s="5">
        <v>15.11</v>
      </c>
      <c r="BG428" s="5">
        <v>34.58</v>
      </c>
      <c r="BH428" s="21">
        <f t="shared" si="505"/>
        <v>0.30408532904004831</v>
      </c>
      <c r="BI428" s="1">
        <v>15</v>
      </c>
      <c r="BJ428" s="22">
        <v>11</v>
      </c>
      <c r="BK428" s="22">
        <v>12</v>
      </c>
      <c r="BL428" s="1">
        <v>25</v>
      </c>
      <c r="BM428" s="1">
        <f t="shared" si="506"/>
        <v>40</v>
      </c>
      <c r="BN428" s="8">
        <f t="shared" si="507"/>
        <v>3.2019211526916149</v>
      </c>
      <c r="BO428" s="3">
        <f t="shared" si="508"/>
        <v>96.369565217391312</v>
      </c>
      <c r="BP428" s="20">
        <f t="shared" si="509"/>
        <v>0.32608695652173914</v>
      </c>
      <c r="BQ428" s="20">
        <f t="shared" si="510"/>
        <v>0.54347826086956519</v>
      </c>
      <c r="BR428" s="20">
        <f t="shared" si="511"/>
        <v>0.86956521739130432</v>
      </c>
      <c r="BS428" s="3">
        <f t="shared" si="512"/>
        <v>45</v>
      </c>
      <c r="BT428" s="1">
        <v>22</v>
      </c>
      <c r="BU428" s="1">
        <v>23</v>
      </c>
      <c r="BV428" s="20">
        <f t="shared" si="513"/>
        <v>0.48888888888888887</v>
      </c>
      <c r="BW428" s="5">
        <v>104</v>
      </c>
      <c r="BX428" s="5">
        <v>119</v>
      </c>
      <c r="BY428" s="21">
        <f t="shared" si="514"/>
        <v>0.3005390835579515</v>
      </c>
      <c r="BZ428" s="5">
        <v>111</v>
      </c>
      <c r="CA428" s="5">
        <v>112</v>
      </c>
      <c r="CB428" s="23">
        <f t="shared" si="515"/>
        <v>0.3005390835579515</v>
      </c>
      <c r="CC428" s="5">
        <v>168</v>
      </c>
      <c r="CD428" s="5">
        <v>128</v>
      </c>
      <c r="CE428" s="23">
        <f t="shared" si="516"/>
        <v>0.39892183288409705</v>
      </c>
      <c r="CF428" s="23">
        <f t="shared" si="517"/>
        <v>0.5</v>
      </c>
      <c r="CG428" s="24">
        <v>8</v>
      </c>
      <c r="CH428" s="5">
        <v>254</v>
      </c>
      <c r="CI428" s="5">
        <v>221</v>
      </c>
      <c r="CJ428" s="5">
        <v>249</v>
      </c>
      <c r="CK428">
        <v>16.403583380000001</v>
      </c>
      <c r="CL428" s="5">
        <v>1.173</v>
      </c>
      <c r="CM428" s="5">
        <v>2</v>
      </c>
      <c r="CN428" s="5">
        <v>0.91900000000000004</v>
      </c>
      <c r="CO428" s="5">
        <v>-0.20600000000000002</v>
      </c>
      <c r="CP428" s="5">
        <v>-1.0820000000000001</v>
      </c>
      <c r="CQ428" s="21">
        <f t="shared" si="518"/>
        <v>0.11414392059553349</v>
      </c>
      <c r="CR428" s="25">
        <f t="shared" si="519"/>
        <v>0.90616621983914214</v>
      </c>
      <c r="CS428" s="22">
        <f t="shared" si="520"/>
        <v>917.58061189869557</v>
      </c>
      <c r="CT428" s="21">
        <f t="shared" si="521"/>
        <v>2.0310140434675633E-2</v>
      </c>
      <c r="CU428" s="26">
        <f t="shared" si="522"/>
        <v>3.8054268696227664</v>
      </c>
      <c r="CV428" s="27">
        <f t="shared" si="523"/>
        <v>2.8954334877564527</v>
      </c>
      <c r="CW428" s="27">
        <f t="shared" si="524"/>
        <v>33.338848444738588</v>
      </c>
      <c r="CX428" s="27">
        <f t="shared" si="525"/>
        <v>30.857048312375913</v>
      </c>
      <c r="CY428" s="27">
        <f t="shared" si="526"/>
        <v>64.526803441429507</v>
      </c>
      <c r="CZ428" s="27">
        <f t="shared" si="527"/>
        <v>59.232296492389153</v>
      </c>
      <c r="DA428" s="28">
        <f t="shared" si="528"/>
        <v>5.294506949040354</v>
      </c>
      <c r="DB428" s="5">
        <v>46</v>
      </c>
      <c r="DC428" s="5">
        <v>35</v>
      </c>
      <c r="DD428" s="22">
        <v>357</v>
      </c>
      <c r="DE428" s="22">
        <v>338</v>
      </c>
      <c r="DF428" s="22">
        <v>173</v>
      </c>
      <c r="DG428" s="22">
        <v>163</v>
      </c>
      <c r="DH428" s="22">
        <v>180</v>
      </c>
      <c r="DI428" s="22">
        <v>204</v>
      </c>
      <c r="DJ428" s="29">
        <f t="shared" si="529"/>
        <v>7.2055069490403554</v>
      </c>
      <c r="DK428" s="27">
        <f t="shared" si="530"/>
        <v>1.8435511856564488</v>
      </c>
      <c r="DL428" s="27">
        <f t="shared" si="531"/>
        <v>2.6026604973973395</v>
      </c>
      <c r="DM428" s="27">
        <f t="shared" si="532"/>
        <v>25.845864661654137</v>
      </c>
      <c r="DN428" s="27">
        <f t="shared" si="533"/>
        <v>28.990746096009257</v>
      </c>
      <c r="DO428" s="27">
        <f t="shared" si="534"/>
        <v>52.667727009832277</v>
      </c>
      <c r="DP428" s="27">
        <f t="shared" si="535"/>
        <v>56.49942163100058</v>
      </c>
      <c r="DQ428" s="30">
        <f t="shared" si="536"/>
        <v>9.1262015702086572</v>
      </c>
      <c r="DR428" s="5">
        <v>51</v>
      </c>
      <c r="DS428" s="5">
        <v>72</v>
      </c>
      <c r="DT428" s="5">
        <v>664</v>
      </c>
      <c r="DU428" s="5">
        <v>730</v>
      </c>
      <c r="DV428" s="5">
        <v>335</v>
      </c>
      <c r="DW428" s="5">
        <v>329</v>
      </c>
      <c r="DX428" s="5">
        <v>432</v>
      </c>
      <c r="DY428" s="5">
        <v>407</v>
      </c>
      <c r="DZ428" s="22">
        <v>5</v>
      </c>
      <c r="EA428" s="22">
        <v>6</v>
      </c>
      <c r="EB428" s="22">
        <f t="shared" si="537"/>
        <v>1</v>
      </c>
      <c r="EC428" s="26">
        <f t="shared" si="538"/>
        <v>0.40024014408645187</v>
      </c>
      <c r="ED428" s="27">
        <f t="shared" si="539"/>
        <v>0.48028817290374221</v>
      </c>
      <c r="EE428" s="27">
        <f t="shared" si="540"/>
        <v>8.0048028817290381E-2</v>
      </c>
      <c r="EF428" s="6">
        <v>127.8833333333</v>
      </c>
      <c r="EG428" s="6">
        <f t="shared" si="541"/>
        <v>2.6642361111104167</v>
      </c>
      <c r="EH428" s="5">
        <v>2.4700000000000002</v>
      </c>
      <c r="EI428" s="5">
        <v>2.33</v>
      </c>
      <c r="EJ428" s="21">
        <f t="shared" si="542"/>
        <v>0.51458333333333328</v>
      </c>
      <c r="EK428" s="1">
        <v>3</v>
      </c>
      <c r="EL428" s="22">
        <v>1</v>
      </c>
      <c r="EM428" s="22">
        <v>2</v>
      </c>
      <c r="EN428" s="1">
        <v>3</v>
      </c>
      <c r="EO428" s="3">
        <f t="shared" si="543"/>
        <v>6</v>
      </c>
      <c r="EP428" s="6">
        <f t="shared" si="544"/>
        <v>2.8150658151968759</v>
      </c>
      <c r="EQ428" s="3">
        <f t="shared" si="545"/>
        <v>9</v>
      </c>
      <c r="ER428" s="20">
        <f t="shared" si="546"/>
        <v>0.27272727272727271</v>
      </c>
      <c r="ES428" s="20">
        <f t="shared" si="547"/>
        <v>0.27272727272727271</v>
      </c>
      <c r="ET428" s="20">
        <f t="shared" si="548"/>
        <v>0.54545454545454541</v>
      </c>
      <c r="EU428" s="3">
        <f t="shared" si="549"/>
        <v>8</v>
      </c>
      <c r="EV428" s="1">
        <v>6</v>
      </c>
      <c r="EW428" s="1">
        <v>2</v>
      </c>
      <c r="EX428" s="20">
        <f t="shared" si="550"/>
        <v>0.75</v>
      </c>
      <c r="EY428" s="5">
        <v>11</v>
      </c>
      <c r="EZ428" s="5">
        <v>1</v>
      </c>
      <c r="FA428" s="22">
        <v>88</v>
      </c>
      <c r="FB428" s="22">
        <v>13</v>
      </c>
      <c r="FC428" s="22">
        <v>36</v>
      </c>
      <c r="FD428" s="22">
        <v>5</v>
      </c>
      <c r="FE428" s="22">
        <v>3</v>
      </c>
      <c r="FF428" s="22">
        <v>51</v>
      </c>
      <c r="FG428" s="22">
        <v>1</v>
      </c>
      <c r="FH428" s="22">
        <v>1</v>
      </c>
      <c r="FI428" s="6">
        <v>67.233333333299996</v>
      </c>
      <c r="FJ428" s="6">
        <f t="shared" si="551"/>
        <v>1.4006944444437499</v>
      </c>
      <c r="FK428" s="5">
        <v>1.4</v>
      </c>
      <c r="FL428" s="5">
        <v>2.94</v>
      </c>
      <c r="FM428" s="21">
        <f t="shared" si="552"/>
        <v>0.32258064516129031</v>
      </c>
      <c r="FN428" s="1">
        <v>0</v>
      </c>
      <c r="FO428" s="22">
        <v>0</v>
      </c>
      <c r="FP428" s="22">
        <v>0</v>
      </c>
      <c r="FQ428" s="1">
        <v>0</v>
      </c>
      <c r="FR428" s="1">
        <f t="shared" si="553"/>
        <v>0</v>
      </c>
      <c r="FS428" s="3">
        <f t="shared" si="554"/>
        <v>0</v>
      </c>
      <c r="FT428" s="3">
        <f t="shared" si="555"/>
        <v>1</v>
      </c>
      <c r="FU428" s="1">
        <v>1</v>
      </c>
      <c r="FV428" s="1">
        <v>0</v>
      </c>
      <c r="FW428" s="20">
        <f t="shared" si="556"/>
        <v>1</v>
      </c>
      <c r="FX428" s="5">
        <v>0</v>
      </c>
      <c r="FY428" s="5">
        <v>10</v>
      </c>
      <c r="FZ428" s="22">
        <v>9</v>
      </c>
      <c r="GA428" s="22">
        <v>51</v>
      </c>
      <c r="GB428" s="22">
        <v>4</v>
      </c>
      <c r="GC428" s="22">
        <v>14</v>
      </c>
      <c r="GD428" s="22">
        <v>22</v>
      </c>
      <c r="GE428" s="22">
        <v>4</v>
      </c>
      <c r="GF428" s="22">
        <v>0</v>
      </c>
      <c r="GG428" s="22">
        <v>0</v>
      </c>
      <c r="GH428" s="1">
        <v>61</v>
      </c>
      <c r="GI428" s="1">
        <v>12</v>
      </c>
      <c r="GJ428" s="1">
        <v>48</v>
      </c>
      <c r="GK428" s="1">
        <v>9</v>
      </c>
      <c r="GL428" s="1">
        <v>4</v>
      </c>
      <c r="GM428" s="1">
        <v>2</v>
      </c>
      <c r="GN428" s="31">
        <f t="shared" si="557"/>
        <v>0.5</v>
      </c>
      <c r="GO428" s="1">
        <v>0</v>
      </c>
      <c r="GP428" s="1">
        <v>3</v>
      </c>
      <c r="GQ428" s="1">
        <v>0</v>
      </c>
      <c r="GR428" s="1">
        <v>4</v>
      </c>
      <c r="GS428" s="1">
        <v>1</v>
      </c>
      <c r="GT428" s="1">
        <v>0</v>
      </c>
      <c r="GU428" s="1">
        <v>0</v>
      </c>
      <c r="GV428" s="32" t="str">
        <f t="shared" si="558"/>
        <v xml:space="preserve"> </v>
      </c>
      <c r="GW428" s="9">
        <f t="shared" si="559"/>
        <v>7</v>
      </c>
      <c r="GX428" s="10">
        <v>4.5999999999999996</v>
      </c>
      <c r="GY428" s="10">
        <v>1.4</v>
      </c>
      <c r="GZ428" s="10">
        <v>5.9</v>
      </c>
      <c r="HA428" s="29">
        <f t="shared" si="560"/>
        <v>0.12291666666666667</v>
      </c>
      <c r="HB428" s="29">
        <f t="shared" si="561"/>
        <v>0.37473535638671934</v>
      </c>
      <c r="HC428">
        <v>24.1</v>
      </c>
      <c r="HD428">
        <v>22.3</v>
      </c>
      <c r="HE428">
        <v>14.2</v>
      </c>
      <c r="HF428">
        <v>8.1999999999999993</v>
      </c>
      <c r="HG428">
        <v>3.1</v>
      </c>
      <c r="HH428">
        <v>0.5</v>
      </c>
      <c r="HI428">
        <v>11.7</v>
      </c>
      <c r="HJ428" s="11">
        <f t="shared" si="562"/>
        <v>0.24374999999999999</v>
      </c>
      <c r="HK428" s="11">
        <f t="shared" si="563"/>
        <v>0.74311926605501955</v>
      </c>
      <c r="HL428">
        <v>99</v>
      </c>
      <c r="HM428">
        <v>0</v>
      </c>
      <c r="HN428">
        <v>0</v>
      </c>
      <c r="HQ428" s="33">
        <v>4400000</v>
      </c>
      <c r="HR428" s="33">
        <v>0</v>
      </c>
      <c r="HS428" s="30">
        <f t="shared" si="564"/>
        <v>4.8512195121951223</v>
      </c>
    </row>
    <row r="429" spans="1:228" x14ac:dyDescent="0.2">
      <c r="A429" s="1">
        <v>21</v>
      </c>
      <c r="B429" s="2" t="s">
        <v>2154</v>
      </c>
      <c r="C429" s="2" t="s">
        <v>2155</v>
      </c>
      <c r="D429" s="2" t="s">
        <v>347</v>
      </c>
      <c r="E429" s="2" t="s">
        <v>240</v>
      </c>
      <c r="F429" s="2">
        <v>74</v>
      </c>
      <c r="G429" s="2">
        <v>210</v>
      </c>
      <c r="H429" s="2" t="s">
        <v>231</v>
      </c>
      <c r="J429" s="3">
        <v>30</v>
      </c>
      <c r="K429" s="5" t="s">
        <v>2156</v>
      </c>
      <c r="L429" s="5" t="s">
        <v>2157</v>
      </c>
      <c r="M429" s="5" t="s">
        <v>2158</v>
      </c>
      <c r="N429" s="5" t="s">
        <v>301</v>
      </c>
      <c r="O429" s="2" t="s">
        <v>301</v>
      </c>
      <c r="P429" s="2" t="s">
        <v>314</v>
      </c>
      <c r="Q429" s="1">
        <v>9</v>
      </c>
      <c r="R429" s="1">
        <v>1</v>
      </c>
      <c r="S429" s="1">
        <v>3</v>
      </c>
      <c r="T429" s="1">
        <v>4</v>
      </c>
      <c r="U429" s="1">
        <v>2</v>
      </c>
      <c r="V429" s="1">
        <v>10</v>
      </c>
      <c r="W429" s="20">
        <f t="shared" si="486"/>
        <v>0.1</v>
      </c>
      <c r="X429" s="6">
        <v>148.8333333333</v>
      </c>
      <c r="Y429" s="6">
        <f t="shared" si="487"/>
        <v>16.537037037033333</v>
      </c>
      <c r="Z429" s="1">
        <v>201</v>
      </c>
      <c r="AA429" s="6">
        <f t="shared" si="488"/>
        <v>22.333333333333332</v>
      </c>
      <c r="AB429" s="8">
        <f t="shared" si="489"/>
        <v>0.74046434494179103</v>
      </c>
      <c r="AC429" s="3">
        <f t="shared" si="490"/>
        <v>17.600000000000001</v>
      </c>
      <c r="AD429" s="8">
        <f t="shared" si="491"/>
        <v>7.0951847704383191</v>
      </c>
      <c r="AE429" s="20">
        <f t="shared" si="492"/>
        <v>0.16666666666666666</v>
      </c>
      <c r="AF429" s="20">
        <f t="shared" si="493"/>
        <v>0.5</v>
      </c>
      <c r="AG429" s="20">
        <f t="shared" si="494"/>
        <v>0.66666666666666663</v>
      </c>
      <c r="AH429" s="3">
        <f t="shared" si="495"/>
        <v>81</v>
      </c>
      <c r="AI429" s="3">
        <f t="shared" si="496"/>
        <v>41</v>
      </c>
      <c r="AJ429" s="3">
        <f t="shared" si="497"/>
        <v>40</v>
      </c>
      <c r="AK429" s="20">
        <f t="shared" si="498"/>
        <v>0.50617283950617287</v>
      </c>
      <c r="AL429" s="6">
        <v>16.3</v>
      </c>
      <c r="AM429" s="1">
        <v>14</v>
      </c>
      <c r="AN429" s="1">
        <v>6</v>
      </c>
      <c r="AO429" s="1">
        <v>5</v>
      </c>
      <c r="AP429" s="1">
        <v>5</v>
      </c>
      <c r="AQ429" s="1">
        <v>2</v>
      </c>
      <c r="AR429" s="6">
        <f t="shared" si="499"/>
        <v>5.643896976485026</v>
      </c>
      <c r="AS429" s="6">
        <f t="shared" si="500"/>
        <v>2.418812989922154</v>
      </c>
      <c r="AT429" s="6">
        <f t="shared" si="501"/>
        <v>2.015677491601795</v>
      </c>
      <c r="AU429" s="6">
        <f t="shared" si="502"/>
        <v>2.015677491601795</v>
      </c>
      <c r="AV429" s="6">
        <f t="shared" si="503"/>
        <v>0.806270996640718</v>
      </c>
      <c r="AW429" s="1">
        <v>6</v>
      </c>
      <c r="AX429" s="1">
        <v>3</v>
      </c>
      <c r="AY429" s="1">
        <v>0</v>
      </c>
      <c r="AZ429" s="1">
        <v>0</v>
      </c>
      <c r="BA429" s="1">
        <v>0</v>
      </c>
      <c r="BB429" s="1">
        <v>0</v>
      </c>
      <c r="BC429" s="7">
        <f>(EA429+FH429+GG429)-(DZ429+FG429+GF429)-((BD429/60)*(0.11)+(EF429/60)*(-0.14)+(FI429/60)*(0.13))</f>
        <v>-2.2482083333333165</v>
      </c>
      <c r="BD429" s="6">
        <v>121.3166666667</v>
      </c>
      <c r="BE429" s="6">
        <f t="shared" si="504"/>
        <v>13.479629629633333</v>
      </c>
      <c r="BF429" s="5">
        <v>12.55</v>
      </c>
      <c r="BG429" s="5">
        <v>35.5</v>
      </c>
      <c r="BH429" s="21">
        <f t="shared" si="505"/>
        <v>0.26118626430801251</v>
      </c>
      <c r="BI429" s="1">
        <v>1</v>
      </c>
      <c r="BJ429" s="22">
        <v>2</v>
      </c>
      <c r="BK429" s="22">
        <v>0</v>
      </c>
      <c r="BL429" s="1">
        <v>2</v>
      </c>
      <c r="BM429" s="1">
        <f t="shared" si="506"/>
        <v>3</v>
      </c>
      <c r="BN429" s="8">
        <f t="shared" si="507"/>
        <v>1.4837202912483902</v>
      </c>
      <c r="BO429" s="3">
        <f t="shared" si="508"/>
        <v>17.600000000000001</v>
      </c>
      <c r="BP429" s="20">
        <f t="shared" si="509"/>
        <v>0.2</v>
      </c>
      <c r="BQ429" s="20">
        <f t="shared" si="510"/>
        <v>0.4</v>
      </c>
      <c r="BR429" s="20">
        <f t="shared" si="511"/>
        <v>0.60000000000000009</v>
      </c>
      <c r="BS429" s="3">
        <f t="shared" si="512"/>
        <v>61</v>
      </c>
      <c r="BT429" s="1">
        <v>34</v>
      </c>
      <c r="BU429" s="1">
        <v>27</v>
      </c>
      <c r="BV429" s="20">
        <f t="shared" si="513"/>
        <v>0.55737704918032782</v>
      </c>
      <c r="BW429" s="5">
        <v>15</v>
      </c>
      <c r="BX429" s="5">
        <v>20</v>
      </c>
      <c r="BY429" s="21">
        <f t="shared" si="514"/>
        <v>0.26717557251908397</v>
      </c>
      <c r="BZ429" s="5">
        <v>24</v>
      </c>
      <c r="CA429" s="5">
        <v>15</v>
      </c>
      <c r="CB429" s="23">
        <f t="shared" si="515"/>
        <v>0.29770992366412213</v>
      </c>
      <c r="CC429" s="5">
        <v>26</v>
      </c>
      <c r="CD429" s="5">
        <v>31</v>
      </c>
      <c r="CE429" s="23">
        <f t="shared" si="516"/>
        <v>0.4351145038167939</v>
      </c>
      <c r="CF429" s="23">
        <f t="shared" si="517"/>
        <v>0.47297297297297297</v>
      </c>
      <c r="CG429" s="24">
        <v>8</v>
      </c>
      <c r="CH429" s="5">
        <v>37</v>
      </c>
      <c r="CI429" s="5">
        <v>41</v>
      </c>
      <c r="CJ429" s="5">
        <v>47</v>
      </c>
      <c r="CK429">
        <v>16.325734350000001</v>
      </c>
      <c r="CL429" s="5">
        <v>0.995</v>
      </c>
      <c r="CM429" s="5">
        <v>1</v>
      </c>
      <c r="CN429" s="5">
        <v>-0.79200000000000004</v>
      </c>
      <c r="CO429" s="5">
        <v>-1.8679999999999999</v>
      </c>
      <c r="CP429" s="5">
        <v>-4.4509999999999996</v>
      </c>
      <c r="CQ429" s="21">
        <f t="shared" si="518"/>
        <v>0.11363636363636363</v>
      </c>
      <c r="CR429" s="25">
        <f t="shared" si="519"/>
        <v>0.94827586206896552</v>
      </c>
      <c r="CS429" s="22">
        <f t="shared" si="520"/>
        <v>959.63949843260195</v>
      </c>
      <c r="CT429" s="21">
        <f t="shared" si="521"/>
        <v>6.1912225705329157E-2</v>
      </c>
      <c r="CU429" s="26">
        <f t="shared" si="522"/>
        <v>2.6560424966799467</v>
      </c>
      <c r="CV429" s="27">
        <f t="shared" si="523"/>
        <v>1.5936254980079683</v>
      </c>
      <c r="CW429" s="27">
        <f t="shared" si="524"/>
        <v>23.373173970783533</v>
      </c>
      <c r="CX429" s="27">
        <f t="shared" si="525"/>
        <v>30.810092961487385</v>
      </c>
      <c r="CY429" s="27">
        <f t="shared" si="526"/>
        <v>53.12084993359894</v>
      </c>
      <c r="CZ429" s="27">
        <f t="shared" si="527"/>
        <v>52.058432934926955</v>
      </c>
      <c r="DA429" s="28">
        <f t="shared" si="528"/>
        <v>1.0624169986719849</v>
      </c>
      <c r="DB429" s="5">
        <v>5</v>
      </c>
      <c r="DC429" s="5">
        <v>3</v>
      </c>
      <c r="DD429" s="22">
        <v>39</v>
      </c>
      <c r="DE429" s="22">
        <v>55</v>
      </c>
      <c r="DF429" s="22">
        <v>18</v>
      </c>
      <c r="DG429" s="22">
        <v>18</v>
      </c>
      <c r="DH429" s="22">
        <v>22</v>
      </c>
      <c r="DI429" s="22">
        <v>38</v>
      </c>
      <c r="DJ429" s="29">
        <f t="shared" si="529"/>
        <v>5.2800656473206349</v>
      </c>
      <c r="DK429" s="27">
        <f t="shared" si="530"/>
        <v>2.44131455399061</v>
      </c>
      <c r="DL429" s="27">
        <f t="shared" si="531"/>
        <v>1.8779342723004695</v>
      </c>
      <c r="DM429" s="27">
        <f t="shared" si="532"/>
        <v>23.849765258215964</v>
      </c>
      <c r="DN429" s="27">
        <f t="shared" si="533"/>
        <v>28.544600938967136</v>
      </c>
      <c r="DO429" s="27">
        <f t="shared" si="534"/>
        <v>54.272300469483568</v>
      </c>
      <c r="DP429" s="27">
        <f t="shared" si="535"/>
        <v>54.647887323943664</v>
      </c>
      <c r="DQ429" s="30">
        <f t="shared" si="536"/>
        <v>1.4380038531320807</v>
      </c>
      <c r="DR429" s="5">
        <v>13</v>
      </c>
      <c r="DS429" s="5">
        <v>10</v>
      </c>
      <c r="DT429" s="5">
        <v>114</v>
      </c>
      <c r="DU429" s="5">
        <v>142</v>
      </c>
      <c r="DV429" s="5">
        <v>67</v>
      </c>
      <c r="DW429" s="5">
        <v>59</v>
      </c>
      <c r="DX429" s="5">
        <v>80</v>
      </c>
      <c r="DY429" s="5">
        <v>95</v>
      </c>
      <c r="DZ429" s="22">
        <v>2</v>
      </c>
      <c r="EA429" s="22">
        <v>0</v>
      </c>
      <c r="EB429" s="22">
        <f t="shared" si="537"/>
        <v>-2</v>
      </c>
      <c r="EC429" s="26">
        <f t="shared" si="538"/>
        <v>0.98914686083226022</v>
      </c>
      <c r="ED429" s="27">
        <f t="shared" si="539"/>
        <v>0</v>
      </c>
      <c r="EE429" s="27">
        <f t="shared" si="540"/>
        <v>-0.98914686083226022</v>
      </c>
      <c r="EF429" s="6">
        <v>7.5166666666999999</v>
      </c>
      <c r="EG429" s="6">
        <f t="shared" si="541"/>
        <v>0.83518518518888885</v>
      </c>
      <c r="EH429" s="5">
        <v>0.79</v>
      </c>
      <c r="EI429" s="5">
        <v>4.4400000000000004</v>
      </c>
      <c r="EJ429" s="21">
        <f t="shared" si="542"/>
        <v>0.15105162523900573</v>
      </c>
      <c r="EK429" s="1">
        <v>0</v>
      </c>
      <c r="EL429" s="22">
        <v>0</v>
      </c>
      <c r="EM429" s="22">
        <v>1</v>
      </c>
      <c r="EN429" s="1">
        <v>1</v>
      </c>
      <c r="EO429" s="3">
        <f t="shared" si="543"/>
        <v>1</v>
      </c>
      <c r="EP429" s="6">
        <f t="shared" si="544"/>
        <v>7.9822616407628288</v>
      </c>
      <c r="EQ429" s="3">
        <f t="shared" si="545"/>
        <v>0</v>
      </c>
      <c r="ER429" s="20">
        <f t="shared" si="546"/>
        <v>0</v>
      </c>
      <c r="ES429" s="20">
        <f t="shared" si="547"/>
        <v>1</v>
      </c>
      <c r="ET429" s="20">
        <f t="shared" si="548"/>
        <v>1</v>
      </c>
      <c r="EU429" s="3">
        <f t="shared" si="549"/>
        <v>1</v>
      </c>
      <c r="EV429" s="1">
        <v>0</v>
      </c>
      <c r="EW429" s="1">
        <v>1</v>
      </c>
      <c r="EX429" s="20">
        <f t="shared" si="550"/>
        <v>0</v>
      </c>
      <c r="EY429" s="5">
        <v>1</v>
      </c>
      <c r="EZ429" s="5">
        <v>0</v>
      </c>
      <c r="FA429" s="22">
        <v>1</v>
      </c>
      <c r="FB429" s="22">
        <v>1</v>
      </c>
      <c r="FC429" s="22">
        <v>0</v>
      </c>
      <c r="FD429" s="22">
        <v>1</v>
      </c>
      <c r="FE429" s="22">
        <v>1</v>
      </c>
      <c r="FF429" s="22">
        <v>3</v>
      </c>
      <c r="FG429" s="22">
        <v>0</v>
      </c>
      <c r="FH429" s="22">
        <v>0</v>
      </c>
      <c r="FI429" s="6">
        <v>20</v>
      </c>
      <c r="FJ429" s="6">
        <f t="shared" si="551"/>
        <v>2.2222222222222223</v>
      </c>
      <c r="FK429" s="5">
        <v>2.21</v>
      </c>
      <c r="FL429" s="5">
        <v>2.81</v>
      </c>
      <c r="FM429" s="21">
        <f t="shared" si="552"/>
        <v>0.44023904382470125</v>
      </c>
      <c r="FN429" s="1">
        <v>0</v>
      </c>
      <c r="FO429" s="22">
        <v>0</v>
      </c>
      <c r="FP429" s="22">
        <v>0</v>
      </c>
      <c r="FQ429" s="1">
        <v>0</v>
      </c>
      <c r="FR429" s="1">
        <f t="shared" si="553"/>
        <v>0</v>
      </c>
      <c r="FS429" s="3">
        <f t="shared" si="554"/>
        <v>0</v>
      </c>
      <c r="FT429" s="3">
        <f t="shared" si="555"/>
        <v>19</v>
      </c>
      <c r="FU429" s="1">
        <v>7</v>
      </c>
      <c r="FV429" s="1">
        <v>12</v>
      </c>
      <c r="FW429" s="20">
        <f t="shared" si="556"/>
        <v>0.36842105263157893</v>
      </c>
      <c r="FX429" s="5">
        <v>0</v>
      </c>
      <c r="FY429" s="5">
        <v>3</v>
      </c>
      <c r="FZ429" s="22">
        <v>4</v>
      </c>
      <c r="GA429" s="22">
        <v>23</v>
      </c>
      <c r="GB429" s="22">
        <v>2</v>
      </c>
      <c r="GC429" s="22">
        <v>8</v>
      </c>
      <c r="GD429" s="22">
        <v>9</v>
      </c>
      <c r="GE429" s="22">
        <v>0</v>
      </c>
      <c r="GF429" s="22">
        <v>0</v>
      </c>
      <c r="GG429" s="22">
        <v>0</v>
      </c>
      <c r="GH429" s="1">
        <v>6</v>
      </c>
      <c r="GI429" s="1">
        <v>1</v>
      </c>
      <c r="GJ429" s="1">
        <v>7</v>
      </c>
      <c r="GK429" s="1">
        <v>4</v>
      </c>
      <c r="GN429" s="31" t="str">
        <f t="shared" si="557"/>
        <v xml:space="preserve"> </v>
      </c>
      <c r="GP429" s="1">
        <v>1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32" t="str">
        <f t="shared" si="558"/>
        <v xml:space="preserve"> </v>
      </c>
      <c r="GW429" s="9">
        <f t="shared" si="559"/>
        <v>5</v>
      </c>
      <c r="GX429" s="10">
        <v>0.1</v>
      </c>
      <c r="GY429" s="10">
        <v>0.2</v>
      </c>
      <c r="GZ429" s="10">
        <v>0.4</v>
      </c>
      <c r="HA429" s="29">
        <f t="shared" si="560"/>
        <v>4.4444444444444446E-2</v>
      </c>
      <c r="HB429" s="29">
        <f t="shared" si="561"/>
        <v>0.16125419932814361</v>
      </c>
      <c r="HC429">
        <v>2.5</v>
      </c>
      <c r="HD429">
        <v>3.5</v>
      </c>
      <c r="HE429">
        <v>1.4</v>
      </c>
      <c r="HF429">
        <v>0.4</v>
      </c>
      <c r="HG429">
        <v>0.4</v>
      </c>
      <c r="HH429">
        <v>0</v>
      </c>
      <c r="HI429">
        <v>0.8</v>
      </c>
      <c r="HJ429" s="11">
        <f t="shared" si="562"/>
        <v>8.8888888888888892E-2</v>
      </c>
      <c r="HK429" s="11">
        <f t="shared" si="563"/>
        <v>0.32250839865628722</v>
      </c>
      <c r="HL429">
        <v>99</v>
      </c>
      <c r="HM429">
        <v>0</v>
      </c>
      <c r="HN429">
        <v>0</v>
      </c>
      <c r="HO429">
        <v>39</v>
      </c>
      <c r="HP429" t="s">
        <v>571</v>
      </c>
      <c r="HQ429" s="33">
        <v>4500000</v>
      </c>
      <c r="HR429" s="33">
        <v>0</v>
      </c>
      <c r="HS429" s="30">
        <f t="shared" si="564"/>
        <v>-6.2243902439024383</v>
      </c>
    </row>
    <row r="430" spans="1:228" x14ac:dyDescent="0.2">
      <c r="A430" s="1">
        <v>42</v>
      </c>
      <c r="B430" s="2" t="s">
        <v>2159</v>
      </c>
      <c r="C430" s="2" t="s">
        <v>256</v>
      </c>
      <c r="D430" s="2" t="s">
        <v>257</v>
      </c>
      <c r="E430" s="2" t="s">
        <v>240</v>
      </c>
      <c r="F430" s="2">
        <v>73</v>
      </c>
      <c r="G430" s="2">
        <v>204</v>
      </c>
      <c r="H430" s="2" t="s">
        <v>249</v>
      </c>
      <c r="I430" s="2" t="s">
        <v>258</v>
      </c>
      <c r="J430" s="3">
        <v>23</v>
      </c>
      <c r="K430" s="5" t="s">
        <v>2160</v>
      </c>
      <c r="L430" s="5" t="s">
        <v>2161</v>
      </c>
      <c r="M430" s="5" t="s">
        <v>1816</v>
      </c>
      <c r="N430" s="5" t="s">
        <v>565</v>
      </c>
      <c r="O430" s="2" t="s">
        <v>565</v>
      </c>
      <c r="P430" s="2" t="s">
        <v>271</v>
      </c>
      <c r="Q430" s="1">
        <v>1</v>
      </c>
      <c r="R430" s="1">
        <v>0</v>
      </c>
      <c r="S430" s="1">
        <v>0</v>
      </c>
      <c r="T430" s="1">
        <v>0</v>
      </c>
      <c r="U430" s="1">
        <v>1</v>
      </c>
      <c r="V430" s="1">
        <v>0</v>
      </c>
      <c r="W430" s="20">
        <f t="shared" si="486"/>
        <v>0</v>
      </c>
      <c r="X430" s="6">
        <v>14.7833333333</v>
      </c>
      <c r="Y430" s="6">
        <f t="shared" si="487"/>
        <v>14.7833333333</v>
      </c>
      <c r="Z430" s="1">
        <v>20</v>
      </c>
      <c r="AA430" s="6">
        <f t="shared" si="488"/>
        <v>20</v>
      </c>
      <c r="AB430" s="8">
        <f t="shared" si="489"/>
        <v>0.73916666666499997</v>
      </c>
      <c r="AC430" s="3">
        <f t="shared" si="490"/>
        <v>0</v>
      </c>
      <c r="AD430" s="8">
        <f t="shared" si="491"/>
        <v>0</v>
      </c>
      <c r="AE430" s="20">
        <f t="shared" si="492"/>
        <v>0</v>
      </c>
      <c r="AF430" s="20">
        <f t="shared" si="493"/>
        <v>0</v>
      </c>
      <c r="AG430" s="20">
        <f t="shared" si="494"/>
        <v>0</v>
      </c>
      <c r="AH430" s="3" t="e">
        <f t="shared" si="495"/>
        <v>#VALUE!</v>
      </c>
      <c r="AI430" s="3" t="str">
        <f t="shared" si="496"/>
        <v xml:space="preserve"> </v>
      </c>
      <c r="AJ430" s="3" t="str">
        <f t="shared" si="497"/>
        <v xml:space="preserve"> </v>
      </c>
      <c r="AK430" s="20" t="e">
        <f t="shared" si="498"/>
        <v>#VALUE!</v>
      </c>
      <c r="AL430" s="6">
        <v>0</v>
      </c>
      <c r="AM430" s="1">
        <v>3</v>
      </c>
      <c r="AN430" s="1">
        <v>0</v>
      </c>
      <c r="AO430" s="1">
        <v>0</v>
      </c>
      <c r="AP430" s="1">
        <v>0</v>
      </c>
      <c r="AQ430" s="1">
        <v>1</v>
      </c>
      <c r="AR430" s="6">
        <f t="shared" si="499"/>
        <v>12.175873731707274</v>
      </c>
      <c r="AS430" s="6">
        <f t="shared" si="500"/>
        <v>0</v>
      </c>
      <c r="AT430" s="6">
        <f t="shared" si="501"/>
        <v>0</v>
      </c>
      <c r="AU430" s="6">
        <f t="shared" si="502"/>
        <v>0</v>
      </c>
      <c r="AV430" s="6">
        <f t="shared" si="503"/>
        <v>4.0586245772357579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7">
        <f>(EA430+FH430+GG430)-(DZ430+FG430+GF430)-((BD430/60)*(-0.29)+(EF430/60)*0.11+(FI430/60)*(-0.33))</f>
        <v>6.8341666666766651E-2</v>
      </c>
      <c r="BD430" s="6">
        <v>14.3166666667</v>
      </c>
      <c r="BE430" s="6">
        <f t="shared" si="504"/>
        <v>14.3166666667</v>
      </c>
      <c r="BF430" s="5">
        <v>14.32</v>
      </c>
      <c r="BG430" s="5">
        <v>37.68</v>
      </c>
      <c r="BH430" s="21">
        <f t="shared" si="505"/>
        <v>0.27538461538461539</v>
      </c>
      <c r="BI430" s="1">
        <v>0</v>
      </c>
      <c r="BJ430" s="22">
        <v>0</v>
      </c>
      <c r="BK430" s="22">
        <v>0</v>
      </c>
      <c r="BL430" s="1">
        <v>0</v>
      </c>
      <c r="BM430" s="1">
        <f t="shared" si="506"/>
        <v>0</v>
      </c>
      <c r="BN430" s="8">
        <f t="shared" si="507"/>
        <v>0</v>
      </c>
      <c r="BO430" s="3">
        <f t="shared" si="508"/>
        <v>0</v>
      </c>
      <c r="BP430" s="20">
        <f t="shared" si="509"/>
        <v>0</v>
      </c>
      <c r="BQ430" s="20">
        <f t="shared" si="510"/>
        <v>0</v>
      </c>
      <c r="BR430" s="20">
        <f t="shared" si="511"/>
        <v>0</v>
      </c>
      <c r="BS430" s="3" t="str">
        <f t="shared" si="512"/>
        <v xml:space="preserve"> </v>
      </c>
      <c r="BV430" s="20" t="str">
        <f t="shared" si="513"/>
        <v xml:space="preserve"> </v>
      </c>
      <c r="BW430" s="5">
        <v>4</v>
      </c>
      <c r="BX430" s="5">
        <v>4</v>
      </c>
      <c r="BY430" s="21">
        <f t="shared" si="514"/>
        <v>0.47058823529411764</v>
      </c>
      <c r="BZ430" s="5">
        <v>3</v>
      </c>
      <c r="CA430" s="5">
        <v>4</v>
      </c>
      <c r="CB430" s="23">
        <f t="shared" si="515"/>
        <v>0.41176470588235292</v>
      </c>
      <c r="CC430" s="5">
        <v>0</v>
      </c>
      <c r="CD430" s="5">
        <v>2</v>
      </c>
      <c r="CE430" s="23">
        <f t="shared" si="516"/>
        <v>0.11764705882352941</v>
      </c>
      <c r="CF430" s="23">
        <f t="shared" si="517"/>
        <v>0.53333333333333333</v>
      </c>
      <c r="CG430" s="24">
        <v>2</v>
      </c>
      <c r="CH430" s="5">
        <v>5</v>
      </c>
      <c r="CI430" s="5">
        <v>4</v>
      </c>
      <c r="CJ430" s="5">
        <v>3</v>
      </c>
      <c r="CK430">
        <v>14.794053720000001</v>
      </c>
      <c r="CL430" s="5">
        <v>0.29099999999999998</v>
      </c>
      <c r="CM430" s="5">
        <v>3</v>
      </c>
      <c r="CN430" s="5">
        <v>3.36</v>
      </c>
      <c r="CO430" s="5">
        <v>12.856</v>
      </c>
      <c r="CP430" s="5">
        <v>10.45</v>
      </c>
      <c r="CQ430" s="21">
        <f t="shared" si="518"/>
        <v>0.14285714285714285</v>
      </c>
      <c r="CR430" s="25">
        <f t="shared" si="519"/>
        <v>1</v>
      </c>
      <c r="CS430" s="22">
        <f t="shared" si="520"/>
        <v>1014.2857142857143</v>
      </c>
      <c r="CT430" s="21">
        <f t="shared" si="521"/>
        <v>0.14285714285714285</v>
      </c>
      <c r="CU430" s="26">
        <f t="shared" si="522"/>
        <v>4.1899441340782122</v>
      </c>
      <c r="CV430" s="27">
        <f t="shared" si="523"/>
        <v>0</v>
      </c>
      <c r="CW430" s="27">
        <f t="shared" si="524"/>
        <v>29.329608938547487</v>
      </c>
      <c r="CX430" s="27">
        <f t="shared" si="525"/>
        <v>12.569832402234637</v>
      </c>
      <c r="CY430" s="27">
        <f t="shared" si="526"/>
        <v>58.659217877094974</v>
      </c>
      <c r="CZ430" s="27">
        <f t="shared" si="527"/>
        <v>29.329608938547487</v>
      </c>
      <c r="DA430" s="28">
        <f t="shared" si="528"/>
        <v>29.329608938547487</v>
      </c>
      <c r="DB430" s="5">
        <v>1</v>
      </c>
      <c r="DC430" s="5">
        <v>0</v>
      </c>
      <c r="DD430" s="22">
        <v>6</v>
      </c>
      <c r="DE430" s="22">
        <v>3</v>
      </c>
      <c r="DF430" s="22">
        <v>3</v>
      </c>
      <c r="DG430" s="22">
        <v>1</v>
      </c>
      <c r="DH430" s="22">
        <v>3</v>
      </c>
      <c r="DI430" s="22">
        <v>4</v>
      </c>
      <c r="DJ430" s="29">
        <f t="shared" si="529"/>
        <v>21.349608938547487</v>
      </c>
      <c r="DK430" s="27">
        <f t="shared" si="530"/>
        <v>0</v>
      </c>
      <c r="DL430" s="27">
        <f t="shared" si="531"/>
        <v>4.7770700636942669</v>
      </c>
      <c r="DM430" s="27">
        <f t="shared" si="532"/>
        <v>22.29299363057325</v>
      </c>
      <c r="DN430" s="27">
        <f t="shared" si="533"/>
        <v>31.847133757961782</v>
      </c>
      <c r="DO430" s="27">
        <f t="shared" si="534"/>
        <v>44.585987261146499</v>
      </c>
      <c r="DP430" s="27">
        <f t="shared" si="535"/>
        <v>70.063694267515928</v>
      </c>
      <c r="DQ430" s="30">
        <f t="shared" si="536"/>
        <v>54.807315944916915</v>
      </c>
      <c r="DR430" s="5">
        <v>0</v>
      </c>
      <c r="DS430" s="5">
        <v>3</v>
      </c>
      <c r="DT430" s="5">
        <v>14</v>
      </c>
      <c r="DU430" s="5">
        <v>17</v>
      </c>
      <c r="DV430" s="5">
        <v>8</v>
      </c>
      <c r="DW430" s="5">
        <v>12</v>
      </c>
      <c r="DX430" s="5">
        <v>12</v>
      </c>
      <c r="DY430" s="5">
        <v>6</v>
      </c>
      <c r="DZ430" s="22">
        <v>0</v>
      </c>
      <c r="EA430" s="22">
        <v>0</v>
      </c>
      <c r="EB430" s="22">
        <f t="shared" si="537"/>
        <v>0</v>
      </c>
      <c r="EC430" s="26">
        <f t="shared" si="538"/>
        <v>0</v>
      </c>
      <c r="ED430" s="27">
        <f t="shared" si="539"/>
        <v>0</v>
      </c>
      <c r="EE430" s="27">
        <f t="shared" si="540"/>
        <v>0</v>
      </c>
      <c r="EF430" s="6">
        <v>0.46666666670000001</v>
      </c>
      <c r="EG430" s="6">
        <f t="shared" si="541"/>
        <v>0.46666666670000001</v>
      </c>
      <c r="EH430" s="5">
        <v>0.47</v>
      </c>
      <c r="EI430" s="5">
        <v>3.53</v>
      </c>
      <c r="EJ430" s="21">
        <f t="shared" si="542"/>
        <v>0.11749999999999999</v>
      </c>
      <c r="EK430" s="1">
        <v>0</v>
      </c>
      <c r="EL430" s="22">
        <v>0</v>
      </c>
      <c r="EM430" s="22">
        <v>0</v>
      </c>
      <c r="EN430" s="1">
        <v>0</v>
      </c>
      <c r="EO430" s="3">
        <f t="shared" si="543"/>
        <v>0</v>
      </c>
      <c r="EP430" s="6">
        <f t="shared" si="544"/>
        <v>0</v>
      </c>
      <c r="EQ430" s="3">
        <f t="shared" si="545"/>
        <v>0</v>
      </c>
      <c r="ER430" s="20">
        <f t="shared" si="546"/>
        <v>0</v>
      </c>
      <c r="ES430" s="20">
        <f t="shared" si="547"/>
        <v>0</v>
      </c>
      <c r="ET430" s="20">
        <f t="shared" si="548"/>
        <v>0</v>
      </c>
      <c r="EU430" s="3" t="str">
        <f t="shared" si="549"/>
        <v xml:space="preserve"> </v>
      </c>
      <c r="EX430" s="20" t="str">
        <f t="shared" si="550"/>
        <v xml:space="preserve"> </v>
      </c>
      <c r="EY430" s="5">
        <v>0</v>
      </c>
      <c r="EZ430" s="5">
        <v>0</v>
      </c>
      <c r="FA430" s="22">
        <v>0</v>
      </c>
      <c r="FB430" s="22">
        <v>0</v>
      </c>
      <c r="FC430" s="22">
        <v>0</v>
      </c>
      <c r="FD430" s="22">
        <v>1</v>
      </c>
      <c r="FE430" s="22">
        <v>0</v>
      </c>
      <c r="FF430" s="22">
        <v>0</v>
      </c>
      <c r="FG430" s="22">
        <v>0</v>
      </c>
      <c r="FH430" s="22">
        <v>0</v>
      </c>
      <c r="FI430" s="6">
        <v>0</v>
      </c>
      <c r="FJ430" s="6">
        <f t="shared" si="551"/>
        <v>0</v>
      </c>
      <c r="FK430" s="5"/>
      <c r="FL430" s="5"/>
      <c r="FM430" s="21" t="str">
        <f t="shared" si="552"/>
        <v xml:space="preserve"> </v>
      </c>
      <c r="FN430" s="1">
        <v>0</v>
      </c>
      <c r="FO430" s="22">
        <v>0</v>
      </c>
      <c r="FP430" s="22">
        <v>0</v>
      </c>
      <c r="FQ430" s="1">
        <v>0</v>
      </c>
      <c r="FR430" s="1">
        <f t="shared" si="553"/>
        <v>0</v>
      </c>
      <c r="FS430" s="3">
        <f t="shared" si="554"/>
        <v>0</v>
      </c>
      <c r="FT430" s="3" t="str">
        <f t="shared" si="555"/>
        <v xml:space="preserve"> </v>
      </c>
      <c r="FW430" s="20" t="str">
        <f t="shared" si="556"/>
        <v xml:space="preserve"> </v>
      </c>
      <c r="FX430" s="5"/>
      <c r="FY430" s="5"/>
      <c r="FZ430" s="22">
        <v>0</v>
      </c>
      <c r="GA430" s="22">
        <v>0</v>
      </c>
      <c r="GB430" s="22">
        <v>0</v>
      </c>
      <c r="GC430" s="22">
        <v>0</v>
      </c>
      <c r="GD430" s="22">
        <v>0</v>
      </c>
      <c r="GE430" s="22">
        <v>0</v>
      </c>
      <c r="GF430" s="22">
        <v>0</v>
      </c>
      <c r="GG430" s="22">
        <v>0</v>
      </c>
      <c r="GH430" s="1">
        <v>1</v>
      </c>
      <c r="GI430" s="1">
        <v>0</v>
      </c>
      <c r="GJ430" s="1">
        <v>0</v>
      </c>
      <c r="GK430" s="1">
        <v>0</v>
      </c>
      <c r="GL430" s="6"/>
      <c r="GM430" s="6"/>
      <c r="GN430" s="31" t="str">
        <f t="shared" si="557"/>
        <v xml:space="preserve"> 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32" t="str">
        <f t="shared" si="558"/>
        <v xml:space="preserve"> </v>
      </c>
      <c r="GW430" s="9">
        <f t="shared" si="559"/>
        <v>4</v>
      </c>
      <c r="GX430" s="10">
        <v>0</v>
      </c>
      <c r="GY430" s="10">
        <v>0.1</v>
      </c>
      <c r="GZ430" s="10">
        <v>0.1</v>
      </c>
      <c r="HA430" s="29">
        <f t="shared" si="560"/>
        <v>0.1</v>
      </c>
      <c r="HB430" s="29">
        <f t="shared" si="561"/>
        <v>0.40586245772357576</v>
      </c>
      <c r="HC430">
        <v>0.1</v>
      </c>
      <c r="HD430">
        <v>0.1</v>
      </c>
      <c r="HE430">
        <v>0</v>
      </c>
      <c r="HF430">
        <v>0</v>
      </c>
      <c r="HG430">
        <v>0</v>
      </c>
      <c r="HH430">
        <v>0</v>
      </c>
      <c r="HI430">
        <v>0</v>
      </c>
      <c r="HJ430" s="11">
        <f t="shared" si="562"/>
        <v>0</v>
      </c>
      <c r="HK430" s="11">
        <f t="shared" si="563"/>
        <v>0</v>
      </c>
      <c r="HL430">
        <v>2</v>
      </c>
      <c r="HM430">
        <v>0</v>
      </c>
      <c r="HN430">
        <v>0</v>
      </c>
      <c r="HQ430" s="33">
        <v>11683</v>
      </c>
      <c r="HR430" s="33">
        <v>195000</v>
      </c>
      <c r="HS430" s="30">
        <f t="shared" si="564"/>
        <v>-2.7781286031042119E-3</v>
      </c>
    </row>
    <row r="431" spans="1:228" x14ac:dyDescent="0.2">
      <c r="A431" s="1">
        <v>57</v>
      </c>
      <c r="B431" s="2" t="s">
        <v>2162</v>
      </c>
      <c r="C431" s="2" t="s">
        <v>2163</v>
      </c>
      <c r="E431" s="2" t="s">
        <v>274</v>
      </c>
      <c r="F431" s="2">
        <v>72</v>
      </c>
      <c r="G431" s="2">
        <v>194</v>
      </c>
      <c r="H431" s="2" t="s">
        <v>231</v>
      </c>
      <c r="J431" s="3">
        <v>22</v>
      </c>
      <c r="K431" s="5" t="s">
        <v>2164</v>
      </c>
      <c r="L431" s="5" t="s">
        <v>2165</v>
      </c>
      <c r="M431" s="5" t="s">
        <v>392</v>
      </c>
      <c r="N431" s="5" t="s">
        <v>343</v>
      </c>
      <c r="O431" s="2" t="s">
        <v>343</v>
      </c>
      <c r="P431" s="2" t="s">
        <v>245</v>
      </c>
      <c r="Q431" s="1">
        <v>11</v>
      </c>
      <c r="R431" s="1">
        <v>0</v>
      </c>
      <c r="S431" s="1">
        <v>1</v>
      </c>
      <c r="T431" s="1">
        <v>1</v>
      </c>
      <c r="U431" s="1">
        <v>-4</v>
      </c>
      <c r="V431" s="1">
        <v>11</v>
      </c>
      <c r="W431" s="20">
        <f t="shared" si="486"/>
        <v>0</v>
      </c>
      <c r="X431" s="6">
        <v>121.3</v>
      </c>
      <c r="Y431" s="6">
        <f t="shared" si="487"/>
        <v>11.027272727272727</v>
      </c>
      <c r="Z431" s="1">
        <v>175</v>
      </c>
      <c r="AA431" s="6">
        <f t="shared" si="488"/>
        <v>15.909090909090908</v>
      </c>
      <c r="AB431" s="8">
        <f t="shared" si="489"/>
        <v>0.69314285714285717</v>
      </c>
      <c r="AC431" s="3">
        <f t="shared" si="490"/>
        <v>3</v>
      </c>
      <c r="AD431" s="8">
        <f t="shared" si="491"/>
        <v>1.4839241549876341</v>
      </c>
      <c r="AE431" s="20">
        <f t="shared" si="492"/>
        <v>0</v>
      </c>
      <c r="AF431" s="20">
        <f t="shared" si="493"/>
        <v>1</v>
      </c>
      <c r="AG431" s="20">
        <f t="shared" si="494"/>
        <v>1</v>
      </c>
      <c r="AH431" s="3">
        <f t="shared" si="495"/>
        <v>55</v>
      </c>
      <c r="AI431" s="3">
        <f t="shared" si="496"/>
        <v>27</v>
      </c>
      <c r="AJ431" s="3">
        <f t="shared" si="497"/>
        <v>28</v>
      </c>
      <c r="AK431" s="20">
        <f t="shared" si="498"/>
        <v>0.49090909090909091</v>
      </c>
      <c r="AL431" s="6">
        <v>9.1</v>
      </c>
      <c r="AM431" s="1">
        <v>7</v>
      </c>
      <c r="AN431" s="1">
        <v>2</v>
      </c>
      <c r="AO431" s="1">
        <v>1</v>
      </c>
      <c r="AP431" s="1">
        <v>7</v>
      </c>
      <c r="AQ431" s="1">
        <v>5</v>
      </c>
      <c r="AR431" s="6">
        <f t="shared" si="499"/>
        <v>3.4624896949711461</v>
      </c>
      <c r="AS431" s="6">
        <f t="shared" si="500"/>
        <v>0.98928276999175591</v>
      </c>
      <c r="AT431" s="6">
        <f t="shared" si="501"/>
        <v>0.49464138499587795</v>
      </c>
      <c r="AU431" s="6">
        <f t="shared" si="502"/>
        <v>3.4624896949711461</v>
      </c>
      <c r="AV431" s="6">
        <f t="shared" si="503"/>
        <v>2.4732069249793898</v>
      </c>
      <c r="AW431" s="1">
        <v>2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7">
        <f>(EA431+FH431+GG431)-(DZ431+FG431+GF431)-((BD431/60)*(0.11)+(EF431/60)*(-0.14)+(FI431/60)*(0.13))</f>
        <v>-0.22848055555550001</v>
      </c>
      <c r="BD431" s="6">
        <v>101.8833333333</v>
      </c>
      <c r="BE431" s="6">
        <f t="shared" si="504"/>
        <v>9.2621212121181813</v>
      </c>
      <c r="BF431" s="5">
        <v>9.25</v>
      </c>
      <c r="BG431" s="5">
        <v>38.590000000000003</v>
      </c>
      <c r="BH431" s="21">
        <f t="shared" si="505"/>
        <v>0.19335284280936454</v>
      </c>
      <c r="BI431" s="1">
        <v>0</v>
      </c>
      <c r="BJ431" s="22">
        <v>0</v>
      </c>
      <c r="BK431" s="22">
        <v>0</v>
      </c>
      <c r="BL431" s="1">
        <v>0</v>
      </c>
      <c r="BM431" s="1">
        <f t="shared" si="506"/>
        <v>0</v>
      </c>
      <c r="BN431" s="8">
        <f t="shared" si="507"/>
        <v>0</v>
      </c>
      <c r="BO431" s="3">
        <f t="shared" si="508"/>
        <v>0</v>
      </c>
      <c r="BP431" s="20">
        <f t="shared" si="509"/>
        <v>0</v>
      </c>
      <c r="BQ431" s="20">
        <f t="shared" si="510"/>
        <v>0</v>
      </c>
      <c r="BR431" s="20">
        <f t="shared" si="511"/>
        <v>0</v>
      </c>
      <c r="BS431" s="3">
        <f t="shared" si="512"/>
        <v>50</v>
      </c>
      <c r="BT431" s="1">
        <v>26</v>
      </c>
      <c r="BU431" s="1">
        <v>24</v>
      </c>
      <c r="BV431" s="20">
        <f t="shared" si="513"/>
        <v>0.52</v>
      </c>
      <c r="BW431" s="5">
        <v>10</v>
      </c>
      <c r="BX431" s="5">
        <v>16</v>
      </c>
      <c r="BY431" s="21">
        <f t="shared" si="514"/>
        <v>0.34210526315789475</v>
      </c>
      <c r="BZ431" s="5">
        <v>10</v>
      </c>
      <c r="CA431" s="5">
        <v>13</v>
      </c>
      <c r="CB431" s="23">
        <f t="shared" si="515"/>
        <v>0.30263157894736842</v>
      </c>
      <c r="CC431" s="5">
        <v>16</v>
      </c>
      <c r="CD431" s="5">
        <v>11</v>
      </c>
      <c r="CE431" s="23">
        <f t="shared" si="516"/>
        <v>0.35526315789473684</v>
      </c>
      <c r="CF431" s="23">
        <f t="shared" si="517"/>
        <v>0.53061224489795922</v>
      </c>
      <c r="CG431" s="24">
        <v>14</v>
      </c>
      <c r="CH431" s="5">
        <v>38</v>
      </c>
      <c r="CI431" s="5">
        <v>34</v>
      </c>
      <c r="CJ431" s="5">
        <v>25</v>
      </c>
      <c r="CK431">
        <v>14.946470959999999</v>
      </c>
      <c r="CL431" s="5">
        <v>-0.94200000000000006</v>
      </c>
      <c r="CM431" s="5">
        <v>13</v>
      </c>
      <c r="CN431" s="5">
        <v>-0.84899999999999998</v>
      </c>
      <c r="CO431" s="5">
        <v>-2.036</v>
      </c>
      <c r="CP431" s="5">
        <v>-12.785</v>
      </c>
      <c r="CQ431" s="21">
        <f t="shared" si="518"/>
        <v>0</v>
      </c>
      <c r="CR431" s="25">
        <f t="shared" si="519"/>
        <v>0.90566037735849059</v>
      </c>
      <c r="CS431" s="22">
        <f t="shared" si="520"/>
        <v>905.66037735849056</v>
      </c>
      <c r="CT431" s="21">
        <f t="shared" si="521"/>
        <v>-9.4339622641509413E-2</v>
      </c>
      <c r="CU431" s="26">
        <f t="shared" si="522"/>
        <v>0</v>
      </c>
      <c r="CV431" s="27">
        <f t="shared" si="523"/>
        <v>2.9484029484029484</v>
      </c>
      <c r="CW431" s="27">
        <f t="shared" si="524"/>
        <v>21.228501228501226</v>
      </c>
      <c r="CX431" s="27">
        <f t="shared" si="525"/>
        <v>31.253071253071251</v>
      </c>
      <c r="CY431" s="27">
        <f t="shared" si="526"/>
        <v>48.943488943488944</v>
      </c>
      <c r="CZ431" s="27">
        <f t="shared" si="527"/>
        <v>53.071253071253068</v>
      </c>
      <c r="DA431" s="28">
        <f t="shared" si="528"/>
        <v>-4.1277641277641237</v>
      </c>
      <c r="DB431" s="5">
        <v>0</v>
      </c>
      <c r="DC431" s="5">
        <v>5</v>
      </c>
      <c r="DD431" s="22">
        <v>36</v>
      </c>
      <c r="DE431" s="22">
        <v>48</v>
      </c>
      <c r="DF431" s="22">
        <v>20</v>
      </c>
      <c r="DG431" s="22">
        <v>10</v>
      </c>
      <c r="DH431" s="22">
        <v>27</v>
      </c>
      <c r="DI431" s="22">
        <v>27</v>
      </c>
      <c r="DJ431" s="29">
        <f t="shared" si="529"/>
        <v>6.983541994684856</v>
      </c>
      <c r="DK431" s="27">
        <f t="shared" si="530"/>
        <v>3.3923060613913165</v>
      </c>
      <c r="DL431" s="27">
        <f t="shared" si="531"/>
        <v>2.5442295460434874</v>
      </c>
      <c r="DM431" s="27">
        <f t="shared" si="532"/>
        <v>27.138448491130532</v>
      </c>
      <c r="DN431" s="27">
        <f t="shared" si="533"/>
        <v>31.237484981978373</v>
      </c>
      <c r="DO431" s="27">
        <f t="shared" si="534"/>
        <v>53.14612829513063</v>
      </c>
      <c r="DP431" s="27">
        <f t="shared" si="535"/>
        <v>62.616316049848059</v>
      </c>
      <c r="DQ431" s="30">
        <f t="shared" si="536"/>
        <v>5.3424236269533054</v>
      </c>
      <c r="DR431" s="5">
        <v>24</v>
      </c>
      <c r="DS431" s="5">
        <v>18</v>
      </c>
      <c r="DT431" s="5">
        <v>168</v>
      </c>
      <c r="DU431" s="5">
        <v>203</v>
      </c>
      <c r="DV431" s="5">
        <v>89</v>
      </c>
      <c r="DW431" s="5">
        <v>102</v>
      </c>
      <c r="DX431" s="5">
        <v>120</v>
      </c>
      <c r="DY431" s="5">
        <v>95</v>
      </c>
      <c r="DZ431" s="22">
        <v>0</v>
      </c>
      <c r="EA431" s="22">
        <v>1</v>
      </c>
      <c r="EB431" s="22">
        <f t="shared" si="537"/>
        <v>1</v>
      </c>
      <c r="EC431" s="26">
        <f t="shared" si="538"/>
        <v>0</v>
      </c>
      <c r="ED431" s="27">
        <f t="shared" si="539"/>
        <v>0.58890888270917352</v>
      </c>
      <c r="EE431" s="27">
        <f t="shared" si="540"/>
        <v>0.58890888270917352</v>
      </c>
      <c r="EF431" s="6">
        <v>8.3333333300000006E-2</v>
      </c>
      <c r="EG431" s="6">
        <f t="shared" si="541"/>
        <v>7.5757575727272734E-3</v>
      </c>
      <c r="EH431" s="5">
        <v>0.01</v>
      </c>
      <c r="EI431" s="5">
        <v>5.42</v>
      </c>
      <c r="EJ431" s="21">
        <f t="shared" si="542"/>
        <v>1.841620626151013E-3</v>
      </c>
      <c r="EK431" s="1">
        <v>0</v>
      </c>
      <c r="EL431" s="22">
        <v>0</v>
      </c>
      <c r="EM431" s="22">
        <v>0</v>
      </c>
      <c r="EN431" s="1">
        <v>0</v>
      </c>
      <c r="EO431" s="3">
        <f t="shared" si="543"/>
        <v>0</v>
      </c>
      <c r="EP431" s="6">
        <f t="shared" si="544"/>
        <v>0</v>
      </c>
      <c r="EQ431" s="3">
        <f t="shared" si="545"/>
        <v>0</v>
      </c>
      <c r="ER431" s="20">
        <f t="shared" si="546"/>
        <v>0</v>
      </c>
      <c r="ES431" s="20">
        <f t="shared" si="547"/>
        <v>0</v>
      </c>
      <c r="ET431" s="20">
        <f t="shared" si="548"/>
        <v>0</v>
      </c>
      <c r="EU431" s="3" t="str">
        <f t="shared" si="549"/>
        <v xml:space="preserve"> </v>
      </c>
      <c r="EV431" s="1">
        <v>0</v>
      </c>
      <c r="EW431" s="1">
        <v>0</v>
      </c>
      <c r="EX431" s="20" t="str">
        <f t="shared" si="550"/>
        <v xml:space="preserve"> </v>
      </c>
      <c r="EY431" s="5">
        <v>0</v>
      </c>
      <c r="EZ431" s="5">
        <v>0</v>
      </c>
      <c r="FA431" s="22">
        <v>0</v>
      </c>
      <c r="FB431" s="22">
        <v>0</v>
      </c>
      <c r="FC431" s="22">
        <v>0</v>
      </c>
      <c r="FD431" s="22">
        <v>0</v>
      </c>
      <c r="FE431" s="22">
        <v>0</v>
      </c>
      <c r="FF431" s="22">
        <v>0</v>
      </c>
      <c r="FG431" s="22">
        <v>0</v>
      </c>
      <c r="FH431" s="22">
        <v>0</v>
      </c>
      <c r="FI431" s="6">
        <v>19.333333333300001</v>
      </c>
      <c r="FJ431" s="6">
        <f t="shared" si="551"/>
        <v>1.7575757575727273</v>
      </c>
      <c r="FK431" s="5">
        <v>1.76</v>
      </c>
      <c r="FL431" s="5">
        <v>4.3499999999999996</v>
      </c>
      <c r="FM431" s="21">
        <f t="shared" si="552"/>
        <v>0.28805237315875615</v>
      </c>
      <c r="FN431" s="1">
        <v>0</v>
      </c>
      <c r="FO431" s="22">
        <v>1</v>
      </c>
      <c r="FP431" s="22">
        <v>0</v>
      </c>
      <c r="FQ431" s="1">
        <v>1</v>
      </c>
      <c r="FR431" s="1">
        <f t="shared" si="553"/>
        <v>1</v>
      </c>
      <c r="FS431" s="3">
        <f t="shared" si="554"/>
        <v>3</v>
      </c>
      <c r="FT431" s="3">
        <f t="shared" si="555"/>
        <v>5</v>
      </c>
      <c r="FU431" s="1">
        <v>1</v>
      </c>
      <c r="FV431" s="1">
        <v>4</v>
      </c>
      <c r="FW431" s="20">
        <f t="shared" si="556"/>
        <v>0.2</v>
      </c>
      <c r="FX431" s="5">
        <v>1</v>
      </c>
      <c r="FY431" s="5">
        <v>2</v>
      </c>
      <c r="FZ431" s="22">
        <v>2</v>
      </c>
      <c r="GA431" s="22">
        <v>22</v>
      </c>
      <c r="GB431" s="22">
        <v>1</v>
      </c>
      <c r="GC431" s="22">
        <v>6</v>
      </c>
      <c r="GD431" s="22">
        <v>5</v>
      </c>
      <c r="GE431" s="22">
        <v>1</v>
      </c>
      <c r="GF431" s="22">
        <v>1</v>
      </c>
      <c r="GG431" s="22">
        <v>0</v>
      </c>
      <c r="GH431" s="1">
        <v>1</v>
      </c>
      <c r="GI431" s="1">
        <v>0</v>
      </c>
      <c r="GJ431" s="1">
        <v>7</v>
      </c>
      <c r="GK431" s="1">
        <v>2</v>
      </c>
      <c r="GN431" s="31" t="str">
        <f t="shared" si="557"/>
        <v xml:space="preserve"> 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32" t="str">
        <f t="shared" si="558"/>
        <v xml:space="preserve"> </v>
      </c>
      <c r="GW431" s="9">
        <f t="shared" si="559"/>
        <v>2</v>
      </c>
      <c r="GX431" s="10">
        <v>-0.2</v>
      </c>
      <c r="GY431" s="10">
        <v>0</v>
      </c>
      <c r="GZ431" s="10">
        <v>-0.30000000000000004</v>
      </c>
      <c r="HA431" s="29">
        <f t="shared" si="560"/>
        <v>-2.7272727272727278E-2</v>
      </c>
      <c r="HB431" s="29">
        <f t="shared" si="561"/>
        <v>-0.14839241549876342</v>
      </c>
      <c r="HC431">
        <v>2</v>
      </c>
      <c r="HD431">
        <v>1.9</v>
      </c>
      <c r="HE431">
        <v>-3.7</v>
      </c>
      <c r="HF431">
        <v>-0.5</v>
      </c>
      <c r="HG431">
        <v>-0.2</v>
      </c>
      <c r="HH431">
        <v>0</v>
      </c>
      <c r="HI431">
        <v>-0.8</v>
      </c>
      <c r="HJ431" s="11">
        <f t="shared" si="562"/>
        <v>-7.2727272727272738E-2</v>
      </c>
      <c r="HK431" s="11">
        <f t="shared" si="563"/>
        <v>-0.3957131079967024</v>
      </c>
      <c r="HL431">
        <v>64</v>
      </c>
      <c r="HM431">
        <v>0</v>
      </c>
      <c r="HN431">
        <v>0</v>
      </c>
      <c r="HO431">
        <v>15</v>
      </c>
      <c r="HP431" t="s">
        <v>696</v>
      </c>
      <c r="HQ431" s="33">
        <v>581818</v>
      </c>
      <c r="HR431" s="33">
        <v>0</v>
      </c>
      <c r="HS431" s="30">
        <f t="shared" si="564"/>
        <v>-1.2541016762749444</v>
      </c>
    </row>
    <row r="432" spans="1:228" x14ac:dyDescent="0.2">
      <c r="A432" s="1">
        <v>92</v>
      </c>
      <c r="B432" s="2" t="s">
        <v>2166</v>
      </c>
      <c r="C432" s="2" t="s">
        <v>434</v>
      </c>
      <c r="E432" s="2" t="s">
        <v>274</v>
      </c>
      <c r="F432" s="2">
        <v>73</v>
      </c>
      <c r="G432" s="2">
        <v>204</v>
      </c>
      <c r="H432" s="2" t="s">
        <v>231</v>
      </c>
      <c r="J432" s="3">
        <v>21</v>
      </c>
      <c r="K432" s="5" t="s">
        <v>2167</v>
      </c>
      <c r="L432" s="5" t="s">
        <v>2168</v>
      </c>
      <c r="M432" s="5" t="s">
        <v>677</v>
      </c>
      <c r="N432" s="5" t="s">
        <v>457</v>
      </c>
      <c r="O432" s="2" t="s">
        <v>457</v>
      </c>
      <c r="P432" s="2" t="s">
        <v>415</v>
      </c>
      <c r="Q432" s="1">
        <v>36</v>
      </c>
      <c r="R432" s="1">
        <v>9</v>
      </c>
      <c r="S432" s="1">
        <v>8</v>
      </c>
      <c r="T432" s="1">
        <v>17</v>
      </c>
      <c r="U432" s="1">
        <v>-4</v>
      </c>
      <c r="V432" s="1">
        <v>109</v>
      </c>
      <c r="W432" s="20">
        <f t="shared" si="486"/>
        <v>8.2568807339449546E-2</v>
      </c>
      <c r="X432" s="6">
        <v>695.73333333330004</v>
      </c>
      <c r="Y432" s="6">
        <f t="shared" si="487"/>
        <v>19.325925925925002</v>
      </c>
      <c r="Z432" s="1">
        <v>894</v>
      </c>
      <c r="AA432" s="6">
        <f t="shared" si="488"/>
        <v>24.833333333333332</v>
      </c>
      <c r="AB432" s="8">
        <f t="shared" si="489"/>
        <v>0.77822520507080539</v>
      </c>
      <c r="AC432" s="3">
        <f t="shared" si="490"/>
        <v>69.17647058823529</v>
      </c>
      <c r="AD432" s="8">
        <f t="shared" si="491"/>
        <v>5.9657745812011065</v>
      </c>
      <c r="AE432" s="20">
        <f t="shared" si="492"/>
        <v>0.32142857142857145</v>
      </c>
      <c r="AF432" s="20">
        <f t="shared" si="493"/>
        <v>0.2857142857142857</v>
      </c>
      <c r="AG432" s="20">
        <f t="shared" si="494"/>
        <v>0.60714285714285721</v>
      </c>
      <c r="AH432" s="3">
        <f t="shared" si="495"/>
        <v>18</v>
      </c>
      <c r="AI432" s="3">
        <f t="shared" si="496"/>
        <v>6</v>
      </c>
      <c r="AJ432" s="3">
        <f t="shared" si="497"/>
        <v>12</v>
      </c>
      <c r="AK432" s="20">
        <f t="shared" si="498"/>
        <v>0.33333333333333331</v>
      </c>
      <c r="AL432" s="6">
        <v>0.8</v>
      </c>
      <c r="AM432" s="1">
        <v>86</v>
      </c>
      <c r="AN432" s="1">
        <v>32</v>
      </c>
      <c r="AO432" s="1">
        <v>35</v>
      </c>
      <c r="AP432" s="1">
        <v>15</v>
      </c>
      <c r="AQ432" s="1">
        <v>21</v>
      </c>
      <c r="AR432" s="6">
        <f t="shared" si="499"/>
        <v>7.4166347259489944</v>
      </c>
      <c r="AS432" s="6">
        <f t="shared" si="500"/>
        <v>2.7596780375624164</v>
      </c>
      <c r="AT432" s="6">
        <f t="shared" si="501"/>
        <v>3.0183978535838931</v>
      </c>
      <c r="AU432" s="6">
        <f t="shared" si="502"/>
        <v>1.2935990801073827</v>
      </c>
      <c r="AV432" s="6">
        <f t="shared" si="503"/>
        <v>1.8110387121503357</v>
      </c>
      <c r="AW432" s="1">
        <v>22</v>
      </c>
      <c r="AX432" s="1">
        <v>11</v>
      </c>
      <c r="AY432" s="1">
        <v>0</v>
      </c>
      <c r="AZ432" s="1">
        <v>0</v>
      </c>
      <c r="BA432" s="1">
        <v>0</v>
      </c>
      <c r="BB432" s="1">
        <v>0</v>
      </c>
      <c r="BC432" s="7">
        <f>(EA432+FH432+GG432)-(DZ432+FG432+GF432)-((BD432/60)*(0.11)+(EF432/60)*(-0.14)+(FI432/60)*(0.13))</f>
        <v>2.0724777777778502</v>
      </c>
      <c r="BD432" s="6">
        <v>539.54999999999995</v>
      </c>
      <c r="BE432" s="6">
        <f t="shared" si="504"/>
        <v>14.987499999999999</v>
      </c>
      <c r="BF432" s="5">
        <v>14.54</v>
      </c>
      <c r="BG432" s="5">
        <v>33.71</v>
      </c>
      <c r="BH432" s="21">
        <f t="shared" si="505"/>
        <v>0.30134715025906733</v>
      </c>
      <c r="BI432" s="1">
        <v>6</v>
      </c>
      <c r="BJ432" s="22">
        <v>4</v>
      </c>
      <c r="BK432" s="22">
        <v>2</v>
      </c>
      <c r="BL432" s="1">
        <v>6</v>
      </c>
      <c r="BM432" s="1">
        <f t="shared" si="506"/>
        <v>12</v>
      </c>
      <c r="BN432" s="8">
        <f t="shared" si="507"/>
        <v>1.334445371142619</v>
      </c>
      <c r="BO432" s="3">
        <f t="shared" si="508"/>
        <v>69.17647058823529</v>
      </c>
      <c r="BP432" s="20">
        <f t="shared" si="509"/>
        <v>0.35294117647058826</v>
      </c>
      <c r="BQ432" s="20">
        <f t="shared" si="510"/>
        <v>0.35294117647058826</v>
      </c>
      <c r="BR432" s="20">
        <f t="shared" si="511"/>
        <v>0.70588235294117652</v>
      </c>
      <c r="BS432" s="3">
        <f t="shared" si="512"/>
        <v>8</v>
      </c>
      <c r="BT432" s="1">
        <v>3</v>
      </c>
      <c r="BU432" s="1">
        <v>5</v>
      </c>
      <c r="BV432" s="20">
        <f t="shared" si="513"/>
        <v>0.375</v>
      </c>
      <c r="BW432" s="5">
        <v>83</v>
      </c>
      <c r="BX432" s="5">
        <v>82</v>
      </c>
      <c r="BY432" s="21">
        <f t="shared" si="514"/>
        <v>0.3148854961832061</v>
      </c>
      <c r="BZ432" s="5">
        <v>103</v>
      </c>
      <c r="CA432" s="5">
        <v>76</v>
      </c>
      <c r="CB432" s="23">
        <f t="shared" si="515"/>
        <v>0.34160305343511449</v>
      </c>
      <c r="CC432" s="5">
        <v>96</v>
      </c>
      <c r="CD432" s="5">
        <v>84</v>
      </c>
      <c r="CE432" s="23">
        <f t="shared" si="516"/>
        <v>0.34351145038167941</v>
      </c>
      <c r="CF432" s="23">
        <f t="shared" si="517"/>
        <v>0.47965116279069769</v>
      </c>
      <c r="CG432" s="24">
        <v>6</v>
      </c>
      <c r="CH432" s="5">
        <v>202</v>
      </c>
      <c r="CI432" s="5">
        <v>204</v>
      </c>
      <c r="CJ432" s="5">
        <v>159</v>
      </c>
      <c r="CK432">
        <v>15.91170063</v>
      </c>
      <c r="CL432" s="5">
        <v>1.141</v>
      </c>
      <c r="CM432" s="5">
        <v>4</v>
      </c>
      <c r="CN432" s="5">
        <v>1.7050000000000001</v>
      </c>
      <c r="CO432" s="5">
        <v>1.546</v>
      </c>
      <c r="CP432" s="5">
        <v>-1.1339999999999999</v>
      </c>
      <c r="CQ432" s="21">
        <f t="shared" si="518"/>
        <v>5.7823129251700682E-2</v>
      </c>
      <c r="CR432" s="25">
        <f t="shared" si="519"/>
        <v>0.91497975708502022</v>
      </c>
      <c r="CS432" s="22">
        <f t="shared" si="520"/>
        <v>920.76207001019031</v>
      </c>
      <c r="CT432" s="21">
        <f t="shared" si="521"/>
        <v>-2.71971136632791E-2</v>
      </c>
      <c r="CU432" s="26">
        <f t="shared" si="522"/>
        <v>1.9486474094452089</v>
      </c>
      <c r="CV432" s="27">
        <f t="shared" si="523"/>
        <v>2.407152682255846</v>
      </c>
      <c r="CW432" s="27">
        <f t="shared" si="524"/>
        <v>33.700137551581847</v>
      </c>
      <c r="CX432" s="27">
        <f t="shared" si="525"/>
        <v>28.312700596056857</v>
      </c>
      <c r="CY432" s="27">
        <f t="shared" si="526"/>
        <v>60.751948647409456</v>
      </c>
      <c r="CZ432" s="27">
        <f t="shared" si="527"/>
        <v>54.447501146263185</v>
      </c>
      <c r="DA432" s="28">
        <f t="shared" si="528"/>
        <v>6.3044475011462708</v>
      </c>
      <c r="DB432" s="5">
        <v>17</v>
      </c>
      <c r="DC432" s="5">
        <v>21</v>
      </c>
      <c r="DD432" s="22">
        <v>277</v>
      </c>
      <c r="DE432" s="22">
        <v>226</v>
      </c>
      <c r="DF432" s="22">
        <v>97</v>
      </c>
      <c r="DG432" s="22">
        <v>104</v>
      </c>
      <c r="DH432" s="22">
        <v>124</v>
      </c>
      <c r="DI432" s="22">
        <v>139</v>
      </c>
      <c r="DJ432" s="29">
        <f t="shared" si="529"/>
        <v>9.5418195941695263</v>
      </c>
      <c r="DK432" s="27">
        <f t="shared" si="530"/>
        <v>2.1754177790962128</v>
      </c>
      <c r="DL432" s="27">
        <f t="shared" si="531"/>
        <v>2.7687135370315437</v>
      </c>
      <c r="DM432" s="27">
        <f t="shared" si="532"/>
        <v>27.687135370315435</v>
      </c>
      <c r="DN432" s="27">
        <f t="shared" si="533"/>
        <v>30.258083654701871</v>
      </c>
      <c r="DO432" s="27">
        <f t="shared" si="534"/>
        <v>52.753881143083163</v>
      </c>
      <c r="DP432" s="27">
        <f t="shared" si="535"/>
        <v>56.264214377533868</v>
      </c>
      <c r="DQ432" s="30">
        <f t="shared" si="536"/>
        <v>9.8147807355969761</v>
      </c>
      <c r="DR432" s="5">
        <v>44</v>
      </c>
      <c r="DS432" s="5">
        <v>56</v>
      </c>
      <c r="DT432" s="5">
        <v>516</v>
      </c>
      <c r="DU432" s="5">
        <v>556</v>
      </c>
      <c r="DV432" s="5">
        <v>208</v>
      </c>
      <c r="DW432" s="5">
        <v>229</v>
      </c>
      <c r="DX432" s="5">
        <v>297</v>
      </c>
      <c r="DY432" s="5">
        <v>299</v>
      </c>
      <c r="DZ432" s="22">
        <v>8</v>
      </c>
      <c r="EA432" s="22">
        <v>11</v>
      </c>
      <c r="EB432" s="22">
        <f t="shared" si="537"/>
        <v>3</v>
      </c>
      <c r="EC432" s="26">
        <f t="shared" si="538"/>
        <v>0.88963024742841257</v>
      </c>
      <c r="ED432" s="27">
        <f t="shared" si="539"/>
        <v>1.2232415902140674</v>
      </c>
      <c r="EE432" s="27">
        <f t="shared" si="540"/>
        <v>0.33361134278565474</v>
      </c>
      <c r="EF432" s="6">
        <v>88.9</v>
      </c>
      <c r="EG432" s="6">
        <f t="shared" si="541"/>
        <v>2.4694444444444446</v>
      </c>
      <c r="EH432" s="5">
        <v>2.37</v>
      </c>
      <c r="EI432" s="5">
        <v>2.3199999999999998</v>
      </c>
      <c r="EJ432" s="21">
        <f t="shared" si="542"/>
        <v>0.50533049040511735</v>
      </c>
      <c r="EK432" s="1">
        <v>0</v>
      </c>
      <c r="EL432" s="22">
        <v>0</v>
      </c>
      <c r="EM432" s="22">
        <v>1</v>
      </c>
      <c r="EN432" s="1">
        <v>2</v>
      </c>
      <c r="EO432" s="3">
        <f t="shared" si="543"/>
        <v>2</v>
      </c>
      <c r="EP432" s="6">
        <f t="shared" si="544"/>
        <v>1.3498312710911136</v>
      </c>
      <c r="EQ432" s="3">
        <f t="shared" si="545"/>
        <v>0</v>
      </c>
      <c r="ER432" s="20">
        <f t="shared" si="546"/>
        <v>0</v>
      </c>
      <c r="ES432" s="20">
        <f t="shared" si="547"/>
        <v>0.25</v>
      </c>
      <c r="ET432" s="20">
        <f t="shared" si="548"/>
        <v>0.25</v>
      </c>
      <c r="EU432" s="3" t="str">
        <f t="shared" si="549"/>
        <v xml:space="preserve"> </v>
      </c>
      <c r="EV432" s="1">
        <v>0</v>
      </c>
      <c r="EW432" s="1">
        <v>0</v>
      </c>
      <c r="EX432" s="20" t="str">
        <f t="shared" si="550"/>
        <v xml:space="preserve"> </v>
      </c>
      <c r="EY432" s="5">
        <v>8</v>
      </c>
      <c r="EZ432" s="5">
        <v>2</v>
      </c>
      <c r="FA432" s="22">
        <v>54</v>
      </c>
      <c r="FB432" s="22">
        <v>11</v>
      </c>
      <c r="FC432" s="22">
        <v>25</v>
      </c>
      <c r="FD432" s="22">
        <v>4</v>
      </c>
      <c r="FE432" s="22">
        <v>3</v>
      </c>
      <c r="FF432" s="22">
        <v>31</v>
      </c>
      <c r="FG432" s="22">
        <v>1</v>
      </c>
      <c r="FH432" s="22">
        <v>0</v>
      </c>
      <c r="FI432" s="6">
        <v>67.283333333300007</v>
      </c>
      <c r="FJ432" s="6">
        <f t="shared" si="551"/>
        <v>1.8689814814805557</v>
      </c>
      <c r="FK432" s="5">
        <v>1.75</v>
      </c>
      <c r="FL432" s="5">
        <v>4.1399999999999997</v>
      </c>
      <c r="FM432" s="21">
        <f t="shared" si="552"/>
        <v>0.29711375212224111</v>
      </c>
      <c r="FN432" s="1">
        <v>3</v>
      </c>
      <c r="FO432" s="22">
        <v>0</v>
      </c>
      <c r="FP432" s="22">
        <v>0</v>
      </c>
      <c r="FQ432" s="1">
        <v>0</v>
      </c>
      <c r="FR432" s="1">
        <f t="shared" si="553"/>
        <v>3</v>
      </c>
      <c r="FS432" s="3">
        <f t="shared" si="554"/>
        <v>0</v>
      </c>
      <c r="FT432" s="3">
        <f t="shared" si="555"/>
        <v>10</v>
      </c>
      <c r="FU432" s="1">
        <v>3</v>
      </c>
      <c r="FV432" s="1">
        <v>7</v>
      </c>
      <c r="FW432" s="20">
        <f t="shared" si="556"/>
        <v>0.3</v>
      </c>
      <c r="FX432" s="5">
        <v>3</v>
      </c>
      <c r="FY432" s="5">
        <v>8</v>
      </c>
      <c r="FZ432" s="22">
        <v>13</v>
      </c>
      <c r="GA432" s="22">
        <v>46</v>
      </c>
      <c r="GB432" s="22">
        <v>3</v>
      </c>
      <c r="GC432" s="22">
        <v>21</v>
      </c>
      <c r="GD432" s="22">
        <v>33</v>
      </c>
      <c r="GE432" s="22">
        <v>1</v>
      </c>
      <c r="GF432" s="22">
        <v>0</v>
      </c>
      <c r="GG432" s="22">
        <v>1</v>
      </c>
      <c r="GH432" s="1">
        <v>30</v>
      </c>
      <c r="GI432" s="1">
        <v>10</v>
      </c>
      <c r="GJ432" s="1">
        <v>32</v>
      </c>
      <c r="GK432" s="1">
        <v>8</v>
      </c>
      <c r="GL432" s="1">
        <v>1</v>
      </c>
      <c r="GM432" s="1">
        <v>0</v>
      </c>
      <c r="GN432" s="31">
        <f t="shared" si="557"/>
        <v>0</v>
      </c>
      <c r="GO432" s="1">
        <v>0</v>
      </c>
      <c r="GP432" s="1">
        <v>1</v>
      </c>
      <c r="GQ432" s="1">
        <v>0</v>
      </c>
      <c r="GR432" s="1">
        <v>1</v>
      </c>
      <c r="GS432" s="1">
        <v>0</v>
      </c>
      <c r="GT432" s="1">
        <v>0</v>
      </c>
      <c r="GU432" s="1">
        <v>0</v>
      </c>
      <c r="GV432" s="32" t="str">
        <f t="shared" si="558"/>
        <v xml:space="preserve"> </v>
      </c>
      <c r="GW432" s="9">
        <f t="shared" si="559"/>
        <v>8</v>
      </c>
      <c r="GX432" s="10">
        <v>0.9</v>
      </c>
      <c r="GY432" s="10">
        <v>0.60000000000000009</v>
      </c>
      <c r="GZ432" s="10">
        <v>1.5</v>
      </c>
      <c r="HA432" s="29">
        <f t="shared" si="560"/>
        <v>4.1666666666666664E-2</v>
      </c>
      <c r="HB432" s="29">
        <f t="shared" si="561"/>
        <v>0.12935990801073827</v>
      </c>
      <c r="HC432">
        <v>13.5</v>
      </c>
      <c r="HD432">
        <v>11.5</v>
      </c>
      <c r="HE432">
        <v>0.30000000000000004</v>
      </c>
      <c r="HF432">
        <v>1.5</v>
      </c>
      <c r="HG432">
        <v>0.60000000000000009</v>
      </c>
      <c r="HH432">
        <v>-0.30000000000000004</v>
      </c>
      <c r="HI432">
        <v>1.8</v>
      </c>
      <c r="HJ432" s="11">
        <f t="shared" si="562"/>
        <v>0.05</v>
      </c>
      <c r="HK432" s="11">
        <f t="shared" si="563"/>
        <v>0.15523188961288595</v>
      </c>
      <c r="HL432">
        <v>99</v>
      </c>
      <c r="HM432">
        <v>0</v>
      </c>
      <c r="HN432">
        <v>0</v>
      </c>
      <c r="HO432">
        <v>12</v>
      </c>
      <c r="HP432" t="s">
        <v>2169</v>
      </c>
      <c r="HQ432" s="33">
        <v>925000</v>
      </c>
      <c r="HR432" s="33">
        <v>2650000</v>
      </c>
      <c r="HS432" s="30">
        <f t="shared" si="564"/>
        <v>1.0536585365853661</v>
      </c>
    </row>
    <row r="433" spans="1:227" x14ac:dyDescent="0.2">
      <c r="A433" s="1">
        <v>15</v>
      </c>
      <c r="B433" s="2" t="s">
        <v>2170</v>
      </c>
      <c r="C433" s="2" t="s">
        <v>2171</v>
      </c>
      <c r="D433" s="2" t="s">
        <v>266</v>
      </c>
      <c r="E433" s="2" t="s">
        <v>230</v>
      </c>
      <c r="F433" s="2">
        <v>73</v>
      </c>
      <c r="G433" s="2">
        <v>205</v>
      </c>
      <c r="H433" s="2" t="s">
        <v>249</v>
      </c>
      <c r="J433" s="3">
        <v>38</v>
      </c>
      <c r="K433" s="5" t="s">
        <v>2172</v>
      </c>
      <c r="L433" s="5" t="s">
        <v>2173</v>
      </c>
      <c r="M433" s="5" t="s">
        <v>514</v>
      </c>
      <c r="N433" s="5" t="s">
        <v>398</v>
      </c>
      <c r="O433" s="2" t="s">
        <v>398</v>
      </c>
      <c r="P433" s="2" t="s">
        <v>254</v>
      </c>
      <c r="Q433" s="1">
        <v>4</v>
      </c>
      <c r="R433" s="1">
        <v>0</v>
      </c>
      <c r="S433" s="1">
        <v>1</v>
      </c>
      <c r="T433" s="1">
        <v>1</v>
      </c>
      <c r="U433" s="1">
        <v>1</v>
      </c>
      <c r="V433" s="1">
        <v>5</v>
      </c>
      <c r="W433" s="20">
        <f t="shared" si="486"/>
        <v>0</v>
      </c>
      <c r="X433" s="6">
        <v>39.116666666699999</v>
      </c>
      <c r="Y433" s="6">
        <f t="shared" si="487"/>
        <v>9.7791666666749997</v>
      </c>
      <c r="Z433" s="1">
        <v>57</v>
      </c>
      <c r="AA433" s="6">
        <f t="shared" si="488"/>
        <v>14.25</v>
      </c>
      <c r="AB433" s="8">
        <f t="shared" si="489"/>
        <v>0.68625730994210521</v>
      </c>
      <c r="AC433" s="3">
        <f t="shared" si="490"/>
        <v>0</v>
      </c>
      <c r="AD433" s="8">
        <f t="shared" si="491"/>
        <v>0</v>
      </c>
      <c r="AE433" s="20">
        <f t="shared" si="492"/>
        <v>0</v>
      </c>
      <c r="AF433" s="20">
        <f t="shared" si="493"/>
        <v>1</v>
      </c>
      <c r="AG433" s="20">
        <f t="shared" si="494"/>
        <v>1</v>
      </c>
      <c r="AH433" s="3" t="e">
        <f t="shared" si="495"/>
        <v>#VALUE!</v>
      </c>
      <c r="AI433" s="3" t="str">
        <f t="shared" si="496"/>
        <v xml:space="preserve"> </v>
      </c>
      <c r="AJ433" s="3">
        <f t="shared" si="497"/>
        <v>4</v>
      </c>
      <c r="AK433" s="20" t="e">
        <f t="shared" si="498"/>
        <v>#VALUE!</v>
      </c>
      <c r="AL433" s="6">
        <v>1.5</v>
      </c>
      <c r="AM433" s="1">
        <v>4</v>
      </c>
      <c r="AN433" s="1">
        <v>0</v>
      </c>
      <c r="AO433" s="1">
        <v>0</v>
      </c>
      <c r="AP433" s="1">
        <v>1</v>
      </c>
      <c r="AQ433" s="1">
        <v>0</v>
      </c>
      <c r="AR433" s="6">
        <f t="shared" si="499"/>
        <v>6.1354921175917045</v>
      </c>
      <c r="AS433" s="6">
        <f t="shared" si="500"/>
        <v>0</v>
      </c>
      <c r="AT433" s="6">
        <f t="shared" si="501"/>
        <v>0</v>
      </c>
      <c r="AU433" s="6">
        <f t="shared" si="502"/>
        <v>1.5338730293979261</v>
      </c>
      <c r="AV433" s="6">
        <f t="shared" si="503"/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7">
        <f>(EA433+FH433+GG433)-(DZ433+FG433+GF433)-((BD433/60)*(0.11)+(EF433/60)*(-0.14)+(FI433/60)*(0.13))</f>
        <v>-6.7813888889100005E-2</v>
      </c>
      <c r="BD433" s="6">
        <v>32.816666666700002</v>
      </c>
      <c r="BE433" s="6">
        <f t="shared" si="504"/>
        <v>8.2041666666750004</v>
      </c>
      <c r="BF433" s="5">
        <v>8.1999999999999993</v>
      </c>
      <c r="BG433" s="5">
        <v>38.58</v>
      </c>
      <c r="BH433" s="21">
        <f t="shared" si="505"/>
        <v>0.17528858486532703</v>
      </c>
      <c r="BI433" s="1">
        <v>0</v>
      </c>
      <c r="BJ433" s="22">
        <v>0</v>
      </c>
      <c r="BK433" s="22">
        <v>1</v>
      </c>
      <c r="BL433" s="1">
        <v>1</v>
      </c>
      <c r="BM433" s="1">
        <f t="shared" si="506"/>
        <v>1</v>
      </c>
      <c r="BN433" s="8">
        <f t="shared" si="507"/>
        <v>1.8283392585049989</v>
      </c>
      <c r="BO433" s="3">
        <f t="shared" si="508"/>
        <v>0</v>
      </c>
      <c r="BP433" s="20">
        <f t="shared" si="509"/>
        <v>0</v>
      </c>
      <c r="BQ433" s="20">
        <f t="shared" si="510"/>
        <v>1</v>
      </c>
      <c r="BR433" s="20">
        <f t="shared" si="511"/>
        <v>1</v>
      </c>
      <c r="BS433" s="3">
        <f t="shared" si="512"/>
        <v>4</v>
      </c>
      <c r="BT433" s="1">
        <v>0</v>
      </c>
      <c r="BU433" s="1">
        <v>4</v>
      </c>
      <c r="BV433" s="20">
        <f t="shared" si="513"/>
        <v>0</v>
      </c>
      <c r="BW433" s="5">
        <v>4</v>
      </c>
      <c r="BX433" s="5">
        <v>6</v>
      </c>
      <c r="BY433" s="21">
        <f t="shared" si="514"/>
        <v>0.30303030303030304</v>
      </c>
      <c r="BZ433" s="5">
        <v>5</v>
      </c>
      <c r="CA433" s="5">
        <v>4</v>
      </c>
      <c r="CB433" s="23">
        <f t="shared" si="515"/>
        <v>0.27272727272727271</v>
      </c>
      <c r="CC433" s="5">
        <v>6</v>
      </c>
      <c r="CD433" s="5">
        <v>8</v>
      </c>
      <c r="CE433" s="23">
        <f t="shared" si="516"/>
        <v>0.42424242424242425</v>
      </c>
      <c r="CF433" s="23">
        <f t="shared" si="517"/>
        <v>0.52631578947368418</v>
      </c>
      <c r="CG433" s="24">
        <v>8</v>
      </c>
      <c r="CH433" s="5">
        <v>13</v>
      </c>
      <c r="CI433" s="5">
        <v>4</v>
      </c>
      <c r="CJ433" s="5">
        <v>6</v>
      </c>
      <c r="CK433">
        <v>15.06416274</v>
      </c>
      <c r="CL433" s="5">
        <v>-0.96799999999999997</v>
      </c>
      <c r="CM433" s="5">
        <v>12</v>
      </c>
      <c r="CN433" s="5">
        <v>-1.9039999999999999</v>
      </c>
      <c r="CO433" s="5">
        <v>-0.67400000000000004</v>
      </c>
      <c r="CP433" s="5">
        <v>3.6429999999999998</v>
      </c>
      <c r="CQ433" s="21">
        <f t="shared" si="518"/>
        <v>7.1428571428571425E-2</v>
      </c>
      <c r="CR433" s="25">
        <f t="shared" si="519"/>
        <v>1</v>
      </c>
      <c r="CS433" s="22">
        <f t="shared" si="520"/>
        <v>1007.1428571428571</v>
      </c>
      <c r="CT433" s="21">
        <f t="shared" si="521"/>
        <v>7.1428571428571425E-2</v>
      </c>
      <c r="CU433" s="26">
        <f t="shared" si="522"/>
        <v>1.8292682926829269</v>
      </c>
      <c r="CV433" s="27">
        <f t="shared" si="523"/>
        <v>0</v>
      </c>
      <c r="CW433" s="27">
        <f t="shared" si="524"/>
        <v>25.609756097560979</v>
      </c>
      <c r="CX433" s="27">
        <f t="shared" si="525"/>
        <v>10.975609756097562</v>
      </c>
      <c r="CY433" s="27">
        <f t="shared" si="526"/>
        <v>42.073170731707322</v>
      </c>
      <c r="CZ433" s="27">
        <f t="shared" si="527"/>
        <v>34.756097560975611</v>
      </c>
      <c r="DA433" s="28">
        <f t="shared" si="528"/>
        <v>7.3170731707317103</v>
      </c>
      <c r="DB433" s="5">
        <v>1</v>
      </c>
      <c r="DC433" s="5">
        <v>0</v>
      </c>
      <c r="DD433" s="22">
        <v>13</v>
      </c>
      <c r="DE433" s="22">
        <v>6</v>
      </c>
      <c r="DF433" s="22">
        <v>3</v>
      </c>
      <c r="DG433" s="22">
        <v>7</v>
      </c>
      <c r="DH433" s="22">
        <v>6</v>
      </c>
      <c r="DI433" s="22">
        <v>6</v>
      </c>
      <c r="DJ433" s="29">
        <f t="shared" si="529"/>
        <v>1.0484942233632886</v>
      </c>
      <c r="DK433" s="27">
        <f t="shared" si="530"/>
        <v>1.9440124416796269</v>
      </c>
      <c r="DL433" s="27">
        <f t="shared" si="531"/>
        <v>3.1104199066874028</v>
      </c>
      <c r="DM433" s="27">
        <f t="shared" si="532"/>
        <v>31.104199066874031</v>
      </c>
      <c r="DN433" s="27">
        <f t="shared" si="533"/>
        <v>22.939346811819597</v>
      </c>
      <c r="DO433" s="27">
        <f t="shared" si="534"/>
        <v>54.043545878693621</v>
      </c>
      <c r="DP433" s="27">
        <f t="shared" si="535"/>
        <v>41.601866251944017</v>
      </c>
      <c r="DQ433" s="30">
        <f t="shared" si="536"/>
        <v>-5.1246064560178937</v>
      </c>
      <c r="DR433" s="5">
        <v>5</v>
      </c>
      <c r="DS433" s="5">
        <v>8</v>
      </c>
      <c r="DT433" s="5">
        <v>75</v>
      </c>
      <c r="DU433" s="5">
        <v>51</v>
      </c>
      <c r="DV433" s="5">
        <v>26</v>
      </c>
      <c r="DW433" s="5">
        <v>25</v>
      </c>
      <c r="DX433" s="5">
        <v>23</v>
      </c>
      <c r="DY433" s="5">
        <v>33</v>
      </c>
      <c r="DZ433" s="22">
        <v>0</v>
      </c>
      <c r="EA433" s="22">
        <v>0</v>
      </c>
      <c r="EB433" s="22">
        <f t="shared" si="537"/>
        <v>0</v>
      </c>
      <c r="EC433" s="26">
        <f t="shared" si="538"/>
        <v>0</v>
      </c>
      <c r="ED433" s="27">
        <f t="shared" si="539"/>
        <v>0</v>
      </c>
      <c r="EE433" s="27">
        <f t="shared" si="540"/>
        <v>0</v>
      </c>
      <c r="EF433" s="6">
        <v>1.3333333333000001</v>
      </c>
      <c r="EG433" s="6">
        <f t="shared" si="541"/>
        <v>0.33333333332500004</v>
      </c>
      <c r="EH433" s="5">
        <v>0.33</v>
      </c>
      <c r="EI433" s="5">
        <v>6.89</v>
      </c>
      <c r="EJ433" s="21">
        <f t="shared" si="542"/>
        <v>4.5706371191135735E-2</v>
      </c>
      <c r="EK433" s="1">
        <v>0</v>
      </c>
      <c r="EL433" s="22">
        <v>0</v>
      </c>
      <c r="EM433" s="22">
        <v>0</v>
      </c>
      <c r="EN433" s="1">
        <v>0</v>
      </c>
      <c r="EO433" s="3">
        <f t="shared" si="543"/>
        <v>0</v>
      </c>
      <c r="EP433" s="6">
        <f t="shared" si="544"/>
        <v>0</v>
      </c>
      <c r="EQ433" s="3">
        <f t="shared" si="545"/>
        <v>0</v>
      </c>
      <c r="ER433" s="20">
        <f t="shared" si="546"/>
        <v>0</v>
      </c>
      <c r="ES433" s="20">
        <f t="shared" si="547"/>
        <v>0</v>
      </c>
      <c r="ET433" s="20">
        <f t="shared" si="548"/>
        <v>0</v>
      </c>
      <c r="EU433" s="3" t="str">
        <f t="shared" si="549"/>
        <v xml:space="preserve"> </v>
      </c>
      <c r="EV433" s="1">
        <v>0</v>
      </c>
      <c r="EW433" s="1">
        <v>0</v>
      </c>
      <c r="EX433" s="20" t="str">
        <f t="shared" si="550"/>
        <v xml:space="preserve"> </v>
      </c>
      <c r="EY433" s="5">
        <v>0</v>
      </c>
      <c r="EZ433" s="5">
        <v>0</v>
      </c>
      <c r="FA433" s="22">
        <v>1</v>
      </c>
      <c r="FB433" s="22">
        <v>0</v>
      </c>
      <c r="FC433" s="22">
        <v>0</v>
      </c>
      <c r="FD433" s="22">
        <v>0</v>
      </c>
      <c r="FE433" s="22">
        <v>1</v>
      </c>
      <c r="FF433" s="22">
        <v>0</v>
      </c>
      <c r="FG433" s="22">
        <v>0</v>
      </c>
      <c r="FH433" s="22">
        <v>0</v>
      </c>
      <c r="FI433" s="6">
        <v>4.9666666667000001</v>
      </c>
      <c r="FJ433" s="6">
        <f t="shared" si="551"/>
        <v>1.241666666675</v>
      </c>
      <c r="FK433" s="5">
        <v>1.24</v>
      </c>
      <c r="FL433" s="5">
        <v>3.65</v>
      </c>
      <c r="FM433" s="21">
        <f t="shared" si="552"/>
        <v>0.25357873210633947</v>
      </c>
      <c r="FN433" s="1">
        <v>0</v>
      </c>
      <c r="FO433" s="22">
        <v>0</v>
      </c>
      <c r="FP433" s="22">
        <v>0</v>
      </c>
      <c r="FQ433" s="1">
        <v>0</v>
      </c>
      <c r="FR433" s="1">
        <f t="shared" si="553"/>
        <v>0</v>
      </c>
      <c r="FS433" s="3">
        <f t="shared" si="554"/>
        <v>0</v>
      </c>
      <c r="FT433" s="3" t="str">
        <f t="shared" si="555"/>
        <v xml:space="preserve"> </v>
      </c>
      <c r="FU433" s="1">
        <v>0</v>
      </c>
      <c r="FV433" s="1">
        <v>0</v>
      </c>
      <c r="FW433" s="20" t="str">
        <f t="shared" si="556"/>
        <v xml:space="preserve"> </v>
      </c>
      <c r="FX433" s="5">
        <v>0</v>
      </c>
      <c r="FY433" s="5">
        <v>0</v>
      </c>
      <c r="FZ433" s="22">
        <v>0</v>
      </c>
      <c r="GA433" s="22">
        <v>5</v>
      </c>
      <c r="GB433" s="22">
        <v>0</v>
      </c>
      <c r="GC433" s="22">
        <v>0</v>
      </c>
      <c r="GD433" s="22">
        <v>0</v>
      </c>
      <c r="GE433" s="22">
        <v>0</v>
      </c>
      <c r="GF433" s="22">
        <v>0</v>
      </c>
      <c r="GG433" s="22">
        <v>0</v>
      </c>
      <c r="GH433" s="1">
        <v>1</v>
      </c>
      <c r="GI433" s="1">
        <v>0</v>
      </c>
      <c r="GJ433" s="1">
        <v>0</v>
      </c>
      <c r="GK433" s="1">
        <v>0</v>
      </c>
      <c r="GN433" s="31" t="str">
        <f t="shared" si="557"/>
        <v xml:space="preserve"> 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32" t="str">
        <f t="shared" si="558"/>
        <v xml:space="preserve"> </v>
      </c>
      <c r="GW433" s="9">
        <f t="shared" si="559"/>
        <v>3</v>
      </c>
      <c r="GX433" s="10">
        <v>0</v>
      </c>
      <c r="GY433" s="10">
        <v>0.1</v>
      </c>
      <c r="GZ433" s="10">
        <v>0.1</v>
      </c>
      <c r="HA433" s="29">
        <f t="shared" si="560"/>
        <v>2.5000000000000001E-2</v>
      </c>
      <c r="HB433" s="29">
        <f t="shared" si="561"/>
        <v>0.15338730293979261</v>
      </c>
      <c r="HC433">
        <v>0.5</v>
      </c>
      <c r="HD433">
        <v>0.4</v>
      </c>
      <c r="HE433">
        <v>1</v>
      </c>
      <c r="HF433">
        <v>0.1</v>
      </c>
      <c r="HG433">
        <v>0.2</v>
      </c>
      <c r="HH433">
        <v>0</v>
      </c>
      <c r="HI433">
        <v>0.30000000000000004</v>
      </c>
      <c r="HJ433" s="11">
        <f t="shared" si="562"/>
        <v>7.5000000000000011E-2</v>
      </c>
      <c r="HK433" s="11">
        <f t="shared" si="563"/>
        <v>0.46016190881937791</v>
      </c>
      <c r="HL433">
        <v>99</v>
      </c>
      <c r="HM433">
        <v>0</v>
      </c>
      <c r="HN433">
        <v>0</v>
      </c>
      <c r="HO433">
        <v>39</v>
      </c>
      <c r="HP433" t="s">
        <v>416</v>
      </c>
      <c r="HQ433" s="33">
        <v>1250000</v>
      </c>
      <c r="HR433" s="33">
        <v>250000</v>
      </c>
      <c r="HS433" s="30">
        <f t="shared" si="564"/>
        <v>-1.0170731707317073</v>
      </c>
    </row>
    <row r="434" spans="1:227" x14ac:dyDescent="0.2">
      <c r="A434" s="1">
        <v>40</v>
      </c>
      <c r="B434" s="2" t="s">
        <v>2174</v>
      </c>
      <c r="C434" s="2" t="s">
        <v>2175</v>
      </c>
      <c r="D434" s="2" t="s">
        <v>379</v>
      </c>
      <c r="E434" s="2" t="s">
        <v>240</v>
      </c>
      <c r="F434" s="2">
        <v>74</v>
      </c>
      <c r="G434" s="2">
        <v>207</v>
      </c>
      <c r="H434" s="2" t="s">
        <v>249</v>
      </c>
      <c r="J434" s="3">
        <v>28</v>
      </c>
      <c r="K434" s="5" t="s">
        <v>2176</v>
      </c>
      <c r="L434" s="5" t="s">
        <v>2177</v>
      </c>
      <c r="M434" s="5" t="s">
        <v>2178</v>
      </c>
      <c r="N434" s="5" t="s">
        <v>270</v>
      </c>
      <c r="O434" s="2" t="s">
        <v>270</v>
      </c>
      <c r="P434" s="2" t="s">
        <v>314</v>
      </c>
      <c r="Q434" s="1">
        <v>48</v>
      </c>
      <c r="R434" s="1">
        <v>4</v>
      </c>
      <c r="S434" s="1">
        <v>6</v>
      </c>
      <c r="T434" s="1">
        <v>10</v>
      </c>
      <c r="U434" s="1">
        <v>-6</v>
      </c>
      <c r="V434" s="1">
        <v>54</v>
      </c>
      <c r="W434" s="20">
        <f t="shared" si="486"/>
        <v>7.407407407407407E-2</v>
      </c>
      <c r="X434" s="6">
        <v>604.58333333329995</v>
      </c>
      <c r="Y434" s="6">
        <f t="shared" si="487"/>
        <v>12.595486111110416</v>
      </c>
      <c r="Z434" s="1">
        <v>906</v>
      </c>
      <c r="AA434" s="6">
        <f t="shared" si="488"/>
        <v>18.875</v>
      </c>
      <c r="AB434" s="8">
        <f t="shared" si="489"/>
        <v>0.66731052244293587</v>
      </c>
      <c r="AC434" s="3">
        <f t="shared" si="490"/>
        <v>60.92307692307692</v>
      </c>
      <c r="AD434" s="8">
        <f t="shared" si="491"/>
        <v>6.0461220378522134</v>
      </c>
      <c r="AE434" s="20">
        <f t="shared" si="492"/>
        <v>0.2857142857142857</v>
      </c>
      <c r="AF434" s="20">
        <f t="shared" si="493"/>
        <v>0.42857142857142855</v>
      </c>
      <c r="AG434" s="20">
        <f t="shared" si="494"/>
        <v>0.71428571428571419</v>
      </c>
      <c r="AH434" s="3">
        <f t="shared" si="495"/>
        <v>542</v>
      </c>
      <c r="AI434" s="3">
        <f t="shared" si="496"/>
        <v>274</v>
      </c>
      <c r="AJ434" s="3">
        <f t="shared" si="497"/>
        <v>268</v>
      </c>
      <c r="AK434" s="20">
        <f t="shared" si="498"/>
        <v>0.50553505535055354</v>
      </c>
      <c r="AL434" s="6">
        <v>18.899999999999999</v>
      </c>
      <c r="AM434" s="1">
        <v>116</v>
      </c>
      <c r="AN434" s="1">
        <v>18</v>
      </c>
      <c r="AO434" s="1">
        <v>22</v>
      </c>
      <c r="AP434" s="1">
        <v>13</v>
      </c>
      <c r="AQ434" s="1">
        <v>14</v>
      </c>
      <c r="AR434" s="6">
        <f t="shared" si="499"/>
        <v>11.512060647829719</v>
      </c>
      <c r="AS434" s="6">
        <f t="shared" si="500"/>
        <v>1.7863542384563358</v>
      </c>
      <c r="AT434" s="6">
        <f t="shared" si="501"/>
        <v>2.1833218470021882</v>
      </c>
      <c r="AU434" s="6">
        <f t="shared" si="502"/>
        <v>1.2901447277740203</v>
      </c>
      <c r="AV434" s="6">
        <f t="shared" si="503"/>
        <v>1.3893866299104833</v>
      </c>
      <c r="AW434" s="1">
        <v>45</v>
      </c>
      <c r="AX434" s="1">
        <v>15</v>
      </c>
      <c r="AY434" s="1">
        <v>1</v>
      </c>
      <c r="AZ434" s="1">
        <v>1</v>
      </c>
      <c r="BA434" s="1">
        <v>0</v>
      </c>
      <c r="BB434" s="1">
        <v>0</v>
      </c>
      <c r="BC434" s="7">
        <f>(EA434+FH434+GG434)-(DZ434+FG434+GF434)-((BD434/60)*(0.11)+(EF434/60)*(-0.14)+(FI434/60)*(0.13))</f>
        <v>-11.117044444444232</v>
      </c>
      <c r="BD434" s="6">
        <v>521.73333333330004</v>
      </c>
      <c r="BE434" s="6">
        <f t="shared" si="504"/>
        <v>10.869444444443751</v>
      </c>
      <c r="BF434" s="5">
        <v>10.74</v>
      </c>
      <c r="BG434" s="5">
        <v>36.85</v>
      </c>
      <c r="BH434" s="21">
        <f t="shared" si="505"/>
        <v>0.22567766337465853</v>
      </c>
      <c r="BI434" s="1">
        <v>4</v>
      </c>
      <c r="BJ434" s="22">
        <v>4</v>
      </c>
      <c r="BK434" s="22">
        <v>1</v>
      </c>
      <c r="BL434" s="1">
        <v>6</v>
      </c>
      <c r="BM434" s="1">
        <f t="shared" si="506"/>
        <v>10</v>
      </c>
      <c r="BN434" s="8">
        <f t="shared" si="507"/>
        <v>1.1500127779198279</v>
      </c>
      <c r="BO434" s="3">
        <f t="shared" si="508"/>
        <v>56.92307692307692</v>
      </c>
      <c r="BP434" s="20">
        <f t="shared" si="509"/>
        <v>0.30769230769230771</v>
      </c>
      <c r="BQ434" s="20">
        <f t="shared" si="510"/>
        <v>0.46153846153846156</v>
      </c>
      <c r="BR434" s="20">
        <f t="shared" si="511"/>
        <v>0.76923076923076927</v>
      </c>
      <c r="BS434" s="3">
        <f t="shared" si="512"/>
        <v>421</v>
      </c>
      <c r="BT434" s="1">
        <v>223</v>
      </c>
      <c r="BU434" s="1">
        <v>198</v>
      </c>
      <c r="BV434" s="20">
        <f t="shared" si="513"/>
        <v>0.52969121140142517</v>
      </c>
      <c r="BW434" s="5">
        <v>45</v>
      </c>
      <c r="BX434" s="5">
        <v>45</v>
      </c>
      <c r="BY434" s="21">
        <f t="shared" si="514"/>
        <v>0.17716535433070865</v>
      </c>
      <c r="BZ434" s="5">
        <v>133</v>
      </c>
      <c r="CA434" s="5">
        <v>118</v>
      </c>
      <c r="CB434" s="23">
        <f t="shared" si="515"/>
        <v>0.49409448818897639</v>
      </c>
      <c r="CC434" s="5">
        <v>90</v>
      </c>
      <c r="CD434" s="5">
        <v>77</v>
      </c>
      <c r="CE434" s="23">
        <f t="shared" si="516"/>
        <v>0.32874015748031499</v>
      </c>
      <c r="CF434" s="23">
        <f t="shared" si="517"/>
        <v>0.26392961876832843</v>
      </c>
      <c r="CG434" s="24">
        <v>1</v>
      </c>
      <c r="CH434" s="5">
        <v>160</v>
      </c>
      <c r="CI434" s="5">
        <v>204</v>
      </c>
      <c r="CJ434" s="5">
        <v>161</v>
      </c>
      <c r="CK434">
        <v>14.943231519999999</v>
      </c>
      <c r="CL434" s="5">
        <v>-0.184</v>
      </c>
      <c r="CM434" s="5">
        <v>11</v>
      </c>
      <c r="CN434" s="5">
        <v>-1.5640000000000001</v>
      </c>
      <c r="CO434" s="5">
        <v>-5.0940000000000003</v>
      </c>
      <c r="CP434" s="5">
        <v>-0.99299999999999999</v>
      </c>
      <c r="CQ434" s="21">
        <f t="shared" si="518"/>
        <v>7.0270270270270274E-2</v>
      </c>
      <c r="CR434" s="25">
        <f t="shared" si="519"/>
        <v>0.92031872509960155</v>
      </c>
      <c r="CS434" s="22">
        <f t="shared" si="520"/>
        <v>927.34575212662855</v>
      </c>
      <c r="CT434" s="21">
        <f t="shared" si="521"/>
        <v>-9.4110046301281725E-3</v>
      </c>
      <c r="CU434" s="26">
        <f t="shared" si="522"/>
        <v>1.5130353817504656</v>
      </c>
      <c r="CV434" s="27">
        <f t="shared" si="523"/>
        <v>2.3277467411545625</v>
      </c>
      <c r="CW434" s="27">
        <f t="shared" si="524"/>
        <v>21.531657355679702</v>
      </c>
      <c r="CX434" s="27">
        <f t="shared" si="525"/>
        <v>29.213221601489757</v>
      </c>
      <c r="CY434" s="27">
        <f t="shared" si="526"/>
        <v>40.619180633147117</v>
      </c>
      <c r="CZ434" s="27">
        <f t="shared" si="527"/>
        <v>55.516759776536311</v>
      </c>
      <c r="DA434" s="28">
        <f t="shared" si="528"/>
        <v>-14.897579143389194</v>
      </c>
      <c r="DB434" s="5">
        <v>13</v>
      </c>
      <c r="DC434" s="5">
        <v>20</v>
      </c>
      <c r="DD434" s="22">
        <v>172</v>
      </c>
      <c r="DE434" s="22">
        <v>231</v>
      </c>
      <c r="DF434" s="22">
        <v>72</v>
      </c>
      <c r="DG434" s="22">
        <v>112</v>
      </c>
      <c r="DH434" s="22">
        <v>114</v>
      </c>
      <c r="DI434" s="22">
        <v>92</v>
      </c>
      <c r="DJ434" s="29">
        <f t="shared" si="529"/>
        <v>-9.8928899938290762</v>
      </c>
      <c r="DK434" s="27">
        <f t="shared" si="530"/>
        <v>2.5101763907734056</v>
      </c>
      <c r="DL434" s="27">
        <f t="shared" si="531"/>
        <v>2.1370420624151967</v>
      </c>
      <c r="DM434" s="27">
        <f t="shared" si="532"/>
        <v>29.409769335142467</v>
      </c>
      <c r="DN434" s="27">
        <f t="shared" si="533"/>
        <v>28.426051560379914</v>
      </c>
      <c r="DO434" s="27">
        <f t="shared" si="534"/>
        <v>57.021709633649927</v>
      </c>
      <c r="DP434" s="27">
        <f t="shared" si="535"/>
        <v>48.609226594301219</v>
      </c>
      <c r="DQ434" s="30">
        <f t="shared" si="536"/>
        <v>-23.310062182737902</v>
      </c>
      <c r="DR434" s="5">
        <v>74</v>
      </c>
      <c r="DS434" s="5">
        <v>63</v>
      </c>
      <c r="DT434" s="5">
        <v>793</v>
      </c>
      <c r="DU434" s="5">
        <v>775</v>
      </c>
      <c r="DV434" s="5">
        <v>363</v>
      </c>
      <c r="DW434" s="5">
        <v>262</v>
      </c>
      <c r="DX434" s="5">
        <v>333</v>
      </c>
      <c r="DY434" s="5">
        <v>451</v>
      </c>
      <c r="DZ434" s="22">
        <v>12</v>
      </c>
      <c r="EA434" s="22">
        <v>2</v>
      </c>
      <c r="EB434" s="22">
        <f t="shared" si="537"/>
        <v>-10</v>
      </c>
      <c r="EC434" s="26">
        <f t="shared" si="538"/>
        <v>1.3800153335037937</v>
      </c>
      <c r="ED434" s="27">
        <f t="shared" si="539"/>
        <v>0.2300025555839656</v>
      </c>
      <c r="EE434" s="27">
        <f t="shared" si="540"/>
        <v>-1.1500127779198279</v>
      </c>
      <c r="EF434" s="6">
        <v>4.2166666667000001</v>
      </c>
      <c r="EG434" s="6">
        <f t="shared" si="541"/>
        <v>8.7847222222916674E-2</v>
      </c>
      <c r="EH434" s="5">
        <v>0.08</v>
      </c>
      <c r="EI434" s="5">
        <v>5.58</v>
      </c>
      <c r="EJ434" s="21">
        <f t="shared" si="542"/>
        <v>1.4134275618374558E-2</v>
      </c>
      <c r="EK434" s="1">
        <v>0</v>
      </c>
      <c r="EL434" s="22">
        <v>1</v>
      </c>
      <c r="EM434" s="22">
        <v>0</v>
      </c>
      <c r="EN434" s="1">
        <v>0</v>
      </c>
      <c r="EO434" s="3">
        <f t="shared" si="543"/>
        <v>0</v>
      </c>
      <c r="EP434" s="6">
        <f t="shared" si="544"/>
        <v>0</v>
      </c>
      <c r="EQ434" s="3">
        <f t="shared" si="545"/>
        <v>4</v>
      </c>
      <c r="ER434" s="20">
        <f t="shared" si="546"/>
        <v>0</v>
      </c>
      <c r="ES434" s="20">
        <f t="shared" si="547"/>
        <v>0</v>
      </c>
      <c r="ET434" s="20">
        <f t="shared" si="548"/>
        <v>0</v>
      </c>
      <c r="EU434" s="3">
        <f t="shared" si="549"/>
        <v>10</v>
      </c>
      <c r="EV434" s="1">
        <v>5</v>
      </c>
      <c r="EW434" s="1">
        <v>5</v>
      </c>
      <c r="EX434" s="20">
        <f t="shared" si="550"/>
        <v>0.5</v>
      </c>
      <c r="EY434" s="5">
        <v>1</v>
      </c>
      <c r="EZ434" s="5">
        <v>0</v>
      </c>
      <c r="FA434" s="22">
        <v>3</v>
      </c>
      <c r="FB434" s="22">
        <v>0</v>
      </c>
      <c r="FC434" s="22">
        <v>0</v>
      </c>
      <c r="FD434" s="22">
        <v>0</v>
      </c>
      <c r="FE434" s="22">
        <v>0</v>
      </c>
      <c r="FF434" s="22">
        <v>2</v>
      </c>
      <c r="FG434" s="22">
        <v>0</v>
      </c>
      <c r="FH434" s="22">
        <v>1</v>
      </c>
      <c r="FI434" s="6">
        <v>78.633333333300001</v>
      </c>
      <c r="FJ434" s="6">
        <f t="shared" si="551"/>
        <v>1.63819444444375</v>
      </c>
      <c r="FK434" s="5">
        <v>1.63</v>
      </c>
      <c r="FL434" s="5">
        <v>4.0199999999999996</v>
      </c>
      <c r="FM434" s="21">
        <f t="shared" si="552"/>
        <v>0.28849557522123892</v>
      </c>
      <c r="FN434" s="1">
        <v>0</v>
      </c>
      <c r="FO434" s="22">
        <v>0</v>
      </c>
      <c r="FP434" s="22">
        <v>0</v>
      </c>
      <c r="FQ434" s="1">
        <v>0</v>
      </c>
      <c r="FR434" s="1">
        <f t="shared" si="553"/>
        <v>0</v>
      </c>
      <c r="FS434" s="3">
        <f t="shared" si="554"/>
        <v>0</v>
      </c>
      <c r="FT434" s="3">
        <f t="shared" si="555"/>
        <v>111</v>
      </c>
      <c r="FU434" s="1">
        <v>46</v>
      </c>
      <c r="FV434" s="1">
        <v>65</v>
      </c>
      <c r="FW434" s="20">
        <f t="shared" si="556"/>
        <v>0.4144144144144144</v>
      </c>
      <c r="FX434" s="5">
        <v>0</v>
      </c>
      <c r="FY434" s="5">
        <v>9</v>
      </c>
      <c r="FZ434" s="22">
        <v>8</v>
      </c>
      <c r="GA434" s="22">
        <v>59</v>
      </c>
      <c r="GB434" s="22">
        <v>0</v>
      </c>
      <c r="GC434" s="22">
        <v>23</v>
      </c>
      <c r="GD434" s="22">
        <v>29</v>
      </c>
      <c r="GE434" s="22">
        <v>2</v>
      </c>
      <c r="GF434" s="22">
        <v>1</v>
      </c>
      <c r="GG434" s="22">
        <v>0</v>
      </c>
      <c r="GH434" s="1">
        <v>14</v>
      </c>
      <c r="GI434" s="1">
        <v>0</v>
      </c>
      <c r="GJ434" s="1">
        <v>29</v>
      </c>
      <c r="GK434" s="1">
        <v>9</v>
      </c>
      <c r="GL434" s="1">
        <v>3</v>
      </c>
      <c r="GM434" s="1">
        <v>2</v>
      </c>
      <c r="GN434" s="31">
        <f t="shared" si="557"/>
        <v>0.66666666666666663</v>
      </c>
      <c r="GO434" s="1">
        <v>2</v>
      </c>
      <c r="GP434" s="1">
        <v>0</v>
      </c>
      <c r="GQ434" s="1">
        <v>0</v>
      </c>
      <c r="GR434" s="1">
        <v>1</v>
      </c>
      <c r="GS434" s="1">
        <v>0</v>
      </c>
      <c r="GT434" s="1">
        <v>0</v>
      </c>
      <c r="GU434" s="1">
        <v>0</v>
      </c>
      <c r="GV434" s="32" t="str">
        <f t="shared" si="558"/>
        <v xml:space="preserve"> </v>
      </c>
      <c r="GW434" s="9">
        <f t="shared" si="559"/>
        <v>4</v>
      </c>
      <c r="GX434" s="10">
        <v>-0.1</v>
      </c>
      <c r="GY434" s="10">
        <v>0.4</v>
      </c>
      <c r="GZ434" s="10">
        <v>0.30000000000000004</v>
      </c>
      <c r="HA434" s="29">
        <f t="shared" si="560"/>
        <v>6.2500000000000012E-3</v>
      </c>
      <c r="HB434" s="29">
        <f t="shared" si="561"/>
        <v>2.9772570640938932E-2</v>
      </c>
      <c r="HC434">
        <v>10.4</v>
      </c>
      <c r="HD434">
        <v>14</v>
      </c>
      <c r="HE434">
        <v>-8.1999999999999993</v>
      </c>
      <c r="HF434">
        <v>-0.5</v>
      </c>
      <c r="HG434">
        <v>1.6</v>
      </c>
      <c r="HH434">
        <v>0.7</v>
      </c>
      <c r="HI434">
        <v>1.8</v>
      </c>
      <c r="HJ434" s="11">
        <f t="shared" si="562"/>
        <v>3.7499999999999999E-2</v>
      </c>
      <c r="HK434" s="11">
        <f t="shared" si="563"/>
        <v>0.17863542384563358</v>
      </c>
      <c r="HL434">
        <v>99</v>
      </c>
      <c r="HM434">
        <v>0</v>
      </c>
      <c r="HN434">
        <v>0</v>
      </c>
      <c r="HQ434" s="33">
        <v>1000000</v>
      </c>
      <c r="HR434" s="33">
        <v>0</v>
      </c>
      <c r="HS434" s="30">
        <f t="shared" si="564"/>
        <v>0.92195121951219527</v>
      </c>
    </row>
    <row r="435" spans="1:227" x14ac:dyDescent="0.2">
      <c r="A435" s="1">
        <v>59</v>
      </c>
      <c r="B435" s="2" t="s">
        <v>2179</v>
      </c>
      <c r="C435" s="2" t="s">
        <v>1407</v>
      </c>
      <c r="D435" s="2" t="s">
        <v>229</v>
      </c>
      <c r="E435" s="2" t="s">
        <v>230</v>
      </c>
      <c r="F435" s="2">
        <v>70</v>
      </c>
      <c r="G435" s="2">
        <v>181</v>
      </c>
      <c r="H435" s="2" t="s">
        <v>249</v>
      </c>
      <c r="J435" s="3">
        <v>31</v>
      </c>
      <c r="K435" s="5" t="s">
        <v>2180</v>
      </c>
      <c r="L435" s="5" t="s">
        <v>2181</v>
      </c>
      <c r="M435" s="5" t="s">
        <v>2182</v>
      </c>
      <c r="N435" s="5" t="s">
        <v>510</v>
      </c>
      <c r="O435" s="2" t="s">
        <v>510</v>
      </c>
      <c r="P435" s="2" t="s">
        <v>555</v>
      </c>
      <c r="Q435" s="1">
        <v>35</v>
      </c>
      <c r="R435" s="1">
        <v>2</v>
      </c>
      <c r="S435" s="1">
        <v>2</v>
      </c>
      <c r="T435" s="1">
        <v>4</v>
      </c>
      <c r="U435" s="1">
        <v>-8</v>
      </c>
      <c r="V435" s="1">
        <v>65</v>
      </c>
      <c r="W435" s="20">
        <f t="shared" si="486"/>
        <v>3.0769230769230771E-2</v>
      </c>
      <c r="X435" s="6">
        <v>449.6666666667</v>
      </c>
      <c r="Y435" s="6">
        <f t="shared" si="487"/>
        <v>12.84761904762</v>
      </c>
      <c r="Z435" s="1">
        <v>634</v>
      </c>
      <c r="AA435" s="6">
        <f t="shared" si="488"/>
        <v>18.114285714285714</v>
      </c>
      <c r="AB435" s="8">
        <f t="shared" si="489"/>
        <v>0.70925341745536274</v>
      </c>
      <c r="AC435" s="3">
        <f t="shared" si="490"/>
        <v>0</v>
      </c>
      <c r="AD435" s="8">
        <f t="shared" si="491"/>
        <v>0</v>
      </c>
      <c r="AE435" s="20">
        <f t="shared" si="492"/>
        <v>0.25</v>
      </c>
      <c r="AF435" s="20">
        <f t="shared" si="493"/>
        <v>0.25</v>
      </c>
      <c r="AG435" s="20">
        <f t="shared" si="494"/>
        <v>0.5</v>
      </c>
      <c r="AH435" s="3">
        <f t="shared" si="495"/>
        <v>22</v>
      </c>
      <c r="AI435" s="3">
        <f t="shared" si="496"/>
        <v>9</v>
      </c>
      <c r="AJ435" s="3">
        <f t="shared" si="497"/>
        <v>13</v>
      </c>
      <c r="AK435" s="20">
        <f t="shared" si="498"/>
        <v>0.40909090909090912</v>
      </c>
      <c r="AL435" s="6">
        <v>0.9</v>
      </c>
      <c r="AM435" s="1">
        <v>59</v>
      </c>
      <c r="AN435" s="1">
        <v>6</v>
      </c>
      <c r="AO435" s="1">
        <v>32</v>
      </c>
      <c r="AP435" s="1">
        <v>6</v>
      </c>
      <c r="AQ435" s="1">
        <v>8</v>
      </c>
      <c r="AR435" s="6">
        <f t="shared" si="499"/>
        <v>7.8724981467748059</v>
      </c>
      <c r="AS435" s="6">
        <f t="shared" si="500"/>
        <v>0.80059303187540398</v>
      </c>
      <c r="AT435" s="6">
        <f t="shared" si="501"/>
        <v>4.2698295033354876</v>
      </c>
      <c r="AU435" s="6">
        <f t="shared" si="502"/>
        <v>0.80059303187540398</v>
      </c>
      <c r="AV435" s="6">
        <f t="shared" si="503"/>
        <v>1.0674573758338719</v>
      </c>
      <c r="AW435" s="1">
        <v>29</v>
      </c>
      <c r="AX435" s="1">
        <v>7</v>
      </c>
      <c r="AY435" s="1">
        <v>1</v>
      </c>
      <c r="AZ435" s="1">
        <v>1</v>
      </c>
      <c r="BA435" s="1">
        <v>0</v>
      </c>
      <c r="BB435" s="1">
        <v>0</v>
      </c>
      <c r="BC435" s="7">
        <f>(EA435+FH435+GG435)-(DZ435+FG435+GF435)-((BD435/60)*(0.11)+(EF435/60)*(-0.14)+(FI435/60)*(0.13))</f>
        <v>0.34135555555554997</v>
      </c>
      <c r="BD435" s="6">
        <v>403.75</v>
      </c>
      <c r="BE435" s="6">
        <f t="shared" si="504"/>
        <v>11.535714285714286</v>
      </c>
      <c r="BF435" s="5">
        <v>11.29</v>
      </c>
      <c r="BG435" s="5">
        <v>36.17</v>
      </c>
      <c r="BH435" s="21">
        <f t="shared" si="505"/>
        <v>0.23788453434471132</v>
      </c>
      <c r="BI435" s="1">
        <v>2</v>
      </c>
      <c r="BJ435" s="22">
        <v>0</v>
      </c>
      <c r="BK435" s="22">
        <v>2</v>
      </c>
      <c r="BL435" s="1">
        <v>2</v>
      </c>
      <c r="BM435" s="1">
        <f t="shared" si="506"/>
        <v>4</v>
      </c>
      <c r="BN435" s="8">
        <f t="shared" si="507"/>
        <v>0.59442724458204332</v>
      </c>
      <c r="BO435" s="3">
        <f t="shared" si="508"/>
        <v>0</v>
      </c>
      <c r="BP435" s="20">
        <f t="shared" si="509"/>
        <v>0.2857142857142857</v>
      </c>
      <c r="BQ435" s="20">
        <f t="shared" si="510"/>
        <v>0.2857142857142857</v>
      </c>
      <c r="BR435" s="20">
        <f t="shared" si="511"/>
        <v>0.5714285714285714</v>
      </c>
      <c r="BS435" s="3">
        <f t="shared" si="512"/>
        <v>19</v>
      </c>
      <c r="BT435" s="1">
        <v>7</v>
      </c>
      <c r="BU435" s="1">
        <v>12</v>
      </c>
      <c r="BV435" s="20">
        <f t="shared" si="513"/>
        <v>0.36842105263157893</v>
      </c>
      <c r="BW435" s="5">
        <v>77</v>
      </c>
      <c r="BX435" s="5">
        <v>64</v>
      </c>
      <c r="BY435" s="21">
        <f t="shared" si="514"/>
        <v>0.35338345864661652</v>
      </c>
      <c r="BZ435" s="5">
        <v>57</v>
      </c>
      <c r="CA435" s="5">
        <v>62</v>
      </c>
      <c r="CB435" s="23">
        <f t="shared" si="515"/>
        <v>0.2982456140350877</v>
      </c>
      <c r="CC435" s="5">
        <v>75</v>
      </c>
      <c r="CD435" s="5">
        <v>64</v>
      </c>
      <c r="CE435" s="23">
        <f t="shared" si="516"/>
        <v>0.34837092731829572</v>
      </c>
      <c r="CF435" s="23">
        <f t="shared" si="517"/>
        <v>0.54230769230769227</v>
      </c>
      <c r="CG435" s="24">
        <v>6</v>
      </c>
      <c r="CH435" s="5">
        <v>166</v>
      </c>
      <c r="CI435" s="5">
        <v>154</v>
      </c>
      <c r="CJ435" s="5">
        <v>98</v>
      </c>
      <c r="CK435">
        <v>15.481641870000001</v>
      </c>
      <c r="CL435" s="5">
        <v>0.439</v>
      </c>
      <c r="CM435" s="5">
        <v>7</v>
      </c>
      <c r="CN435" s="5">
        <v>-0.20800000000000002</v>
      </c>
      <c r="CO435" s="5">
        <v>0.52600000000000002</v>
      </c>
      <c r="CP435" s="5">
        <v>3.9180000000000001</v>
      </c>
      <c r="CQ435" s="21">
        <f t="shared" si="518"/>
        <v>3.4313725490196081E-2</v>
      </c>
      <c r="CR435" s="25">
        <f t="shared" si="519"/>
        <v>0.91279069767441856</v>
      </c>
      <c r="CS435" s="22">
        <f t="shared" si="520"/>
        <v>916.2220702234381</v>
      </c>
      <c r="CT435" s="21">
        <f t="shared" si="521"/>
        <v>-5.2895576835385358E-2</v>
      </c>
      <c r="CU435" s="26">
        <f t="shared" si="522"/>
        <v>1.0628875110717451</v>
      </c>
      <c r="CV435" s="27">
        <f t="shared" si="523"/>
        <v>2.2776160951537392</v>
      </c>
      <c r="CW435" s="27">
        <f t="shared" si="524"/>
        <v>30.975578894090855</v>
      </c>
      <c r="CX435" s="27">
        <f t="shared" si="525"/>
        <v>26.116664557762878</v>
      </c>
      <c r="CY435" s="27">
        <f t="shared" si="526"/>
        <v>60.432747058079215</v>
      </c>
      <c r="CZ435" s="27">
        <f t="shared" si="527"/>
        <v>56.636720232822981</v>
      </c>
      <c r="DA435" s="28">
        <f t="shared" si="528"/>
        <v>3.7960268252562344</v>
      </c>
      <c r="DB435" s="5">
        <v>7</v>
      </c>
      <c r="DC435" s="5">
        <v>15</v>
      </c>
      <c r="DD435" s="22">
        <v>197</v>
      </c>
      <c r="DE435" s="22">
        <v>157</v>
      </c>
      <c r="DF435" s="22">
        <v>90</v>
      </c>
      <c r="DG435" s="22">
        <v>100</v>
      </c>
      <c r="DH435" s="22">
        <v>101</v>
      </c>
      <c r="DI435" s="22">
        <v>104</v>
      </c>
      <c r="DJ435" s="29">
        <f t="shared" si="529"/>
        <v>-1.4353577901283812</v>
      </c>
      <c r="DK435" s="27">
        <f t="shared" si="530"/>
        <v>3.0332951538370394</v>
      </c>
      <c r="DL435" s="27">
        <f t="shared" si="531"/>
        <v>3.4124570480666692</v>
      </c>
      <c r="DM435" s="27">
        <f t="shared" si="532"/>
        <v>34.740708558789841</v>
      </c>
      <c r="DN435" s="27">
        <f t="shared" si="533"/>
        <v>33.508432402543548</v>
      </c>
      <c r="DO435" s="27">
        <f t="shared" si="534"/>
        <v>63.936174414471338</v>
      </c>
      <c r="DP435" s="27">
        <f t="shared" si="535"/>
        <v>60.097160235396331</v>
      </c>
      <c r="DQ435" s="30">
        <f t="shared" si="536"/>
        <v>-4.2987353818773499E-2</v>
      </c>
      <c r="DR435" s="5">
        <v>64</v>
      </c>
      <c r="DS435" s="5">
        <v>72</v>
      </c>
      <c r="DT435" s="5">
        <v>669</v>
      </c>
      <c r="DU435" s="5">
        <v>635</v>
      </c>
      <c r="DV435" s="5">
        <v>272</v>
      </c>
      <c r="DW435" s="5">
        <v>276</v>
      </c>
      <c r="DX435" s="5">
        <v>285</v>
      </c>
      <c r="DY435" s="5">
        <v>344</v>
      </c>
      <c r="DZ435" s="22">
        <v>5</v>
      </c>
      <c r="EA435" s="22">
        <v>6</v>
      </c>
      <c r="EB435" s="22">
        <f t="shared" si="537"/>
        <v>1</v>
      </c>
      <c r="EC435" s="26">
        <f t="shared" si="538"/>
        <v>0.74303405572755421</v>
      </c>
      <c r="ED435" s="27">
        <f t="shared" si="539"/>
        <v>0.89164086687306499</v>
      </c>
      <c r="EE435" s="27">
        <f t="shared" si="540"/>
        <v>0.14860681114551083</v>
      </c>
      <c r="EF435" s="6">
        <v>40.233333333300003</v>
      </c>
      <c r="EG435" s="6">
        <f t="shared" si="541"/>
        <v>1.1495238095228573</v>
      </c>
      <c r="EH435" s="5">
        <v>1.1400000000000001</v>
      </c>
      <c r="EI435" s="5">
        <v>4.5199999999999996</v>
      </c>
      <c r="EJ435" s="21">
        <f t="shared" si="542"/>
        <v>0.20141342756183747</v>
      </c>
      <c r="EK435" s="1">
        <v>0</v>
      </c>
      <c r="EL435" s="22">
        <v>0</v>
      </c>
      <c r="EM435" s="22">
        <v>0</v>
      </c>
      <c r="EN435" s="1">
        <v>0</v>
      </c>
      <c r="EO435" s="3">
        <f t="shared" si="543"/>
        <v>0</v>
      </c>
      <c r="EP435" s="6">
        <f t="shared" si="544"/>
        <v>0</v>
      </c>
      <c r="EQ435" s="3">
        <f t="shared" si="545"/>
        <v>0</v>
      </c>
      <c r="ER435" s="20">
        <f t="shared" si="546"/>
        <v>0</v>
      </c>
      <c r="ES435" s="20">
        <f t="shared" si="547"/>
        <v>0</v>
      </c>
      <c r="ET435" s="20">
        <f t="shared" si="548"/>
        <v>0</v>
      </c>
      <c r="EU435" s="3">
        <f t="shared" si="549"/>
        <v>2</v>
      </c>
      <c r="EV435" s="1">
        <v>1</v>
      </c>
      <c r="EW435" s="1">
        <v>1</v>
      </c>
      <c r="EX435" s="20">
        <f t="shared" si="550"/>
        <v>0.5</v>
      </c>
      <c r="EY435" s="5">
        <v>1</v>
      </c>
      <c r="EZ435" s="5">
        <v>1</v>
      </c>
      <c r="FA435" s="22">
        <v>26</v>
      </c>
      <c r="FB435" s="22">
        <v>5</v>
      </c>
      <c r="FC435" s="22">
        <v>10</v>
      </c>
      <c r="FD435" s="22">
        <v>4</v>
      </c>
      <c r="FE435" s="22">
        <v>2</v>
      </c>
      <c r="FF435" s="22">
        <v>21</v>
      </c>
      <c r="FG435" s="22">
        <v>1</v>
      </c>
      <c r="FH435" s="22">
        <v>0</v>
      </c>
      <c r="FI435" s="6">
        <v>5.6833333333000002</v>
      </c>
      <c r="FJ435" s="6">
        <f t="shared" si="551"/>
        <v>0.16238095238</v>
      </c>
      <c r="FK435" s="5">
        <v>0.17</v>
      </c>
      <c r="FL435" s="5">
        <v>5.17</v>
      </c>
      <c r="FM435" s="21">
        <f t="shared" si="552"/>
        <v>3.1835205992509365E-2</v>
      </c>
      <c r="FN435" s="1">
        <v>0</v>
      </c>
      <c r="FO435" s="22">
        <v>0</v>
      </c>
      <c r="FP435" s="22">
        <v>0</v>
      </c>
      <c r="FQ435" s="1">
        <v>0</v>
      </c>
      <c r="FR435" s="1">
        <f t="shared" si="553"/>
        <v>0</v>
      </c>
      <c r="FS435" s="3">
        <f t="shared" si="554"/>
        <v>0</v>
      </c>
      <c r="FT435" s="3">
        <f t="shared" si="555"/>
        <v>1</v>
      </c>
      <c r="FU435" s="1">
        <v>1</v>
      </c>
      <c r="FV435" s="1">
        <v>0</v>
      </c>
      <c r="FW435" s="20">
        <f t="shared" si="556"/>
        <v>1</v>
      </c>
      <c r="FX435" s="5">
        <v>0</v>
      </c>
      <c r="FY435" s="5">
        <v>0</v>
      </c>
      <c r="FZ435" s="22">
        <v>0</v>
      </c>
      <c r="GA435" s="22">
        <v>7</v>
      </c>
      <c r="GB435" s="22">
        <v>1</v>
      </c>
      <c r="GC435" s="22">
        <v>0</v>
      </c>
      <c r="GD435" s="22">
        <v>2</v>
      </c>
      <c r="GE435" s="22">
        <v>1</v>
      </c>
      <c r="GF435" s="22">
        <v>0</v>
      </c>
      <c r="GG435" s="22">
        <v>1</v>
      </c>
      <c r="GH435" s="1">
        <v>10</v>
      </c>
      <c r="GI435" s="1">
        <v>1</v>
      </c>
      <c r="GJ435" s="1">
        <v>17</v>
      </c>
      <c r="GK435" s="1">
        <v>0</v>
      </c>
      <c r="GN435" s="31" t="str">
        <f t="shared" si="557"/>
        <v xml:space="preserve"> 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32" t="str">
        <f t="shared" si="558"/>
        <v xml:space="preserve"> </v>
      </c>
      <c r="GW435" s="9">
        <f t="shared" si="559"/>
        <v>4</v>
      </c>
      <c r="GX435" s="10">
        <v>-0.60000000000000009</v>
      </c>
      <c r="GY435" s="10">
        <v>0.1</v>
      </c>
      <c r="GZ435" s="10">
        <v>-0.5</v>
      </c>
      <c r="HA435" s="29">
        <f t="shared" si="560"/>
        <v>-1.4285714285714285E-2</v>
      </c>
      <c r="HB435" s="29">
        <f t="shared" si="561"/>
        <v>-6.6716085989616994E-2</v>
      </c>
      <c r="HC435">
        <v>6.8</v>
      </c>
      <c r="HD435">
        <v>6.3</v>
      </c>
      <c r="HE435">
        <v>-5.8</v>
      </c>
      <c r="HF435">
        <v>-1.3</v>
      </c>
      <c r="HG435">
        <v>-0.2</v>
      </c>
      <c r="HH435">
        <v>0</v>
      </c>
      <c r="HI435">
        <v>-1.6</v>
      </c>
      <c r="HJ435" s="11">
        <f t="shared" si="562"/>
        <v>-4.5714285714285714E-2</v>
      </c>
      <c r="HK435" s="11">
        <f t="shared" si="563"/>
        <v>-0.21349147516677441</v>
      </c>
      <c r="HL435">
        <v>99</v>
      </c>
      <c r="HM435">
        <v>0</v>
      </c>
      <c r="HN435">
        <v>0</v>
      </c>
      <c r="HO435">
        <v>12</v>
      </c>
      <c r="HP435" t="s">
        <v>2183</v>
      </c>
      <c r="HQ435" s="33">
        <v>1700000</v>
      </c>
      <c r="HR435" s="33">
        <v>0</v>
      </c>
      <c r="HS435" s="30">
        <f t="shared" si="564"/>
        <v>-3.7073170731707319</v>
      </c>
    </row>
    <row r="436" spans="1:227" x14ac:dyDescent="0.2">
      <c r="A436" s="1">
        <v>36</v>
      </c>
      <c r="B436" s="2" t="s">
        <v>2184</v>
      </c>
      <c r="C436" s="2" t="s">
        <v>2185</v>
      </c>
      <c r="E436" s="2" t="s">
        <v>600</v>
      </c>
      <c r="F436" s="2">
        <v>72</v>
      </c>
      <c r="G436" s="2">
        <v>190</v>
      </c>
      <c r="H436" s="2" t="s">
        <v>249</v>
      </c>
      <c r="J436" s="3">
        <v>24</v>
      </c>
      <c r="K436" s="5" t="s">
        <v>2186</v>
      </c>
      <c r="L436" s="5" t="s">
        <v>2187</v>
      </c>
      <c r="M436" s="5" t="s">
        <v>2188</v>
      </c>
      <c r="N436" s="5" t="s">
        <v>515</v>
      </c>
      <c r="O436" s="2" t="s">
        <v>515</v>
      </c>
      <c r="P436" s="2" t="s">
        <v>271</v>
      </c>
      <c r="Q436" s="1">
        <v>32</v>
      </c>
      <c r="R436" s="1">
        <v>2</v>
      </c>
      <c r="S436" s="1">
        <v>3</v>
      </c>
      <c r="T436" s="1">
        <v>5</v>
      </c>
      <c r="U436" s="1">
        <v>-10</v>
      </c>
      <c r="V436" s="1">
        <v>30</v>
      </c>
      <c r="W436" s="20">
        <f t="shared" si="486"/>
        <v>6.6666666666666666E-2</v>
      </c>
      <c r="X436" s="6">
        <v>476.1666666667</v>
      </c>
      <c r="Y436" s="6">
        <f t="shared" si="487"/>
        <v>14.880208333334375</v>
      </c>
      <c r="Z436" s="1">
        <v>684</v>
      </c>
      <c r="AA436" s="6">
        <f t="shared" si="488"/>
        <v>21.375</v>
      </c>
      <c r="AB436" s="8">
        <f t="shared" si="489"/>
        <v>0.6961500974659357</v>
      </c>
      <c r="AC436" s="3">
        <f t="shared" si="490"/>
        <v>18.777777777777779</v>
      </c>
      <c r="AD436" s="8">
        <f t="shared" si="491"/>
        <v>2.3661183059151303</v>
      </c>
      <c r="AE436" s="20">
        <f t="shared" si="492"/>
        <v>0.18181818181818182</v>
      </c>
      <c r="AF436" s="20">
        <f t="shared" si="493"/>
        <v>0.27272727272727271</v>
      </c>
      <c r="AG436" s="20">
        <f t="shared" si="494"/>
        <v>0.45454545454545453</v>
      </c>
      <c r="AH436" s="3" t="e">
        <f t="shared" si="495"/>
        <v>#VALUE!</v>
      </c>
      <c r="AI436" s="3" t="str">
        <f t="shared" si="496"/>
        <v xml:space="preserve"> </v>
      </c>
      <c r="AJ436" s="3" t="str">
        <f t="shared" si="497"/>
        <v xml:space="preserve"> </v>
      </c>
      <c r="AK436" s="20" t="e">
        <f t="shared" si="498"/>
        <v>#VALUE!</v>
      </c>
      <c r="AL436" s="6">
        <v>0</v>
      </c>
      <c r="AM436" s="1">
        <v>50</v>
      </c>
      <c r="AN436" s="1">
        <v>18</v>
      </c>
      <c r="AO436" s="1">
        <v>9</v>
      </c>
      <c r="AP436" s="1">
        <v>11</v>
      </c>
      <c r="AQ436" s="1">
        <v>3</v>
      </c>
      <c r="AR436" s="6">
        <f t="shared" si="499"/>
        <v>6.3003150157503462</v>
      </c>
      <c r="AS436" s="6">
        <f t="shared" si="500"/>
        <v>2.2681134056701246</v>
      </c>
      <c r="AT436" s="6">
        <f t="shared" si="501"/>
        <v>1.1340567028350623</v>
      </c>
      <c r="AU436" s="6">
        <f t="shared" si="502"/>
        <v>1.3860693034650762</v>
      </c>
      <c r="AV436" s="6">
        <f t="shared" si="503"/>
        <v>0.37801890094502077</v>
      </c>
      <c r="AW436" s="1">
        <v>18</v>
      </c>
      <c r="AX436" s="1">
        <v>8</v>
      </c>
      <c r="AY436" s="1">
        <v>0</v>
      </c>
      <c r="AZ436" s="1">
        <v>0</v>
      </c>
      <c r="BA436" s="1">
        <v>0</v>
      </c>
      <c r="BB436" s="1">
        <v>0</v>
      </c>
      <c r="BC436" s="7">
        <f>(EA436+FH436+GG436)-(DZ436+FG436+GF436)-((BD436/60)*(-0.29)+(EF436/60)*0.11+(FI436/60)*(-0.33))</f>
        <v>-3.8379277777778165</v>
      </c>
      <c r="BD436" s="6">
        <v>440.88333333330002</v>
      </c>
      <c r="BE436" s="6">
        <f t="shared" si="504"/>
        <v>13.777604166665625</v>
      </c>
      <c r="BF436" s="5">
        <v>13.52</v>
      </c>
      <c r="BG436" s="5">
        <v>33.54</v>
      </c>
      <c r="BH436" s="21">
        <f t="shared" si="505"/>
        <v>0.287292817679558</v>
      </c>
      <c r="BI436" s="1">
        <v>1</v>
      </c>
      <c r="BJ436" s="22">
        <v>1</v>
      </c>
      <c r="BK436" s="22">
        <v>2</v>
      </c>
      <c r="BL436" s="1">
        <v>3</v>
      </c>
      <c r="BM436" s="1">
        <f t="shared" si="506"/>
        <v>4</v>
      </c>
      <c r="BN436" s="8">
        <f t="shared" si="507"/>
        <v>0.54436169810611601</v>
      </c>
      <c r="BO436" s="3">
        <f t="shared" si="508"/>
        <v>18.777777777777779</v>
      </c>
      <c r="BP436" s="20">
        <f t="shared" si="509"/>
        <v>0.1111111111111111</v>
      </c>
      <c r="BQ436" s="20">
        <f t="shared" si="510"/>
        <v>0.33333333333333331</v>
      </c>
      <c r="BR436" s="20">
        <f t="shared" si="511"/>
        <v>0.44444444444444442</v>
      </c>
      <c r="BS436" s="3" t="str">
        <f t="shared" si="512"/>
        <v xml:space="preserve"> </v>
      </c>
      <c r="BV436" s="20" t="str">
        <f t="shared" si="513"/>
        <v xml:space="preserve"> </v>
      </c>
      <c r="BW436" s="5">
        <v>56</v>
      </c>
      <c r="BX436" s="5">
        <v>66</v>
      </c>
      <c r="BY436" s="21">
        <f t="shared" si="514"/>
        <v>0.29326923076923078</v>
      </c>
      <c r="BZ436" s="5">
        <v>67</v>
      </c>
      <c r="CA436" s="5">
        <v>73</v>
      </c>
      <c r="CB436" s="23">
        <f t="shared" si="515"/>
        <v>0.33653846153846156</v>
      </c>
      <c r="CC436" s="5">
        <v>82</v>
      </c>
      <c r="CD436" s="5">
        <v>72</v>
      </c>
      <c r="CE436" s="23">
        <f t="shared" si="516"/>
        <v>0.37019230769230771</v>
      </c>
      <c r="CF436" s="23">
        <f t="shared" si="517"/>
        <v>0.46564885496183206</v>
      </c>
      <c r="CG436" s="24">
        <v>4</v>
      </c>
      <c r="CH436" s="5">
        <v>161</v>
      </c>
      <c r="CI436" s="5">
        <v>185</v>
      </c>
      <c r="CJ436" s="5">
        <v>124</v>
      </c>
      <c r="CK436">
        <v>14.75513132</v>
      </c>
      <c r="CL436" s="5">
        <v>-1.2650000000000001</v>
      </c>
      <c r="CM436" s="5">
        <v>8</v>
      </c>
      <c r="CN436" s="5">
        <v>0.16700000000000001</v>
      </c>
      <c r="CO436" s="5">
        <v>0.65800000000000003</v>
      </c>
      <c r="CP436" s="5">
        <v>-2.58</v>
      </c>
      <c r="CQ436" s="21">
        <f t="shared" si="518"/>
        <v>5.3254437869822487E-2</v>
      </c>
      <c r="CR436" s="25">
        <f t="shared" si="519"/>
        <v>0.92372881355932202</v>
      </c>
      <c r="CS436" s="22">
        <f t="shared" si="520"/>
        <v>929.05425734630433</v>
      </c>
      <c r="CT436" s="21">
        <f t="shared" si="521"/>
        <v>-2.3016748570855498E-2</v>
      </c>
      <c r="CU436" s="26">
        <f t="shared" si="522"/>
        <v>1.2481508875739646</v>
      </c>
      <c r="CV436" s="27">
        <f t="shared" si="523"/>
        <v>2.4963017751479293</v>
      </c>
      <c r="CW436" s="27">
        <f t="shared" si="524"/>
        <v>23.4375</v>
      </c>
      <c r="CX436" s="27">
        <f t="shared" si="525"/>
        <v>32.729289940828409</v>
      </c>
      <c r="CY436" s="27">
        <f t="shared" si="526"/>
        <v>47.429733727810657</v>
      </c>
      <c r="CZ436" s="27">
        <f t="shared" si="527"/>
        <v>57.137573964497044</v>
      </c>
      <c r="DA436" s="28">
        <f t="shared" si="528"/>
        <v>-9.707840236686387</v>
      </c>
      <c r="DB436" s="5">
        <v>9</v>
      </c>
      <c r="DC436" s="5">
        <v>18</v>
      </c>
      <c r="DD436" s="22">
        <v>160</v>
      </c>
      <c r="DE436" s="22">
        <v>218</v>
      </c>
      <c r="DF436" s="22">
        <v>75</v>
      </c>
      <c r="DG436" s="22">
        <v>93</v>
      </c>
      <c r="DH436" s="22">
        <v>83</v>
      </c>
      <c r="DI436" s="22">
        <v>98</v>
      </c>
      <c r="DJ436" s="29">
        <f t="shared" si="529"/>
        <v>-6.2264127557703564</v>
      </c>
      <c r="DK436" s="27">
        <f t="shared" si="530"/>
        <v>3.0187835420393561</v>
      </c>
      <c r="DL436" s="27">
        <f t="shared" si="531"/>
        <v>2.1243291592128801</v>
      </c>
      <c r="DM436" s="27">
        <f t="shared" si="532"/>
        <v>26.610017889087658</v>
      </c>
      <c r="DN436" s="27">
        <f t="shared" si="533"/>
        <v>31.641323792486581</v>
      </c>
      <c r="DO436" s="27">
        <f t="shared" si="534"/>
        <v>54.841234347048299</v>
      </c>
      <c r="DP436" s="27">
        <f t="shared" si="535"/>
        <v>60.934704830053676</v>
      </c>
      <c r="DQ436" s="30">
        <f t="shared" si="536"/>
        <v>-3.6143697536810109</v>
      </c>
      <c r="DR436" s="5">
        <v>54</v>
      </c>
      <c r="DS436" s="5">
        <v>38</v>
      </c>
      <c r="DT436" s="5">
        <v>422</v>
      </c>
      <c r="DU436" s="5">
        <v>528</v>
      </c>
      <c r="DV436" s="5">
        <v>224</v>
      </c>
      <c r="DW436" s="5">
        <v>240</v>
      </c>
      <c r="DX436" s="5">
        <v>284</v>
      </c>
      <c r="DY436" s="5">
        <v>281</v>
      </c>
      <c r="DZ436" s="22">
        <v>7</v>
      </c>
      <c r="EA436" s="22">
        <v>1</v>
      </c>
      <c r="EB436" s="22">
        <f t="shared" si="537"/>
        <v>-6</v>
      </c>
      <c r="EC436" s="26">
        <f t="shared" si="538"/>
        <v>0.95263297168570316</v>
      </c>
      <c r="ED436" s="27">
        <f t="shared" si="539"/>
        <v>0.136090424526529</v>
      </c>
      <c r="EE436" s="27">
        <f t="shared" si="540"/>
        <v>-0.81654254715917407</v>
      </c>
      <c r="EF436" s="6">
        <v>22.2166666667</v>
      </c>
      <c r="EG436" s="6">
        <f t="shared" si="541"/>
        <v>0.694270833334375</v>
      </c>
      <c r="EH436" s="5">
        <v>0.68</v>
      </c>
      <c r="EI436" s="5">
        <v>5.14</v>
      </c>
      <c r="EJ436" s="21">
        <f t="shared" si="542"/>
        <v>0.11683848797250861</v>
      </c>
      <c r="EK436" s="1">
        <v>1</v>
      </c>
      <c r="EL436" s="22">
        <v>0</v>
      </c>
      <c r="EM436" s="22">
        <v>0</v>
      </c>
      <c r="EN436" s="1">
        <v>0</v>
      </c>
      <c r="EO436" s="3">
        <f t="shared" si="543"/>
        <v>1</v>
      </c>
      <c r="EP436" s="6">
        <f t="shared" si="544"/>
        <v>2.7006751687881461</v>
      </c>
      <c r="EQ436" s="3">
        <f t="shared" si="545"/>
        <v>0</v>
      </c>
      <c r="ER436" s="20">
        <f t="shared" si="546"/>
        <v>0.5</v>
      </c>
      <c r="ES436" s="20">
        <f t="shared" si="547"/>
        <v>0</v>
      </c>
      <c r="ET436" s="20">
        <f t="shared" si="548"/>
        <v>0.5</v>
      </c>
      <c r="EU436" s="3" t="str">
        <f t="shared" si="549"/>
        <v xml:space="preserve"> </v>
      </c>
      <c r="EX436" s="20" t="str">
        <f t="shared" si="550"/>
        <v xml:space="preserve"> </v>
      </c>
      <c r="EY436" s="5">
        <v>2</v>
      </c>
      <c r="EZ436" s="5">
        <v>0</v>
      </c>
      <c r="FA436" s="22">
        <v>15</v>
      </c>
      <c r="FB436" s="22">
        <v>5</v>
      </c>
      <c r="FC436" s="22">
        <v>7</v>
      </c>
      <c r="FD436" s="22">
        <v>2</v>
      </c>
      <c r="FE436" s="22">
        <v>1</v>
      </c>
      <c r="FF436" s="22">
        <v>14</v>
      </c>
      <c r="FG436" s="22">
        <v>0</v>
      </c>
      <c r="FH436" s="22">
        <v>0</v>
      </c>
      <c r="FI436" s="6">
        <v>13.0666666667</v>
      </c>
      <c r="FJ436" s="6">
        <f t="shared" si="551"/>
        <v>0.40833333333437499</v>
      </c>
      <c r="FK436" s="5">
        <v>0.41</v>
      </c>
      <c r="FL436" s="5">
        <v>5.49</v>
      </c>
      <c r="FM436" s="21">
        <f t="shared" si="552"/>
        <v>6.94915254237288E-2</v>
      </c>
      <c r="FN436" s="1">
        <v>0</v>
      </c>
      <c r="FO436" s="22">
        <v>0</v>
      </c>
      <c r="FP436" s="22">
        <v>0</v>
      </c>
      <c r="FQ436" s="1">
        <v>0</v>
      </c>
      <c r="FR436" s="1">
        <f t="shared" si="553"/>
        <v>0</v>
      </c>
      <c r="FS436" s="3">
        <f t="shared" si="554"/>
        <v>0</v>
      </c>
      <c r="FT436" s="3" t="str">
        <f t="shared" si="555"/>
        <v xml:space="preserve"> </v>
      </c>
      <c r="FW436" s="20" t="str">
        <f t="shared" si="556"/>
        <v xml:space="preserve"> </v>
      </c>
      <c r="FX436" s="5">
        <v>0</v>
      </c>
      <c r="FY436" s="5">
        <v>1</v>
      </c>
      <c r="FZ436" s="22">
        <v>2</v>
      </c>
      <c r="GA436" s="22">
        <v>14</v>
      </c>
      <c r="GB436" s="22">
        <v>1</v>
      </c>
      <c r="GC436" s="22">
        <v>4</v>
      </c>
      <c r="GD436" s="22">
        <v>4</v>
      </c>
      <c r="GE436" s="22">
        <v>0</v>
      </c>
      <c r="GF436" s="22">
        <v>0</v>
      </c>
      <c r="GG436" s="22">
        <v>0</v>
      </c>
      <c r="GH436" s="1">
        <v>12</v>
      </c>
      <c r="GI436" s="1">
        <v>2</v>
      </c>
      <c r="GJ436" s="1">
        <v>22</v>
      </c>
      <c r="GK436" s="1">
        <v>2</v>
      </c>
      <c r="GL436" s="6"/>
      <c r="GM436" s="6"/>
      <c r="GN436" s="31" t="str">
        <f t="shared" si="557"/>
        <v xml:space="preserve"> </v>
      </c>
      <c r="GP436" s="1">
        <v>1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32" t="str">
        <f t="shared" si="558"/>
        <v xml:space="preserve"> </v>
      </c>
      <c r="GW436" s="9">
        <f t="shared" si="559"/>
        <v>2</v>
      </c>
      <c r="GX436" s="10">
        <v>0.2</v>
      </c>
      <c r="GY436" s="10">
        <v>0.1</v>
      </c>
      <c r="GZ436" s="10">
        <v>0.30000000000000004</v>
      </c>
      <c r="HA436" s="29">
        <f t="shared" si="560"/>
        <v>9.3750000000000014E-3</v>
      </c>
      <c r="HB436" s="29">
        <f t="shared" si="561"/>
        <v>3.7801890094502084E-2</v>
      </c>
      <c r="HC436">
        <v>8.3000000000000007</v>
      </c>
      <c r="HD436">
        <v>8.5</v>
      </c>
      <c r="HE436">
        <v>-9</v>
      </c>
      <c r="HF436">
        <v>0.2</v>
      </c>
      <c r="HG436">
        <v>-0.9</v>
      </c>
      <c r="HH436">
        <v>0</v>
      </c>
      <c r="HI436">
        <v>-0.7</v>
      </c>
      <c r="HJ436" s="11">
        <f t="shared" si="562"/>
        <v>-2.1874999999999999E-2</v>
      </c>
      <c r="HK436" s="11">
        <f t="shared" si="563"/>
        <v>-8.8204410220504847E-2</v>
      </c>
      <c r="HL436">
        <v>99</v>
      </c>
      <c r="HM436">
        <v>0</v>
      </c>
      <c r="HN436">
        <v>0</v>
      </c>
      <c r="HO436">
        <v>8</v>
      </c>
      <c r="HP436" t="s">
        <v>2189</v>
      </c>
      <c r="HQ436" s="33">
        <v>1025000</v>
      </c>
      <c r="HR436" s="33">
        <v>0</v>
      </c>
      <c r="HS436" s="30">
        <f t="shared" si="564"/>
        <v>-1.621951219512195</v>
      </c>
    </row>
    <row r="437" spans="1:227" x14ac:dyDescent="0.2">
      <c r="A437" s="1">
        <v>5</v>
      </c>
      <c r="B437" s="2" t="s">
        <v>2190</v>
      </c>
      <c r="C437" s="2" t="s">
        <v>2191</v>
      </c>
      <c r="E437" s="2" t="s">
        <v>274</v>
      </c>
      <c r="F437" s="2">
        <v>75</v>
      </c>
      <c r="G437" s="2">
        <v>205</v>
      </c>
      <c r="H437" s="2" t="s">
        <v>249</v>
      </c>
      <c r="J437" s="3">
        <v>21</v>
      </c>
      <c r="K437" s="5" t="s">
        <v>2192</v>
      </c>
      <c r="L437" s="5" t="s">
        <v>2193</v>
      </c>
      <c r="M437" s="5" t="s">
        <v>242</v>
      </c>
      <c r="N437" s="5" t="s">
        <v>308</v>
      </c>
      <c r="O437" s="2" t="s">
        <v>308</v>
      </c>
      <c r="P437" s="2" t="s">
        <v>271</v>
      </c>
      <c r="Q437" s="1">
        <v>37</v>
      </c>
      <c r="R437" s="1">
        <v>0</v>
      </c>
      <c r="S437" s="1">
        <v>6</v>
      </c>
      <c r="T437" s="1">
        <v>6</v>
      </c>
      <c r="U437" s="1">
        <v>4</v>
      </c>
      <c r="V437" s="1">
        <v>30</v>
      </c>
      <c r="W437" s="20">
        <f t="shared" si="486"/>
        <v>0</v>
      </c>
      <c r="X437" s="6">
        <v>669.75</v>
      </c>
      <c r="Y437" s="6">
        <f t="shared" si="487"/>
        <v>18.101351351351351</v>
      </c>
      <c r="Z437" s="1">
        <v>871</v>
      </c>
      <c r="AA437" s="6">
        <f t="shared" si="488"/>
        <v>23.54054054054054</v>
      </c>
      <c r="AB437" s="8">
        <f t="shared" si="489"/>
        <v>0.76894374282433986</v>
      </c>
      <c r="AC437" s="3">
        <f t="shared" si="490"/>
        <v>31.227272727272727</v>
      </c>
      <c r="AD437" s="8">
        <f t="shared" si="491"/>
        <v>2.7975160337982286</v>
      </c>
      <c r="AE437" s="20">
        <f t="shared" si="492"/>
        <v>0</v>
      </c>
      <c r="AF437" s="20">
        <f t="shared" si="493"/>
        <v>0.23076923076923078</v>
      </c>
      <c r="AG437" s="20">
        <f t="shared" si="494"/>
        <v>0.23076923076923078</v>
      </c>
      <c r="AH437" s="3" t="e">
        <f t="shared" si="495"/>
        <v>#VALUE!</v>
      </c>
      <c r="AI437" s="3" t="str">
        <f t="shared" si="496"/>
        <v xml:space="preserve"> </v>
      </c>
      <c r="AJ437" s="3" t="str">
        <f t="shared" si="497"/>
        <v xml:space="preserve"> </v>
      </c>
      <c r="AK437" s="20" t="e">
        <f t="shared" si="498"/>
        <v>#VALUE!</v>
      </c>
      <c r="AL437" s="6">
        <v>0</v>
      </c>
      <c r="AM437" s="1">
        <v>37</v>
      </c>
      <c r="AN437" s="1">
        <v>49</v>
      </c>
      <c r="AO437" s="1">
        <v>10</v>
      </c>
      <c r="AP437" s="1">
        <v>22</v>
      </c>
      <c r="AQ437" s="1">
        <v>17</v>
      </c>
      <c r="AR437" s="6">
        <f t="shared" si="499"/>
        <v>3.3146696528555433</v>
      </c>
      <c r="AS437" s="6">
        <f t="shared" si="500"/>
        <v>4.3896976483762602</v>
      </c>
      <c r="AT437" s="6">
        <f t="shared" si="501"/>
        <v>0.89585666293393063</v>
      </c>
      <c r="AU437" s="6">
        <f t="shared" si="502"/>
        <v>1.9708846584546471</v>
      </c>
      <c r="AV437" s="6">
        <f t="shared" si="503"/>
        <v>1.522956326987682</v>
      </c>
      <c r="AW437" s="1">
        <v>12</v>
      </c>
      <c r="AX437" s="1">
        <v>6</v>
      </c>
      <c r="AY437" s="1">
        <v>0</v>
      </c>
      <c r="AZ437" s="1">
        <v>0</v>
      </c>
      <c r="BA437" s="1">
        <v>0</v>
      </c>
      <c r="BB437" s="1">
        <v>0</v>
      </c>
      <c r="BC437" s="7">
        <f>(EA437+FH437+GG437)-(DZ437+FG437+GF437)-((BD437/60)*(-0.29)+(EF437/60)*0.11+(FI437/60)*(-0.33))</f>
        <v>4.2275805555558001</v>
      </c>
      <c r="BD437" s="6">
        <v>621.54999999999995</v>
      </c>
      <c r="BE437" s="6">
        <f t="shared" si="504"/>
        <v>16.798648648648648</v>
      </c>
      <c r="BF437" s="5">
        <v>16.18</v>
      </c>
      <c r="BG437" s="5">
        <v>31.81</v>
      </c>
      <c r="BH437" s="21">
        <f t="shared" si="505"/>
        <v>0.33715357366117943</v>
      </c>
      <c r="BI437" s="1">
        <v>0</v>
      </c>
      <c r="BJ437" s="22">
        <v>3</v>
      </c>
      <c r="BK437" s="22">
        <v>3</v>
      </c>
      <c r="BL437" s="1">
        <v>6</v>
      </c>
      <c r="BM437" s="1">
        <f t="shared" si="506"/>
        <v>6</v>
      </c>
      <c r="BN437" s="8">
        <f t="shared" si="507"/>
        <v>0.57919716836939916</v>
      </c>
      <c r="BO437" s="3">
        <f t="shared" si="508"/>
        <v>31.227272727272727</v>
      </c>
      <c r="BP437" s="20">
        <f t="shared" si="509"/>
        <v>0</v>
      </c>
      <c r="BQ437" s="20">
        <f t="shared" si="510"/>
        <v>0.27272727272727271</v>
      </c>
      <c r="BR437" s="20">
        <f t="shared" si="511"/>
        <v>0.27272727272727271</v>
      </c>
      <c r="BS437" s="3" t="str">
        <f t="shared" si="512"/>
        <v xml:space="preserve"> </v>
      </c>
      <c r="BV437" s="20" t="str">
        <f t="shared" si="513"/>
        <v xml:space="preserve"> </v>
      </c>
      <c r="BW437" s="5">
        <v>65</v>
      </c>
      <c r="BX437" s="5">
        <v>78</v>
      </c>
      <c r="BY437" s="21">
        <f t="shared" si="514"/>
        <v>0.28260869565217389</v>
      </c>
      <c r="BZ437" s="5">
        <v>66</v>
      </c>
      <c r="CA437" s="5">
        <v>83</v>
      </c>
      <c r="CB437" s="23">
        <f t="shared" si="515"/>
        <v>0.29446640316205536</v>
      </c>
      <c r="CC437" s="5">
        <v>96</v>
      </c>
      <c r="CD437" s="5">
        <v>118</v>
      </c>
      <c r="CE437" s="23">
        <f t="shared" si="516"/>
        <v>0.42292490118577075</v>
      </c>
      <c r="CF437" s="23">
        <f t="shared" si="517"/>
        <v>0.48972602739726029</v>
      </c>
      <c r="CG437" s="24">
        <v>4</v>
      </c>
      <c r="CH437" s="5">
        <v>189</v>
      </c>
      <c r="CI437" s="5">
        <v>188</v>
      </c>
      <c r="CJ437" s="5">
        <v>218</v>
      </c>
      <c r="CK437">
        <v>15.66197365</v>
      </c>
      <c r="CL437" s="5">
        <v>9.4E-2</v>
      </c>
      <c r="CM437" s="5">
        <v>5</v>
      </c>
      <c r="CN437" s="5">
        <v>-1.087</v>
      </c>
      <c r="CO437" s="5">
        <v>0.58499999999999996</v>
      </c>
      <c r="CP437" s="5">
        <v>10.914999999999999</v>
      </c>
      <c r="CQ437" s="21">
        <f t="shared" si="518"/>
        <v>9.606986899563319E-2</v>
      </c>
      <c r="CR437" s="25">
        <f t="shared" si="519"/>
        <v>0.90265486725663713</v>
      </c>
      <c r="CS437" s="22">
        <f t="shared" si="520"/>
        <v>912.26185415620046</v>
      </c>
      <c r="CT437" s="21">
        <f t="shared" si="521"/>
        <v>-1.2752637477296824E-3</v>
      </c>
      <c r="CU437" s="26">
        <f t="shared" si="522"/>
        <v>2.2049243310059135</v>
      </c>
      <c r="CV437" s="27">
        <f t="shared" si="523"/>
        <v>2.2049243310059135</v>
      </c>
      <c r="CW437" s="27">
        <f t="shared" si="524"/>
        <v>22.951257809107005</v>
      </c>
      <c r="CX437" s="27">
        <f t="shared" si="525"/>
        <v>22.65058630942438</v>
      </c>
      <c r="CY437" s="27">
        <f t="shared" si="526"/>
        <v>43.898038953663182</v>
      </c>
      <c r="CZ437" s="27">
        <f t="shared" si="527"/>
        <v>40.289980957471691</v>
      </c>
      <c r="DA437" s="28">
        <f t="shared" si="528"/>
        <v>3.6080579961914907</v>
      </c>
      <c r="DB437" s="5">
        <v>22</v>
      </c>
      <c r="DC437" s="5">
        <v>22</v>
      </c>
      <c r="DD437" s="22">
        <v>207</v>
      </c>
      <c r="DE437" s="22">
        <v>204</v>
      </c>
      <c r="DF437" s="22">
        <v>92</v>
      </c>
      <c r="DG437" s="22">
        <v>75</v>
      </c>
      <c r="DH437" s="22">
        <v>101</v>
      </c>
      <c r="DI437" s="22">
        <v>117</v>
      </c>
      <c r="DJ437" s="29">
        <f t="shared" si="529"/>
        <v>-8.2373666613427545</v>
      </c>
      <c r="DK437" s="27">
        <f t="shared" si="530"/>
        <v>1.6822858696483343</v>
      </c>
      <c r="DL437" s="27">
        <f t="shared" si="531"/>
        <v>2.1410911068251526</v>
      </c>
      <c r="DM437" s="27">
        <f t="shared" si="532"/>
        <v>28.496903064649057</v>
      </c>
      <c r="DN437" s="27">
        <f t="shared" si="533"/>
        <v>21.716781226369406</v>
      </c>
      <c r="DO437" s="27">
        <f t="shared" si="534"/>
        <v>55.413476979022406</v>
      </c>
      <c r="DP437" s="27">
        <f t="shared" si="535"/>
        <v>38.488661563166431</v>
      </c>
      <c r="DQ437" s="30">
        <f t="shared" si="536"/>
        <v>-13.316757419664484</v>
      </c>
      <c r="DR437" s="5">
        <v>33</v>
      </c>
      <c r="DS437" s="5">
        <v>42</v>
      </c>
      <c r="DT437" s="5">
        <v>526</v>
      </c>
      <c r="DU437" s="5">
        <v>384</v>
      </c>
      <c r="DV437" s="5">
        <v>249</v>
      </c>
      <c r="DW437" s="5">
        <v>143</v>
      </c>
      <c r="DX437" s="5">
        <v>186</v>
      </c>
      <c r="DY437" s="5">
        <v>279</v>
      </c>
      <c r="DZ437" s="22">
        <v>5</v>
      </c>
      <c r="EA437" s="22">
        <v>4</v>
      </c>
      <c r="EB437" s="22">
        <f t="shared" si="537"/>
        <v>-1</v>
      </c>
      <c r="EC437" s="26">
        <f t="shared" si="538"/>
        <v>0.48266430697449925</v>
      </c>
      <c r="ED437" s="27">
        <f t="shared" si="539"/>
        <v>0.38613144557959944</v>
      </c>
      <c r="EE437" s="27">
        <f t="shared" si="540"/>
        <v>-9.653286139489986E-2</v>
      </c>
      <c r="EF437" s="6">
        <v>5.6833333333000002</v>
      </c>
      <c r="EG437" s="6">
        <f t="shared" si="541"/>
        <v>0.1536036036027027</v>
      </c>
      <c r="EH437" s="5">
        <v>0.16</v>
      </c>
      <c r="EI437" s="5">
        <v>5.29</v>
      </c>
      <c r="EJ437" s="21">
        <f t="shared" si="542"/>
        <v>2.9357798165137613E-2</v>
      </c>
      <c r="EK437" s="1">
        <v>0</v>
      </c>
      <c r="EL437" s="22">
        <v>0</v>
      </c>
      <c r="EM437" s="22">
        <v>0</v>
      </c>
      <c r="EN437" s="1">
        <v>0</v>
      </c>
      <c r="EO437" s="3">
        <f t="shared" si="543"/>
        <v>0</v>
      </c>
      <c r="EP437" s="6">
        <f t="shared" si="544"/>
        <v>0</v>
      </c>
      <c r="EQ437" s="3">
        <f t="shared" si="545"/>
        <v>0</v>
      </c>
      <c r="ER437" s="20">
        <f t="shared" si="546"/>
        <v>0</v>
      </c>
      <c r="ES437" s="20">
        <f t="shared" si="547"/>
        <v>0</v>
      </c>
      <c r="ET437" s="20">
        <f t="shared" si="548"/>
        <v>0</v>
      </c>
      <c r="EU437" s="3" t="str">
        <f t="shared" si="549"/>
        <v xml:space="preserve"> </v>
      </c>
      <c r="EX437" s="20" t="str">
        <f t="shared" si="550"/>
        <v xml:space="preserve"> </v>
      </c>
      <c r="EY437" s="5">
        <v>0</v>
      </c>
      <c r="EZ437" s="5">
        <v>0</v>
      </c>
      <c r="FA437" s="22">
        <v>1</v>
      </c>
      <c r="FB437" s="22">
        <v>4</v>
      </c>
      <c r="FC437" s="22">
        <v>0</v>
      </c>
      <c r="FD437" s="22">
        <v>0</v>
      </c>
      <c r="FE437" s="22">
        <v>0</v>
      </c>
      <c r="FF437" s="22">
        <v>1</v>
      </c>
      <c r="FG437" s="22">
        <v>0</v>
      </c>
      <c r="FH437" s="22">
        <v>2</v>
      </c>
      <c r="FI437" s="6">
        <v>42.516666666699997</v>
      </c>
      <c r="FJ437" s="6">
        <f t="shared" si="551"/>
        <v>1.1490990990999999</v>
      </c>
      <c r="FK437" s="5">
        <v>1.1499999999999999</v>
      </c>
      <c r="FL437" s="5">
        <v>4.01</v>
      </c>
      <c r="FM437" s="21">
        <f t="shared" si="552"/>
        <v>0.22286821705426355</v>
      </c>
      <c r="FN437" s="1">
        <v>0</v>
      </c>
      <c r="FO437" s="22">
        <v>0</v>
      </c>
      <c r="FP437" s="22">
        <v>0</v>
      </c>
      <c r="FQ437" s="1">
        <v>0</v>
      </c>
      <c r="FR437" s="1">
        <f t="shared" si="553"/>
        <v>0</v>
      </c>
      <c r="FS437" s="3">
        <f t="shared" si="554"/>
        <v>0</v>
      </c>
      <c r="FT437" s="3" t="str">
        <f t="shared" si="555"/>
        <v xml:space="preserve"> </v>
      </c>
      <c r="FW437" s="20" t="str">
        <f t="shared" si="556"/>
        <v xml:space="preserve"> </v>
      </c>
      <c r="FX437" s="5">
        <v>4</v>
      </c>
      <c r="FY437" s="5">
        <v>4</v>
      </c>
      <c r="FZ437" s="22">
        <v>4</v>
      </c>
      <c r="GA437" s="22">
        <v>24</v>
      </c>
      <c r="GB437" s="22">
        <v>5</v>
      </c>
      <c r="GC437" s="22">
        <v>6</v>
      </c>
      <c r="GD437" s="22">
        <v>18</v>
      </c>
      <c r="GE437" s="22">
        <v>4</v>
      </c>
      <c r="GF437" s="22">
        <v>0</v>
      </c>
      <c r="GG437" s="22">
        <v>0</v>
      </c>
      <c r="GH437" s="1">
        <v>27</v>
      </c>
      <c r="GI437" s="1">
        <v>0</v>
      </c>
      <c r="GJ437" s="1">
        <v>27</v>
      </c>
      <c r="GK437" s="1">
        <v>4</v>
      </c>
      <c r="GN437" s="31" t="str">
        <f t="shared" si="557"/>
        <v xml:space="preserve"> 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32" t="str">
        <f t="shared" si="558"/>
        <v xml:space="preserve"> </v>
      </c>
      <c r="GW437" s="9">
        <f t="shared" si="559"/>
        <v>3</v>
      </c>
      <c r="GX437" s="10">
        <v>-0.1</v>
      </c>
      <c r="GY437" s="10">
        <v>2</v>
      </c>
      <c r="GZ437" s="10">
        <v>2</v>
      </c>
      <c r="HA437" s="29">
        <f t="shared" si="560"/>
        <v>5.4054054054054057E-2</v>
      </c>
      <c r="HB437" s="29">
        <f t="shared" si="561"/>
        <v>0.17917133258678611</v>
      </c>
      <c r="HC437">
        <v>11.9</v>
      </c>
      <c r="HD437">
        <v>14.4</v>
      </c>
      <c r="HE437">
        <v>7.3</v>
      </c>
      <c r="HF437">
        <v>-0.4</v>
      </c>
      <c r="HG437">
        <v>4.0999999999999996</v>
      </c>
      <c r="HH437">
        <v>0</v>
      </c>
      <c r="HI437">
        <v>3.7</v>
      </c>
      <c r="HJ437" s="11">
        <f t="shared" si="562"/>
        <v>0.1</v>
      </c>
      <c r="HK437" s="11">
        <f t="shared" si="563"/>
        <v>0.3314669652855543</v>
      </c>
      <c r="HL437">
        <v>99</v>
      </c>
      <c r="HM437">
        <v>0</v>
      </c>
      <c r="HN437">
        <v>0</v>
      </c>
      <c r="HQ437" s="33">
        <v>925000</v>
      </c>
      <c r="HR437" s="33">
        <v>0</v>
      </c>
      <c r="HS437" s="30">
        <f t="shared" si="564"/>
        <v>2.9536585365853663</v>
      </c>
    </row>
    <row r="438" spans="1:227" x14ac:dyDescent="0.2">
      <c r="B438" s="2" t="s">
        <v>2194</v>
      </c>
      <c r="C438" s="2" t="s">
        <v>2195</v>
      </c>
      <c r="E438" s="2" t="s">
        <v>274</v>
      </c>
      <c r="F438" s="2">
        <v>70</v>
      </c>
      <c r="G438" s="2">
        <v>200</v>
      </c>
      <c r="H438" s="2" t="s">
        <v>231</v>
      </c>
      <c r="I438" s="2" t="s">
        <v>258</v>
      </c>
      <c r="J438" s="3">
        <v>21</v>
      </c>
      <c r="K438" s="5" t="s">
        <v>2196</v>
      </c>
      <c r="L438" s="5" t="s">
        <v>2193</v>
      </c>
      <c r="M438" s="5" t="s">
        <v>1405</v>
      </c>
      <c r="N438" s="5" t="s">
        <v>657</v>
      </c>
      <c r="O438" s="2" t="s">
        <v>657</v>
      </c>
      <c r="P438" s="2" t="s">
        <v>415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2</v>
      </c>
      <c r="W438" s="20">
        <f t="shared" si="486"/>
        <v>0</v>
      </c>
      <c r="X438" s="6">
        <v>14.0333333333</v>
      </c>
      <c r="Y438" s="6">
        <f t="shared" si="487"/>
        <v>14.0333333333</v>
      </c>
      <c r="Z438" s="1">
        <v>19</v>
      </c>
      <c r="AA438" s="6">
        <f t="shared" si="488"/>
        <v>19</v>
      </c>
      <c r="AB438" s="8">
        <f t="shared" si="489"/>
        <v>0.73859649122631577</v>
      </c>
      <c r="AC438" s="3">
        <f t="shared" si="490"/>
        <v>0</v>
      </c>
      <c r="AD438" s="8">
        <f t="shared" si="491"/>
        <v>0</v>
      </c>
      <c r="AE438" s="20">
        <f t="shared" si="492"/>
        <v>0</v>
      </c>
      <c r="AF438" s="20">
        <f t="shared" si="493"/>
        <v>0</v>
      </c>
      <c r="AG438" s="20">
        <f t="shared" si="494"/>
        <v>0</v>
      </c>
      <c r="AH438" s="3" t="e">
        <f t="shared" si="495"/>
        <v>#VALUE!</v>
      </c>
      <c r="AI438" s="3" t="str">
        <f t="shared" si="496"/>
        <v xml:space="preserve"> </v>
      </c>
      <c r="AJ438" s="3" t="str">
        <f t="shared" si="497"/>
        <v xml:space="preserve"> </v>
      </c>
      <c r="AK438" s="20" t="e">
        <f t="shared" si="498"/>
        <v>#VALUE!</v>
      </c>
      <c r="AL438" s="6">
        <v>0</v>
      </c>
      <c r="AM438" s="1">
        <v>2</v>
      </c>
      <c r="AN438" s="1">
        <v>1</v>
      </c>
      <c r="AO438" s="1">
        <v>0</v>
      </c>
      <c r="AP438" s="1">
        <v>0</v>
      </c>
      <c r="AQ438" s="1">
        <v>0</v>
      </c>
      <c r="AR438" s="6">
        <f t="shared" si="499"/>
        <v>8.5510688836307622</v>
      </c>
      <c r="AS438" s="6">
        <f t="shared" si="500"/>
        <v>4.2755344418153811</v>
      </c>
      <c r="AT438" s="6">
        <f t="shared" si="501"/>
        <v>0</v>
      </c>
      <c r="AU438" s="6">
        <f t="shared" si="502"/>
        <v>0</v>
      </c>
      <c r="AV438" s="6">
        <f t="shared" si="503"/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7">
        <f>(EA438+FH438+GG438)-(DZ438+FG438+GF438)-((BD438/60)*(0.11)+(EF438/60)*(-0.14)+(FI438/60)*(0.13))</f>
        <v>-2.5172222222299999E-2</v>
      </c>
      <c r="BD438" s="6">
        <v>13.9</v>
      </c>
      <c r="BE438" s="6">
        <f t="shared" si="504"/>
        <v>13.9</v>
      </c>
      <c r="BF438" s="5">
        <v>13.9</v>
      </c>
      <c r="BG438" s="5">
        <v>36.1</v>
      </c>
      <c r="BH438" s="21">
        <f t="shared" si="505"/>
        <v>0.27800000000000002</v>
      </c>
      <c r="BI438" s="1">
        <v>0</v>
      </c>
      <c r="BJ438" s="22">
        <v>0</v>
      </c>
      <c r="BK438" s="22">
        <v>0</v>
      </c>
      <c r="BL438" s="1">
        <v>0</v>
      </c>
      <c r="BM438" s="1">
        <f t="shared" si="506"/>
        <v>0</v>
      </c>
      <c r="BN438" s="8">
        <f t="shared" si="507"/>
        <v>0</v>
      </c>
      <c r="BO438" s="3">
        <f t="shared" si="508"/>
        <v>0</v>
      </c>
      <c r="BP438" s="20">
        <f t="shared" si="509"/>
        <v>0</v>
      </c>
      <c r="BQ438" s="20">
        <f t="shared" si="510"/>
        <v>0</v>
      </c>
      <c r="BR438" s="20">
        <f t="shared" si="511"/>
        <v>0</v>
      </c>
      <c r="BS438" s="3" t="str">
        <f t="shared" si="512"/>
        <v xml:space="preserve"> </v>
      </c>
      <c r="BT438" s="1">
        <v>0</v>
      </c>
      <c r="BU438" s="1">
        <v>0</v>
      </c>
      <c r="BV438" s="20" t="str">
        <f t="shared" si="513"/>
        <v xml:space="preserve"> </v>
      </c>
      <c r="BW438" s="5">
        <v>2</v>
      </c>
      <c r="BX438" s="5">
        <v>0</v>
      </c>
      <c r="BY438" s="21">
        <f t="shared" si="514"/>
        <v>0.2</v>
      </c>
      <c r="BZ438" s="5">
        <v>3</v>
      </c>
      <c r="CA438" s="5">
        <v>2</v>
      </c>
      <c r="CB438" s="23">
        <f t="shared" si="515"/>
        <v>0.5</v>
      </c>
      <c r="CC438" s="5">
        <v>3</v>
      </c>
      <c r="CD438" s="5">
        <v>0</v>
      </c>
      <c r="CE438" s="23">
        <f t="shared" si="516"/>
        <v>0.3</v>
      </c>
      <c r="CF438" s="23">
        <f t="shared" si="517"/>
        <v>0.2857142857142857</v>
      </c>
      <c r="CG438" s="24">
        <v>1</v>
      </c>
      <c r="CH438" s="5">
        <v>3</v>
      </c>
      <c r="CI438" s="5">
        <v>6</v>
      </c>
      <c r="CJ438" s="5">
        <v>3</v>
      </c>
      <c r="CK438">
        <v>14.53135202</v>
      </c>
      <c r="CL438" s="5">
        <v>-1.1160000000000001</v>
      </c>
      <c r="CM438" s="5">
        <v>14</v>
      </c>
      <c r="CN438" s="5">
        <v>4.7320000000000002</v>
      </c>
      <c r="CO438" s="5">
        <v>-0.92900000000000005</v>
      </c>
      <c r="CP438" s="5">
        <v>-1.964</v>
      </c>
      <c r="CQ438" s="21">
        <f t="shared" si="518"/>
        <v>0</v>
      </c>
      <c r="CR438" s="25">
        <f t="shared" si="519"/>
        <v>1</v>
      </c>
      <c r="CS438" s="22">
        <f t="shared" si="520"/>
        <v>1000</v>
      </c>
      <c r="CT438" s="21">
        <f t="shared" si="521"/>
        <v>0</v>
      </c>
      <c r="CU438" s="26">
        <f t="shared" si="522"/>
        <v>0</v>
      </c>
      <c r="CV438" s="27">
        <f t="shared" si="523"/>
        <v>0</v>
      </c>
      <c r="CW438" s="27">
        <f t="shared" si="524"/>
        <v>25.899280575539567</v>
      </c>
      <c r="CX438" s="27">
        <f t="shared" si="525"/>
        <v>38.848920863309353</v>
      </c>
      <c r="CY438" s="27">
        <f t="shared" si="526"/>
        <v>47.482014388489205</v>
      </c>
      <c r="CZ438" s="27">
        <f t="shared" si="527"/>
        <v>77.697841726618705</v>
      </c>
      <c r="DA438" s="28">
        <f t="shared" si="528"/>
        <v>-30.2158273381295</v>
      </c>
      <c r="DB438" s="5">
        <v>0</v>
      </c>
      <c r="DC438" s="5">
        <v>0</v>
      </c>
      <c r="DD438" s="22">
        <v>6</v>
      </c>
      <c r="DE438" s="22">
        <v>9</v>
      </c>
      <c r="DF438" s="22">
        <v>4</v>
      </c>
      <c r="DG438" s="22">
        <v>5</v>
      </c>
      <c r="DH438" s="22">
        <v>4</v>
      </c>
      <c r="DI438" s="22">
        <v>1</v>
      </c>
      <c r="DJ438" s="29">
        <f t="shared" si="529"/>
        <v>-18.466970195272356</v>
      </c>
      <c r="DK438" s="27">
        <f t="shared" si="530"/>
        <v>4.9861495844875341</v>
      </c>
      <c r="DL438" s="27">
        <f t="shared" si="531"/>
        <v>3.3240997229916895</v>
      </c>
      <c r="DM438" s="27">
        <f t="shared" si="532"/>
        <v>28.254847645429361</v>
      </c>
      <c r="DN438" s="27">
        <f t="shared" si="533"/>
        <v>29.916897506925206</v>
      </c>
      <c r="DO438" s="27">
        <f t="shared" si="534"/>
        <v>44.875346260387808</v>
      </c>
      <c r="DP438" s="27">
        <f t="shared" si="535"/>
        <v>51.523545706371195</v>
      </c>
      <c r="DQ438" s="30">
        <f t="shared" si="536"/>
        <v>-23.567627892146113</v>
      </c>
      <c r="DR438" s="5">
        <v>3</v>
      </c>
      <c r="DS438" s="5">
        <v>2</v>
      </c>
      <c r="DT438" s="5">
        <v>14</v>
      </c>
      <c r="DU438" s="5">
        <v>16</v>
      </c>
      <c r="DV438" s="5">
        <v>5</v>
      </c>
      <c r="DW438" s="5">
        <v>7</v>
      </c>
      <c r="DX438" s="5">
        <v>6</v>
      </c>
      <c r="DY438" s="5">
        <v>5</v>
      </c>
      <c r="DZ438" s="22">
        <v>0</v>
      </c>
      <c r="EA438" s="22">
        <v>0</v>
      </c>
      <c r="EB438" s="22">
        <f t="shared" si="537"/>
        <v>0</v>
      </c>
      <c r="EC438" s="26">
        <f t="shared" si="538"/>
        <v>0</v>
      </c>
      <c r="ED438" s="27">
        <f t="shared" si="539"/>
        <v>0</v>
      </c>
      <c r="EE438" s="27">
        <f t="shared" si="540"/>
        <v>0</v>
      </c>
      <c r="EF438" s="6">
        <v>0.1333333333</v>
      </c>
      <c r="EG438" s="6">
        <f t="shared" si="541"/>
        <v>0.1333333333</v>
      </c>
      <c r="EH438" s="5">
        <v>0.13</v>
      </c>
      <c r="EI438" s="5">
        <v>3.87</v>
      </c>
      <c r="EJ438" s="21">
        <f t="shared" si="542"/>
        <v>3.2500000000000001E-2</v>
      </c>
      <c r="EK438" s="1">
        <v>0</v>
      </c>
      <c r="EL438" s="22">
        <v>0</v>
      </c>
      <c r="EM438" s="22">
        <v>0</v>
      </c>
      <c r="EN438" s="1">
        <v>0</v>
      </c>
      <c r="EO438" s="3">
        <f t="shared" si="543"/>
        <v>0</v>
      </c>
      <c r="EP438" s="6">
        <f t="shared" si="544"/>
        <v>0</v>
      </c>
      <c r="EQ438" s="3">
        <f t="shared" si="545"/>
        <v>0</v>
      </c>
      <c r="ER438" s="20">
        <f t="shared" si="546"/>
        <v>0</v>
      </c>
      <c r="ES438" s="20">
        <f t="shared" si="547"/>
        <v>0</v>
      </c>
      <c r="ET438" s="20">
        <f t="shared" si="548"/>
        <v>0</v>
      </c>
      <c r="EU438" s="3" t="str">
        <f t="shared" si="549"/>
        <v xml:space="preserve"> </v>
      </c>
      <c r="EV438" s="1">
        <v>0</v>
      </c>
      <c r="EW438" s="1">
        <v>0</v>
      </c>
      <c r="EX438" s="20" t="str">
        <f t="shared" si="550"/>
        <v xml:space="preserve"> </v>
      </c>
      <c r="EY438" s="5">
        <v>0</v>
      </c>
      <c r="EZ438" s="5">
        <v>0</v>
      </c>
      <c r="FA438" s="22">
        <v>0</v>
      </c>
      <c r="FB438" s="22">
        <v>0</v>
      </c>
      <c r="FC438" s="22">
        <v>0</v>
      </c>
      <c r="FD438" s="22">
        <v>0</v>
      </c>
      <c r="FE438" s="22">
        <v>0</v>
      </c>
      <c r="FF438" s="22">
        <v>0</v>
      </c>
      <c r="FG438" s="22">
        <v>0</v>
      </c>
      <c r="FH438" s="22">
        <v>0</v>
      </c>
      <c r="FI438" s="6">
        <v>0</v>
      </c>
      <c r="FJ438" s="6">
        <f t="shared" si="551"/>
        <v>0</v>
      </c>
      <c r="FK438" s="5"/>
      <c r="FL438" s="5"/>
      <c r="FM438" s="21" t="str">
        <f t="shared" si="552"/>
        <v xml:space="preserve"> </v>
      </c>
      <c r="FN438" s="1">
        <v>0</v>
      </c>
      <c r="FO438" s="22">
        <v>0</v>
      </c>
      <c r="FP438" s="22">
        <v>0</v>
      </c>
      <c r="FQ438" s="1">
        <v>0</v>
      </c>
      <c r="FR438" s="1">
        <f t="shared" si="553"/>
        <v>0</v>
      </c>
      <c r="FS438" s="3">
        <f t="shared" si="554"/>
        <v>0</v>
      </c>
      <c r="FT438" s="3" t="str">
        <f t="shared" si="555"/>
        <v xml:space="preserve"> </v>
      </c>
      <c r="FU438" s="1">
        <v>0</v>
      </c>
      <c r="FV438" s="1">
        <v>0</v>
      </c>
      <c r="FW438" s="20" t="str">
        <f t="shared" si="556"/>
        <v xml:space="preserve"> </v>
      </c>
      <c r="FX438" s="5"/>
      <c r="FY438" s="5"/>
      <c r="FZ438" s="22">
        <v>0</v>
      </c>
      <c r="GA438" s="22">
        <v>0</v>
      </c>
      <c r="GB438" s="22">
        <v>0</v>
      </c>
      <c r="GC438" s="22">
        <v>0</v>
      </c>
      <c r="GD438" s="22">
        <v>0</v>
      </c>
      <c r="GE438" s="22">
        <v>0</v>
      </c>
      <c r="GF438" s="22">
        <v>0</v>
      </c>
      <c r="GG438" s="22">
        <v>0</v>
      </c>
      <c r="GH438" s="1">
        <v>0</v>
      </c>
      <c r="GI438" s="1">
        <v>0</v>
      </c>
      <c r="GJ438" s="1">
        <v>0</v>
      </c>
      <c r="GK438" s="1">
        <v>0</v>
      </c>
      <c r="GN438" s="31" t="str">
        <f t="shared" si="557"/>
        <v xml:space="preserve"> 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32" t="str">
        <f t="shared" si="558"/>
        <v xml:space="preserve"> </v>
      </c>
      <c r="GW438" s="9">
        <f t="shared" si="559"/>
        <v>5</v>
      </c>
      <c r="GX438" s="10">
        <v>0</v>
      </c>
      <c r="GY438" s="10">
        <v>0</v>
      </c>
      <c r="GZ438" s="10">
        <v>0</v>
      </c>
      <c r="HA438" s="29">
        <f t="shared" si="560"/>
        <v>0</v>
      </c>
      <c r="HB438" s="29">
        <f t="shared" si="561"/>
        <v>0</v>
      </c>
      <c r="HC438">
        <v>0.1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 s="11">
        <f t="shared" si="562"/>
        <v>0</v>
      </c>
      <c r="HK438" s="11">
        <f t="shared" si="563"/>
        <v>0</v>
      </c>
      <c r="HL438">
        <v>7</v>
      </c>
      <c r="HM438">
        <v>0</v>
      </c>
      <c r="HN438">
        <v>0</v>
      </c>
      <c r="HQ438" s="33">
        <v>46667</v>
      </c>
      <c r="HR438" s="33">
        <v>210000</v>
      </c>
      <c r="HS438" s="30">
        <f t="shared" si="564"/>
        <v>-1.986754767184036E-2</v>
      </c>
    </row>
    <row r="439" spans="1:227" x14ac:dyDescent="0.2">
      <c r="A439" s="1">
        <v>23</v>
      </c>
      <c r="B439" s="2" t="s">
        <v>2197</v>
      </c>
      <c r="C439" s="2" t="s">
        <v>2198</v>
      </c>
      <c r="D439" s="2" t="s">
        <v>304</v>
      </c>
      <c r="E439" s="2" t="s">
        <v>230</v>
      </c>
      <c r="F439" s="2">
        <v>75</v>
      </c>
      <c r="G439" s="2">
        <v>212</v>
      </c>
      <c r="H439" s="2" t="s">
        <v>231</v>
      </c>
      <c r="I439" s="2" t="s">
        <v>258</v>
      </c>
      <c r="J439" s="3">
        <v>23</v>
      </c>
      <c r="K439" s="5" t="s">
        <v>2199</v>
      </c>
      <c r="L439" s="5" t="s">
        <v>2200</v>
      </c>
      <c r="M439" s="5" t="s">
        <v>710</v>
      </c>
      <c r="N439" s="5" t="s">
        <v>235</v>
      </c>
      <c r="O439" s="2" t="s">
        <v>235</v>
      </c>
      <c r="P439" s="2" t="s">
        <v>271</v>
      </c>
      <c r="Q439" s="1">
        <v>31</v>
      </c>
      <c r="R439" s="1">
        <v>1</v>
      </c>
      <c r="S439" s="1">
        <v>4</v>
      </c>
      <c r="T439" s="1">
        <v>5</v>
      </c>
      <c r="U439" s="1">
        <v>-10</v>
      </c>
      <c r="V439" s="1">
        <v>26</v>
      </c>
      <c r="W439" s="20">
        <f t="shared" si="486"/>
        <v>3.8461538461538464E-2</v>
      </c>
      <c r="X439" s="6">
        <v>551.28333333329999</v>
      </c>
      <c r="Y439" s="6">
        <f t="shared" si="487"/>
        <v>17.783333333332259</v>
      </c>
      <c r="Z439" s="1">
        <v>783</v>
      </c>
      <c r="AA439" s="6">
        <f t="shared" si="488"/>
        <v>25.258064516129032</v>
      </c>
      <c r="AB439" s="8">
        <f t="shared" si="489"/>
        <v>0.70406555981264363</v>
      </c>
      <c r="AC439" s="3">
        <f t="shared" si="490"/>
        <v>39.6</v>
      </c>
      <c r="AD439" s="8">
        <f t="shared" si="491"/>
        <v>4.3099434652480157</v>
      </c>
      <c r="AE439" s="20">
        <f t="shared" si="492"/>
        <v>0.1</v>
      </c>
      <c r="AF439" s="20">
        <f t="shared" si="493"/>
        <v>0.4</v>
      </c>
      <c r="AG439" s="20">
        <f t="shared" si="494"/>
        <v>0.5</v>
      </c>
      <c r="AH439" s="3" t="e">
        <f t="shared" si="495"/>
        <v>#VALUE!</v>
      </c>
      <c r="AI439" s="3" t="str">
        <f t="shared" si="496"/>
        <v xml:space="preserve"> </v>
      </c>
      <c r="AJ439" s="3" t="str">
        <f t="shared" si="497"/>
        <v xml:space="preserve"> </v>
      </c>
      <c r="AK439" s="20" t="e">
        <f t="shared" si="498"/>
        <v>#VALUE!</v>
      </c>
      <c r="AL439" s="6">
        <v>0</v>
      </c>
      <c r="AM439" s="1">
        <v>44</v>
      </c>
      <c r="AN439" s="1">
        <v>43</v>
      </c>
      <c r="AO439" s="1">
        <v>10</v>
      </c>
      <c r="AP439" s="1">
        <v>11</v>
      </c>
      <c r="AQ439" s="1">
        <v>3</v>
      </c>
      <c r="AR439" s="6">
        <f t="shared" si="499"/>
        <v>4.7888260724977956</v>
      </c>
      <c r="AS439" s="6">
        <f t="shared" si="500"/>
        <v>4.6799891163046636</v>
      </c>
      <c r="AT439" s="6">
        <f t="shared" si="501"/>
        <v>1.0883695619313172</v>
      </c>
      <c r="AU439" s="6">
        <f t="shared" si="502"/>
        <v>1.1972065181244489</v>
      </c>
      <c r="AV439" s="6">
        <f t="shared" si="503"/>
        <v>0.3265108685793951</v>
      </c>
      <c r="AW439" s="1">
        <v>15</v>
      </c>
      <c r="AX439" s="1">
        <v>5</v>
      </c>
      <c r="AY439" s="1">
        <v>1</v>
      </c>
      <c r="AZ439" s="1">
        <v>0</v>
      </c>
      <c r="BA439" s="1">
        <v>0</v>
      </c>
      <c r="BB439" s="1">
        <v>0</v>
      </c>
      <c r="BC439" s="7">
        <f>(EA439+FH439+GG439)-(DZ439+FG439+GF439)-((BD439/60)*(-0.29)+(EF439/60)*0.11+(FI439/60)*(-0.33))</f>
        <v>-2.3252638888887671</v>
      </c>
      <c r="BD439" s="6">
        <v>473.1</v>
      </c>
      <c r="BE439" s="6">
        <f t="shared" si="504"/>
        <v>15.261290322580646</v>
      </c>
      <c r="BF439" s="5">
        <v>14.91</v>
      </c>
      <c r="BG439" s="5">
        <v>33.18</v>
      </c>
      <c r="BH439" s="21">
        <f t="shared" si="505"/>
        <v>0.31004366812227074</v>
      </c>
      <c r="BI439" s="1">
        <v>1</v>
      </c>
      <c r="BJ439" s="22">
        <v>2</v>
      </c>
      <c r="BK439" s="22">
        <v>2</v>
      </c>
      <c r="BL439" s="1">
        <v>4</v>
      </c>
      <c r="BM439" s="1">
        <f t="shared" si="506"/>
        <v>5</v>
      </c>
      <c r="BN439" s="8">
        <f t="shared" si="507"/>
        <v>0.63411540900443886</v>
      </c>
      <c r="BO439" s="3">
        <f t="shared" si="508"/>
        <v>39.6</v>
      </c>
      <c r="BP439" s="20">
        <f t="shared" si="509"/>
        <v>0.1</v>
      </c>
      <c r="BQ439" s="20">
        <f t="shared" si="510"/>
        <v>0.4</v>
      </c>
      <c r="BR439" s="20">
        <f t="shared" si="511"/>
        <v>0.5</v>
      </c>
      <c r="BS439" s="3" t="str">
        <f t="shared" si="512"/>
        <v xml:space="preserve"> </v>
      </c>
      <c r="BV439" s="20" t="str">
        <f t="shared" si="513"/>
        <v xml:space="preserve"> </v>
      </c>
      <c r="BW439" s="5">
        <v>74</v>
      </c>
      <c r="BX439" s="5">
        <v>76</v>
      </c>
      <c r="BY439" s="21">
        <f t="shared" si="514"/>
        <v>0.35885167464114831</v>
      </c>
      <c r="BZ439" s="5">
        <v>54</v>
      </c>
      <c r="CA439" s="5">
        <v>65</v>
      </c>
      <c r="CB439" s="23">
        <f t="shared" si="515"/>
        <v>0.28468899521531099</v>
      </c>
      <c r="CC439" s="5">
        <v>72</v>
      </c>
      <c r="CD439" s="5">
        <v>77</v>
      </c>
      <c r="CE439" s="23">
        <f t="shared" si="516"/>
        <v>0.35645933014354064</v>
      </c>
      <c r="CF439" s="23">
        <f t="shared" si="517"/>
        <v>0.55762081784386619</v>
      </c>
      <c r="CG439" s="24">
        <v>4</v>
      </c>
      <c r="CH439" s="5">
        <v>148</v>
      </c>
      <c r="CI439" s="5">
        <v>161</v>
      </c>
      <c r="CJ439" s="5">
        <v>128</v>
      </c>
      <c r="CK439">
        <v>15.662908290000001</v>
      </c>
      <c r="CL439" s="5">
        <v>0.23300000000000001</v>
      </c>
      <c r="CM439" s="5">
        <v>3</v>
      </c>
      <c r="CN439" s="5">
        <v>-0.61399999999999999</v>
      </c>
      <c r="CO439" s="5">
        <v>5.5E-2</v>
      </c>
      <c r="CP439" s="5">
        <v>7.0439999999999996</v>
      </c>
      <c r="CQ439" s="21">
        <f t="shared" si="518"/>
        <v>5.0505050505050504E-2</v>
      </c>
      <c r="CR439" s="25">
        <f t="shared" si="519"/>
        <v>0.91561181434599159</v>
      </c>
      <c r="CS439" s="22">
        <f t="shared" si="520"/>
        <v>920.66231939649663</v>
      </c>
      <c r="CT439" s="21">
        <f t="shared" si="521"/>
        <v>-3.3883135148957903E-2</v>
      </c>
      <c r="CU439" s="26">
        <f t="shared" si="522"/>
        <v>1.2981112481339652</v>
      </c>
      <c r="CV439" s="27">
        <f t="shared" si="523"/>
        <v>2.5962224962679303</v>
      </c>
      <c r="CW439" s="27">
        <f t="shared" si="524"/>
        <v>25.70260271305251</v>
      </c>
      <c r="CX439" s="27">
        <f t="shared" si="525"/>
        <v>30.765236580774975</v>
      </c>
      <c r="CY439" s="27">
        <f t="shared" si="526"/>
        <v>47.770493931329916</v>
      </c>
      <c r="CZ439" s="27">
        <f t="shared" si="527"/>
        <v>53.61199454793276</v>
      </c>
      <c r="DA439" s="28">
        <f t="shared" si="528"/>
        <v>-5.8415006166028434</v>
      </c>
      <c r="DB439" s="5">
        <v>10</v>
      </c>
      <c r="DC439" s="5">
        <v>20</v>
      </c>
      <c r="DD439" s="22">
        <v>188</v>
      </c>
      <c r="DE439" s="22">
        <v>217</v>
      </c>
      <c r="DF439" s="22">
        <v>80</v>
      </c>
      <c r="DG439" s="22">
        <v>91</v>
      </c>
      <c r="DH439" s="22">
        <v>85</v>
      </c>
      <c r="DI439" s="22">
        <v>90</v>
      </c>
      <c r="DJ439" s="29">
        <f t="shared" si="529"/>
        <v>-14.972400244855631</v>
      </c>
      <c r="DK439" s="27">
        <f t="shared" si="530"/>
        <v>2.391646736277198</v>
      </c>
      <c r="DL439" s="27">
        <f t="shared" si="531"/>
        <v>2.0416496529195589</v>
      </c>
      <c r="DM439" s="27">
        <f t="shared" si="532"/>
        <v>31.499737502187482</v>
      </c>
      <c r="DN439" s="27">
        <f t="shared" si="533"/>
        <v>27.766435279706005</v>
      </c>
      <c r="DO439" s="27">
        <f t="shared" si="534"/>
        <v>58.157848684594299</v>
      </c>
      <c r="DP439" s="27">
        <f t="shared" si="535"/>
        <v>47.541270489412597</v>
      </c>
      <c r="DQ439" s="30">
        <f t="shared" si="536"/>
        <v>-16.458078811784546</v>
      </c>
      <c r="DR439" s="5">
        <v>41</v>
      </c>
      <c r="DS439" s="5">
        <v>35</v>
      </c>
      <c r="DT439" s="5">
        <v>499</v>
      </c>
      <c r="DU439" s="5">
        <v>441</v>
      </c>
      <c r="DV439" s="5">
        <v>207</v>
      </c>
      <c r="DW439" s="5">
        <v>137</v>
      </c>
      <c r="DX439" s="5">
        <v>202</v>
      </c>
      <c r="DY439" s="5">
        <v>250</v>
      </c>
      <c r="DZ439" s="22">
        <v>4</v>
      </c>
      <c r="EA439" s="22">
        <v>0</v>
      </c>
      <c r="EB439" s="22">
        <f t="shared" si="537"/>
        <v>-4</v>
      </c>
      <c r="EC439" s="26">
        <f t="shared" si="538"/>
        <v>0.507292327203551</v>
      </c>
      <c r="ED439" s="27">
        <f t="shared" si="539"/>
        <v>0</v>
      </c>
      <c r="EE439" s="27">
        <f t="shared" si="540"/>
        <v>-0.507292327203551</v>
      </c>
      <c r="EF439" s="6">
        <v>5.7166666667000001</v>
      </c>
      <c r="EG439" s="6">
        <f t="shared" si="541"/>
        <v>0.18440860215161289</v>
      </c>
      <c r="EH439" s="5">
        <v>0.18</v>
      </c>
      <c r="EI439" s="5">
        <v>5.36</v>
      </c>
      <c r="EJ439" s="21">
        <f t="shared" si="542"/>
        <v>3.2490974729241874E-2</v>
      </c>
      <c r="EK439" s="1">
        <v>0</v>
      </c>
      <c r="EL439" s="22">
        <v>0</v>
      </c>
      <c r="EM439" s="22">
        <v>0</v>
      </c>
      <c r="EN439" s="1">
        <v>0</v>
      </c>
      <c r="EO439" s="3">
        <f t="shared" si="543"/>
        <v>0</v>
      </c>
      <c r="EP439" s="6">
        <f t="shared" si="544"/>
        <v>0</v>
      </c>
      <c r="EQ439" s="3">
        <f t="shared" si="545"/>
        <v>0</v>
      </c>
      <c r="ER439" s="20">
        <f t="shared" si="546"/>
        <v>0</v>
      </c>
      <c r="ES439" s="20">
        <f t="shared" si="547"/>
        <v>0</v>
      </c>
      <c r="ET439" s="20">
        <f t="shared" si="548"/>
        <v>0</v>
      </c>
      <c r="EU439" s="3" t="str">
        <f t="shared" si="549"/>
        <v xml:space="preserve"> </v>
      </c>
      <c r="EX439" s="20" t="str">
        <f t="shared" si="550"/>
        <v xml:space="preserve"> </v>
      </c>
      <c r="EY439" s="5">
        <v>0</v>
      </c>
      <c r="EZ439" s="5">
        <v>0</v>
      </c>
      <c r="FA439" s="22">
        <v>1</v>
      </c>
      <c r="FB439" s="22">
        <v>1</v>
      </c>
      <c r="FC439" s="22">
        <v>1</v>
      </c>
      <c r="FD439" s="22">
        <v>0</v>
      </c>
      <c r="FE439" s="22">
        <v>0</v>
      </c>
      <c r="FF439" s="22">
        <v>2</v>
      </c>
      <c r="FG439" s="22">
        <v>0</v>
      </c>
      <c r="FH439" s="22">
        <v>0</v>
      </c>
      <c r="FI439" s="6">
        <v>72.466666666699993</v>
      </c>
      <c r="FJ439" s="6">
        <f t="shared" si="551"/>
        <v>2.3376344086032255</v>
      </c>
      <c r="FK439" s="5">
        <v>2.16</v>
      </c>
      <c r="FL439" s="5">
        <v>2.86</v>
      </c>
      <c r="FM439" s="21">
        <f t="shared" si="552"/>
        <v>0.43027888446215146</v>
      </c>
      <c r="FN439" s="1">
        <v>0</v>
      </c>
      <c r="FO439" s="22">
        <v>0</v>
      </c>
      <c r="FP439" s="22">
        <v>0</v>
      </c>
      <c r="FQ439" s="1">
        <v>0</v>
      </c>
      <c r="FR439" s="1">
        <f t="shared" si="553"/>
        <v>0</v>
      </c>
      <c r="FS439" s="3">
        <f t="shared" si="554"/>
        <v>0</v>
      </c>
      <c r="FT439" s="3" t="str">
        <f t="shared" si="555"/>
        <v xml:space="preserve"> </v>
      </c>
      <c r="FW439" s="20" t="str">
        <f t="shared" si="556"/>
        <v xml:space="preserve"> </v>
      </c>
      <c r="FX439" s="5">
        <v>0</v>
      </c>
      <c r="FY439" s="5">
        <v>10</v>
      </c>
      <c r="FZ439" s="22">
        <v>6</v>
      </c>
      <c r="GA439" s="22">
        <v>49</v>
      </c>
      <c r="GB439" s="22">
        <v>4</v>
      </c>
      <c r="GC439" s="22">
        <v>26</v>
      </c>
      <c r="GD439" s="22">
        <v>36</v>
      </c>
      <c r="GE439" s="22">
        <v>0</v>
      </c>
      <c r="GF439" s="22">
        <v>1</v>
      </c>
      <c r="GG439" s="22">
        <v>0</v>
      </c>
      <c r="GH439" s="1">
        <v>11</v>
      </c>
      <c r="GI439" s="1">
        <v>0</v>
      </c>
      <c r="GJ439" s="1">
        <v>31</v>
      </c>
      <c r="GK439" s="1">
        <v>10</v>
      </c>
      <c r="GN439" s="31" t="str">
        <f t="shared" si="557"/>
        <v xml:space="preserve"> </v>
      </c>
      <c r="GP439" s="1">
        <v>1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32" t="str">
        <f t="shared" si="558"/>
        <v xml:space="preserve"> </v>
      </c>
      <c r="GW439" s="9">
        <f t="shared" si="559"/>
        <v>3</v>
      </c>
      <c r="GX439" s="10">
        <v>0</v>
      </c>
      <c r="GY439" s="10">
        <v>0.5</v>
      </c>
      <c r="GZ439" s="10">
        <v>0.5</v>
      </c>
      <c r="HA439" s="29">
        <f t="shared" si="560"/>
        <v>1.6129032258064516E-2</v>
      </c>
      <c r="HB439" s="29">
        <f t="shared" si="561"/>
        <v>5.4418478096565859E-2</v>
      </c>
      <c r="HC439">
        <v>8.6</v>
      </c>
      <c r="HD439">
        <v>13.8</v>
      </c>
      <c r="HE439">
        <v>-12.7</v>
      </c>
      <c r="HF439">
        <v>0</v>
      </c>
      <c r="HG439">
        <v>0.60000000000000009</v>
      </c>
      <c r="HH439">
        <v>0</v>
      </c>
      <c r="HI439">
        <v>0.60000000000000009</v>
      </c>
      <c r="HJ439" s="11">
        <f t="shared" si="562"/>
        <v>1.9354838709677424E-2</v>
      </c>
      <c r="HK439" s="11">
        <f t="shared" si="563"/>
        <v>6.5302173715879042E-2</v>
      </c>
      <c r="HL439">
        <v>95</v>
      </c>
      <c r="HM439">
        <v>0</v>
      </c>
      <c r="HN439">
        <v>0</v>
      </c>
      <c r="HQ439" s="33">
        <v>502721</v>
      </c>
      <c r="HR439" s="33">
        <v>0</v>
      </c>
      <c r="HS439" s="30">
        <f t="shared" si="564"/>
        <v>0.55974494013303777</v>
      </c>
    </row>
    <row r="440" spans="1:227" x14ac:dyDescent="0.2">
      <c r="A440" s="1">
        <v>73</v>
      </c>
      <c r="B440" s="2" t="s">
        <v>2201</v>
      </c>
      <c r="C440" s="2" t="s">
        <v>2202</v>
      </c>
      <c r="D440" s="2" t="s">
        <v>379</v>
      </c>
      <c r="E440" s="2" t="s">
        <v>240</v>
      </c>
      <c r="F440" s="2">
        <v>74</v>
      </c>
      <c r="G440" s="2">
        <v>230</v>
      </c>
      <c r="H440" s="2" t="s">
        <v>231</v>
      </c>
      <c r="J440" s="3">
        <v>26</v>
      </c>
      <c r="K440" s="5" t="s">
        <v>2203</v>
      </c>
      <c r="L440" s="5" t="s">
        <v>2204</v>
      </c>
      <c r="M440" s="5" t="s">
        <v>2205</v>
      </c>
      <c r="N440" s="5" t="s">
        <v>278</v>
      </c>
      <c r="O440" s="2" t="s">
        <v>278</v>
      </c>
      <c r="P440" s="2" t="s">
        <v>415</v>
      </c>
      <c r="Q440" s="1">
        <v>27</v>
      </c>
      <c r="R440" s="1">
        <v>6</v>
      </c>
      <c r="S440" s="1">
        <v>4</v>
      </c>
      <c r="T440" s="1">
        <v>10</v>
      </c>
      <c r="U440" s="1">
        <v>-2</v>
      </c>
      <c r="V440" s="1">
        <v>53</v>
      </c>
      <c r="W440" s="20">
        <f t="shared" si="486"/>
        <v>0.11320754716981132</v>
      </c>
      <c r="X440" s="6">
        <v>399.61666666669998</v>
      </c>
      <c r="Y440" s="6">
        <f t="shared" si="487"/>
        <v>14.800617283951851</v>
      </c>
      <c r="Z440" s="1">
        <v>521</v>
      </c>
      <c r="AA440" s="6">
        <f t="shared" si="488"/>
        <v>19.296296296296298</v>
      </c>
      <c r="AB440" s="8">
        <f t="shared" si="489"/>
        <v>0.76701855406276387</v>
      </c>
      <c r="AC440" s="3">
        <f t="shared" si="490"/>
        <v>37.5</v>
      </c>
      <c r="AD440" s="8">
        <f t="shared" si="491"/>
        <v>5.6303957959706699</v>
      </c>
      <c r="AE440" s="20">
        <f t="shared" si="492"/>
        <v>0.33333333333333331</v>
      </c>
      <c r="AF440" s="20">
        <f t="shared" si="493"/>
        <v>0.22222222222222221</v>
      </c>
      <c r="AG440" s="20">
        <f t="shared" si="494"/>
        <v>0.55555555555555558</v>
      </c>
      <c r="AH440" s="3" t="e">
        <f t="shared" si="495"/>
        <v>#VALUE!</v>
      </c>
      <c r="AI440" s="3" t="str">
        <f t="shared" si="496"/>
        <v xml:space="preserve"> </v>
      </c>
      <c r="AJ440" s="3">
        <f t="shared" si="497"/>
        <v>4</v>
      </c>
      <c r="AK440" s="20" t="e">
        <f t="shared" si="498"/>
        <v>#VALUE!</v>
      </c>
      <c r="AL440" s="6">
        <v>0.2</v>
      </c>
      <c r="AM440" s="1">
        <v>42</v>
      </c>
      <c r="AN440" s="1">
        <v>8</v>
      </c>
      <c r="AO440" s="1">
        <v>21</v>
      </c>
      <c r="AP440" s="1">
        <v>7</v>
      </c>
      <c r="AQ440" s="1">
        <v>14</v>
      </c>
      <c r="AR440" s="6">
        <f t="shared" si="499"/>
        <v>6.3060432914871498</v>
      </c>
      <c r="AS440" s="6">
        <f t="shared" si="500"/>
        <v>1.2011511031404094</v>
      </c>
      <c r="AT440" s="6">
        <f t="shared" si="501"/>
        <v>3.1530216457435749</v>
      </c>
      <c r="AU440" s="6">
        <f t="shared" si="502"/>
        <v>1.0510072152478585</v>
      </c>
      <c r="AV440" s="6">
        <f t="shared" si="503"/>
        <v>2.1020144304957169</v>
      </c>
      <c r="AW440" s="1">
        <v>8</v>
      </c>
      <c r="AX440" s="1">
        <v>4</v>
      </c>
      <c r="AY440" s="1">
        <v>0</v>
      </c>
      <c r="AZ440" s="1">
        <v>0</v>
      </c>
      <c r="BA440" s="1">
        <v>0</v>
      </c>
      <c r="BB440" s="1">
        <v>0</v>
      </c>
      <c r="BC440" s="7">
        <f>(EA440+FH440+GG440)-(DZ440+FG440+GF440)-((BD440/60)*(0.11)+(EF440/60)*(-0.14)+(FI440/60)*(0.13))</f>
        <v>-3.5005472222222833</v>
      </c>
      <c r="BD440" s="6">
        <v>343.9166666667</v>
      </c>
      <c r="BE440" s="6">
        <f t="shared" si="504"/>
        <v>12.737654320988888</v>
      </c>
      <c r="BF440" s="5">
        <v>12.73</v>
      </c>
      <c r="BG440" s="5">
        <v>34.65</v>
      </c>
      <c r="BH440" s="21">
        <f t="shared" si="505"/>
        <v>0.26867876741241031</v>
      </c>
      <c r="BI440" s="1">
        <v>5</v>
      </c>
      <c r="BJ440" s="22">
        <v>3</v>
      </c>
      <c r="BK440" s="22">
        <v>1</v>
      </c>
      <c r="BL440" s="1">
        <v>4</v>
      </c>
      <c r="BM440" s="1">
        <f t="shared" si="506"/>
        <v>9</v>
      </c>
      <c r="BN440" s="8">
        <f t="shared" si="507"/>
        <v>1.5701478071236665</v>
      </c>
      <c r="BO440" s="3">
        <f t="shared" si="508"/>
        <v>37.5</v>
      </c>
      <c r="BP440" s="20">
        <f t="shared" si="509"/>
        <v>0.35714285714285715</v>
      </c>
      <c r="BQ440" s="20">
        <f t="shared" si="510"/>
        <v>0.2857142857142857</v>
      </c>
      <c r="BR440" s="20">
        <f t="shared" si="511"/>
        <v>0.64285714285714279</v>
      </c>
      <c r="BS440" s="3">
        <f t="shared" si="512"/>
        <v>4</v>
      </c>
      <c r="BT440" s="1">
        <v>0</v>
      </c>
      <c r="BU440" s="1">
        <v>4</v>
      </c>
      <c r="BV440" s="20">
        <f t="shared" si="513"/>
        <v>0</v>
      </c>
      <c r="BW440" s="5">
        <v>49</v>
      </c>
      <c r="BX440" s="5">
        <v>67</v>
      </c>
      <c r="BY440" s="21">
        <f t="shared" si="514"/>
        <v>0.34421364985163205</v>
      </c>
      <c r="BZ440" s="5">
        <v>43</v>
      </c>
      <c r="CA440" s="5">
        <v>48</v>
      </c>
      <c r="CB440" s="23">
        <f t="shared" si="515"/>
        <v>0.27002967359050445</v>
      </c>
      <c r="CC440" s="5">
        <v>52</v>
      </c>
      <c r="CD440" s="5">
        <v>78</v>
      </c>
      <c r="CE440" s="23">
        <f t="shared" si="516"/>
        <v>0.3857566765578635</v>
      </c>
      <c r="CF440" s="23">
        <f t="shared" si="517"/>
        <v>0.56038647342995174</v>
      </c>
      <c r="CG440" s="24">
        <v>9</v>
      </c>
      <c r="CH440" s="5">
        <v>128</v>
      </c>
      <c r="CI440" s="5">
        <v>133</v>
      </c>
      <c r="CJ440" s="5">
        <v>126</v>
      </c>
      <c r="CK440">
        <v>15.839079760000001</v>
      </c>
      <c r="CL440" s="5">
        <v>0.64600000000000002</v>
      </c>
      <c r="CM440" s="5">
        <v>1</v>
      </c>
      <c r="CN440" s="5">
        <v>1.1000000000000001</v>
      </c>
      <c r="CO440" s="5">
        <v>-0.03</v>
      </c>
      <c r="CP440" s="5">
        <v>8.7050000000000001</v>
      </c>
      <c r="CQ440" s="21">
        <f t="shared" si="518"/>
        <v>0.08</v>
      </c>
      <c r="CR440" s="25">
        <f t="shared" si="519"/>
        <v>0.90476190476190477</v>
      </c>
      <c r="CS440" s="22">
        <f t="shared" si="520"/>
        <v>912.76190476190482</v>
      </c>
      <c r="CT440" s="21">
        <f t="shared" si="521"/>
        <v>-1.5238095238095231E-2</v>
      </c>
      <c r="CU440" s="26">
        <f t="shared" si="522"/>
        <v>2.443920747141485</v>
      </c>
      <c r="CV440" s="27">
        <f t="shared" si="523"/>
        <v>2.793052282447412</v>
      </c>
      <c r="CW440" s="27">
        <f t="shared" si="524"/>
        <v>30.549009339268565</v>
      </c>
      <c r="CX440" s="27">
        <f t="shared" si="525"/>
        <v>29.327048965697823</v>
      </c>
      <c r="CY440" s="27">
        <f t="shared" si="526"/>
        <v>56.908440254866015</v>
      </c>
      <c r="CZ440" s="27">
        <f t="shared" si="527"/>
        <v>52.369730295888971</v>
      </c>
      <c r="DA440" s="28">
        <f t="shared" si="528"/>
        <v>4.5387099589770443</v>
      </c>
      <c r="DB440" s="5">
        <v>14</v>
      </c>
      <c r="DC440" s="5">
        <v>16</v>
      </c>
      <c r="DD440" s="22">
        <v>161</v>
      </c>
      <c r="DE440" s="22">
        <v>152</v>
      </c>
      <c r="DF440" s="22">
        <v>69</v>
      </c>
      <c r="DG440" s="22">
        <v>57</v>
      </c>
      <c r="DH440" s="22">
        <v>75</v>
      </c>
      <c r="DI440" s="22">
        <v>82</v>
      </c>
      <c r="DJ440" s="29">
        <f t="shared" si="529"/>
        <v>-4.6055654033417976</v>
      </c>
      <c r="DK440" s="27">
        <f t="shared" si="530"/>
        <v>2.6936026936026938</v>
      </c>
      <c r="DL440" s="27">
        <f t="shared" si="531"/>
        <v>1.4109347442680777</v>
      </c>
      <c r="DM440" s="27">
        <f t="shared" si="532"/>
        <v>32.323232323232325</v>
      </c>
      <c r="DN440" s="27">
        <f t="shared" si="533"/>
        <v>28.090428090428095</v>
      </c>
      <c r="DO440" s="27">
        <f t="shared" si="534"/>
        <v>59.002725669392341</v>
      </c>
      <c r="DP440" s="27">
        <f t="shared" si="535"/>
        <v>52.332852332852333</v>
      </c>
      <c r="DQ440" s="30">
        <f t="shared" si="536"/>
        <v>-2.131163377562963</v>
      </c>
      <c r="DR440" s="5">
        <v>42</v>
      </c>
      <c r="DS440" s="5">
        <v>22</v>
      </c>
      <c r="DT440" s="5">
        <v>462</v>
      </c>
      <c r="DU440" s="5">
        <v>416</v>
      </c>
      <c r="DV440" s="5">
        <v>168</v>
      </c>
      <c r="DW440" s="5">
        <v>164</v>
      </c>
      <c r="DX440" s="5">
        <v>214</v>
      </c>
      <c r="DY440" s="5">
        <v>248</v>
      </c>
      <c r="DZ440" s="22">
        <v>3</v>
      </c>
      <c r="EA440" s="22">
        <v>0</v>
      </c>
      <c r="EB440" s="22">
        <f t="shared" si="537"/>
        <v>-3</v>
      </c>
      <c r="EC440" s="26">
        <f t="shared" si="538"/>
        <v>0.52338260237455558</v>
      </c>
      <c r="ED440" s="27">
        <f t="shared" si="539"/>
        <v>0</v>
      </c>
      <c r="EE440" s="27">
        <f t="shared" si="540"/>
        <v>-0.52338260237455558</v>
      </c>
      <c r="EF440" s="6">
        <v>55.7</v>
      </c>
      <c r="EG440" s="6">
        <f t="shared" si="541"/>
        <v>2.0629629629629629</v>
      </c>
      <c r="EH440" s="5">
        <v>1.96</v>
      </c>
      <c r="EI440" s="5">
        <v>3.25</v>
      </c>
      <c r="EJ440" s="21">
        <f t="shared" si="542"/>
        <v>0.3761996161228407</v>
      </c>
      <c r="EK440" s="1">
        <v>1</v>
      </c>
      <c r="EL440" s="22">
        <v>0</v>
      </c>
      <c r="EM440" s="22">
        <v>0</v>
      </c>
      <c r="EN440" s="1">
        <v>0</v>
      </c>
      <c r="EO440" s="3">
        <f t="shared" si="543"/>
        <v>1</v>
      </c>
      <c r="EP440" s="6">
        <f t="shared" si="544"/>
        <v>1.0771992818671454</v>
      </c>
      <c r="EQ440" s="3">
        <f t="shared" si="545"/>
        <v>0</v>
      </c>
      <c r="ER440" s="20">
        <f t="shared" si="546"/>
        <v>0.25</v>
      </c>
      <c r="ES440" s="20">
        <f t="shared" si="547"/>
        <v>0</v>
      </c>
      <c r="ET440" s="20">
        <f t="shared" si="548"/>
        <v>0.25</v>
      </c>
      <c r="EU440" s="3" t="str">
        <f t="shared" si="549"/>
        <v xml:space="preserve"> </v>
      </c>
      <c r="EV440" s="1">
        <v>0</v>
      </c>
      <c r="EW440" s="1">
        <v>0</v>
      </c>
      <c r="EX440" s="20" t="str">
        <f t="shared" si="550"/>
        <v xml:space="preserve"> </v>
      </c>
      <c r="EY440" s="5">
        <v>4</v>
      </c>
      <c r="EZ440" s="5">
        <v>0</v>
      </c>
      <c r="FA440" s="22">
        <v>44</v>
      </c>
      <c r="FB440" s="22">
        <v>9</v>
      </c>
      <c r="FC440" s="22">
        <v>11</v>
      </c>
      <c r="FD440" s="22">
        <v>3</v>
      </c>
      <c r="FE440" s="22">
        <v>1</v>
      </c>
      <c r="FF440" s="22">
        <v>29</v>
      </c>
      <c r="FG440" s="22">
        <v>0</v>
      </c>
      <c r="FH440" s="22">
        <v>0</v>
      </c>
      <c r="FI440" s="6">
        <v>0</v>
      </c>
      <c r="FJ440" s="6">
        <f t="shared" si="551"/>
        <v>0</v>
      </c>
      <c r="FK440" s="5"/>
      <c r="FL440" s="5"/>
      <c r="FM440" s="21" t="str">
        <f t="shared" si="552"/>
        <v xml:space="preserve"> </v>
      </c>
      <c r="FN440" s="1">
        <v>0</v>
      </c>
      <c r="FO440" s="22">
        <v>0</v>
      </c>
      <c r="FP440" s="22">
        <v>0</v>
      </c>
      <c r="FQ440" s="1">
        <v>0</v>
      </c>
      <c r="FR440" s="1">
        <f t="shared" si="553"/>
        <v>0</v>
      </c>
      <c r="FS440" s="3">
        <f t="shared" si="554"/>
        <v>0</v>
      </c>
      <c r="FT440" s="3" t="str">
        <f t="shared" si="555"/>
        <v xml:space="preserve"> </v>
      </c>
      <c r="FU440" s="1">
        <v>0</v>
      </c>
      <c r="FV440" s="1">
        <v>0</v>
      </c>
      <c r="FW440" s="20" t="str">
        <f t="shared" si="556"/>
        <v xml:space="preserve"> </v>
      </c>
      <c r="FX440" s="5"/>
      <c r="FY440" s="5"/>
      <c r="FZ440" s="22">
        <v>0</v>
      </c>
      <c r="GA440" s="22">
        <v>0</v>
      </c>
      <c r="GB440" s="22">
        <v>0</v>
      </c>
      <c r="GC440" s="22">
        <v>0</v>
      </c>
      <c r="GD440" s="22">
        <v>0</v>
      </c>
      <c r="GE440" s="22">
        <v>0</v>
      </c>
      <c r="GF440" s="22">
        <v>0</v>
      </c>
      <c r="GG440" s="22">
        <v>0</v>
      </c>
      <c r="GH440" s="1">
        <v>19</v>
      </c>
      <c r="GI440" s="1">
        <v>5</v>
      </c>
      <c r="GJ440" s="1">
        <v>16</v>
      </c>
      <c r="GK440" s="1">
        <v>0</v>
      </c>
      <c r="GN440" s="31" t="str">
        <f t="shared" si="557"/>
        <v xml:space="preserve"> </v>
      </c>
      <c r="GP440" s="1">
        <v>2</v>
      </c>
      <c r="GQ440" s="1">
        <v>0</v>
      </c>
      <c r="GR440" s="1">
        <v>0</v>
      </c>
      <c r="GS440" s="1">
        <v>1</v>
      </c>
      <c r="GT440" s="1">
        <v>0</v>
      </c>
      <c r="GU440" s="1">
        <v>1</v>
      </c>
      <c r="GV440" s="32">
        <f t="shared" si="558"/>
        <v>0</v>
      </c>
      <c r="GW440" s="9">
        <f t="shared" si="559"/>
        <v>4</v>
      </c>
      <c r="GX440" s="10">
        <v>0.60000000000000009</v>
      </c>
      <c r="GY440" s="10">
        <v>0.4</v>
      </c>
      <c r="GZ440" s="10">
        <v>1.1000000000000001</v>
      </c>
      <c r="HA440" s="29">
        <f t="shared" si="560"/>
        <v>4.0740740740740744E-2</v>
      </c>
      <c r="HB440" s="29">
        <f t="shared" si="561"/>
        <v>0.1651582766818063</v>
      </c>
      <c r="HC440">
        <v>10.7</v>
      </c>
      <c r="HD440">
        <v>8.6999999999999993</v>
      </c>
      <c r="HE440">
        <v>-3.7</v>
      </c>
      <c r="HF440">
        <v>-0.5</v>
      </c>
      <c r="HG440">
        <v>0.1</v>
      </c>
      <c r="HH440">
        <v>0</v>
      </c>
      <c r="HI440">
        <v>-0.4</v>
      </c>
      <c r="HJ440" s="11">
        <f t="shared" si="562"/>
        <v>-1.4814814814814815E-2</v>
      </c>
      <c r="HK440" s="11">
        <f t="shared" si="563"/>
        <v>-6.0057555157020472E-2</v>
      </c>
      <c r="HL440">
        <v>99</v>
      </c>
      <c r="HM440">
        <v>0</v>
      </c>
      <c r="HN440">
        <v>0</v>
      </c>
      <c r="HO440">
        <v>19</v>
      </c>
      <c r="HP440" t="s">
        <v>2206</v>
      </c>
      <c r="HQ440" s="33">
        <v>1250000</v>
      </c>
      <c r="HR440" s="33">
        <v>750000</v>
      </c>
      <c r="HS440" s="30">
        <f t="shared" si="564"/>
        <v>-1.7170731707317075</v>
      </c>
    </row>
    <row r="441" spans="1:227" x14ac:dyDescent="0.2">
      <c r="A441" s="1">
        <v>21</v>
      </c>
      <c r="B441" s="2" t="s">
        <v>2207</v>
      </c>
      <c r="C441" s="2" t="s">
        <v>2208</v>
      </c>
      <c r="D441" s="2" t="s">
        <v>257</v>
      </c>
      <c r="E441" s="2" t="s">
        <v>240</v>
      </c>
      <c r="F441" s="2">
        <v>73</v>
      </c>
      <c r="G441" s="2">
        <v>177</v>
      </c>
      <c r="H441" s="2" t="s">
        <v>231</v>
      </c>
      <c r="I441" s="2" t="s">
        <v>258</v>
      </c>
      <c r="J441" s="3">
        <v>19</v>
      </c>
      <c r="K441" s="5" t="s">
        <v>2209</v>
      </c>
      <c r="L441" s="5" t="s">
        <v>2210</v>
      </c>
      <c r="M441" s="5" t="s">
        <v>1544</v>
      </c>
      <c r="N441" s="5" t="s">
        <v>262</v>
      </c>
      <c r="O441" s="2" t="s">
        <v>262</v>
      </c>
      <c r="P441" s="2" t="s">
        <v>314</v>
      </c>
      <c r="Q441" s="1">
        <v>5</v>
      </c>
      <c r="R441" s="1">
        <v>0</v>
      </c>
      <c r="S441" s="1">
        <v>0</v>
      </c>
      <c r="T441" s="1">
        <v>0</v>
      </c>
      <c r="U441" s="1">
        <v>0</v>
      </c>
      <c r="V441" s="1">
        <v>10</v>
      </c>
      <c r="W441" s="20">
        <f t="shared" si="486"/>
        <v>0</v>
      </c>
      <c r="X441" s="6">
        <v>57.583333333299997</v>
      </c>
      <c r="Y441" s="6">
        <f t="shared" si="487"/>
        <v>11.516666666659999</v>
      </c>
      <c r="Z441" s="1">
        <v>76</v>
      </c>
      <c r="AA441" s="6">
        <f t="shared" si="488"/>
        <v>15.2</v>
      </c>
      <c r="AB441" s="8">
        <f t="shared" si="489"/>
        <v>0.75767543859605258</v>
      </c>
      <c r="AC441" s="3">
        <f t="shared" si="490"/>
        <v>0</v>
      </c>
      <c r="AD441" s="8">
        <f t="shared" si="491"/>
        <v>0</v>
      </c>
      <c r="AE441" s="20">
        <f t="shared" si="492"/>
        <v>0</v>
      </c>
      <c r="AF441" s="20">
        <f t="shared" si="493"/>
        <v>0</v>
      </c>
      <c r="AG441" s="20">
        <f t="shared" si="494"/>
        <v>0</v>
      </c>
      <c r="AH441" s="3">
        <f t="shared" si="495"/>
        <v>43</v>
      </c>
      <c r="AI441" s="3">
        <f t="shared" si="496"/>
        <v>19</v>
      </c>
      <c r="AJ441" s="3">
        <f t="shared" si="497"/>
        <v>24</v>
      </c>
      <c r="AK441" s="20">
        <f t="shared" si="498"/>
        <v>0.44186046511627908</v>
      </c>
      <c r="AL441" s="6">
        <v>14</v>
      </c>
      <c r="AM441" s="1">
        <v>10</v>
      </c>
      <c r="AN441" s="1">
        <v>1</v>
      </c>
      <c r="AO441" s="1">
        <v>0</v>
      </c>
      <c r="AP441" s="1">
        <v>0</v>
      </c>
      <c r="AQ441" s="1">
        <v>0</v>
      </c>
      <c r="AR441" s="6">
        <f t="shared" si="499"/>
        <v>10.419681620845395</v>
      </c>
      <c r="AS441" s="6">
        <f t="shared" si="500"/>
        <v>1.0419681620845394</v>
      </c>
      <c r="AT441" s="6">
        <f t="shared" si="501"/>
        <v>0</v>
      </c>
      <c r="AU441" s="6">
        <f t="shared" si="502"/>
        <v>0</v>
      </c>
      <c r="AV441" s="6">
        <f t="shared" si="503"/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7">
        <f>(EA441+FH441+GG441)-(DZ441+FG441+GF441)-((BD441/60)*(0.11)+(EF441/60)*(-0.14)+(FI441/60)*(0.13))</f>
        <v>0.90428333333326671</v>
      </c>
      <c r="BD441" s="6">
        <v>54.9666666667</v>
      </c>
      <c r="BE441" s="6">
        <f t="shared" si="504"/>
        <v>10.993333333340001</v>
      </c>
      <c r="BF441" s="5">
        <v>10.99</v>
      </c>
      <c r="BG441" s="5">
        <v>31.59</v>
      </c>
      <c r="BH441" s="21">
        <f t="shared" si="505"/>
        <v>0.2581023954908408</v>
      </c>
      <c r="BI441" s="1">
        <v>0</v>
      </c>
      <c r="BJ441" s="22">
        <v>0</v>
      </c>
      <c r="BK441" s="22">
        <v>0</v>
      </c>
      <c r="BL441" s="1">
        <v>0</v>
      </c>
      <c r="BM441" s="1">
        <f t="shared" si="506"/>
        <v>0</v>
      </c>
      <c r="BN441" s="8">
        <f t="shared" si="507"/>
        <v>0</v>
      </c>
      <c r="BO441" s="3">
        <f t="shared" si="508"/>
        <v>0</v>
      </c>
      <c r="BP441" s="20">
        <f t="shared" si="509"/>
        <v>0</v>
      </c>
      <c r="BQ441" s="20">
        <f t="shared" si="510"/>
        <v>0</v>
      </c>
      <c r="BR441" s="20">
        <f t="shared" si="511"/>
        <v>0</v>
      </c>
      <c r="BS441" s="3">
        <f t="shared" si="512"/>
        <v>43</v>
      </c>
      <c r="BT441" s="1">
        <v>19</v>
      </c>
      <c r="BU441" s="1">
        <v>24</v>
      </c>
      <c r="BV441" s="20">
        <f t="shared" si="513"/>
        <v>0.44186046511627908</v>
      </c>
      <c r="BW441" s="5">
        <v>5</v>
      </c>
      <c r="BX441" s="5">
        <v>3</v>
      </c>
      <c r="BY441" s="21">
        <f t="shared" si="514"/>
        <v>0.17391304347826086</v>
      </c>
      <c r="BZ441" s="5">
        <v>8</v>
      </c>
      <c r="CA441" s="5">
        <v>11</v>
      </c>
      <c r="CB441" s="23">
        <f t="shared" si="515"/>
        <v>0.41304347826086957</v>
      </c>
      <c r="CC441" s="5">
        <v>8</v>
      </c>
      <c r="CD441" s="5">
        <v>11</v>
      </c>
      <c r="CE441" s="23">
        <f t="shared" si="516"/>
        <v>0.41304347826086957</v>
      </c>
      <c r="CF441" s="23">
        <f t="shared" si="517"/>
        <v>0.29629629629629628</v>
      </c>
      <c r="CG441" s="24">
        <v>1</v>
      </c>
      <c r="CH441" s="5">
        <v>20</v>
      </c>
      <c r="CI441" s="5">
        <v>20</v>
      </c>
      <c r="CJ441" s="5">
        <v>18</v>
      </c>
      <c r="CK441">
        <v>15.20529496</v>
      </c>
      <c r="CL441" s="5">
        <v>-0.59299999999999997</v>
      </c>
      <c r="CM441" s="5">
        <v>15</v>
      </c>
      <c r="CN441" s="5">
        <v>-0.82500000000000007</v>
      </c>
      <c r="CO441" s="5">
        <v>-2.0219999999999998</v>
      </c>
      <c r="CP441" s="5">
        <v>-6.1310000000000002</v>
      </c>
      <c r="CQ441" s="21">
        <f t="shared" si="518"/>
        <v>0</v>
      </c>
      <c r="CR441" s="25">
        <f t="shared" si="519"/>
        <v>1</v>
      </c>
      <c r="CS441" s="22">
        <f t="shared" si="520"/>
        <v>1000</v>
      </c>
      <c r="CT441" s="21">
        <f t="shared" si="521"/>
        <v>0</v>
      </c>
      <c r="CU441" s="26">
        <f t="shared" si="522"/>
        <v>0</v>
      </c>
      <c r="CV441" s="27">
        <f t="shared" si="523"/>
        <v>0</v>
      </c>
      <c r="CW441" s="27">
        <f t="shared" si="524"/>
        <v>20.746132848043676</v>
      </c>
      <c r="CX441" s="27">
        <f t="shared" si="525"/>
        <v>28.389444949954502</v>
      </c>
      <c r="CY441" s="27">
        <f t="shared" si="526"/>
        <v>39.308462238398548</v>
      </c>
      <c r="CZ441" s="27">
        <f t="shared" si="527"/>
        <v>54.5950864422202</v>
      </c>
      <c r="DA441" s="28">
        <f t="shared" si="528"/>
        <v>-15.286624203821653</v>
      </c>
      <c r="DB441" s="5">
        <v>0</v>
      </c>
      <c r="DC441" s="5">
        <v>0</v>
      </c>
      <c r="DD441" s="22">
        <v>19</v>
      </c>
      <c r="DE441" s="22">
        <v>26</v>
      </c>
      <c r="DF441" s="22">
        <v>5</v>
      </c>
      <c r="DG441" s="22">
        <v>13</v>
      </c>
      <c r="DH441" s="22">
        <v>11</v>
      </c>
      <c r="DI441" s="22">
        <v>12</v>
      </c>
      <c r="DJ441" s="29">
        <f t="shared" si="529"/>
        <v>-5.1817353149327623</v>
      </c>
      <c r="DK441" s="27">
        <f t="shared" si="530"/>
        <v>2.2792022792022797</v>
      </c>
      <c r="DL441" s="27">
        <f t="shared" si="531"/>
        <v>1.1396011396011398</v>
      </c>
      <c r="DM441" s="27">
        <f t="shared" si="532"/>
        <v>29.62962962962963</v>
      </c>
      <c r="DN441" s="27">
        <f t="shared" si="533"/>
        <v>27.730294396961067</v>
      </c>
      <c r="DO441" s="27">
        <f t="shared" si="534"/>
        <v>55.080721747388417</v>
      </c>
      <c r="DP441" s="27">
        <f t="shared" si="535"/>
        <v>54.700854700854705</v>
      </c>
      <c r="DQ441" s="30">
        <f t="shared" si="536"/>
        <v>-15.666491250355364</v>
      </c>
      <c r="DR441" s="5">
        <v>6</v>
      </c>
      <c r="DS441" s="5">
        <v>3</v>
      </c>
      <c r="DT441" s="5">
        <v>72</v>
      </c>
      <c r="DU441" s="5">
        <v>70</v>
      </c>
      <c r="DV441" s="5">
        <v>36</v>
      </c>
      <c r="DW441" s="5">
        <v>31</v>
      </c>
      <c r="DX441" s="5">
        <v>40</v>
      </c>
      <c r="DY441" s="5">
        <v>31</v>
      </c>
      <c r="DZ441" s="22">
        <v>0</v>
      </c>
      <c r="EA441" s="22">
        <v>1</v>
      </c>
      <c r="EB441" s="22">
        <f t="shared" si="537"/>
        <v>1</v>
      </c>
      <c r="EC441" s="26">
        <f t="shared" si="538"/>
        <v>0</v>
      </c>
      <c r="ED441" s="27">
        <f t="shared" si="539"/>
        <v>1.0915706488774459</v>
      </c>
      <c r="EE441" s="27">
        <f t="shared" si="540"/>
        <v>1.0915706488774459</v>
      </c>
      <c r="EF441" s="6">
        <v>2.3833333333</v>
      </c>
      <c r="EG441" s="6">
        <f t="shared" si="541"/>
        <v>0.47666666666000002</v>
      </c>
      <c r="EH441" s="5">
        <v>0.48</v>
      </c>
      <c r="EI441" s="5">
        <v>7.33</v>
      </c>
      <c r="EJ441" s="21">
        <f t="shared" si="542"/>
        <v>6.1459667093469901E-2</v>
      </c>
      <c r="EK441" s="1">
        <v>0</v>
      </c>
      <c r="EL441" s="22">
        <v>0</v>
      </c>
      <c r="EM441" s="22">
        <v>0</v>
      </c>
      <c r="EN441" s="1">
        <v>0</v>
      </c>
      <c r="EO441" s="3">
        <f t="shared" si="543"/>
        <v>0</v>
      </c>
      <c r="EP441" s="6">
        <f t="shared" si="544"/>
        <v>0</v>
      </c>
      <c r="EQ441" s="3">
        <f t="shared" si="545"/>
        <v>0</v>
      </c>
      <c r="ER441" s="20">
        <f t="shared" si="546"/>
        <v>0</v>
      </c>
      <c r="ES441" s="20">
        <f t="shared" si="547"/>
        <v>0</v>
      </c>
      <c r="ET441" s="20">
        <f t="shared" si="548"/>
        <v>0</v>
      </c>
      <c r="EU441" s="3" t="str">
        <f t="shared" si="549"/>
        <v xml:space="preserve"> </v>
      </c>
      <c r="EV441" s="1">
        <v>0</v>
      </c>
      <c r="EW441" s="1">
        <v>0</v>
      </c>
      <c r="EX441" s="20" t="str">
        <f t="shared" si="550"/>
        <v xml:space="preserve"> </v>
      </c>
      <c r="EY441" s="5">
        <v>0</v>
      </c>
      <c r="EZ441" s="5">
        <v>0</v>
      </c>
      <c r="FA441" s="22">
        <v>1</v>
      </c>
      <c r="FB441" s="22">
        <v>0</v>
      </c>
      <c r="FC441" s="22">
        <v>0</v>
      </c>
      <c r="FD441" s="22">
        <v>0</v>
      </c>
      <c r="FE441" s="22">
        <v>0</v>
      </c>
      <c r="FF441" s="22">
        <v>0</v>
      </c>
      <c r="FG441" s="22">
        <v>0</v>
      </c>
      <c r="FH441" s="22">
        <v>0</v>
      </c>
      <c r="FI441" s="6">
        <v>0.2333333333</v>
      </c>
      <c r="FJ441" s="6">
        <f t="shared" si="551"/>
        <v>4.6666666660000002E-2</v>
      </c>
      <c r="FK441" s="5">
        <v>0.05</v>
      </c>
      <c r="FL441" s="5">
        <v>5.3</v>
      </c>
      <c r="FM441" s="21">
        <f t="shared" si="552"/>
        <v>9.3457943925233655E-3</v>
      </c>
      <c r="FN441" s="1">
        <v>0</v>
      </c>
      <c r="FO441" s="22">
        <v>0</v>
      </c>
      <c r="FP441" s="22">
        <v>0</v>
      </c>
      <c r="FQ441" s="1">
        <v>0</v>
      </c>
      <c r="FR441" s="1">
        <f t="shared" si="553"/>
        <v>0</v>
      </c>
      <c r="FS441" s="3">
        <f t="shared" si="554"/>
        <v>0</v>
      </c>
      <c r="FT441" s="3" t="str">
        <f t="shared" si="555"/>
        <v xml:space="preserve"> </v>
      </c>
      <c r="FU441" s="1">
        <v>0</v>
      </c>
      <c r="FV441" s="1">
        <v>0</v>
      </c>
      <c r="FW441" s="20" t="str">
        <f t="shared" si="556"/>
        <v xml:space="preserve"> </v>
      </c>
      <c r="FX441" s="5">
        <v>0</v>
      </c>
      <c r="FY441" s="5">
        <v>1</v>
      </c>
      <c r="FZ441" s="22">
        <v>0</v>
      </c>
      <c r="GA441" s="22">
        <v>0</v>
      </c>
      <c r="GB441" s="22">
        <v>0</v>
      </c>
      <c r="GC441" s="22">
        <v>0</v>
      </c>
      <c r="GD441" s="22">
        <v>0</v>
      </c>
      <c r="GE441" s="22">
        <v>0</v>
      </c>
      <c r="GF441" s="22">
        <v>0</v>
      </c>
      <c r="GG441" s="22">
        <v>0</v>
      </c>
      <c r="GH441" s="1">
        <v>0</v>
      </c>
      <c r="GI441" s="1">
        <v>0</v>
      </c>
      <c r="GJ441" s="1">
        <v>1</v>
      </c>
      <c r="GK441" s="1">
        <v>1</v>
      </c>
      <c r="GL441" s="6"/>
      <c r="GM441" s="6"/>
      <c r="GN441" s="31" t="str">
        <f t="shared" si="557"/>
        <v xml:space="preserve"> 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32" t="str">
        <f t="shared" si="558"/>
        <v xml:space="preserve"> </v>
      </c>
      <c r="GW441" s="9">
        <f t="shared" si="559"/>
        <v>3</v>
      </c>
      <c r="GX441" s="10">
        <v>-0.2</v>
      </c>
      <c r="GY441" s="10">
        <v>0.1</v>
      </c>
      <c r="GZ441" s="10">
        <v>-0.1</v>
      </c>
      <c r="HA441" s="29">
        <f t="shared" si="560"/>
        <v>-0.02</v>
      </c>
      <c r="HB441" s="29">
        <f t="shared" si="561"/>
        <v>-0.10419681620845396</v>
      </c>
      <c r="HC441">
        <v>0.30000000000000004</v>
      </c>
      <c r="HD441">
        <v>0.8</v>
      </c>
      <c r="HE441">
        <v>-0.1</v>
      </c>
      <c r="HF441">
        <v>-0.1</v>
      </c>
      <c r="HG441">
        <v>0.30000000000000004</v>
      </c>
      <c r="HH441">
        <v>0</v>
      </c>
      <c r="HI441">
        <v>0.1</v>
      </c>
      <c r="HJ441" s="11">
        <f t="shared" si="562"/>
        <v>0.02</v>
      </c>
      <c r="HK441" s="11">
        <f t="shared" si="563"/>
        <v>0.10419681620845396</v>
      </c>
      <c r="HL441">
        <v>14</v>
      </c>
      <c r="HM441">
        <v>0</v>
      </c>
      <c r="HN441">
        <v>0</v>
      </c>
      <c r="HQ441" s="33">
        <v>160859</v>
      </c>
      <c r="HR441" s="33">
        <v>0</v>
      </c>
      <c r="HS441" s="30">
        <f t="shared" si="564"/>
        <v>-5.8315583148558753E-2</v>
      </c>
    </row>
    <row r="442" spans="1:227" x14ac:dyDescent="0.2">
      <c r="A442" s="1">
        <v>38</v>
      </c>
      <c r="B442" s="2" t="s">
        <v>2211</v>
      </c>
      <c r="C442" s="2" t="s">
        <v>2212</v>
      </c>
      <c r="E442" s="2" t="s">
        <v>600</v>
      </c>
      <c r="F442" s="2">
        <v>78</v>
      </c>
      <c r="G442" s="2">
        <v>220</v>
      </c>
      <c r="H442" s="2" t="s">
        <v>231</v>
      </c>
      <c r="I442" s="2" t="s">
        <v>258</v>
      </c>
      <c r="J442" s="3">
        <v>24</v>
      </c>
      <c r="K442" s="5" t="s">
        <v>2213</v>
      </c>
      <c r="L442" s="5" t="s">
        <v>2214</v>
      </c>
      <c r="M442" s="5" t="s">
        <v>1243</v>
      </c>
      <c r="N442" s="5" t="s">
        <v>262</v>
      </c>
      <c r="O442" s="2" t="s">
        <v>262</v>
      </c>
      <c r="P442" s="2" t="s">
        <v>271</v>
      </c>
      <c r="Q442" s="1">
        <v>15</v>
      </c>
      <c r="R442" s="1">
        <v>2</v>
      </c>
      <c r="S442" s="1">
        <v>1</v>
      </c>
      <c r="T442" s="1">
        <v>3</v>
      </c>
      <c r="U442" s="1">
        <v>0</v>
      </c>
      <c r="V442" s="1">
        <v>14</v>
      </c>
      <c r="W442" s="20">
        <f t="shared" si="486"/>
        <v>0.14285714285714285</v>
      </c>
      <c r="X442" s="6">
        <v>227.01666666669999</v>
      </c>
      <c r="Y442" s="6">
        <f t="shared" si="487"/>
        <v>15.134444444446666</v>
      </c>
      <c r="Z442" s="1">
        <v>326</v>
      </c>
      <c r="AA442" s="6">
        <f t="shared" si="488"/>
        <v>21.733333333333334</v>
      </c>
      <c r="AB442" s="8">
        <f t="shared" si="489"/>
        <v>0.6963701431493865</v>
      </c>
      <c r="AC442" s="3">
        <f t="shared" si="490"/>
        <v>8.6363636363636367</v>
      </c>
      <c r="AD442" s="8">
        <f t="shared" si="491"/>
        <v>2.2825716974454542</v>
      </c>
      <c r="AE442" s="20">
        <f t="shared" si="492"/>
        <v>0.16666666666666666</v>
      </c>
      <c r="AF442" s="20">
        <f t="shared" si="493"/>
        <v>8.3333333333333329E-2</v>
      </c>
      <c r="AG442" s="20">
        <f t="shared" si="494"/>
        <v>0.25</v>
      </c>
      <c r="AH442" s="3" t="e">
        <f t="shared" si="495"/>
        <v>#VALUE!</v>
      </c>
      <c r="AI442" s="3" t="str">
        <f t="shared" si="496"/>
        <v xml:space="preserve"> </v>
      </c>
      <c r="AJ442" s="3" t="str">
        <f t="shared" si="497"/>
        <v xml:space="preserve"> </v>
      </c>
      <c r="AK442" s="20" t="e">
        <f t="shared" si="498"/>
        <v>#VALUE!</v>
      </c>
      <c r="AL442" s="6">
        <v>0</v>
      </c>
      <c r="AM442" s="1">
        <v>36</v>
      </c>
      <c r="AN442" s="1">
        <v>24</v>
      </c>
      <c r="AO442" s="1">
        <v>6</v>
      </c>
      <c r="AP442" s="1">
        <v>12</v>
      </c>
      <c r="AQ442" s="1">
        <v>0</v>
      </c>
      <c r="AR442" s="6">
        <f t="shared" si="499"/>
        <v>9.5147199177726289</v>
      </c>
      <c r="AS442" s="6">
        <f t="shared" si="500"/>
        <v>6.343146611848419</v>
      </c>
      <c r="AT442" s="6">
        <f t="shared" si="501"/>
        <v>1.5857866529621047</v>
      </c>
      <c r="AU442" s="6">
        <f t="shared" si="502"/>
        <v>3.1715733059242095</v>
      </c>
      <c r="AV442" s="6">
        <f t="shared" si="503"/>
        <v>0</v>
      </c>
      <c r="AW442" s="1">
        <v>34</v>
      </c>
      <c r="AX442" s="1">
        <v>7</v>
      </c>
      <c r="AY442" s="1">
        <v>2</v>
      </c>
      <c r="AZ442" s="1">
        <v>1</v>
      </c>
      <c r="BA442" s="1">
        <v>0</v>
      </c>
      <c r="BB442" s="1">
        <v>0</v>
      </c>
      <c r="BC442" s="7">
        <f>(EA442+FH442+GG442)-(DZ442+FG442+GF442)-((BD442/60)*(-0.29)+(EF442/60)*0.11+(FI442/60)*(-0.33))</f>
        <v>-5.8959861111109504</v>
      </c>
      <c r="BD442" s="6">
        <v>214.11666666670001</v>
      </c>
      <c r="BE442" s="6">
        <f t="shared" si="504"/>
        <v>14.274444444446667</v>
      </c>
      <c r="BF442" s="5">
        <v>13.92</v>
      </c>
      <c r="BG442" s="5">
        <v>33.979999999999997</v>
      </c>
      <c r="BH442" s="21">
        <f t="shared" si="505"/>
        <v>0.29060542797494782</v>
      </c>
      <c r="BI442" s="1">
        <v>2</v>
      </c>
      <c r="BJ442" s="22">
        <v>1</v>
      </c>
      <c r="BK442" s="22">
        <v>0</v>
      </c>
      <c r="BL442" s="1">
        <v>1</v>
      </c>
      <c r="BM442" s="1">
        <f t="shared" si="506"/>
        <v>3</v>
      </c>
      <c r="BN442" s="8">
        <f t="shared" si="507"/>
        <v>0.8406631898496395</v>
      </c>
      <c r="BO442" s="3">
        <f t="shared" si="508"/>
        <v>8.6363636363636367</v>
      </c>
      <c r="BP442" s="20">
        <f t="shared" si="509"/>
        <v>0.18181818181818182</v>
      </c>
      <c r="BQ442" s="20">
        <f t="shared" si="510"/>
        <v>9.0909090909090912E-2</v>
      </c>
      <c r="BR442" s="20">
        <f t="shared" si="511"/>
        <v>0.27272727272727271</v>
      </c>
      <c r="BS442" s="3" t="str">
        <f t="shared" si="512"/>
        <v xml:space="preserve"> </v>
      </c>
      <c r="BV442" s="20" t="str">
        <f t="shared" si="513"/>
        <v xml:space="preserve"> </v>
      </c>
      <c r="BW442" s="5">
        <v>23</v>
      </c>
      <c r="BX442" s="5">
        <v>31</v>
      </c>
      <c r="BY442" s="21">
        <f t="shared" si="514"/>
        <v>0.271356783919598</v>
      </c>
      <c r="BZ442" s="5">
        <v>33</v>
      </c>
      <c r="CA442" s="5">
        <v>43</v>
      </c>
      <c r="CB442" s="23">
        <f t="shared" si="515"/>
        <v>0.38190954773869346</v>
      </c>
      <c r="CC442" s="5">
        <v>31</v>
      </c>
      <c r="CD442" s="5">
        <v>38</v>
      </c>
      <c r="CE442" s="23">
        <f t="shared" si="516"/>
        <v>0.34673366834170855</v>
      </c>
      <c r="CF442" s="23">
        <f t="shared" si="517"/>
        <v>0.41538461538461541</v>
      </c>
      <c r="CG442" s="24">
        <v>2</v>
      </c>
      <c r="CH442" s="5">
        <v>64</v>
      </c>
      <c r="CI442" s="5">
        <v>78</v>
      </c>
      <c r="CJ442" s="5">
        <v>66</v>
      </c>
      <c r="CK442">
        <v>15.4768344</v>
      </c>
      <c r="CL442" s="5">
        <v>0.747</v>
      </c>
      <c r="CM442" s="5">
        <v>1</v>
      </c>
      <c r="CN442" s="5">
        <v>2.9710000000000001</v>
      </c>
      <c r="CO442" s="5">
        <v>2.319</v>
      </c>
      <c r="CP442" s="5">
        <v>-4.7030000000000003</v>
      </c>
      <c r="CQ442" s="21">
        <f t="shared" si="518"/>
        <v>0.11578947368421053</v>
      </c>
      <c r="CR442" s="25">
        <f t="shared" si="519"/>
        <v>0.88118811881188119</v>
      </c>
      <c r="CS442" s="22">
        <f t="shared" si="520"/>
        <v>892.76706618030221</v>
      </c>
      <c r="CT442" s="21">
        <f t="shared" si="521"/>
        <v>-3.0224075039082809E-3</v>
      </c>
      <c r="CU442" s="26">
        <f t="shared" si="522"/>
        <v>3.1609195402298851</v>
      </c>
      <c r="CV442" s="27">
        <f t="shared" si="523"/>
        <v>3.4482758620689653</v>
      </c>
      <c r="CW442" s="27">
        <f t="shared" si="524"/>
        <v>27.298850574712642</v>
      </c>
      <c r="CX442" s="27">
        <f t="shared" si="525"/>
        <v>29.022988505747126</v>
      </c>
      <c r="CY442" s="27">
        <f t="shared" si="526"/>
        <v>48.275862068965509</v>
      </c>
      <c r="CZ442" s="27">
        <f t="shared" si="527"/>
        <v>60.632183908045974</v>
      </c>
      <c r="DA442" s="28">
        <f t="shared" si="528"/>
        <v>-12.356321839080465</v>
      </c>
      <c r="DB442" s="5">
        <v>11</v>
      </c>
      <c r="DC442" s="5">
        <v>12</v>
      </c>
      <c r="DD442" s="22">
        <v>84</v>
      </c>
      <c r="DE442" s="22">
        <v>89</v>
      </c>
      <c r="DF442" s="22">
        <v>33</v>
      </c>
      <c r="DG442" s="22">
        <v>44</v>
      </c>
      <c r="DH442" s="22">
        <v>66</v>
      </c>
      <c r="DI442" s="22">
        <v>40</v>
      </c>
      <c r="DJ442" s="29">
        <f t="shared" si="529"/>
        <v>-2.7415526083112347</v>
      </c>
      <c r="DK442" s="27">
        <f t="shared" si="530"/>
        <v>3.0606238964096533</v>
      </c>
      <c r="DL442" s="27">
        <f t="shared" si="531"/>
        <v>2.4720423778693354</v>
      </c>
      <c r="DM442" s="27">
        <f t="shared" si="532"/>
        <v>28.840494408475578</v>
      </c>
      <c r="DN442" s="27">
        <f t="shared" si="533"/>
        <v>32.725132430841683</v>
      </c>
      <c r="DO442" s="27">
        <f t="shared" si="534"/>
        <v>52.148322542672169</v>
      </c>
      <c r="DP442" s="27">
        <f t="shared" si="535"/>
        <v>64.626250735726913</v>
      </c>
      <c r="DQ442" s="30">
        <f t="shared" si="536"/>
        <v>0.1216063539742791</v>
      </c>
      <c r="DR442" s="5">
        <v>26</v>
      </c>
      <c r="DS442" s="5">
        <v>21</v>
      </c>
      <c r="DT442" s="5">
        <v>219</v>
      </c>
      <c r="DU442" s="5">
        <v>257</v>
      </c>
      <c r="DV442" s="5">
        <v>89</v>
      </c>
      <c r="DW442" s="5">
        <v>131</v>
      </c>
      <c r="DX442" s="5">
        <v>140</v>
      </c>
      <c r="DY442" s="5">
        <v>109</v>
      </c>
      <c r="DZ442" s="22">
        <v>5</v>
      </c>
      <c r="EA442" s="22">
        <v>0</v>
      </c>
      <c r="EB442" s="22">
        <f t="shared" si="537"/>
        <v>-5</v>
      </c>
      <c r="EC442" s="26">
        <f t="shared" si="538"/>
        <v>1.4011053164160656</v>
      </c>
      <c r="ED442" s="27">
        <f t="shared" si="539"/>
        <v>0</v>
      </c>
      <c r="EE442" s="27">
        <f t="shared" si="540"/>
        <v>-1.4011053164160656</v>
      </c>
      <c r="EF442" s="6">
        <v>0.25</v>
      </c>
      <c r="EG442" s="6">
        <f t="shared" si="541"/>
        <v>1.6666666666666666E-2</v>
      </c>
      <c r="EH442" s="5">
        <v>0.16</v>
      </c>
      <c r="EI442" s="5">
        <v>4.95</v>
      </c>
      <c r="EJ442" s="21">
        <f t="shared" si="542"/>
        <v>3.131115459882583E-2</v>
      </c>
      <c r="EK442" s="1">
        <v>0</v>
      </c>
      <c r="EL442" s="22">
        <v>0</v>
      </c>
      <c r="EM442" s="22">
        <v>0</v>
      </c>
      <c r="EN442" s="1">
        <v>0</v>
      </c>
      <c r="EO442" s="3">
        <f t="shared" si="543"/>
        <v>0</v>
      </c>
      <c r="EP442" s="6">
        <f t="shared" si="544"/>
        <v>0</v>
      </c>
      <c r="EQ442" s="3">
        <f t="shared" si="545"/>
        <v>0</v>
      </c>
      <c r="ER442" s="20">
        <f t="shared" si="546"/>
        <v>0</v>
      </c>
      <c r="ES442" s="20">
        <f t="shared" si="547"/>
        <v>0</v>
      </c>
      <c r="ET442" s="20">
        <f t="shared" si="548"/>
        <v>0</v>
      </c>
      <c r="EU442" s="3" t="str">
        <f t="shared" si="549"/>
        <v xml:space="preserve"> </v>
      </c>
      <c r="EX442" s="20" t="str">
        <f t="shared" si="550"/>
        <v xml:space="preserve"> </v>
      </c>
      <c r="EY442" s="5">
        <v>1</v>
      </c>
      <c r="EZ442" s="5">
        <v>0</v>
      </c>
      <c r="FA442" s="22">
        <v>0</v>
      </c>
      <c r="FB442" s="22">
        <v>0</v>
      </c>
      <c r="FC442" s="22">
        <v>0</v>
      </c>
      <c r="FD442" s="22">
        <v>0</v>
      </c>
      <c r="FE442" s="22">
        <v>1</v>
      </c>
      <c r="FF442" s="22">
        <v>0</v>
      </c>
      <c r="FG442" s="22">
        <v>2</v>
      </c>
      <c r="FH442" s="22">
        <v>0</v>
      </c>
      <c r="FI442" s="6">
        <v>12.65</v>
      </c>
      <c r="FJ442" s="6">
        <f t="shared" si="551"/>
        <v>0.84333333333333338</v>
      </c>
      <c r="FK442" s="5">
        <v>0.8</v>
      </c>
      <c r="FL442" s="5">
        <v>4.7</v>
      </c>
      <c r="FM442" s="21">
        <f t="shared" si="552"/>
        <v>0.14545454545454548</v>
      </c>
      <c r="FN442" s="1">
        <v>0</v>
      </c>
      <c r="FO442" s="22">
        <v>0</v>
      </c>
      <c r="FP442" s="22">
        <v>0</v>
      </c>
      <c r="FQ442" s="1">
        <v>0</v>
      </c>
      <c r="FR442" s="1">
        <f t="shared" si="553"/>
        <v>0</v>
      </c>
      <c r="FS442" s="3">
        <f t="shared" si="554"/>
        <v>0</v>
      </c>
      <c r="FT442" s="3" t="str">
        <f t="shared" si="555"/>
        <v xml:space="preserve"> </v>
      </c>
      <c r="FW442" s="20" t="str">
        <f t="shared" si="556"/>
        <v xml:space="preserve"> </v>
      </c>
      <c r="FX442" s="5">
        <v>0</v>
      </c>
      <c r="FY442" s="5">
        <v>0</v>
      </c>
      <c r="FZ442" s="22">
        <v>1</v>
      </c>
      <c r="GA442" s="22">
        <v>11</v>
      </c>
      <c r="GB442" s="22">
        <v>2</v>
      </c>
      <c r="GC442" s="22">
        <v>3</v>
      </c>
      <c r="GD442" s="22">
        <v>7</v>
      </c>
      <c r="GE442" s="22">
        <v>0</v>
      </c>
      <c r="GF442" s="22">
        <v>0</v>
      </c>
      <c r="GG442" s="22">
        <v>0</v>
      </c>
      <c r="GH442" s="1">
        <v>12</v>
      </c>
      <c r="GI442" s="1">
        <v>0</v>
      </c>
      <c r="GJ442" s="1">
        <v>12</v>
      </c>
      <c r="GK442" s="1">
        <v>0</v>
      </c>
      <c r="GL442" s="6"/>
      <c r="GM442" s="6"/>
      <c r="GN442" s="31" t="str">
        <f t="shared" si="557"/>
        <v xml:space="preserve"> </v>
      </c>
      <c r="GP442" s="1">
        <v>0</v>
      </c>
      <c r="GQ442" s="1">
        <v>0</v>
      </c>
      <c r="GR442" s="1">
        <v>2</v>
      </c>
      <c r="GS442" s="1">
        <v>0</v>
      </c>
      <c r="GT442" s="1">
        <v>0</v>
      </c>
      <c r="GU442" s="1">
        <v>0</v>
      </c>
      <c r="GV442" s="32" t="str">
        <f t="shared" si="558"/>
        <v xml:space="preserve"> </v>
      </c>
      <c r="GW442" s="9">
        <f t="shared" si="559"/>
        <v>4</v>
      </c>
      <c r="GX442" s="10">
        <v>0.30000000000000004</v>
      </c>
      <c r="GY442" s="10">
        <v>0.5</v>
      </c>
      <c r="GZ442" s="10">
        <v>0.8</v>
      </c>
      <c r="HA442" s="29">
        <f t="shared" si="560"/>
        <v>5.3333333333333337E-2</v>
      </c>
      <c r="HB442" s="29">
        <f t="shared" si="561"/>
        <v>0.21143822039494731</v>
      </c>
      <c r="HC442">
        <v>4.7</v>
      </c>
      <c r="HD442">
        <v>5.2</v>
      </c>
      <c r="HE442">
        <v>1.7000000000000002</v>
      </c>
      <c r="HF442">
        <v>0.4</v>
      </c>
      <c r="HG442">
        <v>0.5</v>
      </c>
      <c r="HH442">
        <v>0</v>
      </c>
      <c r="HI442">
        <v>0.9</v>
      </c>
      <c r="HJ442" s="11">
        <f t="shared" si="562"/>
        <v>6.0000000000000005E-2</v>
      </c>
      <c r="HK442" s="11">
        <f t="shared" si="563"/>
        <v>0.23786799794431571</v>
      </c>
      <c r="HL442">
        <v>30</v>
      </c>
      <c r="HM442">
        <v>0</v>
      </c>
      <c r="HN442">
        <v>0</v>
      </c>
      <c r="HQ442" s="33">
        <v>196970</v>
      </c>
      <c r="HR442" s="33">
        <v>0</v>
      </c>
      <c r="HS442" s="30">
        <f t="shared" si="564"/>
        <v>0.82017685144124164</v>
      </c>
    </row>
    <row r="443" spans="1:227" x14ac:dyDescent="0.2">
      <c r="A443" s="1">
        <v>14</v>
      </c>
      <c r="B443" s="2" t="s">
        <v>2215</v>
      </c>
      <c r="C443" s="2" t="s">
        <v>2216</v>
      </c>
      <c r="D443" s="2" t="s">
        <v>266</v>
      </c>
      <c r="E443" s="2" t="s">
        <v>230</v>
      </c>
      <c r="F443" s="2">
        <v>72</v>
      </c>
      <c r="G443" s="2">
        <v>195</v>
      </c>
      <c r="H443" s="2" t="s">
        <v>231</v>
      </c>
      <c r="I443" s="2" t="s">
        <v>258</v>
      </c>
      <c r="J443" s="3">
        <v>24</v>
      </c>
      <c r="K443" s="5" t="s">
        <v>2217</v>
      </c>
      <c r="L443" s="5" t="s">
        <v>2218</v>
      </c>
      <c r="M443" s="5" t="s">
        <v>1153</v>
      </c>
      <c r="N443" s="5" t="s">
        <v>565</v>
      </c>
      <c r="O443" s="2" t="s">
        <v>565</v>
      </c>
      <c r="P443" s="2" t="s">
        <v>314</v>
      </c>
      <c r="Q443" s="1">
        <v>2</v>
      </c>
      <c r="R443" s="1">
        <v>0</v>
      </c>
      <c r="S443" s="1">
        <v>0</v>
      </c>
      <c r="T443" s="1">
        <v>0</v>
      </c>
      <c r="U443" s="1">
        <v>-3</v>
      </c>
      <c r="V443" s="1">
        <v>3</v>
      </c>
      <c r="W443" s="20">
        <f t="shared" si="486"/>
        <v>0</v>
      </c>
      <c r="X443" s="6">
        <v>26.666666666699999</v>
      </c>
      <c r="Y443" s="6">
        <f t="shared" si="487"/>
        <v>13.33333333335</v>
      </c>
      <c r="Z443" s="1">
        <v>34</v>
      </c>
      <c r="AA443" s="6">
        <f t="shared" si="488"/>
        <v>17</v>
      </c>
      <c r="AB443" s="8">
        <f t="shared" si="489"/>
        <v>0.78431372549117651</v>
      </c>
      <c r="AC443" s="3">
        <f t="shared" si="490"/>
        <v>0</v>
      </c>
      <c r="AD443" s="8">
        <f t="shared" si="491"/>
        <v>0</v>
      </c>
      <c r="AE443" s="20">
        <f t="shared" si="492"/>
        <v>0</v>
      </c>
      <c r="AF443" s="20">
        <f t="shared" si="493"/>
        <v>0</v>
      </c>
      <c r="AG443" s="20">
        <f t="shared" si="494"/>
        <v>0</v>
      </c>
      <c r="AH443" s="3">
        <f t="shared" si="495"/>
        <v>18</v>
      </c>
      <c r="AI443" s="3">
        <f t="shared" si="496"/>
        <v>9</v>
      </c>
      <c r="AJ443" s="3">
        <f t="shared" si="497"/>
        <v>9</v>
      </c>
      <c r="AK443" s="20">
        <f t="shared" si="498"/>
        <v>0.5</v>
      </c>
      <c r="AL443" s="6">
        <v>16.8</v>
      </c>
      <c r="AM443" s="1">
        <v>0</v>
      </c>
      <c r="AN443" s="1">
        <v>0</v>
      </c>
      <c r="AO443" s="1">
        <v>0</v>
      </c>
      <c r="AP443" s="1">
        <v>0</v>
      </c>
      <c r="AQ443" s="1">
        <v>1</v>
      </c>
      <c r="AR443" s="6">
        <f t="shared" si="499"/>
        <v>0</v>
      </c>
      <c r="AS443" s="6">
        <f t="shared" si="500"/>
        <v>0</v>
      </c>
      <c r="AT443" s="6">
        <f t="shared" si="501"/>
        <v>0</v>
      </c>
      <c r="AU443" s="6">
        <f t="shared" si="502"/>
        <v>0</v>
      </c>
      <c r="AV443" s="6">
        <f t="shared" si="503"/>
        <v>2.2499999999971876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7">
        <f>(EA443+FH443+GG443)-(DZ443+FG443+GF443)-((BD443/60)*(0.11)+(EF443/60)*(-0.14)+(FI443/60)*(0.13))</f>
        <v>-4.1250000000016669E-2</v>
      </c>
      <c r="BD443" s="6">
        <v>24.833333333300001</v>
      </c>
      <c r="BE443" s="6">
        <f t="shared" si="504"/>
        <v>12.41666666665</v>
      </c>
      <c r="BF443" s="5">
        <v>12.42</v>
      </c>
      <c r="BG443" s="5">
        <v>37.58</v>
      </c>
      <c r="BH443" s="21">
        <f t="shared" si="505"/>
        <v>0.24840000000000001</v>
      </c>
      <c r="BI443" s="1">
        <v>0</v>
      </c>
      <c r="BJ443" s="22">
        <v>0</v>
      </c>
      <c r="BK443" s="22">
        <v>0</v>
      </c>
      <c r="BL443" s="1">
        <v>0</v>
      </c>
      <c r="BM443" s="1">
        <f t="shared" si="506"/>
        <v>0</v>
      </c>
      <c r="BN443" s="8">
        <f t="shared" si="507"/>
        <v>0</v>
      </c>
      <c r="BO443" s="3">
        <f t="shared" si="508"/>
        <v>0</v>
      </c>
      <c r="BP443" s="20">
        <f t="shared" si="509"/>
        <v>0</v>
      </c>
      <c r="BQ443" s="20">
        <f t="shared" si="510"/>
        <v>0</v>
      </c>
      <c r="BR443" s="20">
        <f t="shared" si="511"/>
        <v>0</v>
      </c>
      <c r="BS443" s="3">
        <f t="shared" si="512"/>
        <v>17</v>
      </c>
      <c r="BT443" s="1">
        <v>8</v>
      </c>
      <c r="BU443" s="1">
        <v>9</v>
      </c>
      <c r="BV443" s="20">
        <f t="shared" si="513"/>
        <v>0.47058823529411764</v>
      </c>
      <c r="BW443" s="5">
        <v>5</v>
      </c>
      <c r="BX443" s="5">
        <v>4</v>
      </c>
      <c r="BY443" s="21">
        <f t="shared" si="514"/>
        <v>0.5</v>
      </c>
      <c r="BZ443" s="5">
        <v>3</v>
      </c>
      <c r="CA443" s="5">
        <v>2</v>
      </c>
      <c r="CB443" s="23">
        <f t="shared" si="515"/>
        <v>0.27777777777777779</v>
      </c>
      <c r="CC443" s="5">
        <v>1</v>
      </c>
      <c r="CD443" s="5">
        <v>3</v>
      </c>
      <c r="CE443" s="23">
        <f t="shared" si="516"/>
        <v>0.22222222222222221</v>
      </c>
      <c r="CF443" s="23">
        <f t="shared" si="517"/>
        <v>0.6428571428571429</v>
      </c>
      <c r="CG443" s="24">
        <v>13</v>
      </c>
      <c r="CH443" s="5">
        <v>8</v>
      </c>
      <c r="CI443" s="5">
        <v>6</v>
      </c>
      <c r="CJ443" s="5">
        <v>7</v>
      </c>
      <c r="CK443">
        <v>14.313104360000001</v>
      </c>
      <c r="CL443" s="5">
        <v>0.156</v>
      </c>
      <c r="CM443" s="5">
        <v>6</v>
      </c>
      <c r="CN443" s="5">
        <v>-3.6040000000000001</v>
      </c>
      <c r="CO443" s="5">
        <v>4.7300000000000004</v>
      </c>
      <c r="CP443" s="5">
        <v>10.683999999999999</v>
      </c>
      <c r="CQ443" s="21">
        <f t="shared" si="518"/>
        <v>0</v>
      </c>
      <c r="CR443" s="25">
        <f t="shared" si="519"/>
        <v>0.8125</v>
      </c>
      <c r="CS443" s="22">
        <f t="shared" si="520"/>
        <v>812.5</v>
      </c>
      <c r="CT443" s="21">
        <f t="shared" si="521"/>
        <v>-0.1875</v>
      </c>
      <c r="CU443" s="26">
        <f t="shared" si="522"/>
        <v>0</v>
      </c>
      <c r="CV443" s="27">
        <f t="shared" si="523"/>
        <v>7.2463768115942022</v>
      </c>
      <c r="CW443" s="27">
        <f t="shared" si="524"/>
        <v>36.231884057971016</v>
      </c>
      <c r="CX443" s="27">
        <f t="shared" si="525"/>
        <v>38.647342995169083</v>
      </c>
      <c r="CY443" s="27">
        <f t="shared" si="526"/>
        <v>65.217391304347828</v>
      </c>
      <c r="CZ443" s="27">
        <f t="shared" si="527"/>
        <v>60.386473429951693</v>
      </c>
      <c r="DA443" s="28">
        <f t="shared" si="528"/>
        <v>4.8309178743961354</v>
      </c>
      <c r="DB443" s="5">
        <v>0</v>
      </c>
      <c r="DC443" s="5">
        <v>3</v>
      </c>
      <c r="DD443" s="22">
        <v>15</v>
      </c>
      <c r="DE443" s="22">
        <v>13</v>
      </c>
      <c r="DF443" s="22">
        <v>6</v>
      </c>
      <c r="DG443" s="22">
        <v>3</v>
      </c>
      <c r="DH443" s="22">
        <v>6</v>
      </c>
      <c r="DI443" s="22">
        <v>6</v>
      </c>
      <c r="DJ443" s="29">
        <f t="shared" si="529"/>
        <v>-12.975653554175295</v>
      </c>
      <c r="DK443" s="27">
        <f t="shared" si="530"/>
        <v>3.9914848323576373</v>
      </c>
      <c r="DL443" s="27">
        <f t="shared" si="531"/>
        <v>0.79829696647152748</v>
      </c>
      <c r="DM443" s="27">
        <f t="shared" si="532"/>
        <v>26.343799893560405</v>
      </c>
      <c r="DN443" s="27">
        <f t="shared" si="533"/>
        <v>19.159127195316657</v>
      </c>
      <c r="DO443" s="27">
        <f t="shared" si="534"/>
        <v>49.4944119212347</v>
      </c>
      <c r="DP443" s="27">
        <f t="shared" si="535"/>
        <v>50.292708887706233</v>
      </c>
      <c r="DQ443" s="30">
        <f t="shared" si="536"/>
        <v>5.6292148408676681</v>
      </c>
      <c r="DR443" s="5">
        <v>5</v>
      </c>
      <c r="DS443" s="5">
        <v>1</v>
      </c>
      <c r="DT443" s="5">
        <v>28</v>
      </c>
      <c r="DU443" s="5">
        <v>23</v>
      </c>
      <c r="DV443" s="5">
        <v>17</v>
      </c>
      <c r="DW443" s="5">
        <v>20</v>
      </c>
      <c r="DX443" s="5">
        <v>19</v>
      </c>
      <c r="DY443" s="5">
        <v>12</v>
      </c>
      <c r="DZ443" s="22">
        <v>0</v>
      </c>
      <c r="EA443" s="22">
        <v>0</v>
      </c>
      <c r="EB443" s="22">
        <f t="shared" si="537"/>
        <v>0</v>
      </c>
      <c r="EC443" s="26">
        <f t="shared" si="538"/>
        <v>0</v>
      </c>
      <c r="ED443" s="27">
        <f t="shared" si="539"/>
        <v>0</v>
      </c>
      <c r="EE443" s="27">
        <f t="shared" si="540"/>
        <v>0</v>
      </c>
      <c r="EF443" s="6">
        <v>1.8333333333000001</v>
      </c>
      <c r="EG443" s="6">
        <f t="shared" si="541"/>
        <v>0.91666666665000007</v>
      </c>
      <c r="EH443" s="5">
        <v>0.92</v>
      </c>
      <c r="EI443" s="5">
        <v>3.08</v>
      </c>
      <c r="EJ443" s="21">
        <f t="shared" si="542"/>
        <v>0.23</v>
      </c>
      <c r="EK443" s="1">
        <v>0</v>
      </c>
      <c r="EL443" s="22">
        <v>0</v>
      </c>
      <c r="EM443" s="22">
        <v>0</v>
      </c>
      <c r="EN443" s="1">
        <v>0</v>
      </c>
      <c r="EO443" s="3">
        <f t="shared" si="543"/>
        <v>0</v>
      </c>
      <c r="EP443" s="6">
        <f t="shared" si="544"/>
        <v>0</v>
      </c>
      <c r="EQ443" s="3">
        <f t="shared" si="545"/>
        <v>0</v>
      </c>
      <c r="ER443" s="20">
        <f t="shared" si="546"/>
        <v>0</v>
      </c>
      <c r="ES443" s="20">
        <f t="shared" si="547"/>
        <v>0</v>
      </c>
      <c r="ET443" s="20">
        <f t="shared" si="548"/>
        <v>0</v>
      </c>
      <c r="EU443" s="3">
        <f t="shared" si="549"/>
        <v>1</v>
      </c>
      <c r="EV443" s="1">
        <v>1</v>
      </c>
      <c r="EW443" s="1">
        <v>0</v>
      </c>
      <c r="EX443" s="20">
        <f t="shared" si="550"/>
        <v>1</v>
      </c>
      <c r="EY443" s="5">
        <v>0</v>
      </c>
      <c r="EZ443" s="5">
        <v>0</v>
      </c>
      <c r="FA443" s="22">
        <v>2</v>
      </c>
      <c r="FB443" s="22">
        <v>0</v>
      </c>
      <c r="FC443" s="22">
        <v>0</v>
      </c>
      <c r="FD443" s="22">
        <v>0</v>
      </c>
      <c r="FE443" s="22">
        <v>0</v>
      </c>
      <c r="FF443" s="22">
        <v>1</v>
      </c>
      <c r="FG443" s="22">
        <v>0</v>
      </c>
      <c r="FH443" s="22">
        <v>0</v>
      </c>
      <c r="FI443" s="6">
        <v>0</v>
      </c>
      <c r="FJ443" s="6">
        <f t="shared" si="551"/>
        <v>0</v>
      </c>
      <c r="FK443" s="5"/>
      <c r="FL443" s="5"/>
      <c r="FM443" s="21" t="str">
        <f t="shared" si="552"/>
        <v xml:space="preserve"> </v>
      </c>
      <c r="FN443" s="1">
        <v>0</v>
      </c>
      <c r="FO443" s="22">
        <v>0</v>
      </c>
      <c r="FP443" s="22">
        <v>0</v>
      </c>
      <c r="FQ443" s="1">
        <v>0</v>
      </c>
      <c r="FR443" s="1">
        <f t="shared" si="553"/>
        <v>0</v>
      </c>
      <c r="FS443" s="3">
        <f t="shared" si="554"/>
        <v>0</v>
      </c>
      <c r="FT443" s="3" t="str">
        <f t="shared" si="555"/>
        <v xml:space="preserve"> </v>
      </c>
      <c r="FU443" s="1">
        <v>0</v>
      </c>
      <c r="FV443" s="1">
        <v>0</v>
      </c>
      <c r="FW443" s="20" t="str">
        <f t="shared" si="556"/>
        <v xml:space="preserve"> </v>
      </c>
      <c r="FX443" s="5"/>
      <c r="FY443" s="5"/>
      <c r="FZ443" s="22">
        <v>0</v>
      </c>
      <c r="GA443" s="22">
        <v>0</v>
      </c>
      <c r="GB443" s="22">
        <v>0</v>
      </c>
      <c r="GC443" s="22">
        <v>0</v>
      </c>
      <c r="GD443" s="22">
        <v>0</v>
      </c>
      <c r="GE443" s="22">
        <v>0</v>
      </c>
      <c r="GF443" s="22">
        <v>0</v>
      </c>
      <c r="GG443" s="22">
        <v>0</v>
      </c>
      <c r="GH443" s="1">
        <v>0</v>
      </c>
      <c r="GI443" s="1">
        <v>0</v>
      </c>
      <c r="GJ443" s="1">
        <v>3</v>
      </c>
      <c r="GK443" s="1">
        <v>0</v>
      </c>
      <c r="GN443" s="31" t="str">
        <f t="shared" si="557"/>
        <v xml:space="preserve"> 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32" t="str">
        <f t="shared" si="558"/>
        <v xml:space="preserve"> </v>
      </c>
      <c r="GW443" s="9">
        <f t="shared" si="559"/>
        <v>3</v>
      </c>
      <c r="GX443" s="10">
        <v>-0.1</v>
      </c>
      <c r="GY443" s="10">
        <v>-0.1</v>
      </c>
      <c r="GZ443" s="10">
        <v>-0.2</v>
      </c>
      <c r="HA443" s="29">
        <f t="shared" si="560"/>
        <v>-0.1</v>
      </c>
      <c r="HB443" s="29">
        <f t="shared" si="561"/>
        <v>-0.44999999999943752</v>
      </c>
      <c r="HC443">
        <v>0.1</v>
      </c>
      <c r="HD443">
        <v>0.1</v>
      </c>
      <c r="HE443">
        <v>0</v>
      </c>
      <c r="HF443">
        <v>0</v>
      </c>
      <c r="HG443">
        <v>0</v>
      </c>
      <c r="HH443">
        <v>0</v>
      </c>
      <c r="HI443">
        <v>0</v>
      </c>
      <c r="HJ443" s="11">
        <f t="shared" si="562"/>
        <v>0</v>
      </c>
      <c r="HK443" s="11">
        <f t="shared" si="563"/>
        <v>0</v>
      </c>
      <c r="HL443">
        <v>14</v>
      </c>
      <c r="HM443">
        <v>0</v>
      </c>
      <c r="HN443">
        <v>0</v>
      </c>
      <c r="HQ443" s="33">
        <v>210226</v>
      </c>
      <c r="HR443" s="33">
        <v>0</v>
      </c>
      <c r="HS443" s="30">
        <f t="shared" si="564"/>
        <v>-0.24500885144124171</v>
      </c>
    </row>
    <row r="444" spans="1:227" x14ac:dyDescent="0.2">
      <c r="A444" s="1">
        <v>4</v>
      </c>
      <c r="B444" s="2" t="s">
        <v>2219</v>
      </c>
      <c r="C444" s="2" t="s">
        <v>2220</v>
      </c>
      <c r="D444" s="2" t="s">
        <v>379</v>
      </c>
      <c r="E444" s="2" t="s">
        <v>240</v>
      </c>
      <c r="F444" s="2">
        <v>76</v>
      </c>
      <c r="G444" s="2">
        <v>215</v>
      </c>
      <c r="H444" s="2" t="s">
        <v>231</v>
      </c>
      <c r="J444" s="3">
        <v>33</v>
      </c>
      <c r="K444" s="5" t="s">
        <v>2221</v>
      </c>
      <c r="L444" s="5" t="s">
        <v>2222</v>
      </c>
      <c r="M444" s="5" t="s">
        <v>2223</v>
      </c>
      <c r="N444" s="5" t="s">
        <v>320</v>
      </c>
      <c r="O444" s="2" t="s">
        <v>320</v>
      </c>
      <c r="P444" s="2" t="s">
        <v>314</v>
      </c>
      <c r="Q444" s="1">
        <v>39</v>
      </c>
      <c r="R444" s="1">
        <v>10</v>
      </c>
      <c r="S444" s="1">
        <v>22</v>
      </c>
      <c r="T444" s="1">
        <v>32</v>
      </c>
      <c r="U444" s="1">
        <v>-5</v>
      </c>
      <c r="V444" s="1">
        <v>86</v>
      </c>
      <c r="W444" s="20">
        <f t="shared" si="486"/>
        <v>0.11627906976744186</v>
      </c>
      <c r="X444" s="6">
        <v>697.43333333329997</v>
      </c>
      <c r="Y444" s="6">
        <f t="shared" si="487"/>
        <v>17.882905982905129</v>
      </c>
      <c r="Z444" s="1">
        <v>851</v>
      </c>
      <c r="AA444" s="6">
        <f t="shared" si="488"/>
        <v>21.820512820512821</v>
      </c>
      <c r="AB444" s="8">
        <f t="shared" si="489"/>
        <v>0.81954563258907165</v>
      </c>
      <c r="AC444" s="3">
        <f t="shared" si="490"/>
        <v>127.85000000000001</v>
      </c>
      <c r="AD444" s="8">
        <f t="shared" si="491"/>
        <v>10.998900731253215</v>
      </c>
      <c r="AE444" s="20">
        <f t="shared" si="492"/>
        <v>0.23809523809523808</v>
      </c>
      <c r="AF444" s="20">
        <f t="shared" si="493"/>
        <v>0.52380952380952384</v>
      </c>
      <c r="AG444" s="20">
        <f t="shared" si="494"/>
        <v>0.76190476190476186</v>
      </c>
      <c r="AH444" s="3">
        <f t="shared" si="495"/>
        <v>742</v>
      </c>
      <c r="AI444" s="3">
        <f t="shared" si="496"/>
        <v>404</v>
      </c>
      <c r="AJ444" s="3">
        <f t="shared" si="497"/>
        <v>338</v>
      </c>
      <c r="AK444" s="20">
        <f t="shared" si="498"/>
        <v>0.54447439353099736</v>
      </c>
      <c r="AL444" s="6">
        <v>30.4</v>
      </c>
      <c r="AM444" s="1">
        <v>74</v>
      </c>
      <c r="AN444" s="1">
        <v>13</v>
      </c>
      <c r="AO444" s="1">
        <v>29</v>
      </c>
      <c r="AP444" s="1">
        <v>7</v>
      </c>
      <c r="AQ444" s="1">
        <v>12</v>
      </c>
      <c r="AR444" s="6">
        <f t="shared" si="499"/>
        <v>6.3661998757351421</v>
      </c>
      <c r="AS444" s="6">
        <f t="shared" si="500"/>
        <v>1.1183864646561736</v>
      </c>
      <c r="AT444" s="6">
        <f t="shared" si="501"/>
        <v>2.4948621134637721</v>
      </c>
      <c r="AU444" s="6">
        <f t="shared" si="502"/>
        <v>0.60220809635332417</v>
      </c>
      <c r="AV444" s="6">
        <f t="shared" si="503"/>
        <v>1.0323567366056987</v>
      </c>
      <c r="AW444" s="1">
        <v>29</v>
      </c>
      <c r="AX444" s="1">
        <v>7</v>
      </c>
      <c r="AY444" s="1">
        <v>3</v>
      </c>
      <c r="AZ444" s="1">
        <v>0</v>
      </c>
      <c r="BA444" s="1">
        <v>0</v>
      </c>
      <c r="BB444" s="1">
        <v>0</v>
      </c>
      <c r="BC444" s="7">
        <f>(EA444+FH444+GG444)-(DZ444+FG444+GF444)-((BD444/60)*(0.11)+(EF444/60)*(-0.14)+(FI444/60)*(0.13))</f>
        <v>2.2156111111111834</v>
      </c>
      <c r="BD444" s="6">
        <v>570.95000000000005</v>
      </c>
      <c r="BE444" s="6">
        <f t="shared" si="504"/>
        <v>14.63974358974359</v>
      </c>
      <c r="BF444" s="5">
        <v>14.29</v>
      </c>
      <c r="BG444" s="5">
        <v>33.770000000000003</v>
      </c>
      <c r="BH444" s="21">
        <f t="shared" si="505"/>
        <v>0.2973366625052018</v>
      </c>
      <c r="BI444" s="1">
        <v>5</v>
      </c>
      <c r="BJ444" s="22">
        <v>12</v>
      </c>
      <c r="BK444" s="22">
        <v>6</v>
      </c>
      <c r="BL444" s="1">
        <v>18</v>
      </c>
      <c r="BM444" s="1">
        <f t="shared" si="506"/>
        <v>23</v>
      </c>
      <c r="BN444" s="8">
        <f t="shared" si="507"/>
        <v>2.4170242578159207</v>
      </c>
      <c r="BO444" s="3">
        <f t="shared" si="508"/>
        <v>107.60000000000001</v>
      </c>
      <c r="BP444" s="20">
        <f t="shared" si="509"/>
        <v>0.16666666666666666</v>
      </c>
      <c r="BQ444" s="20">
        <f t="shared" si="510"/>
        <v>0.6</v>
      </c>
      <c r="BR444" s="20">
        <f t="shared" si="511"/>
        <v>0.76666666666666661</v>
      </c>
      <c r="BS444" s="3">
        <f t="shared" si="512"/>
        <v>607</v>
      </c>
      <c r="BT444" s="1">
        <v>321</v>
      </c>
      <c r="BU444" s="1">
        <v>286</v>
      </c>
      <c r="BV444" s="20">
        <f t="shared" si="513"/>
        <v>0.52883031301482697</v>
      </c>
      <c r="BW444" s="5">
        <v>104</v>
      </c>
      <c r="BX444" s="5">
        <v>103</v>
      </c>
      <c r="BY444" s="21">
        <f t="shared" si="514"/>
        <v>0.33713355048859933</v>
      </c>
      <c r="BZ444" s="5">
        <v>100</v>
      </c>
      <c r="CA444" s="5">
        <v>92</v>
      </c>
      <c r="CB444" s="23">
        <f t="shared" si="515"/>
        <v>0.31270358306188922</v>
      </c>
      <c r="CC444" s="5">
        <v>116</v>
      </c>
      <c r="CD444" s="5">
        <v>99</v>
      </c>
      <c r="CE444" s="23">
        <f t="shared" si="516"/>
        <v>0.35016286644951139</v>
      </c>
      <c r="CF444" s="23">
        <f t="shared" si="517"/>
        <v>0.51879699248120303</v>
      </c>
      <c r="CG444" s="24">
        <v>8</v>
      </c>
      <c r="CH444" s="5">
        <v>223</v>
      </c>
      <c r="CI444" s="5">
        <v>205</v>
      </c>
      <c r="CJ444" s="5">
        <v>226</v>
      </c>
      <c r="CK444">
        <v>15.80104283</v>
      </c>
      <c r="CL444" s="5">
        <v>0.29799999999999999</v>
      </c>
      <c r="CM444" s="5">
        <v>6</v>
      </c>
      <c r="CN444" s="5">
        <v>0.88100000000000001</v>
      </c>
      <c r="CO444" s="5">
        <v>1.1850000000000001</v>
      </c>
      <c r="CP444" s="5">
        <v>-4.2</v>
      </c>
      <c r="CQ444" s="21">
        <f t="shared" si="518"/>
        <v>0.11152416356877323</v>
      </c>
      <c r="CR444" s="25">
        <f t="shared" si="519"/>
        <v>0.8918032786885246</v>
      </c>
      <c r="CS444" s="22">
        <f t="shared" si="520"/>
        <v>902.95569504540197</v>
      </c>
      <c r="CT444" s="21">
        <f t="shared" si="521"/>
        <v>3.3274422572978357E-3</v>
      </c>
      <c r="CU444" s="26">
        <f t="shared" si="522"/>
        <v>3.2298002906820265</v>
      </c>
      <c r="CV444" s="27">
        <f t="shared" si="523"/>
        <v>3.5527803197502292</v>
      </c>
      <c r="CW444" s="27">
        <f t="shared" si="524"/>
        <v>28.960542606448836</v>
      </c>
      <c r="CX444" s="27">
        <f t="shared" si="525"/>
        <v>32.836302955267264</v>
      </c>
      <c r="CY444" s="27">
        <f t="shared" si="526"/>
        <v>52.215104699359429</v>
      </c>
      <c r="CZ444" s="27">
        <f t="shared" si="527"/>
        <v>58.244065241965878</v>
      </c>
      <c r="DA444" s="28">
        <f t="shared" si="528"/>
        <v>-6.0289605426064483</v>
      </c>
      <c r="DB444" s="5">
        <v>30</v>
      </c>
      <c r="DC444" s="5">
        <v>33</v>
      </c>
      <c r="DD444" s="22">
        <v>239</v>
      </c>
      <c r="DE444" s="22">
        <v>272</v>
      </c>
      <c r="DF444" s="22">
        <v>103</v>
      </c>
      <c r="DG444" s="22">
        <v>118</v>
      </c>
      <c r="DH444" s="22">
        <v>118</v>
      </c>
      <c r="DI444" s="22">
        <v>113</v>
      </c>
      <c r="DJ444" s="29">
        <f t="shared" si="529"/>
        <v>-1.4890883621553215</v>
      </c>
      <c r="DK444" s="27">
        <f t="shared" si="530"/>
        <v>2.7789799776770456</v>
      </c>
      <c r="DL444" s="27">
        <f t="shared" si="531"/>
        <v>2.5967517824195343</v>
      </c>
      <c r="DM444" s="27">
        <f t="shared" si="532"/>
        <v>27.789799776770458</v>
      </c>
      <c r="DN444" s="27">
        <f t="shared" si="533"/>
        <v>30.295437461561235</v>
      </c>
      <c r="DO444" s="27">
        <f t="shared" si="534"/>
        <v>50.477210086330601</v>
      </c>
      <c r="DP444" s="27">
        <f t="shared" si="535"/>
        <v>57.356324457301646</v>
      </c>
      <c r="DQ444" s="30">
        <f t="shared" si="536"/>
        <v>0.85015382836459708</v>
      </c>
      <c r="DR444" s="5">
        <v>61</v>
      </c>
      <c r="DS444" s="5">
        <v>57</v>
      </c>
      <c r="DT444" s="5">
        <v>549</v>
      </c>
      <c r="DU444" s="5">
        <v>608</v>
      </c>
      <c r="DV444" s="5">
        <v>217</v>
      </c>
      <c r="DW444" s="5">
        <v>274</v>
      </c>
      <c r="DX444" s="5">
        <v>320</v>
      </c>
      <c r="DY444" s="5">
        <v>281</v>
      </c>
      <c r="DZ444" s="22">
        <v>5</v>
      </c>
      <c r="EA444" s="22">
        <v>7</v>
      </c>
      <c r="EB444" s="22">
        <f t="shared" si="537"/>
        <v>2</v>
      </c>
      <c r="EC444" s="26">
        <f t="shared" si="538"/>
        <v>0.52544005604693933</v>
      </c>
      <c r="ED444" s="27">
        <f t="shared" si="539"/>
        <v>0.73561607846571497</v>
      </c>
      <c r="EE444" s="27">
        <f t="shared" si="540"/>
        <v>0.21017602241877573</v>
      </c>
      <c r="EF444" s="6">
        <v>119.2</v>
      </c>
      <c r="EG444" s="6">
        <f t="shared" si="541"/>
        <v>3.0564102564102567</v>
      </c>
      <c r="EH444" s="5">
        <v>2.87</v>
      </c>
      <c r="EI444" s="5">
        <v>2.5099999999999998</v>
      </c>
      <c r="EJ444" s="21">
        <f t="shared" si="542"/>
        <v>0.53345724907063197</v>
      </c>
      <c r="EK444" s="1">
        <v>5</v>
      </c>
      <c r="EL444" s="22">
        <v>3</v>
      </c>
      <c r="EM444" s="22">
        <v>1</v>
      </c>
      <c r="EN444" s="1">
        <v>4</v>
      </c>
      <c r="EO444" s="3">
        <f t="shared" si="543"/>
        <v>9</v>
      </c>
      <c r="EP444" s="6">
        <f t="shared" si="544"/>
        <v>4.5302013422818792</v>
      </c>
      <c r="EQ444" s="3">
        <f t="shared" si="545"/>
        <v>20.25</v>
      </c>
      <c r="ER444" s="20">
        <f t="shared" si="546"/>
        <v>0.41666666666666669</v>
      </c>
      <c r="ES444" s="20">
        <f t="shared" si="547"/>
        <v>0.33333333333333331</v>
      </c>
      <c r="ET444" s="20">
        <f t="shared" si="548"/>
        <v>0.75</v>
      </c>
      <c r="EU444" s="3">
        <f t="shared" si="549"/>
        <v>127</v>
      </c>
      <c r="EV444" s="1">
        <v>79</v>
      </c>
      <c r="EW444" s="1">
        <v>48</v>
      </c>
      <c r="EX444" s="20">
        <f t="shared" si="550"/>
        <v>0.62204724409448819</v>
      </c>
      <c r="EY444" s="5">
        <v>12</v>
      </c>
      <c r="EZ444" s="5">
        <v>1</v>
      </c>
      <c r="FA444" s="22">
        <v>69</v>
      </c>
      <c r="FB444" s="22">
        <v>11</v>
      </c>
      <c r="FC444" s="22">
        <v>30</v>
      </c>
      <c r="FD444" s="22">
        <v>3</v>
      </c>
      <c r="FE444" s="22">
        <v>9</v>
      </c>
      <c r="FF444" s="22">
        <v>27</v>
      </c>
      <c r="FG444" s="22">
        <v>0</v>
      </c>
      <c r="FH444" s="22">
        <v>0</v>
      </c>
      <c r="FI444" s="6">
        <v>7.2833333332999999</v>
      </c>
      <c r="FJ444" s="6">
        <f t="shared" si="551"/>
        <v>0.18675213675128205</v>
      </c>
      <c r="FK444" s="5">
        <v>0.15</v>
      </c>
      <c r="FL444" s="5">
        <v>5.0999999999999996</v>
      </c>
      <c r="FM444" s="21">
        <f t="shared" si="552"/>
        <v>2.8571428571428571E-2</v>
      </c>
      <c r="FN444" s="1">
        <v>0</v>
      </c>
      <c r="FO444" s="22">
        <v>0</v>
      </c>
      <c r="FP444" s="22">
        <v>0</v>
      </c>
      <c r="FQ444" s="1">
        <v>0</v>
      </c>
      <c r="FR444" s="1">
        <f t="shared" si="553"/>
        <v>0</v>
      </c>
      <c r="FS444" s="3">
        <f t="shared" si="554"/>
        <v>0</v>
      </c>
      <c r="FT444" s="3">
        <f t="shared" si="555"/>
        <v>8</v>
      </c>
      <c r="FU444" s="1">
        <v>4</v>
      </c>
      <c r="FV444" s="1">
        <v>4</v>
      </c>
      <c r="FW444" s="20">
        <f t="shared" si="556"/>
        <v>0.5</v>
      </c>
      <c r="FX444" s="5">
        <v>0</v>
      </c>
      <c r="FY444" s="5">
        <v>0</v>
      </c>
      <c r="FZ444" s="22">
        <v>0</v>
      </c>
      <c r="GA444" s="22">
        <v>9</v>
      </c>
      <c r="GB444" s="22">
        <v>0</v>
      </c>
      <c r="GC444" s="22">
        <v>3</v>
      </c>
      <c r="GD444" s="22">
        <v>1</v>
      </c>
      <c r="GE444" s="22">
        <v>0</v>
      </c>
      <c r="GF444" s="22">
        <v>0</v>
      </c>
      <c r="GG444" s="22">
        <v>1</v>
      </c>
      <c r="GH444" s="1">
        <v>49</v>
      </c>
      <c r="GI444" s="1">
        <v>18</v>
      </c>
      <c r="GJ444" s="1">
        <v>37</v>
      </c>
      <c r="GK444" s="1">
        <v>1</v>
      </c>
      <c r="GL444" s="6"/>
      <c r="GM444" s="6"/>
      <c r="GN444" s="31" t="str">
        <f t="shared" si="557"/>
        <v xml:space="preserve"> </v>
      </c>
      <c r="GP444" s="1">
        <v>3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32" t="str">
        <f t="shared" si="558"/>
        <v xml:space="preserve"> </v>
      </c>
      <c r="GW444" s="9">
        <f t="shared" si="559"/>
        <v>6</v>
      </c>
      <c r="GX444" s="10">
        <v>2.6</v>
      </c>
      <c r="GY444" s="10">
        <v>0.30000000000000004</v>
      </c>
      <c r="GZ444" s="10">
        <v>2.9</v>
      </c>
      <c r="HA444" s="29">
        <f t="shared" si="560"/>
        <v>7.4358974358974358E-2</v>
      </c>
      <c r="HB444" s="29">
        <f t="shared" si="561"/>
        <v>0.24948621134637716</v>
      </c>
      <c r="HC444">
        <v>18.3</v>
      </c>
      <c r="HD444">
        <v>13.8</v>
      </c>
      <c r="HE444">
        <v>-3.1</v>
      </c>
      <c r="HF444">
        <v>4.3</v>
      </c>
      <c r="HG444">
        <v>-0.1</v>
      </c>
      <c r="HH444">
        <v>0</v>
      </c>
      <c r="HI444">
        <v>4.2</v>
      </c>
      <c r="HJ444" s="11">
        <f t="shared" si="562"/>
        <v>0.1076923076923077</v>
      </c>
      <c r="HK444" s="11">
        <f t="shared" si="563"/>
        <v>0.36132485781199458</v>
      </c>
      <c r="HL444">
        <v>99</v>
      </c>
      <c r="HM444">
        <v>0</v>
      </c>
      <c r="HN444">
        <v>0</v>
      </c>
      <c r="HO444">
        <v>9</v>
      </c>
      <c r="HP444" t="s">
        <v>336</v>
      </c>
      <c r="HQ444" s="33">
        <v>7727273</v>
      </c>
      <c r="HR444" s="33">
        <v>0</v>
      </c>
      <c r="HS444" s="30">
        <f t="shared" si="564"/>
        <v>-8.4917964878048764</v>
      </c>
    </row>
    <row r="445" spans="1:227" x14ac:dyDescent="0.2">
      <c r="A445" s="1">
        <v>8</v>
      </c>
      <c r="B445" s="2" t="s">
        <v>2224</v>
      </c>
      <c r="C445" s="2" t="s">
        <v>2225</v>
      </c>
      <c r="D445" s="2" t="s">
        <v>266</v>
      </c>
      <c r="E445" s="2" t="s">
        <v>230</v>
      </c>
      <c r="F445" s="2">
        <v>72</v>
      </c>
      <c r="G445" s="2">
        <v>191</v>
      </c>
      <c r="H445" s="2" t="s">
        <v>231</v>
      </c>
      <c r="J445" s="3">
        <v>22</v>
      </c>
      <c r="K445" s="5" t="s">
        <v>2226</v>
      </c>
      <c r="L445" s="5" t="s">
        <v>2227</v>
      </c>
      <c r="M445" s="5" t="s">
        <v>582</v>
      </c>
      <c r="N445" s="5" t="s">
        <v>565</v>
      </c>
      <c r="O445" s="2" t="s">
        <v>565</v>
      </c>
      <c r="P445" s="2" t="s">
        <v>271</v>
      </c>
      <c r="Q445" s="1">
        <v>48</v>
      </c>
      <c r="R445" s="1">
        <v>6</v>
      </c>
      <c r="S445" s="1">
        <v>12</v>
      </c>
      <c r="T445" s="1">
        <v>18</v>
      </c>
      <c r="U445" s="1">
        <v>15</v>
      </c>
      <c r="V445" s="1">
        <v>65</v>
      </c>
      <c r="W445" s="20">
        <f t="shared" si="486"/>
        <v>9.2307692307692313E-2</v>
      </c>
      <c r="X445" s="6">
        <v>836.13333333330002</v>
      </c>
      <c r="Y445" s="6">
        <f t="shared" si="487"/>
        <v>17.419444444443752</v>
      </c>
      <c r="Z445" s="1">
        <v>1036</v>
      </c>
      <c r="AA445" s="6">
        <f t="shared" si="488"/>
        <v>21.583333333333332</v>
      </c>
      <c r="AB445" s="8">
        <f t="shared" si="489"/>
        <v>0.80707850707847495</v>
      </c>
      <c r="AC445" s="3">
        <f t="shared" si="490"/>
        <v>32</v>
      </c>
      <c r="AD445" s="8">
        <f t="shared" si="491"/>
        <v>2.2962844841334036</v>
      </c>
      <c r="AE445" s="20">
        <f t="shared" si="492"/>
        <v>0.15384615384615385</v>
      </c>
      <c r="AF445" s="20">
        <f t="shared" si="493"/>
        <v>0.30769230769230771</v>
      </c>
      <c r="AG445" s="20">
        <f t="shared" si="494"/>
        <v>0.46153846153846156</v>
      </c>
      <c r="AH445" s="3" t="e">
        <f t="shared" si="495"/>
        <v>#VALUE!</v>
      </c>
      <c r="AI445" s="3" t="str">
        <f t="shared" si="496"/>
        <v xml:space="preserve"> </v>
      </c>
      <c r="AJ445" s="3" t="str">
        <f t="shared" si="497"/>
        <v xml:space="preserve"> </v>
      </c>
      <c r="AK445" s="20" t="e">
        <f t="shared" si="498"/>
        <v>#VALUE!</v>
      </c>
      <c r="AL445" s="6">
        <v>0</v>
      </c>
      <c r="AM445" s="1">
        <v>38</v>
      </c>
      <c r="AN445" s="1">
        <v>39</v>
      </c>
      <c r="AO445" s="1">
        <v>21</v>
      </c>
      <c r="AP445" s="1">
        <v>18</v>
      </c>
      <c r="AQ445" s="1">
        <v>12</v>
      </c>
      <c r="AR445" s="6">
        <f t="shared" si="499"/>
        <v>2.7268378249084169</v>
      </c>
      <c r="AS445" s="6">
        <f t="shared" si="500"/>
        <v>2.7985967150375854</v>
      </c>
      <c r="AT445" s="6">
        <f t="shared" si="501"/>
        <v>1.5069366927125463</v>
      </c>
      <c r="AU445" s="6">
        <f t="shared" si="502"/>
        <v>1.2916600223250396</v>
      </c>
      <c r="AV445" s="6">
        <f t="shared" si="503"/>
        <v>0.86110668155002634</v>
      </c>
      <c r="AW445" s="1">
        <v>10</v>
      </c>
      <c r="AX445" s="1">
        <v>5</v>
      </c>
      <c r="AY445" s="1">
        <v>0</v>
      </c>
      <c r="AZ445" s="1">
        <v>0</v>
      </c>
      <c r="BA445" s="1">
        <v>0</v>
      </c>
      <c r="BB445" s="1">
        <v>0</v>
      </c>
      <c r="BC445" s="7">
        <f>(EA445+FH445+GG445)-(DZ445+FG445+GF445)-((BD445/60)*(-0.29)+(EF445/60)*0.11+(FI445/60)*(-0.33))</f>
        <v>0.19387777777761617</v>
      </c>
      <c r="BD445" s="6">
        <v>708.63333333330002</v>
      </c>
      <c r="BE445" s="6">
        <f t="shared" si="504"/>
        <v>14.76319444444375</v>
      </c>
      <c r="BF445" s="5">
        <v>14.16</v>
      </c>
      <c r="BG445" s="5">
        <v>34.630000000000003</v>
      </c>
      <c r="BH445" s="21">
        <f t="shared" si="505"/>
        <v>0.29022340643574501</v>
      </c>
      <c r="BI445" s="1">
        <v>4</v>
      </c>
      <c r="BJ445" s="22">
        <v>2</v>
      </c>
      <c r="BK445" s="22">
        <v>3</v>
      </c>
      <c r="BL445" s="1">
        <v>6</v>
      </c>
      <c r="BM445" s="1">
        <f t="shared" si="506"/>
        <v>10</v>
      </c>
      <c r="BN445" s="8">
        <f t="shared" si="507"/>
        <v>0.84670022108287535</v>
      </c>
      <c r="BO445" s="3">
        <f t="shared" si="508"/>
        <v>22.666666666666664</v>
      </c>
      <c r="BP445" s="20">
        <f t="shared" si="509"/>
        <v>0.13333333333333333</v>
      </c>
      <c r="BQ445" s="20">
        <f t="shared" si="510"/>
        <v>0.2</v>
      </c>
      <c r="BR445" s="20">
        <f t="shared" si="511"/>
        <v>0.33333333333333337</v>
      </c>
      <c r="BS445" s="3" t="str">
        <f t="shared" si="512"/>
        <v xml:space="preserve"> </v>
      </c>
      <c r="BV445" s="20" t="str">
        <f t="shared" si="513"/>
        <v xml:space="preserve"> </v>
      </c>
      <c r="BW445" s="5">
        <v>113</v>
      </c>
      <c r="BX445" s="5">
        <v>104</v>
      </c>
      <c r="BY445" s="21">
        <f t="shared" si="514"/>
        <v>0.3888888888888889</v>
      </c>
      <c r="BZ445" s="5">
        <v>72</v>
      </c>
      <c r="CA445" s="5">
        <v>82</v>
      </c>
      <c r="CB445" s="23">
        <f t="shared" si="515"/>
        <v>0.27598566308243727</v>
      </c>
      <c r="CC445" s="5">
        <v>93</v>
      </c>
      <c r="CD445" s="5">
        <v>94</v>
      </c>
      <c r="CE445" s="23">
        <f t="shared" si="516"/>
        <v>0.33512544802867383</v>
      </c>
      <c r="CF445" s="23">
        <f t="shared" si="517"/>
        <v>0.58490566037735847</v>
      </c>
      <c r="CG445" s="24">
        <v>6</v>
      </c>
      <c r="CH445" s="5">
        <v>260</v>
      </c>
      <c r="CI445" s="5">
        <v>217</v>
      </c>
      <c r="CJ445" s="5">
        <v>159</v>
      </c>
      <c r="CK445">
        <v>14.80023123</v>
      </c>
      <c r="CL445" s="5">
        <v>-1.3120000000000001</v>
      </c>
      <c r="CM445" s="5">
        <v>6</v>
      </c>
      <c r="CN445" s="5">
        <v>-2.0150000000000001</v>
      </c>
      <c r="CO445" s="5">
        <v>0.30599999999999999</v>
      </c>
      <c r="CP445" s="5">
        <v>8.0419999999999998</v>
      </c>
      <c r="CQ445" s="21">
        <f t="shared" si="518"/>
        <v>8.8235294117647065E-2</v>
      </c>
      <c r="CR445" s="25">
        <f t="shared" si="519"/>
        <v>0.9375</v>
      </c>
      <c r="CS445" s="22">
        <f t="shared" si="520"/>
        <v>946.32352941176475</v>
      </c>
      <c r="CT445" s="21">
        <f t="shared" si="521"/>
        <v>2.5735294117647065E-2</v>
      </c>
      <c r="CU445" s="26">
        <f t="shared" si="522"/>
        <v>2.6483050847457625</v>
      </c>
      <c r="CV445" s="27">
        <f t="shared" si="523"/>
        <v>1.5007062146892653</v>
      </c>
      <c r="CW445" s="27">
        <f t="shared" si="524"/>
        <v>30.014124293785308</v>
      </c>
      <c r="CX445" s="27">
        <f t="shared" si="525"/>
        <v>24.011299435028246</v>
      </c>
      <c r="CY445" s="27">
        <f t="shared" si="526"/>
        <v>54.996468926553668</v>
      </c>
      <c r="CZ445" s="27">
        <f t="shared" si="527"/>
        <v>44.932909604519772</v>
      </c>
      <c r="DA445" s="28">
        <f t="shared" si="528"/>
        <v>10.063559322033896</v>
      </c>
      <c r="DB445" s="5">
        <v>30</v>
      </c>
      <c r="DC445" s="5">
        <v>17</v>
      </c>
      <c r="DD445" s="22">
        <v>310</v>
      </c>
      <c r="DE445" s="22">
        <v>255</v>
      </c>
      <c r="DF445" s="22">
        <v>123</v>
      </c>
      <c r="DG445" s="22">
        <v>100</v>
      </c>
      <c r="DH445" s="22">
        <v>137</v>
      </c>
      <c r="DI445" s="22">
        <v>160</v>
      </c>
      <c r="DJ445" s="29">
        <f t="shared" si="529"/>
        <v>-2.1211765270227065</v>
      </c>
      <c r="DK445" s="27">
        <f t="shared" si="530"/>
        <v>2.9598613918567711</v>
      </c>
      <c r="DL445" s="27">
        <f t="shared" si="531"/>
        <v>1.9852728847819807</v>
      </c>
      <c r="DM445" s="27">
        <f t="shared" si="532"/>
        <v>30.970257002598895</v>
      </c>
      <c r="DN445" s="27">
        <f t="shared" si="533"/>
        <v>25.591972278371351</v>
      </c>
      <c r="DO445" s="27">
        <f t="shared" si="534"/>
        <v>54.865723361247468</v>
      </c>
      <c r="DP445" s="27">
        <f t="shared" si="535"/>
        <v>47.971412070459131</v>
      </c>
      <c r="DQ445" s="30">
        <f t="shared" si="536"/>
        <v>3.1692480312455586</v>
      </c>
      <c r="DR445" s="5">
        <v>82</v>
      </c>
      <c r="DS445" s="5">
        <v>55</v>
      </c>
      <c r="DT445" s="5">
        <v>776</v>
      </c>
      <c r="DU445" s="5">
        <v>654</v>
      </c>
      <c r="DV445" s="5">
        <v>277</v>
      </c>
      <c r="DW445" s="5">
        <v>238</v>
      </c>
      <c r="DX445" s="5">
        <v>382</v>
      </c>
      <c r="DY445" s="5">
        <v>385</v>
      </c>
      <c r="DZ445" s="22">
        <v>5</v>
      </c>
      <c r="EA445" s="22">
        <v>2</v>
      </c>
      <c r="EB445" s="22">
        <f t="shared" si="537"/>
        <v>-3</v>
      </c>
      <c r="EC445" s="26">
        <f t="shared" si="538"/>
        <v>0.42335011054143767</v>
      </c>
      <c r="ED445" s="27">
        <f t="shared" si="539"/>
        <v>0.16934004421657506</v>
      </c>
      <c r="EE445" s="27">
        <f t="shared" si="540"/>
        <v>-0.25401006632486262</v>
      </c>
      <c r="EF445" s="6">
        <v>127.15</v>
      </c>
      <c r="EG445" s="6">
        <f t="shared" si="541"/>
        <v>2.6489583333333333</v>
      </c>
      <c r="EH445" s="5">
        <v>2.64</v>
      </c>
      <c r="EI445" s="5">
        <v>2.5300000000000002</v>
      </c>
      <c r="EJ445" s="21">
        <f t="shared" si="542"/>
        <v>0.5106382978723405</v>
      </c>
      <c r="EK445" s="1">
        <v>2</v>
      </c>
      <c r="EL445" s="22">
        <v>1</v>
      </c>
      <c r="EM445" s="22">
        <v>5</v>
      </c>
      <c r="EN445" s="1">
        <v>6</v>
      </c>
      <c r="EO445" s="3">
        <f t="shared" si="543"/>
        <v>8</v>
      </c>
      <c r="EP445" s="6">
        <f t="shared" si="544"/>
        <v>3.7750688163586315</v>
      </c>
      <c r="EQ445" s="3">
        <f t="shared" si="545"/>
        <v>9.3333333333333339</v>
      </c>
      <c r="ER445" s="20">
        <f t="shared" si="546"/>
        <v>0.22222222222222221</v>
      </c>
      <c r="ES445" s="20">
        <f t="shared" si="547"/>
        <v>0.66666666666666663</v>
      </c>
      <c r="ET445" s="20">
        <f t="shared" si="548"/>
        <v>0.88888888888888884</v>
      </c>
      <c r="EU445" s="3" t="str">
        <f t="shared" si="549"/>
        <v xml:space="preserve"> </v>
      </c>
      <c r="EX445" s="20" t="str">
        <f t="shared" si="550"/>
        <v xml:space="preserve"> </v>
      </c>
      <c r="EY445" s="5">
        <v>9</v>
      </c>
      <c r="EZ445" s="5">
        <v>0</v>
      </c>
      <c r="FA445" s="22">
        <v>75</v>
      </c>
      <c r="FB445" s="22">
        <v>14</v>
      </c>
      <c r="FC445" s="22">
        <v>30</v>
      </c>
      <c r="FD445" s="22">
        <v>5</v>
      </c>
      <c r="FE445" s="22">
        <v>4</v>
      </c>
      <c r="FF445" s="22">
        <v>44</v>
      </c>
      <c r="FG445" s="22">
        <v>0</v>
      </c>
      <c r="FH445" s="22">
        <v>0</v>
      </c>
      <c r="FI445" s="6">
        <v>0.35</v>
      </c>
      <c r="FJ445" s="6">
        <f t="shared" si="551"/>
        <v>7.2916666666666659E-3</v>
      </c>
      <c r="FK445" s="5">
        <v>0.01</v>
      </c>
      <c r="FL445" s="5">
        <v>4.83</v>
      </c>
      <c r="FM445" s="21">
        <f t="shared" si="552"/>
        <v>2.0661157024793389E-3</v>
      </c>
      <c r="FN445" s="1">
        <v>0</v>
      </c>
      <c r="FO445" s="22">
        <v>0</v>
      </c>
      <c r="FP445" s="22">
        <v>0</v>
      </c>
      <c r="FQ445" s="1">
        <v>0</v>
      </c>
      <c r="FR445" s="1">
        <f t="shared" si="553"/>
        <v>0</v>
      </c>
      <c r="FS445" s="3">
        <f t="shared" si="554"/>
        <v>0</v>
      </c>
      <c r="FT445" s="3" t="str">
        <f t="shared" si="555"/>
        <v xml:space="preserve"> </v>
      </c>
      <c r="FW445" s="20" t="str">
        <f t="shared" si="556"/>
        <v xml:space="preserve"> </v>
      </c>
      <c r="FX445" s="5">
        <v>0</v>
      </c>
      <c r="FY445" s="5">
        <v>0</v>
      </c>
      <c r="FZ445" s="22">
        <v>0</v>
      </c>
      <c r="GA445" s="22">
        <v>0</v>
      </c>
      <c r="GB445" s="22">
        <v>1</v>
      </c>
      <c r="GC445" s="22">
        <v>0</v>
      </c>
      <c r="GD445" s="22">
        <v>0</v>
      </c>
      <c r="GE445" s="22">
        <v>0</v>
      </c>
      <c r="GF445" s="22">
        <v>0</v>
      </c>
      <c r="GG445" s="22">
        <v>0</v>
      </c>
      <c r="GH445" s="1">
        <v>43</v>
      </c>
      <c r="GI445" s="1">
        <v>10</v>
      </c>
      <c r="GJ445" s="1">
        <v>18</v>
      </c>
      <c r="GK445" s="1">
        <v>0</v>
      </c>
      <c r="GL445" s="1">
        <v>1</v>
      </c>
      <c r="GM445" s="1">
        <v>0</v>
      </c>
      <c r="GN445" s="31">
        <f t="shared" si="557"/>
        <v>0</v>
      </c>
      <c r="GO445" s="1">
        <v>0</v>
      </c>
      <c r="GP445" s="1">
        <v>1</v>
      </c>
      <c r="GQ445" s="1">
        <v>1</v>
      </c>
      <c r="GR445" s="1">
        <v>2</v>
      </c>
      <c r="GS445" s="1">
        <v>0</v>
      </c>
      <c r="GT445" s="1">
        <v>0</v>
      </c>
      <c r="GU445" s="1">
        <v>0</v>
      </c>
      <c r="GV445" s="32" t="str">
        <f t="shared" si="558"/>
        <v xml:space="preserve"> </v>
      </c>
      <c r="GW445" s="9">
        <f t="shared" si="559"/>
        <v>1</v>
      </c>
      <c r="GX445" s="10">
        <v>1.7000000000000002</v>
      </c>
      <c r="GY445" s="10">
        <v>2.8</v>
      </c>
      <c r="GZ445" s="10">
        <v>4.5</v>
      </c>
      <c r="HA445" s="29">
        <f t="shared" si="560"/>
        <v>9.375E-2</v>
      </c>
      <c r="HB445" s="29">
        <f t="shared" si="561"/>
        <v>0.32291500558125991</v>
      </c>
      <c r="HC445">
        <v>18.2</v>
      </c>
      <c r="HD445">
        <v>14</v>
      </c>
      <c r="HE445">
        <v>7.3</v>
      </c>
      <c r="HF445">
        <v>3.4</v>
      </c>
      <c r="HG445">
        <v>2.4</v>
      </c>
      <c r="HH445">
        <v>-0.30000000000000004</v>
      </c>
      <c r="HI445">
        <v>5.5</v>
      </c>
      <c r="HJ445" s="11">
        <f t="shared" si="562"/>
        <v>0.11458333333333333</v>
      </c>
      <c r="HK445" s="11">
        <f t="shared" si="563"/>
        <v>0.39467389571042877</v>
      </c>
      <c r="HL445">
        <v>99</v>
      </c>
      <c r="HM445">
        <v>0</v>
      </c>
      <c r="HN445">
        <v>0</v>
      </c>
      <c r="HQ445" s="33">
        <v>791666</v>
      </c>
      <c r="HR445" s="33">
        <v>325000</v>
      </c>
      <c r="HS445" s="30">
        <f t="shared" si="564"/>
        <v>4.9878060487804881</v>
      </c>
    </row>
    <row r="446" spans="1:227" x14ac:dyDescent="0.2">
      <c r="A446" s="1">
        <v>27</v>
      </c>
      <c r="B446" s="2" t="s">
        <v>2228</v>
      </c>
      <c r="C446" s="2" t="s">
        <v>1355</v>
      </c>
      <c r="D446" s="2" t="s">
        <v>266</v>
      </c>
      <c r="E446" s="2" t="s">
        <v>230</v>
      </c>
      <c r="F446" s="2">
        <v>75</v>
      </c>
      <c r="G446" s="2">
        <v>227</v>
      </c>
      <c r="H446" s="2" t="s">
        <v>231</v>
      </c>
      <c r="I446" s="2" t="s">
        <v>258</v>
      </c>
      <c r="J446" s="3">
        <v>23</v>
      </c>
      <c r="K446" s="5" t="s">
        <v>2229</v>
      </c>
      <c r="L446" s="5" t="s">
        <v>2230</v>
      </c>
      <c r="M446" s="5" t="s">
        <v>2231</v>
      </c>
      <c r="N446" s="5" t="s">
        <v>375</v>
      </c>
      <c r="O446" s="2" t="s">
        <v>375</v>
      </c>
      <c r="P446" s="2" t="s">
        <v>314</v>
      </c>
      <c r="Q446" s="1">
        <v>2</v>
      </c>
      <c r="R446" s="1">
        <v>1</v>
      </c>
      <c r="S446" s="1">
        <v>1</v>
      </c>
      <c r="T446" s="1">
        <v>2</v>
      </c>
      <c r="U446" s="1">
        <v>-3</v>
      </c>
      <c r="V446" s="1">
        <v>2</v>
      </c>
      <c r="W446" s="20">
        <f t="shared" si="486"/>
        <v>0.5</v>
      </c>
      <c r="X446" s="6">
        <v>16.399999999999999</v>
      </c>
      <c r="Y446" s="6">
        <f t="shared" si="487"/>
        <v>8.1999999999999993</v>
      </c>
      <c r="Z446" s="1">
        <v>25</v>
      </c>
      <c r="AA446" s="6">
        <f t="shared" si="488"/>
        <v>12.5</v>
      </c>
      <c r="AB446" s="8">
        <f t="shared" si="489"/>
        <v>0.65599999999999992</v>
      </c>
      <c r="AC446" s="3">
        <f t="shared" si="490"/>
        <v>3</v>
      </c>
      <c r="AD446" s="8">
        <f t="shared" si="491"/>
        <v>10.975609756097562</v>
      </c>
      <c r="AE446" s="20">
        <f t="shared" si="492"/>
        <v>1</v>
      </c>
      <c r="AF446" s="20">
        <f t="shared" si="493"/>
        <v>1</v>
      </c>
      <c r="AG446" s="20">
        <f t="shared" si="494"/>
        <v>2</v>
      </c>
      <c r="AH446" s="3" t="e">
        <f t="shared" si="495"/>
        <v>#VALUE!</v>
      </c>
      <c r="AI446" s="3" t="str">
        <f t="shared" si="496"/>
        <v xml:space="preserve"> </v>
      </c>
      <c r="AJ446" s="3">
        <f t="shared" si="497"/>
        <v>2</v>
      </c>
      <c r="AK446" s="20" t="e">
        <f t="shared" si="498"/>
        <v>#VALUE!</v>
      </c>
      <c r="AL446" s="6">
        <v>2.2000000000000002</v>
      </c>
      <c r="AM446" s="1">
        <v>0</v>
      </c>
      <c r="AN446" s="1">
        <v>2</v>
      </c>
      <c r="AO446" s="1">
        <v>1</v>
      </c>
      <c r="AP446" s="1">
        <v>1</v>
      </c>
      <c r="AQ446" s="1">
        <v>0</v>
      </c>
      <c r="AR446" s="6">
        <f t="shared" si="499"/>
        <v>0</v>
      </c>
      <c r="AS446" s="6">
        <f t="shared" si="500"/>
        <v>7.3170731707317076</v>
      </c>
      <c r="AT446" s="6">
        <f t="shared" si="501"/>
        <v>3.6585365853658538</v>
      </c>
      <c r="AU446" s="6">
        <f t="shared" si="502"/>
        <v>3.6585365853658538</v>
      </c>
      <c r="AV446" s="6">
        <f t="shared" si="503"/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7">
        <f>(EA446+FH446+GG446)-(DZ446+FG446+GF446)-((BD446/60)*(0.11)+(EF446/60)*(-0.14)+(FI446/60)*(0.13))</f>
        <v>-3.0066666666666665E-2</v>
      </c>
      <c r="BD446" s="6">
        <v>16.399999999999999</v>
      </c>
      <c r="BE446" s="6">
        <f t="shared" si="504"/>
        <v>8.1999999999999993</v>
      </c>
      <c r="BF446" s="5">
        <v>8.1999999999999993</v>
      </c>
      <c r="BG446" s="5">
        <v>44.99</v>
      </c>
      <c r="BH446" s="21">
        <f t="shared" si="505"/>
        <v>0.15416431660086483</v>
      </c>
      <c r="BI446" s="1">
        <v>1</v>
      </c>
      <c r="BJ446" s="22">
        <v>1</v>
      </c>
      <c r="BK446" s="22">
        <v>0</v>
      </c>
      <c r="BL446" s="1">
        <v>1</v>
      </c>
      <c r="BM446" s="1">
        <f t="shared" si="506"/>
        <v>2</v>
      </c>
      <c r="BN446" s="8">
        <f t="shared" si="507"/>
        <v>7.3170731707317076</v>
      </c>
      <c r="BO446" s="3">
        <f t="shared" si="508"/>
        <v>3</v>
      </c>
      <c r="BP446" s="20">
        <f t="shared" si="509"/>
        <v>1</v>
      </c>
      <c r="BQ446" s="20">
        <f t="shared" si="510"/>
        <v>1</v>
      </c>
      <c r="BR446" s="20">
        <f t="shared" si="511"/>
        <v>2</v>
      </c>
      <c r="BS446" s="3">
        <f t="shared" si="512"/>
        <v>2</v>
      </c>
      <c r="BT446" s="1">
        <v>0</v>
      </c>
      <c r="BU446" s="1">
        <v>2</v>
      </c>
      <c r="BV446" s="20">
        <f t="shared" si="513"/>
        <v>0</v>
      </c>
      <c r="BW446" s="5">
        <v>2</v>
      </c>
      <c r="BX446" s="5">
        <v>1</v>
      </c>
      <c r="BY446" s="21">
        <f t="shared" si="514"/>
        <v>0.25</v>
      </c>
      <c r="BZ446" s="5">
        <v>2</v>
      </c>
      <c r="CA446" s="5">
        <v>1</v>
      </c>
      <c r="CB446" s="23">
        <f t="shared" si="515"/>
        <v>0.25</v>
      </c>
      <c r="CC446" s="5">
        <v>1</v>
      </c>
      <c r="CD446" s="5">
        <v>5</v>
      </c>
      <c r="CE446" s="23">
        <f t="shared" si="516"/>
        <v>0.5</v>
      </c>
      <c r="CF446" s="23">
        <f t="shared" si="517"/>
        <v>0.5</v>
      </c>
      <c r="CG446" s="24">
        <v>8</v>
      </c>
      <c r="CH446" s="5">
        <v>0</v>
      </c>
      <c r="CI446" s="5">
        <v>2</v>
      </c>
      <c r="CJ446" s="5">
        <v>6</v>
      </c>
      <c r="CK446">
        <v>14.666534779999999</v>
      </c>
      <c r="CL446" s="5">
        <v>1.129</v>
      </c>
      <c r="CM446" s="5">
        <v>3</v>
      </c>
      <c r="CN446" s="5">
        <v>-1.732</v>
      </c>
      <c r="CO446" s="5">
        <v>-2.98</v>
      </c>
      <c r="CP446" s="5">
        <v>-2.4420000000000002</v>
      </c>
      <c r="CQ446" s="21">
        <f t="shared" si="518"/>
        <v>0.33333333333333331</v>
      </c>
      <c r="CR446" s="25">
        <f t="shared" si="519"/>
        <v>0.5</v>
      </c>
      <c r="CS446" s="22">
        <f t="shared" si="520"/>
        <v>533.33333333333337</v>
      </c>
      <c r="CT446" s="21">
        <f t="shared" si="521"/>
        <v>-0.16666666666666669</v>
      </c>
      <c r="CU446" s="26">
        <f t="shared" si="522"/>
        <v>3.6585365853658538</v>
      </c>
      <c r="CV446" s="27">
        <f t="shared" si="523"/>
        <v>14.634146341463415</v>
      </c>
      <c r="CW446" s="27">
        <f t="shared" si="524"/>
        <v>10.975609756097562</v>
      </c>
      <c r="CX446" s="27">
        <f t="shared" si="525"/>
        <v>29.26829268292683</v>
      </c>
      <c r="CY446" s="27">
        <f t="shared" si="526"/>
        <v>47.560975609756099</v>
      </c>
      <c r="CZ446" s="27">
        <f t="shared" si="527"/>
        <v>47.560975609756099</v>
      </c>
      <c r="DA446" s="28">
        <f t="shared" si="528"/>
        <v>0</v>
      </c>
      <c r="DB446" s="5">
        <v>1</v>
      </c>
      <c r="DC446" s="5">
        <v>4</v>
      </c>
      <c r="DD446" s="22">
        <v>2</v>
      </c>
      <c r="DE446" s="22">
        <v>4</v>
      </c>
      <c r="DF446" s="22">
        <v>3</v>
      </c>
      <c r="DG446" s="22">
        <v>0</v>
      </c>
      <c r="DH446" s="22">
        <v>5</v>
      </c>
      <c r="DI446" s="22">
        <v>7</v>
      </c>
      <c r="DJ446" s="29">
        <f t="shared" si="529"/>
        <v>0.62000000000000099</v>
      </c>
      <c r="DK446" s="27">
        <f t="shared" si="530"/>
        <v>4.6677039342076014</v>
      </c>
      <c r="DL446" s="27">
        <f t="shared" si="531"/>
        <v>0</v>
      </c>
      <c r="DM446" s="27">
        <f t="shared" si="532"/>
        <v>39.342076016892648</v>
      </c>
      <c r="DN446" s="27">
        <f t="shared" si="533"/>
        <v>22.671704823294064</v>
      </c>
      <c r="DO446" s="27">
        <f t="shared" si="534"/>
        <v>70.682373860857965</v>
      </c>
      <c r="DP446" s="27">
        <f t="shared" si="535"/>
        <v>57.346076905979103</v>
      </c>
      <c r="DQ446" s="30">
        <f t="shared" si="536"/>
        <v>-13.336296954878861</v>
      </c>
      <c r="DR446" s="5">
        <v>7</v>
      </c>
      <c r="DS446" s="5">
        <v>0</v>
      </c>
      <c r="DT446" s="5">
        <v>52</v>
      </c>
      <c r="DU446" s="5">
        <v>34</v>
      </c>
      <c r="DV446" s="5">
        <v>21</v>
      </c>
      <c r="DW446" s="5">
        <v>18</v>
      </c>
      <c r="DX446" s="5">
        <v>34</v>
      </c>
      <c r="DY446" s="5">
        <v>26</v>
      </c>
      <c r="DZ446" s="22">
        <v>0</v>
      </c>
      <c r="EA446" s="22">
        <v>0</v>
      </c>
      <c r="EB446" s="22">
        <f t="shared" si="537"/>
        <v>0</v>
      </c>
      <c r="EC446" s="26">
        <f t="shared" si="538"/>
        <v>0</v>
      </c>
      <c r="ED446" s="27">
        <f t="shared" si="539"/>
        <v>0</v>
      </c>
      <c r="EE446" s="27">
        <f t="shared" si="540"/>
        <v>0</v>
      </c>
      <c r="EF446" s="6">
        <v>0</v>
      </c>
      <c r="EG446" s="6">
        <f t="shared" si="541"/>
        <v>0</v>
      </c>
      <c r="EH446" s="5"/>
      <c r="EI446" s="5"/>
      <c r="EJ446" s="21" t="str">
        <f t="shared" si="542"/>
        <v xml:space="preserve"> </v>
      </c>
      <c r="EK446" s="1">
        <v>0</v>
      </c>
      <c r="EL446" s="22">
        <v>0</v>
      </c>
      <c r="EM446" s="22">
        <v>0</v>
      </c>
      <c r="EN446" s="1">
        <v>0</v>
      </c>
      <c r="EO446" s="3">
        <f t="shared" si="543"/>
        <v>0</v>
      </c>
      <c r="EP446" s="6">
        <f t="shared" si="544"/>
        <v>0</v>
      </c>
      <c r="EQ446" s="3">
        <f t="shared" si="545"/>
        <v>0</v>
      </c>
      <c r="ER446" s="20">
        <f t="shared" si="546"/>
        <v>0</v>
      </c>
      <c r="ES446" s="20">
        <f t="shared" si="547"/>
        <v>0</v>
      </c>
      <c r="ET446" s="20">
        <f t="shared" si="548"/>
        <v>0</v>
      </c>
      <c r="EU446" s="3" t="str">
        <f t="shared" si="549"/>
        <v xml:space="preserve"> </v>
      </c>
      <c r="EV446" s="1">
        <v>0</v>
      </c>
      <c r="EW446" s="1">
        <v>0</v>
      </c>
      <c r="EX446" s="20" t="str">
        <f t="shared" si="550"/>
        <v xml:space="preserve"> </v>
      </c>
      <c r="EY446" s="5"/>
      <c r="EZ446" s="5"/>
      <c r="FA446" s="22">
        <v>0</v>
      </c>
      <c r="FB446" s="22">
        <v>0</v>
      </c>
      <c r="FC446" s="22">
        <v>0</v>
      </c>
      <c r="FD446" s="22">
        <v>0</v>
      </c>
      <c r="FE446" s="22">
        <v>0</v>
      </c>
      <c r="FF446" s="22">
        <v>0</v>
      </c>
      <c r="FG446" s="22">
        <v>0</v>
      </c>
      <c r="FH446" s="22">
        <v>0</v>
      </c>
      <c r="FI446" s="6">
        <v>0</v>
      </c>
      <c r="FJ446" s="6">
        <f t="shared" si="551"/>
        <v>0</v>
      </c>
      <c r="FK446" s="5"/>
      <c r="FL446" s="5"/>
      <c r="FM446" s="21" t="str">
        <f t="shared" si="552"/>
        <v xml:space="preserve"> </v>
      </c>
      <c r="FN446" s="1">
        <v>0</v>
      </c>
      <c r="FO446" s="22">
        <v>0</v>
      </c>
      <c r="FP446" s="22">
        <v>0</v>
      </c>
      <c r="FQ446" s="1">
        <v>0</v>
      </c>
      <c r="FR446" s="1">
        <f t="shared" si="553"/>
        <v>0</v>
      </c>
      <c r="FS446" s="3">
        <f t="shared" si="554"/>
        <v>0</v>
      </c>
      <c r="FT446" s="3" t="str">
        <f t="shared" si="555"/>
        <v xml:space="preserve"> </v>
      </c>
      <c r="FU446" s="1">
        <v>0</v>
      </c>
      <c r="FV446" s="1">
        <v>0</v>
      </c>
      <c r="FW446" s="20" t="str">
        <f t="shared" si="556"/>
        <v xml:space="preserve"> </v>
      </c>
      <c r="FX446" s="5"/>
      <c r="FY446" s="5"/>
      <c r="FZ446" s="22">
        <v>0</v>
      </c>
      <c r="GA446" s="22">
        <v>0</v>
      </c>
      <c r="GB446" s="22">
        <v>0</v>
      </c>
      <c r="GC446" s="22">
        <v>0</v>
      </c>
      <c r="GD446" s="22">
        <v>0</v>
      </c>
      <c r="GE446" s="22">
        <v>0</v>
      </c>
      <c r="GF446" s="22">
        <v>0</v>
      </c>
      <c r="GG446" s="22">
        <v>0</v>
      </c>
      <c r="GH446" s="1">
        <v>1</v>
      </c>
      <c r="GI446" s="1">
        <v>0</v>
      </c>
      <c r="GJ446" s="1">
        <v>4</v>
      </c>
      <c r="GK446" s="1">
        <v>0</v>
      </c>
      <c r="GN446" s="31" t="str">
        <f t="shared" si="557"/>
        <v xml:space="preserve"> </v>
      </c>
      <c r="GP446" s="1">
        <v>1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32" t="str">
        <f t="shared" si="558"/>
        <v xml:space="preserve"> </v>
      </c>
      <c r="GW446" s="9">
        <f t="shared" si="559"/>
        <v>4</v>
      </c>
      <c r="GX446" s="10">
        <v>0.30000000000000004</v>
      </c>
      <c r="GY446" s="10">
        <v>-0.1</v>
      </c>
      <c r="GZ446" s="10">
        <v>0.2</v>
      </c>
      <c r="HA446" s="29">
        <f t="shared" si="560"/>
        <v>0.1</v>
      </c>
      <c r="HB446" s="29">
        <f t="shared" si="561"/>
        <v>0.73170731707317083</v>
      </c>
      <c r="HC446">
        <v>1.1000000000000001</v>
      </c>
      <c r="HD446">
        <v>1.1000000000000001</v>
      </c>
      <c r="HE446">
        <v>-2.8</v>
      </c>
      <c r="HF446">
        <v>0.4</v>
      </c>
      <c r="HG446">
        <v>-0.2</v>
      </c>
      <c r="HH446">
        <v>0</v>
      </c>
      <c r="HI446">
        <v>0.2</v>
      </c>
      <c r="HJ446" s="11">
        <f t="shared" si="562"/>
        <v>0.1</v>
      </c>
      <c r="HK446" s="11">
        <f t="shared" si="563"/>
        <v>0.73170731707317083</v>
      </c>
      <c r="HL446">
        <v>27</v>
      </c>
      <c r="HM446">
        <v>0</v>
      </c>
      <c r="HN446">
        <v>0</v>
      </c>
      <c r="HQ446" s="33">
        <v>245455</v>
      </c>
      <c r="HR446" s="33">
        <v>850000</v>
      </c>
      <c r="HS446" s="30">
        <f t="shared" si="564"/>
        <v>8.4249223946785412E-3</v>
      </c>
    </row>
    <row r="447" spans="1:227" x14ac:dyDescent="0.2">
      <c r="A447" s="1">
        <v>15</v>
      </c>
      <c r="B447" s="2" t="s">
        <v>2232</v>
      </c>
      <c r="C447" s="2" t="s">
        <v>2233</v>
      </c>
      <c r="D447" s="2" t="s">
        <v>266</v>
      </c>
      <c r="E447" s="2" t="s">
        <v>230</v>
      </c>
      <c r="F447" s="2">
        <v>75</v>
      </c>
      <c r="G447" s="2">
        <v>200</v>
      </c>
      <c r="H447" s="2" t="s">
        <v>249</v>
      </c>
      <c r="J447" s="3">
        <v>26</v>
      </c>
      <c r="K447" s="5" t="s">
        <v>2234</v>
      </c>
      <c r="L447" s="5" t="s">
        <v>2230</v>
      </c>
      <c r="M447" s="5" t="s">
        <v>710</v>
      </c>
      <c r="N447" s="5" t="s">
        <v>320</v>
      </c>
      <c r="O447" s="2" t="s">
        <v>320</v>
      </c>
      <c r="P447" s="2" t="s">
        <v>271</v>
      </c>
      <c r="Q447" s="1">
        <v>22</v>
      </c>
      <c r="R447" s="1">
        <v>0</v>
      </c>
      <c r="S447" s="1">
        <v>0</v>
      </c>
      <c r="T447" s="1">
        <v>0</v>
      </c>
      <c r="U447" s="1">
        <v>-13</v>
      </c>
      <c r="V447" s="1">
        <v>13</v>
      </c>
      <c r="W447" s="20">
        <f t="shared" si="486"/>
        <v>0</v>
      </c>
      <c r="X447" s="6">
        <v>306.26666666670002</v>
      </c>
      <c r="Y447" s="6">
        <f t="shared" si="487"/>
        <v>13.921212121213637</v>
      </c>
      <c r="Z447" s="1">
        <v>434</v>
      </c>
      <c r="AA447" s="6">
        <f t="shared" si="488"/>
        <v>19.727272727272727</v>
      </c>
      <c r="AB447" s="8">
        <f t="shared" si="489"/>
        <v>0.70568356374815677</v>
      </c>
      <c r="AC447" s="3">
        <f t="shared" si="490"/>
        <v>0</v>
      </c>
      <c r="AD447" s="8">
        <f t="shared" si="491"/>
        <v>0</v>
      </c>
      <c r="AE447" s="20">
        <f t="shared" si="492"/>
        <v>0</v>
      </c>
      <c r="AF447" s="20">
        <f t="shared" si="493"/>
        <v>0</v>
      </c>
      <c r="AG447" s="20">
        <f t="shared" si="494"/>
        <v>0</v>
      </c>
      <c r="AH447" s="3" t="e">
        <f t="shared" si="495"/>
        <v>#VALUE!</v>
      </c>
      <c r="AI447" s="3" t="str">
        <f t="shared" si="496"/>
        <v xml:space="preserve"> </v>
      </c>
      <c r="AJ447" s="3" t="str">
        <f t="shared" si="497"/>
        <v xml:space="preserve"> </v>
      </c>
      <c r="AK447" s="20" t="e">
        <f t="shared" si="498"/>
        <v>#VALUE!</v>
      </c>
      <c r="AL447" s="6">
        <v>0</v>
      </c>
      <c r="AM447" s="1">
        <v>49</v>
      </c>
      <c r="AN447" s="1">
        <v>28</v>
      </c>
      <c r="AO447" s="1">
        <v>9</v>
      </c>
      <c r="AP447" s="1">
        <v>8</v>
      </c>
      <c r="AQ447" s="1">
        <v>1</v>
      </c>
      <c r="AR447" s="6">
        <f t="shared" si="499"/>
        <v>9.5994775794504132</v>
      </c>
      <c r="AS447" s="6">
        <f t="shared" si="500"/>
        <v>5.4854157596859503</v>
      </c>
      <c r="AT447" s="6">
        <f t="shared" si="501"/>
        <v>1.763169351327627</v>
      </c>
      <c r="AU447" s="6">
        <f t="shared" si="502"/>
        <v>1.5672616456245572</v>
      </c>
      <c r="AV447" s="6">
        <f t="shared" si="503"/>
        <v>0.19590770570306965</v>
      </c>
      <c r="AW447" s="1">
        <v>16</v>
      </c>
      <c r="AX447" s="1">
        <v>8</v>
      </c>
      <c r="AY447" s="1">
        <v>0</v>
      </c>
      <c r="AZ447" s="1">
        <v>0</v>
      </c>
      <c r="BA447" s="1">
        <v>0</v>
      </c>
      <c r="BB447" s="1">
        <v>0</v>
      </c>
      <c r="BC447" s="7">
        <f>(EA447+FH447+GG447)-(DZ447+FG447+GF447)-((BD447/60)*(-0.29)+(EF447/60)*0.11+(FI447/60)*(-0.33))</f>
        <v>-3.5172111111111501</v>
      </c>
      <c r="BD447" s="6">
        <v>299.03333333329999</v>
      </c>
      <c r="BE447" s="6">
        <f t="shared" si="504"/>
        <v>13.592424242422727</v>
      </c>
      <c r="BF447" s="5">
        <v>13.32</v>
      </c>
      <c r="BG447" s="5">
        <v>33.75</v>
      </c>
      <c r="BH447" s="21">
        <f t="shared" si="505"/>
        <v>0.28298279158699807</v>
      </c>
      <c r="BI447" s="1">
        <v>0</v>
      </c>
      <c r="BJ447" s="22">
        <v>0</v>
      </c>
      <c r="BK447" s="22">
        <v>0</v>
      </c>
      <c r="BL447" s="1">
        <v>0</v>
      </c>
      <c r="BM447" s="1">
        <f t="shared" si="506"/>
        <v>0</v>
      </c>
      <c r="BN447" s="8">
        <f t="shared" si="507"/>
        <v>0</v>
      </c>
      <c r="BO447" s="3">
        <f t="shared" si="508"/>
        <v>0</v>
      </c>
      <c r="BP447" s="20">
        <f t="shared" si="509"/>
        <v>0</v>
      </c>
      <c r="BQ447" s="20">
        <f t="shared" si="510"/>
        <v>0</v>
      </c>
      <c r="BR447" s="20">
        <f t="shared" si="511"/>
        <v>0</v>
      </c>
      <c r="BS447" s="3" t="str">
        <f t="shared" si="512"/>
        <v xml:space="preserve"> </v>
      </c>
      <c r="BV447" s="20" t="str">
        <f t="shared" si="513"/>
        <v xml:space="preserve"> </v>
      </c>
      <c r="BW447" s="5">
        <v>26</v>
      </c>
      <c r="BX447" s="5">
        <v>34</v>
      </c>
      <c r="BY447" s="21">
        <f t="shared" si="514"/>
        <v>0.24590163934426229</v>
      </c>
      <c r="BZ447" s="5">
        <v>42</v>
      </c>
      <c r="CA447" s="5">
        <v>34</v>
      </c>
      <c r="CB447" s="23">
        <f t="shared" si="515"/>
        <v>0.31147540983606559</v>
      </c>
      <c r="CC447" s="5">
        <v>57</v>
      </c>
      <c r="CD447" s="5">
        <v>51</v>
      </c>
      <c r="CE447" s="23">
        <f t="shared" si="516"/>
        <v>0.44262295081967212</v>
      </c>
      <c r="CF447" s="23">
        <f t="shared" si="517"/>
        <v>0.44117647058823528</v>
      </c>
      <c r="CG447" s="24">
        <v>3</v>
      </c>
      <c r="CH447" s="5">
        <v>102</v>
      </c>
      <c r="CI447" s="5">
        <v>112</v>
      </c>
      <c r="CJ447" s="5">
        <v>94</v>
      </c>
      <c r="CK447">
        <v>15.151767550000001</v>
      </c>
      <c r="CL447" s="5">
        <v>-0.373</v>
      </c>
      <c r="CM447" s="5">
        <v>7</v>
      </c>
      <c r="CN447" s="5">
        <v>0.70899999999999996</v>
      </c>
      <c r="CO447" s="5">
        <v>0.74299999999999999</v>
      </c>
      <c r="CP447" s="5">
        <v>-4.5709999999999997</v>
      </c>
      <c r="CQ447" s="21">
        <f t="shared" si="518"/>
        <v>6.4748201438848921E-2</v>
      </c>
      <c r="CR447" s="25">
        <f t="shared" si="519"/>
        <v>0.88124999999999998</v>
      </c>
      <c r="CS447" s="22">
        <f t="shared" si="520"/>
        <v>887.72482014388493</v>
      </c>
      <c r="CT447" s="21">
        <f t="shared" si="521"/>
        <v>-5.4001798561151101E-2</v>
      </c>
      <c r="CU447" s="26">
        <f t="shared" si="522"/>
        <v>1.8427518427518426</v>
      </c>
      <c r="CV447" s="27">
        <f t="shared" si="523"/>
        <v>3.8902538902538901</v>
      </c>
      <c r="CW447" s="27">
        <f t="shared" si="524"/>
        <v>28.46027846027846</v>
      </c>
      <c r="CX447" s="27">
        <f t="shared" si="525"/>
        <v>32.760032760032757</v>
      </c>
      <c r="CY447" s="27">
        <f t="shared" si="526"/>
        <v>49.959049959049956</v>
      </c>
      <c r="CZ447" s="27">
        <f t="shared" si="527"/>
        <v>58.968058968058962</v>
      </c>
      <c r="DA447" s="28">
        <f t="shared" si="528"/>
        <v>-9.0090090090090058</v>
      </c>
      <c r="DB447" s="5">
        <v>9</v>
      </c>
      <c r="DC447" s="5">
        <v>19</v>
      </c>
      <c r="DD447" s="22">
        <v>130</v>
      </c>
      <c r="DE447" s="22">
        <v>141</v>
      </c>
      <c r="DF447" s="22">
        <v>48</v>
      </c>
      <c r="DG447" s="22">
        <v>62</v>
      </c>
      <c r="DH447" s="22">
        <v>66</v>
      </c>
      <c r="DI447" s="22">
        <v>57</v>
      </c>
      <c r="DJ447" s="29">
        <f t="shared" si="529"/>
        <v>-2.4072443031266513</v>
      </c>
      <c r="DK447" s="27">
        <f t="shared" si="530"/>
        <v>3.7171717171717171</v>
      </c>
      <c r="DL447" s="27">
        <f t="shared" si="531"/>
        <v>2.5050505050505052</v>
      </c>
      <c r="DM447" s="27">
        <f t="shared" si="532"/>
        <v>28.282828282828284</v>
      </c>
      <c r="DN447" s="27">
        <f t="shared" si="533"/>
        <v>29.818181818181817</v>
      </c>
      <c r="DO447" s="27">
        <f t="shared" si="534"/>
        <v>49.131313131313128</v>
      </c>
      <c r="DP447" s="27">
        <f t="shared" si="535"/>
        <v>57.212121212121211</v>
      </c>
      <c r="DQ447" s="30">
        <f t="shared" si="536"/>
        <v>-0.9282009282009227</v>
      </c>
      <c r="DR447" s="5">
        <v>46</v>
      </c>
      <c r="DS447" s="5">
        <v>31</v>
      </c>
      <c r="DT447" s="5">
        <v>304</v>
      </c>
      <c r="DU447" s="5">
        <v>338</v>
      </c>
      <c r="DV447" s="5">
        <v>121</v>
      </c>
      <c r="DW447" s="5">
        <v>155</v>
      </c>
      <c r="DX447" s="5">
        <v>184</v>
      </c>
      <c r="DY447" s="5">
        <v>137</v>
      </c>
      <c r="DZ447" s="22">
        <v>5</v>
      </c>
      <c r="EA447" s="22">
        <v>1</v>
      </c>
      <c r="EB447" s="22">
        <f t="shared" si="537"/>
        <v>-4</v>
      </c>
      <c r="EC447" s="26">
        <f t="shared" si="538"/>
        <v>1.003232638501951</v>
      </c>
      <c r="ED447" s="27">
        <f t="shared" si="539"/>
        <v>0.20064652770039024</v>
      </c>
      <c r="EE447" s="27">
        <f t="shared" si="540"/>
        <v>-0.80258611080156095</v>
      </c>
      <c r="EF447" s="6">
        <v>0.31666666669999999</v>
      </c>
      <c r="EG447" s="6">
        <f t="shared" si="541"/>
        <v>1.4393939395454546E-2</v>
      </c>
      <c r="EH447" s="5">
        <v>0.01</v>
      </c>
      <c r="EI447" s="5">
        <v>6.21</v>
      </c>
      <c r="EJ447" s="21">
        <f t="shared" si="542"/>
        <v>1.6077170418006433E-3</v>
      </c>
      <c r="EK447" s="1">
        <v>0</v>
      </c>
      <c r="EL447" s="22">
        <v>0</v>
      </c>
      <c r="EM447" s="22">
        <v>0</v>
      </c>
      <c r="EN447" s="1">
        <v>0</v>
      </c>
      <c r="EO447" s="3">
        <f t="shared" si="543"/>
        <v>0</v>
      </c>
      <c r="EP447" s="6">
        <f t="shared" si="544"/>
        <v>0</v>
      </c>
      <c r="EQ447" s="3">
        <f t="shared" si="545"/>
        <v>0</v>
      </c>
      <c r="ER447" s="20">
        <f t="shared" si="546"/>
        <v>0</v>
      </c>
      <c r="ES447" s="20">
        <f t="shared" si="547"/>
        <v>0</v>
      </c>
      <c r="ET447" s="20">
        <f t="shared" si="548"/>
        <v>0</v>
      </c>
      <c r="EU447" s="3" t="str">
        <f t="shared" si="549"/>
        <v xml:space="preserve"> </v>
      </c>
      <c r="EX447" s="20" t="str">
        <f t="shared" si="550"/>
        <v xml:space="preserve"> </v>
      </c>
      <c r="EY447" s="5">
        <v>0</v>
      </c>
      <c r="EZ447" s="5">
        <v>0</v>
      </c>
      <c r="FA447" s="22">
        <v>1</v>
      </c>
      <c r="FB447" s="22">
        <v>0</v>
      </c>
      <c r="FC447" s="22">
        <v>0</v>
      </c>
      <c r="FD447" s="22">
        <v>0</v>
      </c>
      <c r="FE447" s="22">
        <v>0</v>
      </c>
      <c r="FF447" s="22">
        <v>0</v>
      </c>
      <c r="FG447" s="22">
        <v>0</v>
      </c>
      <c r="FH447" s="22">
        <v>0</v>
      </c>
      <c r="FI447" s="6">
        <v>6.9166666667000003</v>
      </c>
      <c r="FJ447" s="6">
        <f t="shared" si="551"/>
        <v>0.31439393939545457</v>
      </c>
      <c r="FK447" s="5">
        <v>0.31</v>
      </c>
      <c r="FL447" s="5">
        <v>4.97</v>
      </c>
      <c r="FM447" s="21">
        <f t="shared" si="552"/>
        <v>5.8712121212121215E-2</v>
      </c>
      <c r="FN447" s="1">
        <v>0</v>
      </c>
      <c r="FO447" s="22">
        <v>0</v>
      </c>
      <c r="FP447" s="22">
        <v>0</v>
      </c>
      <c r="FQ447" s="1">
        <v>0</v>
      </c>
      <c r="FR447" s="1">
        <f t="shared" si="553"/>
        <v>0</v>
      </c>
      <c r="FS447" s="3">
        <f t="shared" si="554"/>
        <v>0</v>
      </c>
      <c r="FT447" s="3" t="str">
        <f t="shared" si="555"/>
        <v xml:space="preserve"> </v>
      </c>
      <c r="FW447" s="20" t="str">
        <f t="shared" si="556"/>
        <v xml:space="preserve"> </v>
      </c>
      <c r="FX447" s="5">
        <v>0</v>
      </c>
      <c r="FY447" s="5">
        <v>0</v>
      </c>
      <c r="FZ447" s="22">
        <v>0</v>
      </c>
      <c r="GA447" s="22">
        <v>5</v>
      </c>
      <c r="GB447" s="22">
        <v>0</v>
      </c>
      <c r="GC447" s="22">
        <v>1</v>
      </c>
      <c r="GD447" s="22">
        <v>2</v>
      </c>
      <c r="GE447" s="22">
        <v>1</v>
      </c>
      <c r="GF447" s="22">
        <v>1</v>
      </c>
      <c r="GG447" s="22">
        <v>0</v>
      </c>
      <c r="GH447" s="1">
        <v>9</v>
      </c>
      <c r="GI447" s="1">
        <v>0</v>
      </c>
      <c r="GJ447" s="1">
        <v>22</v>
      </c>
      <c r="GK447" s="1">
        <v>0</v>
      </c>
      <c r="GN447" s="31" t="str">
        <f t="shared" si="557"/>
        <v xml:space="preserve"> 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32" t="str">
        <f t="shared" si="558"/>
        <v xml:space="preserve"> </v>
      </c>
      <c r="GW447" s="9">
        <f t="shared" si="559"/>
        <v>3</v>
      </c>
      <c r="GX447" s="10">
        <v>-0.4</v>
      </c>
      <c r="GY447" s="10">
        <v>-0.7</v>
      </c>
      <c r="GZ447" s="10">
        <v>-1</v>
      </c>
      <c r="HA447" s="29">
        <f t="shared" si="560"/>
        <v>-4.5454545454545456E-2</v>
      </c>
      <c r="HB447" s="29">
        <f t="shared" si="561"/>
        <v>-0.19590770570306965</v>
      </c>
      <c r="HC447">
        <v>6.3</v>
      </c>
      <c r="HD447">
        <v>7.1</v>
      </c>
      <c r="HE447">
        <v>-13.2</v>
      </c>
      <c r="HF447">
        <v>-1.4</v>
      </c>
      <c r="HG447">
        <v>-1.6</v>
      </c>
      <c r="HH447">
        <v>0</v>
      </c>
      <c r="HI447">
        <v>-3</v>
      </c>
      <c r="HJ447" s="11">
        <f t="shared" si="562"/>
        <v>-0.13636363636363635</v>
      </c>
      <c r="HK447" s="11">
        <f t="shared" si="563"/>
        <v>-0.58772311710920899</v>
      </c>
      <c r="HL447">
        <v>66</v>
      </c>
      <c r="HM447">
        <v>0</v>
      </c>
      <c r="HN447">
        <v>0</v>
      </c>
      <c r="HQ447" s="33">
        <v>850000</v>
      </c>
      <c r="HR447" s="33">
        <v>0</v>
      </c>
      <c r="HS447" s="30">
        <f t="shared" si="564"/>
        <v>-3.9073170731707316</v>
      </c>
    </row>
    <row r="448" spans="1:227" x14ac:dyDescent="0.2">
      <c r="A448" s="1">
        <v>11</v>
      </c>
      <c r="B448" s="2" t="s">
        <v>2235</v>
      </c>
      <c r="C448" s="2" t="s">
        <v>637</v>
      </c>
      <c r="D448" s="2" t="s">
        <v>229</v>
      </c>
      <c r="E448" s="2" t="s">
        <v>230</v>
      </c>
      <c r="F448" s="2">
        <v>74</v>
      </c>
      <c r="G448" s="2">
        <v>205</v>
      </c>
      <c r="H448" s="2" t="s">
        <v>231</v>
      </c>
      <c r="J448" s="3">
        <v>33</v>
      </c>
      <c r="K448" s="5" t="s">
        <v>2236</v>
      </c>
      <c r="L448" s="5" t="s">
        <v>2237</v>
      </c>
      <c r="M448" s="5" t="s">
        <v>397</v>
      </c>
      <c r="N448" s="5" t="s">
        <v>437</v>
      </c>
      <c r="O448" s="2" t="s">
        <v>437</v>
      </c>
      <c r="P448" s="2" t="s">
        <v>314</v>
      </c>
      <c r="Q448" s="1">
        <v>48</v>
      </c>
      <c r="R448" s="1">
        <v>12</v>
      </c>
      <c r="S448" s="1">
        <v>13</v>
      </c>
      <c r="T448" s="1">
        <v>25</v>
      </c>
      <c r="U448" s="1">
        <v>-6</v>
      </c>
      <c r="V448" s="1">
        <v>78</v>
      </c>
      <c r="W448" s="20">
        <f t="shared" si="486"/>
        <v>0.15384615384615385</v>
      </c>
      <c r="X448" s="6">
        <v>884.43333333329997</v>
      </c>
      <c r="Y448" s="6">
        <f t="shared" si="487"/>
        <v>18.425694444443749</v>
      </c>
      <c r="Z448" s="1">
        <v>1205</v>
      </c>
      <c r="AA448" s="6">
        <f t="shared" si="488"/>
        <v>25.104166666666668</v>
      </c>
      <c r="AB448" s="8">
        <f t="shared" si="489"/>
        <v>0.7339695712309543</v>
      </c>
      <c r="AC448" s="3">
        <f t="shared" si="490"/>
        <v>54.827586206896555</v>
      </c>
      <c r="AD448" s="8">
        <f t="shared" si="491"/>
        <v>3.7195060932581137</v>
      </c>
      <c r="AE448" s="20">
        <f t="shared" si="492"/>
        <v>0.32432432432432434</v>
      </c>
      <c r="AF448" s="20">
        <f t="shared" si="493"/>
        <v>0.35135135135135137</v>
      </c>
      <c r="AG448" s="20">
        <f t="shared" si="494"/>
        <v>0.67567567567567566</v>
      </c>
      <c r="AH448" s="3">
        <f t="shared" si="495"/>
        <v>721</v>
      </c>
      <c r="AI448" s="3">
        <f t="shared" si="496"/>
        <v>362</v>
      </c>
      <c r="AJ448" s="3">
        <f t="shared" si="497"/>
        <v>359</v>
      </c>
      <c r="AK448" s="20">
        <f t="shared" si="498"/>
        <v>0.50208044382801664</v>
      </c>
      <c r="AL448" s="6">
        <v>25.9</v>
      </c>
      <c r="AM448" s="1">
        <v>20</v>
      </c>
      <c r="AN448" s="1">
        <v>20</v>
      </c>
      <c r="AO448" s="1">
        <v>29</v>
      </c>
      <c r="AP448" s="1">
        <v>32</v>
      </c>
      <c r="AQ448" s="1">
        <v>31</v>
      </c>
      <c r="AR448" s="6">
        <f t="shared" si="499"/>
        <v>1.3568009648362929</v>
      </c>
      <c r="AS448" s="6">
        <f t="shared" si="500"/>
        <v>1.3568009648362929</v>
      </c>
      <c r="AT448" s="6">
        <f t="shared" si="501"/>
        <v>1.9673613990126246</v>
      </c>
      <c r="AU448" s="6">
        <f t="shared" si="502"/>
        <v>2.1708815437380684</v>
      </c>
      <c r="AV448" s="6">
        <f t="shared" si="503"/>
        <v>2.103041495496254</v>
      </c>
      <c r="AW448" s="1">
        <v>20</v>
      </c>
      <c r="AX448" s="1">
        <v>10</v>
      </c>
      <c r="AY448" s="1">
        <v>0</v>
      </c>
      <c r="AZ448" s="1">
        <v>0</v>
      </c>
      <c r="BA448" s="1">
        <v>0</v>
      </c>
      <c r="BB448" s="1">
        <v>0</v>
      </c>
      <c r="BC448" s="7">
        <f>(EA448+FH448+GG448)-(DZ448+FG448+GF448)-((BD448/60)*(0.11)+(EF448/60)*(-0.14)+(FI448/60)*(0.13))</f>
        <v>-3.2447055555556332</v>
      </c>
      <c r="BD448" s="6">
        <v>738.5</v>
      </c>
      <c r="BE448" s="6">
        <f t="shared" si="504"/>
        <v>15.385416666666666</v>
      </c>
      <c r="BF448" s="5">
        <v>14.64</v>
      </c>
      <c r="BG448" s="5">
        <v>34.729999999999997</v>
      </c>
      <c r="BH448" s="21">
        <f t="shared" si="505"/>
        <v>0.2965363581122139</v>
      </c>
      <c r="BI448" s="1">
        <v>10</v>
      </c>
      <c r="BJ448" s="22">
        <v>5</v>
      </c>
      <c r="BK448" s="22">
        <v>5</v>
      </c>
      <c r="BL448" s="1">
        <v>11</v>
      </c>
      <c r="BM448" s="1">
        <f t="shared" si="506"/>
        <v>21</v>
      </c>
      <c r="BN448" s="8">
        <f t="shared" si="507"/>
        <v>1.7061611374407581</v>
      </c>
      <c r="BO448" s="3">
        <f t="shared" si="508"/>
        <v>54.827586206896555</v>
      </c>
      <c r="BP448" s="20">
        <f t="shared" si="509"/>
        <v>0.34482758620689657</v>
      </c>
      <c r="BQ448" s="20">
        <f t="shared" si="510"/>
        <v>0.37931034482758619</v>
      </c>
      <c r="BR448" s="20">
        <f t="shared" si="511"/>
        <v>0.72413793103448276</v>
      </c>
      <c r="BS448" s="3">
        <f t="shared" si="512"/>
        <v>603</v>
      </c>
      <c r="BT448" s="1">
        <v>297</v>
      </c>
      <c r="BU448" s="1">
        <v>306</v>
      </c>
      <c r="BV448" s="20">
        <f t="shared" si="513"/>
        <v>0.4925373134328358</v>
      </c>
      <c r="BW448" s="5">
        <v>84</v>
      </c>
      <c r="BX448" s="5">
        <v>98</v>
      </c>
      <c r="BY448" s="21">
        <f t="shared" si="514"/>
        <v>0.2676470588235294</v>
      </c>
      <c r="BZ448" s="5">
        <v>140</v>
      </c>
      <c r="CA448" s="5">
        <v>136</v>
      </c>
      <c r="CB448" s="23">
        <f t="shared" si="515"/>
        <v>0.40588235294117647</v>
      </c>
      <c r="CC448" s="5">
        <v>112</v>
      </c>
      <c r="CD448" s="5">
        <v>110</v>
      </c>
      <c r="CE448" s="23">
        <f t="shared" si="516"/>
        <v>0.32647058823529412</v>
      </c>
      <c r="CF448" s="23">
        <f t="shared" si="517"/>
        <v>0.39737991266375544</v>
      </c>
      <c r="CG448" s="24">
        <v>3</v>
      </c>
      <c r="CH448" s="5">
        <v>248</v>
      </c>
      <c r="CI448" s="5">
        <v>265</v>
      </c>
      <c r="CJ448" s="5">
        <v>215</v>
      </c>
      <c r="CK448">
        <v>15.91567392</v>
      </c>
      <c r="CL448" s="5">
        <v>0.73199999999999998</v>
      </c>
      <c r="CM448" s="5">
        <v>5</v>
      </c>
      <c r="CN448" s="5">
        <v>1.002</v>
      </c>
      <c r="CO448" s="5">
        <v>1.5580000000000001</v>
      </c>
      <c r="CP448" s="5">
        <v>-4.5940000000000003</v>
      </c>
      <c r="CQ448" s="21">
        <f t="shared" si="518"/>
        <v>9.1194968553459113E-2</v>
      </c>
      <c r="CR448" s="25">
        <f t="shared" si="519"/>
        <v>0.90909090909090906</v>
      </c>
      <c r="CS448" s="22">
        <f t="shared" si="520"/>
        <v>918.21040594625492</v>
      </c>
      <c r="CT448" s="21">
        <f t="shared" si="521"/>
        <v>2.8587764436817376E-4</v>
      </c>
      <c r="CU448" s="26">
        <f t="shared" si="522"/>
        <v>2.4760928961748632</v>
      </c>
      <c r="CV448" s="27">
        <f t="shared" si="523"/>
        <v>2.6468579234972678</v>
      </c>
      <c r="CW448" s="27">
        <f t="shared" si="524"/>
        <v>27.151639344262293</v>
      </c>
      <c r="CX448" s="27">
        <f t="shared" si="525"/>
        <v>29.115437158469945</v>
      </c>
      <c r="CY448" s="27">
        <f t="shared" si="526"/>
        <v>48.838797814207652</v>
      </c>
      <c r="CZ448" s="27">
        <f t="shared" si="527"/>
        <v>55.754781420765021</v>
      </c>
      <c r="DA448" s="28">
        <f t="shared" si="528"/>
        <v>-6.9159836065573685</v>
      </c>
      <c r="DB448" s="5">
        <v>29</v>
      </c>
      <c r="DC448" s="5">
        <v>31</v>
      </c>
      <c r="DD448" s="22">
        <v>289</v>
      </c>
      <c r="DE448" s="22">
        <v>310</v>
      </c>
      <c r="DF448" s="22">
        <v>119</v>
      </c>
      <c r="DG448" s="22">
        <v>141</v>
      </c>
      <c r="DH448" s="22">
        <v>171</v>
      </c>
      <c r="DI448" s="22">
        <v>135</v>
      </c>
      <c r="DJ448" s="29">
        <f t="shared" si="529"/>
        <v>1.0528984895125006</v>
      </c>
      <c r="DK448" s="27">
        <f t="shared" si="530"/>
        <v>1.7636049524906423</v>
      </c>
      <c r="DL448" s="27">
        <f t="shared" si="531"/>
        <v>2.1235243305499569</v>
      </c>
      <c r="DM448" s="27">
        <f t="shared" si="532"/>
        <v>24.762453210480853</v>
      </c>
      <c r="DN448" s="27">
        <f t="shared" si="533"/>
        <v>26.4180823495537</v>
      </c>
      <c r="DO448" s="27">
        <f t="shared" si="534"/>
        <v>46.069680391592286</v>
      </c>
      <c r="DP448" s="27">
        <f t="shared" si="535"/>
        <v>51.900374316153183</v>
      </c>
      <c r="DQ448" s="30">
        <f t="shared" si="536"/>
        <v>-1.0852896819964712</v>
      </c>
      <c r="DR448" s="5">
        <v>49</v>
      </c>
      <c r="DS448" s="5">
        <v>59</v>
      </c>
      <c r="DT448" s="5">
        <v>639</v>
      </c>
      <c r="DU448" s="5">
        <v>675</v>
      </c>
      <c r="DV448" s="5">
        <v>250</v>
      </c>
      <c r="DW448" s="5">
        <v>308</v>
      </c>
      <c r="DX448" s="5">
        <v>400</v>
      </c>
      <c r="DY448" s="5">
        <v>342</v>
      </c>
      <c r="DZ448" s="22">
        <v>8</v>
      </c>
      <c r="EA448" s="22">
        <v>6</v>
      </c>
      <c r="EB448" s="22">
        <f t="shared" si="537"/>
        <v>-2</v>
      </c>
      <c r="EC448" s="26">
        <f t="shared" si="538"/>
        <v>0.6499661475964793</v>
      </c>
      <c r="ED448" s="27">
        <f t="shared" si="539"/>
        <v>0.48747461069735953</v>
      </c>
      <c r="EE448" s="27">
        <f t="shared" si="540"/>
        <v>-0.16249153689911983</v>
      </c>
      <c r="EF448" s="6">
        <v>94.533333333300007</v>
      </c>
      <c r="EG448" s="6">
        <f t="shared" si="541"/>
        <v>1.9694444444437502</v>
      </c>
      <c r="EH448" s="5">
        <v>1.9500000000000002</v>
      </c>
      <c r="EI448" s="5">
        <v>2.86</v>
      </c>
      <c r="EJ448" s="21">
        <f t="shared" si="542"/>
        <v>0.40540540540540543</v>
      </c>
      <c r="EK448" s="1">
        <v>2</v>
      </c>
      <c r="EL448" s="22">
        <v>0</v>
      </c>
      <c r="EM448" s="22">
        <v>2</v>
      </c>
      <c r="EN448" s="1">
        <v>2</v>
      </c>
      <c r="EO448" s="3">
        <f t="shared" si="543"/>
        <v>4</v>
      </c>
      <c r="EP448" s="6">
        <f t="shared" si="544"/>
        <v>2.5387870239783279</v>
      </c>
      <c r="EQ448" s="3">
        <f t="shared" si="545"/>
        <v>0</v>
      </c>
      <c r="ER448" s="20">
        <f t="shared" si="546"/>
        <v>0.25</v>
      </c>
      <c r="ES448" s="20">
        <f t="shared" si="547"/>
        <v>0.25</v>
      </c>
      <c r="ET448" s="20">
        <f t="shared" si="548"/>
        <v>0.5</v>
      </c>
      <c r="EU448" s="3">
        <f t="shared" si="549"/>
        <v>71</v>
      </c>
      <c r="EV448" s="1">
        <v>40</v>
      </c>
      <c r="EW448" s="1">
        <v>31</v>
      </c>
      <c r="EX448" s="20">
        <f t="shared" si="550"/>
        <v>0.56338028169014087</v>
      </c>
      <c r="EY448" s="5">
        <v>8</v>
      </c>
      <c r="EZ448" s="5">
        <v>4</v>
      </c>
      <c r="FA448" s="22">
        <v>71</v>
      </c>
      <c r="FB448" s="22">
        <v>2</v>
      </c>
      <c r="FC448" s="22">
        <v>26</v>
      </c>
      <c r="FD448" s="22">
        <v>4</v>
      </c>
      <c r="FE448" s="22">
        <v>1</v>
      </c>
      <c r="FF448" s="22">
        <v>29</v>
      </c>
      <c r="FG448" s="22">
        <v>0</v>
      </c>
      <c r="FH448" s="22">
        <v>0</v>
      </c>
      <c r="FI448" s="6">
        <v>51.4</v>
      </c>
      <c r="FJ448" s="6">
        <f t="shared" si="551"/>
        <v>1.0708333333333333</v>
      </c>
      <c r="FK448" s="5">
        <v>1.03</v>
      </c>
      <c r="FL448" s="5">
        <v>3.5</v>
      </c>
      <c r="FM448" s="21">
        <f t="shared" si="552"/>
        <v>0.22737306843267108</v>
      </c>
      <c r="FN448" s="1">
        <v>0</v>
      </c>
      <c r="FO448" s="22">
        <v>0</v>
      </c>
      <c r="FP448" s="22">
        <v>0</v>
      </c>
      <c r="FQ448" s="1">
        <v>0</v>
      </c>
      <c r="FR448" s="1">
        <f t="shared" si="553"/>
        <v>0</v>
      </c>
      <c r="FS448" s="3">
        <f t="shared" si="554"/>
        <v>0</v>
      </c>
      <c r="FT448" s="3">
        <f t="shared" si="555"/>
        <v>47</v>
      </c>
      <c r="FU448" s="1">
        <v>25</v>
      </c>
      <c r="FV448" s="1">
        <v>22</v>
      </c>
      <c r="FW448" s="20">
        <f t="shared" si="556"/>
        <v>0.53191489361702127</v>
      </c>
      <c r="FX448" s="5">
        <v>0</v>
      </c>
      <c r="FY448" s="5">
        <v>7</v>
      </c>
      <c r="FZ448" s="22">
        <v>4</v>
      </c>
      <c r="GA448" s="22">
        <v>32</v>
      </c>
      <c r="GB448" s="22">
        <v>2</v>
      </c>
      <c r="GC448" s="22">
        <v>18</v>
      </c>
      <c r="GD448" s="22">
        <v>23</v>
      </c>
      <c r="GE448" s="22">
        <v>2</v>
      </c>
      <c r="GF448" s="22">
        <v>0</v>
      </c>
      <c r="GG448" s="22">
        <v>0</v>
      </c>
      <c r="GH448" s="1">
        <v>38</v>
      </c>
      <c r="GI448" s="1">
        <v>8</v>
      </c>
      <c r="GJ448" s="1">
        <v>44</v>
      </c>
      <c r="GK448" s="1">
        <v>8</v>
      </c>
      <c r="GL448" s="1">
        <v>7</v>
      </c>
      <c r="GM448" s="1">
        <v>2</v>
      </c>
      <c r="GN448" s="31">
        <f t="shared" si="557"/>
        <v>0.2857142857142857</v>
      </c>
      <c r="GO448" s="1">
        <v>0</v>
      </c>
      <c r="GP448" s="1">
        <v>1</v>
      </c>
      <c r="GQ448" s="1">
        <v>0</v>
      </c>
      <c r="GR448" s="1">
        <v>2</v>
      </c>
      <c r="GS448" s="1">
        <v>0</v>
      </c>
      <c r="GT448" s="1">
        <v>0</v>
      </c>
      <c r="GU448" s="1">
        <v>0</v>
      </c>
      <c r="GV448" s="32" t="str">
        <f t="shared" si="558"/>
        <v xml:space="preserve"> </v>
      </c>
      <c r="GW448" s="9">
        <f t="shared" si="559"/>
        <v>6</v>
      </c>
      <c r="GX448" s="10">
        <v>1.6</v>
      </c>
      <c r="GY448" s="10">
        <v>0.8</v>
      </c>
      <c r="GZ448" s="10">
        <v>2.4</v>
      </c>
      <c r="HA448" s="29">
        <f t="shared" si="560"/>
        <v>4.9999999999999996E-2</v>
      </c>
      <c r="HB448" s="29">
        <f t="shared" si="561"/>
        <v>0.16281611578035513</v>
      </c>
      <c r="HC448">
        <v>20</v>
      </c>
      <c r="HD448">
        <v>19.600000000000001</v>
      </c>
      <c r="HE448">
        <v>-1.2</v>
      </c>
      <c r="HF448">
        <v>1.6</v>
      </c>
      <c r="HG448">
        <v>2</v>
      </c>
      <c r="HH448">
        <v>-0.4</v>
      </c>
      <c r="HI448">
        <v>3.2</v>
      </c>
      <c r="HJ448" s="11">
        <f t="shared" si="562"/>
        <v>6.6666666666666666E-2</v>
      </c>
      <c r="HK448" s="11">
        <f t="shared" si="563"/>
        <v>0.21708815437380688</v>
      </c>
      <c r="HL448">
        <v>99</v>
      </c>
      <c r="HM448">
        <v>0</v>
      </c>
      <c r="HN448">
        <v>0</v>
      </c>
      <c r="HQ448" s="33">
        <v>4500000</v>
      </c>
      <c r="HR448" s="33">
        <v>0</v>
      </c>
      <c r="HS448" s="30">
        <f t="shared" si="564"/>
        <v>-3.824390243902438</v>
      </c>
    </row>
    <row r="449" spans="1:228" s="5" customFormat="1" x14ac:dyDescent="0.2">
      <c r="A449" s="1">
        <v>23</v>
      </c>
      <c r="B449" s="2" t="s">
        <v>2238</v>
      </c>
      <c r="C449" s="2" t="s">
        <v>2239</v>
      </c>
      <c r="D449" s="2"/>
      <c r="E449" s="2" t="s">
        <v>1350</v>
      </c>
      <c r="F449" s="2">
        <v>73</v>
      </c>
      <c r="G449" s="2">
        <v>190</v>
      </c>
      <c r="H449" s="2" t="s">
        <v>231</v>
      </c>
      <c r="I449" s="2"/>
      <c r="J449" s="3">
        <v>30</v>
      </c>
      <c r="K449" s="5" t="s">
        <v>2240</v>
      </c>
      <c r="L449" s="5" t="s">
        <v>2241</v>
      </c>
      <c r="M449" s="5" t="s">
        <v>2242</v>
      </c>
      <c r="N449" s="5" t="s">
        <v>244</v>
      </c>
      <c r="O449" s="2" t="s">
        <v>244</v>
      </c>
      <c r="P449" s="2" t="s">
        <v>415</v>
      </c>
      <c r="Q449" s="1">
        <v>8</v>
      </c>
      <c r="R449" s="1">
        <v>2</v>
      </c>
      <c r="S449" s="1">
        <v>4</v>
      </c>
      <c r="T449" s="1">
        <v>6</v>
      </c>
      <c r="U449" s="1">
        <v>0</v>
      </c>
      <c r="V449" s="1">
        <v>11</v>
      </c>
      <c r="W449" s="20">
        <f t="shared" si="486"/>
        <v>0.18181818181818182</v>
      </c>
      <c r="X449" s="6">
        <v>126.4333333333</v>
      </c>
      <c r="Y449" s="6">
        <f t="shared" si="487"/>
        <v>15.8041666666625</v>
      </c>
      <c r="Z449" s="1">
        <v>139</v>
      </c>
      <c r="AA449" s="6">
        <f t="shared" si="488"/>
        <v>17.375</v>
      </c>
      <c r="AB449" s="8">
        <f t="shared" si="489"/>
        <v>0.90959232613884888</v>
      </c>
      <c r="AC449" s="3">
        <f t="shared" si="490"/>
        <v>11</v>
      </c>
      <c r="AD449" s="8">
        <f t="shared" si="491"/>
        <v>5.2201423675204905</v>
      </c>
      <c r="AE449" s="20">
        <f t="shared" si="492"/>
        <v>0.4</v>
      </c>
      <c r="AF449" s="20">
        <f t="shared" si="493"/>
        <v>0.8</v>
      </c>
      <c r="AG449" s="20">
        <f t="shared" si="494"/>
        <v>1.2000000000000002</v>
      </c>
      <c r="AH449" s="3">
        <f t="shared" si="495"/>
        <v>10</v>
      </c>
      <c r="AI449" s="3">
        <f t="shared" si="496"/>
        <v>4</v>
      </c>
      <c r="AJ449" s="3">
        <f t="shared" si="497"/>
        <v>6</v>
      </c>
      <c r="AK449" s="20">
        <f t="shared" si="498"/>
        <v>0.4</v>
      </c>
      <c r="AL449" s="6">
        <v>2</v>
      </c>
      <c r="AM449" s="1">
        <v>5</v>
      </c>
      <c r="AN449" s="1">
        <v>2</v>
      </c>
      <c r="AO449" s="1">
        <v>1</v>
      </c>
      <c r="AP449" s="1">
        <v>2</v>
      </c>
      <c r="AQ449" s="1">
        <v>1</v>
      </c>
      <c r="AR449" s="6">
        <f t="shared" si="499"/>
        <v>2.3727919852365869</v>
      </c>
      <c r="AS449" s="6">
        <f t="shared" si="500"/>
        <v>0.94911679409463456</v>
      </c>
      <c r="AT449" s="6">
        <f t="shared" si="501"/>
        <v>0.47455839704731728</v>
      </c>
      <c r="AU449" s="6">
        <f t="shared" si="502"/>
        <v>0.94911679409463456</v>
      </c>
      <c r="AV449" s="6">
        <f t="shared" si="503"/>
        <v>0.47455839704731728</v>
      </c>
      <c r="AW449" s="1">
        <v>6</v>
      </c>
      <c r="AX449" s="1">
        <v>3</v>
      </c>
      <c r="AY449" s="1">
        <v>0</v>
      </c>
      <c r="AZ449" s="1">
        <v>0</v>
      </c>
      <c r="BA449" s="1">
        <v>0</v>
      </c>
      <c r="BB449" s="1">
        <v>0</v>
      </c>
      <c r="BC449" s="7">
        <f>(EA449+FH449+GG449)-(DZ449+FG449+GF449)-((BD449/60)*(0.11)+(EF449/60)*(-0.14)+(FI449/60)*(0.13))</f>
        <v>-3.1762388888889665</v>
      </c>
      <c r="BD449" s="6">
        <v>113.1</v>
      </c>
      <c r="BE449" s="6">
        <f t="shared" si="504"/>
        <v>14.137499999999999</v>
      </c>
      <c r="BF449" s="5">
        <v>13.34</v>
      </c>
      <c r="BG449" s="5">
        <v>32.83</v>
      </c>
      <c r="BH449" s="21">
        <f t="shared" si="505"/>
        <v>0.28893220706086203</v>
      </c>
      <c r="BI449" s="1">
        <v>1</v>
      </c>
      <c r="BJ449" s="22">
        <v>1</v>
      </c>
      <c r="BK449" s="22">
        <v>2</v>
      </c>
      <c r="BL449" s="1">
        <v>3</v>
      </c>
      <c r="BM449" s="1">
        <f t="shared" si="506"/>
        <v>4</v>
      </c>
      <c r="BN449" s="8">
        <f t="shared" si="507"/>
        <v>2.1220159151193636</v>
      </c>
      <c r="BO449" s="3">
        <f t="shared" si="508"/>
        <v>11</v>
      </c>
      <c r="BP449" s="20">
        <f t="shared" si="509"/>
        <v>0.25</v>
      </c>
      <c r="BQ449" s="20">
        <f t="shared" si="510"/>
        <v>0.75</v>
      </c>
      <c r="BR449" s="20">
        <f t="shared" si="511"/>
        <v>1</v>
      </c>
      <c r="BS449" s="3">
        <f t="shared" si="512"/>
        <v>8</v>
      </c>
      <c r="BT449" s="1">
        <v>3</v>
      </c>
      <c r="BU449" s="1">
        <v>5</v>
      </c>
      <c r="BV449" s="20">
        <f t="shared" si="513"/>
        <v>0.375</v>
      </c>
      <c r="BW449" s="5">
        <v>12</v>
      </c>
      <c r="BX449" s="5">
        <v>13</v>
      </c>
      <c r="BY449" s="21">
        <f t="shared" si="514"/>
        <v>0.27173913043478259</v>
      </c>
      <c r="BZ449" s="5">
        <v>15</v>
      </c>
      <c r="CA449" s="5">
        <v>16</v>
      </c>
      <c r="CB449" s="23">
        <f t="shared" si="515"/>
        <v>0.33695652173913043</v>
      </c>
      <c r="CC449" s="5">
        <v>19</v>
      </c>
      <c r="CD449" s="5">
        <v>17</v>
      </c>
      <c r="CE449" s="23">
        <f t="shared" si="516"/>
        <v>0.39130434782608697</v>
      </c>
      <c r="CF449" s="23">
        <f t="shared" si="517"/>
        <v>0.44642857142857145</v>
      </c>
      <c r="CG449" s="24">
        <v>1</v>
      </c>
      <c r="CH449" s="5">
        <v>26</v>
      </c>
      <c r="CI449" s="5">
        <v>44</v>
      </c>
      <c r="CJ449" s="5">
        <v>32</v>
      </c>
      <c r="CK449">
        <v>15.730769009999999</v>
      </c>
      <c r="CL449" s="5">
        <v>2.0539999999999998</v>
      </c>
      <c r="CM449" s="5">
        <v>1</v>
      </c>
      <c r="CN449" s="5">
        <v>0.627</v>
      </c>
      <c r="CO449" s="5">
        <v>0.88800000000000001</v>
      </c>
      <c r="CP449" s="5">
        <v>-9.5519999999999996</v>
      </c>
      <c r="CQ449" s="21">
        <f t="shared" si="518"/>
        <v>9.0909090909090912E-2</v>
      </c>
      <c r="CR449" s="25">
        <f t="shared" si="519"/>
        <v>0.94444444444444442</v>
      </c>
      <c r="CS449" s="22">
        <f t="shared" si="520"/>
        <v>953.53535353535358</v>
      </c>
      <c r="CT449" s="21">
        <f t="shared" si="521"/>
        <v>3.5353535353535331E-2</v>
      </c>
      <c r="CU449" s="26">
        <f t="shared" si="522"/>
        <v>2.2488755622188905</v>
      </c>
      <c r="CV449" s="27">
        <f t="shared" si="523"/>
        <v>1.686656671664168</v>
      </c>
      <c r="CW449" s="27">
        <f t="shared" si="524"/>
        <v>24.737631184407796</v>
      </c>
      <c r="CX449" s="27">
        <f t="shared" si="525"/>
        <v>30.359820089955026</v>
      </c>
      <c r="CY449" s="27">
        <f t="shared" si="526"/>
        <v>44.977511244377816</v>
      </c>
      <c r="CZ449" s="27">
        <f t="shared" si="527"/>
        <v>64.092953523238378</v>
      </c>
      <c r="DA449" s="28">
        <f t="shared" si="528"/>
        <v>-19.115442278860563</v>
      </c>
      <c r="DB449" s="5">
        <v>4</v>
      </c>
      <c r="DC449" s="5">
        <v>3</v>
      </c>
      <c r="DD449" s="22">
        <v>40</v>
      </c>
      <c r="DE449" s="22">
        <v>51</v>
      </c>
      <c r="DF449" s="22">
        <v>16</v>
      </c>
      <c r="DG449" s="22">
        <v>29</v>
      </c>
      <c r="DH449" s="22">
        <v>31</v>
      </c>
      <c r="DI449" s="22">
        <v>20</v>
      </c>
      <c r="DJ449" s="29">
        <f t="shared" si="529"/>
        <v>-7.7407279931462796</v>
      </c>
      <c r="DK449" s="27">
        <f t="shared" si="530"/>
        <v>2.5129454766981421</v>
      </c>
      <c r="DL449" s="27">
        <f t="shared" si="531"/>
        <v>2.5129454766981421</v>
      </c>
      <c r="DM449" s="27">
        <f t="shared" si="532"/>
        <v>24.672555589399941</v>
      </c>
      <c r="DN449" s="27">
        <f t="shared" si="533"/>
        <v>33.353639963448067</v>
      </c>
      <c r="DO449" s="27">
        <f t="shared" si="534"/>
        <v>44.090770636612859</v>
      </c>
      <c r="DP449" s="27">
        <f t="shared" si="535"/>
        <v>63.965884861407247</v>
      </c>
      <c r="DQ449" s="30">
        <f t="shared" si="536"/>
        <v>0.75967194593382459</v>
      </c>
      <c r="DR449" s="5">
        <v>11</v>
      </c>
      <c r="DS449" s="5">
        <v>11</v>
      </c>
      <c r="DT449" s="5">
        <v>97</v>
      </c>
      <c r="DU449" s="5">
        <v>135</v>
      </c>
      <c r="DV449" s="5">
        <v>37</v>
      </c>
      <c r="DW449" s="5">
        <v>66</v>
      </c>
      <c r="DX449" s="5">
        <v>68</v>
      </c>
      <c r="DY449" s="5">
        <v>48</v>
      </c>
      <c r="DZ449" s="22">
        <v>3</v>
      </c>
      <c r="EA449" s="22">
        <v>0</v>
      </c>
      <c r="EB449" s="22">
        <f t="shared" si="537"/>
        <v>-3</v>
      </c>
      <c r="EC449" s="26">
        <f t="shared" si="538"/>
        <v>1.5915119363395227</v>
      </c>
      <c r="ED449" s="27">
        <f t="shared" si="539"/>
        <v>0</v>
      </c>
      <c r="EE449" s="27">
        <f t="shared" si="540"/>
        <v>-1.5915119363395227</v>
      </c>
      <c r="EF449" s="6">
        <v>13.333333333300001</v>
      </c>
      <c r="EG449" s="6">
        <f t="shared" si="541"/>
        <v>1.6666666666625001</v>
      </c>
      <c r="EH449" s="5">
        <v>1.75</v>
      </c>
      <c r="EI449" s="5">
        <v>4.68</v>
      </c>
      <c r="EJ449" s="21">
        <f t="shared" si="542"/>
        <v>0.27216174183514774</v>
      </c>
      <c r="EK449" s="1">
        <v>1</v>
      </c>
      <c r="EL449" s="22">
        <v>0</v>
      </c>
      <c r="EM449" s="22">
        <v>0</v>
      </c>
      <c r="EN449" s="1">
        <v>1</v>
      </c>
      <c r="EO449" s="3">
        <f t="shared" si="543"/>
        <v>2</v>
      </c>
      <c r="EP449" s="6">
        <f t="shared" si="544"/>
        <v>9.0000000000224993</v>
      </c>
      <c r="EQ449" s="3">
        <f t="shared" si="545"/>
        <v>0</v>
      </c>
      <c r="ER449" s="20">
        <f t="shared" si="546"/>
        <v>1</v>
      </c>
      <c r="ES449" s="20">
        <f t="shared" si="547"/>
        <v>1</v>
      </c>
      <c r="ET449" s="20">
        <f t="shared" si="548"/>
        <v>2</v>
      </c>
      <c r="EU449" s="3">
        <f t="shared" si="549"/>
        <v>2</v>
      </c>
      <c r="EV449" s="1">
        <v>1</v>
      </c>
      <c r="EW449" s="1">
        <v>1</v>
      </c>
      <c r="EX449" s="20">
        <f t="shared" si="550"/>
        <v>0.5</v>
      </c>
      <c r="EY449" s="5">
        <v>1</v>
      </c>
      <c r="EZ449" s="5">
        <v>1</v>
      </c>
      <c r="FA449" s="22">
        <v>9</v>
      </c>
      <c r="FB449" s="22">
        <v>0</v>
      </c>
      <c r="FC449" s="22">
        <v>1</v>
      </c>
      <c r="FD449" s="22">
        <v>0</v>
      </c>
      <c r="FE449" s="22">
        <v>1</v>
      </c>
      <c r="FF449" s="22">
        <v>9</v>
      </c>
      <c r="FG449" s="22">
        <v>0</v>
      </c>
      <c r="FH449" s="22">
        <v>0</v>
      </c>
      <c r="FI449" s="6">
        <v>0</v>
      </c>
      <c r="FJ449" s="6">
        <f t="shared" si="551"/>
        <v>0</v>
      </c>
      <c r="FM449" s="21" t="str">
        <f t="shared" si="552"/>
        <v xml:space="preserve"> </v>
      </c>
      <c r="FN449" s="1">
        <v>0</v>
      </c>
      <c r="FO449" s="22">
        <v>0</v>
      </c>
      <c r="FP449" s="22">
        <v>0</v>
      </c>
      <c r="FQ449" s="1">
        <v>0</v>
      </c>
      <c r="FR449" s="1">
        <f t="shared" si="553"/>
        <v>0</v>
      </c>
      <c r="FS449" s="3">
        <f t="shared" si="554"/>
        <v>0</v>
      </c>
      <c r="FT449" s="3" t="str">
        <f t="shared" si="555"/>
        <v xml:space="preserve"> </v>
      </c>
      <c r="FU449" s="1">
        <v>0</v>
      </c>
      <c r="FV449" s="1">
        <v>0</v>
      </c>
      <c r="FW449" s="20" t="str">
        <f t="shared" si="556"/>
        <v xml:space="preserve"> </v>
      </c>
      <c r="FZ449" s="22">
        <v>0</v>
      </c>
      <c r="GA449" s="22">
        <v>0</v>
      </c>
      <c r="GB449" s="22">
        <v>0</v>
      </c>
      <c r="GC449" s="22">
        <v>0</v>
      </c>
      <c r="GD449" s="22">
        <v>0</v>
      </c>
      <c r="GE449" s="22">
        <v>0</v>
      </c>
      <c r="GF449" s="22">
        <v>0</v>
      </c>
      <c r="GG449" s="22">
        <v>0</v>
      </c>
      <c r="GH449" s="1">
        <v>6</v>
      </c>
      <c r="GI449" s="1">
        <v>2</v>
      </c>
      <c r="GJ449" s="1">
        <v>4</v>
      </c>
      <c r="GK449" s="1">
        <v>0</v>
      </c>
      <c r="GL449" s="1">
        <v>1</v>
      </c>
      <c r="GM449" s="1">
        <v>0</v>
      </c>
      <c r="GN449" s="31">
        <f t="shared" si="557"/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32" t="str">
        <f t="shared" si="558"/>
        <v xml:space="preserve"> </v>
      </c>
      <c r="GW449" s="9">
        <f t="shared" si="559"/>
        <v>4</v>
      </c>
      <c r="GX449" s="10">
        <v>0.5</v>
      </c>
      <c r="GY449" s="10">
        <v>0.1</v>
      </c>
      <c r="GZ449" s="10">
        <v>0.7</v>
      </c>
      <c r="HA449" s="29">
        <f t="shared" si="560"/>
        <v>8.7499999999999994E-2</v>
      </c>
      <c r="HB449" s="29">
        <f t="shared" si="561"/>
        <v>0.33219087793312213</v>
      </c>
      <c r="HC449">
        <v>2.9</v>
      </c>
      <c r="HD449">
        <v>2.1</v>
      </c>
      <c r="HE449">
        <v>0.8</v>
      </c>
      <c r="HF449">
        <v>1.1000000000000001</v>
      </c>
      <c r="HG449">
        <v>0.1</v>
      </c>
      <c r="HH449">
        <v>-0.30000000000000004</v>
      </c>
      <c r="HI449">
        <v>0.9</v>
      </c>
      <c r="HJ449" s="11">
        <f t="shared" si="562"/>
        <v>0.1125</v>
      </c>
      <c r="HK449" s="11">
        <f t="shared" si="563"/>
        <v>0.42710255734258562</v>
      </c>
      <c r="HL449">
        <v>99</v>
      </c>
      <c r="HM449">
        <v>0</v>
      </c>
      <c r="HN449">
        <v>0</v>
      </c>
      <c r="HO449">
        <v>40</v>
      </c>
      <c r="HP449" t="s">
        <v>2243</v>
      </c>
      <c r="HQ449" s="33">
        <v>4500000</v>
      </c>
      <c r="HR449" s="33">
        <v>0</v>
      </c>
      <c r="HS449" s="30">
        <f t="shared" si="564"/>
        <v>-6.1243902439024378</v>
      </c>
      <c r="HT449"/>
    </row>
    <row r="450" spans="1:228" x14ac:dyDescent="0.2">
      <c r="A450" s="1">
        <v>33</v>
      </c>
      <c r="B450" s="2" t="s">
        <v>2244</v>
      </c>
      <c r="C450" s="2" t="s">
        <v>2245</v>
      </c>
      <c r="D450" s="2" t="s">
        <v>266</v>
      </c>
      <c r="E450" s="2" t="s">
        <v>230</v>
      </c>
      <c r="F450" s="2">
        <v>73</v>
      </c>
      <c r="G450" s="2">
        <v>206</v>
      </c>
      <c r="H450" s="2" t="s">
        <v>231</v>
      </c>
      <c r="J450" s="3">
        <v>33</v>
      </c>
      <c r="K450" s="5" t="s">
        <v>2246</v>
      </c>
      <c r="L450" s="5" t="s">
        <v>2247</v>
      </c>
      <c r="M450" s="5" t="s">
        <v>874</v>
      </c>
      <c r="N450" s="5" t="s">
        <v>398</v>
      </c>
      <c r="O450" s="2" t="s">
        <v>2248</v>
      </c>
      <c r="P450" s="2" t="s">
        <v>271</v>
      </c>
      <c r="Q450" s="1">
        <v>39</v>
      </c>
      <c r="R450" s="1">
        <v>2</v>
      </c>
      <c r="S450" s="1">
        <v>8</v>
      </c>
      <c r="T450" s="1">
        <v>10</v>
      </c>
      <c r="U450" s="1">
        <v>-8</v>
      </c>
      <c r="V450" s="1">
        <v>60</v>
      </c>
      <c r="W450" s="20">
        <f t="shared" ref="W450:W513" si="567">IF(V450&gt;0,R450/V450,0)</f>
        <v>3.3333333333333333E-2</v>
      </c>
      <c r="X450" s="6">
        <v>782.83333333329995</v>
      </c>
      <c r="Y450" s="6">
        <f t="shared" ref="Y450:Y513" si="568">X450/Q450</f>
        <v>20.072649572648718</v>
      </c>
      <c r="Z450" s="1">
        <v>966</v>
      </c>
      <c r="AA450" s="6">
        <f t="shared" ref="AA450:AA513" si="569">Z450/Q450</f>
        <v>24.76923076923077</v>
      </c>
      <c r="AB450" s="8">
        <f t="shared" ref="AB450:AB513" si="570">X450/Z450</f>
        <v>0.8103864734299171</v>
      </c>
      <c r="AC450" s="3">
        <f t="shared" ref="AC450:AC513" si="571">BO450+EQ450+FS450</f>
        <v>55.45</v>
      </c>
      <c r="AD450" s="8">
        <f t="shared" ref="AD450:AD513" si="572">AC450/X450*60</f>
        <v>4.2499467745371202</v>
      </c>
      <c r="AE450" s="20">
        <f t="shared" ref="AE450:AE513" si="573">IF((DB450+EY450+FX450)&gt;0,R450/(DB450+EY450+FX450),0)</f>
        <v>8.6956521739130432E-2</v>
      </c>
      <c r="AF450" s="20">
        <f t="shared" ref="AF450:AF513" si="574">IF((DB450+EY450+FX450)&gt;0,S450/(DB450+EY450+FX450),0)</f>
        <v>0.34782608695652173</v>
      </c>
      <c r="AG450" s="20">
        <f t="shared" ref="AG450:AG513" si="575">AE450+AF450</f>
        <v>0.43478260869565216</v>
      </c>
      <c r="AH450" s="3" t="e">
        <f t="shared" ref="AH450:AH513" si="576">IF(AI450+AJ450&gt;0,AI450+AJ450," ")</f>
        <v>#VALUE!</v>
      </c>
      <c r="AI450" s="3" t="str">
        <f t="shared" ref="AI450:AI513" si="577">IF(BT450+EV450+FU450&gt;0,BT450+EV450+FU450," ")</f>
        <v xml:space="preserve"> </v>
      </c>
      <c r="AJ450" s="3" t="str">
        <f t="shared" ref="AJ450:AJ513" si="578">IF(BU450+EW450+FV450&gt;0,BU450+EW450+FV450," ")</f>
        <v xml:space="preserve"> </v>
      </c>
      <c r="AK450" s="20" t="e">
        <f t="shared" ref="AK450:AK513" si="579">IF(AI450+AJ450&gt;0,AI450/AH450," ")</f>
        <v>#VALUE!</v>
      </c>
      <c r="AL450" s="6">
        <v>0</v>
      </c>
      <c r="AM450" s="1">
        <v>39</v>
      </c>
      <c r="AN450" s="1">
        <v>57</v>
      </c>
      <c r="AO450" s="1">
        <v>21</v>
      </c>
      <c r="AP450" s="1">
        <v>14</v>
      </c>
      <c r="AQ450" s="1">
        <v>7</v>
      </c>
      <c r="AR450" s="6">
        <f t="shared" ref="AR450:AR513" si="580">AM450/X450*60</f>
        <v>2.9891420055355757</v>
      </c>
      <c r="AS450" s="6">
        <f t="shared" ref="AS450:AS513" si="581">AN450/X450*60</f>
        <v>4.3687460080904561</v>
      </c>
      <c r="AT450" s="6">
        <f t="shared" ref="AT450:AT513" si="582">AO450/X450*60</f>
        <v>1.6095380029806945</v>
      </c>
      <c r="AU450" s="6">
        <f t="shared" ref="AU450:AU513" si="583">AP450/X450*60</f>
        <v>1.0730253353204631</v>
      </c>
      <c r="AV450" s="6">
        <f t="shared" ref="AV450:AV513" si="584">AQ450/X450*60</f>
        <v>0.53651266766023153</v>
      </c>
      <c r="AW450" s="1">
        <v>14</v>
      </c>
      <c r="AX450" s="1">
        <v>7</v>
      </c>
      <c r="AY450" s="1">
        <v>0</v>
      </c>
      <c r="AZ450" s="1">
        <v>0</v>
      </c>
      <c r="BA450" s="1">
        <v>0</v>
      </c>
      <c r="BB450" s="1">
        <v>0</v>
      </c>
      <c r="BC450" s="7">
        <f>(EA450+FH450+GG450)-(DZ450+FG450+GF450)-((BD450/60)*(-0.29)+(EF450/60)*0.11+(FI450/60)*(-0.33))</f>
        <v>-0.74698333333325007</v>
      </c>
      <c r="BD450" s="6">
        <v>642.38333333330002</v>
      </c>
      <c r="BE450" s="6">
        <f t="shared" ref="BE450:BE513" si="585">BD450/Q450</f>
        <v>16.471367521366666</v>
      </c>
      <c r="BF450" s="5">
        <v>15.67</v>
      </c>
      <c r="BG450" s="5">
        <v>31.91</v>
      </c>
      <c r="BH450" s="21">
        <f t="shared" ref="BH450:BH513" si="586">BF450/(BF450+BG450)</f>
        <v>0.32934005884825557</v>
      </c>
      <c r="BI450" s="1">
        <v>2</v>
      </c>
      <c r="BJ450" s="22">
        <v>1</v>
      </c>
      <c r="BK450" s="22">
        <v>3</v>
      </c>
      <c r="BL450" s="1">
        <v>4</v>
      </c>
      <c r="BM450" s="1">
        <f t="shared" ref="BM450:BM513" si="587">BI450+BL450</f>
        <v>6</v>
      </c>
      <c r="BN450" s="8">
        <f t="shared" ref="BN450:BN513" si="588">BM450/BD450*60</f>
        <v>0.56041304517035828</v>
      </c>
      <c r="BO450" s="3">
        <f t="shared" ref="BO450:BO513" si="589">IF(CQ450&gt;0,BJ450/CQ450,0)</f>
        <v>13.45</v>
      </c>
      <c r="BP450" s="20">
        <f t="shared" ref="BP450:BP513" si="590">IF(DB450&gt;0,BI450/DB450,0)</f>
        <v>0.1</v>
      </c>
      <c r="BQ450" s="20">
        <f t="shared" ref="BQ450:BQ513" si="591">IF(DB450&gt;0,BL450/DB450,0)</f>
        <v>0.2</v>
      </c>
      <c r="BR450" s="20">
        <f t="shared" ref="BR450:BR513" si="592">BP450+BQ450</f>
        <v>0.30000000000000004</v>
      </c>
      <c r="BS450" s="3" t="str">
        <f t="shared" ref="BS450:BS513" si="593">IF(BT450+BU450&gt;0,BT450+BU450," ")</f>
        <v xml:space="preserve"> </v>
      </c>
      <c r="BV450" s="20" t="str">
        <f t="shared" ref="BV450:BV513" si="594">IF(BT450+BU450&gt;0,BT450/BS450," ")</f>
        <v xml:space="preserve"> </v>
      </c>
      <c r="BW450" s="5">
        <v>77</v>
      </c>
      <c r="BX450" s="5">
        <v>116</v>
      </c>
      <c r="BY450" s="21">
        <f t="shared" ref="BY450:BY513" si="595">(BW450+BX450)/(BW450+BX450+BZ450+CA450+CC450+CD450)</f>
        <v>0.3541284403669725</v>
      </c>
      <c r="BZ450" s="5">
        <v>75</v>
      </c>
      <c r="CA450" s="5">
        <v>98</v>
      </c>
      <c r="CB450" s="23">
        <f t="shared" ref="CB450:CB513" si="596">(BZ450+CA450)/(BW450+BX450+BZ450+CA450+CC450+CD450)</f>
        <v>0.31743119266055048</v>
      </c>
      <c r="CC450" s="5">
        <v>82</v>
      </c>
      <c r="CD450" s="5">
        <v>97</v>
      </c>
      <c r="CE450" s="23">
        <f t="shared" ref="CE450:CE513" si="597">(CC450+CD450)/(BW450+BX450+BZ450+CA450+CC450+CD450)</f>
        <v>0.32844036697247708</v>
      </c>
      <c r="CF450" s="23">
        <f t="shared" ref="CF450:CF513" si="598">(BW450+BX450)/(BW450+BX450+BZ450+CA450)</f>
        <v>0.52732240437158473</v>
      </c>
      <c r="CG450" s="24">
        <v>5</v>
      </c>
      <c r="CH450" s="5">
        <v>207</v>
      </c>
      <c r="CI450" s="5">
        <v>234</v>
      </c>
      <c r="CJ450" s="5">
        <v>183</v>
      </c>
      <c r="CK450">
        <v>15.313086895</v>
      </c>
      <c r="CL450" s="5">
        <v>1.014</v>
      </c>
      <c r="CM450" s="5">
        <v>3</v>
      </c>
      <c r="CN450" s="5">
        <v>1.175</v>
      </c>
      <c r="CO450" s="5">
        <v>1.591</v>
      </c>
      <c r="CP450" s="5">
        <v>-3.79</v>
      </c>
      <c r="CQ450" s="21">
        <f t="shared" ref="CQ450:CQ513" si="599">IF(DB450&gt;0,DB450/(DB450+DD450),0)</f>
        <v>7.434944237918216E-2</v>
      </c>
      <c r="CR450" s="25">
        <f t="shared" ref="CR450:CR513" si="600">DE450/(DC450+DE450)</f>
        <v>0.91475409836065569</v>
      </c>
      <c r="CS450" s="22">
        <f t="shared" ref="CS450:CS513" si="601">CR450*1000+CQ450*100</f>
        <v>922.18904259857391</v>
      </c>
      <c r="CT450" s="21">
        <f t="shared" ref="CT450:CT513" si="602">CQ450-(1-CR450)</f>
        <v>-1.0896459260162153E-2</v>
      </c>
      <c r="CU450" s="26">
        <f t="shared" ref="CU450:CU513" si="603">DB450/(BF450*Q450)*60</f>
        <v>1.9635756712974326</v>
      </c>
      <c r="CV450" s="27">
        <f t="shared" ref="CV450:CV513" si="604">DC450/(BF450*Q450)*60</f>
        <v>2.5526483726866624</v>
      </c>
      <c r="CW450" s="27">
        <f t="shared" ref="CW450:CW513" si="605">(DB450+DD450)/(BF450*Q450)*60</f>
        <v>26.410092778950467</v>
      </c>
      <c r="CX450" s="27">
        <f t="shared" ref="CX450:CX513" si="606">(DC450+DE450)/(BF450*Q450)*60</f>
        <v>29.94452898728585</v>
      </c>
      <c r="CY450" s="27">
        <f t="shared" ref="CY450:CY513" si="607">(DB450+DD450+DF450+DI450)/(BF450*Q450)*60</f>
        <v>50.660252319473763</v>
      </c>
      <c r="CZ450" s="27">
        <f t="shared" ref="CZ450:CZ513" si="608">(DC450+DE450+DG450+DH450)/(BF450*Q450)*60</f>
        <v>54.587403662068624</v>
      </c>
      <c r="DA450" s="28">
        <f t="shared" ref="DA450:DA513" si="609">CY450-CZ450</f>
        <v>-3.9271513425948612</v>
      </c>
      <c r="DB450" s="5">
        <v>20</v>
      </c>
      <c r="DC450" s="5">
        <v>26</v>
      </c>
      <c r="DD450" s="22">
        <v>249</v>
      </c>
      <c r="DE450" s="22">
        <v>279</v>
      </c>
      <c r="DF450" s="22">
        <v>109</v>
      </c>
      <c r="DG450" s="22">
        <v>119</v>
      </c>
      <c r="DH450" s="22">
        <v>132</v>
      </c>
      <c r="DI450" s="22">
        <v>138</v>
      </c>
      <c r="DJ450" s="29">
        <f t="shared" ref="DJ450:DJ513" si="610">DA450-(-11.91+CP450-CN450+CF450*24)</f>
        <v>0.29211095248710528</v>
      </c>
      <c r="DK450" s="27">
        <f t="shared" ref="DK450:DK513" si="611">DR450/(BG450*Q450)*60</f>
        <v>2.6516886435407274</v>
      </c>
      <c r="DL450" s="27">
        <f t="shared" ref="DL450:DL513" si="612">DS450/(BG450*Q450)*60</f>
        <v>2.0249258732492827</v>
      </c>
      <c r="DM450" s="27">
        <f t="shared" ref="DM450:DM513" si="613">(DR450+DT450)/(BG450*Q450)*60</f>
        <v>27.866837017573463</v>
      </c>
      <c r="DN450" s="27">
        <f t="shared" ref="DN450:DN513" si="614">(DS450+DU450)/(BG450*Q450)*60</f>
        <v>29.023937516573056</v>
      </c>
      <c r="DO450" s="27">
        <f t="shared" ref="DO450:DO513" si="615">(DR450+DT450+DV450+DY450)/(BG450*Q450)*60</f>
        <v>50.864209435190318</v>
      </c>
      <c r="DP450" s="27">
        <f t="shared" ref="DP450:DP513" si="616">(DS450+DU450+DW450+DX450)/(BG450*Q450)*60</f>
        <v>55.540823951980329</v>
      </c>
      <c r="DQ450" s="30">
        <f t="shared" ref="DQ450:DQ513" si="617">DA450-(DO450-DP450)</f>
        <v>0.74946317419514941</v>
      </c>
      <c r="DR450" s="5">
        <v>55</v>
      </c>
      <c r="DS450" s="5">
        <v>42</v>
      </c>
      <c r="DT450" s="5">
        <v>523</v>
      </c>
      <c r="DU450" s="5">
        <v>560</v>
      </c>
      <c r="DV450" s="5">
        <v>205</v>
      </c>
      <c r="DW450" s="5">
        <v>251</v>
      </c>
      <c r="DX450" s="5">
        <v>299</v>
      </c>
      <c r="DY450" s="5">
        <v>272</v>
      </c>
      <c r="DZ450" s="22">
        <v>6</v>
      </c>
      <c r="EA450" s="22">
        <v>2</v>
      </c>
      <c r="EB450" s="22">
        <f t="shared" ref="EB450:EB513" si="618">EA450-DZ450</f>
        <v>-4</v>
      </c>
      <c r="EC450" s="26">
        <f t="shared" ref="EC450:EC513" si="619">DZ450/(BE450*Q450)*60</f>
        <v>0.56041304517035828</v>
      </c>
      <c r="ED450" s="27">
        <f t="shared" ref="ED450:ED513" si="620">EA450/(BE450*Q450)*60</f>
        <v>0.18680434839011945</v>
      </c>
      <c r="EE450" s="27">
        <f t="shared" ref="EE450:EE513" si="621">EB450/(BE450*Q450)*60</f>
        <v>-0.37360869678023889</v>
      </c>
      <c r="EF450" s="6">
        <v>85.133333333300001</v>
      </c>
      <c r="EG450" s="6">
        <f t="shared" ref="EG450:EG513" si="622">EF450/Q450</f>
        <v>2.1829059829051283</v>
      </c>
      <c r="EH450" s="5">
        <v>2.2000000000000002</v>
      </c>
      <c r="EI450" s="5">
        <v>3.33</v>
      </c>
      <c r="EJ450" s="21">
        <f t="shared" ref="EJ450:EJ513" si="623">IF(EI450&gt;0,EH450/(EH450+EI450)," ")</f>
        <v>0.39783001808318263</v>
      </c>
      <c r="EK450" s="1">
        <v>0</v>
      </c>
      <c r="EL450" s="22">
        <v>2</v>
      </c>
      <c r="EM450" s="22">
        <v>1</v>
      </c>
      <c r="EN450" s="1">
        <v>4</v>
      </c>
      <c r="EO450" s="3">
        <f t="shared" ref="EO450:EO513" si="624">EK450+EN450</f>
        <v>4</v>
      </c>
      <c r="EP450" s="6">
        <f t="shared" ref="EP450:EP513" si="625">IF(EF450&gt;0,EO450/EF450*60,0)</f>
        <v>2.8191072826949175</v>
      </c>
      <c r="EQ450" s="3">
        <f t="shared" ref="EQ450:EQ513" si="626">IF(EY450&gt;0,EL450/(EY450/(EY450+FA450)),0)</f>
        <v>42</v>
      </c>
      <c r="ER450" s="20">
        <f t="shared" ref="ER450:ER513" si="627">IF(EY450&gt;0,EK450/EY450,0)</f>
        <v>0</v>
      </c>
      <c r="ES450" s="20">
        <f t="shared" ref="ES450:ES513" si="628">IF(EY450&gt;0,EN450/EY450,0)</f>
        <v>1.3333333333333333</v>
      </c>
      <c r="ET450" s="20">
        <f t="shared" ref="ET450:ET513" si="629">ER450+ES450</f>
        <v>1.3333333333333333</v>
      </c>
      <c r="EU450" s="3" t="str">
        <f t="shared" ref="EU450:EU513" si="630">IF(EV450+EW450&gt;0,EV450+EW450," ")</f>
        <v xml:space="preserve"> </v>
      </c>
      <c r="EX450" s="20" t="str">
        <f t="shared" ref="EX450:EX513" si="631">IF(EV450+EW450&gt;0,EV450/EU450," ")</f>
        <v xml:space="preserve"> </v>
      </c>
      <c r="EY450" s="5">
        <v>3</v>
      </c>
      <c r="EZ450" s="5">
        <v>2</v>
      </c>
      <c r="FA450" s="22">
        <v>60</v>
      </c>
      <c r="FB450" s="22">
        <v>9</v>
      </c>
      <c r="FC450" s="22">
        <v>18</v>
      </c>
      <c r="FD450" s="22">
        <v>6</v>
      </c>
      <c r="FE450" s="22">
        <v>1</v>
      </c>
      <c r="FF450" s="22">
        <v>22</v>
      </c>
      <c r="FG450" s="22">
        <v>0</v>
      </c>
      <c r="FH450" s="22">
        <v>1</v>
      </c>
      <c r="FI450" s="6">
        <v>55.316666666700002</v>
      </c>
      <c r="FJ450" s="6">
        <f t="shared" ref="FJ450:FJ513" si="632">FI450/Q450</f>
        <v>1.4183760683769231</v>
      </c>
      <c r="FK450" s="5">
        <v>1.33</v>
      </c>
      <c r="FL450" s="5">
        <v>3.91</v>
      </c>
      <c r="FM450" s="21">
        <f t="shared" ref="FM450:FM513" si="633">IF(FL450&gt;0,FK450/(FK450+FL450)," ")</f>
        <v>0.25381679389312978</v>
      </c>
      <c r="FN450" s="1">
        <v>0</v>
      </c>
      <c r="FO450" s="22">
        <v>0</v>
      </c>
      <c r="FP450" s="22">
        <v>0</v>
      </c>
      <c r="FQ450" s="1">
        <v>0</v>
      </c>
      <c r="FR450" s="1">
        <f t="shared" ref="FR450:FR513" si="634">FN450+FQ450</f>
        <v>0</v>
      </c>
      <c r="FS450" s="3">
        <f t="shared" ref="FS450:FS513" si="635">IF(FX450&gt;0,FO450/(FX450/(FX450+FZ450)),0)</f>
        <v>0</v>
      </c>
      <c r="FT450" s="3" t="str">
        <f t="shared" ref="FT450:FT513" si="636">IF(FU450+FV450&gt;0,FU450+FV450," ")</f>
        <v xml:space="preserve"> </v>
      </c>
      <c r="FW450" s="20" t="str">
        <f t="shared" ref="FW450:FW513" si="637">IF(FU450+FV450&gt;0,FU450/FT450," ")</f>
        <v xml:space="preserve"> </v>
      </c>
      <c r="FX450" s="5">
        <v>0</v>
      </c>
      <c r="FY450" s="5">
        <v>8</v>
      </c>
      <c r="FZ450" s="22">
        <v>8</v>
      </c>
      <c r="GA450" s="22">
        <v>47</v>
      </c>
      <c r="GB450" s="22">
        <v>2</v>
      </c>
      <c r="GC450" s="22">
        <v>22</v>
      </c>
      <c r="GD450" s="22">
        <v>24</v>
      </c>
      <c r="GE450" s="22">
        <v>4</v>
      </c>
      <c r="GF450" s="22">
        <v>1</v>
      </c>
      <c r="GG450" s="22">
        <v>0</v>
      </c>
      <c r="GH450" s="1">
        <v>26</v>
      </c>
      <c r="GI450" s="1">
        <v>4</v>
      </c>
      <c r="GJ450" s="1">
        <v>40</v>
      </c>
      <c r="GK450" s="1">
        <v>10</v>
      </c>
      <c r="GN450" s="31" t="str">
        <f t="shared" ref="GN450:GN513" si="638">IF(GL450&gt;0,GM450/GL450," ")</f>
        <v xml:space="preserve"> 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32" t="str">
        <f t="shared" ref="GV450:GV513" si="639">IF(GU450&gt;0,GT450/GU450," ")</f>
        <v xml:space="preserve"> </v>
      </c>
      <c r="GW450" s="9">
        <f t="shared" ref="GW450:GW513" si="640">IF(BE450&gt;=IF(LEFT(P450,1)="D",16.5,12.4),1,0)+IF(EG450&gt;=1.7,1,0)+IF(FJ450&gt;=1.7,1,0)+IF(BN450&gt;=IF(LEFT(P450,1)="D",0.85,1.7),1,0)+IF(AS450&gt;=IF(LEFT(P450,1)="D",5.1,1.7),1,0)+IF(AR450&gt;5.1,1,0)+IF((EA450+FH450+GG450)&gt;=(DZ450+FG450+GF450),1,0)+IF(GL450&gt;2,1,0)+IF(CM450&lt;=IF(LEFT(P450,1)="D",4,7),1,0)+IF(CG450&lt;=IF(LEFT(P450,1)="D",4,7),1,0)</f>
        <v>2</v>
      </c>
      <c r="GX450" s="10">
        <v>0.4</v>
      </c>
      <c r="GY450" s="10">
        <v>1</v>
      </c>
      <c r="GZ450" s="10">
        <v>1.4</v>
      </c>
      <c r="HA450" s="29">
        <f t="shared" ref="HA450:HA513" si="641">GZ450/Q450</f>
        <v>3.5897435897435895E-2</v>
      </c>
      <c r="HB450" s="29">
        <f t="shared" ref="HB450:HB513" si="642">GZ450/X450*60</f>
        <v>0.1073025335320463</v>
      </c>
      <c r="HC450">
        <v>13.2</v>
      </c>
      <c r="HD450">
        <v>16.399999999999999</v>
      </c>
      <c r="HE450">
        <v>-8.3000000000000007</v>
      </c>
      <c r="HF450">
        <v>0.9</v>
      </c>
      <c r="HG450">
        <v>0.30000000000000004</v>
      </c>
      <c r="HH450">
        <v>0</v>
      </c>
      <c r="HI450">
        <v>1.1000000000000001</v>
      </c>
      <c r="HJ450" s="11">
        <f t="shared" ref="HJ450:HJ513" si="643">HI450/Q450</f>
        <v>2.8205128205128209E-2</v>
      </c>
      <c r="HK450" s="11">
        <f t="shared" ref="HK450:HK513" si="644">HI450/X450*60</f>
        <v>8.4309133489464963E-2</v>
      </c>
      <c r="HL450">
        <v>99</v>
      </c>
      <c r="HM450">
        <v>0</v>
      </c>
      <c r="HN450">
        <v>0</v>
      </c>
      <c r="HO450">
        <v>9</v>
      </c>
      <c r="HP450" t="s">
        <v>488</v>
      </c>
      <c r="HQ450" s="33">
        <v>3000000</v>
      </c>
      <c r="HR450" s="33">
        <v>0</v>
      </c>
      <c r="HS450" s="30">
        <f t="shared" ref="HS450:HS513" si="645">HI450-3*((48/82*HQ450)/1000000-0.5*(HL450/99)*(48/82))</f>
        <v>-3.2902439024390238</v>
      </c>
    </row>
    <row r="451" spans="1:228" x14ac:dyDescent="0.2">
      <c r="A451" s="1">
        <v>58</v>
      </c>
      <c r="B451" s="2" t="s">
        <v>2249</v>
      </c>
      <c r="C451" s="2" t="s">
        <v>440</v>
      </c>
      <c r="D451" s="2" t="s">
        <v>379</v>
      </c>
      <c r="E451" s="2" t="s">
        <v>240</v>
      </c>
      <c r="F451" s="2">
        <v>72</v>
      </c>
      <c r="G451" s="2">
        <v>201</v>
      </c>
      <c r="H451" s="2" t="s">
        <v>249</v>
      </c>
      <c r="J451" s="3">
        <v>26</v>
      </c>
      <c r="K451" s="5" t="s">
        <v>2250</v>
      </c>
      <c r="L451" s="5" t="s">
        <v>2251</v>
      </c>
      <c r="M451" s="5" t="s">
        <v>2252</v>
      </c>
      <c r="N451" s="5" t="s">
        <v>253</v>
      </c>
      <c r="O451" s="2" t="s">
        <v>253</v>
      </c>
      <c r="P451" s="2" t="s">
        <v>271</v>
      </c>
      <c r="Q451" s="1">
        <v>35</v>
      </c>
      <c r="R451" s="1">
        <v>5</v>
      </c>
      <c r="S451" s="1">
        <v>33</v>
      </c>
      <c r="T451" s="1">
        <v>38</v>
      </c>
      <c r="U451" s="1">
        <v>16</v>
      </c>
      <c r="V451" s="1">
        <v>95</v>
      </c>
      <c r="W451" s="20">
        <f t="shared" si="567"/>
        <v>5.2631578947368418E-2</v>
      </c>
      <c r="X451" s="6">
        <v>897.26666666669996</v>
      </c>
      <c r="Y451" s="6">
        <f t="shared" si="568"/>
        <v>25.636190476191427</v>
      </c>
      <c r="Z451" s="1">
        <v>901</v>
      </c>
      <c r="AA451" s="6">
        <f t="shared" si="569"/>
        <v>25.742857142857144</v>
      </c>
      <c r="AB451" s="8">
        <f t="shared" si="570"/>
        <v>0.99585645578990012</v>
      </c>
      <c r="AC451" s="3">
        <f t="shared" si="571"/>
        <v>116.59782608695653</v>
      </c>
      <c r="AD451" s="8">
        <f t="shared" si="572"/>
        <v>7.7968677820236998</v>
      </c>
      <c r="AE451" s="20">
        <f t="shared" si="573"/>
        <v>7.8125E-2</v>
      </c>
      <c r="AF451" s="20">
        <f t="shared" si="574"/>
        <v>0.515625</v>
      </c>
      <c r="AG451" s="20">
        <f t="shared" si="575"/>
        <v>0.59375</v>
      </c>
      <c r="AH451" s="3" t="e">
        <f t="shared" si="576"/>
        <v>#VALUE!</v>
      </c>
      <c r="AI451" s="3" t="str">
        <f t="shared" si="577"/>
        <v xml:space="preserve"> </v>
      </c>
      <c r="AJ451" s="3" t="str">
        <f t="shared" si="578"/>
        <v xml:space="preserve"> </v>
      </c>
      <c r="AK451" s="20" t="e">
        <f t="shared" si="579"/>
        <v>#VALUE!</v>
      </c>
      <c r="AL451" s="6">
        <v>0</v>
      </c>
      <c r="AM451" s="1">
        <v>45</v>
      </c>
      <c r="AN451" s="1">
        <v>59</v>
      </c>
      <c r="AO451" s="1">
        <v>37</v>
      </c>
      <c r="AP451" s="1">
        <v>34</v>
      </c>
      <c r="AQ451" s="1">
        <v>12</v>
      </c>
      <c r="AR451" s="6">
        <f t="shared" si="580"/>
        <v>3.0091388661860834</v>
      </c>
      <c r="AS451" s="6">
        <f t="shared" si="581"/>
        <v>3.9453154023328647</v>
      </c>
      <c r="AT451" s="6">
        <f t="shared" si="582"/>
        <v>2.4741808455307797</v>
      </c>
      <c r="AU451" s="6">
        <f t="shared" si="583"/>
        <v>2.2735715877850411</v>
      </c>
      <c r="AV451" s="6">
        <f t="shared" si="584"/>
        <v>0.8024370309829556</v>
      </c>
      <c r="AW451" s="1">
        <v>8</v>
      </c>
      <c r="AX451" s="1">
        <v>4</v>
      </c>
      <c r="AY451" s="1">
        <v>0</v>
      </c>
      <c r="AZ451" s="1">
        <v>0</v>
      </c>
      <c r="BA451" s="1">
        <v>0</v>
      </c>
      <c r="BB451" s="1">
        <v>0</v>
      </c>
      <c r="BC451" s="7">
        <f>(EA451+FH451+GG451)-(DZ451+FG451+GF451)-((BD451/60)*(-0.29)+(EF451/60)*0.11+(FI451/60)*(-0.33))</f>
        <v>6.3089111111107661</v>
      </c>
      <c r="BD451" s="6">
        <v>658.18333333329997</v>
      </c>
      <c r="BE451" s="6">
        <f t="shared" si="585"/>
        <v>18.805238095237144</v>
      </c>
      <c r="BF451" s="5">
        <v>18.079999999999998</v>
      </c>
      <c r="BG451" s="5">
        <v>29.46</v>
      </c>
      <c r="BH451" s="21">
        <f t="shared" si="586"/>
        <v>0.38031131678586449</v>
      </c>
      <c r="BI451" s="1">
        <v>4</v>
      </c>
      <c r="BJ451" s="22">
        <v>10</v>
      </c>
      <c r="BK451" s="22">
        <v>10</v>
      </c>
      <c r="BL451" s="1">
        <v>21</v>
      </c>
      <c r="BM451" s="1">
        <f t="shared" si="587"/>
        <v>25</v>
      </c>
      <c r="BN451" s="8">
        <f t="shared" si="588"/>
        <v>2.279000278544594</v>
      </c>
      <c r="BO451" s="3">
        <f t="shared" si="589"/>
        <v>87.25</v>
      </c>
      <c r="BP451" s="20">
        <f t="shared" si="590"/>
        <v>0.1</v>
      </c>
      <c r="BQ451" s="20">
        <f t="shared" si="591"/>
        <v>0.52500000000000002</v>
      </c>
      <c r="BR451" s="20">
        <f t="shared" si="592"/>
        <v>0.625</v>
      </c>
      <c r="BS451" s="3" t="str">
        <f t="shared" si="593"/>
        <v xml:space="preserve"> </v>
      </c>
      <c r="BV451" s="20" t="str">
        <f t="shared" si="594"/>
        <v xml:space="preserve"> </v>
      </c>
      <c r="BW451" s="5">
        <v>77</v>
      </c>
      <c r="BX451" s="5">
        <v>106</v>
      </c>
      <c r="BY451" s="21">
        <f t="shared" si="595"/>
        <v>0.31069609507640067</v>
      </c>
      <c r="BZ451" s="5">
        <v>109</v>
      </c>
      <c r="CA451" s="5">
        <v>87</v>
      </c>
      <c r="CB451" s="23">
        <f t="shared" si="596"/>
        <v>0.33276740237690999</v>
      </c>
      <c r="CC451" s="5">
        <v>109</v>
      </c>
      <c r="CD451" s="5">
        <v>101</v>
      </c>
      <c r="CE451" s="23">
        <f t="shared" si="597"/>
        <v>0.35653650254668928</v>
      </c>
      <c r="CF451" s="23">
        <f t="shared" si="598"/>
        <v>0.48284960422163586</v>
      </c>
      <c r="CG451" s="24">
        <v>5</v>
      </c>
      <c r="CH451" s="5">
        <v>222</v>
      </c>
      <c r="CI451" s="5">
        <v>244</v>
      </c>
      <c r="CJ451" s="5">
        <v>229</v>
      </c>
      <c r="CK451">
        <v>15.886355249999999</v>
      </c>
      <c r="CL451" s="5">
        <v>0.69600000000000006</v>
      </c>
      <c r="CM451" s="5">
        <v>4</v>
      </c>
      <c r="CN451" s="5">
        <v>0.121</v>
      </c>
      <c r="CO451" s="5">
        <v>1.8519999999999999</v>
      </c>
      <c r="CP451" s="5">
        <v>-0.48</v>
      </c>
      <c r="CQ451" s="21">
        <f t="shared" si="599"/>
        <v>0.11461318051575932</v>
      </c>
      <c r="CR451" s="25">
        <f t="shared" si="600"/>
        <v>0.91447368421052633</v>
      </c>
      <c r="CS451" s="22">
        <f t="shared" si="601"/>
        <v>925.93500226210233</v>
      </c>
      <c r="CT451" s="21">
        <f t="shared" si="602"/>
        <v>2.9086864726285647E-2</v>
      </c>
      <c r="CU451" s="26">
        <f t="shared" si="603"/>
        <v>3.7926675094816691</v>
      </c>
      <c r="CV451" s="27">
        <f t="shared" si="604"/>
        <v>2.4652338811630847</v>
      </c>
      <c r="CW451" s="27">
        <f t="shared" si="605"/>
        <v>33.091024020227557</v>
      </c>
      <c r="CX451" s="27">
        <f t="shared" si="606"/>
        <v>28.824273072060684</v>
      </c>
      <c r="CY451" s="27">
        <f t="shared" si="607"/>
        <v>61.156763590391911</v>
      </c>
      <c r="CZ451" s="27">
        <f t="shared" si="608"/>
        <v>51.959544879898864</v>
      </c>
      <c r="DA451" s="28">
        <f t="shared" si="609"/>
        <v>9.197218710493047</v>
      </c>
      <c r="DB451" s="5">
        <v>40</v>
      </c>
      <c r="DC451" s="5">
        <v>26</v>
      </c>
      <c r="DD451" s="22">
        <v>309</v>
      </c>
      <c r="DE451" s="22">
        <v>278</v>
      </c>
      <c r="DF451" s="22">
        <v>133</v>
      </c>
      <c r="DG451" s="22">
        <v>95</v>
      </c>
      <c r="DH451" s="22">
        <v>149</v>
      </c>
      <c r="DI451" s="22">
        <v>163</v>
      </c>
      <c r="DJ451" s="29">
        <f t="shared" si="610"/>
        <v>10.119828209173788</v>
      </c>
      <c r="DK451" s="27">
        <f t="shared" si="611"/>
        <v>2.9095141111434386</v>
      </c>
      <c r="DL451" s="27">
        <f t="shared" si="612"/>
        <v>2.3276112889147509</v>
      </c>
      <c r="DM451" s="27">
        <f t="shared" si="613"/>
        <v>28.629618853651436</v>
      </c>
      <c r="DN451" s="27">
        <f t="shared" si="614"/>
        <v>29.618853651440205</v>
      </c>
      <c r="DO451" s="27">
        <f t="shared" si="615"/>
        <v>52.022112307244683</v>
      </c>
      <c r="DP451" s="27">
        <f t="shared" si="616"/>
        <v>58.830375327320333</v>
      </c>
      <c r="DQ451" s="30">
        <f t="shared" si="617"/>
        <v>16.005481730568697</v>
      </c>
      <c r="DR451" s="5">
        <v>50</v>
      </c>
      <c r="DS451" s="5">
        <v>40</v>
      </c>
      <c r="DT451" s="5">
        <v>442</v>
      </c>
      <c r="DU451" s="5">
        <v>469</v>
      </c>
      <c r="DV451" s="5">
        <v>182</v>
      </c>
      <c r="DW451" s="5">
        <v>225</v>
      </c>
      <c r="DX451" s="5">
        <v>277</v>
      </c>
      <c r="DY451" s="5">
        <v>220</v>
      </c>
      <c r="DZ451" s="22">
        <v>1</v>
      </c>
      <c r="EA451" s="22">
        <v>2</v>
      </c>
      <c r="EB451" s="22">
        <f t="shared" si="618"/>
        <v>1</v>
      </c>
      <c r="EC451" s="26">
        <f t="shared" si="619"/>
        <v>9.1160011141783751E-2</v>
      </c>
      <c r="ED451" s="27">
        <f t="shared" si="620"/>
        <v>0.1823200222835675</v>
      </c>
      <c r="EE451" s="27">
        <f t="shared" si="621"/>
        <v>9.1160011141783751E-2</v>
      </c>
      <c r="EF451" s="6">
        <v>161.9</v>
      </c>
      <c r="EG451" s="6">
        <f t="shared" si="622"/>
        <v>4.6257142857142854</v>
      </c>
      <c r="EH451" s="5">
        <v>4.22</v>
      </c>
      <c r="EI451" s="5">
        <v>1.33</v>
      </c>
      <c r="EJ451" s="21">
        <f t="shared" si="623"/>
        <v>0.76036036036036037</v>
      </c>
      <c r="EK451" s="1">
        <v>1</v>
      </c>
      <c r="EL451" s="22">
        <v>5</v>
      </c>
      <c r="EM451" s="22">
        <v>4</v>
      </c>
      <c r="EN451" s="1">
        <v>12</v>
      </c>
      <c r="EO451" s="3">
        <f t="shared" si="624"/>
        <v>13</v>
      </c>
      <c r="EP451" s="6">
        <f t="shared" si="625"/>
        <v>4.8177887584928962</v>
      </c>
      <c r="EQ451" s="3">
        <f t="shared" si="626"/>
        <v>29.347826086956523</v>
      </c>
      <c r="ER451" s="20">
        <f t="shared" si="627"/>
        <v>4.3478260869565216E-2</v>
      </c>
      <c r="ES451" s="20">
        <f t="shared" si="628"/>
        <v>0.52173913043478259</v>
      </c>
      <c r="ET451" s="20">
        <f t="shared" si="629"/>
        <v>0.56521739130434778</v>
      </c>
      <c r="EU451" s="3" t="str">
        <f t="shared" si="630"/>
        <v xml:space="preserve"> </v>
      </c>
      <c r="EX451" s="20" t="str">
        <f t="shared" si="631"/>
        <v xml:space="preserve"> </v>
      </c>
      <c r="EY451" s="5">
        <v>23</v>
      </c>
      <c r="EZ451" s="5">
        <v>1</v>
      </c>
      <c r="FA451" s="22">
        <v>112</v>
      </c>
      <c r="FB451" s="22">
        <v>13</v>
      </c>
      <c r="FC451" s="22">
        <v>43</v>
      </c>
      <c r="FD451" s="22">
        <v>5</v>
      </c>
      <c r="FE451" s="22">
        <v>8</v>
      </c>
      <c r="FF451" s="22">
        <v>58</v>
      </c>
      <c r="FG451" s="22">
        <v>0</v>
      </c>
      <c r="FH451" s="22">
        <v>1</v>
      </c>
      <c r="FI451" s="6">
        <v>77.183333333299998</v>
      </c>
      <c r="FJ451" s="6">
        <f t="shared" si="632"/>
        <v>2.2052380952371426</v>
      </c>
      <c r="FK451" s="5">
        <v>2.1800000000000002</v>
      </c>
      <c r="FL451" s="5">
        <v>2.95</v>
      </c>
      <c r="FM451" s="21">
        <f t="shared" si="633"/>
        <v>0.42495126705653019</v>
      </c>
      <c r="FN451" s="1">
        <v>0</v>
      </c>
      <c r="FO451" s="22">
        <v>0</v>
      </c>
      <c r="FP451" s="22">
        <v>0</v>
      </c>
      <c r="FQ451" s="1">
        <v>0</v>
      </c>
      <c r="FR451" s="1">
        <f t="shared" si="634"/>
        <v>0</v>
      </c>
      <c r="FS451" s="3">
        <f t="shared" si="635"/>
        <v>0</v>
      </c>
      <c r="FT451" s="3" t="str">
        <f t="shared" si="636"/>
        <v xml:space="preserve"> </v>
      </c>
      <c r="FW451" s="20" t="str">
        <f t="shared" si="637"/>
        <v xml:space="preserve"> </v>
      </c>
      <c r="FX451" s="5">
        <v>1</v>
      </c>
      <c r="FY451" s="5">
        <v>10</v>
      </c>
      <c r="FZ451" s="22">
        <v>4</v>
      </c>
      <c r="GA451" s="22">
        <v>59</v>
      </c>
      <c r="GB451" s="22">
        <v>0</v>
      </c>
      <c r="GC451" s="22">
        <v>23</v>
      </c>
      <c r="GD451" s="22">
        <v>26</v>
      </c>
      <c r="GE451" s="22">
        <v>2</v>
      </c>
      <c r="GF451" s="22">
        <v>1</v>
      </c>
      <c r="GG451" s="22">
        <v>2</v>
      </c>
      <c r="GH451" s="1">
        <v>72</v>
      </c>
      <c r="GI451" s="1">
        <v>28</v>
      </c>
      <c r="GJ451" s="1">
        <v>37</v>
      </c>
      <c r="GK451" s="1">
        <v>9</v>
      </c>
      <c r="GN451" s="31" t="str">
        <f t="shared" si="638"/>
        <v xml:space="preserve"> </v>
      </c>
      <c r="GP451" s="1">
        <v>1</v>
      </c>
      <c r="GQ451" s="1">
        <v>0</v>
      </c>
      <c r="GR451" s="1">
        <v>1</v>
      </c>
      <c r="GS451" s="1">
        <v>1</v>
      </c>
      <c r="GT451" s="1">
        <v>0</v>
      </c>
      <c r="GU451" s="1">
        <v>0</v>
      </c>
      <c r="GV451" s="32" t="str">
        <f t="shared" si="639"/>
        <v xml:space="preserve"> </v>
      </c>
      <c r="GW451" s="9">
        <f t="shared" si="640"/>
        <v>6</v>
      </c>
      <c r="GX451" s="10">
        <v>3.7</v>
      </c>
      <c r="GY451" s="10">
        <v>2.6</v>
      </c>
      <c r="GZ451" s="10">
        <v>6.3</v>
      </c>
      <c r="HA451" s="29">
        <f t="shared" si="641"/>
        <v>0.18</v>
      </c>
      <c r="HB451" s="29">
        <f t="shared" si="642"/>
        <v>0.42127944126605166</v>
      </c>
      <c r="HC451">
        <v>25.1</v>
      </c>
      <c r="HD451">
        <v>19.8</v>
      </c>
      <c r="HE451">
        <v>7.3</v>
      </c>
      <c r="HF451">
        <v>8.6</v>
      </c>
      <c r="HG451">
        <v>2.5</v>
      </c>
      <c r="HH451">
        <v>0</v>
      </c>
      <c r="HI451">
        <v>11.1</v>
      </c>
      <c r="HJ451" s="11">
        <f t="shared" si="643"/>
        <v>0.31714285714285712</v>
      </c>
      <c r="HK451" s="11">
        <f t="shared" si="644"/>
        <v>0.74225425365923381</v>
      </c>
      <c r="HL451">
        <v>99</v>
      </c>
      <c r="HM451">
        <v>0</v>
      </c>
      <c r="HN451">
        <v>0</v>
      </c>
      <c r="HO451">
        <v>12</v>
      </c>
      <c r="HP451" t="s">
        <v>336</v>
      </c>
      <c r="HQ451" s="33">
        <v>3500000</v>
      </c>
      <c r="HR451" s="33">
        <v>0</v>
      </c>
      <c r="HS451" s="30">
        <f t="shared" si="645"/>
        <v>5.8317073170731701</v>
      </c>
    </row>
    <row r="452" spans="1:228" x14ac:dyDescent="0.2">
      <c r="A452" s="1">
        <v>55</v>
      </c>
      <c r="B452" s="2" t="s">
        <v>2253</v>
      </c>
      <c r="C452" s="2" t="s">
        <v>2254</v>
      </c>
      <c r="D452" s="2" t="s">
        <v>429</v>
      </c>
      <c r="E452" s="2" t="s">
        <v>240</v>
      </c>
      <c r="F452" s="2">
        <v>71</v>
      </c>
      <c r="G452" s="2">
        <v>195</v>
      </c>
      <c r="H452" s="2" t="s">
        <v>249</v>
      </c>
      <c r="J452" s="3">
        <v>28</v>
      </c>
      <c r="K452" s="5" t="s">
        <v>2255</v>
      </c>
      <c r="L452" s="5" t="s">
        <v>2256</v>
      </c>
      <c r="M452" s="5" t="s">
        <v>342</v>
      </c>
      <c r="N452" s="5" t="s">
        <v>327</v>
      </c>
      <c r="O452" s="2" t="s">
        <v>327</v>
      </c>
      <c r="P452" s="2" t="s">
        <v>314</v>
      </c>
      <c r="Q452" s="1">
        <v>46</v>
      </c>
      <c r="R452" s="1">
        <v>13</v>
      </c>
      <c r="S452" s="1">
        <v>14</v>
      </c>
      <c r="T452" s="1">
        <v>27</v>
      </c>
      <c r="U452" s="1">
        <v>7</v>
      </c>
      <c r="V452" s="1">
        <v>92</v>
      </c>
      <c r="W452" s="20">
        <f t="shared" si="567"/>
        <v>0.14130434782608695</v>
      </c>
      <c r="X452" s="6">
        <v>759.71666666670001</v>
      </c>
      <c r="Y452" s="6">
        <f t="shared" si="568"/>
        <v>16.515579710145651</v>
      </c>
      <c r="Z452" s="1">
        <v>1015</v>
      </c>
      <c r="AA452" s="6">
        <f t="shared" si="569"/>
        <v>22.065217391304348</v>
      </c>
      <c r="AB452" s="8">
        <f t="shared" si="570"/>
        <v>0.74848932676522173</v>
      </c>
      <c r="AC452" s="3">
        <f t="shared" si="571"/>
        <v>87.27272727272728</v>
      </c>
      <c r="AD452" s="8">
        <f t="shared" si="572"/>
        <v>6.8925217335805993</v>
      </c>
      <c r="AE452" s="20">
        <f t="shared" si="573"/>
        <v>0.44827586206896552</v>
      </c>
      <c r="AF452" s="20">
        <f t="shared" si="574"/>
        <v>0.48275862068965519</v>
      </c>
      <c r="AG452" s="20">
        <f t="shared" si="575"/>
        <v>0.93103448275862077</v>
      </c>
      <c r="AH452" s="3">
        <f t="shared" si="576"/>
        <v>487</v>
      </c>
      <c r="AI452" s="3">
        <f t="shared" si="577"/>
        <v>244</v>
      </c>
      <c r="AJ452" s="3">
        <f t="shared" si="578"/>
        <v>243</v>
      </c>
      <c r="AK452" s="20">
        <f t="shared" si="579"/>
        <v>0.50102669404517453</v>
      </c>
      <c r="AL452" s="6">
        <v>18.2</v>
      </c>
      <c r="AM452" s="1">
        <v>36</v>
      </c>
      <c r="AN452" s="1">
        <v>12</v>
      </c>
      <c r="AO452" s="1">
        <v>17</v>
      </c>
      <c r="AP452" s="1">
        <v>7</v>
      </c>
      <c r="AQ452" s="1">
        <v>27</v>
      </c>
      <c r="AR452" s="6">
        <f t="shared" si="580"/>
        <v>2.8431652151019966</v>
      </c>
      <c r="AS452" s="6">
        <f t="shared" si="581"/>
        <v>0.9477217383673322</v>
      </c>
      <c r="AT452" s="6">
        <f t="shared" si="582"/>
        <v>1.3426057960203874</v>
      </c>
      <c r="AU452" s="6">
        <f t="shared" si="583"/>
        <v>0.55283768071427719</v>
      </c>
      <c r="AV452" s="6">
        <f t="shared" si="584"/>
        <v>2.1323739113264972</v>
      </c>
      <c r="AW452" s="1">
        <v>10</v>
      </c>
      <c r="AX452" s="1">
        <v>5</v>
      </c>
      <c r="AY452" s="1">
        <v>0</v>
      </c>
      <c r="AZ452" s="1">
        <v>0</v>
      </c>
      <c r="BA452" s="1">
        <v>0</v>
      </c>
      <c r="BB452" s="1">
        <v>0</v>
      </c>
      <c r="BC452" s="7">
        <f>(EA452+FH452+GG452)-(DZ452+FG452+GF452)-((BD452/60)*(0.11)+(EF452/60)*(-0.14)+(FI452/60)*(0.13))</f>
        <v>-3.1937916666665336</v>
      </c>
      <c r="BD452" s="6">
        <v>602.13333333330002</v>
      </c>
      <c r="BE452" s="6">
        <f t="shared" si="585"/>
        <v>13.089855072463044</v>
      </c>
      <c r="BF452" s="5">
        <v>12.63</v>
      </c>
      <c r="BG452" s="5">
        <v>35.81</v>
      </c>
      <c r="BH452" s="21">
        <f t="shared" si="586"/>
        <v>0.26073492981007429</v>
      </c>
      <c r="BI452" s="1">
        <v>8</v>
      </c>
      <c r="BJ452" s="22">
        <v>8</v>
      </c>
      <c r="BK452" s="22">
        <v>4</v>
      </c>
      <c r="BL452" s="1">
        <v>12</v>
      </c>
      <c r="BM452" s="1">
        <f t="shared" si="587"/>
        <v>20</v>
      </c>
      <c r="BN452" s="8">
        <f t="shared" si="588"/>
        <v>1.9929140832596319</v>
      </c>
      <c r="BO452" s="3">
        <f t="shared" si="589"/>
        <v>87.27272727272728</v>
      </c>
      <c r="BP452" s="20">
        <f t="shared" si="590"/>
        <v>0.36363636363636365</v>
      </c>
      <c r="BQ452" s="20">
        <f t="shared" si="591"/>
        <v>0.54545454545454541</v>
      </c>
      <c r="BR452" s="20">
        <f t="shared" si="592"/>
        <v>0.90909090909090906</v>
      </c>
      <c r="BS452" s="3">
        <f t="shared" si="593"/>
        <v>380</v>
      </c>
      <c r="BT452" s="1">
        <v>192</v>
      </c>
      <c r="BU452" s="1">
        <v>188</v>
      </c>
      <c r="BV452" s="20">
        <f t="shared" si="594"/>
        <v>0.50526315789473686</v>
      </c>
      <c r="BW452" s="5">
        <v>81</v>
      </c>
      <c r="BX452" s="5">
        <v>87</v>
      </c>
      <c r="BY452" s="21">
        <f t="shared" si="595"/>
        <v>0.3</v>
      </c>
      <c r="BZ452" s="5">
        <v>97</v>
      </c>
      <c r="CA452" s="5">
        <v>92</v>
      </c>
      <c r="CB452" s="23">
        <f t="shared" si="596"/>
        <v>0.33750000000000002</v>
      </c>
      <c r="CC452" s="5">
        <v>108</v>
      </c>
      <c r="CD452" s="5">
        <v>95</v>
      </c>
      <c r="CE452" s="23">
        <f t="shared" si="597"/>
        <v>0.36249999999999999</v>
      </c>
      <c r="CF452" s="23">
        <f t="shared" si="598"/>
        <v>0.47058823529411764</v>
      </c>
      <c r="CG452" s="24">
        <v>7</v>
      </c>
      <c r="CH452" s="5">
        <v>209</v>
      </c>
      <c r="CI452" s="5">
        <v>199</v>
      </c>
      <c r="CJ452" s="5">
        <v>189</v>
      </c>
      <c r="CK452">
        <v>15.2859792</v>
      </c>
      <c r="CL452" s="5">
        <v>-0.21199999999999999</v>
      </c>
      <c r="CM452" s="5">
        <v>9</v>
      </c>
      <c r="CN452" s="5">
        <v>-1.0999999999999999E-2</v>
      </c>
      <c r="CO452" s="5">
        <v>0.32600000000000001</v>
      </c>
      <c r="CP452" s="5">
        <v>-4.3390000000000004</v>
      </c>
      <c r="CQ452" s="21">
        <f t="shared" si="599"/>
        <v>9.166666666666666E-2</v>
      </c>
      <c r="CR452" s="25">
        <f t="shared" si="600"/>
        <v>0.93581081081081086</v>
      </c>
      <c r="CS452" s="22">
        <f t="shared" si="601"/>
        <v>944.97747747747746</v>
      </c>
      <c r="CT452" s="21">
        <f t="shared" si="602"/>
        <v>2.7477477477477516E-2</v>
      </c>
      <c r="CU452" s="26">
        <f t="shared" si="603"/>
        <v>2.272023133326448</v>
      </c>
      <c r="CV452" s="27">
        <f t="shared" si="604"/>
        <v>1.9622017969637509</v>
      </c>
      <c r="CW452" s="27">
        <f t="shared" si="605"/>
        <v>24.785706909015801</v>
      </c>
      <c r="CX452" s="27">
        <f t="shared" si="606"/>
        <v>30.569038521119484</v>
      </c>
      <c r="CY452" s="27">
        <f t="shared" si="607"/>
        <v>46.266652896829491</v>
      </c>
      <c r="CZ452" s="27">
        <f t="shared" si="608"/>
        <v>54.1154600846845</v>
      </c>
      <c r="DA452" s="28">
        <f t="shared" si="609"/>
        <v>-7.8488071878550087</v>
      </c>
      <c r="DB452" s="5">
        <v>22</v>
      </c>
      <c r="DC452" s="5">
        <v>19</v>
      </c>
      <c r="DD452" s="22">
        <v>218</v>
      </c>
      <c r="DE452" s="22">
        <v>277</v>
      </c>
      <c r="DF452" s="22">
        <v>83</v>
      </c>
      <c r="DG452" s="22">
        <v>113</v>
      </c>
      <c r="DH452" s="22">
        <v>115</v>
      </c>
      <c r="DI452" s="22">
        <v>125</v>
      </c>
      <c r="DJ452" s="29">
        <f t="shared" si="610"/>
        <v>-2.9049248349138281</v>
      </c>
      <c r="DK452" s="27">
        <f t="shared" si="611"/>
        <v>2.2582955938953169</v>
      </c>
      <c r="DL452" s="27">
        <f t="shared" si="612"/>
        <v>2.2582955938953169</v>
      </c>
      <c r="DM452" s="27">
        <f t="shared" si="613"/>
        <v>25.241916880152495</v>
      </c>
      <c r="DN452" s="27">
        <f t="shared" si="614"/>
        <v>29.248570353192569</v>
      </c>
      <c r="DO452" s="27">
        <f t="shared" si="615"/>
        <v>48.954020616053313</v>
      </c>
      <c r="DP452" s="27">
        <f t="shared" si="616"/>
        <v>52.560008741789389</v>
      </c>
      <c r="DQ452" s="30">
        <f t="shared" si="617"/>
        <v>-4.242819062118933</v>
      </c>
      <c r="DR452" s="5">
        <v>62</v>
      </c>
      <c r="DS452" s="5">
        <v>62</v>
      </c>
      <c r="DT452" s="5">
        <v>631</v>
      </c>
      <c r="DU452" s="5">
        <v>741</v>
      </c>
      <c r="DV452" s="5">
        <v>250</v>
      </c>
      <c r="DW452" s="5">
        <v>272</v>
      </c>
      <c r="DX452" s="5">
        <v>368</v>
      </c>
      <c r="DY452" s="5">
        <v>401</v>
      </c>
      <c r="DZ452" s="22">
        <v>4</v>
      </c>
      <c r="EA452" s="22">
        <v>2</v>
      </c>
      <c r="EB452" s="22">
        <f t="shared" si="618"/>
        <v>-2</v>
      </c>
      <c r="EC452" s="26">
        <f t="shared" si="619"/>
        <v>0.39858281665192641</v>
      </c>
      <c r="ED452" s="27">
        <f t="shared" si="620"/>
        <v>0.1992914083259632</v>
      </c>
      <c r="EE452" s="27">
        <f t="shared" si="621"/>
        <v>-0.1992914083259632</v>
      </c>
      <c r="EF452" s="6">
        <v>55.9</v>
      </c>
      <c r="EG452" s="6">
        <f t="shared" si="622"/>
        <v>1.2152173913043478</v>
      </c>
      <c r="EH452" s="5">
        <v>1.19</v>
      </c>
      <c r="EI452" s="5">
        <v>4.09</v>
      </c>
      <c r="EJ452" s="21">
        <f t="shared" si="623"/>
        <v>0.2253787878787879</v>
      </c>
      <c r="EK452" s="1">
        <v>3</v>
      </c>
      <c r="EL452" s="22">
        <v>0</v>
      </c>
      <c r="EM452" s="22">
        <v>1</v>
      </c>
      <c r="EN452" s="1">
        <v>2</v>
      </c>
      <c r="EO452" s="3">
        <f t="shared" si="624"/>
        <v>5</v>
      </c>
      <c r="EP452" s="6">
        <f t="shared" si="625"/>
        <v>5.3667262969588556</v>
      </c>
      <c r="EQ452" s="3">
        <f t="shared" si="626"/>
        <v>0</v>
      </c>
      <c r="ER452" s="20">
        <f t="shared" si="627"/>
        <v>0.75</v>
      </c>
      <c r="ES452" s="20">
        <f t="shared" si="628"/>
        <v>0.5</v>
      </c>
      <c r="ET452" s="20">
        <f t="shared" si="629"/>
        <v>1.25</v>
      </c>
      <c r="EU452" s="3">
        <f t="shared" si="630"/>
        <v>24</v>
      </c>
      <c r="EV452" s="1">
        <v>16</v>
      </c>
      <c r="EW452" s="1">
        <v>8</v>
      </c>
      <c r="EX452" s="20">
        <f t="shared" si="631"/>
        <v>0.66666666666666663</v>
      </c>
      <c r="EY452" s="5">
        <v>4</v>
      </c>
      <c r="EZ452" s="5">
        <v>1</v>
      </c>
      <c r="FA452" s="22">
        <v>38</v>
      </c>
      <c r="FB452" s="22">
        <v>6</v>
      </c>
      <c r="FC452" s="22">
        <v>13</v>
      </c>
      <c r="FD452" s="22">
        <v>1</v>
      </c>
      <c r="FE452" s="22">
        <v>3</v>
      </c>
      <c r="FF452" s="22">
        <v>19</v>
      </c>
      <c r="FG452" s="22">
        <v>0</v>
      </c>
      <c r="FH452" s="22">
        <v>0</v>
      </c>
      <c r="FI452" s="6">
        <v>101.6833333333</v>
      </c>
      <c r="FJ452" s="6">
        <f t="shared" si="632"/>
        <v>2.2105072463760869</v>
      </c>
      <c r="FK452" s="5">
        <v>2.0699999999999998</v>
      </c>
      <c r="FL452" s="5">
        <v>2.74</v>
      </c>
      <c r="FM452" s="21">
        <f t="shared" si="633"/>
        <v>0.43035343035343027</v>
      </c>
      <c r="FN452" s="1">
        <v>2</v>
      </c>
      <c r="FO452" s="22">
        <v>0</v>
      </c>
      <c r="FP452" s="22">
        <v>0</v>
      </c>
      <c r="FQ452" s="1">
        <v>0</v>
      </c>
      <c r="FR452" s="1">
        <f t="shared" si="634"/>
        <v>2</v>
      </c>
      <c r="FS452" s="3">
        <f t="shared" si="635"/>
        <v>0</v>
      </c>
      <c r="FT452" s="3">
        <f t="shared" si="636"/>
        <v>83</v>
      </c>
      <c r="FU452" s="1">
        <v>36</v>
      </c>
      <c r="FV452" s="1">
        <v>47</v>
      </c>
      <c r="FW452" s="20">
        <f t="shared" si="637"/>
        <v>0.43373493975903615</v>
      </c>
      <c r="FX452" s="5">
        <v>3</v>
      </c>
      <c r="FY452" s="5">
        <v>6</v>
      </c>
      <c r="FZ452" s="22">
        <v>10</v>
      </c>
      <c r="GA452" s="22">
        <v>58</v>
      </c>
      <c r="GB452" s="22">
        <v>2</v>
      </c>
      <c r="GC452" s="22">
        <v>18</v>
      </c>
      <c r="GD452" s="22">
        <v>33</v>
      </c>
      <c r="GE452" s="22">
        <v>6</v>
      </c>
      <c r="GF452" s="22">
        <v>0</v>
      </c>
      <c r="GG452" s="22">
        <v>0</v>
      </c>
      <c r="GH452" s="1">
        <v>33</v>
      </c>
      <c r="GI452" s="1">
        <v>6</v>
      </c>
      <c r="GJ452" s="1">
        <v>29</v>
      </c>
      <c r="GK452" s="1">
        <v>9</v>
      </c>
      <c r="GL452" s="1">
        <v>4</v>
      </c>
      <c r="GM452" s="1">
        <v>3</v>
      </c>
      <c r="GN452" s="31">
        <f t="shared" si="638"/>
        <v>0.75</v>
      </c>
      <c r="GO452" s="1">
        <v>1</v>
      </c>
      <c r="GP452" s="1">
        <v>4</v>
      </c>
      <c r="GQ452" s="1">
        <v>1</v>
      </c>
      <c r="GR452" s="1">
        <v>2</v>
      </c>
      <c r="GS452" s="1">
        <v>0</v>
      </c>
      <c r="GT452" s="1">
        <v>0</v>
      </c>
      <c r="GU452" s="1">
        <v>0</v>
      </c>
      <c r="GV452" s="32" t="str">
        <f t="shared" si="639"/>
        <v xml:space="preserve"> </v>
      </c>
      <c r="GW452" s="9">
        <f t="shared" si="640"/>
        <v>5</v>
      </c>
      <c r="GX452" s="10">
        <v>2.2999999999999998</v>
      </c>
      <c r="GY452" s="10">
        <v>1.2</v>
      </c>
      <c r="GZ452" s="10">
        <v>3.5</v>
      </c>
      <c r="HA452" s="29">
        <f t="shared" si="641"/>
        <v>7.6086956521739135E-2</v>
      </c>
      <c r="HB452" s="29">
        <f t="shared" si="642"/>
        <v>0.2764188403571386</v>
      </c>
      <c r="HC452">
        <v>14.2</v>
      </c>
      <c r="HD452">
        <v>16.2</v>
      </c>
      <c r="HE452">
        <v>5.5</v>
      </c>
      <c r="HF452">
        <v>5.0999999999999996</v>
      </c>
      <c r="HG452">
        <v>2.7</v>
      </c>
      <c r="HH452">
        <v>1.2</v>
      </c>
      <c r="HI452">
        <v>9</v>
      </c>
      <c r="HJ452" s="11">
        <f t="shared" si="643"/>
        <v>0.19565217391304349</v>
      </c>
      <c r="HK452" s="11">
        <f t="shared" si="644"/>
        <v>0.71079130377549915</v>
      </c>
      <c r="HL452">
        <v>99</v>
      </c>
      <c r="HM452">
        <v>0</v>
      </c>
      <c r="HN452">
        <v>0</v>
      </c>
      <c r="HQ452" s="33">
        <v>625000</v>
      </c>
      <c r="HR452" s="33">
        <v>0</v>
      </c>
      <c r="HS452" s="30">
        <f t="shared" si="645"/>
        <v>8.7804878048780495</v>
      </c>
    </row>
    <row r="453" spans="1:228" x14ac:dyDescent="0.2">
      <c r="A453" s="1">
        <v>22</v>
      </c>
      <c r="B453" s="2" t="s">
        <v>2257</v>
      </c>
      <c r="C453" s="2" t="s">
        <v>2258</v>
      </c>
      <c r="D453" s="2" t="s">
        <v>2259</v>
      </c>
      <c r="E453" s="2" t="s">
        <v>230</v>
      </c>
      <c r="F453" s="2">
        <v>73</v>
      </c>
      <c r="G453" s="2">
        <v>199</v>
      </c>
      <c r="H453" s="2" t="s">
        <v>249</v>
      </c>
      <c r="J453" s="3">
        <v>26</v>
      </c>
      <c r="K453" s="5" t="s">
        <v>2260</v>
      </c>
      <c r="L453" s="5" t="s">
        <v>2261</v>
      </c>
      <c r="M453" s="5" t="s">
        <v>1087</v>
      </c>
      <c r="N453" s="5" t="s">
        <v>786</v>
      </c>
      <c r="O453" s="2" t="s">
        <v>786</v>
      </c>
      <c r="P453" s="2" t="s">
        <v>314</v>
      </c>
      <c r="Q453" s="1">
        <v>48</v>
      </c>
      <c r="R453" s="1">
        <v>5</v>
      </c>
      <c r="S453" s="1">
        <v>9</v>
      </c>
      <c r="T453" s="1">
        <v>14</v>
      </c>
      <c r="U453" s="1">
        <v>5</v>
      </c>
      <c r="V453" s="1">
        <v>92</v>
      </c>
      <c r="W453" s="20">
        <f t="shared" si="567"/>
        <v>5.434782608695652E-2</v>
      </c>
      <c r="X453" s="6">
        <v>729.75</v>
      </c>
      <c r="Y453" s="6">
        <f t="shared" si="568"/>
        <v>15.203125</v>
      </c>
      <c r="Z453" s="1">
        <v>1010</v>
      </c>
      <c r="AA453" s="6">
        <f t="shared" si="569"/>
        <v>21.041666666666668</v>
      </c>
      <c r="AB453" s="8">
        <f t="shared" si="570"/>
        <v>0.7225247524752475</v>
      </c>
      <c r="AC453" s="3">
        <f t="shared" si="571"/>
        <v>75.75</v>
      </c>
      <c r="AD453" s="8">
        <f t="shared" si="572"/>
        <v>6.2281603288797536</v>
      </c>
      <c r="AE453" s="20">
        <f t="shared" si="573"/>
        <v>0.2</v>
      </c>
      <c r="AF453" s="20">
        <f t="shared" si="574"/>
        <v>0.36</v>
      </c>
      <c r="AG453" s="20">
        <f t="shared" si="575"/>
        <v>0.56000000000000005</v>
      </c>
      <c r="AH453" s="3">
        <f t="shared" si="576"/>
        <v>64</v>
      </c>
      <c r="AI453" s="3">
        <f t="shared" si="577"/>
        <v>31</v>
      </c>
      <c r="AJ453" s="3">
        <f t="shared" si="578"/>
        <v>33</v>
      </c>
      <c r="AK453" s="20">
        <f t="shared" si="579"/>
        <v>0.484375</v>
      </c>
      <c r="AL453" s="6">
        <v>2.2000000000000002</v>
      </c>
      <c r="AM453" s="1">
        <v>83</v>
      </c>
      <c r="AN453" s="1">
        <v>31</v>
      </c>
      <c r="AO453" s="1">
        <v>38</v>
      </c>
      <c r="AP453" s="1">
        <v>9</v>
      </c>
      <c r="AQ453" s="1">
        <v>11</v>
      </c>
      <c r="AR453" s="6">
        <f t="shared" si="580"/>
        <v>6.8242548818088382</v>
      </c>
      <c r="AS453" s="6">
        <f t="shared" si="581"/>
        <v>2.5488180883864335</v>
      </c>
      <c r="AT453" s="6">
        <f t="shared" si="582"/>
        <v>3.1243576567317572</v>
      </c>
      <c r="AU453" s="6">
        <f t="shared" si="583"/>
        <v>0.73997944501541624</v>
      </c>
      <c r="AV453" s="6">
        <f t="shared" si="584"/>
        <v>0.90441932168550876</v>
      </c>
      <c r="AW453" s="1">
        <v>19</v>
      </c>
      <c r="AX453" s="1">
        <v>7</v>
      </c>
      <c r="AY453" s="1">
        <v>1</v>
      </c>
      <c r="AZ453" s="1">
        <v>0</v>
      </c>
      <c r="BA453" s="1">
        <v>0</v>
      </c>
      <c r="BB453" s="1">
        <v>0</v>
      </c>
      <c r="BC453" s="7">
        <f>(EA453+FH453+GG453)-(DZ453+FG453+GF453)-((BD453/60)*(0.11)+(EF453/60)*(-0.14)+(FI453/60)*(0.13))</f>
        <v>0.7927249999999999</v>
      </c>
      <c r="BD453" s="6">
        <v>603.15</v>
      </c>
      <c r="BE453" s="6">
        <f t="shared" si="585"/>
        <v>12.565624999999999</v>
      </c>
      <c r="BF453" s="5">
        <v>12.33</v>
      </c>
      <c r="BG453" s="5">
        <v>35.93</v>
      </c>
      <c r="BH453" s="21">
        <f t="shared" si="586"/>
        <v>0.25549108992954828</v>
      </c>
      <c r="BI453" s="1">
        <v>4</v>
      </c>
      <c r="BJ453" s="22">
        <v>5</v>
      </c>
      <c r="BK453" s="22">
        <v>3</v>
      </c>
      <c r="BL453" s="1">
        <v>8</v>
      </c>
      <c r="BM453" s="1">
        <f t="shared" si="587"/>
        <v>12</v>
      </c>
      <c r="BN453" s="8">
        <f t="shared" si="588"/>
        <v>1.1937329022631187</v>
      </c>
      <c r="BO453" s="3">
        <f t="shared" si="589"/>
        <v>71.25</v>
      </c>
      <c r="BP453" s="20">
        <f t="shared" si="590"/>
        <v>0.2</v>
      </c>
      <c r="BQ453" s="20">
        <f t="shared" si="591"/>
        <v>0.4</v>
      </c>
      <c r="BR453" s="20">
        <f t="shared" si="592"/>
        <v>0.60000000000000009</v>
      </c>
      <c r="BS453" s="3">
        <f t="shared" si="593"/>
        <v>47</v>
      </c>
      <c r="BT453" s="1">
        <v>23</v>
      </c>
      <c r="BU453" s="1">
        <v>24</v>
      </c>
      <c r="BV453" s="20">
        <f t="shared" si="594"/>
        <v>0.48936170212765956</v>
      </c>
      <c r="BW453" s="5">
        <v>91</v>
      </c>
      <c r="BX453" s="5">
        <v>80</v>
      </c>
      <c r="BY453" s="21">
        <f t="shared" si="595"/>
        <v>0.32447817836812143</v>
      </c>
      <c r="BZ453" s="5">
        <v>103</v>
      </c>
      <c r="CA453" s="5">
        <v>67</v>
      </c>
      <c r="CB453" s="23">
        <f t="shared" si="596"/>
        <v>0.32258064516129031</v>
      </c>
      <c r="CC453" s="5">
        <v>111</v>
      </c>
      <c r="CD453" s="5">
        <v>75</v>
      </c>
      <c r="CE453" s="23">
        <f t="shared" si="597"/>
        <v>0.35294117647058826</v>
      </c>
      <c r="CF453" s="23">
        <f t="shared" si="598"/>
        <v>0.50146627565982405</v>
      </c>
      <c r="CG453" s="24">
        <v>2</v>
      </c>
      <c r="CH453" s="5">
        <v>197</v>
      </c>
      <c r="CI453" s="5">
        <v>192</v>
      </c>
      <c r="CJ453" s="5">
        <v>146</v>
      </c>
      <c r="CK453">
        <v>15.54493684</v>
      </c>
      <c r="CL453" s="5">
        <v>0.248</v>
      </c>
      <c r="CM453" s="5">
        <v>6</v>
      </c>
      <c r="CN453" s="5">
        <v>-0.89700000000000002</v>
      </c>
      <c r="CO453" s="5">
        <v>-3.3780000000000001</v>
      </c>
      <c r="CP453" s="5">
        <v>9.6329999999999991</v>
      </c>
      <c r="CQ453" s="21">
        <f t="shared" si="599"/>
        <v>7.0175438596491224E-2</v>
      </c>
      <c r="CR453" s="25">
        <f t="shared" si="600"/>
        <v>0.93243243243243246</v>
      </c>
      <c r="CS453" s="22">
        <f t="shared" si="601"/>
        <v>939.4499762920816</v>
      </c>
      <c r="CT453" s="21">
        <f t="shared" si="602"/>
        <v>2.6078710289236806E-3</v>
      </c>
      <c r="CU453" s="26">
        <f t="shared" si="603"/>
        <v>2.0275750202757501</v>
      </c>
      <c r="CV453" s="27">
        <f t="shared" si="604"/>
        <v>1.5206812652068125</v>
      </c>
      <c r="CW453" s="27">
        <f t="shared" si="605"/>
        <v>28.892944038929439</v>
      </c>
      <c r="CX453" s="27">
        <f t="shared" si="606"/>
        <v>22.506082725060828</v>
      </c>
      <c r="CY453" s="27">
        <f t="shared" si="607"/>
        <v>50.2838605028386</v>
      </c>
      <c r="CZ453" s="27">
        <f t="shared" si="608"/>
        <v>42.376317923763182</v>
      </c>
      <c r="DA453" s="28">
        <f t="shared" si="609"/>
        <v>7.9075425790754181</v>
      </c>
      <c r="DB453" s="5">
        <v>20</v>
      </c>
      <c r="DC453" s="5">
        <v>15</v>
      </c>
      <c r="DD453" s="22">
        <v>265</v>
      </c>
      <c r="DE453" s="22">
        <v>207</v>
      </c>
      <c r="DF453" s="22">
        <v>109</v>
      </c>
      <c r="DG453" s="22">
        <v>94</v>
      </c>
      <c r="DH453" s="22">
        <v>102</v>
      </c>
      <c r="DI453" s="22">
        <v>102</v>
      </c>
      <c r="DJ453" s="29">
        <f t="shared" si="610"/>
        <v>-2.7476480367603582</v>
      </c>
      <c r="DK453" s="27">
        <f t="shared" si="611"/>
        <v>2.5396604508767049</v>
      </c>
      <c r="DL453" s="27">
        <f t="shared" si="612"/>
        <v>2.4005009741163374</v>
      </c>
      <c r="DM453" s="27">
        <f t="shared" si="613"/>
        <v>30.232396326189814</v>
      </c>
      <c r="DN453" s="27">
        <f t="shared" si="614"/>
        <v>25.292234901196771</v>
      </c>
      <c r="DO453" s="27">
        <f t="shared" si="615"/>
        <v>60.116893960478713</v>
      </c>
      <c r="DP453" s="27">
        <f t="shared" si="616"/>
        <v>45.679098246590598</v>
      </c>
      <c r="DQ453" s="30">
        <f t="shared" si="617"/>
        <v>-6.5302531348126962</v>
      </c>
      <c r="DR453" s="5">
        <v>73</v>
      </c>
      <c r="DS453" s="5">
        <v>69</v>
      </c>
      <c r="DT453" s="5">
        <v>796</v>
      </c>
      <c r="DU453" s="5">
        <v>658</v>
      </c>
      <c r="DV453" s="5">
        <v>411</v>
      </c>
      <c r="DW453" s="5">
        <v>293</v>
      </c>
      <c r="DX453" s="5">
        <v>293</v>
      </c>
      <c r="DY453" s="5">
        <v>448</v>
      </c>
      <c r="DZ453" s="22">
        <v>6</v>
      </c>
      <c r="EA453" s="22">
        <v>8</v>
      </c>
      <c r="EB453" s="22">
        <f t="shared" si="618"/>
        <v>2</v>
      </c>
      <c r="EC453" s="26">
        <f t="shared" si="619"/>
        <v>0.59686645113155934</v>
      </c>
      <c r="ED453" s="27">
        <f t="shared" si="620"/>
        <v>0.79582193484207919</v>
      </c>
      <c r="EE453" s="27">
        <f t="shared" si="621"/>
        <v>0.1989554837105198</v>
      </c>
      <c r="EF453" s="6">
        <v>38.4</v>
      </c>
      <c r="EG453" s="6">
        <f t="shared" si="622"/>
        <v>0.79999999999999993</v>
      </c>
      <c r="EH453" s="5">
        <v>0.8</v>
      </c>
      <c r="EI453" s="5">
        <v>4.1399999999999997</v>
      </c>
      <c r="EJ453" s="21">
        <f t="shared" si="623"/>
        <v>0.16194331983805671</v>
      </c>
      <c r="EK453" s="1">
        <v>0</v>
      </c>
      <c r="EL453" s="22">
        <v>0</v>
      </c>
      <c r="EM453" s="22">
        <v>0</v>
      </c>
      <c r="EN453" s="1">
        <v>0</v>
      </c>
      <c r="EO453" s="3">
        <f t="shared" si="624"/>
        <v>0</v>
      </c>
      <c r="EP453" s="6">
        <f t="shared" si="625"/>
        <v>0</v>
      </c>
      <c r="EQ453" s="3">
        <f t="shared" si="626"/>
        <v>0</v>
      </c>
      <c r="ER453" s="20">
        <f t="shared" si="627"/>
        <v>0</v>
      </c>
      <c r="ES453" s="20">
        <f t="shared" si="628"/>
        <v>0</v>
      </c>
      <c r="ET453" s="20">
        <f t="shared" si="629"/>
        <v>0</v>
      </c>
      <c r="EU453" s="3">
        <f t="shared" si="630"/>
        <v>10</v>
      </c>
      <c r="EV453" s="1">
        <v>6</v>
      </c>
      <c r="EW453" s="1">
        <v>4</v>
      </c>
      <c r="EX453" s="20">
        <f t="shared" si="631"/>
        <v>0.6</v>
      </c>
      <c r="EY453" s="5">
        <v>3</v>
      </c>
      <c r="EZ453" s="5">
        <v>1</v>
      </c>
      <c r="FA453" s="22">
        <v>19</v>
      </c>
      <c r="FB453" s="22">
        <v>3</v>
      </c>
      <c r="FC453" s="22">
        <v>14</v>
      </c>
      <c r="FD453" s="22">
        <v>0</v>
      </c>
      <c r="FE453" s="22">
        <v>1</v>
      </c>
      <c r="FF453" s="22">
        <v>20</v>
      </c>
      <c r="FG453" s="22">
        <v>0</v>
      </c>
      <c r="FH453" s="22">
        <v>1</v>
      </c>
      <c r="FI453" s="6">
        <v>88.2</v>
      </c>
      <c r="FJ453" s="6">
        <f t="shared" si="632"/>
        <v>1.8375000000000001</v>
      </c>
      <c r="FK453" s="5">
        <v>1.79</v>
      </c>
      <c r="FL453" s="5">
        <v>3.3</v>
      </c>
      <c r="FM453" s="21">
        <f t="shared" si="633"/>
        <v>0.35166994106090377</v>
      </c>
      <c r="FN453" s="1">
        <v>1</v>
      </c>
      <c r="FO453" s="22">
        <v>1</v>
      </c>
      <c r="FP453" s="22">
        <v>0</v>
      </c>
      <c r="FQ453" s="1">
        <v>1</v>
      </c>
      <c r="FR453" s="1">
        <f t="shared" si="634"/>
        <v>2</v>
      </c>
      <c r="FS453" s="3">
        <f t="shared" si="635"/>
        <v>4.5</v>
      </c>
      <c r="FT453" s="3">
        <f t="shared" si="636"/>
        <v>7</v>
      </c>
      <c r="FU453" s="1">
        <v>2</v>
      </c>
      <c r="FV453" s="1">
        <v>5</v>
      </c>
      <c r="FW453" s="20">
        <f t="shared" si="637"/>
        <v>0.2857142857142857</v>
      </c>
      <c r="FX453" s="5">
        <v>2</v>
      </c>
      <c r="FY453" s="5">
        <v>8</v>
      </c>
      <c r="FZ453" s="22">
        <v>7</v>
      </c>
      <c r="GA453" s="22">
        <v>52</v>
      </c>
      <c r="GB453" s="22">
        <v>2</v>
      </c>
      <c r="GC453" s="22">
        <v>38</v>
      </c>
      <c r="GD453" s="22">
        <v>43</v>
      </c>
      <c r="GE453" s="22">
        <v>1</v>
      </c>
      <c r="GF453" s="22">
        <v>1</v>
      </c>
      <c r="GG453" s="22">
        <v>0</v>
      </c>
      <c r="GH453" s="1">
        <v>24</v>
      </c>
      <c r="GI453" s="1">
        <v>3</v>
      </c>
      <c r="GJ453" s="1">
        <v>25</v>
      </c>
      <c r="GK453" s="1">
        <v>9</v>
      </c>
      <c r="GL453" s="6"/>
      <c r="GM453" s="6"/>
      <c r="GN453" s="31" t="str">
        <f t="shared" si="638"/>
        <v xml:space="preserve"> </v>
      </c>
      <c r="GP453" s="1">
        <v>0</v>
      </c>
      <c r="GQ453" s="1">
        <v>0</v>
      </c>
      <c r="GR453" s="1">
        <v>2</v>
      </c>
      <c r="GS453" s="1">
        <v>0</v>
      </c>
      <c r="GT453" s="1">
        <v>0</v>
      </c>
      <c r="GU453" s="1">
        <v>0</v>
      </c>
      <c r="GV453" s="32" t="str">
        <f t="shared" si="639"/>
        <v xml:space="preserve"> </v>
      </c>
      <c r="GW453" s="9">
        <f t="shared" si="640"/>
        <v>7</v>
      </c>
      <c r="GX453" s="10">
        <v>0.1</v>
      </c>
      <c r="GY453" s="10">
        <v>1.1000000000000001</v>
      </c>
      <c r="GZ453" s="10">
        <v>1.1000000000000001</v>
      </c>
      <c r="HA453" s="29">
        <f t="shared" si="641"/>
        <v>2.2916666666666669E-2</v>
      </c>
      <c r="HB453" s="29">
        <f t="shared" si="642"/>
        <v>9.044193216855087E-2</v>
      </c>
      <c r="HC453">
        <v>11.9</v>
      </c>
      <c r="HD453">
        <v>14.7</v>
      </c>
      <c r="HE453">
        <v>3</v>
      </c>
      <c r="HF453">
        <v>0.30000000000000004</v>
      </c>
      <c r="HG453">
        <v>3</v>
      </c>
      <c r="HH453">
        <v>0</v>
      </c>
      <c r="HI453">
        <v>3.3</v>
      </c>
      <c r="HJ453" s="11">
        <f t="shared" si="643"/>
        <v>6.8749999999999992E-2</v>
      </c>
      <c r="HK453" s="11">
        <f t="shared" si="644"/>
        <v>0.27132579650565258</v>
      </c>
      <c r="HL453">
        <v>99</v>
      </c>
      <c r="HM453">
        <v>0</v>
      </c>
      <c r="HN453">
        <v>0</v>
      </c>
      <c r="HQ453" s="33">
        <v>725000</v>
      </c>
      <c r="HR453" s="33">
        <v>0</v>
      </c>
      <c r="HS453" s="30">
        <f t="shared" si="645"/>
        <v>2.9048780487804877</v>
      </c>
    </row>
    <row r="454" spans="1:228" x14ac:dyDescent="0.2">
      <c r="A454" s="1">
        <v>24</v>
      </c>
      <c r="B454" s="2" t="s">
        <v>2262</v>
      </c>
      <c r="C454" s="2" t="s">
        <v>1916</v>
      </c>
      <c r="D454" s="2" t="s">
        <v>1917</v>
      </c>
      <c r="E454" s="2" t="s">
        <v>230</v>
      </c>
      <c r="F454" s="2">
        <v>70</v>
      </c>
      <c r="G454" s="2">
        <v>185</v>
      </c>
      <c r="H454" s="2" t="s">
        <v>231</v>
      </c>
      <c r="J454" s="3">
        <v>33</v>
      </c>
      <c r="K454" s="5" t="s">
        <v>2263</v>
      </c>
      <c r="L454" s="5" t="s">
        <v>2264</v>
      </c>
      <c r="M454" s="5" t="s">
        <v>2265</v>
      </c>
      <c r="N454" s="5" t="s">
        <v>721</v>
      </c>
      <c r="O454" s="2" t="s">
        <v>721</v>
      </c>
      <c r="P454" s="2" t="s">
        <v>271</v>
      </c>
      <c r="Q454" s="1">
        <v>32</v>
      </c>
      <c r="R454" s="1">
        <v>2</v>
      </c>
      <c r="S454" s="1">
        <v>9</v>
      </c>
      <c r="T454" s="1">
        <v>11</v>
      </c>
      <c r="U454" s="1">
        <v>-1</v>
      </c>
      <c r="V454" s="1">
        <v>47</v>
      </c>
      <c r="W454" s="20">
        <f t="shared" si="567"/>
        <v>4.2553191489361701E-2</v>
      </c>
      <c r="X454" s="6">
        <v>600.56666666670003</v>
      </c>
      <c r="Y454" s="6">
        <f t="shared" si="568"/>
        <v>18.767708333334376</v>
      </c>
      <c r="Z454" s="1">
        <v>850</v>
      </c>
      <c r="AA454" s="6">
        <f t="shared" si="569"/>
        <v>26.5625</v>
      </c>
      <c r="AB454" s="8">
        <f t="shared" si="570"/>
        <v>0.70654901960788241</v>
      </c>
      <c r="AC454" s="3">
        <f t="shared" si="571"/>
        <v>47.166666666666664</v>
      </c>
      <c r="AD454" s="8">
        <f t="shared" si="572"/>
        <v>4.7122162402173107</v>
      </c>
      <c r="AE454" s="20">
        <f t="shared" si="573"/>
        <v>9.5238095238095233E-2</v>
      </c>
      <c r="AF454" s="20">
        <f t="shared" si="574"/>
        <v>0.42857142857142855</v>
      </c>
      <c r="AG454" s="20">
        <f t="shared" si="575"/>
        <v>0.52380952380952372</v>
      </c>
      <c r="AH454" s="3" t="e">
        <f t="shared" si="576"/>
        <v>#VALUE!</v>
      </c>
      <c r="AI454" s="3" t="str">
        <f t="shared" si="577"/>
        <v xml:space="preserve"> </v>
      </c>
      <c r="AJ454" s="3" t="str">
        <f t="shared" si="578"/>
        <v xml:space="preserve"> </v>
      </c>
      <c r="AK454" s="20" t="e">
        <f t="shared" si="579"/>
        <v>#VALUE!</v>
      </c>
      <c r="AL454" s="6">
        <v>0</v>
      </c>
      <c r="AM454" s="1">
        <v>45</v>
      </c>
      <c r="AN454" s="1">
        <v>52</v>
      </c>
      <c r="AO454" s="1">
        <v>16</v>
      </c>
      <c r="AP454" s="1">
        <v>22</v>
      </c>
      <c r="AQ454" s="1">
        <v>8</v>
      </c>
      <c r="AR454" s="6">
        <f t="shared" si="580"/>
        <v>4.4957540101013214</v>
      </c>
      <c r="AS454" s="6">
        <f t="shared" si="581"/>
        <v>5.1950935227837487</v>
      </c>
      <c r="AT454" s="6">
        <f t="shared" si="582"/>
        <v>1.5984903147026919</v>
      </c>
      <c r="AU454" s="6">
        <f t="shared" si="583"/>
        <v>2.1979241827162013</v>
      </c>
      <c r="AV454" s="6">
        <f t="shared" si="584"/>
        <v>0.79924515735134594</v>
      </c>
      <c r="AW454" s="1">
        <v>4</v>
      </c>
      <c r="AX454" s="1">
        <v>2</v>
      </c>
      <c r="AY454" s="1">
        <v>0</v>
      </c>
      <c r="AZ454" s="1">
        <v>0</v>
      </c>
      <c r="BA454" s="1">
        <v>0</v>
      </c>
      <c r="BB454" s="1">
        <v>0</v>
      </c>
      <c r="BC454" s="7">
        <f>(EA454+FH454+GG454)-(DZ454+FG454+GF454)-((BD454/60)*(-0.29)+(EF454/60)*0.11+(FI454/60)*(-0.33))</f>
        <v>7.4495499999998991</v>
      </c>
      <c r="BD454" s="6">
        <v>511.0833333333</v>
      </c>
      <c r="BE454" s="6">
        <f t="shared" si="585"/>
        <v>15.971354166665625</v>
      </c>
      <c r="BF454" s="5">
        <v>15.31</v>
      </c>
      <c r="BG454" s="5">
        <v>31.94</v>
      </c>
      <c r="BH454" s="21">
        <f t="shared" si="586"/>
        <v>0.32402116402116404</v>
      </c>
      <c r="BI454" s="1">
        <v>2</v>
      </c>
      <c r="BJ454" s="22">
        <v>3</v>
      </c>
      <c r="BK454" s="22">
        <v>4</v>
      </c>
      <c r="BL454" s="1">
        <v>8</v>
      </c>
      <c r="BM454" s="1">
        <f t="shared" si="587"/>
        <v>10</v>
      </c>
      <c r="BN454" s="8">
        <f t="shared" si="588"/>
        <v>1.1739768465678246</v>
      </c>
      <c r="BO454" s="3">
        <f t="shared" si="589"/>
        <v>33.166666666666664</v>
      </c>
      <c r="BP454" s="20">
        <f t="shared" si="590"/>
        <v>0.1111111111111111</v>
      </c>
      <c r="BQ454" s="20">
        <f t="shared" si="591"/>
        <v>0.44444444444444442</v>
      </c>
      <c r="BR454" s="20">
        <f t="shared" si="592"/>
        <v>0.55555555555555558</v>
      </c>
      <c r="BS454" s="3" t="str">
        <f t="shared" si="593"/>
        <v xml:space="preserve"> </v>
      </c>
      <c r="BV454" s="20" t="str">
        <f t="shared" si="594"/>
        <v xml:space="preserve"> </v>
      </c>
      <c r="BW454" s="5">
        <v>71</v>
      </c>
      <c r="BX454" s="5">
        <v>66</v>
      </c>
      <c r="BY454" s="21">
        <f t="shared" si="595"/>
        <v>0.30855855855855857</v>
      </c>
      <c r="BZ454" s="5">
        <v>65</v>
      </c>
      <c r="CA454" s="5">
        <v>78</v>
      </c>
      <c r="CB454" s="23">
        <f t="shared" si="596"/>
        <v>0.32207207207207206</v>
      </c>
      <c r="CC454" s="5">
        <v>85</v>
      </c>
      <c r="CD454" s="5">
        <v>79</v>
      </c>
      <c r="CE454" s="23">
        <f t="shared" si="597"/>
        <v>0.36936936936936937</v>
      </c>
      <c r="CF454" s="23">
        <f t="shared" si="598"/>
        <v>0.48928571428571427</v>
      </c>
      <c r="CG454" s="24">
        <v>8</v>
      </c>
      <c r="CH454" s="5">
        <v>178</v>
      </c>
      <c r="CI454" s="5">
        <v>179</v>
      </c>
      <c r="CJ454" s="5">
        <v>153</v>
      </c>
      <c r="CK454">
        <v>15.17765779</v>
      </c>
      <c r="CL454" s="5">
        <v>-8.4000000000000005E-2</v>
      </c>
      <c r="CM454" s="5">
        <v>7</v>
      </c>
      <c r="CN454" s="5">
        <v>1.1180000000000001</v>
      </c>
      <c r="CO454" s="5">
        <v>0.92900000000000005</v>
      </c>
      <c r="CP454" s="5">
        <v>-12.906000000000001</v>
      </c>
      <c r="CQ454" s="21">
        <f t="shared" si="599"/>
        <v>9.0452261306532666E-2</v>
      </c>
      <c r="CR454" s="25">
        <f t="shared" si="600"/>
        <v>0.92490118577075098</v>
      </c>
      <c r="CS454" s="22">
        <f t="shared" si="601"/>
        <v>933.9464119014043</v>
      </c>
      <c r="CT454" s="21">
        <f t="shared" si="602"/>
        <v>1.5353447077283644E-2</v>
      </c>
      <c r="CU454" s="26">
        <f t="shared" si="603"/>
        <v>2.2044415414761596</v>
      </c>
      <c r="CV454" s="27">
        <f t="shared" si="604"/>
        <v>2.3269105160026125</v>
      </c>
      <c r="CW454" s="27">
        <f t="shared" si="605"/>
        <v>24.371325930764204</v>
      </c>
      <c r="CX454" s="27">
        <f t="shared" si="606"/>
        <v>30.98465055519268</v>
      </c>
      <c r="CY454" s="27">
        <f t="shared" si="607"/>
        <v>50.089810581319398</v>
      </c>
      <c r="CZ454" s="27">
        <f t="shared" si="608"/>
        <v>60.622142390594377</v>
      </c>
      <c r="DA454" s="28">
        <f t="shared" si="609"/>
        <v>-10.532331809274979</v>
      </c>
      <c r="DB454" s="5">
        <v>18</v>
      </c>
      <c r="DC454" s="5">
        <v>19</v>
      </c>
      <c r="DD454" s="22">
        <v>181</v>
      </c>
      <c r="DE454" s="22">
        <v>234</v>
      </c>
      <c r="DF454" s="22">
        <v>88</v>
      </c>
      <c r="DG454" s="22">
        <v>112</v>
      </c>
      <c r="DH454" s="22">
        <v>130</v>
      </c>
      <c r="DI454" s="22">
        <v>122</v>
      </c>
      <c r="DJ454" s="29">
        <f t="shared" si="610"/>
        <v>3.6588110478678804</v>
      </c>
      <c r="DK454" s="27">
        <f t="shared" si="611"/>
        <v>3.1700062617407641</v>
      </c>
      <c r="DL454" s="27">
        <f t="shared" si="612"/>
        <v>2.3481527864746399</v>
      </c>
      <c r="DM454" s="27">
        <f t="shared" si="613"/>
        <v>26.064495929868503</v>
      </c>
      <c r="DN454" s="27">
        <f t="shared" si="614"/>
        <v>33.343769567939887</v>
      </c>
      <c r="DO454" s="27">
        <f t="shared" si="615"/>
        <v>51.541953663118349</v>
      </c>
      <c r="DP454" s="27">
        <f t="shared" si="616"/>
        <v>64.691609267376336</v>
      </c>
      <c r="DQ454" s="30">
        <f t="shared" si="617"/>
        <v>2.6173237949830082</v>
      </c>
      <c r="DR454" s="5">
        <v>54</v>
      </c>
      <c r="DS454" s="5">
        <v>40</v>
      </c>
      <c r="DT454" s="5">
        <v>390</v>
      </c>
      <c r="DU454" s="5">
        <v>528</v>
      </c>
      <c r="DV454" s="5">
        <v>199</v>
      </c>
      <c r="DW454" s="5">
        <v>221</v>
      </c>
      <c r="DX454" s="5">
        <v>313</v>
      </c>
      <c r="DY454" s="5">
        <v>235</v>
      </c>
      <c r="DZ454" s="22">
        <v>1</v>
      </c>
      <c r="EA454" s="22">
        <v>4</v>
      </c>
      <c r="EB454" s="22">
        <f t="shared" si="618"/>
        <v>3</v>
      </c>
      <c r="EC454" s="26">
        <f t="shared" si="619"/>
        <v>0.11739768465678246</v>
      </c>
      <c r="ED454" s="27">
        <f t="shared" si="620"/>
        <v>0.46959073862712986</v>
      </c>
      <c r="EE454" s="27">
        <f t="shared" si="621"/>
        <v>0.35219305397034745</v>
      </c>
      <c r="EF454" s="6">
        <v>69.933333333299998</v>
      </c>
      <c r="EG454" s="6">
        <f t="shared" si="622"/>
        <v>2.185416666665625</v>
      </c>
      <c r="EH454" s="5">
        <v>2.13</v>
      </c>
      <c r="EI454" s="5">
        <v>3.51</v>
      </c>
      <c r="EJ454" s="21">
        <f t="shared" si="623"/>
        <v>0.37765957446808512</v>
      </c>
      <c r="EK454" s="1">
        <v>0</v>
      </c>
      <c r="EL454" s="22">
        <v>1</v>
      </c>
      <c r="EM454" s="22">
        <v>0</v>
      </c>
      <c r="EN454" s="1">
        <v>1</v>
      </c>
      <c r="EO454" s="3">
        <f t="shared" si="624"/>
        <v>1</v>
      </c>
      <c r="EP454" s="6">
        <f t="shared" si="625"/>
        <v>0.85795996186885515</v>
      </c>
      <c r="EQ454" s="3">
        <f t="shared" si="626"/>
        <v>14</v>
      </c>
      <c r="ER454" s="20">
        <f t="shared" si="627"/>
        <v>0</v>
      </c>
      <c r="ES454" s="20">
        <f t="shared" si="628"/>
        <v>0.33333333333333331</v>
      </c>
      <c r="ET454" s="20">
        <f t="shared" si="629"/>
        <v>0.33333333333333331</v>
      </c>
      <c r="EU454" s="3" t="str">
        <f t="shared" si="630"/>
        <v xml:space="preserve"> </v>
      </c>
      <c r="EX454" s="20" t="str">
        <f t="shared" si="631"/>
        <v xml:space="preserve"> </v>
      </c>
      <c r="EY454" s="5">
        <v>3</v>
      </c>
      <c r="EZ454" s="5">
        <v>1</v>
      </c>
      <c r="FA454" s="22">
        <v>39</v>
      </c>
      <c r="FB454" s="22">
        <v>10</v>
      </c>
      <c r="FC454" s="22">
        <v>20</v>
      </c>
      <c r="FD454" s="22">
        <v>3</v>
      </c>
      <c r="FE454" s="22">
        <v>2</v>
      </c>
      <c r="FF454" s="22">
        <v>23</v>
      </c>
      <c r="FG454" s="22">
        <v>0</v>
      </c>
      <c r="FH454" s="22">
        <v>1</v>
      </c>
      <c r="FI454" s="6">
        <v>19.55</v>
      </c>
      <c r="FJ454" s="6">
        <f t="shared" si="632"/>
        <v>0.61093750000000002</v>
      </c>
      <c r="FK454" s="5">
        <v>0.64</v>
      </c>
      <c r="FL454" s="5">
        <v>5.2</v>
      </c>
      <c r="FM454" s="21">
        <f t="shared" si="633"/>
        <v>0.10958904109589042</v>
      </c>
      <c r="FN454" s="1">
        <v>0</v>
      </c>
      <c r="FO454" s="22">
        <v>0</v>
      </c>
      <c r="FP454" s="22">
        <v>0</v>
      </c>
      <c r="FQ454" s="1">
        <v>0</v>
      </c>
      <c r="FR454" s="1">
        <f t="shared" si="634"/>
        <v>0</v>
      </c>
      <c r="FS454" s="3">
        <f t="shared" si="635"/>
        <v>0</v>
      </c>
      <c r="FT454" s="3" t="str">
        <f t="shared" si="636"/>
        <v xml:space="preserve"> </v>
      </c>
      <c r="FW454" s="20" t="str">
        <f t="shared" si="637"/>
        <v xml:space="preserve"> </v>
      </c>
      <c r="FX454" s="5">
        <v>0</v>
      </c>
      <c r="FY454" s="5">
        <v>2</v>
      </c>
      <c r="FZ454" s="22">
        <v>1</v>
      </c>
      <c r="GA454" s="22">
        <v>8</v>
      </c>
      <c r="GB454" s="22">
        <v>1</v>
      </c>
      <c r="GC454" s="22">
        <v>3</v>
      </c>
      <c r="GD454" s="22">
        <v>8</v>
      </c>
      <c r="GE454" s="22">
        <v>4</v>
      </c>
      <c r="GF454" s="22">
        <v>0</v>
      </c>
      <c r="GG454" s="22">
        <v>1</v>
      </c>
      <c r="GH454" s="1">
        <v>22</v>
      </c>
      <c r="GI454" s="1">
        <v>3</v>
      </c>
      <c r="GJ454" s="1">
        <v>21</v>
      </c>
      <c r="GK454" s="1">
        <v>1</v>
      </c>
      <c r="GN454" s="31" t="str">
        <f t="shared" si="638"/>
        <v xml:space="preserve"> </v>
      </c>
      <c r="GP454" s="1">
        <v>0</v>
      </c>
      <c r="GQ454" s="1">
        <v>0</v>
      </c>
      <c r="GR454" s="1">
        <v>0</v>
      </c>
      <c r="GS454" s="1">
        <v>1</v>
      </c>
      <c r="GT454" s="1">
        <v>0</v>
      </c>
      <c r="GU454" s="1">
        <v>0</v>
      </c>
      <c r="GV454" s="32" t="str">
        <f t="shared" si="639"/>
        <v xml:space="preserve"> </v>
      </c>
      <c r="GW454" s="9">
        <f t="shared" si="640"/>
        <v>4</v>
      </c>
      <c r="GX454" s="10">
        <v>0.8</v>
      </c>
      <c r="GY454" s="10">
        <v>1</v>
      </c>
      <c r="GZ454" s="10">
        <v>1.8</v>
      </c>
      <c r="HA454" s="29">
        <f t="shared" si="641"/>
        <v>5.6250000000000001E-2</v>
      </c>
      <c r="HB454" s="29">
        <f t="shared" si="642"/>
        <v>0.17983016040405286</v>
      </c>
      <c r="HC454">
        <v>9.1</v>
      </c>
      <c r="HD454">
        <v>9.3000000000000007</v>
      </c>
      <c r="HE454">
        <v>-1.9</v>
      </c>
      <c r="HF454">
        <v>2.1</v>
      </c>
      <c r="HG454">
        <v>-0.1</v>
      </c>
      <c r="HH454">
        <v>0</v>
      </c>
      <c r="HI454">
        <v>2.1</v>
      </c>
      <c r="HJ454" s="11">
        <f t="shared" si="643"/>
        <v>6.5625000000000003E-2</v>
      </c>
      <c r="HK454" s="11">
        <f t="shared" si="644"/>
        <v>0.20980185380472832</v>
      </c>
      <c r="HL454">
        <v>99</v>
      </c>
      <c r="HM454">
        <v>0</v>
      </c>
      <c r="HN454">
        <v>0</v>
      </c>
      <c r="HO454">
        <v>2</v>
      </c>
      <c r="HP454" t="s">
        <v>1872</v>
      </c>
      <c r="HQ454" s="33">
        <v>3875000</v>
      </c>
      <c r="HR454" s="33">
        <v>0</v>
      </c>
      <c r="HS454" s="30">
        <f t="shared" si="645"/>
        <v>-3.8268292682926819</v>
      </c>
    </row>
    <row r="455" spans="1:228" x14ac:dyDescent="0.2">
      <c r="A455" s="1">
        <v>6</v>
      </c>
      <c r="B455" s="2" t="s">
        <v>2266</v>
      </c>
      <c r="C455" s="2" t="s">
        <v>2267</v>
      </c>
      <c r="E455" s="2" t="s">
        <v>274</v>
      </c>
      <c r="F455" s="2">
        <v>75</v>
      </c>
      <c r="G455" s="2">
        <v>220</v>
      </c>
      <c r="H455" s="2" t="s">
        <v>231</v>
      </c>
      <c r="J455" s="3">
        <v>38</v>
      </c>
      <c r="K455" s="5" t="s">
        <v>2268</v>
      </c>
      <c r="L455" s="5" t="s">
        <v>2269</v>
      </c>
      <c r="M455" s="5" t="s">
        <v>2270</v>
      </c>
      <c r="N455" s="5" t="s">
        <v>262</v>
      </c>
      <c r="O455" s="2" t="s">
        <v>262</v>
      </c>
      <c r="P455" s="2" t="s">
        <v>271</v>
      </c>
      <c r="Q455" s="1">
        <v>4</v>
      </c>
      <c r="R455" s="1">
        <v>0</v>
      </c>
      <c r="S455" s="1">
        <v>0</v>
      </c>
      <c r="T455" s="1">
        <v>0</v>
      </c>
      <c r="U455" s="1">
        <v>-1</v>
      </c>
      <c r="V455" s="1">
        <v>2</v>
      </c>
      <c r="W455" s="20">
        <f t="shared" si="567"/>
        <v>0</v>
      </c>
      <c r="X455" s="6">
        <v>67.116666666699999</v>
      </c>
      <c r="Y455" s="6">
        <f t="shared" si="568"/>
        <v>16.779166666675</v>
      </c>
      <c r="Z455" s="1">
        <v>93</v>
      </c>
      <c r="AA455" s="6">
        <f t="shared" si="569"/>
        <v>23.25</v>
      </c>
      <c r="AB455" s="8">
        <f t="shared" si="570"/>
        <v>0.72168458781397848</v>
      </c>
      <c r="AC455" s="3">
        <f t="shared" si="571"/>
        <v>0</v>
      </c>
      <c r="AD455" s="8">
        <f t="shared" si="572"/>
        <v>0</v>
      </c>
      <c r="AE455" s="20">
        <f t="shared" si="573"/>
        <v>0</v>
      </c>
      <c r="AF455" s="20">
        <f t="shared" si="574"/>
        <v>0</v>
      </c>
      <c r="AG455" s="20">
        <f t="shared" si="575"/>
        <v>0</v>
      </c>
      <c r="AH455" s="3" t="e">
        <f t="shared" si="576"/>
        <v>#VALUE!</v>
      </c>
      <c r="AI455" s="3" t="str">
        <f t="shared" si="577"/>
        <v xml:space="preserve"> </v>
      </c>
      <c r="AJ455" s="3" t="str">
        <f t="shared" si="578"/>
        <v xml:space="preserve"> </v>
      </c>
      <c r="AK455" s="20" t="e">
        <f t="shared" si="579"/>
        <v>#VALUE!</v>
      </c>
      <c r="AL455" s="6">
        <v>0</v>
      </c>
      <c r="AM455" s="1">
        <v>12</v>
      </c>
      <c r="AN455" s="1">
        <v>7</v>
      </c>
      <c r="AO455" s="1">
        <v>3</v>
      </c>
      <c r="AP455" s="1">
        <v>3</v>
      </c>
      <c r="AQ455" s="1">
        <v>1</v>
      </c>
      <c r="AR455" s="6">
        <f t="shared" si="580"/>
        <v>10.727588775758269</v>
      </c>
      <c r="AS455" s="6">
        <f t="shared" si="581"/>
        <v>6.2577601191923229</v>
      </c>
      <c r="AT455" s="6">
        <f t="shared" si="582"/>
        <v>2.6818971939395673</v>
      </c>
      <c r="AU455" s="6">
        <f t="shared" si="583"/>
        <v>2.6818971939395673</v>
      </c>
      <c r="AV455" s="6">
        <f t="shared" si="584"/>
        <v>0.89396573131318902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7">
        <f>(EA455+FH455+GG455)-(DZ455+FG455+GF455)-((BD455/60)*(-0.29)+(EF455/60)*0.11+(FI455/60)*(-0.33))</f>
        <v>0.32844166666658331</v>
      </c>
      <c r="BD455" s="6">
        <v>60.316666666700002</v>
      </c>
      <c r="BE455" s="6">
        <f t="shared" si="585"/>
        <v>15.079166666675</v>
      </c>
      <c r="BF455" s="5">
        <v>14.94</v>
      </c>
      <c r="BG455" s="5">
        <v>33.81</v>
      </c>
      <c r="BH455" s="21">
        <f t="shared" si="586"/>
        <v>0.30646153846153845</v>
      </c>
      <c r="BI455" s="1">
        <v>0</v>
      </c>
      <c r="BJ455" s="22">
        <v>0</v>
      </c>
      <c r="BK455" s="22">
        <v>0</v>
      </c>
      <c r="BL455" s="1">
        <v>0</v>
      </c>
      <c r="BM455" s="1">
        <f t="shared" si="587"/>
        <v>0</v>
      </c>
      <c r="BN455" s="8">
        <f t="shared" si="588"/>
        <v>0</v>
      </c>
      <c r="BO455" s="3">
        <f t="shared" si="589"/>
        <v>0</v>
      </c>
      <c r="BP455" s="20">
        <f t="shared" si="590"/>
        <v>0</v>
      </c>
      <c r="BQ455" s="20">
        <f t="shared" si="591"/>
        <v>0</v>
      </c>
      <c r="BR455" s="20">
        <f t="shared" si="592"/>
        <v>0</v>
      </c>
      <c r="BS455" s="3" t="str">
        <f t="shared" si="593"/>
        <v xml:space="preserve"> </v>
      </c>
      <c r="BV455" s="20" t="str">
        <f t="shared" si="594"/>
        <v xml:space="preserve"> </v>
      </c>
      <c r="BW455" s="5">
        <v>8</v>
      </c>
      <c r="BX455" s="5">
        <v>6</v>
      </c>
      <c r="BY455" s="21">
        <f t="shared" si="595"/>
        <v>0.2413793103448276</v>
      </c>
      <c r="BZ455" s="5">
        <v>8</v>
      </c>
      <c r="CA455" s="5">
        <v>17</v>
      </c>
      <c r="CB455" s="23">
        <f t="shared" si="596"/>
        <v>0.43103448275862066</v>
      </c>
      <c r="CC455" s="5">
        <v>11</v>
      </c>
      <c r="CD455" s="5">
        <v>8</v>
      </c>
      <c r="CE455" s="23">
        <f t="shared" si="597"/>
        <v>0.32758620689655171</v>
      </c>
      <c r="CF455" s="23">
        <f t="shared" si="598"/>
        <v>0.35897435897435898</v>
      </c>
      <c r="CG455" s="24">
        <v>1</v>
      </c>
      <c r="CH455" s="5">
        <v>21</v>
      </c>
      <c r="CI455" s="5">
        <v>27</v>
      </c>
      <c r="CJ455" s="5">
        <v>20</v>
      </c>
      <c r="CK455">
        <v>16.062626430000002</v>
      </c>
      <c r="CL455" s="5">
        <v>2.38</v>
      </c>
      <c r="CM455" s="5">
        <v>1</v>
      </c>
      <c r="CN455" s="5">
        <v>7.8129999999999997</v>
      </c>
      <c r="CO455" s="5">
        <v>0.57300000000000006</v>
      </c>
      <c r="CP455" s="5">
        <v>-6.0629999999999997</v>
      </c>
      <c r="CQ455" s="21">
        <f t="shared" si="599"/>
        <v>3.8461538461538464E-2</v>
      </c>
      <c r="CR455" s="25">
        <f t="shared" si="600"/>
        <v>0.94594594594594594</v>
      </c>
      <c r="CS455" s="22">
        <f t="shared" si="601"/>
        <v>949.79209979209975</v>
      </c>
      <c r="CT455" s="21">
        <f t="shared" si="602"/>
        <v>-1.5592515592515593E-2</v>
      </c>
      <c r="CU455" s="26">
        <f t="shared" si="603"/>
        <v>1.0040160642570282</v>
      </c>
      <c r="CV455" s="27">
        <f t="shared" si="604"/>
        <v>2.0080321285140563</v>
      </c>
      <c r="CW455" s="27">
        <f t="shared" si="605"/>
        <v>26.104417670682732</v>
      </c>
      <c r="CX455" s="27">
        <f t="shared" si="606"/>
        <v>37.148594377510044</v>
      </c>
      <c r="CY455" s="27">
        <f t="shared" si="607"/>
        <v>52.208835341365464</v>
      </c>
      <c r="CZ455" s="27">
        <f t="shared" si="608"/>
        <v>66.265060240963848</v>
      </c>
      <c r="DA455" s="28">
        <f t="shared" si="609"/>
        <v>-14.056224899598384</v>
      </c>
      <c r="DB455" s="5">
        <v>1</v>
      </c>
      <c r="DC455" s="5">
        <v>2</v>
      </c>
      <c r="DD455" s="22">
        <v>25</v>
      </c>
      <c r="DE455" s="22">
        <v>35</v>
      </c>
      <c r="DF455" s="22">
        <v>11</v>
      </c>
      <c r="DG455" s="22">
        <v>14</v>
      </c>
      <c r="DH455" s="22">
        <v>15</v>
      </c>
      <c r="DI455" s="22">
        <v>15</v>
      </c>
      <c r="DJ455" s="29">
        <f t="shared" si="610"/>
        <v>3.1143904850169974</v>
      </c>
      <c r="DK455" s="27">
        <f t="shared" si="611"/>
        <v>3.1055900621118009</v>
      </c>
      <c r="DL455" s="27">
        <f t="shared" si="612"/>
        <v>1.3309671694764862</v>
      </c>
      <c r="DM455" s="27">
        <f t="shared" si="613"/>
        <v>29.724933451641522</v>
      </c>
      <c r="DN455" s="27">
        <f t="shared" si="614"/>
        <v>32.83052351375332</v>
      </c>
      <c r="DO455" s="27">
        <f t="shared" si="615"/>
        <v>51.020408163265301</v>
      </c>
      <c r="DP455" s="27">
        <f t="shared" si="616"/>
        <v>62.999112688553687</v>
      </c>
      <c r="DQ455" s="30">
        <f t="shared" si="617"/>
        <v>-2.0775203743099979</v>
      </c>
      <c r="DR455" s="5">
        <v>7</v>
      </c>
      <c r="DS455" s="5">
        <v>3</v>
      </c>
      <c r="DT455" s="5">
        <v>60</v>
      </c>
      <c r="DU455" s="5">
        <v>71</v>
      </c>
      <c r="DV455" s="5">
        <v>22</v>
      </c>
      <c r="DW455" s="5">
        <v>22</v>
      </c>
      <c r="DX455" s="5">
        <v>46</v>
      </c>
      <c r="DY455" s="5">
        <v>26</v>
      </c>
      <c r="DZ455" s="22">
        <v>0</v>
      </c>
      <c r="EA455" s="22">
        <v>0</v>
      </c>
      <c r="EB455" s="22">
        <f t="shared" si="618"/>
        <v>0</v>
      </c>
      <c r="EC455" s="26">
        <f t="shared" si="619"/>
        <v>0</v>
      </c>
      <c r="ED455" s="27">
        <f t="shared" si="620"/>
        <v>0</v>
      </c>
      <c r="EE455" s="27">
        <f t="shared" si="621"/>
        <v>0</v>
      </c>
      <c r="EF455" s="6">
        <v>6.6666666700000002E-2</v>
      </c>
      <c r="EG455" s="6">
        <f t="shared" si="622"/>
        <v>1.6666666675E-2</v>
      </c>
      <c r="EH455" s="5">
        <v>0.02</v>
      </c>
      <c r="EI455" s="5">
        <v>5.31</v>
      </c>
      <c r="EJ455" s="21">
        <f t="shared" si="623"/>
        <v>3.7523452157598508E-3</v>
      </c>
      <c r="EK455" s="1">
        <v>0</v>
      </c>
      <c r="EL455" s="22">
        <v>0</v>
      </c>
      <c r="EM455" s="22">
        <v>0</v>
      </c>
      <c r="EN455" s="1">
        <v>0</v>
      </c>
      <c r="EO455" s="3">
        <f t="shared" si="624"/>
        <v>0</v>
      </c>
      <c r="EP455" s="6">
        <f t="shared" si="625"/>
        <v>0</v>
      </c>
      <c r="EQ455" s="3">
        <f t="shared" si="626"/>
        <v>0</v>
      </c>
      <c r="ER455" s="20">
        <f t="shared" si="627"/>
        <v>0</v>
      </c>
      <c r="ES455" s="20">
        <f t="shared" si="628"/>
        <v>0</v>
      </c>
      <c r="ET455" s="20">
        <f t="shared" si="629"/>
        <v>0</v>
      </c>
      <c r="EU455" s="3" t="str">
        <f t="shared" si="630"/>
        <v xml:space="preserve"> </v>
      </c>
      <c r="EX455" s="20" t="str">
        <f t="shared" si="631"/>
        <v xml:space="preserve"> </v>
      </c>
      <c r="EY455" s="5">
        <v>0</v>
      </c>
      <c r="EZ455" s="5">
        <v>0</v>
      </c>
      <c r="FA455" s="22">
        <v>0</v>
      </c>
      <c r="FB455" s="22">
        <v>0</v>
      </c>
      <c r="FC455" s="22">
        <v>0</v>
      </c>
      <c r="FD455" s="22">
        <v>0</v>
      </c>
      <c r="FE455" s="22">
        <v>0</v>
      </c>
      <c r="FF455" s="22">
        <v>0</v>
      </c>
      <c r="FG455" s="22">
        <v>0</v>
      </c>
      <c r="FH455" s="22">
        <v>0</v>
      </c>
      <c r="FI455" s="6">
        <v>6.7333333333000001</v>
      </c>
      <c r="FJ455" s="6">
        <f t="shared" si="632"/>
        <v>1.683333333325</v>
      </c>
      <c r="FK455" s="5">
        <v>1.6800000000000002</v>
      </c>
      <c r="FL455" s="5">
        <v>2.77</v>
      </c>
      <c r="FM455" s="21">
        <f t="shared" si="633"/>
        <v>0.37752808988764047</v>
      </c>
      <c r="FN455" s="1">
        <v>0</v>
      </c>
      <c r="FO455" s="22">
        <v>0</v>
      </c>
      <c r="FP455" s="22">
        <v>0</v>
      </c>
      <c r="FQ455" s="1">
        <v>0</v>
      </c>
      <c r="FR455" s="1">
        <f t="shared" si="634"/>
        <v>0</v>
      </c>
      <c r="FS455" s="3">
        <f t="shared" si="635"/>
        <v>0</v>
      </c>
      <c r="FT455" s="3" t="str">
        <f t="shared" si="636"/>
        <v xml:space="preserve"> </v>
      </c>
      <c r="FW455" s="20" t="str">
        <f t="shared" si="637"/>
        <v xml:space="preserve"> </v>
      </c>
      <c r="FX455" s="5">
        <v>0</v>
      </c>
      <c r="FY455" s="5">
        <v>0</v>
      </c>
      <c r="FZ455" s="22">
        <v>0</v>
      </c>
      <c r="GA455" s="22">
        <v>6</v>
      </c>
      <c r="GB455" s="22">
        <v>2</v>
      </c>
      <c r="GC455" s="22">
        <v>1</v>
      </c>
      <c r="GD455" s="22">
        <v>2</v>
      </c>
      <c r="GE455" s="22">
        <v>0</v>
      </c>
      <c r="GF455" s="22">
        <v>0</v>
      </c>
      <c r="GG455" s="22">
        <v>0</v>
      </c>
      <c r="GH455" s="1">
        <v>1</v>
      </c>
      <c r="GI455" s="1">
        <v>0</v>
      </c>
      <c r="GJ455" s="1">
        <v>2</v>
      </c>
      <c r="GK455" s="1">
        <v>0</v>
      </c>
      <c r="GN455" s="31" t="str">
        <f t="shared" si="638"/>
        <v xml:space="preserve"> 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32" t="str">
        <f t="shared" si="639"/>
        <v xml:space="preserve"> </v>
      </c>
      <c r="GW455" s="9">
        <f t="shared" si="640"/>
        <v>5</v>
      </c>
      <c r="GX455" s="10">
        <v>-0.1</v>
      </c>
      <c r="GY455" s="10">
        <v>0.1</v>
      </c>
      <c r="GZ455" s="10">
        <v>0</v>
      </c>
      <c r="HA455" s="29">
        <f t="shared" si="641"/>
        <v>0</v>
      </c>
      <c r="HB455" s="29">
        <f t="shared" si="642"/>
        <v>0</v>
      </c>
      <c r="HC455">
        <v>0.4</v>
      </c>
      <c r="HD455">
        <v>0.5</v>
      </c>
      <c r="HE455">
        <v>-0.9</v>
      </c>
      <c r="HF455">
        <v>-0.1</v>
      </c>
      <c r="HG455">
        <v>-0.1</v>
      </c>
      <c r="HH455">
        <v>0</v>
      </c>
      <c r="HI455">
        <v>-0.2</v>
      </c>
      <c r="HJ455" s="11">
        <f t="shared" si="643"/>
        <v>-0.05</v>
      </c>
      <c r="HK455" s="11">
        <f t="shared" si="644"/>
        <v>-0.17879314626263779</v>
      </c>
      <c r="HL455">
        <v>22</v>
      </c>
      <c r="HM455">
        <v>0</v>
      </c>
      <c r="HN455">
        <v>0</v>
      </c>
      <c r="HQ455" s="33">
        <v>659722</v>
      </c>
      <c r="HR455" s="33">
        <v>0</v>
      </c>
      <c r="HS455" s="30">
        <f t="shared" si="645"/>
        <v>-1.1634142439024391</v>
      </c>
    </row>
    <row r="456" spans="1:228" x14ac:dyDescent="0.2">
      <c r="A456" s="1">
        <v>18</v>
      </c>
      <c r="B456" s="2" t="s">
        <v>2271</v>
      </c>
      <c r="C456" s="2" t="s">
        <v>683</v>
      </c>
      <c r="D456" s="2" t="s">
        <v>429</v>
      </c>
      <c r="E456" s="2" t="s">
        <v>240</v>
      </c>
      <c r="F456" s="2">
        <v>71</v>
      </c>
      <c r="G456" s="2">
        <v>185</v>
      </c>
      <c r="H456" s="2" t="s">
        <v>249</v>
      </c>
      <c r="J456" s="3">
        <v>26</v>
      </c>
      <c r="K456" s="5" t="s">
        <v>2272</v>
      </c>
      <c r="L456" s="5" t="s">
        <v>2273</v>
      </c>
      <c r="M456" s="5" t="s">
        <v>292</v>
      </c>
      <c r="N456" s="5" t="s">
        <v>335</v>
      </c>
      <c r="O456" s="2" t="s">
        <v>335</v>
      </c>
      <c r="P456" s="2" t="s">
        <v>314</v>
      </c>
      <c r="Q456" s="1">
        <v>48</v>
      </c>
      <c r="R456" s="1">
        <v>7</v>
      </c>
      <c r="S456" s="1">
        <v>25</v>
      </c>
      <c r="T456" s="1">
        <v>32</v>
      </c>
      <c r="U456" s="1">
        <v>8</v>
      </c>
      <c r="V456" s="1">
        <v>84</v>
      </c>
      <c r="W456" s="20">
        <f t="shared" si="567"/>
        <v>8.3333333333333329E-2</v>
      </c>
      <c r="X456" s="6">
        <v>950.35</v>
      </c>
      <c r="Y456" s="6">
        <f t="shared" si="568"/>
        <v>19.798958333333335</v>
      </c>
      <c r="Z456" s="1">
        <v>1178</v>
      </c>
      <c r="AA456" s="6">
        <f t="shared" si="569"/>
        <v>24.541666666666668</v>
      </c>
      <c r="AB456" s="8">
        <f t="shared" si="570"/>
        <v>0.80674872665534803</v>
      </c>
      <c r="AC456" s="3">
        <f t="shared" si="571"/>
        <v>160.7560975609756</v>
      </c>
      <c r="AD456" s="8">
        <f t="shared" si="572"/>
        <v>10.149277480568776</v>
      </c>
      <c r="AE456" s="20">
        <f t="shared" si="573"/>
        <v>0.13461538461538461</v>
      </c>
      <c r="AF456" s="20">
        <f t="shared" si="574"/>
        <v>0.48076923076923078</v>
      </c>
      <c r="AG456" s="20">
        <f t="shared" si="575"/>
        <v>0.61538461538461542</v>
      </c>
      <c r="AH456" s="3">
        <f t="shared" si="576"/>
        <v>842</v>
      </c>
      <c r="AI456" s="3">
        <f t="shared" si="577"/>
        <v>431</v>
      </c>
      <c r="AJ456" s="3">
        <f t="shared" si="578"/>
        <v>411</v>
      </c>
      <c r="AK456" s="20">
        <f t="shared" si="579"/>
        <v>0.51187648456057011</v>
      </c>
      <c r="AL456" s="6">
        <v>30.6</v>
      </c>
      <c r="AM456" s="1">
        <v>32</v>
      </c>
      <c r="AN456" s="1">
        <v>19</v>
      </c>
      <c r="AO456" s="1">
        <v>24</v>
      </c>
      <c r="AP456" s="1">
        <v>11</v>
      </c>
      <c r="AQ456" s="1">
        <v>29</v>
      </c>
      <c r="AR456" s="6">
        <f t="shared" si="580"/>
        <v>2.0203083074656707</v>
      </c>
      <c r="AS456" s="6">
        <f t="shared" si="581"/>
        <v>1.1995580575577418</v>
      </c>
      <c r="AT456" s="6">
        <f t="shared" si="582"/>
        <v>1.5152312305992528</v>
      </c>
      <c r="AU456" s="6">
        <f t="shared" si="583"/>
        <v>0.69448098069132425</v>
      </c>
      <c r="AV456" s="6">
        <f t="shared" si="584"/>
        <v>1.830904403640764</v>
      </c>
      <c r="AW456" s="1">
        <v>4</v>
      </c>
      <c r="AX456" s="1">
        <v>2</v>
      </c>
      <c r="AY456" s="1">
        <v>0</v>
      </c>
      <c r="AZ456" s="1">
        <v>0</v>
      </c>
      <c r="BA456" s="1">
        <v>0</v>
      </c>
      <c r="BB456" s="1">
        <v>0</v>
      </c>
      <c r="BC456" s="7">
        <f>(EA456+FH456+GG456)-(DZ456+FG456+GF456)-((BD456/60)*(0.11)+(EF456/60)*(-0.14)+(FI456/60)*(0.13))</f>
        <v>10.742397222222166</v>
      </c>
      <c r="BD456" s="6">
        <v>753.86666666669998</v>
      </c>
      <c r="BE456" s="6">
        <f t="shared" si="585"/>
        <v>15.70555555555625</v>
      </c>
      <c r="BF456" s="5">
        <v>15.26</v>
      </c>
      <c r="BG456" s="5">
        <v>34.43</v>
      </c>
      <c r="BH456" s="21">
        <f t="shared" si="586"/>
        <v>0.30710404507949285</v>
      </c>
      <c r="BI456" s="1">
        <v>5</v>
      </c>
      <c r="BJ456" s="22">
        <v>14</v>
      </c>
      <c r="BK456" s="22">
        <v>6</v>
      </c>
      <c r="BL456" s="1">
        <v>21</v>
      </c>
      <c r="BM456" s="1">
        <f t="shared" si="587"/>
        <v>26</v>
      </c>
      <c r="BN456" s="8">
        <f t="shared" si="588"/>
        <v>2.069331446763262</v>
      </c>
      <c r="BO456" s="3">
        <f t="shared" si="589"/>
        <v>129.7560975609756</v>
      </c>
      <c r="BP456" s="20">
        <f t="shared" si="590"/>
        <v>0.12195121951219512</v>
      </c>
      <c r="BQ456" s="20">
        <f t="shared" si="591"/>
        <v>0.51219512195121952</v>
      </c>
      <c r="BR456" s="20">
        <f t="shared" si="592"/>
        <v>0.63414634146341464</v>
      </c>
      <c r="BS456" s="3">
        <f t="shared" si="593"/>
        <v>642</v>
      </c>
      <c r="BT456" s="1">
        <v>330</v>
      </c>
      <c r="BU456" s="1">
        <v>312</v>
      </c>
      <c r="BV456" s="20">
        <f t="shared" si="594"/>
        <v>0.51401869158878499</v>
      </c>
      <c r="BW456" s="5">
        <v>102</v>
      </c>
      <c r="BX456" s="5">
        <v>110</v>
      </c>
      <c r="BY456" s="21">
        <f t="shared" si="595"/>
        <v>0.27461139896373055</v>
      </c>
      <c r="BZ456" s="5">
        <v>132</v>
      </c>
      <c r="CA456" s="5">
        <v>130</v>
      </c>
      <c r="CB456" s="23">
        <f t="shared" si="596"/>
        <v>0.3393782383419689</v>
      </c>
      <c r="CC456" s="5">
        <v>166</v>
      </c>
      <c r="CD456" s="5">
        <v>132</v>
      </c>
      <c r="CE456" s="23">
        <f t="shared" si="597"/>
        <v>0.3860103626943005</v>
      </c>
      <c r="CF456" s="23">
        <f t="shared" si="598"/>
        <v>0.4472573839662447</v>
      </c>
      <c r="CG456" s="24">
        <v>3</v>
      </c>
      <c r="CH456" s="5">
        <v>260</v>
      </c>
      <c r="CI456" s="5">
        <v>226</v>
      </c>
      <c r="CJ456" s="5">
        <v>244</v>
      </c>
      <c r="CK456">
        <v>16.35745125</v>
      </c>
      <c r="CL456" s="5">
        <v>1.2090000000000001</v>
      </c>
      <c r="CM456" s="5">
        <v>1</v>
      </c>
      <c r="CN456" s="5">
        <v>0.90900000000000003</v>
      </c>
      <c r="CO456" s="5">
        <v>1.778</v>
      </c>
      <c r="CP456" s="5">
        <v>0.318</v>
      </c>
      <c r="CQ456" s="21">
        <f t="shared" si="599"/>
        <v>0.10789473684210527</v>
      </c>
      <c r="CR456" s="25">
        <f t="shared" si="600"/>
        <v>0.91361256544502623</v>
      </c>
      <c r="CS456" s="22">
        <f t="shared" si="601"/>
        <v>924.40203912923675</v>
      </c>
      <c r="CT456" s="21">
        <f t="shared" si="602"/>
        <v>2.1507302287131491E-2</v>
      </c>
      <c r="CU456" s="26">
        <f t="shared" si="603"/>
        <v>3.3584534731323719</v>
      </c>
      <c r="CV456" s="27">
        <f t="shared" si="604"/>
        <v>2.7031454783748363</v>
      </c>
      <c r="CW456" s="27">
        <f t="shared" si="605"/>
        <v>31.127129750982959</v>
      </c>
      <c r="CX456" s="27">
        <f t="shared" si="606"/>
        <v>31.290956749672347</v>
      </c>
      <c r="CY456" s="27">
        <f t="shared" si="607"/>
        <v>61.025557011795541</v>
      </c>
      <c r="CZ456" s="27">
        <f t="shared" si="608"/>
        <v>61.926605504587151</v>
      </c>
      <c r="DA456" s="28">
        <f t="shared" si="609"/>
        <v>-0.90104849279160959</v>
      </c>
      <c r="DB456" s="5">
        <v>41</v>
      </c>
      <c r="DC456" s="5">
        <v>33</v>
      </c>
      <c r="DD456" s="22">
        <v>339</v>
      </c>
      <c r="DE456" s="22">
        <v>349</v>
      </c>
      <c r="DF456" s="22">
        <v>167</v>
      </c>
      <c r="DG456" s="22">
        <v>173</v>
      </c>
      <c r="DH456" s="22">
        <v>201</v>
      </c>
      <c r="DI456" s="22">
        <v>198</v>
      </c>
      <c r="DJ456" s="29">
        <f t="shared" si="610"/>
        <v>0.86577429201851785</v>
      </c>
      <c r="DK456" s="27">
        <f t="shared" si="611"/>
        <v>2.0331106593087425</v>
      </c>
      <c r="DL456" s="27">
        <f t="shared" si="612"/>
        <v>2.6866105140865528</v>
      </c>
      <c r="DM456" s="27">
        <f t="shared" si="613"/>
        <v>26.829799593377867</v>
      </c>
      <c r="DN456" s="27">
        <f t="shared" si="614"/>
        <v>28.790299157711299</v>
      </c>
      <c r="DO456" s="27">
        <f t="shared" si="615"/>
        <v>54.131571304095274</v>
      </c>
      <c r="DP456" s="27">
        <f t="shared" si="616"/>
        <v>55.184432181237298</v>
      </c>
      <c r="DQ456" s="30">
        <f t="shared" si="617"/>
        <v>0.15181238435041422</v>
      </c>
      <c r="DR456" s="5">
        <v>56</v>
      </c>
      <c r="DS456" s="5">
        <v>74</v>
      </c>
      <c r="DT456" s="5">
        <v>683</v>
      </c>
      <c r="DU456" s="5">
        <v>719</v>
      </c>
      <c r="DV456" s="5">
        <v>339</v>
      </c>
      <c r="DW456" s="5">
        <v>317</v>
      </c>
      <c r="DX456" s="5">
        <v>410</v>
      </c>
      <c r="DY456" s="5">
        <v>413</v>
      </c>
      <c r="DZ456" s="22">
        <v>2</v>
      </c>
      <c r="EA456" s="22">
        <v>12</v>
      </c>
      <c r="EB456" s="22">
        <f t="shared" si="618"/>
        <v>10</v>
      </c>
      <c r="EC456" s="26">
        <f t="shared" si="619"/>
        <v>0.15917934205871245</v>
      </c>
      <c r="ED456" s="27">
        <f t="shared" si="620"/>
        <v>0.95507605235227477</v>
      </c>
      <c r="EE456" s="27">
        <f t="shared" si="621"/>
        <v>0.79589671029356224</v>
      </c>
      <c r="EF456" s="6">
        <v>122.2666666667</v>
      </c>
      <c r="EG456" s="6">
        <f t="shared" si="622"/>
        <v>2.5472222222229166</v>
      </c>
      <c r="EH456" s="5">
        <v>2.46</v>
      </c>
      <c r="EI456" s="5">
        <v>2.34</v>
      </c>
      <c r="EJ456" s="21">
        <f t="shared" si="623"/>
        <v>0.51250000000000007</v>
      </c>
      <c r="EK456" s="1">
        <v>2</v>
      </c>
      <c r="EL456" s="22">
        <v>2</v>
      </c>
      <c r="EM456" s="22">
        <v>1</v>
      </c>
      <c r="EN456" s="1">
        <v>3</v>
      </c>
      <c r="EO456" s="3">
        <f t="shared" si="624"/>
        <v>5</v>
      </c>
      <c r="EP456" s="6">
        <f t="shared" si="625"/>
        <v>2.4536532170113268</v>
      </c>
      <c r="EQ456" s="3">
        <f t="shared" si="626"/>
        <v>20</v>
      </c>
      <c r="ER456" s="20">
        <f t="shared" si="627"/>
        <v>0.2</v>
      </c>
      <c r="ES456" s="20">
        <f t="shared" si="628"/>
        <v>0.3</v>
      </c>
      <c r="ET456" s="20">
        <f t="shared" si="629"/>
        <v>0.5</v>
      </c>
      <c r="EU456" s="3">
        <f t="shared" si="630"/>
        <v>113</v>
      </c>
      <c r="EV456" s="1">
        <v>57</v>
      </c>
      <c r="EW456" s="1">
        <v>56</v>
      </c>
      <c r="EX456" s="20">
        <f t="shared" si="631"/>
        <v>0.50442477876106195</v>
      </c>
      <c r="EY456" s="5">
        <v>10</v>
      </c>
      <c r="EZ456" s="5">
        <v>1</v>
      </c>
      <c r="FA456" s="22">
        <v>90</v>
      </c>
      <c r="FB456" s="22">
        <v>11</v>
      </c>
      <c r="FC456" s="22">
        <v>34</v>
      </c>
      <c r="FD456" s="22">
        <v>5</v>
      </c>
      <c r="FE456" s="22">
        <v>3</v>
      </c>
      <c r="FF456" s="22">
        <v>49</v>
      </c>
      <c r="FG456" s="22">
        <v>0</v>
      </c>
      <c r="FH456" s="22">
        <v>1</v>
      </c>
      <c r="FI456" s="6">
        <v>74.216666666699993</v>
      </c>
      <c r="FJ456" s="6">
        <f t="shared" si="632"/>
        <v>1.5461805555562498</v>
      </c>
      <c r="FK456" s="5">
        <v>1.5</v>
      </c>
      <c r="FL456" s="5">
        <v>2.84</v>
      </c>
      <c r="FM456" s="21">
        <f t="shared" si="633"/>
        <v>0.34562211981566821</v>
      </c>
      <c r="FN456" s="1">
        <v>0</v>
      </c>
      <c r="FO456" s="22">
        <v>1</v>
      </c>
      <c r="FP456" s="22">
        <v>0</v>
      </c>
      <c r="FQ456" s="1">
        <v>1</v>
      </c>
      <c r="FR456" s="1">
        <f t="shared" si="634"/>
        <v>1</v>
      </c>
      <c r="FS456" s="3">
        <f t="shared" si="635"/>
        <v>11</v>
      </c>
      <c r="FT456" s="3">
        <f t="shared" si="636"/>
        <v>87</v>
      </c>
      <c r="FU456" s="1">
        <v>44</v>
      </c>
      <c r="FV456" s="1">
        <v>43</v>
      </c>
      <c r="FW456" s="20">
        <f t="shared" si="637"/>
        <v>0.50574712643678166</v>
      </c>
      <c r="FX456" s="5">
        <v>1</v>
      </c>
      <c r="FY456" s="5">
        <v>8</v>
      </c>
      <c r="FZ456" s="22">
        <v>10</v>
      </c>
      <c r="GA456" s="22">
        <v>52</v>
      </c>
      <c r="GB456" s="22">
        <v>4</v>
      </c>
      <c r="GC456" s="22">
        <v>20</v>
      </c>
      <c r="GD456" s="22">
        <v>24</v>
      </c>
      <c r="GE456" s="22">
        <v>5</v>
      </c>
      <c r="GF456" s="22">
        <v>0</v>
      </c>
      <c r="GG456" s="22">
        <v>1</v>
      </c>
      <c r="GH456" s="1">
        <v>55</v>
      </c>
      <c r="GI456" s="1">
        <v>11</v>
      </c>
      <c r="GJ456" s="1">
        <v>46</v>
      </c>
      <c r="GK456" s="1">
        <v>10</v>
      </c>
      <c r="GL456" s="1">
        <v>2</v>
      </c>
      <c r="GM456" s="1">
        <v>0</v>
      </c>
      <c r="GN456" s="31">
        <f t="shared" si="638"/>
        <v>0</v>
      </c>
      <c r="GO456" s="1">
        <v>0</v>
      </c>
      <c r="GP456" s="1">
        <v>2</v>
      </c>
      <c r="GQ456" s="1">
        <v>1</v>
      </c>
      <c r="GR456" s="1">
        <v>2</v>
      </c>
      <c r="GS456" s="1">
        <v>0</v>
      </c>
      <c r="GT456" s="1">
        <v>0</v>
      </c>
      <c r="GU456" s="1">
        <v>0</v>
      </c>
      <c r="GV456" s="32" t="str">
        <f t="shared" si="639"/>
        <v xml:space="preserve"> </v>
      </c>
      <c r="GW456" s="9">
        <f t="shared" si="640"/>
        <v>6</v>
      </c>
      <c r="GX456" s="10">
        <v>1.7000000000000002</v>
      </c>
      <c r="GY456" s="10">
        <v>1.3</v>
      </c>
      <c r="GZ456" s="10">
        <v>3</v>
      </c>
      <c r="HA456" s="29">
        <f t="shared" si="641"/>
        <v>6.25E-2</v>
      </c>
      <c r="HB456" s="29">
        <f t="shared" si="642"/>
        <v>0.1894039038249066</v>
      </c>
      <c r="HC456">
        <v>22.5</v>
      </c>
      <c r="HD456">
        <v>21.1</v>
      </c>
      <c r="HE456">
        <v>11.8</v>
      </c>
      <c r="HF456">
        <v>2</v>
      </c>
      <c r="HG456">
        <v>2.8</v>
      </c>
      <c r="HH456">
        <v>-0.60000000000000009</v>
      </c>
      <c r="HI456">
        <v>4.3</v>
      </c>
      <c r="HJ456" s="11">
        <f t="shared" si="643"/>
        <v>8.9583333333333334E-2</v>
      </c>
      <c r="HK456" s="11">
        <f t="shared" si="644"/>
        <v>0.27147892881569946</v>
      </c>
      <c r="HL456">
        <v>99</v>
      </c>
      <c r="HM456">
        <v>0</v>
      </c>
      <c r="HN456">
        <v>0</v>
      </c>
      <c r="HQ456" s="33">
        <v>2383333</v>
      </c>
      <c r="HR456" s="33">
        <v>0</v>
      </c>
      <c r="HS456" s="30">
        <f t="shared" si="645"/>
        <v>0.99268351219512141</v>
      </c>
    </row>
    <row r="457" spans="1:228" x14ac:dyDescent="0.2">
      <c r="A457" s="1">
        <v>21</v>
      </c>
      <c r="B457" s="2" t="s">
        <v>2274</v>
      </c>
      <c r="C457" s="2" t="s">
        <v>2275</v>
      </c>
      <c r="E457" s="2" t="s">
        <v>323</v>
      </c>
      <c r="F457" s="2">
        <v>70</v>
      </c>
      <c r="G457" s="2">
        <v>179</v>
      </c>
      <c r="H457" s="2" t="s">
        <v>231</v>
      </c>
      <c r="J457" s="3">
        <v>23</v>
      </c>
      <c r="K457" s="5" t="s">
        <v>2276</v>
      </c>
      <c r="L457" s="5" t="s">
        <v>2277</v>
      </c>
      <c r="M457" s="5" t="s">
        <v>2278</v>
      </c>
      <c r="N457" s="5" t="s">
        <v>308</v>
      </c>
      <c r="O457" s="2" t="s">
        <v>308</v>
      </c>
      <c r="P457" s="2" t="s">
        <v>314</v>
      </c>
      <c r="Q457" s="1">
        <v>28</v>
      </c>
      <c r="R457" s="1">
        <v>8</v>
      </c>
      <c r="S457" s="1">
        <v>4</v>
      </c>
      <c r="T457" s="1">
        <v>12</v>
      </c>
      <c r="U457" s="1">
        <v>-2</v>
      </c>
      <c r="V457" s="1">
        <v>47</v>
      </c>
      <c r="W457" s="20">
        <f t="shared" si="567"/>
        <v>0.1702127659574468</v>
      </c>
      <c r="X457" s="6">
        <v>399.13333333330002</v>
      </c>
      <c r="Y457" s="6">
        <f t="shared" si="568"/>
        <v>14.254761904760715</v>
      </c>
      <c r="Z457" s="1">
        <v>529</v>
      </c>
      <c r="AA457" s="6">
        <f t="shared" si="569"/>
        <v>18.892857142857142</v>
      </c>
      <c r="AB457" s="8">
        <f t="shared" si="570"/>
        <v>0.7545053560175804</v>
      </c>
      <c r="AC457" s="3">
        <f t="shared" si="571"/>
        <v>30.457142857142856</v>
      </c>
      <c r="AD457" s="8">
        <f t="shared" si="572"/>
        <v>4.5784914934743375</v>
      </c>
      <c r="AE457" s="20">
        <f t="shared" si="573"/>
        <v>0.42105263157894735</v>
      </c>
      <c r="AF457" s="20">
        <f t="shared" si="574"/>
        <v>0.21052631578947367</v>
      </c>
      <c r="AG457" s="20">
        <f t="shared" si="575"/>
        <v>0.63157894736842102</v>
      </c>
      <c r="AH457" s="3">
        <f t="shared" si="576"/>
        <v>206</v>
      </c>
      <c r="AI457" s="3">
        <f t="shared" si="577"/>
        <v>80</v>
      </c>
      <c r="AJ457" s="3">
        <f t="shared" si="578"/>
        <v>126</v>
      </c>
      <c r="AK457" s="20">
        <f t="shared" si="579"/>
        <v>0.38834951456310679</v>
      </c>
      <c r="AL457" s="6">
        <v>12.6</v>
      </c>
      <c r="AM457" s="1">
        <v>6</v>
      </c>
      <c r="AN457" s="1">
        <v>8</v>
      </c>
      <c r="AO457" s="1">
        <v>14</v>
      </c>
      <c r="AP457" s="1">
        <v>10</v>
      </c>
      <c r="AQ457" s="1">
        <v>19</v>
      </c>
      <c r="AR457" s="6">
        <f t="shared" si="580"/>
        <v>0.90195423417411913</v>
      </c>
      <c r="AS457" s="6">
        <f t="shared" si="581"/>
        <v>1.2026056455654921</v>
      </c>
      <c r="AT457" s="6">
        <f t="shared" si="582"/>
        <v>2.104559879739611</v>
      </c>
      <c r="AU457" s="6">
        <f t="shared" si="583"/>
        <v>1.5032570569568651</v>
      </c>
      <c r="AV457" s="6">
        <f t="shared" si="584"/>
        <v>2.8561884082180438</v>
      </c>
      <c r="AW457" s="1">
        <v>4</v>
      </c>
      <c r="AX457" s="1">
        <v>2</v>
      </c>
      <c r="AY457" s="1">
        <v>0</v>
      </c>
      <c r="AZ457" s="1">
        <v>0</v>
      </c>
      <c r="BA457" s="1">
        <v>0</v>
      </c>
      <c r="BB457" s="1">
        <v>0</v>
      </c>
      <c r="BC457" s="7">
        <f>(EA457+FH457+GG457)-(DZ457+FG457+GF457)-((BD457/60)*(0.11)+(EF457/60)*(-0.14)+(FI457/60)*(0.13))</f>
        <v>1.4379388888887998</v>
      </c>
      <c r="BD457" s="6">
        <v>356.93333333330003</v>
      </c>
      <c r="BE457" s="6">
        <f t="shared" si="585"/>
        <v>12.747619047617858</v>
      </c>
      <c r="BF457" s="5">
        <v>12.31</v>
      </c>
      <c r="BG457" s="5">
        <v>36.33</v>
      </c>
      <c r="BH457" s="21">
        <f t="shared" si="586"/>
        <v>0.2530838815789474</v>
      </c>
      <c r="BI457" s="1">
        <v>7</v>
      </c>
      <c r="BJ457" s="22">
        <v>2</v>
      </c>
      <c r="BK457" s="22">
        <v>0</v>
      </c>
      <c r="BL457" s="1">
        <v>2</v>
      </c>
      <c r="BM457" s="1">
        <f t="shared" si="587"/>
        <v>9</v>
      </c>
      <c r="BN457" s="8">
        <f t="shared" si="588"/>
        <v>1.5128875607024197</v>
      </c>
      <c r="BO457" s="3">
        <f t="shared" si="589"/>
        <v>24.857142857142858</v>
      </c>
      <c r="BP457" s="20">
        <f t="shared" si="590"/>
        <v>0.5</v>
      </c>
      <c r="BQ457" s="20">
        <f t="shared" si="591"/>
        <v>0.14285714285714285</v>
      </c>
      <c r="BR457" s="20">
        <f t="shared" si="592"/>
        <v>0.64285714285714279</v>
      </c>
      <c r="BS457" s="3">
        <f t="shared" si="593"/>
        <v>194</v>
      </c>
      <c r="BT457" s="1">
        <v>74</v>
      </c>
      <c r="BU457" s="1">
        <v>120</v>
      </c>
      <c r="BV457" s="20">
        <f t="shared" si="594"/>
        <v>0.38144329896907214</v>
      </c>
      <c r="BW457" s="5">
        <v>41</v>
      </c>
      <c r="BX457" s="5">
        <v>61</v>
      </c>
      <c r="BY457" s="21">
        <f t="shared" si="595"/>
        <v>0.37226277372262773</v>
      </c>
      <c r="BZ457" s="5">
        <v>26</v>
      </c>
      <c r="CA457" s="5">
        <v>44</v>
      </c>
      <c r="CB457" s="23">
        <f t="shared" si="596"/>
        <v>0.25547445255474455</v>
      </c>
      <c r="CC457" s="5">
        <v>46</v>
      </c>
      <c r="CD457" s="5">
        <v>56</v>
      </c>
      <c r="CE457" s="23">
        <f t="shared" si="597"/>
        <v>0.37226277372262773</v>
      </c>
      <c r="CF457" s="23">
        <f t="shared" si="598"/>
        <v>0.59302325581395354</v>
      </c>
      <c r="CG457" s="24">
        <v>14</v>
      </c>
      <c r="CH457" s="5">
        <v>111</v>
      </c>
      <c r="CI457" s="5">
        <v>93</v>
      </c>
      <c r="CJ457" s="5">
        <v>118</v>
      </c>
      <c r="CK457">
        <v>15.96282338</v>
      </c>
      <c r="CL457" s="5">
        <v>0.23600000000000002</v>
      </c>
      <c r="CM457" s="5">
        <v>10</v>
      </c>
      <c r="CN457" s="5">
        <v>-1.2909999999999999</v>
      </c>
      <c r="CO457" s="5">
        <v>4.9000000000000002E-2</v>
      </c>
      <c r="CP457" s="5">
        <v>10.595000000000001</v>
      </c>
      <c r="CQ457" s="21">
        <f t="shared" si="599"/>
        <v>8.0459770114942528E-2</v>
      </c>
      <c r="CR457" s="25">
        <f t="shared" si="600"/>
        <v>0.88524590163934425</v>
      </c>
      <c r="CS457" s="22">
        <f t="shared" si="601"/>
        <v>893.2918786508385</v>
      </c>
      <c r="CT457" s="21">
        <f t="shared" si="602"/>
        <v>-3.4294328245713226E-2</v>
      </c>
      <c r="CU457" s="26">
        <f t="shared" si="603"/>
        <v>2.4370430544272947</v>
      </c>
      <c r="CV457" s="27">
        <f t="shared" si="604"/>
        <v>2.4370430544272947</v>
      </c>
      <c r="CW457" s="27">
        <f t="shared" si="605"/>
        <v>30.288963676453523</v>
      </c>
      <c r="CX457" s="27">
        <f t="shared" si="606"/>
        <v>21.237089474294997</v>
      </c>
      <c r="CY457" s="27">
        <f t="shared" si="607"/>
        <v>56.574213763490775</v>
      </c>
      <c r="CZ457" s="27">
        <f t="shared" si="608"/>
        <v>39.514912382499709</v>
      </c>
      <c r="DA457" s="28">
        <f t="shared" si="609"/>
        <v>17.059301380991066</v>
      </c>
      <c r="DB457" s="5">
        <v>14</v>
      </c>
      <c r="DC457" s="5">
        <v>14</v>
      </c>
      <c r="DD457" s="22">
        <v>160</v>
      </c>
      <c r="DE457" s="22">
        <v>108</v>
      </c>
      <c r="DF457" s="22">
        <v>65</v>
      </c>
      <c r="DG457" s="22">
        <v>39</v>
      </c>
      <c r="DH457" s="22">
        <v>66</v>
      </c>
      <c r="DI457" s="22">
        <v>86</v>
      </c>
      <c r="DJ457" s="29">
        <f t="shared" si="610"/>
        <v>2.8507432414561809</v>
      </c>
      <c r="DK457" s="27">
        <f t="shared" si="611"/>
        <v>1.2386457473162675</v>
      </c>
      <c r="DL457" s="27">
        <f t="shared" si="612"/>
        <v>2.3003421021587829</v>
      </c>
      <c r="DM457" s="27">
        <f t="shared" si="613"/>
        <v>26.955290786834965</v>
      </c>
      <c r="DN457" s="27">
        <f t="shared" si="614"/>
        <v>21.410876489324053</v>
      </c>
      <c r="DO457" s="27">
        <f t="shared" si="615"/>
        <v>51.669222602335729</v>
      </c>
      <c r="DP457" s="27">
        <f t="shared" si="616"/>
        <v>38.810900082576381</v>
      </c>
      <c r="DQ457" s="30">
        <f t="shared" si="617"/>
        <v>4.200978861231718</v>
      </c>
      <c r="DR457" s="5">
        <v>21</v>
      </c>
      <c r="DS457" s="5">
        <v>39</v>
      </c>
      <c r="DT457" s="5">
        <v>436</v>
      </c>
      <c r="DU457" s="5">
        <v>324</v>
      </c>
      <c r="DV457" s="5">
        <v>209</v>
      </c>
      <c r="DW457" s="5">
        <v>132</v>
      </c>
      <c r="DX457" s="5">
        <v>163</v>
      </c>
      <c r="DY457" s="5">
        <v>210</v>
      </c>
      <c r="DZ457" s="22">
        <v>2</v>
      </c>
      <c r="EA457" s="22">
        <v>3</v>
      </c>
      <c r="EB457" s="22">
        <f t="shared" si="618"/>
        <v>1</v>
      </c>
      <c r="EC457" s="26">
        <f t="shared" si="619"/>
        <v>0.33619723571164889</v>
      </c>
      <c r="ED457" s="27">
        <f t="shared" si="620"/>
        <v>0.50429585356747331</v>
      </c>
      <c r="EE457" s="27">
        <f t="shared" si="621"/>
        <v>0.16809861785582444</v>
      </c>
      <c r="EF457" s="6">
        <v>40.833333333299997</v>
      </c>
      <c r="EG457" s="6">
        <f t="shared" si="622"/>
        <v>1.4583333333321427</v>
      </c>
      <c r="EH457" s="5">
        <v>1.45</v>
      </c>
      <c r="EI457" s="5">
        <v>3.86</v>
      </c>
      <c r="EJ457" s="21">
        <f t="shared" si="623"/>
        <v>0.27306967984934089</v>
      </c>
      <c r="EK457" s="1">
        <v>1</v>
      </c>
      <c r="EL457" s="22">
        <v>1</v>
      </c>
      <c r="EM457" s="22">
        <v>1</v>
      </c>
      <c r="EN457" s="1">
        <v>2</v>
      </c>
      <c r="EO457" s="3">
        <f t="shared" si="624"/>
        <v>3</v>
      </c>
      <c r="EP457" s="6">
        <f t="shared" si="625"/>
        <v>4.4081632653097218</v>
      </c>
      <c r="EQ457" s="3">
        <f t="shared" si="626"/>
        <v>5.6</v>
      </c>
      <c r="ER457" s="20">
        <f t="shared" si="627"/>
        <v>0.2</v>
      </c>
      <c r="ES457" s="20">
        <f t="shared" si="628"/>
        <v>0.4</v>
      </c>
      <c r="ET457" s="20">
        <f t="shared" si="629"/>
        <v>0.60000000000000009</v>
      </c>
      <c r="EU457" s="3">
        <f t="shared" si="630"/>
        <v>10</v>
      </c>
      <c r="EV457" s="1">
        <v>6</v>
      </c>
      <c r="EW457" s="1">
        <v>4</v>
      </c>
      <c r="EX457" s="20">
        <f t="shared" si="631"/>
        <v>0.6</v>
      </c>
      <c r="EY457" s="5">
        <v>5</v>
      </c>
      <c r="EZ457" s="5">
        <v>2</v>
      </c>
      <c r="FA457" s="22">
        <v>23</v>
      </c>
      <c r="FB457" s="22">
        <v>8</v>
      </c>
      <c r="FC457" s="22">
        <v>12</v>
      </c>
      <c r="FD457" s="22">
        <v>2</v>
      </c>
      <c r="FE457" s="22">
        <v>1</v>
      </c>
      <c r="FF457" s="22">
        <v>10</v>
      </c>
      <c r="FG457" s="22">
        <v>0</v>
      </c>
      <c r="FH457" s="22">
        <v>0</v>
      </c>
      <c r="FI457" s="6">
        <v>1.3666666667</v>
      </c>
      <c r="FJ457" s="6">
        <f t="shared" si="632"/>
        <v>4.8809523810714288E-2</v>
      </c>
      <c r="FK457" s="5">
        <v>0.05</v>
      </c>
      <c r="FL457" s="5">
        <v>4.6500000000000004</v>
      </c>
      <c r="FM457" s="21">
        <f t="shared" si="633"/>
        <v>1.0638297872340425E-2</v>
      </c>
      <c r="FN457" s="1">
        <v>0</v>
      </c>
      <c r="FO457" s="22">
        <v>0</v>
      </c>
      <c r="FP457" s="22">
        <v>0</v>
      </c>
      <c r="FQ457" s="1">
        <v>0</v>
      </c>
      <c r="FR457" s="1">
        <f t="shared" si="634"/>
        <v>0</v>
      </c>
      <c r="FS457" s="3">
        <f t="shared" si="635"/>
        <v>0</v>
      </c>
      <c r="FT457" s="3">
        <f t="shared" si="636"/>
        <v>2</v>
      </c>
      <c r="FU457" s="1">
        <v>0</v>
      </c>
      <c r="FV457" s="1">
        <v>2</v>
      </c>
      <c r="FW457" s="20">
        <f t="shared" si="637"/>
        <v>0</v>
      </c>
      <c r="FX457" s="5">
        <v>0</v>
      </c>
      <c r="FY457" s="5">
        <v>0</v>
      </c>
      <c r="FZ457" s="22">
        <v>0</v>
      </c>
      <c r="GA457" s="22">
        <v>0</v>
      </c>
      <c r="GB457" s="22">
        <v>0</v>
      </c>
      <c r="GC457" s="22">
        <v>0</v>
      </c>
      <c r="GD457" s="22">
        <v>1</v>
      </c>
      <c r="GE457" s="22">
        <v>0</v>
      </c>
      <c r="GF457" s="22">
        <v>0</v>
      </c>
      <c r="GG457" s="22">
        <v>1</v>
      </c>
      <c r="GH457" s="1">
        <v>19</v>
      </c>
      <c r="GI457" s="1">
        <v>5</v>
      </c>
      <c r="GJ457" s="1">
        <v>16</v>
      </c>
      <c r="GK457" s="1">
        <v>0</v>
      </c>
      <c r="GL457" s="1">
        <v>1</v>
      </c>
      <c r="GM457" s="1">
        <v>0</v>
      </c>
      <c r="GN457" s="31">
        <f t="shared" si="638"/>
        <v>0</v>
      </c>
      <c r="GO457" s="1">
        <v>0</v>
      </c>
      <c r="GP457" s="1">
        <v>1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32" t="str">
        <f t="shared" si="639"/>
        <v xml:space="preserve"> </v>
      </c>
      <c r="GW457" s="9">
        <f t="shared" si="640"/>
        <v>2</v>
      </c>
      <c r="GX457" s="10">
        <v>1.2</v>
      </c>
      <c r="GY457" s="10">
        <v>0.5</v>
      </c>
      <c r="GZ457" s="10">
        <v>1.7000000000000002</v>
      </c>
      <c r="HA457" s="29">
        <f t="shared" si="641"/>
        <v>6.0714285714285721E-2</v>
      </c>
      <c r="HB457" s="29">
        <f t="shared" si="642"/>
        <v>0.25555369968266706</v>
      </c>
      <c r="HC457">
        <v>9.6</v>
      </c>
      <c r="HD457">
        <v>8</v>
      </c>
      <c r="HE457">
        <v>1.2</v>
      </c>
      <c r="HF457">
        <v>1.6</v>
      </c>
      <c r="HG457">
        <v>1.2</v>
      </c>
      <c r="HH457">
        <v>-0.30000000000000004</v>
      </c>
      <c r="HI457">
        <v>2.5</v>
      </c>
      <c r="HJ457" s="11">
        <f t="shared" si="643"/>
        <v>8.9285714285714288E-2</v>
      </c>
      <c r="HK457" s="11">
        <f t="shared" si="644"/>
        <v>0.37581426423921627</v>
      </c>
      <c r="HL457">
        <v>71</v>
      </c>
      <c r="HM457">
        <v>0</v>
      </c>
      <c r="HN457">
        <v>0</v>
      </c>
      <c r="HO457">
        <v>2</v>
      </c>
      <c r="HP457" t="s">
        <v>505</v>
      </c>
      <c r="HQ457" s="33">
        <v>433291</v>
      </c>
      <c r="HR457" s="33">
        <v>212500</v>
      </c>
      <c r="HS457" s="30">
        <f t="shared" si="645"/>
        <v>2.3688104833702881</v>
      </c>
    </row>
    <row r="458" spans="1:228" x14ac:dyDescent="0.2">
      <c r="A458" s="1">
        <v>19</v>
      </c>
      <c r="B458" s="2" t="s">
        <v>2279</v>
      </c>
      <c r="C458" s="2" t="s">
        <v>440</v>
      </c>
      <c r="D458" s="2" t="s">
        <v>379</v>
      </c>
      <c r="E458" s="2" t="s">
        <v>240</v>
      </c>
      <c r="F458" s="2">
        <v>71</v>
      </c>
      <c r="G458" s="2">
        <v>195</v>
      </c>
      <c r="H458" s="2" t="s">
        <v>231</v>
      </c>
      <c r="J458" s="3">
        <v>31</v>
      </c>
      <c r="K458" s="5" t="s">
        <v>2280</v>
      </c>
      <c r="L458" s="5" t="s">
        <v>2281</v>
      </c>
      <c r="M458" s="5" t="s">
        <v>864</v>
      </c>
      <c r="N458" s="5" t="s">
        <v>293</v>
      </c>
      <c r="O458" s="2" t="s">
        <v>2282</v>
      </c>
      <c r="P458" s="2" t="s">
        <v>314</v>
      </c>
      <c r="Q458" s="1">
        <v>28</v>
      </c>
      <c r="R458" s="1">
        <v>4</v>
      </c>
      <c r="S458" s="1">
        <v>4</v>
      </c>
      <c r="T458" s="1">
        <v>8</v>
      </c>
      <c r="U458" s="1">
        <v>-2</v>
      </c>
      <c r="V458" s="1">
        <v>44</v>
      </c>
      <c r="W458" s="20">
        <f t="shared" si="567"/>
        <v>9.0909090909090912E-2</v>
      </c>
      <c r="X458" s="6">
        <v>390.93333333330003</v>
      </c>
      <c r="Y458" s="6">
        <f t="shared" si="568"/>
        <v>13.961904761903572</v>
      </c>
      <c r="Z458" s="1">
        <v>500</v>
      </c>
      <c r="AA458" s="6">
        <f t="shared" si="569"/>
        <v>17.857142857142858</v>
      </c>
      <c r="AB458" s="8">
        <f t="shared" si="570"/>
        <v>0.7818666666666001</v>
      </c>
      <c r="AC458" s="3">
        <f t="shared" si="571"/>
        <v>28.363636363636363</v>
      </c>
      <c r="AD458" s="8">
        <f t="shared" si="572"/>
        <v>4.353218405060522</v>
      </c>
      <c r="AE458" s="20">
        <f t="shared" si="573"/>
        <v>0.30769230769230771</v>
      </c>
      <c r="AF458" s="20">
        <f t="shared" si="574"/>
        <v>0.30769230769230771</v>
      </c>
      <c r="AG458" s="20">
        <f t="shared" si="575"/>
        <v>0.61538461538461542</v>
      </c>
      <c r="AH458" s="3">
        <f t="shared" si="576"/>
        <v>236</v>
      </c>
      <c r="AI458" s="3">
        <f t="shared" si="577"/>
        <v>105</v>
      </c>
      <c r="AJ458" s="3">
        <f t="shared" si="578"/>
        <v>131</v>
      </c>
      <c r="AK458" s="20">
        <f t="shared" si="579"/>
        <v>0.44491525423728812</v>
      </c>
      <c r="AL458" s="6">
        <v>13.7</v>
      </c>
      <c r="AM458" s="1">
        <v>24</v>
      </c>
      <c r="AN458" s="1">
        <v>14</v>
      </c>
      <c r="AO458" s="1">
        <v>11</v>
      </c>
      <c r="AP458" s="1">
        <v>8</v>
      </c>
      <c r="AQ458" s="1">
        <v>7</v>
      </c>
      <c r="AR458" s="6">
        <f t="shared" si="580"/>
        <v>3.6834924965896727</v>
      </c>
      <c r="AS458" s="6">
        <f t="shared" si="581"/>
        <v>2.1487039563439758</v>
      </c>
      <c r="AT458" s="6">
        <f t="shared" si="582"/>
        <v>1.6882673942702666</v>
      </c>
      <c r="AU458" s="6">
        <f t="shared" si="583"/>
        <v>1.2278308321965574</v>
      </c>
      <c r="AV458" s="6">
        <f t="shared" si="584"/>
        <v>1.0743519781719879</v>
      </c>
      <c r="AW458" s="1">
        <v>8</v>
      </c>
      <c r="AX458" s="1">
        <v>4</v>
      </c>
      <c r="AY458" s="1">
        <v>0</v>
      </c>
      <c r="AZ458" s="1">
        <v>0</v>
      </c>
      <c r="BA458" s="1">
        <v>0</v>
      </c>
      <c r="BB458" s="1">
        <v>0</v>
      </c>
      <c r="BC458" s="7">
        <f>(EA458+FH458+GG458)-(DZ458+FG458+GF458)-((BD458/60)*(0.11)+(EF458/60)*(-0.14)+(FI458/60)*(0.13))</f>
        <v>-2.5502333333334</v>
      </c>
      <c r="BD458" s="6">
        <v>340.46666666670001</v>
      </c>
      <c r="BE458" s="6">
        <f t="shared" si="585"/>
        <v>12.159523809525</v>
      </c>
      <c r="BF458" s="5">
        <v>11.75</v>
      </c>
      <c r="BG458" s="5">
        <v>35.97</v>
      </c>
      <c r="BH458" s="21">
        <f t="shared" si="586"/>
        <v>0.24622799664710815</v>
      </c>
      <c r="BI458" s="1">
        <v>3</v>
      </c>
      <c r="BJ458" s="22">
        <v>2</v>
      </c>
      <c r="BK458" s="22">
        <v>1</v>
      </c>
      <c r="BL458" s="1">
        <v>3</v>
      </c>
      <c r="BM458" s="1">
        <f t="shared" si="587"/>
        <v>6</v>
      </c>
      <c r="BN458" s="8">
        <f t="shared" si="588"/>
        <v>1.0573722341882652</v>
      </c>
      <c r="BO458" s="3">
        <f t="shared" si="589"/>
        <v>28.363636363636363</v>
      </c>
      <c r="BP458" s="20">
        <f t="shared" si="590"/>
        <v>0.27272727272727271</v>
      </c>
      <c r="BQ458" s="20">
        <f t="shared" si="591"/>
        <v>0.27272727272727271</v>
      </c>
      <c r="BR458" s="20">
        <f t="shared" si="592"/>
        <v>0.54545454545454541</v>
      </c>
      <c r="BS458" s="3">
        <f t="shared" si="593"/>
        <v>204</v>
      </c>
      <c r="BT458" s="1">
        <v>95</v>
      </c>
      <c r="BU458" s="1">
        <v>109</v>
      </c>
      <c r="BV458" s="20">
        <f t="shared" si="594"/>
        <v>0.46568627450980393</v>
      </c>
      <c r="BW458" s="5">
        <v>40</v>
      </c>
      <c r="BX458" s="5">
        <v>55</v>
      </c>
      <c r="BY458" s="21">
        <f t="shared" si="595"/>
        <v>0.36821705426356588</v>
      </c>
      <c r="BZ458" s="5">
        <v>33</v>
      </c>
      <c r="CA458" s="5">
        <v>30</v>
      </c>
      <c r="CB458" s="23">
        <f t="shared" si="596"/>
        <v>0.2441860465116279</v>
      </c>
      <c r="CC458" s="5">
        <v>45</v>
      </c>
      <c r="CD458" s="5">
        <v>55</v>
      </c>
      <c r="CE458" s="23">
        <f t="shared" si="597"/>
        <v>0.38759689922480622</v>
      </c>
      <c r="CF458" s="23">
        <f t="shared" si="598"/>
        <v>0.60126582278481011</v>
      </c>
      <c r="CG458" s="24">
        <v>14</v>
      </c>
      <c r="CH458" s="5">
        <v>129</v>
      </c>
      <c r="CI458" s="5">
        <v>101</v>
      </c>
      <c r="CJ458" s="5">
        <v>100</v>
      </c>
      <c r="CK458">
        <v>15.343034210000001</v>
      </c>
      <c r="CL458" s="5">
        <v>0.498</v>
      </c>
      <c r="CM458" s="5">
        <v>1</v>
      </c>
      <c r="CN458" s="5">
        <v>-0.02</v>
      </c>
      <c r="CO458" s="5">
        <v>0.28000000000000003</v>
      </c>
      <c r="CP458" s="5">
        <v>0.23600000000000002</v>
      </c>
      <c r="CQ458" s="21">
        <f t="shared" si="599"/>
        <v>7.0512820512820512E-2</v>
      </c>
      <c r="CR458" s="25">
        <f t="shared" si="600"/>
        <v>0.92441860465116277</v>
      </c>
      <c r="CS458" s="22">
        <f t="shared" si="601"/>
        <v>931.46988670244491</v>
      </c>
      <c r="CT458" s="21">
        <f t="shared" si="602"/>
        <v>-5.0685748360167204E-3</v>
      </c>
      <c r="CU458" s="26">
        <f t="shared" si="603"/>
        <v>2.0060790273556228</v>
      </c>
      <c r="CV458" s="27">
        <f t="shared" si="604"/>
        <v>2.3708206686930091</v>
      </c>
      <c r="CW458" s="27">
        <f t="shared" si="605"/>
        <v>28.449848024316111</v>
      </c>
      <c r="CX458" s="27">
        <f t="shared" si="606"/>
        <v>31.367781155015194</v>
      </c>
      <c r="CY458" s="27">
        <f t="shared" si="607"/>
        <v>52.340425531914896</v>
      </c>
      <c r="CZ458" s="27">
        <f t="shared" si="608"/>
        <v>61.823708206686931</v>
      </c>
      <c r="DA458" s="28">
        <f t="shared" si="609"/>
        <v>-9.4832826747720347</v>
      </c>
      <c r="DB458" s="5">
        <v>11</v>
      </c>
      <c r="DC458" s="5">
        <v>13</v>
      </c>
      <c r="DD458" s="22">
        <v>145</v>
      </c>
      <c r="DE458" s="22">
        <v>159</v>
      </c>
      <c r="DF458" s="22">
        <v>57</v>
      </c>
      <c r="DG458" s="22">
        <v>79</v>
      </c>
      <c r="DH458" s="22">
        <v>88</v>
      </c>
      <c r="DI458" s="22">
        <v>74</v>
      </c>
      <c r="DJ458" s="29">
        <f t="shared" si="610"/>
        <v>-12.259662421607477</v>
      </c>
      <c r="DK458" s="27">
        <f t="shared" si="611"/>
        <v>2.4425116168235435</v>
      </c>
      <c r="DL458" s="27">
        <f t="shared" si="612"/>
        <v>2.9786727034433458</v>
      </c>
      <c r="DM458" s="27">
        <f t="shared" si="613"/>
        <v>32.229238651257006</v>
      </c>
      <c r="DN458" s="27">
        <f t="shared" si="614"/>
        <v>28.893125223400453</v>
      </c>
      <c r="DO458" s="27">
        <f t="shared" si="615"/>
        <v>59.573454068866916</v>
      </c>
      <c r="DP458" s="27">
        <f t="shared" si="616"/>
        <v>53.139521029429289</v>
      </c>
      <c r="DQ458" s="30">
        <f t="shared" si="617"/>
        <v>-15.917215714209661</v>
      </c>
      <c r="DR458" s="5">
        <v>41</v>
      </c>
      <c r="DS458" s="5">
        <v>50</v>
      </c>
      <c r="DT458" s="5">
        <v>500</v>
      </c>
      <c r="DU458" s="5">
        <v>435</v>
      </c>
      <c r="DV458" s="5">
        <v>200</v>
      </c>
      <c r="DW458" s="5">
        <v>195</v>
      </c>
      <c r="DX458" s="5">
        <v>212</v>
      </c>
      <c r="DY458" s="5">
        <v>259</v>
      </c>
      <c r="DZ458" s="22">
        <v>3</v>
      </c>
      <c r="EA458" s="22">
        <v>2</v>
      </c>
      <c r="EB458" s="22">
        <f t="shared" si="618"/>
        <v>-1</v>
      </c>
      <c r="EC458" s="26">
        <f t="shared" si="619"/>
        <v>0.5286861170941326</v>
      </c>
      <c r="ED458" s="27">
        <f t="shared" si="620"/>
        <v>0.35245741139608844</v>
      </c>
      <c r="EE458" s="27">
        <f t="shared" si="621"/>
        <v>-0.17622870569804422</v>
      </c>
      <c r="EF458" s="6">
        <v>40.733333333300003</v>
      </c>
      <c r="EG458" s="6">
        <f t="shared" si="622"/>
        <v>1.4547619047607143</v>
      </c>
      <c r="EH458" s="5">
        <v>1.45</v>
      </c>
      <c r="EI458" s="5">
        <v>3.79</v>
      </c>
      <c r="EJ458" s="21">
        <f t="shared" si="623"/>
        <v>0.27671755725190839</v>
      </c>
      <c r="EK458" s="1">
        <v>1</v>
      </c>
      <c r="EL458" s="22">
        <v>0</v>
      </c>
      <c r="EM458" s="22">
        <v>1</v>
      </c>
      <c r="EN458" s="1">
        <v>1</v>
      </c>
      <c r="EO458" s="3">
        <f t="shared" si="624"/>
        <v>2</v>
      </c>
      <c r="EP458" s="6">
        <f t="shared" si="625"/>
        <v>2.9459901800351442</v>
      </c>
      <c r="EQ458" s="3">
        <f t="shared" si="626"/>
        <v>0</v>
      </c>
      <c r="ER458" s="20">
        <f t="shared" si="627"/>
        <v>0.5</v>
      </c>
      <c r="ES458" s="20">
        <f t="shared" si="628"/>
        <v>0.5</v>
      </c>
      <c r="ET458" s="20">
        <f t="shared" si="629"/>
        <v>1</v>
      </c>
      <c r="EU458" s="3">
        <f t="shared" si="630"/>
        <v>26</v>
      </c>
      <c r="EV458" s="1">
        <v>9</v>
      </c>
      <c r="EW458" s="1">
        <v>17</v>
      </c>
      <c r="EX458" s="20">
        <f t="shared" si="631"/>
        <v>0.34615384615384615</v>
      </c>
      <c r="EY458" s="5">
        <v>2</v>
      </c>
      <c r="EZ458" s="5">
        <v>1</v>
      </c>
      <c r="FA458" s="22">
        <v>25</v>
      </c>
      <c r="FB458" s="22">
        <v>6</v>
      </c>
      <c r="FC458" s="22">
        <v>17</v>
      </c>
      <c r="FD458" s="22">
        <v>5</v>
      </c>
      <c r="FE458" s="22">
        <v>2</v>
      </c>
      <c r="FF458" s="22">
        <v>16</v>
      </c>
      <c r="FG458" s="22">
        <v>1</v>
      </c>
      <c r="FH458" s="22">
        <v>0</v>
      </c>
      <c r="FI458" s="6">
        <v>9.7333333332999992</v>
      </c>
      <c r="FJ458" s="6">
        <f t="shared" si="632"/>
        <v>0.34761904761785711</v>
      </c>
      <c r="FK458" s="5">
        <v>0.35</v>
      </c>
      <c r="FL458" s="5">
        <v>4.93</v>
      </c>
      <c r="FM458" s="21">
        <f t="shared" si="633"/>
        <v>6.6287878787878798E-2</v>
      </c>
      <c r="FN458" s="1">
        <v>0</v>
      </c>
      <c r="FO458" s="22">
        <v>0</v>
      </c>
      <c r="FP458" s="22">
        <v>0</v>
      </c>
      <c r="FQ458" s="1">
        <v>0</v>
      </c>
      <c r="FR458" s="1">
        <f t="shared" si="634"/>
        <v>0</v>
      </c>
      <c r="FS458" s="3">
        <f t="shared" si="635"/>
        <v>0</v>
      </c>
      <c r="FT458" s="3">
        <f t="shared" si="636"/>
        <v>6</v>
      </c>
      <c r="FU458" s="1">
        <v>1</v>
      </c>
      <c r="FV458" s="1">
        <v>5</v>
      </c>
      <c r="FW458" s="20">
        <f t="shared" si="637"/>
        <v>0.16666666666666666</v>
      </c>
      <c r="FX458" s="5">
        <v>0</v>
      </c>
      <c r="FY458" s="5">
        <v>0</v>
      </c>
      <c r="FZ458" s="22">
        <v>2</v>
      </c>
      <c r="GA458" s="22">
        <v>10</v>
      </c>
      <c r="GB458" s="22">
        <v>0</v>
      </c>
      <c r="GC458" s="22">
        <v>2</v>
      </c>
      <c r="GD458" s="22">
        <v>5</v>
      </c>
      <c r="GE458" s="22">
        <v>0</v>
      </c>
      <c r="GF458" s="22">
        <v>0</v>
      </c>
      <c r="GG458" s="22">
        <v>0</v>
      </c>
      <c r="GH458" s="1">
        <v>14</v>
      </c>
      <c r="GI458" s="1">
        <v>2</v>
      </c>
      <c r="GJ458" s="1">
        <v>14</v>
      </c>
      <c r="GK458" s="1">
        <v>0</v>
      </c>
      <c r="GN458" s="31" t="str">
        <f t="shared" si="638"/>
        <v xml:space="preserve"> </v>
      </c>
      <c r="GP458" s="1">
        <v>0</v>
      </c>
      <c r="GQ458" s="1">
        <v>0</v>
      </c>
      <c r="GR458" s="1">
        <v>1</v>
      </c>
      <c r="GS458" s="1">
        <v>0</v>
      </c>
      <c r="GT458" s="1">
        <v>0</v>
      </c>
      <c r="GU458" s="1">
        <v>0</v>
      </c>
      <c r="GV458" s="32" t="str">
        <f t="shared" si="639"/>
        <v xml:space="preserve"> </v>
      </c>
      <c r="GW458" s="9">
        <f t="shared" si="640"/>
        <v>2</v>
      </c>
      <c r="GX458" s="10">
        <v>0.2</v>
      </c>
      <c r="GY458" s="10">
        <v>0.30000000000000004</v>
      </c>
      <c r="GZ458" s="10">
        <v>0.5</v>
      </c>
      <c r="HA458" s="29">
        <f t="shared" si="641"/>
        <v>1.7857142857142856E-2</v>
      </c>
      <c r="HB458" s="29">
        <f t="shared" si="642"/>
        <v>7.6739427012284839E-2</v>
      </c>
      <c r="HC458">
        <v>8</v>
      </c>
      <c r="HD458">
        <v>7.1</v>
      </c>
      <c r="HE458">
        <v>-2.9</v>
      </c>
      <c r="HF458">
        <v>-0.2</v>
      </c>
      <c r="HG458">
        <v>0.4</v>
      </c>
      <c r="HH458">
        <v>0</v>
      </c>
      <c r="HI458">
        <v>0.1</v>
      </c>
      <c r="HJ458" s="11">
        <f t="shared" si="643"/>
        <v>3.5714285714285718E-3</v>
      </c>
      <c r="HK458" s="11">
        <f t="shared" si="644"/>
        <v>1.5347885402456969E-2</v>
      </c>
      <c r="HL458">
        <v>99</v>
      </c>
      <c r="HM458">
        <v>0</v>
      </c>
      <c r="HN458">
        <v>0</v>
      </c>
      <c r="HO458">
        <v>14</v>
      </c>
      <c r="HP458" t="s">
        <v>488</v>
      </c>
      <c r="HQ458" s="33">
        <v>3500000</v>
      </c>
      <c r="HR458" s="33">
        <v>0</v>
      </c>
      <c r="HS458" s="30">
        <f t="shared" si="645"/>
        <v>-5.1682926829268299</v>
      </c>
    </row>
    <row r="459" spans="1:228" x14ac:dyDescent="0.2">
      <c r="A459" s="1">
        <v>6</v>
      </c>
      <c r="B459" s="2" t="s">
        <v>2283</v>
      </c>
      <c r="C459" s="2" t="s">
        <v>1490</v>
      </c>
      <c r="D459" s="2" t="s">
        <v>1327</v>
      </c>
      <c r="E459" s="2" t="s">
        <v>230</v>
      </c>
      <c r="F459" s="2">
        <v>74</v>
      </c>
      <c r="G459" s="2">
        <v>215</v>
      </c>
      <c r="H459" s="2" t="s">
        <v>249</v>
      </c>
      <c r="J459" s="3">
        <v>29</v>
      </c>
      <c r="K459" s="5" t="s">
        <v>2284</v>
      </c>
      <c r="L459" s="5" t="s">
        <v>2285</v>
      </c>
      <c r="M459" s="5" t="s">
        <v>1205</v>
      </c>
      <c r="N459" s="5" t="s">
        <v>293</v>
      </c>
      <c r="O459" s="2" t="s">
        <v>2286</v>
      </c>
      <c r="P459" s="2" t="s">
        <v>271</v>
      </c>
      <c r="Q459" s="1">
        <v>35</v>
      </c>
      <c r="R459" s="1">
        <v>0</v>
      </c>
      <c r="S459" s="1">
        <v>10</v>
      </c>
      <c r="T459" s="1">
        <v>10</v>
      </c>
      <c r="U459" s="1">
        <v>4</v>
      </c>
      <c r="V459" s="1">
        <v>58</v>
      </c>
      <c r="W459" s="20">
        <f t="shared" si="567"/>
        <v>0</v>
      </c>
      <c r="X459" s="6">
        <v>623.91666666670005</v>
      </c>
      <c r="Y459" s="6">
        <f t="shared" si="568"/>
        <v>17.826190476191432</v>
      </c>
      <c r="Z459" s="1">
        <v>791</v>
      </c>
      <c r="AA459" s="6">
        <f t="shared" si="569"/>
        <v>22.6</v>
      </c>
      <c r="AB459" s="8">
        <f t="shared" si="570"/>
        <v>0.78876949009696595</v>
      </c>
      <c r="AC459" s="3">
        <f t="shared" si="571"/>
        <v>37.375</v>
      </c>
      <c r="AD459" s="8">
        <f t="shared" si="572"/>
        <v>3.5942299986641593</v>
      </c>
      <c r="AE459" s="20">
        <f t="shared" si="573"/>
        <v>0</v>
      </c>
      <c r="AF459" s="20">
        <f t="shared" si="574"/>
        <v>0.35714285714285715</v>
      </c>
      <c r="AG459" s="20">
        <f t="shared" si="575"/>
        <v>0.35714285714285715</v>
      </c>
      <c r="AH459" s="3" t="e">
        <f t="shared" si="576"/>
        <v>#VALUE!</v>
      </c>
      <c r="AI459" s="3" t="str">
        <f t="shared" si="577"/>
        <v xml:space="preserve"> </v>
      </c>
      <c r="AJ459" s="3" t="str">
        <f t="shared" si="578"/>
        <v xml:space="preserve"> </v>
      </c>
      <c r="AK459" s="20" t="e">
        <f t="shared" si="579"/>
        <v>#VALUE!</v>
      </c>
      <c r="AL459" s="6">
        <v>0</v>
      </c>
      <c r="AM459" s="1">
        <v>76</v>
      </c>
      <c r="AN459" s="1">
        <v>42</v>
      </c>
      <c r="AO459" s="1">
        <v>20</v>
      </c>
      <c r="AP459" s="1">
        <v>8</v>
      </c>
      <c r="AQ459" s="1">
        <v>8</v>
      </c>
      <c r="AR459" s="6">
        <f t="shared" si="580"/>
        <v>7.3086683584876546</v>
      </c>
      <c r="AS459" s="6">
        <f t="shared" si="581"/>
        <v>4.0390009349537044</v>
      </c>
      <c r="AT459" s="6">
        <f t="shared" si="582"/>
        <v>1.9233337785493829</v>
      </c>
      <c r="AU459" s="6">
        <f t="shared" si="583"/>
        <v>0.76933351141975315</v>
      </c>
      <c r="AV459" s="6">
        <f t="shared" si="584"/>
        <v>0.76933351141975315</v>
      </c>
      <c r="AW459" s="1">
        <v>29</v>
      </c>
      <c r="AX459" s="1">
        <v>11</v>
      </c>
      <c r="AY459" s="1">
        <v>1</v>
      </c>
      <c r="AZ459" s="1">
        <v>0</v>
      </c>
      <c r="BA459" s="1">
        <v>0</v>
      </c>
      <c r="BB459" s="1">
        <v>0</v>
      </c>
      <c r="BC459" s="7">
        <f>(EA459+FH459+GG459)-(DZ459+FG459+GF459)-((BD459/60)*(-0.29)+(EF459/60)*0.11+(FI459/60)*(-0.33))</f>
        <v>-3.0903583333331501</v>
      </c>
      <c r="BD459" s="6">
        <v>577.70000000000005</v>
      </c>
      <c r="BE459" s="6">
        <f t="shared" si="585"/>
        <v>16.505714285714287</v>
      </c>
      <c r="BF459" s="5">
        <v>15.91</v>
      </c>
      <c r="BG459" s="5">
        <v>33.76</v>
      </c>
      <c r="BH459" s="21">
        <f t="shared" si="586"/>
        <v>0.32031407288101471</v>
      </c>
      <c r="BI459" s="1">
        <v>0</v>
      </c>
      <c r="BJ459" s="22">
        <v>3</v>
      </c>
      <c r="BK459" s="22">
        <v>3</v>
      </c>
      <c r="BL459" s="1">
        <v>6</v>
      </c>
      <c r="BM459" s="1">
        <f t="shared" si="587"/>
        <v>6</v>
      </c>
      <c r="BN459" s="8">
        <f t="shared" si="588"/>
        <v>0.62316081010905311</v>
      </c>
      <c r="BO459" s="3">
        <f t="shared" si="589"/>
        <v>37.375</v>
      </c>
      <c r="BP459" s="20">
        <f t="shared" si="590"/>
        <v>0</v>
      </c>
      <c r="BQ459" s="20">
        <f t="shared" si="591"/>
        <v>0.25</v>
      </c>
      <c r="BR459" s="20">
        <f t="shared" si="592"/>
        <v>0.25</v>
      </c>
      <c r="BS459" s="3" t="str">
        <f t="shared" si="593"/>
        <v xml:space="preserve"> </v>
      </c>
      <c r="BV459" s="20" t="str">
        <f t="shared" si="594"/>
        <v xml:space="preserve"> </v>
      </c>
      <c r="BW459" s="5">
        <v>71</v>
      </c>
      <c r="BX459" s="5">
        <v>99</v>
      </c>
      <c r="BY459" s="21">
        <f t="shared" si="595"/>
        <v>0.30630630630630629</v>
      </c>
      <c r="BZ459" s="5">
        <v>97</v>
      </c>
      <c r="CA459" s="5">
        <v>86</v>
      </c>
      <c r="CB459" s="23">
        <f t="shared" si="596"/>
        <v>0.32972972972972975</v>
      </c>
      <c r="CC459" s="5">
        <v>86</v>
      </c>
      <c r="CD459" s="5">
        <v>116</v>
      </c>
      <c r="CE459" s="23">
        <f t="shared" si="597"/>
        <v>0.36396396396396397</v>
      </c>
      <c r="CF459" s="23">
        <f t="shared" si="598"/>
        <v>0.48158640226628896</v>
      </c>
      <c r="CG459" s="24">
        <v>4</v>
      </c>
      <c r="CH459" s="5">
        <v>195</v>
      </c>
      <c r="CI459" s="5">
        <v>228</v>
      </c>
      <c r="CJ459" s="5">
        <v>173</v>
      </c>
      <c r="CK459">
        <v>15.356062100000001</v>
      </c>
      <c r="CL459" s="5">
        <v>-0.39400000000000002</v>
      </c>
      <c r="CM459" s="5">
        <v>5</v>
      </c>
      <c r="CN459" s="5">
        <v>-0.52100000000000002</v>
      </c>
      <c r="CO459" s="5">
        <v>-6.5000000000000002E-2</v>
      </c>
      <c r="CP459" s="5">
        <v>-4.5830000000000002</v>
      </c>
      <c r="CQ459" s="21">
        <f t="shared" si="599"/>
        <v>8.0267558528428096E-2</v>
      </c>
      <c r="CR459" s="25">
        <f t="shared" si="600"/>
        <v>0.92213114754098358</v>
      </c>
      <c r="CS459" s="22">
        <f t="shared" si="601"/>
        <v>930.15790339382636</v>
      </c>
      <c r="CT459" s="21">
        <f t="shared" si="602"/>
        <v>2.3987060694116713E-3</v>
      </c>
      <c r="CU459" s="26">
        <f t="shared" si="603"/>
        <v>2.585974678997935</v>
      </c>
      <c r="CV459" s="27">
        <f t="shared" si="604"/>
        <v>2.0472299542066983</v>
      </c>
      <c r="CW459" s="27">
        <f t="shared" si="605"/>
        <v>32.216934542515936</v>
      </c>
      <c r="CX459" s="27">
        <f t="shared" si="606"/>
        <v>26.290742569812334</v>
      </c>
      <c r="CY459" s="27">
        <f t="shared" si="607"/>
        <v>55.059710873664358</v>
      </c>
      <c r="CZ459" s="27">
        <f t="shared" si="608"/>
        <v>53.658974589207141</v>
      </c>
      <c r="DA459" s="28">
        <f t="shared" si="609"/>
        <v>1.4007362844572171</v>
      </c>
      <c r="DB459" s="5">
        <v>24</v>
      </c>
      <c r="DC459" s="5">
        <v>19</v>
      </c>
      <c r="DD459" s="22">
        <v>275</v>
      </c>
      <c r="DE459" s="22">
        <v>225</v>
      </c>
      <c r="DF459" s="22">
        <v>96</v>
      </c>
      <c r="DG459" s="22">
        <v>115</v>
      </c>
      <c r="DH459" s="22">
        <v>139</v>
      </c>
      <c r="DI459" s="22">
        <v>116</v>
      </c>
      <c r="DJ459" s="29">
        <f t="shared" si="610"/>
        <v>5.8146626300662838</v>
      </c>
      <c r="DK459" s="27">
        <f t="shared" si="611"/>
        <v>2.081922816519973</v>
      </c>
      <c r="DL459" s="27">
        <f t="shared" si="612"/>
        <v>1.9803656059580232</v>
      </c>
      <c r="DM459" s="27">
        <f t="shared" si="613"/>
        <v>26.201760324983077</v>
      </c>
      <c r="DN459" s="27">
        <f t="shared" si="614"/>
        <v>27.775897088693299</v>
      </c>
      <c r="DO459" s="27">
        <f t="shared" si="615"/>
        <v>51.743398781313473</v>
      </c>
      <c r="DP459" s="27">
        <f t="shared" si="616"/>
        <v>56.364251861882195</v>
      </c>
      <c r="DQ459" s="30">
        <f t="shared" si="617"/>
        <v>6.0215893650259389</v>
      </c>
      <c r="DR459" s="5">
        <v>41</v>
      </c>
      <c r="DS459" s="5">
        <v>39</v>
      </c>
      <c r="DT459" s="5">
        <v>475</v>
      </c>
      <c r="DU459" s="5">
        <v>508</v>
      </c>
      <c r="DV459" s="5">
        <v>217</v>
      </c>
      <c r="DW459" s="5">
        <v>252</v>
      </c>
      <c r="DX459" s="5">
        <v>311</v>
      </c>
      <c r="DY459" s="5">
        <v>286</v>
      </c>
      <c r="DZ459" s="22">
        <v>10</v>
      </c>
      <c r="EA459" s="22">
        <v>4</v>
      </c>
      <c r="EB459" s="22">
        <f t="shared" si="618"/>
        <v>-6</v>
      </c>
      <c r="EC459" s="26">
        <f t="shared" si="619"/>
        <v>1.038601350181755</v>
      </c>
      <c r="ED459" s="27">
        <f t="shared" si="620"/>
        <v>0.41544054007270204</v>
      </c>
      <c r="EE459" s="27">
        <f t="shared" si="621"/>
        <v>-0.62316081010905311</v>
      </c>
      <c r="EF459" s="6">
        <v>18.649999999999999</v>
      </c>
      <c r="EG459" s="6">
        <f t="shared" si="622"/>
        <v>0.53285714285714281</v>
      </c>
      <c r="EH459" s="5">
        <v>0.52</v>
      </c>
      <c r="EI459" s="5">
        <v>3.73</v>
      </c>
      <c r="EJ459" s="21">
        <f t="shared" si="623"/>
        <v>0.12235294117647059</v>
      </c>
      <c r="EK459" s="1">
        <v>0</v>
      </c>
      <c r="EL459" s="22">
        <v>0</v>
      </c>
      <c r="EM459" s="22">
        <v>3</v>
      </c>
      <c r="EN459" s="1">
        <v>3</v>
      </c>
      <c r="EO459" s="3">
        <f t="shared" si="624"/>
        <v>3</v>
      </c>
      <c r="EP459" s="6">
        <f t="shared" si="625"/>
        <v>9.6514745308311003</v>
      </c>
      <c r="EQ459" s="3">
        <f t="shared" si="626"/>
        <v>0</v>
      </c>
      <c r="ER459" s="20">
        <f t="shared" si="627"/>
        <v>0</v>
      </c>
      <c r="ES459" s="20">
        <f t="shared" si="628"/>
        <v>1</v>
      </c>
      <c r="ET459" s="20">
        <f t="shared" si="629"/>
        <v>1</v>
      </c>
      <c r="EU459" s="3" t="str">
        <f t="shared" si="630"/>
        <v xml:space="preserve"> </v>
      </c>
      <c r="EX459" s="20" t="str">
        <f t="shared" si="631"/>
        <v xml:space="preserve"> </v>
      </c>
      <c r="EY459" s="5">
        <v>3</v>
      </c>
      <c r="EZ459" s="5">
        <v>0</v>
      </c>
      <c r="FA459" s="22">
        <v>19</v>
      </c>
      <c r="FB459" s="22">
        <v>0</v>
      </c>
      <c r="FC459" s="22">
        <v>10</v>
      </c>
      <c r="FD459" s="22">
        <v>0</v>
      </c>
      <c r="FE459" s="22">
        <v>0</v>
      </c>
      <c r="FF459" s="22">
        <v>5</v>
      </c>
      <c r="FG459" s="22">
        <v>0</v>
      </c>
      <c r="FH459" s="22">
        <v>0</v>
      </c>
      <c r="FI459" s="6">
        <v>27.566666666700002</v>
      </c>
      <c r="FJ459" s="6">
        <f t="shared" si="632"/>
        <v>0.78761904762000001</v>
      </c>
      <c r="FK459" s="5">
        <v>0.79</v>
      </c>
      <c r="FL459" s="5">
        <v>4.4800000000000004</v>
      </c>
      <c r="FM459" s="21">
        <f t="shared" si="633"/>
        <v>0.14990512333965844</v>
      </c>
      <c r="FN459" s="1">
        <v>0</v>
      </c>
      <c r="FO459" s="22">
        <v>0</v>
      </c>
      <c r="FP459" s="22">
        <v>1</v>
      </c>
      <c r="FQ459" s="1">
        <v>1</v>
      </c>
      <c r="FR459" s="1">
        <f t="shared" si="634"/>
        <v>1</v>
      </c>
      <c r="FS459" s="3">
        <f t="shared" si="635"/>
        <v>0</v>
      </c>
      <c r="FT459" s="3" t="str">
        <f t="shared" si="636"/>
        <v xml:space="preserve"> </v>
      </c>
      <c r="FW459" s="20" t="str">
        <f t="shared" si="637"/>
        <v xml:space="preserve"> </v>
      </c>
      <c r="FX459" s="5">
        <v>1</v>
      </c>
      <c r="FY459" s="5">
        <v>4</v>
      </c>
      <c r="FZ459" s="22">
        <v>10</v>
      </c>
      <c r="GA459" s="22">
        <v>14</v>
      </c>
      <c r="GB459" s="22">
        <v>0</v>
      </c>
      <c r="GC459" s="22">
        <v>4</v>
      </c>
      <c r="GD459" s="22">
        <v>9</v>
      </c>
      <c r="GE459" s="22">
        <v>2</v>
      </c>
      <c r="GF459" s="22">
        <v>0</v>
      </c>
      <c r="GG459" s="22">
        <v>0</v>
      </c>
      <c r="GH459" s="1">
        <v>28</v>
      </c>
      <c r="GI459" s="1">
        <v>3</v>
      </c>
      <c r="GJ459" s="1">
        <v>25</v>
      </c>
      <c r="GK459" s="1">
        <v>4</v>
      </c>
      <c r="GN459" s="31" t="str">
        <f t="shared" si="638"/>
        <v xml:space="preserve"> 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32" t="str">
        <f t="shared" si="639"/>
        <v xml:space="preserve"> </v>
      </c>
      <c r="GW459" s="9">
        <f t="shared" si="640"/>
        <v>3</v>
      </c>
      <c r="GX459" s="10">
        <v>0.4</v>
      </c>
      <c r="GY459" s="10">
        <v>1.5</v>
      </c>
      <c r="GZ459" s="10">
        <v>1.9</v>
      </c>
      <c r="HA459" s="29">
        <f t="shared" si="641"/>
        <v>5.4285714285714284E-2</v>
      </c>
      <c r="HB459" s="29">
        <f t="shared" si="642"/>
        <v>0.18271670896219136</v>
      </c>
      <c r="HC459">
        <v>13.1</v>
      </c>
      <c r="HD459">
        <v>14.1</v>
      </c>
      <c r="HE459">
        <v>-0.7</v>
      </c>
      <c r="HF459">
        <v>0.5</v>
      </c>
      <c r="HG459">
        <v>1.8</v>
      </c>
      <c r="HH459">
        <v>0</v>
      </c>
      <c r="HI459">
        <v>2.2999999999999998</v>
      </c>
      <c r="HJ459" s="11">
        <f t="shared" si="643"/>
        <v>6.5714285714285711E-2</v>
      </c>
      <c r="HK459" s="11">
        <f t="shared" si="644"/>
        <v>0.22118338453317901</v>
      </c>
      <c r="HL459">
        <v>99</v>
      </c>
      <c r="HM459">
        <v>0</v>
      </c>
      <c r="HN459">
        <v>0</v>
      </c>
      <c r="HQ459" s="33">
        <v>525000</v>
      </c>
      <c r="HR459" s="33">
        <v>0</v>
      </c>
      <c r="HS459" s="30">
        <f t="shared" si="645"/>
        <v>2.2560975609756095</v>
      </c>
    </row>
    <row r="460" spans="1:228" x14ac:dyDescent="0.2">
      <c r="A460" s="1">
        <v>17</v>
      </c>
      <c r="B460" s="2" t="s">
        <v>501</v>
      </c>
      <c r="C460" s="2" t="s">
        <v>773</v>
      </c>
      <c r="D460" s="2" t="s">
        <v>297</v>
      </c>
      <c r="E460" s="2" t="s">
        <v>240</v>
      </c>
      <c r="F460" s="2">
        <v>76</v>
      </c>
      <c r="G460" s="2">
        <v>220</v>
      </c>
      <c r="H460" s="2" t="s">
        <v>231</v>
      </c>
      <c r="J460" s="3">
        <v>25</v>
      </c>
      <c r="K460" s="5" t="s">
        <v>2287</v>
      </c>
      <c r="L460" s="5" t="s">
        <v>2288</v>
      </c>
      <c r="M460" s="5" t="s">
        <v>1747</v>
      </c>
      <c r="N460" s="5" t="s">
        <v>463</v>
      </c>
      <c r="O460" s="2" t="s">
        <v>463</v>
      </c>
      <c r="P460" s="2" t="s">
        <v>415</v>
      </c>
      <c r="Q460" s="1">
        <v>46</v>
      </c>
      <c r="R460" s="1">
        <v>7</v>
      </c>
      <c r="S460" s="1">
        <v>20</v>
      </c>
      <c r="T460" s="1">
        <v>27</v>
      </c>
      <c r="U460" s="1">
        <v>8</v>
      </c>
      <c r="V460" s="1">
        <v>79</v>
      </c>
      <c r="W460" s="20">
        <f t="shared" si="567"/>
        <v>8.8607594936708861E-2</v>
      </c>
      <c r="X460" s="6">
        <v>777.95</v>
      </c>
      <c r="Y460" s="6">
        <f t="shared" si="568"/>
        <v>16.911956521739132</v>
      </c>
      <c r="Z460" s="1">
        <v>912</v>
      </c>
      <c r="AA460" s="6">
        <f t="shared" si="569"/>
        <v>19.826086956521738</v>
      </c>
      <c r="AB460" s="8">
        <f t="shared" si="570"/>
        <v>0.85301535087719305</v>
      </c>
      <c r="AC460" s="3">
        <f t="shared" si="571"/>
        <v>130.91228070175438</v>
      </c>
      <c r="AD460" s="8">
        <f t="shared" si="572"/>
        <v>10.096711667980285</v>
      </c>
      <c r="AE460" s="20">
        <f t="shared" si="573"/>
        <v>0.15909090909090909</v>
      </c>
      <c r="AF460" s="20">
        <f t="shared" si="574"/>
        <v>0.45454545454545453</v>
      </c>
      <c r="AG460" s="20">
        <f t="shared" si="575"/>
        <v>0.61363636363636365</v>
      </c>
      <c r="AH460" s="3">
        <f t="shared" si="576"/>
        <v>35</v>
      </c>
      <c r="AI460" s="3">
        <f t="shared" si="577"/>
        <v>17</v>
      </c>
      <c r="AJ460" s="3">
        <f t="shared" si="578"/>
        <v>18</v>
      </c>
      <c r="AK460" s="20">
        <f t="shared" si="579"/>
        <v>0.48571428571428571</v>
      </c>
      <c r="AL460" s="6">
        <v>1.2</v>
      </c>
      <c r="AM460" s="1">
        <v>139</v>
      </c>
      <c r="AN460" s="1">
        <v>16</v>
      </c>
      <c r="AO460" s="1">
        <v>45</v>
      </c>
      <c r="AP460" s="1">
        <v>37</v>
      </c>
      <c r="AQ460" s="1">
        <v>20</v>
      </c>
      <c r="AR460" s="6">
        <f t="shared" si="580"/>
        <v>10.720483321550226</v>
      </c>
      <c r="AS460" s="6">
        <f t="shared" si="581"/>
        <v>1.2340124686676521</v>
      </c>
      <c r="AT460" s="6">
        <f t="shared" si="582"/>
        <v>3.4706600681277715</v>
      </c>
      <c r="AU460" s="6">
        <f t="shared" si="583"/>
        <v>2.8536538337939454</v>
      </c>
      <c r="AV460" s="6">
        <f t="shared" si="584"/>
        <v>1.5425155858345649</v>
      </c>
      <c r="AW460" s="1">
        <v>75</v>
      </c>
      <c r="AX460" s="1">
        <v>14</v>
      </c>
      <c r="AY460" s="1">
        <v>5</v>
      </c>
      <c r="AZ460" s="1">
        <v>2</v>
      </c>
      <c r="BA460" s="1">
        <v>0</v>
      </c>
      <c r="BB460" s="1">
        <v>0</v>
      </c>
      <c r="BC460" s="7">
        <f>(EA460+FH460+GG460)-(DZ460+FG460+GF460)-((BD460/60)*(0.11)+(EF460/60)*(-0.14)+(FI460/60)*(0.13))</f>
        <v>-10.047511111111167</v>
      </c>
      <c r="BD460" s="6">
        <v>685.41666666670005</v>
      </c>
      <c r="BE460" s="6">
        <f t="shared" si="585"/>
        <v>14.900362318841305</v>
      </c>
      <c r="BF460" s="5">
        <v>14.7</v>
      </c>
      <c r="BG460" s="5">
        <v>34.380000000000003</v>
      </c>
      <c r="BH460" s="21">
        <f t="shared" si="586"/>
        <v>0.2995110024449878</v>
      </c>
      <c r="BI460" s="1">
        <v>7</v>
      </c>
      <c r="BJ460" s="22">
        <v>10</v>
      </c>
      <c r="BK460" s="22">
        <v>8</v>
      </c>
      <c r="BL460" s="1">
        <v>18</v>
      </c>
      <c r="BM460" s="1">
        <f t="shared" si="587"/>
        <v>25</v>
      </c>
      <c r="BN460" s="8">
        <f t="shared" si="588"/>
        <v>2.1884498480242094</v>
      </c>
      <c r="BO460" s="3">
        <f t="shared" si="589"/>
        <v>106.57894736842104</v>
      </c>
      <c r="BP460" s="20">
        <f t="shared" si="590"/>
        <v>0.18421052631578946</v>
      </c>
      <c r="BQ460" s="20">
        <f t="shared" si="591"/>
        <v>0.47368421052631576</v>
      </c>
      <c r="BR460" s="20">
        <f t="shared" si="592"/>
        <v>0.6578947368421052</v>
      </c>
      <c r="BS460" s="3">
        <f t="shared" si="593"/>
        <v>24</v>
      </c>
      <c r="BT460" s="1">
        <v>8</v>
      </c>
      <c r="BU460" s="1">
        <v>16</v>
      </c>
      <c r="BV460" s="20">
        <f t="shared" si="594"/>
        <v>0.33333333333333331</v>
      </c>
      <c r="BW460" s="5">
        <v>110</v>
      </c>
      <c r="BX460" s="5">
        <v>116</v>
      </c>
      <c r="BY460" s="21">
        <f t="shared" si="595"/>
        <v>0.35873015873015873</v>
      </c>
      <c r="BZ460" s="5">
        <v>101</v>
      </c>
      <c r="CA460" s="5">
        <v>69</v>
      </c>
      <c r="CB460" s="23">
        <f t="shared" si="596"/>
        <v>0.26984126984126983</v>
      </c>
      <c r="CC460" s="5">
        <v>127</v>
      </c>
      <c r="CD460" s="5">
        <v>107</v>
      </c>
      <c r="CE460" s="23">
        <f t="shared" si="597"/>
        <v>0.37142857142857144</v>
      </c>
      <c r="CF460" s="23">
        <f t="shared" si="598"/>
        <v>0.57070707070707072</v>
      </c>
      <c r="CG460" s="24">
        <v>11</v>
      </c>
      <c r="CH460" s="5">
        <v>257</v>
      </c>
      <c r="CI460" s="5">
        <v>218</v>
      </c>
      <c r="CJ460" s="5">
        <v>221</v>
      </c>
      <c r="CK460">
        <v>15.95349146</v>
      </c>
      <c r="CL460" s="5">
        <v>0.245</v>
      </c>
      <c r="CM460" s="5">
        <v>11</v>
      </c>
      <c r="CN460" s="5">
        <v>-0.71499999999999997</v>
      </c>
      <c r="CO460" s="5">
        <v>2.593</v>
      </c>
      <c r="CP460" s="5">
        <v>12.041</v>
      </c>
      <c r="CQ460" s="21">
        <f t="shared" si="599"/>
        <v>9.3827160493827166E-2</v>
      </c>
      <c r="CR460" s="25">
        <f t="shared" si="600"/>
        <v>0.91082802547770703</v>
      </c>
      <c r="CS460" s="22">
        <f t="shared" si="601"/>
        <v>920.21074152708968</v>
      </c>
      <c r="CT460" s="21">
        <f t="shared" si="602"/>
        <v>4.6551859715341926E-3</v>
      </c>
      <c r="CU460" s="26">
        <f t="shared" si="603"/>
        <v>3.3717834960070987</v>
      </c>
      <c r="CV460" s="27">
        <f t="shared" si="604"/>
        <v>2.4844720496894412</v>
      </c>
      <c r="CW460" s="27">
        <f t="shared" si="605"/>
        <v>35.936113575865129</v>
      </c>
      <c r="CX460" s="27">
        <f t="shared" si="606"/>
        <v>27.86157941437445</v>
      </c>
      <c r="CY460" s="27">
        <f t="shared" si="607"/>
        <v>69.121561668145532</v>
      </c>
      <c r="CZ460" s="27">
        <f t="shared" si="608"/>
        <v>51.197870452528839</v>
      </c>
      <c r="DA460" s="28">
        <f t="shared" si="609"/>
        <v>17.923691215616692</v>
      </c>
      <c r="DB460" s="5">
        <v>38</v>
      </c>
      <c r="DC460" s="5">
        <v>28</v>
      </c>
      <c r="DD460" s="22">
        <v>367</v>
      </c>
      <c r="DE460" s="22">
        <v>286</v>
      </c>
      <c r="DF460" s="22">
        <v>162</v>
      </c>
      <c r="DG460" s="22">
        <v>119</v>
      </c>
      <c r="DH460" s="22">
        <v>144</v>
      </c>
      <c r="DI460" s="22">
        <v>212</v>
      </c>
      <c r="DJ460" s="29">
        <f t="shared" si="610"/>
        <v>3.380721518646995</v>
      </c>
      <c r="DK460" s="27">
        <f t="shared" si="611"/>
        <v>2.276348736626451</v>
      </c>
      <c r="DL460" s="27">
        <f t="shared" si="612"/>
        <v>1.8590181349116017</v>
      </c>
      <c r="DM460" s="27">
        <f t="shared" si="613"/>
        <v>30.882464526898858</v>
      </c>
      <c r="DN460" s="27">
        <f t="shared" si="614"/>
        <v>28.644054935882842</v>
      </c>
      <c r="DO460" s="27">
        <f t="shared" si="615"/>
        <v>59.07124971545641</v>
      </c>
      <c r="DP460" s="27">
        <f t="shared" si="616"/>
        <v>52.469838379239704</v>
      </c>
      <c r="DQ460" s="30">
        <f t="shared" si="617"/>
        <v>11.322279879399986</v>
      </c>
      <c r="DR460" s="5">
        <v>60</v>
      </c>
      <c r="DS460" s="5">
        <v>49</v>
      </c>
      <c r="DT460" s="5">
        <v>754</v>
      </c>
      <c r="DU460" s="5">
        <v>706</v>
      </c>
      <c r="DV460" s="5">
        <v>324</v>
      </c>
      <c r="DW460" s="5">
        <v>264</v>
      </c>
      <c r="DX460" s="5">
        <v>364</v>
      </c>
      <c r="DY460" s="5">
        <v>419</v>
      </c>
      <c r="DZ460" s="22">
        <v>14</v>
      </c>
      <c r="EA460" s="22">
        <v>6</v>
      </c>
      <c r="EB460" s="22">
        <f t="shared" si="618"/>
        <v>-8</v>
      </c>
      <c r="EC460" s="26">
        <f t="shared" si="619"/>
        <v>1.2255319148935575</v>
      </c>
      <c r="ED460" s="27">
        <f t="shared" si="620"/>
        <v>0.52522796352581025</v>
      </c>
      <c r="EE460" s="27">
        <f t="shared" si="621"/>
        <v>-0.70030395136774704</v>
      </c>
      <c r="EF460" s="6">
        <v>91.016666666700004</v>
      </c>
      <c r="EG460" s="6">
        <f t="shared" si="622"/>
        <v>1.9786231884065217</v>
      </c>
      <c r="EH460" s="5">
        <v>1.97</v>
      </c>
      <c r="EI460" s="5">
        <v>2.25</v>
      </c>
      <c r="EJ460" s="21">
        <f t="shared" si="623"/>
        <v>0.46682464454976308</v>
      </c>
      <c r="EK460" s="1">
        <v>0</v>
      </c>
      <c r="EL460" s="22">
        <v>2</v>
      </c>
      <c r="EM460" s="22">
        <v>0</v>
      </c>
      <c r="EN460" s="1">
        <v>2</v>
      </c>
      <c r="EO460" s="3">
        <f t="shared" si="624"/>
        <v>2</v>
      </c>
      <c r="EP460" s="6">
        <f t="shared" si="625"/>
        <v>1.318439846181535</v>
      </c>
      <c r="EQ460" s="3">
        <f t="shared" si="626"/>
        <v>24.333333333333336</v>
      </c>
      <c r="ER460" s="20">
        <f t="shared" si="627"/>
        <v>0</v>
      </c>
      <c r="ES460" s="20">
        <f t="shared" si="628"/>
        <v>0.33333333333333331</v>
      </c>
      <c r="ET460" s="20">
        <f t="shared" si="629"/>
        <v>0.33333333333333331</v>
      </c>
      <c r="EU460" s="3">
        <f t="shared" si="630"/>
        <v>11</v>
      </c>
      <c r="EV460" s="1">
        <v>9</v>
      </c>
      <c r="EW460" s="1">
        <v>2</v>
      </c>
      <c r="EX460" s="20">
        <f t="shared" si="631"/>
        <v>0.81818181818181823</v>
      </c>
      <c r="EY460" s="5">
        <v>6</v>
      </c>
      <c r="EZ460" s="5">
        <v>2</v>
      </c>
      <c r="FA460" s="22">
        <v>67</v>
      </c>
      <c r="FB460" s="22">
        <v>15</v>
      </c>
      <c r="FC460" s="22">
        <v>22</v>
      </c>
      <c r="FD460" s="22">
        <v>1</v>
      </c>
      <c r="FE460" s="22">
        <v>5</v>
      </c>
      <c r="FF460" s="22">
        <v>39</v>
      </c>
      <c r="FG460" s="22">
        <v>1</v>
      </c>
      <c r="FH460" s="22">
        <v>0</v>
      </c>
      <c r="FI460" s="6">
        <v>1.5166666666999999</v>
      </c>
      <c r="FJ460" s="6">
        <f t="shared" si="632"/>
        <v>3.2971014493478258E-2</v>
      </c>
      <c r="FK460" s="5">
        <v>0.03</v>
      </c>
      <c r="FL460" s="5">
        <v>5.53</v>
      </c>
      <c r="FM460" s="21">
        <f t="shared" si="633"/>
        <v>5.3956834532374095E-3</v>
      </c>
      <c r="FN460" s="1">
        <v>0</v>
      </c>
      <c r="FO460" s="22">
        <v>0</v>
      </c>
      <c r="FP460" s="22">
        <v>0</v>
      </c>
      <c r="FQ460" s="1">
        <v>0</v>
      </c>
      <c r="FR460" s="1">
        <f t="shared" si="634"/>
        <v>0</v>
      </c>
      <c r="FS460" s="3">
        <f t="shared" si="635"/>
        <v>0</v>
      </c>
      <c r="FT460" s="3" t="str">
        <f t="shared" si="636"/>
        <v xml:space="preserve"> </v>
      </c>
      <c r="FU460" s="1">
        <v>0</v>
      </c>
      <c r="FV460" s="1">
        <v>0</v>
      </c>
      <c r="FW460" s="20" t="str">
        <f t="shared" si="637"/>
        <v xml:space="preserve"> </v>
      </c>
      <c r="FX460" s="5">
        <v>0</v>
      </c>
      <c r="FY460" s="5">
        <v>0</v>
      </c>
      <c r="FZ460" s="22">
        <v>0</v>
      </c>
      <c r="GA460" s="22">
        <v>2</v>
      </c>
      <c r="GB460" s="22">
        <v>0</v>
      </c>
      <c r="GC460" s="22">
        <v>0</v>
      </c>
      <c r="GD460" s="22">
        <v>0</v>
      </c>
      <c r="GE460" s="22">
        <v>0</v>
      </c>
      <c r="GF460" s="22">
        <v>0</v>
      </c>
      <c r="GG460" s="22">
        <v>0</v>
      </c>
      <c r="GH460" s="1">
        <v>44</v>
      </c>
      <c r="GI460" s="1">
        <v>6</v>
      </c>
      <c r="GJ460" s="1">
        <v>30</v>
      </c>
      <c r="GK460" s="1">
        <v>0</v>
      </c>
      <c r="GL460" s="6"/>
      <c r="GM460" s="6"/>
      <c r="GN460" s="31" t="str">
        <f t="shared" si="638"/>
        <v xml:space="preserve"> </v>
      </c>
      <c r="GP460" s="1">
        <v>4</v>
      </c>
      <c r="GQ460" s="1">
        <v>0</v>
      </c>
      <c r="GR460" s="1">
        <v>0</v>
      </c>
      <c r="GS460" s="1">
        <v>1</v>
      </c>
      <c r="GT460" s="1">
        <v>0</v>
      </c>
      <c r="GU460" s="1">
        <v>0</v>
      </c>
      <c r="GV460" s="32" t="str">
        <f t="shared" si="639"/>
        <v xml:space="preserve"> </v>
      </c>
      <c r="GW460" s="9">
        <f t="shared" si="640"/>
        <v>4</v>
      </c>
      <c r="GX460" s="10">
        <v>1.6</v>
      </c>
      <c r="GY460" s="10">
        <v>1.2</v>
      </c>
      <c r="GZ460" s="10">
        <v>2.8</v>
      </c>
      <c r="HA460" s="29">
        <f t="shared" si="641"/>
        <v>6.08695652173913E-2</v>
      </c>
      <c r="HB460" s="29">
        <f t="shared" si="642"/>
        <v>0.21595218201683911</v>
      </c>
      <c r="HC460">
        <v>20</v>
      </c>
      <c r="HD460">
        <v>16.600000000000001</v>
      </c>
      <c r="HE460">
        <v>1.5</v>
      </c>
      <c r="HF460">
        <v>1.6</v>
      </c>
      <c r="HG460">
        <v>1.3</v>
      </c>
      <c r="HH460">
        <v>0</v>
      </c>
      <c r="HI460">
        <v>2.9</v>
      </c>
      <c r="HJ460" s="11">
        <f t="shared" si="643"/>
        <v>6.3043478260869562E-2</v>
      </c>
      <c r="HK460" s="11">
        <f t="shared" si="644"/>
        <v>0.22366475994601195</v>
      </c>
      <c r="HL460">
        <v>99</v>
      </c>
      <c r="HM460">
        <v>0</v>
      </c>
      <c r="HN460">
        <v>0</v>
      </c>
      <c r="HQ460" s="33">
        <v>4083333</v>
      </c>
      <c r="HR460" s="33">
        <v>0</v>
      </c>
      <c r="HS460" s="30">
        <f t="shared" si="645"/>
        <v>-3.3926823414634142</v>
      </c>
    </row>
    <row r="461" spans="1:228" x14ac:dyDescent="0.2">
      <c r="A461" s="1">
        <v>10</v>
      </c>
      <c r="B461" s="2" t="s">
        <v>2289</v>
      </c>
      <c r="C461" s="2" t="s">
        <v>2290</v>
      </c>
      <c r="D461" s="2" t="s">
        <v>266</v>
      </c>
      <c r="E461" s="2" t="s">
        <v>230</v>
      </c>
      <c r="F461" s="2">
        <v>74</v>
      </c>
      <c r="G461" s="2">
        <v>190</v>
      </c>
      <c r="H461" s="2" t="s">
        <v>231</v>
      </c>
      <c r="J461" s="3">
        <v>29</v>
      </c>
      <c r="K461" s="5" t="s">
        <v>2291</v>
      </c>
      <c r="L461" s="5" t="s">
        <v>2292</v>
      </c>
      <c r="M461" s="5" t="s">
        <v>319</v>
      </c>
      <c r="N461" s="5" t="s">
        <v>278</v>
      </c>
      <c r="O461" s="2" t="s">
        <v>278</v>
      </c>
      <c r="P461" s="2" t="s">
        <v>271</v>
      </c>
      <c r="Q461" s="1">
        <v>11</v>
      </c>
      <c r="R461" s="1">
        <v>0</v>
      </c>
      <c r="S461" s="1">
        <v>1</v>
      </c>
      <c r="T461" s="1">
        <v>1</v>
      </c>
      <c r="U461" s="1">
        <v>-2</v>
      </c>
      <c r="V461" s="1">
        <v>13</v>
      </c>
      <c r="W461" s="20">
        <f t="shared" si="567"/>
        <v>0</v>
      </c>
      <c r="X461" s="6">
        <v>170.5833333333</v>
      </c>
      <c r="Y461" s="6">
        <f t="shared" si="568"/>
        <v>15.507575757572727</v>
      </c>
      <c r="Z461" s="1">
        <v>228</v>
      </c>
      <c r="AA461" s="6">
        <f t="shared" si="569"/>
        <v>20.727272727272727</v>
      </c>
      <c r="AB461" s="8">
        <f t="shared" si="570"/>
        <v>0.74817251461973688</v>
      </c>
      <c r="AC461" s="3">
        <f t="shared" si="571"/>
        <v>23.333333333333332</v>
      </c>
      <c r="AD461" s="8">
        <f t="shared" si="572"/>
        <v>8.2071323888633518</v>
      </c>
      <c r="AE461" s="20">
        <f t="shared" si="573"/>
        <v>0</v>
      </c>
      <c r="AF461" s="20">
        <f t="shared" si="574"/>
        <v>0.33333333333333331</v>
      </c>
      <c r="AG461" s="20">
        <f t="shared" si="575"/>
        <v>0.33333333333333331</v>
      </c>
      <c r="AH461" s="3" t="e">
        <f t="shared" si="576"/>
        <v>#VALUE!</v>
      </c>
      <c r="AI461" s="3" t="str">
        <f t="shared" si="577"/>
        <v xml:space="preserve"> </v>
      </c>
      <c r="AJ461" s="3" t="str">
        <f t="shared" si="578"/>
        <v xml:space="preserve"> </v>
      </c>
      <c r="AK461" s="20" t="e">
        <f t="shared" si="579"/>
        <v>#VALUE!</v>
      </c>
      <c r="AL461" s="6">
        <v>0</v>
      </c>
      <c r="AM461" s="1">
        <v>2</v>
      </c>
      <c r="AN461" s="1">
        <v>7</v>
      </c>
      <c r="AO461" s="1">
        <v>2</v>
      </c>
      <c r="AP461" s="1">
        <v>5</v>
      </c>
      <c r="AQ461" s="1">
        <v>2</v>
      </c>
      <c r="AR461" s="6">
        <f t="shared" si="580"/>
        <v>0.70346849047400162</v>
      </c>
      <c r="AS461" s="6">
        <f t="shared" si="581"/>
        <v>2.462139716659006</v>
      </c>
      <c r="AT461" s="6">
        <f t="shared" si="582"/>
        <v>0.70346849047400162</v>
      </c>
      <c r="AU461" s="6">
        <f t="shared" si="583"/>
        <v>1.7586712261850042</v>
      </c>
      <c r="AV461" s="6">
        <f t="shared" si="584"/>
        <v>0.70346849047400162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7">
        <f>(EA461+FH461+GG461)-(DZ461+FG461+GF461)-((BD461/60)*(-0.29)+(EF461/60)*0.11+(FI461/60)*(-0.33))</f>
        <v>0.79419722222228328</v>
      </c>
      <c r="BD461" s="6">
        <v>155.15</v>
      </c>
      <c r="BE461" s="6">
        <f t="shared" si="585"/>
        <v>14.104545454545455</v>
      </c>
      <c r="BF461" s="5">
        <v>13.78</v>
      </c>
      <c r="BG461" s="5">
        <v>34.61</v>
      </c>
      <c r="BH461" s="21">
        <f t="shared" si="586"/>
        <v>0.28476958049183715</v>
      </c>
      <c r="BI461" s="1">
        <v>0</v>
      </c>
      <c r="BJ461" s="22">
        <v>1</v>
      </c>
      <c r="BK461" s="22">
        <v>0</v>
      </c>
      <c r="BL461" s="1">
        <v>1</v>
      </c>
      <c r="BM461" s="1">
        <f t="shared" si="587"/>
        <v>1</v>
      </c>
      <c r="BN461" s="8">
        <f t="shared" si="588"/>
        <v>0.38672252658717371</v>
      </c>
      <c r="BO461" s="3">
        <f t="shared" si="589"/>
        <v>23.333333333333332</v>
      </c>
      <c r="BP461" s="20">
        <f t="shared" si="590"/>
        <v>0</v>
      </c>
      <c r="BQ461" s="20">
        <f t="shared" si="591"/>
        <v>0.33333333333333331</v>
      </c>
      <c r="BR461" s="20">
        <f t="shared" si="592"/>
        <v>0.33333333333333331</v>
      </c>
      <c r="BS461" s="3" t="str">
        <f t="shared" si="593"/>
        <v xml:space="preserve"> </v>
      </c>
      <c r="BV461" s="20" t="str">
        <f t="shared" si="594"/>
        <v xml:space="preserve"> </v>
      </c>
      <c r="BW461" s="5">
        <v>24</v>
      </c>
      <c r="BX461" s="5">
        <v>13</v>
      </c>
      <c r="BY461" s="21">
        <f t="shared" si="595"/>
        <v>0.2846153846153846</v>
      </c>
      <c r="BZ461" s="5">
        <v>25</v>
      </c>
      <c r="CA461" s="5">
        <v>20</v>
      </c>
      <c r="CB461" s="23">
        <f t="shared" si="596"/>
        <v>0.34615384615384615</v>
      </c>
      <c r="CC461" s="5">
        <v>32</v>
      </c>
      <c r="CD461" s="5">
        <v>16</v>
      </c>
      <c r="CE461" s="23">
        <f t="shared" si="597"/>
        <v>0.36923076923076925</v>
      </c>
      <c r="CF461" s="23">
        <f t="shared" si="598"/>
        <v>0.45121951219512196</v>
      </c>
      <c r="CG461" s="24">
        <v>1</v>
      </c>
      <c r="CH461" s="5">
        <v>39</v>
      </c>
      <c r="CI461" s="5">
        <v>58</v>
      </c>
      <c r="CJ461" s="5">
        <v>42</v>
      </c>
      <c r="CK461">
        <v>15.63606738</v>
      </c>
      <c r="CL461" s="5">
        <v>4.7E-2</v>
      </c>
      <c r="CM461" s="5">
        <v>5</v>
      </c>
      <c r="CN461" s="5">
        <v>-0.36799999999999999</v>
      </c>
      <c r="CO461" s="5">
        <v>-0.105</v>
      </c>
      <c r="CP461" s="5">
        <v>8.1180000000000003</v>
      </c>
      <c r="CQ461" s="21">
        <f t="shared" si="599"/>
        <v>4.2857142857142858E-2</v>
      </c>
      <c r="CR461" s="25">
        <f t="shared" si="600"/>
        <v>0.94186046511627908</v>
      </c>
      <c r="CS461" s="22">
        <f t="shared" si="601"/>
        <v>946.14617940199344</v>
      </c>
      <c r="CT461" s="21">
        <f t="shared" si="602"/>
        <v>-1.5282392026578065E-2</v>
      </c>
      <c r="CU461" s="26">
        <f t="shared" si="603"/>
        <v>1.1874917535294895</v>
      </c>
      <c r="CV461" s="27">
        <f t="shared" si="604"/>
        <v>1.9791529225491493</v>
      </c>
      <c r="CW461" s="27">
        <f t="shared" si="605"/>
        <v>27.708140915688087</v>
      </c>
      <c r="CX461" s="27">
        <f t="shared" si="606"/>
        <v>34.041430267845371</v>
      </c>
      <c r="CY461" s="27">
        <f t="shared" si="607"/>
        <v>53.832959493336858</v>
      </c>
      <c r="CZ461" s="27">
        <f t="shared" si="608"/>
        <v>53.832959493336858</v>
      </c>
      <c r="DA461" s="28">
        <f t="shared" si="609"/>
        <v>0</v>
      </c>
      <c r="DB461" s="5">
        <v>3</v>
      </c>
      <c r="DC461" s="5">
        <v>5</v>
      </c>
      <c r="DD461" s="22">
        <v>67</v>
      </c>
      <c r="DE461" s="22">
        <v>81</v>
      </c>
      <c r="DF461" s="22">
        <v>22</v>
      </c>
      <c r="DG461" s="22">
        <v>23</v>
      </c>
      <c r="DH461" s="22">
        <v>27</v>
      </c>
      <c r="DI461" s="22">
        <v>44</v>
      </c>
      <c r="DJ461" s="29">
        <f t="shared" si="610"/>
        <v>-7.4052682926829281</v>
      </c>
      <c r="DK461" s="27">
        <f t="shared" si="611"/>
        <v>1.891203278085682</v>
      </c>
      <c r="DL461" s="27">
        <f t="shared" si="612"/>
        <v>2.6792046439547166</v>
      </c>
      <c r="DM461" s="27">
        <f t="shared" si="613"/>
        <v>32.150455727456595</v>
      </c>
      <c r="DN461" s="27">
        <f t="shared" si="614"/>
        <v>30.889653542066139</v>
      </c>
      <c r="DO461" s="27">
        <f t="shared" si="615"/>
        <v>62.409708176827507</v>
      </c>
      <c r="DP461" s="27">
        <f t="shared" si="616"/>
        <v>54.687294791310975</v>
      </c>
      <c r="DQ461" s="30">
        <f t="shared" si="617"/>
        <v>-7.722413385516532</v>
      </c>
      <c r="DR461" s="5">
        <v>12</v>
      </c>
      <c r="DS461" s="5">
        <v>17</v>
      </c>
      <c r="DT461" s="5">
        <v>192</v>
      </c>
      <c r="DU461" s="5">
        <v>179</v>
      </c>
      <c r="DV461" s="5">
        <v>94</v>
      </c>
      <c r="DW461" s="5">
        <v>71</v>
      </c>
      <c r="DX461" s="5">
        <v>80</v>
      </c>
      <c r="DY461" s="5">
        <v>98</v>
      </c>
      <c r="DZ461" s="22">
        <v>0</v>
      </c>
      <c r="EA461" s="22">
        <v>0</v>
      </c>
      <c r="EB461" s="22">
        <f t="shared" si="618"/>
        <v>0</v>
      </c>
      <c r="EC461" s="26">
        <f t="shared" si="619"/>
        <v>0</v>
      </c>
      <c r="ED461" s="27">
        <f t="shared" si="620"/>
        <v>0</v>
      </c>
      <c r="EE461" s="27">
        <f t="shared" si="621"/>
        <v>0</v>
      </c>
      <c r="EF461" s="6">
        <v>5.5333333332999999</v>
      </c>
      <c r="EG461" s="6">
        <f t="shared" si="622"/>
        <v>0.5030303030272727</v>
      </c>
      <c r="EH461" s="5">
        <v>0.5</v>
      </c>
      <c r="EI461" s="5">
        <v>5.24</v>
      </c>
      <c r="EJ461" s="21">
        <f t="shared" si="623"/>
        <v>8.7108013937282222E-2</v>
      </c>
      <c r="EK461" s="1">
        <v>0</v>
      </c>
      <c r="EL461" s="22">
        <v>0</v>
      </c>
      <c r="EM461" s="22">
        <v>0</v>
      </c>
      <c r="EN461" s="1">
        <v>0</v>
      </c>
      <c r="EO461" s="3">
        <f t="shared" si="624"/>
        <v>0</v>
      </c>
      <c r="EP461" s="6">
        <f t="shared" si="625"/>
        <v>0</v>
      </c>
      <c r="EQ461" s="3">
        <f t="shared" si="626"/>
        <v>0</v>
      </c>
      <c r="ER461" s="20">
        <f t="shared" si="627"/>
        <v>0</v>
      </c>
      <c r="ES461" s="20">
        <f t="shared" si="628"/>
        <v>0</v>
      </c>
      <c r="ET461" s="20">
        <f t="shared" si="629"/>
        <v>0</v>
      </c>
      <c r="EU461" s="3" t="str">
        <f t="shared" si="630"/>
        <v xml:space="preserve"> </v>
      </c>
      <c r="EX461" s="20" t="str">
        <f t="shared" si="631"/>
        <v xml:space="preserve"> </v>
      </c>
      <c r="EY461" s="5">
        <v>0</v>
      </c>
      <c r="EZ461" s="5">
        <v>0</v>
      </c>
      <c r="FA461" s="22">
        <v>5</v>
      </c>
      <c r="FB461" s="22">
        <v>2</v>
      </c>
      <c r="FC461" s="22">
        <v>0</v>
      </c>
      <c r="FD461" s="22">
        <v>0</v>
      </c>
      <c r="FE461" s="22">
        <v>1</v>
      </c>
      <c r="FF461" s="22">
        <v>1</v>
      </c>
      <c r="FG461" s="22">
        <v>0</v>
      </c>
      <c r="FH461" s="22">
        <v>0</v>
      </c>
      <c r="FI461" s="6">
        <v>9.9</v>
      </c>
      <c r="FJ461" s="6">
        <f t="shared" si="632"/>
        <v>0.9</v>
      </c>
      <c r="FK461" s="5">
        <v>0.9</v>
      </c>
      <c r="FL461" s="5">
        <v>3.9</v>
      </c>
      <c r="FM461" s="21">
        <f t="shared" si="633"/>
        <v>0.1875</v>
      </c>
      <c r="FN461" s="1">
        <v>0</v>
      </c>
      <c r="FO461" s="22">
        <v>0</v>
      </c>
      <c r="FP461" s="22">
        <v>0</v>
      </c>
      <c r="FQ461" s="1">
        <v>0</v>
      </c>
      <c r="FR461" s="1">
        <f t="shared" si="634"/>
        <v>0</v>
      </c>
      <c r="FS461" s="3">
        <f t="shared" si="635"/>
        <v>0</v>
      </c>
      <c r="FT461" s="3" t="str">
        <f t="shared" si="636"/>
        <v xml:space="preserve"> </v>
      </c>
      <c r="FW461" s="20" t="str">
        <f t="shared" si="637"/>
        <v xml:space="preserve"> </v>
      </c>
      <c r="FX461" s="5">
        <v>0</v>
      </c>
      <c r="FY461" s="5">
        <v>0</v>
      </c>
      <c r="FZ461" s="22">
        <v>4</v>
      </c>
      <c r="GA461" s="22">
        <v>12</v>
      </c>
      <c r="GB461" s="22">
        <v>1</v>
      </c>
      <c r="GC461" s="22">
        <v>2</v>
      </c>
      <c r="GD461" s="22">
        <v>1</v>
      </c>
      <c r="GE461" s="22">
        <v>0</v>
      </c>
      <c r="GF461" s="22">
        <v>0</v>
      </c>
      <c r="GG461" s="22">
        <v>0</v>
      </c>
      <c r="GH461" s="1">
        <v>3</v>
      </c>
      <c r="GI461" s="1">
        <v>0</v>
      </c>
      <c r="GJ461" s="1">
        <v>5</v>
      </c>
      <c r="GK461" s="1">
        <v>0</v>
      </c>
      <c r="GL461" s="6"/>
      <c r="GM461" s="6"/>
      <c r="GN461" s="31" t="str">
        <f t="shared" si="638"/>
        <v xml:space="preserve"> 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32" t="str">
        <f t="shared" si="639"/>
        <v xml:space="preserve"> </v>
      </c>
      <c r="GW461" s="9">
        <f t="shared" si="640"/>
        <v>2</v>
      </c>
      <c r="GX461" s="10">
        <v>-0.1</v>
      </c>
      <c r="GY461" s="10">
        <v>0.30000000000000004</v>
      </c>
      <c r="GZ461" s="10">
        <v>0.2</v>
      </c>
      <c r="HA461" s="29">
        <f t="shared" si="641"/>
        <v>1.8181818181818184E-2</v>
      </c>
      <c r="HB461" s="29">
        <f t="shared" si="642"/>
        <v>7.034684904740017E-2</v>
      </c>
      <c r="HC461">
        <v>2.4</v>
      </c>
      <c r="HD461">
        <v>2.7</v>
      </c>
      <c r="HE461">
        <v>-2.5</v>
      </c>
      <c r="HF461">
        <v>-0.2</v>
      </c>
      <c r="HG461">
        <v>-0.2</v>
      </c>
      <c r="HH461">
        <v>0</v>
      </c>
      <c r="HI461">
        <v>-0.4</v>
      </c>
      <c r="HJ461" s="11">
        <f t="shared" si="643"/>
        <v>-3.6363636363636369E-2</v>
      </c>
      <c r="HK461" s="11">
        <f t="shared" si="644"/>
        <v>-0.14069369809480034</v>
      </c>
      <c r="HL461">
        <v>99</v>
      </c>
      <c r="HM461">
        <v>0</v>
      </c>
      <c r="HN461">
        <v>0</v>
      </c>
      <c r="HO461">
        <v>21</v>
      </c>
      <c r="HP461" t="s">
        <v>2293</v>
      </c>
      <c r="HQ461" s="33">
        <v>1150000</v>
      </c>
      <c r="HR461" s="33">
        <v>0</v>
      </c>
      <c r="HS461" s="30">
        <f t="shared" si="645"/>
        <v>-1.5414634146341464</v>
      </c>
    </row>
    <row r="462" spans="1:228" s="5" customFormat="1" x14ac:dyDescent="0.2">
      <c r="A462" s="1">
        <v>19</v>
      </c>
      <c r="B462" s="2" t="s">
        <v>2294</v>
      </c>
      <c r="C462" s="2" t="s">
        <v>2295</v>
      </c>
      <c r="D462" s="2" t="s">
        <v>429</v>
      </c>
      <c r="E462" s="2" t="s">
        <v>240</v>
      </c>
      <c r="F462" s="2">
        <v>73</v>
      </c>
      <c r="G462" s="2">
        <v>206</v>
      </c>
      <c r="H462" s="2" t="s">
        <v>249</v>
      </c>
      <c r="I462" s="2"/>
      <c r="J462" s="3">
        <v>30</v>
      </c>
      <c r="K462" s="5" t="s">
        <v>2296</v>
      </c>
      <c r="L462" s="5" t="s">
        <v>2297</v>
      </c>
      <c r="M462" s="5" t="s">
        <v>2298</v>
      </c>
      <c r="N462" s="5" t="s">
        <v>721</v>
      </c>
      <c r="O462" s="2" t="s">
        <v>721</v>
      </c>
      <c r="P462" s="2" t="s">
        <v>438</v>
      </c>
      <c r="Q462" s="1">
        <v>16</v>
      </c>
      <c r="R462" s="1">
        <v>11</v>
      </c>
      <c r="S462" s="1">
        <v>7</v>
      </c>
      <c r="T462" s="1">
        <v>18</v>
      </c>
      <c r="U462" s="1">
        <v>8</v>
      </c>
      <c r="V462" s="1">
        <v>42</v>
      </c>
      <c r="W462" s="20">
        <f t="shared" si="567"/>
        <v>0.26190476190476192</v>
      </c>
      <c r="X462" s="6">
        <v>257.96666666670001</v>
      </c>
      <c r="Y462" s="6">
        <f t="shared" si="568"/>
        <v>16.12291666666875</v>
      </c>
      <c r="Z462" s="1">
        <v>343</v>
      </c>
      <c r="AA462" s="6">
        <f t="shared" si="569"/>
        <v>21.4375</v>
      </c>
      <c r="AB462" s="8">
        <f t="shared" si="570"/>
        <v>0.75208940719154516</v>
      </c>
      <c r="AC462" s="3">
        <f t="shared" si="571"/>
        <v>27.894736842105264</v>
      </c>
      <c r="AD462" s="8">
        <f t="shared" si="572"/>
        <v>6.4879863439440477</v>
      </c>
      <c r="AE462" s="20">
        <f t="shared" si="573"/>
        <v>0.42307692307692307</v>
      </c>
      <c r="AF462" s="20">
        <f t="shared" si="574"/>
        <v>0.26923076923076922</v>
      </c>
      <c r="AG462" s="20">
        <f t="shared" si="575"/>
        <v>0.69230769230769229</v>
      </c>
      <c r="AH462" s="3">
        <f t="shared" si="576"/>
        <v>8</v>
      </c>
      <c r="AI462" s="3">
        <f t="shared" si="577"/>
        <v>3</v>
      </c>
      <c r="AJ462" s="3">
        <f t="shared" si="578"/>
        <v>5</v>
      </c>
      <c r="AK462" s="20">
        <f t="shared" si="579"/>
        <v>0.375</v>
      </c>
      <c r="AL462" s="6">
        <v>0.8</v>
      </c>
      <c r="AM462" s="1">
        <v>31</v>
      </c>
      <c r="AN462" s="1">
        <v>7</v>
      </c>
      <c r="AO462" s="1">
        <v>13</v>
      </c>
      <c r="AP462" s="1">
        <v>5</v>
      </c>
      <c r="AQ462" s="1">
        <v>9</v>
      </c>
      <c r="AR462" s="6">
        <f t="shared" si="580"/>
        <v>7.2102338803453661</v>
      </c>
      <c r="AS462" s="6">
        <f t="shared" si="581"/>
        <v>1.6281173278199215</v>
      </c>
      <c r="AT462" s="6">
        <f t="shared" si="582"/>
        <v>3.0236464659512823</v>
      </c>
      <c r="AU462" s="6">
        <f t="shared" si="583"/>
        <v>1.162940948442801</v>
      </c>
      <c r="AV462" s="6">
        <f t="shared" si="584"/>
        <v>2.0932937071970419</v>
      </c>
      <c r="AW462" s="1">
        <v>12</v>
      </c>
      <c r="AX462" s="1">
        <v>6</v>
      </c>
      <c r="AY462" s="1">
        <v>0</v>
      </c>
      <c r="AZ462" s="1">
        <v>0</v>
      </c>
      <c r="BA462" s="1">
        <v>0</v>
      </c>
      <c r="BB462" s="1">
        <v>0</v>
      </c>
      <c r="BC462" s="7">
        <f>(EA462+FH462+GG462)-(DZ462+FG462+GF462)-((BD462/60)*(0.11)+(EF462/60)*(-0.14)+(FI462/60)*(0.13))</f>
        <v>-0.29606388888894997</v>
      </c>
      <c r="BD462" s="6">
        <v>215.51666666669999</v>
      </c>
      <c r="BE462" s="6">
        <f t="shared" si="585"/>
        <v>13.469791666668749</v>
      </c>
      <c r="BF462" s="5">
        <v>13.08</v>
      </c>
      <c r="BG462" s="5">
        <v>34.53</v>
      </c>
      <c r="BH462" s="21">
        <f t="shared" si="586"/>
        <v>0.27473219911783237</v>
      </c>
      <c r="BI462" s="1">
        <v>8</v>
      </c>
      <c r="BJ462" s="22">
        <v>5</v>
      </c>
      <c r="BK462" s="22">
        <v>2</v>
      </c>
      <c r="BL462" s="1">
        <v>7</v>
      </c>
      <c r="BM462" s="1">
        <f t="shared" si="587"/>
        <v>15</v>
      </c>
      <c r="BN462" s="8">
        <f t="shared" si="588"/>
        <v>4.1760111360290502</v>
      </c>
      <c r="BO462" s="3">
        <f t="shared" si="589"/>
        <v>27.894736842105264</v>
      </c>
      <c r="BP462" s="20">
        <f t="shared" si="590"/>
        <v>0.42105263157894735</v>
      </c>
      <c r="BQ462" s="20">
        <f t="shared" si="591"/>
        <v>0.36842105263157893</v>
      </c>
      <c r="BR462" s="20">
        <f t="shared" si="592"/>
        <v>0.78947368421052633</v>
      </c>
      <c r="BS462" s="3">
        <f t="shared" si="593"/>
        <v>5</v>
      </c>
      <c r="BT462" s="1">
        <v>2</v>
      </c>
      <c r="BU462" s="1">
        <v>3</v>
      </c>
      <c r="BV462" s="20">
        <f t="shared" si="594"/>
        <v>0.4</v>
      </c>
      <c r="BW462" s="5">
        <v>24</v>
      </c>
      <c r="BX462" s="5">
        <v>37</v>
      </c>
      <c r="BY462" s="21">
        <f t="shared" si="595"/>
        <v>0.2890995260663507</v>
      </c>
      <c r="BZ462" s="5">
        <v>32</v>
      </c>
      <c r="CA462" s="5">
        <v>35</v>
      </c>
      <c r="CB462" s="23">
        <f t="shared" si="596"/>
        <v>0.31753554502369669</v>
      </c>
      <c r="CC462" s="5">
        <v>42</v>
      </c>
      <c r="CD462" s="5">
        <v>41</v>
      </c>
      <c r="CE462" s="23">
        <f t="shared" si="597"/>
        <v>0.39336492890995262</v>
      </c>
      <c r="CF462" s="23">
        <f t="shared" si="598"/>
        <v>0.4765625</v>
      </c>
      <c r="CG462" s="24">
        <v>7</v>
      </c>
      <c r="CH462" s="5">
        <v>73</v>
      </c>
      <c r="CI462" s="5">
        <v>82</v>
      </c>
      <c r="CJ462" s="5">
        <v>91</v>
      </c>
      <c r="CK462">
        <v>15.83481417</v>
      </c>
      <c r="CL462" s="5">
        <v>0.94700000000000006</v>
      </c>
      <c r="CM462" s="5">
        <v>4</v>
      </c>
      <c r="CN462" s="5">
        <v>1.669</v>
      </c>
      <c r="CO462" s="5">
        <v>1.5449999999999999</v>
      </c>
      <c r="CP462" s="5">
        <v>-12.398</v>
      </c>
      <c r="CQ462" s="21">
        <f t="shared" si="599"/>
        <v>0.17924528301886791</v>
      </c>
      <c r="CR462" s="25">
        <f t="shared" si="600"/>
        <v>0.92125984251968507</v>
      </c>
      <c r="CS462" s="22">
        <f t="shared" si="601"/>
        <v>939.18437082157186</v>
      </c>
      <c r="CT462" s="21">
        <f t="shared" si="602"/>
        <v>0.10050512553855298</v>
      </c>
      <c r="CU462" s="26">
        <f t="shared" si="603"/>
        <v>5.4472477064220186</v>
      </c>
      <c r="CV462" s="27">
        <f t="shared" si="604"/>
        <v>2.8669724770642202</v>
      </c>
      <c r="CW462" s="27">
        <f t="shared" si="605"/>
        <v>30.389908256880737</v>
      </c>
      <c r="CX462" s="27">
        <f t="shared" si="606"/>
        <v>36.410550458715598</v>
      </c>
      <c r="CY462" s="27">
        <f t="shared" si="607"/>
        <v>52.752293577981654</v>
      </c>
      <c r="CZ462" s="27">
        <f t="shared" si="608"/>
        <v>67.660550458715591</v>
      </c>
      <c r="DA462" s="28">
        <f t="shared" si="609"/>
        <v>-14.908256880733937</v>
      </c>
      <c r="DB462" s="5">
        <v>19</v>
      </c>
      <c r="DC462" s="5">
        <v>10</v>
      </c>
      <c r="DD462" s="22">
        <v>87</v>
      </c>
      <c r="DE462" s="22">
        <v>117</v>
      </c>
      <c r="DF462" s="22">
        <v>38</v>
      </c>
      <c r="DG462" s="22">
        <v>52</v>
      </c>
      <c r="DH462" s="22">
        <v>57</v>
      </c>
      <c r="DI462" s="22">
        <v>40</v>
      </c>
      <c r="DJ462" s="29">
        <f t="shared" si="610"/>
        <v>-0.36875688073393675</v>
      </c>
      <c r="DK462" s="27">
        <f t="shared" si="611"/>
        <v>1.9548218940052129</v>
      </c>
      <c r="DL462" s="27">
        <f t="shared" si="612"/>
        <v>2.8236316246741961</v>
      </c>
      <c r="DM462" s="27">
        <f t="shared" si="613"/>
        <v>24.326672458731537</v>
      </c>
      <c r="DN462" s="27">
        <f t="shared" si="614"/>
        <v>29.756733275412685</v>
      </c>
      <c r="DO462" s="27">
        <f t="shared" si="615"/>
        <v>51.259774109470023</v>
      </c>
      <c r="DP462" s="27">
        <f t="shared" si="616"/>
        <v>62.11989574283232</v>
      </c>
      <c r="DQ462" s="30">
        <f t="shared" si="617"/>
        <v>-4.0481352473716399</v>
      </c>
      <c r="DR462" s="5">
        <v>18</v>
      </c>
      <c r="DS462" s="5">
        <v>26</v>
      </c>
      <c r="DT462" s="5">
        <v>206</v>
      </c>
      <c r="DU462" s="5">
        <v>248</v>
      </c>
      <c r="DV462" s="5">
        <v>102</v>
      </c>
      <c r="DW462" s="5">
        <v>129</v>
      </c>
      <c r="DX462" s="5">
        <v>169</v>
      </c>
      <c r="DY462" s="5">
        <v>146</v>
      </c>
      <c r="DZ462" s="22">
        <v>4</v>
      </c>
      <c r="EA462" s="22">
        <v>6</v>
      </c>
      <c r="EB462" s="22">
        <f t="shared" si="618"/>
        <v>2</v>
      </c>
      <c r="EC462" s="26">
        <f t="shared" si="619"/>
        <v>1.1136029696077467</v>
      </c>
      <c r="ED462" s="27">
        <f t="shared" si="620"/>
        <v>1.6704044544116201</v>
      </c>
      <c r="EE462" s="27">
        <f t="shared" si="621"/>
        <v>0.55680148480387337</v>
      </c>
      <c r="EF462" s="6">
        <v>42.45</v>
      </c>
      <c r="EG462" s="6">
        <f t="shared" si="622"/>
        <v>2.6531250000000002</v>
      </c>
      <c r="EH462" s="5">
        <v>2.46</v>
      </c>
      <c r="EI462" s="5">
        <v>2.76</v>
      </c>
      <c r="EJ462" s="21">
        <f t="shared" si="623"/>
        <v>0.47126436781609199</v>
      </c>
      <c r="EK462" s="1">
        <v>3</v>
      </c>
      <c r="EL462" s="22">
        <v>0</v>
      </c>
      <c r="EM462" s="22">
        <v>0</v>
      </c>
      <c r="EN462" s="1">
        <v>0</v>
      </c>
      <c r="EO462" s="3">
        <f t="shared" si="624"/>
        <v>3</v>
      </c>
      <c r="EP462" s="6">
        <f t="shared" si="625"/>
        <v>4.2402826855123665</v>
      </c>
      <c r="EQ462" s="3">
        <f t="shared" si="626"/>
        <v>0</v>
      </c>
      <c r="ER462" s="20">
        <f t="shared" si="627"/>
        <v>0.42857142857142855</v>
      </c>
      <c r="ES462" s="20">
        <f t="shared" si="628"/>
        <v>0</v>
      </c>
      <c r="ET462" s="20">
        <f t="shared" si="629"/>
        <v>0.42857142857142855</v>
      </c>
      <c r="EU462" s="3">
        <f t="shared" si="630"/>
        <v>3</v>
      </c>
      <c r="EV462" s="1">
        <v>1</v>
      </c>
      <c r="EW462" s="1">
        <v>2</v>
      </c>
      <c r="EX462" s="20">
        <f t="shared" si="631"/>
        <v>0.33333333333333331</v>
      </c>
      <c r="EY462" s="5">
        <v>7</v>
      </c>
      <c r="EZ462" s="5">
        <v>1</v>
      </c>
      <c r="FA462" s="22">
        <v>24</v>
      </c>
      <c r="FB462" s="22">
        <v>5</v>
      </c>
      <c r="FC462" s="22">
        <v>6</v>
      </c>
      <c r="FD462" s="22">
        <v>2</v>
      </c>
      <c r="FE462" s="22">
        <v>1</v>
      </c>
      <c r="FF462" s="22">
        <v>11</v>
      </c>
      <c r="FG462" s="22">
        <v>2</v>
      </c>
      <c r="FH462" s="22">
        <v>0</v>
      </c>
      <c r="FI462" s="6">
        <v>0</v>
      </c>
      <c r="FJ462" s="6">
        <f t="shared" si="632"/>
        <v>0</v>
      </c>
      <c r="FM462" s="21" t="str">
        <f t="shared" si="633"/>
        <v xml:space="preserve"> </v>
      </c>
      <c r="FN462" s="1">
        <v>0</v>
      </c>
      <c r="FO462" s="22">
        <v>0</v>
      </c>
      <c r="FP462" s="22">
        <v>0</v>
      </c>
      <c r="FQ462" s="1">
        <v>0</v>
      </c>
      <c r="FR462" s="1">
        <f t="shared" si="634"/>
        <v>0</v>
      </c>
      <c r="FS462" s="3">
        <f t="shared" si="635"/>
        <v>0</v>
      </c>
      <c r="FT462" s="3" t="str">
        <f t="shared" si="636"/>
        <v xml:space="preserve"> </v>
      </c>
      <c r="FU462" s="1">
        <v>0</v>
      </c>
      <c r="FV462" s="1">
        <v>0</v>
      </c>
      <c r="FW462" s="20" t="str">
        <f t="shared" si="637"/>
        <v xml:space="preserve"> </v>
      </c>
      <c r="FZ462" s="22">
        <v>0</v>
      </c>
      <c r="GA462" s="22">
        <v>0</v>
      </c>
      <c r="GB462" s="22">
        <v>0</v>
      </c>
      <c r="GC462" s="22">
        <v>0</v>
      </c>
      <c r="GD462" s="22">
        <v>0</v>
      </c>
      <c r="GE462" s="22">
        <v>0</v>
      </c>
      <c r="GF462" s="22">
        <v>0</v>
      </c>
      <c r="GG462" s="22">
        <v>0</v>
      </c>
      <c r="GH462" s="1">
        <v>27</v>
      </c>
      <c r="GI462" s="1">
        <v>8</v>
      </c>
      <c r="GJ462" s="1">
        <v>11</v>
      </c>
      <c r="GK462" s="1">
        <v>0</v>
      </c>
      <c r="GL462" s="1">
        <v>1</v>
      </c>
      <c r="GM462" s="1">
        <v>0</v>
      </c>
      <c r="GN462" s="31">
        <f t="shared" si="638"/>
        <v>0</v>
      </c>
      <c r="GO462" s="1">
        <v>0</v>
      </c>
      <c r="GP462" s="1">
        <v>5</v>
      </c>
      <c r="GQ462" s="1">
        <v>0</v>
      </c>
      <c r="GR462" s="1">
        <v>3</v>
      </c>
      <c r="GS462" s="1">
        <v>0</v>
      </c>
      <c r="GT462" s="1">
        <v>0</v>
      </c>
      <c r="GU462" s="1">
        <v>0</v>
      </c>
      <c r="GV462" s="32" t="str">
        <f t="shared" si="639"/>
        <v xml:space="preserve"> </v>
      </c>
      <c r="GW462" s="9">
        <f t="shared" si="640"/>
        <v>7</v>
      </c>
      <c r="GX462" s="10">
        <v>2.5</v>
      </c>
      <c r="GY462" s="10">
        <v>0.60000000000000009</v>
      </c>
      <c r="GZ462" s="10">
        <v>3.1</v>
      </c>
      <c r="HA462" s="29">
        <f t="shared" si="641"/>
        <v>0.19375000000000001</v>
      </c>
      <c r="HB462" s="29">
        <f t="shared" si="642"/>
        <v>0.72102338803453669</v>
      </c>
      <c r="HC462">
        <v>7.2</v>
      </c>
      <c r="HD462">
        <v>5.3</v>
      </c>
      <c r="HE462">
        <v>8.1</v>
      </c>
      <c r="HF462">
        <v>4.9000000000000004</v>
      </c>
      <c r="HG462">
        <v>0.60000000000000009</v>
      </c>
      <c r="HH462">
        <v>-0.30000000000000004</v>
      </c>
      <c r="HI462">
        <v>5.3</v>
      </c>
      <c r="HJ462" s="11">
        <f t="shared" si="643"/>
        <v>0.33124999999999999</v>
      </c>
      <c r="HK462" s="11">
        <f t="shared" si="644"/>
        <v>1.2327174053493688</v>
      </c>
      <c r="HL462">
        <v>99</v>
      </c>
      <c r="HM462">
        <v>0</v>
      </c>
      <c r="HN462">
        <v>0</v>
      </c>
      <c r="HO462">
        <v>30</v>
      </c>
      <c r="HP462" t="s">
        <v>2299</v>
      </c>
      <c r="HQ462" s="33">
        <v>4250000</v>
      </c>
      <c r="HR462" s="33">
        <v>0</v>
      </c>
      <c r="HS462" s="30">
        <f t="shared" si="645"/>
        <v>-1.2853658536585373</v>
      </c>
      <c r="HT462"/>
    </row>
    <row r="463" spans="1:228" x14ac:dyDescent="0.2">
      <c r="A463" s="1">
        <v>32</v>
      </c>
      <c r="B463" s="2" t="s">
        <v>2300</v>
      </c>
      <c r="C463" s="2" t="s">
        <v>2301</v>
      </c>
      <c r="E463" s="2" t="s">
        <v>1350</v>
      </c>
      <c r="F463" s="2">
        <v>74</v>
      </c>
      <c r="G463" s="2">
        <v>213</v>
      </c>
      <c r="H463" s="2" t="s">
        <v>231</v>
      </c>
      <c r="J463" s="3">
        <v>36</v>
      </c>
      <c r="K463" s="5" t="s">
        <v>2302</v>
      </c>
      <c r="L463" s="5" t="s">
        <v>2303</v>
      </c>
      <c r="M463" s="5" t="s">
        <v>2304</v>
      </c>
      <c r="N463" s="5" t="s">
        <v>293</v>
      </c>
      <c r="O463" s="2" t="s">
        <v>293</v>
      </c>
      <c r="P463" s="2" t="s">
        <v>271</v>
      </c>
      <c r="Q463" s="1">
        <v>35</v>
      </c>
      <c r="R463" s="1">
        <v>0</v>
      </c>
      <c r="S463" s="1">
        <v>6</v>
      </c>
      <c r="T463" s="1">
        <v>6</v>
      </c>
      <c r="U463" s="1">
        <v>-1</v>
      </c>
      <c r="V463" s="1">
        <v>28</v>
      </c>
      <c r="W463" s="20">
        <f t="shared" si="567"/>
        <v>0</v>
      </c>
      <c r="X463" s="6">
        <v>678.55</v>
      </c>
      <c r="Y463" s="6">
        <f t="shared" si="568"/>
        <v>19.387142857142855</v>
      </c>
      <c r="Z463" s="1">
        <v>827</v>
      </c>
      <c r="AA463" s="6">
        <f t="shared" si="569"/>
        <v>23.62857142857143</v>
      </c>
      <c r="AB463" s="8">
        <f t="shared" si="570"/>
        <v>0.82049576783555012</v>
      </c>
      <c r="AC463" s="3">
        <f t="shared" si="571"/>
        <v>33.888888888888886</v>
      </c>
      <c r="AD463" s="8">
        <f t="shared" si="572"/>
        <v>2.9965858570972417</v>
      </c>
      <c r="AE463" s="20">
        <f t="shared" si="573"/>
        <v>0</v>
      </c>
      <c r="AF463" s="20">
        <f t="shared" si="574"/>
        <v>0.2857142857142857</v>
      </c>
      <c r="AG463" s="20">
        <f t="shared" si="575"/>
        <v>0.2857142857142857</v>
      </c>
      <c r="AH463" s="3" t="e">
        <f t="shared" si="576"/>
        <v>#VALUE!</v>
      </c>
      <c r="AI463" s="3" t="str">
        <f t="shared" si="577"/>
        <v xml:space="preserve"> </v>
      </c>
      <c r="AJ463" s="3" t="str">
        <f t="shared" si="578"/>
        <v xml:space="preserve"> </v>
      </c>
      <c r="AK463" s="20" t="e">
        <f t="shared" si="579"/>
        <v>#VALUE!</v>
      </c>
      <c r="AL463" s="6">
        <v>0</v>
      </c>
      <c r="AM463" s="1">
        <v>83</v>
      </c>
      <c r="AN463" s="1">
        <v>76</v>
      </c>
      <c r="AO463" s="1">
        <v>13</v>
      </c>
      <c r="AP463" s="1">
        <v>19</v>
      </c>
      <c r="AQ463" s="1">
        <v>6</v>
      </c>
      <c r="AR463" s="6">
        <f t="shared" si="580"/>
        <v>7.339179131972589</v>
      </c>
      <c r="AS463" s="6">
        <f t="shared" si="581"/>
        <v>6.7202122172279131</v>
      </c>
      <c r="AT463" s="6">
        <f t="shared" si="582"/>
        <v>1.1495099845258272</v>
      </c>
      <c r="AU463" s="6">
        <f t="shared" si="583"/>
        <v>1.6800530543069783</v>
      </c>
      <c r="AV463" s="6">
        <f t="shared" si="584"/>
        <v>0.53054306978115096</v>
      </c>
      <c r="AW463" s="1">
        <v>12</v>
      </c>
      <c r="AX463" s="1">
        <v>6</v>
      </c>
      <c r="AY463" s="1">
        <v>0</v>
      </c>
      <c r="AZ463" s="1">
        <v>0</v>
      </c>
      <c r="BA463" s="1">
        <v>0</v>
      </c>
      <c r="BB463" s="1">
        <v>0</v>
      </c>
      <c r="BC463" s="7">
        <f>(EA463+FH463+GG463)-(DZ463+FG463+GF463)-((BD463/60)*(-0.29)+(EF463/60)*0.11+(FI463/60)*(-0.33))</f>
        <v>-1.708275</v>
      </c>
      <c r="BD463" s="6">
        <v>597.20000000000005</v>
      </c>
      <c r="BE463" s="6">
        <f t="shared" si="585"/>
        <v>17.062857142857144</v>
      </c>
      <c r="BF463" s="5">
        <v>16.55</v>
      </c>
      <c r="BG463" s="5">
        <v>32.630000000000003</v>
      </c>
      <c r="BH463" s="21">
        <f t="shared" si="586"/>
        <v>0.33651891012606749</v>
      </c>
      <c r="BI463" s="1">
        <v>0</v>
      </c>
      <c r="BJ463" s="22">
        <v>2</v>
      </c>
      <c r="BK463" s="22">
        <v>3</v>
      </c>
      <c r="BL463" s="1">
        <v>5</v>
      </c>
      <c r="BM463" s="1">
        <f t="shared" si="587"/>
        <v>5</v>
      </c>
      <c r="BN463" s="8">
        <f t="shared" si="588"/>
        <v>0.50234427327528464</v>
      </c>
      <c r="BO463" s="3">
        <f t="shared" si="589"/>
        <v>27.888888888888886</v>
      </c>
      <c r="BP463" s="20">
        <f t="shared" si="590"/>
        <v>0</v>
      </c>
      <c r="BQ463" s="20">
        <f t="shared" si="591"/>
        <v>0.27777777777777779</v>
      </c>
      <c r="BR463" s="20">
        <f t="shared" si="592"/>
        <v>0.27777777777777779</v>
      </c>
      <c r="BS463" s="3" t="str">
        <f t="shared" si="593"/>
        <v xml:space="preserve"> </v>
      </c>
      <c r="BV463" s="20" t="str">
        <f t="shared" si="594"/>
        <v xml:space="preserve"> </v>
      </c>
      <c r="BW463" s="5">
        <v>63</v>
      </c>
      <c r="BX463" s="5">
        <v>90</v>
      </c>
      <c r="BY463" s="21">
        <f t="shared" si="595"/>
        <v>0.28651685393258425</v>
      </c>
      <c r="BZ463" s="5">
        <v>89</v>
      </c>
      <c r="CA463" s="5">
        <v>79</v>
      </c>
      <c r="CB463" s="23">
        <f t="shared" si="596"/>
        <v>0.3146067415730337</v>
      </c>
      <c r="CC463" s="5">
        <v>90</v>
      </c>
      <c r="CD463" s="5">
        <v>123</v>
      </c>
      <c r="CE463" s="23">
        <f t="shared" si="597"/>
        <v>0.398876404494382</v>
      </c>
      <c r="CF463" s="23">
        <f t="shared" si="598"/>
        <v>0.47663551401869159</v>
      </c>
      <c r="CG463" s="24">
        <v>3</v>
      </c>
      <c r="CH463" s="5">
        <v>195</v>
      </c>
      <c r="CI463" s="5">
        <v>211</v>
      </c>
      <c r="CJ463" s="5">
        <v>164</v>
      </c>
      <c r="CK463">
        <v>15.32679433</v>
      </c>
      <c r="CL463" s="5">
        <v>-0.35599999999999998</v>
      </c>
      <c r="CM463" s="5">
        <v>4</v>
      </c>
      <c r="CN463" s="5">
        <v>1.0429999999999999</v>
      </c>
      <c r="CO463" s="5">
        <v>-0.32100000000000001</v>
      </c>
      <c r="CP463" s="5">
        <v>-5.0229999999999997</v>
      </c>
      <c r="CQ463" s="21">
        <f t="shared" si="599"/>
        <v>7.1713147410358571E-2</v>
      </c>
      <c r="CR463" s="25">
        <f t="shared" si="600"/>
        <v>0.91666666666666663</v>
      </c>
      <c r="CS463" s="22">
        <f t="shared" si="601"/>
        <v>923.8379814077025</v>
      </c>
      <c r="CT463" s="21">
        <f t="shared" si="602"/>
        <v>-1.1620185922974799E-2</v>
      </c>
      <c r="CU463" s="26">
        <f t="shared" si="603"/>
        <v>1.8644799309451878</v>
      </c>
      <c r="CV463" s="27">
        <f t="shared" si="604"/>
        <v>1.9680621493310317</v>
      </c>
      <c r="CW463" s="27">
        <f t="shared" si="605"/>
        <v>25.999136814846786</v>
      </c>
      <c r="CX463" s="27">
        <f t="shared" si="606"/>
        <v>23.616745791972377</v>
      </c>
      <c r="CY463" s="27">
        <f t="shared" si="607"/>
        <v>48.372895986189036</v>
      </c>
      <c r="CZ463" s="27">
        <f t="shared" si="608"/>
        <v>52.309020284851101</v>
      </c>
      <c r="DA463" s="28">
        <f t="shared" si="609"/>
        <v>-3.9361242986620653</v>
      </c>
      <c r="DB463" s="5">
        <v>18</v>
      </c>
      <c r="DC463" s="5">
        <v>19</v>
      </c>
      <c r="DD463" s="22">
        <v>233</v>
      </c>
      <c r="DE463" s="22">
        <v>209</v>
      </c>
      <c r="DF463" s="22">
        <v>102</v>
      </c>
      <c r="DG463" s="22">
        <v>115</v>
      </c>
      <c r="DH463" s="22">
        <v>162</v>
      </c>
      <c r="DI463" s="22">
        <v>114</v>
      </c>
      <c r="DJ463" s="29">
        <f t="shared" si="610"/>
        <v>2.6006233648893353</v>
      </c>
      <c r="DK463" s="27">
        <f t="shared" si="611"/>
        <v>3.0996891554660477</v>
      </c>
      <c r="DL463" s="27">
        <f t="shared" si="612"/>
        <v>1.9964099645374545</v>
      </c>
      <c r="DM463" s="27">
        <f t="shared" si="613"/>
        <v>27.004071625585567</v>
      </c>
      <c r="DN463" s="27">
        <f t="shared" si="614"/>
        <v>28.685258964143422</v>
      </c>
      <c r="DO463" s="27">
        <f t="shared" si="615"/>
        <v>50.383083052405752</v>
      </c>
      <c r="DP463" s="27">
        <f t="shared" si="616"/>
        <v>59.997373144783495</v>
      </c>
      <c r="DQ463" s="30">
        <f t="shared" si="617"/>
        <v>5.678165793715678</v>
      </c>
      <c r="DR463" s="5">
        <v>59</v>
      </c>
      <c r="DS463" s="5">
        <v>38</v>
      </c>
      <c r="DT463" s="5">
        <v>455</v>
      </c>
      <c r="DU463" s="5">
        <v>508</v>
      </c>
      <c r="DV463" s="5">
        <v>194</v>
      </c>
      <c r="DW463" s="5">
        <v>278</v>
      </c>
      <c r="DX463" s="5">
        <v>318</v>
      </c>
      <c r="DY463" s="5">
        <v>251</v>
      </c>
      <c r="DZ463" s="22">
        <v>5</v>
      </c>
      <c r="EA463" s="22">
        <v>0</v>
      </c>
      <c r="EB463" s="22">
        <f t="shared" si="618"/>
        <v>-5</v>
      </c>
      <c r="EC463" s="26">
        <f t="shared" si="619"/>
        <v>0.50234427327528464</v>
      </c>
      <c r="ED463" s="27">
        <f t="shared" si="620"/>
        <v>0</v>
      </c>
      <c r="EE463" s="27">
        <f t="shared" si="621"/>
        <v>-0.50234427327528464</v>
      </c>
      <c r="EF463" s="6">
        <v>5.75</v>
      </c>
      <c r="EG463" s="6">
        <f t="shared" si="622"/>
        <v>0.16428571428571428</v>
      </c>
      <c r="EH463" s="5">
        <v>0.16</v>
      </c>
      <c r="EI463" s="5">
        <v>4.22</v>
      </c>
      <c r="EJ463" s="21">
        <f t="shared" si="623"/>
        <v>3.6529680365296809E-2</v>
      </c>
      <c r="EK463" s="1">
        <v>0</v>
      </c>
      <c r="EL463" s="22">
        <v>0</v>
      </c>
      <c r="EM463" s="22">
        <v>0</v>
      </c>
      <c r="EN463" s="1">
        <v>0</v>
      </c>
      <c r="EO463" s="3">
        <f t="shared" si="624"/>
        <v>0</v>
      </c>
      <c r="EP463" s="6">
        <f t="shared" si="625"/>
        <v>0</v>
      </c>
      <c r="EQ463" s="3">
        <f t="shared" si="626"/>
        <v>0</v>
      </c>
      <c r="ER463" s="20">
        <f t="shared" si="627"/>
        <v>0</v>
      </c>
      <c r="ES463" s="20">
        <f t="shared" si="628"/>
        <v>0</v>
      </c>
      <c r="ET463" s="20">
        <f t="shared" si="629"/>
        <v>0</v>
      </c>
      <c r="EU463" s="3" t="str">
        <f t="shared" si="630"/>
        <v xml:space="preserve"> </v>
      </c>
      <c r="EX463" s="20" t="str">
        <f t="shared" si="631"/>
        <v xml:space="preserve"> </v>
      </c>
      <c r="EY463" s="5">
        <v>1</v>
      </c>
      <c r="EZ463" s="5">
        <v>0</v>
      </c>
      <c r="FA463" s="22">
        <v>2</v>
      </c>
      <c r="FB463" s="22">
        <v>0</v>
      </c>
      <c r="FC463" s="22">
        <v>2</v>
      </c>
      <c r="FD463" s="22">
        <v>0</v>
      </c>
      <c r="FE463" s="22">
        <v>0</v>
      </c>
      <c r="FF463" s="22">
        <v>1</v>
      </c>
      <c r="FG463" s="22">
        <v>0</v>
      </c>
      <c r="FH463" s="22">
        <v>0</v>
      </c>
      <c r="FI463" s="6">
        <v>75.599999999999994</v>
      </c>
      <c r="FJ463" s="6">
        <f t="shared" si="632"/>
        <v>2.1599999999999997</v>
      </c>
      <c r="FK463" s="5">
        <v>2.11</v>
      </c>
      <c r="FL463" s="5">
        <v>3.24</v>
      </c>
      <c r="FM463" s="21">
        <f t="shared" si="633"/>
        <v>0.39439252336448599</v>
      </c>
      <c r="FN463" s="1">
        <v>0</v>
      </c>
      <c r="FO463" s="22">
        <v>1</v>
      </c>
      <c r="FP463" s="22">
        <v>0</v>
      </c>
      <c r="FQ463" s="1">
        <v>1</v>
      </c>
      <c r="FR463" s="1">
        <f t="shared" si="634"/>
        <v>1</v>
      </c>
      <c r="FS463" s="3">
        <f t="shared" si="635"/>
        <v>6</v>
      </c>
      <c r="FT463" s="3" t="str">
        <f t="shared" si="636"/>
        <v xml:space="preserve"> </v>
      </c>
      <c r="FW463" s="20" t="str">
        <f t="shared" si="637"/>
        <v xml:space="preserve"> </v>
      </c>
      <c r="FX463" s="5">
        <v>2</v>
      </c>
      <c r="FY463" s="5">
        <v>10</v>
      </c>
      <c r="FZ463" s="22">
        <v>10</v>
      </c>
      <c r="GA463" s="22">
        <v>49</v>
      </c>
      <c r="GB463" s="22">
        <v>3</v>
      </c>
      <c r="GC463" s="22">
        <v>20</v>
      </c>
      <c r="GD463" s="22">
        <v>38</v>
      </c>
      <c r="GE463" s="22">
        <v>2</v>
      </c>
      <c r="GF463" s="22">
        <v>0</v>
      </c>
      <c r="GG463" s="22">
        <v>0</v>
      </c>
      <c r="GH463" s="1">
        <v>21</v>
      </c>
      <c r="GI463" s="1">
        <v>1</v>
      </c>
      <c r="GJ463" s="1">
        <v>33</v>
      </c>
      <c r="GK463" s="1">
        <v>12</v>
      </c>
      <c r="GL463" s="6"/>
      <c r="GM463" s="6"/>
      <c r="GN463" s="31" t="str">
        <f t="shared" si="638"/>
        <v xml:space="preserve"> 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32" t="str">
        <f t="shared" si="639"/>
        <v xml:space="preserve"> </v>
      </c>
      <c r="GW463" s="9">
        <f t="shared" si="640"/>
        <v>6</v>
      </c>
      <c r="GX463" s="10">
        <v>-0.1</v>
      </c>
      <c r="GY463" s="10">
        <v>1.2</v>
      </c>
      <c r="GZ463" s="10">
        <v>1.1000000000000001</v>
      </c>
      <c r="HA463" s="29">
        <f t="shared" si="641"/>
        <v>3.1428571428571431E-2</v>
      </c>
      <c r="HB463" s="29">
        <f t="shared" si="642"/>
        <v>9.7266229459877687E-2</v>
      </c>
      <c r="HC463">
        <v>10.8</v>
      </c>
      <c r="HD463">
        <v>15.2</v>
      </c>
      <c r="HE463">
        <v>-6.2</v>
      </c>
      <c r="HF463">
        <v>-0.4</v>
      </c>
      <c r="HG463">
        <v>1.5</v>
      </c>
      <c r="HH463">
        <v>0</v>
      </c>
      <c r="HI463">
        <v>1.1000000000000001</v>
      </c>
      <c r="HJ463" s="11">
        <f t="shared" si="643"/>
        <v>3.1428571428571431E-2</v>
      </c>
      <c r="HK463" s="11">
        <f t="shared" si="644"/>
        <v>9.7266229459877687E-2</v>
      </c>
      <c r="HL463">
        <v>99</v>
      </c>
      <c r="HM463">
        <v>0</v>
      </c>
      <c r="HN463">
        <v>0</v>
      </c>
      <c r="HO463">
        <v>1</v>
      </c>
      <c r="HP463" t="s">
        <v>294</v>
      </c>
      <c r="HQ463" s="33">
        <v>3000000</v>
      </c>
      <c r="HR463" s="33">
        <v>0</v>
      </c>
      <c r="HS463" s="30">
        <f t="shared" si="645"/>
        <v>-3.2902439024390238</v>
      </c>
    </row>
    <row r="464" spans="1:228" x14ac:dyDescent="0.2">
      <c r="A464" s="1">
        <v>16</v>
      </c>
      <c r="B464" s="2" t="s">
        <v>2305</v>
      </c>
      <c r="C464" s="2" t="s">
        <v>346</v>
      </c>
      <c r="D464" s="2" t="s">
        <v>429</v>
      </c>
      <c r="E464" s="2" t="s">
        <v>240</v>
      </c>
      <c r="F464" s="2">
        <v>72</v>
      </c>
      <c r="G464" s="2">
        <v>191</v>
      </c>
      <c r="H464" s="2" t="s">
        <v>231</v>
      </c>
      <c r="J464" s="3">
        <v>28</v>
      </c>
      <c r="K464" s="5" t="s">
        <v>2306</v>
      </c>
      <c r="L464" s="5" t="s">
        <v>2307</v>
      </c>
      <c r="M464" s="5" t="s">
        <v>2308</v>
      </c>
      <c r="N464" s="5" t="s">
        <v>721</v>
      </c>
      <c r="O464" s="2" t="s">
        <v>721</v>
      </c>
      <c r="P464" s="2" t="s">
        <v>415</v>
      </c>
      <c r="Q464" s="1">
        <v>40</v>
      </c>
      <c r="R464" s="1">
        <v>8</v>
      </c>
      <c r="S464" s="1">
        <v>12</v>
      </c>
      <c r="T464" s="1">
        <v>20</v>
      </c>
      <c r="U464" s="1">
        <v>3</v>
      </c>
      <c r="V464" s="1">
        <v>62</v>
      </c>
      <c r="W464" s="20">
        <f t="shared" si="567"/>
        <v>0.12903225806451613</v>
      </c>
      <c r="X464" s="6">
        <v>596.36666666669998</v>
      </c>
      <c r="Y464" s="6">
        <f t="shared" si="568"/>
        <v>14.909166666667499</v>
      </c>
      <c r="Z464" s="1">
        <v>789</v>
      </c>
      <c r="AA464" s="6">
        <f t="shared" si="569"/>
        <v>19.725000000000001</v>
      </c>
      <c r="AB464" s="8">
        <f t="shared" si="570"/>
        <v>0.75585128855095052</v>
      </c>
      <c r="AC464" s="3">
        <f t="shared" si="571"/>
        <v>43.428571428571431</v>
      </c>
      <c r="AD464" s="8">
        <f t="shared" si="572"/>
        <v>4.3693157772860216</v>
      </c>
      <c r="AE464" s="20">
        <f t="shared" si="573"/>
        <v>0.29629629629629628</v>
      </c>
      <c r="AF464" s="20">
        <f t="shared" si="574"/>
        <v>0.44444444444444442</v>
      </c>
      <c r="AG464" s="20">
        <f t="shared" si="575"/>
        <v>0.7407407407407407</v>
      </c>
      <c r="AH464" s="3">
        <f t="shared" si="576"/>
        <v>6</v>
      </c>
      <c r="AI464" s="3">
        <f t="shared" si="577"/>
        <v>5</v>
      </c>
      <c r="AJ464" s="3">
        <f t="shared" si="578"/>
        <v>1</v>
      </c>
      <c r="AK464" s="20">
        <f t="shared" si="579"/>
        <v>0.83333333333333337</v>
      </c>
      <c r="AL464" s="6">
        <v>0.2</v>
      </c>
      <c r="AM464" s="1">
        <v>44</v>
      </c>
      <c r="AN464" s="1">
        <v>15</v>
      </c>
      <c r="AO464" s="1">
        <v>29</v>
      </c>
      <c r="AP464" s="1">
        <v>29</v>
      </c>
      <c r="AQ464" s="1">
        <v>15</v>
      </c>
      <c r="AR464" s="6">
        <f t="shared" si="580"/>
        <v>4.4268067743555743</v>
      </c>
      <c r="AS464" s="6">
        <f t="shared" si="581"/>
        <v>1.5091386730757639</v>
      </c>
      <c r="AT464" s="6">
        <f t="shared" si="582"/>
        <v>2.9176681012798102</v>
      </c>
      <c r="AU464" s="6">
        <f t="shared" si="583"/>
        <v>2.9176681012798102</v>
      </c>
      <c r="AV464" s="6">
        <f t="shared" si="584"/>
        <v>1.5091386730757639</v>
      </c>
      <c r="AW464" s="1">
        <v>26</v>
      </c>
      <c r="AX464" s="1">
        <v>8</v>
      </c>
      <c r="AY464" s="1">
        <v>0</v>
      </c>
      <c r="AZ464" s="1">
        <v>1</v>
      </c>
      <c r="BA464" s="1">
        <v>0</v>
      </c>
      <c r="BB464" s="1">
        <v>0</v>
      </c>
      <c r="BC464" s="7">
        <f>(EA464+FH464+GG464)-(DZ464+FG464+GF464)-((BD464/60)*(0.11)+(EF464/60)*(-0.14)+(FI464/60)*(0.13))</f>
        <v>-1.8199083333332668</v>
      </c>
      <c r="BD464" s="6">
        <v>529.48333333330004</v>
      </c>
      <c r="BE464" s="6">
        <f t="shared" si="585"/>
        <v>13.237083333332501</v>
      </c>
      <c r="BF464" s="5">
        <v>12.96</v>
      </c>
      <c r="BG464" s="5">
        <v>35.03</v>
      </c>
      <c r="BH464" s="21">
        <f t="shared" si="586"/>
        <v>0.2700562617211919</v>
      </c>
      <c r="BI464" s="1">
        <v>6</v>
      </c>
      <c r="BJ464" s="22">
        <v>4</v>
      </c>
      <c r="BK464" s="22">
        <v>3</v>
      </c>
      <c r="BL464" s="1">
        <v>10</v>
      </c>
      <c r="BM464" s="1">
        <f t="shared" si="587"/>
        <v>16</v>
      </c>
      <c r="BN464" s="8">
        <f t="shared" si="588"/>
        <v>1.8130882306652278</v>
      </c>
      <c r="BO464" s="3">
        <f t="shared" si="589"/>
        <v>43.428571428571431</v>
      </c>
      <c r="BP464" s="20">
        <f t="shared" si="590"/>
        <v>0.2857142857142857</v>
      </c>
      <c r="BQ464" s="20">
        <f t="shared" si="591"/>
        <v>0.47619047619047616</v>
      </c>
      <c r="BR464" s="20">
        <f t="shared" si="592"/>
        <v>0.76190476190476186</v>
      </c>
      <c r="BS464" s="3">
        <f t="shared" si="593"/>
        <v>6</v>
      </c>
      <c r="BT464" s="1">
        <v>5</v>
      </c>
      <c r="BU464" s="1">
        <v>1</v>
      </c>
      <c r="BV464" s="20">
        <f t="shared" si="594"/>
        <v>0.83333333333333337</v>
      </c>
      <c r="BW464" s="5">
        <v>66</v>
      </c>
      <c r="BX464" s="5">
        <v>68</v>
      </c>
      <c r="BY464" s="21">
        <f t="shared" si="595"/>
        <v>0.28817204301075267</v>
      </c>
      <c r="BZ464" s="5">
        <v>77</v>
      </c>
      <c r="CA464" s="5">
        <v>82</v>
      </c>
      <c r="CB464" s="23">
        <f t="shared" si="596"/>
        <v>0.34193548387096773</v>
      </c>
      <c r="CC464" s="5">
        <v>71</v>
      </c>
      <c r="CD464" s="5">
        <v>101</v>
      </c>
      <c r="CE464" s="23">
        <f t="shared" si="597"/>
        <v>0.36989247311827955</v>
      </c>
      <c r="CF464" s="23">
        <f t="shared" si="598"/>
        <v>0.45733788395904434</v>
      </c>
      <c r="CG464" s="24">
        <v>7</v>
      </c>
      <c r="CH464" s="5">
        <v>188</v>
      </c>
      <c r="CI464" s="5">
        <v>193</v>
      </c>
      <c r="CJ464" s="5">
        <v>152</v>
      </c>
      <c r="CK464">
        <v>15.58991767</v>
      </c>
      <c r="CL464" s="5">
        <v>0.14100000000000001</v>
      </c>
      <c r="CM464" s="5">
        <v>11</v>
      </c>
      <c r="CN464" s="5">
        <v>1.9609999999999999</v>
      </c>
      <c r="CO464" s="5">
        <v>1.669</v>
      </c>
      <c r="CP464" s="5">
        <v>-12.228</v>
      </c>
      <c r="CQ464" s="21">
        <f t="shared" si="599"/>
        <v>9.2105263157894732E-2</v>
      </c>
      <c r="CR464" s="25">
        <f t="shared" si="600"/>
        <v>0.92277992277992282</v>
      </c>
      <c r="CS464" s="22">
        <f t="shared" si="601"/>
        <v>931.99044909571228</v>
      </c>
      <c r="CT464" s="21">
        <f t="shared" si="602"/>
        <v>1.4885185937817555E-2</v>
      </c>
      <c r="CU464" s="26">
        <f t="shared" si="603"/>
        <v>2.4305555555555549</v>
      </c>
      <c r="CV464" s="27">
        <f t="shared" si="604"/>
        <v>2.3148148148148144</v>
      </c>
      <c r="CW464" s="27">
        <f t="shared" si="605"/>
        <v>26.388888888888882</v>
      </c>
      <c r="CX464" s="27">
        <f t="shared" si="606"/>
        <v>29.976851851851848</v>
      </c>
      <c r="CY464" s="27">
        <f t="shared" si="607"/>
        <v>55.902777777777771</v>
      </c>
      <c r="CZ464" s="27">
        <f t="shared" si="608"/>
        <v>59.837962962962955</v>
      </c>
      <c r="DA464" s="28">
        <f t="shared" si="609"/>
        <v>-3.9351851851851833</v>
      </c>
      <c r="DB464" s="5">
        <v>21</v>
      </c>
      <c r="DC464" s="5">
        <v>20</v>
      </c>
      <c r="DD464" s="22">
        <v>207</v>
      </c>
      <c r="DE464" s="22">
        <v>239</v>
      </c>
      <c r="DF464" s="22">
        <v>115</v>
      </c>
      <c r="DG464" s="22">
        <v>113</v>
      </c>
      <c r="DH464" s="22">
        <v>145</v>
      </c>
      <c r="DI464" s="22">
        <v>140</v>
      </c>
      <c r="DJ464" s="29">
        <f t="shared" si="610"/>
        <v>11.187705599797749</v>
      </c>
      <c r="DK464" s="27">
        <f t="shared" si="611"/>
        <v>2.9546103339994292</v>
      </c>
      <c r="DL464" s="27">
        <f t="shared" si="612"/>
        <v>2.9117898943762488</v>
      </c>
      <c r="DM464" s="27">
        <f t="shared" si="613"/>
        <v>24.964316300314017</v>
      </c>
      <c r="DN464" s="27">
        <f t="shared" si="614"/>
        <v>34.513274336283189</v>
      </c>
      <c r="DO464" s="27">
        <f t="shared" si="615"/>
        <v>47.958892377961746</v>
      </c>
      <c r="DP464" s="27">
        <f t="shared" si="616"/>
        <v>68.127319440479596</v>
      </c>
      <c r="DQ464" s="30">
        <f t="shared" si="617"/>
        <v>16.233241877332667</v>
      </c>
      <c r="DR464" s="5">
        <v>69</v>
      </c>
      <c r="DS464" s="5">
        <v>68</v>
      </c>
      <c r="DT464" s="5">
        <v>514</v>
      </c>
      <c r="DU464" s="5">
        <v>738</v>
      </c>
      <c r="DV464" s="5">
        <v>245</v>
      </c>
      <c r="DW464" s="5">
        <v>348</v>
      </c>
      <c r="DX464" s="5">
        <v>437</v>
      </c>
      <c r="DY464" s="5">
        <v>292</v>
      </c>
      <c r="DZ464" s="22">
        <v>7</v>
      </c>
      <c r="EA464" s="22">
        <v>4</v>
      </c>
      <c r="EB464" s="22">
        <f t="shared" si="618"/>
        <v>-3</v>
      </c>
      <c r="EC464" s="26">
        <f t="shared" si="619"/>
        <v>0.79322610091603718</v>
      </c>
      <c r="ED464" s="27">
        <f t="shared" si="620"/>
        <v>0.45327205766630696</v>
      </c>
      <c r="EE464" s="27">
        <f t="shared" si="621"/>
        <v>-0.33995404324973016</v>
      </c>
      <c r="EF464" s="6">
        <v>65.716666666699993</v>
      </c>
      <c r="EG464" s="6">
        <f t="shared" si="622"/>
        <v>1.6429166666674999</v>
      </c>
      <c r="EH464" s="5">
        <v>1.61</v>
      </c>
      <c r="EI464" s="5">
        <v>3.36</v>
      </c>
      <c r="EJ464" s="21">
        <f t="shared" si="623"/>
        <v>0.323943661971831</v>
      </c>
      <c r="EK464" s="1">
        <v>2</v>
      </c>
      <c r="EL464" s="22">
        <v>0</v>
      </c>
      <c r="EM464" s="22">
        <v>2</v>
      </c>
      <c r="EN464" s="1">
        <v>2</v>
      </c>
      <c r="EO464" s="3">
        <f t="shared" si="624"/>
        <v>4</v>
      </c>
      <c r="EP464" s="6">
        <f t="shared" si="625"/>
        <v>3.6520415926940646</v>
      </c>
      <c r="EQ464" s="3">
        <f t="shared" si="626"/>
        <v>0</v>
      </c>
      <c r="ER464" s="20">
        <f t="shared" si="627"/>
        <v>0.4</v>
      </c>
      <c r="ES464" s="20">
        <f t="shared" si="628"/>
        <v>0.4</v>
      </c>
      <c r="ET464" s="20">
        <f t="shared" si="629"/>
        <v>0.8</v>
      </c>
      <c r="EU464" s="3" t="str">
        <f t="shared" si="630"/>
        <v xml:space="preserve"> </v>
      </c>
      <c r="EV464" s="1">
        <v>0</v>
      </c>
      <c r="EW464" s="1">
        <v>0</v>
      </c>
      <c r="EX464" s="20" t="str">
        <f t="shared" si="631"/>
        <v xml:space="preserve"> </v>
      </c>
      <c r="EY464" s="5">
        <v>5</v>
      </c>
      <c r="EZ464" s="5">
        <v>1</v>
      </c>
      <c r="FA464" s="22">
        <v>30</v>
      </c>
      <c r="FB464" s="22">
        <v>7</v>
      </c>
      <c r="FC464" s="22">
        <v>20</v>
      </c>
      <c r="FD464" s="22">
        <v>4</v>
      </c>
      <c r="FE464" s="22">
        <v>1</v>
      </c>
      <c r="FF464" s="22">
        <v>28</v>
      </c>
      <c r="FG464" s="22">
        <v>0</v>
      </c>
      <c r="FH464" s="22">
        <v>0</v>
      </c>
      <c r="FI464" s="6">
        <v>1.1666666667000001</v>
      </c>
      <c r="FJ464" s="6">
        <f t="shared" si="632"/>
        <v>2.9166666667500001E-2</v>
      </c>
      <c r="FK464" s="5">
        <v>7.0000000000000007E-2</v>
      </c>
      <c r="FL464" s="5">
        <v>5.6</v>
      </c>
      <c r="FM464" s="21">
        <f t="shared" si="633"/>
        <v>1.234567901234568E-2</v>
      </c>
      <c r="FN464" s="1">
        <v>0</v>
      </c>
      <c r="FO464" s="22">
        <v>0</v>
      </c>
      <c r="FP464" s="22">
        <v>1</v>
      </c>
      <c r="FQ464" s="1">
        <v>0</v>
      </c>
      <c r="FR464" s="1">
        <f t="shared" si="634"/>
        <v>0</v>
      </c>
      <c r="FS464" s="3">
        <f t="shared" si="635"/>
        <v>0</v>
      </c>
      <c r="FT464" s="3" t="str">
        <f t="shared" si="636"/>
        <v xml:space="preserve"> </v>
      </c>
      <c r="FU464" s="1">
        <v>0</v>
      </c>
      <c r="FV464" s="1">
        <v>0</v>
      </c>
      <c r="FW464" s="20" t="str">
        <f t="shared" si="637"/>
        <v xml:space="preserve"> </v>
      </c>
      <c r="FX464" s="5">
        <v>1</v>
      </c>
      <c r="FY464" s="5">
        <v>0</v>
      </c>
      <c r="FZ464" s="22">
        <v>0</v>
      </c>
      <c r="GA464" s="22">
        <v>1</v>
      </c>
      <c r="GB464" s="22">
        <v>0</v>
      </c>
      <c r="GC464" s="22">
        <v>0</v>
      </c>
      <c r="GD464" s="22">
        <v>2</v>
      </c>
      <c r="GE464" s="22">
        <v>0</v>
      </c>
      <c r="GF464" s="22">
        <v>0</v>
      </c>
      <c r="GG464" s="22">
        <v>2</v>
      </c>
      <c r="GH464" s="1">
        <v>30</v>
      </c>
      <c r="GI464" s="1">
        <v>6</v>
      </c>
      <c r="GJ464" s="1">
        <v>21</v>
      </c>
      <c r="GK464" s="1">
        <v>0</v>
      </c>
      <c r="GL464" s="1">
        <v>2</v>
      </c>
      <c r="GM464" s="1">
        <v>0</v>
      </c>
      <c r="GN464" s="31">
        <f t="shared" si="638"/>
        <v>0</v>
      </c>
      <c r="GO464" s="1">
        <v>0</v>
      </c>
      <c r="GP464" s="1">
        <v>0</v>
      </c>
      <c r="GQ464" s="1">
        <v>0</v>
      </c>
      <c r="GR464" s="1">
        <v>1</v>
      </c>
      <c r="GS464" s="1">
        <v>0</v>
      </c>
      <c r="GT464" s="1">
        <v>0</v>
      </c>
      <c r="GU464" s="1">
        <v>0</v>
      </c>
      <c r="GV464" s="32" t="str">
        <f t="shared" si="639"/>
        <v xml:space="preserve"> </v>
      </c>
      <c r="GW464" s="9">
        <f t="shared" si="640"/>
        <v>3</v>
      </c>
      <c r="GX464" s="10">
        <v>1.5</v>
      </c>
      <c r="GY464" s="10">
        <v>0.7</v>
      </c>
      <c r="GZ464" s="10">
        <v>2.2000000000000002</v>
      </c>
      <c r="HA464" s="29">
        <f t="shared" si="641"/>
        <v>5.5000000000000007E-2</v>
      </c>
      <c r="HB464" s="29">
        <f t="shared" si="642"/>
        <v>0.22134033871777872</v>
      </c>
      <c r="HC464">
        <v>11.3</v>
      </c>
      <c r="HD464">
        <v>9.5</v>
      </c>
      <c r="HE464">
        <v>2.4</v>
      </c>
      <c r="HF464">
        <v>3.2</v>
      </c>
      <c r="HG464">
        <v>0.30000000000000004</v>
      </c>
      <c r="HH464">
        <v>-0.60000000000000009</v>
      </c>
      <c r="HI464">
        <v>3</v>
      </c>
      <c r="HJ464" s="11">
        <f t="shared" si="643"/>
        <v>7.4999999999999997E-2</v>
      </c>
      <c r="HK464" s="11">
        <f t="shared" si="644"/>
        <v>0.30182773461515278</v>
      </c>
      <c r="HL464">
        <v>99</v>
      </c>
      <c r="HM464">
        <v>0</v>
      </c>
      <c r="HN464">
        <v>0</v>
      </c>
      <c r="HO464">
        <v>7</v>
      </c>
      <c r="HP464" t="s">
        <v>2309</v>
      </c>
      <c r="HQ464" s="33">
        <v>3250000</v>
      </c>
      <c r="HR464" s="33">
        <v>0</v>
      </c>
      <c r="HS464" s="30">
        <f t="shared" si="645"/>
        <v>-1.8292682926829258</v>
      </c>
    </row>
    <row r="465" spans="1:228" x14ac:dyDescent="0.2">
      <c r="A465" s="1">
        <v>28</v>
      </c>
      <c r="B465" s="2" t="s">
        <v>2310</v>
      </c>
      <c r="C465" s="2" t="s">
        <v>633</v>
      </c>
      <c r="D465" s="2" t="s">
        <v>339</v>
      </c>
      <c r="E465" s="2" t="s">
        <v>230</v>
      </c>
      <c r="F465" s="2">
        <v>75</v>
      </c>
      <c r="G465" s="2">
        <v>205</v>
      </c>
      <c r="H465" s="2" t="s">
        <v>231</v>
      </c>
      <c r="I465" s="2" t="s">
        <v>258</v>
      </c>
      <c r="J465" s="3">
        <v>24</v>
      </c>
      <c r="K465" s="5" t="s">
        <v>2311</v>
      </c>
      <c r="L465" s="5" t="s">
        <v>2312</v>
      </c>
      <c r="M465" s="5" t="s">
        <v>2313</v>
      </c>
      <c r="N465" s="5" t="s">
        <v>515</v>
      </c>
      <c r="O465" s="2" t="s">
        <v>2314</v>
      </c>
      <c r="P465" s="2" t="s">
        <v>415</v>
      </c>
      <c r="Q465" s="1">
        <v>9</v>
      </c>
      <c r="R465" s="1">
        <v>2</v>
      </c>
      <c r="S465" s="1">
        <v>0</v>
      </c>
      <c r="T465" s="1">
        <v>2</v>
      </c>
      <c r="U465" s="1">
        <v>1</v>
      </c>
      <c r="V465" s="1">
        <v>4</v>
      </c>
      <c r="W465" s="20">
        <f t="shared" si="567"/>
        <v>0.5</v>
      </c>
      <c r="X465" s="6">
        <v>41.3</v>
      </c>
      <c r="Y465" s="6">
        <f t="shared" si="568"/>
        <v>4.5888888888888886</v>
      </c>
      <c r="Z465" s="1">
        <v>70</v>
      </c>
      <c r="AA465" s="6">
        <f t="shared" si="569"/>
        <v>7.7777777777777777</v>
      </c>
      <c r="AB465" s="8">
        <f t="shared" si="570"/>
        <v>0.59</v>
      </c>
      <c r="AC465" s="3">
        <f t="shared" si="571"/>
        <v>0</v>
      </c>
      <c r="AD465" s="8">
        <f t="shared" si="572"/>
        <v>0</v>
      </c>
      <c r="AE465" s="20">
        <f t="shared" si="573"/>
        <v>1</v>
      </c>
      <c r="AF465" s="20">
        <f t="shared" si="574"/>
        <v>0</v>
      </c>
      <c r="AG465" s="20">
        <f t="shared" si="575"/>
        <v>1</v>
      </c>
      <c r="AH465" s="3" t="e">
        <f t="shared" si="576"/>
        <v>#VALUE!</v>
      </c>
      <c r="AI465" s="3" t="str">
        <f t="shared" si="577"/>
        <v xml:space="preserve"> </v>
      </c>
      <c r="AJ465" s="3" t="str">
        <f t="shared" si="578"/>
        <v xml:space="preserve"> </v>
      </c>
      <c r="AK465" s="20" t="e">
        <f t="shared" si="579"/>
        <v>#VALUE!</v>
      </c>
      <c r="AL465" s="6">
        <v>0</v>
      </c>
      <c r="AM465" s="1">
        <v>13</v>
      </c>
      <c r="AN465" s="1">
        <v>0</v>
      </c>
      <c r="AO465" s="1">
        <v>2</v>
      </c>
      <c r="AP465" s="1">
        <v>1</v>
      </c>
      <c r="AQ465" s="1">
        <v>0</v>
      </c>
      <c r="AR465" s="6">
        <f t="shared" si="580"/>
        <v>18.886198547215496</v>
      </c>
      <c r="AS465" s="6">
        <f t="shared" si="581"/>
        <v>0</v>
      </c>
      <c r="AT465" s="6">
        <f t="shared" si="582"/>
        <v>2.9055690072639226</v>
      </c>
      <c r="AU465" s="6">
        <f t="shared" si="583"/>
        <v>1.4527845036319613</v>
      </c>
      <c r="AV465" s="6">
        <f t="shared" si="584"/>
        <v>0</v>
      </c>
      <c r="AW465" s="1">
        <v>19</v>
      </c>
      <c r="AX465" s="1">
        <v>2</v>
      </c>
      <c r="AY465" s="1">
        <v>3</v>
      </c>
      <c r="AZ465" s="1">
        <v>0</v>
      </c>
      <c r="BA465" s="1">
        <v>0</v>
      </c>
      <c r="BB465" s="1">
        <v>0</v>
      </c>
      <c r="BC465" s="7">
        <f>(EA465+FH465+GG465)-(DZ465+FG465+GF465)-((BD465/60)*(0.11)+(EF465/60)*(-0.14)+(FI465/60)*(0.13))</f>
        <v>-2.0757166666666667</v>
      </c>
      <c r="BD465" s="6">
        <v>41.3</v>
      </c>
      <c r="BE465" s="6">
        <f t="shared" si="585"/>
        <v>4.5888888888888886</v>
      </c>
      <c r="BF465" s="5">
        <v>4.59</v>
      </c>
      <c r="BG465" s="5">
        <v>42.64</v>
      </c>
      <c r="BH465" s="21">
        <f t="shared" si="586"/>
        <v>9.718399322464534E-2</v>
      </c>
      <c r="BI465" s="1">
        <v>2</v>
      </c>
      <c r="BJ465" s="22">
        <v>0</v>
      </c>
      <c r="BK465" s="22">
        <v>0</v>
      </c>
      <c r="BL465" s="1">
        <v>0</v>
      </c>
      <c r="BM465" s="1">
        <f t="shared" si="587"/>
        <v>2</v>
      </c>
      <c r="BN465" s="8">
        <f t="shared" si="588"/>
        <v>2.9055690072639226</v>
      </c>
      <c r="BO465" s="3">
        <f t="shared" si="589"/>
        <v>0</v>
      </c>
      <c r="BP465" s="20">
        <f t="shared" si="590"/>
        <v>1</v>
      </c>
      <c r="BQ465" s="20">
        <f t="shared" si="591"/>
        <v>0</v>
      </c>
      <c r="BR465" s="20">
        <f t="shared" si="592"/>
        <v>1</v>
      </c>
      <c r="BS465" s="3" t="str">
        <f t="shared" si="593"/>
        <v xml:space="preserve"> </v>
      </c>
      <c r="BT465" s="1">
        <v>0</v>
      </c>
      <c r="BU465" s="1">
        <v>0</v>
      </c>
      <c r="BV465" s="20" t="str">
        <f t="shared" si="594"/>
        <v xml:space="preserve"> </v>
      </c>
      <c r="BW465" s="5">
        <v>3</v>
      </c>
      <c r="BX465" s="5">
        <v>6</v>
      </c>
      <c r="BY465" s="21">
        <f t="shared" si="595"/>
        <v>0.24324324324324326</v>
      </c>
      <c r="BZ465" s="5">
        <v>5</v>
      </c>
      <c r="CA465" s="5">
        <v>5</v>
      </c>
      <c r="CB465" s="23">
        <f t="shared" si="596"/>
        <v>0.27027027027027029</v>
      </c>
      <c r="CC465" s="5">
        <v>6</v>
      </c>
      <c r="CD465" s="5">
        <v>12</v>
      </c>
      <c r="CE465" s="23">
        <f t="shared" si="597"/>
        <v>0.48648648648648651</v>
      </c>
      <c r="CF465" s="23">
        <f t="shared" si="598"/>
        <v>0.47368421052631576</v>
      </c>
      <c r="CG465" s="24">
        <v>5</v>
      </c>
      <c r="CH465" s="5">
        <v>15</v>
      </c>
      <c r="CI465" s="5">
        <v>16</v>
      </c>
      <c r="CJ465" s="5">
        <v>16</v>
      </c>
      <c r="CK465">
        <v>13.97774156</v>
      </c>
      <c r="CL465" s="5">
        <v>-1.627</v>
      </c>
      <c r="CM465" s="5">
        <v>10</v>
      </c>
      <c r="CN465" s="5">
        <v>-1.992</v>
      </c>
      <c r="CO465" s="5">
        <v>-1.9870000000000001</v>
      </c>
      <c r="CP465" s="5">
        <v>-1.9590000000000001</v>
      </c>
      <c r="CQ465" s="21">
        <f t="shared" si="599"/>
        <v>9.5238095238095233E-2</v>
      </c>
      <c r="CR465" s="25">
        <f t="shared" si="600"/>
        <v>0.95454545454545459</v>
      </c>
      <c r="CS465" s="22">
        <f t="shared" si="601"/>
        <v>964.06926406926414</v>
      </c>
      <c r="CT465" s="21">
        <f t="shared" si="602"/>
        <v>4.9783549783549819E-2</v>
      </c>
      <c r="CU465" s="26">
        <f t="shared" si="603"/>
        <v>2.9048656499636891</v>
      </c>
      <c r="CV465" s="27">
        <f t="shared" si="604"/>
        <v>1.4524328249818446</v>
      </c>
      <c r="CW465" s="27">
        <f t="shared" si="605"/>
        <v>30.501089324618732</v>
      </c>
      <c r="CX465" s="27">
        <f t="shared" si="606"/>
        <v>31.95352214960058</v>
      </c>
      <c r="CY465" s="27">
        <f t="shared" si="607"/>
        <v>50.835148874364563</v>
      </c>
      <c r="CZ465" s="27">
        <f t="shared" si="608"/>
        <v>59.549745824255623</v>
      </c>
      <c r="DA465" s="28">
        <f t="shared" si="609"/>
        <v>-8.7145969498910603</v>
      </c>
      <c r="DB465" s="5">
        <v>2</v>
      </c>
      <c r="DC465" s="5">
        <v>1</v>
      </c>
      <c r="DD465" s="22">
        <v>19</v>
      </c>
      <c r="DE465" s="22">
        <v>21</v>
      </c>
      <c r="DF465" s="22">
        <v>5</v>
      </c>
      <c r="DG465" s="22">
        <v>12</v>
      </c>
      <c r="DH465" s="22">
        <v>7</v>
      </c>
      <c r="DI465" s="22">
        <v>9</v>
      </c>
      <c r="DJ465" s="29">
        <f t="shared" si="610"/>
        <v>-8.2060180025226401</v>
      </c>
      <c r="DK465" s="27">
        <f t="shared" si="611"/>
        <v>2.0325203252032522</v>
      </c>
      <c r="DL465" s="27">
        <f t="shared" si="612"/>
        <v>2.6579111944965601</v>
      </c>
      <c r="DM465" s="27">
        <f t="shared" si="613"/>
        <v>29.237023139462163</v>
      </c>
      <c r="DN465" s="27">
        <f t="shared" si="614"/>
        <v>29.237023139462163</v>
      </c>
      <c r="DO465" s="27">
        <f t="shared" si="615"/>
        <v>61.913696060037523</v>
      </c>
      <c r="DP465" s="27">
        <f t="shared" si="616"/>
        <v>59.25578486554096</v>
      </c>
      <c r="DQ465" s="30">
        <f t="shared" si="617"/>
        <v>-11.372508144387623</v>
      </c>
      <c r="DR465" s="5">
        <v>13</v>
      </c>
      <c r="DS465" s="5">
        <v>17</v>
      </c>
      <c r="DT465" s="5">
        <v>174</v>
      </c>
      <c r="DU465" s="5">
        <v>170</v>
      </c>
      <c r="DV465" s="5">
        <v>90</v>
      </c>
      <c r="DW465" s="5">
        <v>84</v>
      </c>
      <c r="DX465" s="5">
        <v>108</v>
      </c>
      <c r="DY465" s="5">
        <v>119</v>
      </c>
      <c r="DZ465" s="22">
        <v>2</v>
      </c>
      <c r="EA465" s="22">
        <v>0</v>
      </c>
      <c r="EB465" s="22">
        <f t="shared" si="618"/>
        <v>-2</v>
      </c>
      <c r="EC465" s="26">
        <f t="shared" si="619"/>
        <v>2.9055690072639226</v>
      </c>
      <c r="ED465" s="27">
        <f t="shared" si="620"/>
        <v>0</v>
      </c>
      <c r="EE465" s="27">
        <f t="shared" si="621"/>
        <v>-2.9055690072639226</v>
      </c>
      <c r="EF465" s="6">
        <v>0</v>
      </c>
      <c r="EG465" s="6">
        <f t="shared" si="622"/>
        <v>0</v>
      </c>
      <c r="EH465" s="5"/>
      <c r="EI465" s="5"/>
      <c r="EJ465" s="21" t="str">
        <f t="shared" si="623"/>
        <v xml:space="preserve"> </v>
      </c>
      <c r="EK465" s="1">
        <v>0</v>
      </c>
      <c r="EL465" s="22">
        <v>0</v>
      </c>
      <c r="EM465" s="22">
        <v>0</v>
      </c>
      <c r="EN465" s="1">
        <v>0</v>
      </c>
      <c r="EO465" s="3">
        <f t="shared" si="624"/>
        <v>0</v>
      </c>
      <c r="EP465" s="6">
        <f t="shared" si="625"/>
        <v>0</v>
      </c>
      <c r="EQ465" s="3">
        <f t="shared" si="626"/>
        <v>0</v>
      </c>
      <c r="ER465" s="20">
        <f t="shared" si="627"/>
        <v>0</v>
      </c>
      <c r="ES465" s="20">
        <f t="shared" si="628"/>
        <v>0</v>
      </c>
      <c r="ET465" s="20">
        <f t="shared" si="629"/>
        <v>0</v>
      </c>
      <c r="EU465" s="3" t="str">
        <f t="shared" si="630"/>
        <v xml:space="preserve"> </v>
      </c>
      <c r="EV465" s="1">
        <v>0</v>
      </c>
      <c r="EW465" s="1">
        <v>0</v>
      </c>
      <c r="EX465" s="20" t="str">
        <f t="shared" si="631"/>
        <v xml:space="preserve"> </v>
      </c>
      <c r="EY465" s="5"/>
      <c r="EZ465" s="5"/>
      <c r="FA465" s="22">
        <v>0</v>
      </c>
      <c r="FB465" s="22">
        <v>0</v>
      </c>
      <c r="FC465" s="22">
        <v>0</v>
      </c>
      <c r="FD465" s="22">
        <v>0</v>
      </c>
      <c r="FE465" s="22">
        <v>0</v>
      </c>
      <c r="FF465" s="22">
        <v>0</v>
      </c>
      <c r="FG465" s="22">
        <v>0</v>
      </c>
      <c r="FH465" s="22">
        <v>0</v>
      </c>
      <c r="FI465" s="6">
        <v>0</v>
      </c>
      <c r="FJ465" s="6">
        <f t="shared" si="632"/>
        <v>0</v>
      </c>
      <c r="FK465" s="5"/>
      <c r="FL465" s="5"/>
      <c r="FM465" s="21" t="str">
        <f t="shared" si="633"/>
        <v xml:space="preserve"> </v>
      </c>
      <c r="FN465" s="1">
        <v>0</v>
      </c>
      <c r="FO465" s="22">
        <v>0</v>
      </c>
      <c r="FP465" s="22">
        <v>0</v>
      </c>
      <c r="FQ465" s="1">
        <v>0</v>
      </c>
      <c r="FR465" s="1">
        <f t="shared" si="634"/>
        <v>0</v>
      </c>
      <c r="FS465" s="3">
        <f t="shared" si="635"/>
        <v>0</v>
      </c>
      <c r="FT465" s="3" t="str">
        <f t="shared" si="636"/>
        <v xml:space="preserve"> </v>
      </c>
      <c r="FU465" s="1">
        <v>0</v>
      </c>
      <c r="FV465" s="1">
        <v>0</v>
      </c>
      <c r="FW465" s="20" t="str">
        <f t="shared" si="637"/>
        <v xml:space="preserve"> </v>
      </c>
      <c r="FX465" s="5"/>
      <c r="FY465" s="5"/>
      <c r="FZ465" s="22">
        <v>0</v>
      </c>
      <c r="GA465" s="22">
        <v>0</v>
      </c>
      <c r="GB465" s="22">
        <v>0</v>
      </c>
      <c r="GC465" s="22">
        <v>0</v>
      </c>
      <c r="GD465" s="22">
        <v>0</v>
      </c>
      <c r="GE465" s="22">
        <v>0</v>
      </c>
      <c r="GF465" s="22">
        <v>0</v>
      </c>
      <c r="GG465" s="22">
        <v>0</v>
      </c>
      <c r="GH465" s="1">
        <v>2</v>
      </c>
      <c r="GI465" s="1">
        <v>0</v>
      </c>
      <c r="GJ465" s="1">
        <v>1</v>
      </c>
      <c r="GK465" s="1">
        <v>0</v>
      </c>
      <c r="GN465" s="31" t="str">
        <f t="shared" si="638"/>
        <v xml:space="preserve"> </v>
      </c>
      <c r="GP465" s="1">
        <v>1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32" t="str">
        <f t="shared" si="639"/>
        <v xml:space="preserve"> </v>
      </c>
      <c r="GW465" s="9">
        <f t="shared" si="640"/>
        <v>3</v>
      </c>
      <c r="GX465" s="10">
        <v>0.30000000000000004</v>
      </c>
      <c r="GY465" s="10">
        <v>0.1</v>
      </c>
      <c r="GZ465" s="10">
        <v>0.4</v>
      </c>
      <c r="HA465" s="29">
        <f t="shared" si="641"/>
        <v>4.4444444444444446E-2</v>
      </c>
      <c r="HB465" s="29">
        <f t="shared" si="642"/>
        <v>0.58111380145278457</v>
      </c>
      <c r="HC465">
        <v>1.1000000000000001</v>
      </c>
      <c r="HD465">
        <v>1</v>
      </c>
      <c r="HE465">
        <v>1.1000000000000001</v>
      </c>
      <c r="HF465">
        <v>0.60000000000000009</v>
      </c>
      <c r="HG465">
        <v>0.2</v>
      </c>
      <c r="HH465">
        <v>0</v>
      </c>
      <c r="HI465">
        <v>0.8</v>
      </c>
      <c r="HJ465" s="11">
        <f t="shared" si="643"/>
        <v>8.8888888888888892E-2</v>
      </c>
      <c r="HK465" s="11">
        <f t="shared" si="644"/>
        <v>1.1622276029055691</v>
      </c>
      <c r="HL465">
        <v>99</v>
      </c>
      <c r="HM465">
        <v>0</v>
      </c>
      <c r="HN465">
        <v>0</v>
      </c>
      <c r="HO465">
        <v>7</v>
      </c>
      <c r="HP465" t="s">
        <v>488</v>
      </c>
      <c r="HQ465" s="33">
        <v>600000</v>
      </c>
      <c r="HR465" s="33">
        <v>0</v>
      </c>
      <c r="HS465" s="30">
        <f t="shared" si="645"/>
        <v>0.62439024390243913</v>
      </c>
    </row>
    <row r="466" spans="1:228" x14ac:dyDescent="0.2">
      <c r="A466" s="1">
        <v>47</v>
      </c>
      <c r="B466" s="2" t="s">
        <v>2315</v>
      </c>
      <c r="C466" s="2" t="s">
        <v>2316</v>
      </c>
      <c r="D466" s="2" t="s">
        <v>666</v>
      </c>
      <c r="E466" s="2" t="s">
        <v>240</v>
      </c>
      <c r="F466" s="2">
        <v>72</v>
      </c>
      <c r="G466" s="2">
        <v>185</v>
      </c>
      <c r="H466" s="2" t="s">
        <v>231</v>
      </c>
      <c r="J466" s="3">
        <v>27</v>
      </c>
      <c r="K466" s="5" t="s">
        <v>2317</v>
      </c>
      <c r="L466" s="5" t="s">
        <v>2318</v>
      </c>
      <c r="M466" s="5" t="s">
        <v>269</v>
      </c>
      <c r="N466" s="5" t="s">
        <v>375</v>
      </c>
      <c r="O466" s="2" t="s">
        <v>375</v>
      </c>
      <c r="P466" s="2" t="s">
        <v>271</v>
      </c>
      <c r="Q466" s="1">
        <v>48</v>
      </c>
      <c r="R466" s="1">
        <v>3</v>
      </c>
      <c r="S466" s="1">
        <v>9</v>
      </c>
      <c r="T466" s="1">
        <v>12</v>
      </c>
      <c r="U466" s="1">
        <v>-2</v>
      </c>
      <c r="V466" s="1">
        <v>45</v>
      </c>
      <c r="W466" s="20">
        <f t="shared" si="567"/>
        <v>6.6666666666666666E-2</v>
      </c>
      <c r="X466" s="6">
        <v>1129.1500000000001</v>
      </c>
      <c r="Y466" s="6">
        <f t="shared" si="568"/>
        <v>23.523958333333336</v>
      </c>
      <c r="Z466" s="1">
        <v>1304</v>
      </c>
      <c r="AA466" s="6">
        <f t="shared" si="569"/>
        <v>27.166666666666668</v>
      </c>
      <c r="AB466" s="8">
        <f t="shared" si="570"/>
        <v>0.86591257668711663</v>
      </c>
      <c r="AC466" s="3">
        <f t="shared" si="571"/>
        <v>30.06666666666667</v>
      </c>
      <c r="AD466" s="8">
        <f t="shared" si="572"/>
        <v>1.5976619581100828</v>
      </c>
      <c r="AE466" s="20">
        <f t="shared" si="573"/>
        <v>6.5217391304347824E-2</v>
      </c>
      <c r="AF466" s="20">
        <f t="shared" si="574"/>
        <v>0.19565217391304349</v>
      </c>
      <c r="AG466" s="20">
        <f t="shared" si="575"/>
        <v>0.2608695652173913</v>
      </c>
      <c r="AH466" s="3" t="e">
        <f t="shared" si="576"/>
        <v>#VALUE!</v>
      </c>
      <c r="AI466" s="3" t="str">
        <f t="shared" si="577"/>
        <v xml:space="preserve"> </v>
      </c>
      <c r="AJ466" s="3" t="str">
        <f t="shared" si="578"/>
        <v xml:space="preserve"> </v>
      </c>
      <c r="AK466" s="20" t="e">
        <f t="shared" si="579"/>
        <v>#VALUE!</v>
      </c>
      <c r="AL466" s="6">
        <v>0</v>
      </c>
      <c r="AM466" s="1">
        <v>26</v>
      </c>
      <c r="AN466" s="1">
        <v>123</v>
      </c>
      <c r="AO466" s="1">
        <v>21</v>
      </c>
      <c r="AP466" s="1">
        <v>36</v>
      </c>
      <c r="AQ466" s="1">
        <v>24</v>
      </c>
      <c r="AR466" s="6">
        <f t="shared" si="580"/>
        <v>1.381570207678342</v>
      </c>
      <c r="AS466" s="6">
        <f t="shared" si="581"/>
        <v>6.5358898286321567</v>
      </c>
      <c r="AT466" s="6">
        <f t="shared" si="582"/>
        <v>1.1158836292786609</v>
      </c>
      <c r="AU466" s="6">
        <f t="shared" si="583"/>
        <v>1.9129433644777043</v>
      </c>
      <c r="AV466" s="6">
        <f t="shared" si="584"/>
        <v>1.2752955763184695</v>
      </c>
      <c r="AW466" s="1">
        <v>20</v>
      </c>
      <c r="AX466" s="1">
        <v>10</v>
      </c>
      <c r="AY466" s="1">
        <v>0</v>
      </c>
      <c r="AZ466" s="1">
        <v>0</v>
      </c>
      <c r="BA466" s="1">
        <v>0</v>
      </c>
      <c r="BB466" s="1">
        <v>0</v>
      </c>
      <c r="BC466" s="7">
        <f>(EA466+FH466+GG466)-(DZ466+FG466+GF466)-((BD466/60)*(-0.29)+(EF466/60)*0.11+(FI466/60)*(-0.33))</f>
        <v>1.0637250000002823</v>
      </c>
      <c r="BD466" s="6">
        <v>922.76666666669996</v>
      </c>
      <c r="BE466" s="6">
        <f t="shared" si="585"/>
        <v>19.224305555556249</v>
      </c>
      <c r="BF466" s="5">
        <v>18.55</v>
      </c>
      <c r="BG466" s="5">
        <v>31.01</v>
      </c>
      <c r="BH466" s="21">
        <f t="shared" si="586"/>
        <v>0.37429378531073448</v>
      </c>
      <c r="BI466" s="1">
        <v>2</v>
      </c>
      <c r="BJ466" s="22">
        <v>2</v>
      </c>
      <c r="BK466" s="22">
        <v>5</v>
      </c>
      <c r="BL466" s="1">
        <v>7</v>
      </c>
      <c r="BM466" s="1">
        <f t="shared" si="587"/>
        <v>9</v>
      </c>
      <c r="BN466" s="8">
        <f t="shared" si="588"/>
        <v>0.58519669111004646</v>
      </c>
      <c r="BO466" s="3">
        <f t="shared" si="589"/>
        <v>24.400000000000002</v>
      </c>
      <c r="BP466" s="20">
        <f t="shared" si="590"/>
        <v>5.7142857142857141E-2</v>
      </c>
      <c r="BQ466" s="20">
        <f t="shared" si="591"/>
        <v>0.2</v>
      </c>
      <c r="BR466" s="20">
        <f t="shared" si="592"/>
        <v>0.25714285714285717</v>
      </c>
      <c r="BS466" s="3" t="str">
        <f t="shared" si="593"/>
        <v xml:space="preserve"> </v>
      </c>
      <c r="BV466" s="20" t="str">
        <f t="shared" si="594"/>
        <v xml:space="preserve"> </v>
      </c>
      <c r="BW466" s="5">
        <v>105</v>
      </c>
      <c r="BX466" s="5">
        <v>130</v>
      </c>
      <c r="BY466" s="21">
        <f t="shared" si="595"/>
        <v>0.27843601895734599</v>
      </c>
      <c r="BZ466" s="5">
        <v>154</v>
      </c>
      <c r="CA466" s="5">
        <v>123</v>
      </c>
      <c r="CB466" s="23">
        <f t="shared" si="596"/>
        <v>0.3281990521327014</v>
      </c>
      <c r="CC466" s="5">
        <v>174</v>
      </c>
      <c r="CD466" s="5">
        <v>158</v>
      </c>
      <c r="CE466" s="23">
        <f t="shared" si="597"/>
        <v>0.39336492890995262</v>
      </c>
      <c r="CF466" s="23">
        <f t="shared" si="598"/>
        <v>0.458984375</v>
      </c>
      <c r="CG466" s="24">
        <v>1</v>
      </c>
      <c r="CH466" s="5">
        <v>258</v>
      </c>
      <c r="CI466" s="5">
        <v>321</v>
      </c>
      <c r="CJ466" s="5">
        <v>284</v>
      </c>
      <c r="CK466">
        <v>16.16310674</v>
      </c>
      <c r="CL466" s="5">
        <v>1.0049999999999999</v>
      </c>
      <c r="CM466" s="5">
        <v>1</v>
      </c>
      <c r="CN466" s="5">
        <v>0.8</v>
      </c>
      <c r="CO466" s="5">
        <v>-1.9300000000000002</v>
      </c>
      <c r="CP466" s="5">
        <v>-1.2310000000000001</v>
      </c>
      <c r="CQ466" s="21">
        <f t="shared" si="599"/>
        <v>8.1967213114754092E-2</v>
      </c>
      <c r="CR466" s="25">
        <f t="shared" si="600"/>
        <v>0.90692124105011929</v>
      </c>
      <c r="CS466" s="22">
        <f t="shared" si="601"/>
        <v>915.11796236159466</v>
      </c>
      <c r="CT466" s="21">
        <f t="shared" si="602"/>
        <v>-1.1111545835126621E-2</v>
      </c>
      <c r="CU466" s="26">
        <f t="shared" si="603"/>
        <v>2.3584905660377355</v>
      </c>
      <c r="CV466" s="27">
        <f t="shared" si="604"/>
        <v>2.6280323450134766</v>
      </c>
      <c r="CW466" s="27">
        <f t="shared" si="605"/>
        <v>28.773584905660375</v>
      </c>
      <c r="CX466" s="27">
        <f t="shared" si="606"/>
        <v>28.234501347708893</v>
      </c>
      <c r="CY466" s="27">
        <f t="shared" si="607"/>
        <v>54.245283018867916</v>
      </c>
      <c r="CZ466" s="27">
        <f t="shared" si="608"/>
        <v>60.916442048517517</v>
      </c>
      <c r="DA466" s="28">
        <f t="shared" si="609"/>
        <v>-6.6711590296496013</v>
      </c>
      <c r="DB466" s="5">
        <v>35</v>
      </c>
      <c r="DC466" s="5">
        <v>39</v>
      </c>
      <c r="DD466" s="22">
        <v>392</v>
      </c>
      <c r="DE466" s="22">
        <v>380</v>
      </c>
      <c r="DF466" s="22">
        <v>169</v>
      </c>
      <c r="DG466" s="22">
        <v>200</v>
      </c>
      <c r="DH466" s="22">
        <v>285</v>
      </c>
      <c r="DI466" s="22">
        <v>209</v>
      </c>
      <c r="DJ466" s="29">
        <f t="shared" si="610"/>
        <v>-3.7457840296496006</v>
      </c>
      <c r="DK466" s="27">
        <f t="shared" si="611"/>
        <v>2.660432118671396</v>
      </c>
      <c r="DL466" s="27">
        <f t="shared" si="612"/>
        <v>2.6201225411157694</v>
      </c>
      <c r="DM466" s="27">
        <f t="shared" si="613"/>
        <v>30.87713640761045</v>
      </c>
      <c r="DN466" s="27">
        <f t="shared" si="614"/>
        <v>26.523702031602706</v>
      </c>
      <c r="DO466" s="27">
        <f t="shared" si="615"/>
        <v>56.796194775878746</v>
      </c>
      <c r="DP466" s="27">
        <f t="shared" si="616"/>
        <v>52.805546597871654</v>
      </c>
      <c r="DQ466" s="30">
        <f t="shared" si="617"/>
        <v>-10.661807207656693</v>
      </c>
      <c r="DR466" s="5">
        <v>66</v>
      </c>
      <c r="DS466" s="5">
        <v>65</v>
      </c>
      <c r="DT466" s="5">
        <v>700</v>
      </c>
      <c r="DU466" s="5">
        <v>593</v>
      </c>
      <c r="DV466" s="5">
        <v>256</v>
      </c>
      <c r="DW466" s="5">
        <v>285</v>
      </c>
      <c r="DX466" s="5">
        <v>367</v>
      </c>
      <c r="DY466" s="5">
        <v>387</v>
      </c>
      <c r="DZ466" s="22">
        <v>7</v>
      </c>
      <c r="EA466" s="22">
        <v>4</v>
      </c>
      <c r="EB466" s="22">
        <f t="shared" si="618"/>
        <v>-3</v>
      </c>
      <c r="EC466" s="26">
        <f t="shared" si="619"/>
        <v>0.45515298197448056</v>
      </c>
      <c r="ED466" s="27">
        <f t="shared" si="620"/>
        <v>0.26008741827113174</v>
      </c>
      <c r="EE466" s="27">
        <f t="shared" si="621"/>
        <v>-0.19506556370334882</v>
      </c>
      <c r="EF466" s="6">
        <v>72.466666666699993</v>
      </c>
      <c r="EG466" s="6">
        <f t="shared" si="622"/>
        <v>1.5097222222229165</v>
      </c>
      <c r="EH466" s="5">
        <v>1.51</v>
      </c>
      <c r="EI466" s="5">
        <v>3.21</v>
      </c>
      <c r="EJ466" s="21">
        <f t="shared" si="623"/>
        <v>0.31991525423728817</v>
      </c>
      <c r="EK466" s="1">
        <v>1</v>
      </c>
      <c r="EL466" s="22">
        <v>1</v>
      </c>
      <c r="EM466" s="22">
        <v>1</v>
      </c>
      <c r="EN466" s="1">
        <v>2</v>
      </c>
      <c r="EO466" s="3">
        <f t="shared" si="624"/>
        <v>3</v>
      </c>
      <c r="EP466" s="6">
        <f t="shared" si="625"/>
        <v>2.4839006439730986</v>
      </c>
      <c r="EQ466" s="3">
        <f t="shared" si="626"/>
        <v>5.6666666666666661</v>
      </c>
      <c r="ER466" s="20">
        <f t="shared" si="627"/>
        <v>0.1111111111111111</v>
      </c>
      <c r="ES466" s="20">
        <f t="shared" si="628"/>
        <v>0.22222222222222221</v>
      </c>
      <c r="ET466" s="20">
        <f t="shared" si="629"/>
        <v>0.33333333333333331</v>
      </c>
      <c r="EU466" s="3" t="str">
        <f t="shared" si="630"/>
        <v xml:space="preserve"> </v>
      </c>
      <c r="EX466" s="20" t="str">
        <f t="shared" si="631"/>
        <v xml:space="preserve"> </v>
      </c>
      <c r="EY466" s="5">
        <v>9</v>
      </c>
      <c r="EZ466" s="5">
        <v>0</v>
      </c>
      <c r="FA466" s="22">
        <v>42</v>
      </c>
      <c r="FB466" s="22">
        <v>6</v>
      </c>
      <c r="FC466" s="22">
        <v>19</v>
      </c>
      <c r="FD466" s="22">
        <v>1</v>
      </c>
      <c r="FE466" s="22">
        <v>5</v>
      </c>
      <c r="FF466" s="22">
        <v>30</v>
      </c>
      <c r="FG466" s="22">
        <v>0</v>
      </c>
      <c r="FH466" s="22">
        <v>0</v>
      </c>
      <c r="FI466" s="6">
        <v>133.9166666667</v>
      </c>
      <c r="FJ466" s="6">
        <f t="shared" si="632"/>
        <v>2.7899305555562499</v>
      </c>
      <c r="FK466" s="5">
        <v>2.63</v>
      </c>
      <c r="FL466" s="5">
        <v>1.9300000000000002</v>
      </c>
      <c r="FM466" s="21">
        <f t="shared" si="633"/>
        <v>0.57675438596491224</v>
      </c>
      <c r="FN466" s="1">
        <v>0</v>
      </c>
      <c r="FO466" s="22">
        <v>0</v>
      </c>
      <c r="FP466" s="22">
        <v>0</v>
      </c>
      <c r="FQ466" s="1">
        <v>0</v>
      </c>
      <c r="FR466" s="1">
        <f t="shared" si="634"/>
        <v>0</v>
      </c>
      <c r="FS466" s="3">
        <f t="shared" si="635"/>
        <v>0</v>
      </c>
      <c r="FT466" s="3" t="str">
        <f t="shared" si="636"/>
        <v xml:space="preserve"> </v>
      </c>
      <c r="FW466" s="20" t="str">
        <f t="shared" si="637"/>
        <v xml:space="preserve"> </v>
      </c>
      <c r="FX466" s="5">
        <v>2</v>
      </c>
      <c r="FY466" s="5">
        <v>17</v>
      </c>
      <c r="FZ466" s="22">
        <v>11</v>
      </c>
      <c r="GA466" s="22">
        <v>111</v>
      </c>
      <c r="GB466" s="22">
        <v>1</v>
      </c>
      <c r="GC466" s="22">
        <v>39</v>
      </c>
      <c r="GD466" s="22">
        <v>52</v>
      </c>
      <c r="GE466" s="22">
        <v>7</v>
      </c>
      <c r="GF466" s="22">
        <v>1</v>
      </c>
      <c r="GG466" s="22">
        <v>0</v>
      </c>
      <c r="GH466" s="1">
        <v>47</v>
      </c>
      <c r="GI466" s="1">
        <v>9</v>
      </c>
      <c r="GJ466" s="1">
        <v>59</v>
      </c>
      <c r="GK466" s="1">
        <v>19</v>
      </c>
      <c r="GN466" s="31" t="str">
        <f t="shared" si="638"/>
        <v xml:space="preserve"> </v>
      </c>
      <c r="GP466" s="1">
        <v>1</v>
      </c>
      <c r="GQ466" s="1">
        <v>0</v>
      </c>
      <c r="GR466" s="1">
        <v>1</v>
      </c>
      <c r="GS466" s="1">
        <v>1</v>
      </c>
      <c r="GT466" s="1">
        <v>0</v>
      </c>
      <c r="GU466" s="1">
        <v>0</v>
      </c>
      <c r="GV466" s="32" t="str">
        <f t="shared" si="639"/>
        <v xml:space="preserve"> </v>
      </c>
      <c r="GW466" s="9">
        <f t="shared" si="640"/>
        <v>5</v>
      </c>
      <c r="GX466" s="10">
        <v>0.30000000000000004</v>
      </c>
      <c r="GY466" s="10">
        <v>2.1</v>
      </c>
      <c r="GZ466" s="10">
        <v>2.4</v>
      </c>
      <c r="HA466" s="29">
        <f t="shared" si="641"/>
        <v>4.9999999999999996E-2</v>
      </c>
      <c r="HB466" s="29">
        <f t="shared" si="642"/>
        <v>0.12752955763184695</v>
      </c>
      <c r="HC466">
        <v>20.2</v>
      </c>
      <c r="HD466">
        <v>25.2</v>
      </c>
      <c r="HE466">
        <v>-0.8</v>
      </c>
      <c r="HF466">
        <v>0.2</v>
      </c>
      <c r="HG466">
        <v>3.1</v>
      </c>
      <c r="HH466">
        <v>0</v>
      </c>
      <c r="HI466">
        <v>3.3</v>
      </c>
      <c r="HJ466" s="11">
        <f t="shared" si="643"/>
        <v>6.8749999999999992E-2</v>
      </c>
      <c r="HK466" s="11">
        <f t="shared" si="644"/>
        <v>0.17535314174378958</v>
      </c>
      <c r="HL466">
        <v>99</v>
      </c>
      <c r="HM466">
        <v>0</v>
      </c>
      <c r="HN466">
        <v>0</v>
      </c>
      <c r="HQ466" s="33">
        <v>550000</v>
      </c>
      <c r="HR466" s="33">
        <v>0</v>
      </c>
      <c r="HS466" s="30">
        <f t="shared" si="645"/>
        <v>3.2121951219512193</v>
      </c>
    </row>
    <row r="467" spans="1:228" s="5" customFormat="1" x14ac:dyDescent="0.2">
      <c r="A467" s="1">
        <v>33</v>
      </c>
      <c r="B467" s="2" t="s">
        <v>2319</v>
      </c>
      <c r="C467" s="2" t="s">
        <v>2320</v>
      </c>
      <c r="D467" s="2" t="s">
        <v>347</v>
      </c>
      <c r="E467" s="2" t="s">
        <v>240</v>
      </c>
      <c r="F467" s="2">
        <v>77</v>
      </c>
      <c r="G467" s="2">
        <v>250</v>
      </c>
      <c r="H467" s="2" t="s">
        <v>231</v>
      </c>
      <c r="I467" s="2"/>
      <c r="J467" s="3">
        <v>33</v>
      </c>
      <c r="K467" s="5" t="s">
        <v>2321</v>
      </c>
      <c r="L467" s="5" t="s">
        <v>2322</v>
      </c>
      <c r="M467" s="5" t="s">
        <v>493</v>
      </c>
      <c r="N467" s="5" t="s">
        <v>253</v>
      </c>
      <c r="O467" s="2" t="s">
        <v>253</v>
      </c>
      <c r="P467" s="2" t="s">
        <v>415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20">
        <f t="shared" si="567"/>
        <v>0</v>
      </c>
      <c r="X467" s="6">
        <v>4.5166666666999999</v>
      </c>
      <c r="Y467" s="6">
        <f t="shared" si="568"/>
        <v>4.5166666666999999</v>
      </c>
      <c r="Z467" s="1">
        <v>7</v>
      </c>
      <c r="AA467" s="6">
        <f t="shared" si="569"/>
        <v>7</v>
      </c>
      <c r="AB467" s="8">
        <f t="shared" si="570"/>
        <v>0.64523809524285713</v>
      </c>
      <c r="AC467" s="3">
        <f t="shared" si="571"/>
        <v>0</v>
      </c>
      <c r="AD467" s="8">
        <f t="shared" si="572"/>
        <v>0</v>
      </c>
      <c r="AE467" s="20">
        <f t="shared" si="573"/>
        <v>0</v>
      </c>
      <c r="AF467" s="20">
        <f t="shared" si="574"/>
        <v>0</v>
      </c>
      <c r="AG467" s="20">
        <f t="shared" si="575"/>
        <v>0</v>
      </c>
      <c r="AH467" s="3" t="e">
        <f t="shared" si="576"/>
        <v>#VALUE!</v>
      </c>
      <c r="AI467" s="3" t="str">
        <f t="shared" si="577"/>
        <v xml:space="preserve"> </v>
      </c>
      <c r="AJ467" s="3" t="str">
        <f t="shared" si="578"/>
        <v xml:space="preserve"> </v>
      </c>
      <c r="AK467" s="20" t="e">
        <f t="shared" si="579"/>
        <v>#VALUE!</v>
      </c>
      <c r="AL467" s="6">
        <v>0</v>
      </c>
      <c r="AM467" s="1">
        <v>2</v>
      </c>
      <c r="AN467" s="1">
        <v>0</v>
      </c>
      <c r="AO467" s="1">
        <v>0</v>
      </c>
      <c r="AP467" s="1">
        <v>0</v>
      </c>
      <c r="AQ467" s="1">
        <v>0</v>
      </c>
      <c r="AR467" s="6">
        <f t="shared" si="580"/>
        <v>26.568265682460751</v>
      </c>
      <c r="AS467" s="6">
        <f t="shared" si="581"/>
        <v>0</v>
      </c>
      <c r="AT467" s="6">
        <f t="shared" si="582"/>
        <v>0</v>
      </c>
      <c r="AU467" s="6">
        <f t="shared" si="583"/>
        <v>0</v>
      </c>
      <c r="AV467" s="6">
        <f t="shared" si="584"/>
        <v>0</v>
      </c>
      <c r="AW467" s="1">
        <v>12</v>
      </c>
      <c r="AX467" s="1">
        <v>1</v>
      </c>
      <c r="AY467" s="1">
        <v>0</v>
      </c>
      <c r="AZ467" s="1">
        <v>1</v>
      </c>
      <c r="BA467" s="1">
        <v>0</v>
      </c>
      <c r="BB467" s="1">
        <v>0</v>
      </c>
      <c r="BC467" s="7">
        <f t="shared" ref="BC467:BC472" si="646">(EA467+FH467+GG467)-(DZ467+FG467+GF467)-((BD467/60)*(0.11)+(EF467/60)*(-0.14)+(FI467/60)*(0.13))</f>
        <v>-1.0082805555556167</v>
      </c>
      <c r="BD467" s="6">
        <v>4.5166666666999999</v>
      </c>
      <c r="BE467" s="6">
        <f t="shared" si="585"/>
        <v>4.5166666666999999</v>
      </c>
      <c r="BF467" s="5">
        <v>4.5199999999999996</v>
      </c>
      <c r="BG467" s="5">
        <v>34.07</v>
      </c>
      <c r="BH467" s="21">
        <f t="shared" si="586"/>
        <v>0.11712878984192794</v>
      </c>
      <c r="BI467" s="1">
        <v>0</v>
      </c>
      <c r="BJ467" s="22">
        <v>0</v>
      </c>
      <c r="BK467" s="22">
        <v>0</v>
      </c>
      <c r="BL467" s="1">
        <v>0</v>
      </c>
      <c r="BM467" s="1">
        <f t="shared" si="587"/>
        <v>0</v>
      </c>
      <c r="BN467" s="8">
        <f t="shared" si="588"/>
        <v>0</v>
      </c>
      <c r="BO467" s="3">
        <f t="shared" si="589"/>
        <v>0</v>
      </c>
      <c r="BP467" s="20">
        <f t="shared" si="590"/>
        <v>0</v>
      </c>
      <c r="BQ467" s="20">
        <f t="shared" si="591"/>
        <v>0</v>
      </c>
      <c r="BR467" s="20">
        <f t="shared" si="592"/>
        <v>0</v>
      </c>
      <c r="BS467" s="3" t="str">
        <f t="shared" si="593"/>
        <v xml:space="preserve"> </v>
      </c>
      <c r="BT467" s="1">
        <v>0</v>
      </c>
      <c r="BU467" s="1">
        <v>0</v>
      </c>
      <c r="BV467" s="20" t="str">
        <f t="shared" si="594"/>
        <v xml:space="preserve"> </v>
      </c>
      <c r="BW467" s="5">
        <v>0</v>
      </c>
      <c r="BX467" s="5">
        <v>0</v>
      </c>
      <c r="BY467" s="21">
        <f t="shared" si="595"/>
        <v>0</v>
      </c>
      <c r="BZ467" s="5">
        <v>0</v>
      </c>
      <c r="CA467" s="5">
        <v>1</v>
      </c>
      <c r="CB467" s="23">
        <f t="shared" si="596"/>
        <v>1</v>
      </c>
      <c r="CC467" s="5">
        <v>0</v>
      </c>
      <c r="CD467" s="5">
        <v>0</v>
      </c>
      <c r="CE467" s="23">
        <f t="shared" si="597"/>
        <v>0</v>
      </c>
      <c r="CF467" s="23">
        <f t="shared" si="598"/>
        <v>0</v>
      </c>
      <c r="CG467" s="24">
        <v>1</v>
      </c>
      <c r="CH467" s="5">
        <v>0</v>
      </c>
      <c r="CI467" s="5">
        <v>1</v>
      </c>
      <c r="CJ467" s="5">
        <v>1</v>
      </c>
      <c r="CK467">
        <v>15.66525043</v>
      </c>
      <c r="CL467" s="5">
        <v>-0.69300000000000006</v>
      </c>
      <c r="CM467" s="5">
        <v>16</v>
      </c>
      <c r="CN467" s="5">
        <v>8.5240000000000009</v>
      </c>
      <c r="CO467" s="5">
        <v>-7.8150000000000004</v>
      </c>
      <c r="CP467" s="5">
        <v>-8.5020000000000007</v>
      </c>
      <c r="CQ467" s="21">
        <f t="shared" si="599"/>
        <v>0</v>
      </c>
      <c r="CR467" s="25">
        <f t="shared" si="600"/>
        <v>1</v>
      </c>
      <c r="CS467" s="22">
        <f t="shared" si="601"/>
        <v>1000</v>
      </c>
      <c r="CT467" s="21">
        <f t="shared" si="602"/>
        <v>0</v>
      </c>
      <c r="CU467" s="26">
        <f t="shared" si="603"/>
        <v>0</v>
      </c>
      <c r="CV467" s="27">
        <f t="shared" si="604"/>
        <v>0</v>
      </c>
      <c r="CW467" s="27">
        <f t="shared" si="605"/>
        <v>13.274336283185841</v>
      </c>
      <c r="CX467" s="27">
        <f t="shared" si="606"/>
        <v>13.274336283185841</v>
      </c>
      <c r="CY467" s="27">
        <f t="shared" si="607"/>
        <v>13.274336283185841</v>
      </c>
      <c r="CZ467" s="27">
        <f t="shared" si="608"/>
        <v>26.548672566371682</v>
      </c>
      <c r="DA467" s="28">
        <f t="shared" si="609"/>
        <v>-13.274336283185841</v>
      </c>
      <c r="DB467" s="5">
        <v>0</v>
      </c>
      <c r="DC467" s="5">
        <v>0</v>
      </c>
      <c r="DD467" s="22">
        <v>1</v>
      </c>
      <c r="DE467" s="22">
        <v>1</v>
      </c>
      <c r="DF467" s="22">
        <v>0</v>
      </c>
      <c r="DG467" s="22">
        <v>0</v>
      </c>
      <c r="DH467" s="22">
        <v>1</v>
      </c>
      <c r="DI467" s="22">
        <v>0</v>
      </c>
      <c r="DJ467" s="29">
        <f t="shared" si="610"/>
        <v>15.661663716814159</v>
      </c>
      <c r="DK467" s="27">
        <f t="shared" si="611"/>
        <v>5.2832403874376279</v>
      </c>
      <c r="DL467" s="27">
        <f t="shared" si="612"/>
        <v>0</v>
      </c>
      <c r="DM467" s="27">
        <f t="shared" si="613"/>
        <v>12.327560904021132</v>
      </c>
      <c r="DN467" s="27">
        <f t="shared" si="614"/>
        <v>42.265923099501023</v>
      </c>
      <c r="DO467" s="27">
        <f t="shared" si="615"/>
        <v>22.894041678896389</v>
      </c>
      <c r="DP467" s="27">
        <f t="shared" si="616"/>
        <v>75.726445553272683</v>
      </c>
      <c r="DQ467" s="30">
        <f t="shared" si="617"/>
        <v>39.558067591190458</v>
      </c>
      <c r="DR467" s="5">
        <v>3</v>
      </c>
      <c r="DS467" s="5">
        <v>0</v>
      </c>
      <c r="DT467" s="5">
        <v>4</v>
      </c>
      <c r="DU467" s="5">
        <v>24</v>
      </c>
      <c r="DV467" s="5">
        <v>4</v>
      </c>
      <c r="DW467" s="5">
        <v>8</v>
      </c>
      <c r="DX467" s="5">
        <v>11</v>
      </c>
      <c r="DY467" s="5">
        <v>2</v>
      </c>
      <c r="DZ467" s="22">
        <v>1</v>
      </c>
      <c r="EA467" s="22">
        <v>0</v>
      </c>
      <c r="EB467" s="22">
        <f t="shared" si="618"/>
        <v>-1</v>
      </c>
      <c r="EC467" s="26">
        <f t="shared" si="619"/>
        <v>13.284132841230376</v>
      </c>
      <c r="ED467" s="27">
        <f t="shared" si="620"/>
        <v>0</v>
      </c>
      <c r="EE467" s="27">
        <f t="shared" si="621"/>
        <v>-13.284132841230376</v>
      </c>
      <c r="EF467" s="6">
        <v>0</v>
      </c>
      <c r="EG467" s="6">
        <f t="shared" si="622"/>
        <v>0</v>
      </c>
      <c r="EJ467" s="21" t="str">
        <f t="shared" si="623"/>
        <v xml:space="preserve"> </v>
      </c>
      <c r="EK467" s="1">
        <v>0</v>
      </c>
      <c r="EL467" s="22">
        <v>0</v>
      </c>
      <c r="EM467" s="22">
        <v>0</v>
      </c>
      <c r="EN467" s="1">
        <v>0</v>
      </c>
      <c r="EO467" s="3">
        <f t="shared" si="624"/>
        <v>0</v>
      </c>
      <c r="EP467" s="6">
        <f t="shared" si="625"/>
        <v>0</v>
      </c>
      <c r="EQ467" s="3">
        <f t="shared" si="626"/>
        <v>0</v>
      </c>
      <c r="ER467" s="20">
        <f t="shared" si="627"/>
        <v>0</v>
      </c>
      <c r="ES467" s="20">
        <f t="shared" si="628"/>
        <v>0</v>
      </c>
      <c r="ET467" s="20">
        <f t="shared" si="629"/>
        <v>0</v>
      </c>
      <c r="EU467" s="3" t="str">
        <f t="shared" si="630"/>
        <v xml:space="preserve"> </v>
      </c>
      <c r="EV467" s="1">
        <v>0</v>
      </c>
      <c r="EW467" s="1">
        <v>0</v>
      </c>
      <c r="EX467" s="20" t="str">
        <f t="shared" si="631"/>
        <v xml:space="preserve"> </v>
      </c>
      <c r="FA467" s="22">
        <v>0</v>
      </c>
      <c r="FB467" s="22">
        <v>0</v>
      </c>
      <c r="FC467" s="22">
        <v>0</v>
      </c>
      <c r="FD467" s="22">
        <v>0</v>
      </c>
      <c r="FE467" s="22">
        <v>0</v>
      </c>
      <c r="FF467" s="22">
        <v>0</v>
      </c>
      <c r="FG467" s="22">
        <v>0</v>
      </c>
      <c r="FH467" s="22">
        <v>0</v>
      </c>
      <c r="FI467" s="6">
        <v>0</v>
      </c>
      <c r="FJ467" s="6">
        <f t="shared" si="632"/>
        <v>0</v>
      </c>
      <c r="FM467" s="21" t="str">
        <f t="shared" si="633"/>
        <v xml:space="preserve"> </v>
      </c>
      <c r="FN467" s="1">
        <v>0</v>
      </c>
      <c r="FO467" s="22">
        <v>0</v>
      </c>
      <c r="FP467" s="22">
        <v>0</v>
      </c>
      <c r="FQ467" s="1">
        <v>0</v>
      </c>
      <c r="FR467" s="1">
        <f t="shared" si="634"/>
        <v>0</v>
      </c>
      <c r="FS467" s="3">
        <f t="shared" si="635"/>
        <v>0</v>
      </c>
      <c r="FT467" s="3" t="str">
        <f t="shared" si="636"/>
        <v xml:space="preserve"> </v>
      </c>
      <c r="FU467" s="1">
        <v>0</v>
      </c>
      <c r="FV467" s="1">
        <v>0</v>
      </c>
      <c r="FW467" s="20" t="str">
        <f t="shared" si="637"/>
        <v xml:space="preserve"> </v>
      </c>
      <c r="FZ467" s="22">
        <v>0</v>
      </c>
      <c r="GA467" s="22">
        <v>0</v>
      </c>
      <c r="GB467" s="22">
        <v>0</v>
      </c>
      <c r="GC467" s="22">
        <v>0</v>
      </c>
      <c r="GD467" s="22">
        <v>0</v>
      </c>
      <c r="GE467" s="22">
        <v>0</v>
      </c>
      <c r="GF467" s="22">
        <v>0</v>
      </c>
      <c r="GG467" s="22">
        <v>0</v>
      </c>
      <c r="GH467" s="1">
        <v>0</v>
      </c>
      <c r="GI467" s="1">
        <v>0</v>
      </c>
      <c r="GJ467" s="1">
        <v>0</v>
      </c>
      <c r="GK467" s="1">
        <v>0</v>
      </c>
      <c r="GL467" s="6"/>
      <c r="GM467" s="6"/>
      <c r="GN467" s="31" t="str">
        <f t="shared" si="638"/>
        <v xml:space="preserve"> </v>
      </c>
      <c r="GO467" s="1"/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32" t="str">
        <f t="shared" si="639"/>
        <v xml:space="preserve"> </v>
      </c>
      <c r="GW467" s="9">
        <f t="shared" si="640"/>
        <v>2</v>
      </c>
      <c r="GX467" s="10">
        <v>0</v>
      </c>
      <c r="GY467" s="10">
        <v>0</v>
      </c>
      <c r="GZ467" s="10">
        <v>0</v>
      </c>
      <c r="HA467" s="29">
        <f t="shared" si="641"/>
        <v>0</v>
      </c>
      <c r="HB467" s="29">
        <f t="shared" si="642"/>
        <v>0</v>
      </c>
      <c r="HC467">
        <v>0.1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 s="11">
        <f t="shared" si="643"/>
        <v>0</v>
      </c>
      <c r="HK467" s="11">
        <f t="shared" si="644"/>
        <v>0</v>
      </c>
      <c r="HL467">
        <v>10</v>
      </c>
      <c r="HM467">
        <v>0</v>
      </c>
      <c r="HN467">
        <v>0</v>
      </c>
      <c r="HO467"/>
      <c r="HP467"/>
      <c r="HQ467" s="33">
        <v>63131</v>
      </c>
      <c r="HR467" s="33">
        <v>0</v>
      </c>
      <c r="HS467" s="30">
        <f t="shared" si="645"/>
        <v>-2.2172399113082043E-2</v>
      </c>
      <c r="HT467"/>
    </row>
    <row r="468" spans="1:228" x14ac:dyDescent="0.2">
      <c r="A468" s="1">
        <v>24</v>
      </c>
      <c r="B468" s="2" t="s">
        <v>2323</v>
      </c>
      <c r="C468" s="2" t="s">
        <v>551</v>
      </c>
      <c r="D468" s="2" t="s">
        <v>257</v>
      </c>
      <c r="E468" s="2" t="s">
        <v>240</v>
      </c>
      <c r="F468" s="2">
        <v>71</v>
      </c>
      <c r="G468" s="2">
        <v>180</v>
      </c>
      <c r="H468" s="2" t="s">
        <v>231</v>
      </c>
      <c r="J468" s="3">
        <v>32</v>
      </c>
      <c r="K468" s="5" t="s">
        <v>2324</v>
      </c>
      <c r="L468" s="5" t="s">
        <v>2325</v>
      </c>
      <c r="M468" s="5" t="s">
        <v>1148</v>
      </c>
      <c r="N468" s="5" t="s">
        <v>327</v>
      </c>
      <c r="O468" s="2" t="s">
        <v>327</v>
      </c>
      <c r="P468" s="2" t="s">
        <v>314</v>
      </c>
      <c r="Q468" s="1">
        <v>43</v>
      </c>
      <c r="R468" s="1">
        <v>3</v>
      </c>
      <c r="S468" s="1">
        <v>5</v>
      </c>
      <c r="T468" s="1">
        <v>8</v>
      </c>
      <c r="U468" s="1">
        <v>1</v>
      </c>
      <c r="V468" s="1">
        <v>33</v>
      </c>
      <c r="W468" s="20">
        <f t="shared" si="567"/>
        <v>9.0909090909090912E-2</v>
      </c>
      <c r="X468" s="6">
        <v>444.56666666669997</v>
      </c>
      <c r="Y468" s="6">
        <f t="shared" si="568"/>
        <v>10.338759689923256</v>
      </c>
      <c r="Z468" s="1">
        <v>680</v>
      </c>
      <c r="AA468" s="6">
        <f t="shared" si="569"/>
        <v>15.813953488372093</v>
      </c>
      <c r="AB468" s="8">
        <f t="shared" si="570"/>
        <v>0.65377450980397056</v>
      </c>
      <c r="AC468" s="3">
        <f t="shared" si="571"/>
        <v>22.333333333333336</v>
      </c>
      <c r="AD468" s="8">
        <f t="shared" si="572"/>
        <v>3.014171102946464</v>
      </c>
      <c r="AE468" s="20">
        <f t="shared" si="573"/>
        <v>0.23076923076923078</v>
      </c>
      <c r="AF468" s="20">
        <f t="shared" si="574"/>
        <v>0.38461538461538464</v>
      </c>
      <c r="AG468" s="20">
        <f t="shared" si="575"/>
        <v>0.61538461538461542</v>
      </c>
      <c r="AH468" s="3">
        <f t="shared" si="576"/>
        <v>323</v>
      </c>
      <c r="AI468" s="3">
        <f t="shared" si="577"/>
        <v>192</v>
      </c>
      <c r="AJ468" s="3">
        <f t="shared" si="578"/>
        <v>131</v>
      </c>
      <c r="AK468" s="20">
        <f t="shared" si="579"/>
        <v>0.59442724458204332</v>
      </c>
      <c r="AL468" s="6">
        <v>12.8</v>
      </c>
      <c r="AM468" s="1">
        <v>122</v>
      </c>
      <c r="AN468" s="1">
        <v>19</v>
      </c>
      <c r="AO468" s="1">
        <v>12</v>
      </c>
      <c r="AP468" s="1">
        <v>5</v>
      </c>
      <c r="AQ468" s="1">
        <v>12</v>
      </c>
      <c r="AR468" s="6">
        <f t="shared" si="580"/>
        <v>16.465471995200087</v>
      </c>
      <c r="AS468" s="6">
        <f t="shared" si="581"/>
        <v>2.5642948189246035</v>
      </c>
      <c r="AT468" s="6">
        <f t="shared" si="582"/>
        <v>1.619554622478697</v>
      </c>
      <c r="AU468" s="6">
        <f t="shared" si="583"/>
        <v>0.6748144260327904</v>
      </c>
      <c r="AV468" s="6">
        <f t="shared" si="584"/>
        <v>1.619554622478697</v>
      </c>
      <c r="AW468" s="1">
        <v>36</v>
      </c>
      <c r="AX468" s="1">
        <v>8</v>
      </c>
      <c r="AY468" s="1">
        <v>4</v>
      </c>
      <c r="AZ468" s="1">
        <v>0</v>
      </c>
      <c r="BA468" s="1">
        <v>0</v>
      </c>
      <c r="BB468" s="1">
        <v>0</v>
      </c>
      <c r="BC468" s="7">
        <f t="shared" si="646"/>
        <v>5.1712333333334</v>
      </c>
      <c r="BD468" s="6">
        <v>379.53333333329999</v>
      </c>
      <c r="BE468" s="6">
        <f t="shared" si="585"/>
        <v>8.8263565891465117</v>
      </c>
      <c r="BF468" s="5">
        <v>8.77</v>
      </c>
      <c r="BG468" s="5">
        <v>39.39</v>
      </c>
      <c r="BH468" s="21">
        <f t="shared" si="586"/>
        <v>0.18210132890365449</v>
      </c>
      <c r="BI468" s="1">
        <v>3</v>
      </c>
      <c r="BJ468" s="22">
        <v>2</v>
      </c>
      <c r="BK468" s="22">
        <v>3</v>
      </c>
      <c r="BL468" s="1">
        <v>5</v>
      </c>
      <c r="BM468" s="1">
        <f t="shared" si="587"/>
        <v>8</v>
      </c>
      <c r="BN468" s="8">
        <f t="shared" si="588"/>
        <v>1.2647110486563558</v>
      </c>
      <c r="BO468" s="3">
        <f t="shared" si="589"/>
        <v>22.333333333333336</v>
      </c>
      <c r="BP468" s="20">
        <f t="shared" si="590"/>
        <v>0.25</v>
      </c>
      <c r="BQ468" s="20">
        <f t="shared" si="591"/>
        <v>0.41666666666666669</v>
      </c>
      <c r="BR468" s="20">
        <f t="shared" si="592"/>
        <v>0.66666666666666674</v>
      </c>
      <c r="BS468" s="3">
        <f t="shared" si="593"/>
        <v>264</v>
      </c>
      <c r="BT468" s="1">
        <v>161</v>
      </c>
      <c r="BU468" s="1">
        <v>103</v>
      </c>
      <c r="BV468" s="20">
        <f t="shared" si="594"/>
        <v>0.60984848484848486</v>
      </c>
      <c r="BW468" s="5">
        <v>47</v>
      </c>
      <c r="BX468" s="5">
        <v>47</v>
      </c>
      <c r="BY468" s="21">
        <f t="shared" si="595"/>
        <v>0.27485380116959063</v>
      </c>
      <c r="BZ468" s="5">
        <v>72</v>
      </c>
      <c r="CA468" s="5">
        <v>49</v>
      </c>
      <c r="CB468" s="23">
        <f t="shared" si="596"/>
        <v>0.35380116959064328</v>
      </c>
      <c r="CC468" s="5">
        <v>78</v>
      </c>
      <c r="CD468" s="5">
        <v>49</v>
      </c>
      <c r="CE468" s="23">
        <f t="shared" si="597"/>
        <v>0.37134502923976609</v>
      </c>
      <c r="CF468" s="23">
        <f t="shared" si="598"/>
        <v>0.43720930232558142</v>
      </c>
      <c r="CG468" s="24">
        <v>2</v>
      </c>
      <c r="CH468" s="5">
        <v>134</v>
      </c>
      <c r="CI468" s="5">
        <v>147</v>
      </c>
      <c r="CJ468" s="5">
        <v>116</v>
      </c>
      <c r="CK468">
        <v>14.16189812</v>
      </c>
      <c r="CL468" s="5">
        <v>-1.345</v>
      </c>
      <c r="CM468" s="5">
        <v>14</v>
      </c>
      <c r="CN468" s="5">
        <v>-1.2290000000000001</v>
      </c>
      <c r="CO468" s="5">
        <v>-3.12</v>
      </c>
      <c r="CP468" s="5">
        <v>-7.56</v>
      </c>
      <c r="CQ468" s="21">
        <f t="shared" si="599"/>
        <v>8.9552238805970144E-2</v>
      </c>
      <c r="CR468" s="25">
        <f t="shared" si="600"/>
        <v>0.93908629441624369</v>
      </c>
      <c r="CS468" s="22">
        <f t="shared" si="601"/>
        <v>948.04151829684076</v>
      </c>
      <c r="CT468" s="21">
        <f t="shared" si="602"/>
        <v>2.8638533222213838E-2</v>
      </c>
      <c r="CU468" s="26">
        <f t="shared" si="603"/>
        <v>1.9092572458964228</v>
      </c>
      <c r="CV468" s="27">
        <f t="shared" si="604"/>
        <v>1.9092572458964228</v>
      </c>
      <c r="CW468" s="27">
        <f t="shared" si="605"/>
        <v>21.320039245843393</v>
      </c>
      <c r="CX468" s="27">
        <f t="shared" si="606"/>
        <v>31.34363978679961</v>
      </c>
      <c r="CY468" s="27">
        <f t="shared" si="607"/>
        <v>37.548725835962991</v>
      </c>
      <c r="CZ468" s="27">
        <f t="shared" si="608"/>
        <v>53.459202885099842</v>
      </c>
      <c r="DA468" s="28">
        <f t="shared" si="609"/>
        <v>-15.910477049136851</v>
      </c>
      <c r="DB468" s="5">
        <v>12</v>
      </c>
      <c r="DC468" s="5">
        <v>12</v>
      </c>
      <c r="DD468" s="22">
        <v>122</v>
      </c>
      <c r="DE468" s="22">
        <v>185</v>
      </c>
      <c r="DF468" s="22">
        <v>38</v>
      </c>
      <c r="DG468" s="22">
        <v>64</v>
      </c>
      <c r="DH468" s="22">
        <v>75</v>
      </c>
      <c r="DI468" s="22">
        <v>64</v>
      </c>
      <c r="DJ468" s="29">
        <f t="shared" si="610"/>
        <v>-8.1625003049508056</v>
      </c>
      <c r="DK468" s="27">
        <f t="shared" si="611"/>
        <v>2.4796755167466658</v>
      </c>
      <c r="DL468" s="27">
        <f t="shared" si="612"/>
        <v>2.3025558369790469</v>
      </c>
      <c r="DM468" s="27">
        <f t="shared" si="613"/>
        <v>26.284560477514656</v>
      </c>
      <c r="DN468" s="27">
        <f t="shared" si="614"/>
        <v>28.303724826865512</v>
      </c>
      <c r="DO468" s="27">
        <f t="shared" si="615"/>
        <v>50.514532669724936</v>
      </c>
      <c r="DP468" s="27">
        <f t="shared" si="616"/>
        <v>51.400131068563027</v>
      </c>
      <c r="DQ468" s="30">
        <f t="shared" si="617"/>
        <v>-15.02487865029876</v>
      </c>
      <c r="DR468" s="5">
        <v>70</v>
      </c>
      <c r="DS468" s="5">
        <v>65</v>
      </c>
      <c r="DT468" s="5">
        <v>672</v>
      </c>
      <c r="DU468" s="5">
        <v>734</v>
      </c>
      <c r="DV468" s="5">
        <v>263</v>
      </c>
      <c r="DW468" s="5">
        <v>302</v>
      </c>
      <c r="DX468" s="5">
        <v>350</v>
      </c>
      <c r="DY468" s="5">
        <v>421</v>
      </c>
      <c r="DZ468" s="22">
        <v>7</v>
      </c>
      <c r="EA468" s="22">
        <v>14</v>
      </c>
      <c r="EB468" s="22">
        <f t="shared" si="618"/>
        <v>7</v>
      </c>
      <c r="EC468" s="26">
        <f t="shared" si="619"/>
        <v>1.1066221675743111</v>
      </c>
      <c r="ED468" s="27">
        <f t="shared" si="620"/>
        <v>2.2132443351486222</v>
      </c>
      <c r="EE468" s="27">
        <f t="shared" si="621"/>
        <v>1.1066221675743111</v>
      </c>
      <c r="EF468" s="6">
        <v>1.7666666666999999</v>
      </c>
      <c r="EG468" s="6">
        <f t="shared" si="622"/>
        <v>4.1085271318604649E-2</v>
      </c>
      <c r="EH468" s="5">
        <v>0.04</v>
      </c>
      <c r="EI468" s="5">
        <v>5.28</v>
      </c>
      <c r="EJ468" s="21">
        <f t="shared" si="623"/>
        <v>7.5187969924812026E-3</v>
      </c>
      <c r="EK468" s="1">
        <v>0</v>
      </c>
      <c r="EL468" s="22">
        <v>0</v>
      </c>
      <c r="EM468" s="22">
        <v>0</v>
      </c>
      <c r="EN468" s="1">
        <v>0</v>
      </c>
      <c r="EO468" s="3">
        <f t="shared" si="624"/>
        <v>0</v>
      </c>
      <c r="EP468" s="6">
        <f t="shared" si="625"/>
        <v>0</v>
      </c>
      <c r="EQ468" s="3">
        <f t="shared" si="626"/>
        <v>0</v>
      </c>
      <c r="ER468" s="20">
        <f t="shared" si="627"/>
        <v>0</v>
      </c>
      <c r="ES468" s="20">
        <f t="shared" si="628"/>
        <v>0</v>
      </c>
      <c r="ET468" s="20">
        <f t="shared" si="629"/>
        <v>0</v>
      </c>
      <c r="EU468" s="3">
        <f t="shared" si="630"/>
        <v>4</v>
      </c>
      <c r="EV468" s="1">
        <v>4</v>
      </c>
      <c r="EW468" s="1">
        <v>0</v>
      </c>
      <c r="EX468" s="20">
        <f t="shared" si="631"/>
        <v>1</v>
      </c>
      <c r="EY468" s="5">
        <v>0</v>
      </c>
      <c r="EZ468" s="5">
        <v>0</v>
      </c>
      <c r="FA468" s="22">
        <v>1</v>
      </c>
      <c r="FB468" s="22">
        <v>0</v>
      </c>
      <c r="FC468" s="22">
        <v>0</v>
      </c>
      <c r="FD468" s="22">
        <v>0</v>
      </c>
      <c r="FE468" s="22">
        <v>1</v>
      </c>
      <c r="FF468" s="22">
        <v>1</v>
      </c>
      <c r="FG468" s="22">
        <v>0</v>
      </c>
      <c r="FH468" s="22">
        <v>0</v>
      </c>
      <c r="FI468" s="6">
        <v>63.266666666699997</v>
      </c>
      <c r="FJ468" s="6">
        <f t="shared" si="632"/>
        <v>1.4713178294581395</v>
      </c>
      <c r="FK468" s="5">
        <v>1.45</v>
      </c>
      <c r="FL468" s="5">
        <v>3.41</v>
      </c>
      <c r="FM468" s="21">
        <f t="shared" si="633"/>
        <v>0.29835390946502055</v>
      </c>
      <c r="FN468" s="1">
        <v>0</v>
      </c>
      <c r="FO468" s="22">
        <v>0</v>
      </c>
      <c r="FP468" s="22">
        <v>0</v>
      </c>
      <c r="FQ468" s="1">
        <v>0</v>
      </c>
      <c r="FR468" s="1">
        <f t="shared" si="634"/>
        <v>0</v>
      </c>
      <c r="FS468" s="3">
        <f t="shared" si="635"/>
        <v>0</v>
      </c>
      <c r="FT468" s="3">
        <f t="shared" si="636"/>
        <v>55</v>
      </c>
      <c r="FU468" s="1">
        <v>27</v>
      </c>
      <c r="FV468" s="1">
        <v>28</v>
      </c>
      <c r="FW468" s="20">
        <f t="shared" si="637"/>
        <v>0.49090909090909091</v>
      </c>
      <c r="FX468" s="5">
        <v>1</v>
      </c>
      <c r="FY468" s="5">
        <v>6</v>
      </c>
      <c r="FZ468" s="22">
        <v>2</v>
      </c>
      <c r="GA468" s="22">
        <v>46</v>
      </c>
      <c r="GB468" s="22">
        <v>1</v>
      </c>
      <c r="GC468" s="22">
        <v>14</v>
      </c>
      <c r="GD468" s="22">
        <v>26</v>
      </c>
      <c r="GE468" s="22">
        <v>1</v>
      </c>
      <c r="GF468" s="22">
        <v>1</v>
      </c>
      <c r="GG468" s="22">
        <v>0</v>
      </c>
      <c r="GH468" s="1">
        <v>13</v>
      </c>
      <c r="GI468" s="1">
        <v>0</v>
      </c>
      <c r="GJ468" s="1">
        <v>18</v>
      </c>
      <c r="GK468" s="1">
        <v>6</v>
      </c>
      <c r="GN468" s="31" t="str">
        <f t="shared" si="638"/>
        <v xml:space="preserve"> </v>
      </c>
      <c r="GP468" s="1">
        <v>1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32" t="str">
        <f t="shared" si="639"/>
        <v xml:space="preserve"> </v>
      </c>
      <c r="GW468" s="9">
        <f t="shared" si="640"/>
        <v>4</v>
      </c>
      <c r="GX468" s="10">
        <v>0</v>
      </c>
      <c r="GY468" s="10">
        <v>0.60000000000000009</v>
      </c>
      <c r="GZ468" s="10">
        <v>0.5</v>
      </c>
      <c r="HA468" s="29">
        <f t="shared" si="641"/>
        <v>1.1627906976744186E-2</v>
      </c>
      <c r="HB468" s="29">
        <f t="shared" si="642"/>
        <v>6.748144260327904E-2</v>
      </c>
      <c r="HC468">
        <v>8</v>
      </c>
      <c r="HD468">
        <v>10.5</v>
      </c>
      <c r="HE468">
        <v>-0.2</v>
      </c>
      <c r="HF468">
        <v>-0.4</v>
      </c>
      <c r="HG468">
        <v>1.6</v>
      </c>
      <c r="HH468">
        <v>0</v>
      </c>
      <c r="HI468">
        <v>1.2</v>
      </c>
      <c r="HJ468" s="11">
        <f t="shared" si="643"/>
        <v>2.7906976744186046E-2</v>
      </c>
      <c r="HK468" s="11">
        <f t="shared" si="644"/>
        <v>0.16195546224786969</v>
      </c>
      <c r="HL468">
        <v>99</v>
      </c>
      <c r="HM468">
        <v>0</v>
      </c>
      <c r="HN468">
        <v>0</v>
      </c>
      <c r="HO468">
        <v>2</v>
      </c>
      <c r="HP468" t="s">
        <v>488</v>
      </c>
      <c r="HQ468" s="33">
        <v>1000000</v>
      </c>
      <c r="HR468" s="33">
        <v>0</v>
      </c>
      <c r="HS468" s="30">
        <f t="shared" si="645"/>
        <v>0.32195121951219519</v>
      </c>
    </row>
    <row r="469" spans="1:228" x14ac:dyDescent="0.2">
      <c r="A469" s="1">
        <v>27</v>
      </c>
      <c r="B469" s="2" t="s">
        <v>2326</v>
      </c>
      <c r="C469" s="2" t="s">
        <v>886</v>
      </c>
      <c r="D469" s="2" t="s">
        <v>257</v>
      </c>
      <c r="E469" s="2" t="s">
        <v>240</v>
      </c>
      <c r="F469" s="2">
        <v>74</v>
      </c>
      <c r="G469" s="2">
        <v>220</v>
      </c>
      <c r="H469" s="2" t="s">
        <v>231</v>
      </c>
      <c r="J469" s="3">
        <v>33</v>
      </c>
      <c r="K469" s="5" t="s">
        <v>2327</v>
      </c>
      <c r="L469" s="5" t="s">
        <v>2328</v>
      </c>
      <c r="M469" s="5" t="s">
        <v>2329</v>
      </c>
      <c r="N469" s="5" t="s">
        <v>270</v>
      </c>
      <c r="O469" s="2" t="s">
        <v>270</v>
      </c>
      <c r="P469" s="2" t="s">
        <v>314</v>
      </c>
      <c r="Q469" s="1">
        <v>9</v>
      </c>
      <c r="R469" s="1">
        <v>0</v>
      </c>
      <c r="S469" s="1">
        <v>0</v>
      </c>
      <c r="T469" s="1">
        <v>0</v>
      </c>
      <c r="U469" s="1">
        <v>-3</v>
      </c>
      <c r="V469" s="1">
        <v>2</v>
      </c>
      <c r="W469" s="20">
        <f t="shared" si="567"/>
        <v>0</v>
      </c>
      <c r="X469" s="6">
        <v>100.1666666667</v>
      </c>
      <c r="Y469" s="6">
        <f t="shared" si="568"/>
        <v>11.129629629633333</v>
      </c>
      <c r="Z469" s="1">
        <v>166</v>
      </c>
      <c r="AA469" s="6">
        <f t="shared" si="569"/>
        <v>18.444444444444443</v>
      </c>
      <c r="AB469" s="8">
        <f t="shared" si="570"/>
        <v>0.60341365461867469</v>
      </c>
      <c r="AC469" s="3">
        <f t="shared" si="571"/>
        <v>0</v>
      </c>
      <c r="AD469" s="8">
        <f t="shared" si="572"/>
        <v>0</v>
      </c>
      <c r="AE469" s="20">
        <f t="shared" si="573"/>
        <v>0</v>
      </c>
      <c r="AF469" s="20">
        <f t="shared" si="574"/>
        <v>0</v>
      </c>
      <c r="AG469" s="20">
        <f t="shared" si="575"/>
        <v>0</v>
      </c>
      <c r="AH469" s="3">
        <f t="shared" si="576"/>
        <v>98</v>
      </c>
      <c r="AI469" s="3">
        <f t="shared" si="577"/>
        <v>64</v>
      </c>
      <c r="AJ469" s="3">
        <f t="shared" si="578"/>
        <v>34</v>
      </c>
      <c r="AK469" s="20">
        <f t="shared" si="579"/>
        <v>0.65306122448979587</v>
      </c>
      <c r="AL469" s="6">
        <v>17.5</v>
      </c>
      <c r="AM469" s="1">
        <v>8</v>
      </c>
      <c r="AN469" s="1">
        <v>4</v>
      </c>
      <c r="AO469" s="1">
        <v>2</v>
      </c>
      <c r="AP469" s="1">
        <v>0</v>
      </c>
      <c r="AQ469" s="1">
        <v>3</v>
      </c>
      <c r="AR469" s="6">
        <f t="shared" si="580"/>
        <v>4.7920133111464915</v>
      </c>
      <c r="AS469" s="6">
        <f t="shared" si="581"/>
        <v>2.3960066555732458</v>
      </c>
      <c r="AT469" s="6">
        <f t="shared" si="582"/>
        <v>1.1980033277866229</v>
      </c>
      <c r="AU469" s="6">
        <f t="shared" si="583"/>
        <v>0</v>
      </c>
      <c r="AV469" s="6">
        <f t="shared" si="584"/>
        <v>1.7970049916799344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7">
        <f t="shared" si="646"/>
        <v>1.8153027777777166</v>
      </c>
      <c r="BD469" s="6">
        <v>73.366666666699999</v>
      </c>
      <c r="BE469" s="6">
        <f t="shared" si="585"/>
        <v>8.1518518518555556</v>
      </c>
      <c r="BF469" s="5">
        <v>8.07</v>
      </c>
      <c r="BG469" s="5">
        <v>37.380000000000003</v>
      </c>
      <c r="BH469" s="21">
        <f t="shared" si="586"/>
        <v>0.17755775577557756</v>
      </c>
      <c r="BI469" s="1">
        <v>0</v>
      </c>
      <c r="BJ469" s="22">
        <v>0</v>
      </c>
      <c r="BK469" s="22">
        <v>0</v>
      </c>
      <c r="BL469" s="1">
        <v>0</v>
      </c>
      <c r="BM469" s="1">
        <f t="shared" si="587"/>
        <v>0</v>
      </c>
      <c r="BN469" s="8">
        <f t="shared" si="588"/>
        <v>0</v>
      </c>
      <c r="BO469" s="3">
        <f t="shared" si="589"/>
        <v>0</v>
      </c>
      <c r="BP469" s="20">
        <f t="shared" si="590"/>
        <v>0</v>
      </c>
      <c r="BQ469" s="20">
        <f t="shared" si="591"/>
        <v>0</v>
      </c>
      <c r="BR469" s="20">
        <f t="shared" si="592"/>
        <v>0</v>
      </c>
      <c r="BS469" s="3">
        <f t="shared" si="593"/>
        <v>62</v>
      </c>
      <c r="BT469" s="1">
        <v>44</v>
      </c>
      <c r="BU469" s="1">
        <v>18</v>
      </c>
      <c r="BV469" s="20">
        <f t="shared" si="594"/>
        <v>0.70967741935483875</v>
      </c>
      <c r="BW469" s="5">
        <v>8</v>
      </c>
      <c r="BX469" s="5">
        <v>6</v>
      </c>
      <c r="BY469" s="21">
        <f t="shared" si="595"/>
        <v>0.19444444444444445</v>
      </c>
      <c r="BZ469" s="5">
        <v>31</v>
      </c>
      <c r="CA469" s="5">
        <v>10</v>
      </c>
      <c r="CB469" s="23">
        <f t="shared" si="596"/>
        <v>0.56944444444444442</v>
      </c>
      <c r="CC469" s="5">
        <v>11</v>
      </c>
      <c r="CD469" s="5">
        <v>6</v>
      </c>
      <c r="CE469" s="23">
        <f t="shared" si="597"/>
        <v>0.2361111111111111</v>
      </c>
      <c r="CF469" s="23">
        <f t="shared" si="598"/>
        <v>0.25454545454545452</v>
      </c>
      <c r="CG469" s="24">
        <v>1</v>
      </c>
      <c r="CH469" s="5">
        <v>31</v>
      </c>
      <c r="CI469" s="5">
        <v>26</v>
      </c>
      <c r="CJ469" s="5">
        <v>24</v>
      </c>
      <c r="CK469">
        <v>14.80356746</v>
      </c>
      <c r="CL469" s="5">
        <v>-1.3940000000000001</v>
      </c>
      <c r="CM469" s="5">
        <v>14</v>
      </c>
      <c r="CN469" s="5">
        <v>-3.9809999999999999</v>
      </c>
      <c r="CO469" s="5">
        <v>-5.6349999999999998</v>
      </c>
      <c r="CP469" s="5">
        <v>-2.3780000000000001</v>
      </c>
      <c r="CQ469" s="21">
        <f t="shared" si="599"/>
        <v>4.3478260869565216E-2</v>
      </c>
      <c r="CR469" s="25">
        <f t="shared" si="600"/>
        <v>0.86206896551724133</v>
      </c>
      <c r="CS469" s="22">
        <f t="shared" si="601"/>
        <v>866.41679160419778</v>
      </c>
      <c r="CT469" s="21">
        <f t="shared" si="602"/>
        <v>-9.4452773613193458E-2</v>
      </c>
      <c r="CU469" s="26">
        <f t="shared" si="603"/>
        <v>0.82610491532424624</v>
      </c>
      <c r="CV469" s="27">
        <f t="shared" si="604"/>
        <v>3.3044196612969849</v>
      </c>
      <c r="CW469" s="27">
        <f t="shared" si="605"/>
        <v>19.000413052457663</v>
      </c>
      <c r="CX469" s="27">
        <f t="shared" si="606"/>
        <v>23.957042544403141</v>
      </c>
      <c r="CY469" s="27">
        <f t="shared" si="607"/>
        <v>42.13135068153656</v>
      </c>
      <c r="CZ469" s="27">
        <f t="shared" si="608"/>
        <v>51.218504750103271</v>
      </c>
      <c r="DA469" s="28">
        <f t="shared" si="609"/>
        <v>-9.0871540685667114</v>
      </c>
      <c r="DB469" s="5">
        <v>1</v>
      </c>
      <c r="DC469" s="5">
        <v>4</v>
      </c>
      <c r="DD469" s="22">
        <v>22</v>
      </c>
      <c r="DE469" s="22">
        <v>25</v>
      </c>
      <c r="DF469" s="22">
        <v>15</v>
      </c>
      <c r="DG469" s="22">
        <v>18</v>
      </c>
      <c r="DH469" s="22">
        <v>15</v>
      </c>
      <c r="DI469" s="22">
        <v>13</v>
      </c>
      <c r="DJ469" s="29">
        <f t="shared" si="610"/>
        <v>-4.8892449776576195</v>
      </c>
      <c r="DK469" s="27">
        <f t="shared" si="611"/>
        <v>2.8535758872837524</v>
      </c>
      <c r="DL469" s="27">
        <f t="shared" si="612"/>
        <v>0.89174246477617269</v>
      </c>
      <c r="DM469" s="27">
        <f t="shared" si="613"/>
        <v>28.357410379882289</v>
      </c>
      <c r="DN469" s="27">
        <f t="shared" si="614"/>
        <v>28.714107365792756</v>
      </c>
      <c r="DO469" s="27">
        <f t="shared" si="615"/>
        <v>56.001426787943643</v>
      </c>
      <c r="DP469" s="27">
        <f t="shared" si="616"/>
        <v>49.759229534510432</v>
      </c>
      <c r="DQ469" s="30">
        <f t="shared" si="617"/>
        <v>-15.329351321999923</v>
      </c>
      <c r="DR469" s="5">
        <v>16</v>
      </c>
      <c r="DS469" s="5">
        <v>5</v>
      </c>
      <c r="DT469" s="5">
        <v>143</v>
      </c>
      <c r="DU469" s="5">
        <v>156</v>
      </c>
      <c r="DV469" s="5">
        <v>67</v>
      </c>
      <c r="DW469" s="5">
        <v>53</v>
      </c>
      <c r="DX469" s="5">
        <v>65</v>
      </c>
      <c r="DY469" s="5">
        <v>88</v>
      </c>
      <c r="DZ469" s="22">
        <v>0</v>
      </c>
      <c r="EA469" s="22">
        <v>2</v>
      </c>
      <c r="EB469" s="22">
        <f t="shared" si="618"/>
        <v>2</v>
      </c>
      <c r="EC469" s="26">
        <f t="shared" si="619"/>
        <v>0</v>
      </c>
      <c r="ED469" s="27">
        <f t="shared" si="620"/>
        <v>1.635620172648053</v>
      </c>
      <c r="EE469" s="27">
        <f t="shared" si="621"/>
        <v>1.635620172648053</v>
      </c>
      <c r="EF469" s="6">
        <v>1.75</v>
      </c>
      <c r="EG469" s="6">
        <f t="shared" si="622"/>
        <v>0.19444444444444445</v>
      </c>
      <c r="EH469" s="5">
        <v>0.19</v>
      </c>
      <c r="EI469" s="5">
        <v>7.59</v>
      </c>
      <c r="EJ469" s="21">
        <f t="shared" si="623"/>
        <v>2.4421593830334189E-2</v>
      </c>
      <c r="EK469" s="1">
        <v>0</v>
      </c>
      <c r="EL469" s="22">
        <v>0</v>
      </c>
      <c r="EM469" s="22">
        <v>0</v>
      </c>
      <c r="EN469" s="1">
        <v>0</v>
      </c>
      <c r="EO469" s="3">
        <f t="shared" si="624"/>
        <v>0</v>
      </c>
      <c r="EP469" s="6">
        <f t="shared" si="625"/>
        <v>0</v>
      </c>
      <c r="EQ469" s="3">
        <f t="shared" si="626"/>
        <v>0</v>
      </c>
      <c r="ER469" s="20">
        <f t="shared" si="627"/>
        <v>0</v>
      </c>
      <c r="ES469" s="20">
        <f t="shared" si="628"/>
        <v>0</v>
      </c>
      <c r="ET469" s="20">
        <f t="shared" si="629"/>
        <v>0</v>
      </c>
      <c r="EU469" s="3">
        <f t="shared" si="630"/>
        <v>1</v>
      </c>
      <c r="EV469" s="1">
        <v>0</v>
      </c>
      <c r="EW469" s="1">
        <v>1</v>
      </c>
      <c r="EX469" s="20">
        <f t="shared" si="631"/>
        <v>0</v>
      </c>
      <c r="EY469" s="5">
        <v>0</v>
      </c>
      <c r="EZ469" s="5">
        <v>0</v>
      </c>
      <c r="FA469" s="22">
        <v>0</v>
      </c>
      <c r="FB469" s="22">
        <v>1</v>
      </c>
      <c r="FC469" s="22">
        <v>0</v>
      </c>
      <c r="FD469" s="22">
        <v>0</v>
      </c>
      <c r="FE469" s="22">
        <v>0</v>
      </c>
      <c r="FF469" s="22">
        <v>0</v>
      </c>
      <c r="FG469" s="22">
        <v>0</v>
      </c>
      <c r="FH469" s="22">
        <v>0</v>
      </c>
      <c r="FI469" s="6">
        <v>25.05</v>
      </c>
      <c r="FJ469" s="6">
        <f t="shared" si="632"/>
        <v>2.7833333333333332</v>
      </c>
      <c r="FK469" s="5">
        <v>2.61</v>
      </c>
      <c r="FL469" s="5">
        <v>3.06</v>
      </c>
      <c r="FM469" s="21">
        <f t="shared" si="633"/>
        <v>0.46031746031746029</v>
      </c>
      <c r="FN469" s="1">
        <v>0</v>
      </c>
      <c r="FO469" s="22">
        <v>0</v>
      </c>
      <c r="FP469" s="22">
        <v>0</v>
      </c>
      <c r="FQ469" s="1">
        <v>0</v>
      </c>
      <c r="FR469" s="1">
        <f t="shared" si="634"/>
        <v>0</v>
      </c>
      <c r="FS469" s="3">
        <f t="shared" si="635"/>
        <v>0</v>
      </c>
      <c r="FT469" s="3">
        <f t="shared" si="636"/>
        <v>35</v>
      </c>
      <c r="FU469" s="1">
        <v>20</v>
      </c>
      <c r="FV469" s="1">
        <v>15</v>
      </c>
      <c r="FW469" s="20">
        <f t="shared" si="637"/>
        <v>0.5714285714285714</v>
      </c>
      <c r="FX469" s="5">
        <v>0</v>
      </c>
      <c r="FY469" s="5">
        <v>3</v>
      </c>
      <c r="FZ469" s="22">
        <v>2</v>
      </c>
      <c r="GA469" s="22">
        <v>18</v>
      </c>
      <c r="GB469" s="22">
        <v>0</v>
      </c>
      <c r="GC469" s="22">
        <v>4</v>
      </c>
      <c r="GD469" s="22">
        <v>8</v>
      </c>
      <c r="GE469" s="22">
        <v>0</v>
      </c>
      <c r="GF469" s="22">
        <v>0</v>
      </c>
      <c r="GG469" s="22">
        <v>0</v>
      </c>
      <c r="GH469" s="1">
        <v>1</v>
      </c>
      <c r="GI469" s="1">
        <v>0</v>
      </c>
      <c r="GJ469" s="1">
        <v>7</v>
      </c>
      <c r="GK469" s="1">
        <v>3</v>
      </c>
      <c r="GN469" s="31" t="str">
        <f t="shared" si="638"/>
        <v xml:space="preserve"> 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32" t="str">
        <f t="shared" si="639"/>
        <v xml:space="preserve"> </v>
      </c>
      <c r="GW469" s="9">
        <f t="shared" si="640"/>
        <v>4</v>
      </c>
      <c r="GX469" s="10">
        <v>-0.30000000000000004</v>
      </c>
      <c r="GY469" s="10">
        <v>0</v>
      </c>
      <c r="GZ469" s="10">
        <v>-0.30000000000000004</v>
      </c>
      <c r="HA469" s="29">
        <f t="shared" si="641"/>
        <v>-3.333333333333334E-2</v>
      </c>
      <c r="HB469" s="29">
        <f t="shared" si="642"/>
        <v>-0.17970049916799347</v>
      </c>
      <c r="HC469">
        <v>1.7000000000000002</v>
      </c>
      <c r="HD469">
        <v>3</v>
      </c>
      <c r="HE469">
        <v>-3.4</v>
      </c>
      <c r="HF469">
        <v>-0.8</v>
      </c>
      <c r="HG469">
        <v>0.30000000000000004</v>
      </c>
      <c r="HH469">
        <v>0</v>
      </c>
      <c r="HI469">
        <v>-0.5</v>
      </c>
      <c r="HJ469" s="11">
        <f t="shared" si="643"/>
        <v>-5.5555555555555552E-2</v>
      </c>
      <c r="HK469" s="11">
        <f t="shared" si="644"/>
        <v>-0.29950083194665572</v>
      </c>
      <c r="HL469">
        <v>99</v>
      </c>
      <c r="HM469">
        <v>0</v>
      </c>
      <c r="HN469">
        <v>0</v>
      </c>
      <c r="HO469">
        <v>36</v>
      </c>
      <c r="HP469" t="s">
        <v>2061</v>
      </c>
      <c r="HQ469" s="33">
        <v>2500000</v>
      </c>
      <c r="HR469" s="33">
        <v>0</v>
      </c>
      <c r="HS469" s="30">
        <f t="shared" si="645"/>
        <v>-4.0121951219512191</v>
      </c>
    </row>
    <row r="470" spans="1:228" x14ac:dyDescent="0.2">
      <c r="A470" s="1">
        <v>71</v>
      </c>
      <c r="B470" s="2" t="s">
        <v>2330</v>
      </c>
      <c r="C470" s="2" t="s">
        <v>2129</v>
      </c>
      <c r="E470" s="2" t="s">
        <v>323</v>
      </c>
      <c r="F470" s="2">
        <v>75</v>
      </c>
      <c r="G470" s="2">
        <v>195</v>
      </c>
      <c r="H470" s="2" t="s">
        <v>231</v>
      </c>
      <c r="J470" s="3">
        <v>27</v>
      </c>
      <c r="K470" s="5" t="s">
        <v>2331</v>
      </c>
      <c r="L470" s="5" t="s">
        <v>2332</v>
      </c>
      <c r="M470" s="5" t="s">
        <v>2333</v>
      </c>
      <c r="N470" s="5" t="s">
        <v>253</v>
      </c>
      <c r="O470" s="2" t="s">
        <v>253</v>
      </c>
      <c r="P470" s="2" t="s">
        <v>314</v>
      </c>
      <c r="Q470" s="1">
        <v>31</v>
      </c>
      <c r="R470" s="1">
        <v>9</v>
      </c>
      <c r="S470" s="1">
        <v>24</v>
      </c>
      <c r="T470" s="1">
        <v>33</v>
      </c>
      <c r="U470" s="1">
        <v>5</v>
      </c>
      <c r="V470" s="1">
        <v>99</v>
      </c>
      <c r="W470" s="20">
        <f t="shared" si="567"/>
        <v>9.0909090909090912E-2</v>
      </c>
      <c r="X470" s="6">
        <v>610.78333333329999</v>
      </c>
      <c r="Y470" s="6">
        <f t="shared" si="568"/>
        <v>19.702688172041935</v>
      </c>
      <c r="Z470" s="1">
        <v>644</v>
      </c>
      <c r="AA470" s="6">
        <f t="shared" si="569"/>
        <v>20.774193548387096</v>
      </c>
      <c r="AB470" s="8">
        <f t="shared" si="570"/>
        <v>0.94842132505170806</v>
      </c>
      <c r="AC470" s="3">
        <f t="shared" si="571"/>
        <v>102.49604743083003</v>
      </c>
      <c r="AD470" s="8">
        <f t="shared" si="572"/>
        <v>10.068648750266277</v>
      </c>
      <c r="AE470" s="20">
        <f t="shared" si="573"/>
        <v>0.2</v>
      </c>
      <c r="AF470" s="20">
        <f t="shared" si="574"/>
        <v>0.53333333333333333</v>
      </c>
      <c r="AG470" s="20">
        <f t="shared" si="575"/>
        <v>0.73333333333333339</v>
      </c>
      <c r="AH470" s="3">
        <f t="shared" si="576"/>
        <v>413</v>
      </c>
      <c r="AI470" s="3">
        <f t="shared" si="577"/>
        <v>195</v>
      </c>
      <c r="AJ470" s="3">
        <f t="shared" si="578"/>
        <v>218</v>
      </c>
      <c r="AK470" s="20">
        <f t="shared" si="579"/>
        <v>0.4721549636803874</v>
      </c>
      <c r="AL470" s="6">
        <v>21.9</v>
      </c>
      <c r="AM470" s="1">
        <v>12</v>
      </c>
      <c r="AN470" s="1">
        <v>11</v>
      </c>
      <c r="AO470" s="1">
        <v>46</v>
      </c>
      <c r="AP470" s="1">
        <v>21</v>
      </c>
      <c r="AQ470" s="1">
        <v>23</v>
      </c>
      <c r="AR470" s="6">
        <f t="shared" si="580"/>
        <v>1.1788140911944323</v>
      </c>
      <c r="AS470" s="6">
        <f t="shared" si="581"/>
        <v>1.0805795835948964</v>
      </c>
      <c r="AT470" s="6">
        <f t="shared" si="582"/>
        <v>4.5187873495786572</v>
      </c>
      <c r="AU470" s="6">
        <f t="shared" si="583"/>
        <v>2.0629246595902564</v>
      </c>
      <c r="AV470" s="6">
        <f t="shared" si="584"/>
        <v>2.2593936747893286</v>
      </c>
      <c r="AW470" s="1">
        <v>36</v>
      </c>
      <c r="AX470" s="1">
        <v>13</v>
      </c>
      <c r="AY470" s="1">
        <v>0</v>
      </c>
      <c r="AZ470" s="1">
        <v>0</v>
      </c>
      <c r="BA470" s="1">
        <v>1</v>
      </c>
      <c r="BB470" s="1">
        <v>0</v>
      </c>
      <c r="BC470" s="7">
        <f t="shared" si="646"/>
        <v>1.4573972222222833</v>
      </c>
      <c r="BD470" s="6">
        <v>471.18333333330003</v>
      </c>
      <c r="BE470" s="6">
        <f t="shared" si="585"/>
        <v>15.199462365590323</v>
      </c>
      <c r="BF470" s="5">
        <v>14.72</v>
      </c>
      <c r="BG470" s="5">
        <v>32.97</v>
      </c>
      <c r="BH470" s="21">
        <f t="shared" si="586"/>
        <v>0.30866009645628018</v>
      </c>
      <c r="BI470" s="1">
        <v>5</v>
      </c>
      <c r="BJ470" s="22">
        <v>6</v>
      </c>
      <c r="BK470" s="22">
        <v>4</v>
      </c>
      <c r="BL470" s="1">
        <v>10</v>
      </c>
      <c r="BM470" s="1">
        <f t="shared" si="587"/>
        <v>15</v>
      </c>
      <c r="BN470" s="8">
        <f t="shared" si="588"/>
        <v>1.9100845389269503</v>
      </c>
      <c r="BO470" s="3">
        <f t="shared" si="589"/>
        <v>74.086956521739125</v>
      </c>
      <c r="BP470" s="20">
        <f t="shared" si="590"/>
        <v>0.21739130434782608</v>
      </c>
      <c r="BQ470" s="20">
        <f t="shared" si="591"/>
        <v>0.43478260869565216</v>
      </c>
      <c r="BR470" s="20">
        <f t="shared" si="592"/>
        <v>0.65217391304347827</v>
      </c>
      <c r="BS470" s="3">
        <f t="shared" si="593"/>
        <v>367</v>
      </c>
      <c r="BT470" s="1">
        <v>174</v>
      </c>
      <c r="BU470" s="1">
        <v>193</v>
      </c>
      <c r="BV470" s="20">
        <f t="shared" si="594"/>
        <v>0.47411444141689374</v>
      </c>
      <c r="BW470" s="5">
        <v>80</v>
      </c>
      <c r="BX470" s="5">
        <v>95</v>
      </c>
      <c r="BY470" s="21">
        <f t="shared" si="595"/>
        <v>0.40792540792540793</v>
      </c>
      <c r="BZ470" s="5">
        <v>51</v>
      </c>
      <c r="CA470" s="5">
        <v>49</v>
      </c>
      <c r="CB470" s="23">
        <f t="shared" si="596"/>
        <v>0.23310023310023309</v>
      </c>
      <c r="CC470" s="5">
        <v>74</v>
      </c>
      <c r="CD470" s="5">
        <v>80</v>
      </c>
      <c r="CE470" s="23">
        <f t="shared" si="597"/>
        <v>0.35897435897435898</v>
      </c>
      <c r="CF470" s="23">
        <f t="shared" si="598"/>
        <v>0.63636363636363635</v>
      </c>
      <c r="CG470" s="24">
        <v>16</v>
      </c>
      <c r="CH470" s="5">
        <v>186</v>
      </c>
      <c r="CI470" s="5">
        <v>148</v>
      </c>
      <c r="CJ470" s="5">
        <v>156</v>
      </c>
      <c r="CK470">
        <v>15.99834706</v>
      </c>
      <c r="CL470" s="5">
        <v>0.02</v>
      </c>
      <c r="CM470" s="5">
        <v>10</v>
      </c>
      <c r="CN470" s="5">
        <v>-0.17300000000000001</v>
      </c>
      <c r="CO470" s="5">
        <v>2.907</v>
      </c>
      <c r="CP470" s="5">
        <v>0.58099999999999996</v>
      </c>
      <c r="CQ470" s="21">
        <f t="shared" si="599"/>
        <v>8.098591549295775E-2</v>
      </c>
      <c r="CR470" s="25">
        <f t="shared" si="600"/>
        <v>0.91752577319587625</v>
      </c>
      <c r="CS470" s="22">
        <f t="shared" si="601"/>
        <v>925.62436474517199</v>
      </c>
      <c r="CT470" s="21">
        <f t="shared" si="602"/>
        <v>-1.4883113111660018E-3</v>
      </c>
      <c r="CU470" s="26">
        <f t="shared" si="603"/>
        <v>3.024193548387097</v>
      </c>
      <c r="CV470" s="27">
        <f t="shared" si="604"/>
        <v>2.1037868162692845</v>
      </c>
      <c r="CW470" s="27">
        <f t="shared" si="605"/>
        <v>37.342215988779806</v>
      </c>
      <c r="CX470" s="27">
        <f t="shared" si="606"/>
        <v>25.508415147265076</v>
      </c>
      <c r="CY470" s="27">
        <f t="shared" si="607"/>
        <v>65.874824684431971</v>
      </c>
      <c r="CZ470" s="27">
        <f t="shared" si="608"/>
        <v>49.833450210378686</v>
      </c>
      <c r="DA470" s="28">
        <f t="shared" si="609"/>
        <v>16.041374474053285</v>
      </c>
      <c r="DB470" s="5">
        <v>23</v>
      </c>
      <c r="DC470" s="5">
        <v>16</v>
      </c>
      <c r="DD470" s="22">
        <v>261</v>
      </c>
      <c r="DE470" s="22">
        <v>178</v>
      </c>
      <c r="DF470" s="22">
        <v>99</v>
      </c>
      <c r="DG470" s="22">
        <v>91</v>
      </c>
      <c r="DH470" s="22">
        <v>94</v>
      </c>
      <c r="DI470" s="22">
        <v>118</v>
      </c>
      <c r="DJ470" s="29">
        <f t="shared" si="610"/>
        <v>11.924647201326012</v>
      </c>
      <c r="DK470" s="27">
        <f t="shared" si="611"/>
        <v>2.8765153071707417</v>
      </c>
      <c r="DL470" s="27">
        <f t="shared" si="612"/>
        <v>2.2307669729079223</v>
      </c>
      <c r="DM470" s="27">
        <f t="shared" si="613"/>
        <v>28.882561859755207</v>
      </c>
      <c r="DN470" s="27">
        <f t="shared" si="614"/>
        <v>28.941266253779098</v>
      </c>
      <c r="DO470" s="27">
        <f t="shared" si="615"/>
        <v>51.190231588834429</v>
      </c>
      <c r="DP470" s="27">
        <f t="shared" si="616"/>
        <v>56.414922656960876</v>
      </c>
      <c r="DQ470" s="30">
        <f t="shared" si="617"/>
        <v>21.266065542179732</v>
      </c>
      <c r="DR470" s="5">
        <v>49</v>
      </c>
      <c r="DS470" s="5">
        <v>38</v>
      </c>
      <c r="DT470" s="5">
        <v>443</v>
      </c>
      <c r="DU470" s="5">
        <v>455</v>
      </c>
      <c r="DV470" s="5">
        <v>177</v>
      </c>
      <c r="DW470" s="5">
        <v>194</v>
      </c>
      <c r="DX470" s="5">
        <v>274</v>
      </c>
      <c r="DY470" s="5">
        <v>203</v>
      </c>
      <c r="DZ470" s="22">
        <v>7</v>
      </c>
      <c r="EA470" s="22">
        <v>10</v>
      </c>
      <c r="EB470" s="22">
        <f t="shared" si="618"/>
        <v>3</v>
      </c>
      <c r="EC470" s="26">
        <f t="shared" si="619"/>
        <v>0.89137278483257687</v>
      </c>
      <c r="ED470" s="27">
        <f t="shared" si="620"/>
        <v>1.2733896926179669</v>
      </c>
      <c r="EE470" s="27">
        <f t="shared" si="621"/>
        <v>0.3820169077853901</v>
      </c>
      <c r="EF470" s="6">
        <v>138.6</v>
      </c>
      <c r="EG470" s="6">
        <f t="shared" si="622"/>
        <v>4.4709677419354836</v>
      </c>
      <c r="EH470" s="5">
        <v>4.1900000000000004</v>
      </c>
      <c r="EI470" s="5">
        <v>1.05</v>
      </c>
      <c r="EJ470" s="21">
        <f t="shared" si="623"/>
        <v>0.79961832061068705</v>
      </c>
      <c r="EK470" s="1">
        <v>4</v>
      </c>
      <c r="EL470" s="22">
        <v>5</v>
      </c>
      <c r="EM470" s="22">
        <v>6</v>
      </c>
      <c r="EN470" s="1">
        <v>14</v>
      </c>
      <c r="EO470" s="3">
        <f t="shared" si="624"/>
        <v>18</v>
      </c>
      <c r="EP470" s="6">
        <f t="shared" si="625"/>
        <v>7.792207792207793</v>
      </c>
      <c r="EQ470" s="3">
        <f t="shared" si="626"/>
        <v>28.40909090909091</v>
      </c>
      <c r="ER470" s="20">
        <f t="shared" si="627"/>
        <v>0.18181818181818182</v>
      </c>
      <c r="ES470" s="20">
        <f t="shared" si="628"/>
        <v>0.63636363636363635</v>
      </c>
      <c r="ET470" s="20">
        <f t="shared" si="629"/>
        <v>0.81818181818181812</v>
      </c>
      <c r="EU470" s="3">
        <f t="shared" si="630"/>
        <v>43</v>
      </c>
      <c r="EV470" s="1">
        <v>18</v>
      </c>
      <c r="EW470" s="1">
        <v>25</v>
      </c>
      <c r="EX470" s="20">
        <f t="shared" si="631"/>
        <v>0.41860465116279072</v>
      </c>
      <c r="EY470" s="5">
        <v>22</v>
      </c>
      <c r="EZ470" s="5">
        <v>3</v>
      </c>
      <c r="FA470" s="22">
        <v>103</v>
      </c>
      <c r="FB470" s="22">
        <v>7</v>
      </c>
      <c r="FC470" s="22">
        <v>40</v>
      </c>
      <c r="FD470" s="22">
        <v>3</v>
      </c>
      <c r="FE470" s="22">
        <v>10</v>
      </c>
      <c r="FF470" s="22">
        <v>52</v>
      </c>
      <c r="FG470" s="22">
        <v>1</v>
      </c>
      <c r="FH470" s="22">
        <v>0</v>
      </c>
      <c r="FI470" s="6">
        <v>1</v>
      </c>
      <c r="FJ470" s="6">
        <f t="shared" si="632"/>
        <v>3.2258064516129031E-2</v>
      </c>
      <c r="FK470" s="5">
        <v>0.03</v>
      </c>
      <c r="FL470" s="5">
        <v>5.32</v>
      </c>
      <c r="FM470" s="21">
        <f t="shared" si="633"/>
        <v>5.6074766355140183E-3</v>
      </c>
      <c r="FN470" s="1">
        <v>0</v>
      </c>
      <c r="FO470" s="22">
        <v>0</v>
      </c>
      <c r="FP470" s="22">
        <v>0</v>
      </c>
      <c r="FQ470" s="1">
        <v>0</v>
      </c>
      <c r="FR470" s="1">
        <f t="shared" si="634"/>
        <v>0</v>
      </c>
      <c r="FS470" s="3">
        <f t="shared" si="635"/>
        <v>0</v>
      </c>
      <c r="FT470" s="3">
        <f t="shared" si="636"/>
        <v>3</v>
      </c>
      <c r="FU470" s="1">
        <v>3</v>
      </c>
      <c r="FV470" s="1">
        <v>0</v>
      </c>
      <c r="FW470" s="20">
        <f t="shared" si="637"/>
        <v>1</v>
      </c>
      <c r="FX470" s="5">
        <v>0</v>
      </c>
      <c r="FY470" s="5">
        <v>0</v>
      </c>
      <c r="FZ470" s="22">
        <v>0</v>
      </c>
      <c r="GA470" s="22">
        <v>0</v>
      </c>
      <c r="GB470" s="22">
        <v>0</v>
      </c>
      <c r="GC470" s="22">
        <v>2</v>
      </c>
      <c r="GD470" s="22">
        <v>0</v>
      </c>
      <c r="GE470" s="22">
        <v>0</v>
      </c>
      <c r="GF470" s="22">
        <v>0</v>
      </c>
      <c r="GG470" s="22">
        <v>0</v>
      </c>
      <c r="GH470" s="1">
        <v>50</v>
      </c>
      <c r="GI470" s="1">
        <v>26</v>
      </c>
      <c r="GJ470" s="1">
        <v>19</v>
      </c>
      <c r="GK470" s="1">
        <v>0</v>
      </c>
      <c r="GL470" s="1">
        <v>2</v>
      </c>
      <c r="GM470" s="1">
        <v>1</v>
      </c>
      <c r="GN470" s="31">
        <f t="shared" si="638"/>
        <v>0.5</v>
      </c>
      <c r="GO470" s="1">
        <v>1</v>
      </c>
      <c r="GP470" s="1">
        <v>3</v>
      </c>
      <c r="GQ470" s="1">
        <v>0</v>
      </c>
      <c r="GR470" s="1">
        <v>3</v>
      </c>
      <c r="GS470" s="1">
        <v>0</v>
      </c>
      <c r="GT470" s="1">
        <v>0</v>
      </c>
      <c r="GU470" s="1">
        <v>0</v>
      </c>
      <c r="GV470" s="32" t="str">
        <f t="shared" si="639"/>
        <v xml:space="preserve"> </v>
      </c>
      <c r="GW470" s="9">
        <f t="shared" si="640"/>
        <v>4</v>
      </c>
      <c r="GX470" s="10">
        <v>3</v>
      </c>
      <c r="GY470" s="10">
        <v>0.7</v>
      </c>
      <c r="GZ470" s="10">
        <v>3.7</v>
      </c>
      <c r="HA470" s="29">
        <f t="shared" si="641"/>
        <v>0.11935483870967742</v>
      </c>
      <c r="HB470" s="29">
        <f t="shared" si="642"/>
        <v>0.36346767811828329</v>
      </c>
      <c r="HC470">
        <v>15.2</v>
      </c>
      <c r="HD470">
        <v>10.3</v>
      </c>
      <c r="HE470">
        <v>0.5</v>
      </c>
      <c r="HF470">
        <v>6.2</v>
      </c>
      <c r="HG470">
        <v>0.5</v>
      </c>
      <c r="HH470">
        <v>0.2</v>
      </c>
      <c r="HI470">
        <v>6.9</v>
      </c>
      <c r="HJ470" s="11">
        <f t="shared" si="643"/>
        <v>0.22258064516129034</v>
      </c>
      <c r="HK470" s="11">
        <f t="shared" si="644"/>
        <v>0.67781810243679852</v>
      </c>
      <c r="HL470">
        <v>99</v>
      </c>
      <c r="HM470">
        <v>0</v>
      </c>
      <c r="HN470">
        <v>0</v>
      </c>
      <c r="HO470">
        <v>17</v>
      </c>
      <c r="HP470" t="s">
        <v>2334</v>
      </c>
      <c r="HQ470" s="33">
        <v>8700000</v>
      </c>
      <c r="HR470" s="33">
        <v>0</v>
      </c>
      <c r="HS470" s="30">
        <f t="shared" si="645"/>
        <v>-7.4999999999999982</v>
      </c>
    </row>
    <row r="471" spans="1:228" x14ac:dyDescent="0.2">
      <c r="A471" s="1">
        <v>42</v>
      </c>
      <c r="B471" s="2" t="s">
        <v>2335</v>
      </c>
      <c r="C471" s="2" t="s">
        <v>2336</v>
      </c>
      <c r="D471" s="2" t="s">
        <v>1017</v>
      </c>
      <c r="E471" s="2" t="s">
        <v>240</v>
      </c>
      <c r="F471" s="2">
        <v>74</v>
      </c>
      <c r="G471" s="2">
        <v>207</v>
      </c>
      <c r="H471" s="2" t="s">
        <v>231</v>
      </c>
      <c r="I471" s="2" t="s">
        <v>258</v>
      </c>
      <c r="J471" s="3">
        <v>24</v>
      </c>
      <c r="K471" s="5" t="s">
        <v>2337</v>
      </c>
      <c r="L471" s="5" t="s">
        <v>2338</v>
      </c>
      <c r="M471" s="5" t="s">
        <v>705</v>
      </c>
      <c r="N471" s="5" t="s">
        <v>457</v>
      </c>
      <c r="O471" s="2" t="s">
        <v>457</v>
      </c>
      <c r="P471" s="2" t="s">
        <v>314</v>
      </c>
      <c r="Q471" s="1">
        <v>13</v>
      </c>
      <c r="R471" s="1">
        <v>1</v>
      </c>
      <c r="S471" s="1">
        <v>1</v>
      </c>
      <c r="T471" s="1">
        <v>2</v>
      </c>
      <c r="U471" s="1">
        <v>-7</v>
      </c>
      <c r="V471" s="1">
        <v>10</v>
      </c>
      <c r="W471" s="20">
        <f t="shared" si="567"/>
        <v>0.1</v>
      </c>
      <c r="X471" s="6">
        <v>114.25</v>
      </c>
      <c r="Y471" s="6">
        <f t="shared" si="568"/>
        <v>8.7884615384615383</v>
      </c>
      <c r="Z471" s="1">
        <v>178</v>
      </c>
      <c r="AA471" s="6">
        <f t="shared" si="569"/>
        <v>13.692307692307692</v>
      </c>
      <c r="AB471" s="8">
        <f t="shared" si="570"/>
        <v>0.6418539325842697</v>
      </c>
      <c r="AC471" s="3">
        <f t="shared" si="571"/>
        <v>0</v>
      </c>
      <c r="AD471" s="8">
        <f t="shared" si="572"/>
        <v>0</v>
      </c>
      <c r="AE471" s="20">
        <f t="shared" si="573"/>
        <v>0.33333333333333331</v>
      </c>
      <c r="AF471" s="20">
        <f t="shared" si="574"/>
        <v>0.33333333333333331</v>
      </c>
      <c r="AG471" s="20">
        <f t="shared" si="575"/>
        <v>0.66666666666666663</v>
      </c>
      <c r="AH471" s="3">
        <f t="shared" si="576"/>
        <v>46</v>
      </c>
      <c r="AI471" s="3">
        <f t="shared" si="577"/>
        <v>22</v>
      </c>
      <c r="AJ471" s="3">
        <f t="shared" si="578"/>
        <v>24</v>
      </c>
      <c r="AK471" s="20">
        <f t="shared" si="579"/>
        <v>0.47826086956521741</v>
      </c>
      <c r="AL471" s="6">
        <v>6.3</v>
      </c>
      <c r="AM471" s="1">
        <v>39</v>
      </c>
      <c r="AN471" s="1">
        <v>3</v>
      </c>
      <c r="AO471" s="1">
        <v>4</v>
      </c>
      <c r="AP471" s="1">
        <v>1</v>
      </c>
      <c r="AQ471" s="1">
        <v>6</v>
      </c>
      <c r="AR471" s="6">
        <f t="shared" si="580"/>
        <v>20.481400437636761</v>
      </c>
      <c r="AS471" s="6">
        <f t="shared" si="581"/>
        <v>1.5754923413566739</v>
      </c>
      <c r="AT471" s="6">
        <f t="shared" si="582"/>
        <v>2.1006564551422318</v>
      </c>
      <c r="AU471" s="6">
        <f t="shared" si="583"/>
        <v>0.52516411378555794</v>
      </c>
      <c r="AV471" s="6">
        <f t="shared" si="584"/>
        <v>3.1509846827133479</v>
      </c>
      <c r="AW471" s="1">
        <v>16</v>
      </c>
      <c r="AX471" s="1">
        <v>3</v>
      </c>
      <c r="AY471" s="1">
        <v>2</v>
      </c>
      <c r="AZ471" s="1">
        <v>0</v>
      </c>
      <c r="BA471" s="1">
        <v>0</v>
      </c>
      <c r="BB471" s="1">
        <v>0</v>
      </c>
      <c r="BC471" s="7">
        <f t="shared" si="646"/>
        <v>-2.2098277777778335</v>
      </c>
      <c r="BD471" s="6">
        <v>110.21666666669999</v>
      </c>
      <c r="BE471" s="6">
        <f t="shared" si="585"/>
        <v>8.4782051282076925</v>
      </c>
      <c r="BF471" s="5">
        <v>8.43</v>
      </c>
      <c r="BG471" s="5">
        <v>39.869999999999997</v>
      </c>
      <c r="BH471" s="21">
        <f t="shared" si="586"/>
        <v>0.17453416149068324</v>
      </c>
      <c r="BI471" s="1">
        <v>1</v>
      </c>
      <c r="BJ471" s="22">
        <v>0</v>
      </c>
      <c r="BK471" s="22">
        <v>1</v>
      </c>
      <c r="BL471" s="1">
        <v>1</v>
      </c>
      <c r="BM471" s="1">
        <f t="shared" si="587"/>
        <v>2</v>
      </c>
      <c r="BN471" s="8">
        <f t="shared" si="588"/>
        <v>1.0887645546647244</v>
      </c>
      <c r="BO471" s="3">
        <f t="shared" si="589"/>
        <v>0</v>
      </c>
      <c r="BP471" s="20">
        <f t="shared" si="590"/>
        <v>0.33333333333333331</v>
      </c>
      <c r="BQ471" s="20">
        <f t="shared" si="591"/>
        <v>0.33333333333333331</v>
      </c>
      <c r="BR471" s="20">
        <f t="shared" si="592"/>
        <v>0.66666666666666663</v>
      </c>
      <c r="BS471" s="3">
        <f t="shared" si="593"/>
        <v>43</v>
      </c>
      <c r="BT471" s="1">
        <v>20</v>
      </c>
      <c r="BU471" s="1">
        <v>23</v>
      </c>
      <c r="BV471" s="20">
        <f t="shared" si="594"/>
        <v>0.46511627906976744</v>
      </c>
      <c r="BW471" s="5">
        <v>12</v>
      </c>
      <c r="BX471" s="5">
        <v>20</v>
      </c>
      <c r="BY471" s="21">
        <f t="shared" si="595"/>
        <v>0.37209302325581395</v>
      </c>
      <c r="BZ471" s="5">
        <v>13</v>
      </c>
      <c r="CA471" s="5">
        <v>16</v>
      </c>
      <c r="CB471" s="23">
        <f t="shared" si="596"/>
        <v>0.33720930232558138</v>
      </c>
      <c r="CC471" s="5">
        <v>11</v>
      </c>
      <c r="CD471" s="5">
        <v>14</v>
      </c>
      <c r="CE471" s="23">
        <f t="shared" si="597"/>
        <v>0.29069767441860467</v>
      </c>
      <c r="CF471" s="23">
        <f t="shared" si="598"/>
        <v>0.52459016393442626</v>
      </c>
      <c r="CG471" s="24">
        <v>7</v>
      </c>
      <c r="CH471" s="5">
        <v>31</v>
      </c>
      <c r="CI471" s="5">
        <v>42</v>
      </c>
      <c r="CJ471" s="5">
        <v>26</v>
      </c>
      <c r="CK471">
        <v>14.19626965</v>
      </c>
      <c r="CL471" s="5">
        <v>-1.6800000000000002</v>
      </c>
      <c r="CM471" s="5">
        <v>14</v>
      </c>
      <c r="CN471" s="5">
        <v>-2.3010000000000002</v>
      </c>
      <c r="CO471" s="5">
        <v>0.58899999999999997</v>
      </c>
      <c r="CP471" s="5">
        <v>-2.0169999999999999</v>
      </c>
      <c r="CQ471" s="21">
        <f t="shared" si="599"/>
        <v>7.3170731707317069E-2</v>
      </c>
      <c r="CR471" s="25">
        <f t="shared" si="600"/>
        <v>0.8</v>
      </c>
      <c r="CS471" s="22">
        <f t="shared" si="601"/>
        <v>807.31707317073176</v>
      </c>
      <c r="CT471" s="21">
        <f t="shared" si="602"/>
        <v>-0.12682926829268287</v>
      </c>
      <c r="CU471" s="26">
        <f t="shared" si="603"/>
        <v>1.6424856282507527</v>
      </c>
      <c r="CV471" s="27">
        <f t="shared" si="604"/>
        <v>5.4749520941691756</v>
      </c>
      <c r="CW471" s="27">
        <f t="shared" si="605"/>
        <v>22.447303586093621</v>
      </c>
      <c r="CX471" s="27">
        <f t="shared" si="606"/>
        <v>27.374760470845878</v>
      </c>
      <c r="CY471" s="27">
        <f t="shared" si="607"/>
        <v>49.822064056939503</v>
      </c>
      <c r="CZ471" s="27">
        <f t="shared" si="608"/>
        <v>50.917054475773334</v>
      </c>
      <c r="DA471" s="28">
        <f t="shared" si="609"/>
        <v>-1.0949904188338309</v>
      </c>
      <c r="DB471" s="5">
        <v>3</v>
      </c>
      <c r="DC471" s="5">
        <v>10</v>
      </c>
      <c r="DD471" s="22">
        <v>38</v>
      </c>
      <c r="DE471" s="22">
        <v>40</v>
      </c>
      <c r="DF471" s="22">
        <v>22</v>
      </c>
      <c r="DG471" s="22">
        <v>16</v>
      </c>
      <c r="DH471" s="22">
        <v>27</v>
      </c>
      <c r="DI471" s="22">
        <v>28</v>
      </c>
      <c r="DJ471" s="29">
        <f t="shared" si="610"/>
        <v>-2.0591543532600607</v>
      </c>
      <c r="DK471" s="27">
        <f t="shared" si="611"/>
        <v>1.8521734097354867</v>
      </c>
      <c r="DL471" s="27">
        <f t="shared" si="612"/>
        <v>1.8521734097354867</v>
      </c>
      <c r="DM471" s="27">
        <f t="shared" si="613"/>
        <v>31.602708803611741</v>
      </c>
      <c r="DN471" s="27">
        <f t="shared" si="614"/>
        <v>28.361405336574638</v>
      </c>
      <c r="DO471" s="27">
        <f t="shared" si="615"/>
        <v>57.41737570180009</v>
      </c>
      <c r="DP471" s="27">
        <f t="shared" si="616"/>
        <v>54.291833072871455</v>
      </c>
      <c r="DQ471" s="30">
        <f t="shared" si="617"/>
        <v>-4.2205330477624656</v>
      </c>
      <c r="DR471" s="5">
        <v>16</v>
      </c>
      <c r="DS471" s="5">
        <v>16</v>
      </c>
      <c r="DT471" s="5">
        <v>257</v>
      </c>
      <c r="DU471" s="5">
        <v>229</v>
      </c>
      <c r="DV471" s="5">
        <v>90</v>
      </c>
      <c r="DW471" s="5">
        <v>111</v>
      </c>
      <c r="DX471" s="5">
        <v>113</v>
      </c>
      <c r="DY471" s="5">
        <v>133</v>
      </c>
      <c r="DZ471" s="22">
        <v>3</v>
      </c>
      <c r="EA471" s="22">
        <v>1</v>
      </c>
      <c r="EB471" s="22">
        <f t="shared" si="618"/>
        <v>-2</v>
      </c>
      <c r="EC471" s="26">
        <f t="shared" si="619"/>
        <v>1.6331468319970863</v>
      </c>
      <c r="ED471" s="27">
        <f t="shared" si="620"/>
        <v>0.54438227733236211</v>
      </c>
      <c r="EE471" s="27">
        <f t="shared" si="621"/>
        <v>-1.0887645546647242</v>
      </c>
      <c r="EF471" s="6">
        <v>0.21666666670000001</v>
      </c>
      <c r="EG471" s="6">
        <f t="shared" si="622"/>
        <v>1.6666666669230772E-2</v>
      </c>
      <c r="EH471" s="5">
        <v>0.02</v>
      </c>
      <c r="EI471" s="5">
        <v>5.2</v>
      </c>
      <c r="EJ471" s="21">
        <f t="shared" si="623"/>
        <v>3.831417624521073E-3</v>
      </c>
      <c r="EK471" s="1">
        <v>0</v>
      </c>
      <c r="EL471" s="22">
        <v>0</v>
      </c>
      <c r="EM471" s="22">
        <v>0</v>
      </c>
      <c r="EN471" s="1">
        <v>0</v>
      </c>
      <c r="EO471" s="3">
        <f t="shared" si="624"/>
        <v>0</v>
      </c>
      <c r="EP471" s="6">
        <f t="shared" si="625"/>
        <v>0</v>
      </c>
      <c r="EQ471" s="3">
        <f t="shared" si="626"/>
        <v>0</v>
      </c>
      <c r="ER471" s="20">
        <f t="shared" si="627"/>
        <v>0</v>
      </c>
      <c r="ES471" s="20">
        <f t="shared" si="628"/>
        <v>0</v>
      </c>
      <c r="ET471" s="20">
        <f t="shared" si="629"/>
        <v>0</v>
      </c>
      <c r="EU471" s="3" t="str">
        <f t="shared" si="630"/>
        <v xml:space="preserve"> </v>
      </c>
      <c r="EV471" s="1">
        <v>0</v>
      </c>
      <c r="EW471" s="1">
        <v>0</v>
      </c>
      <c r="EX471" s="20" t="str">
        <f t="shared" si="631"/>
        <v xml:space="preserve"> </v>
      </c>
      <c r="EY471" s="5">
        <v>0</v>
      </c>
      <c r="EZ471" s="5">
        <v>0</v>
      </c>
      <c r="FA471" s="22">
        <v>0</v>
      </c>
      <c r="FB471" s="22">
        <v>0</v>
      </c>
      <c r="FC471" s="22">
        <v>0</v>
      </c>
      <c r="FD471" s="22">
        <v>0</v>
      </c>
      <c r="FE471" s="22">
        <v>0</v>
      </c>
      <c r="FF471" s="22">
        <v>0</v>
      </c>
      <c r="FG471" s="22">
        <v>0</v>
      </c>
      <c r="FH471" s="22">
        <v>0</v>
      </c>
      <c r="FI471" s="6">
        <v>3.8166666666999998</v>
      </c>
      <c r="FJ471" s="6">
        <f t="shared" si="632"/>
        <v>0.29358974359230766</v>
      </c>
      <c r="FK471" s="5">
        <v>0.28999999999999998</v>
      </c>
      <c r="FL471" s="5">
        <v>5.54</v>
      </c>
      <c r="FM471" s="21">
        <f t="shared" si="633"/>
        <v>4.9742710120068603E-2</v>
      </c>
      <c r="FN471" s="1">
        <v>0</v>
      </c>
      <c r="FO471" s="22">
        <v>0</v>
      </c>
      <c r="FP471" s="22">
        <v>0</v>
      </c>
      <c r="FQ471" s="1">
        <v>0</v>
      </c>
      <c r="FR471" s="1">
        <f t="shared" si="634"/>
        <v>0</v>
      </c>
      <c r="FS471" s="3">
        <f t="shared" si="635"/>
        <v>0</v>
      </c>
      <c r="FT471" s="3">
        <f t="shared" si="636"/>
        <v>3</v>
      </c>
      <c r="FU471" s="1">
        <v>2</v>
      </c>
      <c r="FV471" s="1">
        <v>1</v>
      </c>
      <c r="FW471" s="20">
        <f t="shared" si="637"/>
        <v>0.66666666666666663</v>
      </c>
      <c r="FX471" s="5">
        <v>0</v>
      </c>
      <c r="FY471" s="5">
        <v>1</v>
      </c>
      <c r="FZ471" s="22">
        <v>1</v>
      </c>
      <c r="GA471" s="22">
        <v>1</v>
      </c>
      <c r="GB471" s="22">
        <v>0</v>
      </c>
      <c r="GC471" s="22">
        <v>0</v>
      </c>
      <c r="GD471" s="22">
        <v>2</v>
      </c>
      <c r="GE471" s="22">
        <v>0</v>
      </c>
      <c r="GF471" s="22">
        <v>0</v>
      </c>
      <c r="GG471" s="22">
        <v>0</v>
      </c>
      <c r="GH471" s="1">
        <v>3</v>
      </c>
      <c r="GI471" s="1">
        <v>0</v>
      </c>
      <c r="GJ471" s="1">
        <v>11</v>
      </c>
      <c r="GK471" s="1">
        <v>1</v>
      </c>
      <c r="GN471" s="31" t="str">
        <f t="shared" si="638"/>
        <v xml:space="preserve"> </v>
      </c>
      <c r="GP471" s="1">
        <v>1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32" t="str">
        <f t="shared" si="639"/>
        <v xml:space="preserve"> </v>
      </c>
      <c r="GW471" s="9">
        <f t="shared" si="640"/>
        <v>2</v>
      </c>
      <c r="GX471" s="10">
        <v>0</v>
      </c>
      <c r="GY471" s="10">
        <v>-0.2</v>
      </c>
      <c r="GZ471" s="10">
        <v>-0.2</v>
      </c>
      <c r="HA471" s="29">
        <f t="shared" si="641"/>
        <v>-1.5384615384615385E-2</v>
      </c>
      <c r="HB471" s="29">
        <f t="shared" si="642"/>
        <v>-0.10503282275711161</v>
      </c>
      <c r="HC471">
        <v>3.4</v>
      </c>
      <c r="HD471">
        <v>3.6</v>
      </c>
      <c r="HE471">
        <v>-5.8</v>
      </c>
      <c r="HF471">
        <v>-0.7</v>
      </c>
      <c r="HG471">
        <v>-0.30000000000000004</v>
      </c>
      <c r="HH471">
        <v>0</v>
      </c>
      <c r="HI471">
        <v>-1</v>
      </c>
      <c r="HJ471" s="11">
        <f t="shared" si="643"/>
        <v>-7.6923076923076927E-2</v>
      </c>
      <c r="HK471" s="11">
        <f t="shared" si="644"/>
        <v>-0.52516411378555794</v>
      </c>
      <c r="HL471">
        <v>32</v>
      </c>
      <c r="HM471">
        <v>0</v>
      </c>
      <c r="HN471">
        <v>0</v>
      </c>
      <c r="HQ471" s="33">
        <v>254545</v>
      </c>
      <c r="HR471" s="33">
        <v>87500</v>
      </c>
      <c r="HS471" s="30">
        <f t="shared" si="645"/>
        <v>-1.1631921064301551</v>
      </c>
    </row>
    <row r="472" spans="1:228" x14ac:dyDescent="0.2">
      <c r="A472" s="1">
        <v>12</v>
      </c>
      <c r="B472" s="2" t="s">
        <v>2339</v>
      </c>
      <c r="C472" s="2" t="s">
        <v>459</v>
      </c>
      <c r="D472" s="2" t="s">
        <v>460</v>
      </c>
      <c r="E472" s="2" t="s">
        <v>230</v>
      </c>
      <c r="F472" s="2">
        <v>76</v>
      </c>
      <c r="G472" s="2">
        <v>224</v>
      </c>
      <c r="H472" s="2" t="s">
        <v>231</v>
      </c>
      <c r="J472" s="3">
        <v>34</v>
      </c>
      <c r="K472" s="5" t="s">
        <v>2340</v>
      </c>
      <c r="L472" s="5" t="s">
        <v>2338</v>
      </c>
      <c r="M472" s="5" t="s">
        <v>834</v>
      </c>
      <c r="N472" s="5" t="s">
        <v>320</v>
      </c>
      <c r="O472" s="2" t="s">
        <v>320</v>
      </c>
      <c r="P472" s="2" t="s">
        <v>415</v>
      </c>
      <c r="Q472" s="1">
        <v>24</v>
      </c>
      <c r="R472" s="1">
        <v>6</v>
      </c>
      <c r="S472" s="1">
        <v>2</v>
      </c>
      <c r="T472" s="1">
        <v>8</v>
      </c>
      <c r="U472" s="1">
        <v>-3</v>
      </c>
      <c r="V472" s="1">
        <v>37</v>
      </c>
      <c r="W472" s="20">
        <f t="shared" si="567"/>
        <v>0.16216216216216217</v>
      </c>
      <c r="X472" s="6">
        <v>377.71666666670001</v>
      </c>
      <c r="Y472" s="6">
        <f t="shared" si="568"/>
        <v>15.738194444445833</v>
      </c>
      <c r="Z472" s="1">
        <v>498</v>
      </c>
      <c r="AA472" s="6">
        <f t="shared" si="569"/>
        <v>20.75</v>
      </c>
      <c r="AB472" s="8">
        <f t="shared" si="570"/>
        <v>0.75846720214196783</v>
      </c>
      <c r="AC472" s="3">
        <f t="shared" si="571"/>
        <v>0</v>
      </c>
      <c r="AD472" s="8">
        <f t="shared" si="572"/>
        <v>0</v>
      </c>
      <c r="AE472" s="20">
        <f t="shared" si="573"/>
        <v>0.3</v>
      </c>
      <c r="AF472" s="20">
        <f t="shared" si="574"/>
        <v>0.1</v>
      </c>
      <c r="AG472" s="20">
        <f t="shared" si="575"/>
        <v>0.4</v>
      </c>
      <c r="AH472" s="3">
        <f t="shared" si="576"/>
        <v>23</v>
      </c>
      <c r="AI472" s="3">
        <f t="shared" si="577"/>
        <v>9</v>
      </c>
      <c r="AJ472" s="3">
        <f t="shared" si="578"/>
        <v>14</v>
      </c>
      <c r="AK472" s="20">
        <f t="shared" si="579"/>
        <v>0.39130434782608697</v>
      </c>
      <c r="AL472" s="6">
        <v>1.5</v>
      </c>
      <c r="AM472" s="1">
        <v>49</v>
      </c>
      <c r="AN472" s="1">
        <v>9</v>
      </c>
      <c r="AO472" s="1">
        <v>11</v>
      </c>
      <c r="AP472" s="1">
        <v>7</v>
      </c>
      <c r="AQ472" s="1">
        <v>14</v>
      </c>
      <c r="AR472" s="6">
        <f t="shared" si="580"/>
        <v>7.7836120548905452</v>
      </c>
      <c r="AS472" s="6">
        <f t="shared" si="581"/>
        <v>1.4296430304901002</v>
      </c>
      <c r="AT472" s="6">
        <f t="shared" si="582"/>
        <v>1.7473414817101225</v>
      </c>
      <c r="AU472" s="6">
        <f t="shared" si="583"/>
        <v>1.1119445792700779</v>
      </c>
      <c r="AV472" s="6">
        <f t="shared" si="584"/>
        <v>2.2238891585401559</v>
      </c>
      <c r="AW472" s="1">
        <v>22</v>
      </c>
      <c r="AX472" s="1">
        <v>11</v>
      </c>
      <c r="AY472" s="1">
        <v>0</v>
      </c>
      <c r="AZ472" s="1">
        <v>0</v>
      </c>
      <c r="BA472" s="1">
        <v>0</v>
      </c>
      <c r="BB472" s="1">
        <v>0</v>
      </c>
      <c r="BC472" s="7">
        <f t="shared" si="646"/>
        <v>-2.4395111111110332</v>
      </c>
      <c r="BD472" s="6">
        <v>296.7</v>
      </c>
      <c r="BE472" s="6">
        <f t="shared" si="585"/>
        <v>12.362499999999999</v>
      </c>
      <c r="BF472" s="5">
        <v>12.29</v>
      </c>
      <c r="BG472" s="5">
        <v>35.21</v>
      </c>
      <c r="BH472" s="21">
        <f t="shared" si="586"/>
        <v>0.25873684210526315</v>
      </c>
      <c r="BI472" s="1">
        <v>4</v>
      </c>
      <c r="BJ472" s="22">
        <v>0</v>
      </c>
      <c r="BK472" s="22">
        <v>2</v>
      </c>
      <c r="BL472" s="1">
        <v>2</v>
      </c>
      <c r="BM472" s="1">
        <f t="shared" si="587"/>
        <v>6</v>
      </c>
      <c r="BN472" s="8">
        <f t="shared" si="588"/>
        <v>1.2133468149646107</v>
      </c>
      <c r="BO472" s="3">
        <f t="shared" si="589"/>
        <v>0</v>
      </c>
      <c r="BP472" s="20">
        <f t="shared" si="590"/>
        <v>0.33333333333333331</v>
      </c>
      <c r="BQ472" s="20">
        <f t="shared" si="591"/>
        <v>0.16666666666666666</v>
      </c>
      <c r="BR472" s="20">
        <f t="shared" si="592"/>
        <v>0.5</v>
      </c>
      <c r="BS472" s="3">
        <f t="shared" si="593"/>
        <v>12</v>
      </c>
      <c r="BT472" s="1">
        <v>4</v>
      </c>
      <c r="BU472" s="1">
        <v>8</v>
      </c>
      <c r="BV472" s="20">
        <f t="shared" si="594"/>
        <v>0.33333333333333331</v>
      </c>
      <c r="BW472" s="5">
        <v>52</v>
      </c>
      <c r="BX472" s="5">
        <v>47</v>
      </c>
      <c r="BY472" s="21">
        <f t="shared" si="595"/>
        <v>0.30650154798761609</v>
      </c>
      <c r="BZ472" s="5">
        <v>54</v>
      </c>
      <c r="CA472" s="5">
        <v>43</v>
      </c>
      <c r="CB472" s="23">
        <f t="shared" si="596"/>
        <v>0.30030959752321984</v>
      </c>
      <c r="CC472" s="5">
        <v>67</v>
      </c>
      <c r="CD472" s="5">
        <v>60</v>
      </c>
      <c r="CE472" s="23">
        <f t="shared" si="597"/>
        <v>0.39318885448916407</v>
      </c>
      <c r="CF472" s="23">
        <f t="shared" si="598"/>
        <v>0.50510204081632648</v>
      </c>
      <c r="CG472" s="24">
        <v>7</v>
      </c>
      <c r="CH472" s="5">
        <v>121</v>
      </c>
      <c r="CI472" s="5">
        <v>114</v>
      </c>
      <c r="CJ472" s="5">
        <v>113</v>
      </c>
      <c r="CK472">
        <v>16.029012210000001</v>
      </c>
      <c r="CL472" s="5">
        <v>0.56500000000000006</v>
      </c>
      <c r="CM472" s="5">
        <v>2</v>
      </c>
      <c r="CN472" s="5">
        <v>0.85899999999999999</v>
      </c>
      <c r="CO472" s="5">
        <v>0.44900000000000001</v>
      </c>
      <c r="CP472" s="5">
        <v>-5.0149999999999997</v>
      </c>
      <c r="CQ472" s="21">
        <f t="shared" si="599"/>
        <v>9.5238095238095233E-2</v>
      </c>
      <c r="CR472" s="25">
        <f t="shared" si="600"/>
        <v>0.91823899371069184</v>
      </c>
      <c r="CS472" s="22">
        <f t="shared" si="601"/>
        <v>927.76280323450135</v>
      </c>
      <c r="CT472" s="21">
        <f t="shared" si="602"/>
        <v>1.3477088948787075E-2</v>
      </c>
      <c r="CU472" s="26">
        <f t="shared" si="603"/>
        <v>2.4410089503661516</v>
      </c>
      <c r="CV472" s="27">
        <f t="shared" si="604"/>
        <v>2.644426362896664</v>
      </c>
      <c r="CW472" s="27">
        <f t="shared" si="605"/>
        <v>25.63059397884459</v>
      </c>
      <c r="CX472" s="27">
        <f t="shared" si="606"/>
        <v>32.34336859235151</v>
      </c>
      <c r="CY472" s="27">
        <f t="shared" si="607"/>
        <v>47.192839707078932</v>
      </c>
      <c r="CZ472" s="27">
        <f t="shared" si="608"/>
        <v>58.584214808787635</v>
      </c>
      <c r="DA472" s="28">
        <f t="shared" si="609"/>
        <v>-11.391375101708704</v>
      </c>
      <c r="DB472" s="5">
        <v>12</v>
      </c>
      <c r="DC472" s="5">
        <v>13</v>
      </c>
      <c r="DD472" s="22">
        <v>114</v>
      </c>
      <c r="DE472" s="22">
        <v>146</v>
      </c>
      <c r="DF472" s="22">
        <v>51</v>
      </c>
      <c r="DG472" s="22">
        <v>60</v>
      </c>
      <c r="DH472" s="22">
        <v>69</v>
      </c>
      <c r="DI472" s="22">
        <v>55</v>
      </c>
      <c r="DJ472" s="29">
        <f t="shared" si="610"/>
        <v>-5.7298240813005403</v>
      </c>
      <c r="DK472" s="27">
        <f t="shared" si="611"/>
        <v>3.1241124680488501</v>
      </c>
      <c r="DL472" s="27">
        <f t="shared" si="612"/>
        <v>2.3430843510366373</v>
      </c>
      <c r="DM472" s="27">
        <f t="shared" si="613"/>
        <v>28.756035217267822</v>
      </c>
      <c r="DN472" s="27">
        <f t="shared" si="614"/>
        <v>29.821073558648113</v>
      </c>
      <c r="DO472" s="27">
        <f t="shared" si="615"/>
        <v>51.405850610621982</v>
      </c>
      <c r="DP472" s="27">
        <f t="shared" si="616"/>
        <v>56.447032093155357</v>
      </c>
      <c r="DQ472" s="30">
        <f t="shared" si="617"/>
        <v>-6.3501936191753288</v>
      </c>
      <c r="DR472" s="5">
        <v>44</v>
      </c>
      <c r="DS472" s="5">
        <v>33</v>
      </c>
      <c r="DT472" s="5">
        <v>361</v>
      </c>
      <c r="DU472" s="5">
        <v>387</v>
      </c>
      <c r="DV472" s="5">
        <v>149</v>
      </c>
      <c r="DW472" s="5">
        <v>183</v>
      </c>
      <c r="DX472" s="5">
        <v>192</v>
      </c>
      <c r="DY472" s="5">
        <v>170</v>
      </c>
      <c r="DZ472" s="22">
        <v>6</v>
      </c>
      <c r="EA472" s="22">
        <v>4</v>
      </c>
      <c r="EB472" s="22">
        <f t="shared" si="618"/>
        <v>-2</v>
      </c>
      <c r="EC472" s="26">
        <f t="shared" si="619"/>
        <v>1.2133468149646107</v>
      </c>
      <c r="ED472" s="27">
        <f t="shared" si="620"/>
        <v>0.80889787664307389</v>
      </c>
      <c r="EE472" s="27">
        <f t="shared" si="621"/>
        <v>-0.40444893832153694</v>
      </c>
      <c r="EF472" s="6">
        <v>62.2166666667</v>
      </c>
      <c r="EG472" s="6">
        <f t="shared" si="622"/>
        <v>2.5923611111125</v>
      </c>
      <c r="EH472" s="5">
        <v>2.37</v>
      </c>
      <c r="EI472" s="5">
        <v>2.81</v>
      </c>
      <c r="EJ472" s="21">
        <f t="shared" si="623"/>
        <v>0.45752895752895756</v>
      </c>
      <c r="EK472" s="1">
        <v>2</v>
      </c>
      <c r="EL472" s="22">
        <v>0</v>
      </c>
      <c r="EM472" s="22">
        <v>0</v>
      </c>
      <c r="EN472" s="1">
        <v>0</v>
      </c>
      <c r="EO472" s="3">
        <f t="shared" si="624"/>
        <v>2</v>
      </c>
      <c r="EP472" s="6">
        <f t="shared" si="625"/>
        <v>1.9287436378237723</v>
      </c>
      <c r="EQ472" s="3">
        <f t="shared" si="626"/>
        <v>0</v>
      </c>
      <c r="ER472" s="20">
        <f t="shared" si="627"/>
        <v>0.25</v>
      </c>
      <c r="ES472" s="20">
        <f t="shared" si="628"/>
        <v>0</v>
      </c>
      <c r="ET472" s="20">
        <f t="shared" si="629"/>
        <v>0.25</v>
      </c>
      <c r="EU472" s="3">
        <f t="shared" si="630"/>
        <v>9</v>
      </c>
      <c r="EV472" s="1">
        <v>5</v>
      </c>
      <c r="EW472" s="1">
        <v>4</v>
      </c>
      <c r="EX472" s="20">
        <f t="shared" si="631"/>
        <v>0.55555555555555558</v>
      </c>
      <c r="EY472" s="5">
        <v>8</v>
      </c>
      <c r="EZ472" s="5">
        <v>1</v>
      </c>
      <c r="FA472" s="22">
        <v>32</v>
      </c>
      <c r="FB472" s="22">
        <v>11</v>
      </c>
      <c r="FC472" s="22">
        <v>21</v>
      </c>
      <c r="FD472" s="22">
        <v>0</v>
      </c>
      <c r="FE472" s="22">
        <v>2</v>
      </c>
      <c r="FF472" s="22">
        <v>17</v>
      </c>
      <c r="FG472" s="22">
        <v>1</v>
      </c>
      <c r="FH472" s="22">
        <v>0</v>
      </c>
      <c r="FI472" s="6">
        <v>18.8</v>
      </c>
      <c r="FJ472" s="6">
        <f t="shared" si="632"/>
        <v>0.78333333333333333</v>
      </c>
      <c r="FK472" s="5">
        <v>0.73</v>
      </c>
      <c r="FL472" s="5">
        <v>5.22</v>
      </c>
      <c r="FM472" s="21">
        <f t="shared" si="633"/>
        <v>0.12268907563025211</v>
      </c>
      <c r="FN472" s="1">
        <v>0</v>
      </c>
      <c r="FO472" s="22">
        <v>0</v>
      </c>
      <c r="FP472" s="22">
        <v>0</v>
      </c>
      <c r="FQ472" s="1">
        <v>0</v>
      </c>
      <c r="FR472" s="1">
        <f t="shared" si="634"/>
        <v>0</v>
      </c>
      <c r="FS472" s="3">
        <f t="shared" si="635"/>
        <v>0</v>
      </c>
      <c r="FT472" s="3">
        <f t="shared" si="636"/>
        <v>2</v>
      </c>
      <c r="FU472" s="1">
        <v>0</v>
      </c>
      <c r="FV472" s="1">
        <v>2</v>
      </c>
      <c r="FW472" s="20">
        <f t="shared" si="637"/>
        <v>0</v>
      </c>
      <c r="FX472" s="5">
        <v>0</v>
      </c>
      <c r="FY472" s="5">
        <v>1</v>
      </c>
      <c r="FZ472" s="22">
        <v>1</v>
      </c>
      <c r="GA472" s="22">
        <v>11</v>
      </c>
      <c r="GB472" s="22">
        <v>0</v>
      </c>
      <c r="GC472" s="22">
        <v>12</v>
      </c>
      <c r="GD472" s="22">
        <v>5</v>
      </c>
      <c r="GE472" s="22">
        <v>0</v>
      </c>
      <c r="GF472" s="22">
        <v>1</v>
      </c>
      <c r="GG472" s="22">
        <v>2</v>
      </c>
      <c r="GH472" s="1">
        <v>24</v>
      </c>
      <c r="GI472" s="1">
        <v>12</v>
      </c>
      <c r="GJ472" s="1">
        <v>16</v>
      </c>
      <c r="GK472" s="1">
        <v>1</v>
      </c>
      <c r="GL472" s="6"/>
      <c r="GM472" s="6"/>
      <c r="GN472" s="31" t="str">
        <f t="shared" si="638"/>
        <v xml:space="preserve"> </v>
      </c>
      <c r="GP472" s="1">
        <v>0</v>
      </c>
      <c r="GQ472" s="1">
        <v>0</v>
      </c>
      <c r="GR472" s="1">
        <v>1</v>
      </c>
      <c r="GS472" s="1">
        <v>0</v>
      </c>
      <c r="GT472" s="1">
        <v>0</v>
      </c>
      <c r="GU472" s="1">
        <v>0</v>
      </c>
      <c r="GV472" s="32" t="str">
        <f t="shared" si="639"/>
        <v xml:space="preserve"> </v>
      </c>
      <c r="GW472" s="9">
        <f t="shared" si="640"/>
        <v>4</v>
      </c>
      <c r="GX472" s="10">
        <v>0.5</v>
      </c>
      <c r="GY472" s="10">
        <v>0.2</v>
      </c>
      <c r="GZ472" s="10">
        <v>0.60000000000000009</v>
      </c>
      <c r="HA472" s="29">
        <f t="shared" si="641"/>
        <v>2.5000000000000005E-2</v>
      </c>
      <c r="HB472" s="29">
        <f t="shared" si="642"/>
        <v>9.5309535366006698E-2</v>
      </c>
      <c r="HC472">
        <v>9.1</v>
      </c>
      <c r="HD472">
        <v>6.4</v>
      </c>
      <c r="HE472">
        <v>-1.6</v>
      </c>
      <c r="HF472">
        <v>-0.4</v>
      </c>
      <c r="HG472">
        <v>0</v>
      </c>
      <c r="HH472">
        <v>0</v>
      </c>
      <c r="HI472">
        <v>-0.4</v>
      </c>
      <c r="HJ472" s="11">
        <f t="shared" si="643"/>
        <v>-1.6666666666666666E-2</v>
      </c>
      <c r="HK472" s="11">
        <f t="shared" si="644"/>
        <v>-6.3539690244004465E-2</v>
      </c>
      <c r="HL472">
        <v>99</v>
      </c>
      <c r="HM472">
        <v>0</v>
      </c>
      <c r="HN472">
        <v>0</v>
      </c>
      <c r="HO472">
        <v>24</v>
      </c>
      <c r="HP472" t="s">
        <v>2341</v>
      </c>
      <c r="HQ472" s="33">
        <v>4500000</v>
      </c>
      <c r="HR472" s="33">
        <v>0</v>
      </c>
      <c r="HS472" s="30">
        <f t="shared" si="645"/>
        <v>-7.4243902439024385</v>
      </c>
    </row>
    <row r="473" spans="1:228" x14ac:dyDescent="0.2">
      <c r="A473" s="1">
        <v>32</v>
      </c>
      <c r="B473" s="2" t="s">
        <v>2342</v>
      </c>
      <c r="C473" s="2" t="s">
        <v>1164</v>
      </c>
      <c r="D473" s="2" t="s">
        <v>297</v>
      </c>
      <c r="E473" s="2" t="s">
        <v>240</v>
      </c>
      <c r="F473" s="2">
        <v>73</v>
      </c>
      <c r="G473" s="2">
        <v>195</v>
      </c>
      <c r="H473" s="2" t="s">
        <v>231</v>
      </c>
      <c r="I473" s="2" t="s">
        <v>258</v>
      </c>
      <c r="J473" s="3">
        <v>23</v>
      </c>
      <c r="K473" s="5" t="s">
        <v>2343</v>
      </c>
      <c r="L473" s="5" t="s">
        <v>2344</v>
      </c>
      <c r="M473" s="5" t="s">
        <v>631</v>
      </c>
      <c r="N473" s="5" t="s">
        <v>262</v>
      </c>
      <c r="O473" s="2" t="s">
        <v>262</v>
      </c>
      <c r="P473" s="2" t="s">
        <v>271</v>
      </c>
      <c r="Q473" s="1">
        <v>6</v>
      </c>
      <c r="R473" s="1">
        <v>0</v>
      </c>
      <c r="S473" s="1">
        <v>2</v>
      </c>
      <c r="T473" s="1">
        <v>2</v>
      </c>
      <c r="U473" s="1">
        <v>4</v>
      </c>
      <c r="V473" s="1">
        <v>5</v>
      </c>
      <c r="W473" s="20">
        <f t="shared" si="567"/>
        <v>0</v>
      </c>
      <c r="X473" s="6">
        <v>88.816666666700002</v>
      </c>
      <c r="Y473" s="6">
        <f t="shared" si="568"/>
        <v>14.802777777783334</v>
      </c>
      <c r="Z473" s="1">
        <v>126</v>
      </c>
      <c r="AA473" s="6">
        <f t="shared" si="569"/>
        <v>21</v>
      </c>
      <c r="AB473" s="8">
        <f t="shared" si="570"/>
        <v>0.70489417989444447</v>
      </c>
      <c r="AC473" s="3">
        <f t="shared" si="571"/>
        <v>11</v>
      </c>
      <c r="AD473" s="8">
        <f t="shared" si="572"/>
        <v>7.4310377181432044</v>
      </c>
      <c r="AE473" s="20">
        <f t="shared" si="573"/>
        <v>0</v>
      </c>
      <c r="AF473" s="20">
        <f t="shared" si="574"/>
        <v>0.25</v>
      </c>
      <c r="AG473" s="20">
        <f t="shared" si="575"/>
        <v>0.25</v>
      </c>
      <c r="AH473" s="3" t="e">
        <f t="shared" si="576"/>
        <v>#VALUE!</v>
      </c>
      <c r="AI473" s="3" t="str">
        <f t="shared" si="577"/>
        <v xml:space="preserve"> </v>
      </c>
      <c r="AJ473" s="3" t="str">
        <f t="shared" si="578"/>
        <v xml:space="preserve"> </v>
      </c>
      <c r="AK473" s="20" t="e">
        <f t="shared" si="579"/>
        <v>#VALUE!</v>
      </c>
      <c r="AL473" s="6">
        <v>0</v>
      </c>
      <c r="AM473" s="1">
        <v>15</v>
      </c>
      <c r="AN473" s="1">
        <v>4</v>
      </c>
      <c r="AO473" s="1">
        <v>2</v>
      </c>
      <c r="AP473" s="1">
        <v>3</v>
      </c>
      <c r="AQ473" s="1">
        <v>2</v>
      </c>
      <c r="AR473" s="6">
        <f t="shared" si="580"/>
        <v>10.133233252013461</v>
      </c>
      <c r="AS473" s="6">
        <f t="shared" si="581"/>
        <v>2.7021955338702561</v>
      </c>
      <c r="AT473" s="6">
        <f t="shared" si="582"/>
        <v>1.3510977669351281</v>
      </c>
      <c r="AU473" s="6">
        <f t="shared" si="583"/>
        <v>2.0266466504026921</v>
      </c>
      <c r="AV473" s="6">
        <f t="shared" si="584"/>
        <v>1.3510977669351281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7">
        <f>(EA473+FH473+GG473)-(DZ473+FG473+GF473)-((BD473/60)*(-0.29)+(EF473/60)*0.11+(FI473/60)*(-0.33))</f>
        <v>0.42954722222238323</v>
      </c>
      <c r="BD473" s="6">
        <v>88.416666666699996</v>
      </c>
      <c r="BE473" s="6">
        <f t="shared" si="585"/>
        <v>14.736111111116665</v>
      </c>
      <c r="BF473" s="5">
        <v>14.37</v>
      </c>
      <c r="BG473" s="5">
        <v>34.299999999999997</v>
      </c>
      <c r="BH473" s="21">
        <f t="shared" si="586"/>
        <v>0.29525374974316831</v>
      </c>
      <c r="BI473" s="1">
        <v>0</v>
      </c>
      <c r="BJ473" s="22">
        <v>2</v>
      </c>
      <c r="BK473" s="22">
        <v>0</v>
      </c>
      <c r="BL473" s="1">
        <v>2</v>
      </c>
      <c r="BM473" s="1">
        <f t="shared" si="587"/>
        <v>2</v>
      </c>
      <c r="BN473" s="8">
        <f t="shared" si="588"/>
        <v>1.3572101790758315</v>
      </c>
      <c r="BO473" s="3">
        <f t="shared" si="589"/>
        <v>11</v>
      </c>
      <c r="BP473" s="20">
        <f t="shared" si="590"/>
        <v>0</v>
      </c>
      <c r="BQ473" s="20">
        <f t="shared" si="591"/>
        <v>0.25</v>
      </c>
      <c r="BR473" s="20">
        <f t="shared" si="592"/>
        <v>0.25</v>
      </c>
      <c r="BS473" s="3" t="str">
        <f t="shared" si="593"/>
        <v xml:space="preserve"> </v>
      </c>
      <c r="BV473" s="20" t="str">
        <f t="shared" si="594"/>
        <v xml:space="preserve"> </v>
      </c>
      <c r="BW473" s="5">
        <v>13</v>
      </c>
      <c r="BX473" s="5">
        <v>6</v>
      </c>
      <c r="BY473" s="21">
        <f t="shared" si="595"/>
        <v>0.24050632911392406</v>
      </c>
      <c r="BZ473" s="5">
        <v>14</v>
      </c>
      <c r="CA473" s="5">
        <v>14</v>
      </c>
      <c r="CB473" s="23">
        <f t="shared" si="596"/>
        <v>0.35443037974683544</v>
      </c>
      <c r="CC473" s="5">
        <v>14</v>
      </c>
      <c r="CD473" s="5">
        <v>18</v>
      </c>
      <c r="CE473" s="23">
        <f t="shared" si="597"/>
        <v>0.4050632911392405</v>
      </c>
      <c r="CF473" s="23">
        <f t="shared" si="598"/>
        <v>0.40425531914893614</v>
      </c>
      <c r="CG473" s="24">
        <v>1</v>
      </c>
      <c r="CH473" s="5">
        <v>28</v>
      </c>
      <c r="CI473" s="5">
        <v>35</v>
      </c>
      <c r="CJ473" s="5">
        <v>38</v>
      </c>
      <c r="CK473">
        <v>15.09231387</v>
      </c>
      <c r="CL473" s="5">
        <v>0.28000000000000003</v>
      </c>
      <c r="CM473" s="5">
        <v>6</v>
      </c>
      <c r="CN473" s="5">
        <v>6.3419999999999996</v>
      </c>
      <c r="CO473" s="5">
        <v>0.109</v>
      </c>
      <c r="CP473" s="5">
        <v>-6.9969999999999999</v>
      </c>
      <c r="CQ473" s="21">
        <f t="shared" si="599"/>
        <v>0.18181818181818182</v>
      </c>
      <c r="CR473" s="25">
        <f t="shared" si="600"/>
        <v>0.93103448275862066</v>
      </c>
      <c r="CS473" s="22">
        <f t="shared" si="601"/>
        <v>949.21630094043883</v>
      </c>
      <c r="CT473" s="21">
        <f t="shared" si="602"/>
        <v>0.11285266457680249</v>
      </c>
      <c r="CU473" s="26">
        <f t="shared" si="603"/>
        <v>5.5671537926235208</v>
      </c>
      <c r="CV473" s="27">
        <f t="shared" si="604"/>
        <v>2.7835768963117604</v>
      </c>
      <c r="CW473" s="27">
        <f t="shared" si="605"/>
        <v>30.619345859429366</v>
      </c>
      <c r="CX473" s="27">
        <f t="shared" si="606"/>
        <v>40.361864996520531</v>
      </c>
      <c r="CY473" s="27">
        <f t="shared" si="607"/>
        <v>50.800278357689635</v>
      </c>
      <c r="CZ473" s="27">
        <f t="shared" si="608"/>
        <v>69.589422407794018</v>
      </c>
      <c r="DA473" s="28">
        <f t="shared" si="609"/>
        <v>-18.789144050104383</v>
      </c>
      <c r="DB473" s="5">
        <v>8</v>
      </c>
      <c r="DC473" s="5">
        <v>4</v>
      </c>
      <c r="DD473" s="22">
        <v>36</v>
      </c>
      <c r="DE473" s="22">
        <v>54</v>
      </c>
      <c r="DF473" s="22">
        <v>17</v>
      </c>
      <c r="DG473" s="22">
        <v>21</v>
      </c>
      <c r="DH473" s="22">
        <v>21</v>
      </c>
      <c r="DI473" s="22">
        <v>12</v>
      </c>
      <c r="DJ473" s="29">
        <f t="shared" si="610"/>
        <v>-3.2422717096788514</v>
      </c>
      <c r="DK473" s="27">
        <f t="shared" si="611"/>
        <v>2.3323615160349855</v>
      </c>
      <c r="DL473" s="27">
        <f t="shared" si="612"/>
        <v>2.3323615160349855</v>
      </c>
      <c r="DM473" s="27">
        <f t="shared" si="613"/>
        <v>27.40524781341108</v>
      </c>
      <c r="DN473" s="27">
        <f t="shared" si="614"/>
        <v>32.069970845481052</v>
      </c>
      <c r="DO473" s="27">
        <f t="shared" si="615"/>
        <v>51.895043731778429</v>
      </c>
      <c r="DP473" s="27">
        <f t="shared" si="616"/>
        <v>62.973760932944614</v>
      </c>
      <c r="DQ473" s="30">
        <f t="shared" si="617"/>
        <v>-7.710426848938198</v>
      </c>
      <c r="DR473" s="5">
        <v>8</v>
      </c>
      <c r="DS473" s="5">
        <v>8</v>
      </c>
      <c r="DT473" s="5">
        <v>86</v>
      </c>
      <c r="DU473" s="5">
        <v>102</v>
      </c>
      <c r="DV473" s="5">
        <v>38</v>
      </c>
      <c r="DW473" s="5">
        <v>42</v>
      </c>
      <c r="DX473" s="5">
        <v>64</v>
      </c>
      <c r="DY473" s="5">
        <v>46</v>
      </c>
      <c r="DZ473" s="22">
        <v>0</v>
      </c>
      <c r="EA473" s="22">
        <v>0</v>
      </c>
      <c r="EB473" s="22">
        <f t="shared" si="618"/>
        <v>0</v>
      </c>
      <c r="EC473" s="26">
        <f t="shared" si="619"/>
        <v>0</v>
      </c>
      <c r="ED473" s="27">
        <f t="shared" si="620"/>
        <v>0</v>
      </c>
      <c r="EE473" s="27">
        <f t="shared" si="621"/>
        <v>0</v>
      </c>
      <c r="EF473" s="6">
        <v>0</v>
      </c>
      <c r="EG473" s="6">
        <f t="shared" si="622"/>
        <v>0</v>
      </c>
      <c r="EH473" s="5"/>
      <c r="EI473" s="5"/>
      <c r="EJ473" s="21" t="str">
        <f t="shared" si="623"/>
        <v xml:space="preserve"> </v>
      </c>
      <c r="EK473" s="1">
        <v>0</v>
      </c>
      <c r="EL473" s="22">
        <v>0</v>
      </c>
      <c r="EM473" s="22">
        <v>0</v>
      </c>
      <c r="EN473" s="1">
        <v>0</v>
      </c>
      <c r="EO473" s="3">
        <f t="shared" si="624"/>
        <v>0</v>
      </c>
      <c r="EP473" s="6">
        <f t="shared" si="625"/>
        <v>0</v>
      </c>
      <c r="EQ473" s="3">
        <f t="shared" si="626"/>
        <v>0</v>
      </c>
      <c r="ER473" s="20">
        <f t="shared" si="627"/>
        <v>0</v>
      </c>
      <c r="ES473" s="20">
        <f t="shared" si="628"/>
        <v>0</v>
      </c>
      <c r="ET473" s="20">
        <f t="shared" si="629"/>
        <v>0</v>
      </c>
      <c r="EU473" s="3" t="str">
        <f t="shared" si="630"/>
        <v xml:space="preserve"> </v>
      </c>
      <c r="EX473" s="20" t="str">
        <f t="shared" si="631"/>
        <v xml:space="preserve"> </v>
      </c>
      <c r="EY473" s="5"/>
      <c r="EZ473" s="5"/>
      <c r="FA473" s="22">
        <v>0</v>
      </c>
      <c r="FB473" s="22">
        <v>0</v>
      </c>
      <c r="FC473" s="22">
        <v>0</v>
      </c>
      <c r="FD473" s="22">
        <v>0</v>
      </c>
      <c r="FE473" s="22">
        <v>0</v>
      </c>
      <c r="FF473" s="22">
        <v>0</v>
      </c>
      <c r="FG473" s="22">
        <v>0</v>
      </c>
      <c r="FH473" s="22">
        <v>0</v>
      </c>
      <c r="FI473" s="6">
        <v>0.4</v>
      </c>
      <c r="FJ473" s="6">
        <f t="shared" si="632"/>
        <v>6.6666666666666666E-2</v>
      </c>
      <c r="FK473" s="5">
        <v>7.0000000000000007E-2</v>
      </c>
      <c r="FL473" s="5">
        <v>5.88</v>
      </c>
      <c r="FM473" s="21">
        <f t="shared" si="633"/>
        <v>1.1764705882352943E-2</v>
      </c>
      <c r="FN473" s="1">
        <v>0</v>
      </c>
      <c r="FO473" s="22">
        <v>0</v>
      </c>
      <c r="FP473" s="22">
        <v>0</v>
      </c>
      <c r="FQ473" s="1">
        <v>0</v>
      </c>
      <c r="FR473" s="1">
        <f t="shared" si="634"/>
        <v>0</v>
      </c>
      <c r="FS473" s="3">
        <f t="shared" si="635"/>
        <v>0</v>
      </c>
      <c r="FT473" s="3" t="str">
        <f t="shared" si="636"/>
        <v xml:space="preserve"> </v>
      </c>
      <c r="FW473" s="20" t="str">
        <f t="shared" si="637"/>
        <v xml:space="preserve"> </v>
      </c>
      <c r="FX473" s="5">
        <v>0</v>
      </c>
      <c r="FY473" s="5">
        <v>0</v>
      </c>
      <c r="FZ473" s="22">
        <v>0</v>
      </c>
      <c r="GA473" s="22">
        <v>0</v>
      </c>
      <c r="GB473" s="22">
        <v>0</v>
      </c>
      <c r="GC473" s="22">
        <v>0</v>
      </c>
      <c r="GD473" s="22">
        <v>0</v>
      </c>
      <c r="GE473" s="22">
        <v>0</v>
      </c>
      <c r="GF473" s="22">
        <v>0</v>
      </c>
      <c r="GG473" s="22">
        <v>0</v>
      </c>
      <c r="GH473" s="1">
        <v>8</v>
      </c>
      <c r="GI473" s="1">
        <v>0</v>
      </c>
      <c r="GJ473" s="1">
        <v>4</v>
      </c>
      <c r="GK473" s="1">
        <v>0</v>
      </c>
      <c r="GN473" s="31" t="str">
        <f t="shared" si="638"/>
        <v xml:space="preserve"> 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32" t="str">
        <f t="shared" si="639"/>
        <v xml:space="preserve"> </v>
      </c>
      <c r="GW473" s="9">
        <f t="shared" si="640"/>
        <v>4</v>
      </c>
      <c r="GX473" s="10">
        <v>0.1</v>
      </c>
      <c r="GY473" s="10">
        <v>0.5</v>
      </c>
      <c r="GZ473" s="10">
        <v>0.7</v>
      </c>
      <c r="HA473" s="29">
        <f t="shared" si="641"/>
        <v>0.11666666666666665</v>
      </c>
      <c r="HB473" s="29">
        <f t="shared" si="642"/>
        <v>0.47288421842729478</v>
      </c>
      <c r="HC473">
        <v>1.8</v>
      </c>
      <c r="HD473">
        <v>1.9</v>
      </c>
      <c r="HE473">
        <v>4.5999999999999996</v>
      </c>
      <c r="HF473">
        <v>0.30000000000000004</v>
      </c>
      <c r="HG473">
        <v>0.8</v>
      </c>
      <c r="HH473">
        <v>0</v>
      </c>
      <c r="HI473">
        <v>1.1000000000000001</v>
      </c>
      <c r="HJ473" s="11">
        <f t="shared" si="643"/>
        <v>0.18333333333333335</v>
      </c>
      <c r="HK473" s="11">
        <f t="shared" si="644"/>
        <v>0.74310377181432052</v>
      </c>
      <c r="HL473">
        <v>12</v>
      </c>
      <c r="HM473">
        <v>0</v>
      </c>
      <c r="HN473">
        <v>0</v>
      </c>
      <c r="HQ473" s="33">
        <v>89697</v>
      </c>
      <c r="HR473" s="33">
        <v>160000</v>
      </c>
      <c r="HS473" s="30">
        <f t="shared" si="645"/>
        <v>1.0489134722838138</v>
      </c>
    </row>
    <row r="474" spans="1:228" x14ac:dyDescent="0.2">
      <c r="A474" s="1">
        <v>63</v>
      </c>
      <c r="B474" s="2" t="s">
        <v>2345</v>
      </c>
      <c r="C474" s="2" t="s">
        <v>665</v>
      </c>
      <c r="D474" s="2" t="s">
        <v>666</v>
      </c>
      <c r="E474" s="2" t="s">
        <v>240</v>
      </c>
      <c r="F474" s="2">
        <v>69</v>
      </c>
      <c r="G474" s="2">
        <v>183</v>
      </c>
      <c r="H474" s="2" t="s">
        <v>231</v>
      </c>
      <c r="J474" s="3">
        <v>25</v>
      </c>
      <c r="K474" s="5" t="s">
        <v>2346</v>
      </c>
      <c r="L474" s="5" t="s">
        <v>2347</v>
      </c>
      <c r="M474" s="5" t="s">
        <v>705</v>
      </c>
      <c r="N474" s="5" t="s">
        <v>463</v>
      </c>
      <c r="O474" s="2" t="s">
        <v>463</v>
      </c>
      <c r="P474" s="2" t="s">
        <v>236</v>
      </c>
      <c r="Q474" s="1">
        <v>45</v>
      </c>
      <c r="R474" s="1">
        <v>18</v>
      </c>
      <c r="S474" s="1">
        <v>18</v>
      </c>
      <c r="T474" s="1">
        <v>36</v>
      </c>
      <c r="U474" s="1">
        <v>23</v>
      </c>
      <c r="V474" s="1">
        <v>91</v>
      </c>
      <c r="W474" s="20">
        <f t="shared" si="567"/>
        <v>0.19780219780219779</v>
      </c>
      <c r="X474" s="6">
        <v>763.4</v>
      </c>
      <c r="Y474" s="6">
        <f t="shared" si="568"/>
        <v>16.964444444444442</v>
      </c>
      <c r="Z474" s="1">
        <v>977</v>
      </c>
      <c r="AA474" s="6">
        <f t="shared" si="569"/>
        <v>21.711111111111112</v>
      </c>
      <c r="AB474" s="8">
        <f t="shared" si="570"/>
        <v>0.78137154554759469</v>
      </c>
      <c r="AC474" s="3">
        <f t="shared" si="571"/>
        <v>120.6857142857143</v>
      </c>
      <c r="AD474" s="8">
        <f t="shared" si="572"/>
        <v>9.4853849320708132</v>
      </c>
      <c r="AE474" s="20">
        <f t="shared" si="573"/>
        <v>0.4</v>
      </c>
      <c r="AF474" s="20">
        <f t="shared" si="574"/>
        <v>0.4</v>
      </c>
      <c r="AG474" s="20">
        <f t="shared" si="575"/>
        <v>0.8</v>
      </c>
      <c r="AH474" s="3">
        <f t="shared" si="576"/>
        <v>12</v>
      </c>
      <c r="AI474" s="3">
        <f t="shared" si="577"/>
        <v>6</v>
      </c>
      <c r="AJ474" s="3">
        <f t="shared" si="578"/>
        <v>6</v>
      </c>
      <c r="AK474" s="20">
        <f t="shared" si="579"/>
        <v>0.5</v>
      </c>
      <c r="AL474" s="6">
        <v>0.4</v>
      </c>
      <c r="AM474" s="1">
        <v>38</v>
      </c>
      <c r="AN474" s="1">
        <v>20</v>
      </c>
      <c r="AO474" s="1">
        <v>32</v>
      </c>
      <c r="AP474" s="1">
        <v>32</v>
      </c>
      <c r="AQ474" s="1">
        <v>28</v>
      </c>
      <c r="AR474" s="6">
        <f t="shared" si="580"/>
        <v>2.9866387215090384</v>
      </c>
      <c r="AS474" s="6">
        <f t="shared" si="581"/>
        <v>1.5719151165837046</v>
      </c>
      <c r="AT474" s="6">
        <f t="shared" si="582"/>
        <v>2.5150641865339276</v>
      </c>
      <c r="AU474" s="6">
        <f t="shared" si="583"/>
        <v>2.5150641865339276</v>
      </c>
      <c r="AV474" s="6">
        <f t="shared" si="584"/>
        <v>2.2006811632171863</v>
      </c>
      <c r="AW474" s="1">
        <v>27</v>
      </c>
      <c r="AX474" s="1">
        <v>11</v>
      </c>
      <c r="AY474" s="1">
        <v>1</v>
      </c>
      <c r="AZ474" s="1">
        <v>0</v>
      </c>
      <c r="BA474" s="1">
        <v>0</v>
      </c>
      <c r="BB474" s="1">
        <v>0</v>
      </c>
      <c r="BC474" s="7">
        <f>(EA474+FH474+GG474)-(DZ474+FG474+GF474)-((BD474/60)*(0.11)+(EF474/60)*(-0.14)+(FI474/60)*(0.13))</f>
        <v>0.90778333333318328</v>
      </c>
      <c r="BD474" s="6">
        <v>627.95000000000005</v>
      </c>
      <c r="BE474" s="6">
        <f t="shared" si="585"/>
        <v>13.954444444444446</v>
      </c>
      <c r="BF474" s="5">
        <v>13.57</v>
      </c>
      <c r="BG474" s="5">
        <v>35.54</v>
      </c>
      <c r="BH474" s="21">
        <f t="shared" si="586"/>
        <v>0.27631846874363675</v>
      </c>
      <c r="BI474" s="1">
        <v>12</v>
      </c>
      <c r="BJ474" s="22">
        <v>11</v>
      </c>
      <c r="BK474" s="22">
        <v>6</v>
      </c>
      <c r="BL474" s="1">
        <v>18</v>
      </c>
      <c r="BM474" s="1">
        <f t="shared" si="587"/>
        <v>30</v>
      </c>
      <c r="BN474" s="8">
        <f t="shared" si="588"/>
        <v>2.8664702603710484</v>
      </c>
      <c r="BO474" s="3">
        <f t="shared" si="589"/>
        <v>120.6857142857143</v>
      </c>
      <c r="BP474" s="20">
        <f t="shared" si="590"/>
        <v>0.34285714285714286</v>
      </c>
      <c r="BQ474" s="20">
        <f t="shared" si="591"/>
        <v>0.51428571428571423</v>
      </c>
      <c r="BR474" s="20">
        <f t="shared" si="592"/>
        <v>0.8571428571428571</v>
      </c>
      <c r="BS474" s="3">
        <f t="shared" si="593"/>
        <v>9</v>
      </c>
      <c r="BT474" s="1">
        <v>5</v>
      </c>
      <c r="BU474" s="1">
        <v>4</v>
      </c>
      <c r="BV474" s="20">
        <f t="shared" si="594"/>
        <v>0.55555555555555558</v>
      </c>
      <c r="BW474" s="5">
        <v>129</v>
      </c>
      <c r="BX474" s="5">
        <v>85</v>
      </c>
      <c r="BY474" s="21">
        <f t="shared" si="595"/>
        <v>0.32973805855161786</v>
      </c>
      <c r="BZ474" s="5">
        <v>132</v>
      </c>
      <c r="CA474" s="5">
        <v>69</v>
      </c>
      <c r="CB474" s="23">
        <f t="shared" si="596"/>
        <v>0.30970724191063176</v>
      </c>
      <c r="CC474" s="5">
        <v>132</v>
      </c>
      <c r="CD474" s="5">
        <v>102</v>
      </c>
      <c r="CE474" s="23">
        <f t="shared" si="597"/>
        <v>0.36055469953775038</v>
      </c>
      <c r="CF474" s="23">
        <f t="shared" si="598"/>
        <v>0.51566265060240968</v>
      </c>
      <c r="CG474" s="24">
        <v>7</v>
      </c>
      <c r="CH474" s="5">
        <v>215</v>
      </c>
      <c r="CI474" s="5">
        <v>241</v>
      </c>
      <c r="CJ474" s="5">
        <v>221</v>
      </c>
      <c r="CK474">
        <v>16.10018071</v>
      </c>
      <c r="CL474" s="5">
        <v>0.84799999999999998</v>
      </c>
      <c r="CM474" s="5">
        <v>2</v>
      </c>
      <c r="CN474" s="5">
        <v>-0.65</v>
      </c>
      <c r="CO474" s="5">
        <v>8.0009999999999994</v>
      </c>
      <c r="CP474" s="5">
        <v>16.314</v>
      </c>
      <c r="CQ474" s="21">
        <f t="shared" si="599"/>
        <v>9.1145833333333329E-2</v>
      </c>
      <c r="CR474" s="25">
        <f t="shared" si="600"/>
        <v>0.94244604316546765</v>
      </c>
      <c r="CS474" s="22">
        <f t="shared" si="601"/>
        <v>951.56062649880107</v>
      </c>
      <c r="CT474" s="21">
        <f t="shared" si="602"/>
        <v>3.3591876498800979E-2</v>
      </c>
      <c r="CU474" s="26">
        <f t="shared" si="603"/>
        <v>3.4389584868582661</v>
      </c>
      <c r="CV474" s="27">
        <f t="shared" si="604"/>
        <v>1.5720953082780644</v>
      </c>
      <c r="CW474" s="27">
        <f t="shared" si="605"/>
        <v>37.730287398673546</v>
      </c>
      <c r="CX474" s="27">
        <f t="shared" si="606"/>
        <v>27.315155981331369</v>
      </c>
      <c r="CY474" s="27">
        <f t="shared" si="607"/>
        <v>72.218128224023587</v>
      </c>
      <c r="CZ474" s="27">
        <f t="shared" si="608"/>
        <v>48.734954556619996</v>
      </c>
      <c r="DA474" s="28">
        <f t="shared" si="609"/>
        <v>23.483173667403591</v>
      </c>
      <c r="DB474" s="5">
        <v>35</v>
      </c>
      <c r="DC474" s="5">
        <v>16</v>
      </c>
      <c r="DD474" s="22">
        <v>349</v>
      </c>
      <c r="DE474" s="22">
        <v>262</v>
      </c>
      <c r="DF474" s="22">
        <v>168</v>
      </c>
      <c r="DG474" s="22">
        <v>100</v>
      </c>
      <c r="DH474" s="22">
        <v>118</v>
      </c>
      <c r="DI474" s="22">
        <v>183</v>
      </c>
      <c r="DJ474" s="29">
        <f t="shared" si="610"/>
        <v>6.0532700529457557</v>
      </c>
      <c r="DK474" s="27">
        <f t="shared" si="611"/>
        <v>2.3260176327143127</v>
      </c>
      <c r="DL474" s="27">
        <f t="shared" si="612"/>
        <v>2.2509848058525606</v>
      </c>
      <c r="DM474" s="27">
        <f t="shared" si="613"/>
        <v>31.02607390733446</v>
      </c>
      <c r="DN474" s="27">
        <f t="shared" si="614"/>
        <v>28.249859313449633</v>
      </c>
      <c r="DO474" s="27">
        <f t="shared" si="615"/>
        <v>59.238416807353218</v>
      </c>
      <c r="DP474" s="27">
        <f t="shared" si="616"/>
        <v>52.447945976364657</v>
      </c>
      <c r="DQ474" s="30">
        <f t="shared" si="617"/>
        <v>16.69270283641503</v>
      </c>
      <c r="DR474" s="5">
        <v>62</v>
      </c>
      <c r="DS474" s="5">
        <v>60</v>
      </c>
      <c r="DT474" s="5">
        <v>765</v>
      </c>
      <c r="DU474" s="5">
        <v>693</v>
      </c>
      <c r="DV474" s="5">
        <v>312</v>
      </c>
      <c r="DW474" s="5">
        <v>272</v>
      </c>
      <c r="DX474" s="5">
        <v>373</v>
      </c>
      <c r="DY474" s="5">
        <v>440</v>
      </c>
      <c r="DZ474" s="22">
        <v>6</v>
      </c>
      <c r="EA474" s="22">
        <v>10</v>
      </c>
      <c r="EB474" s="22">
        <f t="shared" si="618"/>
        <v>4</v>
      </c>
      <c r="EC474" s="26">
        <f t="shared" si="619"/>
        <v>0.57329405207420969</v>
      </c>
      <c r="ED474" s="27">
        <f t="shared" si="620"/>
        <v>0.95549008679034941</v>
      </c>
      <c r="EE474" s="27">
        <f t="shared" si="621"/>
        <v>0.38219603471613983</v>
      </c>
      <c r="EF474" s="6">
        <v>78.333333333300004</v>
      </c>
      <c r="EG474" s="6">
        <f t="shared" si="622"/>
        <v>1.7407407407400002</v>
      </c>
      <c r="EH474" s="5">
        <v>1.72</v>
      </c>
      <c r="EI474" s="5">
        <v>2.4300000000000002</v>
      </c>
      <c r="EJ474" s="21">
        <f t="shared" si="623"/>
        <v>0.41445783132530117</v>
      </c>
      <c r="EK474" s="1">
        <v>4</v>
      </c>
      <c r="EL474" s="22">
        <v>0</v>
      </c>
      <c r="EM474" s="22">
        <v>0</v>
      </c>
      <c r="EN474" s="1">
        <v>0</v>
      </c>
      <c r="EO474" s="3">
        <f t="shared" si="624"/>
        <v>4</v>
      </c>
      <c r="EP474" s="6">
        <f t="shared" si="625"/>
        <v>3.0638297872353464</v>
      </c>
      <c r="EQ474" s="3">
        <f t="shared" si="626"/>
        <v>0</v>
      </c>
      <c r="ER474" s="20">
        <f t="shared" si="627"/>
        <v>0.44444444444444442</v>
      </c>
      <c r="ES474" s="20">
        <f t="shared" si="628"/>
        <v>0</v>
      </c>
      <c r="ET474" s="20">
        <f t="shared" si="629"/>
        <v>0.44444444444444442</v>
      </c>
      <c r="EU474" s="3">
        <f t="shared" si="630"/>
        <v>1</v>
      </c>
      <c r="EV474" s="1">
        <v>0</v>
      </c>
      <c r="EW474" s="1">
        <v>1</v>
      </c>
      <c r="EX474" s="20">
        <f t="shared" si="631"/>
        <v>0</v>
      </c>
      <c r="EY474" s="5">
        <v>9</v>
      </c>
      <c r="EZ474" s="5">
        <v>0</v>
      </c>
      <c r="FA474" s="22">
        <v>52</v>
      </c>
      <c r="FB474" s="22">
        <v>15</v>
      </c>
      <c r="FC474" s="22">
        <v>25</v>
      </c>
      <c r="FD474" s="22">
        <v>1</v>
      </c>
      <c r="FE474" s="22">
        <v>2</v>
      </c>
      <c r="FF474" s="22">
        <v>23</v>
      </c>
      <c r="FG474" s="22">
        <v>1</v>
      </c>
      <c r="FH474" s="22">
        <v>0</v>
      </c>
      <c r="FI474" s="6">
        <v>57.116666666699999</v>
      </c>
      <c r="FJ474" s="6">
        <f t="shared" si="632"/>
        <v>1.2692592592600001</v>
      </c>
      <c r="FK474" s="5">
        <v>1.27</v>
      </c>
      <c r="FL474" s="5">
        <v>4.29</v>
      </c>
      <c r="FM474" s="21">
        <f t="shared" si="633"/>
        <v>0.22841726618705036</v>
      </c>
      <c r="FN474" s="1">
        <v>2</v>
      </c>
      <c r="FO474" s="22">
        <v>0</v>
      </c>
      <c r="FP474" s="22">
        <v>0</v>
      </c>
      <c r="FQ474" s="1">
        <v>0</v>
      </c>
      <c r="FR474" s="1">
        <f t="shared" si="634"/>
        <v>2</v>
      </c>
      <c r="FS474" s="3">
        <f t="shared" si="635"/>
        <v>0</v>
      </c>
      <c r="FT474" s="3">
        <f t="shared" si="636"/>
        <v>2</v>
      </c>
      <c r="FU474" s="1">
        <v>1</v>
      </c>
      <c r="FV474" s="1">
        <v>1</v>
      </c>
      <c r="FW474" s="20">
        <f t="shared" si="637"/>
        <v>0.5</v>
      </c>
      <c r="FX474" s="5">
        <v>1</v>
      </c>
      <c r="FY474" s="5">
        <v>3</v>
      </c>
      <c r="FZ474" s="22">
        <v>14</v>
      </c>
      <c r="GA474" s="22">
        <v>23</v>
      </c>
      <c r="GB474" s="22">
        <v>6</v>
      </c>
      <c r="GC474" s="22">
        <v>13</v>
      </c>
      <c r="GD474" s="22">
        <v>16</v>
      </c>
      <c r="GE474" s="22">
        <v>2</v>
      </c>
      <c r="GF474" s="22">
        <v>1</v>
      </c>
      <c r="GG474" s="22">
        <v>0</v>
      </c>
      <c r="GH474" s="1">
        <v>48</v>
      </c>
      <c r="GI474" s="1">
        <v>9</v>
      </c>
      <c r="GJ474" s="1">
        <v>19</v>
      </c>
      <c r="GK474" s="1">
        <v>3</v>
      </c>
      <c r="GL474" s="1">
        <v>6</v>
      </c>
      <c r="GM474" s="1">
        <v>2</v>
      </c>
      <c r="GN474" s="31">
        <f t="shared" si="638"/>
        <v>0.33333333333333331</v>
      </c>
      <c r="GO474" s="1">
        <v>1</v>
      </c>
      <c r="GP474" s="1">
        <v>5</v>
      </c>
      <c r="GQ474" s="1">
        <v>0</v>
      </c>
      <c r="GR474" s="1">
        <v>5</v>
      </c>
      <c r="GS474" s="1">
        <v>1</v>
      </c>
      <c r="GT474" s="1">
        <v>1</v>
      </c>
      <c r="GU474" s="1">
        <v>1</v>
      </c>
      <c r="GV474" s="32">
        <f t="shared" si="639"/>
        <v>1</v>
      </c>
      <c r="GW474" s="9">
        <f t="shared" si="640"/>
        <v>7</v>
      </c>
      <c r="GX474" s="10">
        <v>3.9</v>
      </c>
      <c r="GY474" s="10">
        <v>1.8</v>
      </c>
      <c r="GZ474" s="10">
        <v>5.7</v>
      </c>
      <c r="HA474" s="29">
        <f t="shared" si="641"/>
        <v>0.12666666666666668</v>
      </c>
      <c r="HB474" s="29">
        <f t="shared" si="642"/>
        <v>0.44799580822635582</v>
      </c>
      <c r="HC474">
        <v>18.2</v>
      </c>
      <c r="HD474">
        <v>16.100000000000001</v>
      </c>
      <c r="HE474">
        <v>17.399999999999999</v>
      </c>
      <c r="HF474">
        <v>7.5</v>
      </c>
      <c r="HG474">
        <v>3.3</v>
      </c>
      <c r="HH474">
        <v>-0.1</v>
      </c>
      <c r="HI474">
        <v>10.7</v>
      </c>
      <c r="HJ474" s="11">
        <f t="shared" si="643"/>
        <v>0.23777777777777775</v>
      </c>
      <c r="HK474" s="11">
        <f t="shared" si="644"/>
        <v>0.84097458737228192</v>
      </c>
      <c r="HL474">
        <v>99</v>
      </c>
      <c r="HM474">
        <v>0</v>
      </c>
      <c r="HN474">
        <v>0</v>
      </c>
      <c r="HO474">
        <v>3</v>
      </c>
      <c r="HP474" t="s">
        <v>2348</v>
      </c>
      <c r="HQ474" s="33">
        <v>2500000</v>
      </c>
      <c r="HR474" s="33">
        <v>0</v>
      </c>
      <c r="HS474" s="30">
        <f t="shared" si="645"/>
        <v>7.1878048780487802</v>
      </c>
    </row>
    <row r="475" spans="1:228" x14ac:dyDescent="0.2">
      <c r="A475" s="1">
        <v>79</v>
      </c>
      <c r="B475" s="2" t="s">
        <v>2349</v>
      </c>
      <c r="C475" s="2" t="s">
        <v>2275</v>
      </c>
      <c r="E475" s="2" t="s">
        <v>323</v>
      </c>
      <c r="F475" s="2">
        <v>72</v>
      </c>
      <c r="G475" s="2">
        <v>204</v>
      </c>
      <c r="H475" s="2" t="s">
        <v>231</v>
      </c>
      <c r="J475" s="3">
        <v>35</v>
      </c>
      <c r="K475" s="5" t="s">
        <v>2350</v>
      </c>
      <c r="L475" s="5" t="s">
        <v>2351</v>
      </c>
      <c r="M475" s="5" t="s">
        <v>2278</v>
      </c>
      <c r="N475" s="5" t="s">
        <v>351</v>
      </c>
      <c r="O475" s="2" t="s">
        <v>351</v>
      </c>
      <c r="P475" s="2" t="s">
        <v>271</v>
      </c>
      <c r="Q475" s="1">
        <v>48</v>
      </c>
      <c r="R475" s="1">
        <v>10</v>
      </c>
      <c r="S475" s="1">
        <v>20</v>
      </c>
      <c r="T475" s="1">
        <v>30</v>
      </c>
      <c r="U475" s="1">
        <v>-9</v>
      </c>
      <c r="V475" s="1">
        <v>79</v>
      </c>
      <c r="W475" s="20">
        <f t="shared" si="567"/>
        <v>0.12658227848101267</v>
      </c>
      <c r="X475" s="6">
        <v>1158.2166666666999</v>
      </c>
      <c r="Y475" s="6">
        <f t="shared" si="568"/>
        <v>24.12951388888958</v>
      </c>
      <c r="Z475" s="1">
        <v>1337</v>
      </c>
      <c r="AA475" s="6">
        <f t="shared" si="569"/>
        <v>27.854166666666668</v>
      </c>
      <c r="AB475" s="8">
        <f t="shared" si="570"/>
        <v>0.86628022936925941</v>
      </c>
      <c r="AC475" s="3">
        <f t="shared" si="571"/>
        <v>71.858974358974365</v>
      </c>
      <c r="AD475" s="8">
        <f t="shared" si="572"/>
        <v>3.7225664123336206</v>
      </c>
      <c r="AE475" s="20">
        <f t="shared" si="573"/>
        <v>0.17857142857142858</v>
      </c>
      <c r="AF475" s="20">
        <f t="shared" si="574"/>
        <v>0.35714285714285715</v>
      </c>
      <c r="AG475" s="20">
        <f t="shared" si="575"/>
        <v>0.5357142857142857</v>
      </c>
      <c r="AH475" s="3" t="e">
        <f t="shared" si="576"/>
        <v>#VALUE!</v>
      </c>
      <c r="AI475" s="3" t="str">
        <f t="shared" si="577"/>
        <v xml:space="preserve"> </v>
      </c>
      <c r="AJ475" s="3" t="str">
        <f t="shared" si="578"/>
        <v xml:space="preserve"> </v>
      </c>
      <c r="AK475" s="20" t="e">
        <f t="shared" si="579"/>
        <v>#VALUE!</v>
      </c>
      <c r="AL475" s="6">
        <v>0</v>
      </c>
      <c r="AM475" s="1">
        <v>22</v>
      </c>
      <c r="AN475" s="1">
        <v>60</v>
      </c>
      <c r="AO475" s="1">
        <v>34</v>
      </c>
      <c r="AP475" s="1">
        <v>50</v>
      </c>
      <c r="AQ475" s="1">
        <v>18</v>
      </c>
      <c r="AR475" s="6">
        <f t="shared" si="580"/>
        <v>1.1396831335529871</v>
      </c>
      <c r="AS475" s="6">
        <f t="shared" si="581"/>
        <v>3.108226727871783</v>
      </c>
      <c r="AT475" s="6">
        <f t="shared" si="582"/>
        <v>1.7613284791273436</v>
      </c>
      <c r="AU475" s="6">
        <f t="shared" si="583"/>
        <v>2.5901889398931526</v>
      </c>
      <c r="AV475" s="6">
        <f t="shared" si="584"/>
        <v>0.93246801836153481</v>
      </c>
      <c r="AW475" s="1">
        <v>14</v>
      </c>
      <c r="AX475" s="1">
        <v>7</v>
      </c>
      <c r="AY475" s="1">
        <v>0</v>
      </c>
      <c r="AZ475" s="1">
        <v>0</v>
      </c>
      <c r="BA475" s="1">
        <v>0</v>
      </c>
      <c r="BB475" s="1">
        <v>0</v>
      </c>
      <c r="BC475" s="7">
        <f>(EA475+FH475+GG475)-(DZ475+FG475+GF475)-((BD475/60)*(-0.29)+(EF475/60)*0.11+(FI475/60)*(-0.33))</f>
        <v>4.1436694444440993</v>
      </c>
      <c r="BD475" s="6">
        <v>821.88333333330002</v>
      </c>
      <c r="BE475" s="6">
        <f t="shared" si="585"/>
        <v>17.122569444443752</v>
      </c>
      <c r="BF475" s="5">
        <v>16.2</v>
      </c>
      <c r="BG475" s="5">
        <v>30.01</v>
      </c>
      <c r="BH475" s="21">
        <f t="shared" si="586"/>
        <v>0.35057346894611552</v>
      </c>
      <c r="BI475" s="1">
        <v>2</v>
      </c>
      <c r="BJ475" s="22">
        <v>1</v>
      </c>
      <c r="BK475" s="22">
        <v>4</v>
      </c>
      <c r="BL475" s="1">
        <v>5</v>
      </c>
      <c r="BM475" s="1">
        <f t="shared" si="587"/>
        <v>7</v>
      </c>
      <c r="BN475" s="8">
        <f t="shared" si="588"/>
        <v>0.51102143451019044</v>
      </c>
      <c r="BO475" s="3">
        <f t="shared" si="589"/>
        <v>12.666666666666668</v>
      </c>
      <c r="BP475" s="20">
        <f t="shared" si="590"/>
        <v>6.6666666666666666E-2</v>
      </c>
      <c r="BQ475" s="20">
        <f t="shared" si="591"/>
        <v>0.16666666666666666</v>
      </c>
      <c r="BR475" s="20">
        <f t="shared" si="592"/>
        <v>0.23333333333333334</v>
      </c>
      <c r="BS475" s="3" t="str">
        <f t="shared" si="593"/>
        <v xml:space="preserve"> </v>
      </c>
      <c r="BV475" s="20" t="str">
        <f t="shared" si="594"/>
        <v xml:space="preserve"> </v>
      </c>
      <c r="BW475" s="5">
        <v>129</v>
      </c>
      <c r="BX475" s="5">
        <v>133</v>
      </c>
      <c r="BY475" s="21">
        <f t="shared" si="595"/>
        <v>0.30823529411764705</v>
      </c>
      <c r="BZ475" s="5">
        <v>143</v>
      </c>
      <c r="CA475" s="5">
        <v>119</v>
      </c>
      <c r="CB475" s="23">
        <f t="shared" si="596"/>
        <v>0.30823529411764705</v>
      </c>
      <c r="CC475" s="5">
        <v>144</v>
      </c>
      <c r="CD475" s="5">
        <v>182</v>
      </c>
      <c r="CE475" s="23">
        <f t="shared" si="597"/>
        <v>0.3835294117647059</v>
      </c>
      <c r="CF475" s="23">
        <f t="shared" si="598"/>
        <v>0.5</v>
      </c>
      <c r="CG475" s="24">
        <v>3</v>
      </c>
      <c r="CH475" s="5">
        <v>321</v>
      </c>
      <c r="CI475" s="5">
        <v>329</v>
      </c>
      <c r="CJ475" s="5">
        <v>261</v>
      </c>
      <c r="CK475">
        <v>15.99809411</v>
      </c>
      <c r="CL475" s="5">
        <v>0.498</v>
      </c>
      <c r="CM475" s="5">
        <v>4</v>
      </c>
      <c r="CN475" s="5">
        <v>-0.23400000000000001</v>
      </c>
      <c r="CO475" s="5">
        <v>-0.156</v>
      </c>
      <c r="CP475" s="5">
        <v>5.1890000000000001</v>
      </c>
      <c r="CQ475" s="21">
        <f t="shared" si="599"/>
        <v>7.8947368421052627E-2</v>
      </c>
      <c r="CR475" s="25">
        <f t="shared" si="600"/>
        <v>0.90745501285347041</v>
      </c>
      <c r="CS475" s="22">
        <f t="shared" si="601"/>
        <v>915.34974969557572</v>
      </c>
      <c r="CT475" s="21">
        <f t="shared" si="602"/>
        <v>-1.3597618725476962E-2</v>
      </c>
      <c r="CU475" s="26">
        <f t="shared" si="603"/>
        <v>2.3148148148148149</v>
      </c>
      <c r="CV475" s="27">
        <f t="shared" si="604"/>
        <v>2.7777777777777781</v>
      </c>
      <c r="CW475" s="27">
        <f t="shared" si="605"/>
        <v>29.320987654320991</v>
      </c>
      <c r="CX475" s="27">
        <f t="shared" si="606"/>
        <v>30.015432098765434</v>
      </c>
      <c r="CY475" s="27">
        <f t="shared" si="607"/>
        <v>59.567901234567906</v>
      </c>
      <c r="CZ475" s="27">
        <f t="shared" si="608"/>
        <v>54.012345679012356</v>
      </c>
      <c r="DA475" s="28">
        <f t="shared" si="609"/>
        <v>5.55555555555555</v>
      </c>
      <c r="DB475" s="5">
        <v>30</v>
      </c>
      <c r="DC475" s="5">
        <v>36</v>
      </c>
      <c r="DD475" s="22">
        <v>350</v>
      </c>
      <c r="DE475" s="22">
        <v>353</v>
      </c>
      <c r="DF475" s="22">
        <v>170</v>
      </c>
      <c r="DG475" s="22">
        <v>140</v>
      </c>
      <c r="DH475" s="22">
        <v>171</v>
      </c>
      <c r="DI475" s="22">
        <v>222</v>
      </c>
      <c r="DJ475" s="29">
        <f t="shared" si="610"/>
        <v>4.2555555555550129E-2</v>
      </c>
      <c r="DK475" s="27">
        <f t="shared" si="611"/>
        <v>2.9156947684105301</v>
      </c>
      <c r="DL475" s="27">
        <f t="shared" si="612"/>
        <v>1.7910696434521827</v>
      </c>
      <c r="DM475" s="27">
        <f t="shared" si="613"/>
        <v>30.323225591469509</v>
      </c>
      <c r="DN475" s="27">
        <f t="shared" si="614"/>
        <v>24.991669443518827</v>
      </c>
      <c r="DO475" s="27">
        <f t="shared" si="615"/>
        <v>57.522492502499162</v>
      </c>
      <c r="DP475" s="27">
        <f t="shared" si="616"/>
        <v>50.983005664778403</v>
      </c>
      <c r="DQ475" s="30">
        <f t="shared" si="617"/>
        <v>-0.98393128216520864</v>
      </c>
      <c r="DR475" s="5">
        <v>70</v>
      </c>
      <c r="DS475" s="5">
        <v>43</v>
      </c>
      <c r="DT475" s="5">
        <v>658</v>
      </c>
      <c r="DU475" s="5">
        <v>557</v>
      </c>
      <c r="DV475" s="5">
        <v>281</v>
      </c>
      <c r="DW475" s="5">
        <v>233</v>
      </c>
      <c r="DX475" s="5">
        <v>391</v>
      </c>
      <c r="DY475" s="5">
        <v>372</v>
      </c>
      <c r="DZ475" s="22">
        <v>4</v>
      </c>
      <c r="EA475" s="22">
        <v>4</v>
      </c>
      <c r="EB475" s="22">
        <f t="shared" si="618"/>
        <v>0</v>
      </c>
      <c r="EC475" s="26">
        <f t="shared" si="619"/>
        <v>0.29201224829153744</v>
      </c>
      <c r="ED475" s="27">
        <f t="shared" si="620"/>
        <v>0.29201224829153744</v>
      </c>
      <c r="EE475" s="27">
        <f t="shared" si="621"/>
        <v>0</v>
      </c>
      <c r="EF475" s="6">
        <v>228.9</v>
      </c>
      <c r="EG475" s="6">
        <f t="shared" si="622"/>
        <v>4.7687499999999998</v>
      </c>
      <c r="EH475" s="5">
        <v>4.42</v>
      </c>
      <c r="EI475" s="5">
        <v>2.02</v>
      </c>
      <c r="EJ475" s="21">
        <f t="shared" si="623"/>
        <v>0.68633540372670809</v>
      </c>
      <c r="EK475" s="1">
        <v>8</v>
      </c>
      <c r="EL475" s="22">
        <v>9</v>
      </c>
      <c r="EM475" s="22">
        <v>3</v>
      </c>
      <c r="EN475" s="1">
        <v>15</v>
      </c>
      <c r="EO475" s="3">
        <f t="shared" si="624"/>
        <v>23</v>
      </c>
      <c r="EP475" s="6">
        <f t="shared" si="625"/>
        <v>6.0288335517693312</v>
      </c>
      <c r="EQ475" s="3">
        <f t="shared" si="626"/>
        <v>59.192307692307693</v>
      </c>
      <c r="ER475" s="20">
        <f t="shared" si="627"/>
        <v>0.30769230769230771</v>
      </c>
      <c r="ES475" s="20">
        <f t="shared" si="628"/>
        <v>0.57692307692307687</v>
      </c>
      <c r="ET475" s="20">
        <f t="shared" si="629"/>
        <v>0.88461538461538458</v>
      </c>
      <c r="EU475" s="3" t="str">
        <f t="shared" si="630"/>
        <v xml:space="preserve"> </v>
      </c>
      <c r="EX475" s="20" t="str">
        <f t="shared" si="631"/>
        <v xml:space="preserve"> </v>
      </c>
      <c r="EY475" s="5">
        <v>26</v>
      </c>
      <c r="EZ475" s="5">
        <v>1</v>
      </c>
      <c r="FA475" s="22">
        <v>145</v>
      </c>
      <c r="FB475" s="22">
        <v>32</v>
      </c>
      <c r="FC475" s="22">
        <v>65</v>
      </c>
      <c r="FD475" s="22">
        <v>7</v>
      </c>
      <c r="FE475" s="22">
        <v>7</v>
      </c>
      <c r="FF475" s="22">
        <v>85</v>
      </c>
      <c r="FG475" s="22">
        <v>1</v>
      </c>
      <c r="FH475" s="22">
        <v>1</v>
      </c>
      <c r="FI475" s="6">
        <v>107.4333333333</v>
      </c>
      <c r="FJ475" s="6">
        <f t="shared" si="632"/>
        <v>2.2381944444437498</v>
      </c>
      <c r="FK475" s="5">
        <v>2.21</v>
      </c>
      <c r="FL475" s="5">
        <v>3.22</v>
      </c>
      <c r="FM475" s="21">
        <f t="shared" si="633"/>
        <v>0.40699815837937386</v>
      </c>
      <c r="FN475" s="1">
        <v>0</v>
      </c>
      <c r="FO475" s="22">
        <v>0</v>
      </c>
      <c r="FP475" s="22">
        <v>0</v>
      </c>
      <c r="FQ475" s="1">
        <v>0</v>
      </c>
      <c r="FR475" s="1">
        <f t="shared" si="634"/>
        <v>0</v>
      </c>
      <c r="FS475" s="3">
        <f t="shared" si="635"/>
        <v>0</v>
      </c>
      <c r="FT475" s="3" t="str">
        <f t="shared" si="636"/>
        <v xml:space="preserve"> </v>
      </c>
      <c r="FW475" s="20" t="str">
        <f t="shared" si="637"/>
        <v xml:space="preserve"> </v>
      </c>
      <c r="FX475" s="5">
        <v>0</v>
      </c>
      <c r="FY475" s="5">
        <v>13</v>
      </c>
      <c r="FZ475" s="22">
        <v>9</v>
      </c>
      <c r="GA475" s="22">
        <v>76</v>
      </c>
      <c r="GB475" s="22">
        <v>5</v>
      </c>
      <c r="GC475" s="22">
        <v>39</v>
      </c>
      <c r="GD475" s="22">
        <v>37</v>
      </c>
      <c r="GE475" s="22">
        <v>8</v>
      </c>
      <c r="GF475" s="22">
        <v>1</v>
      </c>
      <c r="GG475" s="22">
        <v>1</v>
      </c>
      <c r="GH475" s="1">
        <v>63</v>
      </c>
      <c r="GI475" s="1">
        <v>33</v>
      </c>
      <c r="GJ475" s="1">
        <v>54</v>
      </c>
      <c r="GK475" s="1">
        <v>15</v>
      </c>
      <c r="GN475" s="31" t="str">
        <f t="shared" si="638"/>
        <v xml:space="preserve"> </v>
      </c>
      <c r="GP475" s="1">
        <v>0</v>
      </c>
      <c r="GQ475" s="1">
        <v>1</v>
      </c>
      <c r="GR475" s="1">
        <v>4</v>
      </c>
      <c r="GS475" s="1">
        <v>0</v>
      </c>
      <c r="GT475" s="1">
        <v>0</v>
      </c>
      <c r="GU475" s="1">
        <v>0</v>
      </c>
      <c r="GV475" s="32" t="str">
        <f t="shared" si="639"/>
        <v xml:space="preserve"> </v>
      </c>
      <c r="GW475" s="9">
        <f t="shared" si="640"/>
        <v>6</v>
      </c>
      <c r="GX475" s="10">
        <v>3.1</v>
      </c>
      <c r="GY475" s="10">
        <v>1.4</v>
      </c>
      <c r="GZ475" s="10">
        <v>4.5</v>
      </c>
      <c r="HA475" s="29">
        <f t="shared" si="641"/>
        <v>9.375E-2</v>
      </c>
      <c r="HB475" s="29">
        <f t="shared" si="642"/>
        <v>0.2331170045903837</v>
      </c>
      <c r="HC475">
        <v>28.8</v>
      </c>
      <c r="HD475">
        <v>23.5</v>
      </c>
      <c r="HE475">
        <v>-12.2</v>
      </c>
      <c r="HF475">
        <v>5.6</v>
      </c>
      <c r="HG475">
        <v>0.60000000000000009</v>
      </c>
      <c r="HH475">
        <v>0</v>
      </c>
      <c r="HI475">
        <v>6.2</v>
      </c>
      <c r="HJ475" s="11">
        <f t="shared" si="643"/>
        <v>0.12916666666666668</v>
      </c>
      <c r="HK475" s="11">
        <f t="shared" si="644"/>
        <v>0.32118342854675086</v>
      </c>
      <c r="HL475">
        <v>99</v>
      </c>
      <c r="HM475">
        <v>0</v>
      </c>
      <c r="HN475">
        <v>0</v>
      </c>
      <c r="HQ475" s="33">
        <v>5750000</v>
      </c>
      <c r="HR475" s="33">
        <v>0</v>
      </c>
      <c r="HS475" s="30">
        <f t="shared" si="645"/>
        <v>-3.0195121951219503</v>
      </c>
    </row>
    <row r="476" spans="1:228" x14ac:dyDescent="0.2">
      <c r="A476" s="1">
        <v>12</v>
      </c>
      <c r="B476" s="2" t="s">
        <v>2352</v>
      </c>
      <c r="C476" s="2" t="s">
        <v>2353</v>
      </c>
      <c r="D476" s="2" t="s">
        <v>347</v>
      </c>
      <c r="E476" s="2" t="s">
        <v>240</v>
      </c>
      <c r="F476" s="2">
        <v>74</v>
      </c>
      <c r="G476" s="2">
        <v>220</v>
      </c>
      <c r="H476" s="2" t="s">
        <v>231</v>
      </c>
      <c r="J476" s="3">
        <v>34</v>
      </c>
      <c r="K476" s="5" t="s">
        <v>2354</v>
      </c>
      <c r="L476" s="5" t="s">
        <v>2355</v>
      </c>
      <c r="M476" s="5" t="s">
        <v>644</v>
      </c>
      <c r="N476" s="5" t="s">
        <v>715</v>
      </c>
      <c r="O476" s="2" t="s">
        <v>715</v>
      </c>
      <c r="P476" s="2" t="s">
        <v>236</v>
      </c>
      <c r="Q476" s="1">
        <v>48</v>
      </c>
      <c r="R476" s="1">
        <v>17</v>
      </c>
      <c r="S476" s="1">
        <v>14</v>
      </c>
      <c r="T476" s="1">
        <v>31</v>
      </c>
      <c r="U476" s="1">
        <v>-2</v>
      </c>
      <c r="V476" s="1">
        <v>150</v>
      </c>
      <c r="W476" s="20">
        <f t="shared" si="567"/>
        <v>0.11333333333333333</v>
      </c>
      <c r="X476" s="6">
        <v>917.31666666670003</v>
      </c>
      <c r="Y476" s="6">
        <f t="shared" si="568"/>
        <v>19.110763888889583</v>
      </c>
      <c r="Z476" s="1">
        <v>1250</v>
      </c>
      <c r="AA476" s="6">
        <f t="shared" si="569"/>
        <v>26.041666666666668</v>
      </c>
      <c r="AB476" s="8">
        <f t="shared" si="570"/>
        <v>0.73385333333336</v>
      </c>
      <c r="AC476" s="3">
        <f t="shared" si="571"/>
        <v>39.729999999999997</v>
      </c>
      <c r="AD476" s="8">
        <f t="shared" si="572"/>
        <v>2.5986664001888622</v>
      </c>
      <c r="AE476" s="20">
        <f t="shared" si="573"/>
        <v>0.36956521739130432</v>
      </c>
      <c r="AF476" s="20">
        <f t="shared" si="574"/>
        <v>0.30434782608695654</v>
      </c>
      <c r="AG476" s="20">
        <f t="shared" si="575"/>
        <v>0.67391304347826086</v>
      </c>
      <c r="AH476" s="3">
        <f t="shared" si="576"/>
        <v>150</v>
      </c>
      <c r="AI476" s="3">
        <f t="shared" si="577"/>
        <v>71</v>
      </c>
      <c r="AJ476" s="3">
        <f t="shared" si="578"/>
        <v>79</v>
      </c>
      <c r="AK476" s="20">
        <f t="shared" si="579"/>
        <v>0.47333333333333333</v>
      </c>
      <c r="AL476" s="6">
        <v>4.9000000000000004</v>
      </c>
      <c r="AM476" s="1">
        <v>38</v>
      </c>
      <c r="AN476" s="1">
        <v>13</v>
      </c>
      <c r="AO476" s="1">
        <v>46</v>
      </c>
      <c r="AP476" s="1">
        <v>26</v>
      </c>
      <c r="AQ476" s="1">
        <v>25</v>
      </c>
      <c r="AR476" s="6">
        <f t="shared" si="580"/>
        <v>2.4855102745325137</v>
      </c>
      <c r="AS476" s="6">
        <f t="shared" si="581"/>
        <v>0.85030614655059678</v>
      </c>
      <c r="AT476" s="6">
        <f t="shared" si="582"/>
        <v>3.008775595486727</v>
      </c>
      <c r="AU476" s="6">
        <f t="shared" si="583"/>
        <v>1.7006122931011936</v>
      </c>
      <c r="AV476" s="6">
        <f t="shared" si="584"/>
        <v>1.6352041279819169</v>
      </c>
      <c r="AW476" s="1">
        <v>24</v>
      </c>
      <c r="AX476" s="1">
        <v>12</v>
      </c>
      <c r="AY476" s="1">
        <v>0</v>
      </c>
      <c r="AZ476" s="1">
        <v>0</v>
      </c>
      <c r="BA476" s="1">
        <v>0</v>
      </c>
      <c r="BB476" s="1">
        <v>0</v>
      </c>
      <c r="BC476" s="7">
        <f>(EA476+FH476+GG476)-(DZ476+FG476+GF476)-((BD476/60)*(0.11)+(EF476/60)*(-0.14)+(FI476/60)*(0.13))</f>
        <v>-2.0580777777778501</v>
      </c>
      <c r="BD476" s="6">
        <v>691.1</v>
      </c>
      <c r="BE476" s="6">
        <f t="shared" si="585"/>
        <v>14.397916666666667</v>
      </c>
      <c r="BF476" s="5">
        <v>13.75</v>
      </c>
      <c r="BG476" s="5">
        <v>34.9</v>
      </c>
      <c r="BH476" s="21">
        <f t="shared" si="586"/>
        <v>0.28263103802672151</v>
      </c>
      <c r="BI476" s="1">
        <v>10</v>
      </c>
      <c r="BJ476" s="22">
        <v>1</v>
      </c>
      <c r="BK476" s="22">
        <v>5</v>
      </c>
      <c r="BL476" s="1">
        <v>6</v>
      </c>
      <c r="BM476" s="1">
        <f t="shared" si="587"/>
        <v>16</v>
      </c>
      <c r="BN476" s="8">
        <f t="shared" si="588"/>
        <v>1.3890898567501084</v>
      </c>
      <c r="BO476" s="3">
        <f t="shared" si="589"/>
        <v>14.679999999999998</v>
      </c>
      <c r="BP476" s="20">
        <f t="shared" si="590"/>
        <v>0.4</v>
      </c>
      <c r="BQ476" s="20">
        <f t="shared" si="591"/>
        <v>0.24</v>
      </c>
      <c r="BR476" s="20">
        <f t="shared" si="592"/>
        <v>0.64</v>
      </c>
      <c r="BS476" s="3">
        <f t="shared" si="593"/>
        <v>91</v>
      </c>
      <c r="BT476" s="1">
        <v>43</v>
      </c>
      <c r="BU476" s="1">
        <v>48</v>
      </c>
      <c r="BV476" s="20">
        <f t="shared" si="594"/>
        <v>0.47252747252747251</v>
      </c>
      <c r="BW476" s="5">
        <v>121</v>
      </c>
      <c r="BX476" s="5">
        <v>115</v>
      </c>
      <c r="BY476" s="21">
        <f t="shared" si="595"/>
        <v>0.33810888252148996</v>
      </c>
      <c r="BZ476" s="5">
        <v>121</v>
      </c>
      <c r="CA476" s="5">
        <v>113</v>
      </c>
      <c r="CB476" s="23">
        <f t="shared" si="596"/>
        <v>0.33524355300859598</v>
      </c>
      <c r="CC476" s="5">
        <v>111</v>
      </c>
      <c r="CD476" s="5">
        <v>117</v>
      </c>
      <c r="CE476" s="23">
        <f t="shared" si="597"/>
        <v>0.32664756446991405</v>
      </c>
      <c r="CF476" s="23">
        <f t="shared" si="598"/>
        <v>0.50212765957446803</v>
      </c>
      <c r="CG476" s="24">
        <v>6</v>
      </c>
      <c r="CH476" s="5">
        <v>243</v>
      </c>
      <c r="CI476" s="5">
        <v>249</v>
      </c>
      <c r="CJ476" s="5">
        <v>213</v>
      </c>
      <c r="CK476">
        <v>16.39003125</v>
      </c>
      <c r="CL476" s="5">
        <v>1.4670000000000001</v>
      </c>
      <c r="CM476" s="5">
        <v>1</v>
      </c>
      <c r="CN476" s="5">
        <v>1.0229999999999999</v>
      </c>
      <c r="CO476" s="5">
        <v>2.7789999999999999</v>
      </c>
      <c r="CP476" s="5">
        <v>4.6269999999999998</v>
      </c>
      <c r="CQ476" s="21">
        <f t="shared" si="599"/>
        <v>6.8119891008174394E-2</v>
      </c>
      <c r="CR476" s="25">
        <f t="shared" si="600"/>
        <v>0.90647482014388492</v>
      </c>
      <c r="CS476" s="22">
        <f t="shared" si="601"/>
        <v>913.28680924470234</v>
      </c>
      <c r="CT476" s="21">
        <f t="shared" si="602"/>
        <v>-2.5405288847940688E-2</v>
      </c>
      <c r="CU476" s="26">
        <f t="shared" si="603"/>
        <v>2.2727272727272729</v>
      </c>
      <c r="CV476" s="27">
        <f t="shared" si="604"/>
        <v>2.3636363636363633</v>
      </c>
      <c r="CW476" s="27">
        <f t="shared" si="605"/>
        <v>33.36363636363636</v>
      </c>
      <c r="CX476" s="27">
        <f t="shared" si="606"/>
        <v>25.272727272727273</v>
      </c>
      <c r="CY476" s="27">
        <f t="shared" si="607"/>
        <v>61.909090909090907</v>
      </c>
      <c r="CZ476" s="27">
        <f t="shared" si="608"/>
        <v>54.272727272727273</v>
      </c>
      <c r="DA476" s="28">
        <f t="shared" si="609"/>
        <v>7.6363636363636331</v>
      </c>
      <c r="DB476" s="5">
        <v>25</v>
      </c>
      <c r="DC476" s="5">
        <v>26</v>
      </c>
      <c r="DD476" s="22">
        <v>342</v>
      </c>
      <c r="DE476" s="22">
        <v>252</v>
      </c>
      <c r="DF476" s="22">
        <v>136</v>
      </c>
      <c r="DG476" s="22">
        <v>139</v>
      </c>
      <c r="DH476" s="22">
        <v>180</v>
      </c>
      <c r="DI476" s="22">
        <v>178</v>
      </c>
      <c r="DJ476" s="29">
        <f t="shared" si="610"/>
        <v>3.8912998065764022</v>
      </c>
      <c r="DK476" s="27">
        <f t="shared" si="611"/>
        <v>1.8982808022922639</v>
      </c>
      <c r="DL476" s="27">
        <f t="shared" si="612"/>
        <v>1.8982808022922639</v>
      </c>
      <c r="DM476" s="27">
        <f t="shared" si="613"/>
        <v>28.689111747851008</v>
      </c>
      <c r="DN476" s="27">
        <f t="shared" si="614"/>
        <v>29.083094555873927</v>
      </c>
      <c r="DO476" s="27">
        <f t="shared" si="615"/>
        <v>58.202005730659032</v>
      </c>
      <c r="DP476" s="27">
        <f t="shared" si="616"/>
        <v>57.091690544412614</v>
      </c>
      <c r="DQ476" s="30">
        <f t="shared" si="617"/>
        <v>6.5260484501172158</v>
      </c>
      <c r="DR476" s="5">
        <v>53</v>
      </c>
      <c r="DS476" s="5">
        <v>53</v>
      </c>
      <c r="DT476" s="5">
        <v>748</v>
      </c>
      <c r="DU476" s="5">
        <v>759</v>
      </c>
      <c r="DV476" s="5">
        <v>369</v>
      </c>
      <c r="DW476" s="5">
        <v>321</v>
      </c>
      <c r="DX476" s="5">
        <v>461</v>
      </c>
      <c r="DY476" s="5">
        <v>455</v>
      </c>
      <c r="DZ476" s="22">
        <v>7</v>
      </c>
      <c r="EA476" s="22">
        <v>6</v>
      </c>
      <c r="EB476" s="22">
        <f t="shared" si="618"/>
        <v>-1</v>
      </c>
      <c r="EC476" s="26">
        <f t="shared" si="619"/>
        <v>0.60772681232817249</v>
      </c>
      <c r="ED476" s="27">
        <f t="shared" si="620"/>
        <v>0.52090869628129066</v>
      </c>
      <c r="EE476" s="27">
        <f t="shared" si="621"/>
        <v>-8.6818116046881777E-2</v>
      </c>
      <c r="EF476" s="6">
        <v>155.35</v>
      </c>
      <c r="EG476" s="6">
        <f t="shared" si="622"/>
        <v>3.2364583333333332</v>
      </c>
      <c r="EH476" s="5">
        <v>3.13</v>
      </c>
      <c r="EI476" s="5">
        <v>2.36</v>
      </c>
      <c r="EJ476" s="21">
        <f t="shared" si="623"/>
        <v>0.57012750455373407</v>
      </c>
      <c r="EK476" s="1">
        <v>6</v>
      </c>
      <c r="EL476" s="22">
        <v>3</v>
      </c>
      <c r="EM476" s="22">
        <v>4</v>
      </c>
      <c r="EN476" s="1">
        <v>8</v>
      </c>
      <c r="EO476" s="3">
        <f t="shared" si="624"/>
        <v>14</v>
      </c>
      <c r="EP476" s="6">
        <f t="shared" si="625"/>
        <v>5.4071451560991317</v>
      </c>
      <c r="EQ476" s="3">
        <f t="shared" si="626"/>
        <v>25.05</v>
      </c>
      <c r="ER476" s="20">
        <f t="shared" si="627"/>
        <v>0.3</v>
      </c>
      <c r="ES476" s="20">
        <f t="shared" si="628"/>
        <v>0.4</v>
      </c>
      <c r="ET476" s="20">
        <f t="shared" si="629"/>
        <v>0.7</v>
      </c>
      <c r="EU476" s="3">
        <f t="shared" si="630"/>
        <v>14</v>
      </c>
      <c r="EV476" s="1">
        <v>7</v>
      </c>
      <c r="EW476" s="1">
        <v>7</v>
      </c>
      <c r="EX476" s="20">
        <f t="shared" si="631"/>
        <v>0.5</v>
      </c>
      <c r="EY476" s="5">
        <v>20</v>
      </c>
      <c r="EZ476" s="5">
        <v>2</v>
      </c>
      <c r="FA476" s="22">
        <v>147</v>
      </c>
      <c r="FB476" s="22">
        <v>24</v>
      </c>
      <c r="FC476" s="22">
        <v>67</v>
      </c>
      <c r="FD476" s="22">
        <v>9</v>
      </c>
      <c r="FE476" s="22">
        <v>3</v>
      </c>
      <c r="FF476" s="22">
        <v>78</v>
      </c>
      <c r="FG476" s="22">
        <v>4</v>
      </c>
      <c r="FH476" s="22">
        <v>2</v>
      </c>
      <c r="FI476" s="6">
        <v>70.866666666699999</v>
      </c>
      <c r="FJ476" s="6">
        <f t="shared" si="632"/>
        <v>1.4763888888895833</v>
      </c>
      <c r="FK476" s="5">
        <v>1.41</v>
      </c>
      <c r="FL476" s="5">
        <v>3.22</v>
      </c>
      <c r="FM476" s="21">
        <f t="shared" si="633"/>
        <v>0.30453563714902809</v>
      </c>
      <c r="FN476" s="1">
        <v>1</v>
      </c>
      <c r="FO476" s="22">
        <v>0</v>
      </c>
      <c r="FP476" s="22">
        <v>0</v>
      </c>
      <c r="FQ476" s="1">
        <v>0</v>
      </c>
      <c r="FR476" s="1">
        <f t="shared" si="634"/>
        <v>1</v>
      </c>
      <c r="FS476" s="3">
        <f t="shared" si="635"/>
        <v>0</v>
      </c>
      <c r="FT476" s="3">
        <f t="shared" si="636"/>
        <v>45</v>
      </c>
      <c r="FU476" s="1">
        <v>21</v>
      </c>
      <c r="FV476" s="1">
        <v>24</v>
      </c>
      <c r="FW476" s="20">
        <f t="shared" si="637"/>
        <v>0.46666666666666667</v>
      </c>
      <c r="FX476" s="5">
        <v>1</v>
      </c>
      <c r="FY476" s="5">
        <v>7</v>
      </c>
      <c r="FZ476" s="22">
        <v>9</v>
      </c>
      <c r="GA476" s="22">
        <v>46</v>
      </c>
      <c r="GB476" s="22">
        <v>1</v>
      </c>
      <c r="GC476" s="22">
        <v>20</v>
      </c>
      <c r="GD476" s="22">
        <v>20</v>
      </c>
      <c r="GE476" s="22">
        <v>3</v>
      </c>
      <c r="GF476" s="22">
        <v>0</v>
      </c>
      <c r="GG476" s="22">
        <v>2</v>
      </c>
      <c r="GH476" s="1">
        <v>52</v>
      </c>
      <c r="GI476" s="1">
        <v>25</v>
      </c>
      <c r="GJ476" s="1">
        <v>37</v>
      </c>
      <c r="GK476" s="1">
        <v>8</v>
      </c>
      <c r="GL476" s="1">
        <v>3</v>
      </c>
      <c r="GM476" s="1">
        <v>2</v>
      </c>
      <c r="GN476" s="31">
        <f t="shared" si="638"/>
        <v>0.66666666666666663</v>
      </c>
      <c r="GO476" s="1">
        <v>2</v>
      </c>
      <c r="GP476" s="1">
        <v>3</v>
      </c>
      <c r="GQ476" s="1">
        <v>0</v>
      </c>
      <c r="GR476" s="1">
        <v>3</v>
      </c>
      <c r="GS476" s="1">
        <v>0</v>
      </c>
      <c r="GT476" s="1">
        <v>0</v>
      </c>
      <c r="GU476" s="1">
        <v>0</v>
      </c>
      <c r="GV476" s="32" t="str">
        <f t="shared" si="639"/>
        <v xml:space="preserve"> </v>
      </c>
      <c r="GW476" s="9">
        <f t="shared" si="640"/>
        <v>5</v>
      </c>
      <c r="GX476" s="10">
        <v>2.9</v>
      </c>
      <c r="GY476" s="10">
        <v>1.2</v>
      </c>
      <c r="GZ476" s="10">
        <v>4.0999999999999996</v>
      </c>
      <c r="HA476" s="29">
        <f t="shared" si="641"/>
        <v>8.5416666666666655E-2</v>
      </c>
      <c r="HB476" s="29">
        <f t="shared" si="642"/>
        <v>0.26817347698903438</v>
      </c>
      <c r="HC476">
        <v>22.8</v>
      </c>
      <c r="HD476">
        <v>20.6</v>
      </c>
      <c r="HE476">
        <v>1</v>
      </c>
      <c r="HF476">
        <v>3.7</v>
      </c>
      <c r="HG476">
        <v>2.4</v>
      </c>
      <c r="HH476">
        <v>0.7</v>
      </c>
      <c r="HI476">
        <v>6.9</v>
      </c>
      <c r="HJ476" s="11">
        <f t="shared" si="643"/>
        <v>0.14375000000000002</v>
      </c>
      <c r="HK476" s="11">
        <f t="shared" si="644"/>
        <v>0.45131633932300907</v>
      </c>
      <c r="HL476">
        <v>99</v>
      </c>
      <c r="HM476">
        <v>0</v>
      </c>
      <c r="HN476">
        <v>0</v>
      </c>
      <c r="HQ476" s="33">
        <v>6900000</v>
      </c>
      <c r="HR476" s="33">
        <v>0</v>
      </c>
      <c r="HS476" s="30">
        <f t="shared" si="645"/>
        <v>-4.3390243902439032</v>
      </c>
    </row>
    <row r="477" spans="1:228" x14ac:dyDescent="0.2">
      <c r="A477" s="1">
        <v>62</v>
      </c>
      <c r="B477" s="2" t="s">
        <v>2356</v>
      </c>
      <c r="C477" s="2" t="s">
        <v>822</v>
      </c>
      <c r="D477" s="2" t="s">
        <v>628</v>
      </c>
      <c r="E477" s="2" t="s">
        <v>230</v>
      </c>
      <c r="F477" s="2">
        <v>75</v>
      </c>
      <c r="G477" s="2">
        <v>229</v>
      </c>
      <c r="H477" s="2" t="s">
        <v>231</v>
      </c>
      <c r="I477" s="2" t="s">
        <v>258</v>
      </c>
      <c r="J477" s="3">
        <v>25</v>
      </c>
      <c r="K477" s="5" t="s">
        <v>2357</v>
      </c>
      <c r="L477" s="5" t="s">
        <v>2358</v>
      </c>
      <c r="M477" s="5" t="s">
        <v>644</v>
      </c>
      <c r="N477" s="5" t="s">
        <v>293</v>
      </c>
      <c r="O477" s="2" t="s">
        <v>293</v>
      </c>
      <c r="P477" s="2" t="s">
        <v>415</v>
      </c>
      <c r="Q477" s="1">
        <v>13</v>
      </c>
      <c r="R477" s="1">
        <v>2</v>
      </c>
      <c r="S477" s="1">
        <v>1</v>
      </c>
      <c r="T477" s="1">
        <v>3</v>
      </c>
      <c r="U477" s="1">
        <v>-1</v>
      </c>
      <c r="V477" s="1">
        <v>21</v>
      </c>
      <c r="W477" s="20">
        <f t="shared" si="567"/>
        <v>9.5238095238095233E-2</v>
      </c>
      <c r="X477" s="6">
        <v>127.21666666669999</v>
      </c>
      <c r="Y477" s="6">
        <f t="shared" si="568"/>
        <v>9.7858974358999991</v>
      </c>
      <c r="Z477" s="1">
        <v>173</v>
      </c>
      <c r="AA477" s="6">
        <f t="shared" si="569"/>
        <v>13.307692307692308</v>
      </c>
      <c r="AB477" s="8">
        <f t="shared" si="570"/>
        <v>0.73535645472080924</v>
      </c>
      <c r="AC477" s="3">
        <f t="shared" si="571"/>
        <v>14.25</v>
      </c>
      <c r="AD477" s="8">
        <f t="shared" si="572"/>
        <v>6.720817502945966</v>
      </c>
      <c r="AE477" s="20">
        <f t="shared" si="573"/>
        <v>0.5</v>
      </c>
      <c r="AF477" s="20">
        <f t="shared" si="574"/>
        <v>0.25</v>
      </c>
      <c r="AG477" s="20">
        <f t="shared" si="575"/>
        <v>0.75</v>
      </c>
      <c r="AH477" s="3">
        <f t="shared" si="576"/>
        <v>14</v>
      </c>
      <c r="AI477" s="3">
        <f t="shared" si="577"/>
        <v>4</v>
      </c>
      <c r="AJ477" s="3">
        <f t="shared" si="578"/>
        <v>10</v>
      </c>
      <c r="AK477" s="20">
        <f t="shared" si="579"/>
        <v>0.2857142857142857</v>
      </c>
      <c r="AL477" s="6">
        <v>1.7000000000000002</v>
      </c>
      <c r="AM477" s="1">
        <v>22</v>
      </c>
      <c r="AN477" s="1">
        <v>7</v>
      </c>
      <c r="AO477" s="1">
        <v>9</v>
      </c>
      <c r="AP477" s="1">
        <v>0</v>
      </c>
      <c r="AQ477" s="1">
        <v>5</v>
      </c>
      <c r="AR477" s="6">
        <f t="shared" si="580"/>
        <v>10.37599895191658</v>
      </c>
      <c r="AS477" s="6">
        <f t="shared" si="581"/>
        <v>3.3014542119734571</v>
      </c>
      <c r="AT477" s="6">
        <f t="shared" si="582"/>
        <v>4.2447268439658732</v>
      </c>
      <c r="AU477" s="6">
        <f t="shared" si="583"/>
        <v>0</v>
      </c>
      <c r="AV477" s="6">
        <f t="shared" si="584"/>
        <v>2.3581815799810411</v>
      </c>
      <c r="AW477" s="1">
        <v>10</v>
      </c>
      <c r="AX477" s="1">
        <v>0</v>
      </c>
      <c r="AY477" s="1">
        <v>2</v>
      </c>
      <c r="AZ477" s="1">
        <v>0</v>
      </c>
      <c r="BA477" s="1">
        <v>0</v>
      </c>
      <c r="BB477" s="1">
        <v>0</v>
      </c>
      <c r="BC477" s="7">
        <f>(EA477+FH477+GG477)-(DZ477+FG477+GF477)-((BD477/60)*(0.11)+(EF477/60)*(-0.14)+(FI477/60)*(0.13))</f>
        <v>1.7901027777777168</v>
      </c>
      <c r="BD477" s="6">
        <v>121.6166666667</v>
      </c>
      <c r="BE477" s="6">
        <f t="shared" si="585"/>
        <v>9.3551282051307698</v>
      </c>
      <c r="BF477" s="5">
        <v>9.36</v>
      </c>
      <c r="BG477" s="5">
        <v>39.799999999999997</v>
      </c>
      <c r="BH477" s="21">
        <f t="shared" si="586"/>
        <v>0.19039869812855981</v>
      </c>
      <c r="BI477" s="1">
        <v>2</v>
      </c>
      <c r="BJ477" s="22">
        <v>1</v>
      </c>
      <c r="BK477" s="22">
        <v>0</v>
      </c>
      <c r="BL477" s="1">
        <v>1</v>
      </c>
      <c r="BM477" s="1">
        <f t="shared" si="587"/>
        <v>3</v>
      </c>
      <c r="BN477" s="8">
        <f t="shared" si="588"/>
        <v>1.4800602987525064</v>
      </c>
      <c r="BO477" s="3">
        <f t="shared" si="589"/>
        <v>14.25</v>
      </c>
      <c r="BP477" s="20">
        <f t="shared" si="590"/>
        <v>0.5</v>
      </c>
      <c r="BQ477" s="20">
        <f t="shared" si="591"/>
        <v>0.25</v>
      </c>
      <c r="BR477" s="20">
        <f t="shared" si="592"/>
        <v>0.75</v>
      </c>
      <c r="BS477" s="3">
        <f t="shared" si="593"/>
        <v>14</v>
      </c>
      <c r="BT477" s="1">
        <v>4</v>
      </c>
      <c r="BU477" s="1">
        <v>10</v>
      </c>
      <c r="BV477" s="20">
        <f t="shared" si="594"/>
        <v>0.2857142857142857</v>
      </c>
      <c r="BW477" s="5">
        <v>20</v>
      </c>
      <c r="BX477" s="5">
        <v>30</v>
      </c>
      <c r="BY477" s="21">
        <f t="shared" si="595"/>
        <v>0.42372881355932202</v>
      </c>
      <c r="BZ477" s="5">
        <v>12</v>
      </c>
      <c r="CA477" s="5">
        <v>17</v>
      </c>
      <c r="CB477" s="23">
        <f t="shared" si="596"/>
        <v>0.24576271186440679</v>
      </c>
      <c r="CC477" s="5">
        <v>17</v>
      </c>
      <c r="CD477" s="5">
        <v>22</v>
      </c>
      <c r="CE477" s="23">
        <f t="shared" si="597"/>
        <v>0.33050847457627119</v>
      </c>
      <c r="CF477" s="23">
        <f t="shared" si="598"/>
        <v>0.63291139240506333</v>
      </c>
      <c r="CG477" s="24">
        <v>14</v>
      </c>
      <c r="CH477" s="5">
        <v>45</v>
      </c>
      <c r="CI477" s="5">
        <v>56</v>
      </c>
      <c r="CJ477" s="5">
        <v>28</v>
      </c>
      <c r="CK477">
        <v>14.96701908</v>
      </c>
      <c r="CL477" s="5">
        <v>-0.89</v>
      </c>
      <c r="CM477" s="5">
        <v>12</v>
      </c>
      <c r="CN477" s="5">
        <v>-0.79100000000000004</v>
      </c>
      <c r="CO477" s="5">
        <v>-2.0739999999999998</v>
      </c>
      <c r="CP477" s="5">
        <v>-6.7169999999999996</v>
      </c>
      <c r="CQ477" s="21">
        <f t="shared" si="599"/>
        <v>7.0175438596491224E-2</v>
      </c>
      <c r="CR477" s="25">
        <f t="shared" si="600"/>
        <v>0.92452830188679247</v>
      </c>
      <c r="CS477" s="22">
        <f t="shared" si="601"/>
        <v>931.54584574644161</v>
      </c>
      <c r="CT477" s="21">
        <f t="shared" si="602"/>
        <v>-5.2962595167163062E-3</v>
      </c>
      <c r="CU477" s="26">
        <f t="shared" si="603"/>
        <v>1.972386587771203</v>
      </c>
      <c r="CV477" s="27">
        <f t="shared" si="604"/>
        <v>1.972386587771203</v>
      </c>
      <c r="CW477" s="27">
        <f t="shared" si="605"/>
        <v>28.106508875739646</v>
      </c>
      <c r="CX477" s="27">
        <f t="shared" si="606"/>
        <v>26.134122287968445</v>
      </c>
      <c r="CY477" s="27">
        <f t="shared" si="607"/>
        <v>49.802761341222883</v>
      </c>
      <c r="CZ477" s="27">
        <f t="shared" si="608"/>
        <v>58.678500986193299</v>
      </c>
      <c r="DA477" s="28">
        <f t="shared" si="609"/>
        <v>-8.875739644970416</v>
      </c>
      <c r="DB477" s="5">
        <v>4</v>
      </c>
      <c r="DC477" s="5">
        <v>4</v>
      </c>
      <c r="DD477" s="22">
        <v>53</v>
      </c>
      <c r="DE477" s="22">
        <v>49</v>
      </c>
      <c r="DF477" s="22">
        <v>19</v>
      </c>
      <c r="DG477" s="22">
        <v>27</v>
      </c>
      <c r="DH477" s="22">
        <v>39</v>
      </c>
      <c r="DI477" s="22">
        <v>25</v>
      </c>
      <c r="DJ477" s="29">
        <f t="shared" si="610"/>
        <v>-6.2296130626919375</v>
      </c>
      <c r="DK477" s="27">
        <f t="shared" si="611"/>
        <v>2.667182064166989</v>
      </c>
      <c r="DL477" s="27">
        <f t="shared" si="612"/>
        <v>2.5512176265945112</v>
      </c>
      <c r="DM477" s="27">
        <f t="shared" si="613"/>
        <v>28.991109393119444</v>
      </c>
      <c r="DN477" s="27">
        <f t="shared" si="614"/>
        <v>29.918824893699266</v>
      </c>
      <c r="DO477" s="27">
        <f t="shared" si="615"/>
        <v>53.343641283339778</v>
      </c>
      <c r="DP477" s="27">
        <f t="shared" si="616"/>
        <v>62.156938538848095</v>
      </c>
      <c r="DQ477" s="30">
        <f t="shared" si="617"/>
        <v>-6.2442389462098902E-2</v>
      </c>
      <c r="DR477" s="5">
        <v>23</v>
      </c>
      <c r="DS477" s="5">
        <v>22</v>
      </c>
      <c r="DT477" s="5">
        <v>227</v>
      </c>
      <c r="DU477" s="5">
        <v>236</v>
      </c>
      <c r="DV477" s="5">
        <v>100</v>
      </c>
      <c r="DW477" s="5">
        <v>114</v>
      </c>
      <c r="DX477" s="5">
        <v>164</v>
      </c>
      <c r="DY477" s="5">
        <v>110</v>
      </c>
      <c r="DZ477" s="22">
        <v>0</v>
      </c>
      <c r="EA477" s="22">
        <v>2</v>
      </c>
      <c r="EB477" s="22">
        <f t="shared" si="618"/>
        <v>2</v>
      </c>
      <c r="EC477" s="26">
        <f t="shared" si="619"/>
        <v>0</v>
      </c>
      <c r="ED477" s="27">
        <f t="shared" si="620"/>
        <v>0.98670686583500411</v>
      </c>
      <c r="EE477" s="27">
        <f t="shared" si="621"/>
        <v>0.98670686583500411</v>
      </c>
      <c r="EF477" s="6">
        <v>5.6</v>
      </c>
      <c r="EG477" s="6">
        <f t="shared" si="622"/>
        <v>0.43076923076923074</v>
      </c>
      <c r="EH477" s="5">
        <v>0.43</v>
      </c>
      <c r="EI477" s="5">
        <v>3.44</v>
      </c>
      <c r="EJ477" s="21">
        <f t="shared" si="623"/>
        <v>0.1111111111111111</v>
      </c>
      <c r="EK477" s="1">
        <v>0</v>
      </c>
      <c r="EL477" s="22">
        <v>0</v>
      </c>
      <c r="EM477" s="22">
        <v>0</v>
      </c>
      <c r="EN477" s="1">
        <v>0</v>
      </c>
      <c r="EO477" s="3">
        <f t="shared" si="624"/>
        <v>0</v>
      </c>
      <c r="EP477" s="6">
        <f t="shared" si="625"/>
        <v>0</v>
      </c>
      <c r="EQ477" s="3">
        <f t="shared" si="626"/>
        <v>0</v>
      </c>
      <c r="ER477" s="20">
        <f t="shared" si="627"/>
        <v>0</v>
      </c>
      <c r="ES477" s="20">
        <f t="shared" si="628"/>
        <v>0</v>
      </c>
      <c r="ET477" s="20">
        <f t="shared" si="629"/>
        <v>0</v>
      </c>
      <c r="EU477" s="3" t="str">
        <f t="shared" si="630"/>
        <v xml:space="preserve"> </v>
      </c>
      <c r="EV477" s="1">
        <v>0</v>
      </c>
      <c r="EW477" s="1">
        <v>0</v>
      </c>
      <c r="EX477" s="20" t="str">
        <f t="shared" si="631"/>
        <v xml:space="preserve"> </v>
      </c>
      <c r="EY477" s="5">
        <v>0</v>
      </c>
      <c r="EZ477" s="5">
        <v>1</v>
      </c>
      <c r="FA477" s="22">
        <v>3</v>
      </c>
      <c r="FB477" s="22">
        <v>3</v>
      </c>
      <c r="FC477" s="22">
        <v>0</v>
      </c>
      <c r="FD477" s="22">
        <v>0</v>
      </c>
      <c r="FE477" s="22">
        <v>0</v>
      </c>
      <c r="FF477" s="22">
        <v>0</v>
      </c>
      <c r="FG477" s="22">
        <v>0</v>
      </c>
      <c r="FH477" s="22">
        <v>0</v>
      </c>
      <c r="FI477" s="6">
        <v>0</v>
      </c>
      <c r="FJ477" s="6">
        <f t="shared" si="632"/>
        <v>0</v>
      </c>
      <c r="FK477" s="5"/>
      <c r="FL477" s="5"/>
      <c r="FM477" s="21" t="str">
        <f t="shared" si="633"/>
        <v xml:space="preserve"> </v>
      </c>
      <c r="FN477" s="1">
        <v>0</v>
      </c>
      <c r="FO477" s="22">
        <v>0</v>
      </c>
      <c r="FP477" s="22">
        <v>0</v>
      </c>
      <c r="FQ477" s="1">
        <v>0</v>
      </c>
      <c r="FR477" s="1">
        <f t="shared" si="634"/>
        <v>0</v>
      </c>
      <c r="FS477" s="3">
        <f t="shared" si="635"/>
        <v>0</v>
      </c>
      <c r="FT477" s="3" t="str">
        <f t="shared" si="636"/>
        <v xml:space="preserve"> </v>
      </c>
      <c r="FU477" s="1">
        <v>0</v>
      </c>
      <c r="FV477" s="1">
        <v>0</v>
      </c>
      <c r="FW477" s="20" t="str">
        <f t="shared" si="637"/>
        <v xml:space="preserve"> </v>
      </c>
      <c r="FX477" s="5"/>
      <c r="FY477" s="5"/>
      <c r="FZ477" s="22">
        <v>0</v>
      </c>
      <c r="GA477" s="22">
        <v>0</v>
      </c>
      <c r="GB477" s="22">
        <v>0</v>
      </c>
      <c r="GC477" s="22">
        <v>0</v>
      </c>
      <c r="GD477" s="22">
        <v>0</v>
      </c>
      <c r="GE477" s="22">
        <v>0</v>
      </c>
      <c r="GF477" s="22">
        <v>0</v>
      </c>
      <c r="GG477" s="22">
        <v>0</v>
      </c>
      <c r="GH477" s="1">
        <v>4</v>
      </c>
      <c r="GI477" s="1">
        <v>0</v>
      </c>
      <c r="GJ477" s="1">
        <v>5</v>
      </c>
      <c r="GK477" s="1">
        <v>0</v>
      </c>
      <c r="GL477" s="6"/>
      <c r="GM477" s="6"/>
      <c r="GN477" s="31" t="str">
        <f t="shared" si="638"/>
        <v xml:space="preserve"> 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32" t="str">
        <f t="shared" si="639"/>
        <v xml:space="preserve"> </v>
      </c>
      <c r="GW477" s="9">
        <f t="shared" si="640"/>
        <v>3</v>
      </c>
      <c r="GX477" s="10">
        <v>0.2</v>
      </c>
      <c r="GY477" s="10">
        <v>0.1</v>
      </c>
      <c r="GZ477" s="10">
        <v>0.30000000000000004</v>
      </c>
      <c r="HA477" s="29">
        <f t="shared" si="641"/>
        <v>2.3076923076923082E-2</v>
      </c>
      <c r="HB477" s="29">
        <f t="shared" si="642"/>
        <v>0.14149089479886245</v>
      </c>
      <c r="HC477">
        <v>2.2999999999999998</v>
      </c>
      <c r="HD477">
        <v>2.2000000000000002</v>
      </c>
      <c r="HE477">
        <v>-1.7000000000000002</v>
      </c>
      <c r="HF477">
        <v>0.30000000000000004</v>
      </c>
      <c r="HG477">
        <v>0.1</v>
      </c>
      <c r="HH477">
        <v>0</v>
      </c>
      <c r="HI477">
        <v>0.5</v>
      </c>
      <c r="HJ477" s="11">
        <f t="shared" si="643"/>
        <v>3.8461538461538464E-2</v>
      </c>
      <c r="HK477" s="11">
        <f t="shared" si="644"/>
        <v>0.2358181579981041</v>
      </c>
      <c r="HL477">
        <v>27</v>
      </c>
      <c r="HM477">
        <v>0</v>
      </c>
      <c r="HN477">
        <v>0</v>
      </c>
      <c r="HQ477" s="33">
        <v>150000</v>
      </c>
      <c r="HR477" s="33">
        <v>0</v>
      </c>
      <c r="HS477" s="30">
        <f t="shared" si="645"/>
        <v>0.47605321507760529</v>
      </c>
    </row>
    <row r="478" spans="1:228" x14ac:dyDescent="0.2">
      <c r="A478" s="1">
        <v>17</v>
      </c>
      <c r="B478" s="2" t="s">
        <v>1248</v>
      </c>
      <c r="C478" s="2" t="s">
        <v>502</v>
      </c>
      <c r="D478" s="2" t="s">
        <v>257</v>
      </c>
      <c r="E478" s="2" t="s">
        <v>240</v>
      </c>
      <c r="F478" s="2">
        <v>75</v>
      </c>
      <c r="G478" s="2">
        <v>206</v>
      </c>
      <c r="H478" s="2" t="s">
        <v>231</v>
      </c>
      <c r="J478" s="3">
        <v>24</v>
      </c>
      <c r="K478" s="5" t="s">
        <v>2359</v>
      </c>
      <c r="L478" s="5" t="s">
        <v>1295</v>
      </c>
      <c r="M478" s="5" t="s">
        <v>307</v>
      </c>
      <c r="N478" s="5" t="s">
        <v>375</v>
      </c>
      <c r="O478" s="2" t="s">
        <v>375</v>
      </c>
      <c r="P478" s="2" t="s">
        <v>415</v>
      </c>
      <c r="Q478" s="1">
        <v>48</v>
      </c>
      <c r="R478" s="1">
        <v>4</v>
      </c>
      <c r="S478" s="1">
        <v>7</v>
      </c>
      <c r="T478" s="1">
        <v>11</v>
      </c>
      <c r="U478" s="1">
        <v>-2</v>
      </c>
      <c r="V478" s="1">
        <v>67</v>
      </c>
      <c r="W478" s="20">
        <f t="shared" si="567"/>
        <v>5.9701492537313432E-2</v>
      </c>
      <c r="X478" s="6">
        <v>571.51666666669996</v>
      </c>
      <c r="Y478" s="6">
        <f t="shared" si="568"/>
        <v>11.906597222222915</v>
      </c>
      <c r="Z478" s="1">
        <v>800</v>
      </c>
      <c r="AA478" s="6">
        <f t="shared" si="569"/>
        <v>16.666666666666668</v>
      </c>
      <c r="AB478" s="8">
        <f t="shared" si="570"/>
        <v>0.71439583333337497</v>
      </c>
      <c r="AC478" s="3">
        <f t="shared" si="571"/>
        <v>81.277777777777771</v>
      </c>
      <c r="AD478" s="8">
        <f t="shared" si="572"/>
        <v>8.5328511854417464</v>
      </c>
      <c r="AE478" s="20">
        <f t="shared" si="573"/>
        <v>0.2</v>
      </c>
      <c r="AF478" s="20">
        <f t="shared" si="574"/>
        <v>0.35</v>
      </c>
      <c r="AG478" s="20">
        <f t="shared" si="575"/>
        <v>0.55000000000000004</v>
      </c>
      <c r="AH478" s="3">
        <f t="shared" si="576"/>
        <v>18</v>
      </c>
      <c r="AI478" s="3">
        <f t="shared" si="577"/>
        <v>6</v>
      </c>
      <c r="AJ478" s="3">
        <f t="shared" si="578"/>
        <v>12</v>
      </c>
      <c r="AK478" s="20">
        <f t="shared" si="579"/>
        <v>0.33333333333333331</v>
      </c>
      <c r="AL478" s="6">
        <v>0.60000000000000009</v>
      </c>
      <c r="AM478" s="1">
        <v>234</v>
      </c>
      <c r="AN478" s="1">
        <v>22</v>
      </c>
      <c r="AO478" s="1">
        <v>19</v>
      </c>
      <c r="AP478" s="1">
        <v>12</v>
      </c>
      <c r="AQ478" s="1">
        <v>10</v>
      </c>
      <c r="AR478" s="6">
        <f t="shared" si="580"/>
        <v>24.566212708872619</v>
      </c>
      <c r="AS478" s="6">
        <f t="shared" si="581"/>
        <v>2.309643929894007</v>
      </c>
      <c r="AT478" s="6">
        <f t="shared" si="582"/>
        <v>1.9946924849084604</v>
      </c>
      <c r="AU478" s="6">
        <f t="shared" si="583"/>
        <v>1.2598057799421856</v>
      </c>
      <c r="AV478" s="6">
        <f t="shared" si="584"/>
        <v>1.0498381499518212</v>
      </c>
      <c r="AW478" s="1">
        <v>63</v>
      </c>
      <c r="AX478" s="1">
        <v>14</v>
      </c>
      <c r="AY478" s="1">
        <v>7</v>
      </c>
      <c r="AZ478" s="1">
        <v>0</v>
      </c>
      <c r="BA478" s="1">
        <v>0</v>
      </c>
      <c r="BB478" s="1">
        <v>0</v>
      </c>
      <c r="BC478" s="7">
        <f>(EA478+FH478+GG478)-(DZ478+FG478+GF478)-((BD478/60)*(0.11)+(EF478/60)*(-0.14)+(FI478/60)*(0.13))</f>
        <v>-2.9763888888800327E-2</v>
      </c>
      <c r="BD478" s="6">
        <v>484.26666666670002</v>
      </c>
      <c r="BE478" s="6">
        <f t="shared" si="585"/>
        <v>10.088888888889583</v>
      </c>
      <c r="BF478" s="5">
        <v>10.08</v>
      </c>
      <c r="BG478" s="5">
        <v>39.479999999999997</v>
      </c>
      <c r="BH478" s="21">
        <f t="shared" si="586"/>
        <v>0.20338983050847459</v>
      </c>
      <c r="BI478" s="1">
        <v>3</v>
      </c>
      <c r="BJ478" s="22">
        <v>7</v>
      </c>
      <c r="BK478" s="22">
        <v>0</v>
      </c>
      <c r="BL478" s="1">
        <v>7</v>
      </c>
      <c r="BM478" s="1">
        <f t="shared" si="587"/>
        <v>10</v>
      </c>
      <c r="BN478" s="8">
        <f t="shared" si="588"/>
        <v>1.2389867841408839</v>
      </c>
      <c r="BO478" s="3">
        <f t="shared" si="589"/>
        <v>81.277777777777771</v>
      </c>
      <c r="BP478" s="20">
        <f t="shared" si="590"/>
        <v>0.16666666666666666</v>
      </c>
      <c r="BQ478" s="20">
        <f t="shared" si="591"/>
        <v>0.3888888888888889</v>
      </c>
      <c r="BR478" s="20">
        <f t="shared" si="592"/>
        <v>0.55555555555555558</v>
      </c>
      <c r="BS478" s="3">
        <f t="shared" si="593"/>
        <v>15</v>
      </c>
      <c r="BT478" s="1">
        <v>6</v>
      </c>
      <c r="BU478" s="1">
        <v>9</v>
      </c>
      <c r="BV478" s="20">
        <f t="shared" si="594"/>
        <v>0.4</v>
      </c>
      <c r="BW478" s="5">
        <v>52</v>
      </c>
      <c r="BX478" s="5">
        <v>45</v>
      </c>
      <c r="BY478" s="21">
        <f t="shared" si="595"/>
        <v>0.2354368932038835</v>
      </c>
      <c r="BZ478" s="5">
        <v>71</v>
      </c>
      <c r="CA478" s="5">
        <v>54</v>
      </c>
      <c r="CB478" s="23">
        <f t="shared" si="596"/>
        <v>0.30339805825242716</v>
      </c>
      <c r="CC478" s="5">
        <v>99</v>
      </c>
      <c r="CD478" s="5">
        <v>91</v>
      </c>
      <c r="CE478" s="23">
        <f t="shared" si="597"/>
        <v>0.46116504854368934</v>
      </c>
      <c r="CF478" s="23">
        <f t="shared" si="598"/>
        <v>0.43693693693693691</v>
      </c>
      <c r="CG478" s="24">
        <v>2</v>
      </c>
      <c r="CH478" s="5">
        <v>156</v>
      </c>
      <c r="CI478" s="5">
        <v>177</v>
      </c>
      <c r="CJ478" s="5">
        <v>155</v>
      </c>
      <c r="CK478">
        <v>14.763940979999999</v>
      </c>
      <c r="CL478" s="5">
        <v>-0.54300000000000004</v>
      </c>
      <c r="CM478" s="5">
        <v>13</v>
      </c>
      <c r="CN478" s="5">
        <v>-0.43099999999999999</v>
      </c>
      <c r="CO478" s="5">
        <v>-1.4809999999999999</v>
      </c>
      <c r="CP478" s="5">
        <v>-1.212</v>
      </c>
      <c r="CQ478" s="21">
        <f t="shared" si="599"/>
        <v>8.6124401913875603E-2</v>
      </c>
      <c r="CR478" s="25">
        <f t="shared" si="600"/>
        <v>0.90654205607476634</v>
      </c>
      <c r="CS478" s="22">
        <f t="shared" si="601"/>
        <v>915.15449626615396</v>
      </c>
      <c r="CT478" s="21">
        <f t="shared" si="602"/>
        <v>-7.3335420113580518E-3</v>
      </c>
      <c r="CU478" s="26">
        <f t="shared" si="603"/>
        <v>2.2321428571428572</v>
      </c>
      <c r="CV478" s="27">
        <f t="shared" si="604"/>
        <v>2.4801587301587298</v>
      </c>
      <c r="CW478" s="27">
        <f t="shared" si="605"/>
        <v>25.917658730158728</v>
      </c>
      <c r="CX478" s="27">
        <f t="shared" si="606"/>
        <v>26.537698412698411</v>
      </c>
      <c r="CY478" s="27">
        <f t="shared" si="607"/>
        <v>47.867063492063494</v>
      </c>
      <c r="CZ478" s="27">
        <f t="shared" si="608"/>
        <v>53.323412698412696</v>
      </c>
      <c r="DA478" s="28">
        <f t="shared" si="609"/>
        <v>-5.4563492063492021</v>
      </c>
      <c r="DB478" s="5">
        <v>18</v>
      </c>
      <c r="DC478" s="5">
        <v>20</v>
      </c>
      <c r="DD478" s="22">
        <v>191</v>
      </c>
      <c r="DE478" s="22">
        <v>194</v>
      </c>
      <c r="DF478" s="22">
        <v>77</v>
      </c>
      <c r="DG478" s="22">
        <v>87</v>
      </c>
      <c r="DH478" s="22">
        <v>129</v>
      </c>
      <c r="DI478" s="22">
        <v>100</v>
      </c>
      <c r="DJ478" s="29">
        <f t="shared" si="610"/>
        <v>-3.2518356928356873</v>
      </c>
      <c r="DK478" s="27">
        <f t="shared" si="611"/>
        <v>2.6279128672745693</v>
      </c>
      <c r="DL478" s="27">
        <f t="shared" si="612"/>
        <v>2.6595744680851063</v>
      </c>
      <c r="DM478" s="27">
        <f t="shared" si="613"/>
        <v>31.123353596757852</v>
      </c>
      <c r="DN478" s="27">
        <f t="shared" si="614"/>
        <v>27.26063829787234</v>
      </c>
      <c r="DO478" s="27">
        <f t="shared" si="615"/>
        <v>57.814083080040525</v>
      </c>
      <c r="DP478" s="27">
        <f t="shared" si="616"/>
        <v>56.45263424518744</v>
      </c>
      <c r="DQ478" s="30">
        <f t="shared" si="617"/>
        <v>-6.8177980412022876</v>
      </c>
      <c r="DR478" s="5">
        <v>83</v>
      </c>
      <c r="DS478" s="5">
        <v>84</v>
      </c>
      <c r="DT478" s="5">
        <v>900</v>
      </c>
      <c r="DU478" s="5">
        <v>777</v>
      </c>
      <c r="DV478" s="5">
        <v>347</v>
      </c>
      <c r="DW478" s="5">
        <v>401</v>
      </c>
      <c r="DX478" s="5">
        <v>521</v>
      </c>
      <c r="DY478" s="5">
        <v>496</v>
      </c>
      <c r="DZ478" s="22">
        <v>7</v>
      </c>
      <c r="EA478" s="22">
        <v>9</v>
      </c>
      <c r="EB478" s="22">
        <f t="shared" si="618"/>
        <v>2</v>
      </c>
      <c r="EC478" s="26">
        <f t="shared" si="619"/>
        <v>0.86729074889861879</v>
      </c>
      <c r="ED478" s="27">
        <f t="shared" si="620"/>
        <v>1.1150881057267956</v>
      </c>
      <c r="EE478" s="27">
        <f t="shared" si="621"/>
        <v>0.24779735682817683</v>
      </c>
      <c r="EF478" s="6">
        <v>10.4666666667</v>
      </c>
      <c r="EG478" s="6">
        <f t="shared" si="622"/>
        <v>0.21805555555625</v>
      </c>
      <c r="EH478" s="5">
        <v>0.19</v>
      </c>
      <c r="EI478" s="5">
        <v>4.5199999999999996</v>
      </c>
      <c r="EJ478" s="21">
        <f t="shared" si="623"/>
        <v>4.0339702760084924E-2</v>
      </c>
      <c r="EK478" s="1">
        <v>1</v>
      </c>
      <c r="EL478" s="22">
        <v>0</v>
      </c>
      <c r="EM478" s="22">
        <v>0</v>
      </c>
      <c r="EN478" s="1">
        <v>0</v>
      </c>
      <c r="EO478" s="3">
        <f t="shared" si="624"/>
        <v>1</v>
      </c>
      <c r="EP478" s="6">
        <f t="shared" si="625"/>
        <v>5.7324840764148641</v>
      </c>
      <c r="EQ478" s="3">
        <f t="shared" si="626"/>
        <v>0</v>
      </c>
      <c r="ER478" s="20">
        <f t="shared" si="627"/>
        <v>0.5</v>
      </c>
      <c r="ES478" s="20">
        <f t="shared" si="628"/>
        <v>0</v>
      </c>
      <c r="ET478" s="20">
        <f t="shared" si="629"/>
        <v>0.5</v>
      </c>
      <c r="EU478" s="3" t="str">
        <f t="shared" si="630"/>
        <v xml:space="preserve"> </v>
      </c>
      <c r="EV478" s="1">
        <v>0</v>
      </c>
      <c r="EW478" s="1">
        <v>0</v>
      </c>
      <c r="EX478" s="20" t="str">
        <f t="shared" si="631"/>
        <v xml:space="preserve"> </v>
      </c>
      <c r="EY478" s="5">
        <v>2</v>
      </c>
      <c r="EZ478" s="5">
        <v>0</v>
      </c>
      <c r="FA478" s="22">
        <v>8</v>
      </c>
      <c r="FB478" s="22">
        <v>0</v>
      </c>
      <c r="FC478" s="22">
        <v>0</v>
      </c>
      <c r="FD478" s="22">
        <v>0</v>
      </c>
      <c r="FE478" s="22">
        <v>0</v>
      </c>
      <c r="FF478" s="22">
        <v>9</v>
      </c>
      <c r="FG478" s="22">
        <v>1</v>
      </c>
      <c r="FH478" s="22">
        <v>1</v>
      </c>
      <c r="FI478" s="6">
        <v>76.783333333300007</v>
      </c>
      <c r="FJ478" s="6">
        <f t="shared" si="632"/>
        <v>1.5996527777770835</v>
      </c>
      <c r="FK478" s="5">
        <v>1.6</v>
      </c>
      <c r="FL478" s="5">
        <v>2.96</v>
      </c>
      <c r="FM478" s="21">
        <f t="shared" si="633"/>
        <v>0.35087719298245612</v>
      </c>
      <c r="FN478" s="1">
        <v>0</v>
      </c>
      <c r="FO478" s="22">
        <v>0</v>
      </c>
      <c r="FP478" s="22">
        <v>0</v>
      </c>
      <c r="FQ478" s="1">
        <v>0</v>
      </c>
      <c r="FR478" s="1">
        <f t="shared" si="634"/>
        <v>0</v>
      </c>
      <c r="FS478" s="3">
        <f t="shared" si="635"/>
        <v>0</v>
      </c>
      <c r="FT478" s="3">
        <f t="shared" si="636"/>
        <v>3</v>
      </c>
      <c r="FU478" s="1">
        <v>0</v>
      </c>
      <c r="FV478" s="1">
        <v>3</v>
      </c>
      <c r="FW478" s="20">
        <f t="shared" si="637"/>
        <v>0</v>
      </c>
      <c r="FX478" s="5">
        <v>0</v>
      </c>
      <c r="FY478" s="5">
        <v>9</v>
      </c>
      <c r="FZ478" s="22">
        <v>8</v>
      </c>
      <c r="GA478" s="22">
        <v>62</v>
      </c>
      <c r="GB478" s="22">
        <v>2</v>
      </c>
      <c r="GC478" s="22">
        <v>18</v>
      </c>
      <c r="GD478" s="22">
        <v>26</v>
      </c>
      <c r="GE478" s="22">
        <v>4</v>
      </c>
      <c r="GF478" s="22">
        <v>1</v>
      </c>
      <c r="GG478" s="22">
        <v>0</v>
      </c>
      <c r="GH478" s="1">
        <v>21</v>
      </c>
      <c r="GI478" s="1">
        <v>3</v>
      </c>
      <c r="GJ478" s="1">
        <v>29</v>
      </c>
      <c r="GK478" s="1">
        <v>9</v>
      </c>
      <c r="GN478" s="31" t="str">
        <f t="shared" si="638"/>
        <v xml:space="preserve"> </v>
      </c>
      <c r="GP478" s="1">
        <v>0</v>
      </c>
      <c r="GQ478" s="1">
        <v>0</v>
      </c>
      <c r="GR478" s="1">
        <v>1</v>
      </c>
      <c r="GS478" s="1">
        <v>0</v>
      </c>
      <c r="GT478" s="1">
        <v>0</v>
      </c>
      <c r="GU478" s="1">
        <v>0</v>
      </c>
      <c r="GV478" s="32" t="str">
        <f t="shared" si="639"/>
        <v xml:space="preserve"> </v>
      </c>
      <c r="GW478" s="9">
        <f t="shared" si="640"/>
        <v>4</v>
      </c>
      <c r="GX478" s="10">
        <v>0.1</v>
      </c>
      <c r="GY478" s="10">
        <v>0.5</v>
      </c>
      <c r="GZ478" s="10">
        <v>0.60000000000000009</v>
      </c>
      <c r="HA478" s="29">
        <f t="shared" si="641"/>
        <v>1.2500000000000002E-2</v>
      </c>
      <c r="HB478" s="29">
        <f t="shared" si="642"/>
        <v>6.2990288997109276E-2</v>
      </c>
      <c r="HC478">
        <v>10.9</v>
      </c>
      <c r="HD478">
        <v>13.2</v>
      </c>
      <c r="HE478">
        <v>-1.3</v>
      </c>
      <c r="HF478">
        <v>-0.4</v>
      </c>
      <c r="HG478">
        <v>1.7000000000000002</v>
      </c>
      <c r="HH478">
        <v>0</v>
      </c>
      <c r="HI478">
        <v>1.3</v>
      </c>
      <c r="HJ478" s="11">
        <f t="shared" si="643"/>
        <v>2.7083333333333334E-2</v>
      </c>
      <c r="HK478" s="11">
        <f t="shared" si="644"/>
        <v>0.13647895949373676</v>
      </c>
      <c r="HL478">
        <v>99</v>
      </c>
      <c r="HM478">
        <v>0</v>
      </c>
      <c r="HN478">
        <v>0</v>
      </c>
      <c r="HQ478" s="33">
        <v>1000000</v>
      </c>
      <c r="HR478" s="33">
        <v>0</v>
      </c>
      <c r="HS478" s="30">
        <f t="shared" si="645"/>
        <v>0.42195121951219527</v>
      </c>
    </row>
    <row r="479" spans="1:228" x14ac:dyDescent="0.2">
      <c r="A479" s="1">
        <v>7</v>
      </c>
      <c r="B479" s="2" t="s">
        <v>1868</v>
      </c>
      <c r="C479" s="2" t="s">
        <v>265</v>
      </c>
      <c r="D479" s="2" t="s">
        <v>266</v>
      </c>
      <c r="E479" s="2" t="s">
        <v>230</v>
      </c>
      <c r="F479" s="2">
        <v>73</v>
      </c>
      <c r="G479" s="2">
        <v>200</v>
      </c>
      <c r="H479" s="2" t="s">
        <v>231</v>
      </c>
      <c r="J479" s="3">
        <v>32</v>
      </c>
      <c r="K479" s="5" t="s">
        <v>2360</v>
      </c>
      <c r="L479" s="5" t="s">
        <v>1295</v>
      </c>
      <c r="M479" s="5" t="s">
        <v>576</v>
      </c>
      <c r="N479" s="5" t="s">
        <v>253</v>
      </c>
      <c r="O479" s="2" t="s">
        <v>253</v>
      </c>
      <c r="P479" s="2" t="s">
        <v>271</v>
      </c>
      <c r="Q479" s="1">
        <v>34</v>
      </c>
      <c r="R479" s="1">
        <v>6</v>
      </c>
      <c r="S479" s="1">
        <v>17</v>
      </c>
      <c r="T479" s="1">
        <v>23</v>
      </c>
      <c r="U479" s="1">
        <v>14</v>
      </c>
      <c r="V479" s="1">
        <v>38</v>
      </c>
      <c r="W479" s="20">
        <f t="shared" si="567"/>
        <v>0.15789473684210525</v>
      </c>
      <c r="X479" s="6">
        <v>861.05</v>
      </c>
      <c r="Y479" s="6">
        <f t="shared" si="568"/>
        <v>25.324999999999999</v>
      </c>
      <c r="Z479" s="1">
        <v>913</v>
      </c>
      <c r="AA479" s="6">
        <f t="shared" si="569"/>
        <v>26.852941176470587</v>
      </c>
      <c r="AB479" s="8">
        <f t="shared" si="570"/>
        <v>0.94309967141292439</v>
      </c>
      <c r="AC479" s="3">
        <f t="shared" si="571"/>
        <v>55.54738562091503</v>
      </c>
      <c r="AD479" s="8">
        <f t="shared" si="572"/>
        <v>3.8706731749084282</v>
      </c>
      <c r="AE479" s="20">
        <f t="shared" si="573"/>
        <v>0.1111111111111111</v>
      </c>
      <c r="AF479" s="20">
        <f t="shared" si="574"/>
        <v>0.31481481481481483</v>
      </c>
      <c r="AG479" s="20">
        <f t="shared" si="575"/>
        <v>0.42592592592592593</v>
      </c>
      <c r="AH479" s="3" t="e">
        <f t="shared" si="576"/>
        <v>#VALUE!</v>
      </c>
      <c r="AI479" s="3" t="str">
        <f t="shared" si="577"/>
        <v xml:space="preserve"> </v>
      </c>
      <c r="AJ479" s="3" t="str">
        <f t="shared" si="578"/>
        <v xml:space="preserve"> </v>
      </c>
      <c r="AK479" s="20" t="e">
        <f t="shared" si="579"/>
        <v>#VALUE!</v>
      </c>
      <c r="AL479" s="6">
        <v>0</v>
      </c>
      <c r="AM479" s="1">
        <v>17</v>
      </c>
      <c r="AN479" s="1">
        <v>50</v>
      </c>
      <c r="AO479" s="1">
        <v>20</v>
      </c>
      <c r="AP479" s="1">
        <v>12</v>
      </c>
      <c r="AQ479" s="1">
        <v>14</v>
      </c>
      <c r="AR479" s="6">
        <f t="shared" si="580"/>
        <v>1.1846001974333662</v>
      </c>
      <c r="AS479" s="6">
        <f t="shared" si="581"/>
        <v>3.4841182277451948</v>
      </c>
      <c r="AT479" s="6">
        <f t="shared" si="582"/>
        <v>1.3936472910980779</v>
      </c>
      <c r="AU479" s="6">
        <f t="shared" si="583"/>
        <v>0.83618837465884688</v>
      </c>
      <c r="AV479" s="6">
        <f t="shared" si="584"/>
        <v>0.97555310376865467</v>
      </c>
      <c r="AW479" s="1">
        <v>16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7">
        <f>(EA479+FH479+GG479)-(DZ479+FG479+GF479)-((BD479/60)*(-0.29)+(EF479/60)*0.11+(FI479/60)*(-0.33))</f>
        <v>-1.4894916666663836</v>
      </c>
      <c r="BD479" s="6">
        <v>645.86666666669998</v>
      </c>
      <c r="BE479" s="6">
        <f t="shared" si="585"/>
        <v>18.99607843137353</v>
      </c>
      <c r="BF479" s="5">
        <v>18.48</v>
      </c>
      <c r="BG479" s="5">
        <v>29.33</v>
      </c>
      <c r="BH479" s="21">
        <f t="shared" si="586"/>
        <v>0.38653001464128844</v>
      </c>
      <c r="BI479" s="1">
        <v>4</v>
      </c>
      <c r="BJ479" s="22">
        <v>5</v>
      </c>
      <c r="BK479" s="22">
        <v>4</v>
      </c>
      <c r="BL479" s="1">
        <v>10</v>
      </c>
      <c r="BM479" s="1">
        <f t="shared" si="587"/>
        <v>14</v>
      </c>
      <c r="BN479" s="8">
        <f t="shared" si="588"/>
        <v>1.3005780346820139</v>
      </c>
      <c r="BO479" s="3">
        <f t="shared" si="589"/>
        <v>43.194444444444443</v>
      </c>
      <c r="BP479" s="20">
        <f t="shared" si="590"/>
        <v>0.1111111111111111</v>
      </c>
      <c r="BQ479" s="20">
        <f t="shared" si="591"/>
        <v>0.27777777777777779</v>
      </c>
      <c r="BR479" s="20">
        <f t="shared" si="592"/>
        <v>0.3888888888888889</v>
      </c>
      <c r="BS479" s="3" t="str">
        <f t="shared" si="593"/>
        <v xml:space="preserve"> </v>
      </c>
      <c r="BV479" s="20" t="str">
        <f t="shared" si="594"/>
        <v xml:space="preserve"> </v>
      </c>
      <c r="BW479" s="5">
        <v>105</v>
      </c>
      <c r="BX479" s="5">
        <v>81</v>
      </c>
      <c r="BY479" s="21">
        <f t="shared" si="595"/>
        <v>0.27474150664697194</v>
      </c>
      <c r="BZ479" s="5">
        <v>111</v>
      </c>
      <c r="CA479" s="5">
        <v>104</v>
      </c>
      <c r="CB479" s="23">
        <f t="shared" si="596"/>
        <v>0.31757754800590843</v>
      </c>
      <c r="CC479" s="5">
        <v>144</v>
      </c>
      <c r="CD479" s="5">
        <v>132</v>
      </c>
      <c r="CE479" s="23">
        <f t="shared" si="597"/>
        <v>0.40768094534711963</v>
      </c>
      <c r="CF479" s="23">
        <f t="shared" si="598"/>
        <v>0.46384039900249374</v>
      </c>
      <c r="CG479" s="24">
        <v>3</v>
      </c>
      <c r="CH479" s="5">
        <v>224</v>
      </c>
      <c r="CI479" s="5">
        <v>240</v>
      </c>
      <c r="CJ479" s="5">
        <v>217</v>
      </c>
      <c r="CK479">
        <v>16.182683619999999</v>
      </c>
      <c r="CL479" s="5">
        <v>0.81600000000000006</v>
      </c>
      <c r="CM479" s="5">
        <v>3</v>
      </c>
      <c r="CN479" s="5">
        <v>0.74199999999999999</v>
      </c>
      <c r="CO479" s="5">
        <v>-1.615</v>
      </c>
      <c r="CP479" s="5">
        <v>-2.5150000000000001</v>
      </c>
      <c r="CQ479" s="21">
        <f t="shared" si="599"/>
        <v>0.1157556270096463</v>
      </c>
      <c r="CR479" s="25">
        <f t="shared" si="600"/>
        <v>0.92832764505119458</v>
      </c>
      <c r="CS479" s="22">
        <f t="shared" si="601"/>
        <v>939.90320775215923</v>
      </c>
      <c r="CT479" s="21">
        <f t="shared" si="602"/>
        <v>4.4083272060840881E-2</v>
      </c>
      <c r="CU479" s="26">
        <f t="shared" si="603"/>
        <v>3.4377387318563786</v>
      </c>
      <c r="CV479" s="27">
        <f t="shared" si="604"/>
        <v>2.0053475935828873</v>
      </c>
      <c r="CW479" s="27">
        <f t="shared" si="605"/>
        <v>29.698242933537049</v>
      </c>
      <c r="CX479" s="27">
        <f t="shared" si="606"/>
        <v>27.97937356760886</v>
      </c>
      <c r="CY479" s="27">
        <f t="shared" si="607"/>
        <v>55.003819709702057</v>
      </c>
      <c r="CZ479" s="27">
        <f t="shared" si="608"/>
        <v>54.812834224598923</v>
      </c>
      <c r="DA479" s="28">
        <f t="shared" si="609"/>
        <v>0.19098548510313407</v>
      </c>
      <c r="DB479" s="5">
        <v>36</v>
      </c>
      <c r="DC479" s="5">
        <v>21</v>
      </c>
      <c r="DD479" s="22">
        <v>275</v>
      </c>
      <c r="DE479" s="22">
        <v>272</v>
      </c>
      <c r="DF479" s="22">
        <v>118</v>
      </c>
      <c r="DG479" s="22">
        <v>128</v>
      </c>
      <c r="DH479" s="22">
        <v>153</v>
      </c>
      <c r="DI479" s="22">
        <v>147</v>
      </c>
      <c r="DJ479" s="29">
        <f t="shared" si="610"/>
        <v>4.2258159090432859</v>
      </c>
      <c r="DK479" s="27">
        <f t="shared" si="611"/>
        <v>2.7676941898477772</v>
      </c>
      <c r="DL479" s="27">
        <f t="shared" si="612"/>
        <v>1.7448506849040333</v>
      </c>
      <c r="DM479" s="27">
        <f t="shared" si="613"/>
        <v>31.286977798279217</v>
      </c>
      <c r="DN479" s="27">
        <f t="shared" si="614"/>
        <v>27.315938308497625</v>
      </c>
      <c r="DO479" s="27">
        <f t="shared" si="615"/>
        <v>59.024086961753682</v>
      </c>
      <c r="DP479" s="27">
        <f t="shared" si="616"/>
        <v>53.909869437034963</v>
      </c>
      <c r="DQ479" s="30">
        <f t="shared" si="617"/>
        <v>-4.9232320396155842</v>
      </c>
      <c r="DR479" s="5">
        <v>46</v>
      </c>
      <c r="DS479" s="5">
        <v>29</v>
      </c>
      <c r="DT479" s="5">
        <v>474</v>
      </c>
      <c r="DU479" s="5">
        <v>425</v>
      </c>
      <c r="DV479" s="5">
        <v>223</v>
      </c>
      <c r="DW479" s="5">
        <v>184</v>
      </c>
      <c r="DX479" s="5">
        <v>258</v>
      </c>
      <c r="DY479" s="5">
        <v>238</v>
      </c>
      <c r="DZ479" s="22">
        <v>7</v>
      </c>
      <c r="EA479" s="22">
        <v>1</v>
      </c>
      <c r="EB479" s="22">
        <f t="shared" si="618"/>
        <v>-6</v>
      </c>
      <c r="EC479" s="26">
        <f t="shared" si="619"/>
        <v>0.65028901734100697</v>
      </c>
      <c r="ED479" s="27">
        <f t="shared" si="620"/>
        <v>9.2898431048715285E-2</v>
      </c>
      <c r="EE479" s="27">
        <f t="shared" si="621"/>
        <v>-0.55739058629229166</v>
      </c>
      <c r="EF479" s="6">
        <v>108.3666666667</v>
      </c>
      <c r="EG479" s="6">
        <f t="shared" si="622"/>
        <v>3.1872549019617646</v>
      </c>
      <c r="EH479" s="5">
        <v>3.17</v>
      </c>
      <c r="EI479" s="5">
        <v>1.99</v>
      </c>
      <c r="EJ479" s="21">
        <f t="shared" si="623"/>
        <v>0.61434108527131781</v>
      </c>
      <c r="EK479" s="1">
        <v>2</v>
      </c>
      <c r="EL479" s="22">
        <v>2</v>
      </c>
      <c r="EM479" s="22">
        <v>4</v>
      </c>
      <c r="EN479" s="1">
        <v>7</v>
      </c>
      <c r="EO479" s="3">
        <f t="shared" si="624"/>
        <v>9</v>
      </c>
      <c r="EP479" s="6">
        <f t="shared" si="625"/>
        <v>4.9830821285742903</v>
      </c>
      <c r="EQ479" s="3">
        <f t="shared" si="626"/>
        <v>12.352941176470587</v>
      </c>
      <c r="ER479" s="20">
        <f t="shared" si="627"/>
        <v>0.11764705882352941</v>
      </c>
      <c r="ES479" s="20">
        <f t="shared" si="628"/>
        <v>0.41176470588235292</v>
      </c>
      <c r="ET479" s="20">
        <f t="shared" si="629"/>
        <v>0.52941176470588236</v>
      </c>
      <c r="EU479" s="3" t="str">
        <f t="shared" si="630"/>
        <v xml:space="preserve"> </v>
      </c>
      <c r="EX479" s="20" t="str">
        <f t="shared" si="631"/>
        <v xml:space="preserve"> </v>
      </c>
      <c r="EY479" s="5">
        <v>17</v>
      </c>
      <c r="EZ479" s="5">
        <v>1</v>
      </c>
      <c r="FA479" s="22">
        <v>88</v>
      </c>
      <c r="FB479" s="22">
        <v>5</v>
      </c>
      <c r="FC479" s="22">
        <v>40</v>
      </c>
      <c r="FD479" s="22">
        <v>5</v>
      </c>
      <c r="FE479" s="22">
        <v>5</v>
      </c>
      <c r="FF479" s="22">
        <v>50</v>
      </c>
      <c r="FG479" s="22">
        <v>0</v>
      </c>
      <c r="FH479" s="22">
        <v>1</v>
      </c>
      <c r="FI479" s="6">
        <v>106.8166666667</v>
      </c>
      <c r="FJ479" s="6">
        <f t="shared" si="632"/>
        <v>3.1416666666676472</v>
      </c>
      <c r="FK479" s="5">
        <v>3.04</v>
      </c>
      <c r="FL479" s="5">
        <v>2.46</v>
      </c>
      <c r="FM479" s="21">
        <f t="shared" si="633"/>
        <v>0.55272727272727273</v>
      </c>
      <c r="FN479" s="1">
        <v>0</v>
      </c>
      <c r="FO479" s="22">
        <v>0</v>
      </c>
      <c r="FP479" s="22">
        <v>0</v>
      </c>
      <c r="FQ479" s="1">
        <v>0</v>
      </c>
      <c r="FR479" s="1">
        <f t="shared" si="634"/>
        <v>0</v>
      </c>
      <c r="FS479" s="3">
        <f t="shared" si="635"/>
        <v>0</v>
      </c>
      <c r="FT479" s="3" t="str">
        <f t="shared" si="636"/>
        <v xml:space="preserve"> </v>
      </c>
      <c r="FW479" s="20" t="str">
        <f t="shared" si="637"/>
        <v xml:space="preserve"> </v>
      </c>
      <c r="FX479" s="5">
        <v>1</v>
      </c>
      <c r="FY479" s="5">
        <v>11</v>
      </c>
      <c r="FZ479" s="22">
        <v>6</v>
      </c>
      <c r="GA479" s="22">
        <v>73</v>
      </c>
      <c r="GB479" s="22">
        <v>2</v>
      </c>
      <c r="GC479" s="22">
        <v>36</v>
      </c>
      <c r="GD479" s="22">
        <v>35</v>
      </c>
      <c r="GE479" s="22">
        <v>3</v>
      </c>
      <c r="GF479" s="22">
        <v>0</v>
      </c>
      <c r="GG479" s="22">
        <v>0</v>
      </c>
      <c r="GH479" s="1">
        <v>55</v>
      </c>
      <c r="GI479" s="1">
        <v>18</v>
      </c>
      <c r="GJ479" s="1">
        <v>33</v>
      </c>
      <c r="GK479" s="1">
        <v>10</v>
      </c>
      <c r="GL479" s="6"/>
      <c r="GM479" s="6"/>
      <c r="GN479" s="31" t="str">
        <f t="shared" si="638"/>
        <v xml:space="preserve"> </v>
      </c>
      <c r="GP479" s="1">
        <v>1</v>
      </c>
      <c r="GQ479" s="1">
        <v>0</v>
      </c>
      <c r="GR479" s="1">
        <v>1</v>
      </c>
      <c r="GS479" s="1">
        <v>0</v>
      </c>
      <c r="GT479" s="1">
        <v>0</v>
      </c>
      <c r="GU479" s="1">
        <v>0</v>
      </c>
      <c r="GV479" s="32" t="str">
        <f t="shared" si="639"/>
        <v xml:space="preserve"> </v>
      </c>
      <c r="GW479" s="9">
        <f t="shared" si="640"/>
        <v>6</v>
      </c>
      <c r="GX479" s="10">
        <v>2.2000000000000002</v>
      </c>
      <c r="GY479" s="10">
        <v>2.4</v>
      </c>
      <c r="GZ479" s="10">
        <v>4.5999999999999996</v>
      </c>
      <c r="HA479" s="29">
        <f t="shared" si="641"/>
        <v>0.13529411764705881</v>
      </c>
      <c r="HB479" s="29">
        <f t="shared" si="642"/>
        <v>0.32053887695255795</v>
      </c>
      <c r="HC479">
        <v>19.2</v>
      </c>
      <c r="HD479">
        <v>17.899999999999999</v>
      </c>
      <c r="HE479">
        <v>6.2</v>
      </c>
      <c r="HF479">
        <v>4.8</v>
      </c>
      <c r="HG479">
        <v>2.5</v>
      </c>
      <c r="HH479">
        <v>0</v>
      </c>
      <c r="HI479">
        <v>7.3</v>
      </c>
      <c r="HJ479" s="11">
        <f t="shared" si="643"/>
        <v>0.21470588235294116</v>
      </c>
      <c r="HK479" s="11">
        <f t="shared" si="644"/>
        <v>0.50868126125079849</v>
      </c>
      <c r="HL479">
        <v>99</v>
      </c>
      <c r="HM479">
        <v>0</v>
      </c>
      <c r="HN479">
        <v>0</v>
      </c>
      <c r="HO479">
        <v>14</v>
      </c>
      <c r="HP479" t="s">
        <v>2361</v>
      </c>
      <c r="HQ479" s="33">
        <v>5000000</v>
      </c>
      <c r="HR479" s="33">
        <v>0</v>
      </c>
      <c r="HS479" s="30">
        <f t="shared" si="645"/>
        <v>-0.60243902439024399</v>
      </c>
    </row>
    <row r="480" spans="1:228" x14ac:dyDescent="0.2">
      <c r="A480" s="1">
        <v>4</v>
      </c>
      <c r="B480" s="2" t="s">
        <v>2362</v>
      </c>
      <c r="C480" s="2" t="s">
        <v>2363</v>
      </c>
      <c r="E480" s="2" t="s">
        <v>893</v>
      </c>
      <c r="F480" s="2">
        <v>72</v>
      </c>
      <c r="G480" s="2">
        <v>206</v>
      </c>
      <c r="H480" s="2" t="s">
        <v>249</v>
      </c>
      <c r="J480" s="3">
        <v>37</v>
      </c>
      <c r="K480" s="5" t="s">
        <v>2364</v>
      </c>
      <c r="L480" s="5" t="s">
        <v>2365</v>
      </c>
      <c r="M480" s="5" t="s">
        <v>1193</v>
      </c>
      <c r="N480" s="5" t="s">
        <v>375</v>
      </c>
      <c r="O480" s="2" t="s">
        <v>375</v>
      </c>
      <c r="P480" s="2" t="s">
        <v>271</v>
      </c>
      <c r="Q480" s="1">
        <v>13</v>
      </c>
      <c r="R480" s="1">
        <v>3</v>
      </c>
      <c r="S480" s="1">
        <v>0</v>
      </c>
      <c r="T480" s="1">
        <v>3</v>
      </c>
      <c r="U480" s="1">
        <v>-2</v>
      </c>
      <c r="V480" s="1">
        <v>12</v>
      </c>
      <c r="W480" s="20">
        <f t="shared" si="567"/>
        <v>0.25</v>
      </c>
      <c r="X480" s="6">
        <v>209.9</v>
      </c>
      <c r="Y480" s="6">
        <f t="shared" si="568"/>
        <v>16.146153846153847</v>
      </c>
      <c r="Z480" s="1">
        <v>246</v>
      </c>
      <c r="AA480" s="6">
        <f t="shared" si="569"/>
        <v>18.923076923076923</v>
      </c>
      <c r="AB480" s="8">
        <f t="shared" si="570"/>
        <v>0.85325203252032522</v>
      </c>
      <c r="AC480" s="3">
        <f t="shared" si="571"/>
        <v>0</v>
      </c>
      <c r="AD480" s="8">
        <f t="shared" si="572"/>
        <v>0</v>
      </c>
      <c r="AE480" s="20">
        <f t="shared" si="573"/>
        <v>0.5</v>
      </c>
      <c r="AF480" s="20">
        <f t="shared" si="574"/>
        <v>0</v>
      </c>
      <c r="AG480" s="20">
        <f t="shared" si="575"/>
        <v>0.5</v>
      </c>
      <c r="AH480" s="3" t="e">
        <f t="shared" si="576"/>
        <v>#VALUE!</v>
      </c>
      <c r="AI480" s="3" t="str">
        <f t="shared" si="577"/>
        <v xml:space="preserve"> </v>
      </c>
      <c r="AJ480" s="3" t="str">
        <f t="shared" si="578"/>
        <v xml:space="preserve"> </v>
      </c>
      <c r="AK480" s="20" t="e">
        <f t="shared" si="579"/>
        <v>#VALUE!</v>
      </c>
      <c r="AL480" s="6">
        <v>0</v>
      </c>
      <c r="AM480" s="1">
        <v>15</v>
      </c>
      <c r="AN480" s="1">
        <v>19</v>
      </c>
      <c r="AO480" s="1">
        <v>8</v>
      </c>
      <c r="AP480" s="1">
        <v>6</v>
      </c>
      <c r="AQ480" s="1">
        <v>2</v>
      </c>
      <c r="AR480" s="6">
        <f t="shared" si="580"/>
        <v>4.2877560743211056</v>
      </c>
      <c r="AS480" s="6">
        <f t="shared" si="581"/>
        <v>5.431157694140067</v>
      </c>
      <c r="AT480" s="6">
        <f t="shared" si="582"/>
        <v>2.2868032396379228</v>
      </c>
      <c r="AU480" s="6">
        <f t="shared" si="583"/>
        <v>1.7151024297284421</v>
      </c>
      <c r="AV480" s="6">
        <f t="shared" si="584"/>
        <v>0.57170080990948069</v>
      </c>
      <c r="AW480" s="1">
        <v>4</v>
      </c>
      <c r="AX480" s="1">
        <v>2</v>
      </c>
      <c r="AY480" s="1">
        <v>0</v>
      </c>
      <c r="AZ480" s="1">
        <v>0</v>
      </c>
      <c r="BA480" s="1">
        <v>0</v>
      </c>
      <c r="BB480" s="1">
        <v>0</v>
      </c>
      <c r="BC480" s="7">
        <f>(EA480+FH480+GG480)-(DZ480+FG480+GF480)-((BD480/60)*(-0.29)+(EF480/60)*0.11+(FI480/60)*(-0.33))</f>
        <v>1.9383333333333308E-2</v>
      </c>
      <c r="BD480" s="6">
        <v>202.05</v>
      </c>
      <c r="BE480" s="6">
        <f t="shared" si="585"/>
        <v>15.542307692307693</v>
      </c>
      <c r="BF480" s="5">
        <v>15.39</v>
      </c>
      <c r="BG480" s="5">
        <v>35.24</v>
      </c>
      <c r="BH480" s="21">
        <f t="shared" si="586"/>
        <v>0.30396997827375072</v>
      </c>
      <c r="BI480" s="1">
        <v>3</v>
      </c>
      <c r="BJ480" s="22">
        <v>0</v>
      </c>
      <c r="BK480" s="22">
        <v>0</v>
      </c>
      <c r="BL480" s="1">
        <v>0</v>
      </c>
      <c r="BM480" s="1">
        <f t="shared" si="587"/>
        <v>3</v>
      </c>
      <c r="BN480" s="8">
        <f t="shared" si="588"/>
        <v>0.89086859688195985</v>
      </c>
      <c r="BO480" s="3">
        <f t="shared" si="589"/>
        <v>0</v>
      </c>
      <c r="BP480" s="20">
        <f t="shared" si="590"/>
        <v>0.5</v>
      </c>
      <c r="BQ480" s="20">
        <f t="shared" si="591"/>
        <v>0</v>
      </c>
      <c r="BR480" s="20">
        <f t="shared" si="592"/>
        <v>0.5</v>
      </c>
      <c r="BS480" s="3" t="str">
        <f t="shared" si="593"/>
        <v xml:space="preserve"> </v>
      </c>
      <c r="BV480" s="20" t="str">
        <f t="shared" si="594"/>
        <v xml:space="preserve"> </v>
      </c>
      <c r="BW480" s="5">
        <v>28</v>
      </c>
      <c r="BX480" s="5">
        <v>31</v>
      </c>
      <c r="BY480" s="21">
        <f t="shared" si="595"/>
        <v>0.35119047619047616</v>
      </c>
      <c r="BZ480" s="5">
        <v>30</v>
      </c>
      <c r="CA480" s="5">
        <v>22</v>
      </c>
      <c r="CB480" s="23">
        <f t="shared" si="596"/>
        <v>0.30952380952380953</v>
      </c>
      <c r="CC480" s="5">
        <v>26</v>
      </c>
      <c r="CD480" s="5">
        <v>31</v>
      </c>
      <c r="CE480" s="23">
        <f t="shared" si="597"/>
        <v>0.3392857142857143</v>
      </c>
      <c r="CF480" s="23">
        <f t="shared" si="598"/>
        <v>0.53153153153153154</v>
      </c>
      <c r="CG480" s="24">
        <v>3</v>
      </c>
      <c r="CH480" s="5">
        <v>56</v>
      </c>
      <c r="CI480" s="5">
        <v>65</v>
      </c>
      <c r="CJ480" s="5">
        <v>54</v>
      </c>
      <c r="CK480">
        <v>15.15967708</v>
      </c>
      <c r="CL480" s="5">
        <v>0.46100000000000002</v>
      </c>
      <c r="CM480" s="5">
        <v>3</v>
      </c>
      <c r="CN480" s="5">
        <v>1.431</v>
      </c>
      <c r="CO480" s="5">
        <v>0.312</v>
      </c>
      <c r="CP480" s="5">
        <v>0.17899999999999999</v>
      </c>
      <c r="CQ480" s="21">
        <f t="shared" si="599"/>
        <v>6.1855670103092786E-2</v>
      </c>
      <c r="CR480" s="25">
        <f t="shared" si="600"/>
        <v>0.9101123595505618</v>
      </c>
      <c r="CS480" s="22">
        <f t="shared" si="601"/>
        <v>916.29792656087102</v>
      </c>
      <c r="CT480" s="21">
        <f t="shared" si="602"/>
        <v>-2.8031970346345414E-2</v>
      </c>
      <c r="CU480" s="26">
        <f t="shared" si="603"/>
        <v>1.7993702204228519</v>
      </c>
      <c r="CV480" s="27">
        <f t="shared" si="604"/>
        <v>2.3991602938971361</v>
      </c>
      <c r="CW480" s="27">
        <f t="shared" si="605"/>
        <v>29.089818563502774</v>
      </c>
      <c r="CX480" s="27">
        <f t="shared" si="606"/>
        <v>26.690658269605638</v>
      </c>
      <c r="CY480" s="27">
        <f t="shared" si="607"/>
        <v>48.582995951417004</v>
      </c>
      <c r="CZ480" s="27">
        <f t="shared" si="608"/>
        <v>60.578797420902688</v>
      </c>
      <c r="DA480" s="28">
        <f t="shared" si="609"/>
        <v>-11.995801469485684</v>
      </c>
      <c r="DB480" s="5">
        <v>6</v>
      </c>
      <c r="DC480" s="5">
        <v>8</v>
      </c>
      <c r="DD480" s="22">
        <v>91</v>
      </c>
      <c r="DE480" s="22">
        <v>81</v>
      </c>
      <c r="DF480" s="22">
        <v>25</v>
      </c>
      <c r="DG480" s="22">
        <v>45</v>
      </c>
      <c r="DH480" s="22">
        <v>68</v>
      </c>
      <c r="DI480" s="22">
        <v>40</v>
      </c>
      <c r="DJ480" s="29">
        <f t="shared" si="610"/>
        <v>-11.590558226242443</v>
      </c>
      <c r="DK480" s="27">
        <f t="shared" si="611"/>
        <v>2.8813411333275121</v>
      </c>
      <c r="DL480" s="27">
        <f t="shared" si="612"/>
        <v>2.4884309787828514</v>
      </c>
      <c r="DM480" s="27">
        <f t="shared" si="613"/>
        <v>28.027591024185803</v>
      </c>
      <c r="DN480" s="27">
        <f t="shared" si="614"/>
        <v>25.408189993888065</v>
      </c>
      <c r="DO480" s="27">
        <f t="shared" si="615"/>
        <v>52.911900812014316</v>
      </c>
      <c r="DP480" s="27">
        <f t="shared" si="616"/>
        <v>56.84100235746093</v>
      </c>
      <c r="DQ480" s="30">
        <f t="shared" si="617"/>
        <v>-8.0666999240390709</v>
      </c>
      <c r="DR480" s="5">
        <v>22</v>
      </c>
      <c r="DS480" s="5">
        <v>19</v>
      </c>
      <c r="DT480" s="5">
        <v>192</v>
      </c>
      <c r="DU480" s="5">
        <v>175</v>
      </c>
      <c r="DV480" s="5">
        <v>76</v>
      </c>
      <c r="DW480" s="5">
        <v>99</v>
      </c>
      <c r="DX480" s="5">
        <v>141</v>
      </c>
      <c r="DY480" s="5">
        <v>114</v>
      </c>
      <c r="DZ480" s="22">
        <v>2</v>
      </c>
      <c r="EA480" s="22">
        <v>1</v>
      </c>
      <c r="EB480" s="22">
        <f t="shared" si="618"/>
        <v>-1</v>
      </c>
      <c r="EC480" s="26">
        <f t="shared" si="619"/>
        <v>0.59391239792130657</v>
      </c>
      <c r="ED480" s="27">
        <f t="shared" si="620"/>
        <v>0.29695619896065328</v>
      </c>
      <c r="EE480" s="27">
        <f t="shared" si="621"/>
        <v>-0.29695619896065328</v>
      </c>
      <c r="EF480" s="6">
        <v>0.05</v>
      </c>
      <c r="EG480" s="6">
        <f t="shared" si="622"/>
        <v>3.8461538461538464E-3</v>
      </c>
      <c r="EH480" s="5">
        <v>0</v>
      </c>
      <c r="EI480" s="5">
        <v>4.09</v>
      </c>
      <c r="EJ480" s="21">
        <f t="shared" si="623"/>
        <v>0</v>
      </c>
      <c r="EK480" s="1">
        <v>0</v>
      </c>
      <c r="EL480" s="22">
        <v>0</v>
      </c>
      <c r="EM480" s="22">
        <v>0</v>
      </c>
      <c r="EN480" s="1">
        <v>0</v>
      </c>
      <c r="EO480" s="3">
        <f t="shared" si="624"/>
        <v>0</v>
      </c>
      <c r="EP480" s="6">
        <f t="shared" si="625"/>
        <v>0</v>
      </c>
      <c r="EQ480" s="3">
        <f t="shared" si="626"/>
        <v>0</v>
      </c>
      <c r="ER480" s="20">
        <f t="shared" si="627"/>
        <v>0</v>
      </c>
      <c r="ES480" s="20">
        <f t="shared" si="628"/>
        <v>0</v>
      </c>
      <c r="ET480" s="20">
        <f t="shared" si="629"/>
        <v>0</v>
      </c>
      <c r="EU480" s="3" t="str">
        <f t="shared" si="630"/>
        <v xml:space="preserve"> </v>
      </c>
      <c r="EX480" s="20" t="str">
        <f t="shared" si="631"/>
        <v xml:space="preserve"> </v>
      </c>
      <c r="EY480" s="5">
        <v>0</v>
      </c>
      <c r="EZ480" s="5">
        <v>0</v>
      </c>
      <c r="FA480" s="22">
        <v>0</v>
      </c>
      <c r="FB480" s="22">
        <v>0</v>
      </c>
      <c r="FC480" s="22">
        <v>0</v>
      </c>
      <c r="FD480" s="22">
        <v>0</v>
      </c>
      <c r="FE480" s="22">
        <v>0</v>
      </c>
      <c r="FF480" s="22">
        <v>0</v>
      </c>
      <c r="FG480" s="22">
        <v>0</v>
      </c>
      <c r="FH480" s="22">
        <v>0</v>
      </c>
      <c r="FI480" s="6">
        <v>7.8</v>
      </c>
      <c r="FJ480" s="6">
        <f t="shared" si="632"/>
        <v>0.6</v>
      </c>
      <c r="FK480" s="5">
        <v>0.6</v>
      </c>
      <c r="FL480" s="5">
        <v>3.59</v>
      </c>
      <c r="FM480" s="21">
        <f t="shared" si="633"/>
        <v>0.14319809069212411</v>
      </c>
      <c r="FN480" s="1">
        <v>0</v>
      </c>
      <c r="FO480" s="22">
        <v>0</v>
      </c>
      <c r="FP480" s="22">
        <v>0</v>
      </c>
      <c r="FQ480" s="1">
        <v>0</v>
      </c>
      <c r="FR480" s="1">
        <f t="shared" si="634"/>
        <v>0</v>
      </c>
      <c r="FS480" s="3">
        <f t="shared" si="635"/>
        <v>0</v>
      </c>
      <c r="FT480" s="3" t="str">
        <f t="shared" si="636"/>
        <v xml:space="preserve"> </v>
      </c>
      <c r="FW480" s="20" t="str">
        <f t="shared" si="637"/>
        <v xml:space="preserve"> </v>
      </c>
      <c r="FX480" s="5">
        <v>0</v>
      </c>
      <c r="FY480" s="5">
        <v>0</v>
      </c>
      <c r="FZ480" s="22">
        <v>0</v>
      </c>
      <c r="GA480" s="22">
        <v>5</v>
      </c>
      <c r="GB480" s="22">
        <v>1</v>
      </c>
      <c r="GC480" s="22">
        <v>2</v>
      </c>
      <c r="GD480" s="22">
        <v>2</v>
      </c>
      <c r="GE480" s="22">
        <v>1</v>
      </c>
      <c r="GF480" s="22">
        <v>0</v>
      </c>
      <c r="GG480" s="22">
        <v>0</v>
      </c>
      <c r="GH480" s="1">
        <v>6</v>
      </c>
      <c r="GI480" s="1">
        <v>0</v>
      </c>
      <c r="GJ480" s="1">
        <v>8</v>
      </c>
      <c r="GK480" s="1">
        <v>0</v>
      </c>
      <c r="GL480" s="6"/>
      <c r="GM480" s="6"/>
      <c r="GN480" s="31" t="str">
        <f t="shared" si="638"/>
        <v xml:space="preserve"> </v>
      </c>
      <c r="GP480" s="1">
        <v>0</v>
      </c>
      <c r="GQ480" s="1">
        <v>0</v>
      </c>
      <c r="GR480" s="1">
        <v>1</v>
      </c>
      <c r="GS480" s="1">
        <v>0</v>
      </c>
      <c r="GT480" s="1">
        <v>0</v>
      </c>
      <c r="GU480" s="1">
        <v>0</v>
      </c>
      <c r="GV480" s="32" t="str">
        <f t="shared" si="639"/>
        <v xml:space="preserve"> </v>
      </c>
      <c r="GW480" s="9">
        <f t="shared" si="640"/>
        <v>4</v>
      </c>
      <c r="GX480" s="10">
        <v>0.4</v>
      </c>
      <c r="GY480" s="10">
        <v>0.30000000000000004</v>
      </c>
      <c r="GZ480" s="10">
        <v>0.7</v>
      </c>
      <c r="HA480" s="29">
        <f t="shared" si="641"/>
        <v>5.3846153846153842E-2</v>
      </c>
      <c r="HB480" s="29">
        <f t="shared" si="642"/>
        <v>0.20009528346831823</v>
      </c>
      <c r="HC480">
        <v>3.2</v>
      </c>
      <c r="HD480">
        <v>3.6</v>
      </c>
      <c r="HE480">
        <v>-1.5</v>
      </c>
      <c r="HF480">
        <v>0.9</v>
      </c>
      <c r="HG480">
        <v>0.1</v>
      </c>
      <c r="HH480">
        <v>0</v>
      </c>
      <c r="HI480">
        <v>1</v>
      </c>
      <c r="HJ480" s="11">
        <f t="shared" si="643"/>
        <v>7.6923076923076927E-2</v>
      </c>
      <c r="HK480" s="11">
        <f t="shared" si="644"/>
        <v>0.28585040495474034</v>
      </c>
      <c r="HL480">
        <v>99</v>
      </c>
      <c r="HM480">
        <v>0</v>
      </c>
      <c r="HN480">
        <v>0</v>
      </c>
      <c r="HO480">
        <v>7</v>
      </c>
      <c r="HP480" t="s">
        <v>858</v>
      </c>
      <c r="HQ480" s="33">
        <v>600000</v>
      </c>
      <c r="HR480" s="33">
        <v>150000</v>
      </c>
      <c r="HS480" s="30">
        <f t="shared" si="645"/>
        <v>0.82439024390243909</v>
      </c>
    </row>
    <row r="481" spans="1:227" x14ac:dyDescent="0.2">
      <c r="A481" s="1">
        <v>27</v>
      </c>
      <c r="B481" s="2" t="s">
        <v>517</v>
      </c>
      <c r="C481" s="2" t="s">
        <v>2366</v>
      </c>
      <c r="D481" s="2" t="s">
        <v>229</v>
      </c>
      <c r="E481" s="2" t="s">
        <v>230</v>
      </c>
      <c r="F481" s="2">
        <v>73</v>
      </c>
      <c r="G481" s="2">
        <v>206</v>
      </c>
      <c r="H481" s="2" t="s">
        <v>231</v>
      </c>
      <c r="J481" s="3">
        <v>26</v>
      </c>
      <c r="K481" s="5" t="s">
        <v>2367</v>
      </c>
      <c r="L481" s="5" t="s">
        <v>2368</v>
      </c>
      <c r="M481" s="5" t="s">
        <v>2369</v>
      </c>
      <c r="N481" s="5" t="s">
        <v>786</v>
      </c>
      <c r="O481" s="2" t="s">
        <v>786</v>
      </c>
      <c r="P481" s="2" t="s">
        <v>271</v>
      </c>
      <c r="Q481" s="1">
        <v>27</v>
      </c>
      <c r="R481" s="1">
        <v>1</v>
      </c>
      <c r="S481" s="1">
        <v>4</v>
      </c>
      <c r="T481" s="1">
        <v>5</v>
      </c>
      <c r="U481" s="1">
        <v>-2</v>
      </c>
      <c r="V481" s="1">
        <v>30</v>
      </c>
      <c r="W481" s="20">
        <f t="shared" si="567"/>
        <v>3.3333333333333333E-2</v>
      </c>
      <c r="X481" s="6">
        <v>432.61666666669998</v>
      </c>
      <c r="Y481" s="6">
        <f t="shared" si="568"/>
        <v>16.022839506174073</v>
      </c>
      <c r="Z481" s="1">
        <v>615</v>
      </c>
      <c r="AA481" s="6">
        <f t="shared" si="569"/>
        <v>22.777777777777779</v>
      </c>
      <c r="AB481" s="8">
        <f t="shared" si="570"/>
        <v>0.70344173441739832</v>
      </c>
      <c r="AC481" s="3">
        <f t="shared" si="571"/>
        <v>0</v>
      </c>
      <c r="AD481" s="8">
        <f t="shared" si="572"/>
        <v>0</v>
      </c>
      <c r="AE481" s="20">
        <f t="shared" si="573"/>
        <v>0.1</v>
      </c>
      <c r="AF481" s="20">
        <f t="shared" si="574"/>
        <v>0.4</v>
      </c>
      <c r="AG481" s="20">
        <f t="shared" si="575"/>
        <v>0.5</v>
      </c>
      <c r="AH481" s="3" t="e">
        <f t="shared" si="576"/>
        <v>#VALUE!</v>
      </c>
      <c r="AI481" s="3" t="str">
        <f t="shared" si="577"/>
        <v xml:space="preserve"> </v>
      </c>
      <c r="AJ481" s="3" t="str">
        <f t="shared" si="578"/>
        <v xml:space="preserve"> </v>
      </c>
      <c r="AK481" s="20" t="e">
        <f t="shared" si="579"/>
        <v>#VALUE!</v>
      </c>
      <c r="AL481" s="6">
        <v>0</v>
      </c>
      <c r="AM481" s="1">
        <v>31</v>
      </c>
      <c r="AN481" s="1">
        <v>31</v>
      </c>
      <c r="AO481" s="1">
        <v>18</v>
      </c>
      <c r="AP481" s="1">
        <v>13</v>
      </c>
      <c r="AQ481" s="1">
        <v>2</v>
      </c>
      <c r="AR481" s="6">
        <f t="shared" si="580"/>
        <v>4.2994182686747848</v>
      </c>
      <c r="AS481" s="6">
        <f t="shared" si="581"/>
        <v>4.2994182686747848</v>
      </c>
      <c r="AT481" s="6">
        <f t="shared" si="582"/>
        <v>2.4964364140692306</v>
      </c>
      <c r="AU481" s="6">
        <f t="shared" si="583"/>
        <v>1.8029818546055552</v>
      </c>
      <c r="AV481" s="6">
        <f t="shared" si="584"/>
        <v>0.27738182378546999</v>
      </c>
      <c r="AW481" s="1">
        <v>10</v>
      </c>
      <c r="AX481" s="1">
        <v>5</v>
      </c>
      <c r="AY481" s="1">
        <v>0</v>
      </c>
      <c r="AZ481" s="1">
        <v>0</v>
      </c>
      <c r="BA481" s="1">
        <v>0</v>
      </c>
      <c r="BB481" s="1">
        <v>0</v>
      </c>
      <c r="BC481" s="7">
        <f>(EA481+FH481+GG481)-(DZ481+FG481+GF481)-((BD481/60)*(-0.29)+(EF481/60)*0.11+(FI481/60)*(-0.33))</f>
        <v>-2.1208305555558997</v>
      </c>
      <c r="BD481" s="6">
        <v>379.0833333333</v>
      </c>
      <c r="BE481" s="6">
        <f t="shared" si="585"/>
        <v>14.040123456788889</v>
      </c>
      <c r="BF481" s="5">
        <v>13.57</v>
      </c>
      <c r="BG481" s="5">
        <v>34.32</v>
      </c>
      <c r="BH481" s="21">
        <f t="shared" si="586"/>
        <v>0.2833576947170599</v>
      </c>
      <c r="BI481" s="1">
        <v>1</v>
      </c>
      <c r="BJ481" s="22">
        <v>0</v>
      </c>
      <c r="BK481" s="22">
        <v>3</v>
      </c>
      <c r="BL481" s="1">
        <v>3</v>
      </c>
      <c r="BM481" s="1">
        <f t="shared" si="587"/>
        <v>4</v>
      </c>
      <c r="BN481" s="8">
        <f t="shared" si="588"/>
        <v>0.63310617718185391</v>
      </c>
      <c r="BO481" s="3">
        <f t="shared" si="589"/>
        <v>0</v>
      </c>
      <c r="BP481" s="20">
        <f t="shared" si="590"/>
        <v>0.1111111111111111</v>
      </c>
      <c r="BQ481" s="20">
        <f t="shared" si="591"/>
        <v>0.33333333333333331</v>
      </c>
      <c r="BR481" s="20">
        <f t="shared" si="592"/>
        <v>0.44444444444444442</v>
      </c>
      <c r="BS481" s="3" t="str">
        <f t="shared" si="593"/>
        <v xml:space="preserve"> </v>
      </c>
      <c r="BV481" s="20" t="str">
        <f t="shared" si="594"/>
        <v xml:space="preserve"> </v>
      </c>
      <c r="BW481" s="5">
        <v>70</v>
      </c>
      <c r="BX481" s="5">
        <v>60</v>
      </c>
      <c r="BY481" s="21">
        <f t="shared" si="595"/>
        <v>0.4</v>
      </c>
      <c r="BZ481" s="5">
        <v>40</v>
      </c>
      <c r="CA481" s="5">
        <v>34</v>
      </c>
      <c r="CB481" s="23">
        <f t="shared" si="596"/>
        <v>0.22769230769230769</v>
      </c>
      <c r="CC481" s="5">
        <v>60</v>
      </c>
      <c r="CD481" s="5">
        <v>61</v>
      </c>
      <c r="CE481" s="23">
        <f t="shared" si="597"/>
        <v>0.37230769230769228</v>
      </c>
      <c r="CF481" s="23">
        <f t="shared" si="598"/>
        <v>0.63725490196078427</v>
      </c>
      <c r="CG481" s="24">
        <v>7</v>
      </c>
      <c r="CH481" s="5">
        <v>137</v>
      </c>
      <c r="CI481" s="5">
        <v>119</v>
      </c>
      <c r="CJ481" s="5">
        <v>107</v>
      </c>
      <c r="CK481">
        <v>15.17045105</v>
      </c>
      <c r="CL481" s="5">
        <v>-0.56200000000000006</v>
      </c>
      <c r="CM481" s="5">
        <v>6</v>
      </c>
      <c r="CN481" s="5">
        <v>-1.276</v>
      </c>
      <c r="CO481" s="5">
        <v>-0.872</v>
      </c>
      <c r="CP481" s="5">
        <v>11.042999999999999</v>
      </c>
      <c r="CQ481" s="21">
        <f t="shared" si="599"/>
        <v>4.9180327868852458E-2</v>
      </c>
      <c r="CR481" s="25">
        <f t="shared" si="600"/>
        <v>0.91056910569105687</v>
      </c>
      <c r="CS481" s="22">
        <f t="shared" si="601"/>
        <v>915.48713847794204</v>
      </c>
      <c r="CT481" s="21">
        <f t="shared" si="602"/>
        <v>-4.0250566440090674E-2</v>
      </c>
      <c r="CU481" s="26">
        <f t="shared" si="603"/>
        <v>1.4738393515106853</v>
      </c>
      <c r="CV481" s="27">
        <f t="shared" si="604"/>
        <v>1.8013592074019489</v>
      </c>
      <c r="CW481" s="27">
        <f t="shared" si="605"/>
        <v>29.968066814050601</v>
      </c>
      <c r="CX481" s="27">
        <f t="shared" si="606"/>
        <v>20.1424711373127</v>
      </c>
      <c r="CY481" s="27">
        <f t="shared" si="607"/>
        <v>59.444853844264316</v>
      </c>
      <c r="CZ481" s="27">
        <f t="shared" si="608"/>
        <v>40.612462130516661</v>
      </c>
      <c r="DA481" s="28">
        <f t="shared" si="609"/>
        <v>18.832391713747654</v>
      </c>
      <c r="DB481" s="5">
        <v>9</v>
      </c>
      <c r="DC481" s="5">
        <v>11</v>
      </c>
      <c r="DD481" s="22">
        <v>174</v>
      </c>
      <c r="DE481" s="22">
        <v>112</v>
      </c>
      <c r="DF481" s="22">
        <v>89</v>
      </c>
      <c r="DG481" s="22">
        <v>58</v>
      </c>
      <c r="DH481" s="22">
        <v>67</v>
      </c>
      <c r="DI481" s="22">
        <v>91</v>
      </c>
      <c r="DJ481" s="29">
        <f t="shared" si="610"/>
        <v>3.1292740666888328</v>
      </c>
      <c r="DK481" s="27">
        <f t="shared" si="611"/>
        <v>3.3022533022533023</v>
      </c>
      <c r="DL481" s="27">
        <f t="shared" si="612"/>
        <v>2.4605024605024606</v>
      </c>
      <c r="DM481" s="27">
        <f t="shared" si="613"/>
        <v>31.274281274281272</v>
      </c>
      <c r="DN481" s="27">
        <f t="shared" si="614"/>
        <v>24.346024346024347</v>
      </c>
      <c r="DO481" s="27">
        <f t="shared" si="615"/>
        <v>58.080808080808083</v>
      </c>
      <c r="DP481" s="27">
        <f t="shared" si="616"/>
        <v>44.353794353794356</v>
      </c>
      <c r="DQ481" s="30">
        <f t="shared" si="617"/>
        <v>5.1053779867339273</v>
      </c>
      <c r="DR481" s="5">
        <v>51</v>
      </c>
      <c r="DS481" s="5">
        <v>38</v>
      </c>
      <c r="DT481" s="5">
        <v>432</v>
      </c>
      <c r="DU481" s="5">
        <v>338</v>
      </c>
      <c r="DV481" s="5">
        <v>198</v>
      </c>
      <c r="DW481" s="5">
        <v>158</v>
      </c>
      <c r="DX481" s="5">
        <v>151</v>
      </c>
      <c r="DY481" s="5">
        <v>216</v>
      </c>
      <c r="DZ481" s="22">
        <v>4</v>
      </c>
      <c r="EA481" s="22">
        <v>1</v>
      </c>
      <c r="EB481" s="22">
        <f t="shared" si="618"/>
        <v>-3</v>
      </c>
      <c r="EC481" s="26">
        <f t="shared" si="619"/>
        <v>0.63310617718185391</v>
      </c>
      <c r="ED481" s="27">
        <f t="shared" si="620"/>
        <v>0.15827654429546348</v>
      </c>
      <c r="EE481" s="27">
        <f t="shared" si="621"/>
        <v>-0.47482963288639041</v>
      </c>
      <c r="EF481" s="6">
        <v>33.75</v>
      </c>
      <c r="EG481" s="6">
        <f t="shared" si="622"/>
        <v>1.25</v>
      </c>
      <c r="EH481" s="5">
        <v>1.23</v>
      </c>
      <c r="EI481" s="5">
        <v>3.88</v>
      </c>
      <c r="EJ481" s="21">
        <f t="shared" si="623"/>
        <v>0.2407045009784736</v>
      </c>
      <c r="EK481" s="1">
        <v>0</v>
      </c>
      <c r="EL481" s="22">
        <v>0</v>
      </c>
      <c r="EM481" s="22">
        <v>1</v>
      </c>
      <c r="EN481" s="1">
        <v>1</v>
      </c>
      <c r="EO481" s="3">
        <f t="shared" si="624"/>
        <v>1</v>
      </c>
      <c r="EP481" s="6">
        <f t="shared" si="625"/>
        <v>1.7777777777777779</v>
      </c>
      <c r="EQ481" s="3">
        <f t="shared" si="626"/>
        <v>0</v>
      </c>
      <c r="ER481" s="20">
        <f t="shared" si="627"/>
        <v>0</v>
      </c>
      <c r="ES481" s="20">
        <f t="shared" si="628"/>
        <v>1</v>
      </c>
      <c r="ET481" s="20">
        <f t="shared" si="629"/>
        <v>1</v>
      </c>
      <c r="EU481" s="3" t="str">
        <f t="shared" si="630"/>
        <v xml:space="preserve"> </v>
      </c>
      <c r="EX481" s="20" t="str">
        <f t="shared" si="631"/>
        <v xml:space="preserve"> </v>
      </c>
      <c r="EY481" s="5">
        <v>1</v>
      </c>
      <c r="EZ481" s="5">
        <v>0</v>
      </c>
      <c r="FA481" s="22">
        <v>16</v>
      </c>
      <c r="FB481" s="22">
        <v>1</v>
      </c>
      <c r="FC481" s="22">
        <v>16</v>
      </c>
      <c r="FD481" s="22">
        <v>0</v>
      </c>
      <c r="FE481" s="22">
        <v>0</v>
      </c>
      <c r="FF481" s="22">
        <v>17</v>
      </c>
      <c r="FG481" s="22">
        <v>1</v>
      </c>
      <c r="FH481" s="22">
        <v>0</v>
      </c>
      <c r="FI481" s="6">
        <v>19.7833333333</v>
      </c>
      <c r="FJ481" s="6">
        <f t="shared" si="632"/>
        <v>0.73271604938148149</v>
      </c>
      <c r="FK481" s="5">
        <v>0.7</v>
      </c>
      <c r="FL481" s="5">
        <v>4.49</v>
      </c>
      <c r="FM481" s="21">
        <f t="shared" si="633"/>
        <v>0.13487475915221578</v>
      </c>
      <c r="FN481" s="1">
        <v>0</v>
      </c>
      <c r="FO481" s="22">
        <v>0</v>
      </c>
      <c r="FP481" s="22">
        <v>0</v>
      </c>
      <c r="FQ481" s="1">
        <v>0</v>
      </c>
      <c r="FR481" s="1">
        <f t="shared" si="634"/>
        <v>0</v>
      </c>
      <c r="FS481" s="3">
        <f t="shared" si="635"/>
        <v>0</v>
      </c>
      <c r="FT481" s="3" t="str">
        <f t="shared" si="636"/>
        <v xml:space="preserve"> </v>
      </c>
      <c r="FW481" s="20" t="str">
        <f t="shared" si="637"/>
        <v xml:space="preserve"> </v>
      </c>
      <c r="FX481" s="5">
        <v>0</v>
      </c>
      <c r="FY481" s="5">
        <v>4</v>
      </c>
      <c r="FZ481" s="22">
        <v>1</v>
      </c>
      <c r="GA481" s="22">
        <v>21</v>
      </c>
      <c r="GB481" s="22">
        <v>2</v>
      </c>
      <c r="GC481" s="22">
        <v>5</v>
      </c>
      <c r="GD481" s="22">
        <v>7</v>
      </c>
      <c r="GE481" s="22">
        <v>1</v>
      </c>
      <c r="GF481" s="22">
        <v>0</v>
      </c>
      <c r="GG481" s="22">
        <v>0</v>
      </c>
      <c r="GH481" s="1">
        <v>10</v>
      </c>
      <c r="GI481" s="1">
        <v>1</v>
      </c>
      <c r="GJ481" s="1">
        <v>15</v>
      </c>
      <c r="GK481" s="1">
        <v>4</v>
      </c>
      <c r="GN481" s="31" t="str">
        <f t="shared" si="638"/>
        <v xml:space="preserve"> 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32" t="str">
        <f t="shared" si="639"/>
        <v xml:space="preserve"> </v>
      </c>
      <c r="GW481" s="9">
        <f t="shared" si="640"/>
        <v>0</v>
      </c>
      <c r="GX481" s="10">
        <v>0.2</v>
      </c>
      <c r="GY481" s="10">
        <v>0.8</v>
      </c>
      <c r="GZ481" s="10">
        <v>1</v>
      </c>
      <c r="HA481" s="29">
        <f t="shared" si="641"/>
        <v>3.7037037037037035E-2</v>
      </c>
      <c r="HB481" s="29">
        <f t="shared" si="642"/>
        <v>0.138690911892735</v>
      </c>
      <c r="HC481">
        <v>6.2</v>
      </c>
      <c r="HD481">
        <v>8.1999999999999993</v>
      </c>
      <c r="HE481">
        <v>-3</v>
      </c>
      <c r="HF481">
        <v>0.5</v>
      </c>
      <c r="HG481">
        <v>1</v>
      </c>
      <c r="HH481">
        <v>0</v>
      </c>
      <c r="HI481">
        <v>1.5</v>
      </c>
      <c r="HJ481" s="11">
        <f t="shared" si="643"/>
        <v>5.5555555555555552E-2</v>
      </c>
      <c r="HK481" s="11">
        <f t="shared" si="644"/>
        <v>0.20803636783910251</v>
      </c>
      <c r="HL481">
        <v>99</v>
      </c>
      <c r="HM481">
        <v>0</v>
      </c>
      <c r="HN481">
        <v>0</v>
      </c>
      <c r="HO481">
        <v>7</v>
      </c>
      <c r="HP481" t="s">
        <v>488</v>
      </c>
      <c r="HQ481" s="33">
        <v>737500</v>
      </c>
      <c r="HR481" s="33">
        <v>0</v>
      </c>
      <c r="HS481" s="30">
        <f t="shared" si="645"/>
        <v>1.0829268292682928</v>
      </c>
    </row>
    <row r="482" spans="1:227" x14ac:dyDescent="0.2">
      <c r="A482" s="1">
        <v>40</v>
      </c>
      <c r="B482" s="2" t="s">
        <v>2370</v>
      </c>
      <c r="C482" s="2" t="s">
        <v>2371</v>
      </c>
      <c r="D482" s="2" t="s">
        <v>257</v>
      </c>
      <c r="E482" s="2" t="s">
        <v>240</v>
      </c>
      <c r="F482" s="2">
        <v>76</v>
      </c>
      <c r="G482" s="2">
        <v>220</v>
      </c>
      <c r="H482" s="2" t="s">
        <v>231</v>
      </c>
      <c r="I482" s="2" t="s">
        <v>258</v>
      </c>
      <c r="J482" s="3">
        <v>25</v>
      </c>
      <c r="K482" s="5" t="s">
        <v>2372</v>
      </c>
      <c r="L482" s="5" t="s">
        <v>2373</v>
      </c>
      <c r="M482" s="5" t="s">
        <v>631</v>
      </c>
      <c r="N482" s="5" t="s">
        <v>358</v>
      </c>
      <c r="O482" s="2" t="s">
        <v>358</v>
      </c>
      <c r="P482" s="2" t="s">
        <v>415</v>
      </c>
      <c r="Q482" s="1">
        <v>4</v>
      </c>
      <c r="R482" s="1">
        <v>0</v>
      </c>
      <c r="S482" s="1">
        <v>0</v>
      </c>
      <c r="T482" s="1">
        <v>0</v>
      </c>
      <c r="U482" s="1">
        <v>-2</v>
      </c>
      <c r="V482" s="1">
        <v>2</v>
      </c>
      <c r="W482" s="20">
        <f t="shared" si="567"/>
        <v>0</v>
      </c>
      <c r="X482" s="6">
        <v>23.666666666699999</v>
      </c>
      <c r="Y482" s="6">
        <f t="shared" si="568"/>
        <v>5.9166666666749999</v>
      </c>
      <c r="Z482" s="1">
        <v>36</v>
      </c>
      <c r="AA482" s="6">
        <f t="shared" si="569"/>
        <v>9</v>
      </c>
      <c r="AB482" s="8">
        <f t="shared" si="570"/>
        <v>0.65740740740833337</v>
      </c>
      <c r="AC482" s="3">
        <f t="shared" si="571"/>
        <v>0</v>
      </c>
      <c r="AD482" s="8">
        <f t="shared" si="572"/>
        <v>0</v>
      </c>
      <c r="AE482" s="20">
        <f t="shared" si="573"/>
        <v>0</v>
      </c>
      <c r="AF482" s="20">
        <f t="shared" si="574"/>
        <v>0</v>
      </c>
      <c r="AG482" s="20">
        <f t="shared" si="575"/>
        <v>0</v>
      </c>
      <c r="AH482" s="3" t="e">
        <f t="shared" si="576"/>
        <v>#VALUE!</v>
      </c>
      <c r="AI482" s="3">
        <f t="shared" si="577"/>
        <v>1</v>
      </c>
      <c r="AJ482" s="3" t="str">
        <f t="shared" si="578"/>
        <v xml:space="preserve"> </v>
      </c>
      <c r="AK482" s="20" t="e">
        <f t="shared" si="579"/>
        <v>#VALUE!</v>
      </c>
      <c r="AL482" s="6">
        <v>0.4</v>
      </c>
      <c r="AM482" s="1">
        <v>7</v>
      </c>
      <c r="AN482" s="1">
        <v>1</v>
      </c>
      <c r="AO482" s="1">
        <v>0</v>
      </c>
      <c r="AP482" s="1">
        <v>1</v>
      </c>
      <c r="AQ482" s="1">
        <v>0</v>
      </c>
      <c r="AR482" s="6">
        <f t="shared" si="580"/>
        <v>17.746478873214443</v>
      </c>
      <c r="AS482" s="6">
        <f t="shared" si="581"/>
        <v>2.5352112676020635</v>
      </c>
      <c r="AT482" s="6">
        <f t="shared" si="582"/>
        <v>0</v>
      </c>
      <c r="AU482" s="6">
        <f t="shared" si="583"/>
        <v>2.5352112676020635</v>
      </c>
      <c r="AV482" s="6">
        <f t="shared" si="584"/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7">
        <f>(EA482+FH482+GG482)-(DZ482+FG482+GF482)-((BD482/60)*(0.11)+(EF482/60)*(-0.14)+(FI482/60)*(0.13))</f>
        <v>-4.3388888888949997E-2</v>
      </c>
      <c r="BD482" s="6">
        <v>23.666666666699999</v>
      </c>
      <c r="BE482" s="6">
        <f t="shared" si="585"/>
        <v>5.9166666666749999</v>
      </c>
      <c r="BF482" s="5">
        <v>5.92</v>
      </c>
      <c r="BG482" s="5">
        <v>45.46</v>
      </c>
      <c r="BH482" s="21">
        <f t="shared" si="586"/>
        <v>0.11521992993382639</v>
      </c>
      <c r="BI482" s="1">
        <v>0</v>
      </c>
      <c r="BJ482" s="22">
        <v>0</v>
      </c>
      <c r="BK482" s="22">
        <v>0</v>
      </c>
      <c r="BL482" s="1">
        <v>0</v>
      </c>
      <c r="BM482" s="1">
        <f t="shared" si="587"/>
        <v>0</v>
      </c>
      <c r="BN482" s="8">
        <f t="shared" si="588"/>
        <v>0</v>
      </c>
      <c r="BO482" s="3">
        <f t="shared" si="589"/>
        <v>0</v>
      </c>
      <c r="BP482" s="20">
        <f t="shared" si="590"/>
        <v>0</v>
      </c>
      <c r="BQ482" s="20">
        <f t="shared" si="591"/>
        <v>0</v>
      </c>
      <c r="BR482" s="20">
        <f t="shared" si="592"/>
        <v>0</v>
      </c>
      <c r="BS482" s="3">
        <f t="shared" si="593"/>
        <v>1</v>
      </c>
      <c r="BT482" s="1">
        <v>1</v>
      </c>
      <c r="BU482" s="1">
        <v>0</v>
      </c>
      <c r="BV482" s="20">
        <f t="shared" si="594"/>
        <v>1</v>
      </c>
      <c r="BW482" s="5">
        <v>3</v>
      </c>
      <c r="BX482" s="5">
        <v>5</v>
      </c>
      <c r="BY482" s="21">
        <f t="shared" si="595"/>
        <v>0.44444444444444442</v>
      </c>
      <c r="BZ482" s="5">
        <v>2</v>
      </c>
      <c r="CA482" s="5">
        <v>3</v>
      </c>
      <c r="CB482" s="23">
        <f t="shared" si="596"/>
        <v>0.27777777777777779</v>
      </c>
      <c r="CC482" s="5">
        <v>4</v>
      </c>
      <c r="CD482" s="5">
        <v>1</v>
      </c>
      <c r="CE482" s="23">
        <f t="shared" si="597"/>
        <v>0.27777777777777779</v>
      </c>
      <c r="CF482" s="23">
        <f t="shared" si="598"/>
        <v>0.61538461538461542</v>
      </c>
      <c r="CG482" s="24">
        <v>11</v>
      </c>
      <c r="CH482" s="5">
        <v>5</v>
      </c>
      <c r="CI482" s="5">
        <v>11</v>
      </c>
      <c r="CJ482" s="5">
        <v>5</v>
      </c>
      <c r="CK482">
        <v>13.70331968</v>
      </c>
      <c r="CL482" s="5">
        <v>-1.5209999999999999</v>
      </c>
      <c r="CM482" s="5">
        <v>13</v>
      </c>
      <c r="CN482" s="5">
        <v>3.3769999999999998</v>
      </c>
      <c r="CO482" s="5">
        <v>-10.339</v>
      </c>
      <c r="CP482" s="5">
        <v>-4.3970000000000002</v>
      </c>
      <c r="CQ482" s="21">
        <f t="shared" si="599"/>
        <v>0</v>
      </c>
      <c r="CR482" s="25">
        <f t="shared" si="600"/>
        <v>0.66666666666666663</v>
      </c>
      <c r="CS482" s="22">
        <f t="shared" si="601"/>
        <v>666.66666666666663</v>
      </c>
      <c r="CT482" s="21">
        <f t="shared" si="602"/>
        <v>-0.33333333333333337</v>
      </c>
      <c r="CU482" s="26">
        <f t="shared" si="603"/>
        <v>0</v>
      </c>
      <c r="CV482" s="27">
        <f t="shared" si="604"/>
        <v>5.0675675675675675</v>
      </c>
      <c r="CW482" s="27">
        <f t="shared" si="605"/>
        <v>20.27027027027027</v>
      </c>
      <c r="CX482" s="27">
        <f t="shared" si="606"/>
        <v>15.202702702702704</v>
      </c>
      <c r="CY482" s="27">
        <f t="shared" si="607"/>
        <v>53.20945945945946</v>
      </c>
      <c r="CZ482" s="27">
        <f t="shared" si="608"/>
        <v>45.608108108108112</v>
      </c>
      <c r="DA482" s="28">
        <f t="shared" si="609"/>
        <v>7.6013513513513473</v>
      </c>
      <c r="DB482" s="5">
        <v>0</v>
      </c>
      <c r="DC482" s="5">
        <v>2</v>
      </c>
      <c r="DD482" s="22">
        <v>8</v>
      </c>
      <c r="DE482" s="22">
        <v>4</v>
      </c>
      <c r="DF482" s="22">
        <v>3</v>
      </c>
      <c r="DG482" s="22">
        <v>6</v>
      </c>
      <c r="DH482" s="22">
        <v>6</v>
      </c>
      <c r="DI482" s="22">
        <v>10</v>
      </c>
      <c r="DJ482" s="29">
        <f t="shared" si="610"/>
        <v>12.516120582120578</v>
      </c>
      <c r="DK482" s="27">
        <f t="shared" si="611"/>
        <v>1.6498020237571491</v>
      </c>
      <c r="DL482" s="27">
        <f t="shared" si="612"/>
        <v>1.9797624285085791</v>
      </c>
      <c r="DM482" s="27">
        <f t="shared" si="613"/>
        <v>28.046634403871533</v>
      </c>
      <c r="DN482" s="27">
        <f t="shared" si="614"/>
        <v>25.076990761108668</v>
      </c>
      <c r="DO482" s="27">
        <f t="shared" si="615"/>
        <v>58.073031236251651</v>
      </c>
      <c r="DP482" s="27">
        <f t="shared" si="616"/>
        <v>52.793664760228772</v>
      </c>
      <c r="DQ482" s="30">
        <f t="shared" si="617"/>
        <v>2.321984875328468</v>
      </c>
      <c r="DR482" s="5">
        <v>5</v>
      </c>
      <c r="DS482" s="5">
        <v>6</v>
      </c>
      <c r="DT482" s="5">
        <v>80</v>
      </c>
      <c r="DU482" s="5">
        <v>70</v>
      </c>
      <c r="DV482" s="5">
        <v>42</v>
      </c>
      <c r="DW482" s="5">
        <v>31</v>
      </c>
      <c r="DX482" s="5">
        <v>53</v>
      </c>
      <c r="DY482" s="5">
        <v>49</v>
      </c>
      <c r="DZ482" s="22">
        <v>0</v>
      </c>
      <c r="EA482" s="22">
        <v>0</v>
      </c>
      <c r="EB482" s="22">
        <f t="shared" si="618"/>
        <v>0</v>
      </c>
      <c r="EC482" s="26">
        <f t="shared" si="619"/>
        <v>0</v>
      </c>
      <c r="ED482" s="27">
        <f t="shared" si="620"/>
        <v>0</v>
      </c>
      <c r="EE482" s="27">
        <f t="shared" si="621"/>
        <v>0</v>
      </c>
      <c r="EF482" s="6">
        <v>0</v>
      </c>
      <c r="EG482" s="6">
        <f t="shared" si="622"/>
        <v>0</v>
      </c>
      <c r="EH482" s="5"/>
      <c r="EI482" s="5"/>
      <c r="EJ482" s="21" t="str">
        <f t="shared" si="623"/>
        <v xml:space="preserve"> </v>
      </c>
      <c r="EK482" s="1">
        <v>0</v>
      </c>
      <c r="EL482" s="22">
        <v>0</v>
      </c>
      <c r="EM482" s="22">
        <v>0</v>
      </c>
      <c r="EN482" s="1">
        <v>0</v>
      </c>
      <c r="EO482" s="3">
        <f t="shared" si="624"/>
        <v>0</v>
      </c>
      <c r="EP482" s="6">
        <f t="shared" si="625"/>
        <v>0</v>
      </c>
      <c r="EQ482" s="3">
        <f t="shared" si="626"/>
        <v>0</v>
      </c>
      <c r="ER482" s="20">
        <f t="shared" si="627"/>
        <v>0</v>
      </c>
      <c r="ES482" s="20">
        <f t="shared" si="628"/>
        <v>0</v>
      </c>
      <c r="ET482" s="20">
        <f t="shared" si="629"/>
        <v>0</v>
      </c>
      <c r="EU482" s="3" t="str">
        <f t="shared" si="630"/>
        <v xml:space="preserve"> </v>
      </c>
      <c r="EV482" s="1">
        <v>0</v>
      </c>
      <c r="EW482" s="1">
        <v>0</v>
      </c>
      <c r="EX482" s="20" t="str">
        <f t="shared" si="631"/>
        <v xml:space="preserve"> </v>
      </c>
      <c r="EY482" s="5"/>
      <c r="EZ482" s="5"/>
      <c r="FA482" s="22">
        <v>0</v>
      </c>
      <c r="FB482" s="22">
        <v>0</v>
      </c>
      <c r="FC482" s="22">
        <v>0</v>
      </c>
      <c r="FD482" s="22">
        <v>0</v>
      </c>
      <c r="FE482" s="22">
        <v>0</v>
      </c>
      <c r="FF482" s="22">
        <v>0</v>
      </c>
      <c r="FG482" s="22">
        <v>0</v>
      </c>
      <c r="FH482" s="22">
        <v>0</v>
      </c>
      <c r="FI482" s="6">
        <v>0</v>
      </c>
      <c r="FJ482" s="6">
        <f t="shared" si="632"/>
        <v>0</v>
      </c>
      <c r="FK482" s="5"/>
      <c r="FL482" s="5"/>
      <c r="FM482" s="21" t="str">
        <f t="shared" si="633"/>
        <v xml:space="preserve"> </v>
      </c>
      <c r="FN482" s="1">
        <v>0</v>
      </c>
      <c r="FO482" s="22">
        <v>0</v>
      </c>
      <c r="FP482" s="22">
        <v>0</v>
      </c>
      <c r="FQ482" s="1">
        <v>0</v>
      </c>
      <c r="FR482" s="1">
        <f t="shared" si="634"/>
        <v>0</v>
      </c>
      <c r="FS482" s="3">
        <f t="shared" si="635"/>
        <v>0</v>
      </c>
      <c r="FT482" s="3" t="str">
        <f t="shared" si="636"/>
        <v xml:space="preserve"> </v>
      </c>
      <c r="FU482" s="1">
        <v>0</v>
      </c>
      <c r="FV482" s="1">
        <v>0</v>
      </c>
      <c r="FW482" s="20" t="str">
        <f t="shared" si="637"/>
        <v xml:space="preserve"> </v>
      </c>
      <c r="FX482" s="5"/>
      <c r="FY482" s="5"/>
      <c r="FZ482" s="22">
        <v>0</v>
      </c>
      <c r="GA482" s="22">
        <v>0</v>
      </c>
      <c r="GB482" s="22">
        <v>0</v>
      </c>
      <c r="GC482" s="22">
        <v>0</v>
      </c>
      <c r="GD482" s="22">
        <v>0</v>
      </c>
      <c r="GE482" s="22">
        <v>0</v>
      </c>
      <c r="GF482" s="22">
        <v>0</v>
      </c>
      <c r="GG482" s="22">
        <v>0</v>
      </c>
      <c r="GH482" s="1">
        <v>0</v>
      </c>
      <c r="GI482" s="1">
        <v>0</v>
      </c>
      <c r="GJ482" s="1">
        <v>2</v>
      </c>
      <c r="GK482" s="1">
        <v>0</v>
      </c>
      <c r="GN482" s="31" t="str">
        <f t="shared" si="638"/>
        <v xml:space="preserve"> 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32" t="str">
        <f t="shared" si="639"/>
        <v xml:space="preserve"> </v>
      </c>
      <c r="GW482" s="9">
        <f t="shared" si="640"/>
        <v>3</v>
      </c>
      <c r="GX482" s="10">
        <v>-0.1</v>
      </c>
      <c r="GY482" s="10">
        <v>-0.1</v>
      </c>
      <c r="GZ482" s="10">
        <v>-0.1</v>
      </c>
      <c r="HA482" s="29">
        <f t="shared" si="641"/>
        <v>-2.5000000000000001E-2</v>
      </c>
      <c r="HB482" s="29">
        <f t="shared" si="642"/>
        <v>-0.25352112676020633</v>
      </c>
      <c r="HC482">
        <v>0.7</v>
      </c>
      <c r="HD482">
        <v>0.7</v>
      </c>
      <c r="HE482">
        <v>-2.2000000000000002</v>
      </c>
      <c r="HF482">
        <v>-0.30000000000000004</v>
      </c>
      <c r="HG482">
        <v>-0.1</v>
      </c>
      <c r="HH482">
        <v>0</v>
      </c>
      <c r="HI482">
        <v>-0.4</v>
      </c>
      <c r="HJ482" s="11">
        <f t="shared" si="643"/>
        <v>-0.1</v>
      </c>
      <c r="HK482" s="11">
        <f t="shared" si="644"/>
        <v>-1.0140845070408253</v>
      </c>
      <c r="HL482">
        <v>10</v>
      </c>
      <c r="HM482">
        <v>0</v>
      </c>
      <c r="HN482">
        <v>0</v>
      </c>
      <c r="HQ482" s="33">
        <v>55556</v>
      </c>
      <c r="HR482" s="33">
        <v>0</v>
      </c>
      <c r="HS482" s="30">
        <f t="shared" si="645"/>
        <v>-0.40886996008869181</v>
      </c>
    </row>
    <row r="483" spans="1:227" x14ac:dyDescent="0.2">
      <c r="A483" s="1">
        <v>15</v>
      </c>
      <c r="B483" s="2" t="s">
        <v>2374</v>
      </c>
      <c r="C483" s="2" t="s">
        <v>788</v>
      </c>
      <c r="D483" s="2" t="s">
        <v>789</v>
      </c>
      <c r="E483" s="2" t="s">
        <v>230</v>
      </c>
      <c r="F483" s="2">
        <v>73</v>
      </c>
      <c r="G483" s="2">
        <v>215</v>
      </c>
      <c r="H483" s="2" t="s">
        <v>231</v>
      </c>
      <c r="I483" s="2" t="s">
        <v>258</v>
      </c>
      <c r="J483" s="3">
        <v>19</v>
      </c>
      <c r="K483" s="5" t="s">
        <v>2375</v>
      </c>
      <c r="L483" s="5" t="s">
        <v>2376</v>
      </c>
      <c r="M483" s="5" t="s">
        <v>1262</v>
      </c>
      <c r="N483" s="5" t="s">
        <v>308</v>
      </c>
      <c r="O483" s="2" t="s">
        <v>308</v>
      </c>
      <c r="P483" s="2" t="s">
        <v>236</v>
      </c>
      <c r="Q483" s="1">
        <v>17</v>
      </c>
      <c r="R483" s="1">
        <v>1</v>
      </c>
      <c r="S483" s="1">
        <v>2</v>
      </c>
      <c r="T483" s="1">
        <v>3</v>
      </c>
      <c r="U483" s="1">
        <v>-1</v>
      </c>
      <c r="V483" s="1">
        <v>22</v>
      </c>
      <c r="W483" s="20">
        <f t="shared" si="567"/>
        <v>4.5454545454545456E-2</v>
      </c>
      <c r="X483" s="6">
        <v>156.1833333333</v>
      </c>
      <c r="Y483" s="6">
        <f t="shared" si="568"/>
        <v>9.1872549019588234</v>
      </c>
      <c r="Z483" s="1">
        <v>225</v>
      </c>
      <c r="AA483" s="6">
        <f t="shared" si="569"/>
        <v>13.235294117647058</v>
      </c>
      <c r="AB483" s="8">
        <f t="shared" si="570"/>
        <v>0.69414814814799997</v>
      </c>
      <c r="AC483" s="3">
        <f t="shared" si="571"/>
        <v>34.5</v>
      </c>
      <c r="AD483" s="8">
        <f t="shared" si="572"/>
        <v>13.253654892757071</v>
      </c>
      <c r="AE483" s="20">
        <f t="shared" si="573"/>
        <v>0.25</v>
      </c>
      <c r="AF483" s="20">
        <f t="shared" si="574"/>
        <v>0.5</v>
      </c>
      <c r="AG483" s="20">
        <f t="shared" si="575"/>
        <v>0.75</v>
      </c>
      <c r="AH483" s="3" t="e">
        <f t="shared" si="576"/>
        <v>#VALUE!</v>
      </c>
      <c r="AI483" s="3" t="str">
        <f t="shared" si="577"/>
        <v xml:space="preserve"> </v>
      </c>
      <c r="AJ483" s="3">
        <f t="shared" si="578"/>
        <v>4</v>
      </c>
      <c r="AK483" s="20" t="e">
        <f t="shared" si="579"/>
        <v>#VALUE!</v>
      </c>
      <c r="AL483" s="6">
        <v>0.30000000000000004</v>
      </c>
      <c r="AM483" s="1">
        <v>25</v>
      </c>
      <c r="AN483" s="1">
        <v>1</v>
      </c>
      <c r="AO483" s="1">
        <v>1</v>
      </c>
      <c r="AP483" s="1">
        <v>4</v>
      </c>
      <c r="AQ483" s="1">
        <v>5</v>
      </c>
      <c r="AR483" s="6">
        <f t="shared" si="580"/>
        <v>9.6040977483746897</v>
      </c>
      <c r="AS483" s="6">
        <f t="shared" si="581"/>
        <v>0.38416390993498756</v>
      </c>
      <c r="AT483" s="6">
        <f t="shared" si="582"/>
        <v>0.38416390993498756</v>
      </c>
      <c r="AU483" s="6">
        <f t="shared" si="583"/>
        <v>1.5366556397399502</v>
      </c>
      <c r="AV483" s="6">
        <f t="shared" si="584"/>
        <v>1.9208195496749378</v>
      </c>
      <c r="AW483" s="1">
        <v>6</v>
      </c>
      <c r="AX483" s="1">
        <v>3</v>
      </c>
      <c r="AY483" s="1">
        <v>0</v>
      </c>
      <c r="AZ483" s="1">
        <v>0</v>
      </c>
      <c r="BA483" s="1">
        <v>0</v>
      </c>
      <c r="BB483" s="1">
        <v>0</v>
      </c>
      <c r="BC483" s="7">
        <f>(EA483+FH483+GG483)-(DZ483+FG483+GF483)-((BD483/60)*(0.11)+(EF483/60)*(-0.14)+(FI483/60)*(0.13))</f>
        <v>-1.2851555555556333</v>
      </c>
      <c r="BD483" s="6">
        <v>155.9</v>
      </c>
      <c r="BE483" s="6">
        <f t="shared" si="585"/>
        <v>9.1705882352941188</v>
      </c>
      <c r="BF483" s="5">
        <v>9.11</v>
      </c>
      <c r="BG483" s="5">
        <v>36.81</v>
      </c>
      <c r="BH483" s="21">
        <f t="shared" si="586"/>
        <v>0.19838850174216027</v>
      </c>
      <c r="BI483" s="1">
        <v>1</v>
      </c>
      <c r="BJ483" s="22">
        <v>2</v>
      </c>
      <c r="BK483" s="22">
        <v>0</v>
      </c>
      <c r="BL483" s="1">
        <v>2</v>
      </c>
      <c r="BM483" s="1">
        <f t="shared" si="587"/>
        <v>3</v>
      </c>
      <c r="BN483" s="8">
        <f t="shared" si="588"/>
        <v>1.1545862732520846</v>
      </c>
      <c r="BO483" s="3">
        <f t="shared" si="589"/>
        <v>34.5</v>
      </c>
      <c r="BP483" s="20">
        <f t="shared" si="590"/>
        <v>0.25</v>
      </c>
      <c r="BQ483" s="20">
        <f t="shared" si="591"/>
        <v>0.5</v>
      </c>
      <c r="BR483" s="20">
        <f t="shared" si="592"/>
        <v>0.75</v>
      </c>
      <c r="BS483" s="3">
        <f t="shared" si="593"/>
        <v>4</v>
      </c>
      <c r="BT483" s="1">
        <v>0</v>
      </c>
      <c r="BU483" s="1">
        <v>4</v>
      </c>
      <c r="BV483" s="20">
        <f t="shared" si="594"/>
        <v>0</v>
      </c>
      <c r="BW483" s="5">
        <v>25</v>
      </c>
      <c r="BX483" s="5">
        <v>27</v>
      </c>
      <c r="BY483" s="21">
        <f t="shared" si="595"/>
        <v>0.3611111111111111</v>
      </c>
      <c r="BZ483" s="5">
        <v>16</v>
      </c>
      <c r="CA483" s="5">
        <v>26</v>
      </c>
      <c r="CB483" s="23">
        <f t="shared" si="596"/>
        <v>0.29166666666666669</v>
      </c>
      <c r="CC483" s="5">
        <v>29</v>
      </c>
      <c r="CD483" s="5">
        <v>21</v>
      </c>
      <c r="CE483" s="23">
        <f t="shared" si="597"/>
        <v>0.34722222222222221</v>
      </c>
      <c r="CF483" s="23">
        <f t="shared" si="598"/>
        <v>0.55319148936170215</v>
      </c>
      <c r="CG483" s="24">
        <v>9</v>
      </c>
      <c r="CH483" s="5">
        <v>57</v>
      </c>
      <c r="CI483" s="5">
        <v>61</v>
      </c>
      <c r="CJ483" s="5">
        <v>59</v>
      </c>
      <c r="CK483">
        <v>15.54896052</v>
      </c>
      <c r="CL483" s="5">
        <v>0.46600000000000003</v>
      </c>
      <c r="CM483" s="5">
        <v>2</v>
      </c>
      <c r="CN483" s="5">
        <v>-1.323</v>
      </c>
      <c r="CO483" s="5">
        <v>-1.702</v>
      </c>
      <c r="CP483" s="5">
        <v>8.8710000000000004</v>
      </c>
      <c r="CQ483" s="21">
        <f t="shared" si="599"/>
        <v>5.7971014492753624E-2</v>
      </c>
      <c r="CR483" s="25">
        <f t="shared" si="600"/>
        <v>0.92647058823529416</v>
      </c>
      <c r="CS483" s="22">
        <f t="shared" si="601"/>
        <v>932.26768968456952</v>
      </c>
      <c r="CT483" s="21">
        <f t="shared" si="602"/>
        <v>-1.5558397271952219E-2</v>
      </c>
      <c r="CU483" s="26">
        <f t="shared" si="603"/>
        <v>1.5496868341189385</v>
      </c>
      <c r="CV483" s="27">
        <f t="shared" si="604"/>
        <v>1.9371085426486732</v>
      </c>
      <c r="CW483" s="27">
        <f t="shared" si="605"/>
        <v>26.732097888551689</v>
      </c>
      <c r="CX483" s="27">
        <f t="shared" si="606"/>
        <v>26.344676180021953</v>
      </c>
      <c r="CY483" s="27">
        <f t="shared" si="607"/>
        <v>48.427713566216823</v>
      </c>
      <c r="CZ483" s="27">
        <f t="shared" si="608"/>
        <v>46.490605023568158</v>
      </c>
      <c r="DA483" s="28">
        <f t="shared" si="609"/>
        <v>1.9371085426486658</v>
      </c>
      <c r="DB483" s="5">
        <v>4</v>
      </c>
      <c r="DC483" s="5">
        <v>5</v>
      </c>
      <c r="DD483" s="22">
        <v>65</v>
      </c>
      <c r="DE483" s="22">
        <v>63</v>
      </c>
      <c r="DF483" s="22">
        <v>24</v>
      </c>
      <c r="DG483" s="22">
        <v>16</v>
      </c>
      <c r="DH483" s="22">
        <v>36</v>
      </c>
      <c r="DI483" s="22">
        <v>32</v>
      </c>
      <c r="DJ483" s="29">
        <f t="shared" si="610"/>
        <v>-9.6234872020321856</v>
      </c>
      <c r="DK483" s="27">
        <f t="shared" si="611"/>
        <v>1.6299918500407498</v>
      </c>
      <c r="DL483" s="27">
        <f t="shared" si="612"/>
        <v>1.9176374706361761</v>
      </c>
      <c r="DM483" s="27">
        <f t="shared" si="613"/>
        <v>27.134570209501895</v>
      </c>
      <c r="DN483" s="27">
        <f t="shared" si="614"/>
        <v>22.148712785847838</v>
      </c>
      <c r="DO483" s="27">
        <f t="shared" si="615"/>
        <v>52.06385732777219</v>
      </c>
      <c r="DP483" s="27">
        <f t="shared" si="616"/>
        <v>40.462150630423324</v>
      </c>
      <c r="DQ483" s="30">
        <f t="shared" si="617"/>
        <v>-9.6645981547002009</v>
      </c>
      <c r="DR483" s="5">
        <v>17</v>
      </c>
      <c r="DS483" s="5">
        <v>20</v>
      </c>
      <c r="DT483" s="5">
        <v>266</v>
      </c>
      <c r="DU483" s="5">
        <v>211</v>
      </c>
      <c r="DV483" s="5">
        <v>120</v>
      </c>
      <c r="DW483" s="5">
        <v>89</v>
      </c>
      <c r="DX483" s="5">
        <v>102</v>
      </c>
      <c r="DY483" s="5">
        <v>140</v>
      </c>
      <c r="DZ483" s="22">
        <v>2</v>
      </c>
      <c r="EA483" s="22">
        <v>1</v>
      </c>
      <c r="EB483" s="22">
        <f t="shared" si="618"/>
        <v>-1</v>
      </c>
      <c r="EC483" s="26">
        <f t="shared" si="619"/>
        <v>0.76972418216805627</v>
      </c>
      <c r="ED483" s="27">
        <f t="shared" si="620"/>
        <v>0.38486209108402814</v>
      </c>
      <c r="EE483" s="27">
        <f t="shared" si="621"/>
        <v>-0.38486209108402814</v>
      </c>
      <c r="EF483" s="6">
        <v>0.28333333329999999</v>
      </c>
      <c r="EG483" s="6">
        <f t="shared" si="622"/>
        <v>1.6666666664705881E-2</v>
      </c>
      <c r="EH483" s="5">
        <v>0.02</v>
      </c>
      <c r="EI483" s="5">
        <v>5.72</v>
      </c>
      <c r="EJ483" s="21">
        <f t="shared" si="623"/>
        <v>3.4843205574912896E-3</v>
      </c>
      <c r="EK483" s="1">
        <v>0</v>
      </c>
      <c r="EL483" s="22">
        <v>0</v>
      </c>
      <c r="EM483" s="22">
        <v>0</v>
      </c>
      <c r="EN483" s="1">
        <v>0</v>
      </c>
      <c r="EO483" s="3">
        <f t="shared" si="624"/>
        <v>0</v>
      </c>
      <c r="EP483" s="6">
        <f t="shared" si="625"/>
        <v>0</v>
      </c>
      <c r="EQ483" s="3">
        <f t="shared" si="626"/>
        <v>0</v>
      </c>
      <c r="ER483" s="20">
        <f t="shared" si="627"/>
        <v>0</v>
      </c>
      <c r="ES483" s="20">
        <f t="shared" si="628"/>
        <v>0</v>
      </c>
      <c r="ET483" s="20">
        <f t="shared" si="629"/>
        <v>0</v>
      </c>
      <c r="EU483" s="3" t="str">
        <f t="shared" si="630"/>
        <v xml:space="preserve"> </v>
      </c>
      <c r="EV483" s="1">
        <v>0</v>
      </c>
      <c r="EW483" s="1">
        <v>0</v>
      </c>
      <c r="EX483" s="20" t="str">
        <f t="shared" si="631"/>
        <v xml:space="preserve"> </v>
      </c>
      <c r="EY483" s="5">
        <v>0</v>
      </c>
      <c r="EZ483" s="5">
        <v>0</v>
      </c>
      <c r="FA483" s="22">
        <v>1</v>
      </c>
      <c r="FB483" s="22">
        <v>0</v>
      </c>
      <c r="FC483" s="22">
        <v>0</v>
      </c>
      <c r="FD483" s="22">
        <v>0</v>
      </c>
      <c r="FE483" s="22">
        <v>0</v>
      </c>
      <c r="FF483" s="22">
        <v>0</v>
      </c>
      <c r="FG483" s="22">
        <v>0</v>
      </c>
      <c r="FH483" s="22">
        <v>0</v>
      </c>
      <c r="FI483" s="6">
        <v>0</v>
      </c>
      <c r="FJ483" s="6">
        <f t="shared" si="632"/>
        <v>0</v>
      </c>
      <c r="FK483" s="5"/>
      <c r="FL483" s="5"/>
      <c r="FM483" s="21" t="str">
        <f t="shared" si="633"/>
        <v xml:space="preserve"> </v>
      </c>
      <c r="FN483" s="1">
        <v>0</v>
      </c>
      <c r="FO483" s="22">
        <v>0</v>
      </c>
      <c r="FP483" s="22">
        <v>0</v>
      </c>
      <c r="FQ483" s="1">
        <v>0</v>
      </c>
      <c r="FR483" s="1">
        <f t="shared" si="634"/>
        <v>0</v>
      </c>
      <c r="FS483" s="3">
        <f t="shared" si="635"/>
        <v>0</v>
      </c>
      <c r="FT483" s="3" t="str">
        <f t="shared" si="636"/>
        <v xml:space="preserve"> </v>
      </c>
      <c r="FU483" s="1">
        <v>0</v>
      </c>
      <c r="FV483" s="1">
        <v>0</v>
      </c>
      <c r="FW483" s="20" t="str">
        <f t="shared" si="637"/>
        <v xml:space="preserve"> </v>
      </c>
      <c r="FX483" s="5"/>
      <c r="FY483" s="5"/>
      <c r="FZ483" s="22">
        <v>0</v>
      </c>
      <c r="GA483" s="22">
        <v>0</v>
      </c>
      <c r="GB483" s="22">
        <v>0</v>
      </c>
      <c r="GC483" s="22">
        <v>0</v>
      </c>
      <c r="GD483" s="22">
        <v>0</v>
      </c>
      <c r="GE483" s="22">
        <v>0</v>
      </c>
      <c r="GF483" s="22">
        <v>0</v>
      </c>
      <c r="GG483" s="22">
        <v>0</v>
      </c>
      <c r="GH483" s="1">
        <v>4</v>
      </c>
      <c r="GI483" s="1">
        <v>0</v>
      </c>
      <c r="GJ483" s="1">
        <v>5</v>
      </c>
      <c r="GK483" s="1">
        <v>0</v>
      </c>
      <c r="GL483" s="6"/>
      <c r="GM483" s="6"/>
      <c r="GN483" s="31" t="str">
        <f t="shared" si="638"/>
        <v xml:space="preserve"> 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32" t="str">
        <f t="shared" si="639"/>
        <v xml:space="preserve"> </v>
      </c>
      <c r="GW483" s="9">
        <f t="shared" si="640"/>
        <v>2</v>
      </c>
      <c r="GX483" s="10">
        <v>0</v>
      </c>
      <c r="GY483" s="10">
        <v>0.2</v>
      </c>
      <c r="GZ483" s="10">
        <v>0.2</v>
      </c>
      <c r="HA483" s="29">
        <f t="shared" si="641"/>
        <v>1.1764705882352941E-2</v>
      </c>
      <c r="HB483" s="29">
        <f t="shared" si="642"/>
        <v>7.6832781986997514E-2</v>
      </c>
      <c r="HC483">
        <v>3.2</v>
      </c>
      <c r="HD483">
        <v>3.1</v>
      </c>
      <c r="HE483">
        <v>-0.2</v>
      </c>
      <c r="HF483">
        <v>-0.2</v>
      </c>
      <c r="HG483">
        <v>0.5</v>
      </c>
      <c r="HH483">
        <v>0</v>
      </c>
      <c r="HI483">
        <v>0.4</v>
      </c>
      <c r="HJ483" s="11">
        <f t="shared" si="643"/>
        <v>2.3529411764705882E-2</v>
      </c>
      <c r="HK483" s="11">
        <f t="shared" si="644"/>
        <v>0.15366556397399503</v>
      </c>
      <c r="HL483">
        <v>57</v>
      </c>
      <c r="HM483">
        <v>0</v>
      </c>
      <c r="HN483">
        <v>0</v>
      </c>
      <c r="HQ483" s="33">
        <v>485076</v>
      </c>
      <c r="HR483" s="33">
        <v>82500</v>
      </c>
      <c r="HS483" s="30">
        <f t="shared" si="645"/>
        <v>5.3702456762749429E-2</v>
      </c>
    </row>
    <row r="484" spans="1:227" x14ac:dyDescent="0.2">
      <c r="A484" s="1">
        <v>18</v>
      </c>
      <c r="B484" s="2" t="s">
        <v>2377</v>
      </c>
      <c r="C484" s="2" t="s">
        <v>886</v>
      </c>
      <c r="D484" s="2" t="s">
        <v>257</v>
      </c>
      <c r="E484" s="2" t="s">
        <v>240</v>
      </c>
      <c r="F484" s="2">
        <v>76</v>
      </c>
      <c r="G484" s="2">
        <v>220</v>
      </c>
      <c r="H484" s="2" t="s">
        <v>231</v>
      </c>
      <c r="J484" s="3">
        <v>25</v>
      </c>
      <c r="K484" s="5" t="s">
        <v>2378</v>
      </c>
      <c r="L484" s="5" t="s">
        <v>2379</v>
      </c>
      <c r="M484" s="5" t="s">
        <v>1816</v>
      </c>
      <c r="N484" s="5" t="s">
        <v>583</v>
      </c>
      <c r="O484" s="2" t="s">
        <v>583</v>
      </c>
      <c r="P484" s="2" t="s">
        <v>314</v>
      </c>
      <c r="Q484" s="1">
        <v>48</v>
      </c>
      <c r="R484" s="1">
        <v>14</v>
      </c>
      <c r="S484" s="1">
        <v>7</v>
      </c>
      <c r="T484" s="1">
        <v>21</v>
      </c>
      <c r="U484" s="1">
        <v>-8</v>
      </c>
      <c r="V484" s="1">
        <v>106</v>
      </c>
      <c r="W484" s="20">
        <f t="shared" si="567"/>
        <v>0.13207547169811321</v>
      </c>
      <c r="X484" s="6">
        <v>729.11666666669998</v>
      </c>
      <c r="Y484" s="6">
        <f t="shared" si="568"/>
        <v>15.18993055555625</v>
      </c>
      <c r="Z484" s="1">
        <v>1007</v>
      </c>
      <c r="AA484" s="6">
        <f t="shared" si="569"/>
        <v>20.979166666666668</v>
      </c>
      <c r="AB484" s="8">
        <f t="shared" si="570"/>
        <v>0.72404832836812316</v>
      </c>
      <c r="AC484" s="3">
        <f t="shared" si="571"/>
        <v>51.092592592592595</v>
      </c>
      <c r="AD484" s="8">
        <f t="shared" si="572"/>
        <v>4.204478783306854</v>
      </c>
      <c r="AE484" s="20">
        <f t="shared" si="573"/>
        <v>0.41176470588235292</v>
      </c>
      <c r="AF484" s="20">
        <f t="shared" si="574"/>
        <v>0.20588235294117646</v>
      </c>
      <c r="AG484" s="20">
        <f t="shared" si="575"/>
        <v>0.61764705882352944</v>
      </c>
      <c r="AH484" s="3">
        <f t="shared" si="576"/>
        <v>347</v>
      </c>
      <c r="AI484" s="3">
        <f t="shared" si="577"/>
        <v>153</v>
      </c>
      <c r="AJ484" s="3">
        <f t="shared" si="578"/>
        <v>194</v>
      </c>
      <c r="AK484" s="20">
        <f t="shared" si="579"/>
        <v>0.44092219020172913</v>
      </c>
      <c r="AL484" s="6">
        <v>12.7</v>
      </c>
      <c r="AM484" s="1">
        <v>66</v>
      </c>
      <c r="AN484" s="1">
        <v>21</v>
      </c>
      <c r="AO484" s="1">
        <v>27</v>
      </c>
      <c r="AP484" s="1">
        <v>4</v>
      </c>
      <c r="AQ484" s="1">
        <v>16</v>
      </c>
      <c r="AR484" s="6">
        <f t="shared" si="580"/>
        <v>5.4312295700274111</v>
      </c>
      <c r="AS484" s="6">
        <f t="shared" si="581"/>
        <v>1.7281184995541763</v>
      </c>
      <c r="AT484" s="6">
        <f t="shared" si="582"/>
        <v>2.221866642283941</v>
      </c>
      <c r="AU484" s="6">
        <f t="shared" si="583"/>
        <v>0.32916542848650976</v>
      </c>
      <c r="AV484" s="6">
        <f t="shared" si="584"/>
        <v>1.316661713946039</v>
      </c>
      <c r="AW484" s="1">
        <v>16</v>
      </c>
      <c r="AX484" s="1">
        <v>8</v>
      </c>
      <c r="AY484" s="1">
        <v>0</v>
      </c>
      <c r="AZ484" s="1">
        <v>0</v>
      </c>
      <c r="BA484" s="1">
        <v>0</v>
      </c>
      <c r="BB484" s="1">
        <v>0</v>
      </c>
      <c r="BC484" s="7">
        <f>(EA484+FH484+GG484)-(DZ484+FG484+GF484)-((BD484/60)*(0.11)+(EF484/60)*(-0.14)+(FI484/60)*(0.13))</f>
        <v>-4.1717472222224332</v>
      </c>
      <c r="BD484" s="6">
        <v>634.96666666670001</v>
      </c>
      <c r="BE484" s="6">
        <f t="shared" si="585"/>
        <v>13.228472222222917</v>
      </c>
      <c r="BF484" s="5">
        <v>12.97</v>
      </c>
      <c r="BG484" s="5">
        <v>36.229999999999997</v>
      </c>
      <c r="BH484" s="21">
        <f t="shared" si="586"/>
        <v>0.26361788617886184</v>
      </c>
      <c r="BI484" s="1">
        <v>11</v>
      </c>
      <c r="BJ484" s="22">
        <v>4</v>
      </c>
      <c r="BK484" s="22">
        <v>2</v>
      </c>
      <c r="BL484" s="1">
        <v>6</v>
      </c>
      <c r="BM484" s="1">
        <f t="shared" si="587"/>
        <v>17</v>
      </c>
      <c r="BN484" s="8">
        <f t="shared" si="588"/>
        <v>1.6063835371934692</v>
      </c>
      <c r="BO484" s="3">
        <f t="shared" si="589"/>
        <v>43.25925925925926</v>
      </c>
      <c r="BP484" s="20">
        <f t="shared" si="590"/>
        <v>0.40740740740740738</v>
      </c>
      <c r="BQ484" s="20">
        <f t="shared" si="591"/>
        <v>0.22222222222222221</v>
      </c>
      <c r="BR484" s="20">
        <f t="shared" si="592"/>
        <v>0.62962962962962954</v>
      </c>
      <c r="BS484" s="3">
        <f t="shared" si="593"/>
        <v>311</v>
      </c>
      <c r="BT484" s="1">
        <v>134</v>
      </c>
      <c r="BU484" s="1">
        <v>177</v>
      </c>
      <c r="BV484" s="20">
        <f t="shared" si="594"/>
        <v>0.43086816720257237</v>
      </c>
      <c r="BW484" s="5">
        <v>73</v>
      </c>
      <c r="BX484" s="5">
        <v>90</v>
      </c>
      <c r="BY484" s="21">
        <f t="shared" si="595"/>
        <v>0.28496503496503495</v>
      </c>
      <c r="BZ484" s="5">
        <v>84</v>
      </c>
      <c r="CA484" s="5">
        <v>78</v>
      </c>
      <c r="CB484" s="23">
        <f t="shared" si="596"/>
        <v>0.28321678321678323</v>
      </c>
      <c r="CC484" s="5">
        <v>121</v>
      </c>
      <c r="CD484" s="5">
        <v>126</v>
      </c>
      <c r="CE484" s="23">
        <f t="shared" si="597"/>
        <v>0.43181818181818182</v>
      </c>
      <c r="CF484" s="23">
        <f t="shared" si="598"/>
        <v>0.50153846153846149</v>
      </c>
      <c r="CG484" s="24">
        <v>3</v>
      </c>
      <c r="CH484" s="5">
        <v>213</v>
      </c>
      <c r="CI484" s="5">
        <v>206</v>
      </c>
      <c r="CJ484" s="5">
        <v>200</v>
      </c>
      <c r="CK484">
        <v>15.8278403</v>
      </c>
      <c r="CL484" s="5">
        <v>0.503</v>
      </c>
      <c r="CM484" s="5">
        <v>6</v>
      </c>
      <c r="CN484" s="5">
        <v>0.33900000000000002</v>
      </c>
      <c r="CO484" s="5">
        <v>-3.4000000000000002E-2</v>
      </c>
      <c r="CP484" s="5">
        <v>-1.8820000000000001</v>
      </c>
      <c r="CQ484" s="21">
        <f t="shared" si="599"/>
        <v>9.2465753424657529E-2</v>
      </c>
      <c r="CR484" s="25">
        <f t="shared" si="600"/>
        <v>0.89520958083832336</v>
      </c>
      <c r="CS484" s="22">
        <f t="shared" si="601"/>
        <v>904.45615618078921</v>
      </c>
      <c r="CT484" s="21">
        <f t="shared" si="602"/>
        <v>-1.2324665737019111E-2</v>
      </c>
      <c r="CU484" s="26">
        <f t="shared" si="603"/>
        <v>2.6021588280647645</v>
      </c>
      <c r="CV484" s="27">
        <f t="shared" si="604"/>
        <v>3.3731688511950653</v>
      </c>
      <c r="CW484" s="27">
        <f t="shared" si="605"/>
        <v>28.141865844255971</v>
      </c>
      <c r="CX484" s="27">
        <f t="shared" si="606"/>
        <v>32.189668465690055</v>
      </c>
      <c r="CY484" s="27">
        <f t="shared" si="607"/>
        <v>52.52505782575173</v>
      </c>
      <c r="CZ484" s="27">
        <f t="shared" si="608"/>
        <v>56.861989205859672</v>
      </c>
      <c r="DA484" s="28">
        <f t="shared" si="609"/>
        <v>-4.3369313801079414</v>
      </c>
      <c r="DB484" s="5">
        <v>27</v>
      </c>
      <c r="DC484" s="5">
        <v>35</v>
      </c>
      <c r="DD484" s="22">
        <v>265</v>
      </c>
      <c r="DE484" s="22">
        <v>299</v>
      </c>
      <c r="DF484" s="22">
        <v>118</v>
      </c>
      <c r="DG484" s="22">
        <v>113</v>
      </c>
      <c r="DH484" s="22">
        <v>143</v>
      </c>
      <c r="DI484" s="22">
        <v>135</v>
      </c>
      <c r="DJ484" s="29">
        <f t="shared" si="610"/>
        <v>-2.2428544570310169</v>
      </c>
      <c r="DK484" s="27">
        <f t="shared" si="611"/>
        <v>1.5870825282914711</v>
      </c>
      <c r="DL484" s="27">
        <f t="shared" si="612"/>
        <v>3.0361578802097711</v>
      </c>
      <c r="DM484" s="27">
        <f t="shared" si="613"/>
        <v>29.085012420645874</v>
      </c>
      <c r="DN484" s="27">
        <f t="shared" si="614"/>
        <v>30.53408777256417</v>
      </c>
      <c r="DO484" s="27">
        <f t="shared" si="615"/>
        <v>53.167264697764288</v>
      </c>
      <c r="DP484" s="27">
        <f t="shared" si="616"/>
        <v>54.029809550096601</v>
      </c>
      <c r="DQ484" s="30">
        <f t="shared" si="617"/>
        <v>-3.4743865277756285</v>
      </c>
      <c r="DR484" s="5">
        <v>46</v>
      </c>
      <c r="DS484" s="5">
        <v>88</v>
      </c>
      <c r="DT484" s="5">
        <v>797</v>
      </c>
      <c r="DU484" s="5">
        <v>797</v>
      </c>
      <c r="DV484" s="5">
        <v>304</v>
      </c>
      <c r="DW484" s="5">
        <v>322</v>
      </c>
      <c r="DX484" s="5">
        <v>359</v>
      </c>
      <c r="DY484" s="5">
        <v>394</v>
      </c>
      <c r="DZ484" s="22">
        <v>7</v>
      </c>
      <c r="EA484" s="22">
        <v>5</v>
      </c>
      <c r="EB484" s="22">
        <f t="shared" si="618"/>
        <v>-2</v>
      </c>
      <c r="EC484" s="26">
        <f t="shared" si="619"/>
        <v>0.66145204472672259</v>
      </c>
      <c r="ED484" s="27">
        <f t="shared" si="620"/>
        <v>0.47246574623337323</v>
      </c>
      <c r="EE484" s="27">
        <f t="shared" si="621"/>
        <v>-0.1889862984933493</v>
      </c>
      <c r="EF484" s="6">
        <v>43.633333333300001</v>
      </c>
      <c r="EG484" s="6">
        <f t="shared" si="622"/>
        <v>0.90902777777708332</v>
      </c>
      <c r="EH484" s="5">
        <v>0.89</v>
      </c>
      <c r="EI484" s="5">
        <v>3.83</v>
      </c>
      <c r="EJ484" s="21">
        <f t="shared" si="623"/>
        <v>0.18855932203389833</v>
      </c>
      <c r="EK484" s="1">
        <v>2</v>
      </c>
      <c r="EL484" s="22">
        <v>1</v>
      </c>
      <c r="EM484" s="22">
        <v>0</v>
      </c>
      <c r="EN484" s="1">
        <v>1</v>
      </c>
      <c r="EO484" s="3">
        <f t="shared" si="624"/>
        <v>3</v>
      </c>
      <c r="EP484" s="6">
        <f t="shared" si="625"/>
        <v>4.1252864782308061</v>
      </c>
      <c r="EQ484" s="3">
        <f t="shared" si="626"/>
        <v>7.8333333333333339</v>
      </c>
      <c r="ER484" s="20">
        <f t="shared" si="627"/>
        <v>0.33333333333333331</v>
      </c>
      <c r="ES484" s="20">
        <f t="shared" si="628"/>
        <v>0.16666666666666666</v>
      </c>
      <c r="ET484" s="20">
        <f t="shared" si="629"/>
        <v>0.5</v>
      </c>
      <c r="EU484" s="3">
        <f t="shared" si="630"/>
        <v>20</v>
      </c>
      <c r="EV484" s="1">
        <v>12</v>
      </c>
      <c r="EW484" s="1">
        <v>8</v>
      </c>
      <c r="EX484" s="20">
        <f t="shared" si="631"/>
        <v>0.6</v>
      </c>
      <c r="EY484" s="5">
        <v>6</v>
      </c>
      <c r="EZ484" s="5">
        <v>1</v>
      </c>
      <c r="FA484" s="22">
        <v>41</v>
      </c>
      <c r="FB484" s="22">
        <v>6</v>
      </c>
      <c r="FC484" s="22">
        <v>10</v>
      </c>
      <c r="FD484" s="22">
        <v>0</v>
      </c>
      <c r="FE484" s="22">
        <v>1</v>
      </c>
      <c r="FF484" s="22">
        <v>13</v>
      </c>
      <c r="FG484" s="22">
        <v>1</v>
      </c>
      <c r="FH484" s="22">
        <v>0</v>
      </c>
      <c r="FI484" s="6">
        <v>50.516666666699997</v>
      </c>
      <c r="FJ484" s="6">
        <f t="shared" si="632"/>
        <v>1.0524305555562499</v>
      </c>
      <c r="FK484" s="5">
        <v>1.05</v>
      </c>
      <c r="FL484" s="5">
        <v>4.08</v>
      </c>
      <c r="FM484" s="21">
        <f t="shared" si="633"/>
        <v>0.20467836257309943</v>
      </c>
      <c r="FN484" s="1">
        <v>1</v>
      </c>
      <c r="FO484" s="22">
        <v>0</v>
      </c>
      <c r="FP484" s="22">
        <v>0</v>
      </c>
      <c r="FQ484" s="1">
        <v>0</v>
      </c>
      <c r="FR484" s="1">
        <f t="shared" si="634"/>
        <v>1</v>
      </c>
      <c r="FS484" s="3">
        <f t="shared" si="635"/>
        <v>0</v>
      </c>
      <c r="FT484" s="3">
        <f t="shared" si="636"/>
        <v>16</v>
      </c>
      <c r="FU484" s="1">
        <v>7</v>
      </c>
      <c r="FV484" s="1">
        <v>9</v>
      </c>
      <c r="FW484" s="20">
        <f t="shared" si="637"/>
        <v>0.4375</v>
      </c>
      <c r="FX484" s="5">
        <v>1</v>
      </c>
      <c r="FY484" s="5">
        <v>2</v>
      </c>
      <c r="FZ484" s="22">
        <v>5</v>
      </c>
      <c r="GA484" s="22">
        <v>46</v>
      </c>
      <c r="GB484" s="22">
        <v>4</v>
      </c>
      <c r="GC484" s="22">
        <v>17</v>
      </c>
      <c r="GD484" s="22">
        <v>17</v>
      </c>
      <c r="GE484" s="22">
        <v>0</v>
      </c>
      <c r="GF484" s="22">
        <v>0</v>
      </c>
      <c r="GG484" s="22">
        <v>0</v>
      </c>
      <c r="GH484" s="1">
        <v>35</v>
      </c>
      <c r="GI484" s="1">
        <v>6</v>
      </c>
      <c r="GJ484" s="1">
        <v>40</v>
      </c>
      <c r="GK484" s="1">
        <v>3</v>
      </c>
      <c r="GL484" s="1">
        <v>1</v>
      </c>
      <c r="GM484" s="1">
        <v>0</v>
      </c>
      <c r="GN484" s="31">
        <f t="shared" si="638"/>
        <v>0</v>
      </c>
      <c r="GO484" s="1">
        <v>0</v>
      </c>
      <c r="GP484" s="1">
        <v>2</v>
      </c>
      <c r="GQ484" s="1">
        <v>0</v>
      </c>
      <c r="GR484" s="1">
        <v>1</v>
      </c>
      <c r="GS484" s="1">
        <v>0</v>
      </c>
      <c r="GT484" s="1">
        <v>0</v>
      </c>
      <c r="GU484" s="1">
        <v>0</v>
      </c>
      <c r="GV484" s="32" t="str">
        <f t="shared" si="639"/>
        <v xml:space="preserve"> </v>
      </c>
      <c r="GW484" s="9">
        <f t="shared" si="640"/>
        <v>5</v>
      </c>
      <c r="GX484" s="10">
        <v>2</v>
      </c>
      <c r="GY484" s="10">
        <v>0.60000000000000009</v>
      </c>
      <c r="GZ484" s="10">
        <v>2.6</v>
      </c>
      <c r="HA484" s="29">
        <f t="shared" si="641"/>
        <v>5.4166666666666669E-2</v>
      </c>
      <c r="HB484" s="29">
        <f t="shared" si="642"/>
        <v>0.21395752851623134</v>
      </c>
      <c r="HC484">
        <v>17.3</v>
      </c>
      <c r="HD484">
        <v>16.3</v>
      </c>
      <c r="HE484">
        <v>7.8</v>
      </c>
      <c r="HF484">
        <v>2.2999999999999998</v>
      </c>
      <c r="HG484">
        <v>1.7000000000000002</v>
      </c>
      <c r="HH484">
        <v>-0.30000000000000004</v>
      </c>
      <c r="HI484">
        <v>3.7</v>
      </c>
      <c r="HJ484" s="11">
        <f t="shared" si="643"/>
        <v>7.7083333333333337E-2</v>
      </c>
      <c r="HK484" s="11">
        <f t="shared" si="644"/>
        <v>0.30447802135002155</v>
      </c>
      <c r="HL484">
        <v>99</v>
      </c>
      <c r="HM484">
        <v>0</v>
      </c>
      <c r="HN484">
        <v>0</v>
      </c>
      <c r="HQ484" s="33">
        <v>851625</v>
      </c>
      <c r="HR484" s="33">
        <v>0</v>
      </c>
      <c r="HS484" s="30">
        <f t="shared" si="645"/>
        <v>3.0825121951219514</v>
      </c>
    </row>
    <row r="485" spans="1:227" x14ac:dyDescent="0.2">
      <c r="A485" s="1">
        <v>22</v>
      </c>
      <c r="B485" s="2" t="s">
        <v>2380</v>
      </c>
      <c r="C485" s="2" t="s">
        <v>595</v>
      </c>
      <c r="D485" s="2" t="s">
        <v>257</v>
      </c>
      <c r="E485" s="2" t="s">
        <v>240</v>
      </c>
      <c r="F485" s="2">
        <v>73</v>
      </c>
      <c r="G485" s="2">
        <v>222</v>
      </c>
      <c r="H485" s="2" t="s">
        <v>249</v>
      </c>
      <c r="J485" s="3">
        <v>39</v>
      </c>
      <c r="K485" s="5" t="s">
        <v>2381</v>
      </c>
      <c r="L485" s="5" t="s">
        <v>2382</v>
      </c>
      <c r="M485" s="5" t="s">
        <v>2383</v>
      </c>
      <c r="N485" s="5" t="s">
        <v>565</v>
      </c>
      <c r="O485" s="2" t="s">
        <v>565</v>
      </c>
      <c r="P485" s="2" t="s">
        <v>254</v>
      </c>
      <c r="Q485" s="1">
        <v>19</v>
      </c>
      <c r="R485" s="1">
        <v>0</v>
      </c>
      <c r="S485" s="1">
        <v>2</v>
      </c>
      <c r="T485" s="1">
        <v>2</v>
      </c>
      <c r="U485" s="1">
        <v>2</v>
      </c>
      <c r="V485" s="1">
        <v>10</v>
      </c>
      <c r="W485" s="20">
        <f t="shared" si="567"/>
        <v>0</v>
      </c>
      <c r="X485" s="6">
        <v>132.4333333333</v>
      </c>
      <c r="Y485" s="6">
        <f t="shared" si="568"/>
        <v>6.9701754385947368</v>
      </c>
      <c r="Z485" s="1">
        <v>195</v>
      </c>
      <c r="AA485" s="6">
        <f t="shared" si="569"/>
        <v>10.263157894736842</v>
      </c>
      <c r="AB485" s="8">
        <f t="shared" si="570"/>
        <v>0.67914529914512822</v>
      </c>
      <c r="AC485" s="3">
        <f t="shared" si="571"/>
        <v>12.4</v>
      </c>
      <c r="AD485" s="8">
        <f t="shared" si="572"/>
        <v>5.6179209665254515</v>
      </c>
      <c r="AE485" s="20">
        <f t="shared" si="573"/>
        <v>0</v>
      </c>
      <c r="AF485" s="20">
        <f t="shared" si="574"/>
        <v>0.4</v>
      </c>
      <c r="AG485" s="20">
        <f t="shared" si="575"/>
        <v>0.4</v>
      </c>
      <c r="AH485" s="3">
        <f t="shared" si="576"/>
        <v>78</v>
      </c>
      <c r="AI485" s="3">
        <f t="shared" si="577"/>
        <v>42</v>
      </c>
      <c r="AJ485" s="3">
        <f t="shared" si="578"/>
        <v>36</v>
      </c>
      <c r="AK485" s="20">
        <f t="shared" si="579"/>
        <v>0.53846153846153844</v>
      </c>
      <c r="AL485" s="6">
        <v>6.9</v>
      </c>
      <c r="AM485" s="1">
        <v>26</v>
      </c>
      <c r="AN485" s="1">
        <v>4</v>
      </c>
      <c r="AO485" s="1">
        <v>5</v>
      </c>
      <c r="AP485" s="1">
        <v>2</v>
      </c>
      <c r="AQ485" s="1">
        <v>3</v>
      </c>
      <c r="AR485" s="6">
        <f t="shared" si="580"/>
        <v>11.779511704004978</v>
      </c>
      <c r="AS485" s="6">
        <f t="shared" si="581"/>
        <v>1.8122325698469197</v>
      </c>
      <c r="AT485" s="6">
        <f t="shared" si="582"/>
        <v>2.2652907123086496</v>
      </c>
      <c r="AU485" s="6">
        <f t="shared" si="583"/>
        <v>0.90611628492345986</v>
      </c>
      <c r="AV485" s="6">
        <f t="shared" si="584"/>
        <v>1.3591744273851898</v>
      </c>
      <c r="AW485" s="1">
        <v>16</v>
      </c>
      <c r="AX485" s="1">
        <v>3</v>
      </c>
      <c r="AY485" s="1">
        <v>2</v>
      </c>
      <c r="AZ485" s="1">
        <v>0</v>
      </c>
      <c r="BA485" s="1">
        <v>0</v>
      </c>
      <c r="BB485" s="1">
        <v>0</v>
      </c>
      <c r="BC485" s="7">
        <f>(EA485+FH485+GG485)-(DZ485+FG485+GF485)-((BD485/60)*(0.11)+(EF485/60)*(-0.14)+(FI485/60)*(0.13))</f>
        <v>-3.2333194444445335</v>
      </c>
      <c r="BD485" s="6">
        <v>125.9833333333</v>
      </c>
      <c r="BE485" s="6">
        <f t="shared" si="585"/>
        <v>6.6307017543842104</v>
      </c>
      <c r="BF485" s="5">
        <v>6.63</v>
      </c>
      <c r="BG485" s="5">
        <v>40.78</v>
      </c>
      <c r="BH485" s="21">
        <f t="shared" si="586"/>
        <v>0.13984391478591013</v>
      </c>
      <c r="BI485" s="1">
        <v>0</v>
      </c>
      <c r="BJ485" s="22">
        <v>1</v>
      </c>
      <c r="BK485" s="22">
        <v>1</v>
      </c>
      <c r="BL485" s="1">
        <v>2</v>
      </c>
      <c r="BM485" s="1">
        <f t="shared" si="587"/>
        <v>2</v>
      </c>
      <c r="BN485" s="8">
        <f t="shared" si="588"/>
        <v>0.9525069453633952</v>
      </c>
      <c r="BO485" s="3">
        <f t="shared" si="589"/>
        <v>12.4</v>
      </c>
      <c r="BP485" s="20">
        <f t="shared" si="590"/>
        <v>0</v>
      </c>
      <c r="BQ485" s="20">
        <f t="shared" si="591"/>
        <v>0.4</v>
      </c>
      <c r="BR485" s="20">
        <f t="shared" si="592"/>
        <v>0.4</v>
      </c>
      <c r="BS485" s="3">
        <f t="shared" si="593"/>
        <v>74</v>
      </c>
      <c r="BT485" s="1">
        <v>41</v>
      </c>
      <c r="BU485" s="1">
        <v>33</v>
      </c>
      <c r="BV485" s="20">
        <f t="shared" si="594"/>
        <v>0.55405405405405406</v>
      </c>
      <c r="BW485" s="5">
        <v>24</v>
      </c>
      <c r="BX485" s="5">
        <v>21</v>
      </c>
      <c r="BY485" s="21">
        <f t="shared" si="595"/>
        <v>0.37815126050420167</v>
      </c>
      <c r="BZ485" s="5">
        <v>19</v>
      </c>
      <c r="CA485" s="5">
        <v>18</v>
      </c>
      <c r="CB485" s="23">
        <f t="shared" si="596"/>
        <v>0.31092436974789917</v>
      </c>
      <c r="CC485" s="5">
        <v>22</v>
      </c>
      <c r="CD485" s="5">
        <v>15</v>
      </c>
      <c r="CE485" s="23">
        <f t="shared" si="597"/>
        <v>0.31092436974789917</v>
      </c>
      <c r="CF485" s="23">
        <f t="shared" si="598"/>
        <v>0.54878048780487809</v>
      </c>
      <c r="CG485" s="24">
        <v>5</v>
      </c>
      <c r="CH485" s="5">
        <v>49</v>
      </c>
      <c r="CI485" s="5">
        <v>41</v>
      </c>
      <c r="CJ485" s="5">
        <v>52</v>
      </c>
      <c r="CK485">
        <v>14.548335160000001</v>
      </c>
      <c r="CL485" s="5">
        <v>-0.66400000000000003</v>
      </c>
      <c r="CM485" s="5">
        <v>11</v>
      </c>
      <c r="CN485" s="5">
        <v>-2.7869999999999999</v>
      </c>
      <c r="CO485" s="5">
        <v>2.5230000000000001</v>
      </c>
      <c r="CP485" s="5">
        <v>9.3650000000000002</v>
      </c>
      <c r="CQ485" s="21">
        <f t="shared" si="599"/>
        <v>8.0645161290322578E-2</v>
      </c>
      <c r="CR485" s="25">
        <f t="shared" si="600"/>
        <v>0.9285714285714286</v>
      </c>
      <c r="CS485" s="22">
        <f t="shared" si="601"/>
        <v>936.63594470046087</v>
      </c>
      <c r="CT485" s="21">
        <f t="shared" si="602"/>
        <v>9.2165898617511816E-3</v>
      </c>
      <c r="CU485" s="26">
        <f t="shared" si="603"/>
        <v>2.3815194093831864</v>
      </c>
      <c r="CV485" s="27">
        <f t="shared" si="604"/>
        <v>1.4289116456299118</v>
      </c>
      <c r="CW485" s="27">
        <f t="shared" si="605"/>
        <v>29.530840676351513</v>
      </c>
      <c r="CX485" s="27">
        <f t="shared" si="606"/>
        <v>20.004763038818769</v>
      </c>
      <c r="CY485" s="27">
        <f t="shared" si="607"/>
        <v>48.106692069540365</v>
      </c>
      <c r="CZ485" s="27">
        <f t="shared" si="608"/>
        <v>45.248868778280539</v>
      </c>
      <c r="DA485" s="28">
        <f t="shared" si="609"/>
        <v>2.8578232912598267</v>
      </c>
      <c r="DB485" s="5">
        <v>5</v>
      </c>
      <c r="DC485" s="5">
        <v>3</v>
      </c>
      <c r="DD485" s="22">
        <v>57</v>
      </c>
      <c r="DE485" s="22">
        <v>39</v>
      </c>
      <c r="DF485" s="22">
        <v>16</v>
      </c>
      <c r="DG485" s="22">
        <v>21</v>
      </c>
      <c r="DH485" s="22">
        <v>32</v>
      </c>
      <c r="DI485" s="22">
        <v>23</v>
      </c>
      <c r="DJ485" s="29">
        <f t="shared" si="610"/>
        <v>-10.554908416057248</v>
      </c>
      <c r="DK485" s="27">
        <f t="shared" si="611"/>
        <v>2.5554322294210268</v>
      </c>
      <c r="DL485" s="27">
        <f t="shared" si="612"/>
        <v>2.0908081877081126</v>
      </c>
      <c r="DM485" s="27">
        <f t="shared" si="613"/>
        <v>30.123125371053916</v>
      </c>
      <c r="DN485" s="27">
        <f t="shared" si="614"/>
        <v>26.793319738778038</v>
      </c>
      <c r="DO485" s="27">
        <f t="shared" si="615"/>
        <v>55.212823623551273</v>
      </c>
      <c r="DP485" s="27">
        <f t="shared" si="616"/>
        <v>50.566583206422138</v>
      </c>
      <c r="DQ485" s="30">
        <f t="shared" si="617"/>
        <v>-1.7884171258693087</v>
      </c>
      <c r="DR485" s="5">
        <v>33</v>
      </c>
      <c r="DS485" s="5">
        <v>27</v>
      </c>
      <c r="DT485" s="5">
        <v>356</v>
      </c>
      <c r="DU485" s="5">
        <v>319</v>
      </c>
      <c r="DV485" s="5">
        <v>134</v>
      </c>
      <c r="DW485" s="5">
        <v>120</v>
      </c>
      <c r="DX485" s="5">
        <v>187</v>
      </c>
      <c r="DY485" s="5">
        <v>190</v>
      </c>
      <c r="DZ485" s="22">
        <v>3</v>
      </c>
      <c r="EA485" s="22">
        <v>0</v>
      </c>
      <c r="EB485" s="22">
        <f t="shared" si="618"/>
        <v>-3</v>
      </c>
      <c r="EC485" s="26">
        <f t="shared" si="619"/>
        <v>1.428760418045093</v>
      </c>
      <c r="ED485" s="27">
        <f t="shared" si="620"/>
        <v>0</v>
      </c>
      <c r="EE485" s="27">
        <f t="shared" si="621"/>
        <v>-1.428760418045093</v>
      </c>
      <c r="EF485" s="6">
        <v>2.5833333333000001</v>
      </c>
      <c r="EG485" s="6">
        <f t="shared" si="622"/>
        <v>0.13596491227894739</v>
      </c>
      <c r="EH485" s="5">
        <v>0.14000000000000001</v>
      </c>
      <c r="EI485" s="5">
        <v>5.64</v>
      </c>
      <c r="EJ485" s="21">
        <f t="shared" si="623"/>
        <v>2.4221453287197235E-2</v>
      </c>
      <c r="EK485" s="1">
        <v>0</v>
      </c>
      <c r="EL485" s="22">
        <v>0</v>
      </c>
      <c r="EM485" s="22">
        <v>0</v>
      </c>
      <c r="EN485" s="1">
        <v>0</v>
      </c>
      <c r="EO485" s="3">
        <f t="shared" si="624"/>
        <v>0</v>
      </c>
      <c r="EP485" s="6">
        <f t="shared" si="625"/>
        <v>0</v>
      </c>
      <c r="EQ485" s="3">
        <f t="shared" si="626"/>
        <v>0</v>
      </c>
      <c r="ER485" s="20">
        <f t="shared" si="627"/>
        <v>0</v>
      </c>
      <c r="ES485" s="20">
        <f t="shared" si="628"/>
        <v>0</v>
      </c>
      <c r="ET485" s="20">
        <f t="shared" si="629"/>
        <v>0</v>
      </c>
      <c r="EU485" s="3">
        <f t="shared" si="630"/>
        <v>2</v>
      </c>
      <c r="EV485" s="1">
        <v>1</v>
      </c>
      <c r="EW485" s="1">
        <v>1</v>
      </c>
      <c r="EX485" s="20">
        <f t="shared" si="631"/>
        <v>0.5</v>
      </c>
      <c r="EY485" s="5">
        <v>0</v>
      </c>
      <c r="EZ485" s="5">
        <v>0</v>
      </c>
      <c r="FA485" s="22">
        <v>1</v>
      </c>
      <c r="FB485" s="22">
        <v>0</v>
      </c>
      <c r="FC485" s="22">
        <v>1</v>
      </c>
      <c r="FD485" s="22">
        <v>1</v>
      </c>
      <c r="FE485" s="22">
        <v>0</v>
      </c>
      <c r="FF485" s="22">
        <v>2</v>
      </c>
      <c r="FG485" s="22">
        <v>0</v>
      </c>
      <c r="FH485" s="22">
        <v>0</v>
      </c>
      <c r="FI485" s="6">
        <v>3.8666666667</v>
      </c>
      <c r="FJ485" s="6">
        <f t="shared" si="632"/>
        <v>0.20350877193157896</v>
      </c>
      <c r="FK485" s="5">
        <v>0.2</v>
      </c>
      <c r="FL485" s="5">
        <v>5.21</v>
      </c>
      <c r="FM485" s="21">
        <f t="shared" si="633"/>
        <v>3.6968576709796676E-2</v>
      </c>
      <c r="FN485" s="1">
        <v>0</v>
      </c>
      <c r="FO485" s="22">
        <v>0</v>
      </c>
      <c r="FP485" s="22">
        <v>0</v>
      </c>
      <c r="FQ485" s="1">
        <v>0</v>
      </c>
      <c r="FR485" s="1">
        <f t="shared" si="634"/>
        <v>0</v>
      </c>
      <c r="FS485" s="3">
        <f t="shared" si="635"/>
        <v>0</v>
      </c>
      <c r="FT485" s="3">
        <f t="shared" si="636"/>
        <v>2</v>
      </c>
      <c r="FU485" s="1">
        <v>0</v>
      </c>
      <c r="FV485" s="1">
        <v>2</v>
      </c>
      <c r="FW485" s="20">
        <f t="shared" si="637"/>
        <v>0</v>
      </c>
      <c r="FX485" s="5">
        <v>0</v>
      </c>
      <c r="FY485" s="5">
        <v>0</v>
      </c>
      <c r="FZ485" s="22">
        <v>0</v>
      </c>
      <c r="GA485" s="22">
        <v>6</v>
      </c>
      <c r="GB485" s="22">
        <v>1</v>
      </c>
      <c r="GC485" s="22">
        <v>1</v>
      </c>
      <c r="GD485" s="22">
        <v>0</v>
      </c>
      <c r="GE485" s="22">
        <v>0</v>
      </c>
      <c r="GF485" s="22">
        <v>0</v>
      </c>
      <c r="GG485" s="22">
        <v>0</v>
      </c>
      <c r="GH485" s="1">
        <v>5</v>
      </c>
      <c r="GI485" s="1">
        <v>0</v>
      </c>
      <c r="GJ485" s="1">
        <v>3</v>
      </c>
      <c r="GK485" s="1">
        <v>0</v>
      </c>
      <c r="GN485" s="31" t="str">
        <f t="shared" si="638"/>
        <v xml:space="preserve"> 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32" t="str">
        <f t="shared" si="639"/>
        <v xml:space="preserve"> </v>
      </c>
      <c r="GW485" s="9">
        <f t="shared" si="640"/>
        <v>3</v>
      </c>
      <c r="GX485" s="10">
        <v>-0.1</v>
      </c>
      <c r="GY485" s="10">
        <v>0.2</v>
      </c>
      <c r="GZ485" s="10">
        <v>0.1</v>
      </c>
      <c r="HA485" s="29">
        <f t="shared" si="641"/>
        <v>5.263157894736842E-3</v>
      </c>
      <c r="HB485" s="29">
        <f t="shared" si="642"/>
        <v>4.5305814246172998E-2</v>
      </c>
      <c r="HC485">
        <v>2.8</v>
      </c>
      <c r="HD485">
        <v>2.7</v>
      </c>
      <c r="HE485">
        <v>0.4</v>
      </c>
      <c r="HF485">
        <v>-0.5</v>
      </c>
      <c r="HG485">
        <v>0.4</v>
      </c>
      <c r="HH485">
        <v>0</v>
      </c>
      <c r="HI485">
        <v>-0.1</v>
      </c>
      <c r="HJ485" s="11">
        <f t="shared" si="643"/>
        <v>-5.263157894736842E-3</v>
      </c>
      <c r="HK485" s="11">
        <f t="shared" si="644"/>
        <v>-4.5305814246172998E-2</v>
      </c>
      <c r="HL485">
        <v>99</v>
      </c>
      <c r="HM485">
        <v>0</v>
      </c>
      <c r="HN485">
        <v>0</v>
      </c>
      <c r="HQ485" s="33">
        <v>600000</v>
      </c>
      <c r="HR485" s="33">
        <v>50000</v>
      </c>
      <c r="HS485" s="30">
        <f t="shared" si="645"/>
        <v>-0.275609756097561</v>
      </c>
    </row>
    <row r="486" spans="1:227" x14ac:dyDescent="0.2">
      <c r="A486" s="1">
        <v>4</v>
      </c>
      <c r="B486" s="2" t="s">
        <v>2384</v>
      </c>
      <c r="C486" s="2" t="s">
        <v>1355</v>
      </c>
      <c r="D486" s="2" t="s">
        <v>266</v>
      </c>
      <c r="E486" s="2" t="s">
        <v>230</v>
      </c>
      <c r="F486" s="2">
        <v>74</v>
      </c>
      <c r="G486" s="2">
        <v>200</v>
      </c>
      <c r="H486" s="2" t="s">
        <v>249</v>
      </c>
      <c r="J486" s="3">
        <v>25</v>
      </c>
      <c r="K486" s="5" t="s">
        <v>2385</v>
      </c>
      <c r="L486" s="5" t="s">
        <v>2386</v>
      </c>
      <c r="M486" s="5" t="s">
        <v>514</v>
      </c>
      <c r="N486" s="5" t="s">
        <v>510</v>
      </c>
      <c r="O486" s="2" t="s">
        <v>510</v>
      </c>
      <c r="P486" s="2" t="s">
        <v>271</v>
      </c>
      <c r="Q486" s="1">
        <v>40</v>
      </c>
      <c r="R486" s="1">
        <v>1</v>
      </c>
      <c r="S486" s="1">
        <v>7</v>
      </c>
      <c r="T486" s="1">
        <v>8</v>
      </c>
      <c r="U486" s="1">
        <v>0</v>
      </c>
      <c r="V486" s="1">
        <v>46</v>
      </c>
      <c r="W486" s="20">
        <f t="shared" si="567"/>
        <v>2.1739130434782608E-2</v>
      </c>
      <c r="X486" s="6">
        <v>736.96666666670001</v>
      </c>
      <c r="Y486" s="6">
        <f t="shared" si="568"/>
        <v>18.424166666667499</v>
      </c>
      <c r="Z486" s="1">
        <v>987</v>
      </c>
      <c r="AA486" s="6">
        <f t="shared" si="569"/>
        <v>24.675000000000001</v>
      </c>
      <c r="AB486" s="8">
        <f t="shared" si="570"/>
        <v>0.74667342114154001</v>
      </c>
      <c r="AC486" s="3">
        <f t="shared" si="571"/>
        <v>36.620689655172413</v>
      </c>
      <c r="AD486" s="8">
        <f t="shared" si="572"/>
        <v>2.981466433547757</v>
      </c>
      <c r="AE486" s="20">
        <f t="shared" si="573"/>
        <v>3.0303030303030304E-2</v>
      </c>
      <c r="AF486" s="20">
        <f t="shared" si="574"/>
        <v>0.21212121212121213</v>
      </c>
      <c r="AG486" s="20">
        <f t="shared" si="575"/>
        <v>0.24242424242424243</v>
      </c>
      <c r="AH486" s="3" t="e">
        <f t="shared" si="576"/>
        <v>#VALUE!</v>
      </c>
      <c r="AI486" s="3" t="str">
        <f t="shared" si="577"/>
        <v xml:space="preserve"> </v>
      </c>
      <c r="AJ486" s="3" t="str">
        <f t="shared" si="578"/>
        <v xml:space="preserve"> </v>
      </c>
      <c r="AK486" s="20" t="e">
        <f t="shared" si="579"/>
        <v>#VALUE!</v>
      </c>
      <c r="AL486" s="6">
        <v>0</v>
      </c>
      <c r="AM486" s="1">
        <v>22</v>
      </c>
      <c r="AN486" s="1">
        <v>63</v>
      </c>
      <c r="AO486" s="1">
        <v>16</v>
      </c>
      <c r="AP486" s="1">
        <v>18</v>
      </c>
      <c r="AQ486" s="1">
        <v>8</v>
      </c>
      <c r="AR486" s="6">
        <f t="shared" si="580"/>
        <v>1.7911257858789729</v>
      </c>
      <c r="AS486" s="6">
        <f t="shared" si="581"/>
        <v>5.1291329322897852</v>
      </c>
      <c r="AT486" s="6">
        <f t="shared" si="582"/>
        <v>1.3026369351847074</v>
      </c>
      <c r="AU486" s="6">
        <f t="shared" si="583"/>
        <v>1.4654665520827959</v>
      </c>
      <c r="AV486" s="6">
        <f t="shared" si="584"/>
        <v>0.65131846759235368</v>
      </c>
      <c r="AW486" s="1">
        <v>12</v>
      </c>
      <c r="AX486" s="1">
        <v>5</v>
      </c>
      <c r="AY486" s="1">
        <v>0</v>
      </c>
      <c r="AZ486" s="1">
        <v>0</v>
      </c>
      <c r="BA486" s="1">
        <v>0</v>
      </c>
      <c r="BB486" s="1">
        <v>0</v>
      </c>
      <c r="BC486" s="7">
        <f>(EA486+FH486+GG486)-(DZ486+FG486+GF486)-((BD486/60)*(-0.29)+(EF486/60)*0.11+(FI486/60)*(-0.33))</f>
        <v>4.2264277777781833</v>
      </c>
      <c r="BD486" s="6">
        <v>652.56666666670003</v>
      </c>
      <c r="BE486" s="6">
        <f t="shared" si="585"/>
        <v>16.3141666666675</v>
      </c>
      <c r="BF486" s="5">
        <v>15.91</v>
      </c>
      <c r="BG486" s="5">
        <v>32.43</v>
      </c>
      <c r="BH486" s="21">
        <f t="shared" si="586"/>
        <v>0.32912701696317748</v>
      </c>
      <c r="BI486" s="1">
        <v>1</v>
      </c>
      <c r="BJ486" s="22">
        <v>3</v>
      </c>
      <c r="BK486" s="22">
        <v>4</v>
      </c>
      <c r="BL486" s="1">
        <v>7</v>
      </c>
      <c r="BM486" s="1">
        <f t="shared" si="587"/>
        <v>8</v>
      </c>
      <c r="BN486" s="8">
        <f t="shared" si="588"/>
        <v>0.73555703121005589</v>
      </c>
      <c r="BO486" s="3">
        <f t="shared" si="589"/>
        <v>36.620689655172413</v>
      </c>
      <c r="BP486" s="20">
        <f t="shared" si="590"/>
        <v>3.4482758620689655E-2</v>
      </c>
      <c r="BQ486" s="20">
        <f t="shared" si="591"/>
        <v>0.2413793103448276</v>
      </c>
      <c r="BR486" s="20">
        <f t="shared" si="592"/>
        <v>0.27586206896551724</v>
      </c>
      <c r="BS486" s="3" t="str">
        <f t="shared" si="593"/>
        <v xml:space="preserve"> </v>
      </c>
      <c r="BV486" s="20" t="str">
        <f t="shared" si="594"/>
        <v xml:space="preserve"> </v>
      </c>
      <c r="BW486" s="5">
        <v>110</v>
      </c>
      <c r="BX486" s="5">
        <v>98</v>
      </c>
      <c r="BY486" s="21">
        <f t="shared" si="595"/>
        <v>0.34154351395730709</v>
      </c>
      <c r="BZ486" s="5">
        <v>88</v>
      </c>
      <c r="CA486" s="5">
        <v>77</v>
      </c>
      <c r="CB486" s="23">
        <f t="shared" si="596"/>
        <v>0.27093596059113301</v>
      </c>
      <c r="CC486" s="5">
        <v>102</v>
      </c>
      <c r="CD486" s="5">
        <v>134</v>
      </c>
      <c r="CE486" s="23">
        <f t="shared" si="597"/>
        <v>0.38752052545155996</v>
      </c>
      <c r="CF486" s="23">
        <f t="shared" si="598"/>
        <v>0.55764075067024133</v>
      </c>
      <c r="CG486" s="24">
        <v>6</v>
      </c>
      <c r="CH486" s="5">
        <v>251</v>
      </c>
      <c r="CI486" s="5">
        <v>216</v>
      </c>
      <c r="CJ486" s="5">
        <v>205</v>
      </c>
      <c r="CK486">
        <v>15.574128249999999</v>
      </c>
      <c r="CL486" s="5">
        <v>0.27100000000000002</v>
      </c>
      <c r="CM486" s="5">
        <v>5</v>
      </c>
      <c r="CN486" s="5">
        <v>-4.2000000000000003E-2</v>
      </c>
      <c r="CO486" s="5">
        <v>1.62</v>
      </c>
      <c r="CP486" s="5">
        <v>4.4740000000000002</v>
      </c>
      <c r="CQ486" s="21">
        <f t="shared" si="599"/>
        <v>8.1920903954802254E-2</v>
      </c>
      <c r="CR486" s="25">
        <f t="shared" si="600"/>
        <v>0.9214501510574018</v>
      </c>
      <c r="CS486" s="22">
        <f t="shared" si="601"/>
        <v>929.6422414528821</v>
      </c>
      <c r="CT486" s="21">
        <f t="shared" si="602"/>
        <v>3.371055012204055E-3</v>
      </c>
      <c r="CU486" s="26">
        <f t="shared" si="603"/>
        <v>2.7341294783155248</v>
      </c>
      <c r="CV486" s="27">
        <f t="shared" si="604"/>
        <v>2.4512884978001259</v>
      </c>
      <c r="CW486" s="27">
        <f t="shared" si="605"/>
        <v>33.3752357008171</v>
      </c>
      <c r="CX486" s="27">
        <f t="shared" si="606"/>
        <v>31.206788183532367</v>
      </c>
      <c r="CY486" s="27">
        <f t="shared" si="607"/>
        <v>63.922061596480205</v>
      </c>
      <c r="CZ486" s="27">
        <f t="shared" si="608"/>
        <v>57.793840351979888</v>
      </c>
      <c r="DA486" s="28">
        <f t="shared" si="609"/>
        <v>6.1282212445003168</v>
      </c>
      <c r="DB486" s="5">
        <v>29</v>
      </c>
      <c r="DC486" s="5">
        <v>26</v>
      </c>
      <c r="DD486" s="22">
        <v>325</v>
      </c>
      <c r="DE486" s="22">
        <v>305</v>
      </c>
      <c r="DF486" s="22">
        <v>145</v>
      </c>
      <c r="DG486" s="22">
        <v>132</v>
      </c>
      <c r="DH486" s="22">
        <v>150</v>
      </c>
      <c r="DI486" s="22">
        <v>179</v>
      </c>
      <c r="DJ486" s="29">
        <f t="shared" si="610"/>
        <v>0.13884322841452423</v>
      </c>
      <c r="DK486" s="27">
        <f t="shared" si="611"/>
        <v>2.5901942645698424</v>
      </c>
      <c r="DL486" s="27">
        <f t="shared" si="612"/>
        <v>2.8677150786308969</v>
      </c>
      <c r="DM486" s="27">
        <f t="shared" si="613"/>
        <v>30.57354301572618</v>
      </c>
      <c r="DN486" s="27">
        <f t="shared" si="614"/>
        <v>32.469935245143382</v>
      </c>
      <c r="DO486" s="27">
        <f t="shared" si="615"/>
        <v>59.343200740055501</v>
      </c>
      <c r="DP486" s="27">
        <f t="shared" si="616"/>
        <v>60.083256244218305</v>
      </c>
      <c r="DQ486" s="30">
        <f t="shared" si="617"/>
        <v>6.8682767486631207</v>
      </c>
      <c r="DR486" s="5">
        <v>56</v>
      </c>
      <c r="DS486" s="5">
        <v>62</v>
      </c>
      <c r="DT486" s="5">
        <v>605</v>
      </c>
      <c r="DU486" s="5">
        <v>640</v>
      </c>
      <c r="DV486" s="5">
        <v>285</v>
      </c>
      <c r="DW486" s="5">
        <v>301</v>
      </c>
      <c r="DX486" s="5">
        <v>296</v>
      </c>
      <c r="DY486" s="5">
        <v>337</v>
      </c>
      <c r="DZ486" s="22">
        <v>3</v>
      </c>
      <c r="EA486" s="22">
        <v>6</v>
      </c>
      <c r="EB486" s="22">
        <f t="shared" si="618"/>
        <v>3</v>
      </c>
      <c r="EC486" s="26">
        <f t="shared" si="619"/>
        <v>0.2758338867037709</v>
      </c>
      <c r="ED486" s="27">
        <f t="shared" si="620"/>
        <v>0.55166777340754181</v>
      </c>
      <c r="EE486" s="27">
        <f t="shared" si="621"/>
        <v>0.2758338867037709</v>
      </c>
      <c r="EF486" s="6">
        <v>53.433333333299998</v>
      </c>
      <c r="EG486" s="6">
        <f t="shared" si="622"/>
        <v>1.3358333333324999</v>
      </c>
      <c r="EH486" s="5">
        <v>1.34</v>
      </c>
      <c r="EI486" s="5">
        <v>4.12</v>
      </c>
      <c r="EJ486" s="21">
        <f t="shared" si="623"/>
        <v>0.24542124542124544</v>
      </c>
      <c r="EK486" s="1">
        <v>0</v>
      </c>
      <c r="EL486" s="22">
        <v>0</v>
      </c>
      <c r="EM486" s="22">
        <v>0</v>
      </c>
      <c r="EN486" s="1">
        <v>0</v>
      </c>
      <c r="EO486" s="3">
        <f t="shared" si="624"/>
        <v>0</v>
      </c>
      <c r="EP486" s="6">
        <f t="shared" si="625"/>
        <v>0</v>
      </c>
      <c r="EQ486" s="3">
        <f t="shared" si="626"/>
        <v>0</v>
      </c>
      <c r="ER486" s="20">
        <f t="shared" si="627"/>
        <v>0</v>
      </c>
      <c r="ES486" s="20">
        <f t="shared" si="628"/>
        <v>0</v>
      </c>
      <c r="ET486" s="20">
        <f t="shared" si="629"/>
        <v>0</v>
      </c>
      <c r="EU486" s="3" t="str">
        <f t="shared" si="630"/>
        <v xml:space="preserve"> </v>
      </c>
      <c r="EX486" s="20" t="str">
        <f t="shared" si="631"/>
        <v xml:space="preserve"> </v>
      </c>
      <c r="EY486" s="5">
        <v>4</v>
      </c>
      <c r="EZ486" s="5">
        <v>1</v>
      </c>
      <c r="FA486" s="22">
        <v>34</v>
      </c>
      <c r="FB486" s="22">
        <v>11</v>
      </c>
      <c r="FC486" s="22">
        <v>16</v>
      </c>
      <c r="FD486" s="22">
        <v>5</v>
      </c>
      <c r="FE486" s="22">
        <v>4</v>
      </c>
      <c r="FF486" s="22">
        <v>17</v>
      </c>
      <c r="FG486" s="22">
        <v>1</v>
      </c>
      <c r="FH486" s="22">
        <v>0</v>
      </c>
      <c r="FI486" s="6">
        <v>30.9666666667</v>
      </c>
      <c r="FJ486" s="6">
        <f t="shared" si="632"/>
        <v>0.7741666666675</v>
      </c>
      <c r="FK486" s="5">
        <v>0.75</v>
      </c>
      <c r="FL486" s="5">
        <v>4.2699999999999996</v>
      </c>
      <c r="FM486" s="21">
        <f t="shared" si="633"/>
        <v>0.14940239043824702</v>
      </c>
      <c r="FN486" s="1">
        <v>0</v>
      </c>
      <c r="FO486" s="22">
        <v>0</v>
      </c>
      <c r="FP486" s="22">
        <v>0</v>
      </c>
      <c r="FQ486" s="1">
        <v>0</v>
      </c>
      <c r="FR486" s="1">
        <f t="shared" si="634"/>
        <v>0</v>
      </c>
      <c r="FS486" s="3">
        <f t="shared" si="635"/>
        <v>0</v>
      </c>
      <c r="FT486" s="3" t="str">
        <f t="shared" si="636"/>
        <v xml:space="preserve"> </v>
      </c>
      <c r="FW486" s="20" t="str">
        <f t="shared" si="637"/>
        <v xml:space="preserve"> </v>
      </c>
      <c r="FX486" s="5">
        <v>0</v>
      </c>
      <c r="FY486" s="5">
        <v>8</v>
      </c>
      <c r="FZ486" s="22">
        <v>6</v>
      </c>
      <c r="GA486" s="22">
        <v>22</v>
      </c>
      <c r="GB486" s="22">
        <v>1</v>
      </c>
      <c r="GC486" s="22">
        <v>4</v>
      </c>
      <c r="GD486" s="22">
        <v>10</v>
      </c>
      <c r="GE486" s="22">
        <v>3</v>
      </c>
      <c r="GF486" s="22">
        <v>1</v>
      </c>
      <c r="GG486" s="22">
        <v>0</v>
      </c>
      <c r="GH486" s="1">
        <v>33</v>
      </c>
      <c r="GI486" s="1">
        <v>4</v>
      </c>
      <c r="GJ486" s="1">
        <v>37</v>
      </c>
      <c r="GK486" s="1">
        <v>8</v>
      </c>
      <c r="GN486" s="31" t="str">
        <f t="shared" si="638"/>
        <v xml:space="preserve"> 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32" t="str">
        <f t="shared" si="639"/>
        <v xml:space="preserve"> </v>
      </c>
      <c r="GW486" s="9">
        <f t="shared" si="640"/>
        <v>2</v>
      </c>
      <c r="GX486" s="10">
        <v>0.1</v>
      </c>
      <c r="GY486" s="10">
        <v>1.3</v>
      </c>
      <c r="GZ486" s="10">
        <v>1.4</v>
      </c>
      <c r="HA486" s="29">
        <f t="shared" si="641"/>
        <v>3.4999999999999996E-2</v>
      </c>
      <c r="HB486" s="29">
        <f t="shared" si="642"/>
        <v>0.11398073182866189</v>
      </c>
      <c r="HC486">
        <v>13.2</v>
      </c>
      <c r="HD486">
        <v>14.3</v>
      </c>
      <c r="HE486">
        <v>4.0999999999999996</v>
      </c>
      <c r="HF486">
        <v>0.1</v>
      </c>
      <c r="HG486">
        <v>1.1000000000000001</v>
      </c>
      <c r="HH486">
        <v>0</v>
      </c>
      <c r="HI486">
        <v>1.2</v>
      </c>
      <c r="HJ486" s="11">
        <f t="shared" si="643"/>
        <v>0.03</v>
      </c>
      <c r="HK486" s="11">
        <f t="shared" si="644"/>
        <v>9.7697770138853057E-2</v>
      </c>
      <c r="HL486">
        <v>99</v>
      </c>
      <c r="HM486">
        <v>0</v>
      </c>
      <c r="HN486">
        <v>0</v>
      </c>
      <c r="HO486">
        <v>4</v>
      </c>
      <c r="HP486" t="s">
        <v>488</v>
      </c>
      <c r="HQ486" s="33">
        <v>1800000</v>
      </c>
      <c r="HR486" s="33">
        <v>0</v>
      </c>
      <c r="HS486" s="30">
        <f t="shared" si="645"/>
        <v>-1.082926829268293</v>
      </c>
    </row>
    <row r="487" spans="1:227" x14ac:dyDescent="0.2">
      <c r="A487" s="1">
        <v>11</v>
      </c>
      <c r="B487" s="2" t="s">
        <v>2387</v>
      </c>
      <c r="C487" s="2" t="s">
        <v>289</v>
      </c>
      <c r="D487" s="2" t="s">
        <v>257</v>
      </c>
      <c r="E487" s="2" t="s">
        <v>240</v>
      </c>
      <c r="F487" s="2">
        <v>73</v>
      </c>
      <c r="G487" s="2">
        <v>205</v>
      </c>
      <c r="H487" s="2" t="s">
        <v>231</v>
      </c>
      <c r="J487" s="3">
        <v>30</v>
      </c>
      <c r="K487" s="5" t="s">
        <v>2388</v>
      </c>
      <c r="L487" s="5" t="s">
        <v>2389</v>
      </c>
      <c r="M487" s="5" t="s">
        <v>471</v>
      </c>
      <c r="N487" s="5" t="s">
        <v>721</v>
      </c>
      <c r="O487" s="2" t="s">
        <v>721</v>
      </c>
      <c r="P487" s="2" t="s">
        <v>314</v>
      </c>
      <c r="Q487" s="1">
        <v>48</v>
      </c>
      <c r="R487" s="1">
        <v>8</v>
      </c>
      <c r="S487" s="1">
        <v>9</v>
      </c>
      <c r="T487" s="1">
        <v>17</v>
      </c>
      <c r="U487" s="1">
        <v>0</v>
      </c>
      <c r="V487" s="1">
        <v>48</v>
      </c>
      <c r="W487" s="20">
        <f t="shared" si="567"/>
        <v>0.16666666666666666</v>
      </c>
      <c r="X487" s="6">
        <v>731.95</v>
      </c>
      <c r="Y487" s="6">
        <f t="shared" si="568"/>
        <v>15.248958333333334</v>
      </c>
      <c r="Z487" s="1">
        <v>1026</v>
      </c>
      <c r="AA487" s="6">
        <f t="shared" si="569"/>
        <v>21.375</v>
      </c>
      <c r="AB487" s="8">
        <f t="shared" si="570"/>
        <v>0.71340155945419104</v>
      </c>
      <c r="AC487" s="3">
        <f t="shared" si="571"/>
        <v>17</v>
      </c>
      <c r="AD487" s="8">
        <f t="shared" si="572"/>
        <v>1.3935378099596967</v>
      </c>
      <c r="AE487" s="20">
        <f t="shared" si="573"/>
        <v>0.34782608695652173</v>
      </c>
      <c r="AF487" s="20">
        <f t="shared" si="574"/>
        <v>0.39130434782608697</v>
      </c>
      <c r="AG487" s="20">
        <f t="shared" si="575"/>
        <v>0.73913043478260865</v>
      </c>
      <c r="AH487" s="3">
        <f t="shared" si="576"/>
        <v>393</v>
      </c>
      <c r="AI487" s="3">
        <f t="shared" si="577"/>
        <v>203</v>
      </c>
      <c r="AJ487" s="3">
        <f t="shared" si="578"/>
        <v>190</v>
      </c>
      <c r="AK487" s="20">
        <f t="shared" si="579"/>
        <v>0.51653944020356235</v>
      </c>
      <c r="AL487" s="6">
        <v>13.3</v>
      </c>
      <c r="AM487" s="1">
        <v>76</v>
      </c>
      <c r="AN487" s="1">
        <v>39</v>
      </c>
      <c r="AO487" s="1">
        <v>12</v>
      </c>
      <c r="AP487" s="1">
        <v>17</v>
      </c>
      <c r="AQ487" s="1">
        <v>30</v>
      </c>
      <c r="AR487" s="6">
        <f t="shared" si="580"/>
        <v>6.2299337386433491</v>
      </c>
      <c r="AS487" s="6">
        <f t="shared" si="581"/>
        <v>3.1969396816722453</v>
      </c>
      <c r="AT487" s="6">
        <f t="shared" si="582"/>
        <v>0.98367374820684461</v>
      </c>
      <c r="AU487" s="6">
        <f t="shared" si="583"/>
        <v>1.3935378099596967</v>
      </c>
      <c r="AV487" s="6">
        <f t="shared" si="584"/>
        <v>2.4591843705171117</v>
      </c>
      <c r="AW487" s="1">
        <v>11</v>
      </c>
      <c r="AX487" s="1">
        <v>3</v>
      </c>
      <c r="AY487" s="1">
        <v>1</v>
      </c>
      <c r="AZ487" s="1">
        <v>0</v>
      </c>
      <c r="BA487" s="1">
        <v>0</v>
      </c>
      <c r="BB487" s="1">
        <v>0</v>
      </c>
      <c r="BC487" s="7">
        <f>(EA487+FH487+GG487)-(DZ487+FG487+GF487)-((BD487/60)*(0.11)+(EF487/60)*(-0.14)+(FI487/60)*(0.13))</f>
        <v>0.61193055555556652</v>
      </c>
      <c r="BD487" s="6">
        <v>552.96666666670001</v>
      </c>
      <c r="BE487" s="6">
        <f t="shared" si="585"/>
        <v>11.520138888889583</v>
      </c>
      <c r="BF487" s="5">
        <v>11.27</v>
      </c>
      <c r="BG487" s="5">
        <v>36.82</v>
      </c>
      <c r="BH487" s="21">
        <f t="shared" si="586"/>
        <v>0.2343522561863173</v>
      </c>
      <c r="BI487" s="1">
        <v>8</v>
      </c>
      <c r="BJ487" s="22">
        <v>2</v>
      </c>
      <c r="BK487" s="22">
        <v>7</v>
      </c>
      <c r="BL487" s="1">
        <v>9</v>
      </c>
      <c r="BM487" s="1">
        <f t="shared" si="587"/>
        <v>17</v>
      </c>
      <c r="BN487" s="8">
        <f t="shared" si="588"/>
        <v>1.8445958165048018</v>
      </c>
      <c r="BO487" s="3">
        <f t="shared" si="589"/>
        <v>17</v>
      </c>
      <c r="BP487" s="20">
        <f t="shared" si="590"/>
        <v>0.36363636363636365</v>
      </c>
      <c r="BQ487" s="20">
        <f t="shared" si="591"/>
        <v>0.40909090909090912</v>
      </c>
      <c r="BR487" s="20">
        <f t="shared" si="592"/>
        <v>0.77272727272727271</v>
      </c>
      <c r="BS487" s="3">
        <f t="shared" si="593"/>
        <v>316</v>
      </c>
      <c r="BT487" s="1">
        <v>163</v>
      </c>
      <c r="BU487" s="1">
        <v>153</v>
      </c>
      <c r="BV487" s="20">
        <f t="shared" si="594"/>
        <v>0.51582278481012656</v>
      </c>
      <c r="BW487" s="5">
        <v>49</v>
      </c>
      <c r="BX487" s="5">
        <v>79</v>
      </c>
      <c r="BY487" s="21">
        <f t="shared" si="595"/>
        <v>0.19423368740515934</v>
      </c>
      <c r="BZ487" s="5">
        <v>175</v>
      </c>
      <c r="CA487" s="5">
        <v>156</v>
      </c>
      <c r="CB487" s="23">
        <f t="shared" si="596"/>
        <v>0.50227617602427921</v>
      </c>
      <c r="CC487" s="5">
        <v>109</v>
      </c>
      <c r="CD487" s="5">
        <v>91</v>
      </c>
      <c r="CE487" s="23">
        <f t="shared" si="597"/>
        <v>0.30349013657056145</v>
      </c>
      <c r="CF487" s="23">
        <f t="shared" si="598"/>
        <v>0.27886710239651419</v>
      </c>
      <c r="CG487" s="24">
        <v>1</v>
      </c>
      <c r="CH487" s="5">
        <v>166</v>
      </c>
      <c r="CI487" s="5">
        <v>231</v>
      </c>
      <c r="CJ487" s="5">
        <v>169</v>
      </c>
      <c r="CK487">
        <v>15.58354261</v>
      </c>
      <c r="CL487" s="5">
        <v>1.208</v>
      </c>
      <c r="CM487" s="5">
        <v>3</v>
      </c>
      <c r="CN487" s="5">
        <v>2.5300000000000002</v>
      </c>
      <c r="CO487" s="5">
        <v>-1.897</v>
      </c>
      <c r="CP487" s="5">
        <v>-14.859</v>
      </c>
      <c r="CQ487" s="21">
        <f t="shared" si="599"/>
        <v>0.11764705882352941</v>
      </c>
      <c r="CR487" s="25">
        <f t="shared" si="600"/>
        <v>0.92971246006389774</v>
      </c>
      <c r="CS487" s="22">
        <f t="shared" si="601"/>
        <v>941.47716594625069</v>
      </c>
      <c r="CT487" s="21">
        <f t="shared" si="602"/>
        <v>4.7359518887427149E-2</v>
      </c>
      <c r="CU487" s="26">
        <f t="shared" si="603"/>
        <v>2.4401064773735581</v>
      </c>
      <c r="CV487" s="27">
        <f t="shared" si="604"/>
        <v>2.4401064773735581</v>
      </c>
      <c r="CW487" s="27">
        <f t="shared" si="605"/>
        <v>20.740905057675242</v>
      </c>
      <c r="CX487" s="27">
        <f t="shared" si="606"/>
        <v>34.716060337178348</v>
      </c>
      <c r="CY487" s="27">
        <f t="shared" si="607"/>
        <v>39.04170363797693</v>
      </c>
      <c r="CZ487" s="27">
        <f t="shared" si="608"/>
        <v>70.763087843833176</v>
      </c>
      <c r="DA487" s="28">
        <f t="shared" si="609"/>
        <v>-31.721384205856246</v>
      </c>
      <c r="DB487" s="5">
        <v>22</v>
      </c>
      <c r="DC487" s="5">
        <v>22</v>
      </c>
      <c r="DD487" s="22">
        <v>165</v>
      </c>
      <c r="DE487" s="22">
        <v>291</v>
      </c>
      <c r="DF487" s="22">
        <v>68</v>
      </c>
      <c r="DG487" s="22">
        <v>136</v>
      </c>
      <c r="DH487" s="22">
        <v>189</v>
      </c>
      <c r="DI487" s="22">
        <v>97</v>
      </c>
      <c r="DJ487" s="29">
        <f t="shared" si="610"/>
        <v>-9.1151946633725878</v>
      </c>
      <c r="DK487" s="27">
        <f t="shared" si="611"/>
        <v>2.9535578489951111</v>
      </c>
      <c r="DL487" s="27">
        <f t="shared" si="612"/>
        <v>2.7498642042368275</v>
      </c>
      <c r="DM487" s="27">
        <f t="shared" si="613"/>
        <v>27.56653992395437</v>
      </c>
      <c r="DN487" s="27">
        <f t="shared" si="614"/>
        <v>32.557034220532316</v>
      </c>
      <c r="DO487" s="27">
        <f t="shared" si="615"/>
        <v>55.167028788701785</v>
      </c>
      <c r="DP487" s="27">
        <f t="shared" si="616"/>
        <v>63.145029875067891</v>
      </c>
      <c r="DQ487" s="30">
        <f t="shared" si="617"/>
        <v>-23.74338311949014</v>
      </c>
      <c r="DR487" s="5">
        <v>87</v>
      </c>
      <c r="DS487" s="5">
        <v>81</v>
      </c>
      <c r="DT487" s="5">
        <v>725</v>
      </c>
      <c r="DU487" s="5">
        <v>878</v>
      </c>
      <c r="DV487" s="5">
        <v>368</v>
      </c>
      <c r="DW487" s="5">
        <v>406</v>
      </c>
      <c r="DX487" s="5">
        <v>495</v>
      </c>
      <c r="DY487" s="5">
        <v>445</v>
      </c>
      <c r="DZ487" s="22">
        <v>3</v>
      </c>
      <c r="EA487" s="22">
        <v>4</v>
      </c>
      <c r="EB487" s="22">
        <f t="shared" si="618"/>
        <v>1</v>
      </c>
      <c r="EC487" s="26">
        <f t="shared" si="619"/>
        <v>0.32551690879496498</v>
      </c>
      <c r="ED487" s="27">
        <f t="shared" si="620"/>
        <v>0.4340225450599533</v>
      </c>
      <c r="EE487" s="27">
        <f t="shared" si="621"/>
        <v>0.10850563626498833</v>
      </c>
      <c r="EF487" s="6">
        <v>3</v>
      </c>
      <c r="EG487" s="6">
        <f t="shared" si="622"/>
        <v>6.25E-2</v>
      </c>
      <c r="EH487" s="5">
        <v>0.06</v>
      </c>
      <c r="EI487" s="5">
        <v>5.05</v>
      </c>
      <c r="EJ487" s="21">
        <f t="shared" si="623"/>
        <v>1.1741682974559688E-2</v>
      </c>
      <c r="EK487" s="1">
        <v>0</v>
      </c>
      <c r="EL487" s="22">
        <v>0</v>
      </c>
      <c r="EM487" s="22">
        <v>0</v>
      </c>
      <c r="EN487" s="1">
        <v>0</v>
      </c>
      <c r="EO487" s="3">
        <f t="shared" si="624"/>
        <v>0</v>
      </c>
      <c r="EP487" s="6">
        <f t="shared" si="625"/>
        <v>0</v>
      </c>
      <c r="EQ487" s="3">
        <f t="shared" si="626"/>
        <v>0</v>
      </c>
      <c r="ER487" s="20">
        <f t="shared" si="627"/>
        <v>0</v>
      </c>
      <c r="ES487" s="20">
        <f t="shared" si="628"/>
        <v>0</v>
      </c>
      <c r="ET487" s="20">
        <f t="shared" si="629"/>
        <v>0</v>
      </c>
      <c r="EU487" s="3">
        <f t="shared" si="630"/>
        <v>3</v>
      </c>
      <c r="EV487" s="1">
        <v>3</v>
      </c>
      <c r="EW487" s="1">
        <v>0</v>
      </c>
      <c r="EX487" s="20">
        <f t="shared" si="631"/>
        <v>1</v>
      </c>
      <c r="EY487" s="5">
        <v>0</v>
      </c>
      <c r="EZ487" s="5">
        <v>0</v>
      </c>
      <c r="FA487" s="22">
        <v>0</v>
      </c>
      <c r="FB487" s="22">
        <v>0</v>
      </c>
      <c r="FC487" s="22">
        <v>0</v>
      </c>
      <c r="FD487" s="22">
        <v>0</v>
      </c>
      <c r="FE487" s="22">
        <v>0</v>
      </c>
      <c r="FF487" s="22">
        <v>3</v>
      </c>
      <c r="FG487" s="22">
        <v>0</v>
      </c>
      <c r="FH487" s="22">
        <v>1</v>
      </c>
      <c r="FI487" s="6">
        <v>175.98333333330001</v>
      </c>
      <c r="FJ487" s="6">
        <f t="shared" si="632"/>
        <v>3.6663194444437504</v>
      </c>
      <c r="FK487" s="5">
        <v>3.58</v>
      </c>
      <c r="FL487" s="5">
        <v>1.9500000000000002</v>
      </c>
      <c r="FM487" s="21">
        <f t="shared" si="633"/>
        <v>0.64737793851717895</v>
      </c>
      <c r="FN487" s="1">
        <v>0</v>
      </c>
      <c r="FO487" s="22">
        <v>0</v>
      </c>
      <c r="FP487" s="22">
        <v>0</v>
      </c>
      <c r="FQ487" s="1">
        <v>0</v>
      </c>
      <c r="FR487" s="1">
        <f t="shared" si="634"/>
        <v>0</v>
      </c>
      <c r="FS487" s="3">
        <f t="shared" si="635"/>
        <v>0</v>
      </c>
      <c r="FT487" s="3">
        <f t="shared" si="636"/>
        <v>74</v>
      </c>
      <c r="FU487" s="1">
        <v>37</v>
      </c>
      <c r="FV487" s="1">
        <v>37</v>
      </c>
      <c r="FW487" s="20">
        <f t="shared" si="637"/>
        <v>0.5</v>
      </c>
      <c r="FX487" s="5">
        <v>1</v>
      </c>
      <c r="FY487" s="5">
        <v>11</v>
      </c>
      <c r="FZ487" s="22">
        <v>9</v>
      </c>
      <c r="GA487" s="22">
        <v>105</v>
      </c>
      <c r="GB487" s="22">
        <v>1</v>
      </c>
      <c r="GC487" s="22">
        <v>64</v>
      </c>
      <c r="GD487" s="22">
        <v>65</v>
      </c>
      <c r="GE487" s="22">
        <v>2</v>
      </c>
      <c r="GF487" s="22">
        <v>0</v>
      </c>
      <c r="GG487" s="22">
        <v>0</v>
      </c>
      <c r="GH487" s="1">
        <v>23</v>
      </c>
      <c r="GI487" s="1">
        <v>0</v>
      </c>
      <c r="GJ487" s="1">
        <v>34</v>
      </c>
      <c r="GK487" s="1">
        <v>11</v>
      </c>
      <c r="GN487" s="31" t="str">
        <f t="shared" si="638"/>
        <v xml:space="preserve"> </v>
      </c>
      <c r="GP487" s="1">
        <v>1</v>
      </c>
      <c r="GQ487" s="1">
        <v>0</v>
      </c>
      <c r="GR487" s="1">
        <v>0</v>
      </c>
      <c r="GS487" s="1">
        <v>3</v>
      </c>
      <c r="GT487" s="1">
        <v>0</v>
      </c>
      <c r="GU487" s="1">
        <v>0</v>
      </c>
      <c r="GV487" s="32" t="str">
        <f t="shared" si="639"/>
        <v xml:space="preserve"> </v>
      </c>
      <c r="GW487" s="9">
        <f t="shared" si="640"/>
        <v>7</v>
      </c>
      <c r="GX487" s="10">
        <v>0.7</v>
      </c>
      <c r="GY487" s="10">
        <v>0.7</v>
      </c>
      <c r="GZ487" s="10">
        <v>1.4</v>
      </c>
      <c r="HA487" s="29">
        <f t="shared" si="641"/>
        <v>2.9166666666666664E-2</v>
      </c>
      <c r="HB487" s="29">
        <f t="shared" si="642"/>
        <v>0.11476193729079853</v>
      </c>
      <c r="HC487">
        <v>11.2</v>
      </c>
      <c r="HD487">
        <v>17.3</v>
      </c>
      <c r="HE487">
        <v>-2.1</v>
      </c>
      <c r="HF487">
        <v>2.2000000000000002</v>
      </c>
      <c r="HG487">
        <v>3.5</v>
      </c>
      <c r="HH487">
        <v>0</v>
      </c>
      <c r="HI487">
        <v>5.7</v>
      </c>
      <c r="HJ487" s="11">
        <f t="shared" si="643"/>
        <v>0.11875000000000001</v>
      </c>
      <c r="HK487" s="11">
        <f t="shared" si="644"/>
        <v>0.46724503039825127</v>
      </c>
      <c r="HL487">
        <v>99</v>
      </c>
      <c r="HM487">
        <v>0</v>
      </c>
      <c r="HN487">
        <v>0</v>
      </c>
      <c r="HQ487" s="33">
        <v>1500000</v>
      </c>
      <c r="HR487" s="33">
        <v>0</v>
      </c>
      <c r="HS487" s="30">
        <f t="shared" si="645"/>
        <v>3.9439024390243906</v>
      </c>
    </row>
    <row r="488" spans="1:227" x14ac:dyDescent="0.2">
      <c r="A488" s="1">
        <v>8</v>
      </c>
      <c r="B488" s="2" t="s">
        <v>2390</v>
      </c>
      <c r="C488" s="2" t="s">
        <v>847</v>
      </c>
      <c r="D488" s="2" t="s">
        <v>257</v>
      </c>
      <c r="E488" s="2" t="s">
        <v>240</v>
      </c>
      <c r="F488" s="2">
        <v>75</v>
      </c>
      <c r="G488" s="2">
        <v>221</v>
      </c>
      <c r="H488" s="2" t="s">
        <v>249</v>
      </c>
      <c r="J488" s="3">
        <v>30</v>
      </c>
      <c r="K488" s="5" t="s">
        <v>2391</v>
      </c>
      <c r="L488" s="5" t="s">
        <v>2392</v>
      </c>
      <c r="M488" s="5" t="s">
        <v>1209</v>
      </c>
      <c r="N488" s="5" t="s">
        <v>244</v>
      </c>
      <c r="O488" s="2" t="s">
        <v>244</v>
      </c>
      <c r="P488" s="2" t="s">
        <v>376</v>
      </c>
      <c r="Q488" s="1">
        <v>8</v>
      </c>
      <c r="R488" s="1">
        <v>0</v>
      </c>
      <c r="S488" s="1">
        <v>0</v>
      </c>
      <c r="T488" s="1">
        <v>0</v>
      </c>
      <c r="U488" s="1">
        <v>-2</v>
      </c>
      <c r="V488" s="1">
        <v>6</v>
      </c>
      <c r="W488" s="20">
        <f t="shared" si="567"/>
        <v>0</v>
      </c>
      <c r="X488" s="6">
        <v>51.65</v>
      </c>
      <c r="Y488" s="6">
        <f t="shared" si="568"/>
        <v>6.4562499999999998</v>
      </c>
      <c r="Z488" s="1">
        <v>73</v>
      </c>
      <c r="AA488" s="6">
        <f t="shared" si="569"/>
        <v>9.125</v>
      </c>
      <c r="AB488" s="8">
        <f t="shared" si="570"/>
        <v>0.70753424657534247</v>
      </c>
      <c r="AC488" s="3">
        <f t="shared" si="571"/>
        <v>0</v>
      </c>
      <c r="AD488" s="8">
        <f t="shared" si="572"/>
        <v>0</v>
      </c>
      <c r="AE488" s="20">
        <f t="shared" si="573"/>
        <v>0</v>
      </c>
      <c r="AF488" s="20">
        <f t="shared" si="574"/>
        <v>0</v>
      </c>
      <c r="AG488" s="20">
        <f t="shared" si="575"/>
        <v>0</v>
      </c>
      <c r="AH488" s="3">
        <f t="shared" si="576"/>
        <v>25</v>
      </c>
      <c r="AI488" s="3">
        <f t="shared" si="577"/>
        <v>12</v>
      </c>
      <c r="AJ488" s="3">
        <f t="shared" si="578"/>
        <v>13</v>
      </c>
      <c r="AK488" s="20">
        <f t="shared" si="579"/>
        <v>0.48</v>
      </c>
      <c r="AL488" s="6">
        <v>5</v>
      </c>
      <c r="AM488" s="1">
        <v>17</v>
      </c>
      <c r="AN488" s="1">
        <v>5</v>
      </c>
      <c r="AO488" s="1">
        <v>2</v>
      </c>
      <c r="AP488" s="1">
        <v>1</v>
      </c>
      <c r="AQ488" s="1">
        <v>0</v>
      </c>
      <c r="AR488" s="6">
        <f t="shared" si="580"/>
        <v>19.748305905130685</v>
      </c>
      <c r="AS488" s="6">
        <f t="shared" si="581"/>
        <v>5.8083252662149079</v>
      </c>
      <c r="AT488" s="6">
        <f t="shared" si="582"/>
        <v>2.3233301064859631</v>
      </c>
      <c r="AU488" s="6">
        <f t="shared" si="583"/>
        <v>1.1616650532429815</v>
      </c>
      <c r="AV488" s="6">
        <f t="shared" si="584"/>
        <v>0</v>
      </c>
      <c r="AW488" s="1">
        <v>10</v>
      </c>
      <c r="AX488" s="1">
        <v>0</v>
      </c>
      <c r="AY488" s="1">
        <v>2</v>
      </c>
      <c r="AZ488" s="1">
        <v>0</v>
      </c>
      <c r="BA488" s="1">
        <v>0</v>
      </c>
      <c r="BB488" s="1">
        <v>0</v>
      </c>
      <c r="BC488" s="7">
        <f>(EA488+FH488+GG488)-(DZ488+FG488+GF488)-((BD488/60)*(0.11)+(EF488/60)*(-0.14)+(FI488/60)*(0.13))</f>
        <v>-9.4852777777916661E-2</v>
      </c>
      <c r="BD488" s="6">
        <v>50.7166666667</v>
      </c>
      <c r="BE488" s="6">
        <f t="shared" si="585"/>
        <v>6.3395833333375</v>
      </c>
      <c r="BF488" s="5">
        <v>6.34</v>
      </c>
      <c r="BG488" s="5">
        <v>40.08</v>
      </c>
      <c r="BH488" s="21">
        <f t="shared" si="586"/>
        <v>0.13657906074967685</v>
      </c>
      <c r="BI488" s="1">
        <v>0</v>
      </c>
      <c r="BJ488" s="22">
        <v>0</v>
      </c>
      <c r="BK488" s="22">
        <v>0</v>
      </c>
      <c r="BL488" s="1">
        <v>0</v>
      </c>
      <c r="BM488" s="1">
        <f t="shared" si="587"/>
        <v>0</v>
      </c>
      <c r="BN488" s="8">
        <f t="shared" si="588"/>
        <v>0</v>
      </c>
      <c r="BO488" s="3">
        <f t="shared" si="589"/>
        <v>0</v>
      </c>
      <c r="BP488" s="20">
        <f t="shared" si="590"/>
        <v>0</v>
      </c>
      <c r="BQ488" s="20">
        <f t="shared" si="591"/>
        <v>0</v>
      </c>
      <c r="BR488" s="20">
        <f t="shared" si="592"/>
        <v>0</v>
      </c>
      <c r="BS488" s="3">
        <f t="shared" si="593"/>
        <v>24</v>
      </c>
      <c r="BT488" s="1">
        <v>12</v>
      </c>
      <c r="BU488" s="1">
        <v>12</v>
      </c>
      <c r="BV488" s="20">
        <f t="shared" si="594"/>
        <v>0.5</v>
      </c>
      <c r="BW488" s="5">
        <v>5</v>
      </c>
      <c r="BX488" s="5">
        <v>7</v>
      </c>
      <c r="BY488" s="21">
        <f t="shared" si="595"/>
        <v>0.2857142857142857</v>
      </c>
      <c r="BZ488" s="5">
        <v>4</v>
      </c>
      <c r="CA488" s="5">
        <v>10</v>
      </c>
      <c r="CB488" s="23">
        <f t="shared" si="596"/>
        <v>0.33333333333333331</v>
      </c>
      <c r="CC488" s="5">
        <v>9</v>
      </c>
      <c r="CD488" s="5">
        <v>7</v>
      </c>
      <c r="CE488" s="23">
        <f t="shared" si="597"/>
        <v>0.38095238095238093</v>
      </c>
      <c r="CF488" s="23">
        <f t="shared" si="598"/>
        <v>0.46153846153846156</v>
      </c>
      <c r="CG488" s="24">
        <v>1</v>
      </c>
      <c r="CH488" s="5">
        <v>18</v>
      </c>
      <c r="CI488" s="5">
        <v>22</v>
      </c>
      <c r="CJ488" s="5">
        <v>9</v>
      </c>
      <c r="CK488">
        <v>14.424726980000001</v>
      </c>
      <c r="CL488" s="5">
        <v>-1.089</v>
      </c>
      <c r="CM488" s="5">
        <v>12</v>
      </c>
      <c r="CN488" s="5">
        <v>4.0919999999999996</v>
      </c>
      <c r="CO488" s="5">
        <v>4.7E-2</v>
      </c>
      <c r="CP488" s="5">
        <v>-9.4380000000000006</v>
      </c>
      <c r="CQ488" s="21">
        <f t="shared" si="599"/>
        <v>0</v>
      </c>
      <c r="CR488" s="25">
        <f t="shared" si="600"/>
        <v>0.89473684210526316</v>
      </c>
      <c r="CS488" s="22">
        <f t="shared" si="601"/>
        <v>894.73684210526312</v>
      </c>
      <c r="CT488" s="21">
        <f t="shared" si="602"/>
        <v>-0.10526315789473684</v>
      </c>
      <c r="CU488" s="26">
        <f t="shared" si="603"/>
        <v>0</v>
      </c>
      <c r="CV488" s="27">
        <f t="shared" si="604"/>
        <v>2.3659305993690851</v>
      </c>
      <c r="CW488" s="27">
        <f t="shared" si="605"/>
        <v>28.391167192429023</v>
      </c>
      <c r="CX488" s="27">
        <f t="shared" si="606"/>
        <v>22.476340694006311</v>
      </c>
      <c r="CY488" s="27">
        <f t="shared" si="607"/>
        <v>44.952681388012621</v>
      </c>
      <c r="CZ488" s="27">
        <f t="shared" si="608"/>
        <v>57.965299684542586</v>
      </c>
      <c r="DA488" s="28">
        <f t="shared" si="609"/>
        <v>-13.012618296529965</v>
      </c>
      <c r="DB488" s="5">
        <v>0</v>
      </c>
      <c r="DC488" s="5">
        <v>2</v>
      </c>
      <c r="DD488" s="22">
        <v>24</v>
      </c>
      <c r="DE488" s="22">
        <v>17</v>
      </c>
      <c r="DF488" s="22">
        <v>5</v>
      </c>
      <c r="DG488" s="22">
        <v>13</v>
      </c>
      <c r="DH488" s="22">
        <v>17</v>
      </c>
      <c r="DI488" s="22">
        <v>9</v>
      </c>
      <c r="DJ488" s="29">
        <f t="shared" si="610"/>
        <v>1.3504586265469563</v>
      </c>
      <c r="DK488" s="27">
        <f t="shared" si="611"/>
        <v>2.4326347305389224</v>
      </c>
      <c r="DL488" s="27">
        <f t="shared" si="612"/>
        <v>3.5553892215568865</v>
      </c>
      <c r="DM488" s="27">
        <f t="shared" si="613"/>
        <v>29.37874251497006</v>
      </c>
      <c r="DN488" s="27">
        <f t="shared" si="614"/>
        <v>33.308383233532936</v>
      </c>
      <c r="DO488" s="27">
        <f t="shared" si="615"/>
        <v>54.640718562874255</v>
      </c>
      <c r="DP488" s="27">
        <f t="shared" si="616"/>
        <v>59.131736526946106</v>
      </c>
      <c r="DQ488" s="30">
        <f t="shared" si="617"/>
        <v>-8.5216003324581138</v>
      </c>
      <c r="DR488" s="5">
        <v>13</v>
      </c>
      <c r="DS488" s="5">
        <v>19</v>
      </c>
      <c r="DT488" s="5">
        <v>144</v>
      </c>
      <c r="DU488" s="5">
        <v>159</v>
      </c>
      <c r="DV488" s="5">
        <v>59</v>
      </c>
      <c r="DW488" s="5">
        <v>59</v>
      </c>
      <c r="DX488" s="5">
        <v>79</v>
      </c>
      <c r="DY488" s="5">
        <v>76</v>
      </c>
      <c r="DZ488" s="22">
        <v>0</v>
      </c>
      <c r="EA488" s="22">
        <v>0</v>
      </c>
      <c r="EB488" s="22">
        <f t="shared" si="618"/>
        <v>0</v>
      </c>
      <c r="EC488" s="26">
        <f t="shared" si="619"/>
        <v>0</v>
      </c>
      <c r="ED488" s="27">
        <f t="shared" si="620"/>
        <v>0</v>
      </c>
      <c r="EE488" s="27">
        <f t="shared" si="621"/>
        <v>0</v>
      </c>
      <c r="EF488" s="6">
        <v>3.3333333300000004E-2</v>
      </c>
      <c r="EG488" s="6">
        <f t="shared" si="622"/>
        <v>4.1666666625000005E-3</v>
      </c>
      <c r="EH488" s="5">
        <v>0</v>
      </c>
      <c r="EI488" s="5">
        <v>6.15</v>
      </c>
      <c r="EJ488" s="21">
        <f t="shared" si="623"/>
        <v>0</v>
      </c>
      <c r="EK488" s="1">
        <v>0</v>
      </c>
      <c r="EL488" s="22">
        <v>0</v>
      </c>
      <c r="EM488" s="22">
        <v>0</v>
      </c>
      <c r="EN488" s="1">
        <v>0</v>
      </c>
      <c r="EO488" s="3">
        <f t="shared" si="624"/>
        <v>0</v>
      </c>
      <c r="EP488" s="6">
        <f t="shared" si="625"/>
        <v>0</v>
      </c>
      <c r="EQ488" s="3">
        <f t="shared" si="626"/>
        <v>0</v>
      </c>
      <c r="ER488" s="20">
        <f t="shared" si="627"/>
        <v>0</v>
      </c>
      <c r="ES488" s="20">
        <f t="shared" si="628"/>
        <v>0</v>
      </c>
      <c r="ET488" s="20">
        <f t="shared" si="629"/>
        <v>0</v>
      </c>
      <c r="EU488" s="3" t="str">
        <f t="shared" si="630"/>
        <v xml:space="preserve"> </v>
      </c>
      <c r="EV488" s="1">
        <v>0</v>
      </c>
      <c r="EW488" s="1">
        <v>0</v>
      </c>
      <c r="EX488" s="20" t="str">
        <f t="shared" si="631"/>
        <v xml:space="preserve"> </v>
      </c>
      <c r="EY488" s="5">
        <v>0</v>
      </c>
      <c r="EZ488" s="5">
        <v>0</v>
      </c>
      <c r="FA488" s="22">
        <v>0</v>
      </c>
      <c r="FB488" s="22">
        <v>0</v>
      </c>
      <c r="FC488" s="22">
        <v>0</v>
      </c>
      <c r="FD488" s="22">
        <v>0</v>
      </c>
      <c r="FE488" s="22">
        <v>0</v>
      </c>
      <c r="FF488" s="22">
        <v>0</v>
      </c>
      <c r="FG488" s="22">
        <v>0</v>
      </c>
      <c r="FH488" s="22">
        <v>0</v>
      </c>
      <c r="FI488" s="6">
        <v>0.9</v>
      </c>
      <c r="FJ488" s="6">
        <f t="shared" si="632"/>
        <v>0.1125</v>
      </c>
      <c r="FK488" s="5">
        <v>0.11</v>
      </c>
      <c r="FL488" s="5">
        <v>5.96</v>
      </c>
      <c r="FM488" s="21">
        <f t="shared" si="633"/>
        <v>1.8121911037891267E-2</v>
      </c>
      <c r="FN488" s="1">
        <v>0</v>
      </c>
      <c r="FO488" s="22">
        <v>0</v>
      </c>
      <c r="FP488" s="22">
        <v>0</v>
      </c>
      <c r="FQ488" s="1">
        <v>0</v>
      </c>
      <c r="FR488" s="1">
        <f t="shared" si="634"/>
        <v>0</v>
      </c>
      <c r="FS488" s="3">
        <f t="shared" si="635"/>
        <v>0</v>
      </c>
      <c r="FT488" s="3">
        <f t="shared" si="636"/>
        <v>1</v>
      </c>
      <c r="FU488" s="1">
        <v>0</v>
      </c>
      <c r="FV488" s="1">
        <v>1</v>
      </c>
      <c r="FW488" s="20">
        <f t="shared" si="637"/>
        <v>0</v>
      </c>
      <c r="FX488" s="5">
        <v>0</v>
      </c>
      <c r="FY488" s="5">
        <v>0</v>
      </c>
      <c r="FZ488" s="22">
        <v>0</v>
      </c>
      <c r="GA488" s="22">
        <v>0</v>
      </c>
      <c r="GB488" s="22">
        <v>1</v>
      </c>
      <c r="GC488" s="22">
        <v>0</v>
      </c>
      <c r="GD488" s="22">
        <v>0</v>
      </c>
      <c r="GE488" s="22">
        <v>0</v>
      </c>
      <c r="GF488" s="22">
        <v>0</v>
      </c>
      <c r="GG488" s="22">
        <v>0</v>
      </c>
      <c r="GH488" s="1">
        <v>0</v>
      </c>
      <c r="GI488" s="1">
        <v>0</v>
      </c>
      <c r="GJ488" s="1">
        <v>2</v>
      </c>
      <c r="GK488" s="1">
        <v>0</v>
      </c>
      <c r="GN488" s="31" t="str">
        <f t="shared" si="638"/>
        <v xml:space="preserve"> 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32" t="str">
        <f t="shared" si="639"/>
        <v xml:space="preserve"> </v>
      </c>
      <c r="GW488" s="9">
        <f t="shared" si="640"/>
        <v>4</v>
      </c>
      <c r="GX488" s="10">
        <v>-0.1</v>
      </c>
      <c r="GY488" s="10">
        <v>0</v>
      </c>
      <c r="GZ488" s="10">
        <v>-0.2</v>
      </c>
      <c r="HA488" s="29">
        <f t="shared" si="641"/>
        <v>-2.5000000000000001E-2</v>
      </c>
      <c r="HB488" s="29">
        <f t="shared" si="642"/>
        <v>-0.23233301064859632</v>
      </c>
      <c r="HC488">
        <v>0.9</v>
      </c>
      <c r="HD488">
        <v>0.8</v>
      </c>
      <c r="HE488">
        <v>-1.9</v>
      </c>
      <c r="HF488">
        <v>-0.4</v>
      </c>
      <c r="HG488">
        <v>-0.1</v>
      </c>
      <c r="HH488">
        <v>0</v>
      </c>
      <c r="HI488">
        <v>-0.5</v>
      </c>
      <c r="HJ488" s="11">
        <f t="shared" si="643"/>
        <v>-6.25E-2</v>
      </c>
      <c r="HK488" s="11">
        <f t="shared" si="644"/>
        <v>-0.58083252662149076</v>
      </c>
      <c r="HL488">
        <v>33</v>
      </c>
      <c r="HM488">
        <v>0</v>
      </c>
      <c r="HN488">
        <v>0</v>
      </c>
      <c r="HO488">
        <v>7</v>
      </c>
      <c r="HP488" t="s">
        <v>2393</v>
      </c>
      <c r="HQ488" s="33">
        <v>600000</v>
      </c>
      <c r="HR488" s="33">
        <v>0</v>
      </c>
      <c r="HS488" s="30">
        <f t="shared" si="645"/>
        <v>-1.2609756097560976</v>
      </c>
    </row>
    <row r="489" spans="1:227" x14ac:dyDescent="0.2">
      <c r="A489" s="1">
        <v>27</v>
      </c>
      <c r="B489" s="2" t="s">
        <v>2394</v>
      </c>
      <c r="C489" s="2" t="s">
        <v>763</v>
      </c>
      <c r="D489" s="2" t="s">
        <v>266</v>
      </c>
      <c r="E489" s="2" t="s">
        <v>230</v>
      </c>
      <c r="F489" s="2">
        <v>73</v>
      </c>
      <c r="G489" s="2">
        <v>213</v>
      </c>
      <c r="H489" s="2" t="s">
        <v>231</v>
      </c>
      <c r="J489" s="3">
        <v>24</v>
      </c>
      <c r="K489" s="5" t="s">
        <v>2395</v>
      </c>
      <c r="L489" s="5" t="s">
        <v>2396</v>
      </c>
      <c r="M489" s="5" t="s">
        <v>834</v>
      </c>
      <c r="N489" s="5" t="s">
        <v>358</v>
      </c>
      <c r="O489" s="2" t="s">
        <v>358</v>
      </c>
      <c r="P489" s="2" t="s">
        <v>271</v>
      </c>
      <c r="Q489" s="1">
        <v>47</v>
      </c>
      <c r="R489" s="1">
        <v>4</v>
      </c>
      <c r="S489" s="1">
        <v>15</v>
      </c>
      <c r="T489" s="1">
        <v>19</v>
      </c>
      <c r="U489" s="1">
        <v>13</v>
      </c>
      <c r="V489" s="1">
        <v>83</v>
      </c>
      <c r="W489" s="20">
        <f t="shared" si="567"/>
        <v>4.8192771084337352E-2</v>
      </c>
      <c r="X489" s="6">
        <v>1144.8333333333001</v>
      </c>
      <c r="Y489" s="6">
        <f t="shared" si="568"/>
        <v>24.358156028368086</v>
      </c>
      <c r="Z489" s="1">
        <v>1351</v>
      </c>
      <c r="AA489" s="6">
        <f t="shared" si="569"/>
        <v>28.74468085106383</v>
      </c>
      <c r="AB489" s="8">
        <f t="shared" si="570"/>
        <v>0.84739698988401191</v>
      </c>
      <c r="AC489" s="3">
        <f t="shared" si="571"/>
        <v>116.02439024390245</v>
      </c>
      <c r="AD489" s="8">
        <f t="shared" si="572"/>
        <v>6.0807658302236263</v>
      </c>
      <c r="AE489" s="20">
        <f t="shared" si="573"/>
        <v>9.0909090909090912E-2</v>
      </c>
      <c r="AF489" s="20">
        <f t="shared" si="574"/>
        <v>0.34090909090909088</v>
      </c>
      <c r="AG489" s="20">
        <f t="shared" si="575"/>
        <v>0.43181818181818177</v>
      </c>
      <c r="AH489" s="3" t="e">
        <f t="shared" si="576"/>
        <v>#VALUE!</v>
      </c>
      <c r="AI489" s="3" t="str">
        <f t="shared" si="577"/>
        <v xml:space="preserve"> </v>
      </c>
      <c r="AJ489" s="3" t="str">
        <f t="shared" si="578"/>
        <v xml:space="preserve"> </v>
      </c>
      <c r="AK489" s="20" t="e">
        <f t="shared" si="579"/>
        <v>#VALUE!</v>
      </c>
      <c r="AL489" s="6">
        <v>0</v>
      </c>
      <c r="AM489" s="1">
        <v>69</v>
      </c>
      <c r="AN489" s="1">
        <v>78</v>
      </c>
      <c r="AO489" s="1">
        <v>34</v>
      </c>
      <c r="AP489" s="1">
        <v>26</v>
      </c>
      <c r="AQ489" s="1">
        <v>27</v>
      </c>
      <c r="AR489" s="6">
        <f t="shared" si="580"/>
        <v>3.6162469063911375</v>
      </c>
      <c r="AS489" s="6">
        <f t="shared" si="581"/>
        <v>4.0879312854856336</v>
      </c>
      <c r="AT489" s="6">
        <f t="shared" si="582"/>
        <v>1.7819187654680968</v>
      </c>
      <c r="AU489" s="6">
        <f t="shared" si="583"/>
        <v>1.3626437618285445</v>
      </c>
      <c r="AV489" s="6">
        <f t="shared" si="584"/>
        <v>1.4150531372834885</v>
      </c>
      <c r="AW489" s="1">
        <v>22</v>
      </c>
      <c r="AX489" s="1">
        <v>11</v>
      </c>
      <c r="AY489" s="1">
        <v>0</v>
      </c>
      <c r="AZ489" s="1">
        <v>0</v>
      </c>
      <c r="BA489" s="1">
        <v>0</v>
      </c>
      <c r="BB489" s="1">
        <v>0</v>
      </c>
      <c r="BC489" s="7">
        <f>(EA489+FH489+GG489)-(DZ489+FG489+GF489)-((BD489/60)*(-0.29)+(EF489/60)*0.11+(FI489/60)*(-0.33))</f>
        <v>5.4194611111112332</v>
      </c>
      <c r="BD489" s="6">
        <v>988.25</v>
      </c>
      <c r="BE489" s="6">
        <f t="shared" si="585"/>
        <v>21.026595744680851</v>
      </c>
      <c r="BF489" s="5">
        <v>20.3</v>
      </c>
      <c r="BG489" s="5">
        <v>28.85</v>
      </c>
      <c r="BH489" s="21">
        <f t="shared" si="586"/>
        <v>0.41302136317395727</v>
      </c>
      <c r="BI489" s="1">
        <v>4</v>
      </c>
      <c r="BJ489" s="22">
        <v>8</v>
      </c>
      <c r="BK489" s="22">
        <v>4</v>
      </c>
      <c r="BL489" s="1">
        <v>13</v>
      </c>
      <c r="BM489" s="1">
        <f t="shared" si="587"/>
        <v>17</v>
      </c>
      <c r="BN489" s="8">
        <f t="shared" si="588"/>
        <v>1.0321274981027067</v>
      </c>
      <c r="BO489" s="3">
        <f t="shared" si="589"/>
        <v>103.02439024390245</v>
      </c>
      <c r="BP489" s="20">
        <f t="shared" si="590"/>
        <v>9.7560975609756101E-2</v>
      </c>
      <c r="BQ489" s="20">
        <f t="shared" si="591"/>
        <v>0.31707317073170732</v>
      </c>
      <c r="BR489" s="20">
        <f t="shared" si="592"/>
        <v>0.41463414634146345</v>
      </c>
      <c r="BS489" s="3" t="str">
        <f t="shared" si="593"/>
        <v xml:space="preserve"> </v>
      </c>
      <c r="BV489" s="20" t="str">
        <f t="shared" si="594"/>
        <v xml:space="preserve"> </v>
      </c>
      <c r="BW489" s="5">
        <v>145</v>
      </c>
      <c r="BX489" s="5">
        <v>140</v>
      </c>
      <c r="BY489" s="21">
        <f t="shared" si="595"/>
        <v>0.296875</v>
      </c>
      <c r="BZ489" s="5">
        <v>180</v>
      </c>
      <c r="CA489" s="5">
        <v>144</v>
      </c>
      <c r="CB489" s="23">
        <f t="shared" si="596"/>
        <v>0.33750000000000002</v>
      </c>
      <c r="CC489" s="5">
        <v>174</v>
      </c>
      <c r="CD489" s="5">
        <v>177</v>
      </c>
      <c r="CE489" s="23">
        <f t="shared" si="597"/>
        <v>0.36562499999999998</v>
      </c>
      <c r="CF489" s="23">
        <f t="shared" si="598"/>
        <v>0.46798029556650245</v>
      </c>
      <c r="CG489" s="24">
        <v>1</v>
      </c>
      <c r="CH489" s="5">
        <v>351</v>
      </c>
      <c r="CI489" s="5">
        <v>329</v>
      </c>
      <c r="CJ489" s="5">
        <v>316</v>
      </c>
      <c r="CK489">
        <v>16.216018070000001</v>
      </c>
      <c r="CL489" s="5">
        <v>0.61899999999999999</v>
      </c>
      <c r="CM489" s="5">
        <v>2</v>
      </c>
      <c r="CN489" s="5">
        <v>-0.1</v>
      </c>
      <c r="CO489" s="5">
        <v>2.073</v>
      </c>
      <c r="CP489" s="5">
        <v>4.8</v>
      </c>
      <c r="CQ489" s="21">
        <f t="shared" si="599"/>
        <v>7.7651515151515152E-2</v>
      </c>
      <c r="CR489" s="25">
        <f t="shared" si="600"/>
        <v>0.92574257425742579</v>
      </c>
      <c r="CS489" s="22">
        <f t="shared" si="601"/>
        <v>933.50772577257726</v>
      </c>
      <c r="CT489" s="21">
        <f t="shared" si="602"/>
        <v>3.3940894089409396E-3</v>
      </c>
      <c r="CU489" s="26">
        <f t="shared" si="603"/>
        <v>2.5783460853160047</v>
      </c>
      <c r="CV489" s="27">
        <f t="shared" si="604"/>
        <v>1.8865946965726863</v>
      </c>
      <c r="CW489" s="27">
        <f t="shared" si="605"/>
        <v>33.204066659679278</v>
      </c>
      <c r="CX489" s="27">
        <f t="shared" si="606"/>
        <v>25.406141913845509</v>
      </c>
      <c r="CY489" s="27">
        <f t="shared" si="607"/>
        <v>59.490619431925374</v>
      </c>
      <c r="CZ489" s="27">
        <f t="shared" si="608"/>
        <v>52.573105544492194</v>
      </c>
      <c r="DA489" s="28">
        <f t="shared" si="609"/>
        <v>6.9175138874331807</v>
      </c>
      <c r="DB489" s="5">
        <v>41</v>
      </c>
      <c r="DC489" s="5">
        <v>30</v>
      </c>
      <c r="DD489" s="22">
        <v>487</v>
      </c>
      <c r="DE489" s="22">
        <v>374</v>
      </c>
      <c r="DF489" s="22">
        <v>184</v>
      </c>
      <c r="DG489" s="22">
        <v>186</v>
      </c>
      <c r="DH489" s="22">
        <v>246</v>
      </c>
      <c r="DI489" s="22">
        <v>234</v>
      </c>
      <c r="DJ489" s="29">
        <f t="shared" si="610"/>
        <v>2.6959867938371227</v>
      </c>
      <c r="DK489" s="27">
        <f t="shared" si="611"/>
        <v>2.2124709613186324</v>
      </c>
      <c r="DL489" s="27">
        <f t="shared" si="612"/>
        <v>1.7257273498285335</v>
      </c>
      <c r="DM489" s="27">
        <f t="shared" si="613"/>
        <v>29.514362623990557</v>
      </c>
      <c r="DN489" s="27">
        <f t="shared" si="614"/>
        <v>27.744385854935651</v>
      </c>
      <c r="DO489" s="27">
        <f t="shared" si="615"/>
        <v>56.816254286662485</v>
      </c>
      <c r="DP489" s="27">
        <f t="shared" si="616"/>
        <v>55.842767063682288</v>
      </c>
      <c r="DQ489" s="30">
        <f t="shared" si="617"/>
        <v>5.9440266644529842</v>
      </c>
      <c r="DR489" s="5">
        <v>50</v>
      </c>
      <c r="DS489" s="5">
        <v>39</v>
      </c>
      <c r="DT489" s="5">
        <v>617</v>
      </c>
      <c r="DU489" s="5">
        <v>588</v>
      </c>
      <c r="DV489" s="5">
        <v>276</v>
      </c>
      <c r="DW489" s="5">
        <v>249</v>
      </c>
      <c r="DX489" s="5">
        <v>386</v>
      </c>
      <c r="DY489" s="5">
        <v>341</v>
      </c>
      <c r="DZ489" s="22">
        <v>10</v>
      </c>
      <c r="EA489" s="22">
        <v>8</v>
      </c>
      <c r="EB489" s="22">
        <f t="shared" si="618"/>
        <v>-2</v>
      </c>
      <c r="EC489" s="26">
        <f t="shared" si="619"/>
        <v>0.60713382241335689</v>
      </c>
      <c r="ED489" s="27">
        <f t="shared" si="620"/>
        <v>0.48570705793068553</v>
      </c>
      <c r="EE489" s="27">
        <f t="shared" si="621"/>
        <v>-0.12142676448267138</v>
      </c>
      <c r="EF489" s="6">
        <v>29.766666666700001</v>
      </c>
      <c r="EG489" s="6">
        <f t="shared" si="622"/>
        <v>0.63333333333404263</v>
      </c>
      <c r="EH489" s="5">
        <v>0.64</v>
      </c>
      <c r="EI489" s="5">
        <v>4.57</v>
      </c>
      <c r="EJ489" s="21">
        <f t="shared" si="623"/>
        <v>0.12284069097888677</v>
      </c>
      <c r="EK489" s="1">
        <v>0</v>
      </c>
      <c r="EL489" s="22">
        <v>1</v>
      </c>
      <c r="EM489" s="22">
        <v>0</v>
      </c>
      <c r="EN489" s="1">
        <v>1</v>
      </c>
      <c r="EO489" s="3">
        <f t="shared" si="624"/>
        <v>1</v>
      </c>
      <c r="EP489" s="6">
        <f t="shared" si="625"/>
        <v>2.0156774915990865</v>
      </c>
      <c r="EQ489" s="3">
        <f t="shared" si="626"/>
        <v>13</v>
      </c>
      <c r="ER489" s="20">
        <f t="shared" si="627"/>
        <v>0</v>
      </c>
      <c r="ES489" s="20">
        <f t="shared" si="628"/>
        <v>1</v>
      </c>
      <c r="ET489" s="20">
        <f t="shared" si="629"/>
        <v>1</v>
      </c>
      <c r="EU489" s="3" t="str">
        <f t="shared" si="630"/>
        <v xml:space="preserve"> </v>
      </c>
      <c r="EX489" s="20" t="str">
        <f t="shared" si="631"/>
        <v xml:space="preserve"> </v>
      </c>
      <c r="EY489" s="5">
        <v>1</v>
      </c>
      <c r="EZ489" s="5">
        <v>1</v>
      </c>
      <c r="FA489" s="22">
        <v>12</v>
      </c>
      <c r="FB489" s="22">
        <v>1</v>
      </c>
      <c r="FC489" s="22">
        <v>5</v>
      </c>
      <c r="FD489" s="22">
        <v>0</v>
      </c>
      <c r="FE489" s="22">
        <v>0</v>
      </c>
      <c r="FF489" s="22">
        <v>10</v>
      </c>
      <c r="FG489" s="22">
        <v>0</v>
      </c>
      <c r="FH489" s="22">
        <v>2</v>
      </c>
      <c r="FI489" s="6">
        <v>126.8166666667</v>
      </c>
      <c r="FJ489" s="6">
        <f t="shared" si="632"/>
        <v>2.6982269503553193</v>
      </c>
      <c r="FK489" s="5">
        <v>2.56</v>
      </c>
      <c r="FL489" s="5">
        <v>2.14</v>
      </c>
      <c r="FM489" s="21">
        <f t="shared" si="633"/>
        <v>0.5446808510638298</v>
      </c>
      <c r="FN489" s="1">
        <v>0</v>
      </c>
      <c r="FO489" s="22">
        <v>0</v>
      </c>
      <c r="FP489" s="22">
        <v>1</v>
      </c>
      <c r="FQ489" s="1">
        <v>1</v>
      </c>
      <c r="FR489" s="1">
        <f t="shared" si="634"/>
        <v>1</v>
      </c>
      <c r="FS489" s="3">
        <f t="shared" si="635"/>
        <v>0</v>
      </c>
      <c r="FT489" s="3" t="str">
        <f t="shared" si="636"/>
        <v xml:space="preserve"> </v>
      </c>
      <c r="FW489" s="20" t="str">
        <f t="shared" si="637"/>
        <v xml:space="preserve"> </v>
      </c>
      <c r="FX489" s="5">
        <v>2</v>
      </c>
      <c r="FY489" s="5">
        <v>18</v>
      </c>
      <c r="FZ489" s="22">
        <v>13</v>
      </c>
      <c r="GA489" s="22">
        <v>83</v>
      </c>
      <c r="GB489" s="22">
        <v>3</v>
      </c>
      <c r="GC489" s="22">
        <v>36</v>
      </c>
      <c r="GD489" s="22">
        <v>50</v>
      </c>
      <c r="GE489" s="22">
        <v>5</v>
      </c>
      <c r="GF489" s="22">
        <v>0</v>
      </c>
      <c r="GG489" s="22">
        <v>0</v>
      </c>
      <c r="GH489" s="1">
        <v>46</v>
      </c>
      <c r="GI489" s="1">
        <v>1</v>
      </c>
      <c r="GJ489" s="1">
        <v>50</v>
      </c>
      <c r="GK489" s="1">
        <v>18</v>
      </c>
      <c r="GL489" s="6"/>
      <c r="GM489" s="6"/>
      <c r="GN489" s="31" t="str">
        <f t="shared" si="638"/>
        <v xml:space="preserve"> </v>
      </c>
      <c r="GP489" s="1">
        <v>0</v>
      </c>
      <c r="GQ489" s="1">
        <v>0</v>
      </c>
      <c r="GR489" s="1">
        <v>1</v>
      </c>
      <c r="GS489" s="1">
        <v>1</v>
      </c>
      <c r="GT489" s="1">
        <v>0</v>
      </c>
      <c r="GU489" s="1">
        <v>0</v>
      </c>
      <c r="GV489" s="32" t="str">
        <f t="shared" si="639"/>
        <v xml:space="preserve"> </v>
      </c>
      <c r="GW489" s="9">
        <f t="shared" si="640"/>
        <v>6</v>
      </c>
      <c r="GX489" s="10">
        <v>1.3</v>
      </c>
      <c r="GY489" s="10">
        <v>3.4</v>
      </c>
      <c r="GZ489" s="10">
        <v>4.7</v>
      </c>
      <c r="HA489" s="29">
        <f t="shared" si="641"/>
        <v>0.1</v>
      </c>
      <c r="HB489" s="29">
        <f t="shared" si="642"/>
        <v>0.24632406463823692</v>
      </c>
      <c r="HC489">
        <v>19.3</v>
      </c>
      <c r="HD489">
        <v>26.7</v>
      </c>
      <c r="HE489">
        <v>2.5</v>
      </c>
      <c r="HF489">
        <v>3.3</v>
      </c>
      <c r="HG489">
        <v>4.7</v>
      </c>
      <c r="HH489">
        <v>0</v>
      </c>
      <c r="HI489">
        <v>8.1</v>
      </c>
      <c r="HJ489" s="11">
        <f t="shared" si="643"/>
        <v>0.17234042553191489</v>
      </c>
      <c r="HK489" s="11">
        <f t="shared" si="644"/>
        <v>0.42451594118504649</v>
      </c>
      <c r="HL489">
        <v>99</v>
      </c>
      <c r="HM489">
        <v>0</v>
      </c>
      <c r="HN489">
        <v>0</v>
      </c>
      <c r="HO489">
        <v>1</v>
      </c>
      <c r="HP489" t="s">
        <v>884</v>
      </c>
      <c r="HQ489" s="33">
        <v>875000</v>
      </c>
      <c r="HR489" s="33">
        <v>425000</v>
      </c>
      <c r="HS489" s="30">
        <f t="shared" si="645"/>
        <v>7.4414634146341463</v>
      </c>
    </row>
    <row r="490" spans="1:227" x14ac:dyDescent="0.2">
      <c r="A490" s="1">
        <v>10</v>
      </c>
      <c r="B490" s="2" t="s">
        <v>2397</v>
      </c>
      <c r="C490" s="2" t="s">
        <v>479</v>
      </c>
      <c r="D490" s="2" t="s">
        <v>257</v>
      </c>
      <c r="E490" s="2" t="s">
        <v>240</v>
      </c>
      <c r="F490" s="2">
        <v>70</v>
      </c>
      <c r="G490" s="2">
        <v>175</v>
      </c>
      <c r="H490" s="2" t="s">
        <v>231</v>
      </c>
      <c r="J490" s="3">
        <v>36</v>
      </c>
      <c r="K490" s="5" t="s">
        <v>2398</v>
      </c>
      <c r="L490" s="5" t="s">
        <v>2399</v>
      </c>
      <c r="M490" s="5" t="s">
        <v>1591</v>
      </c>
      <c r="N490" s="5" t="s">
        <v>398</v>
      </c>
      <c r="O490" s="2" t="s">
        <v>398</v>
      </c>
      <c r="P490" s="2" t="s">
        <v>236</v>
      </c>
      <c r="Q490" s="1">
        <v>37</v>
      </c>
      <c r="R490" s="1">
        <v>7</v>
      </c>
      <c r="S490" s="1">
        <v>14</v>
      </c>
      <c r="T490" s="1">
        <v>21</v>
      </c>
      <c r="U490" s="1">
        <v>-2</v>
      </c>
      <c r="V490" s="1">
        <v>86</v>
      </c>
      <c r="W490" s="20">
        <f t="shared" si="567"/>
        <v>8.1395348837209308E-2</v>
      </c>
      <c r="X490" s="6">
        <v>638.4</v>
      </c>
      <c r="Y490" s="6">
        <f t="shared" si="568"/>
        <v>17.254054054054052</v>
      </c>
      <c r="Z490" s="1">
        <v>941</v>
      </c>
      <c r="AA490" s="6">
        <f t="shared" si="569"/>
        <v>25.432432432432432</v>
      </c>
      <c r="AB490" s="8">
        <f t="shared" si="570"/>
        <v>0.67842720510095644</v>
      </c>
      <c r="AC490" s="3">
        <f t="shared" si="571"/>
        <v>87.367132867132867</v>
      </c>
      <c r="AD490" s="8">
        <f t="shared" si="572"/>
        <v>8.2111966980388029</v>
      </c>
      <c r="AE490" s="20">
        <f t="shared" si="573"/>
        <v>0.2</v>
      </c>
      <c r="AF490" s="20">
        <f t="shared" si="574"/>
        <v>0.4</v>
      </c>
      <c r="AG490" s="20">
        <f t="shared" si="575"/>
        <v>0.60000000000000009</v>
      </c>
      <c r="AH490" s="3">
        <f t="shared" si="576"/>
        <v>198</v>
      </c>
      <c r="AI490" s="3">
        <f t="shared" si="577"/>
        <v>95</v>
      </c>
      <c r="AJ490" s="3">
        <f t="shared" si="578"/>
        <v>103</v>
      </c>
      <c r="AK490" s="20">
        <f t="shared" si="579"/>
        <v>0.47979797979797978</v>
      </c>
      <c r="AL490" s="6">
        <v>9.1</v>
      </c>
      <c r="AM490" s="1">
        <v>10</v>
      </c>
      <c r="AN490" s="1">
        <v>13</v>
      </c>
      <c r="AO490" s="1">
        <v>24</v>
      </c>
      <c r="AP490" s="1">
        <v>18</v>
      </c>
      <c r="AQ490" s="1">
        <v>13</v>
      </c>
      <c r="AR490" s="6">
        <f t="shared" si="580"/>
        <v>0.93984962406015038</v>
      </c>
      <c r="AS490" s="6">
        <f t="shared" si="581"/>
        <v>1.2218045112781957</v>
      </c>
      <c r="AT490" s="6">
        <f t="shared" si="582"/>
        <v>2.2556390977443606</v>
      </c>
      <c r="AU490" s="6">
        <f t="shared" si="583"/>
        <v>1.6917293233082709</v>
      </c>
      <c r="AV490" s="6">
        <f t="shared" si="584"/>
        <v>1.2218045112781957</v>
      </c>
      <c r="AW490" s="1">
        <v>16</v>
      </c>
      <c r="AX490" s="1">
        <v>8</v>
      </c>
      <c r="AY490" s="1">
        <v>0</v>
      </c>
      <c r="AZ490" s="1">
        <v>0</v>
      </c>
      <c r="BA490" s="1">
        <v>0</v>
      </c>
      <c r="BB490" s="1">
        <v>0</v>
      </c>
      <c r="BC490" s="7">
        <f t="shared" ref="BC490:BC497" si="647">(EA490+FH490+GG490)-(DZ490+FG490+GF490)-((BD490/60)*(0.11)+(EF490/60)*(-0.14)+(FI490/60)*(0.13))</f>
        <v>4.2118444444444334</v>
      </c>
      <c r="BD490" s="6">
        <v>524.23333333330004</v>
      </c>
      <c r="BE490" s="6">
        <f t="shared" si="585"/>
        <v>14.168468468467569</v>
      </c>
      <c r="BF490" s="5">
        <v>13.49</v>
      </c>
      <c r="BG490" s="5">
        <v>34.89</v>
      </c>
      <c r="BH490" s="21">
        <f t="shared" si="586"/>
        <v>0.27883422902025629</v>
      </c>
      <c r="BI490" s="1">
        <v>6</v>
      </c>
      <c r="BJ490" s="22">
        <v>7</v>
      </c>
      <c r="BK490" s="22">
        <v>0</v>
      </c>
      <c r="BL490" s="1">
        <v>8</v>
      </c>
      <c r="BM490" s="1">
        <f t="shared" si="587"/>
        <v>14</v>
      </c>
      <c r="BN490" s="8">
        <f t="shared" si="588"/>
        <v>1.6023399249698989</v>
      </c>
      <c r="BO490" s="3">
        <f t="shared" si="589"/>
        <v>81.13636363636364</v>
      </c>
      <c r="BP490" s="20">
        <f t="shared" si="590"/>
        <v>0.27272727272727271</v>
      </c>
      <c r="BQ490" s="20">
        <f t="shared" si="591"/>
        <v>0.36363636363636365</v>
      </c>
      <c r="BR490" s="20">
        <f t="shared" si="592"/>
        <v>0.63636363636363635</v>
      </c>
      <c r="BS490" s="3">
        <f t="shared" si="593"/>
        <v>103</v>
      </c>
      <c r="BT490" s="1">
        <v>46</v>
      </c>
      <c r="BU490" s="1">
        <v>57</v>
      </c>
      <c r="BV490" s="20">
        <f t="shared" si="594"/>
        <v>0.44660194174757284</v>
      </c>
      <c r="BW490" s="5">
        <v>89</v>
      </c>
      <c r="BX490" s="5">
        <v>94</v>
      </c>
      <c r="BY490" s="21">
        <f t="shared" si="595"/>
        <v>0.4103139013452915</v>
      </c>
      <c r="BZ490" s="5">
        <v>57</v>
      </c>
      <c r="CA490" s="5">
        <v>57</v>
      </c>
      <c r="CB490" s="23">
        <f t="shared" si="596"/>
        <v>0.2556053811659193</v>
      </c>
      <c r="CC490" s="5">
        <v>75</v>
      </c>
      <c r="CD490" s="5">
        <v>74</v>
      </c>
      <c r="CE490" s="23">
        <f t="shared" si="597"/>
        <v>0.33408071748878926</v>
      </c>
      <c r="CF490" s="23">
        <f t="shared" si="598"/>
        <v>0.61616161616161613</v>
      </c>
      <c r="CG490" s="24">
        <v>12</v>
      </c>
      <c r="CH490" s="5">
        <v>206</v>
      </c>
      <c r="CI490" s="5">
        <v>178</v>
      </c>
      <c r="CJ490" s="5">
        <v>165</v>
      </c>
      <c r="CK490">
        <v>15.683938270000001</v>
      </c>
      <c r="CL490" s="5">
        <v>0.99299999999999999</v>
      </c>
      <c r="CM490" s="5">
        <v>5</v>
      </c>
      <c r="CN490" s="5">
        <v>5.1000000000000004E-2</v>
      </c>
      <c r="CO490" s="5">
        <v>0.42299999999999999</v>
      </c>
      <c r="CP490" s="5">
        <v>4.1859999999999999</v>
      </c>
      <c r="CQ490" s="21">
        <f t="shared" si="599"/>
        <v>8.6274509803921567E-2</v>
      </c>
      <c r="CR490" s="25">
        <f t="shared" si="600"/>
        <v>0.91031390134529144</v>
      </c>
      <c r="CS490" s="22">
        <f t="shared" si="601"/>
        <v>918.94135232568362</v>
      </c>
      <c r="CT490" s="21">
        <f t="shared" si="602"/>
        <v>-3.4115888507869896E-3</v>
      </c>
      <c r="CU490" s="26">
        <f t="shared" si="603"/>
        <v>2.6446016067958249</v>
      </c>
      <c r="CV490" s="27">
        <f t="shared" si="604"/>
        <v>2.4041832789052955</v>
      </c>
      <c r="CW490" s="27">
        <f t="shared" si="605"/>
        <v>30.653336806042518</v>
      </c>
      <c r="CX490" s="27">
        <f t="shared" si="606"/>
        <v>26.80664355979404</v>
      </c>
      <c r="CY490" s="27">
        <f t="shared" si="607"/>
        <v>54.21433293931441</v>
      </c>
      <c r="CZ490" s="27">
        <f t="shared" si="608"/>
        <v>51.569731332518579</v>
      </c>
      <c r="DA490" s="28">
        <f t="shared" si="609"/>
        <v>2.6446016067958311</v>
      </c>
      <c r="DB490" s="5">
        <v>22</v>
      </c>
      <c r="DC490" s="5">
        <v>20</v>
      </c>
      <c r="DD490" s="22">
        <v>233</v>
      </c>
      <c r="DE490" s="22">
        <v>203</v>
      </c>
      <c r="DF490" s="22">
        <v>92</v>
      </c>
      <c r="DG490" s="22">
        <v>97</v>
      </c>
      <c r="DH490" s="22">
        <v>109</v>
      </c>
      <c r="DI490" s="22">
        <v>104</v>
      </c>
      <c r="DJ490" s="29">
        <f t="shared" si="610"/>
        <v>-4.3682771810829557</v>
      </c>
      <c r="DK490" s="27">
        <f t="shared" si="611"/>
        <v>1.7661685761427808</v>
      </c>
      <c r="DL490" s="27">
        <f t="shared" si="612"/>
        <v>1.8591248169924008</v>
      </c>
      <c r="DM490" s="27">
        <f t="shared" si="613"/>
        <v>26.585484882991331</v>
      </c>
      <c r="DN490" s="27">
        <f t="shared" si="614"/>
        <v>21.65880411796147</v>
      </c>
      <c r="DO490" s="27">
        <f t="shared" si="615"/>
        <v>51.40480118983988</v>
      </c>
      <c r="DP490" s="27">
        <f t="shared" si="616"/>
        <v>43.549998838046989</v>
      </c>
      <c r="DQ490" s="30">
        <f t="shared" si="617"/>
        <v>-5.21020074499706</v>
      </c>
      <c r="DR490" s="5">
        <v>38</v>
      </c>
      <c r="DS490" s="5">
        <v>40</v>
      </c>
      <c r="DT490" s="5">
        <v>534</v>
      </c>
      <c r="DU490" s="5">
        <v>426</v>
      </c>
      <c r="DV490" s="5">
        <v>235</v>
      </c>
      <c r="DW490" s="5">
        <v>196</v>
      </c>
      <c r="DX490" s="5">
        <v>275</v>
      </c>
      <c r="DY490" s="5">
        <v>299</v>
      </c>
      <c r="DZ490" s="22">
        <v>6</v>
      </c>
      <c r="EA490" s="22">
        <v>11</v>
      </c>
      <c r="EB490" s="22">
        <f t="shared" si="618"/>
        <v>5</v>
      </c>
      <c r="EC490" s="26">
        <f t="shared" si="619"/>
        <v>0.6867171107013853</v>
      </c>
      <c r="ED490" s="27">
        <f t="shared" si="620"/>
        <v>1.2589813696192063</v>
      </c>
      <c r="EE490" s="27">
        <f t="shared" si="621"/>
        <v>0.57226425891782096</v>
      </c>
      <c r="EF490" s="6">
        <v>93.4</v>
      </c>
      <c r="EG490" s="6">
        <f t="shared" si="622"/>
        <v>2.5243243243243243</v>
      </c>
      <c r="EH490" s="5">
        <v>2.5</v>
      </c>
      <c r="EI490" s="5">
        <v>2.61</v>
      </c>
      <c r="EJ490" s="21">
        <f t="shared" si="623"/>
        <v>0.48923679060665365</v>
      </c>
      <c r="EK490" s="1">
        <v>1</v>
      </c>
      <c r="EL490" s="22">
        <v>1</v>
      </c>
      <c r="EM490" s="22">
        <v>5</v>
      </c>
      <c r="EN490" s="1">
        <v>6</v>
      </c>
      <c r="EO490" s="3">
        <f t="shared" si="624"/>
        <v>7</v>
      </c>
      <c r="EP490" s="6">
        <f t="shared" si="625"/>
        <v>4.4967880085653107</v>
      </c>
      <c r="EQ490" s="3">
        <f t="shared" si="626"/>
        <v>6.2307692307692308</v>
      </c>
      <c r="ER490" s="20">
        <f t="shared" si="627"/>
        <v>7.6923076923076927E-2</v>
      </c>
      <c r="ES490" s="20">
        <f t="shared" si="628"/>
        <v>0.46153846153846156</v>
      </c>
      <c r="ET490" s="20">
        <f t="shared" si="629"/>
        <v>0.53846153846153855</v>
      </c>
      <c r="EU490" s="3">
        <f t="shared" si="630"/>
        <v>85</v>
      </c>
      <c r="EV490" s="1">
        <v>44</v>
      </c>
      <c r="EW490" s="1">
        <v>41</v>
      </c>
      <c r="EX490" s="20">
        <f t="shared" si="631"/>
        <v>0.51764705882352946</v>
      </c>
      <c r="EY490" s="5">
        <v>13</v>
      </c>
      <c r="EZ490" s="5">
        <v>3</v>
      </c>
      <c r="FA490" s="22">
        <v>68</v>
      </c>
      <c r="FB490" s="22">
        <v>8</v>
      </c>
      <c r="FC490" s="22">
        <v>32</v>
      </c>
      <c r="FD490" s="22">
        <v>3</v>
      </c>
      <c r="FE490" s="22">
        <v>4</v>
      </c>
      <c r="FF490" s="22">
        <v>42</v>
      </c>
      <c r="FG490" s="22">
        <v>0</v>
      </c>
      <c r="FH490" s="22">
        <v>0</v>
      </c>
      <c r="FI490" s="6">
        <v>20.766666666700001</v>
      </c>
      <c r="FJ490" s="6">
        <f t="shared" si="632"/>
        <v>0.56126126126216214</v>
      </c>
      <c r="FK490" s="5">
        <v>0.56000000000000005</v>
      </c>
      <c r="FL490" s="5">
        <v>4.53</v>
      </c>
      <c r="FM490" s="21">
        <f t="shared" si="633"/>
        <v>0.11001964636542241</v>
      </c>
      <c r="FN490" s="1">
        <v>0</v>
      </c>
      <c r="FO490" s="22">
        <v>0</v>
      </c>
      <c r="FP490" s="22">
        <v>0</v>
      </c>
      <c r="FQ490" s="1">
        <v>0</v>
      </c>
      <c r="FR490" s="1">
        <f t="shared" si="634"/>
        <v>0</v>
      </c>
      <c r="FS490" s="3">
        <f t="shared" si="635"/>
        <v>0</v>
      </c>
      <c r="FT490" s="3">
        <f t="shared" si="636"/>
        <v>10</v>
      </c>
      <c r="FU490" s="1">
        <v>5</v>
      </c>
      <c r="FV490" s="1">
        <v>5</v>
      </c>
      <c r="FW490" s="20">
        <f t="shared" si="637"/>
        <v>0.5</v>
      </c>
      <c r="FX490" s="5">
        <v>0</v>
      </c>
      <c r="FY490" s="5">
        <v>1</v>
      </c>
      <c r="FZ490" s="22">
        <v>5</v>
      </c>
      <c r="GA490" s="22">
        <v>13</v>
      </c>
      <c r="GB490" s="22">
        <v>1</v>
      </c>
      <c r="GC490" s="22">
        <v>4</v>
      </c>
      <c r="GD490" s="22">
        <v>6</v>
      </c>
      <c r="GE490" s="22">
        <v>1</v>
      </c>
      <c r="GF490" s="22">
        <v>0</v>
      </c>
      <c r="GG490" s="22">
        <v>0</v>
      </c>
      <c r="GH490" s="1">
        <v>36</v>
      </c>
      <c r="GI490" s="1">
        <v>13</v>
      </c>
      <c r="GJ490" s="1">
        <v>26</v>
      </c>
      <c r="GK490" s="1">
        <v>1</v>
      </c>
      <c r="GL490" s="1">
        <v>4</v>
      </c>
      <c r="GM490" s="1">
        <v>4</v>
      </c>
      <c r="GN490" s="31">
        <f t="shared" si="638"/>
        <v>1</v>
      </c>
      <c r="GO490" s="1">
        <v>2</v>
      </c>
      <c r="GP490" s="1">
        <v>0</v>
      </c>
      <c r="GQ490" s="1">
        <v>0</v>
      </c>
      <c r="GR490" s="1">
        <v>2</v>
      </c>
      <c r="GS490" s="1">
        <v>0</v>
      </c>
      <c r="GT490" s="1">
        <v>0</v>
      </c>
      <c r="GU490" s="1">
        <v>0</v>
      </c>
      <c r="GV490" s="32" t="str">
        <f t="shared" si="639"/>
        <v xml:space="preserve"> </v>
      </c>
      <c r="GW490" s="9">
        <f t="shared" si="640"/>
        <v>5</v>
      </c>
      <c r="GX490" s="10">
        <v>1.3</v>
      </c>
      <c r="GY490" s="10">
        <v>0.8</v>
      </c>
      <c r="GZ490" s="10">
        <v>2.1</v>
      </c>
      <c r="HA490" s="29">
        <f t="shared" si="641"/>
        <v>5.675675675675676E-2</v>
      </c>
      <c r="HB490" s="29">
        <f t="shared" si="642"/>
        <v>0.19736842105263158</v>
      </c>
      <c r="HC490">
        <v>16</v>
      </c>
      <c r="HD490">
        <v>12.7</v>
      </c>
      <c r="HE490">
        <v>-0.60000000000000009</v>
      </c>
      <c r="HF490">
        <v>1</v>
      </c>
      <c r="HG490">
        <v>1.2</v>
      </c>
      <c r="HH490">
        <v>2</v>
      </c>
      <c r="HI490">
        <v>4.3</v>
      </c>
      <c r="HJ490" s="11">
        <f t="shared" si="643"/>
        <v>0.11621621621621621</v>
      </c>
      <c r="HK490" s="11">
        <f t="shared" si="644"/>
        <v>0.40413533834586463</v>
      </c>
      <c r="HL490">
        <v>99</v>
      </c>
      <c r="HM490">
        <v>0</v>
      </c>
      <c r="HN490">
        <v>0</v>
      </c>
      <c r="HO490">
        <v>11</v>
      </c>
      <c r="HP490" t="s">
        <v>2400</v>
      </c>
      <c r="HQ490" s="33">
        <v>4700000</v>
      </c>
      <c r="HR490" s="33">
        <v>0</v>
      </c>
      <c r="HS490" s="30">
        <f t="shared" si="645"/>
        <v>-3.0756097560975624</v>
      </c>
    </row>
    <row r="491" spans="1:227" x14ac:dyDescent="0.2">
      <c r="A491" s="1">
        <v>13</v>
      </c>
      <c r="B491" s="2" t="s">
        <v>2401</v>
      </c>
      <c r="C491" s="2" t="s">
        <v>2402</v>
      </c>
      <c r="D491" s="2" t="s">
        <v>339</v>
      </c>
      <c r="E491" s="2" t="s">
        <v>230</v>
      </c>
      <c r="F491" s="2">
        <v>73</v>
      </c>
      <c r="G491" s="2">
        <v>210</v>
      </c>
      <c r="H491" s="2" t="s">
        <v>249</v>
      </c>
      <c r="J491" s="3">
        <v>29</v>
      </c>
      <c r="K491" s="5" t="s">
        <v>2403</v>
      </c>
      <c r="L491" s="5" t="s">
        <v>2399</v>
      </c>
      <c r="M491" s="5" t="s">
        <v>1408</v>
      </c>
      <c r="N491" s="5" t="s">
        <v>375</v>
      </c>
      <c r="O491" s="2" t="s">
        <v>375</v>
      </c>
      <c r="P491" s="2" t="s">
        <v>263</v>
      </c>
      <c r="Q491" s="1">
        <v>45</v>
      </c>
      <c r="R491" s="1">
        <v>7</v>
      </c>
      <c r="S491" s="1">
        <v>10</v>
      </c>
      <c r="T491" s="1">
        <v>17</v>
      </c>
      <c r="U491" s="1">
        <v>-1</v>
      </c>
      <c r="V491" s="1">
        <v>82</v>
      </c>
      <c r="W491" s="20">
        <f t="shared" si="567"/>
        <v>8.5365853658536592E-2</v>
      </c>
      <c r="X491" s="6">
        <v>511.81666666669997</v>
      </c>
      <c r="Y491" s="6">
        <f t="shared" si="568"/>
        <v>11.373703703704443</v>
      </c>
      <c r="Z491" s="1">
        <v>719</v>
      </c>
      <c r="AA491" s="6">
        <f t="shared" si="569"/>
        <v>15.977777777777778</v>
      </c>
      <c r="AB491" s="8">
        <f t="shared" si="570"/>
        <v>0.71184515530834491</v>
      </c>
      <c r="AC491" s="3">
        <f t="shared" si="571"/>
        <v>63.095238095238095</v>
      </c>
      <c r="AD491" s="8">
        <f t="shared" si="572"/>
        <v>7.3966217442066613</v>
      </c>
      <c r="AE491" s="20">
        <f t="shared" si="573"/>
        <v>0.30434782608695654</v>
      </c>
      <c r="AF491" s="20">
        <f t="shared" si="574"/>
        <v>0.43478260869565216</v>
      </c>
      <c r="AG491" s="20">
        <f t="shared" si="575"/>
        <v>0.73913043478260865</v>
      </c>
      <c r="AH491" s="3">
        <f t="shared" si="576"/>
        <v>8</v>
      </c>
      <c r="AI491" s="3">
        <f t="shared" si="577"/>
        <v>4</v>
      </c>
      <c r="AJ491" s="3">
        <f t="shared" si="578"/>
        <v>4</v>
      </c>
      <c r="AK491" s="20">
        <f t="shared" si="579"/>
        <v>0.5</v>
      </c>
      <c r="AL491" s="6">
        <v>0.30000000000000004</v>
      </c>
      <c r="AM491" s="1">
        <v>120</v>
      </c>
      <c r="AN491" s="1">
        <v>9</v>
      </c>
      <c r="AO491" s="1">
        <v>19</v>
      </c>
      <c r="AP491" s="1">
        <v>13</v>
      </c>
      <c r="AQ491" s="1">
        <v>6</v>
      </c>
      <c r="AR491" s="6">
        <f t="shared" si="580"/>
        <v>14.067537204076066</v>
      </c>
      <c r="AS491" s="6">
        <f t="shared" si="581"/>
        <v>1.055065290305705</v>
      </c>
      <c r="AT491" s="6">
        <f t="shared" si="582"/>
        <v>2.2273600573120436</v>
      </c>
      <c r="AU491" s="6">
        <f t="shared" si="583"/>
        <v>1.5239831971082405</v>
      </c>
      <c r="AV491" s="6">
        <f t="shared" si="584"/>
        <v>0.7033768602038033</v>
      </c>
      <c r="AW491" s="1">
        <v>32</v>
      </c>
      <c r="AX491" s="1">
        <v>6</v>
      </c>
      <c r="AY491" s="1">
        <v>2</v>
      </c>
      <c r="AZ491" s="1">
        <v>0</v>
      </c>
      <c r="BA491" s="1">
        <v>1</v>
      </c>
      <c r="BB491" s="1">
        <v>0</v>
      </c>
      <c r="BC491" s="7">
        <f t="shared" si="647"/>
        <v>5.0698138888889668</v>
      </c>
      <c r="BD491" s="6">
        <v>500.25</v>
      </c>
      <c r="BE491" s="6">
        <f t="shared" si="585"/>
        <v>11.116666666666667</v>
      </c>
      <c r="BF491" s="5">
        <v>11.08</v>
      </c>
      <c r="BG491" s="5">
        <v>38.65</v>
      </c>
      <c r="BH491" s="21">
        <f t="shared" si="586"/>
        <v>0.22280313693947318</v>
      </c>
      <c r="BI491" s="1">
        <v>6</v>
      </c>
      <c r="BJ491" s="22">
        <v>5</v>
      </c>
      <c r="BK491" s="22">
        <v>5</v>
      </c>
      <c r="BL491" s="1">
        <v>10</v>
      </c>
      <c r="BM491" s="1">
        <f t="shared" si="587"/>
        <v>16</v>
      </c>
      <c r="BN491" s="8">
        <f t="shared" si="588"/>
        <v>1.9190404797601199</v>
      </c>
      <c r="BO491" s="3">
        <f t="shared" si="589"/>
        <v>63.095238095238095</v>
      </c>
      <c r="BP491" s="20">
        <f t="shared" si="590"/>
        <v>0.2857142857142857</v>
      </c>
      <c r="BQ491" s="20">
        <f t="shared" si="591"/>
        <v>0.47619047619047616</v>
      </c>
      <c r="BR491" s="20">
        <f t="shared" si="592"/>
        <v>0.76190476190476186</v>
      </c>
      <c r="BS491" s="3">
        <f t="shared" si="593"/>
        <v>7</v>
      </c>
      <c r="BT491" s="1">
        <v>3</v>
      </c>
      <c r="BU491" s="1">
        <v>4</v>
      </c>
      <c r="BV491" s="20">
        <f t="shared" si="594"/>
        <v>0.42857142857142855</v>
      </c>
      <c r="BW491" s="5">
        <v>56</v>
      </c>
      <c r="BX491" s="5">
        <v>65</v>
      </c>
      <c r="BY491" s="21">
        <f t="shared" si="595"/>
        <v>0.25527426160337552</v>
      </c>
      <c r="BZ491" s="5">
        <v>73</v>
      </c>
      <c r="CA491" s="5">
        <v>72</v>
      </c>
      <c r="CB491" s="23">
        <f t="shared" si="596"/>
        <v>0.30590717299578057</v>
      </c>
      <c r="CC491" s="5">
        <v>106</v>
      </c>
      <c r="CD491" s="5">
        <v>102</v>
      </c>
      <c r="CE491" s="23">
        <f t="shared" si="597"/>
        <v>0.43881856540084391</v>
      </c>
      <c r="CF491" s="23">
        <f t="shared" si="598"/>
        <v>0.45488721804511278</v>
      </c>
      <c r="CG491" s="24">
        <v>4</v>
      </c>
      <c r="CH491" s="5">
        <v>165</v>
      </c>
      <c r="CI491" s="5">
        <v>188</v>
      </c>
      <c r="CJ491" s="5">
        <v>185</v>
      </c>
      <c r="CK491">
        <v>15.28333084</v>
      </c>
      <c r="CL491" s="5">
        <v>-2.6000000000000002E-2</v>
      </c>
      <c r="CM491" s="5">
        <v>6</v>
      </c>
      <c r="CN491" s="5">
        <v>-0.34900000000000003</v>
      </c>
      <c r="CO491" s="5">
        <v>-0.20100000000000001</v>
      </c>
      <c r="CP491" s="5">
        <v>-0.1</v>
      </c>
      <c r="CQ491" s="21">
        <f t="shared" si="599"/>
        <v>7.9245283018867921E-2</v>
      </c>
      <c r="CR491" s="25">
        <f t="shared" si="600"/>
        <v>0.90598290598290598</v>
      </c>
      <c r="CS491" s="22">
        <f t="shared" si="601"/>
        <v>913.90743428479277</v>
      </c>
      <c r="CT491" s="21">
        <f t="shared" si="602"/>
        <v>-1.4771810998226095E-2</v>
      </c>
      <c r="CU491" s="26">
        <f t="shared" si="603"/>
        <v>2.5270758122743682</v>
      </c>
      <c r="CV491" s="27">
        <f t="shared" si="604"/>
        <v>2.6474127557160045</v>
      </c>
      <c r="CW491" s="27">
        <f t="shared" si="605"/>
        <v>31.889290012033694</v>
      </c>
      <c r="CX491" s="27">
        <f t="shared" si="606"/>
        <v>28.158844765342959</v>
      </c>
      <c r="CY491" s="27">
        <f t="shared" si="607"/>
        <v>56.919374247894098</v>
      </c>
      <c r="CZ491" s="27">
        <f t="shared" si="608"/>
        <v>56.55836341756919</v>
      </c>
      <c r="DA491" s="28">
        <f t="shared" si="609"/>
        <v>0.36101083032490777</v>
      </c>
      <c r="DB491" s="5">
        <v>21</v>
      </c>
      <c r="DC491" s="5">
        <v>22</v>
      </c>
      <c r="DD491" s="22">
        <v>244</v>
      </c>
      <c r="DE491" s="22">
        <v>212</v>
      </c>
      <c r="DF491" s="22">
        <v>89</v>
      </c>
      <c r="DG491" s="22">
        <v>107</v>
      </c>
      <c r="DH491" s="22">
        <v>129</v>
      </c>
      <c r="DI491" s="22">
        <v>119</v>
      </c>
      <c r="DJ491" s="29">
        <f t="shared" si="610"/>
        <v>1.1047175972422014</v>
      </c>
      <c r="DK491" s="27">
        <f t="shared" si="611"/>
        <v>2.6563173781802503</v>
      </c>
      <c r="DL491" s="27">
        <f t="shared" si="612"/>
        <v>2.6218197498921949</v>
      </c>
      <c r="DM491" s="27">
        <f t="shared" si="613"/>
        <v>29.94394135403191</v>
      </c>
      <c r="DN491" s="27">
        <f t="shared" si="614"/>
        <v>27.115135834411383</v>
      </c>
      <c r="DO491" s="27">
        <f t="shared" si="615"/>
        <v>56.438119879258302</v>
      </c>
      <c r="DP491" s="27">
        <f t="shared" si="616"/>
        <v>56.127641224665808</v>
      </c>
      <c r="DQ491" s="30">
        <f t="shared" si="617"/>
        <v>5.0532175732413975E-2</v>
      </c>
      <c r="DR491" s="5">
        <v>77</v>
      </c>
      <c r="DS491" s="5">
        <v>76</v>
      </c>
      <c r="DT491" s="5">
        <v>791</v>
      </c>
      <c r="DU491" s="5">
        <v>710</v>
      </c>
      <c r="DV491" s="5">
        <v>319</v>
      </c>
      <c r="DW491" s="5">
        <v>351</v>
      </c>
      <c r="DX491" s="5">
        <v>490</v>
      </c>
      <c r="DY491" s="5">
        <v>449</v>
      </c>
      <c r="DZ491" s="22">
        <v>5</v>
      </c>
      <c r="EA491" s="22">
        <v>11</v>
      </c>
      <c r="EB491" s="22">
        <f t="shared" si="618"/>
        <v>6</v>
      </c>
      <c r="EC491" s="26">
        <f t="shared" si="619"/>
        <v>0.59970014992503751</v>
      </c>
      <c r="ED491" s="27">
        <f t="shared" si="620"/>
        <v>1.3193403298350825</v>
      </c>
      <c r="EE491" s="27">
        <f t="shared" si="621"/>
        <v>0.71964017991004492</v>
      </c>
      <c r="EF491" s="6">
        <v>2.6666666667000003</v>
      </c>
      <c r="EG491" s="6">
        <f t="shared" si="622"/>
        <v>5.9259259260000009E-2</v>
      </c>
      <c r="EH491" s="5">
        <v>0.06</v>
      </c>
      <c r="EI491" s="5">
        <v>4.6100000000000003</v>
      </c>
      <c r="EJ491" s="21">
        <f t="shared" si="623"/>
        <v>1.284796573875803E-2</v>
      </c>
      <c r="EK491" s="1">
        <v>1</v>
      </c>
      <c r="EL491" s="22">
        <v>0</v>
      </c>
      <c r="EM491" s="22">
        <v>0</v>
      </c>
      <c r="EN491" s="1">
        <v>0</v>
      </c>
      <c r="EO491" s="3">
        <f t="shared" si="624"/>
        <v>1</v>
      </c>
      <c r="EP491" s="6">
        <f t="shared" si="625"/>
        <v>22.499999999718749</v>
      </c>
      <c r="EQ491" s="3">
        <f t="shared" si="626"/>
        <v>0</v>
      </c>
      <c r="ER491" s="20">
        <f t="shared" si="627"/>
        <v>0.5</v>
      </c>
      <c r="ES491" s="20">
        <f t="shared" si="628"/>
        <v>0</v>
      </c>
      <c r="ET491" s="20">
        <f t="shared" si="629"/>
        <v>0.5</v>
      </c>
      <c r="EU491" s="3" t="str">
        <f t="shared" si="630"/>
        <v xml:space="preserve"> </v>
      </c>
      <c r="EV491" s="1">
        <v>0</v>
      </c>
      <c r="EW491" s="1">
        <v>0</v>
      </c>
      <c r="EX491" s="20" t="str">
        <f t="shared" si="631"/>
        <v xml:space="preserve"> </v>
      </c>
      <c r="EY491" s="5">
        <v>2</v>
      </c>
      <c r="EZ491" s="5">
        <v>0</v>
      </c>
      <c r="FA491" s="22">
        <v>3</v>
      </c>
      <c r="FB491" s="22">
        <v>1</v>
      </c>
      <c r="FC491" s="22">
        <v>0</v>
      </c>
      <c r="FD491" s="22">
        <v>0</v>
      </c>
      <c r="FE491" s="22">
        <v>0</v>
      </c>
      <c r="FF491" s="22">
        <v>1</v>
      </c>
      <c r="FG491" s="22">
        <v>0</v>
      </c>
      <c r="FH491" s="22">
        <v>0</v>
      </c>
      <c r="FI491" s="6">
        <v>8.9</v>
      </c>
      <c r="FJ491" s="6">
        <f t="shared" si="632"/>
        <v>0.19777777777777777</v>
      </c>
      <c r="FK491" s="5">
        <v>0.2</v>
      </c>
      <c r="FL491" s="5">
        <v>4.25</v>
      </c>
      <c r="FM491" s="21">
        <f t="shared" si="633"/>
        <v>4.49438202247191E-2</v>
      </c>
      <c r="FN491" s="1">
        <v>0</v>
      </c>
      <c r="FO491" s="22">
        <v>0</v>
      </c>
      <c r="FP491" s="22">
        <v>0</v>
      </c>
      <c r="FQ491" s="1">
        <v>0</v>
      </c>
      <c r="FR491" s="1">
        <f t="shared" si="634"/>
        <v>0</v>
      </c>
      <c r="FS491" s="3">
        <f t="shared" si="635"/>
        <v>0</v>
      </c>
      <c r="FT491" s="3">
        <f t="shared" si="636"/>
        <v>1</v>
      </c>
      <c r="FU491" s="1">
        <v>1</v>
      </c>
      <c r="FV491" s="1">
        <v>0</v>
      </c>
      <c r="FW491" s="20">
        <f t="shared" si="637"/>
        <v>1</v>
      </c>
      <c r="FX491" s="5">
        <v>0</v>
      </c>
      <c r="FY491" s="5">
        <v>2</v>
      </c>
      <c r="FZ491" s="22">
        <v>1</v>
      </c>
      <c r="GA491" s="22">
        <v>7</v>
      </c>
      <c r="GB491" s="22">
        <v>0</v>
      </c>
      <c r="GC491" s="22">
        <v>4</v>
      </c>
      <c r="GD491" s="22">
        <v>0</v>
      </c>
      <c r="GE491" s="22">
        <v>1</v>
      </c>
      <c r="GF491" s="22">
        <v>0</v>
      </c>
      <c r="GG491" s="22">
        <v>0</v>
      </c>
      <c r="GH491" s="1">
        <v>23</v>
      </c>
      <c r="GI491" s="1">
        <v>2</v>
      </c>
      <c r="GJ491" s="1">
        <v>24</v>
      </c>
      <c r="GK491" s="1">
        <v>2</v>
      </c>
      <c r="GN491" s="31" t="str">
        <f t="shared" si="638"/>
        <v xml:space="preserve"> </v>
      </c>
      <c r="GP491" s="1">
        <v>0</v>
      </c>
      <c r="GQ491" s="1">
        <v>0</v>
      </c>
      <c r="GR491" s="1">
        <v>0</v>
      </c>
      <c r="GS491" s="1">
        <v>1</v>
      </c>
      <c r="GT491" s="1">
        <v>0</v>
      </c>
      <c r="GU491" s="1">
        <v>0</v>
      </c>
      <c r="GV491" s="32" t="str">
        <f t="shared" si="639"/>
        <v xml:space="preserve"> </v>
      </c>
      <c r="GW491" s="9">
        <f t="shared" si="640"/>
        <v>5</v>
      </c>
      <c r="GX491" s="10">
        <v>1.2</v>
      </c>
      <c r="GY491" s="10">
        <v>0.5</v>
      </c>
      <c r="GZ491" s="10">
        <v>1.7000000000000002</v>
      </c>
      <c r="HA491" s="29">
        <f t="shared" si="641"/>
        <v>3.7777777777777785E-2</v>
      </c>
      <c r="HB491" s="29">
        <f t="shared" si="642"/>
        <v>0.19929011039107764</v>
      </c>
      <c r="HC491">
        <v>11.2</v>
      </c>
      <c r="HD491">
        <v>11.3</v>
      </c>
      <c r="HE491">
        <v>0.4</v>
      </c>
      <c r="HF491">
        <v>2</v>
      </c>
      <c r="HG491">
        <v>1.3</v>
      </c>
      <c r="HH491">
        <v>0</v>
      </c>
      <c r="HI491">
        <v>3.3</v>
      </c>
      <c r="HJ491" s="11">
        <f t="shared" si="643"/>
        <v>7.3333333333333334E-2</v>
      </c>
      <c r="HK491" s="11">
        <f t="shared" si="644"/>
        <v>0.38685727311209178</v>
      </c>
      <c r="HL491">
        <v>99</v>
      </c>
      <c r="HM491">
        <v>0</v>
      </c>
      <c r="HN491">
        <v>0</v>
      </c>
      <c r="HQ491" s="33">
        <v>700000</v>
      </c>
      <c r="HR491" s="33">
        <v>0</v>
      </c>
      <c r="HS491" s="30">
        <f t="shared" si="645"/>
        <v>2.948780487804878</v>
      </c>
    </row>
    <row r="492" spans="1:227" x14ac:dyDescent="0.2">
      <c r="A492" s="1">
        <v>11</v>
      </c>
      <c r="B492" s="2" t="s">
        <v>2404</v>
      </c>
      <c r="C492" s="2" t="s">
        <v>2405</v>
      </c>
      <c r="D492" s="2" t="s">
        <v>257</v>
      </c>
      <c r="E492" s="2" t="s">
        <v>240</v>
      </c>
      <c r="F492" s="2">
        <v>73</v>
      </c>
      <c r="G492" s="2">
        <v>210</v>
      </c>
      <c r="H492" s="2" t="s">
        <v>231</v>
      </c>
      <c r="J492" s="3">
        <v>25</v>
      </c>
      <c r="K492" s="5" t="s">
        <v>2406</v>
      </c>
      <c r="L492" s="5" t="s">
        <v>2407</v>
      </c>
      <c r="M492" s="5" t="s">
        <v>514</v>
      </c>
      <c r="N492" s="5" t="s">
        <v>457</v>
      </c>
      <c r="O492" s="2" t="s">
        <v>457</v>
      </c>
      <c r="P492" s="2" t="s">
        <v>415</v>
      </c>
      <c r="Q492" s="1">
        <v>47</v>
      </c>
      <c r="R492" s="1">
        <v>11</v>
      </c>
      <c r="S492" s="1">
        <v>11</v>
      </c>
      <c r="T492" s="1">
        <v>22</v>
      </c>
      <c r="U492" s="1">
        <v>-13</v>
      </c>
      <c r="V492" s="1">
        <v>128</v>
      </c>
      <c r="W492" s="20">
        <f t="shared" si="567"/>
        <v>8.59375E-2</v>
      </c>
      <c r="X492" s="6">
        <v>812.38333333330002</v>
      </c>
      <c r="Y492" s="6">
        <f t="shared" si="568"/>
        <v>17.284751773048935</v>
      </c>
      <c r="Z492" s="1">
        <v>1068</v>
      </c>
      <c r="AA492" s="6">
        <f t="shared" si="569"/>
        <v>22.723404255319149</v>
      </c>
      <c r="AB492" s="8">
        <f t="shared" si="570"/>
        <v>0.76065855181020603</v>
      </c>
      <c r="AC492" s="3">
        <f t="shared" si="571"/>
        <v>84.724137931034477</v>
      </c>
      <c r="AD492" s="8">
        <f t="shared" si="572"/>
        <v>6.2574502298122114</v>
      </c>
      <c r="AE492" s="20">
        <f t="shared" si="573"/>
        <v>0.26829268292682928</v>
      </c>
      <c r="AF492" s="20">
        <f t="shared" si="574"/>
        <v>0.26829268292682928</v>
      </c>
      <c r="AG492" s="20">
        <f t="shared" si="575"/>
        <v>0.53658536585365857</v>
      </c>
      <c r="AH492" s="3">
        <f t="shared" si="576"/>
        <v>6</v>
      </c>
      <c r="AI492" s="3">
        <f t="shared" si="577"/>
        <v>3</v>
      </c>
      <c r="AJ492" s="3">
        <f t="shared" si="578"/>
        <v>3</v>
      </c>
      <c r="AK492" s="20">
        <f t="shared" si="579"/>
        <v>0.5</v>
      </c>
      <c r="AL492" s="6">
        <v>0.2</v>
      </c>
      <c r="AM492" s="1">
        <v>82</v>
      </c>
      <c r="AN492" s="1">
        <v>16</v>
      </c>
      <c r="AO492" s="1">
        <v>47</v>
      </c>
      <c r="AP492" s="1">
        <v>14</v>
      </c>
      <c r="AQ492" s="1">
        <v>20</v>
      </c>
      <c r="AR492" s="6">
        <f t="shared" si="580"/>
        <v>6.0562542313770615</v>
      </c>
      <c r="AS492" s="6">
        <f t="shared" si="581"/>
        <v>1.1817081427077194</v>
      </c>
      <c r="AT492" s="6">
        <f t="shared" si="582"/>
        <v>3.4712676692039253</v>
      </c>
      <c r="AU492" s="6">
        <f t="shared" si="583"/>
        <v>1.0339946248692544</v>
      </c>
      <c r="AV492" s="6">
        <f t="shared" si="584"/>
        <v>1.4771351783846491</v>
      </c>
      <c r="AW492" s="1">
        <v>26</v>
      </c>
      <c r="AX492" s="1">
        <v>8</v>
      </c>
      <c r="AY492" s="1">
        <v>2</v>
      </c>
      <c r="AZ492" s="1">
        <v>0</v>
      </c>
      <c r="BA492" s="1">
        <v>0</v>
      </c>
      <c r="BB492" s="1">
        <v>0</v>
      </c>
      <c r="BC492" s="7">
        <f t="shared" si="647"/>
        <v>1.9537361111111167</v>
      </c>
      <c r="BD492" s="6">
        <v>667.95</v>
      </c>
      <c r="BE492" s="6">
        <f t="shared" si="585"/>
        <v>14.211702127659576</v>
      </c>
      <c r="BF492" s="5">
        <v>13.97</v>
      </c>
      <c r="BG492" s="5">
        <v>34.299999999999997</v>
      </c>
      <c r="BH492" s="21">
        <f t="shared" si="586"/>
        <v>0.28941371452247777</v>
      </c>
      <c r="BI492" s="1">
        <v>8</v>
      </c>
      <c r="BJ492" s="22">
        <v>6</v>
      </c>
      <c r="BK492" s="22">
        <v>1</v>
      </c>
      <c r="BL492" s="1">
        <v>7</v>
      </c>
      <c r="BM492" s="1">
        <f t="shared" si="587"/>
        <v>15</v>
      </c>
      <c r="BN492" s="8">
        <f t="shared" si="588"/>
        <v>1.3474062429822591</v>
      </c>
      <c r="BO492" s="3">
        <f t="shared" si="589"/>
        <v>69.724137931034477</v>
      </c>
      <c r="BP492" s="20">
        <f t="shared" si="590"/>
        <v>0.27586206896551724</v>
      </c>
      <c r="BQ492" s="20">
        <f t="shared" si="591"/>
        <v>0.2413793103448276</v>
      </c>
      <c r="BR492" s="20">
        <f t="shared" si="592"/>
        <v>0.51724137931034486</v>
      </c>
      <c r="BS492" s="3">
        <f t="shared" si="593"/>
        <v>3</v>
      </c>
      <c r="BT492" s="1">
        <v>2</v>
      </c>
      <c r="BU492" s="1">
        <v>1</v>
      </c>
      <c r="BV492" s="20">
        <f t="shared" si="594"/>
        <v>0.66666666666666663</v>
      </c>
      <c r="BW492" s="5">
        <v>119</v>
      </c>
      <c r="BX492" s="5">
        <v>112</v>
      </c>
      <c r="BY492" s="21">
        <f t="shared" si="595"/>
        <v>0.34121122599704579</v>
      </c>
      <c r="BZ492" s="5">
        <v>107</v>
      </c>
      <c r="CA492" s="5">
        <v>74</v>
      </c>
      <c r="CB492" s="23">
        <f t="shared" si="596"/>
        <v>0.2673559822747415</v>
      </c>
      <c r="CC492" s="5">
        <v>150</v>
      </c>
      <c r="CD492" s="5">
        <v>115</v>
      </c>
      <c r="CE492" s="23">
        <f t="shared" si="597"/>
        <v>0.39143279172821271</v>
      </c>
      <c r="CF492" s="23">
        <f t="shared" si="598"/>
        <v>0.56067961165048541</v>
      </c>
      <c r="CG492" s="24">
        <v>12</v>
      </c>
      <c r="CH492" s="5">
        <v>250</v>
      </c>
      <c r="CI492" s="5">
        <v>214</v>
      </c>
      <c r="CJ492" s="5">
        <v>224</v>
      </c>
      <c r="CK492">
        <v>15.98697681</v>
      </c>
      <c r="CL492" s="5">
        <v>1.0249999999999999</v>
      </c>
      <c r="CM492" s="5">
        <v>6</v>
      </c>
      <c r="CN492" s="5">
        <v>0.14699999999999999</v>
      </c>
      <c r="CO492" s="5">
        <v>0.42299999999999999</v>
      </c>
      <c r="CP492" s="5">
        <v>-2.1930000000000001</v>
      </c>
      <c r="CQ492" s="21">
        <f t="shared" si="599"/>
        <v>8.6053412462908013E-2</v>
      </c>
      <c r="CR492" s="25">
        <f t="shared" si="600"/>
        <v>0.88529411764705879</v>
      </c>
      <c r="CS492" s="22">
        <f t="shared" si="601"/>
        <v>893.89945889334956</v>
      </c>
      <c r="CT492" s="21">
        <f t="shared" si="602"/>
        <v>-2.86524698900332E-2</v>
      </c>
      <c r="CU492" s="26">
        <f t="shared" si="603"/>
        <v>2.650055590246577</v>
      </c>
      <c r="CV492" s="27">
        <f t="shared" si="604"/>
        <v>3.5638678627453966</v>
      </c>
      <c r="CW492" s="27">
        <f t="shared" si="605"/>
        <v>30.795473583210221</v>
      </c>
      <c r="CX492" s="27">
        <f t="shared" si="606"/>
        <v>31.069617264959867</v>
      </c>
      <c r="CY492" s="27">
        <f t="shared" si="607"/>
        <v>54.828736349929173</v>
      </c>
      <c r="CZ492" s="27">
        <f t="shared" si="608"/>
        <v>58.666747894424219</v>
      </c>
      <c r="DA492" s="28">
        <f t="shared" si="609"/>
        <v>-3.8380115444950462</v>
      </c>
      <c r="DB492" s="5">
        <v>29</v>
      </c>
      <c r="DC492" s="5">
        <v>39</v>
      </c>
      <c r="DD492" s="22">
        <v>308</v>
      </c>
      <c r="DE492" s="22">
        <v>301</v>
      </c>
      <c r="DF492" s="22">
        <v>108</v>
      </c>
      <c r="DG492" s="22">
        <v>121</v>
      </c>
      <c r="DH492" s="22">
        <v>181</v>
      </c>
      <c r="DI492" s="22">
        <v>155</v>
      </c>
      <c r="DJ492" s="29">
        <f t="shared" si="610"/>
        <v>-3.044322224106697</v>
      </c>
      <c r="DK492" s="27">
        <f t="shared" si="611"/>
        <v>1.9353638111779665</v>
      </c>
      <c r="DL492" s="27">
        <f t="shared" si="612"/>
        <v>2.3447676943117672</v>
      </c>
      <c r="DM492" s="27">
        <f t="shared" si="613"/>
        <v>29.0304571676695</v>
      </c>
      <c r="DN492" s="27">
        <f t="shared" si="614"/>
        <v>29.253768376651575</v>
      </c>
      <c r="DO492" s="27">
        <f t="shared" si="615"/>
        <v>55.008994479250674</v>
      </c>
      <c r="DP492" s="27">
        <f t="shared" si="616"/>
        <v>56.237206128652069</v>
      </c>
      <c r="DQ492" s="30">
        <f t="shared" si="617"/>
        <v>-2.6097998950936514</v>
      </c>
      <c r="DR492" s="5">
        <v>52</v>
      </c>
      <c r="DS492" s="5">
        <v>63</v>
      </c>
      <c r="DT492" s="5">
        <v>728</v>
      </c>
      <c r="DU492" s="5">
        <v>723</v>
      </c>
      <c r="DV492" s="5">
        <v>298</v>
      </c>
      <c r="DW492" s="5">
        <v>325</v>
      </c>
      <c r="DX492" s="5">
        <v>400</v>
      </c>
      <c r="DY492" s="5">
        <v>400</v>
      </c>
      <c r="DZ492" s="22">
        <v>7</v>
      </c>
      <c r="EA492" s="22">
        <v>10</v>
      </c>
      <c r="EB492" s="22">
        <f t="shared" si="618"/>
        <v>3</v>
      </c>
      <c r="EC492" s="26">
        <f t="shared" si="619"/>
        <v>0.62878958005838748</v>
      </c>
      <c r="ED492" s="27">
        <f t="shared" si="620"/>
        <v>0.89827082865483932</v>
      </c>
      <c r="EE492" s="27">
        <f t="shared" si="621"/>
        <v>0.26948124859645178</v>
      </c>
      <c r="EF492" s="6">
        <v>109.1666666667</v>
      </c>
      <c r="EG492" s="6">
        <f t="shared" si="622"/>
        <v>2.322695035461702</v>
      </c>
      <c r="EH492" s="5">
        <v>2.2999999999999998</v>
      </c>
      <c r="EI492" s="5">
        <v>2.4700000000000002</v>
      </c>
      <c r="EJ492" s="21">
        <f t="shared" si="623"/>
        <v>0.48218029350104824</v>
      </c>
      <c r="EK492" s="1">
        <v>3</v>
      </c>
      <c r="EL492" s="22">
        <v>2</v>
      </c>
      <c r="EM492" s="22">
        <v>2</v>
      </c>
      <c r="EN492" s="1">
        <v>4</v>
      </c>
      <c r="EO492" s="3">
        <f t="shared" si="624"/>
        <v>7</v>
      </c>
      <c r="EP492" s="6">
        <f t="shared" si="625"/>
        <v>3.8473282442736343</v>
      </c>
      <c r="EQ492" s="3">
        <f t="shared" si="626"/>
        <v>15</v>
      </c>
      <c r="ER492" s="20">
        <f t="shared" si="627"/>
        <v>0.25</v>
      </c>
      <c r="ES492" s="20">
        <f t="shared" si="628"/>
        <v>0.33333333333333331</v>
      </c>
      <c r="ET492" s="20">
        <f t="shared" si="629"/>
        <v>0.58333333333333326</v>
      </c>
      <c r="EU492" s="3">
        <f t="shared" si="630"/>
        <v>1</v>
      </c>
      <c r="EV492" s="1">
        <v>1</v>
      </c>
      <c r="EW492" s="1">
        <v>0</v>
      </c>
      <c r="EX492" s="20">
        <f t="shared" si="631"/>
        <v>1</v>
      </c>
      <c r="EY492" s="5">
        <v>12</v>
      </c>
      <c r="EZ492" s="5">
        <v>2</v>
      </c>
      <c r="FA492" s="22">
        <v>78</v>
      </c>
      <c r="FB492" s="22">
        <v>13</v>
      </c>
      <c r="FC492" s="22">
        <v>35</v>
      </c>
      <c r="FD492" s="22">
        <v>7</v>
      </c>
      <c r="FE492" s="22">
        <v>6</v>
      </c>
      <c r="FF492" s="22">
        <v>40</v>
      </c>
      <c r="FG492" s="22">
        <v>0</v>
      </c>
      <c r="FH492" s="22">
        <v>0</v>
      </c>
      <c r="FI492" s="6">
        <v>35.266666666699997</v>
      </c>
      <c r="FJ492" s="6">
        <f t="shared" si="632"/>
        <v>0.7503546099297872</v>
      </c>
      <c r="FK492" s="5">
        <v>0.74</v>
      </c>
      <c r="FL492" s="5">
        <v>5.1100000000000003</v>
      </c>
      <c r="FM492" s="21">
        <f t="shared" si="633"/>
        <v>0.12649572649572649</v>
      </c>
      <c r="FN492" s="1">
        <v>0</v>
      </c>
      <c r="FO492" s="22">
        <v>0</v>
      </c>
      <c r="FP492" s="22">
        <v>0</v>
      </c>
      <c r="FQ492" s="1">
        <v>0</v>
      </c>
      <c r="FR492" s="1">
        <f t="shared" si="634"/>
        <v>0</v>
      </c>
      <c r="FS492" s="3">
        <f t="shared" si="635"/>
        <v>0</v>
      </c>
      <c r="FT492" s="3">
        <f t="shared" si="636"/>
        <v>2</v>
      </c>
      <c r="FU492" s="1">
        <v>0</v>
      </c>
      <c r="FV492" s="1">
        <v>2</v>
      </c>
      <c r="FW492" s="20">
        <f t="shared" si="637"/>
        <v>0</v>
      </c>
      <c r="FX492" s="5">
        <v>0</v>
      </c>
      <c r="FY492" s="5">
        <v>4</v>
      </c>
      <c r="FZ492" s="22">
        <v>6</v>
      </c>
      <c r="GA492" s="22">
        <v>17</v>
      </c>
      <c r="GB492" s="22">
        <v>0</v>
      </c>
      <c r="GC492" s="22">
        <v>13</v>
      </c>
      <c r="GD492" s="22">
        <v>17</v>
      </c>
      <c r="GE492" s="22">
        <v>1</v>
      </c>
      <c r="GF492" s="22">
        <v>0</v>
      </c>
      <c r="GG492" s="22">
        <v>0</v>
      </c>
      <c r="GH492" s="1">
        <v>41</v>
      </c>
      <c r="GI492" s="1">
        <v>12</v>
      </c>
      <c r="GJ492" s="1">
        <v>46</v>
      </c>
      <c r="GK492" s="1">
        <v>4</v>
      </c>
      <c r="GN492" s="31" t="str">
        <f t="shared" si="638"/>
        <v xml:space="preserve"> </v>
      </c>
      <c r="GP492" s="1">
        <v>1</v>
      </c>
      <c r="GQ492" s="1">
        <v>0</v>
      </c>
      <c r="GR492" s="1">
        <v>2</v>
      </c>
      <c r="GS492" s="1">
        <v>0</v>
      </c>
      <c r="GT492" s="1">
        <v>0</v>
      </c>
      <c r="GU492" s="1">
        <v>0</v>
      </c>
      <c r="GV492" s="32" t="str">
        <f t="shared" si="639"/>
        <v xml:space="preserve"> </v>
      </c>
      <c r="GW492" s="9">
        <f t="shared" si="640"/>
        <v>5</v>
      </c>
      <c r="GX492" s="10">
        <v>1.4</v>
      </c>
      <c r="GY492" s="10">
        <v>0.30000000000000004</v>
      </c>
      <c r="GZ492" s="10">
        <v>1.7000000000000002</v>
      </c>
      <c r="HA492" s="29">
        <f t="shared" si="641"/>
        <v>3.617021276595745E-2</v>
      </c>
      <c r="HB492" s="29">
        <f t="shared" si="642"/>
        <v>0.12555649016269521</v>
      </c>
      <c r="HC492">
        <v>21.4</v>
      </c>
      <c r="HD492">
        <v>17.8</v>
      </c>
      <c r="HE492">
        <v>-5.4</v>
      </c>
      <c r="HF492">
        <v>0</v>
      </c>
      <c r="HG492">
        <v>0.2</v>
      </c>
      <c r="HH492">
        <v>0</v>
      </c>
      <c r="HI492">
        <v>0.2</v>
      </c>
      <c r="HJ492" s="11">
        <f t="shared" si="643"/>
        <v>4.2553191489361703E-3</v>
      </c>
      <c r="HK492" s="11">
        <f t="shared" si="644"/>
        <v>1.4771351783846493E-2</v>
      </c>
      <c r="HL492">
        <v>99</v>
      </c>
      <c r="HM492">
        <v>0</v>
      </c>
      <c r="HN492">
        <v>0</v>
      </c>
      <c r="HQ492" s="33">
        <v>1750000</v>
      </c>
      <c r="HR492" s="33">
        <v>0</v>
      </c>
      <c r="HS492" s="30">
        <f t="shared" si="645"/>
        <v>-1.9951219512195124</v>
      </c>
    </row>
    <row r="493" spans="1:227" x14ac:dyDescent="0.2">
      <c r="A493" s="1">
        <v>15</v>
      </c>
      <c r="B493" s="2" t="s">
        <v>1921</v>
      </c>
      <c r="C493" s="2" t="s">
        <v>2405</v>
      </c>
      <c r="D493" s="2" t="s">
        <v>257</v>
      </c>
      <c r="E493" s="2" t="s">
        <v>240</v>
      </c>
      <c r="F493" s="2">
        <v>74</v>
      </c>
      <c r="G493" s="2">
        <v>205</v>
      </c>
      <c r="H493" s="2" t="s">
        <v>231</v>
      </c>
      <c r="I493" s="2" t="s">
        <v>258</v>
      </c>
      <c r="J493" s="3">
        <v>23</v>
      </c>
      <c r="K493" s="5" t="s">
        <v>2408</v>
      </c>
      <c r="L493" s="5" t="s">
        <v>2407</v>
      </c>
      <c r="M493" s="5" t="s">
        <v>2409</v>
      </c>
      <c r="N493" s="5" t="s">
        <v>262</v>
      </c>
      <c r="O493" s="2" t="s">
        <v>262</v>
      </c>
      <c r="P493" s="2" t="s">
        <v>415</v>
      </c>
      <c r="Q493" s="1">
        <v>18</v>
      </c>
      <c r="R493" s="1">
        <v>3</v>
      </c>
      <c r="S493" s="1">
        <v>2</v>
      </c>
      <c r="T493" s="1">
        <v>5</v>
      </c>
      <c r="U493" s="1">
        <v>0</v>
      </c>
      <c r="V493" s="1">
        <v>33</v>
      </c>
      <c r="W493" s="20">
        <f t="shared" si="567"/>
        <v>9.0909090909090912E-2</v>
      </c>
      <c r="X493" s="6">
        <v>228.95</v>
      </c>
      <c r="Y493" s="6">
        <f t="shared" si="568"/>
        <v>12.719444444444443</v>
      </c>
      <c r="Z493" s="1">
        <v>282</v>
      </c>
      <c r="AA493" s="6">
        <f t="shared" si="569"/>
        <v>15.666666666666666</v>
      </c>
      <c r="AB493" s="8">
        <f t="shared" si="570"/>
        <v>0.81187943262411344</v>
      </c>
      <c r="AC493" s="3">
        <f t="shared" si="571"/>
        <v>0</v>
      </c>
      <c r="AD493" s="8">
        <f t="shared" si="572"/>
        <v>0</v>
      </c>
      <c r="AE493" s="20">
        <f t="shared" si="573"/>
        <v>0.3</v>
      </c>
      <c r="AF493" s="20">
        <f t="shared" si="574"/>
        <v>0.2</v>
      </c>
      <c r="AG493" s="20">
        <f t="shared" si="575"/>
        <v>0.5</v>
      </c>
      <c r="AH493" s="3" t="e">
        <f t="shared" si="576"/>
        <v>#VALUE!</v>
      </c>
      <c r="AI493" s="3" t="str">
        <f t="shared" si="577"/>
        <v xml:space="preserve"> </v>
      </c>
      <c r="AJ493" s="3" t="str">
        <f t="shared" si="578"/>
        <v xml:space="preserve"> </v>
      </c>
      <c r="AK493" s="20" t="e">
        <f t="shared" si="579"/>
        <v>#VALUE!</v>
      </c>
      <c r="AL493" s="6">
        <v>0</v>
      </c>
      <c r="AM493" s="1">
        <v>19</v>
      </c>
      <c r="AN493" s="1">
        <v>1</v>
      </c>
      <c r="AO493" s="1">
        <v>8</v>
      </c>
      <c r="AP493" s="1">
        <v>2</v>
      </c>
      <c r="AQ493" s="1">
        <v>6</v>
      </c>
      <c r="AR493" s="6">
        <f t="shared" si="580"/>
        <v>4.979253112033196</v>
      </c>
      <c r="AS493" s="6">
        <f t="shared" si="581"/>
        <v>0.26206595326490506</v>
      </c>
      <c r="AT493" s="6">
        <f t="shared" si="582"/>
        <v>2.0965276261192405</v>
      </c>
      <c r="AU493" s="6">
        <f t="shared" si="583"/>
        <v>0.52413190652981012</v>
      </c>
      <c r="AV493" s="6">
        <f t="shared" si="584"/>
        <v>1.57239571958943</v>
      </c>
      <c r="AW493" s="1">
        <v>19</v>
      </c>
      <c r="AX493" s="1">
        <v>1</v>
      </c>
      <c r="AY493" s="1">
        <v>3</v>
      </c>
      <c r="AZ493" s="1">
        <v>0</v>
      </c>
      <c r="BA493" s="1">
        <v>0</v>
      </c>
      <c r="BB493" s="1">
        <v>0</v>
      </c>
      <c r="BC493" s="7">
        <f t="shared" si="647"/>
        <v>3.7061416666665168</v>
      </c>
      <c r="BD493" s="6">
        <v>198.45</v>
      </c>
      <c r="BE493" s="6">
        <f t="shared" si="585"/>
        <v>11.024999999999999</v>
      </c>
      <c r="BF493" s="5">
        <v>11.02</v>
      </c>
      <c r="BG493" s="5">
        <v>35.409999999999997</v>
      </c>
      <c r="BH493" s="21">
        <f t="shared" si="586"/>
        <v>0.23734654318328668</v>
      </c>
      <c r="BI493" s="1">
        <v>3</v>
      </c>
      <c r="BJ493" s="22">
        <v>0</v>
      </c>
      <c r="BK493" s="22">
        <v>2</v>
      </c>
      <c r="BL493" s="1">
        <v>2</v>
      </c>
      <c r="BM493" s="1">
        <f t="shared" si="587"/>
        <v>5</v>
      </c>
      <c r="BN493" s="8">
        <f t="shared" si="588"/>
        <v>1.5117157974300832</v>
      </c>
      <c r="BO493" s="3">
        <f t="shared" si="589"/>
        <v>0</v>
      </c>
      <c r="BP493" s="20">
        <f t="shared" si="590"/>
        <v>0.42857142857142855</v>
      </c>
      <c r="BQ493" s="20">
        <f t="shared" si="591"/>
        <v>0.2857142857142857</v>
      </c>
      <c r="BR493" s="20">
        <f t="shared" si="592"/>
        <v>0.71428571428571419</v>
      </c>
      <c r="BS493" s="3" t="str">
        <f t="shared" si="593"/>
        <v xml:space="preserve"> </v>
      </c>
      <c r="BT493" s="1">
        <v>0</v>
      </c>
      <c r="BU493" s="1">
        <v>0</v>
      </c>
      <c r="BV493" s="20" t="str">
        <f t="shared" si="594"/>
        <v xml:space="preserve"> </v>
      </c>
      <c r="BW493" s="5">
        <v>32</v>
      </c>
      <c r="BX493" s="5">
        <v>35</v>
      </c>
      <c r="BY493" s="21">
        <f t="shared" si="595"/>
        <v>0.32524271844660196</v>
      </c>
      <c r="BZ493" s="5">
        <v>40</v>
      </c>
      <c r="CA493" s="5">
        <v>26</v>
      </c>
      <c r="CB493" s="23">
        <f t="shared" si="596"/>
        <v>0.32038834951456313</v>
      </c>
      <c r="CC493" s="5">
        <v>41</v>
      </c>
      <c r="CD493" s="5">
        <v>32</v>
      </c>
      <c r="CE493" s="23">
        <f t="shared" si="597"/>
        <v>0.35436893203883496</v>
      </c>
      <c r="CF493" s="23">
        <f t="shared" si="598"/>
        <v>0.50375939849624063</v>
      </c>
      <c r="CG493" s="24">
        <v>11</v>
      </c>
      <c r="CH493" s="5">
        <v>64</v>
      </c>
      <c r="CI493" s="5">
        <v>75</v>
      </c>
      <c r="CJ493" s="5">
        <v>58</v>
      </c>
      <c r="CK493">
        <v>15.8493844</v>
      </c>
      <c r="CL493" s="5">
        <v>0.10100000000000001</v>
      </c>
      <c r="CM493" s="5">
        <v>13</v>
      </c>
      <c r="CN493" s="5">
        <v>0.23700000000000002</v>
      </c>
      <c r="CO493" s="5">
        <v>0.624</v>
      </c>
      <c r="CP493" s="5">
        <v>-4.5</v>
      </c>
      <c r="CQ493" s="21">
        <f t="shared" si="599"/>
        <v>6.8627450980392163E-2</v>
      </c>
      <c r="CR493" s="25">
        <f t="shared" si="600"/>
        <v>0.90789473684210531</v>
      </c>
      <c r="CS493" s="22">
        <f t="shared" si="601"/>
        <v>914.75748194014454</v>
      </c>
      <c r="CT493" s="21">
        <f t="shared" si="602"/>
        <v>-2.3477812177502527E-2</v>
      </c>
      <c r="CU493" s="26">
        <f t="shared" si="603"/>
        <v>2.1173623714458563</v>
      </c>
      <c r="CV493" s="27">
        <f t="shared" si="604"/>
        <v>2.1173623714458563</v>
      </c>
      <c r="CW493" s="27">
        <f t="shared" si="605"/>
        <v>30.852994555353906</v>
      </c>
      <c r="CX493" s="27">
        <f t="shared" si="606"/>
        <v>22.988505747126439</v>
      </c>
      <c r="CY493" s="27">
        <f t="shared" si="607"/>
        <v>62.008469449485787</v>
      </c>
      <c r="CZ493" s="27">
        <f t="shared" si="608"/>
        <v>48.39685420447671</v>
      </c>
      <c r="DA493" s="28">
        <f t="shared" si="609"/>
        <v>13.611615245009077</v>
      </c>
      <c r="DB493" s="5">
        <v>7</v>
      </c>
      <c r="DC493" s="5">
        <v>7</v>
      </c>
      <c r="DD493" s="22">
        <v>95</v>
      </c>
      <c r="DE493" s="22">
        <v>69</v>
      </c>
      <c r="DF493" s="22">
        <v>34</v>
      </c>
      <c r="DG493" s="22">
        <v>34</v>
      </c>
      <c r="DH493" s="22">
        <v>50</v>
      </c>
      <c r="DI493" s="22">
        <v>69</v>
      </c>
      <c r="DJ493" s="29">
        <f t="shared" si="610"/>
        <v>18.168389681099299</v>
      </c>
      <c r="DK493" s="27">
        <f t="shared" si="611"/>
        <v>2.3533841664313289</v>
      </c>
      <c r="DL493" s="27">
        <f t="shared" si="612"/>
        <v>3.5771439329756198</v>
      </c>
      <c r="DM493" s="27">
        <f t="shared" si="613"/>
        <v>28.617151463804959</v>
      </c>
      <c r="DN493" s="27">
        <f t="shared" si="614"/>
        <v>27.958203897204186</v>
      </c>
      <c r="DO493" s="27">
        <f t="shared" si="615"/>
        <v>55.163324861150343</v>
      </c>
      <c r="DP493" s="27">
        <f t="shared" si="616"/>
        <v>56.763626094323648</v>
      </c>
      <c r="DQ493" s="30">
        <f t="shared" si="617"/>
        <v>15.211916478182381</v>
      </c>
      <c r="DR493" s="5">
        <v>25</v>
      </c>
      <c r="DS493" s="5">
        <v>38</v>
      </c>
      <c r="DT493" s="5">
        <v>279</v>
      </c>
      <c r="DU493" s="5">
        <v>259</v>
      </c>
      <c r="DV493" s="5">
        <v>125</v>
      </c>
      <c r="DW493" s="5">
        <v>138</v>
      </c>
      <c r="DX493" s="5">
        <v>168</v>
      </c>
      <c r="DY493" s="5">
        <v>157</v>
      </c>
      <c r="DZ493" s="22">
        <v>0</v>
      </c>
      <c r="EA493" s="22">
        <v>5</v>
      </c>
      <c r="EB493" s="22">
        <f t="shared" si="618"/>
        <v>5</v>
      </c>
      <c r="EC493" s="26">
        <f t="shared" si="619"/>
        <v>0</v>
      </c>
      <c r="ED493" s="27">
        <f t="shared" si="620"/>
        <v>1.5117157974300832</v>
      </c>
      <c r="EE493" s="27">
        <f t="shared" si="621"/>
        <v>1.5117157974300832</v>
      </c>
      <c r="EF493" s="6">
        <v>30.233333333299999</v>
      </c>
      <c r="EG493" s="6">
        <f t="shared" si="622"/>
        <v>1.6796296296277777</v>
      </c>
      <c r="EH493" s="5">
        <v>1.6800000000000002</v>
      </c>
      <c r="EI493" s="5">
        <v>4.0199999999999996</v>
      </c>
      <c r="EJ493" s="21">
        <f t="shared" si="623"/>
        <v>0.29473684210526324</v>
      </c>
      <c r="EK493" s="1">
        <v>0</v>
      </c>
      <c r="EL493" s="22">
        <v>0</v>
      </c>
      <c r="EM493" s="22">
        <v>0</v>
      </c>
      <c r="EN493" s="1">
        <v>0</v>
      </c>
      <c r="EO493" s="3">
        <f t="shared" si="624"/>
        <v>0</v>
      </c>
      <c r="EP493" s="6">
        <f t="shared" si="625"/>
        <v>0</v>
      </c>
      <c r="EQ493" s="3">
        <f t="shared" si="626"/>
        <v>0</v>
      </c>
      <c r="ER493" s="20">
        <f t="shared" si="627"/>
        <v>0</v>
      </c>
      <c r="ES493" s="20">
        <f t="shared" si="628"/>
        <v>0</v>
      </c>
      <c r="ET493" s="20">
        <f t="shared" si="629"/>
        <v>0</v>
      </c>
      <c r="EU493" s="3" t="str">
        <f t="shared" si="630"/>
        <v xml:space="preserve"> </v>
      </c>
      <c r="EV493" s="1">
        <v>0</v>
      </c>
      <c r="EW493" s="1">
        <v>0</v>
      </c>
      <c r="EX493" s="20" t="str">
        <f t="shared" si="631"/>
        <v xml:space="preserve"> </v>
      </c>
      <c r="EY493" s="5">
        <v>3</v>
      </c>
      <c r="EZ493" s="5">
        <v>0</v>
      </c>
      <c r="FA493" s="22">
        <v>23</v>
      </c>
      <c r="FB493" s="22">
        <v>6</v>
      </c>
      <c r="FC493" s="22">
        <v>6</v>
      </c>
      <c r="FD493" s="22">
        <v>3</v>
      </c>
      <c r="FE493" s="22">
        <v>3</v>
      </c>
      <c r="FF493" s="22">
        <v>15</v>
      </c>
      <c r="FG493" s="22">
        <v>1</v>
      </c>
      <c r="FH493" s="22">
        <v>0</v>
      </c>
      <c r="FI493" s="6">
        <v>0.2666666667</v>
      </c>
      <c r="FJ493" s="6">
        <f t="shared" si="632"/>
        <v>1.4814814816666667E-2</v>
      </c>
      <c r="FK493" s="5">
        <v>0.01</v>
      </c>
      <c r="FL493" s="5">
        <v>5.97</v>
      </c>
      <c r="FM493" s="21">
        <f t="shared" si="633"/>
        <v>1.6722408026755855E-3</v>
      </c>
      <c r="FN493" s="1">
        <v>0</v>
      </c>
      <c r="FO493" s="22">
        <v>0</v>
      </c>
      <c r="FP493" s="22">
        <v>0</v>
      </c>
      <c r="FQ493" s="1">
        <v>0</v>
      </c>
      <c r="FR493" s="1">
        <f t="shared" si="634"/>
        <v>0</v>
      </c>
      <c r="FS493" s="3">
        <f t="shared" si="635"/>
        <v>0</v>
      </c>
      <c r="FT493" s="3" t="str">
        <f t="shared" si="636"/>
        <v xml:space="preserve"> </v>
      </c>
      <c r="FU493" s="1">
        <v>0</v>
      </c>
      <c r="FV493" s="1">
        <v>0</v>
      </c>
      <c r="FW493" s="20" t="str">
        <f t="shared" si="637"/>
        <v xml:space="preserve"> </v>
      </c>
      <c r="FX493" s="5">
        <v>0</v>
      </c>
      <c r="FY493" s="5">
        <v>0</v>
      </c>
      <c r="FZ493" s="22">
        <v>0</v>
      </c>
      <c r="GA493" s="22">
        <v>1</v>
      </c>
      <c r="GB493" s="22">
        <v>0</v>
      </c>
      <c r="GC493" s="22">
        <v>0</v>
      </c>
      <c r="GD493" s="22">
        <v>1</v>
      </c>
      <c r="GE493" s="22">
        <v>0</v>
      </c>
      <c r="GF493" s="22">
        <v>0</v>
      </c>
      <c r="GG493" s="22">
        <v>0</v>
      </c>
      <c r="GH493" s="1">
        <v>10</v>
      </c>
      <c r="GI493" s="1">
        <v>3</v>
      </c>
      <c r="GJ493" s="1">
        <v>7</v>
      </c>
      <c r="GK493" s="1">
        <v>0</v>
      </c>
      <c r="GL493" s="6"/>
      <c r="GM493" s="6"/>
      <c r="GN493" s="31" t="str">
        <f t="shared" si="638"/>
        <v xml:space="preserve"> </v>
      </c>
      <c r="GP493" s="1">
        <v>0</v>
      </c>
      <c r="GQ493" s="1">
        <v>0</v>
      </c>
      <c r="GR493" s="1">
        <v>1</v>
      </c>
      <c r="GS493" s="1">
        <v>0</v>
      </c>
      <c r="GT493" s="1">
        <v>0</v>
      </c>
      <c r="GU493" s="1">
        <v>0</v>
      </c>
      <c r="GV493" s="32" t="str">
        <f t="shared" si="639"/>
        <v xml:space="preserve"> </v>
      </c>
      <c r="GW493" s="9">
        <f t="shared" si="640"/>
        <v>1</v>
      </c>
      <c r="GX493" s="10">
        <v>0.30000000000000004</v>
      </c>
      <c r="GY493" s="10">
        <v>0.30000000000000004</v>
      </c>
      <c r="GZ493" s="10">
        <v>0.5</v>
      </c>
      <c r="HA493" s="29">
        <f t="shared" si="641"/>
        <v>2.7777777777777776E-2</v>
      </c>
      <c r="HB493" s="29">
        <f t="shared" si="642"/>
        <v>0.13103297663245253</v>
      </c>
      <c r="HC493">
        <v>4.5</v>
      </c>
      <c r="HD493">
        <v>3.6</v>
      </c>
      <c r="HE493">
        <v>1.3</v>
      </c>
      <c r="HF493">
        <v>0.30000000000000004</v>
      </c>
      <c r="HG493">
        <v>0.30000000000000004</v>
      </c>
      <c r="HH493">
        <v>0</v>
      </c>
      <c r="HI493">
        <v>0.60000000000000009</v>
      </c>
      <c r="HJ493" s="11">
        <f t="shared" si="643"/>
        <v>3.333333333333334E-2</v>
      </c>
      <c r="HK493" s="11">
        <f t="shared" si="644"/>
        <v>0.15723957195894306</v>
      </c>
      <c r="HL493">
        <v>71</v>
      </c>
      <c r="HM493">
        <v>0</v>
      </c>
      <c r="HN493">
        <v>0</v>
      </c>
      <c r="HO493">
        <v>6</v>
      </c>
      <c r="HP493" t="s">
        <v>940</v>
      </c>
      <c r="HQ493" s="33">
        <v>555808</v>
      </c>
      <c r="HR493" s="33">
        <v>0</v>
      </c>
      <c r="HS493" s="30">
        <f t="shared" si="645"/>
        <v>0.25365867849223955</v>
      </c>
    </row>
    <row r="494" spans="1:227" x14ac:dyDescent="0.2">
      <c r="A494" s="1">
        <v>16</v>
      </c>
      <c r="B494" s="2" t="s">
        <v>2410</v>
      </c>
      <c r="C494" s="2" t="s">
        <v>444</v>
      </c>
      <c r="D494" s="2" t="s">
        <v>257</v>
      </c>
      <c r="E494" s="2" t="s">
        <v>240</v>
      </c>
      <c r="F494" s="2">
        <v>76</v>
      </c>
      <c r="G494" s="2">
        <v>235</v>
      </c>
      <c r="H494" s="2" t="s">
        <v>249</v>
      </c>
      <c r="J494" s="3">
        <v>32</v>
      </c>
      <c r="K494" s="5" t="s">
        <v>2411</v>
      </c>
      <c r="L494" s="5" t="s">
        <v>2412</v>
      </c>
      <c r="M494" s="5" t="s">
        <v>710</v>
      </c>
      <c r="N494" s="5" t="s">
        <v>286</v>
      </c>
      <c r="O494" s="2" t="s">
        <v>2413</v>
      </c>
      <c r="P494" s="2" t="s">
        <v>254</v>
      </c>
      <c r="Q494" s="1">
        <v>21</v>
      </c>
      <c r="R494" s="1">
        <v>3</v>
      </c>
      <c r="S494" s="1">
        <v>0</v>
      </c>
      <c r="T494" s="1">
        <v>3</v>
      </c>
      <c r="U494" s="1">
        <v>-4</v>
      </c>
      <c r="V494" s="1">
        <v>18</v>
      </c>
      <c r="W494" s="20">
        <f t="shared" si="567"/>
        <v>0.16666666666666666</v>
      </c>
      <c r="X494" s="6">
        <v>149.1833333333</v>
      </c>
      <c r="Y494" s="6">
        <f t="shared" si="568"/>
        <v>7.1039682539666664</v>
      </c>
      <c r="Z494" s="1">
        <v>221</v>
      </c>
      <c r="AA494" s="6">
        <f t="shared" si="569"/>
        <v>10.523809523809524</v>
      </c>
      <c r="AB494" s="8">
        <f t="shared" si="570"/>
        <v>0.67503770739049773</v>
      </c>
      <c r="AC494" s="3">
        <f t="shared" si="571"/>
        <v>0</v>
      </c>
      <c r="AD494" s="8">
        <f t="shared" si="572"/>
        <v>0</v>
      </c>
      <c r="AE494" s="20">
        <f t="shared" si="573"/>
        <v>1</v>
      </c>
      <c r="AF494" s="20">
        <f t="shared" si="574"/>
        <v>0</v>
      </c>
      <c r="AG494" s="20">
        <f t="shared" si="575"/>
        <v>1</v>
      </c>
      <c r="AH494" s="3" t="e">
        <f t="shared" si="576"/>
        <v>#VALUE!</v>
      </c>
      <c r="AI494" s="3" t="str">
        <f t="shared" si="577"/>
        <v xml:space="preserve"> </v>
      </c>
      <c r="AJ494" s="3">
        <f t="shared" si="578"/>
        <v>1</v>
      </c>
      <c r="AK494" s="20" t="e">
        <f t="shared" si="579"/>
        <v>#VALUE!</v>
      </c>
      <c r="AL494" s="6">
        <v>0</v>
      </c>
      <c r="AM494" s="1">
        <v>32</v>
      </c>
      <c r="AN494" s="1">
        <v>6</v>
      </c>
      <c r="AO494" s="1">
        <v>5</v>
      </c>
      <c r="AP494" s="1">
        <v>2</v>
      </c>
      <c r="AQ494" s="1">
        <v>3</v>
      </c>
      <c r="AR494" s="6">
        <f t="shared" si="580"/>
        <v>12.870070383200284</v>
      </c>
      <c r="AS494" s="6">
        <f t="shared" si="581"/>
        <v>2.4131381968500536</v>
      </c>
      <c r="AT494" s="6">
        <f t="shared" si="582"/>
        <v>2.0109484973750442</v>
      </c>
      <c r="AU494" s="6">
        <f t="shared" si="583"/>
        <v>0.80437939895001775</v>
      </c>
      <c r="AV494" s="6">
        <f t="shared" si="584"/>
        <v>1.2065690984250268</v>
      </c>
      <c r="AW494" s="1">
        <v>49</v>
      </c>
      <c r="AX494" s="1">
        <v>2</v>
      </c>
      <c r="AY494" s="1">
        <v>3</v>
      </c>
      <c r="AZ494" s="1">
        <v>3</v>
      </c>
      <c r="BA494" s="1">
        <v>0</v>
      </c>
      <c r="BB494" s="1">
        <v>0</v>
      </c>
      <c r="BC494" s="7">
        <f t="shared" si="647"/>
        <v>0.72746944444436668</v>
      </c>
      <c r="BD494" s="6">
        <v>148.94999999999999</v>
      </c>
      <c r="BE494" s="6">
        <f t="shared" si="585"/>
        <v>7.0928571428571425</v>
      </c>
      <c r="BF494" s="5">
        <v>7.09</v>
      </c>
      <c r="BG494" s="5">
        <v>43.87</v>
      </c>
      <c r="BH494" s="21">
        <f t="shared" si="586"/>
        <v>0.13912872841444271</v>
      </c>
      <c r="BI494" s="1">
        <v>3</v>
      </c>
      <c r="BJ494" s="22">
        <v>0</v>
      </c>
      <c r="BK494" s="22">
        <v>0</v>
      </c>
      <c r="BL494" s="1">
        <v>0</v>
      </c>
      <c r="BM494" s="1">
        <f t="shared" si="587"/>
        <v>3</v>
      </c>
      <c r="BN494" s="8">
        <f t="shared" si="588"/>
        <v>1.2084592145015105</v>
      </c>
      <c r="BO494" s="3">
        <f t="shared" si="589"/>
        <v>0</v>
      </c>
      <c r="BP494" s="20">
        <f t="shared" si="590"/>
        <v>1</v>
      </c>
      <c r="BQ494" s="20">
        <f t="shared" si="591"/>
        <v>0</v>
      </c>
      <c r="BR494" s="20">
        <f t="shared" si="592"/>
        <v>1</v>
      </c>
      <c r="BS494" s="3">
        <f t="shared" si="593"/>
        <v>1</v>
      </c>
      <c r="BT494" s="1">
        <v>0</v>
      </c>
      <c r="BU494" s="1">
        <v>1</v>
      </c>
      <c r="BV494" s="20">
        <f t="shared" si="594"/>
        <v>0</v>
      </c>
      <c r="BW494" s="5">
        <v>19</v>
      </c>
      <c r="BX494" s="5">
        <v>21</v>
      </c>
      <c r="BY494" s="21">
        <f t="shared" si="595"/>
        <v>0.32</v>
      </c>
      <c r="BZ494" s="5">
        <v>15</v>
      </c>
      <c r="CA494" s="5">
        <v>15</v>
      </c>
      <c r="CB494" s="23">
        <f t="shared" si="596"/>
        <v>0.24</v>
      </c>
      <c r="CC494" s="5">
        <v>26</v>
      </c>
      <c r="CD494" s="5">
        <v>29</v>
      </c>
      <c r="CE494" s="23">
        <f t="shared" si="597"/>
        <v>0.44</v>
      </c>
      <c r="CF494" s="23">
        <f t="shared" si="598"/>
        <v>0.5714285714285714</v>
      </c>
      <c r="CG494" s="24">
        <v>11</v>
      </c>
      <c r="CH494" s="5">
        <v>53</v>
      </c>
      <c r="CI494" s="5">
        <v>53</v>
      </c>
      <c r="CJ494" s="5">
        <v>40</v>
      </c>
      <c r="CK494">
        <v>13.82845429</v>
      </c>
      <c r="CL494" s="5">
        <v>-1.581</v>
      </c>
      <c r="CM494" s="5">
        <v>12</v>
      </c>
      <c r="CN494" s="5">
        <v>-2.629</v>
      </c>
      <c r="CO494" s="5">
        <v>-0.56300000000000006</v>
      </c>
      <c r="CP494" s="5">
        <v>-6.9249999999999998</v>
      </c>
      <c r="CQ494" s="21">
        <f t="shared" si="599"/>
        <v>5.3571428571428568E-2</v>
      </c>
      <c r="CR494" s="25">
        <f t="shared" si="600"/>
        <v>0.90909090909090906</v>
      </c>
      <c r="CS494" s="22">
        <f t="shared" si="601"/>
        <v>914.4480519480519</v>
      </c>
      <c r="CT494" s="21">
        <f t="shared" si="602"/>
        <v>-3.7337662337662371E-2</v>
      </c>
      <c r="CU494" s="26">
        <f t="shared" si="603"/>
        <v>1.2089462018940158</v>
      </c>
      <c r="CV494" s="27">
        <f t="shared" si="604"/>
        <v>2.8208744710860367</v>
      </c>
      <c r="CW494" s="27">
        <f t="shared" si="605"/>
        <v>22.566995768688294</v>
      </c>
      <c r="CX494" s="27">
        <f t="shared" si="606"/>
        <v>31.029619181946408</v>
      </c>
      <c r="CY494" s="27">
        <f t="shared" si="607"/>
        <v>45.536973604674593</v>
      </c>
      <c r="CZ494" s="27">
        <f t="shared" si="608"/>
        <v>65.283094902276844</v>
      </c>
      <c r="DA494" s="28">
        <f t="shared" si="609"/>
        <v>-19.746121297602251</v>
      </c>
      <c r="DB494" s="5">
        <v>3</v>
      </c>
      <c r="DC494" s="5">
        <v>7</v>
      </c>
      <c r="DD494" s="22">
        <v>53</v>
      </c>
      <c r="DE494" s="22">
        <v>70</v>
      </c>
      <c r="DF494" s="22">
        <v>24</v>
      </c>
      <c r="DG494" s="22">
        <v>39</v>
      </c>
      <c r="DH494" s="22">
        <v>46</v>
      </c>
      <c r="DI494" s="22">
        <v>33</v>
      </c>
      <c r="DJ494" s="29">
        <f t="shared" si="610"/>
        <v>-17.254407011887963</v>
      </c>
      <c r="DK494" s="27">
        <f t="shared" si="611"/>
        <v>2.2143345599010065</v>
      </c>
      <c r="DL494" s="27">
        <f t="shared" si="612"/>
        <v>3.5168843010192452</v>
      </c>
      <c r="DM494" s="27">
        <f t="shared" si="613"/>
        <v>26.637142205867988</v>
      </c>
      <c r="DN494" s="27">
        <f t="shared" si="614"/>
        <v>28.590966817545343</v>
      </c>
      <c r="DO494" s="27">
        <f t="shared" si="615"/>
        <v>52.232244618841385</v>
      </c>
      <c r="DP494" s="27">
        <f t="shared" si="616"/>
        <v>55.162981536357421</v>
      </c>
      <c r="DQ494" s="30">
        <f t="shared" si="617"/>
        <v>-16.815384380086215</v>
      </c>
      <c r="DR494" s="5">
        <v>34</v>
      </c>
      <c r="DS494" s="5">
        <v>54</v>
      </c>
      <c r="DT494" s="5">
        <v>375</v>
      </c>
      <c r="DU494" s="5">
        <v>385</v>
      </c>
      <c r="DV494" s="5">
        <v>187</v>
      </c>
      <c r="DW494" s="5">
        <v>187</v>
      </c>
      <c r="DX494" s="5">
        <v>221</v>
      </c>
      <c r="DY494" s="5">
        <v>206</v>
      </c>
      <c r="DZ494" s="22">
        <v>1</v>
      </c>
      <c r="EA494" s="22">
        <v>2</v>
      </c>
      <c r="EB494" s="22">
        <f t="shared" si="618"/>
        <v>1</v>
      </c>
      <c r="EC494" s="26">
        <f t="shared" si="619"/>
        <v>0.40281973816717026</v>
      </c>
      <c r="ED494" s="27">
        <f t="shared" si="620"/>
        <v>0.80563947633434052</v>
      </c>
      <c r="EE494" s="27">
        <f t="shared" si="621"/>
        <v>0.40281973816717026</v>
      </c>
      <c r="EF494" s="6">
        <v>0.2333333333</v>
      </c>
      <c r="EG494" s="6">
        <f t="shared" si="622"/>
        <v>1.111111110952381E-2</v>
      </c>
      <c r="EH494" s="5">
        <v>0.01</v>
      </c>
      <c r="EI494" s="5">
        <v>4.2699999999999996</v>
      </c>
      <c r="EJ494" s="21">
        <f t="shared" si="623"/>
        <v>2.3364485981308414E-3</v>
      </c>
      <c r="EK494" s="1">
        <v>0</v>
      </c>
      <c r="EL494" s="22">
        <v>0</v>
      </c>
      <c r="EM494" s="22">
        <v>0</v>
      </c>
      <c r="EN494" s="1">
        <v>0</v>
      </c>
      <c r="EO494" s="3">
        <f t="shared" si="624"/>
        <v>0</v>
      </c>
      <c r="EP494" s="6">
        <f t="shared" si="625"/>
        <v>0</v>
      </c>
      <c r="EQ494" s="3">
        <f t="shared" si="626"/>
        <v>0</v>
      </c>
      <c r="ER494" s="20">
        <f t="shared" si="627"/>
        <v>0</v>
      </c>
      <c r="ES494" s="20">
        <f t="shared" si="628"/>
        <v>0</v>
      </c>
      <c r="ET494" s="20">
        <f t="shared" si="629"/>
        <v>0</v>
      </c>
      <c r="EU494" s="3" t="str">
        <f t="shared" si="630"/>
        <v xml:space="preserve"> </v>
      </c>
      <c r="EV494" s="1">
        <v>0</v>
      </c>
      <c r="EW494" s="1">
        <v>0</v>
      </c>
      <c r="EX494" s="20" t="str">
        <f t="shared" si="631"/>
        <v xml:space="preserve"> </v>
      </c>
      <c r="EY494" s="5">
        <v>0</v>
      </c>
      <c r="EZ494" s="5">
        <v>0</v>
      </c>
      <c r="FA494" s="22">
        <v>0</v>
      </c>
      <c r="FB494" s="22">
        <v>0</v>
      </c>
      <c r="FC494" s="22">
        <v>0</v>
      </c>
      <c r="FD494" s="22">
        <v>0</v>
      </c>
      <c r="FE494" s="22">
        <v>0</v>
      </c>
      <c r="FF494" s="22">
        <v>0</v>
      </c>
      <c r="FG494" s="22">
        <v>0</v>
      </c>
      <c r="FH494" s="22">
        <v>0</v>
      </c>
      <c r="FI494" s="6">
        <v>0</v>
      </c>
      <c r="FJ494" s="6">
        <f t="shared" si="632"/>
        <v>0</v>
      </c>
      <c r="FK494" s="5"/>
      <c r="FL494" s="5"/>
      <c r="FM494" s="21" t="str">
        <f t="shared" si="633"/>
        <v xml:space="preserve"> </v>
      </c>
      <c r="FN494" s="1">
        <v>0</v>
      </c>
      <c r="FO494" s="22">
        <v>0</v>
      </c>
      <c r="FP494" s="22">
        <v>0</v>
      </c>
      <c r="FQ494" s="1">
        <v>0</v>
      </c>
      <c r="FR494" s="1">
        <f t="shared" si="634"/>
        <v>0</v>
      </c>
      <c r="FS494" s="3">
        <f t="shared" si="635"/>
        <v>0</v>
      </c>
      <c r="FT494" s="3" t="str">
        <f t="shared" si="636"/>
        <v xml:space="preserve"> </v>
      </c>
      <c r="FU494" s="1">
        <v>0</v>
      </c>
      <c r="FV494" s="1">
        <v>0</v>
      </c>
      <c r="FW494" s="20" t="str">
        <f t="shared" si="637"/>
        <v xml:space="preserve"> </v>
      </c>
      <c r="FX494" s="5"/>
      <c r="FY494" s="5"/>
      <c r="FZ494" s="22">
        <v>0</v>
      </c>
      <c r="GA494" s="22">
        <v>0</v>
      </c>
      <c r="GB494" s="22">
        <v>0</v>
      </c>
      <c r="GC494" s="22">
        <v>0</v>
      </c>
      <c r="GD494" s="22">
        <v>0</v>
      </c>
      <c r="GE494" s="22">
        <v>0</v>
      </c>
      <c r="GF494" s="22">
        <v>0</v>
      </c>
      <c r="GG494" s="22">
        <v>0</v>
      </c>
      <c r="GH494" s="1">
        <v>3</v>
      </c>
      <c r="GI494" s="1">
        <v>0</v>
      </c>
      <c r="GJ494" s="1">
        <v>7</v>
      </c>
      <c r="GK494" s="1">
        <v>0</v>
      </c>
      <c r="GN494" s="31" t="str">
        <f t="shared" si="638"/>
        <v xml:space="preserve"> </v>
      </c>
      <c r="GP494" s="1">
        <v>0</v>
      </c>
      <c r="GQ494" s="1">
        <v>0</v>
      </c>
      <c r="GR494" s="1">
        <v>1</v>
      </c>
      <c r="GS494" s="1">
        <v>0</v>
      </c>
      <c r="GT494" s="1">
        <v>0</v>
      </c>
      <c r="GU494" s="1">
        <v>0</v>
      </c>
      <c r="GV494" s="32" t="str">
        <f t="shared" si="639"/>
        <v xml:space="preserve"> </v>
      </c>
      <c r="GW494" s="9">
        <f t="shared" si="640"/>
        <v>3</v>
      </c>
      <c r="GX494" s="10">
        <v>0.2</v>
      </c>
      <c r="GY494" s="10">
        <v>0</v>
      </c>
      <c r="GZ494" s="10">
        <v>0.30000000000000004</v>
      </c>
      <c r="HA494" s="29">
        <f t="shared" si="641"/>
        <v>1.4285714285714287E-2</v>
      </c>
      <c r="HB494" s="29">
        <f t="shared" si="642"/>
        <v>0.12065690984250267</v>
      </c>
      <c r="HC494">
        <v>3</v>
      </c>
      <c r="HD494">
        <v>2.9</v>
      </c>
      <c r="HE494">
        <v>-2.4</v>
      </c>
      <c r="HF494">
        <v>0.2</v>
      </c>
      <c r="HG494">
        <v>0</v>
      </c>
      <c r="HH494">
        <v>0</v>
      </c>
      <c r="HI494">
        <v>0.2</v>
      </c>
      <c r="HJ494" s="11">
        <f t="shared" si="643"/>
        <v>9.5238095238095247E-3</v>
      </c>
      <c r="HK494" s="11">
        <f t="shared" si="644"/>
        <v>8.0437939895001781E-2</v>
      </c>
      <c r="HL494">
        <v>97</v>
      </c>
      <c r="HM494">
        <v>0</v>
      </c>
      <c r="HN494">
        <v>0</v>
      </c>
      <c r="HO494">
        <v>6</v>
      </c>
      <c r="HP494" t="s">
        <v>393</v>
      </c>
      <c r="HQ494" s="33">
        <v>587879</v>
      </c>
      <c r="HR494" s="33">
        <v>0</v>
      </c>
      <c r="HS494" s="30">
        <f t="shared" si="645"/>
        <v>2.7937543237250506E-2</v>
      </c>
    </row>
    <row r="495" spans="1:227" x14ac:dyDescent="0.2">
      <c r="A495" s="1">
        <v>38</v>
      </c>
      <c r="B495" s="2" t="s">
        <v>2414</v>
      </c>
      <c r="C495" s="2" t="s">
        <v>449</v>
      </c>
      <c r="D495" s="2" t="s">
        <v>354</v>
      </c>
      <c r="E495" s="2" t="s">
        <v>240</v>
      </c>
      <c r="F495" s="2">
        <v>77</v>
      </c>
      <c r="G495" s="2">
        <v>230</v>
      </c>
      <c r="H495" s="2" t="s">
        <v>231</v>
      </c>
      <c r="J495" s="3">
        <v>26</v>
      </c>
      <c r="K495" s="5" t="s">
        <v>2415</v>
      </c>
      <c r="L495" s="5" t="s">
        <v>2416</v>
      </c>
      <c r="M495" s="5" t="s">
        <v>2417</v>
      </c>
      <c r="N495" s="5" t="s">
        <v>721</v>
      </c>
      <c r="O495" s="2" t="s">
        <v>2418</v>
      </c>
      <c r="P495" s="2" t="s">
        <v>415</v>
      </c>
      <c r="Q495" s="1">
        <v>36</v>
      </c>
      <c r="R495" s="1">
        <v>3</v>
      </c>
      <c r="S495" s="1">
        <v>2</v>
      </c>
      <c r="T495" s="1">
        <v>5</v>
      </c>
      <c r="U495" s="1">
        <v>0</v>
      </c>
      <c r="V495" s="1">
        <v>20</v>
      </c>
      <c r="W495" s="20">
        <f t="shared" si="567"/>
        <v>0.15</v>
      </c>
      <c r="X495" s="6">
        <v>187.35</v>
      </c>
      <c r="Y495" s="6">
        <f t="shared" si="568"/>
        <v>5.2041666666666666</v>
      </c>
      <c r="Z495" s="1">
        <v>326</v>
      </c>
      <c r="AA495" s="6">
        <f t="shared" si="569"/>
        <v>9.0555555555555554</v>
      </c>
      <c r="AB495" s="8">
        <f t="shared" si="570"/>
        <v>0.57469325153374229</v>
      </c>
      <c r="AC495" s="3">
        <f t="shared" si="571"/>
        <v>9.5</v>
      </c>
      <c r="AD495" s="8">
        <f t="shared" si="572"/>
        <v>3.0424339471577264</v>
      </c>
      <c r="AE495" s="20">
        <f t="shared" si="573"/>
        <v>0.5</v>
      </c>
      <c r="AF495" s="20">
        <f t="shared" si="574"/>
        <v>0.33333333333333331</v>
      </c>
      <c r="AG495" s="20">
        <f t="shared" si="575"/>
        <v>0.83333333333333326</v>
      </c>
      <c r="AH495" s="3">
        <f t="shared" si="576"/>
        <v>11</v>
      </c>
      <c r="AI495" s="3">
        <f t="shared" si="577"/>
        <v>4</v>
      </c>
      <c r="AJ495" s="3">
        <f t="shared" si="578"/>
        <v>7</v>
      </c>
      <c r="AK495" s="20">
        <f t="shared" si="579"/>
        <v>0.36363636363636365</v>
      </c>
      <c r="AL495" s="6">
        <v>0.4</v>
      </c>
      <c r="AM495" s="1">
        <v>53</v>
      </c>
      <c r="AN495" s="1">
        <v>9</v>
      </c>
      <c r="AO495" s="1">
        <v>2</v>
      </c>
      <c r="AP495" s="1">
        <v>5</v>
      </c>
      <c r="AQ495" s="1">
        <v>1</v>
      </c>
      <c r="AR495" s="6">
        <f t="shared" si="580"/>
        <v>16.973578863090474</v>
      </c>
      <c r="AS495" s="6">
        <f t="shared" si="581"/>
        <v>2.8823058446757406</v>
      </c>
      <c r="AT495" s="6">
        <f t="shared" si="582"/>
        <v>0.64051240992794234</v>
      </c>
      <c r="AU495" s="6">
        <f t="shared" si="583"/>
        <v>1.6012810248198559</v>
      </c>
      <c r="AV495" s="6">
        <f t="shared" si="584"/>
        <v>0.32025620496397117</v>
      </c>
      <c r="AW495" s="1">
        <v>102</v>
      </c>
      <c r="AX495" s="1">
        <v>6</v>
      </c>
      <c r="AY495" s="1">
        <v>12</v>
      </c>
      <c r="AZ495" s="1">
        <v>2</v>
      </c>
      <c r="BA495" s="1">
        <v>1</v>
      </c>
      <c r="BB495" s="1">
        <v>0</v>
      </c>
      <c r="BC495" s="7">
        <f t="shared" si="647"/>
        <v>-3.3351638888888999</v>
      </c>
      <c r="BD495" s="6">
        <v>185.28333333329999</v>
      </c>
      <c r="BE495" s="6">
        <f t="shared" si="585"/>
        <v>5.1467592592583333</v>
      </c>
      <c r="BF495" s="5">
        <v>5.0999999999999996</v>
      </c>
      <c r="BG495" s="5">
        <v>43.17</v>
      </c>
      <c r="BH495" s="21">
        <f t="shared" si="586"/>
        <v>0.10565568676196394</v>
      </c>
      <c r="BI495" s="1">
        <v>3</v>
      </c>
      <c r="BJ495" s="22">
        <v>1</v>
      </c>
      <c r="BK495" s="22">
        <v>1</v>
      </c>
      <c r="BL495" s="1">
        <v>2</v>
      </c>
      <c r="BM495" s="1">
        <f t="shared" si="587"/>
        <v>5</v>
      </c>
      <c r="BN495" s="8">
        <f t="shared" si="588"/>
        <v>1.6191418548172385</v>
      </c>
      <c r="BO495" s="3">
        <f t="shared" si="589"/>
        <v>9.5</v>
      </c>
      <c r="BP495" s="20">
        <f t="shared" si="590"/>
        <v>0.5</v>
      </c>
      <c r="BQ495" s="20">
        <f t="shared" si="591"/>
        <v>0.33333333333333331</v>
      </c>
      <c r="BR495" s="20">
        <f t="shared" si="592"/>
        <v>0.83333333333333326</v>
      </c>
      <c r="BS495" s="3">
        <f t="shared" si="593"/>
        <v>11</v>
      </c>
      <c r="BT495" s="1">
        <v>4</v>
      </c>
      <c r="BU495" s="1">
        <v>7</v>
      </c>
      <c r="BV495" s="20">
        <f t="shared" si="594"/>
        <v>0.36363636363636365</v>
      </c>
      <c r="BW495" s="5">
        <v>26</v>
      </c>
      <c r="BX495" s="5">
        <v>46</v>
      </c>
      <c r="BY495" s="21">
        <f t="shared" si="595"/>
        <v>0.34615384615384615</v>
      </c>
      <c r="BZ495" s="5">
        <v>26</v>
      </c>
      <c r="CA495" s="5">
        <v>32</v>
      </c>
      <c r="CB495" s="23">
        <f t="shared" si="596"/>
        <v>0.27884615384615385</v>
      </c>
      <c r="CC495" s="5">
        <v>41</v>
      </c>
      <c r="CD495" s="5">
        <v>37</v>
      </c>
      <c r="CE495" s="23">
        <f t="shared" si="597"/>
        <v>0.375</v>
      </c>
      <c r="CF495" s="23">
        <f t="shared" si="598"/>
        <v>0.55384615384615388</v>
      </c>
      <c r="CG495" s="24">
        <v>12</v>
      </c>
      <c r="CH495" s="5">
        <v>76</v>
      </c>
      <c r="CI495" s="5">
        <v>86</v>
      </c>
      <c r="CJ495" s="5">
        <v>57</v>
      </c>
      <c r="CK495">
        <v>13.880526195</v>
      </c>
      <c r="CL495" s="5">
        <v>-2.141</v>
      </c>
      <c r="CM495" s="5">
        <v>13</v>
      </c>
      <c r="CN495" s="5">
        <v>0.46500000000000002</v>
      </c>
      <c r="CO495" s="5">
        <v>-4.4349999999999996</v>
      </c>
      <c r="CP495" s="5">
        <v>-15.9</v>
      </c>
      <c r="CQ495" s="21">
        <f t="shared" si="599"/>
        <v>0.10526315789473684</v>
      </c>
      <c r="CR495" s="25">
        <f t="shared" si="600"/>
        <v>0.93548387096774188</v>
      </c>
      <c r="CS495" s="22">
        <f t="shared" si="601"/>
        <v>946.01018675721548</v>
      </c>
      <c r="CT495" s="21">
        <f t="shared" si="602"/>
        <v>4.0747028862478718E-2</v>
      </c>
      <c r="CU495" s="26">
        <f t="shared" si="603"/>
        <v>1.9607843137254903</v>
      </c>
      <c r="CV495" s="27">
        <f t="shared" si="604"/>
        <v>1.9607843137254903</v>
      </c>
      <c r="CW495" s="27">
        <f t="shared" si="605"/>
        <v>18.627450980392158</v>
      </c>
      <c r="CX495" s="27">
        <f t="shared" si="606"/>
        <v>30.392156862745097</v>
      </c>
      <c r="CY495" s="27">
        <f t="shared" si="607"/>
        <v>35.947712418300654</v>
      </c>
      <c r="CZ495" s="27">
        <f t="shared" si="608"/>
        <v>63.398692810457518</v>
      </c>
      <c r="DA495" s="28">
        <f t="shared" si="609"/>
        <v>-27.450980392156865</v>
      </c>
      <c r="DB495" s="5">
        <v>6</v>
      </c>
      <c r="DC495" s="5">
        <v>6</v>
      </c>
      <c r="DD495" s="22">
        <v>51</v>
      </c>
      <c r="DE495" s="22">
        <v>87</v>
      </c>
      <c r="DF495" s="22">
        <v>24</v>
      </c>
      <c r="DG495" s="22">
        <v>39</v>
      </c>
      <c r="DH495" s="22">
        <v>62</v>
      </c>
      <c r="DI495" s="22">
        <v>29</v>
      </c>
      <c r="DJ495" s="29">
        <f t="shared" si="610"/>
        <v>-12.468288084464556</v>
      </c>
      <c r="DK495" s="27">
        <f t="shared" si="611"/>
        <v>2.7797081306462821</v>
      </c>
      <c r="DL495" s="27">
        <f t="shared" si="612"/>
        <v>2.6638869585360201</v>
      </c>
      <c r="DM495" s="27">
        <f t="shared" si="613"/>
        <v>26.793297814840553</v>
      </c>
      <c r="DN495" s="27">
        <f t="shared" si="614"/>
        <v>34.669137518338346</v>
      </c>
      <c r="DO495" s="27">
        <f t="shared" si="615"/>
        <v>53.702416801791358</v>
      </c>
      <c r="DP495" s="27">
        <f t="shared" si="616"/>
        <v>66.944637479731284</v>
      </c>
      <c r="DQ495" s="30">
        <f t="shared" si="617"/>
        <v>-14.208759714216939</v>
      </c>
      <c r="DR495" s="5">
        <v>72</v>
      </c>
      <c r="DS495" s="5">
        <v>69</v>
      </c>
      <c r="DT495" s="5">
        <v>622</v>
      </c>
      <c r="DU495" s="5">
        <v>829</v>
      </c>
      <c r="DV495" s="5">
        <v>306</v>
      </c>
      <c r="DW495" s="5">
        <v>378</v>
      </c>
      <c r="DX495" s="5">
        <v>458</v>
      </c>
      <c r="DY495" s="5">
        <v>391</v>
      </c>
      <c r="DZ495" s="22">
        <v>5</v>
      </c>
      <c r="EA495" s="22">
        <v>2</v>
      </c>
      <c r="EB495" s="22">
        <f t="shared" si="618"/>
        <v>-3</v>
      </c>
      <c r="EC495" s="26">
        <f t="shared" si="619"/>
        <v>1.6191418548172385</v>
      </c>
      <c r="ED495" s="27">
        <f t="shared" si="620"/>
        <v>0.64765674192689537</v>
      </c>
      <c r="EE495" s="27">
        <f t="shared" si="621"/>
        <v>-0.97148511289034312</v>
      </c>
      <c r="EF495" s="6">
        <v>2</v>
      </c>
      <c r="EG495" s="6">
        <f t="shared" si="622"/>
        <v>5.5555555555555552E-2</v>
      </c>
      <c r="EH495" s="5">
        <v>0.06</v>
      </c>
      <c r="EI495" s="5">
        <v>4.76</v>
      </c>
      <c r="EJ495" s="21">
        <f t="shared" si="623"/>
        <v>1.2448132780082988E-2</v>
      </c>
      <c r="EK495" s="1">
        <v>0</v>
      </c>
      <c r="EL495" s="22">
        <v>0</v>
      </c>
      <c r="EM495" s="22">
        <v>0</v>
      </c>
      <c r="EN495" s="1">
        <v>0</v>
      </c>
      <c r="EO495" s="3">
        <f t="shared" si="624"/>
        <v>0</v>
      </c>
      <c r="EP495" s="6">
        <f t="shared" si="625"/>
        <v>0</v>
      </c>
      <c r="EQ495" s="3">
        <f t="shared" si="626"/>
        <v>0</v>
      </c>
      <c r="ER495" s="20">
        <f t="shared" si="627"/>
        <v>0</v>
      </c>
      <c r="ES495" s="20">
        <f t="shared" si="628"/>
        <v>0</v>
      </c>
      <c r="ET495" s="20">
        <f t="shared" si="629"/>
        <v>0</v>
      </c>
      <c r="EU495" s="3" t="str">
        <f t="shared" si="630"/>
        <v xml:space="preserve"> </v>
      </c>
      <c r="EV495" s="1">
        <v>0</v>
      </c>
      <c r="EW495" s="1">
        <v>0</v>
      </c>
      <c r="EX495" s="20" t="str">
        <f t="shared" si="631"/>
        <v xml:space="preserve"> </v>
      </c>
      <c r="EY495" s="5">
        <v>0</v>
      </c>
      <c r="EZ495" s="5">
        <v>0</v>
      </c>
      <c r="FA495" s="22">
        <v>0</v>
      </c>
      <c r="FB495" s="22">
        <v>1</v>
      </c>
      <c r="FC495" s="22">
        <v>0</v>
      </c>
      <c r="FD495" s="22">
        <v>0</v>
      </c>
      <c r="FE495" s="22">
        <v>0</v>
      </c>
      <c r="FF495" s="22">
        <v>0</v>
      </c>
      <c r="FG495" s="22">
        <v>0</v>
      </c>
      <c r="FH495" s="22">
        <v>0</v>
      </c>
      <c r="FI495" s="6">
        <v>6.6666666700000002E-2</v>
      </c>
      <c r="FJ495" s="6">
        <f t="shared" si="632"/>
        <v>1.8518518527777779E-3</v>
      </c>
      <c r="FK495" s="5">
        <v>0.02</v>
      </c>
      <c r="FL495" s="5">
        <v>5.57</v>
      </c>
      <c r="FM495" s="21">
        <f t="shared" si="633"/>
        <v>3.5778175313059034E-3</v>
      </c>
      <c r="FN495" s="1">
        <v>0</v>
      </c>
      <c r="FO495" s="22">
        <v>0</v>
      </c>
      <c r="FP495" s="22">
        <v>0</v>
      </c>
      <c r="FQ495" s="1">
        <v>0</v>
      </c>
      <c r="FR495" s="1">
        <f t="shared" si="634"/>
        <v>0</v>
      </c>
      <c r="FS495" s="3">
        <f t="shared" si="635"/>
        <v>0</v>
      </c>
      <c r="FT495" s="3" t="str">
        <f t="shared" si="636"/>
        <v xml:space="preserve"> </v>
      </c>
      <c r="FU495" s="1">
        <v>0</v>
      </c>
      <c r="FV495" s="1">
        <v>0</v>
      </c>
      <c r="FW495" s="20" t="str">
        <f t="shared" si="637"/>
        <v xml:space="preserve"> </v>
      </c>
      <c r="FX495" s="5">
        <v>0</v>
      </c>
      <c r="FY495" s="5">
        <v>0</v>
      </c>
      <c r="FZ495" s="22">
        <v>0</v>
      </c>
      <c r="GA495" s="22">
        <v>0</v>
      </c>
      <c r="GB495" s="22">
        <v>0</v>
      </c>
      <c r="GC495" s="22">
        <v>0</v>
      </c>
      <c r="GD495" s="22">
        <v>0</v>
      </c>
      <c r="GE495" s="22">
        <v>0</v>
      </c>
      <c r="GF495" s="22">
        <v>0</v>
      </c>
      <c r="GG495" s="22">
        <v>0</v>
      </c>
      <c r="GH495" s="1">
        <v>6</v>
      </c>
      <c r="GI495" s="1">
        <v>0</v>
      </c>
      <c r="GJ495" s="1">
        <v>6</v>
      </c>
      <c r="GK495" s="1">
        <v>0</v>
      </c>
      <c r="GN495" s="31" t="str">
        <f t="shared" si="638"/>
        <v xml:space="preserve"> </v>
      </c>
      <c r="GP495" s="1">
        <v>2</v>
      </c>
      <c r="GQ495" s="1">
        <v>0</v>
      </c>
      <c r="GR495" s="1">
        <v>2</v>
      </c>
      <c r="GS495" s="1">
        <v>0</v>
      </c>
      <c r="GT495" s="1">
        <v>0</v>
      </c>
      <c r="GU495" s="1">
        <v>0</v>
      </c>
      <c r="GV495" s="32" t="str">
        <f t="shared" si="639"/>
        <v xml:space="preserve"> </v>
      </c>
      <c r="GW495" s="9">
        <f t="shared" si="640"/>
        <v>2</v>
      </c>
      <c r="GX495" s="10">
        <v>0.4</v>
      </c>
      <c r="GY495" s="10">
        <v>0.2</v>
      </c>
      <c r="GZ495" s="10">
        <v>0.60000000000000009</v>
      </c>
      <c r="HA495" s="29">
        <f t="shared" si="641"/>
        <v>1.666666666666667E-2</v>
      </c>
      <c r="HB495" s="29">
        <f t="shared" si="642"/>
        <v>0.19215372297838273</v>
      </c>
      <c r="HC495">
        <v>4</v>
      </c>
      <c r="HD495">
        <v>3.9</v>
      </c>
      <c r="HE495">
        <v>-0.4</v>
      </c>
      <c r="HF495">
        <v>0.4</v>
      </c>
      <c r="HG495">
        <v>0.2</v>
      </c>
      <c r="HH495">
        <v>0</v>
      </c>
      <c r="HI495">
        <v>0.60000000000000009</v>
      </c>
      <c r="HJ495" s="11">
        <f t="shared" si="643"/>
        <v>1.666666666666667E-2</v>
      </c>
      <c r="HK495" s="11">
        <f t="shared" si="644"/>
        <v>0.19215372297838273</v>
      </c>
      <c r="HL495">
        <v>99</v>
      </c>
      <c r="HM495">
        <v>0</v>
      </c>
      <c r="HN495">
        <v>0</v>
      </c>
      <c r="HQ495" s="33">
        <v>632500</v>
      </c>
      <c r="HR495" s="33">
        <v>0</v>
      </c>
      <c r="HS495" s="30">
        <f t="shared" si="645"/>
        <v>0.36731707317073192</v>
      </c>
    </row>
    <row r="496" spans="1:227" x14ac:dyDescent="0.2">
      <c r="A496" s="1">
        <v>55</v>
      </c>
      <c r="B496" s="2" t="s">
        <v>2419</v>
      </c>
      <c r="C496" s="2" t="s">
        <v>2420</v>
      </c>
      <c r="D496" s="2" t="s">
        <v>354</v>
      </c>
      <c r="E496" s="2" t="s">
        <v>240</v>
      </c>
      <c r="F496" s="2">
        <v>74</v>
      </c>
      <c r="G496" s="2">
        <v>210</v>
      </c>
      <c r="H496" s="2" t="s">
        <v>231</v>
      </c>
      <c r="J496" s="3">
        <v>29</v>
      </c>
      <c r="K496" s="5" t="s">
        <v>2421</v>
      </c>
      <c r="L496" s="5" t="s">
        <v>2422</v>
      </c>
      <c r="M496" s="5" t="s">
        <v>1209</v>
      </c>
      <c r="N496" s="5" t="s">
        <v>457</v>
      </c>
      <c r="O496" s="2" t="s">
        <v>457</v>
      </c>
      <c r="P496" s="2" t="s">
        <v>415</v>
      </c>
      <c r="Q496" s="1">
        <v>48</v>
      </c>
      <c r="R496" s="1">
        <v>8</v>
      </c>
      <c r="S496" s="1">
        <v>4</v>
      </c>
      <c r="T496" s="1">
        <v>12</v>
      </c>
      <c r="U496" s="1">
        <v>4</v>
      </c>
      <c r="V496" s="1">
        <v>79</v>
      </c>
      <c r="W496" s="20">
        <f t="shared" si="567"/>
        <v>0.10126582278481013</v>
      </c>
      <c r="X496" s="6">
        <v>628.25</v>
      </c>
      <c r="Y496" s="6">
        <f t="shared" si="568"/>
        <v>13.088541666666666</v>
      </c>
      <c r="Z496" s="1">
        <v>875</v>
      </c>
      <c r="AA496" s="6">
        <f t="shared" si="569"/>
        <v>18.229166666666668</v>
      </c>
      <c r="AB496" s="8">
        <f t="shared" si="570"/>
        <v>0.71799999999999997</v>
      </c>
      <c r="AC496" s="3">
        <f t="shared" si="571"/>
        <v>30</v>
      </c>
      <c r="AD496" s="8">
        <f t="shared" si="572"/>
        <v>2.8651014723438122</v>
      </c>
      <c r="AE496" s="20">
        <f t="shared" si="573"/>
        <v>0.44444444444444442</v>
      </c>
      <c r="AF496" s="20">
        <f t="shared" si="574"/>
        <v>0.22222222222222221</v>
      </c>
      <c r="AG496" s="20">
        <f t="shared" si="575"/>
        <v>0.66666666666666663</v>
      </c>
      <c r="AH496" s="3">
        <f t="shared" si="576"/>
        <v>17</v>
      </c>
      <c r="AI496" s="3">
        <f t="shared" si="577"/>
        <v>7</v>
      </c>
      <c r="AJ496" s="3">
        <f t="shared" si="578"/>
        <v>10</v>
      </c>
      <c r="AK496" s="20">
        <f t="shared" si="579"/>
        <v>0.41176470588235292</v>
      </c>
      <c r="AL496" s="6">
        <v>0.60000000000000009</v>
      </c>
      <c r="AM496" s="1">
        <v>106</v>
      </c>
      <c r="AN496" s="1">
        <v>17</v>
      </c>
      <c r="AO496" s="1">
        <v>33</v>
      </c>
      <c r="AP496" s="1">
        <v>2</v>
      </c>
      <c r="AQ496" s="1">
        <v>9</v>
      </c>
      <c r="AR496" s="6">
        <f t="shared" si="580"/>
        <v>10.123358535614804</v>
      </c>
      <c r="AS496" s="6">
        <f t="shared" si="581"/>
        <v>1.6235575009948269</v>
      </c>
      <c r="AT496" s="6">
        <f t="shared" si="582"/>
        <v>3.1516116195781931</v>
      </c>
      <c r="AU496" s="6">
        <f t="shared" si="583"/>
        <v>0.19100676482292081</v>
      </c>
      <c r="AV496" s="6">
        <f t="shared" si="584"/>
        <v>0.85953044170314363</v>
      </c>
      <c r="AW496" s="1">
        <v>83</v>
      </c>
      <c r="AX496" s="1">
        <v>14</v>
      </c>
      <c r="AY496" s="1">
        <v>7</v>
      </c>
      <c r="AZ496" s="1">
        <v>2</v>
      </c>
      <c r="BA496" s="1">
        <v>0</v>
      </c>
      <c r="BB496" s="1">
        <v>0</v>
      </c>
      <c r="BC496" s="7">
        <f t="shared" si="647"/>
        <v>-5.07777500000015</v>
      </c>
      <c r="BD496" s="6">
        <v>532.6</v>
      </c>
      <c r="BE496" s="6">
        <f t="shared" si="585"/>
        <v>11.095833333333333</v>
      </c>
      <c r="BF496" s="5">
        <v>11.07</v>
      </c>
      <c r="BG496" s="5">
        <v>37.15</v>
      </c>
      <c r="BH496" s="21">
        <f t="shared" si="586"/>
        <v>0.22957279137287434</v>
      </c>
      <c r="BI496" s="1">
        <v>8</v>
      </c>
      <c r="BJ496" s="22">
        <v>2</v>
      </c>
      <c r="BK496" s="22">
        <v>1</v>
      </c>
      <c r="BL496" s="1">
        <v>3</v>
      </c>
      <c r="BM496" s="1">
        <f t="shared" si="587"/>
        <v>11</v>
      </c>
      <c r="BN496" s="8">
        <f t="shared" si="588"/>
        <v>1.2392039053698836</v>
      </c>
      <c r="BO496" s="3">
        <f t="shared" si="589"/>
        <v>30</v>
      </c>
      <c r="BP496" s="20">
        <f t="shared" si="590"/>
        <v>0.5</v>
      </c>
      <c r="BQ496" s="20">
        <f t="shared" si="591"/>
        <v>0.1875</v>
      </c>
      <c r="BR496" s="20">
        <f t="shared" si="592"/>
        <v>0.6875</v>
      </c>
      <c r="BS496" s="3">
        <f t="shared" si="593"/>
        <v>11</v>
      </c>
      <c r="BT496" s="1">
        <v>6</v>
      </c>
      <c r="BU496" s="1">
        <v>5</v>
      </c>
      <c r="BV496" s="20">
        <f t="shared" si="594"/>
        <v>0.54545454545454541</v>
      </c>
      <c r="BW496" s="5">
        <v>68</v>
      </c>
      <c r="BX496" s="5">
        <v>75</v>
      </c>
      <c r="BY496" s="21">
        <f t="shared" si="595"/>
        <v>0.3412887828162291</v>
      </c>
      <c r="BZ496" s="5">
        <v>68</v>
      </c>
      <c r="CA496" s="5">
        <v>50</v>
      </c>
      <c r="CB496" s="23">
        <f t="shared" si="596"/>
        <v>0.28162291169451076</v>
      </c>
      <c r="CC496" s="5">
        <v>72</v>
      </c>
      <c r="CD496" s="5">
        <v>86</v>
      </c>
      <c r="CE496" s="23">
        <f t="shared" si="597"/>
        <v>0.37708830548926014</v>
      </c>
      <c r="CF496" s="23">
        <f t="shared" si="598"/>
        <v>0.54789272030651337</v>
      </c>
      <c r="CG496" s="24">
        <v>9</v>
      </c>
      <c r="CH496" s="5">
        <v>198</v>
      </c>
      <c r="CI496" s="5">
        <v>183</v>
      </c>
      <c r="CJ496" s="5">
        <v>139</v>
      </c>
      <c r="CK496">
        <v>15.18946867</v>
      </c>
      <c r="CL496" s="5">
        <v>-0.60399999999999998</v>
      </c>
      <c r="CM496" s="5">
        <v>12</v>
      </c>
      <c r="CN496" s="5">
        <v>-0.91800000000000004</v>
      </c>
      <c r="CO496" s="5">
        <v>0.84499999999999997</v>
      </c>
      <c r="CP496" s="5">
        <v>-1.835</v>
      </c>
      <c r="CQ496" s="21">
        <f t="shared" si="599"/>
        <v>6.6666666666666666E-2</v>
      </c>
      <c r="CR496" s="25">
        <f t="shared" si="600"/>
        <v>0.95121951219512191</v>
      </c>
      <c r="CS496" s="22">
        <f t="shared" si="601"/>
        <v>957.88617886178849</v>
      </c>
      <c r="CT496" s="21">
        <f t="shared" si="602"/>
        <v>1.7886178861788574E-2</v>
      </c>
      <c r="CU496" s="26">
        <f t="shared" si="603"/>
        <v>1.8066847335140017</v>
      </c>
      <c r="CV496" s="27">
        <f t="shared" si="604"/>
        <v>1.3550135501355014</v>
      </c>
      <c r="CW496" s="27">
        <f t="shared" si="605"/>
        <v>27.100271002710027</v>
      </c>
      <c r="CX496" s="27">
        <f t="shared" si="606"/>
        <v>27.777777777777779</v>
      </c>
      <c r="CY496" s="27">
        <f t="shared" si="607"/>
        <v>52.732610659439928</v>
      </c>
      <c r="CZ496" s="27">
        <f t="shared" si="608"/>
        <v>55.781391147244804</v>
      </c>
      <c r="DA496" s="28">
        <f t="shared" si="609"/>
        <v>-3.0487804878048763</v>
      </c>
      <c r="DB496" s="5">
        <v>16</v>
      </c>
      <c r="DC496" s="5">
        <v>12</v>
      </c>
      <c r="DD496" s="22">
        <v>224</v>
      </c>
      <c r="DE496" s="22">
        <v>234</v>
      </c>
      <c r="DF496" s="22">
        <v>97</v>
      </c>
      <c r="DG496" s="22">
        <v>118</v>
      </c>
      <c r="DH496" s="22">
        <v>130</v>
      </c>
      <c r="DI496" s="22">
        <v>130</v>
      </c>
      <c r="DJ496" s="29">
        <f t="shared" si="610"/>
        <v>-3.3712057751611955</v>
      </c>
      <c r="DK496" s="27">
        <f t="shared" si="611"/>
        <v>2.2880215343203232</v>
      </c>
      <c r="DL496" s="27">
        <f t="shared" si="612"/>
        <v>3.1292059219380892</v>
      </c>
      <c r="DM496" s="27">
        <f t="shared" si="613"/>
        <v>30.484522207267833</v>
      </c>
      <c r="DN496" s="27">
        <f t="shared" si="614"/>
        <v>30.316285329744282</v>
      </c>
      <c r="DO496" s="27">
        <f t="shared" si="615"/>
        <v>55.585464333781971</v>
      </c>
      <c r="DP496" s="27">
        <f t="shared" si="616"/>
        <v>57.436069986541057</v>
      </c>
      <c r="DQ496" s="30">
        <f t="shared" si="617"/>
        <v>-1.1981748350457906</v>
      </c>
      <c r="DR496" s="5">
        <v>68</v>
      </c>
      <c r="DS496" s="5">
        <v>93</v>
      </c>
      <c r="DT496" s="5">
        <v>838</v>
      </c>
      <c r="DU496" s="5">
        <v>808</v>
      </c>
      <c r="DV496" s="5">
        <v>315</v>
      </c>
      <c r="DW496" s="5">
        <v>339</v>
      </c>
      <c r="DX496" s="5">
        <v>467</v>
      </c>
      <c r="DY496" s="5">
        <v>431</v>
      </c>
      <c r="DZ496" s="22">
        <v>9</v>
      </c>
      <c r="EA496" s="22">
        <v>5</v>
      </c>
      <c r="EB496" s="22">
        <f t="shared" si="618"/>
        <v>-4</v>
      </c>
      <c r="EC496" s="26">
        <f t="shared" si="619"/>
        <v>1.013894104393541</v>
      </c>
      <c r="ED496" s="27">
        <f t="shared" si="620"/>
        <v>0.5632745024408562</v>
      </c>
      <c r="EE496" s="27">
        <f t="shared" si="621"/>
        <v>-0.45061960195268491</v>
      </c>
      <c r="EF496" s="6">
        <v>23.5333333333</v>
      </c>
      <c r="EG496" s="6">
        <f t="shared" si="622"/>
        <v>0.49027777777708331</v>
      </c>
      <c r="EH496" s="5">
        <v>0.49</v>
      </c>
      <c r="EI496" s="5">
        <v>4.22</v>
      </c>
      <c r="EJ496" s="21">
        <f t="shared" si="623"/>
        <v>0.1040339702760085</v>
      </c>
      <c r="EK496" s="1">
        <v>0</v>
      </c>
      <c r="EL496" s="22">
        <v>0</v>
      </c>
      <c r="EM496" s="22">
        <v>1</v>
      </c>
      <c r="EN496" s="1">
        <v>1</v>
      </c>
      <c r="EO496" s="3">
        <f t="shared" si="624"/>
        <v>1</v>
      </c>
      <c r="EP496" s="6">
        <f t="shared" si="625"/>
        <v>2.5495750708251412</v>
      </c>
      <c r="EQ496" s="3">
        <f t="shared" si="626"/>
        <v>0</v>
      </c>
      <c r="ER496" s="20">
        <f t="shared" si="627"/>
        <v>0</v>
      </c>
      <c r="ES496" s="20">
        <f t="shared" si="628"/>
        <v>0.5</v>
      </c>
      <c r="ET496" s="20">
        <f t="shared" si="629"/>
        <v>0.5</v>
      </c>
      <c r="EU496" s="3">
        <f t="shared" si="630"/>
        <v>2</v>
      </c>
      <c r="EV496" s="1">
        <v>0</v>
      </c>
      <c r="EW496" s="1">
        <v>2</v>
      </c>
      <c r="EX496" s="20">
        <f t="shared" si="631"/>
        <v>0</v>
      </c>
      <c r="EY496" s="5">
        <v>2</v>
      </c>
      <c r="EZ496" s="5">
        <v>0</v>
      </c>
      <c r="FA496" s="22">
        <v>23</v>
      </c>
      <c r="FB496" s="22">
        <v>2</v>
      </c>
      <c r="FC496" s="22">
        <v>10</v>
      </c>
      <c r="FD496" s="22">
        <v>1</v>
      </c>
      <c r="FE496" s="22">
        <v>0</v>
      </c>
      <c r="FF496" s="22">
        <v>9</v>
      </c>
      <c r="FG496" s="22">
        <v>0</v>
      </c>
      <c r="FH496" s="22">
        <v>0</v>
      </c>
      <c r="FI496" s="6">
        <v>72.116666666699999</v>
      </c>
      <c r="FJ496" s="6">
        <f t="shared" si="632"/>
        <v>1.50243055555625</v>
      </c>
      <c r="FK496" s="5">
        <v>1.5</v>
      </c>
      <c r="FL496" s="5">
        <v>4.4400000000000004</v>
      </c>
      <c r="FM496" s="21">
        <f t="shared" si="633"/>
        <v>0.25252525252525249</v>
      </c>
      <c r="FN496" s="1">
        <v>0</v>
      </c>
      <c r="FO496" s="22">
        <v>0</v>
      </c>
      <c r="FP496" s="22">
        <v>0</v>
      </c>
      <c r="FQ496" s="1">
        <v>0</v>
      </c>
      <c r="FR496" s="1">
        <f t="shared" si="634"/>
        <v>0</v>
      </c>
      <c r="FS496" s="3">
        <f t="shared" si="635"/>
        <v>0</v>
      </c>
      <c r="FT496" s="3">
        <f t="shared" si="636"/>
        <v>4</v>
      </c>
      <c r="FU496" s="1">
        <v>1</v>
      </c>
      <c r="FV496" s="1">
        <v>3</v>
      </c>
      <c r="FW496" s="20">
        <f t="shared" si="637"/>
        <v>0.25</v>
      </c>
      <c r="FX496" s="5">
        <v>0</v>
      </c>
      <c r="FY496" s="5">
        <v>8</v>
      </c>
      <c r="FZ496" s="22">
        <v>7</v>
      </c>
      <c r="GA496" s="22">
        <v>64</v>
      </c>
      <c r="GB496" s="22">
        <v>4</v>
      </c>
      <c r="GC496" s="22">
        <v>22</v>
      </c>
      <c r="GD496" s="22">
        <v>31</v>
      </c>
      <c r="GE496" s="22">
        <v>0</v>
      </c>
      <c r="GF496" s="22">
        <v>0</v>
      </c>
      <c r="GG496" s="22">
        <v>0</v>
      </c>
      <c r="GH496" s="1">
        <v>18</v>
      </c>
      <c r="GI496" s="1">
        <v>2</v>
      </c>
      <c r="GJ496" s="1">
        <v>20</v>
      </c>
      <c r="GK496" s="1">
        <v>8</v>
      </c>
      <c r="GN496" s="31" t="str">
        <f t="shared" si="638"/>
        <v xml:space="preserve"> </v>
      </c>
      <c r="GP496" s="1">
        <v>3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32" t="str">
        <f t="shared" si="639"/>
        <v xml:space="preserve"> </v>
      </c>
      <c r="GW496" s="9">
        <f t="shared" si="640"/>
        <v>1</v>
      </c>
      <c r="GX496" s="10">
        <v>0.5</v>
      </c>
      <c r="GY496" s="10">
        <v>0.9</v>
      </c>
      <c r="GZ496" s="10">
        <v>1.3</v>
      </c>
      <c r="HA496" s="29">
        <f t="shared" si="641"/>
        <v>2.7083333333333334E-2</v>
      </c>
      <c r="HB496" s="29">
        <f t="shared" si="642"/>
        <v>0.12415439713489854</v>
      </c>
      <c r="HC496">
        <v>8.1999999999999993</v>
      </c>
      <c r="HD496">
        <v>9.1999999999999993</v>
      </c>
      <c r="HE496">
        <v>6</v>
      </c>
      <c r="HF496">
        <v>1.9</v>
      </c>
      <c r="HG496">
        <v>1.5</v>
      </c>
      <c r="HH496">
        <v>0</v>
      </c>
      <c r="HI496">
        <v>3.4</v>
      </c>
      <c r="HJ496" s="11">
        <f t="shared" si="643"/>
        <v>7.0833333333333331E-2</v>
      </c>
      <c r="HK496" s="11">
        <f t="shared" si="644"/>
        <v>0.32471150019896539</v>
      </c>
      <c r="HL496">
        <v>99</v>
      </c>
      <c r="HM496">
        <v>0</v>
      </c>
      <c r="HN496">
        <v>0</v>
      </c>
      <c r="HQ496" s="33">
        <v>1150000</v>
      </c>
      <c r="HR496" s="33">
        <v>0</v>
      </c>
      <c r="HS496" s="30">
        <f t="shared" si="645"/>
        <v>2.2585365853658539</v>
      </c>
    </row>
    <row r="497" spans="1:227" x14ac:dyDescent="0.2">
      <c r="A497" s="1">
        <v>64</v>
      </c>
      <c r="B497" s="2" t="s">
        <v>2423</v>
      </c>
      <c r="C497" s="2" t="s">
        <v>1682</v>
      </c>
      <c r="D497" s="2" t="s">
        <v>297</v>
      </c>
      <c r="E497" s="2" t="s">
        <v>240</v>
      </c>
      <c r="F497" s="2">
        <v>71</v>
      </c>
      <c r="G497" s="2">
        <v>190</v>
      </c>
      <c r="H497" s="2" t="s">
        <v>231</v>
      </c>
      <c r="J497" s="3">
        <v>23</v>
      </c>
      <c r="K497" s="5" t="s">
        <v>2424</v>
      </c>
      <c r="L497" s="5" t="s">
        <v>2425</v>
      </c>
      <c r="M497" s="5" t="s">
        <v>631</v>
      </c>
      <c r="N497" s="5" t="s">
        <v>293</v>
      </c>
      <c r="O497" s="2" t="s">
        <v>293</v>
      </c>
      <c r="P497" s="2" t="s">
        <v>245</v>
      </c>
      <c r="Q497" s="1">
        <v>6</v>
      </c>
      <c r="R497" s="1">
        <v>0</v>
      </c>
      <c r="S497" s="1">
        <v>1</v>
      </c>
      <c r="T497" s="1">
        <v>1</v>
      </c>
      <c r="U497" s="1">
        <v>-1</v>
      </c>
      <c r="V497" s="1">
        <v>2</v>
      </c>
      <c r="W497" s="20">
        <f t="shared" si="567"/>
        <v>0</v>
      </c>
      <c r="X497" s="6">
        <v>52.45</v>
      </c>
      <c r="Y497" s="6">
        <f t="shared" si="568"/>
        <v>8.7416666666666671</v>
      </c>
      <c r="Z497" s="1">
        <v>83</v>
      </c>
      <c r="AA497" s="6">
        <f t="shared" si="569"/>
        <v>13.833333333333334</v>
      </c>
      <c r="AB497" s="8">
        <f t="shared" si="570"/>
        <v>0.63192771084337351</v>
      </c>
      <c r="AC497" s="3">
        <f t="shared" si="571"/>
        <v>0</v>
      </c>
      <c r="AD497" s="8">
        <f t="shared" si="572"/>
        <v>0</v>
      </c>
      <c r="AE497" s="20">
        <f t="shared" si="573"/>
        <v>0</v>
      </c>
      <c r="AF497" s="20">
        <f t="shared" si="574"/>
        <v>1</v>
      </c>
      <c r="AG497" s="20">
        <f t="shared" si="575"/>
        <v>1</v>
      </c>
      <c r="AH497" s="3">
        <f t="shared" si="576"/>
        <v>26</v>
      </c>
      <c r="AI497" s="3">
        <f t="shared" si="577"/>
        <v>12</v>
      </c>
      <c r="AJ497" s="3">
        <f t="shared" si="578"/>
        <v>14</v>
      </c>
      <c r="AK497" s="20">
        <f t="shared" si="579"/>
        <v>0.46153846153846156</v>
      </c>
      <c r="AL497" s="6">
        <v>6.7</v>
      </c>
      <c r="AM497" s="1">
        <v>4</v>
      </c>
      <c r="AN497" s="1">
        <v>1</v>
      </c>
      <c r="AO497" s="1">
        <v>3</v>
      </c>
      <c r="AP497" s="1">
        <v>0</v>
      </c>
      <c r="AQ497" s="1">
        <v>0</v>
      </c>
      <c r="AR497" s="6">
        <f t="shared" si="580"/>
        <v>4.5757864632983791</v>
      </c>
      <c r="AS497" s="6">
        <f t="shared" si="581"/>
        <v>1.1439466158245948</v>
      </c>
      <c r="AT497" s="6">
        <f t="shared" si="582"/>
        <v>3.4318398474737846</v>
      </c>
      <c r="AU497" s="6">
        <f t="shared" si="583"/>
        <v>0</v>
      </c>
      <c r="AV497" s="6">
        <f t="shared" si="584"/>
        <v>0</v>
      </c>
      <c r="AW497" s="1">
        <v>2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7">
        <f t="shared" si="647"/>
        <v>0.90213055555556665</v>
      </c>
      <c r="BD497" s="6">
        <v>47.316666666700002</v>
      </c>
      <c r="BE497" s="6">
        <f t="shared" si="585"/>
        <v>7.8861111111166666</v>
      </c>
      <c r="BF497" s="5">
        <v>7.89</v>
      </c>
      <c r="BG497" s="5">
        <v>39.76</v>
      </c>
      <c r="BH497" s="21">
        <f t="shared" si="586"/>
        <v>0.16558237145855195</v>
      </c>
      <c r="BI497" s="1">
        <v>0</v>
      </c>
      <c r="BJ497" s="22">
        <v>0</v>
      </c>
      <c r="BK497" s="22">
        <v>1</v>
      </c>
      <c r="BL497" s="1">
        <v>1</v>
      </c>
      <c r="BM497" s="1">
        <f t="shared" si="587"/>
        <v>1</v>
      </c>
      <c r="BN497" s="8">
        <f t="shared" si="588"/>
        <v>1.2680521310311603</v>
      </c>
      <c r="BO497" s="3">
        <f t="shared" si="589"/>
        <v>0</v>
      </c>
      <c r="BP497" s="20">
        <f t="shared" si="590"/>
        <v>0</v>
      </c>
      <c r="BQ497" s="20">
        <f t="shared" si="591"/>
        <v>1</v>
      </c>
      <c r="BR497" s="20">
        <f t="shared" si="592"/>
        <v>1</v>
      </c>
      <c r="BS497" s="3">
        <f t="shared" si="593"/>
        <v>25</v>
      </c>
      <c r="BT497" s="1">
        <v>12</v>
      </c>
      <c r="BU497" s="1">
        <v>13</v>
      </c>
      <c r="BV497" s="20">
        <f t="shared" si="594"/>
        <v>0.48</v>
      </c>
      <c r="BW497" s="5">
        <v>7</v>
      </c>
      <c r="BX497" s="5">
        <v>8</v>
      </c>
      <c r="BY497" s="21">
        <f t="shared" si="595"/>
        <v>0.29411764705882354</v>
      </c>
      <c r="BZ497" s="5">
        <v>5</v>
      </c>
      <c r="CA497" s="5">
        <v>10</v>
      </c>
      <c r="CB497" s="23">
        <f t="shared" si="596"/>
        <v>0.29411764705882354</v>
      </c>
      <c r="CC497" s="5">
        <v>12</v>
      </c>
      <c r="CD497" s="5">
        <v>9</v>
      </c>
      <c r="CE497" s="23">
        <f t="shared" si="597"/>
        <v>0.41176470588235292</v>
      </c>
      <c r="CF497" s="23">
        <f t="shared" si="598"/>
        <v>0.5</v>
      </c>
      <c r="CG497" s="24">
        <v>7</v>
      </c>
      <c r="CH497" s="5">
        <v>23</v>
      </c>
      <c r="CI497" s="5">
        <v>18</v>
      </c>
      <c r="CJ497" s="5">
        <v>23</v>
      </c>
      <c r="CK497">
        <v>14.80216412</v>
      </c>
      <c r="CL497" s="5">
        <v>0.245</v>
      </c>
      <c r="CM497" s="5">
        <v>3</v>
      </c>
      <c r="CN497" s="5">
        <v>1.42</v>
      </c>
      <c r="CO497" s="5">
        <v>-1.843</v>
      </c>
      <c r="CP497" s="5">
        <v>-6.2539999999999996</v>
      </c>
      <c r="CQ497" s="21">
        <f t="shared" si="599"/>
        <v>6.6666666666666666E-2</v>
      </c>
      <c r="CR497" s="25">
        <f t="shared" si="600"/>
        <v>0.91304347826086951</v>
      </c>
      <c r="CS497" s="22">
        <f t="shared" si="601"/>
        <v>919.71014492753613</v>
      </c>
      <c r="CT497" s="21">
        <f t="shared" si="602"/>
        <v>-2.0289855072463822E-2</v>
      </c>
      <c r="CU497" s="26">
        <f t="shared" si="603"/>
        <v>1.267427122940431</v>
      </c>
      <c r="CV497" s="27">
        <f t="shared" si="604"/>
        <v>2.5348542458808621</v>
      </c>
      <c r="CW497" s="27">
        <f t="shared" si="605"/>
        <v>19.011406844106464</v>
      </c>
      <c r="CX497" s="27">
        <f t="shared" si="606"/>
        <v>29.150823827629914</v>
      </c>
      <c r="CY497" s="27">
        <f t="shared" si="607"/>
        <v>45.627376425855516</v>
      </c>
      <c r="CZ497" s="27">
        <f t="shared" si="608"/>
        <v>59.56907477820026</v>
      </c>
      <c r="DA497" s="28">
        <f t="shared" si="609"/>
        <v>-13.941698352344744</v>
      </c>
      <c r="DB497" s="5">
        <v>1</v>
      </c>
      <c r="DC497" s="5">
        <v>2</v>
      </c>
      <c r="DD497" s="22">
        <v>14</v>
      </c>
      <c r="DE497" s="22">
        <v>21</v>
      </c>
      <c r="DF497" s="22">
        <v>9</v>
      </c>
      <c r="DG497" s="22">
        <v>9</v>
      </c>
      <c r="DH497" s="22">
        <v>15</v>
      </c>
      <c r="DI497" s="22">
        <v>12</v>
      </c>
      <c r="DJ497" s="29">
        <f t="shared" si="610"/>
        <v>-6.357698352344741</v>
      </c>
      <c r="DK497" s="27">
        <f t="shared" si="611"/>
        <v>2.2635814889336014</v>
      </c>
      <c r="DL497" s="27">
        <f t="shared" si="612"/>
        <v>0.75452716297786715</v>
      </c>
      <c r="DM497" s="27">
        <f t="shared" si="613"/>
        <v>23.390342052313883</v>
      </c>
      <c r="DN497" s="27">
        <f t="shared" si="614"/>
        <v>25.905432595573441</v>
      </c>
      <c r="DO497" s="27">
        <f t="shared" si="615"/>
        <v>46.529175050301809</v>
      </c>
      <c r="DP497" s="27">
        <f t="shared" si="616"/>
        <v>57.595573440643861</v>
      </c>
      <c r="DQ497" s="30">
        <f t="shared" si="617"/>
        <v>-2.8752999620026927</v>
      </c>
      <c r="DR497" s="5">
        <v>9</v>
      </c>
      <c r="DS497" s="5">
        <v>3</v>
      </c>
      <c r="DT497" s="5">
        <v>84</v>
      </c>
      <c r="DU497" s="5">
        <v>100</v>
      </c>
      <c r="DV497" s="5">
        <v>38</v>
      </c>
      <c r="DW497" s="5">
        <v>63</v>
      </c>
      <c r="DX497" s="5">
        <v>63</v>
      </c>
      <c r="DY497" s="5">
        <v>54</v>
      </c>
      <c r="DZ497" s="22">
        <v>1</v>
      </c>
      <c r="EA497" s="22">
        <v>2</v>
      </c>
      <c r="EB497" s="22">
        <f t="shared" si="618"/>
        <v>1</v>
      </c>
      <c r="EC497" s="26">
        <f t="shared" si="619"/>
        <v>1.2680521310311603</v>
      </c>
      <c r="ED497" s="27">
        <f t="shared" si="620"/>
        <v>2.5361042620623206</v>
      </c>
      <c r="EE497" s="27">
        <f t="shared" si="621"/>
        <v>1.2680521310311603</v>
      </c>
      <c r="EF497" s="6">
        <v>0</v>
      </c>
      <c r="EG497" s="6">
        <f t="shared" si="622"/>
        <v>0</v>
      </c>
      <c r="EH497" s="5"/>
      <c r="EI497" s="5"/>
      <c r="EJ497" s="21" t="str">
        <f t="shared" si="623"/>
        <v xml:space="preserve"> </v>
      </c>
      <c r="EK497" s="1">
        <v>0</v>
      </c>
      <c r="EL497" s="22">
        <v>0</v>
      </c>
      <c r="EM497" s="22">
        <v>0</v>
      </c>
      <c r="EN497" s="1">
        <v>0</v>
      </c>
      <c r="EO497" s="3">
        <f t="shared" si="624"/>
        <v>0</v>
      </c>
      <c r="EP497" s="6">
        <f t="shared" si="625"/>
        <v>0</v>
      </c>
      <c r="EQ497" s="3">
        <f t="shared" si="626"/>
        <v>0</v>
      </c>
      <c r="ER497" s="20">
        <f t="shared" si="627"/>
        <v>0</v>
      </c>
      <c r="ES497" s="20">
        <f t="shared" si="628"/>
        <v>0</v>
      </c>
      <c r="ET497" s="20">
        <f t="shared" si="629"/>
        <v>0</v>
      </c>
      <c r="EU497" s="3" t="str">
        <f t="shared" si="630"/>
        <v xml:space="preserve"> </v>
      </c>
      <c r="EV497" s="1">
        <v>0</v>
      </c>
      <c r="EW497" s="1">
        <v>0</v>
      </c>
      <c r="EX497" s="20" t="str">
        <f t="shared" si="631"/>
        <v xml:space="preserve"> </v>
      </c>
      <c r="EY497" s="5"/>
      <c r="EZ497" s="5"/>
      <c r="FA497" s="22">
        <v>0</v>
      </c>
      <c r="FB497" s="22">
        <v>0</v>
      </c>
      <c r="FC497" s="22">
        <v>0</v>
      </c>
      <c r="FD497" s="22">
        <v>0</v>
      </c>
      <c r="FE497" s="22">
        <v>0</v>
      </c>
      <c r="FF497" s="22">
        <v>0</v>
      </c>
      <c r="FG497" s="22">
        <v>0</v>
      </c>
      <c r="FH497" s="22">
        <v>0</v>
      </c>
      <c r="FI497" s="6">
        <v>5.1333333333000004</v>
      </c>
      <c r="FJ497" s="6">
        <f t="shared" si="632"/>
        <v>0.85555555555000007</v>
      </c>
      <c r="FK497" s="5">
        <v>0.86</v>
      </c>
      <c r="FL497" s="5">
        <v>5.49</v>
      </c>
      <c r="FM497" s="21">
        <f t="shared" si="633"/>
        <v>0.13543307086614173</v>
      </c>
      <c r="FN497" s="1">
        <v>0</v>
      </c>
      <c r="FO497" s="22">
        <v>0</v>
      </c>
      <c r="FP497" s="22">
        <v>0</v>
      </c>
      <c r="FQ497" s="1">
        <v>0</v>
      </c>
      <c r="FR497" s="1">
        <f t="shared" si="634"/>
        <v>0</v>
      </c>
      <c r="FS497" s="3">
        <f t="shared" si="635"/>
        <v>0</v>
      </c>
      <c r="FT497" s="3">
        <f t="shared" si="636"/>
        <v>1</v>
      </c>
      <c r="FU497" s="1">
        <v>0</v>
      </c>
      <c r="FV497" s="1">
        <v>1</v>
      </c>
      <c r="FW497" s="20">
        <f t="shared" si="637"/>
        <v>0</v>
      </c>
      <c r="FX497" s="5">
        <v>0</v>
      </c>
      <c r="FY497" s="5">
        <v>1</v>
      </c>
      <c r="FZ497" s="22">
        <v>1</v>
      </c>
      <c r="GA497" s="22">
        <v>6</v>
      </c>
      <c r="GB497" s="22">
        <v>2</v>
      </c>
      <c r="GC497" s="22">
        <v>1</v>
      </c>
      <c r="GD497" s="22">
        <v>1</v>
      </c>
      <c r="GE497" s="22">
        <v>0</v>
      </c>
      <c r="GF497" s="22">
        <v>0</v>
      </c>
      <c r="GG497" s="22">
        <v>0</v>
      </c>
      <c r="GH497" s="1">
        <v>1</v>
      </c>
      <c r="GI497" s="1">
        <v>0</v>
      </c>
      <c r="GJ497" s="1">
        <v>3</v>
      </c>
      <c r="GK497" s="1">
        <v>1</v>
      </c>
      <c r="GN497" s="31" t="str">
        <f t="shared" si="638"/>
        <v xml:space="preserve"> 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32" t="str">
        <f t="shared" si="639"/>
        <v xml:space="preserve"> </v>
      </c>
      <c r="GW497" s="9">
        <f t="shared" si="640"/>
        <v>3</v>
      </c>
      <c r="GX497" s="10">
        <v>0</v>
      </c>
      <c r="GY497" s="10">
        <v>0</v>
      </c>
      <c r="GZ497" s="10">
        <v>0</v>
      </c>
      <c r="HA497" s="29">
        <f t="shared" si="641"/>
        <v>0</v>
      </c>
      <c r="HB497" s="29">
        <f t="shared" si="642"/>
        <v>0</v>
      </c>
      <c r="HC497">
        <v>1</v>
      </c>
      <c r="HD497">
        <v>1.3</v>
      </c>
      <c r="HE497">
        <v>-1.4</v>
      </c>
      <c r="HF497">
        <v>-0.1</v>
      </c>
      <c r="HG497">
        <v>0.1</v>
      </c>
      <c r="HH497">
        <v>0</v>
      </c>
      <c r="HI497">
        <v>0</v>
      </c>
      <c r="HJ497" s="11">
        <f t="shared" si="643"/>
        <v>0</v>
      </c>
      <c r="HK497" s="11">
        <f t="shared" si="644"/>
        <v>0</v>
      </c>
      <c r="HL497">
        <v>17</v>
      </c>
      <c r="HM497">
        <v>0</v>
      </c>
      <c r="HN497">
        <v>0</v>
      </c>
      <c r="HQ497" s="33">
        <v>125783</v>
      </c>
      <c r="HR497" s="33">
        <v>142500</v>
      </c>
      <c r="HS497" s="30">
        <f t="shared" si="645"/>
        <v>-7.01111662971175E-2</v>
      </c>
    </row>
    <row r="498" spans="1:227" x14ac:dyDescent="0.2">
      <c r="A498" s="1">
        <v>54</v>
      </c>
      <c r="B498" s="2" t="s">
        <v>2426</v>
      </c>
      <c r="C498" s="2" t="s">
        <v>2427</v>
      </c>
      <c r="D498" s="2" t="s">
        <v>2428</v>
      </c>
      <c r="E498" s="2" t="s">
        <v>240</v>
      </c>
      <c r="F498" s="2">
        <v>76</v>
      </c>
      <c r="G498" s="2">
        <v>197</v>
      </c>
      <c r="H498" s="2" t="s">
        <v>249</v>
      </c>
      <c r="J498" s="3">
        <v>27</v>
      </c>
      <c r="K498" s="5" t="s">
        <v>2429</v>
      </c>
      <c r="L498" s="5" t="s">
        <v>2430</v>
      </c>
      <c r="M498" s="5" t="s">
        <v>242</v>
      </c>
      <c r="N498" s="5" t="s">
        <v>463</v>
      </c>
      <c r="O498" s="2" t="s">
        <v>463</v>
      </c>
      <c r="P498" s="2" t="s">
        <v>271</v>
      </c>
      <c r="Q498" s="1">
        <v>32</v>
      </c>
      <c r="R498" s="1">
        <v>1</v>
      </c>
      <c r="S498" s="1">
        <v>3</v>
      </c>
      <c r="T498" s="1">
        <v>4</v>
      </c>
      <c r="U498" s="1">
        <v>0</v>
      </c>
      <c r="V498" s="1">
        <v>26</v>
      </c>
      <c r="W498" s="20">
        <f t="shared" si="567"/>
        <v>3.8461538461538464E-2</v>
      </c>
      <c r="X498" s="6">
        <v>457.35</v>
      </c>
      <c r="Y498" s="6">
        <f t="shared" si="568"/>
        <v>14.292187500000001</v>
      </c>
      <c r="Z498" s="1">
        <v>634</v>
      </c>
      <c r="AA498" s="6">
        <f t="shared" si="569"/>
        <v>19.8125</v>
      </c>
      <c r="AB498" s="8">
        <f t="shared" si="570"/>
        <v>0.72137223974763409</v>
      </c>
      <c r="AC498" s="3">
        <f t="shared" si="571"/>
        <v>18.357142857142858</v>
      </c>
      <c r="AD498" s="8">
        <f t="shared" si="572"/>
        <v>2.4082837464273998</v>
      </c>
      <c r="AE498" s="20">
        <f t="shared" si="573"/>
        <v>6.6666666666666666E-2</v>
      </c>
      <c r="AF498" s="20">
        <f t="shared" si="574"/>
        <v>0.2</v>
      </c>
      <c r="AG498" s="20">
        <f t="shared" si="575"/>
        <v>0.26666666666666666</v>
      </c>
      <c r="AH498" s="3" t="e">
        <f t="shared" si="576"/>
        <v>#VALUE!</v>
      </c>
      <c r="AI498" s="3" t="str">
        <f t="shared" si="577"/>
        <v xml:space="preserve"> </v>
      </c>
      <c r="AJ498" s="3" t="str">
        <f t="shared" si="578"/>
        <v xml:space="preserve"> </v>
      </c>
      <c r="AK498" s="20" t="e">
        <f t="shared" si="579"/>
        <v>#VALUE!</v>
      </c>
      <c r="AL498" s="6">
        <v>0</v>
      </c>
      <c r="AM498" s="1">
        <v>62</v>
      </c>
      <c r="AN498" s="1">
        <v>43</v>
      </c>
      <c r="AO498" s="1">
        <v>11</v>
      </c>
      <c r="AP498" s="1">
        <v>8</v>
      </c>
      <c r="AQ498" s="1">
        <v>3</v>
      </c>
      <c r="AR498" s="6">
        <f t="shared" si="580"/>
        <v>8.1338143653656925</v>
      </c>
      <c r="AS498" s="6">
        <f t="shared" si="581"/>
        <v>5.6411938340439489</v>
      </c>
      <c r="AT498" s="6">
        <f t="shared" si="582"/>
        <v>1.4430960970810101</v>
      </c>
      <c r="AU498" s="6">
        <f t="shared" si="583"/>
        <v>1.0495244342407346</v>
      </c>
      <c r="AV498" s="6">
        <f t="shared" si="584"/>
        <v>0.3935716628402755</v>
      </c>
      <c r="AW498" s="1">
        <v>60</v>
      </c>
      <c r="AX498" s="1">
        <v>15</v>
      </c>
      <c r="AY498" s="1">
        <v>6</v>
      </c>
      <c r="AZ498" s="1">
        <v>0</v>
      </c>
      <c r="BA498" s="1">
        <v>0</v>
      </c>
      <c r="BB498" s="1">
        <v>0</v>
      </c>
      <c r="BC498" s="7">
        <f>(EA498+FH498+GG498)-(DZ498+FG498+GF498)-((BD498/60)*(-0.29)+(EF498/60)*0.11+(FI498/60)*(-0.33))</f>
        <v>-6.7768527777778003</v>
      </c>
      <c r="BD498" s="6">
        <v>437.31666666669997</v>
      </c>
      <c r="BE498" s="6">
        <f t="shared" si="585"/>
        <v>13.666145833334374</v>
      </c>
      <c r="BF498" s="5">
        <v>13.55</v>
      </c>
      <c r="BG498" s="5">
        <v>35.1</v>
      </c>
      <c r="BH498" s="21">
        <f t="shared" si="586"/>
        <v>0.27852004110996914</v>
      </c>
      <c r="BI498" s="1">
        <v>1</v>
      </c>
      <c r="BJ498" s="22">
        <v>1</v>
      </c>
      <c r="BK498" s="22">
        <v>1</v>
      </c>
      <c r="BL498" s="1">
        <v>2</v>
      </c>
      <c r="BM498" s="1">
        <f t="shared" si="587"/>
        <v>3</v>
      </c>
      <c r="BN498" s="8">
        <f t="shared" si="588"/>
        <v>0.41160105186932344</v>
      </c>
      <c r="BO498" s="3">
        <f t="shared" si="589"/>
        <v>15.357142857142858</v>
      </c>
      <c r="BP498" s="20">
        <f t="shared" si="590"/>
        <v>7.1428571428571425E-2</v>
      </c>
      <c r="BQ498" s="20">
        <f t="shared" si="591"/>
        <v>0.14285714285714285</v>
      </c>
      <c r="BR498" s="20">
        <f t="shared" si="592"/>
        <v>0.21428571428571427</v>
      </c>
      <c r="BS498" s="3" t="str">
        <f t="shared" si="593"/>
        <v xml:space="preserve"> </v>
      </c>
      <c r="BV498" s="20" t="str">
        <f t="shared" si="594"/>
        <v xml:space="preserve"> </v>
      </c>
      <c r="BW498" s="5">
        <v>72</v>
      </c>
      <c r="BX498" s="5">
        <v>65</v>
      </c>
      <c r="BY498" s="21">
        <f t="shared" si="595"/>
        <v>0.32387706855791965</v>
      </c>
      <c r="BZ498" s="5">
        <v>69</v>
      </c>
      <c r="CA498" s="5">
        <v>49</v>
      </c>
      <c r="CB498" s="23">
        <f t="shared" si="596"/>
        <v>0.27895981087470451</v>
      </c>
      <c r="CC498" s="5">
        <v>85</v>
      </c>
      <c r="CD498" s="5">
        <v>83</v>
      </c>
      <c r="CE498" s="23">
        <f t="shared" si="597"/>
        <v>0.3971631205673759</v>
      </c>
      <c r="CF498" s="23">
        <f t="shared" si="598"/>
        <v>0.53725490196078429</v>
      </c>
      <c r="CG498" s="24">
        <v>6</v>
      </c>
      <c r="CH498" s="5">
        <v>159</v>
      </c>
      <c r="CI498" s="5">
        <v>144</v>
      </c>
      <c r="CJ498" s="5">
        <v>128</v>
      </c>
      <c r="CK498">
        <v>14.953919519999999</v>
      </c>
      <c r="CL498" s="5">
        <v>-0.73599999999999999</v>
      </c>
      <c r="CM498" s="5">
        <v>7</v>
      </c>
      <c r="CN498" s="5">
        <v>-2.4529999999999998</v>
      </c>
      <c r="CO498" s="5">
        <v>-1.7570000000000001</v>
      </c>
      <c r="CP498" s="5">
        <v>8.6769999999999996</v>
      </c>
      <c r="CQ498" s="21">
        <f t="shared" si="599"/>
        <v>6.5116279069767441E-2</v>
      </c>
      <c r="CR498" s="25">
        <f t="shared" si="600"/>
        <v>0.91847826086956519</v>
      </c>
      <c r="CS498" s="22">
        <f t="shared" si="601"/>
        <v>924.98988877654187</v>
      </c>
      <c r="CT498" s="21">
        <f t="shared" si="602"/>
        <v>-1.6405460060667371E-2</v>
      </c>
      <c r="CU498" s="26">
        <f t="shared" si="603"/>
        <v>1.9372693726937269</v>
      </c>
      <c r="CV498" s="27">
        <f t="shared" si="604"/>
        <v>2.0756457564575643</v>
      </c>
      <c r="CW498" s="27">
        <f t="shared" si="605"/>
        <v>29.750922509225092</v>
      </c>
      <c r="CX498" s="27">
        <f t="shared" si="606"/>
        <v>25.461254612546124</v>
      </c>
      <c r="CY498" s="27">
        <f t="shared" si="607"/>
        <v>55.627306273062729</v>
      </c>
      <c r="CZ498" s="27">
        <f t="shared" si="608"/>
        <v>49.677121771217706</v>
      </c>
      <c r="DA498" s="28">
        <f t="shared" si="609"/>
        <v>5.9501845018450226</v>
      </c>
      <c r="DB498" s="5">
        <v>14</v>
      </c>
      <c r="DC498" s="5">
        <v>15</v>
      </c>
      <c r="DD498" s="22">
        <v>201</v>
      </c>
      <c r="DE498" s="22">
        <v>169</v>
      </c>
      <c r="DF498" s="22">
        <v>74</v>
      </c>
      <c r="DG498" s="22">
        <v>71</v>
      </c>
      <c r="DH498" s="22">
        <v>104</v>
      </c>
      <c r="DI498" s="22">
        <v>113</v>
      </c>
      <c r="DJ498" s="29">
        <f t="shared" si="610"/>
        <v>-6.1639331452138002</v>
      </c>
      <c r="DK498" s="27">
        <f t="shared" si="611"/>
        <v>2.6175213675213675</v>
      </c>
      <c r="DL498" s="27">
        <f t="shared" si="612"/>
        <v>2.2970085470085468</v>
      </c>
      <c r="DM498" s="27">
        <f t="shared" si="613"/>
        <v>32.799145299145302</v>
      </c>
      <c r="DN498" s="27">
        <f t="shared" si="614"/>
        <v>28.899572649572647</v>
      </c>
      <c r="DO498" s="27">
        <f t="shared" si="615"/>
        <v>64.797008547008545</v>
      </c>
      <c r="DP498" s="27">
        <f t="shared" si="616"/>
        <v>53.685897435897431</v>
      </c>
      <c r="DQ498" s="30">
        <f t="shared" si="617"/>
        <v>-5.1609266092660917</v>
      </c>
      <c r="DR498" s="5">
        <v>49</v>
      </c>
      <c r="DS498" s="5">
        <v>43</v>
      </c>
      <c r="DT498" s="5">
        <v>565</v>
      </c>
      <c r="DU498" s="5">
        <v>498</v>
      </c>
      <c r="DV498" s="5">
        <v>266</v>
      </c>
      <c r="DW498" s="5">
        <v>202</v>
      </c>
      <c r="DX498" s="5">
        <v>262</v>
      </c>
      <c r="DY498" s="5">
        <v>333</v>
      </c>
      <c r="DZ498" s="22">
        <v>11</v>
      </c>
      <c r="EA498" s="22">
        <v>3</v>
      </c>
      <c r="EB498" s="22">
        <f t="shared" si="618"/>
        <v>-8</v>
      </c>
      <c r="EC498" s="26">
        <f t="shared" si="619"/>
        <v>1.5092038568541861</v>
      </c>
      <c r="ED498" s="27">
        <f t="shared" si="620"/>
        <v>0.41160105186932344</v>
      </c>
      <c r="EE498" s="27">
        <f t="shared" si="621"/>
        <v>-1.0976028049848625</v>
      </c>
      <c r="EF498" s="6">
        <v>0.1</v>
      </c>
      <c r="EG498" s="6">
        <f t="shared" si="622"/>
        <v>3.1250000000000002E-3</v>
      </c>
      <c r="EH498" s="5">
        <v>0</v>
      </c>
      <c r="EI498" s="5">
        <v>4.47</v>
      </c>
      <c r="EJ498" s="21">
        <f t="shared" si="623"/>
        <v>0</v>
      </c>
      <c r="EK498" s="1">
        <v>0</v>
      </c>
      <c r="EL498" s="22">
        <v>0</v>
      </c>
      <c r="EM498" s="22">
        <v>0</v>
      </c>
      <c r="EN498" s="1">
        <v>0</v>
      </c>
      <c r="EO498" s="3">
        <f t="shared" si="624"/>
        <v>0</v>
      </c>
      <c r="EP498" s="6">
        <f t="shared" si="625"/>
        <v>0</v>
      </c>
      <c r="EQ498" s="3">
        <f t="shared" si="626"/>
        <v>0</v>
      </c>
      <c r="ER498" s="20">
        <f t="shared" si="627"/>
        <v>0</v>
      </c>
      <c r="ES498" s="20">
        <f t="shared" si="628"/>
        <v>0</v>
      </c>
      <c r="ET498" s="20">
        <f t="shared" si="629"/>
        <v>0</v>
      </c>
      <c r="EU498" s="3" t="str">
        <f t="shared" si="630"/>
        <v xml:space="preserve"> </v>
      </c>
      <c r="EX498" s="20" t="str">
        <f t="shared" si="631"/>
        <v xml:space="preserve"> </v>
      </c>
      <c r="EY498" s="5">
        <v>0</v>
      </c>
      <c r="EZ498" s="5">
        <v>0</v>
      </c>
      <c r="FA498" s="22">
        <v>0</v>
      </c>
      <c r="FB498" s="22">
        <v>0</v>
      </c>
      <c r="FC498" s="22">
        <v>0</v>
      </c>
      <c r="FD498" s="22">
        <v>0</v>
      </c>
      <c r="FE498" s="22">
        <v>0</v>
      </c>
      <c r="FF498" s="22">
        <v>0</v>
      </c>
      <c r="FG498" s="22">
        <v>0</v>
      </c>
      <c r="FH498" s="22">
        <v>0</v>
      </c>
      <c r="FI498" s="6">
        <v>19.933333333299998</v>
      </c>
      <c r="FJ498" s="6">
        <f t="shared" si="632"/>
        <v>0.62291666666562495</v>
      </c>
      <c r="FK498" s="5">
        <v>0.61</v>
      </c>
      <c r="FL498" s="5">
        <v>5</v>
      </c>
      <c r="FM498" s="21">
        <f t="shared" si="633"/>
        <v>0.1087344028520499</v>
      </c>
      <c r="FN498" s="1">
        <v>0</v>
      </c>
      <c r="FO498" s="22">
        <v>1</v>
      </c>
      <c r="FP498" s="22">
        <v>0</v>
      </c>
      <c r="FQ498" s="1">
        <v>1</v>
      </c>
      <c r="FR498" s="1">
        <f t="shared" si="634"/>
        <v>1</v>
      </c>
      <c r="FS498" s="3">
        <f t="shared" si="635"/>
        <v>3</v>
      </c>
      <c r="FT498" s="3" t="str">
        <f t="shared" si="636"/>
        <v xml:space="preserve"> </v>
      </c>
      <c r="FW498" s="20" t="str">
        <f t="shared" si="637"/>
        <v xml:space="preserve"> </v>
      </c>
      <c r="FX498" s="5">
        <v>1</v>
      </c>
      <c r="FY498" s="5">
        <v>0</v>
      </c>
      <c r="FZ498" s="22">
        <v>2</v>
      </c>
      <c r="GA498" s="22">
        <v>10</v>
      </c>
      <c r="GB498" s="22">
        <v>1</v>
      </c>
      <c r="GC498" s="22">
        <v>8</v>
      </c>
      <c r="GD498" s="22">
        <v>8</v>
      </c>
      <c r="GE498" s="22">
        <v>0</v>
      </c>
      <c r="GF498" s="22">
        <v>1</v>
      </c>
      <c r="GG498" s="22">
        <v>0</v>
      </c>
      <c r="GH498" s="1">
        <v>15</v>
      </c>
      <c r="GI498" s="1">
        <v>0</v>
      </c>
      <c r="GJ498" s="1">
        <v>15</v>
      </c>
      <c r="GK498" s="1">
        <v>0</v>
      </c>
      <c r="GN498" s="31" t="str">
        <f t="shared" si="638"/>
        <v xml:space="preserve"> </v>
      </c>
      <c r="GP498" s="1">
        <v>1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32" t="str">
        <f t="shared" si="639"/>
        <v xml:space="preserve"> </v>
      </c>
      <c r="GW498" s="9">
        <f t="shared" si="640"/>
        <v>2</v>
      </c>
      <c r="GX498" s="10">
        <v>0</v>
      </c>
      <c r="GY498" s="10">
        <v>0.9</v>
      </c>
      <c r="GZ498" s="10">
        <v>1</v>
      </c>
      <c r="HA498" s="29">
        <f t="shared" si="641"/>
        <v>3.125E-2</v>
      </c>
      <c r="HB498" s="29">
        <f t="shared" si="642"/>
        <v>0.13119055428009183</v>
      </c>
      <c r="HC498">
        <v>7.9</v>
      </c>
      <c r="HD498">
        <v>8.4</v>
      </c>
      <c r="HE498">
        <v>-3.2</v>
      </c>
      <c r="HF498">
        <v>-0.2</v>
      </c>
      <c r="HG498">
        <v>0.30000000000000004</v>
      </c>
      <c r="HH498">
        <v>0</v>
      </c>
      <c r="HI498">
        <v>0.1</v>
      </c>
      <c r="HJ498" s="11">
        <f t="shared" si="643"/>
        <v>3.1250000000000002E-3</v>
      </c>
      <c r="HK498" s="11">
        <f t="shared" si="644"/>
        <v>1.3119055428009183E-2</v>
      </c>
      <c r="HL498">
        <v>99</v>
      </c>
      <c r="HM498">
        <v>0</v>
      </c>
      <c r="HN498">
        <v>0</v>
      </c>
      <c r="HO498">
        <v>13</v>
      </c>
      <c r="HP498" t="s">
        <v>2431</v>
      </c>
      <c r="HQ498" s="33">
        <v>1566667</v>
      </c>
      <c r="HR498" s="33">
        <v>0</v>
      </c>
      <c r="HS498" s="30">
        <f t="shared" si="645"/>
        <v>-1.7731713170731704</v>
      </c>
    </row>
    <row r="499" spans="1:227" x14ac:dyDescent="0.2">
      <c r="A499" s="1">
        <v>7</v>
      </c>
      <c r="B499" s="2" t="s">
        <v>2432</v>
      </c>
      <c r="C499" s="2" t="s">
        <v>449</v>
      </c>
      <c r="D499" s="2" t="s">
        <v>354</v>
      </c>
      <c r="E499" s="2" t="s">
        <v>240</v>
      </c>
      <c r="F499" s="2">
        <v>71</v>
      </c>
      <c r="G499" s="2">
        <v>200</v>
      </c>
      <c r="H499" s="2" t="s">
        <v>231</v>
      </c>
      <c r="J499" s="3">
        <v>29</v>
      </c>
      <c r="K499" s="5" t="s">
        <v>2433</v>
      </c>
      <c r="L499" s="5" t="s">
        <v>2434</v>
      </c>
      <c r="M499" s="5" t="s">
        <v>1148</v>
      </c>
      <c r="N499" s="5" t="s">
        <v>335</v>
      </c>
      <c r="O499" s="2" t="s">
        <v>335</v>
      </c>
      <c r="P499" s="2" t="s">
        <v>271</v>
      </c>
      <c r="Q499" s="1">
        <v>16</v>
      </c>
      <c r="R499" s="1">
        <v>0</v>
      </c>
      <c r="S499" s="1">
        <v>1</v>
      </c>
      <c r="T499" s="1">
        <v>1</v>
      </c>
      <c r="U499" s="1">
        <v>0</v>
      </c>
      <c r="V499" s="1">
        <v>5</v>
      </c>
      <c r="W499" s="20">
        <f t="shared" si="567"/>
        <v>0</v>
      </c>
      <c r="X499" s="6">
        <v>235.15</v>
      </c>
      <c r="Y499" s="6">
        <f t="shared" si="568"/>
        <v>14.696875</v>
      </c>
      <c r="Z499" s="1">
        <v>295</v>
      </c>
      <c r="AA499" s="6">
        <f t="shared" si="569"/>
        <v>18.4375</v>
      </c>
      <c r="AB499" s="8">
        <f t="shared" si="570"/>
        <v>0.79711864406779664</v>
      </c>
      <c r="AC499" s="3">
        <f t="shared" si="571"/>
        <v>14</v>
      </c>
      <c r="AD499" s="8">
        <f t="shared" si="572"/>
        <v>3.572187965128641</v>
      </c>
      <c r="AE499" s="20">
        <f t="shared" si="573"/>
        <v>0</v>
      </c>
      <c r="AF499" s="20">
        <f t="shared" si="574"/>
        <v>0.16666666666666666</v>
      </c>
      <c r="AG499" s="20">
        <f t="shared" si="575"/>
        <v>0.16666666666666666</v>
      </c>
      <c r="AH499" s="3" t="e">
        <f t="shared" si="576"/>
        <v>#VALUE!</v>
      </c>
      <c r="AI499" s="3" t="str">
        <f t="shared" si="577"/>
        <v xml:space="preserve"> </v>
      </c>
      <c r="AJ499" s="3" t="str">
        <f t="shared" si="578"/>
        <v xml:space="preserve"> </v>
      </c>
      <c r="AK499" s="20" t="e">
        <f t="shared" si="579"/>
        <v>#VALUE!</v>
      </c>
      <c r="AL499" s="6">
        <v>0</v>
      </c>
      <c r="AM499" s="1">
        <v>24</v>
      </c>
      <c r="AN499" s="1">
        <v>12</v>
      </c>
      <c r="AO499" s="1">
        <v>4</v>
      </c>
      <c r="AP499" s="1">
        <v>7</v>
      </c>
      <c r="AQ499" s="1">
        <v>1</v>
      </c>
      <c r="AR499" s="6">
        <f t="shared" si="580"/>
        <v>6.1237507973633845</v>
      </c>
      <c r="AS499" s="6">
        <f t="shared" si="581"/>
        <v>3.0618753986816922</v>
      </c>
      <c r="AT499" s="6">
        <f t="shared" si="582"/>
        <v>1.0206251328938976</v>
      </c>
      <c r="AU499" s="6">
        <f t="shared" si="583"/>
        <v>1.7860939825643205</v>
      </c>
      <c r="AV499" s="6">
        <f t="shared" si="584"/>
        <v>0.25515628322347439</v>
      </c>
      <c r="AW499" s="1">
        <v>2</v>
      </c>
      <c r="AX499" s="1">
        <v>1</v>
      </c>
      <c r="AY499" s="1">
        <v>0</v>
      </c>
      <c r="AZ499" s="1">
        <v>0</v>
      </c>
      <c r="BA499" s="1">
        <v>0</v>
      </c>
      <c r="BB499" s="1">
        <v>0</v>
      </c>
      <c r="BC499" s="7">
        <f>(EA499+FH499+GG499)-(DZ499+FG499+GF499)-((BD499/60)*(-0.29)+(EF499/60)*0.11+(FI499/60)*(-0.33))</f>
        <v>9.970277777799974E-2</v>
      </c>
      <c r="BD499" s="6">
        <v>226.8166666667</v>
      </c>
      <c r="BE499" s="6">
        <f t="shared" si="585"/>
        <v>14.17604166666875</v>
      </c>
      <c r="BF499" s="5">
        <v>13.79</v>
      </c>
      <c r="BG499" s="5">
        <v>36.56</v>
      </c>
      <c r="BH499" s="21">
        <f t="shared" si="586"/>
        <v>0.27388282025819261</v>
      </c>
      <c r="BI499" s="1">
        <v>0</v>
      </c>
      <c r="BJ499" s="22">
        <v>1</v>
      </c>
      <c r="BK499" s="22">
        <v>0</v>
      </c>
      <c r="BL499" s="1">
        <v>1</v>
      </c>
      <c r="BM499" s="1">
        <f t="shared" si="587"/>
        <v>1</v>
      </c>
      <c r="BN499" s="8">
        <f t="shared" si="588"/>
        <v>0.26453082518917415</v>
      </c>
      <c r="BO499" s="3">
        <f t="shared" si="589"/>
        <v>14</v>
      </c>
      <c r="BP499" s="20">
        <f t="shared" si="590"/>
        <v>0</v>
      </c>
      <c r="BQ499" s="20">
        <f t="shared" si="591"/>
        <v>0.16666666666666666</v>
      </c>
      <c r="BR499" s="20">
        <f t="shared" si="592"/>
        <v>0.16666666666666666</v>
      </c>
      <c r="BS499" s="3" t="str">
        <f t="shared" si="593"/>
        <v xml:space="preserve"> </v>
      </c>
      <c r="BV499" s="20" t="str">
        <f t="shared" si="594"/>
        <v xml:space="preserve"> </v>
      </c>
      <c r="BW499" s="5">
        <v>25</v>
      </c>
      <c r="BX499" s="5">
        <v>37</v>
      </c>
      <c r="BY499" s="21">
        <f t="shared" si="595"/>
        <v>0.30541871921182268</v>
      </c>
      <c r="BZ499" s="5">
        <v>28</v>
      </c>
      <c r="CA499" s="5">
        <v>26</v>
      </c>
      <c r="CB499" s="23">
        <f t="shared" si="596"/>
        <v>0.26600985221674878</v>
      </c>
      <c r="CC499" s="5">
        <v>35</v>
      </c>
      <c r="CD499" s="5">
        <v>52</v>
      </c>
      <c r="CE499" s="23">
        <f t="shared" si="597"/>
        <v>0.42857142857142855</v>
      </c>
      <c r="CF499" s="23">
        <f t="shared" si="598"/>
        <v>0.53448275862068961</v>
      </c>
      <c r="CG499" s="24">
        <v>6</v>
      </c>
      <c r="CH499" s="5">
        <v>73</v>
      </c>
      <c r="CI499" s="5">
        <v>65</v>
      </c>
      <c r="CJ499" s="5">
        <v>40</v>
      </c>
      <c r="CK499">
        <v>14.815048020000001</v>
      </c>
      <c r="CL499" s="5">
        <v>-0.72</v>
      </c>
      <c r="CM499" s="5">
        <v>8</v>
      </c>
      <c r="CN499" s="5">
        <v>-1.3759999999999999</v>
      </c>
      <c r="CO499" s="5">
        <v>0.33800000000000002</v>
      </c>
      <c r="CP499" s="5">
        <v>-1.0009999999999999</v>
      </c>
      <c r="CQ499" s="21">
        <f t="shared" si="599"/>
        <v>7.1428571428571425E-2</v>
      </c>
      <c r="CR499" s="25">
        <f t="shared" si="600"/>
        <v>0.94915254237288138</v>
      </c>
      <c r="CS499" s="22">
        <f t="shared" si="601"/>
        <v>956.2953995157385</v>
      </c>
      <c r="CT499" s="21">
        <f t="shared" si="602"/>
        <v>2.0581113801452805E-2</v>
      </c>
      <c r="CU499" s="26">
        <f t="shared" si="603"/>
        <v>1.6316171138506164</v>
      </c>
      <c r="CV499" s="27">
        <f t="shared" si="604"/>
        <v>1.6316171138506164</v>
      </c>
      <c r="CW499" s="27">
        <f t="shared" si="605"/>
        <v>22.842639593908633</v>
      </c>
      <c r="CX499" s="27">
        <f t="shared" si="606"/>
        <v>32.088469905728793</v>
      </c>
      <c r="CY499" s="27">
        <f t="shared" si="607"/>
        <v>48.948513415518498</v>
      </c>
      <c r="CZ499" s="27">
        <f t="shared" si="608"/>
        <v>57.37853517041335</v>
      </c>
      <c r="DA499" s="28">
        <f t="shared" si="609"/>
        <v>-8.4300217548948524</v>
      </c>
      <c r="DB499" s="5">
        <v>6</v>
      </c>
      <c r="DC499" s="5">
        <v>6</v>
      </c>
      <c r="DD499" s="22">
        <v>78</v>
      </c>
      <c r="DE499" s="22">
        <v>112</v>
      </c>
      <c r="DF499" s="22">
        <v>31</v>
      </c>
      <c r="DG499" s="22">
        <v>44</v>
      </c>
      <c r="DH499" s="22">
        <v>49</v>
      </c>
      <c r="DI499" s="22">
        <v>65</v>
      </c>
      <c r="DJ499" s="29">
        <f t="shared" si="610"/>
        <v>-9.7226079617914039</v>
      </c>
      <c r="DK499" s="27">
        <f t="shared" si="611"/>
        <v>2.2565645514223194</v>
      </c>
      <c r="DL499" s="27">
        <f t="shared" si="612"/>
        <v>3.1797045951859957</v>
      </c>
      <c r="DM499" s="27">
        <f t="shared" si="613"/>
        <v>29.130196936542671</v>
      </c>
      <c r="DN499" s="27">
        <f t="shared" si="614"/>
        <v>29.950765864332602</v>
      </c>
      <c r="DO499" s="27">
        <f t="shared" si="615"/>
        <v>57.542396061269145</v>
      </c>
      <c r="DP499" s="27">
        <f t="shared" si="616"/>
        <v>58.875820568927786</v>
      </c>
      <c r="DQ499" s="30">
        <f t="shared" si="617"/>
        <v>-7.0965972472362111</v>
      </c>
      <c r="DR499" s="5">
        <v>22</v>
      </c>
      <c r="DS499" s="5">
        <v>31</v>
      </c>
      <c r="DT499" s="5">
        <v>262</v>
      </c>
      <c r="DU499" s="5">
        <v>261</v>
      </c>
      <c r="DV499" s="5">
        <v>129</v>
      </c>
      <c r="DW499" s="5">
        <v>125</v>
      </c>
      <c r="DX499" s="5">
        <v>157</v>
      </c>
      <c r="DY499" s="5">
        <v>148</v>
      </c>
      <c r="DZ499" s="22">
        <v>1</v>
      </c>
      <c r="EA499" s="22">
        <v>0</v>
      </c>
      <c r="EB499" s="22">
        <f t="shared" si="618"/>
        <v>-1</v>
      </c>
      <c r="EC499" s="26">
        <f t="shared" si="619"/>
        <v>0.26453082518917415</v>
      </c>
      <c r="ED499" s="27">
        <f t="shared" si="620"/>
        <v>0</v>
      </c>
      <c r="EE499" s="27">
        <f t="shared" si="621"/>
        <v>-0.26453082518917415</v>
      </c>
      <c r="EF499" s="6">
        <v>5.7833333332999999</v>
      </c>
      <c r="EG499" s="6">
        <f t="shared" si="622"/>
        <v>0.36145833333124999</v>
      </c>
      <c r="EH499" s="5">
        <v>0.36</v>
      </c>
      <c r="EI499" s="5">
        <v>4.26</v>
      </c>
      <c r="EJ499" s="21">
        <f t="shared" si="623"/>
        <v>7.792207792207792E-2</v>
      </c>
      <c r="EK499" s="1">
        <v>0</v>
      </c>
      <c r="EL499" s="22">
        <v>0</v>
      </c>
      <c r="EM499" s="22">
        <v>0</v>
      </c>
      <c r="EN499" s="1">
        <v>0</v>
      </c>
      <c r="EO499" s="3">
        <f t="shared" si="624"/>
        <v>0</v>
      </c>
      <c r="EP499" s="6">
        <f t="shared" si="625"/>
        <v>0</v>
      </c>
      <c r="EQ499" s="3">
        <f t="shared" si="626"/>
        <v>0</v>
      </c>
      <c r="ER499" s="20">
        <f t="shared" si="627"/>
        <v>0</v>
      </c>
      <c r="ES499" s="20">
        <f t="shared" si="628"/>
        <v>0</v>
      </c>
      <c r="ET499" s="20">
        <f t="shared" si="629"/>
        <v>0</v>
      </c>
      <c r="EU499" s="3" t="str">
        <f t="shared" si="630"/>
        <v xml:space="preserve"> </v>
      </c>
      <c r="EX499" s="20" t="str">
        <f t="shared" si="631"/>
        <v xml:space="preserve"> </v>
      </c>
      <c r="EY499" s="5">
        <v>0</v>
      </c>
      <c r="EZ499" s="5">
        <v>0</v>
      </c>
      <c r="FA499" s="22">
        <v>1</v>
      </c>
      <c r="FB499" s="22">
        <v>1</v>
      </c>
      <c r="FC499" s="22">
        <v>2</v>
      </c>
      <c r="FD499" s="22">
        <v>1</v>
      </c>
      <c r="FE499" s="22">
        <v>0</v>
      </c>
      <c r="FF499" s="22">
        <v>3</v>
      </c>
      <c r="FG499" s="22">
        <v>0</v>
      </c>
      <c r="FH499" s="22">
        <v>0</v>
      </c>
      <c r="FI499" s="6">
        <v>2.5499999999999998</v>
      </c>
      <c r="FJ499" s="6">
        <f t="shared" si="632"/>
        <v>0.15937499999999999</v>
      </c>
      <c r="FK499" s="5">
        <v>0.16</v>
      </c>
      <c r="FL499" s="5">
        <v>3.76</v>
      </c>
      <c r="FM499" s="21">
        <f t="shared" si="633"/>
        <v>4.0816326530612249E-2</v>
      </c>
      <c r="FN499" s="1">
        <v>0</v>
      </c>
      <c r="FO499" s="22">
        <v>0</v>
      </c>
      <c r="FP499" s="22">
        <v>0</v>
      </c>
      <c r="FQ499" s="1">
        <v>0</v>
      </c>
      <c r="FR499" s="1">
        <f t="shared" si="634"/>
        <v>0</v>
      </c>
      <c r="FS499" s="3">
        <f t="shared" si="635"/>
        <v>0</v>
      </c>
      <c r="FT499" s="3" t="str">
        <f t="shared" si="636"/>
        <v xml:space="preserve"> </v>
      </c>
      <c r="FW499" s="20" t="str">
        <f t="shared" si="637"/>
        <v xml:space="preserve"> </v>
      </c>
      <c r="FX499" s="5">
        <v>0</v>
      </c>
      <c r="FY499" s="5">
        <v>0</v>
      </c>
      <c r="FZ499" s="22">
        <v>0</v>
      </c>
      <c r="GA499" s="22">
        <v>1</v>
      </c>
      <c r="GB499" s="22">
        <v>0</v>
      </c>
      <c r="GC499" s="22">
        <v>0</v>
      </c>
      <c r="GD499" s="22">
        <v>0</v>
      </c>
      <c r="GE499" s="22">
        <v>0</v>
      </c>
      <c r="GF499" s="22">
        <v>0</v>
      </c>
      <c r="GG499" s="22">
        <v>0</v>
      </c>
      <c r="GH499" s="1">
        <v>6</v>
      </c>
      <c r="GI499" s="1">
        <v>0</v>
      </c>
      <c r="GJ499" s="1">
        <v>6</v>
      </c>
      <c r="GK499" s="1">
        <v>0</v>
      </c>
      <c r="GN499" s="31" t="str">
        <f t="shared" si="638"/>
        <v xml:space="preserve"> 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32" t="str">
        <f t="shared" si="639"/>
        <v xml:space="preserve"> </v>
      </c>
      <c r="GW499" s="9">
        <f t="shared" si="640"/>
        <v>1</v>
      </c>
      <c r="GX499" s="10">
        <v>-0.2</v>
      </c>
      <c r="GY499" s="10">
        <v>0.4</v>
      </c>
      <c r="GZ499" s="10">
        <v>0.30000000000000004</v>
      </c>
      <c r="HA499" s="29">
        <f t="shared" si="641"/>
        <v>1.8750000000000003E-2</v>
      </c>
      <c r="HB499" s="29">
        <f t="shared" si="642"/>
        <v>7.6546884967042317E-2</v>
      </c>
      <c r="HC499">
        <v>2.8</v>
      </c>
      <c r="HD499">
        <v>3.1</v>
      </c>
      <c r="HE499">
        <v>0.30000000000000004</v>
      </c>
      <c r="HF499">
        <v>-0.30000000000000004</v>
      </c>
      <c r="HG499">
        <v>0.2</v>
      </c>
      <c r="HH499">
        <v>0</v>
      </c>
      <c r="HI499">
        <v>0</v>
      </c>
      <c r="HJ499" s="11">
        <f t="shared" si="643"/>
        <v>0</v>
      </c>
      <c r="HK499" s="11">
        <f t="shared" si="644"/>
        <v>0</v>
      </c>
      <c r="HL499">
        <v>60</v>
      </c>
      <c r="HM499">
        <v>0</v>
      </c>
      <c r="HN499">
        <v>0</v>
      </c>
      <c r="HQ499" s="33">
        <v>424242</v>
      </c>
      <c r="HR499" s="33">
        <v>0</v>
      </c>
      <c r="HS499" s="30">
        <f t="shared" si="645"/>
        <v>-0.21285956541019962</v>
      </c>
    </row>
    <row r="500" spans="1:227" x14ac:dyDescent="0.2">
      <c r="A500" s="1">
        <v>41</v>
      </c>
      <c r="B500" s="2" t="s">
        <v>2435</v>
      </c>
      <c r="C500" s="2" t="s">
        <v>2436</v>
      </c>
      <c r="E500" s="2" t="s">
        <v>900</v>
      </c>
      <c r="F500" s="2">
        <v>74</v>
      </c>
      <c r="G500" s="2">
        <v>223</v>
      </c>
      <c r="H500" s="2" t="s">
        <v>231</v>
      </c>
      <c r="J500" s="3">
        <v>28</v>
      </c>
      <c r="K500" s="5" t="s">
        <v>2437</v>
      </c>
      <c r="L500" s="5" t="s">
        <v>2438</v>
      </c>
      <c r="M500" s="5" t="s">
        <v>2439</v>
      </c>
      <c r="N500" s="5" t="s">
        <v>262</v>
      </c>
      <c r="O500" s="2" t="s">
        <v>262</v>
      </c>
      <c r="P500" s="2" t="s">
        <v>271</v>
      </c>
      <c r="Q500" s="1">
        <v>11</v>
      </c>
      <c r="R500" s="1">
        <v>0</v>
      </c>
      <c r="S500" s="1">
        <v>2</v>
      </c>
      <c r="T500" s="1">
        <v>2</v>
      </c>
      <c r="U500" s="1">
        <v>-9</v>
      </c>
      <c r="V500" s="1">
        <v>18</v>
      </c>
      <c r="W500" s="20">
        <f t="shared" si="567"/>
        <v>0</v>
      </c>
      <c r="X500" s="6">
        <v>203.0833333333</v>
      </c>
      <c r="Y500" s="6">
        <f t="shared" si="568"/>
        <v>18.462121212118181</v>
      </c>
      <c r="Z500" s="1">
        <v>281</v>
      </c>
      <c r="AA500" s="6">
        <f t="shared" si="569"/>
        <v>25.545454545454547</v>
      </c>
      <c r="AB500" s="8">
        <f t="shared" si="570"/>
        <v>0.72271648873060501</v>
      </c>
      <c r="AC500" s="3">
        <f t="shared" si="571"/>
        <v>41.5</v>
      </c>
      <c r="AD500" s="8">
        <f t="shared" si="572"/>
        <v>12.260976610588799</v>
      </c>
      <c r="AE500" s="20">
        <f t="shared" si="573"/>
        <v>0</v>
      </c>
      <c r="AF500" s="20">
        <f t="shared" si="574"/>
        <v>0.66666666666666663</v>
      </c>
      <c r="AG500" s="20">
        <f t="shared" si="575"/>
        <v>0.66666666666666663</v>
      </c>
      <c r="AH500" s="3" t="e">
        <f t="shared" si="576"/>
        <v>#VALUE!</v>
      </c>
      <c r="AI500" s="3" t="str">
        <f t="shared" si="577"/>
        <v xml:space="preserve"> </v>
      </c>
      <c r="AJ500" s="3" t="str">
        <f t="shared" si="578"/>
        <v xml:space="preserve"> </v>
      </c>
      <c r="AK500" s="20" t="e">
        <f t="shared" si="579"/>
        <v>#VALUE!</v>
      </c>
      <c r="AL500" s="6">
        <v>0</v>
      </c>
      <c r="AM500" s="1">
        <v>18</v>
      </c>
      <c r="AN500" s="1">
        <v>24</v>
      </c>
      <c r="AO500" s="1">
        <v>6</v>
      </c>
      <c r="AP500" s="1">
        <v>6</v>
      </c>
      <c r="AQ500" s="1">
        <v>2</v>
      </c>
      <c r="AR500" s="6">
        <f t="shared" si="580"/>
        <v>5.3180139515806841</v>
      </c>
      <c r="AS500" s="6">
        <f t="shared" si="581"/>
        <v>7.0906852687742452</v>
      </c>
      <c r="AT500" s="6">
        <f t="shared" si="582"/>
        <v>1.7726713171935613</v>
      </c>
      <c r="AU500" s="6">
        <f t="shared" si="583"/>
        <v>1.7726713171935613</v>
      </c>
      <c r="AV500" s="6">
        <f t="shared" si="584"/>
        <v>0.59089043906452043</v>
      </c>
      <c r="AW500" s="1">
        <v>2</v>
      </c>
      <c r="AX500" s="1">
        <v>1</v>
      </c>
      <c r="AY500" s="1">
        <v>0</v>
      </c>
      <c r="AZ500" s="1">
        <v>0</v>
      </c>
      <c r="BA500" s="1">
        <v>0</v>
      </c>
      <c r="BB500" s="1">
        <v>0</v>
      </c>
      <c r="BC500" s="7">
        <f>(EA500+FH500+GG500)-(DZ500+FG500+GF500)-((BD500/60)*(-0.29)+(EF500/60)*0.11+(FI500/60)*(-0.33))</f>
        <v>0.84176944444428314</v>
      </c>
      <c r="BD500" s="6">
        <v>166.38333333329999</v>
      </c>
      <c r="BE500" s="6">
        <f t="shared" si="585"/>
        <v>15.125757575754545</v>
      </c>
      <c r="BF500" s="5">
        <v>14.31</v>
      </c>
      <c r="BG500" s="5">
        <v>31.6</v>
      </c>
      <c r="BH500" s="21">
        <f t="shared" si="586"/>
        <v>0.31169679808320627</v>
      </c>
      <c r="BI500" s="1">
        <v>0</v>
      </c>
      <c r="BJ500" s="22">
        <v>1</v>
      </c>
      <c r="BK500" s="22">
        <v>0</v>
      </c>
      <c r="BL500" s="1">
        <v>1</v>
      </c>
      <c r="BM500" s="1">
        <f t="shared" si="587"/>
        <v>1</v>
      </c>
      <c r="BN500" s="8">
        <f t="shared" si="588"/>
        <v>0.36061304217176415</v>
      </c>
      <c r="BO500" s="3">
        <f t="shared" si="589"/>
        <v>28.5</v>
      </c>
      <c r="BP500" s="20">
        <f t="shared" si="590"/>
        <v>0</v>
      </c>
      <c r="BQ500" s="20">
        <f t="shared" si="591"/>
        <v>0.5</v>
      </c>
      <c r="BR500" s="20">
        <f t="shared" si="592"/>
        <v>0.5</v>
      </c>
      <c r="BS500" s="3" t="str">
        <f t="shared" si="593"/>
        <v xml:space="preserve"> </v>
      </c>
      <c r="BV500" s="20" t="str">
        <f t="shared" si="594"/>
        <v xml:space="preserve"> </v>
      </c>
      <c r="BW500" s="5">
        <v>18</v>
      </c>
      <c r="BX500" s="5">
        <v>19</v>
      </c>
      <c r="BY500" s="21">
        <f t="shared" si="595"/>
        <v>0.2846153846153846</v>
      </c>
      <c r="BZ500" s="5">
        <v>19</v>
      </c>
      <c r="CA500" s="5">
        <v>31</v>
      </c>
      <c r="CB500" s="23">
        <f t="shared" si="596"/>
        <v>0.38461538461538464</v>
      </c>
      <c r="CC500" s="5">
        <v>14</v>
      </c>
      <c r="CD500" s="5">
        <v>29</v>
      </c>
      <c r="CE500" s="23">
        <f t="shared" si="597"/>
        <v>0.33076923076923076</v>
      </c>
      <c r="CF500" s="23">
        <f t="shared" si="598"/>
        <v>0.42528735632183906</v>
      </c>
      <c r="CG500" s="24">
        <v>2</v>
      </c>
      <c r="CH500" s="5">
        <v>58</v>
      </c>
      <c r="CI500" s="5">
        <v>58</v>
      </c>
      <c r="CJ500" s="5">
        <v>46</v>
      </c>
      <c r="CK500">
        <v>15.315554540000001</v>
      </c>
      <c r="CL500" s="5">
        <v>-0.47900000000000004</v>
      </c>
      <c r="CM500" s="5">
        <v>9</v>
      </c>
      <c r="CN500" s="5">
        <v>1.621</v>
      </c>
      <c r="CO500" s="5">
        <v>-0.435</v>
      </c>
      <c r="CP500" s="5">
        <v>-5.3769999999999998</v>
      </c>
      <c r="CQ500" s="21">
        <f t="shared" si="599"/>
        <v>3.5087719298245612E-2</v>
      </c>
      <c r="CR500" s="25">
        <f t="shared" si="600"/>
        <v>0.90909090909090906</v>
      </c>
      <c r="CS500" s="22">
        <f t="shared" si="601"/>
        <v>912.59968102073356</v>
      </c>
      <c r="CT500" s="21">
        <f t="shared" si="602"/>
        <v>-5.5821371610845327E-2</v>
      </c>
      <c r="CU500" s="26">
        <f t="shared" si="603"/>
        <v>0.76234038498189438</v>
      </c>
      <c r="CV500" s="27">
        <f t="shared" si="604"/>
        <v>3.0493615399275775</v>
      </c>
      <c r="CW500" s="27">
        <f t="shared" si="605"/>
        <v>21.726700971983991</v>
      </c>
      <c r="CX500" s="27">
        <f t="shared" si="606"/>
        <v>33.542976939203356</v>
      </c>
      <c r="CY500" s="27">
        <f t="shared" si="607"/>
        <v>41.928721174004195</v>
      </c>
      <c r="CZ500" s="27">
        <f t="shared" si="608"/>
        <v>67.085953878406713</v>
      </c>
      <c r="DA500" s="28">
        <f t="shared" si="609"/>
        <v>-25.157232704402517</v>
      </c>
      <c r="DB500" s="5">
        <v>2</v>
      </c>
      <c r="DC500" s="5">
        <v>8</v>
      </c>
      <c r="DD500" s="22">
        <v>55</v>
      </c>
      <c r="DE500" s="22">
        <v>80</v>
      </c>
      <c r="DF500" s="22">
        <v>15</v>
      </c>
      <c r="DG500" s="22">
        <v>34</v>
      </c>
      <c r="DH500" s="22">
        <v>54</v>
      </c>
      <c r="DI500" s="22">
        <v>38</v>
      </c>
      <c r="DJ500" s="29">
        <f t="shared" si="610"/>
        <v>-16.456129256126658</v>
      </c>
      <c r="DK500" s="27">
        <f t="shared" si="611"/>
        <v>1.0356731875719216</v>
      </c>
      <c r="DL500" s="27">
        <f t="shared" si="612"/>
        <v>1.7261219792865363</v>
      </c>
      <c r="DM500" s="27">
        <f t="shared" si="613"/>
        <v>27.963176064441885</v>
      </c>
      <c r="DN500" s="27">
        <f t="shared" si="614"/>
        <v>25.546605293440734</v>
      </c>
      <c r="DO500" s="27">
        <f t="shared" si="615"/>
        <v>52.991944764096658</v>
      </c>
      <c r="DP500" s="27">
        <f t="shared" si="616"/>
        <v>51.956271576524735</v>
      </c>
      <c r="DQ500" s="30">
        <f t="shared" si="617"/>
        <v>-26.192905891974441</v>
      </c>
      <c r="DR500" s="5">
        <v>6</v>
      </c>
      <c r="DS500" s="5">
        <v>10</v>
      </c>
      <c r="DT500" s="5">
        <v>156</v>
      </c>
      <c r="DU500" s="5">
        <v>138</v>
      </c>
      <c r="DV500" s="5">
        <v>70</v>
      </c>
      <c r="DW500" s="5">
        <v>69</v>
      </c>
      <c r="DX500" s="5">
        <v>84</v>
      </c>
      <c r="DY500" s="5">
        <v>75</v>
      </c>
      <c r="DZ500" s="22">
        <v>1</v>
      </c>
      <c r="EA500" s="22">
        <v>1</v>
      </c>
      <c r="EB500" s="22">
        <f t="shared" si="618"/>
        <v>0</v>
      </c>
      <c r="EC500" s="26">
        <f t="shared" si="619"/>
        <v>0.36061304217176415</v>
      </c>
      <c r="ED500" s="27">
        <f t="shared" si="620"/>
        <v>0.36061304217176415</v>
      </c>
      <c r="EE500" s="27">
        <f t="shared" si="621"/>
        <v>0</v>
      </c>
      <c r="EF500" s="6">
        <v>22.4</v>
      </c>
      <c r="EG500" s="6">
        <f t="shared" si="622"/>
        <v>2.0363636363636362</v>
      </c>
      <c r="EH500" s="5">
        <v>2.04</v>
      </c>
      <c r="EI500" s="5">
        <v>4.38</v>
      </c>
      <c r="EJ500" s="21">
        <f t="shared" si="623"/>
        <v>0.31775700934579443</v>
      </c>
      <c r="EK500" s="1">
        <v>0</v>
      </c>
      <c r="EL500" s="22">
        <v>1</v>
      </c>
      <c r="EM500" s="22">
        <v>0</v>
      </c>
      <c r="EN500" s="1">
        <v>1</v>
      </c>
      <c r="EO500" s="3">
        <f t="shared" si="624"/>
        <v>1</v>
      </c>
      <c r="EP500" s="6">
        <f t="shared" si="625"/>
        <v>2.6785714285714288</v>
      </c>
      <c r="EQ500" s="3">
        <f t="shared" si="626"/>
        <v>13</v>
      </c>
      <c r="ER500" s="20">
        <f t="shared" si="627"/>
        <v>0</v>
      </c>
      <c r="ES500" s="20">
        <f t="shared" si="628"/>
        <v>1</v>
      </c>
      <c r="ET500" s="20">
        <f t="shared" si="629"/>
        <v>1</v>
      </c>
      <c r="EU500" s="3" t="str">
        <f t="shared" si="630"/>
        <v xml:space="preserve"> </v>
      </c>
      <c r="EX500" s="20" t="str">
        <f t="shared" si="631"/>
        <v xml:space="preserve"> </v>
      </c>
      <c r="EY500" s="5">
        <v>1</v>
      </c>
      <c r="EZ500" s="5">
        <v>1</v>
      </c>
      <c r="FA500" s="22">
        <v>12</v>
      </c>
      <c r="FB500" s="22">
        <v>2</v>
      </c>
      <c r="FC500" s="22">
        <v>6</v>
      </c>
      <c r="FD500" s="22">
        <v>0</v>
      </c>
      <c r="FE500" s="22">
        <v>2</v>
      </c>
      <c r="FF500" s="22">
        <v>8</v>
      </c>
      <c r="FG500" s="22">
        <v>0</v>
      </c>
      <c r="FH500" s="22">
        <v>0</v>
      </c>
      <c r="FI500" s="6">
        <v>14.3</v>
      </c>
      <c r="FJ500" s="6">
        <f t="shared" si="632"/>
        <v>1.3</v>
      </c>
      <c r="FK500" s="5">
        <v>1.08</v>
      </c>
      <c r="FL500" s="5">
        <v>4.6100000000000003</v>
      </c>
      <c r="FM500" s="21">
        <f t="shared" si="633"/>
        <v>0.18980667838312829</v>
      </c>
      <c r="FN500" s="1">
        <v>0</v>
      </c>
      <c r="FO500" s="22">
        <v>0</v>
      </c>
      <c r="FP500" s="22">
        <v>0</v>
      </c>
      <c r="FQ500" s="1">
        <v>0</v>
      </c>
      <c r="FR500" s="1">
        <f t="shared" si="634"/>
        <v>0</v>
      </c>
      <c r="FS500" s="3">
        <f t="shared" si="635"/>
        <v>0</v>
      </c>
      <c r="FT500" s="3" t="str">
        <f t="shared" si="636"/>
        <v xml:space="preserve"> </v>
      </c>
      <c r="FW500" s="20" t="str">
        <f t="shared" si="637"/>
        <v xml:space="preserve"> </v>
      </c>
      <c r="FX500" s="5">
        <v>0</v>
      </c>
      <c r="FY500" s="5">
        <v>5</v>
      </c>
      <c r="FZ500" s="22">
        <v>1</v>
      </c>
      <c r="GA500" s="22">
        <v>9</v>
      </c>
      <c r="GB500" s="22">
        <v>0</v>
      </c>
      <c r="GC500" s="22">
        <v>4</v>
      </c>
      <c r="GD500" s="22">
        <v>3</v>
      </c>
      <c r="GE500" s="22">
        <v>0</v>
      </c>
      <c r="GF500" s="22">
        <v>0</v>
      </c>
      <c r="GG500" s="22">
        <v>0</v>
      </c>
      <c r="GH500" s="1">
        <v>3</v>
      </c>
      <c r="GI500" s="1">
        <v>1</v>
      </c>
      <c r="GJ500" s="1">
        <v>16</v>
      </c>
      <c r="GK500" s="1">
        <v>5</v>
      </c>
      <c r="GN500" s="31" t="str">
        <f t="shared" si="638"/>
        <v xml:space="preserve"> 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32" t="str">
        <f t="shared" si="639"/>
        <v xml:space="preserve"> </v>
      </c>
      <c r="GW500" s="9">
        <f t="shared" si="640"/>
        <v>5</v>
      </c>
      <c r="GX500" s="10">
        <v>0</v>
      </c>
      <c r="GY500" s="10">
        <v>-0.30000000000000004</v>
      </c>
      <c r="GZ500" s="10">
        <v>-0.30000000000000004</v>
      </c>
      <c r="HA500" s="29">
        <f t="shared" si="641"/>
        <v>-2.7272727272727278E-2</v>
      </c>
      <c r="HB500" s="29">
        <f t="shared" si="642"/>
        <v>-8.8633565859678076E-2</v>
      </c>
      <c r="HC500">
        <v>3.6</v>
      </c>
      <c r="HD500">
        <v>5.8</v>
      </c>
      <c r="HE500">
        <v>-8.4</v>
      </c>
      <c r="HF500">
        <v>-0.1</v>
      </c>
      <c r="HG500">
        <v>0</v>
      </c>
      <c r="HH500">
        <v>0</v>
      </c>
      <c r="HI500">
        <v>-0.1</v>
      </c>
      <c r="HJ500" s="11">
        <f t="shared" si="643"/>
        <v>-9.0909090909090922E-3</v>
      </c>
      <c r="HK500" s="11">
        <f t="shared" si="644"/>
        <v>-2.9544521953226027E-2</v>
      </c>
      <c r="HL500">
        <v>99</v>
      </c>
      <c r="HM500">
        <v>46</v>
      </c>
      <c r="HN500">
        <v>0</v>
      </c>
      <c r="HO500">
        <v>37</v>
      </c>
      <c r="HP500" t="s">
        <v>393</v>
      </c>
      <c r="HQ500" s="33">
        <v>4000000</v>
      </c>
      <c r="HR500" s="33">
        <v>0</v>
      </c>
      <c r="HS500" s="30">
        <f t="shared" si="645"/>
        <v>-6.2463414634146339</v>
      </c>
    </row>
    <row r="501" spans="1:227" x14ac:dyDescent="0.2">
      <c r="A501" s="1">
        <v>3</v>
      </c>
      <c r="B501" s="2" t="s">
        <v>2440</v>
      </c>
      <c r="C501" s="2" t="s">
        <v>256</v>
      </c>
      <c r="D501" s="2" t="s">
        <v>257</v>
      </c>
      <c r="E501" s="2" t="s">
        <v>240</v>
      </c>
      <c r="F501" s="2">
        <v>75</v>
      </c>
      <c r="G501" s="2">
        <v>231</v>
      </c>
      <c r="H501" s="2" t="s">
        <v>231</v>
      </c>
      <c r="J501" s="3">
        <v>28</v>
      </c>
      <c r="K501" s="5" t="s">
        <v>2441</v>
      </c>
      <c r="L501" s="5" t="s">
        <v>2442</v>
      </c>
      <c r="M501" s="5" t="s">
        <v>2443</v>
      </c>
      <c r="N501" s="5" t="s">
        <v>278</v>
      </c>
      <c r="O501" s="2" t="s">
        <v>278</v>
      </c>
      <c r="P501" s="2" t="s">
        <v>271</v>
      </c>
      <c r="Q501" s="1">
        <v>47</v>
      </c>
      <c r="R501" s="1">
        <v>2</v>
      </c>
      <c r="S501" s="1">
        <v>9</v>
      </c>
      <c r="T501" s="1">
        <v>11</v>
      </c>
      <c r="U501" s="1">
        <v>2</v>
      </c>
      <c r="V501" s="1">
        <v>53</v>
      </c>
      <c r="W501" s="20">
        <f t="shared" si="567"/>
        <v>3.7735849056603772E-2</v>
      </c>
      <c r="X501" s="6">
        <v>1044.7166666666999</v>
      </c>
      <c r="Y501" s="6">
        <f t="shared" si="568"/>
        <v>22.228014184397871</v>
      </c>
      <c r="Z501" s="1">
        <v>1308</v>
      </c>
      <c r="AA501" s="6">
        <f t="shared" si="569"/>
        <v>27.829787234042552</v>
      </c>
      <c r="AB501" s="8">
        <f t="shared" si="570"/>
        <v>0.79871304791032105</v>
      </c>
      <c r="AC501" s="3">
        <f t="shared" si="571"/>
        <v>55.585714285714282</v>
      </c>
      <c r="AD501" s="8">
        <f t="shared" si="572"/>
        <v>3.1923898254481284</v>
      </c>
      <c r="AE501" s="20">
        <f t="shared" si="573"/>
        <v>5.4054054054054057E-2</v>
      </c>
      <c r="AF501" s="20">
        <f t="shared" si="574"/>
        <v>0.24324324324324326</v>
      </c>
      <c r="AG501" s="20">
        <f t="shared" si="575"/>
        <v>0.29729729729729731</v>
      </c>
      <c r="AH501" s="3" t="e">
        <f t="shared" si="576"/>
        <v>#VALUE!</v>
      </c>
      <c r="AI501" s="3" t="str">
        <f t="shared" si="577"/>
        <v xml:space="preserve"> </v>
      </c>
      <c r="AJ501" s="3" t="str">
        <f t="shared" si="578"/>
        <v xml:space="preserve"> </v>
      </c>
      <c r="AK501" s="20" t="e">
        <f t="shared" si="579"/>
        <v>#VALUE!</v>
      </c>
      <c r="AL501" s="6">
        <v>0</v>
      </c>
      <c r="AM501" s="1">
        <v>130</v>
      </c>
      <c r="AN501" s="1">
        <v>81</v>
      </c>
      <c r="AO501" s="1">
        <v>16</v>
      </c>
      <c r="AP501" s="1">
        <v>20</v>
      </c>
      <c r="AQ501" s="1">
        <v>7</v>
      </c>
      <c r="AR501" s="6">
        <f t="shared" si="580"/>
        <v>7.4661391445844183</v>
      </c>
      <c r="AS501" s="6">
        <f t="shared" si="581"/>
        <v>4.6519790054718309</v>
      </c>
      <c r="AT501" s="6">
        <f t="shared" si="582"/>
        <v>0.91890943317962082</v>
      </c>
      <c r="AU501" s="6">
        <f t="shared" si="583"/>
        <v>1.1486367914745261</v>
      </c>
      <c r="AV501" s="6">
        <f t="shared" si="584"/>
        <v>0.40202287701608408</v>
      </c>
      <c r="AW501" s="1">
        <v>31</v>
      </c>
      <c r="AX501" s="1">
        <v>13</v>
      </c>
      <c r="AY501" s="1">
        <v>1</v>
      </c>
      <c r="AZ501" s="1">
        <v>0</v>
      </c>
      <c r="BA501" s="1">
        <v>0</v>
      </c>
      <c r="BB501" s="1">
        <v>0</v>
      </c>
      <c r="BC501" s="7">
        <f>(EA501+FH501+GG501)-(DZ501+FG501+GF501)-((BD501/60)*(-0.29)+(EF501/60)*0.11+(FI501/60)*(-0.33))</f>
        <v>9.4130555555715922E-2</v>
      </c>
      <c r="BD501" s="6">
        <v>888.06666666670003</v>
      </c>
      <c r="BE501" s="6">
        <f t="shared" si="585"/>
        <v>18.895035460993618</v>
      </c>
      <c r="BF501" s="5">
        <v>18.149999999999999</v>
      </c>
      <c r="BG501" s="5">
        <v>29.63</v>
      </c>
      <c r="BH501" s="21">
        <f t="shared" si="586"/>
        <v>0.37986605274173291</v>
      </c>
      <c r="BI501" s="1">
        <v>2</v>
      </c>
      <c r="BJ501" s="22">
        <v>4</v>
      </c>
      <c r="BK501" s="22">
        <v>4</v>
      </c>
      <c r="BL501" s="1">
        <v>8</v>
      </c>
      <c r="BM501" s="1">
        <f t="shared" si="587"/>
        <v>10</v>
      </c>
      <c r="BN501" s="8">
        <f t="shared" si="588"/>
        <v>0.67562495308157511</v>
      </c>
      <c r="BO501" s="3">
        <f t="shared" si="589"/>
        <v>51.085714285714282</v>
      </c>
      <c r="BP501" s="20">
        <f t="shared" si="590"/>
        <v>5.7142857142857141E-2</v>
      </c>
      <c r="BQ501" s="20">
        <f t="shared" si="591"/>
        <v>0.22857142857142856</v>
      </c>
      <c r="BR501" s="20">
        <f t="shared" si="592"/>
        <v>0.2857142857142857</v>
      </c>
      <c r="BS501" s="3" t="str">
        <f t="shared" si="593"/>
        <v xml:space="preserve"> </v>
      </c>
      <c r="BV501" s="20" t="str">
        <f t="shared" si="594"/>
        <v xml:space="preserve"> </v>
      </c>
      <c r="BW501" s="5">
        <v>133</v>
      </c>
      <c r="BX501" s="5">
        <v>141</v>
      </c>
      <c r="BY501" s="21">
        <f t="shared" si="595"/>
        <v>0.32349468713105078</v>
      </c>
      <c r="BZ501" s="5">
        <v>134</v>
      </c>
      <c r="CA501" s="5">
        <v>123</v>
      </c>
      <c r="CB501" s="23">
        <f t="shared" si="596"/>
        <v>0.30342384887839435</v>
      </c>
      <c r="CC501" s="5">
        <v>163</v>
      </c>
      <c r="CD501" s="5">
        <v>153</v>
      </c>
      <c r="CE501" s="23">
        <f t="shared" si="597"/>
        <v>0.37308146399055492</v>
      </c>
      <c r="CF501" s="23">
        <f t="shared" si="598"/>
        <v>0.51600753295668544</v>
      </c>
      <c r="CG501" s="24">
        <v>2</v>
      </c>
      <c r="CH501" s="5">
        <v>335</v>
      </c>
      <c r="CI501" s="5">
        <v>298</v>
      </c>
      <c r="CJ501" s="5">
        <v>281</v>
      </c>
      <c r="CK501">
        <v>16.195921739999999</v>
      </c>
      <c r="CL501" s="5">
        <v>0.93300000000000005</v>
      </c>
      <c r="CM501" s="5">
        <v>2</v>
      </c>
      <c r="CN501" s="5">
        <v>-0.106</v>
      </c>
      <c r="CO501" s="5">
        <v>-5.2999999999999999E-2</v>
      </c>
      <c r="CP501" s="5">
        <v>8.2370000000000001</v>
      </c>
      <c r="CQ501" s="21">
        <f t="shared" si="599"/>
        <v>7.829977628635347E-2</v>
      </c>
      <c r="CR501" s="25">
        <f t="shared" si="600"/>
        <v>0.92018779342723001</v>
      </c>
      <c r="CS501" s="22">
        <f t="shared" si="601"/>
        <v>928.0177710558653</v>
      </c>
      <c r="CT501" s="21">
        <f t="shared" si="602"/>
        <v>-1.5124302864165245E-3</v>
      </c>
      <c r="CU501" s="26">
        <f t="shared" si="603"/>
        <v>2.4617548795498507</v>
      </c>
      <c r="CV501" s="27">
        <f t="shared" si="604"/>
        <v>2.391419025848426</v>
      </c>
      <c r="CW501" s="27">
        <f t="shared" si="605"/>
        <v>31.440126604536662</v>
      </c>
      <c r="CX501" s="27">
        <f t="shared" si="606"/>
        <v>29.963073676806754</v>
      </c>
      <c r="CY501" s="27">
        <f t="shared" si="607"/>
        <v>59.363460524002114</v>
      </c>
      <c r="CZ501" s="27">
        <f t="shared" si="608"/>
        <v>53.666256374186744</v>
      </c>
      <c r="DA501" s="28">
        <f t="shared" si="609"/>
        <v>5.69720414981537</v>
      </c>
      <c r="DB501" s="5">
        <v>35</v>
      </c>
      <c r="DC501" s="5">
        <v>34</v>
      </c>
      <c r="DD501" s="22">
        <v>412</v>
      </c>
      <c r="DE501" s="22">
        <v>392</v>
      </c>
      <c r="DF501" s="22">
        <v>175</v>
      </c>
      <c r="DG501" s="22">
        <v>151</v>
      </c>
      <c r="DH501" s="22">
        <v>186</v>
      </c>
      <c r="DI501" s="22">
        <v>222</v>
      </c>
      <c r="DJ501" s="29">
        <f t="shared" si="610"/>
        <v>-3.1199766411450796</v>
      </c>
      <c r="DK501" s="27">
        <f t="shared" si="611"/>
        <v>1.9388055521646406</v>
      </c>
      <c r="DL501" s="27">
        <f t="shared" si="612"/>
        <v>1.766467280861117</v>
      </c>
      <c r="DM501" s="27">
        <f t="shared" si="613"/>
        <v>33.433624632883578</v>
      </c>
      <c r="DN501" s="27">
        <f t="shared" si="614"/>
        <v>29.857605503335467</v>
      </c>
      <c r="DO501" s="27">
        <f t="shared" si="615"/>
        <v>64.239090628388425</v>
      </c>
      <c r="DP501" s="27">
        <f t="shared" si="616"/>
        <v>53.640286943221724</v>
      </c>
      <c r="DQ501" s="30">
        <f t="shared" si="617"/>
        <v>-4.9015995353513304</v>
      </c>
      <c r="DR501" s="5">
        <v>45</v>
      </c>
      <c r="DS501" s="5">
        <v>41</v>
      </c>
      <c r="DT501" s="5">
        <v>731</v>
      </c>
      <c r="DU501" s="5">
        <v>652</v>
      </c>
      <c r="DV501" s="5">
        <v>304</v>
      </c>
      <c r="DW501" s="5">
        <v>248</v>
      </c>
      <c r="DX501" s="5">
        <v>304</v>
      </c>
      <c r="DY501" s="5">
        <v>411</v>
      </c>
      <c r="DZ501" s="22">
        <v>11</v>
      </c>
      <c r="EA501" s="22">
        <v>6</v>
      </c>
      <c r="EB501" s="22">
        <f t="shared" si="618"/>
        <v>-5</v>
      </c>
      <c r="EC501" s="26">
        <f t="shared" si="619"/>
        <v>0.74318744838973261</v>
      </c>
      <c r="ED501" s="27">
        <f t="shared" si="620"/>
        <v>0.40537497184894511</v>
      </c>
      <c r="EE501" s="27">
        <f t="shared" si="621"/>
        <v>-0.33781247654078755</v>
      </c>
      <c r="EF501" s="6">
        <v>8.15</v>
      </c>
      <c r="EG501" s="6">
        <f t="shared" si="622"/>
        <v>0.17340425531914894</v>
      </c>
      <c r="EH501" s="5">
        <v>0.17</v>
      </c>
      <c r="EI501" s="5">
        <v>5.05</v>
      </c>
      <c r="EJ501" s="21">
        <f t="shared" si="623"/>
        <v>3.2567049808429123E-2</v>
      </c>
      <c r="EK501" s="1">
        <v>0</v>
      </c>
      <c r="EL501" s="22">
        <v>1</v>
      </c>
      <c r="EM501" s="22">
        <v>0</v>
      </c>
      <c r="EN501" s="1">
        <v>1</v>
      </c>
      <c r="EO501" s="3">
        <f t="shared" si="624"/>
        <v>1</v>
      </c>
      <c r="EP501" s="6">
        <f t="shared" si="625"/>
        <v>7.3619631901840492</v>
      </c>
      <c r="EQ501" s="3">
        <f t="shared" si="626"/>
        <v>4.5</v>
      </c>
      <c r="ER501" s="20">
        <f t="shared" si="627"/>
        <v>0</v>
      </c>
      <c r="ES501" s="20">
        <f t="shared" si="628"/>
        <v>0.5</v>
      </c>
      <c r="ET501" s="20">
        <f t="shared" si="629"/>
        <v>0.5</v>
      </c>
      <c r="EU501" s="3" t="str">
        <f t="shared" si="630"/>
        <v xml:space="preserve"> </v>
      </c>
      <c r="EX501" s="20" t="str">
        <f t="shared" si="631"/>
        <v xml:space="preserve"> </v>
      </c>
      <c r="EY501" s="5">
        <v>2</v>
      </c>
      <c r="EZ501" s="5">
        <v>0</v>
      </c>
      <c r="FA501" s="22">
        <v>7</v>
      </c>
      <c r="FB501" s="22">
        <v>1</v>
      </c>
      <c r="FC501" s="22">
        <v>2</v>
      </c>
      <c r="FD501" s="22">
        <v>0</v>
      </c>
      <c r="FE501" s="22">
        <v>0</v>
      </c>
      <c r="FF501" s="22">
        <v>4</v>
      </c>
      <c r="FG501" s="22">
        <v>0</v>
      </c>
      <c r="FH501" s="22">
        <v>0</v>
      </c>
      <c r="FI501" s="6">
        <v>148.5</v>
      </c>
      <c r="FJ501" s="6">
        <f t="shared" si="632"/>
        <v>3.1595744680851063</v>
      </c>
      <c r="FK501" s="5">
        <v>3.06</v>
      </c>
      <c r="FL501" s="5">
        <v>2.69</v>
      </c>
      <c r="FM501" s="21">
        <f t="shared" si="633"/>
        <v>0.53217391304347827</v>
      </c>
      <c r="FN501" s="1">
        <v>0</v>
      </c>
      <c r="FO501" s="22">
        <v>0</v>
      </c>
      <c r="FP501" s="22">
        <v>0</v>
      </c>
      <c r="FQ501" s="1">
        <v>0</v>
      </c>
      <c r="FR501" s="1">
        <f t="shared" si="634"/>
        <v>0</v>
      </c>
      <c r="FS501" s="3">
        <f t="shared" si="635"/>
        <v>0</v>
      </c>
      <c r="FT501" s="3" t="str">
        <f t="shared" si="636"/>
        <v xml:space="preserve"> </v>
      </c>
      <c r="FW501" s="20" t="str">
        <f t="shared" si="637"/>
        <v xml:space="preserve"> </v>
      </c>
      <c r="FX501" s="5">
        <v>0</v>
      </c>
      <c r="FY501" s="5">
        <v>13</v>
      </c>
      <c r="FZ501" s="22">
        <v>25</v>
      </c>
      <c r="GA501" s="22">
        <v>106</v>
      </c>
      <c r="GB501" s="22">
        <v>10</v>
      </c>
      <c r="GC501" s="22">
        <v>40</v>
      </c>
      <c r="GD501" s="22">
        <v>46</v>
      </c>
      <c r="GE501" s="22">
        <v>5</v>
      </c>
      <c r="GF501" s="22">
        <v>0</v>
      </c>
      <c r="GG501" s="22">
        <v>0</v>
      </c>
      <c r="GH501" s="1">
        <v>37</v>
      </c>
      <c r="GI501" s="1">
        <v>2</v>
      </c>
      <c r="GJ501" s="1">
        <v>47</v>
      </c>
      <c r="GK501" s="1">
        <v>14</v>
      </c>
      <c r="GN501" s="31" t="str">
        <f t="shared" si="638"/>
        <v xml:space="preserve"> 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32" t="str">
        <f t="shared" si="639"/>
        <v xml:space="preserve"> </v>
      </c>
      <c r="GW501" s="9">
        <f t="shared" si="640"/>
        <v>5</v>
      </c>
      <c r="GX501" s="10">
        <v>0.2</v>
      </c>
      <c r="GY501" s="10">
        <v>3</v>
      </c>
      <c r="GZ501" s="10">
        <v>3.2</v>
      </c>
      <c r="HA501" s="29">
        <f t="shared" si="641"/>
        <v>6.8085106382978725E-2</v>
      </c>
      <c r="HB501" s="29">
        <f t="shared" si="642"/>
        <v>0.18378188663592415</v>
      </c>
      <c r="HC501">
        <v>18</v>
      </c>
      <c r="HD501">
        <v>26.7</v>
      </c>
      <c r="HE501">
        <v>-3.1</v>
      </c>
      <c r="HF501">
        <v>0.1</v>
      </c>
      <c r="HG501">
        <v>4</v>
      </c>
      <c r="HH501">
        <v>0</v>
      </c>
      <c r="HI501">
        <v>4</v>
      </c>
      <c r="HJ501" s="11">
        <f t="shared" si="643"/>
        <v>8.5106382978723402E-2</v>
      </c>
      <c r="HK501" s="11">
        <f t="shared" si="644"/>
        <v>0.2297273582949052</v>
      </c>
      <c r="HL501">
        <v>99</v>
      </c>
      <c r="HM501">
        <v>0</v>
      </c>
      <c r="HN501">
        <v>0</v>
      </c>
      <c r="HO501">
        <v>1</v>
      </c>
      <c r="HP501" t="s">
        <v>287</v>
      </c>
      <c r="HQ501" s="33">
        <v>3000000</v>
      </c>
      <c r="HR501" s="33">
        <v>0</v>
      </c>
      <c r="HS501" s="30">
        <f t="shared" si="645"/>
        <v>-0.39024390243902385</v>
      </c>
    </row>
    <row r="502" spans="1:227" x14ac:dyDescent="0.2">
      <c r="A502" s="1">
        <v>9</v>
      </c>
      <c r="B502" s="2" t="s">
        <v>2444</v>
      </c>
      <c r="C502" s="2" t="s">
        <v>2445</v>
      </c>
      <c r="E502" s="2" t="s">
        <v>893</v>
      </c>
      <c r="F502" s="2">
        <v>74</v>
      </c>
      <c r="G502" s="2">
        <v>227</v>
      </c>
      <c r="H502" s="2" t="s">
        <v>231</v>
      </c>
      <c r="J502" s="3">
        <v>29</v>
      </c>
      <c r="K502" s="5" t="s">
        <v>2446</v>
      </c>
      <c r="L502" s="5" t="s">
        <v>2447</v>
      </c>
      <c r="M502" s="5" t="s">
        <v>1747</v>
      </c>
      <c r="N502" s="5" t="s">
        <v>278</v>
      </c>
      <c r="O502" s="2" t="s">
        <v>278</v>
      </c>
      <c r="P502" s="2" t="s">
        <v>415</v>
      </c>
      <c r="Q502" s="1">
        <v>23</v>
      </c>
      <c r="R502" s="1">
        <v>4</v>
      </c>
      <c r="S502" s="1">
        <v>10</v>
      </c>
      <c r="T502" s="1">
        <v>14</v>
      </c>
      <c r="U502" s="1">
        <v>8</v>
      </c>
      <c r="V502" s="1">
        <v>58</v>
      </c>
      <c r="W502" s="20">
        <f t="shared" si="567"/>
        <v>6.8965517241379309E-2</v>
      </c>
      <c r="X502" s="6">
        <v>418.4</v>
      </c>
      <c r="Y502" s="6">
        <f t="shared" si="568"/>
        <v>18.191304347826087</v>
      </c>
      <c r="Z502" s="1">
        <v>547</v>
      </c>
      <c r="AA502" s="6">
        <f t="shared" si="569"/>
        <v>23.782608695652176</v>
      </c>
      <c r="AB502" s="8">
        <f t="shared" si="570"/>
        <v>0.76489945155393047</v>
      </c>
      <c r="AC502" s="3">
        <f t="shared" si="571"/>
        <v>34.133333333333333</v>
      </c>
      <c r="AD502" s="8">
        <f t="shared" si="572"/>
        <v>4.8948374760994264</v>
      </c>
      <c r="AE502" s="20">
        <f t="shared" si="573"/>
        <v>0.18181818181818182</v>
      </c>
      <c r="AF502" s="20">
        <f t="shared" si="574"/>
        <v>0.45454545454545453</v>
      </c>
      <c r="AG502" s="20">
        <f t="shared" si="575"/>
        <v>0.63636363636363635</v>
      </c>
      <c r="AH502" s="3">
        <f t="shared" si="576"/>
        <v>4</v>
      </c>
      <c r="AI502" s="3">
        <f t="shared" si="577"/>
        <v>2</v>
      </c>
      <c r="AJ502" s="3">
        <f t="shared" si="578"/>
        <v>2</v>
      </c>
      <c r="AK502" s="20">
        <f t="shared" si="579"/>
        <v>0.5</v>
      </c>
      <c r="AL502" s="6">
        <v>0.2</v>
      </c>
      <c r="AM502" s="1">
        <v>6</v>
      </c>
      <c r="AN502" s="1">
        <v>13</v>
      </c>
      <c r="AO502" s="1">
        <v>32</v>
      </c>
      <c r="AP502" s="1">
        <v>6</v>
      </c>
      <c r="AQ502" s="1">
        <v>9</v>
      </c>
      <c r="AR502" s="6">
        <f t="shared" si="580"/>
        <v>0.86042065009560231</v>
      </c>
      <c r="AS502" s="6">
        <f t="shared" si="581"/>
        <v>1.8642447418738051</v>
      </c>
      <c r="AT502" s="6">
        <f t="shared" si="582"/>
        <v>4.5889101338432123</v>
      </c>
      <c r="AU502" s="6">
        <f t="shared" si="583"/>
        <v>0.86042065009560231</v>
      </c>
      <c r="AV502" s="6">
        <f t="shared" si="584"/>
        <v>1.2906309751434035</v>
      </c>
      <c r="AW502" s="1">
        <v>17</v>
      </c>
      <c r="AX502" s="1">
        <v>6</v>
      </c>
      <c r="AY502" s="1">
        <v>1</v>
      </c>
      <c r="AZ502" s="1">
        <v>0</v>
      </c>
      <c r="BA502" s="1">
        <v>0</v>
      </c>
      <c r="BB502" s="1">
        <v>0</v>
      </c>
      <c r="BC502" s="7">
        <f>(EA502+FH502+GG502)-(DZ502+FG502+GF502)-((BD502/60)*(0.11)+(EF502/60)*(-0.14)+(FI502/60)*(0.13))</f>
        <v>-0.52874999999984995</v>
      </c>
      <c r="BD502" s="6">
        <v>329.2</v>
      </c>
      <c r="BE502" s="6">
        <f t="shared" si="585"/>
        <v>14.31304347826087</v>
      </c>
      <c r="BF502" s="5">
        <v>13.8</v>
      </c>
      <c r="BG502" s="5">
        <v>33.729999999999997</v>
      </c>
      <c r="BH502" s="21">
        <f t="shared" si="586"/>
        <v>0.29034294130023142</v>
      </c>
      <c r="BI502" s="1">
        <v>4</v>
      </c>
      <c r="BJ502" s="22">
        <v>2</v>
      </c>
      <c r="BK502" s="22">
        <v>4</v>
      </c>
      <c r="BL502" s="1">
        <v>7</v>
      </c>
      <c r="BM502" s="1">
        <f t="shared" si="587"/>
        <v>11</v>
      </c>
      <c r="BN502" s="8">
        <f t="shared" si="588"/>
        <v>2.0048602673147022</v>
      </c>
      <c r="BO502" s="3">
        <f t="shared" si="589"/>
        <v>24.133333333333333</v>
      </c>
      <c r="BP502" s="20">
        <f t="shared" si="590"/>
        <v>0.26666666666666666</v>
      </c>
      <c r="BQ502" s="20">
        <f t="shared" si="591"/>
        <v>0.46666666666666667</v>
      </c>
      <c r="BR502" s="20">
        <f t="shared" si="592"/>
        <v>0.73333333333333339</v>
      </c>
      <c r="BS502" s="3">
        <f t="shared" si="593"/>
        <v>2</v>
      </c>
      <c r="BT502" s="1">
        <v>0</v>
      </c>
      <c r="BU502" s="1">
        <v>2</v>
      </c>
      <c r="BV502" s="20">
        <f t="shared" si="594"/>
        <v>0</v>
      </c>
      <c r="BW502" s="5">
        <v>70</v>
      </c>
      <c r="BX502" s="5">
        <v>60</v>
      </c>
      <c r="BY502" s="21">
        <f t="shared" si="595"/>
        <v>0.39755351681957185</v>
      </c>
      <c r="BZ502" s="5">
        <v>47</v>
      </c>
      <c r="CA502" s="5">
        <v>36</v>
      </c>
      <c r="CB502" s="23">
        <f t="shared" si="596"/>
        <v>0.25382262996941896</v>
      </c>
      <c r="CC502" s="5">
        <v>62</v>
      </c>
      <c r="CD502" s="5">
        <v>52</v>
      </c>
      <c r="CE502" s="23">
        <f t="shared" si="597"/>
        <v>0.34862385321100919</v>
      </c>
      <c r="CF502" s="23">
        <f t="shared" si="598"/>
        <v>0.61032863849765262</v>
      </c>
      <c r="CG502" s="24">
        <v>11</v>
      </c>
      <c r="CH502" s="5">
        <v>129</v>
      </c>
      <c r="CI502" s="5">
        <v>110</v>
      </c>
      <c r="CJ502" s="5">
        <v>99</v>
      </c>
      <c r="CK502">
        <v>16.168636190000001</v>
      </c>
      <c r="CL502" s="5">
        <v>-8.1000000000000003E-2</v>
      </c>
      <c r="CM502" s="5">
        <v>10</v>
      </c>
      <c r="CN502" s="5">
        <v>-1.663</v>
      </c>
      <c r="CO502" s="5">
        <v>1.161</v>
      </c>
      <c r="CP502" s="5">
        <v>9.6579999999999995</v>
      </c>
      <c r="CQ502" s="21">
        <f t="shared" si="599"/>
        <v>8.2872928176795577E-2</v>
      </c>
      <c r="CR502" s="25">
        <f t="shared" si="600"/>
        <v>0.94339622641509435</v>
      </c>
      <c r="CS502" s="22">
        <f t="shared" si="601"/>
        <v>951.68351923277396</v>
      </c>
      <c r="CT502" s="21">
        <f t="shared" si="602"/>
        <v>2.6269154591889929E-2</v>
      </c>
      <c r="CU502" s="26">
        <f t="shared" si="603"/>
        <v>2.8355387523629485</v>
      </c>
      <c r="CV502" s="27">
        <f t="shared" si="604"/>
        <v>1.7013232514177692</v>
      </c>
      <c r="CW502" s="27">
        <f t="shared" si="605"/>
        <v>34.215500945179578</v>
      </c>
      <c r="CX502" s="27">
        <f t="shared" si="606"/>
        <v>30.056710775047254</v>
      </c>
      <c r="CY502" s="27">
        <f t="shared" si="607"/>
        <v>71.266540642722106</v>
      </c>
      <c r="CZ502" s="27">
        <f t="shared" si="608"/>
        <v>53.30812854442344</v>
      </c>
      <c r="DA502" s="28">
        <f t="shared" si="609"/>
        <v>17.958412098298666</v>
      </c>
      <c r="DB502" s="5">
        <v>15</v>
      </c>
      <c r="DC502" s="5">
        <v>9</v>
      </c>
      <c r="DD502" s="22">
        <v>166</v>
      </c>
      <c r="DE502" s="22">
        <v>150</v>
      </c>
      <c r="DF502" s="22">
        <v>83</v>
      </c>
      <c r="DG502" s="22">
        <v>59</v>
      </c>
      <c r="DH502" s="22">
        <v>64</v>
      </c>
      <c r="DI502" s="22">
        <v>113</v>
      </c>
      <c r="DJ502" s="29">
        <f t="shared" si="610"/>
        <v>3.8995247743550028</v>
      </c>
      <c r="DK502" s="27">
        <f t="shared" si="611"/>
        <v>2.0881939700176595</v>
      </c>
      <c r="DL502" s="27">
        <f t="shared" si="612"/>
        <v>1.9335129352015368</v>
      </c>
      <c r="DM502" s="27">
        <f t="shared" si="613"/>
        <v>34.261849211771228</v>
      </c>
      <c r="DN502" s="27">
        <f t="shared" si="614"/>
        <v>28.229288853942435</v>
      </c>
      <c r="DO502" s="27">
        <f t="shared" si="615"/>
        <v>64.115288931282961</v>
      </c>
      <c r="DP502" s="27">
        <f t="shared" si="616"/>
        <v>51.663465628585058</v>
      </c>
      <c r="DQ502" s="30">
        <f t="shared" si="617"/>
        <v>5.5065887956007629</v>
      </c>
      <c r="DR502" s="5">
        <v>27</v>
      </c>
      <c r="DS502" s="5">
        <v>25</v>
      </c>
      <c r="DT502" s="5">
        <v>416</v>
      </c>
      <c r="DU502" s="5">
        <v>340</v>
      </c>
      <c r="DV502" s="5">
        <v>164</v>
      </c>
      <c r="DW502" s="5">
        <v>141</v>
      </c>
      <c r="DX502" s="5">
        <v>162</v>
      </c>
      <c r="DY502" s="5">
        <v>222</v>
      </c>
      <c r="DZ502" s="22">
        <v>4</v>
      </c>
      <c r="EA502" s="22">
        <v>4</v>
      </c>
      <c r="EB502" s="22">
        <f t="shared" si="618"/>
        <v>0</v>
      </c>
      <c r="EC502" s="26">
        <f t="shared" si="619"/>
        <v>0.72904009720534635</v>
      </c>
      <c r="ED502" s="27">
        <f t="shared" si="620"/>
        <v>0.72904009720534635</v>
      </c>
      <c r="EE502" s="27">
        <f t="shared" si="621"/>
        <v>0</v>
      </c>
      <c r="EF502" s="6">
        <v>59.566666666700002</v>
      </c>
      <c r="EG502" s="6">
        <f t="shared" si="622"/>
        <v>2.5898550724652174</v>
      </c>
      <c r="EH502" s="5">
        <v>2.5499999999999998</v>
      </c>
      <c r="EI502" s="5">
        <v>2.91</v>
      </c>
      <c r="EJ502" s="21">
        <f t="shared" si="623"/>
        <v>0.46703296703296698</v>
      </c>
      <c r="EK502" s="1">
        <v>0</v>
      </c>
      <c r="EL502" s="22">
        <v>0</v>
      </c>
      <c r="EM502" s="22">
        <v>2</v>
      </c>
      <c r="EN502" s="1">
        <v>2</v>
      </c>
      <c r="EO502" s="3">
        <f t="shared" si="624"/>
        <v>2</v>
      </c>
      <c r="EP502" s="6">
        <f t="shared" si="625"/>
        <v>2.014549524341346</v>
      </c>
      <c r="EQ502" s="3">
        <f t="shared" si="626"/>
        <v>0</v>
      </c>
      <c r="ER502" s="20">
        <f t="shared" si="627"/>
        <v>0</v>
      </c>
      <c r="ES502" s="20">
        <f t="shared" si="628"/>
        <v>0.33333333333333331</v>
      </c>
      <c r="ET502" s="20">
        <f t="shared" si="629"/>
        <v>0.33333333333333331</v>
      </c>
      <c r="EU502" s="3" t="str">
        <f t="shared" si="630"/>
        <v xml:space="preserve"> </v>
      </c>
      <c r="EV502" s="1">
        <v>0</v>
      </c>
      <c r="EW502" s="1">
        <v>0</v>
      </c>
      <c r="EX502" s="20" t="str">
        <f t="shared" si="631"/>
        <v xml:space="preserve"> </v>
      </c>
      <c r="EY502" s="5">
        <v>6</v>
      </c>
      <c r="EZ502" s="5">
        <v>0</v>
      </c>
      <c r="FA502" s="22">
        <v>50</v>
      </c>
      <c r="FB502" s="22">
        <v>9</v>
      </c>
      <c r="FC502" s="22">
        <v>22</v>
      </c>
      <c r="FD502" s="22">
        <v>4</v>
      </c>
      <c r="FE502" s="22">
        <v>0</v>
      </c>
      <c r="FF502" s="22">
        <v>35</v>
      </c>
      <c r="FG502" s="22">
        <v>0</v>
      </c>
      <c r="FH502" s="22">
        <v>0</v>
      </c>
      <c r="FI502" s="6">
        <v>29.633333333300001</v>
      </c>
      <c r="FJ502" s="6">
        <f t="shared" si="632"/>
        <v>1.2884057971</v>
      </c>
      <c r="FK502" s="5">
        <v>1.29</v>
      </c>
      <c r="FL502" s="5">
        <v>4.09</v>
      </c>
      <c r="FM502" s="21">
        <f t="shared" si="633"/>
        <v>0.23977695167286248</v>
      </c>
      <c r="FN502" s="1">
        <v>0</v>
      </c>
      <c r="FO502" s="22">
        <v>1</v>
      </c>
      <c r="FP502" s="22">
        <v>0</v>
      </c>
      <c r="FQ502" s="1">
        <v>1</v>
      </c>
      <c r="FR502" s="1">
        <f t="shared" si="634"/>
        <v>1</v>
      </c>
      <c r="FS502" s="3">
        <f t="shared" si="635"/>
        <v>10</v>
      </c>
      <c r="FT502" s="3">
        <f t="shared" si="636"/>
        <v>2</v>
      </c>
      <c r="FU502" s="1">
        <v>2</v>
      </c>
      <c r="FV502" s="1">
        <v>0</v>
      </c>
      <c r="FW502" s="20">
        <f t="shared" si="637"/>
        <v>1</v>
      </c>
      <c r="FX502" s="5">
        <v>1</v>
      </c>
      <c r="FY502" s="5">
        <v>0</v>
      </c>
      <c r="FZ502" s="22">
        <v>9</v>
      </c>
      <c r="GA502" s="22">
        <v>19</v>
      </c>
      <c r="GB502" s="22">
        <v>1</v>
      </c>
      <c r="GC502" s="22">
        <v>8</v>
      </c>
      <c r="GD502" s="22">
        <v>9</v>
      </c>
      <c r="GE502" s="22">
        <v>2</v>
      </c>
      <c r="GF502" s="22">
        <v>1</v>
      </c>
      <c r="GG502" s="22">
        <v>1</v>
      </c>
      <c r="GH502" s="1">
        <v>23</v>
      </c>
      <c r="GI502" s="1">
        <v>6</v>
      </c>
      <c r="GJ502" s="1">
        <v>9</v>
      </c>
      <c r="GK502" s="1">
        <v>0</v>
      </c>
      <c r="GL502" s="1">
        <v>1</v>
      </c>
      <c r="GM502" s="1">
        <v>0</v>
      </c>
      <c r="GN502" s="31">
        <f t="shared" si="638"/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32" t="str">
        <f t="shared" si="639"/>
        <v xml:space="preserve"> </v>
      </c>
      <c r="GW502" s="9">
        <f t="shared" si="640"/>
        <v>5</v>
      </c>
      <c r="GX502" s="10">
        <v>0.8</v>
      </c>
      <c r="GY502" s="10">
        <v>0.9</v>
      </c>
      <c r="GZ502" s="10">
        <v>1.7000000000000002</v>
      </c>
      <c r="HA502" s="29">
        <f t="shared" si="641"/>
        <v>7.3913043478260873E-2</v>
      </c>
      <c r="HB502" s="29">
        <f t="shared" si="642"/>
        <v>0.24378585086042068</v>
      </c>
      <c r="HC502">
        <v>9</v>
      </c>
      <c r="HD502">
        <v>7.1</v>
      </c>
      <c r="HE502">
        <v>6.7</v>
      </c>
      <c r="HF502">
        <v>1.3</v>
      </c>
      <c r="HG502">
        <v>1</v>
      </c>
      <c r="HH502">
        <v>-0.30000000000000004</v>
      </c>
      <c r="HI502">
        <v>2</v>
      </c>
      <c r="HJ502" s="11">
        <f t="shared" si="643"/>
        <v>8.6956521739130432E-2</v>
      </c>
      <c r="HK502" s="11">
        <f t="shared" si="644"/>
        <v>0.28680688336520077</v>
      </c>
      <c r="HL502">
        <v>99</v>
      </c>
      <c r="HM502">
        <v>0</v>
      </c>
      <c r="HN502">
        <v>0</v>
      </c>
      <c r="HO502">
        <v>25</v>
      </c>
      <c r="HP502" t="s">
        <v>287</v>
      </c>
      <c r="HQ502" s="33">
        <v>4333333</v>
      </c>
      <c r="HR502" s="33">
        <v>0</v>
      </c>
      <c r="HS502" s="30">
        <f t="shared" si="645"/>
        <v>-4.7317067317073169</v>
      </c>
    </row>
    <row r="503" spans="1:227" x14ac:dyDescent="0.2">
      <c r="A503" s="1">
        <v>4</v>
      </c>
      <c r="B503" s="2" t="s">
        <v>2448</v>
      </c>
      <c r="C503" s="2" t="s">
        <v>2445</v>
      </c>
      <c r="E503" s="2" t="s">
        <v>893</v>
      </c>
      <c r="F503" s="2">
        <v>74</v>
      </c>
      <c r="G503" s="2">
        <v>210</v>
      </c>
      <c r="H503" s="2" t="s">
        <v>249</v>
      </c>
      <c r="J503" s="3">
        <v>31</v>
      </c>
      <c r="K503" s="5" t="s">
        <v>2449</v>
      </c>
      <c r="L503" s="5" t="s">
        <v>2447</v>
      </c>
      <c r="M503" s="5" t="s">
        <v>2450</v>
      </c>
      <c r="N503" s="5" t="s">
        <v>577</v>
      </c>
      <c r="O503" s="2" t="s">
        <v>577</v>
      </c>
      <c r="P503" s="2" t="s">
        <v>271</v>
      </c>
      <c r="Q503" s="1">
        <v>34</v>
      </c>
      <c r="R503" s="1">
        <v>0</v>
      </c>
      <c r="S503" s="1">
        <v>2</v>
      </c>
      <c r="T503" s="1">
        <v>2</v>
      </c>
      <c r="U503" s="1">
        <v>4</v>
      </c>
      <c r="V503" s="1">
        <v>42</v>
      </c>
      <c r="W503" s="20">
        <f t="shared" si="567"/>
        <v>0</v>
      </c>
      <c r="X503" s="6">
        <v>724.4</v>
      </c>
      <c r="Y503" s="6">
        <f t="shared" si="568"/>
        <v>21.305882352941175</v>
      </c>
      <c r="Z503" s="1">
        <v>909</v>
      </c>
      <c r="AA503" s="6">
        <f t="shared" si="569"/>
        <v>26.735294117647058</v>
      </c>
      <c r="AB503" s="8">
        <f t="shared" si="570"/>
        <v>0.79691969196919688</v>
      </c>
      <c r="AC503" s="3">
        <f t="shared" si="571"/>
        <v>10.719999999999999</v>
      </c>
      <c r="AD503" s="8">
        <f t="shared" si="572"/>
        <v>0.8879072335726117</v>
      </c>
      <c r="AE503" s="20">
        <f t="shared" si="573"/>
        <v>0</v>
      </c>
      <c r="AF503" s="20">
        <f t="shared" si="574"/>
        <v>7.1428571428571425E-2</v>
      </c>
      <c r="AG503" s="20">
        <f t="shared" si="575"/>
        <v>7.1428571428571425E-2</v>
      </c>
      <c r="AH503" s="3" t="e">
        <f t="shared" si="576"/>
        <v>#VALUE!</v>
      </c>
      <c r="AI503" s="3" t="str">
        <f t="shared" si="577"/>
        <v xml:space="preserve"> </v>
      </c>
      <c r="AJ503" s="3" t="str">
        <f t="shared" si="578"/>
        <v xml:space="preserve"> </v>
      </c>
      <c r="AK503" s="20" t="e">
        <f t="shared" si="579"/>
        <v>#VALUE!</v>
      </c>
      <c r="AL503" s="6">
        <v>0</v>
      </c>
      <c r="AM503" s="1">
        <v>42</v>
      </c>
      <c r="AN503" s="1">
        <v>87</v>
      </c>
      <c r="AO503" s="1">
        <v>21</v>
      </c>
      <c r="AP503" s="1">
        <v>12</v>
      </c>
      <c r="AQ503" s="1">
        <v>6</v>
      </c>
      <c r="AR503" s="6">
        <f t="shared" si="580"/>
        <v>3.4787410270568748</v>
      </c>
      <c r="AS503" s="6">
        <f t="shared" si="581"/>
        <v>7.2059635560463837</v>
      </c>
      <c r="AT503" s="6">
        <f t="shared" si="582"/>
        <v>1.7393705135284374</v>
      </c>
      <c r="AU503" s="6">
        <f t="shared" si="583"/>
        <v>0.99392600773053563</v>
      </c>
      <c r="AV503" s="6">
        <f t="shared" si="584"/>
        <v>0.49696300386526782</v>
      </c>
      <c r="AW503" s="1">
        <v>14</v>
      </c>
      <c r="AX503" s="1">
        <v>7</v>
      </c>
      <c r="AY503" s="1">
        <v>0</v>
      </c>
      <c r="AZ503" s="1">
        <v>0</v>
      </c>
      <c r="BA503" s="1">
        <v>0</v>
      </c>
      <c r="BB503" s="1">
        <v>0</v>
      </c>
      <c r="BC503" s="7">
        <f>(EA503+FH503+GG503)-(DZ503+FG503+GF503)-((BD503/60)*(-0.29)+(EF503/60)*0.11+(FI503/60)*(-0.33))</f>
        <v>2.5275888888886664</v>
      </c>
      <c r="BD503" s="6">
        <v>617.63333333330002</v>
      </c>
      <c r="BE503" s="6">
        <f t="shared" si="585"/>
        <v>18.165686274508825</v>
      </c>
      <c r="BF503" s="5">
        <v>17.04</v>
      </c>
      <c r="BG503" s="5">
        <v>30.61</v>
      </c>
      <c r="BH503" s="21">
        <f t="shared" si="586"/>
        <v>0.35760755508919201</v>
      </c>
      <c r="BI503" s="1">
        <v>0</v>
      </c>
      <c r="BJ503" s="22">
        <v>1</v>
      </c>
      <c r="BK503" s="22">
        <v>1</v>
      </c>
      <c r="BL503" s="1">
        <v>2</v>
      </c>
      <c r="BM503" s="1">
        <f t="shared" si="587"/>
        <v>2</v>
      </c>
      <c r="BN503" s="8">
        <f t="shared" si="588"/>
        <v>0.19429003184198793</v>
      </c>
      <c r="BO503" s="3">
        <f t="shared" si="589"/>
        <v>10.719999999999999</v>
      </c>
      <c r="BP503" s="20">
        <f t="shared" si="590"/>
        <v>0</v>
      </c>
      <c r="BQ503" s="20">
        <f t="shared" si="591"/>
        <v>0.08</v>
      </c>
      <c r="BR503" s="20">
        <f t="shared" si="592"/>
        <v>0.08</v>
      </c>
      <c r="BS503" s="3" t="str">
        <f t="shared" si="593"/>
        <v xml:space="preserve"> </v>
      </c>
      <c r="BV503" s="20" t="str">
        <f t="shared" si="594"/>
        <v xml:space="preserve"> </v>
      </c>
      <c r="BW503" s="5">
        <v>94</v>
      </c>
      <c r="BX503" s="5">
        <v>87</v>
      </c>
      <c r="BY503" s="21">
        <f t="shared" si="595"/>
        <v>0.30166666666666669</v>
      </c>
      <c r="BZ503" s="5">
        <v>114</v>
      </c>
      <c r="CA503" s="5">
        <v>96</v>
      </c>
      <c r="CB503" s="23">
        <f t="shared" si="596"/>
        <v>0.35</v>
      </c>
      <c r="CC503" s="5">
        <v>109</v>
      </c>
      <c r="CD503" s="5">
        <v>100</v>
      </c>
      <c r="CE503" s="23">
        <f t="shared" si="597"/>
        <v>0.34833333333333333</v>
      </c>
      <c r="CF503" s="23">
        <f t="shared" si="598"/>
        <v>0.46291560102301788</v>
      </c>
      <c r="CG503" s="24">
        <v>3</v>
      </c>
      <c r="CH503" s="5">
        <v>205</v>
      </c>
      <c r="CI503" s="5">
        <v>229</v>
      </c>
      <c r="CJ503" s="5">
        <v>197</v>
      </c>
      <c r="CK503">
        <v>16.41326067</v>
      </c>
      <c r="CL503" s="5">
        <v>2.371</v>
      </c>
      <c r="CM503" s="5">
        <v>2</v>
      </c>
      <c r="CN503" s="5">
        <v>0.379</v>
      </c>
      <c r="CO503" s="5">
        <v>0.36699999999999999</v>
      </c>
      <c r="CP503" s="5">
        <v>1.4339999999999999</v>
      </c>
      <c r="CQ503" s="21">
        <f t="shared" si="599"/>
        <v>9.3283582089552244E-2</v>
      </c>
      <c r="CR503" s="25">
        <f t="shared" si="600"/>
        <v>0.92452830188679247</v>
      </c>
      <c r="CS503" s="22">
        <f t="shared" si="601"/>
        <v>933.85666009574777</v>
      </c>
      <c r="CT503" s="21">
        <f t="shared" si="602"/>
        <v>1.7811883976344714E-2</v>
      </c>
      <c r="CU503" s="26">
        <f t="shared" si="603"/>
        <v>2.5890637945318971</v>
      </c>
      <c r="CV503" s="27">
        <f t="shared" si="604"/>
        <v>2.0712510356255178</v>
      </c>
      <c r="CW503" s="27">
        <f t="shared" si="605"/>
        <v>27.75476387738194</v>
      </c>
      <c r="CX503" s="27">
        <f t="shared" si="606"/>
        <v>27.44407622203811</v>
      </c>
      <c r="CY503" s="27">
        <f t="shared" si="607"/>
        <v>53.438276719138358</v>
      </c>
      <c r="CZ503" s="27">
        <f t="shared" si="608"/>
        <v>52.920463960231977</v>
      </c>
      <c r="DA503" s="28">
        <f t="shared" si="609"/>
        <v>0.51781275890638057</v>
      </c>
      <c r="DB503" s="5">
        <v>25</v>
      </c>
      <c r="DC503" s="5">
        <v>20</v>
      </c>
      <c r="DD503" s="22">
        <v>243</v>
      </c>
      <c r="DE503" s="22">
        <v>245</v>
      </c>
      <c r="DF503" s="22">
        <v>106</v>
      </c>
      <c r="DG503" s="22">
        <v>104</v>
      </c>
      <c r="DH503" s="22">
        <v>142</v>
      </c>
      <c r="DI503" s="22">
        <v>142</v>
      </c>
      <c r="DJ503" s="29">
        <f t="shared" si="610"/>
        <v>0.2628383343539511</v>
      </c>
      <c r="DK503" s="27">
        <f t="shared" si="611"/>
        <v>2.2484001767972788</v>
      </c>
      <c r="DL503" s="27">
        <f t="shared" si="612"/>
        <v>2.5943078963045525</v>
      </c>
      <c r="DM503" s="27">
        <f t="shared" si="613"/>
        <v>31.246997328823724</v>
      </c>
      <c r="DN503" s="27">
        <f t="shared" si="614"/>
        <v>30.612833176393718</v>
      </c>
      <c r="DO503" s="27">
        <f t="shared" si="615"/>
        <v>60.476199627188343</v>
      </c>
      <c r="DP503" s="27">
        <f t="shared" si="616"/>
        <v>57.651286584545616</v>
      </c>
      <c r="DQ503" s="30">
        <f t="shared" si="617"/>
        <v>-2.3071002837363466</v>
      </c>
      <c r="DR503" s="5">
        <v>39</v>
      </c>
      <c r="DS503" s="5">
        <v>45</v>
      </c>
      <c r="DT503" s="5">
        <v>503</v>
      </c>
      <c r="DU503" s="5">
        <v>486</v>
      </c>
      <c r="DV503" s="5">
        <v>252</v>
      </c>
      <c r="DW503" s="5">
        <v>217</v>
      </c>
      <c r="DX503" s="5">
        <v>252</v>
      </c>
      <c r="DY503" s="5">
        <v>255</v>
      </c>
      <c r="DZ503" s="22">
        <v>5</v>
      </c>
      <c r="EA503" s="22">
        <v>4</v>
      </c>
      <c r="EB503" s="22">
        <f t="shared" si="618"/>
        <v>-1</v>
      </c>
      <c r="EC503" s="26">
        <f t="shared" si="619"/>
        <v>0.48572507960496986</v>
      </c>
      <c r="ED503" s="27">
        <f t="shared" si="620"/>
        <v>0.38858006368397585</v>
      </c>
      <c r="EE503" s="27">
        <f t="shared" si="621"/>
        <v>-9.7145015920993963E-2</v>
      </c>
      <c r="EF503" s="6">
        <v>6.1166666666999996</v>
      </c>
      <c r="EG503" s="6">
        <f t="shared" si="622"/>
        <v>0.17990196078529411</v>
      </c>
      <c r="EH503" s="5">
        <v>0.18</v>
      </c>
      <c r="EI503" s="5">
        <v>5.84</v>
      </c>
      <c r="EJ503" s="21">
        <f t="shared" si="623"/>
        <v>2.9900332225913623E-2</v>
      </c>
      <c r="EK503" s="1">
        <v>0</v>
      </c>
      <c r="EL503" s="22">
        <v>0</v>
      </c>
      <c r="EM503" s="22">
        <v>0</v>
      </c>
      <c r="EN503" s="1">
        <v>0</v>
      </c>
      <c r="EO503" s="3">
        <f t="shared" si="624"/>
        <v>0</v>
      </c>
      <c r="EP503" s="6">
        <f t="shared" si="625"/>
        <v>0</v>
      </c>
      <c r="EQ503" s="3">
        <f t="shared" si="626"/>
        <v>0</v>
      </c>
      <c r="ER503" s="20">
        <f t="shared" si="627"/>
        <v>0</v>
      </c>
      <c r="ES503" s="20">
        <f t="shared" si="628"/>
        <v>0</v>
      </c>
      <c r="ET503" s="20">
        <f t="shared" si="629"/>
        <v>0</v>
      </c>
      <c r="EU503" s="3" t="str">
        <f t="shared" si="630"/>
        <v xml:space="preserve"> </v>
      </c>
      <c r="EX503" s="20" t="str">
        <f t="shared" si="631"/>
        <v xml:space="preserve"> </v>
      </c>
      <c r="EY503" s="5">
        <v>2</v>
      </c>
      <c r="EZ503" s="5">
        <v>0</v>
      </c>
      <c r="FA503" s="22">
        <v>3</v>
      </c>
      <c r="FB503" s="22">
        <v>0</v>
      </c>
      <c r="FC503" s="22">
        <v>0</v>
      </c>
      <c r="FD503" s="22">
        <v>0</v>
      </c>
      <c r="FE503" s="22">
        <v>0</v>
      </c>
      <c r="FF503" s="22">
        <v>0</v>
      </c>
      <c r="FG503" s="22">
        <v>0</v>
      </c>
      <c r="FH503" s="22">
        <v>1</v>
      </c>
      <c r="FI503" s="6">
        <v>100.65</v>
      </c>
      <c r="FJ503" s="6">
        <f t="shared" si="632"/>
        <v>2.960294117647059</v>
      </c>
      <c r="FK503" s="5">
        <v>2.67</v>
      </c>
      <c r="FL503" s="5">
        <v>1.98</v>
      </c>
      <c r="FM503" s="21">
        <f t="shared" si="633"/>
        <v>0.57419354838709669</v>
      </c>
      <c r="FN503" s="1">
        <v>0</v>
      </c>
      <c r="FO503" s="22">
        <v>0</v>
      </c>
      <c r="FP503" s="22">
        <v>0</v>
      </c>
      <c r="FQ503" s="1">
        <v>0</v>
      </c>
      <c r="FR503" s="1">
        <f t="shared" si="634"/>
        <v>0</v>
      </c>
      <c r="FS503" s="3">
        <f t="shared" si="635"/>
        <v>0</v>
      </c>
      <c r="FT503" s="3" t="str">
        <f t="shared" si="636"/>
        <v xml:space="preserve"> </v>
      </c>
      <c r="FW503" s="20" t="str">
        <f t="shared" si="637"/>
        <v xml:space="preserve"> </v>
      </c>
      <c r="FX503" s="5">
        <v>1</v>
      </c>
      <c r="FY503" s="5">
        <v>13</v>
      </c>
      <c r="FZ503" s="22">
        <v>8</v>
      </c>
      <c r="GA503" s="22">
        <v>66</v>
      </c>
      <c r="GB503" s="22">
        <v>5</v>
      </c>
      <c r="GC503" s="22">
        <v>32</v>
      </c>
      <c r="GD503" s="22">
        <v>35</v>
      </c>
      <c r="GE503" s="22">
        <v>5</v>
      </c>
      <c r="GF503" s="22">
        <v>1</v>
      </c>
      <c r="GG503" s="22">
        <v>0</v>
      </c>
      <c r="GH503" s="1">
        <v>28</v>
      </c>
      <c r="GI503" s="1">
        <v>2</v>
      </c>
      <c r="GJ503" s="1">
        <v>36</v>
      </c>
      <c r="GK503" s="1">
        <v>14</v>
      </c>
      <c r="GL503" s="6"/>
      <c r="GM503" s="6"/>
      <c r="GN503" s="31" t="str">
        <f t="shared" si="638"/>
        <v xml:space="preserve"> 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32" t="str">
        <f t="shared" si="639"/>
        <v xml:space="preserve"> </v>
      </c>
      <c r="GW503" s="9">
        <f t="shared" si="640"/>
        <v>5</v>
      </c>
      <c r="GX503" s="10">
        <v>-0.60000000000000009</v>
      </c>
      <c r="GY503" s="10">
        <v>1.7000000000000002</v>
      </c>
      <c r="GZ503" s="10">
        <v>1.1000000000000001</v>
      </c>
      <c r="HA503" s="29">
        <f t="shared" si="641"/>
        <v>3.2352941176470591E-2</v>
      </c>
      <c r="HB503" s="29">
        <f t="shared" si="642"/>
        <v>9.110988404196578E-2</v>
      </c>
      <c r="HC503">
        <v>12.5</v>
      </c>
      <c r="HD503">
        <v>16.399999999999999</v>
      </c>
      <c r="HE503">
        <v>2.2000000000000002</v>
      </c>
      <c r="HF503">
        <v>-2.1</v>
      </c>
      <c r="HG503">
        <v>2</v>
      </c>
      <c r="HH503">
        <v>0</v>
      </c>
      <c r="HI503">
        <v>-0.1</v>
      </c>
      <c r="HJ503" s="11">
        <f t="shared" si="643"/>
        <v>-2.9411764705882353E-3</v>
      </c>
      <c r="HK503" s="11">
        <f t="shared" si="644"/>
        <v>-8.2827167310877969E-3</v>
      </c>
      <c r="HL503">
        <v>99</v>
      </c>
      <c r="HM503">
        <v>0</v>
      </c>
      <c r="HN503">
        <v>0</v>
      </c>
      <c r="HO503">
        <v>14</v>
      </c>
      <c r="HP503" t="s">
        <v>336</v>
      </c>
      <c r="HQ503" s="33">
        <v>4000000</v>
      </c>
      <c r="HR503" s="33">
        <v>0</v>
      </c>
      <c r="HS503" s="30">
        <f t="shared" si="645"/>
        <v>-6.2463414634146339</v>
      </c>
    </row>
    <row r="504" spans="1:227" x14ac:dyDescent="0.2">
      <c r="A504" s="1">
        <v>21</v>
      </c>
      <c r="B504" s="2" t="s">
        <v>2451</v>
      </c>
      <c r="C504" s="2" t="s">
        <v>2452</v>
      </c>
      <c r="D504" s="2" t="s">
        <v>229</v>
      </c>
      <c r="E504" s="2" t="s">
        <v>230</v>
      </c>
      <c r="F504" s="2">
        <v>69</v>
      </c>
      <c r="G504" s="2">
        <v>175</v>
      </c>
      <c r="H504" s="2" t="s">
        <v>231</v>
      </c>
      <c r="I504" s="2" t="s">
        <v>258</v>
      </c>
      <c r="J504" s="3">
        <v>25</v>
      </c>
      <c r="K504" s="5" t="s">
        <v>2453</v>
      </c>
      <c r="L504" s="5" t="s">
        <v>2454</v>
      </c>
      <c r="M504" s="5" t="s">
        <v>1591</v>
      </c>
      <c r="N504" s="5" t="s">
        <v>577</v>
      </c>
      <c r="O504" s="2" t="s">
        <v>577</v>
      </c>
      <c r="P504" s="2" t="s">
        <v>314</v>
      </c>
      <c r="Q504" s="1">
        <v>1</v>
      </c>
      <c r="R504" s="1">
        <v>0</v>
      </c>
      <c r="S504" s="1">
        <v>0</v>
      </c>
      <c r="T504" s="1">
        <v>0</v>
      </c>
      <c r="U504" s="1">
        <v>1</v>
      </c>
      <c r="V504" s="1">
        <v>0</v>
      </c>
      <c r="W504" s="20">
        <f t="shared" si="567"/>
        <v>0</v>
      </c>
      <c r="X504" s="6">
        <v>9.0333333332999999</v>
      </c>
      <c r="Y504" s="6">
        <f t="shared" si="568"/>
        <v>9.0333333332999999</v>
      </c>
      <c r="Z504" s="1">
        <v>14</v>
      </c>
      <c r="AA504" s="6">
        <f t="shared" si="569"/>
        <v>14</v>
      </c>
      <c r="AB504" s="8">
        <f t="shared" si="570"/>
        <v>0.64523809523571429</v>
      </c>
      <c r="AC504" s="3">
        <f t="shared" si="571"/>
        <v>0</v>
      </c>
      <c r="AD504" s="8">
        <f t="shared" si="572"/>
        <v>0</v>
      </c>
      <c r="AE504" s="20">
        <f t="shared" si="573"/>
        <v>0</v>
      </c>
      <c r="AF504" s="20">
        <f t="shared" si="574"/>
        <v>0</v>
      </c>
      <c r="AG504" s="20">
        <f t="shared" si="575"/>
        <v>0</v>
      </c>
      <c r="AH504" s="3">
        <f t="shared" si="576"/>
        <v>3</v>
      </c>
      <c r="AI504" s="3">
        <f t="shared" si="577"/>
        <v>2</v>
      </c>
      <c r="AJ504" s="3">
        <f t="shared" si="578"/>
        <v>1</v>
      </c>
      <c r="AK504" s="20">
        <f t="shared" si="579"/>
        <v>0.66666666666666663</v>
      </c>
      <c r="AL504" s="6">
        <v>5</v>
      </c>
      <c r="AM504" s="1">
        <v>2</v>
      </c>
      <c r="AN504" s="1">
        <v>0</v>
      </c>
      <c r="AO504" s="1">
        <v>1</v>
      </c>
      <c r="AP504" s="1">
        <v>0</v>
      </c>
      <c r="AQ504" s="1">
        <v>0</v>
      </c>
      <c r="AR504" s="6">
        <f t="shared" si="580"/>
        <v>13.284132841377433</v>
      </c>
      <c r="AS504" s="6">
        <f t="shared" si="581"/>
        <v>0</v>
      </c>
      <c r="AT504" s="6">
        <f t="shared" si="582"/>
        <v>6.6420664206887166</v>
      </c>
      <c r="AU504" s="6">
        <f t="shared" si="583"/>
        <v>0</v>
      </c>
      <c r="AV504" s="6">
        <f t="shared" si="584"/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7">
        <f>(EA504+FH504+GG504)-(DZ504+FG504+GF504)-((BD504/60)*(0.11)+(EF504/60)*(-0.14)+(FI504/60)*(0.13))</f>
        <v>0.98343888888895004</v>
      </c>
      <c r="BD504" s="6">
        <v>9.0333333332999999</v>
      </c>
      <c r="BE504" s="6">
        <f t="shared" si="585"/>
        <v>9.0333333332999999</v>
      </c>
      <c r="BF504" s="5">
        <v>9.0299999999999994</v>
      </c>
      <c r="BG504" s="5">
        <v>35.299999999999997</v>
      </c>
      <c r="BH504" s="21">
        <f t="shared" si="586"/>
        <v>0.20369952628017143</v>
      </c>
      <c r="BI504" s="1">
        <v>0</v>
      </c>
      <c r="BJ504" s="22">
        <v>0</v>
      </c>
      <c r="BK504" s="22">
        <v>0</v>
      </c>
      <c r="BL504" s="1">
        <v>0</v>
      </c>
      <c r="BM504" s="1">
        <f t="shared" si="587"/>
        <v>0</v>
      </c>
      <c r="BN504" s="8">
        <f t="shared" si="588"/>
        <v>0</v>
      </c>
      <c r="BO504" s="3">
        <f t="shared" si="589"/>
        <v>0</v>
      </c>
      <c r="BP504" s="20">
        <f t="shared" si="590"/>
        <v>0</v>
      </c>
      <c r="BQ504" s="20">
        <f t="shared" si="591"/>
        <v>0</v>
      </c>
      <c r="BR504" s="20">
        <f t="shared" si="592"/>
        <v>0</v>
      </c>
      <c r="BS504" s="3">
        <f t="shared" si="593"/>
        <v>3</v>
      </c>
      <c r="BT504" s="1">
        <v>2</v>
      </c>
      <c r="BU504" s="1">
        <v>1</v>
      </c>
      <c r="BV504" s="20">
        <f t="shared" si="594"/>
        <v>0.66666666666666663</v>
      </c>
      <c r="BW504" s="5">
        <v>1</v>
      </c>
      <c r="BX504" s="5">
        <v>2</v>
      </c>
      <c r="BY504" s="21">
        <f t="shared" si="595"/>
        <v>0.6</v>
      </c>
      <c r="BZ504" s="5">
        <v>0</v>
      </c>
      <c r="CA504" s="5">
        <v>0</v>
      </c>
      <c r="CB504" s="23">
        <f t="shared" si="596"/>
        <v>0</v>
      </c>
      <c r="CC504" s="5">
        <v>1</v>
      </c>
      <c r="CD504" s="5">
        <v>1</v>
      </c>
      <c r="CE504" s="23">
        <f t="shared" si="597"/>
        <v>0.4</v>
      </c>
      <c r="CF504" s="23">
        <f t="shared" si="598"/>
        <v>1</v>
      </c>
      <c r="CG504" s="24">
        <v>11</v>
      </c>
      <c r="CH504" s="5">
        <v>1</v>
      </c>
      <c r="CI504" s="5">
        <v>3</v>
      </c>
      <c r="CJ504" s="5">
        <v>2</v>
      </c>
      <c r="CK504">
        <v>14.18749313</v>
      </c>
      <c r="CL504" s="5">
        <v>-1.3320000000000001</v>
      </c>
      <c r="CM504" s="5">
        <v>12</v>
      </c>
      <c r="CN504" s="5">
        <v>-2.9210000000000003</v>
      </c>
      <c r="CO504" s="5">
        <v>2.1379999999999999</v>
      </c>
      <c r="CP504" s="5">
        <v>4.1710000000000003</v>
      </c>
      <c r="CQ504" s="21">
        <f t="shared" si="599"/>
        <v>0.33333333333333331</v>
      </c>
      <c r="CR504" s="25">
        <f t="shared" si="600"/>
        <v>1</v>
      </c>
      <c r="CS504" s="22">
        <f t="shared" si="601"/>
        <v>1033.3333333333333</v>
      </c>
      <c r="CT504" s="21">
        <f t="shared" si="602"/>
        <v>0.33333333333333331</v>
      </c>
      <c r="CU504" s="26">
        <f t="shared" si="603"/>
        <v>6.6445182724252501</v>
      </c>
      <c r="CV504" s="27">
        <f t="shared" si="604"/>
        <v>0</v>
      </c>
      <c r="CW504" s="27">
        <f t="shared" si="605"/>
        <v>19.933554817275748</v>
      </c>
      <c r="CX504" s="27">
        <f t="shared" si="606"/>
        <v>13.2890365448505</v>
      </c>
      <c r="CY504" s="27">
        <f t="shared" si="607"/>
        <v>79.734219269102994</v>
      </c>
      <c r="CZ504" s="27">
        <f t="shared" si="608"/>
        <v>33.222591362126245</v>
      </c>
      <c r="DA504" s="28">
        <f t="shared" si="609"/>
        <v>46.511627906976749</v>
      </c>
      <c r="DB504" s="5">
        <v>1</v>
      </c>
      <c r="DC504" s="5">
        <v>0</v>
      </c>
      <c r="DD504" s="22">
        <v>2</v>
      </c>
      <c r="DE504" s="22">
        <v>2</v>
      </c>
      <c r="DF504" s="22">
        <v>3</v>
      </c>
      <c r="DG504" s="22">
        <v>2</v>
      </c>
      <c r="DH504" s="22">
        <v>1</v>
      </c>
      <c r="DI504" s="22">
        <v>6</v>
      </c>
      <c r="DJ504" s="29">
        <f t="shared" si="610"/>
        <v>27.329627906976746</v>
      </c>
      <c r="DK504" s="27">
        <f t="shared" si="611"/>
        <v>0</v>
      </c>
      <c r="DL504" s="27">
        <f t="shared" si="612"/>
        <v>0</v>
      </c>
      <c r="DM504" s="27">
        <f t="shared" si="613"/>
        <v>30.594900849858359</v>
      </c>
      <c r="DN504" s="27">
        <f t="shared" si="614"/>
        <v>23.796033994334277</v>
      </c>
      <c r="DO504" s="27">
        <f t="shared" si="615"/>
        <v>50.991501416430594</v>
      </c>
      <c r="DP504" s="27">
        <f t="shared" si="616"/>
        <v>52.691218130311618</v>
      </c>
      <c r="DQ504" s="30">
        <f t="shared" si="617"/>
        <v>48.211344620857773</v>
      </c>
      <c r="DR504" s="5">
        <v>0</v>
      </c>
      <c r="DS504" s="5">
        <v>0</v>
      </c>
      <c r="DT504" s="5">
        <v>18</v>
      </c>
      <c r="DU504" s="5">
        <v>14</v>
      </c>
      <c r="DV504" s="5">
        <v>6</v>
      </c>
      <c r="DW504" s="5">
        <v>5</v>
      </c>
      <c r="DX504" s="5">
        <v>12</v>
      </c>
      <c r="DY504" s="5">
        <v>6</v>
      </c>
      <c r="DZ504" s="22">
        <v>0</v>
      </c>
      <c r="EA504" s="22">
        <v>1</v>
      </c>
      <c r="EB504" s="22">
        <f t="shared" si="618"/>
        <v>1</v>
      </c>
      <c r="EC504" s="26">
        <f t="shared" si="619"/>
        <v>0</v>
      </c>
      <c r="ED504" s="27">
        <f t="shared" si="620"/>
        <v>6.6420664206887166</v>
      </c>
      <c r="EE504" s="27">
        <f t="shared" si="621"/>
        <v>6.6420664206887166</v>
      </c>
      <c r="EF504" s="6">
        <v>0</v>
      </c>
      <c r="EG504" s="6">
        <f t="shared" si="622"/>
        <v>0</v>
      </c>
      <c r="EH504" s="5"/>
      <c r="EI504" s="5"/>
      <c r="EJ504" s="21" t="str">
        <f t="shared" si="623"/>
        <v xml:space="preserve"> </v>
      </c>
      <c r="EK504" s="1">
        <v>0</v>
      </c>
      <c r="EL504" s="22">
        <v>0</v>
      </c>
      <c r="EM504" s="22">
        <v>0</v>
      </c>
      <c r="EN504" s="1">
        <v>0</v>
      </c>
      <c r="EO504" s="3">
        <f t="shared" si="624"/>
        <v>0</v>
      </c>
      <c r="EP504" s="6">
        <f t="shared" si="625"/>
        <v>0</v>
      </c>
      <c r="EQ504" s="3">
        <f t="shared" si="626"/>
        <v>0</v>
      </c>
      <c r="ER504" s="20">
        <f t="shared" si="627"/>
        <v>0</v>
      </c>
      <c r="ES504" s="20">
        <f t="shared" si="628"/>
        <v>0</v>
      </c>
      <c r="ET504" s="20">
        <f t="shared" si="629"/>
        <v>0</v>
      </c>
      <c r="EU504" s="3" t="str">
        <f t="shared" si="630"/>
        <v xml:space="preserve"> </v>
      </c>
      <c r="EV504" s="1">
        <v>0</v>
      </c>
      <c r="EW504" s="1">
        <v>0</v>
      </c>
      <c r="EX504" s="20" t="str">
        <f t="shared" si="631"/>
        <v xml:space="preserve"> </v>
      </c>
      <c r="EY504" s="5"/>
      <c r="EZ504" s="5"/>
      <c r="FA504" s="22">
        <v>0</v>
      </c>
      <c r="FB504" s="22">
        <v>0</v>
      </c>
      <c r="FC504" s="22">
        <v>0</v>
      </c>
      <c r="FD504" s="22">
        <v>0</v>
      </c>
      <c r="FE504" s="22">
        <v>0</v>
      </c>
      <c r="FF504" s="22">
        <v>0</v>
      </c>
      <c r="FG504" s="22">
        <v>0</v>
      </c>
      <c r="FH504" s="22">
        <v>0</v>
      </c>
      <c r="FI504" s="6">
        <v>0</v>
      </c>
      <c r="FJ504" s="6">
        <f t="shared" si="632"/>
        <v>0</v>
      </c>
      <c r="FK504" s="5"/>
      <c r="FL504" s="5"/>
      <c r="FM504" s="21" t="str">
        <f t="shared" si="633"/>
        <v xml:space="preserve"> </v>
      </c>
      <c r="FN504" s="1">
        <v>0</v>
      </c>
      <c r="FO504" s="22">
        <v>0</v>
      </c>
      <c r="FP504" s="22">
        <v>0</v>
      </c>
      <c r="FQ504" s="1">
        <v>0</v>
      </c>
      <c r="FR504" s="1">
        <f t="shared" si="634"/>
        <v>0</v>
      </c>
      <c r="FS504" s="3">
        <f t="shared" si="635"/>
        <v>0</v>
      </c>
      <c r="FT504" s="3" t="str">
        <f t="shared" si="636"/>
        <v xml:space="preserve"> </v>
      </c>
      <c r="FU504" s="1">
        <v>0</v>
      </c>
      <c r="FV504" s="1">
        <v>0</v>
      </c>
      <c r="FW504" s="20" t="str">
        <f t="shared" si="637"/>
        <v xml:space="preserve"> </v>
      </c>
      <c r="FX504" s="5"/>
      <c r="FY504" s="5"/>
      <c r="FZ504" s="22">
        <v>0</v>
      </c>
      <c r="GA504" s="22">
        <v>0</v>
      </c>
      <c r="GB504" s="22">
        <v>0</v>
      </c>
      <c r="GC504" s="22">
        <v>0</v>
      </c>
      <c r="GD504" s="22">
        <v>0</v>
      </c>
      <c r="GE504" s="22">
        <v>0</v>
      </c>
      <c r="GF504" s="22">
        <v>0</v>
      </c>
      <c r="GG504" s="22">
        <v>0</v>
      </c>
      <c r="GH504" s="1">
        <v>1</v>
      </c>
      <c r="GI504" s="1">
        <v>0</v>
      </c>
      <c r="GJ504" s="1">
        <v>0</v>
      </c>
      <c r="GK504" s="1">
        <v>0</v>
      </c>
      <c r="GN504" s="31" t="str">
        <f t="shared" si="638"/>
        <v xml:space="preserve"> 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32" t="str">
        <f t="shared" si="639"/>
        <v xml:space="preserve"> </v>
      </c>
      <c r="GW504" s="9">
        <f t="shared" si="640"/>
        <v>2</v>
      </c>
      <c r="GX504" s="10">
        <v>0</v>
      </c>
      <c r="GY504" s="10">
        <v>0.1</v>
      </c>
      <c r="GZ504" s="10">
        <v>0</v>
      </c>
      <c r="HA504" s="29">
        <f t="shared" si="641"/>
        <v>0</v>
      </c>
      <c r="HB504" s="29">
        <f t="shared" si="642"/>
        <v>0</v>
      </c>
      <c r="HC504">
        <v>0.30000000000000004</v>
      </c>
      <c r="HD504">
        <v>0.30000000000000004</v>
      </c>
      <c r="HE504">
        <v>1</v>
      </c>
      <c r="HF504">
        <v>-0.1</v>
      </c>
      <c r="HG504">
        <v>0.1</v>
      </c>
      <c r="HH504">
        <v>0</v>
      </c>
      <c r="HI504">
        <v>0</v>
      </c>
      <c r="HJ504" s="11">
        <f t="shared" si="643"/>
        <v>0</v>
      </c>
      <c r="HK504" s="11">
        <f t="shared" si="644"/>
        <v>0</v>
      </c>
      <c r="HL504">
        <v>3</v>
      </c>
      <c r="HM504">
        <v>0</v>
      </c>
      <c r="HN504">
        <v>0</v>
      </c>
      <c r="HQ504" s="33">
        <v>25773</v>
      </c>
      <c r="HR504" s="33">
        <v>0</v>
      </c>
      <c r="HS504" s="30">
        <f t="shared" si="645"/>
        <v>-1.8652363636363634E-2</v>
      </c>
    </row>
    <row r="505" spans="1:227" x14ac:dyDescent="0.2">
      <c r="A505" s="1">
        <v>20</v>
      </c>
      <c r="B505" s="2" t="s">
        <v>2455</v>
      </c>
      <c r="C505" s="2" t="s">
        <v>2456</v>
      </c>
      <c r="E505" s="2" t="s">
        <v>1350</v>
      </c>
      <c r="F505" s="2">
        <v>72</v>
      </c>
      <c r="G505" s="2">
        <v>190</v>
      </c>
      <c r="H505" s="2" t="s">
        <v>249</v>
      </c>
      <c r="J505" s="3">
        <v>33</v>
      </c>
      <c r="K505" s="5" t="s">
        <v>2457</v>
      </c>
      <c r="L505" s="5" t="s">
        <v>2458</v>
      </c>
      <c r="M505" s="5" t="s">
        <v>2459</v>
      </c>
      <c r="N505" s="5" t="s">
        <v>335</v>
      </c>
      <c r="O505" s="2" t="s">
        <v>335</v>
      </c>
      <c r="P505" s="2" t="s">
        <v>254</v>
      </c>
      <c r="Q505" s="1">
        <v>22</v>
      </c>
      <c r="R505" s="1">
        <v>3</v>
      </c>
      <c r="S505" s="1">
        <v>2</v>
      </c>
      <c r="T505" s="1">
        <v>5</v>
      </c>
      <c r="U505" s="1">
        <v>-3</v>
      </c>
      <c r="V505" s="1">
        <v>26</v>
      </c>
      <c r="W505" s="20">
        <f t="shared" si="567"/>
        <v>0.11538461538461539</v>
      </c>
      <c r="X505" s="6">
        <v>278.28333333329999</v>
      </c>
      <c r="Y505" s="6">
        <f t="shared" si="568"/>
        <v>12.649242424240908</v>
      </c>
      <c r="Z505" s="1">
        <v>371</v>
      </c>
      <c r="AA505" s="6">
        <f t="shared" si="569"/>
        <v>16.863636363636363</v>
      </c>
      <c r="AB505" s="8">
        <f t="shared" si="570"/>
        <v>0.75008984725956873</v>
      </c>
      <c r="AC505" s="3">
        <f t="shared" si="571"/>
        <v>0</v>
      </c>
      <c r="AD505" s="8">
        <f t="shared" si="572"/>
        <v>0</v>
      </c>
      <c r="AE505" s="20">
        <f t="shared" si="573"/>
        <v>0.27272727272727271</v>
      </c>
      <c r="AF505" s="20">
        <f t="shared" si="574"/>
        <v>0.18181818181818182</v>
      </c>
      <c r="AG505" s="20">
        <f t="shared" si="575"/>
        <v>0.45454545454545453</v>
      </c>
      <c r="AH505" s="3" t="e">
        <f t="shared" si="576"/>
        <v>#VALUE!</v>
      </c>
      <c r="AI505" s="3" t="str">
        <f t="shared" si="577"/>
        <v xml:space="preserve"> </v>
      </c>
      <c r="AJ505" s="3">
        <f t="shared" si="578"/>
        <v>4</v>
      </c>
      <c r="AK505" s="20" t="e">
        <f t="shared" si="579"/>
        <v>#VALUE!</v>
      </c>
      <c r="AL505" s="6">
        <v>0.30000000000000004</v>
      </c>
      <c r="AM505" s="1">
        <v>29</v>
      </c>
      <c r="AN505" s="1">
        <v>7</v>
      </c>
      <c r="AO505" s="1">
        <v>10</v>
      </c>
      <c r="AP505" s="1">
        <v>2</v>
      </c>
      <c r="AQ505" s="1">
        <v>2</v>
      </c>
      <c r="AR505" s="6">
        <f t="shared" si="580"/>
        <v>6.2526202311800025</v>
      </c>
      <c r="AS505" s="6">
        <f t="shared" si="581"/>
        <v>1.5092531592503455</v>
      </c>
      <c r="AT505" s="6">
        <f t="shared" si="582"/>
        <v>2.1560759417862077</v>
      </c>
      <c r="AU505" s="6">
        <f t="shared" si="583"/>
        <v>0.4312151883572416</v>
      </c>
      <c r="AV505" s="6">
        <f t="shared" si="584"/>
        <v>0.4312151883572416</v>
      </c>
      <c r="AW505" s="1">
        <v>2</v>
      </c>
      <c r="AX505" s="1">
        <v>1</v>
      </c>
      <c r="AY505" s="1">
        <v>0</v>
      </c>
      <c r="AZ505" s="1">
        <v>0</v>
      </c>
      <c r="BA505" s="1">
        <v>0</v>
      </c>
      <c r="BB505" s="1">
        <v>0</v>
      </c>
      <c r="BC505" s="7">
        <f>(EA505+FH505+GG505)-(DZ505+FG505+GF505)-((BD505/60)*(0.11)+(EF505/60)*(-0.14)+(FI505/60)*(0.13))</f>
        <v>-1.5049111111112001</v>
      </c>
      <c r="BD505" s="6">
        <v>267.3333333333</v>
      </c>
      <c r="BE505" s="6">
        <f t="shared" si="585"/>
        <v>12.151515151513637</v>
      </c>
      <c r="BF505" s="5">
        <v>12.05</v>
      </c>
      <c r="BG505" s="5">
        <v>38.69</v>
      </c>
      <c r="BH505" s="21">
        <f t="shared" si="586"/>
        <v>0.23748521876231773</v>
      </c>
      <c r="BI505" s="1">
        <v>3</v>
      </c>
      <c r="BJ505" s="22">
        <v>0</v>
      </c>
      <c r="BK505" s="22">
        <v>2</v>
      </c>
      <c r="BL505" s="1">
        <v>2</v>
      </c>
      <c r="BM505" s="1">
        <f t="shared" si="587"/>
        <v>5</v>
      </c>
      <c r="BN505" s="8">
        <f t="shared" si="588"/>
        <v>1.1221945137158507</v>
      </c>
      <c r="BO505" s="3">
        <f t="shared" si="589"/>
        <v>0</v>
      </c>
      <c r="BP505" s="20">
        <f t="shared" si="590"/>
        <v>0.27272727272727271</v>
      </c>
      <c r="BQ505" s="20">
        <f t="shared" si="591"/>
        <v>0.18181818181818182</v>
      </c>
      <c r="BR505" s="20">
        <f t="shared" si="592"/>
        <v>0.45454545454545453</v>
      </c>
      <c r="BS505" s="3">
        <f t="shared" si="593"/>
        <v>2</v>
      </c>
      <c r="BT505" s="1">
        <v>0</v>
      </c>
      <c r="BU505" s="1">
        <v>2</v>
      </c>
      <c r="BV505" s="20">
        <f t="shared" si="594"/>
        <v>0</v>
      </c>
      <c r="BW505" s="5">
        <v>36</v>
      </c>
      <c r="BX505" s="5">
        <v>51</v>
      </c>
      <c r="BY505" s="21">
        <f t="shared" si="595"/>
        <v>0.33984375</v>
      </c>
      <c r="BZ505" s="5">
        <v>30</v>
      </c>
      <c r="CA505" s="5">
        <v>42</v>
      </c>
      <c r="CB505" s="23">
        <f t="shared" si="596"/>
        <v>0.28125</v>
      </c>
      <c r="CC505" s="5">
        <v>44</v>
      </c>
      <c r="CD505" s="5">
        <v>53</v>
      </c>
      <c r="CE505" s="23">
        <f t="shared" si="597"/>
        <v>0.37890625</v>
      </c>
      <c r="CF505" s="23">
        <f t="shared" si="598"/>
        <v>0.54716981132075471</v>
      </c>
      <c r="CG505" s="24">
        <v>13</v>
      </c>
      <c r="CH505" s="5">
        <v>82</v>
      </c>
      <c r="CI505" s="5">
        <v>86</v>
      </c>
      <c r="CJ505" s="5">
        <v>88</v>
      </c>
      <c r="CK505">
        <v>15.81013778</v>
      </c>
      <c r="CL505" s="5">
        <v>0.42099999999999999</v>
      </c>
      <c r="CM505" s="5">
        <v>5</v>
      </c>
      <c r="CN505" s="5">
        <v>0.45700000000000002</v>
      </c>
      <c r="CO505" s="5">
        <v>-1.5150000000000001</v>
      </c>
      <c r="CP505" s="5">
        <v>-2.0859999999999999</v>
      </c>
      <c r="CQ505" s="21">
        <f t="shared" si="599"/>
        <v>9.2436974789915971E-2</v>
      </c>
      <c r="CR505" s="25">
        <f t="shared" si="600"/>
        <v>0.90506329113924056</v>
      </c>
      <c r="CS505" s="22">
        <f t="shared" si="601"/>
        <v>914.30698861823214</v>
      </c>
      <c r="CT505" s="21">
        <f t="shared" si="602"/>
        <v>-2.4997340708434734E-3</v>
      </c>
      <c r="CU505" s="26">
        <f t="shared" si="603"/>
        <v>2.4896265560165975</v>
      </c>
      <c r="CV505" s="27">
        <f t="shared" si="604"/>
        <v>3.3949453036589965</v>
      </c>
      <c r="CW505" s="27">
        <f t="shared" si="605"/>
        <v>26.933232742361373</v>
      </c>
      <c r="CX505" s="27">
        <f t="shared" si="606"/>
        <v>35.760090531874759</v>
      </c>
      <c r="CY505" s="27">
        <f t="shared" si="607"/>
        <v>52.28215767634854</v>
      </c>
      <c r="CZ505" s="27">
        <f t="shared" si="608"/>
        <v>61.335345152772533</v>
      </c>
      <c r="DA505" s="28">
        <f t="shared" si="609"/>
        <v>-9.053187476423993</v>
      </c>
      <c r="DB505" s="5">
        <v>11</v>
      </c>
      <c r="DC505" s="5">
        <v>15</v>
      </c>
      <c r="DD505" s="22">
        <v>108</v>
      </c>
      <c r="DE505" s="22">
        <v>143</v>
      </c>
      <c r="DF505" s="22">
        <v>49</v>
      </c>
      <c r="DG505" s="22">
        <v>50</v>
      </c>
      <c r="DH505" s="22">
        <v>63</v>
      </c>
      <c r="DI505" s="22">
        <v>63</v>
      </c>
      <c r="DJ505" s="29">
        <f t="shared" si="610"/>
        <v>-7.7322629481221039</v>
      </c>
      <c r="DK505" s="27">
        <f t="shared" si="611"/>
        <v>1.9737305857750418</v>
      </c>
      <c r="DL505" s="27">
        <f t="shared" si="612"/>
        <v>2.5376536102821965</v>
      </c>
      <c r="DM505" s="27">
        <f t="shared" si="613"/>
        <v>28.196151225357742</v>
      </c>
      <c r="DN505" s="27">
        <f t="shared" si="614"/>
        <v>28.407622359547922</v>
      </c>
      <c r="DO505" s="27">
        <f t="shared" si="615"/>
        <v>55.687398670081535</v>
      </c>
      <c r="DP505" s="27">
        <f t="shared" si="616"/>
        <v>55.475927535891351</v>
      </c>
      <c r="DQ505" s="30">
        <f t="shared" si="617"/>
        <v>-9.2646586106141768</v>
      </c>
      <c r="DR505" s="5">
        <v>28</v>
      </c>
      <c r="DS505" s="5">
        <v>36</v>
      </c>
      <c r="DT505" s="5">
        <v>372</v>
      </c>
      <c r="DU505" s="5">
        <v>367</v>
      </c>
      <c r="DV505" s="5">
        <v>159</v>
      </c>
      <c r="DW505" s="5">
        <v>177</v>
      </c>
      <c r="DX505" s="5">
        <v>207</v>
      </c>
      <c r="DY505" s="5">
        <v>231</v>
      </c>
      <c r="DZ505" s="22">
        <v>1</v>
      </c>
      <c r="EA505" s="22">
        <v>0</v>
      </c>
      <c r="EB505" s="22">
        <f t="shared" si="618"/>
        <v>-1</v>
      </c>
      <c r="EC505" s="26">
        <f t="shared" si="619"/>
        <v>0.22443890274317013</v>
      </c>
      <c r="ED505" s="27">
        <f t="shared" si="620"/>
        <v>0</v>
      </c>
      <c r="EE505" s="27">
        <f t="shared" si="621"/>
        <v>-0.22443890274317013</v>
      </c>
      <c r="EF505" s="6">
        <v>1.9833333333000001</v>
      </c>
      <c r="EG505" s="6">
        <f t="shared" si="622"/>
        <v>9.015151515E-2</v>
      </c>
      <c r="EH505" s="5">
        <v>0.09</v>
      </c>
      <c r="EI505" s="5">
        <v>4</v>
      </c>
      <c r="EJ505" s="21">
        <f t="shared" si="623"/>
        <v>2.2004889975550123E-2</v>
      </c>
      <c r="EK505" s="1">
        <v>0</v>
      </c>
      <c r="EL505" s="22">
        <v>0</v>
      </c>
      <c r="EM505" s="22">
        <v>0</v>
      </c>
      <c r="EN505" s="1">
        <v>0</v>
      </c>
      <c r="EO505" s="3">
        <f t="shared" si="624"/>
        <v>0</v>
      </c>
      <c r="EP505" s="6">
        <f t="shared" si="625"/>
        <v>0</v>
      </c>
      <c r="EQ505" s="3">
        <f t="shared" si="626"/>
        <v>0</v>
      </c>
      <c r="ER505" s="20">
        <f t="shared" si="627"/>
        <v>0</v>
      </c>
      <c r="ES505" s="20">
        <f t="shared" si="628"/>
        <v>0</v>
      </c>
      <c r="ET505" s="20">
        <f t="shared" si="629"/>
        <v>0</v>
      </c>
      <c r="EU505" s="3" t="str">
        <f t="shared" si="630"/>
        <v xml:space="preserve"> </v>
      </c>
      <c r="EV505" s="1">
        <v>0</v>
      </c>
      <c r="EW505" s="1">
        <v>0</v>
      </c>
      <c r="EX505" s="20" t="str">
        <f t="shared" si="631"/>
        <v xml:space="preserve"> </v>
      </c>
      <c r="EY505" s="5">
        <v>0</v>
      </c>
      <c r="EZ505" s="5">
        <v>0</v>
      </c>
      <c r="FA505" s="22">
        <v>0</v>
      </c>
      <c r="FB505" s="22">
        <v>2</v>
      </c>
      <c r="FC505" s="22">
        <v>0</v>
      </c>
      <c r="FD505" s="22">
        <v>0</v>
      </c>
      <c r="FE505" s="22">
        <v>0</v>
      </c>
      <c r="FF505" s="22">
        <v>1</v>
      </c>
      <c r="FG505" s="22">
        <v>0</v>
      </c>
      <c r="FH505" s="22">
        <v>0</v>
      </c>
      <c r="FI505" s="6">
        <v>8.9666666667000001</v>
      </c>
      <c r="FJ505" s="6">
        <f t="shared" si="632"/>
        <v>0.40757575757727271</v>
      </c>
      <c r="FK505" s="5">
        <v>0.41</v>
      </c>
      <c r="FL505" s="5">
        <v>3.64</v>
      </c>
      <c r="FM505" s="21">
        <f t="shared" si="633"/>
        <v>0.10123456790123457</v>
      </c>
      <c r="FN505" s="1">
        <v>0</v>
      </c>
      <c r="FO505" s="22">
        <v>0</v>
      </c>
      <c r="FP505" s="22">
        <v>0</v>
      </c>
      <c r="FQ505" s="1">
        <v>0</v>
      </c>
      <c r="FR505" s="1">
        <f t="shared" si="634"/>
        <v>0</v>
      </c>
      <c r="FS505" s="3">
        <f t="shared" si="635"/>
        <v>0</v>
      </c>
      <c r="FT505" s="3">
        <f t="shared" si="636"/>
        <v>2</v>
      </c>
      <c r="FU505" s="1">
        <v>0</v>
      </c>
      <c r="FV505" s="1">
        <v>2</v>
      </c>
      <c r="FW505" s="20">
        <f t="shared" si="637"/>
        <v>0</v>
      </c>
      <c r="FX505" s="5">
        <v>0</v>
      </c>
      <c r="FY505" s="5">
        <v>0</v>
      </c>
      <c r="FZ505" s="22">
        <v>1</v>
      </c>
      <c r="GA505" s="22">
        <v>6</v>
      </c>
      <c r="GB505" s="22">
        <v>0</v>
      </c>
      <c r="GC505" s="22">
        <v>4</v>
      </c>
      <c r="GD505" s="22">
        <v>5</v>
      </c>
      <c r="GE505" s="22">
        <v>0</v>
      </c>
      <c r="GF505" s="22">
        <v>0</v>
      </c>
      <c r="GG505" s="22">
        <v>0</v>
      </c>
      <c r="GH505" s="1">
        <v>12</v>
      </c>
      <c r="GI505" s="1">
        <v>0</v>
      </c>
      <c r="GJ505" s="1">
        <v>15</v>
      </c>
      <c r="GK505" s="1">
        <v>0</v>
      </c>
      <c r="GL505" s="1">
        <v>1</v>
      </c>
      <c r="GM505" s="1">
        <v>0</v>
      </c>
      <c r="GN505" s="31">
        <f t="shared" si="638"/>
        <v>0</v>
      </c>
      <c r="GO505" s="1">
        <v>0</v>
      </c>
      <c r="GP505" s="1">
        <v>0</v>
      </c>
      <c r="GQ505" s="1">
        <v>0</v>
      </c>
      <c r="GR505" s="1">
        <v>2</v>
      </c>
      <c r="GS505" s="1">
        <v>0</v>
      </c>
      <c r="GT505" s="1">
        <v>0</v>
      </c>
      <c r="GU505" s="1">
        <v>0</v>
      </c>
      <c r="GV505" s="32" t="str">
        <f t="shared" si="639"/>
        <v xml:space="preserve"> </v>
      </c>
      <c r="GW505" s="9">
        <f t="shared" si="640"/>
        <v>2</v>
      </c>
      <c r="GX505" s="10">
        <v>0.1</v>
      </c>
      <c r="GY505" s="10">
        <v>0.1</v>
      </c>
      <c r="GZ505" s="10">
        <v>0.30000000000000004</v>
      </c>
      <c r="HA505" s="29">
        <f t="shared" si="641"/>
        <v>1.3636363636363639E-2</v>
      </c>
      <c r="HB505" s="29">
        <f t="shared" si="642"/>
        <v>6.4682278253586245E-2</v>
      </c>
      <c r="HC505">
        <v>5.2</v>
      </c>
      <c r="HD505">
        <v>5.2</v>
      </c>
      <c r="HE505">
        <v>-2.2999999999999998</v>
      </c>
      <c r="HF505">
        <v>-0.1</v>
      </c>
      <c r="HG505">
        <v>0.2</v>
      </c>
      <c r="HH505">
        <v>-0.30000000000000004</v>
      </c>
      <c r="HI505">
        <v>-0.2</v>
      </c>
      <c r="HJ505" s="11">
        <f t="shared" si="643"/>
        <v>-9.0909090909090922E-3</v>
      </c>
      <c r="HK505" s="11">
        <f t="shared" si="644"/>
        <v>-4.3121518835724161E-2</v>
      </c>
      <c r="HL505">
        <v>99</v>
      </c>
      <c r="HM505">
        <v>0</v>
      </c>
      <c r="HN505">
        <v>0</v>
      </c>
      <c r="HO505">
        <v>20</v>
      </c>
      <c r="HP505" t="s">
        <v>2127</v>
      </c>
      <c r="HQ505" s="33">
        <v>1351292</v>
      </c>
      <c r="HR505" s="33">
        <v>0</v>
      </c>
      <c r="HS505" s="30">
        <f t="shared" si="645"/>
        <v>-1.6949518048780488</v>
      </c>
    </row>
    <row r="506" spans="1:227" x14ac:dyDescent="0.2">
      <c r="A506" s="1">
        <v>29</v>
      </c>
      <c r="B506" s="2" t="s">
        <v>2460</v>
      </c>
      <c r="C506" s="2" t="s">
        <v>717</v>
      </c>
      <c r="D506" s="2" t="s">
        <v>347</v>
      </c>
      <c r="E506" s="2" t="s">
        <v>240</v>
      </c>
      <c r="F506" s="2">
        <v>75</v>
      </c>
      <c r="G506" s="2">
        <v>210</v>
      </c>
      <c r="H506" s="2" t="s">
        <v>231</v>
      </c>
      <c r="J506" s="3">
        <v>26</v>
      </c>
      <c r="K506" s="5" t="s">
        <v>2461</v>
      </c>
      <c r="L506" s="5" t="s">
        <v>2462</v>
      </c>
      <c r="M506" s="5" t="s">
        <v>1449</v>
      </c>
      <c r="N506" s="5" t="s">
        <v>320</v>
      </c>
      <c r="O506" s="2" t="s">
        <v>320</v>
      </c>
      <c r="P506" s="2" t="s">
        <v>271</v>
      </c>
      <c r="Q506" s="1">
        <v>4</v>
      </c>
      <c r="R506" s="1">
        <v>0</v>
      </c>
      <c r="S506" s="1">
        <v>1</v>
      </c>
      <c r="T506" s="1">
        <v>1</v>
      </c>
      <c r="U506" s="1">
        <v>1</v>
      </c>
      <c r="V506" s="1">
        <v>0</v>
      </c>
      <c r="W506" s="20">
        <f t="shared" si="567"/>
        <v>0</v>
      </c>
      <c r="X506" s="6">
        <v>39.0333333333</v>
      </c>
      <c r="Y506" s="6">
        <f t="shared" si="568"/>
        <v>9.758333333325</v>
      </c>
      <c r="Z506" s="1">
        <v>64</v>
      </c>
      <c r="AA506" s="6">
        <f t="shared" si="569"/>
        <v>16</v>
      </c>
      <c r="AB506" s="8">
        <f t="shared" si="570"/>
        <v>0.6098958333328125</v>
      </c>
      <c r="AC506" s="3">
        <f t="shared" si="571"/>
        <v>6.5</v>
      </c>
      <c r="AD506" s="8">
        <f t="shared" si="572"/>
        <v>9.9914602903586598</v>
      </c>
      <c r="AE506" s="20">
        <f t="shared" si="573"/>
        <v>0</v>
      </c>
      <c r="AF506" s="20">
        <f t="shared" si="574"/>
        <v>0.5</v>
      </c>
      <c r="AG506" s="20">
        <f t="shared" si="575"/>
        <v>0.5</v>
      </c>
      <c r="AH506" s="3" t="e">
        <f t="shared" si="576"/>
        <v>#VALUE!</v>
      </c>
      <c r="AI506" s="3" t="str">
        <f t="shared" si="577"/>
        <v xml:space="preserve"> </v>
      </c>
      <c r="AJ506" s="3" t="str">
        <f t="shared" si="578"/>
        <v xml:space="preserve"> </v>
      </c>
      <c r="AK506" s="20" t="e">
        <f t="shared" si="579"/>
        <v>#VALUE!</v>
      </c>
      <c r="AL506" s="6">
        <v>0</v>
      </c>
      <c r="AM506" s="1">
        <v>3</v>
      </c>
      <c r="AN506" s="1">
        <v>5</v>
      </c>
      <c r="AO506" s="1">
        <v>0</v>
      </c>
      <c r="AP506" s="1">
        <v>2</v>
      </c>
      <c r="AQ506" s="1">
        <v>1</v>
      </c>
      <c r="AR506" s="6">
        <f t="shared" si="580"/>
        <v>4.6114432109347661</v>
      </c>
      <c r="AS506" s="6">
        <f t="shared" si="581"/>
        <v>7.6857386848912777</v>
      </c>
      <c r="AT506" s="6">
        <f t="shared" si="582"/>
        <v>0</v>
      </c>
      <c r="AU506" s="6">
        <f t="shared" si="583"/>
        <v>3.0742954739565111</v>
      </c>
      <c r="AV506" s="6">
        <f t="shared" si="584"/>
        <v>1.5371477369782556</v>
      </c>
      <c r="AW506" s="1">
        <v>6</v>
      </c>
      <c r="AX506" s="1">
        <v>2</v>
      </c>
      <c r="AY506" s="1">
        <v>0</v>
      </c>
      <c r="AZ506" s="1">
        <v>0</v>
      </c>
      <c r="BA506" s="1">
        <v>0</v>
      </c>
      <c r="BB506" s="1">
        <v>0</v>
      </c>
      <c r="BC506" s="7">
        <f>(EA506+FH506+GG506)-(DZ506+FG506+GF506)-((BD506/60)*(-0.29)+(EF506/60)*0.11+(FI506/60)*(-0.33))</f>
        <v>-0.81633888888904993</v>
      </c>
      <c r="BD506" s="6">
        <v>38.2833333333</v>
      </c>
      <c r="BE506" s="6">
        <f t="shared" si="585"/>
        <v>9.570833333325</v>
      </c>
      <c r="BF506" s="5">
        <v>9.35</v>
      </c>
      <c r="BG506" s="5">
        <v>32.79</v>
      </c>
      <c r="BH506" s="21">
        <f t="shared" si="586"/>
        <v>0.22187944945420027</v>
      </c>
      <c r="BI506" s="1">
        <v>0</v>
      </c>
      <c r="BJ506" s="22">
        <v>1</v>
      </c>
      <c r="BK506" s="22">
        <v>0</v>
      </c>
      <c r="BL506" s="1">
        <v>1</v>
      </c>
      <c r="BM506" s="1">
        <f t="shared" si="587"/>
        <v>1</v>
      </c>
      <c r="BN506" s="8">
        <f t="shared" si="588"/>
        <v>1.5672616456260926</v>
      </c>
      <c r="BO506" s="3">
        <f t="shared" si="589"/>
        <v>6.5</v>
      </c>
      <c r="BP506" s="20">
        <f t="shared" si="590"/>
        <v>0</v>
      </c>
      <c r="BQ506" s="20">
        <f t="shared" si="591"/>
        <v>0.5</v>
      </c>
      <c r="BR506" s="20">
        <f t="shared" si="592"/>
        <v>0.5</v>
      </c>
      <c r="BS506" s="3" t="str">
        <f t="shared" si="593"/>
        <v xml:space="preserve"> </v>
      </c>
      <c r="BV506" s="20" t="str">
        <f t="shared" si="594"/>
        <v xml:space="preserve"> </v>
      </c>
      <c r="BW506" s="5">
        <v>6</v>
      </c>
      <c r="BX506" s="5">
        <v>0</v>
      </c>
      <c r="BY506" s="21">
        <f t="shared" si="595"/>
        <v>0.16666666666666666</v>
      </c>
      <c r="BZ506" s="5">
        <v>4</v>
      </c>
      <c r="CA506" s="5">
        <v>10</v>
      </c>
      <c r="CB506" s="23">
        <f t="shared" si="596"/>
        <v>0.3888888888888889</v>
      </c>
      <c r="CC506" s="5">
        <v>5</v>
      </c>
      <c r="CD506" s="5">
        <v>11</v>
      </c>
      <c r="CE506" s="23">
        <f t="shared" si="597"/>
        <v>0.44444444444444442</v>
      </c>
      <c r="CF506" s="23">
        <f t="shared" si="598"/>
        <v>0.3</v>
      </c>
      <c r="CG506" s="24">
        <v>1</v>
      </c>
      <c r="CH506" s="5">
        <v>14</v>
      </c>
      <c r="CI506" s="5">
        <v>22</v>
      </c>
      <c r="CJ506" s="5">
        <v>13</v>
      </c>
      <c r="CK506">
        <v>15.7571998</v>
      </c>
      <c r="CL506" s="5">
        <v>-0.48599999999999999</v>
      </c>
      <c r="CM506" s="5">
        <v>7</v>
      </c>
      <c r="CN506" s="5">
        <v>5.8570000000000002</v>
      </c>
      <c r="CO506" s="5">
        <v>0.96599999999999997</v>
      </c>
      <c r="CP506" s="5">
        <v>-4.5069999999999997</v>
      </c>
      <c r="CQ506" s="21">
        <f t="shared" si="599"/>
        <v>0.15384615384615385</v>
      </c>
      <c r="CR506" s="25">
        <f t="shared" si="600"/>
        <v>0.95454545454545459</v>
      </c>
      <c r="CS506" s="22">
        <f t="shared" si="601"/>
        <v>969.93006993006998</v>
      </c>
      <c r="CT506" s="21">
        <f t="shared" si="602"/>
        <v>0.10839160839160844</v>
      </c>
      <c r="CU506" s="26">
        <f t="shared" si="603"/>
        <v>3.2085561497326203</v>
      </c>
      <c r="CV506" s="27">
        <f t="shared" si="604"/>
        <v>1.6042780748663101</v>
      </c>
      <c r="CW506" s="27">
        <f t="shared" si="605"/>
        <v>20.855614973262032</v>
      </c>
      <c r="CX506" s="27">
        <f t="shared" si="606"/>
        <v>35.294117647058826</v>
      </c>
      <c r="CY506" s="27">
        <f t="shared" si="607"/>
        <v>36.898395721925134</v>
      </c>
      <c r="CZ506" s="27">
        <f t="shared" si="608"/>
        <v>67.379679144385022</v>
      </c>
      <c r="DA506" s="28">
        <f t="shared" si="609"/>
        <v>-30.481283422459889</v>
      </c>
      <c r="DB506" s="5">
        <v>2</v>
      </c>
      <c r="DC506" s="5">
        <v>1</v>
      </c>
      <c r="DD506" s="22">
        <v>11</v>
      </c>
      <c r="DE506" s="22">
        <v>21</v>
      </c>
      <c r="DF506" s="22">
        <v>1</v>
      </c>
      <c r="DG506" s="22">
        <v>8</v>
      </c>
      <c r="DH506" s="22">
        <v>12</v>
      </c>
      <c r="DI506" s="22">
        <v>9</v>
      </c>
      <c r="DJ506" s="29">
        <f t="shared" si="610"/>
        <v>-15.407283422459887</v>
      </c>
      <c r="DK506" s="27">
        <f t="shared" si="611"/>
        <v>1.3723696248856361</v>
      </c>
      <c r="DL506" s="27">
        <f t="shared" si="612"/>
        <v>1.8298261665141811</v>
      </c>
      <c r="DM506" s="27">
        <f t="shared" si="613"/>
        <v>21.957913998170177</v>
      </c>
      <c r="DN506" s="27">
        <f t="shared" si="614"/>
        <v>32.936870997255262</v>
      </c>
      <c r="DO506" s="27">
        <f t="shared" si="615"/>
        <v>40.713632204940531</v>
      </c>
      <c r="DP506" s="27">
        <f t="shared" si="616"/>
        <v>60.841720036596527</v>
      </c>
      <c r="DQ506" s="30">
        <f t="shared" si="617"/>
        <v>-10.353195590803892</v>
      </c>
      <c r="DR506" s="5">
        <v>3</v>
      </c>
      <c r="DS506" s="5">
        <v>4</v>
      </c>
      <c r="DT506" s="5">
        <v>45</v>
      </c>
      <c r="DU506" s="5">
        <v>68</v>
      </c>
      <c r="DV506" s="5">
        <v>19</v>
      </c>
      <c r="DW506" s="5">
        <v>26</v>
      </c>
      <c r="DX506" s="5">
        <v>35</v>
      </c>
      <c r="DY506" s="5">
        <v>22</v>
      </c>
      <c r="DZ506" s="22">
        <v>2</v>
      </c>
      <c r="EA506" s="22">
        <v>1</v>
      </c>
      <c r="EB506" s="22">
        <f t="shared" si="618"/>
        <v>-1</v>
      </c>
      <c r="EC506" s="26">
        <f t="shared" si="619"/>
        <v>3.1345232912521852</v>
      </c>
      <c r="ED506" s="27">
        <f t="shared" si="620"/>
        <v>1.5672616456260926</v>
      </c>
      <c r="EE506" s="27">
        <f t="shared" si="621"/>
        <v>-1.5672616456260926</v>
      </c>
      <c r="EF506" s="6">
        <v>0.75</v>
      </c>
      <c r="EG506" s="6">
        <f t="shared" si="622"/>
        <v>0.1875</v>
      </c>
      <c r="EH506" s="5">
        <v>0.19</v>
      </c>
      <c r="EI506" s="5">
        <v>8.77</v>
      </c>
      <c r="EJ506" s="21">
        <f t="shared" si="623"/>
        <v>2.1205357142857144E-2</v>
      </c>
      <c r="EK506" s="1">
        <v>0</v>
      </c>
      <c r="EL506" s="22">
        <v>0</v>
      </c>
      <c r="EM506" s="22">
        <v>0</v>
      </c>
      <c r="EN506" s="1">
        <v>0</v>
      </c>
      <c r="EO506" s="3">
        <f t="shared" si="624"/>
        <v>0</v>
      </c>
      <c r="EP506" s="6">
        <f t="shared" si="625"/>
        <v>0</v>
      </c>
      <c r="EQ506" s="3">
        <f t="shared" si="626"/>
        <v>0</v>
      </c>
      <c r="ER506" s="20">
        <f t="shared" si="627"/>
        <v>0</v>
      </c>
      <c r="ES506" s="20">
        <f t="shared" si="628"/>
        <v>0</v>
      </c>
      <c r="ET506" s="20">
        <f t="shared" si="629"/>
        <v>0</v>
      </c>
      <c r="EU506" s="3" t="str">
        <f t="shared" si="630"/>
        <v xml:space="preserve"> </v>
      </c>
      <c r="EX506" s="20" t="str">
        <f t="shared" si="631"/>
        <v xml:space="preserve"> </v>
      </c>
      <c r="EY506" s="5">
        <v>0</v>
      </c>
      <c r="EZ506" s="5">
        <v>0</v>
      </c>
      <c r="FA506" s="22">
        <v>2</v>
      </c>
      <c r="FB506" s="22">
        <v>0</v>
      </c>
      <c r="FC506" s="22">
        <v>0</v>
      </c>
      <c r="FD506" s="22">
        <v>0</v>
      </c>
      <c r="FE506" s="22">
        <v>0</v>
      </c>
      <c r="FF506" s="22">
        <v>1</v>
      </c>
      <c r="FG506" s="22">
        <v>0</v>
      </c>
      <c r="FH506" s="22">
        <v>0</v>
      </c>
      <c r="FI506" s="6">
        <v>0</v>
      </c>
      <c r="FJ506" s="6">
        <f t="shared" si="632"/>
        <v>0</v>
      </c>
      <c r="FK506" s="5"/>
      <c r="FL506" s="5"/>
      <c r="FM506" s="21" t="str">
        <f t="shared" si="633"/>
        <v xml:space="preserve"> </v>
      </c>
      <c r="FN506" s="1">
        <v>0</v>
      </c>
      <c r="FO506" s="22">
        <v>0</v>
      </c>
      <c r="FP506" s="22">
        <v>0</v>
      </c>
      <c r="FQ506" s="1">
        <v>0</v>
      </c>
      <c r="FR506" s="1">
        <f t="shared" si="634"/>
        <v>0</v>
      </c>
      <c r="FS506" s="3">
        <f t="shared" si="635"/>
        <v>0</v>
      </c>
      <c r="FT506" s="3" t="str">
        <f t="shared" si="636"/>
        <v xml:space="preserve"> </v>
      </c>
      <c r="FW506" s="20" t="str">
        <f t="shared" si="637"/>
        <v xml:space="preserve"> </v>
      </c>
      <c r="FX506" s="5"/>
      <c r="FY506" s="5"/>
      <c r="FZ506" s="22">
        <v>0</v>
      </c>
      <c r="GA506" s="22">
        <v>0</v>
      </c>
      <c r="GB506" s="22">
        <v>0</v>
      </c>
      <c r="GC506" s="22">
        <v>0</v>
      </c>
      <c r="GD506" s="22">
        <v>0</v>
      </c>
      <c r="GE506" s="22">
        <v>0</v>
      </c>
      <c r="GF506" s="22">
        <v>0</v>
      </c>
      <c r="GG506" s="22">
        <v>0</v>
      </c>
      <c r="GH506" s="1">
        <v>2</v>
      </c>
      <c r="GI506" s="1">
        <v>0</v>
      </c>
      <c r="GJ506" s="1">
        <v>1</v>
      </c>
      <c r="GK506" s="1">
        <v>0</v>
      </c>
      <c r="GN506" s="31" t="str">
        <f t="shared" si="638"/>
        <v xml:space="preserve"> 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32" t="str">
        <f t="shared" si="639"/>
        <v xml:space="preserve"> </v>
      </c>
      <c r="GW506" s="9">
        <f t="shared" si="640"/>
        <v>3</v>
      </c>
      <c r="GX506" s="10">
        <v>0.1</v>
      </c>
      <c r="GY506" s="10">
        <v>0.1</v>
      </c>
      <c r="GZ506" s="10">
        <v>0.2</v>
      </c>
      <c r="HA506" s="29">
        <f t="shared" si="641"/>
        <v>0.05</v>
      </c>
      <c r="HB506" s="29">
        <f t="shared" si="642"/>
        <v>0.30742954739565109</v>
      </c>
      <c r="HC506">
        <v>0.7</v>
      </c>
      <c r="HD506">
        <v>0.8</v>
      </c>
      <c r="HE506">
        <v>1</v>
      </c>
      <c r="HF506">
        <v>0.2</v>
      </c>
      <c r="HG506">
        <v>0.2</v>
      </c>
      <c r="HH506">
        <v>0</v>
      </c>
      <c r="HI506">
        <v>0.4</v>
      </c>
      <c r="HJ506" s="11">
        <f t="shared" si="643"/>
        <v>0.1</v>
      </c>
      <c r="HK506" s="11">
        <f t="shared" si="644"/>
        <v>0.61485909479130219</v>
      </c>
      <c r="HL506">
        <v>51</v>
      </c>
      <c r="HM506">
        <v>0</v>
      </c>
      <c r="HN506">
        <v>0</v>
      </c>
      <c r="HO506">
        <v>3</v>
      </c>
      <c r="HP506" t="s">
        <v>488</v>
      </c>
      <c r="HQ506" s="33">
        <v>309091</v>
      </c>
      <c r="HR506" s="33">
        <v>0</v>
      </c>
      <c r="HS506" s="30">
        <f t="shared" si="645"/>
        <v>0.30953420842572066</v>
      </c>
    </row>
    <row r="507" spans="1:227" x14ac:dyDescent="0.2">
      <c r="A507" s="1">
        <v>20</v>
      </c>
      <c r="B507" s="2" t="s">
        <v>2463</v>
      </c>
      <c r="C507" s="2" t="s">
        <v>2464</v>
      </c>
      <c r="D507" s="2" t="s">
        <v>733</v>
      </c>
      <c r="E507" s="2" t="s">
        <v>230</v>
      </c>
      <c r="F507" s="2">
        <v>74</v>
      </c>
      <c r="G507" s="2">
        <v>178</v>
      </c>
      <c r="H507" s="2" t="s">
        <v>231</v>
      </c>
      <c r="J507" s="3">
        <v>29</v>
      </c>
      <c r="K507" s="5" t="s">
        <v>2465</v>
      </c>
      <c r="L507" s="5" t="s">
        <v>2466</v>
      </c>
      <c r="M507" s="5" t="s">
        <v>1153</v>
      </c>
      <c r="N507" s="5" t="s">
        <v>235</v>
      </c>
      <c r="O507" s="2" t="s">
        <v>235</v>
      </c>
      <c r="P507" s="2" t="s">
        <v>415</v>
      </c>
      <c r="Q507" s="1">
        <v>44</v>
      </c>
      <c r="R507" s="1">
        <v>4</v>
      </c>
      <c r="S507" s="1">
        <v>4</v>
      </c>
      <c r="T507" s="1">
        <v>8</v>
      </c>
      <c r="U507" s="1">
        <v>-8</v>
      </c>
      <c r="V507" s="1">
        <v>54</v>
      </c>
      <c r="W507" s="20">
        <f t="shared" si="567"/>
        <v>7.407407407407407E-2</v>
      </c>
      <c r="X507" s="6">
        <v>607.95000000000005</v>
      </c>
      <c r="Y507" s="6">
        <f t="shared" si="568"/>
        <v>13.817045454545456</v>
      </c>
      <c r="Z507" s="1">
        <v>834</v>
      </c>
      <c r="AA507" s="6">
        <f t="shared" si="569"/>
        <v>18.954545454545453</v>
      </c>
      <c r="AB507" s="8">
        <f t="shared" si="570"/>
        <v>0.72895683453237414</v>
      </c>
      <c r="AC507" s="3">
        <f t="shared" si="571"/>
        <v>44.2</v>
      </c>
      <c r="AD507" s="8">
        <f t="shared" si="572"/>
        <v>4.3622008388847764</v>
      </c>
      <c r="AE507" s="20">
        <f t="shared" si="573"/>
        <v>0.36363636363636365</v>
      </c>
      <c r="AF507" s="20">
        <f t="shared" si="574"/>
        <v>0.36363636363636365</v>
      </c>
      <c r="AG507" s="20">
        <f t="shared" si="575"/>
        <v>0.72727272727272729</v>
      </c>
      <c r="AH507" s="3">
        <f t="shared" si="576"/>
        <v>4</v>
      </c>
      <c r="AI507" s="3">
        <f t="shared" si="577"/>
        <v>1</v>
      </c>
      <c r="AJ507" s="3">
        <f t="shared" si="578"/>
        <v>3</v>
      </c>
      <c r="AK507" s="20">
        <f t="shared" si="579"/>
        <v>0.25</v>
      </c>
      <c r="AL507" s="6">
        <v>0.1</v>
      </c>
      <c r="AM507" s="1">
        <v>81</v>
      </c>
      <c r="AN507" s="1">
        <v>41</v>
      </c>
      <c r="AO507" s="1">
        <v>20</v>
      </c>
      <c r="AP507" s="1">
        <v>8</v>
      </c>
      <c r="AQ507" s="1">
        <v>12</v>
      </c>
      <c r="AR507" s="6">
        <f t="shared" si="580"/>
        <v>7.9940784603997024</v>
      </c>
      <c r="AS507" s="6">
        <f t="shared" si="581"/>
        <v>4.046385393535652</v>
      </c>
      <c r="AT507" s="6">
        <f t="shared" si="582"/>
        <v>1.9738465334320254</v>
      </c>
      <c r="AU507" s="6">
        <f t="shared" si="583"/>
        <v>0.78953861337281017</v>
      </c>
      <c r="AV507" s="6">
        <f t="shared" si="584"/>
        <v>1.1843079200592153</v>
      </c>
      <c r="AW507" s="1">
        <v>2</v>
      </c>
      <c r="AX507" s="1">
        <v>1</v>
      </c>
      <c r="AY507" s="1">
        <v>0</v>
      </c>
      <c r="AZ507" s="1">
        <v>0</v>
      </c>
      <c r="BA507" s="1">
        <v>0</v>
      </c>
      <c r="BB507" s="1">
        <v>0</v>
      </c>
      <c r="BC507" s="7">
        <f>(EA507+FH507+GG507)-(DZ507+FG507+GF507)-((BD507/60)*(0.11)+(EF507/60)*(-0.14)+(FI507/60)*(0.13))</f>
        <v>-0.11935833333348334</v>
      </c>
      <c r="BD507" s="6">
        <v>498.65</v>
      </c>
      <c r="BE507" s="6">
        <f t="shared" si="585"/>
        <v>11.332954545454545</v>
      </c>
      <c r="BF507" s="5">
        <v>11.17</v>
      </c>
      <c r="BG507" s="5">
        <v>36.33</v>
      </c>
      <c r="BH507" s="21">
        <f t="shared" si="586"/>
        <v>0.23515789473684209</v>
      </c>
      <c r="BI507" s="1">
        <v>3</v>
      </c>
      <c r="BJ507" s="22">
        <v>2</v>
      </c>
      <c r="BK507" s="22">
        <v>2</v>
      </c>
      <c r="BL507" s="1">
        <v>4</v>
      </c>
      <c r="BM507" s="1">
        <f t="shared" si="587"/>
        <v>7</v>
      </c>
      <c r="BN507" s="8">
        <f t="shared" si="588"/>
        <v>0.84227414017848201</v>
      </c>
      <c r="BO507" s="3">
        <f t="shared" si="589"/>
        <v>44.2</v>
      </c>
      <c r="BP507" s="20">
        <f t="shared" si="590"/>
        <v>0.3</v>
      </c>
      <c r="BQ507" s="20">
        <f t="shared" si="591"/>
        <v>0.4</v>
      </c>
      <c r="BR507" s="20">
        <f t="shared" si="592"/>
        <v>0.7</v>
      </c>
      <c r="BS507" s="3">
        <f t="shared" si="593"/>
        <v>2</v>
      </c>
      <c r="BT507" s="1">
        <v>1</v>
      </c>
      <c r="BU507" s="1">
        <v>1</v>
      </c>
      <c r="BV507" s="20">
        <f t="shared" si="594"/>
        <v>0.5</v>
      </c>
      <c r="BW507" s="5">
        <v>69</v>
      </c>
      <c r="BX507" s="5">
        <v>77</v>
      </c>
      <c r="BY507" s="21">
        <f t="shared" si="595"/>
        <v>0.36868686868686867</v>
      </c>
      <c r="BZ507" s="5">
        <v>55</v>
      </c>
      <c r="CA507" s="5">
        <v>67</v>
      </c>
      <c r="CB507" s="23">
        <f t="shared" si="596"/>
        <v>0.30808080808080807</v>
      </c>
      <c r="CC507" s="5">
        <v>52</v>
      </c>
      <c r="CD507" s="5">
        <v>76</v>
      </c>
      <c r="CE507" s="23">
        <f t="shared" si="597"/>
        <v>0.32323232323232326</v>
      </c>
      <c r="CF507" s="23">
        <f t="shared" si="598"/>
        <v>0.54477611940298509</v>
      </c>
      <c r="CG507" s="24">
        <v>5</v>
      </c>
      <c r="CH507" s="5">
        <v>182</v>
      </c>
      <c r="CI507" s="5">
        <v>187</v>
      </c>
      <c r="CJ507" s="5">
        <v>134</v>
      </c>
      <c r="CK507">
        <v>15.051814889999999</v>
      </c>
      <c r="CL507" s="5">
        <v>-0.21299999999999999</v>
      </c>
      <c r="CM507" s="5">
        <v>9</v>
      </c>
      <c r="CN507" s="5">
        <v>-0.82400000000000007</v>
      </c>
      <c r="CO507" s="5">
        <v>-4.069</v>
      </c>
      <c r="CP507" s="5">
        <v>3.6320000000000001</v>
      </c>
      <c r="CQ507" s="21">
        <f t="shared" si="599"/>
        <v>4.5248868778280542E-2</v>
      </c>
      <c r="CR507" s="25">
        <f t="shared" si="600"/>
        <v>0.92592592592592593</v>
      </c>
      <c r="CS507" s="22">
        <f t="shared" si="601"/>
        <v>930.45081280375405</v>
      </c>
      <c r="CT507" s="21">
        <f t="shared" si="602"/>
        <v>-2.8825205295793528E-2</v>
      </c>
      <c r="CU507" s="26">
        <f t="shared" si="603"/>
        <v>1.2208024741596808</v>
      </c>
      <c r="CV507" s="27">
        <f t="shared" si="604"/>
        <v>2.1974444534874258</v>
      </c>
      <c r="CW507" s="27">
        <f t="shared" si="605"/>
        <v>26.979734678928949</v>
      </c>
      <c r="CX507" s="27">
        <f t="shared" si="606"/>
        <v>29.665500122080246</v>
      </c>
      <c r="CY507" s="27">
        <f t="shared" si="607"/>
        <v>47.122975502563683</v>
      </c>
      <c r="CZ507" s="27">
        <f t="shared" si="608"/>
        <v>53.593228615609988</v>
      </c>
      <c r="DA507" s="28">
        <f t="shared" si="609"/>
        <v>-6.4702531130463043</v>
      </c>
      <c r="DB507" s="5">
        <v>10</v>
      </c>
      <c r="DC507" s="5">
        <v>18</v>
      </c>
      <c r="DD507" s="22">
        <v>211</v>
      </c>
      <c r="DE507" s="22">
        <v>225</v>
      </c>
      <c r="DF507" s="22">
        <v>78</v>
      </c>
      <c r="DG507" s="22">
        <v>81</v>
      </c>
      <c r="DH507" s="22">
        <v>115</v>
      </c>
      <c r="DI507" s="22">
        <v>87</v>
      </c>
      <c r="DJ507" s="29">
        <f t="shared" si="610"/>
        <v>-12.090879978717947</v>
      </c>
      <c r="DK507" s="27">
        <f t="shared" si="611"/>
        <v>2.2520831769386684</v>
      </c>
      <c r="DL507" s="27">
        <f t="shared" si="612"/>
        <v>1.9518054200135124</v>
      </c>
      <c r="DM507" s="27">
        <f t="shared" si="613"/>
        <v>29.952706253284287</v>
      </c>
      <c r="DN507" s="27">
        <f t="shared" si="614"/>
        <v>26.837324525185796</v>
      </c>
      <c r="DO507" s="27">
        <f t="shared" si="615"/>
        <v>56.639891900007505</v>
      </c>
      <c r="DP507" s="27">
        <f t="shared" si="616"/>
        <v>46.43044816455221</v>
      </c>
      <c r="DQ507" s="30">
        <f t="shared" si="617"/>
        <v>-16.6796968485016</v>
      </c>
      <c r="DR507" s="5">
        <v>60</v>
      </c>
      <c r="DS507" s="5">
        <v>52</v>
      </c>
      <c r="DT507" s="5">
        <v>738</v>
      </c>
      <c r="DU507" s="5">
        <v>663</v>
      </c>
      <c r="DV507" s="5">
        <v>325</v>
      </c>
      <c r="DW507" s="5">
        <v>232</v>
      </c>
      <c r="DX507" s="5">
        <v>290</v>
      </c>
      <c r="DY507" s="5">
        <v>386</v>
      </c>
      <c r="DZ507" s="22">
        <v>1</v>
      </c>
      <c r="EA507" s="22">
        <v>2</v>
      </c>
      <c r="EB507" s="22">
        <f t="shared" si="618"/>
        <v>1</v>
      </c>
      <c r="EC507" s="26">
        <f t="shared" si="619"/>
        <v>0.12032487716835458</v>
      </c>
      <c r="ED507" s="27">
        <f t="shared" si="620"/>
        <v>0.24064975433670915</v>
      </c>
      <c r="EE507" s="27">
        <f t="shared" si="621"/>
        <v>0.12032487716835458</v>
      </c>
      <c r="EF507" s="6">
        <v>7.0333333332999999</v>
      </c>
      <c r="EG507" s="6">
        <f t="shared" si="622"/>
        <v>0.15984848484772726</v>
      </c>
      <c r="EH507" s="5">
        <v>0.16</v>
      </c>
      <c r="EI507" s="5">
        <v>5.9</v>
      </c>
      <c r="EJ507" s="21">
        <f t="shared" si="623"/>
        <v>2.6402640264026399E-2</v>
      </c>
      <c r="EK507" s="1">
        <v>1</v>
      </c>
      <c r="EL507" s="22">
        <v>0</v>
      </c>
      <c r="EM507" s="22">
        <v>0</v>
      </c>
      <c r="EN507" s="1">
        <v>0</v>
      </c>
      <c r="EO507" s="3">
        <f t="shared" si="624"/>
        <v>1</v>
      </c>
      <c r="EP507" s="6">
        <f t="shared" si="625"/>
        <v>8.5308056872442215</v>
      </c>
      <c r="EQ507" s="3">
        <f t="shared" si="626"/>
        <v>0</v>
      </c>
      <c r="ER507" s="20">
        <f t="shared" si="627"/>
        <v>1</v>
      </c>
      <c r="ES507" s="20">
        <f t="shared" si="628"/>
        <v>0</v>
      </c>
      <c r="ET507" s="20">
        <f t="shared" si="629"/>
        <v>1</v>
      </c>
      <c r="EU507" s="3" t="str">
        <f t="shared" si="630"/>
        <v xml:space="preserve"> </v>
      </c>
      <c r="EV507" s="1">
        <v>0</v>
      </c>
      <c r="EW507" s="1">
        <v>0</v>
      </c>
      <c r="EX507" s="20" t="str">
        <f t="shared" si="631"/>
        <v xml:space="preserve"> </v>
      </c>
      <c r="EY507" s="5">
        <v>1</v>
      </c>
      <c r="EZ507" s="5">
        <v>0</v>
      </c>
      <c r="FA507" s="22">
        <v>4</v>
      </c>
      <c r="FB507" s="22">
        <v>3</v>
      </c>
      <c r="FC507" s="22">
        <v>0</v>
      </c>
      <c r="FD507" s="22">
        <v>0</v>
      </c>
      <c r="FE507" s="22">
        <v>1</v>
      </c>
      <c r="FF507" s="22">
        <v>2</v>
      </c>
      <c r="FG507" s="22">
        <v>0</v>
      </c>
      <c r="FH507" s="22">
        <v>0</v>
      </c>
      <c r="FI507" s="6">
        <v>102.2666666667</v>
      </c>
      <c r="FJ507" s="6">
        <f t="shared" si="632"/>
        <v>2.3242424242431818</v>
      </c>
      <c r="FK507" s="5">
        <v>2.2999999999999998</v>
      </c>
      <c r="FL507" s="5">
        <v>2.92</v>
      </c>
      <c r="FM507" s="21">
        <f t="shared" si="633"/>
        <v>0.44061302681992337</v>
      </c>
      <c r="FN507" s="1">
        <v>0</v>
      </c>
      <c r="FO507" s="22">
        <v>0</v>
      </c>
      <c r="FP507" s="22">
        <v>0</v>
      </c>
      <c r="FQ507" s="1">
        <v>0</v>
      </c>
      <c r="FR507" s="1">
        <f t="shared" si="634"/>
        <v>0</v>
      </c>
      <c r="FS507" s="3">
        <f t="shared" si="635"/>
        <v>0</v>
      </c>
      <c r="FT507" s="3">
        <f t="shared" si="636"/>
        <v>2</v>
      </c>
      <c r="FU507" s="1">
        <v>0</v>
      </c>
      <c r="FV507" s="1">
        <v>2</v>
      </c>
      <c r="FW507" s="20">
        <f t="shared" si="637"/>
        <v>0</v>
      </c>
      <c r="FX507" s="5">
        <v>0</v>
      </c>
      <c r="FY507" s="5">
        <v>11</v>
      </c>
      <c r="FZ507" s="22">
        <v>6</v>
      </c>
      <c r="GA507" s="22">
        <v>78</v>
      </c>
      <c r="GB507" s="22">
        <v>3</v>
      </c>
      <c r="GC507" s="22">
        <v>29</v>
      </c>
      <c r="GD507" s="22">
        <v>44</v>
      </c>
      <c r="GE507" s="22">
        <v>0</v>
      </c>
      <c r="GF507" s="22">
        <v>0</v>
      </c>
      <c r="GG507" s="22">
        <v>0</v>
      </c>
      <c r="GH507" s="1">
        <v>11</v>
      </c>
      <c r="GI507" s="1">
        <v>1</v>
      </c>
      <c r="GJ507" s="1">
        <v>29</v>
      </c>
      <c r="GK507" s="1">
        <v>11</v>
      </c>
      <c r="GN507" s="31" t="str">
        <f t="shared" si="638"/>
        <v xml:space="preserve"> </v>
      </c>
      <c r="GP507" s="1">
        <v>1</v>
      </c>
      <c r="GQ507" s="1">
        <v>0</v>
      </c>
      <c r="GR507" s="1">
        <v>2</v>
      </c>
      <c r="GS507" s="1">
        <v>0</v>
      </c>
      <c r="GT507" s="1">
        <v>0</v>
      </c>
      <c r="GU507" s="1">
        <v>0</v>
      </c>
      <c r="GV507" s="32" t="str">
        <f t="shared" si="639"/>
        <v xml:space="preserve"> </v>
      </c>
      <c r="GW507" s="9">
        <f t="shared" si="640"/>
        <v>5</v>
      </c>
      <c r="GX507" s="10">
        <v>-0.4</v>
      </c>
      <c r="GY507" s="10">
        <v>0.4</v>
      </c>
      <c r="GZ507" s="10">
        <v>0</v>
      </c>
      <c r="HA507" s="29">
        <f t="shared" si="641"/>
        <v>0</v>
      </c>
      <c r="HB507" s="29">
        <f t="shared" si="642"/>
        <v>0</v>
      </c>
      <c r="HC507">
        <v>9.6</v>
      </c>
      <c r="HD507">
        <v>13.3</v>
      </c>
      <c r="HE507">
        <v>-10.4</v>
      </c>
      <c r="HF507">
        <v>-0.9</v>
      </c>
      <c r="HG507">
        <v>1.3</v>
      </c>
      <c r="HH507">
        <v>0</v>
      </c>
      <c r="HI507">
        <v>0.4</v>
      </c>
      <c r="HJ507" s="11">
        <f t="shared" si="643"/>
        <v>9.0909090909090922E-3</v>
      </c>
      <c r="HK507" s="11">
        <f t="shared" si="644"/>
        <v>3.9476930668640511E-2</v>
      </c>
      <c r="HL507">
        <v>99</v>
      </c>
      <c r="HM507">
        <v>0</v>
      </c>
      <c r="HN507">
        <v>0</v>
      </c>
      <c r="HO507">
        <v>4</v>
      </c>
      <c r="HP507" t="s">
        <v>494</v>
      </c>
      <c r="HQ507" s="33">
        <v>837500</v>
      </c>
      <c r="HR507" s="33">
        <v>0</v>
      </c>
      <c r="HS507" s="30">
        <f t="shared" si="645"/>
        <v>-0.19268292682926835</v>
      </c>
    </row>
    <row r="508" spans="1:227" x14ac:dyDescent="0.2">
      <c r="A508" s="1">
        <v>47</v>
      </c>
      <c r="B508" s="2" t="s">
        <v>2467</v>
      </c>
      <c r="C508" s="2" t="s">
        <v>2468</v>
      </c>
      <c r="D508" s="2" t="s">
        <v>1705</v>
      </c>
      <c r="E508" s="2" t="s">
        <v>230</v>
      </c>
      <c r="F508" s="2">
        <v>73</v>
      </c>
      <c r="G508" s="2">
        <v>200</v>
      </c>
      <c r="H508" s="2" t="s">
        <v>231</v>
      </c>
      <c r="I508" s="2" t="s">
        <v>258</v>
      </c>
      <c r="J508" s="3">
        <v>20</v>
      </c>
      <c r="K508" s="5" t="s">
        <v>2469</v>
      </c>
      <c r="L508" s="5" t="s">
        <v>2466</v>
      </c>
      <c r="M508" s="5" t="s">
        <v>2470</v>
      </c>
      <c r="N508" s="5" t="s">
        <v>358</v>
      </c>
      <c r="O508" s="2" t="s">
        <v>358</v>
      </c>
      <c r="P508" s="2" t="s">
        <v>245</v>
      </c>
      <c r="Q508" s="1">
        <v>26</v>
      </c>
      <c r="R508" s="1">
        <v>2</v>
      </c>
      <c r="S508" s="1">
        <v>2</v>
      </c>
      <c r="T508" s="1">
        <v>4</v>
      </c>
      <c r="U508" s="1">
        <v>-7</v>
      </c>
      <c r="V508" s="1">
        <v>43</v>
      </c>
      <c r="W508" s="20">
        <f t="shared" si="567"/>
        <v>4.6511627906976744E-2</v>
      </c>
      <c r="X508" s="6">
        <v>351.61666666669998</v>
      </c>
      <c r="Y508" s="6">
        <f t="shared" si="568"/>
        <v>13.523717948719231</v>
      </c>
      <c r="Z508" s="1">
        <v>438</v>
      </c>
      <c r="AA508" s="6">
        <f t="shared" si="569"/>
        <v>16.846153846153847</v>
      </c>
      <c r="AB508" s="8">
        <f t="shared" si="570"/>
        <v>0.80277777777785386</v>
      </c>
      <c r="AC508" s="3">
        <f t="shared" si="571"/>
        <v>29.958333333333332</v>
      </c>
      <c r="AD508" s="8">
        <f t="shared" si="572"/>
        <v>5.1121012466222577</v>
      </c>
      <c r="AE508" s="20">
        <f t="shared" si="573"/>
        <v>0.18181818181818182</v>
      </c>
      <c r="AF508" s="20">
        <f t="shared" si="574"/>
        <v>0.18181818181818182</v>
      </c>
      <c r="AG508" s="20">
        <f t="shared" si="575"/>
        <v>0.36363636363636365</v>
      </c>
      <c r="AH508" s="3">
        <f t="shared" si="576"/>
        <v>118</v>
      </c>
      <c r="AI508" s="3">
        <f t="shared" si="577"/>
        <v>63</v>
      </c>
      <c r="AJ508" s="3">
        <f t="shared" si="578"/>
        <v>55</v>
      </c>
      <c r="AK508" s="20">
        <f t="shared" si="579"/>
        <v>0.53389830508474578</v>
      </c>
      <c r="AL508" s="6">
        <v>7.8</v>
      </c>
      <c r="AM508" s="1">
        <v>47</v>
      </c>
      <c r="AN508" s="1">
        <v>12</v>
      </c>
      <c r="AO508" s="1">
        <v>20</v>
      </c>
      <c r="AP508" s="1">
        <v>5</v>
      </c>
      <c r="AQ508" s="1">
        <v>4</v>
      </c>
      <c r="AR508" s="6">
        <f t="shared" si="580"/>
        <v>8.0200976442140579</v>
      </c>
      <c r="AS508" s="6">
        <f t="shared" si="581"/>
        <v>2.0476845049057166</v>
      </c>
      <c r="AT508" s="6">
        <f t="shared" si="582"/>
        <v>3.4128075081761944</v>
      </c>
      <c r="AU508" s="6">
        <f t="shared" si="583"/>
        <v>0.8532018770440486</v>
      </c>
      <c r="AV508" s="6">
        <f t="shared" si="584"/>
        <v>0.68256150163523888</v>
      </c>
      <c r="AW508" s="1">
        <v>8</v>
      </c>
      <c r="AX508" s="1">
        <v>4</v>
      </c>
      <c r="AY508" s="1">
        <v>0</v>
      </c>
      <c r="AZ508" s="1">
        <v>0</v>
      </c>
      <c r="BA508" s="1">
        <v>0</v>
      </c>
      <c r="BB508" s="1">
        <v>0</v>
      </c>
      <c r="BC508" s="7">
        <f>(EA508+FH508+GG508)-(DZ508+FG508+GF508)-((BD508/60)*(0.11)+(EF508/60)*(-0.14)+(FI508/60)*(0.13))</f>
        <v>1.5232083333334667</v>
      </c>
      <c r="BD508" s="6">
        <v>311.0833333333</v>
      </c>
      <c r="BE508" s="6">
        <f t="shared" si="585"/>
        <v>11.964743589742309</v>
      </c>
      <c r="BF508" s="5">
        <v>11.96</v>
      </c>
      <c r="BG508" s="5">
        <v>38.229999999999997</v>
      </c>
      <c r="BH508" s="21">
        <f t="shared" si="586"/>
        <v>0.23829448097230527</v>
      </c>
      <c r="BI508" s="1">
        <v>1</v>
      </c>
      <c r="BJ508" s="22">
        <v>1</v>
      </c>
      <c r="BK508" s="22">
        <v>0</v>
      </c>
      <c r="BL508" s="1">
        <v>1</v>
      </c>
      <c r="BM508" s="1">
        <f t="shared" si="587"/>
        <v>2</v>
      </c>
      <c r="BN508" s="8">
        <f t="shared" si="588"/>
        <v>0.3857487275650025</v>
      </c>
      <c r="BO508" s="3">
        <f t="shared" si="589"/>
        <v>18.625</v>
      </c>
      <c r="BP508" s="20">
        <f t="shared" si="590"/>
        <v>0.125</v>
      </c>
      <c r="BQ508" s="20">
        <f t="shared" si="591"/>
        <v>0.125</v>
      </c>
      <c r="BR508" s="20">
        <f t="shared" si="592"/>
        <v>0.25</v>
      </c>
      <c r="BS508" s="3">
        <f t="shared" si="593"/>
        <v>99</v>
      </c>
      <c r="BT508" s="1">
        <v>49</v>
      </c>
      <c r="BU508" s="1">
        <v>50</v>
      </c>
      <c r="BV508" s="20">
        <f t="shared" si="594"/>
        <v>0.49494949494949497</v>
      </c>
      <c r="BW508" s="5">
        <v>46</v>
      </c>
      <c r="BX508" s="5">
        <v>42</v>
      </c>
      <c r="BY508" s="21">
        <f t="shared" si="595"/>
        <v>0.38766519823788548</v>
      </c>
      <c r="BZ508" s="5">
        <v>34</v>
      </c>
      <c r="CA508" s="5">
        <v>22</v>
      </c>
      <c r="CB508" s="23">
        <f t="shared" si="596"/>
        <v>0.24669603524229075</v>
      </c>
      <c r="CC508" s="5">
        <v>45</v>
      </c>
      <c r="CD508" s="5">
        <v>38</v>
      </c>
      <c r="CE508" s="23">
        <f t="shared" si="597"/>
        <v>0.3656387665198238</v>
      </c>
      <c r="CF508" s="23">
        <f t="shared" si="598"/>
        <v>0.61111111111111116</v>
      </c>
      <c r="CG508" s="24">
        <v>11</v>
      </c>
      <c r="CH508" s="5">
        <v>114</v>
      </c>
      <c r="CI508" s="5">
        <v>88</v>
      </c>
      <c r="CJ508" s="5">
        <v>90</v>
      </c>
      <c r="CK508">
        <v>15.21183731</v>
      </c>
      <c r="CL508" s="5">
        <v>2.6000000000000002E-2</v>
      </c>
      <c r="CM508" s="5">
        <v>10</v>
      </c>
      <c r="CN508" s="5">
        <v>0.59499999999999997</v>
      </c>
      <c r="CO508" s="5">
        <v>-3.2759999999999998</v>
      </c>
      <c r="CP508" s="5">
        <v>1.0649999999999999</v>
      </c>
      <c r="CQ508" s="21">
        <f t="shared" si="599"/>
        <v>5.3691275167785234E-2</v>
      </c>
      <c r="CR508" s="25">
        <f t="shared" si="600"/>
        <v>0.90849673202614378</v>
      </c>
      <c r="CS508" s="22">
        <f t="shared" si="601"/>
        <v>913.86585954292241</v>
      </c>
      <c r="CT508" s="21">
        <f t="shared" si="602"/>
        <v>-3.7811992806070983E-2</v>
      </c>
      <c r="CU508" s="26">
        <f t="shared" si="603"/>
        <v>1.5436068947774633</v>
      </c>
      <c r="CV508" s="27">
        <f t="shared" si="604"/>
        <v>2.7013120658605603</v>
      </c>
      <c r="CW508" s="27">
        <f t="shared" si="605"/>
        <v>28.74967841523025</v>
      </c>
      <c r="CX508" s="27">
        <f t="shared" si="606"/>
        <v>29.521481862618984</v>
      </c>
      <c r="CY508" s="27">
        <f t="shared" si="607"/>
        <v>54.798044764599943</v>
      </c>
      <c r="CZ508" s="27">
        <f t="shared" si="608"/>
        <v>55.376897350141491</v>
      </c>
      <c r="DA508" s="28">
        <f t="shared" si="609"/>
        <v>-0.57885258554154717</v>
      </c>
      <c r="DB508" s="5">
        <v>8</v>
      </c>
      <c r="DC508" s="5">
        <v>14</v>
      </c>
      <c r="DD508" s="22">
        <v>141</v>
      </c>
      <c r="DE508" s="22">
        <v>139</v>
      </c>
      <c r="DF508" s="22">
        <v>60</v>
      </c>
      <c r="DG508" s="22">
        <v>58</v>
      </c>
      <c r="DH508" s="22">
        <v>76</v>
      </c>
      <c r="DI508" s="22">
        <v>75</v>
      </c>
      <c r="DJ508" s="29">
        <f t="shared" si="610"/>
        <v>-3.8055192522082137</v>
      </c>
      <c r="DK508" s="27">
        <f t="shared" si="611"/>
        <v>2.1730819533592225</v>
      </c>
      <c r="DL508" s="27">
        <f t="shared" si="612"/>
        <v>1.6901748526127287</v>
      </c>
      <c r="DM508" s="27">
        <f t="shared" si="613"/>
        <v>31.570051711302042</v>
      </c>
      <c r="DN508" s="27">
        <f t="shared" si="614"/>
        <v>24.869715688444437</v>
      </c>
      <c r="DO508" s="27">
        <f t="shared" si="615"/>
        <v>61.510291957584663</v>
      </c>
      <c r="DP508" s="27">
        <f t="shared" si="616"/>
        <v>53.481961407674206</v>
      </c>
      <c r="DQ508" s="30">
        <f t="shared" si="617"/>
        <v>-8.6071831354520043</v>
      </c>
      <c r="DR508" s="5">
        <v>36</v>
      </c>
      <c r="DS508" s="5">
        <v>28</v>
      </c>
      <c r="DT508" s="5">
        <v>487</v>
      </c>
      <c r="DU508" s="5">
        <v>384</v>
      </c>
      <c r="DV508" s="5">
        <v>209</v>
      </c>
      <c r="DW508" s="5">
        <v>187</v>
      </c>
      <c r="DX508" s="5">
        <v>287</v>
      </c>
      <c r="DY508" s="5">
        <v>287</v>
      </c>
      <c r="DZ508" s="22">
        <v>4</v>
      </c>
      <c r="EA508" s="22">
        <v>6</v>
      </c>
      <c r="EB508" s="22">
        <f t="shared" si="618"/>
        <v>2</v>
      </c>
      <c r="EC508" s="26">
        <f t="shared" si="619"/>
        <v>0.77149745513000501</v>
      </c>
      <c r="ED508" s="27">
        <f t="shared" si="620"/>
        <v>1.1572461826950073</v>
      </c>
      <c r="EE508" s="27">
        <f t="shared" si="621"/>
        <v>0.3857487275650025</v>
      </c>
      <c r="EF508" s="6">
        <v>40.299999999999997</v>
      </c>
      <c r="EG508" s="6">
        <f t="shared" si="622"/>
        <v>1.5499999999999998</v>
      </c>
      <c r="EH508" s="5">
        <v>1.55</v>
      </c>
      <c r="EI508" s="5">
        <v>3.19</v>
      </c>
      <c r="EJ508" s="21">
        <f t="shared" si="623"/>
        <v>0.3270042194092827</v>
      </c>
      <c r="EK508" s="1">
        <v>1</v>
      </c>
      <c r="EL508" s="22">
        <v>1</v>
      </c>
      <c r="EM508" s="22">
        <v>0</v>
      </c>
      <c r="EN508" s="1">
        <v>1</v>
      </c>
      <c r="EO508" s="3">
        <f t="shared" si="624"/>
        <v>2</v>
      </c>
      <c r="EP508" s="6">
        <f t="shared" si="625"/>
        <v>2.9776674937965262</v>
      </c>
      <c r="EQ508" s="3">
        <f t="shared" si="626"/>
        <v>11.333333333333332</v>
      </c>
      <c r="ER508" s="20">
        <f t="shared" si="627"/>
        <v>0.33333333333333331</v>
      </c>
      <c r="ES508" s="20">
        <f t="shared" si="628"/>
        <v>0.33333333333333331</v>
      </c>
      <c r="ET508" s="20">
        <f t="shared" si="629"/>
        <v>0.66666666666666663</v>
      </c>
      <c r="EU508" s="3">
        <f t="shared" si="630"/>
        <v>18</v>
      </c>
      <c r="EV508" s="1">
        <v>13</v>
      </c>
      <c r="EW508" s="1">
        <v>5</v>
      </c>
      <c r="EX508" s="20">
        <f t="shared" si="631"/>
        <v>0.72222222222222221</v>
      </c>
      <c r="EY508" s="5">
        <v>3</v>
      </c>
      <c r="EZ508" s="5">
        <v>1</v>
      </c>
      <c r="FA508" s="22">
        <v>31</v>
      </c>
      <c r="FB508" s="22">
        <v>5</v>
      </c>
      <c r="FC508" s="22">
        <v>9</v>
      </c>
      <c r="FD508" s="22">
        <v>0</v>
      </c>
      <c r="FE508" s="22">
        <v>3</v>
      </c>
      <c r="FF508" s="22">
        <v>12</v>
      </c>
      <c r="FG508" s="22">
        <v>0</v>
      </c>
      <c r="FH508" s="22">
        <v>0</v>
      </c>
      <c r="FI508" s="6">
        <v>0.2333333333</v>
      </c>
      <c r="FJ508" s="6">
        <f t="shared" si="632"/>
        <v>8.9743589730769228E-3</v>
      </c>
      <c r="FK508" s="5">
        <v>0</v>
      </c>
      <c r="FL508" s="5">
        <v>4.51</v>
      </c>
      <c r="FM508" s="21">
        <f t="shared" si="633"/>
        <v>0</v>
      </c>
      <c r="FN508" s="1">
        <v>0</v>
      </c>
      <c r="FO508" s="22">
        <v>0</v>
      </c>
      <c r="FP508" s="22">
        <v>0</v>
      </c>
      <c r="FQ508" s="1">
        <v>0</v>
      </c>
      <c r="FR508" s="1">
        <f t="shared" si="634"/>
        <v>0</v>
      </c>
      <c r="FS508" s="3">
        <f t="shared" si="635"/>
        <v>0</v>
      </c>
      <c r="FT508" s="3">
        <f t="shared" si="636"/>
        <v>1</v>
      </c>
      <c r="FU508" s="1">
        <v>1</v>
      </c>
      <c r="FV508" s="1">
        <v>0</v>
      </c>
      <c r="FW508" s="20">
        <f t="shared" si="637"/>
        <v>1</v>
      </c>
      <c r="FX508" s="5">
        <v>0</v>
      </c>
      <c r="FY508" s="5">
        <v>0</v>
      </c>
      <c r="FZ508" s="22">
        <v>0</v>
      </c>
      <c r="GA508" s="22">
        <v>0</v>
      </c>
      <c r="GB508" s="22">
        <v>0</v>
      </c>
      <c r="GC508" s="22">
        <v>0</v>
      </c>
      <c r="GD508" s="22">
        <v>0</v>
      </c>
      <c r="GE508" s="22">
        <v>0</v>
      </c>
      <c r="GF508" s="22">
        <v>0</v>
      </c>
      <c r="GG508" s="22">
        <v>0</v>
      </c>
      <c r="GH508" s="1">
        <v>11</v>
      </c>
      <c r="GI508" s="1">
        <v>3</v>
      </c>
      <c r="GJ508" s="1">
        <v>15</v>
      </c>
      <c r="GK508" s="1">
        <v>0</v>
      </c>
      <c r="GL508" s="1">
        <v>2</v>
      </c>
      <c r="GM508" s="1">
        <v>1</v>
      </c>
      <c r="GN508" s="31">
        <f t="shared" si="638"/>
        <v>0.5</v>
      </c>
      <c r="GO508" s="1">
        <v>0</v>
      </c>
      <c r="GP508" s="1">
        <v>1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32" t="str">
        <f t="shared" si="639"/>
        <v xml:space="preserve"> </v>
      </c>
      <c r="GW508" s="9">
        <f t="shared" si="640"/>
        <v>3</v>
      </c>
      <c r="GX508" s="10">
        <v>-0.30000000000000004</v>
      </c>
      <c r="GY508" s="10">
        <v>0.1</v>
      </c>
      <c r="GZ508" s="10">
        <v>-0.2</v>
      </c>
      <c r="HA508" s="29">
        <f t="shared" si="641"/>
        <v>-7.6923076923076927E-3</v>
      </c>
      <c r="HB508" s="29">
        <f t="shared" si="642"/>
        <v>-3.4128075081761952E-2</v>
      </c>
      <c r="HC508">
        <v>8</v>
      </c>
      <c r="HD508">
        <v>6.8</v>
      </c>
      <c r="HE508">
        <v>-8.9</v>
      </c>
      <c r="HF508">
        <v>-1.8</v>
      </c>
      <c r="HG508">
        <v>-0.1</v>
      </c>
      <c r="HH508">
        <v>0.2</v>
      </c>
      <c r="HI508">
        <v>-1.6</v>
      </c>
      <c r="HJ508" s="11">
        <f t="shared" si="643"/>
        <v>-6.1538461538461542E-2</v>
      </c>
      <c r="HK508" s="11">
        <f t="shared" si="644"/>
        <v>-0.27302460065409562</v>
      </c>
      <c r="HL508">
        <v>64</v>
      </c>
      <c r="HM508">
        <v>0</v>
      </c>
      <c r="HN508">
        <v>0</v>
      </c>
      <c r="HO508">
        <v>2</v>
      </c>
      <c r="HP508" t="s">
        <v>516</v>
      </c>
      <c r="HQ508" s="33">
        <v>804310</v>
      </c>
      <c r="HR508" s="33">
        <v>0</v>
      </c>
      <c r="HS508" s="30">
        <f t="shared" si="645"/>
        <v>-2.4448193348115299</v>
      </c>
    </row>
    <row r="509" spans="1:227" x14ac:dyDescent="0.2">
      <c r="A509" s="1">
        <v>7</v>
      </c>
      <c r="B509" s="2" t="s">
        <v>1602</v>
      </c>
      <c r="C509" s="2" t="s">
        <v>2208</v>
      </c>
      <c r="D509" s="2" t="s">
        <v>257</v>
      </c>
      <c r="E509" s="2" t="s">
        <v>240</v>
      </c>
      <c r="F509" s="2">
        <v>73</v>
      </c>
      <c r="G509" s="2">
        <v>204</v>
      </c>
      <c r="H509" s="2" t="s">
        <v>231</v>
      </c>
      <c r="J509" s="3">
        <v>28</v>
      </c>
      <c r="K509" s="5" t="s">
        <v>2471</v>
      </c>
      <c r="L509" s="5" t="s">
        <v>2472</v>
      </c>
      <c r="M509" s="5" t="s">
        <v>869</v>
      </c>
      <c r="N509" s="5" t="s">
        <v>457</v>
      </c>
      <c r="O509" s="2" t="s">
        <v>457</v>
      </c>
      <c r="P509" s="2" t="s">
        <v>314</v>
      </c>
      <c r="Q509" s="1">
        <v>47</v>
      </c>
      <c r="R509" s="1">
        <v>10</v>
      </c>
      <c r="S509" s="1">
        <v>10</v>
      </c>
      <c r="T509" s="1">
        <v>20</v>
      </c>
      <c r="U509" s="1">
        <v>5</v>
      </c>
      <c r="V509" s="1">
        <v>72</v>
      </c>
      <c r="W509" s="20">
        <f t="shared" si="567"/>
        <v>0.1388888888888889</v>
      </c>
      <c r="X509" s="6">
        <v>787.23333333330004</v>
      </c>
      <c r="Y509" s="6">
        <f t="shared" si="568"/>
        <v>16.749645390070214</v>
      </c>
      <c r="Z509" s="1">
        <v>1037</v>
      </c>
      <c r="AA509" s="6">
        <f t="shared" si="569"/>
        <v>22.063829787234042</v>
      </c>
      <c r="AB509" s="8">
        <f t="shared" si="570"/>
        <v>0.75914496946316301</v>
      </c>
      <c r="AC509" s="3">
        <f t="shared" si="571"/>
        <v>95.30952380952381</v>
      </c>
      <c r="AD509" s="8">
        <f t="shared" si="572"/>
        <v>7.2641378183998855</v>
      </c>
      <c r="AE509" s="20">
        <f t="shared" si="573"/>
        <v>0.4</v>
      </c>
      <c r="AF509" s="20">
        <f t="shared" si="574"/>
        <v>0.4</v>
      </c>
      <c r="AG509" s="20">
        <f t="shared" si="575"/>
        <v>0.8</v>
      </c>
      <c r="AH509" s="3">
        <f t="shared" si="576"/>
        <v>344</v>
      </c>
      <c r="AI509" s="3">
        <f t="shared" si="577"/>
        <v>171</v>
      </c>
      <c r="AJ509" s="3">
        <f t="shared" si="578"/>
        <v>173</v>
      </c>
      <c r="AK509" s="20">
        <f t="shared" si="579"/>
        <v>0.49709302325581395</v>
      </c>
      <c r="AL509" s="6">
        <v>12.3</v>
      </c>
      <c r="AM509" s="1">
        <v>99</v>
      </c>
      <c r="AN509" s="1">
        <v>43</v>
      </c>
      <c r="AO509" s="1">
        <v>28</v>
      </c>
      <c r="AP509" s="1">
        <v>21</v>
      </c>
      <c r="AQ509" s="1">
        <v>28</v>
      </c>
      <c r="AR509" s="6">
        <f t="shared" si="580"/>
        <v>7.5454122030743758</v>
      </c>
      <c r="AS509" s="6">
        <f t="shared" si="581"/>
        <v>3.2773002498201835</v>
      </c>
      <c r="AT509" s="6">
        <f t="shared" si="582"/>
        <v>2.1340559766270961</v>
      </c>
      <c r="AU509" s="6">
        <f t="shared" si="583"/>
        <v>1.6005419824703222</v>
      </c>
      <c r="AV509" s="6">
        <f t="shared" si="584"/>
        <v>2.1340559766270961</v>
      </c>
      <c r="AW509" s="1">
        <v>18</v>
      </c>
      <c r="AX509" s="1">
        <v>9</v>
      </c>
      <c r="AY509" s="1">
        <v>0</v>
      </c>
      <c r="AZ509" s="1">
        <v>0</v>
      </c>
      <c r="BA509" s="1">
        <v>0</v>
      </c>
      <c r="BB509" s="1">
        <v>0</v>
      </c>
      <c r="BC509" s="7">
        <f>(EA509+FH509+GG509)-(DZ509+FG509+GF509)-((BD509/60)*(0.11)+(EF509/60)*(-0.14)+(FI509/60)*(0.13))</f>
        <v>1.8964361111110335</v>
      </c>
      <c r="BD509" s="6">
        <v>645.54999999999995</v>
      </c>
      <c r="BE509" s="6">
        <f t="shared" si="585"/>
        <v>13.735106382978723</v>
      </c>
      <c r="BF509" s="5">
        <v>13.34</v>
      </c>
      <c r="BG509" s="5">
        <v>35</v>
      </c>
      <c r="BH509" s="21">
        <f t="shared" si="586"/>
        <v>0.27596193628465038</v>
      </c>
      <c r="BI509" s="1">
        <v>9</v>
      </c>
      <c r="BJ509" s="22">
        <v>5</v>
      </c>
      <c r="BK509" s="22">
        <v>3</v>
      </c>
      <c r="BL509" s="1">
        <v>8</v>
      </c>
      <c r="BM509" s="1">
        <f t="shared" si="587"/>
        <v>17</v>
      </c>
      <c r="BN509" s="8">
        <f t="shared" si="588"/>
        <v>1.5800480210673069</v>
      </c>
      <c r="BO509" s="3">
        <f t="shared" si="589"/>
        <v>68.80952380952381</v>
      </c>
      <c r="BP509" s="20">
        <f t="shared" si="590"/>
        <v>0.42857142857142855</v>
      </c>
      <c r="BQ509" s="20">
        <f t="shared" si="591"/>
        <v>0.38095238095238093</v>
      </c>
      <c r="BR509" s="20">
        <f t="shared" si="592"/>
        <v>0.80952380952380953</v>
      </c>
      <c r="BS509" s="3">
        <f t="shared" si="593"/>
        <v>233</v>
      </c>
      <c r="BT509" s="1">
        <v>107</v>
      </c>
      <c r="BU509" s="1">
        <v>126</v>
      </c>
      <c r="BV509" s="20">
        <f t="shared" si="594"/>
        <v>0.45922746781115881</v>
      </c>
      <c r="BW509" s="5">
        <v>93</v>
      </c>
      <c r="BX509" s="5">
        <v>79</v>
      </c>
      <c r="BY509" s="21">
        <f t="shared" si="595"/>
        <v>0.30281690140845069</v>
      </c>
      <c r="BZ509" s="5">
        <v>99</v>
      </c>
      <c r="CA509" s="5">
        <v>100</v>
      </c>
      <c r="CB509" s="23">
        <f t="shared" si="596"/>
        <v>0.35035211267605632</v>
      </c>
      <c r="CC509" s="5">
        <v>96</v>
      </c>
      <c r="CD509" s="5">
        <v>101</v>
      </c>
      <c r="CE509" s="23">
        <f t="shared" si="597"/>
        <v>0.34683098591549294</v>
      </c>
      <c r="CF509" s="23">
        <f t="shared" si="598"/>
        <v>0.46361185983827491</v>
      </c>
      <c r="CG509" s="24">
        <v>3</v>
      </c>
      <c r="CH509" s="5">
        <v>224</v>
      </c>
      <c r="CI509" s="5">
        <v>185</v>
      </c>
      <c r="CJ509" s="5">
        <v>179</v>
      </c>
      <c r="CK509">
        <v>15.36143086</v>
      </c>
      <c r="CL509" s="5">
        <v>-0.29299999999999998</v>
      </c>
      <c r="CM509" s="5">
        <v>10</v>
      </c>
      <c r="CN509" s="5">
        <v>-0.432</v>
      </c>
      <c r="CO509" s="5">
        <v>-0.438</v>
      </c>
      <c r="CP509" s="5">
        <v>-2.8380000000000001</v>
      </c>
      <c r="CQ509" s="21">
        <f t="shared" si="599"/>
        <v>7.2664359861591699E-2</v>
      </c>
      <c r="CR509" s="25">
        <f t="shared" si="600"/>
        <v>0.93406593406593408</v>
      </c>
      <c r="CS509" s="22">
        <f t="shared" si="601"/>
        <v>941.33237005209332</v>
      </c>
      <c r="CT509" s="21">
        <f t="shared" si="602"/>
        <v>6.7302939275257767E-3</v>
      </c>
      <c r="CU509" s="26">
        <f t="shared" si="603"/>
        <v>2.0096334811317744</v>
      </c>
      <c r="CV509" s="27">
        <f t="shared" si="604"/>
        <v>1.7225429838272353</v>
      </c>
      <c r="CW509" s="27">
        <f t="shared" si="605"/>
        <v>27.656384573670611</v>
      </c>
      <c r="CX509" s="27">
        <f t="shared" si="606"/>
        <v>26.125235254713068</v>
      </c>
      <c r="CY509" s="27">
        <f t="shared" si="607"/>
        <v>53.207438833774603</v>
      </c>
      <c r="CZ509" s="27">
        <f t="shared" si="608"/>
        <v>52.920348336470063</v>
      </c>
      <c r="DA509" s="28">
        <f t="shared" si="609"/>
        <v>0.28709049730453984</v>
      </c>
      <c r="DB509" s="5">
        <v>21</v>
      </c>
      <c r="DC509" s="5">
        <v>18</v>
      </c>
      <c r="DD509" s="22">
        <v>268</v>
      </c>
      <c r="DE509" s="22">
        <v>255</v>
      </c>
      <c r="DF509" s="22">
        <v>112</v>
      </c>
      <c r="DG509" s="22">
        <v>126</v>
      </c>
      <c r="DH509" s="22">
        <v>154</v>
      </c>
      <c r="DI509" s="22">
        <v>155</v>
      </c>
      <c r="DJ509" s="29">
        <f t="shared" si="610"/>
        <v>3.4764058611859436</v>
      </c>
      <c r="DK509" s="27">
        <f t="shared" si="611"/>
        <v>2.2249240121580547</v>
      </c>
      <c r="DL509" s="27">
        <f t="shared" si="612"/>
        <v>3.1003039513677813</v>
      </c>
      <c r="DM509" s="27">
        <f t="shared" si="613"/>
        <v>30.018237082066868</v>
      </c>
      <c r="DN509" s="27">
        <f t="shared" si="614"/>
        <v>31.185410334346503</v>
      </c>
      <c r="DO509" s="27">
        <f t="shared" si="615"/>
        <v>55.221884498480243</v>
      </c>
      <c r="DP509" s="27">
        <f t="shared" si="616"/>
        <v>58.905775075987847</v>
      </c>
      <c r="DQ509" s="30">
        <f t="shared" si="617"/>
        <v>3.9709810748121441</v>
      </c>
      <c r="DR509" s="5">
        <v>61</v>
      </c>
      <c r="DS509" s="5">
        <v>85</v>
      </c>
      <c r="DT509" s="5">
        <v>762</v>
      </c>
      <c r="DU509" s="5">
        <v>770</v>
      </c>
      <c r="DV509" s="5">
        <v>291</v>
      </c>
      <c r="DW509" s="5">
        <v>324</v>
      </c>
      <c r="DX509" s="5">
        <v>436</v>
      </c>
      <c r="DY509" s="5">
        <v>400</v>
      </c>
      <c r="DZ509" s="22">
        <v>8</v>
      </c>
      <c r="EA509" s="22">
        <v>9</v>
      </c>
      <c r="EB509" s="22">
        <f t="shared" si="618"/>
        <v>1</v>
      </c>
      <c r="EC509" s="26">
        <f t="shared" si="619"/>
        <v>0.74355200991402681</v>
      </c>
      <c r="ED509" s="27">
        <f t="shared" si="620"/>
        <v>0.83649601115328021</v>
      </c>
      <c r="EE509" s="27">
        <f t="shared" si="621"/>
        <v>9.2944001239253352E-2</v>
      </c>
      <c r="EF509" s="6">
        <v>85.983333333299996</v>
      </c>
      <c r="EG509" s="6">
        <f t="shared" si="622"/>
        <v>1.8294326241127659</v>
      </c>
      <c r="EH509" s="5">
        <v>1.83</v>
      </c>
      <c r="EI509" s="5">
        <v>2.85</v>
      </c>
      <c r="EJ509" s="21">
        <f t="shared" si="623"/>
        <v>0.39102564102564108</v>
      </c>
      <c r="EK509" s="1">
        <v>1</v>
      </c>
      <c r="EL509" s="22">
        <v>2</v>
      </c>
      <c r="EM509" s="22">
        <v>0</v>
      </c>
      <c r="EN509" s="1">
        <v>2</v>
      </c>
      <c r="EO509" s="3">
        <f t="shared" si="624"/>
        <v>3</v>
      </c>
      <c r="EP509" s="6">
        <f t="shared" si="625"/>
        <v>2.0934289591014124</v>
      </c>
      <c r="EQ509" s="3">
        <f t="shared" si="626"/>
        <v>26.5</v>
      </c>
      <c r="ER509" s="20">
        <f t="shared" si="627"/>
        <v>0.25</v>
      </c>
      <c r="ES509" s="20">
        <f t="shared" si="628"/>
        <v>0.5</v>
      </c>
      <c r="ET509" s="20">
        <f t="shared" si="629"/>
        <v>0.75</v>
      </c>
      <c r="EU509" s="3">
        <f t="shared" si="630"/>
        <v>66</v>
      </c>
      <c r="EV509" s="1">
        <v>34</v>
      </c>
      <c r="EW509" s="1">
        <v>32</v>
      </c>
      <c r="EX509" s="20">
        <f t="shared" si="631"/>
        <v>0.51515151515151514</v>
      </c>
      <c r="EY509" s="5">
        <v>4</v>
      </c>
      <c r="EZ509" s="5">
        <v>1</v>
      </c>
      <c r="FA509" s="22">
        <v>49</v>
      </c>
      <c r="FB509" s="22">
        <v>14</v>
      </c>
      <c r="FC509" s="22">
        <v>30</v>
      </c>
      <c r="FD509" s="22">
        <v>4</v>
      </c>
      <c r="FE509" s="22">
        <v>5</v>
      </c>
      <c r="FF509" s="22">
        <v>25</v>
      </c>
      <c r="FG509" s="22">
        <v>0</v>
      </c>
      <c r="FH509" s="22">
        <v>1</v>
      </c>
      <c r="FI509" s="6">
        <v>55.7</v>
      </c>
      <c r="FJ509" s="6">
        <f t="shared" si="632"/>
        <v>1.1851063829787234</v>
      </c>
      <c r="FK509" s="5">
        <v>1.19</v>
      </c>
      <c r="FL509" s="5">
        <v>4.71</v>
      </c>
      <c r="FM509" s="21">
        <f t="shared" si="633"/>
        <v>0.20169491525423727</v>
      </c>
      <c r="FN509" s="1">
        <v>0</v>
      </c>
      <c r="FO509" s="22">
        <v>0</v>
      </c>
      <c r="FP509" s="22">
        <v>0</v>
      </c>
      <c r="FQ509" s="1">
        <v>0</v>
      </c>
      <c r="FR509" s="1">
        <f t="shared" si="634"/>
        <v>0</v>
      </c>
      <c r="FS509" s="3">
        <f t="shared" si="635"/>
        <v>0</v>
      </c>
      <c r="FT509" s="3">
        <f t="shared" si="636"/>
        <v>45</v>
      </c>
      <c r="FU509" s="1">
        <v>30</v>
      </c>
      <c r="FV509" s="1">
        <v>15</v>
      </c>
      <c r="FW509" s="20">
        <f t="shared" si="637"/>
        <v>0.66666666666666663</v>
      </c>
      <c r="FX509" s="5">
        <v>0</v>
      </c>
      <c r="FY509" s="5">
        <v>6</v>
      </c>
      <c r="FZ509" s="22">
        <v>7</v>
      </c>
      <c r="GA509" s="22">
        <v>45</v>
      </c>
      <c r="GB509" s="22">
        <v>2</v>
      </c>
      <c r="GC509" s="22">
        <v>22</v>
      </c>
      <c r="GD509" s="22">
        <v>29</v>
      </c>
      <c r="GE509" s="22">
        <v>7</v>
      </c>
      <c r="GF509" s="22">
        <v>0</v>
      </c>
      <c r="GG509" s="22">
        <v>1</v>
      </c>
      <c r="GH509" s="1">
        <v>28</v>
      </c>
      <c r="GI509" s="1">
        <v>4</v>
      </c>
      <c r="GJ509" s="1">
        <v>25</v>
      </c>
      <c r="GK509" s="1">
        <v>6</v>
      </c>
      <c r="GL509" s="1">
        <v>1</v>
      </c>
      <c r="GM509" s="1">
        <v>0</v>
      </c>
      <c r="GN509" s="31">
        <f t="shared" si="638"/>
        <v>0</v>
      </c>
      <c r="GO509" s="1">
        <v>0</v>
      </c>
      <c r="GP509" s="1">
        <v>2</v>
      </c>
      <c r="GQ509" s="1">
        <v>0</v>
      </c>
      <c r="GR509" s="1">
        <v>1</v>
      </c>
      <c r="GS509" s="1">
        <v>0</v>
      </c>
      <c r="GT509" s="1">
        <v>0</v>
      </c>
      <c r="GU509" s="1">
        <v>0</v>
      </c>
      <c r="GV509" s="32" t="str">
        <f t="shared" si="639"/>
        <v xml:space="preserve"> </v>
      </c>
      <c r="GW509" s="9">
        <f t="shared" si="640"/>
        <v>6</v>
      </c>
      <c r="GX509" s="10">
        <v>1.1000000000000001</v>
      </c>
      <c r="GY509" s="10">
        <v>1.1000000000000001</v>
      </c>
      <c r="GZ509" s="10">
        <v>2.2000000000000002</v>
      </c>
      <c r="HA509" s="29">
        <f t="shared" si="641"/>
        <v>4.6808510638297877E-2</v>
      </c>
      <c r="HB509" s="29">
        <f t="shared" si="642"/>
        <v>0.16767582673498616</v>
      </c>
      <c r="HC509">
        <v>12.6</v>
      </c>
      <c r="HD509">
        <v>12.9</v>
      </c>
      <c r="HE509">
        <v>8.8000000000000007</v>
      </c>
      <c r="HF509">
        <v>3.1</v>
      </c>
      <c r="HG509">
        <v>1.9</v>
      </c>
      <c r="HH509">
        <v>-0.30000000000000004</v>
      </c>
      <c r="HI509">
        <v>4.7</v>
      </c>
      <c r="HJ509" s="11">
        <f t="shared" si="643"/>
        <v>0.1</v>
      </c>
      <c r="HK509" s="11">
        <f t="shared" si="644"/>
        <v>0.35821653893383398</v>
      </c>
      <c r="HL509">
        <v>99</v>
      </c>
      <c r="HM509">
        <v>0</v>
      </c>
      <c r="HN509">
        <v>0</v>
      </c>
      <c r="HO509">
        <v>1</v>
      </c>
      <c r="HP509" t="s">
        <v>294</v>
      </c>
      <c r="HQ509" s="33">
        <v>1100000</v>
      </c>
      <c r="HR509" s="33">
        <v>0</v>
      </c>
      <c r="HS509" s="30">
        <f t="shared" si="645"/>
        <v>3.6463414634146343</v>
      </c>
    </row>
    <row r="510" spans="1:227" x14ac:dyDescent="0.2">
      <c r="A510" s="1">
        <v>17</v>
      </c>
      <c r="B510" s="2" t="s">
        <v>2473</v>
      </c>
      <c r="C510" s="2" t="s">
        <v>2474</v>
      </c>
      <c r="D510" s="2" t="s">
        <v>379</v>
      </c>
      <c r="E510" s="2" t="s">
        <v>240</v>
      </c>
      <c r="F510" s="2">
        <v>71</v>
      </c>
      <c r="G510" s="2">
        <v>190</v>
      </c>
      <c r="H510" s="2" t="s">
        <v>249</v>
      </c>
      <c r="J510" s="3">
        <v>28</v>
      </c>
      <c r="K510" s="5" t="s">
        <v>2475</v>
      </c>
      <c r="L510" s="5" t="s">
        <v>2472</v>
      </c>
      <c r="M510" s="5" t="s">
        <v>2476</v>
      </c>
      <c r="N510" s="5" t="s">
        <v>657</v>
      </c>
      <c r="O510" s="2" t="s">
        <v>657</v>
      </c>
      <c r="P510" s="2" t="s">
        <v>245</v>
      </c>
      <c r="Q510" s="1">
        <v>45</v>
      </c>
      <c r="R510" s="1">
        <v>4</v>
      </c>
      <c r="S510" s="1">
        <v>4</v>
      </c>
      <c r="T510" s="1">
        <v>8</v>
      </c>
      <c r="U510" s="1">
        <v>-8</v>
      </c>
      <c r="V510" s="1">
        <v>39</v>
      </c>
      <c r="W510" s="20">
        <f t="shared" si="567"/>
        <v>0.10256410256410256</v>
      </c>
      <c r="X510" s="6">
        <v>472.43333333330003</v>
      </c>
      <c r="Y510" s="6">
        <f t="shared" si="568"/>
        <v>10.498518518517779</v>
      </c>
      <c r="Z510" s="1">
        <v>744</v>
      </c>
      <c r="AA510" s="6">
        <f t="shared" si="569"/>
        <v>16.533333333333335</v>
      </c>
      <c r="AB510" s="8">
        <f t="shared" si="570"/>
        <v>0.6349910394264785</v>
      </c>
      <c r="AC510" s="3">
        <f t="shared" si="571"/>
        <v>63.857142857142854</v>
      </c>
      <c r="AD510" s="8">
        <f t="shared" si="572"/>
        <v>8.1099878037723308</v>
      </c>
      <c r="AE510" s="20">
        <f t="shared" si="573"/>
        <v>0.5</v>
      </c>
      <c r="AF510" s="20">
        <f t="shared" si="574"/>
        <v>0.5</v>
      </c>
      <c r="AG510" s="20">
        <f t="shared" si="575"/>
        <v>1</v>
      </c>
      <c r="AH510" s="3">
        <f t="shared" si="576"/>
        <v>42</v>
      </c>
      <c r="AI510" s="3">
        <f t="shared" si="577"/>
        <v>21</v>
      </c>
      <c r="AJ510" s="3">
        <f t="shared" si="578"/>
        <v>21</v>
      </c>
      <c r="AK510" s="20">
        <f t="shared" si="579"/>
        <v>0.5</v>
      </c>
      <c r="AL510" s="6">
        <v>1.5</v>
      </c>
      <c r="AM510" s="1">
        <v>47</v>
      </c>
      <c r="AN510" s="1">
        <v>22</v>
      </c>
      <c r="AO510" s="1">
        <v>22</v>
      </c>
      <c r="AP510" s="1">
        <v>8</v>
      </c>
      <c r="AQ510" s="1">
        <v>14</v>
      </c>
      <c r="AR510" s="6">
        <f t="shared" si="580"/>
        <v>5.9690961687720288</v>
      </c>
      <c r="AS510" s="6">
        <f t="shared" si="581"/>
        <v>2.7940450151698859</v>
      </c>
      <c r="AT510" s="6">
        <f t="shared" si="582"/>
        <v>2.7940450151698859</v>
      </c>
      <c r="AU510" s="6">
        <f t="shared" si="583"/>
        <v>1.0160163691526858</v>
      </c>
      <c r="AV510" s="6">
        <f t="shared" si="584"/>
        <v>1.7780286460172001</v>
      </c>
      <c r="AW510" s="1">
        <v>21</v>
      </c>
      <c r="AX510" s="1">
        <v>8</v>
      </c>
      <c r="AY510" s="1">
        <v>1</v>
      </c>
      <c r="AZ510" s="1">
        <v>0</v>
      </c>
      <c r="BA510" s="1">
        <v>0</v>
      </c>
      <c r="BB510" s="1">
        <v>0</v>
      </c>
      <c r="BC510" s="7">
        <f>(EA510+FH510+GG510)-(DZ510+FG510+GF510)-((BD510/60)*(0.11)+(EF510/60)*(-0.14)+(FI510/60)*(0.13))</f>
        <v>4.1199666666666834</v>
      </c>
      <c r="BD510" s="6">
        <v>413.61666666669998</v>
      </c>
      <c r="BE510" s="6">
        <f t="shared" si="585"/>
        <v>9.1914814814822225</v>
      </c>
      <c r="BF510" s="5">
        <v>9.1199999999999992</v>
      </c>
      <c r="BG510" s="5">
        <v>40.1</v>
      </c>
      <c r="BH510" s="21">
        <f t="shared" si="586"/>
        <v>0.18529053230394146</v>
      </c>
      <c r="BI510" s="1">
        <v>4</v>
      </c>
      <c r="BJ510" s="22">
        <v>3</v>
      </c>
      <c r="BK510" s="22">
        <v>0</v>
      </c>
      <c r="BL510" s="1">
        <v>4</v>
      </c>
      <c r="BM510" s="1">
        <f t="shared" si="587"/>
        <v>8</v>
      </c>
      <c r="BN510" s="8">
        <f t="shared" si="588"/>
        <v>1.1604948220976621</v>
      </c>
      <c r="BO510" s="3">
        <f t="shared" si="589"/>
        <v>63.857142857142854</v>
      </c>
      <c r="BP510" s="20">
        <f t="shared" si="590"/>
        <v>0.5714285714285714</v>
      </c>
      <c r="BQ510" s="20">
        <f t="shared" si="591"/>
        <v>0.5714285714285714</v>
      </c>
      <c r="BR510" s="20">
        <f t="shared" si="592"/>
        <v>1.1428571428571428</v>
      </c>
      <c r="BS510" s="3">
        <f t="shared" si="593"/>
        <v>33</v>
      </c>
      <c r="BT510" s="1">
        <v>17</v>
      </c>
      <c r="BU510" s="1">
        <v>16</v>
      </c>
      <c r="BV510" s="20">
        <f t="shared" si="594"/>
        <v>0.51515151515151514</v>
      </c>
      <c r="BW510" s="5">
        <v>48</v>
      </c>
      <c r="BX510" s="5">
        <v>36</v>
      </c>
      <c r="BY510" s="21">
        <f t="shared" si="595"/>
        <v>0.25301204819277107</v>
      </c>
      <c r="BZ510" s="5">
        <v>72</v>
      </c>
      <c r="CA510" s="5">
        <v>56</v>
      </c>
      <c r="CB510" s="23">
        <f t="shared" si="596"/>
        <v>0.38554216867469882</v>
      </c>
      <c r="CC510" s="5">
        <v>72</v>
      </c>
      <c r="CD510" s="5">
        <v>48</v>
      </c>
      <c r="CE510" s="23">
        <f t="shared" si="597"/>
        <v>0.36144578313253012</v>
      </c>
      <c r="CF510" s="23">
        <f t="shared" si="598"/>
        <v>0.39622641509433965</v>
      </c>
      <c r="CG510" s="24">
        <v>4</v>
      </c>
      <c r="CH510" s="5">
        <v>120</v>
      </c>
      <c r="CI510" s="5">
        <v>148</v>
      </c>
      <c r="CJ510" s="5">
        <v>94</v>
      </c>
      <c r="CK510">
        <v>14.717107759999999</v>
      </c>
      <c r="CL510" s="5">
        <v>-0.76</v>
      </c>
      <c r="CM510" s="5">
        <v>13</v>
      </c>
      <c r="CN510" s="5">
        <v>-1.5550000000000002</v>
      </c>
      <c r="CO510" s="5">
        <v>-4.6890000000000001</v>
      </c>
      <c r="CP510" s="5">
        <v>-4.7690000000000001</v>
      </c>
      <c r="CQ510" s="21">
        <f t="shared" si="599"/>
        <v>4.6979865771812082E-2</v>
      </c>
      <c r="CR510" s="25">
        <f t="shared" si="600"/>
        <v>0.91620111731843579</v>
      </c>
      <c r="CS510" s="22">
        <f t="shared" si="601"/>
        <v>920.89910389561692</v>
      </c>
      <c r="CT510" s="21">
        <f t="shared" si="602"/>
        <v>-3.6819016909752131E-2</v>
      </c>
      <c r="CU510" s="26">
        <f t="shared" si="603"/>
        <v>1.0233918128654973</v>
      </c>
      <c r="CV510" s="27">
        <f t="shared" si="604"/>
        <v>2.192982456140351</v>
      </c>
      <c r="CW510" s="27">
        <f t="shared" si="605"/>
        <v>21.783625730994153</v>
      </c>
      <c r="CX510" s="27">
        <f t="shared" si="606"/>
        <v>26.169590643274855</v>
      </c>
      <c r="CY510" s="27">
        <f t="shared" si="607"/>
        <v>41.812865497076025</v>
      </c>
      <c r="CZ510" s="27">
        <f t="shared" si="608"/>
        <v>50.584795321637429</v>
      </c>
      <c r="DA510" s="28">
        <f t="shared" si="609"/>
        <v>-8.7719298245614041</v>
      </c>
      <c r="DB510" s="5">
        <v>7</v>
      </c>
      <c r="DC510" s="5">
        <v>15</v>
      </c>
      <c r="DD510" s="22">
        <v>142</v>
      </c>
      <c r="DE510" s="22">
        <v>164</v>
      </c>
      <c r="DF510" s="22">
        <v>67</v>
      </c>
      <c r="DG510" s="22">
        <v>79</v>
      </c>
      <c r="DH510" s="22">
        <v>88</v>
      </c>
      <c r="DI510" s="22">
        <v>70</v>
      </c>
      <c r="DJ510" s="29">
        <f t="shared" si="610"/>
        <v>-3.1573637868255524</v>
      </c>
      <c r="DK510" s="27">
        <f t="shared" si="611"/>
        <v>2.3940149625935163</v>
      </c>
      <c r="DL510" s="27">
        <f t="shared" si="612"/>
        <v>2.460515378221114</v>
      </c>
      <c r="DM510" s="27">
        <f t="shared" si="613"/>
        <v>28.794679966749793</v>
      </c>
      <c r="DN510" s="27">
        <f t="shared" si="614"/>
        <v>27.46467165419784</v>
      </c>
      <c r="DO510" s="27">
        <f t="shared" si="615"/>
        <v>52.103075644222777</v>
      </c>
      <c r="DP510" s="27">
        <f t="shared" si="616"/>
        <v>51.67082294264339</v>
      </c>
      <c r="DQ510" s="30">
        <f t="shared" si="617"/>
        <v>-9.2041825261407908</v>
      </c>
      <c r="DR510" s="5">
        <v>72</v>
      </c>
      <c r="DS510" s="5">
        <v>74</v>
      </c>
      <c r="DT510" s="5">
        <v>794</v>
      </c>
      <c r="DU510" s="5">
        <v>752</v>
      </c>
      <c r="DV510" s="5">
        <v>304</v>
      </c>
      <c r="DW510" s="5">
        <v>331</v>
      </c>
      <c r="DX510" s="5">
        <v>397</v>
      </c>
      <c r="DY510" s="5">
        <v>397</v>
      </c>
      <c r="DZ510" s="22">
        <v>6</v>
      </c>
      <c r="EA510" s="22">
        <v>11</v>
      </c>
      <c r="EB510" s="22">
        <f t="shared" si="618"/>
        <v>5</v>
      </c>
      <c r="EC510" s="26">
        <f t="shared" si="619"/>
        <v>0.87037111657324651</v>
      </c>
      <c r="ED510" s="27">
        <f t="shared" si="620"/>
        <v>1.5956803803842852</v>
      </c>
      <c r="EE510" s="27">
        <f t="shared" si="621"/>
        <v>0.72530926381103866</v>
      </c>
      <c r="EF510" s="6">
        <v>1.2666666666999999</v>
      </c>
      <c r="EG510" s="6">
        <f t="shared" si="622"/>
        <v>2.8148148148888889E-2</v>
      </c>
      <c r="EH510" s="5">
        <v>0.03</v>
      </c>
      <c r="EI510" s="5">
        <v>4.99</v>
      </c>
      <c r="EJ510" s="21">
        <f t="shared" si="623"/>
        <v>5.9760956175298795E-3</v>
      </c>
      <c r="EK510" s="1">
        <v>0</v>
      </c>
      <c r="EL510" s="22">
        <v>0</v>
      </c>
      <c r="EM510" s="22">
        <v>1</v>
      </c>
      <c r="EN510" s="1">
        <v>0</v>
      </c>
      <c r="EO510" s="3">
        <f t="shared" si="624"/>
        <v>0</v>
      </c>
      <c r="EP510" s="6">
        <f t="shared" si="625"/>
        <v>0</v>
      </c>
      <c r="EQ510" s="3">
        <f t="shared" si="626"/>
        <v>0</v>
      </c>
      <c r="ER510" s="20">
        <f t="shared" si="627"/>
        <v>0</v>
      </c>
      <c r="ES510" s="20">
        <f t="shared" si="628"/>
        <v>0</v>
      </c>
      <c r="ET510" s="20">
        <f t="shared" si="629"/>
        <v>0</v>
      </c>
      <c r="EU510" s="3" t="str">
        <f t="shared" si="630"/>
        <v xml:space="preserve"> </v>
      </c>
      <c r="EV510" s="1">
        <v>0</v>
      </c>
      <c r="EW510" s="1">
        <v>0</v>
      </c>
      <c r="EX510" s="20" t="str">
        <f t="shared" si="631"/>
        <v xml:space="preserve"> </v>
      </c>
      <c r="EY510" s="5">
        <v>1</v>
      </c>
      <c r="EZ510" s="5">
        <v>0</v>
      </c>
      <c r="FA510" s="22">
        <v>1</v>
      </c>
      <c r="FB510" s="22">
        <v>0</v>
      </c>
      <c r="FC510" s="22">
        <v>0</v>
      </c>
      <c r="FD510" s="22">
        <v>0</v>
      </c>
      <c r="FE510" s="22">
        <v>0</v>
      </c>
      <c r="FF510" s="22">
        <v>0</v>
      </c>
      <c r="FG510" s="22">
        <v>0</v>
      </c>
      <c r="FH510" s="22">
        <v>0</v>
      </c>
      <c r="FI510" s="6">
        <v>57.55</v>
      </c>
      <c r="FJ510" s="6">
        <f t="shared" si="632"/>
        <v>1.2788888888888887</v>
      </c>
      <c r="FK510" s="5">
        <v>1.24</v>
      </c>
      <c r="FL510" s="5">
        <v>3.32</v>
      </c>
      <c r="FM510" s="21">
        <f t="shared" si="633"/>
        <v>0.27192982456140352</v>
      </c>
      <c r="FN510" s="1">
        <v>0</v>
      </c>
      <c r="FO510" s="22">
        <v>0</v>
      </c>
      <c r="FP510" s="22">
        <v>0</v>
      </c>
      <c r="FQ510" s="1">
        <v>0</v>
      </c>
      <c r="FR510" s="1">
        <f t="shared" si="634"/>
        <v>0</v>
      </c>
      <c r="FS510" s="3">
        <f t="shared" si="635"/>
        <v>0</v>
      </c>
      <c r="FT510" s="3">
        <f t="shared" si="636"/>
        <v>9</v>
      </c>
      <c r="FU510" s="1">
        <v>4</v>
      </c>
      <c r="FV510" s="1">
        <v>5</v>
      </c>
      <c r="FW510" s="20">
        <f t="shared" si="637"/>
        <v>0.44444444444444442</v>
      </c>
      <c r="FX510" s="5">
        <v>0</v>
      </c>
      <c r="FY510" s="5">
        <v>6</v>
      </c>
      <c r="FZ510" s="22">
        <v>7</v>
      </c>
      <c r="GA510" s="22">
        <v>25</v>
      </c>
      <c r="GB510" s="22">
        <v>4</v>
      </c>
      <c r="GC510" s="22">
        <v>15</v>
      </c>
      <c r="GD510" s="22">
        <v>14</v>
      </c>
      <c r="GE510" s="22">
        <v>1</v>
      </c>
      <c r="GF510" s="22">
        <v>0</v>
      </c>
      <c r="GG510" s="22">
        <v>0</v>
      </c>
      <c r="GH510" s="1">
        <v>8</v>
      </c>
      <c r="GI510" s="1">
        <v>0</v>
      </c>
      <c r="GJ510" s="1">
        <v>22</v>
      </c>
      <c r="GK510" s="1">
        <v>6</v>
      </c>
      <c r="GL510" s="6"/>
      <c r="GM510" s="6"/>
      <c r="GN510" s="31" t="str">
        <f t="shared" si="638"/>
        <v xml:space="preserve"> </v>
      </c>
      <c r="GP510" s="1">
        <v>2</v>
      </c>
      <c r="GQ510" s="1">
        <v>0</v>
      </c>
      <c r="GR510" s="1">
        <v>1</v>
      </c>
      <c r="GS510" s="1">
        <v>0</v>
      </c>
      <c r="GT510" s="1">
        <v>0</v>
      </c>
      <c r="GU510" s="1">
        <v>0</v>
      </c>
      <c r="GV510" s="32" t="str">
        <f t="shared" si="639"/>
        <v xml:space="preserve"> </v>
      </c>
      <c r="GW510" s="9">
        <f t="shared" si="640"/>
        <v>4</v>
      </c>
      <c r="GX510" s="10">
        <v>0</v>
      </c>
      <c r="GY510" s="10">
        <v>0.2</v>
      </c>
      <c r="GZ510" s="10">
        <v>0.2</v>
      </c>
      <c r="HA510" s="29">
        <f t="shared" si="641"/>
        <v>4.4444444444444444E-3</v>
      </c>
      <c r="HB510" s="29">
        <f t="shared" si="642"/>
        <v>2.5400409228817145E-2</v>
      </c>
      <c r="HC510">
        <v>7.9</v>
      </c>
      <c r="HD510">
        <v>10.1</v>
      </c>
      <c r="HE510">
        <v>-7.1</v>
      </c>
      <c r="HF510">
        <v>-0.2</v>
      </c>
      <c r="HG510">
        <v>1</v>
      </c>
      <c r="HH510">
        <v>0</v>
      </c>
      <c r="HI510">
        <v>0.8</v>
      </c>
      <c r="HJ510" s="11">
        <f t="shared" si="643"/>
        <v>1.7777777777777778E-2</v>
      </c>
      <c r="HK510" s="11">
        <f t="shared" si="644"/>
        <v>0.10160163691526858</v>
      </c>
      <c r="HL510">
        <v>99</v>
      </c>
      <c r="HM510">
        <v>0</v>
      </c>
      <c r="HN510">
        <v>0</v>
      </c>
      <c r="HQ510" s="33">
        <v>1900000</v>
      </c>
      <c r="HR510" s="33">
        <v>0</v>
      </c>
      <c r="HS510" s="30">
        <f t="shared" si="645"/>
        <v>-1.6585365853658531</v>
      </c>
    </row>
    <row r="511" spans="1:227" x14ac:dyDescent="0.2">
      <c r="A511" s="1">
        <v>32</v>
      </c>
      <c r="B511" s="2" t="s">
        <v>2477</v>
      </c>
      <c r="C511" s="2" t="s">
        <v>2478</v>
      </c>
      <c r="D511" s="2" t="s">
        <v>347</v>
      </c>
      <c r="E511" s="2" t="s">
        <v>240</v>
      </c>
      <c r="F511" s="2">
        <v>74</v>
      </c>
      <c r="G511" s="2">
        <v>218</v>
      </c>
      <c r="H511" s="2" t="s">
        <v>231</v>
      </c>
      <c r="J511" s="3">
        <v>31</v>
      </c>
      <c r="K511" s="5" t="s">
        <v>2479</v>
      </c>
      <c r="L511" s="5" t="s">
        <v>2480</v>
      </c>
      <c r="M511" s="5" t="s">
        <v>1669</v>
      </c>
      <c r="N511" s="5" t="s">
        <v>351</v>
      </c>
      <c r="O511" s="2" t="s">
        <v>351</v>
      </c>
      <c r="P511" s="2" t="s">
        <v>415</v>
      </c>
      <c r="Q511" s="1">
        <v>45</v>
      </c>
      <c r="R511" s="1">
        <v>2</v>
      </c>
      <c r="S511" s="1">
        <v>4</v>
      </c>
      <c r="T511" s="1">
        <v>6</v>
      </c>
      <c r="U511" s="1">
        <v>-4</v>
      </c>
      <c r="V511" s="1">
        <v>32</v>
      </c>
      <c r="W511" s="20">
        <f t="shared" si="567"/>
        <v>6.25E-2</v>
      </c>
      <c r="X511" s="6">
        <v>524.46666666670001</v>
      </c>
      <c r="Y511" s="6">
        <f t="shared" si="568"/>
        <v>11.654814814815555</v>
      </c>
      <c r="Z511" s="1">
        <v>801</v>
      </c>
      <c r="AA511" s="6">
        <f t="shared" si="569"/>
        <v>17.8</v>
      </c>
      <c r="AB511" s="8">
        <f t="shared" si="570"/>
        <v>0.65476487723682897</v>
      </c>
      <c r="AC511" s="3">
        <f t="shared" si="571"/>
        <v>33.555555555555557</v>
      </c>
      <c r="AD511" s="8">
        <f t="shared" si="572"/>
        <v>3.838820388966325</v>
      </c>
      <c r="AE511" s="20">
        <f t="shared" si="573"/>
        <v>0.22222222222222221</v>
      </c>
      <c r="AF511" s="20">
        <f t="shared" si="574"/>
        <v>0.44444444444444442</v>
      </c>
      <c r="AG511" s="20">
        <f t="shared" si="575"/>
        <v>0.66666666666666663</v>
      </c>
      <c r="AH511" s="3">
        <f t="shared" si="576"/>
        <v>10</v>
      </c>
      <c r="AI511" s="3">
        <f t="shared" si="577"/>
        <v>4</v>
      </c>
      <c r="AJ511" s="3">
        <f t="shared" si="578"/>
        <v>6</v>
      </c>
      <c r="AK511" s="20">
        <f t="shared" si="579"/>
        <v>0.4</v>
      </c>
      <c r="AL511" s="6">
        <v>0.30000000000000004</v>
      </c>
      <c r="AM511" s="1">
        <v>82</v>
      </c>
      <c r="AN511" s="1">
        <v>22</v>
      </c>
      <c r="AO511" s="1">
        <v>22</v>
      </c>
      <c r="AP511" s="1">
        <v>11</v>
      </c>
      <c r="AQ511" s="1">
        <v>2</v>
      </c>
      <c r="AR511" s="6">
        <f t="shared" si="580"/>
        <v>9.3809584339640661</v>
      </c>
      <c r="AS511" s="6">
        <f t="shared" si="581"/>
        <v>2.516842506673286</v>
      </c>
      <c r="AT511" s="6">
        <f t="shared" si="582"/>
        <v>2.516842506673286</v>
      </c>
      <c r="AU511" s="6">
        <f t="shared" si="583"/>
        <v>1.258421253336643</v>
      </c>
      <c r="AV511" s="6">
        <f t="shared" si="584"/>
        <v>0.22880386424302601</v>
      </c>
      <c r="AW511" s="1">
        <v>32</v>
      </c>
      <c r="AX511" s="1">
        <v>6</v>
      </c>
      <c r="AY511" s="1">
        <v>4</v>
      </c>
      <c r="AZ511" s="1">
        <v>0</v>
      </c>
      <c r="BA511" s="1">
        <v>0</v>
      </c>
      <c r="BB511" s="1">
        <v>0</v>
      </c>
      <c r="BC511" s="7">
        <f>(EA511+FH511+GG511)-(DZ511+FG511+GF511)-((BD511/60)*(0.11)+(EF511/60)*(-0.14)+(FI511/60)*(0.13))</f>
        <v>3.5375000000133272E-2</v>
      </c>
      <c r="BD511" s="6">
        <v>415.93333333330003</v>
      </c>
      <c r="BE511" s="6">
        <f t="shared" si="585"/>
        <v>9.2429629629622223</v>
      </c>
      <c r="BF511" s="5">
        <v>9.19</v>
      </c>
      <c r="BG511" s="5">
        <v>36.99</v>
      </c>
      <c r="BH511" s="21">
        <f t="shared" si="586"/>
        <v>0.1990038977912516</v>
      </c>
      <c r="BI511" s="1">
        <v>2</v>
      </c>
      <c r="BJ511" s="22">
        <v>2</v>
      </c>
      <c r="BK511" s="22">
        <v>2</v>
      </c>
      <c r="BL511" s="1">
        <v>4</v>
      </c>
      <c r="BM511" s="1">
        <f t="shared" si="587"/>
        <v>6</v>
      </c>
      <c r="BN511" s="8">
        <f t="shared" si="588"/>
        <v>0.86552332104510865</v>
      </c>
      <c r="BO511" s="3">
        <f t="shared" si="589"/>
        <v>33.555555555555557</v>
      </c>
      <c r="BP511" s="20">
        <f t="shared" si="590"/>
        <v>0.22222222222222221</v>
      </c>
      <c r="BQ511" s="20">
        <f t="shared" si="591"/>
        <v>0.44444444444444442</v>
      </c>
      <c r="BR511" s="20">
        <f t="shared" si="592"/>
        <v>0.66666666666666663</v>
      </c>
      <c r="BS511" s="3">
        <f t="shared" si="593"/>
        <v>6</v>
      </c>
      <c r="BT511" s="1">
        <v>2</v>
      </c>
      <c r="BU511" s="1">
        <v>4</v>
      </c>
      <c r="BV511" s="20">
        <f t="shared" si="594"/>
        <v>0.33333333333333331</v>
      </c>
      <c r="BW511" s="5">
        <v>42</v>
      </c>
      <c r="BX511" s="5">
        <v>47</v>
      </c>
      <c r="BY511" s="21">
        <f t="shared" si="595"/>
        <v>0.22474747474747475</v>
      </c>
      <c r="BZ511" s="5">
        <v>92</v>
      </c>
      <c r="CA511" s="5">
        <v>68</v>
      </c>
      <c r="CB511" s="23">
        <f t="shared" si="596"/>
        <v>0.40404040404040403</v>
      </c>
      <c r="CC511" s="5">
        <v>79</v>
      </c>
      <c r="CD511" s="5">
        <v>68</v>
      </c>
      <c r="CE511" s="23">
        <f t="shared" si="597"/>
        <v>0.37121212121212122</v>
      </c>
      <c r="CF511" s="23">
        <f t="shared" si="598"/>
        <v>0.35742971887550201</v>
      </c>
      <c r="CG511" s="24">
        <v>4</v>
      </c>
      <c r="CH511" s="5">
        <v>133</v>
      </c>
      <c r="CI511" s="5">
        <v>185</v>
      </c>
      <c r="CJ511" s="5">
        <v>125</v>
      </c>
      <c r="CK511">
        <v>15.24865776</v>
      </c>
      <c r="CL511" s="5">
        <v>-3.5000000000000003E-2</v>
      </c>
      <c r="CM511" s="5">
        <v>8</v>
      </c>
      <c r="CN511" s="5">
        <v>-0.58199999999999996</v>
      </c>
      <c r="CO511" s="5">
        <v>-3.26</v>
      </c>
      <c r="CP511" s="5">
        <v>3.19</v>
      </c>
      <c r="CQ511" s="21">
        <f t="shared" si="599"/>
        <v>5.9602649006622516E-2</v>
      </c>
      <c r="CR511" s="25">
        <f t="shared" si="600"/>
        <v>0.9329896907216495</v>
      </c>
      <c r="CS511" s="22">
        <f t="shared" si="601"/>
        <v>938.94995562231168</v>
      </c>
      <c r="CT511" s="21">
        <f t="shared" si="602"/>
        <v>-7.4076602717279838E-3</v>
      </c>
      <c r="CU511" s="26">
        <f t="shared" si="603"/>
        <v>1.3057671381936891</v>
      </c>
      <c r="CV511" s="27">
        <f t="shared" si="604"/>
        <v>1.8861080885019952</v>
      </c>
      <c r="CW511" s="27">
        <f t="shared" si="605"/>
        <v>21.90787087413856</v>
      </c>
      <c r="CX511" s="27">
        <f t="shared" si="606"/>
        <v>28.14653608995285</v>
      </c>
      <c r="CY511" s="27">
        <f t="shared" si="607"/>
        <v>47.152702212549876</v>
      </c>
      <c r="CZ511" s="27">
        <f t="shared" si="608"/>
        <v>52.375770765324631</v>
      </c>
      <c r="DA511" s="28">
        <f t="shared" si="609"/>
        <v>-5.2230685527747553</v>
      </c>
      <c r="DB511" s="5">
        <v>9</v>
      </c>
      <c r="DC511" s="5">
        <v>13</v>
      </c>
      <c r="DD511" s="22">
        <v>142</v>
      </c>
      <c r="DE511" s="22">
        <v>181</v>
      </c>
      <c r="DF511" s="22">
        <v>82</v>
      </c>
      <c r="DG511" s="22">
        <v>67</v>
      </c>
      <c r="DH511" s="22">
        <v>100</v>
      </c>
      <c r="DI511" s="22">
        <v>92</v>
      </c>
      <c r="DJ511" s="29">
        <f t="shared" si="610"/>
        <v>-5.6633818057868037</v>
      </c>
      <c r="DK511" s="27">
        <f t="shared" si="611"/>
        <v>3.0278453636117866</v>
      </c>
      <c r="DL511" s="27">
        <f t="shared" si="612"/>
        <v>2.1627466882941335</v>
      </c>
      <c r="DM511" s="27">
        <f t="shared" si="613"/>
        <v>32.116788321167874</v>
      </c>
      <c r="DN511" s="27">
        <f t="shared" si="614"/>
        <v>26.277372262773721</v>
      </c>
      <c r="DO511" s="27">
        <f t="shared" si="615"/>
        <v>61.60223483824457</v>
      </c>
      <c r="DP511" s="27">
        <f t="shared" si="616"/>
        <v>52.158240966026852</v>
      </c>
      <c r="DQ511" s="30">
        <f t="shared" si="617"/>
        <v>-14.667062424992473</v>
      </c>
      <c r="DR511" s="5">
        <v>84</v>
      </c>
      <c r="DS511" s="5">
        <v>60</v>
      </c>
      <c r="DT511" s="5">
        <v>807</v>
      </c>
      <c r="DU511" s="5">
        <v>669</v>
      </c>
      <c r="DV511" s="5">
        <v>344</v>
      </c>
      <c r="DW511" s="5">
        <v>280</v>
      </c>
      <c r="DX511" s="5">
        <v>438</v>
      </c>
      <c r="DY511" s="5">
        <v>474</v>
      </c>
      <c r="DZ511" s="22">
        <v>3</v>
      </c>
      <c r="EA511" s="22">
        <v>5</v>
      </c>
      <c r="EB511" s="22">
        <f t="shared" si="618"/>
        <v>2</v>
      </c>
      <c r="EC511" s="26">
        <f t="shared" si="619"/>
        <v>0.43276166052255433</v>
      </c>
      <c r="ED511" s="27">
        <f t="shared" si="620"/>
        <v>0.72126943420425715</v>
      </c>
      <c r="EE511" s="27">
        <f t="shared" si="621"/>
        <v>0.28850777368170283</v>
      </c>
      <c r="EF511" s="6">
        <v>7.35</v>
      </c>
      <c r="EG511" s="6">
        <f t="shared" si="622"/>
        <v>0.16333333333333333</v>
      </c>
      <c r="EH511" s="5">
        <v>0.14000000000000001</v>
      </c>
      <c r="EI511" s="5">
        <v>6.33</v>
      </c>
      <c r="EJ511" s="21">
        <f t="shared" si="623"/>
        <v>2.1638330757341579E-2</v>
      </c>
      <c r="EK511" s="1">
        <v>0</v>
      </c>
      <c r="EL511" s="22">
        <v>0</v>
      </c>
      <c r="EM511" s="22">
        <v>0</v>
      </c>
      <c r="EN511" s="1">
        <v>0</v>
      </c>
      <c r="EO511" s="3">
        <f t="shared" si="624"/>
        <v>0</v>
      </c>
      <c r="EP511" s="6">
        <f t="shared" si="625"/>
        <v>0</v>
      </c>
      <c r="EQ511" s="3">
        <f t="shared" si="626"/>
        <v>0</v>
      </c>
      <c r="ER511" s="20">
        <f t="shared" si="627"/>
        <v>0</v>
      </c>
      <c r="ES511" s="20">
        <f t="shared" si="628"/>
        <v>0</v>
      </c>
      <c r="ET511" s="20">
        <f t="shared" si="629"/>
        <v>0</v>
      </c>
      <c r="EU511" s="3" t="str">
        <f t="shared" si="630"/>
        <v xml:space="preserve"> </v>
      </c>
      <c r="EV511" s="1">
        <v>0</v>
      </c>
      <c r="EW511" s="1">
        <v>0</v>
      </c>
      <c r="EX511" s="20" t="str">
        <f t="shared" si="631"/>
        <v xml:space="preserve"> </v>
      </c>
      <c r="EY511" s="5">
        <v>0</v>
      </c>
      <c r="EZ511" s="5">
        <v>0</v>
      </c>
      <c r="FA511" s="22">
        <v>4</v>
      </c>
      <c r="FB511" s="22">
        <v>1</v>
      </c>
      <c r="FC511" s="22">
        <v>1</v>
      </c>
      <c r="FD511" s="22">
        <v>0</v>
      </c>
      <c r="FE511" s="22">
        <v>0</v>
      </c>
      <c r="FF511" s="22">
        <v>1</v>
      </c>
      <c r="FG511" s="22">
        <v>0</v>
      </c>
      <c r="FH511" s="22">
        <v>0</v>
      </c>
      <c r="FI511" s="6">
        <v>101.1833333333</v>
      </c>
      <c r="FJ511" s="6">
        <f t="shared" si="632"/>
        <v>2.2485185185177778</v>
      </c>
      <c r="FK511" s="5">
        <v>2.16</v>
      </c>
      <c r="FL511" s="5">
        <v>3.23</v>
      </c>
      <c r="FM511" s="21">
        <f t="shared" si="633"/>
        <v>0.4007421150278293</v>
      </c>
      <c r="FN511" s="1">
        <v>0</v>
      </c>
      <c r="FO511" s="22">
        <v>0</v>
      </c>
      <c r="FP511" s="22">
        <v>0</v>
      </c>
      <c r="FQ511" s="1">
        <v>0</v>
      </c>
      <c r="FR511" s="1">
        <f t="shared" si="634"/>
        <v>0</v>
      </c>
      <c r="FS511" s="3">
        <f t="shared" si="635"/>
        <v>0</v>
      </c>
      <c r="FT511" s="3">
        <f t="shared" si="636"/>
        <v>4</v>
      </c>
      <c r="FU511" s="1">
        <v>2</v>
      </c>
      <c r="FV511" s="1">
        <v>2</v>
      </c>
      <c r="FW511" s="20">
        <f t="shared" si="637"/>
        <v>0.5</v>
      </c>
      <c r="FX511" s="5">
        <v>0</v>
      </c>
      <c r="FY511" s="5">
        <v>10</v>
      </c>
      <c r="FZ511" s="22">
        <v>6</v>
      </c>
      <c r="GA511" s="22">
        <v>59</v>
      </c>
      <c r="GB511" s="22">
        <v>2</v>
      </c>
      <c r="GC511" s="22">
        <v>30</v>
      </c>
      <c r="GD511" s="22">
        <v>39</v>
      </c>
      <c r="GE511" s="22">
        <v>4</v>
      </c>
      <c r="GF511" s="22">
        <v>1</v>
      </c>
      <c r="GG511" s="22">
        <v>0</v>
      </c>
      <c r="GH511" s="1">
        <v>9</v>
      </c>
      <c r="GI511" s="1">
        <v>0</v>
      </c>
      <c r="GJ511" s="1">
        <v>24</v>
      </c>
      <c r="GK511" s="1">
        <v>11</v>
      </c>
      <c r="GL511" s="6"/>
      <c r="GM511" s="6"/>
      <c r="GN511" s="31" t="str">
        <f t="shared" si="638"/>
        <v xml:space="preserve"> </v>
      </c>
      <c r="GP511" s="1">
        <v>1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32" t="str">
        <f t="shared" si="639"/>
        <v xml:space="preserve"> </v>
      </c>
      <c r="GW511" s="9">
        <f t="shared" si="640"/>
        <v>5</v>
      </c>
      <c r="GX511" s="10">
        <v>-0.60000000000000009</v>
      </c>
      <c r="GY511" s="10">
        <v>0.30000000000000004</v>
      </c>
      <c r="GZ511" s="10">
        <v>-0.30000000000000004</v>
      </c>
      <c r="HA511" s="29">
        <f t="shared" si="641"/>
        <v>-6.666666666666668E-3</v>
      </c>
      <c r="HB511" s="29">
        <f t="shared" si="642"/>
        <v>-3.4320579636453907E-2</v>
      </c>
      <c r="HC511">
        <v>7.3</v>
      </c>
      <c r="HD511">
        <v>11.4</v>
      </c>
      <c r="HE511">
        <v>-5.5</v>
      </c>
      <c r="HF511">
        <v>-0.9</v>
      </c>
      <c r="HG511">
        <v>1.4</v>
      </c>
      <c r="HH511">
        <v>0</v>
      </c>
      <c r="HI511">
        <v>0.4</v>
      </c>
      <c r="HJ511" s="11">
        <f t="shared" si="643"/>
        <v>8.8888888888888889E-3</v>
      </c>
      <c r="HK511" s="11">
        <f t="shared" si="644"/>
        <v>4.5760772848605205E-2</v>
      </c>
      <c r="HL511">
        <v>99</v>
      </c>
      <c r="HM511">
        <v>0</v>
      </c>
      <c r="HN511">
        <v>0</v>
      </c>
      <c r="HO511">
        <v>1</v>
      </c>
      <c r="HP511" t="s">
        <v>336</v>
      </c>
      <c r="HQ511" s="33">
        <v>1850000</v>
      </c>
      <c r="HR511" s="33">
        <v>0</v>
      </c>
      <c r="HS511" s="30">
        <f t="shared" si="645"/>
        <v>-1.9707317073170727</v>
      </c>
    </row>
    <row r="512" spans="1:227" x14ac:dyDescent="0.2">
      <c r="A512" s="1">
        <v>17</v>
      </c>
      <c r="B512" s="2" t="s">
        <v>2481</v>
      </c>
      <c r="C512" s="2" t="s">
        <v>2482</v>
      </c>
      <c r="D512" s="2" t="s">
        <v>789</v>
      </c>
      <c r="E512" s="2" t="s">
        <v>230</v>
      </c>
      <c r="F512" s="2">
        <v>75</v>
      </c>
      <c r="G512" s="2">
        <v>202</v>
      </c>
      <c r="H512" s="2" t="s">
        <v>231</v>
      </c>
      <c r="J512" s="3">
        <v>23</v>
      </c>
      <c r="K512" s="5" t="s">
        <v>2483</v>
      </c>
      <c r="L512" s="5" t="s">
        <v>2484</v>
      </c>
      <c r="M512" s="5" t="s">
        <v>869</v>
      </c>
      <c r="N512" s="5" t="s">
        <v>358</v>
      </c>
      <c r="O512" s="2" t="s">
        <v>727</v>
      </c>
      <c r="P512" s="2" t="s">
        <v>271</v>
      </c>
      <c r="Q512" s="1">
        <v>30</v>
      </c>
      <c r="R512" s="1">
        <v>1</v>
      </c>
      <c r="S512" s="1">
        <v>6</v>
      </c>
      <c r="T512" s="1">
        <v>7</v>
      </c>
      <c r="U512" s="1">
        <v>4</v>
      </c>
      <c r="V512" s="1">
        <v>29</v>
      </c>
      <c r="W512" s="20">
        <f t="shared" si="567"/>
        <v>3.4482758620689655E-2</v>
      </c>
      <c r="X512" s="6">
        <v>399.81666666669997</v>
      </c>
      <c r="Y512" s="6">
        <f t="shared" si="568"/>
        <v>13.327222222223332</v>
      </c>
      <c r="Z512" s="1">
        <v>515</v>
      </c>
      <c r="AA512" s="6">
        <f t="shared" si="569"/>
        <v>17.166666666666668</v>
      </c>
      <c r="AB512" s="8">
        <f t="shared" si="570"/>
        <v>0.77634304207126204</v>
      </c>
      <c r="AC512" s="3">
        <f t="shared" si="571"/>
        <v>39</v>
      </c>
      <c r="AD512" s="8">
        <f t="shared" si="572"/>
        <v>5.8526824794692693</v>
      </c>
      <c r="AE512" s="20">
        <f t="shared" si="573"/>
        <v>5.8823529411764705E-2</v>
      </c>
      <c r="AF512" s="20">
        <f t="shared" si="574"/>
        <v>0.35294117647058826</v>
      </c>
      <c r="AG512" s="20">
        <f t="shared" si="575"/>
        <v>0.41176470588235298</v>
      </c>
      <c r="AH512" s="3" t="e">
        <f t="shared" si="576"/>
        <v>#VALUE!</v>
      </c>
      <c r="AI512" s="3" t="str">
        <f t="shared" si="577"/>
        <v xml:space="preserve"> </v>
      </c>
      <c r="AJ512" s="3" t="str">
        <f t="shared" si="578"/>
        <v xml:space="preserve"> </v>
      </c>
      <c r="AK512" s="20" t="e">
        <f t="shared" si="579"/>
        <v>#VALUE!</v>
      </c>
      <c r="AL512" s="6">
        <v>0</v>
      </c>
      <c r="AM512" s="1">
        <v>38</v>
      </c>
      <c r="AN512" s="1">
        <v>32</v>
      </c>
      <c r="AO512" s="1">
        <v>12</v>
      </c>
      <c r="AP512" s="1">
        <v>4</v>
      </c>
      <c r="AQ512" s="1">
        <v>3</v>
      </c>
      <c r="AR512" s="6">
        <f t="shared" si="580"/>
        <v>5.7026136979444164</v>
      </c>
      <c r="AS512" s="6">
        <f t="shared" si="581"/>
        <v>4.802201008795298</v>
      </c>
      <c r="AT512" s="6">
        <f t="shared" si="582"/>
        <v>1.8008253782982369</v>
      </c>
      <c r="AU512" s="6">
        <f t="shared" si="583"/>
        <v>0.60027512609941225</v>
      </c>
      <c r="AV512" s="6">
        <f t="shared" si="584"/>
        <v>0.45020634457455921</v>
      </c>
      <c r="AW512" s="1">
        <v>7</v>
      </c>
      <c r="AX512" s="1">
        <v>1</v>
      </c>
      <c r="AY512" s="1">
        <v>1</v>
      </c>
      <c r="AZ512" s="1">
        <v>0</v>
      </c>
      <c r="BA512" s="1">
        <v>0</v>
      </c>
      <c r="BB512" s="1">
        <v>0</v>
      </c>
      <c r="BC512" s="7">
        <f>(EA512+FH512+GG512)-(DZ512+FG512+GF512)-((BD512/60)*(-0.29)+(EF512/60)*0.11+(FI512/60)*(-0.33))</f>
        <v>1.8682138888887665</v>
      </c>
      <c r="BD512" s="6">
        <v>378.1</v>
      </c>
      <c r="BE512" s="6">
        <f t="shared" si="585"/>
        <v>12.603333333333333</v>
      </c>
      <c r="BF512" s="5">
        <v>12.4</v>
      </c>
      <c r="BG512" s="5">
        <v>35.46</v>
      </c>
      <c r="BH512" s="21">
        <f t="shared" si="586"/>
        <v>0.25908900961136649</v>
      </c>
      <c r="BI512" s="1">
        <v>1</v>
      </c>
      <c r="BJ512" s="22">
        <v>4</v>
      </c>
      <c r="BK512" s="22">
        <v>2</v>
      </c>
      <c r="BL512" s="1">
        <v>6</v>
      </c>
      <c r="BM512" s="1">
        <f t="shared" si="587"/>
        <v>7</v>
      </c>
      <c r="BN512" s="8">
        <f t="shared" si="588"/>
        <v>1.1108172441153135</v>
      </c>
      <c r="BO512" s="3">
        <f t="shared" si="589"/>
        <v>39</v>
      </c>
      <c r="BP512" s="20">
        <f t="shared" si="590"/>
        <v>6.25E-2</v>
      </c>
      <c r="BQ512" s="20">
        <f t="shared" si="591"/>
        <v>0.375</v>
      </c>
      <c r="BR512" s="20">
        <f t="shared" si="592"/>
        <v>0.4375</v>
      </c>
      <c r="BS512" s="3" t="str">
        <f t="shared" si="593"/>
        <v xml:space="preserve"> </v>
      </c>
      <c r="BV512" s="20" t="str">
        <f t="shared" si="594"/>
        <v xml:space="preserve"> </v>
      </c>
      <c r="BW512" s="5">
        <v>50</v>
      </c>
      <c r="BX512" s="5">
        <v>66</v>
      </c>
      <c r="BY512" s="21">
        <f t="shared" si="595"/>
        <v>0.34523809523809523</v>
      </c>
      <c r="BZ512" s="5">
        <v>51</v>
      </c>
      <c r="CA512" s="5">
        <v>58</v>
      </c>
      <c r="CB512" s="23">
        <f t="shared" si="596"/>
        <v>0.32440476190476192</v>
      </c>
      <c r="CC512" s="5">
        <v>55</v>
      </c>
      <c r="CD512" s="5">
        <v>56</v>
      </c>
      <c r="CE512" s="23">
        <f t="shared" si="597"/>
        <v>0.33035714285714285</v>
      </c>
      <c r="CF512" s="23">
        <f t="shared" si="598"/>
        <v>0.51555555555555554</v>
      </c>
      <c r="CG512" s="24">
        <v>3</v>
      </c>
      <c r="CH512" s="5">
        <v>121</v>
      </c>
      <c r="CI512" s="5">
        <v>135</v>
      </c>
      <c r="CJ512" s="5">
        <v>101</v>
      </c>
      <c r="CK512">
        <v>14.925520369999999</v>
      </c>
      <c r="CL512" s="5">
        <v>-0.83399999999999996</v>
      </c>
      <c r="CM512" s="5">
        <v>7</v>
      </c>
      <c r="CN512" s="5">
        <v>-1.3169999999999999</v>
      </c>
      <c r="CO512" s="5">
        <v>-0.56600000000000006</v>
      </c>
      <c r="CP512" s="5">
        <v>-2.6310000000000002</v>
      </c>
      <c r="CQ512" s="21">
        <f t="shared" si="599"/>
        <v>0.10256410256410256</v>
      </c>
      <c r="CR512" s="25">
        <f t="shared" si="600"/>
        <v>0.92941176470588238</v>
      </c>
      <c r="CS512" s="22">
        <f t="shared" si="601"/>
        <v>939.66817496229271</v>
      </c>
      <c r="CT512" s="21">
        <f t="shared" si="602"/>
        <v>3.1975867269984942E-2</v>
      </c>
      <c r="CU512" s="26">
        <f t="shared" si="603"/>
        <v>2.580645161290323</v>
      </c>
      <c r="CV512" s="27">
        <f t="shared" si="604"/>
        <v>1.935483870967742</v>
      </c>
      <c r="CW512" s="27">
        <f t="shared" si="605"/>
        <v>25.161290322580648</v>
      </c>
      <c r="CX512" s="27">
        <f t="shared" si="606"/>
        <v>27.419354838709676</v>
      </c>
      <c r="CY512" s="27">
        <f t="shared" si="607"/>
        <v>48.548387096774192</v>
      </c>
      <c r="CZ512" s="27">
        <f t="shared" si="608"/>
        <v>51.12903225806452</v>
      </c>
      <c r="DA512" s="28">
        <f t="shared" si="609"/>
        <v>-2.5806451612903274</v>
      </c>
      <c r="DB512" s="5">
        <v>16</v>
      </c>
      <c r="DC512" s="5">
        <v>12</v>
      </c>
      <c r="DD512" s="22">
        <v>140</v>
      </c>
      <c r="DE512" s="22">
        <v>158</v>
      </c>
      <c r="DF512" s="22">
        <v>51</v>
      </c>
      <c r="DG512" s="22">
        <v>70</v>
      </c>
      <c r="DH512" s="22">
        <v>77</v>
      </c>
      <c r="DI512" s="22">
        <v>94</v>
      </c>
      <c r="DJ512" s="29">
        <f t="shared" si="610"/>
        <v>-1.7299784946236603</v>
      </c>
      <c r="DK512" s="27">
        <f t="shared" si="611"/>
        <v>2.3688663282571913</v>
      </c>
      <c r="DL512" s="27">
        <f t="shared" si="612"/>
        <v>2.3688663282571913</v>
      </c>
      <c r="DM512" s="27">
        <f t="shared" si="613"/>
        <v>27.580372250423014</v>
      </c>
      <c r="DN512" s="27">
        <f t="shared" si="614"/>
        <v>30.174844895657078</v>
      </c>
      <c r="DO512" s="27">
        <f t="shared" si="615"/>
        <v>52.058657642413991</v>
      </c>
      <c r="DP512" s="27">
        <f t="shared" si="616"/>
        <v>55.273547659334461</v>
      </c>
      <c r="DQ512" s="30">
        <f t="shared" si="617"/>
        <v>0.63424485563014343</v>
      </c>
      <c r="DR512" s="5">
        <v>42</v>
      </c>
      <c r="DS512" s="5">
        <v>42</v>
      </c>
      <c r="DT512" s="5">
        <v>447</v>
      </c>
      <c r="DU512" s="5">
        <v>493</v>
      </c>
      <c r="DV512" s="5">
        <v>179</v>
      </c>
      <c r="DW512" s="5">
        <v>183</v>
      </c>
      <c r="DX512" s="5">
        <v>262</v>
      </c>
      <c r="DY512" s="5">
        <v>255</v>
      </c>
      <c r="DZ512" s="22">
        <v>1</v>
      </c>
      <c r="EA512" s="22">
        <v>1</v>
      </c>
      <c r="EB512" s="22">
        <f t="shared" si="618"/>
        <v>0</v>
      </c>
      <c r="EC512" s="26">
        <f t="shared" si="619"/>
        <v>0.15868817773075905</v>
      </c>
      <c r="ED512" s="27">
        <f t="shared" si="620"/>
        <v>0.15868817773075905</v>
      </c>
      <c r="EE512" s="27">
        <f t="shared" si="621"/>
        <v>0</v>
      </c>
      <c r="EF512" s="6">
        <v>10.733333333299999</v>
      </c>
      <c r="EG512" s="6">
        <f t="shared" si="622"/>
        <v>0.35777777777666664</v>
      </c>
      <c r="EH512" s="5">
        <v>0.33</v>
      </c>
      <c r="EI512" s="5">
        <v>5.62</v>
      </c>
      <c r="EJ512" s="21">
        <f t="shared" si="623"/>
        <v>5.5462184873949584E-2</v>
      </c>
      <c r="EK512" s="1">
        <v>0</v>
      </c>
      <c r="EL512" s="22">
        <v>0</v>
      </c>
      <c r="EM512" s="22">
        <v>0</v>
      </c>
      <c r="EN512" s="1">
        <v>0</v>
      </c>
      <c r="EO512" s="3">
        <f t="shared" si="624"/>
        <v>0</v>
      </c>
      <c r="EP512" s="6">
        <f t="shared" si="625"/>
        <v>0</v>
      </c>
      <c r="EQ512" s="3">
        <f t="shared" si="626"/>
        <v>0</v>
      </c>
      <c r="ER512" s="20">
        <f t="shared" si="627"/>
        <v>0</v>
      </c>
      <c r="ES512" s="20">
        <f t="shared" si="628"/>
        <v>0</v>
      </c>
      <c r="ET512" s="20">
        <f t="shared" si="629"/>
        <v>0</v>
      </c>
      <c r="EU512" s="3" t="str">
        <f t="shared" si="630"/>
        <v xml:space="preserve"> </v>
      </c>
      <c r="EX512" s="20" t="str">
        <f t="shared" si="631"/>
        <v xml:space="preserve"> </v>
      </c>
      <c r="EY512" s="5">
        <v>1</v>
      </c>
      <c r="EZ512" s="5">
        <v>0</v>
      </c>
      <c r="FA512" s="22">
        <v>4</v>
      </c>
      <c r="FB512" s="22">
        <v>2</v>
      </c>
      <c r="FC512" s="22">
        <v>4</v>
      </c>
      <c r="FD512" s="22">
        <v>2</v>
      </c>
      <c r="FE512" s="22">
        <v>0</v>
      </c>
      <c r="FF512" s="22">
        <v>3</v>
      </c>
      <c r="FG512" s="22">
        <v>0</v>
      </c>
      <c r="FH512" s="22">
        <v>0</v>
      </c>
      <c r="FI512" s="6">
        <v>10.983333333299999</v>
      </c>
      <c r="FJ512" s="6">
        <f t="shared" si="632"/>
        <v>0.36611111111</v>
      </c>
      <c r="FK512" s="5">
        <v>0.37</v>
      </c>
      <c r="FL512" s="5">
        <v>4.5199999999999996</v>
      </c>
      <c r="FM512" s="21">
        <f t="shared" si="633"/>
        <v>7.5664621676891614E-2</v>
      </c>
      <c r="FN512" s="1">
        <v>0</v>
      </c>
      <c r="FO512" s="22">
        <v>0</v>
      </c>
      <c r="FP512" s="22">
        <v>0</v>
      </c>
      <c r="FQ512" s="1">
        <v>0</v>
      </c>
      <c r="FR512" s="1">
        <f t="shared" si="634"/>
        <v>0</v>
      </c>
      <c r="FS512" s="3">
        <f t="shared" si="635"/>
        <v>0</v>
      </c>
      <c r="FT512" s="3" t="str">
        <f t="shared" si="636"/>
        <v xml:space="preserve"> </v>
      </c>
      <c r="FW512" s="20" t="str">
        <f t="shared" si="637"/>
        <v xml:space="preserve"> </v>
      </c>
      <c r="FX512" s="5">
        <v>0</v>
      </c>
      <c r="FY512" s="5">
        <v>2</v>
      </c>
      <c r="FZ512" s="22">
        <v>1</v>
      </c>
      <c r="GA512" s="22">
        <v>7</v>
      </c>
      <c r="GB512" s="22">
        <v>1</v>
      </c>
      <c r="GC512" s="22">
        <v>0</v>
      </c>
      <c r="GD512" s="22">
        <v>6</v>
      </c>
      <c r="GE512" s="22">
        <v>3</v>
      </c>
      <c r="GF512" s="22">
        <v>0</v>
      </c>
      <c r="GG512" s="22">
        <v>0</v>
      </c>
      <c r="GH512" s="1">
        <v>17</v>
      </c>
      <c r="GI512" s="1">
        <v>1</v>
      </c>
      <c r="GJ512" s="1">
        <v>14</v>
      </c>
      <c r="GK512" s="1">
        <v>2</v>
      </c>
      <c r="GN512" s="31" t="str">
        <f t="shared" si="638"/>
        <v xml:space="preserve"> 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32" t="str">
        <f t="shared" si="639"/>
        <v xml:space="preserve"> </v>
      </c>
      <c r="GW512" s="9">
        <f t="shared" si="640"/>
        <v>4</v>
      </c>
      <c r="GX512" s="10">
        <v>0.4</v>
      </c>
      <c r="GY512" s="10">
        <v>1.2</v>
      </c>
      <c r="GZ512" s="10">
        <v>1.7000000000000002</v>
      </c>
      <c r="HA512" s="29">
        <f t="shared" si="641"/>
        <v>5.6666666666666671E-2</v>
      </c>
      <c r="HB512" s="29">
        <f t="shared" si="642"/>
        <v>0.25511692859225021</v>
      </c>
      <c r="HC512">
        <v>7.5</v>
      </c>
      <c r="HD512">
        <v>9.4</v>
      </c>
      <c r="HE512">
        <v>2.2000000000000002</v>
      </c>
      <c r="HF512">
        <v>1</v>
      </c>
      <c r="HG512">
        <v>1.7000000000000002</v>
      </c>
      <c r="HH512">
        <v>0</v>
      </c>
      <c r="HI512">
        <v>2.7</v>
      </c>
      <c r="HJ512" s="11">
        <f t="shared" si="643"/>
        <v>9.0000000000000011E-2</v>
      </c>
      <c r="HK512" s="11">
        <f t="shared" si="644"/>
        <v>0.4051857101171033</v>
      </c>
      <c r="HL512">
        <v>99</v>
      </c>
      <c r="HM512">
        <v>0</v>
      </c>
      <c r="HN512">
        <v>0</v>
      </c>
      <c r="HO512">
        <v>13</v>
      </c>
      <c r="HP512" t="s">
        <v>2485</v>
      </c>
      <c r="HQ512" s="33">
        <v>840000</v>
      </c>
      <c r="HR512" s="33">
        <v>250000</v>
      </c>
      <c r="HS512" s="30">
        <f t="shared" si="645"/>
        <v>2.1029268292682932</v>
      </c>
    </row>
    <row r="513" spans="1:227" x14ac:dyDescent="0.2">
      <c r="A513" s="1">
        <v>11</v>
      </c>
      <c r="B513" s="2" t="s">
        <v>2486</v>
      </c>
      <c r="C513" s="2" t="s">
        <v>2487</v>
      </c>
      <c r="D513" s="2" t="s">
        <v>304</v>
      </c>
      <c r="E513" s="2" t="s">
        <v>230</v>
      </c>
      <c r="F513" s="2">
        <v>73</v>
      </c>
      <c r="G513" s="2">
        <v>192</v>
      </c>
      <c r="H513" s="2" t="s">
        <v>249</v>
      </c>
      <c r="I513" s="2" t="s">
        <v>258</v>
      </c>
      <c r="J513" s="3">
        <v>22</v>
      </c>
      <c r="K513" s="5" t="s">
        <v>2488</v>
      </c>
      <c r="L513" s="5" t="s">
        <v>2489</v>
      </c>
      <c r="M513" s="5" t="s">
        <v>2490</v>
      </c>
      <c r="N513" s="5" t="s">
        <v>565</v>
      </c>
      <c r="O513" s="2" t="s">
        <v>565</v>
      </c>
      <c r="P513" s="2" t="s">
        <v>236</v>
      </c>
      <c r="Q513" s="1">
        <v>3</v>
      </c>
      <c r="R513" s="1">
        <v>1</v>
      </c>
      <c r="S513" s="1">
        <v>1</v>
      </c>
      <c r="T513" s="1">
        <v>2</v>
      </c>
      <c r="U513" s="1">
        <v>1</v>
      </c>
      <c r="V513" s="1">
        <v>7</v>
      </c>
      <c r="W513" s="20">
        <f t="shared" si="567"/>
        <v>0.14285714285714285</v>
      </c>
      <c r="X513" s="6">
        <v>39.066666666700002</v>
      </c>
      <c r="Y513" s="6">
        <f t="shared" si="568"/>
        <v>13.022222222233333</v>
      </c>
      <c r="Z513" s="1">
        <v>53</v>
      </c>
      <c r="AA513" s="6">
        <f t="shared" si="569"/>
        <v>17.666666666666668</v>
      </c>
      <c r="AB513" s="8">
        <f t="shared" si="570"/>
        <v>0.73710691823962271</v>
      </c>
      <c r="AC513" s="3">
        <f t="shared" si="571"/>
        <v>6.3333333333333339</v>
      </c>
      <c r="AD513" s="8">
        <f t="shared" si="572"/>
        <v>9.7269624573295861</v>
      </c>
      <c r="AE513" s="20">
        <f t="shared" si="573"/>
        <v>0.33333333333333331</v>
      </c>
      <c r="AF513" s="20">
        <f t="shared" si="574"/>
        <v>0.33333333333333331</v>
      </c>
      <c r="AG513" s="20">
        <f t="shared" si="575"/>
        <v>0.66666666666666663</v>
      </c>
      <c r="AH513" s="3" t="e">
        <f t="shared" si="576"/>
        <v>#VALUE!</v>
      </c>
      <c r="AI513" s="3" t="str">
        <f t="shared" si="577"/>
        <v xml:space="preserve"> </v>
      </c>
      <c r="AJ513" s="3">
        <f t="shared" si="578"/>
        <v>4</v>
      </c>
      <c r="AK513" s="20" t="e">
        <f t="shared" si="579"/>
        <v>#VALUE!</v>
      </c>
      <c r="AL513" s="6">
        <v>2.2000000000000002</v>
      </c>
      <c r="AM513" s="1">
        <v>3</v>
      </c>
      <c r="AN513" s="1">
        <v>1</v>
      </c>
      <c r="AO513" s="1">
        <v>1</v>
      </c>
      <c r="AP513" s="1">
        <v>1</v>
      </c>
      <c r="AQ513" s="1">
        <v>0</v>
      </c>
      <c r="AR513" s="6">
        <f t="shared" si="580"/>
        <v>4.6075085324192768</v>
      </c>
      <c r="AS513" s="6">
        <f t="shared" si="581"/>
        <v>1.5358361774730922</v>
      </c>
      <c r="AT513" s="6">
        <f t="shared" si="582"/>
        <v>1.5358361774730922</v>
      </c>
      <c r="AU513" s="6">
        <f t="shared" si="583"/>
        <v>1.5358361774730922</v>
      </c>
      <c r="AV513" s="6">
        <f t="shared" si="584"/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7">
        <f>(EA513+FH513+GG513)-(DZ513+FG513+GF513)-((BD513/60)*(0.11)+(EF513/60)*(-0.14)+(FI513/60)*(0.13))</f>
        <v>1.93546111111105</v>
      </c>
      <c r="BD513" s="6">
        <v>37.366666666699999</v>
      </c>
      <c r="BE513" s="6">
        <f t="shared" si="585"/>
        <v>12.455555555566667</v>
      </c>
      <c r="BF513" s="5">
        <v>12.46</v>
      </c>
      <c r="BG513" s="5">
        <v>40.67</v>
      </c>
      <c r="BH513" s="21">
        <f t="shared" si="586"/>
        <v>0.23451910408432147</v>
      </c>
      <c r="BI513" s="1">
        <v>1</v>
      </c>
      <c r="BJ513" s="22">
        <v>1</v>
      </c>
      <c r="BK513" s="22">
        <v>0</v>
      </c>
      <c r="BL513" s="1">
        <v>1</v>
      </c>
      <c r="BM513" s="1">
        <f t="shared" si="587"/>
        <v>2</v>
      </c>
      <c r="BN513" s="8">
        <f t="shared" si="588"/>
        <v>3.2114183764467339</v>
      </c>
      <c r="BO513" s="3">
        <f t="shared" si="589"/>
        <v>6.3333333333333339</v>
      </c>
      <c r="BP513" s="20">
        <f t="shared" si="590"/>
        <v>0.33333333333333331</v>
      </c>
      <c r="BQ513" s="20">
        <f t="shared" si="591"/>
        <v>0.33333333333333331</v>
      </c>
      <c r="BR513" s="20">
        <f t="shared" si="592"/>
        <v>0.66666666666666663</v>
      </c>
      <c r="BS513" s="3">
        <f t="shared" si="593"/>
        <v>4</v>
      </c>
      <c r="BT513" s="1">
        <v>0</v>
      </c>
      <c r="BU513" s="1">
        <v>4</v>
      </c>
      <c r="BV513" s="20">
        <f t="shared" si="594"/>
        <v>0</v>
      </c>
      <c r="BW513" s="5">
        <v>8</v>
      </c>
      <c r="BX513" s="5">
        <v>7</v>
      </c>
      <c r="BY513" s="21">
        <f t="shared" si="595"/>
        <v>0.41666666666666669</v>
      </c>
      <c r="BZ513" s="5">
        <v>6</v>
      </c>
      <c r="CA513" s="5">
        <v>6</v>
      </c>
      <c r="CB513" s="23">
        <f t="shared" si="596"/>
        <v>0.33333333333333331</v>
      </c>
      <c r="CC513" s="5">
        <v>3</v>
      </c>
      <c r="CD513" s="5">
        <v>6</v>
      </c>
      <c r="CE513" s="23">
        <f t="shared" si="597"/>
        <v>0.25</v>
      </c>
      <c r="CF513" s="23">
        <f t="shared" si="598"/>
        <v>0.55555555555555558</v>
      </c>
      <c r="CG513" s="24">
        <v>7</v>
      </c>
      <c r="CH513" s="5">
        <v>13</v>
      </c>
      <c r="CI513" s="5">
        <v>11</v>
      </c>
      <c r="CJ513" s="5">
        <v>12</v>
      </c>
      <c r="CK513">
        <v>14.63053204</v>
      </c>
      <c r="CL513" s="5">
        <v>-1.91</v>
      </c>
      <c r="CM513" s="5">
        <v>15</v>
      </c>
      <c r="CN513" s="5">
        <v>0.39400000000000002</v>
      </c>
      <c r="CO513" s="5">
        <v>7.3440000000000003</v>
      </c>
      <c r="CP513" s="5">
        <v>9.9860000000000007</v>
      </c>
      <c r="CQ513" s="21">
        <f t="shared" si="599"/>
        <v>0.15789473684210525</v>
      </c>
      <c r="CR513" s="25">
        <f t="shared" si="600"/>
        <v>0.8571428571428571</v>
      </c>
      <c r="CS513" s="22">
        <f t="shared" si="601"/>
        <v>872.93233082706763</v>
      </c>
      <c r="CT513" s="21">
        <f t="shared" si="602"/>
        <v>1.503759398496235E-2</v>
      </c>
      <c r="CU513" s="26">
        <f t="shared" si="603"/>
        <v>4.815409309791332</v>
      </c>
      <c r="CV513" s="27">
        <f t="shared" si="604"/>
        <v>3.2102728731942212</v>
      </c>
      <c r="CW513" s="27">
        <f t="shared" si="605"/>
        <v>30.4975922953451</v>
      </c>
      <c r="CX513" s="27">
        <f t="shared" si="606"/>
        <v>22.471910112359549</v>
      </c>
      <c r="CY513" s="27">
        <f t="shared" si="607"/>
        <v>49.759229534510425</v>
      </c>
      <c r="CZ513" s="27">
        <f t="shared" si="608"/>
        <v>49.759229534510425</v>
      </c>
      <c r="DA513" s="28">
        <f t="shared" si="609"/>
        <v>0</v>
      </c>
      <c r="DB513" s="5">
        <v>3</v>
      </c>
      <c r="DC513" s="5">
        <v>2</v>
      </c>
      <c r="DD513" s="22">
        <v>16</v>
      </c>
      <c r="DE513" s="22">
        <v>12</v>
      </c>
      <c r="DF513" s="22">
        <v>4</v>
      </c>
      <c r="DG513" s="22">
        <v>9</v>
      </c>
      <c r="DH513" s="22">
        <v>8</v>
      </c>
      <c r="DI513" s="22">
        <v>8</v>
      </c>
      <c r="DJ513" s="29">
        <f t="shared" si="610"/>
        <v>-11.015333333333334</v>
      </c>
      <c r="DK513" s="27">
        <f t="shared" si="611"/>
        <v>2.9505778214900413</v>
      </c>
      <c r="DL513" s="27">
        <f t="shared" si="612"/>
        <v>1.9670518809933613</v>
      </c>
      <c r="DM513" s="27">
        <f t="shared" si="613"/>
        <v>26.555200393410374</v>
      </c>
      <c r="DN513" s="27">
        <f t="shared" si="614"/>
        <v>31.47283009589378</v>
      </c>
      <c r="DO513" s="27">
        <f t="shared" si="615"/>
        <v>51.143348905827388</v>
      </c>
      <c r="DP513" s="27">
        <f t="shared" si="616"/>
        <v>56.060978608310791</v>
      </c>
      <c r="DQ513" s="30">
        <f t="shared" si="617"/>
        <v>4.9176297024834028</v>
      </c>
      <c r="DR513" s="5">
        <v>6</v>
      </c>
      <c r="DS513" s="5">
        <v>4</v>
      </c>
      <c r="DT513" s="5">
        <v>48</v>
      </c>
      <c r="DU513" s="5">
        <v>60</v>
      </c>
      <c r="DV513" s="5">
        <v>19</v>
      </c>
      <c r="DW513" s="5">
        <v>22</v>
      </c>
      <c r="DX513" s="5">
        <v>28</v>
      </c>
      <c r="DY513" s="5">
        <v>31</v>
      </c>
      <c r="DZ513" s="22">
        <v>0</v>
      </c>
      <c r="EA513" s="22">
        <v>2</v>
      </c>
      <c r="EB513" s="22">
        <f t="shared" si="618"/>
        <v>2</v>
      </c>
      <c r="EC513" s="26">
        <f t="shared" si="619"/>
        <v>0</v>
      </c>
      <c r="ED513" s="27">
        <f t="shared" si="620"/>
        <v>3.2114183764467339</v>
      </c>
      <c r="EE513" s="27">
        <f t="shared" si="621"/>
        <v>3.2114183764467339</v>
      </c>
      <c r="EF513" s="6">
        <v>1.7000000000000002</v>
      </c>
      <c r="EG513" s="6">
        <f t="shared" si="622"/>
        <v>0.56666666666666676</v>
      </c>
      <c r="EH513" s="5">
        <v>0.57000000000000006</v>
      </c>
      <c r="EI513" s="5">
        <v>2.31</v>
      </c>
      <c r="EJ513" s="21">
        <f t="shared" si="623"/>
        <v>0.19791666666666669</v>
      </c>
      <c r="EK513" s="1">
        <v>0</v>
      </c>
      <c r="EL513" s="22">
        <v>0</v>
      </c>
      <c r="EM513" s="22">
        <v>0</v>
      </c>
      <c r="EN513" s="1">
        <v>0</v>
      </c>
      <c r="EO513" s="3">
        <f t="shared" si="624"/>
        <v>0</v>
      </c>
      <c r="EP513" s="6">
        <f t="shared" si="625"/>
        <v>0</v>
      </c>
      <c r="EQ513" s="3">
        <f t="shared" si="626"/>
        <v>0</v>
      </c>
      <c r="ER513" s="20">
        <f t="shared" si="627"/>
        <v>0</v>
      </c>
      <c r="ES513" s="20">
        <f t="shared" si="628"/>
        <v>0</v>
      </c>
      <c r="ET513" s="20">
        <f t="shared" si="629"/>
        <v>0</v>
      </c>
      <c r="EU513" s="3" t="str">
        <f t="shared" si="630"/>
        <v xml:space="preserve"> </v>
      </c>
      <c r="EV513" s="1">
        <v>0</v>
      </c>
      <c r="EW513" s="1">
        <v>0</v>
      </c>
      <c r="EX513" s="20" t="str">
        <f t="shared" si="631"/>
        <v xml:space="preserve"> </v>
      </c>
      <c r="EY513" s="5">
        <v>0</v>
      </c>
      <c r="EZ513" s="5">
        <v>0</v>
      </c>
      <c r="FA513" s="22">
        <v>0</v>
      </c>
      <c r="FB513" s="22">
        <v>0</v>
      </c>
      <c r="FC513" s="22">
        <v>0</v>
      </c>
      <c r="FD513" s="22">
        <v>0</v>
      </c>
      <c r="FE513" s="22">
        <v>0</v>
      </c>
      <c r="FF513" s="22">
        <v>1</v>
      </c>
      <c r="FG513" s="22">
        <v>0</v>
      </c>
      <c r="FH513" s="22">
        <v>0</v>
      </c>
      <c r="FI513" s="6">
        <v>0</v>
      </c>
      <c r="FJ513" s="6">
        <f t="shared" si="632"/>
        <v>0</v>
      </c>
      <c r="FK513" s="5"/>
      <c r="FL513" s="5"/>
      <c r="FM513" s="21" t="str">
        <f t="shared" si="633"/>
        <v xml:space="preserve"> </v>
      </c>
      <c r="FN513" s="1">
        <v>0</v>
      </c>
      <c r="FO513" s="22">
        <v>0</v>
      </c>
      <c r="FP513" s="22">
        <v>0</v>
      </c>
      <c r="FQ513" s="1">
        <v>0</v>
      </c>
      <c r="FR513" s="1">
        <f t="shared" si="634"/>
        <v>0</v>
      </c>
      <c r="FS513" s="3">
        <f t="shared" si="635"/>
        <v>0</v>
      </c>
      <c r="FT513" s="3" t="str">
        <f t="shared" si="636"/>
        <v xml:space="preserve"> </v>
      </c>
      <c r="FU513" s="1">
        <v>0</v>
      </c>
      <c r="FV513" s="1">
        <v>0</v>
      </c>
      <c r="FW513" s="20" t="str">
        <f t="shared" si="637"/>
        <v xml:space="preserve"> </v>
      </c>
      <c r="FX513" s="5"/>
      <c r="FY513" s="5"/>
      <c r="FZ513" s="22">
        <v>0</v>
      </c>
      <c r="GA513" s="22">
        <v>0</v>
      </c>
      <c r="GB513" s="22">
        <v>0</v>
      </c>
      <c r="GC513" s="22">
        <v>0</v>
      </c>
      <c r="GD513" s="22">
        <v>0</v>
      </c>
      <c r="GE513" s="22">
        <v>0</v>
      </c>
      <c r="GF513" s="22">
        <v>0</v>
      </c>
      <c r="GG513" s="22">
        <v>0</v>
      </c>
      <c r="GH513" s="1">
        <v>3</v>
      </c>
      <c r="GI513" s="1">
        <v>0</v>
      </c>
      <c r="GJ513" s="1">
        <v>2</v>
      </c>
      <c r="GK513" s="1">
        <v>0</v>
      </c>
      <c r="GN513" s="31" t="str">
        <f t="shared" si="638"/>
        <v xml:space="preserve"> </v>
      </c>
      <c r="GP513" s="1">
        <v>1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32" t="str">
        <f t="shared" si="639"/>
        <v xml:space="preserve"> </v>
      </c>
      <c r="GW513" s="9">
        <f t="shared" si="640"/>
        <v>4</v>
      </c>
      <c r="GX513" s="10">
        <v>0.2</v>
      </c>
      <c r="GY513" s="10">
        <v>0.1</v>
      </c>
      <c r="GZ513" s="10">
        <v>0.30000000000000004</v>
      </c>
      <c r="HA513" s="29">
        <f t="shared" si="641"/>
        <v>0.10000000000000002</v>
      </c>
      <c r="HB513" s="29">
        <f t="shared" si="642"/>
        <v>0.46075085324192772</v>
      </c>
      <c r="HC513">
        <v>0.8</v>
      </c>
      <c r="HD513">
        <v>0.8</v>
      </c>
      <c r="HE513">
        <v>0.4</v>
      </c>
      <c r="HF513">
        <v>0.5</v>
      </c>
      <c r="HG513">
        <v>0.1</v>
      </c>
      <c r="HH513">
        <v>0</v>
      </c>
      <c r="HI513">
        <v>0.7</v>
      </c>
      <c r="HJ513" s="11">
        <f t="shared" si="643"/>
        <v>0.23333333333333331</v>
      </c>
      <c r="HK513" s="11">
        <f t="shared" si="644"/>
        <v>1.0750853242311644</v>
      </c>
      <c r="HL513">
        <v>4</v>
      </c>
      <c r="HM513">
        <v>0</v>
      </c>
      <c r="HN513">
        <v>0</v>
      </c>
      <c r="HQ513" s="33">
        <v>30370</v>
      </c>
      <c r="HR513" s="33">
        <v>135000</v>
      </c>
      <c r="HS513" s="30">
        <f t="shared" si="645"/>
        <v>0.68214403547671831</v>
      </c>
    </row>
    <row r="514" spans="1:227" x14ac:dyDescent="0.2">
      <c r="A514" s="1">
        <v>53</v>
      </c>
      <c r="B514" s="2" t="s">
        <v>2491</v>
      </c>
      <c r="C514" s="2" t="s">
        <v>683</v>
      </c>
      <c r="D514" s="2" t="s">
        <v>429</v>
      </c>
      <c r="E514" s="2" t="s">
        <v>240</v>
      </c>
      <c r="F514" s="2">
        <v>72</v>
      </c>
      <c r="G514" s="2">
        <v>200</v>
      </c>
      <c r="H514" s="2" t="s">
        <v>249</v>
      </c>
      <c r="J514" s="3">
        <v>35</v>
      </c>
      <c r="K514" s="5" t="s">
        <v>2492</v>
      </c>
      <c r="L514" s="5" t="s">
        <v>2493</v>
      </c>
      <c r="M514" s="5" t="s">
        <v>1148</v>
      </c>
      <c r="N514" s="5" t="s">
        <v>577</v>
      </c>
      <c r="O514" s="2" t="s">
        <v>577</v>
      </c>
      <c r="P514" s="2" t="s">
        <v>271</v>
      </c>
      <c r="Q514" s="1">
        <v>39</v>
      </c>
      <c r="R514" s="1">
        <v>0</v>
      </c>
      <c r="S514" s="1">
        <v>11</v>
      </c>
      <c r="T514" s="1">
        <v>11</v>
      </c>
      <c r="U514" s="1">
        <v>-6</v>
      </c>
      <c r="V514" s="1">
        <v>68</v>
      </c>
      <c r="W514" s="20">
        <f t="shared" ref="W514:W577" si="648">IF(V514&gt;0,R514/V514,0)</f>
        <v>0</v>
      </c>
      <c r="X514" s="6">
        <v>834.45</v>
      </c>
      <c r="Y514" s="6">
        <f t="shared" ref="Y514:Y577" si="649">X514/Q514</f>
        <v>21.396153846153847</v>
      </c>
      <c r="Z514" s="1">
        <v>1109</v>
      </c>
      <c r="AA514" s="6">
        <f t="shared" ref="AA514:AA577" si="650">Z514/Q514</f>
        <v>28.435897435897434</v>
      </c>
      <c r="AB514" s="8">
        <f t="shared" ref="AB514:AB577" si="651">X514/Z514</f>
        <v>0.75243462578899911</v>
      </c>
      <c r="AC514" s="3">
        <f t="shared" ref="AC514:AC577" si="652">BO514+EQ514+FS514</f>
        <v>75.15789473684211</v>
      </c>
      <c r="AD514" s="8">
        <f t="shared" ref="AD514:AD577" si="653">AC514/X514*60</f>
        <v>5.4041268910186666</v>
      </c>
      <c r="AE514" s="20">
        <f t="shared" ref="AE514:AE577" si="654">IF((DB514+EY514+FX514)&gt;0,R514/(DB514+EY514+FX514),0)</f>
        <v>0</v>
      </c>
      <c r="AF514" s="20">
        <f t="shared" ref="AF514:AF577" si="655">IF((DB514+EY514+FX514)&gt;0,S514/(DB514+EY514+FX514),0)</f>
        <v>0.45833333333333331</v>
      </c>
      <c r="AG514" s="20">
        <f t="shared" ref="AG514:AG577" si="656">AE514+AF514</f>
        <v>0.45833333333333331</v>
      </c>
      <c r="AH514" s="3" t="e">
        <f t="shared" ref="AH514:AH577" si="657">IF(AI514+AJ514&gt;0,AI514+AJ514," ")</f>
        <v>#VALUE!</v>
      </c>
      <c r="AI514" s="3" t="str">
        <f t="shared" ref="AI514:AI577" si="658">IF(BT514+EV514+FU514&gt;0,BT514+EV514+FU514," ")</f>
        <v xml:space="preserve"> </v>
      </c>
      <c r="AJ514" s="3" t="str">
        <f t="shared" ref="AJ514:AJ577" si="659">IF(BU514+EW514+FV514&gt;0,BU514+EW514+FV514," ")</f>
        <v xml:space="preserve"> </v>
      </c>
      <c r="AK514" s="20" t="e">
        <f t="shared" ref="AK514:AK577" si="660">IF(AI514+AJ514&gt;0,AI514/AH514," ")</f>
        <v>#VALUE!</v>
      </c>
      <c r="AL514" s="6">
        <v>0</v>
      </c>
      <c r="AM514" s="1">
        <v>92</v>
      </c>
      <c r="AN514" s="1">
        <v>69</v>
      </c>
      <c r="AO514" s="1">
        <v>43</v>
      </c>
      <c r="AP514" s="1">
        <v>15</v>
      </c>
      <c r="AQ514" s="1">
        <v>10</v>
      </c>
      <c r="AR514" s="6">
        <f t="shared" ref="AR514:AR577" si="661">AM514/X514*60</f>
        <v>6.6151357181376946</v>
      </c>
      <c r="AS514" s="6">
        <f t="shared" ref="AS514:AS577" si="662">AN514/X514*60</f>
        <v>4.9613517886032712</v>
      </c>
      <c r="AT514" s="6">
        <f t="shared" ref="AT514:AT577" si="663">AO514/X514*60</f>
        <v>3.0918569117382702</v>
      </c>
      <c r="AU514" s="6">
        <f t="shared" ref="AU514:AU577" si="664">AP514/X514*60</f>
        <v>1.0785547366528851</v>
      </c>
      <c r="AV514" s="6">
        <f t="shared" ref="AV514:AV577" si="665">AQ514/X514*60</f>
        <v>0.71903649110192336</v>
      </c>
      <c r="AW514" s="1">
        <v>36</v>
      </c>
      <c r="AX514" s="1">
        <v>18</v>
      </c>
      <c r="AY514" s="1">
        <v>0</v>
      </c>
      <c r="AZ514" s="1">
        <v>0</v>
      </c>
      <c r="BA514" s="1">
        <v>0</v>
      </c>
      <c r="BB514" s="1">
        <v>0</v>
      </c>
      <c r="BC514" s="7">
        <f>(EA514+FH514+GG514)-(DZ514+FG514+GF514)-((BD514/60)*(-0.29)+(EF514/60)*0.11+(FI514/60)*(-0.33))</f>
        <v>-6.1929361111113339</v>
      </c>
      <c r="BD514" s="6">
        <v>699.88333333330002</v>
      </c>
      <c r="BE514" s="6">
        <f t="shared" ref="BE514:BE577" si="666">BD514/Q514</f>
        <v>17.945726495725641</v>
      </c>
      <c r="BF514" s="5">
        <v>17.010000000000002</v>
      </c>
      <c r="BG514" s="5">
        <v>30.82</v>
      </c>
      <c r="BH514" s="21">
        <f t="shared" ref="BH514:BH577" si="667">BF514/(BF514+BG514)</f>
        <v>0.35563453899226433</v>
      </c>
      <c r="BI514" s="1">
        <v>0</v>
      </c>
      <c r="BJ514" s="22">
        <v>4</v>
      </c>
      <c r="BK514" s="22">
        <v>3</v>
      </c>
      <c r="BL514" s="1">
        <v>8</v>
      </c>
      <c r="BM514" s="1">
        <f t="shared" ref="BM514:BM577" si="668">BI514+BL514</f>
        <v>8</v>
      </c>
      <c r="BN514" s="8">
        <f t="shared" ref="BN514:BN577" si="669">BM514/BD514*60</f>
        <v>0.68582859047939826</v>
      </c>
      <c r="BO514" s="3">
        <f t="shared" ref="BO514:BO577" si="670">IF(CQ514&gt;0,BJ514/CQ514,0)</f>
        <v>75.15789473684211</v>
      </c>
      <c r="BP514" s="20">
        <f t="shared" ref="BP514:BP577" si="671">IF(DB514&gt;0,BI514/DB514,0)</f>
        <v>0</v>
      </c>
      <c r="BQ514" s="20">
        <f t="shared" ref="BQ514:BQ577" si="672">IF(DB514&gt;0,BL514/DB514,0)</f>
        <v>0.42105263157894735</v>
      </c>
      <c r="BR514" s="20">
        <f t="shared" ref="BR514:BR577" si="673">BP514+BQ514</f>
        <v>0.42105263157894735</v>
      </c>
      <c r="BS514" s="3" t="str">
        <f t="shared" ref="BS514:BS577" si="674">IF(BT514+BU514&gt;0,BT514+BU514," ")</f>
        <v xml:space="preserve"> </v>
      </c>
      <c r="BV514" s="20" t="str">
        <f t="shared" ref="BV514:BV577" si="675">IF(BT514+BU514&gt;0,BT514/BS514," ")</f>
        <v xml:space="preserve"> </v>
      </c>
      <c r="BW514" s="5">
        <v>132</v>
      </c>
      <c r="BX514" s="5">
        <v>124</v>
      </c>
      <c r="BY514" s="21">
        <f t="shared" ref="BY514:BY577" si="676">(BW514+BX514)/(BW514+BX514+BZ514+CA514+CC514+CD514)</f>
        <v>0.40125391849529779</v>
      </c>
      <c r="BZ514" s="5">
        <v>89</v>
      </c>
      <c r="CA514" s="5">
        <v>82</v>
      </c>
      <c r="CB514" s="23">
        <f t="shared" ref="CB514:CB577" si="677">(BZ514+CA514)/(BW514+BX514+BZ514+CA514+CC514+CD514)</f>
        <v>0.26802507836990597</v>
      </c>
      <c r="CC514" s="5">
        <v>106</v>
      </c>
      <c r="CD514" s="5">
        <v>105</v>
      </c>
      <c r="CE514" s="23">
        <f t="shared" ref="CE514:CE577" si="678">(CC514+CD514)/(BW514+BX514+BZ514+CA514+CC514+CD514)</f>
        <v>0.33072100313479624</v>
      </c>
      <c r="CF514" s="23">
        <f t="shared" ref="CF514:CF577" si="679">(BW514+BX514)/(BW514+BX514+BZ514+CA514)</f>
        <v>0.59953161592505855</v>
      </c>
      <c r="CG514" s="24">
        <v>6</v>
      </c>
      <c r="CH514" s="5">
        <v>261</v>
      </c>
      <c r="CI514" s="5">
        <v>226</v>
      </c>
      <c r="CJ514" s="5">
        <v>191</v>
      </c>
      <c r="CK514">
        <v>15.24232731</v>
      </c>
      <c r="CL514" s="5">
        <v>-0.38400000000000001</v>
      </c>
      <c r="CM514" s="5">
        <v>6</v>
      </c>
      <c r="CN514" s="5">
        <v>0.68300000000000005</v>
      </c>
      <c r="CO514" s="5">
        <v>1.232</v>
      </c>
      <c r="CP514" s="5">
        <v>1.956</v>
      </c>
      <c r="CQ514" s="21">
        <f t="shared" ref="CQ514:CQ577" si="680">IF(DB514&gt;0,DB514/(DB514+DD514),0)</f>
        <v>5.3221288515406161E-2</v>
      </c>
      <c r="CR514" s="25">
        <f t="shared" ref="CR514:CR577" si="681">DE514/(DC514+DE514)</f>
        <v>0.92352941176470593</v>
      </c>
      <c r="CS514" s="22">
        <f t="shared" ref="CS514:CS577" si="682">CR514*1000+CQ514*100</f>
        <v>928.85154061624655</v>
      </c>
      <c r="CT514" s="21">
        <f t="shared" ref="CT514:CT577" si="683">CQ514-(1-CR514)</f>
        <v>-2.3249299719887907E-2</v>
      </c>
      <c r="CU514" s="26">
        <f t="shared" ref="CU514:CU577" si="684">DB514/(BF514*Q514)*60</f>
        <v>1.7184461628906071</v>
      </c>
      <c r="CV514" s="27">
        <f t="shared" ref="CV514:CV577" si="685">DC514/(BF514*Q514)*60</f>
        <v>2.3515579071134622</v>
      </c>
      <c r="CW514" s="27">
        <f t="shared" ref="CW514:CW577" si="686">(DB514+DD514)/(BF514*Q514)*60</f>
        <v>32.288698955365618</v>
      </c>
      <c r="CX514" s="27">
        <f t="shared" ref="CX514:CX577" si="687">(DC514+DE514)/(BF514*Q514)*60</f>
        <v>30.751141862252968</v>
      </c>
      <c r="CY514" s="27">
        <f t="shared" ref="CY514:CY577" si="688">(DB514+DD514+DF514+DI514)/(BF514*Q514)*60</f>
        <v>61.411839189616956</v>
      </c>
      <c r="CZ514" s="27">
        <f t="shared" ref="CZ514:CZ577" si="689">(DC514+DE514+DG514+DH514)/(BF514*Q514)*60</f>
        <v>55.804278026500235</v>
      </c>
      <c r="DA514" s="28">
        <f t="shared" ref="DA514:DA577" si="690">CY514-CZ514</f>
        <v>5.6075611631167206</v>
      </c>
      <c r="DB514" s="5">
        <v>19</v>
      </c>
      <c r="DC514" s="5">
        <v>26</v>
      </c>
      <c r="DD514" s="22">
        <v>338</v>
      </c>
      <c r="DE514" s="22">
        <v>314</v>
      </c>
      <c r="DF514" s="22">
        <v>169</v>
      </c>
      <c r="DG514" s="22">
        <v>147</v>
      </c>
      <c r="DH514" s="22">
        <v>130</v>
      </c>
      <c r="DI514" s="22">
        <v>153</v>
      </c>
      <c r="DJ514" s="29">
        <f t="shared" ref="DJ514:DJ577" si="691">DA514-(-11.91+CP514-CN514+CF514*24)</f>
        <v>1.8558023809153159</v>
      </c>
      <c r="DK514" s="27">
        <f t="shared" ref="DK514:DK577" si="692">DR514/(BG514*Q514)*60</f>
        <v>2.3461288873358956</v>
      </c>
      <c r="DL514" s="27">
        <f t="shared" ref="DL514:DL577" si="693">DS514/(BG514*Q514)*60</f>
        <v>2.1464583437328408</v>
      </c>
      <c r="DM514" s="27">
        <f t="shared" ref="DM514:DM577" si="694">(DR514+DT514)/(BG514*Q514)*60</f>
        <v>29.950581540458245</v>
      </c>
      <c r="DN514" s="27">
        <f t="shared" ref="DN514:DN577" si="695">(DS514+DU514)/(BG514*Q514)*60</f>
        <v>28.852393550641441</v>
      </c>
      <c r="DO514" s="27">
        <f t="shared" ref="DO514:DO577" si="696">(DR514+DT514+DV514+DY514)/(BG514*Q514)*60</f>
        <v>57.305446014076779</v>
      </c>
      <c r="DP514" s="27">
        <f t="shared" ref="DP514:DP577" si="697">(DS514+DU514+DW514+DX514)/(BG514*Q514)*60</f>
        <v>55.308740578046226</v>
      </c>
      <c r="DQ514" s="30">
        <f t="shared" ref="DQ514:DQ577" si="698">DA514-(DO514-DP514)</f>
        <v>3.6108557270861681</v>
      </c>
      <c r="DR514" s="5">
        <v>47</v>
      </c>
      <c r="DS514" s="5">
        <v>43</v>
      </c>
      <c r="DT514" s="5">
        <v>553</v>
      </c>
      <c r="DU514" s="5">
        <v>535</v>
      </c>
      <c r="DV514" s="5">
        <v>250</v>
      </c>
      <c r="DW514" s="5">
        <v>244</v>
      </c>
      <c r="DX514" s="5">
        <v>286</v>
      </c>
      <c r="DY514" s="5">
        <v>298</v>
      </c>
      <c r="DZ514" s="22">
        <v>13</v>
      </c>
      <c r="EA514" s="22">
        <v>3</v>
      </c>
      <c r="EB514" s="22">
        <f t="shared" ref="EB514:EB577" si="699">EA514-DZ514</f>
        <v>-10</v>
      </c>
      <c r="EC514" s="26">
        <f t="shared" ref="EC514:EC577" si="700">DZ514/(BE514*Q514)*60</f>
        <v>1.1144714595290224</v>
      </c>
      <c r="ED514" s="27">
        <f t="shared" ref="ED514:ED577" si="701">EA514/(BE514*Q514)*60</f>
        <v>0.25718572142977436</v>
      </c>
      <c r="EE514" s="27">
        <f t="shared" ref="EE514:EE577" si="702">EB514/(BE514*Q514)*60</f>
        <v>-0.85728573809924791</v>
      </c>
      <c r="EF514" s="6">
        <v>43.066666666700002</v>
      </c>
      <c r="EG514" s="6">
        <f t="shared" ref="EG514:EG577" si="703">EF514/Q514</f>
        <v>1.104273504274359</v>
      </c>
      <c r="EH514" s="5">
        <v>1.1000000000000001</v>
      </c>
      <c r="EI514" s="5">
        <v>4.12</v>
      </c>
      <c r="EJ514" s="21">
        <f t="shared" ref="EJ514:EJ577" si="704">IF(EI514&gt;0,EH514/(EH514+EI514)," ")</f>
        <v>0.21072796934865901</v>
      </c>
      <c r="EK514" s="1">
        <v>0</v>
      </c>
      <c r="EL514" s="22">
        <v>0</v>
      </c>
      <c r="EM514" s="22">
        <v>3</v>
      </c>
      <c r="EN514" s="1">
        <v>3</v>
      </c>
      <c r="EO514" s="3">
        <f t="shared" ref="EO514:EO577" si="705">EK514+EN514</f>
        <v>3</v>
      </c>
      <c r="EP514" s="6">
        <f t="shared" ref="EP514:EP577" si="706">IF(EF514&gt;0,EO514/EF514*60,0)</f>
        <v>4.1795665634642569</v>
      </c>
      <c r="EQ514" s="3">
        <f t="shared" ref="EQ514:EQ577" si="707">IF(EY514&gt;0,EL514/(EY514/(EY514+FA514)),0)</f>
        <v>0</v>
      </c>
      <c r="ER514" s="20">
        <f t="shared" ref="ER514:ER577" si="708">IF(EY514&gt;0,EK514/EY514,0)</f>
        <v>0</v>
      </c>
      <c r="ES514" s="20">
        <f t="shared" ref="ES514:ES577" si="709">IF(EY514&gt;0,EN514/EY514,0)</f>
        <v>0.6</v>
      </c>
      <c r="ET514" s="20">
        <f t="shared" ref="ET514:ET577" si="710">ER514+ES514</f>
        <v>0.6</v>
      </c>
      <c r="EU514" s="3" t="str">
        <f t="shared" ref="EU514:EU577" si="711">IF(EV514+EW514&gt;0,EV514+EW514," ")</f>
        <v xml:space="preserve"> </v>
      </c>
      <c r="EX514" s="20" t="str">
        <f t="shared" ref="EX514:EX577" si="712">IF(EV514+EW514&gt;0,EV514/EU514," ")</f>
        <v xml:space="preserve"> </v>
      </c>
      <c r="EY514" s="5">
        <v>5</v>
      </c>
      <c r="EZ514" s="5">
        <v>0</v>
      </c>
      <c r="FA514" s="22">
        <v>32</v>
      </c>
      <c r="FB514" s="22">
        <v>5</v>
      </c>
      <c r="FC514" s="22">
        <v>14</v>
      </c>
      <c r="FD514" s="22">
        <v>4</v>
      </c>
      <c r="FE514" s="22">
        <v>2</v>
      </c>
      <c r="FF514" s="22">
        <v>18</v>
      </c>
      <c r="FG514" s="22">
        <v>0</v>
      </c>
      <c r="FH514" s="22">
        <v>0</v>
      </c>
      <c r="FI514" s="6">
        <v>91.5</v>
      </c>
      <c r="FJ514" s="6">
        <f t="shared" ref="FJ514:FJ577" si="713">FI514/Q514</f>
        <v>2.3461538461538463</v>
      </c>
      <c r="FK514" s="5">
        <v>2.16</v>
      </c>
      <c r="FL514" s="5">
        <v>3.15</v>
      </c>
      <c r="FM514" s="21">
        <f t="shared" ref="FM514:FM577" si="714">IF(FL514&gt;0,FK514/(FK514+FL514)," ")</f>
        <v>0.40677966101694912</v>
      </c>
      <c r="FN514" s="1">
        <v>0</v>
      </c>
      <c r="FO514" s="22">
        <v>0</v>
      </c>
      <c r="FP514" s="22">
        <v>0</v>
      </c>
      <c r="FQ514" s="1">
        <v>0</v>
      </c>
      <c r="FR514" s="1">
        <f t="shared" ref="FR514:FR577" si="715">FN514+FQ514</f>
        <v>0</v>
      </c>
      <c r="FS514" s="3">
        <f t="shared" ref="FS514:FS577" si="716">IF(FX514&gt;0,FO514/(FX514/(FX514+FZ514)),0)</f>
        <v>0</v>
      </c>
      <c r="FT514" s="3" t="str">
        <f t="shared" ref="FT514:FT577" si="717">IF(FU514+FV514&gt;0,FU514+FV514," ")</f>
        <v xml:space="preserve"> </v>
      </c>
      <c r="FW514" s="20" t="str">
        <f t="shared" ref="FW514:FW577" si="718">IF(FU514+FV514&gt;0,FU514/FT514," ")</f>
        <v xml:space="preserve"> </v>
      </c>
      <c r="FX514" s="5">
        <v>0</v>
      </c>
      <c r="FY514" s="5">
        <v>9</v>
      </c>
      <c r="FZ514" s="22">
        <v>8</v>
      </c>
      <c r="GA514" s="22">
        <v>58</v>
      </c>
      <c r="GB514" s="22">
        <v>3</v>
      </c>
      <c r="GC514" s="22">
        <v>27</v>
      </c>
      <c r="GD514" s="22">
        <v>46</v>
      </c>
      <c r="GE514" s="22">
        <v>2</v>
      </c>
      <c r="GF514" s="22">
        <v>1</v>
      </c>
      <c r="GG514" s="22">
        <v>1</v>
      </c>
      <c r="GH514" s="1">
        <v>26</v>
      </c>
      <c r="GI514" s="1">
        <v>5</v>
      </c>
      <c r="GJ514" s="1">
        <v>39</v>
      </c>
      <c r="GK514" s="1">
        <v>12</v>
      </c>
      <c r="GN514" s="31" t="str">
        <f t="shared" ref="GN514:GN577" si="719">IF(GL514&gt;0,GM514/GL514," ")</f>
        <v xml:space="preserve"> 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32" t="str">
        <f t="shared" ref="GV514:GV577" si="720">IF(GU514&gt;0,GT514/GU514," ")</f>
        <v xml:space="preserve"> </v>
      </c>
      <c r="GW514" s="9">
        <f t="shared" ref="GW514:GW577" si="721">IF(BE514&gt;=IF(LEFT(P514,1)="D",16.5,12.4),1,0)+IF(EG514&gt;=1.7,1,0)+IF(FJ514&gt;=1.7,1,0)+IF(BN514&gt;=IF(LEFT(P514,1)="D",0.85,1.7),1,0)+IF(AS514&gt;=IF(LEFT(P514,1)="D",5.1,1.7),1,0)+IF(AR514&gt;5.1,1,0)+IF((EA514+FH514+GG514)&gt;=(DZ514+FG514+GF514),1,0)+IF(GL514&gt;2,1,0)+IF(CM514&lt;=IF(LEFT(P514,1)="D",4,7),1,0)+IF(CG514&lt;=IF(LEFT(P514,1)="D",4,7),1,0)</f>
        <v>3</v>
      </c>
      <c r="GX514" s="10">
        <v>0.2</v>
      </c>
      <c r="GY514" s="10">
        <v>1.1000000000000001</v>
      </c>
      <c r="GZ514" s="10">
        <v>1.3</v>
      </c>
      <c r="HA514" s="29">
        <f t="shared" ref="HA514:HA577" si="722">GZ514/Q514</f>
        <v>3.3333333333333333E-2</v>
      </c>
      <c r="HB514" s="29">
        <f t="shared" ref="HB514:HB577" si="723">GZ514/X514*60</f>
        <v>9.3474743843250052E-2</v>
      </c>
      <c r="HC514">
        <v>15.4</v>
      </c>
      <c r="HD514">
        <v>18.2</v>
      </c>
      <c r="HE514">
        <v>-7.7</v>
      </c>
      <c r="HF514">
        <v>0.30000000000000004</v>
      </c>
      <c r="HG514">
        <v>0.60000000000000009</v>
      </c>
      <c r="HH514">
        <v>0</v>
      </c>
      <c r="HI514">
        <v>0.9</v>
      </c>
      <c r="HJ514" s="11">
        <f t="shared" ref="HJ514:HJ577" si="724">HI514/Q514</f>
        <v>2.3076923076923078E-2</v>
      </c>
      <c r="HK514" s="11">
        <f t="shared" ref="HK514:HK577" si="725">HI514/X514*60</f>
        <v>6.4713284199173104E-2</v>
      </c>
      <c r="HL514">
        <v>99</v>
      </c>
      <c r="HM514">
        <v>0</v>
      </c>
      <c r="HN514">
        <v>0</v>
      </c>
      <c r="HO514">
        <v>9</v>
      </c>
      <c r="HP514" t="s">
        <v>2127</v>
      </c>
      <c r="HQ514" s="33">
        <v>2750000</v>
      </c>
      <c r="HR514" s="33">
        <v>0</v>
      </c>
      <c r="HS514" s="30">
        <f t="shared" ref="HS514:HS577" si="726">HI514-3*((48/82*HQ514)/1000000-0.5*(HL514/99)*(48/82))</f>
        <v>-3.0512195121951216</v>
      </c>
    </row>
    <row r="515" spans="1:227" x14ac:dyDescent="0.2">
      <c r="A515" s="1">
        <v>10</v>
      </c>
      <c r="B515" s="2" t="s">
        <v>2494</v>
      </c>
      <c r="C515" s="2" t="s">
        <v>2495</v>
      </c>
      <c r="D515" s="2" t="s">
        <v>347</v>
      </c>
      <c r="E515" s="2" t="s">
        <v>240</v>
      </c>
      <c r="F515" s="2">
        <v>72</v>
      </c>
      <c r="G515" s="2">
        <v>205</v>
      </c>
      <c r="H515" s="2" t="s">
        <v>231</v>
      </c>
      <c r="J515" s="3">
        <v>34</v>
      </c>
      <c r="K515" s="5" t="s">
        <v>2496</v>
      </c>
      <c r="L515" s="5" t="s">
        <v>2497</v>
      </c>
      <c r="M515" s="5" t="s">
        <v>1138</v>
      </c>
      <c r="N515" s="5" t="s">
        <v>253</v>
      </c>
      <c r="O515" s="2" t="s">
        <v>2498</v>
      </c>
      <c r="P515" s="2" t="s">
        <v>415</v>
      </c>
      <c r="Q515" s="1">
        <v>44</v>
      </c>
      <c r="R515" s="1">
        <v>12</v>
      </c>
      <c r="S515" s="1">
        <v>13</v>
      </c>
      <c r="T515" s="1">
        <v>25</v>
      </c>
      <c r="U515" s="1">
        <v>-3</v>
      </c>
      <c r="V515" s="1">
        <v>55</v>
      </c>
      <c r="W515" s="20">
        <f t="shared" si="648"/>
        <v>0.21818181818181817</v>
      </c>
      <c r="X515" s="6">
        <v>653.93333333329997</v>
      </c>
      <c r="Y515" s="6">
        <f t="shared" si="649"/>
        <v>14.862121212120455</v>
      </c>
      <c r="Z515" s="1">
        <v>828</v>
      </c>
      <c r="AA515" s="6">
        <f t="shared" si="650"/>
        <v>18.818181818181817</v>
      </c>
      <c r="AB515" s="8">
        <f t="shared" si="651"/>
        <v>0.78977455716582123</v>
      </c>
      <c r="AC515" s="3">
        <f t="shared" si="652"/>
        <v>61.75555555555556</v>
      </c>
      <c r="AD515" s="8">
        <f t="shared" si="653"/>
        <v>5.6662248955044179</v>
      </c>
      <c r="AE515" s="20">
        <f t="shared" si="654"/>
        <v>0.32432432432432434</v>
      </c>
      <c r="AF515" s="20">
        <f t="shared" si="655"/>
        <v>0.35135135135135137</v>
      </c>
      <c r="AG515" s="20">
        <f t="shared" si="656"/>
        <v>0.67567567567567566</v>
      </c>
      <c r="AH515" s="3">
        <f t="shared" si="657"/>
        <v>24</v>
      </c>
      <c r="AI515" s="3">
        <f t="shared" si="658"/>
        <v>13</v>
      </c>
      <c r="AJ515" s="3">
        <f t="shared" si="659"/>
        <v>11</v>
      </c>
      <c r="AK515" s="20">
        <f t="shared" si="660"/>
        <v>0.54166666666666663</v>
      </c>
      <c r="AL515" s="6">
        <v>0.9</v>
      </c>
      <c r="AM515" s="1">
        <v>85</v>
      </c>
      <c r="AN515" s="1">
        <v>20</v>
      </c>
      <c r="AO515" s="1">
        <v>22</v>
      </c>
      <c r="AP515" s="1">
        <v>15</v>
      </c>
      <c r="AQ515" s="1">
        <v>11</v>
      </c>
      <c r="AR515" s="6">
        <f t="shared" si="661"/>
        <v>7.7989601386485772</v>
      </c>
      <c r="AS515" s="6">
        <f t="shared" si="662"/>
        <v>1.8350494443879006</v>
      </c>
      <c r="AT515" s="6">
        <f t="shared" si="663"/>
        <v>2.0185543888266908</v>
      </c>
      <c r="AU515" s="6">
        <f t="shared" si="664"/>
        <v>1.3762870832909255</v>
      </c>
      <c r="AV515" s="6">
        <f t="shared" si="665"/>
        <v>1.0092771944133454</v>
      </c>
      <c r="AW515" s="1">
        <v>37</v>
      </c>
      <c r="AX515" s="1">
        <v>16</v>
      </c>
      <c r="AY515" s="1">
        <v>1</v>
      </c>
      <c r="AZ515" s="1">
        <v>0</v>
      </c>
      <c r="BA515" s="1">
        <v>0</v>
      </c>
      <c r="BB515" s="1">
        <v>0</v>
      </c>
      <c r="BC515" s="7">
        <f>(EA515+FH515+GG515)-(DZ515+FG515+GF515)-((BD515/60)*(0.11)+(EF515/60)*(-0.14)+(FI515/60)*(0.13))</f>
        <v>1.2207499999998668</v>
      </c>
      <c r="BD515" s="6">
        <v>547.96666666670001</v>
      </c>
      <c r="BE515" s="6">
        <f t="shared" si="666"/>
        <v>12.453787878788637</v>
      </c>
      <c r="BF515" s="5">
        <v>12.37</v>
      </c>
      <c r="BG515" s="5">
        <v>34.58</v>
      </c>
      <c r="BH515" s="21">
        <f t="shared" si="667"/>
        <v>0.26347177848775294</v>
      </c>
      <c r="BI515" s="1">
        <v>10</v>
      </c>
      <c r="BJ515" s="22">
        <v>6</v>
      </c>
      <c r="BK515" s="22">
        <v>5</v>
      </c>
      <c r="BL515" s="1">
        <v>11</v>
      </c>
      <c r="BM515" s="1">
        <f t="shared" si="668"/>
        <v>21</v>
      </c>
      <c r="BN515" s="8">
        <f t="shared" si="669"/>
        <v>2.299409939777219</v>
      </c>
      <c r="BO515" s="3">
        <f t="shared" si="670"/>
        <v>47.555555555555564</v>
      </c>
      <c r="BP515" s="20">
        <f t="shared" si="671"/>
        <v>0.37037037037037035</v>
      </c>
      <c r="BQ515" s="20">
        <f t="shared" si="672"/>
        <v>0.40740740740740738</v>
      </c>
      <c r="BR515" s="20">
        <f t="shared" si="673"/>
        <v>0.77777777777777768</v>
      </c>
      <c r="BS515" s="3">
        <f t="shared" si="674"/>
        <v>17</v>
      </c>
      <c r="BT515" s="1">
        <v>8</v>
      </c>
      <c r="BU515" s="1">
        <v>9</v>
      </c>
      <c r="BV515" s="20">
        <f t="shared" si="675"/>
        <v>0.47058823529411764</v>
      </c>
      <c r="BW515" s="5">
        <v>57</v>
      </c>
      <c r="BX515" s="5">
        <v>77</v>
      </c>
      <c r="BY515" s="21">
        <f t="shared" si="676"/>
        <v>0.27685950413223143</v>
      </c>
      <c r="BZ515" s="5">
        <v>85</v>
      </c>
      <c r="CA515" s="5">
        <v>88</v>
      </c>
      <c r="CB515" s="23">
        <f t="shared" si="677"/>
        <v>0.3574380165289256</v>
      </c>
      <c r="CC515" s="5">
        <v>94</v>
      </c>
      <c r="CD515" s="5">
        <v>83</v>
      </c>
      <c r="CE515" s="23">
        <f t="shared" si="678"/>
        <v>0.36570247933884298</v>
      </c>
      <c r="CF515" s="23">
        <f t="shared" si="679"/>
        <v>0.43648208469055377</v>
      </c>
      <c r="CG515" s="24">
        <v>6</v>
      </c>
      <c r="CH515" s="5">
        <v>186</v>
      </c>
      <c r="CI515" s="5">
        <v>195</v>
      </c>
      <c r="CJ515" s="5">
        <v>174</v>
      </c>
      <c r="CK515">
        <v>15.72554665</v>
      </c>
      <c r="CL515" s="5">
        <v>0.53500000000000003</v>
      </c>
      <c r="CM515" s="5">
        <v>7</v>
      </c>
      <c r="CN515" s="5">
        <v>0.499</v>
      </c>
      <c r="CO515" s="5">
        <v>-0.44600000000000001</v>
      </c>
      <c r="CP515" s="5">
        <v>-2.4409999999999998</v>
      </c>
      <c r="CQ515" s="21">
        <f t="shared" si="680"/>
        <v>0.12616822429906541</v>
      </c>
      <c r="CR515" s="25">
        <f t="shared" si="681"/>
        <v>0.8918032786885246</v>
      </c>
      <c r="CS515" s="22">
        <f t="shared" si="682"/>
        <v>904.42010111843115</v>
      </c>
      <c r="CT515" s="21">
        <f t="shared" si="683"/>
        <v>1.797150298759001E-2</v>
      </c>
      <c r="CU515" s="26">
        <f t="shared" si="684"/>
        <v>2.9764092011464691</v>
      </c>
      <c r="CV515" s="27">
        <f t="shared" si="685"/>
        <v>3.6378334680679063</v>
      </c>
      <c r="CW515" s="27">
        <f t="shared" si="686"/>
        <v>23.590798853531272</v>
      </c>
      <c r="CX515" s="27">
        <f t="shared" si="687"/>
        <v>33.622400235173075</v>
      </c>
      <c r="CY515" s="27">
        <f t="shared" si="688"/>
        <v>46.299698684500626</v>
      </c>
      <c r="CZ515" s="27">
        <f t="shared" si="689"/>
        <v>60.29984566767105</v>
      </c>
      <c r="DA515" s="28">
        <f t="shared" si="690"/>
        <v>-14.000146983170424</v>
      </c>
      <c r="DB515" s="5">
        <v>27</v>
      </c>
      <c r="DC515" s="5">
        <v>33</v>
      </c>
      <c r="DD515" s="22">
        <v>187</v>
      </c>
      <c r="DE515" s="22">
        <v>272</v>
      </c>
      <c r="DF515" s="22">
        <v>96</v>
      </c>
      <c r="DG515" s="22">
        <v>110</v>
      </c>
      <c r="DH515" s="22">
        <v>132</v>
      </c>
      <c r="DI515" s="22">
        <v>110</v>
      </c>
      <c r="DJ515" s="29">
        <f t="shared" si="691"/>
        <v>-9.6257170157437155</v>
      </c>
      <c r="DK515" s="27">
        <f t="shared" si="692"/>
        <v>2.484357747515642</v>
      </c>
      <c r="DL515" s="27">
        <f t="shared" si="693"/>
        <v>1.8928439981071561</v>
      </c>
      <c r="DM515" s="27">
        <f t="shared" si="694"/>
        <v>28.195488721804512</v>
      </c>
      <c r="DN515" s="27">
        <f t="shared" si="695"/>
        <v>29.496818970503181</v>
      </c>
      <c r="DO515" s="27">
        <f t="shared" si="696"/>
        <v>54.419264945580736</v>
      </c>
      <c r="DP515" s="27">
        <f t="shared" si="697"/>
        <v>54.695304695304699</v>
      </c>
      <c r="DQ515" s="30">
        <f t="shared" si="698"/>
        <v>-13.72410723344646</v>
      </c>
      <c r="DR515" s="5">
        <v>63</v>
      </c>
      <c r="DS515" s="5">
        <v>48</v>
      </c>
      <c r="DT515" s="5">
        <v>652</v>
      </c>
      <c r="DU515" s="5">
        <v>700</v>
      </c>
      <c r="DV515" s="5">
        <v>287</v>
      </c>
      <c r="DW515" s="5">
        <v>289</v>
      </c>
      <c r="DX515" s="5">
        <v>350</v>
      </c>
      <c r="DY515" s="5">
        <v>378</v>
      </c>
      <c r="DZ515" s="22">
        <v>11</v>
      </c>
      <c r="EA515" s="22">
        <v>14</v>
      </c>
      <c r="EB515" s="22">
        <f t="shared" si="699"/>
        <v>3</v>
      </c>
      <c r="EC515" s="26">
        <f t="shared" si="700"/>
        <v>1.2044528255975908</v>
      </c>
      <c r="ED515" s="27">
        <f t="shared" si="701"/>
        <v>1.5329399598514792</v>
      </c>
      <c r="EE515" s="27">
        <f t="shared" si="702"/>
        <v>0.32848713425388837</v>
      </c>
      <c r="EF515" s="6">
        <v>101.1</v>
      </c>
      <c r="EG515" s="6">
        <f t="shared" si="703"/>
        <v>2.2977272727272724</v>
      </c>
      <c r="EH515" s="5">
        <v>2.2599999999999998</v>
      </c>
      <c r="EI515" s="5">
        <v>3.28</v>
      </c>
      <c r="EJ515" s="21">
        <f t="shared" si="704"/>
        <v>0.40794223826714804</v>
      </c>
      <c r="EK515" s="1">
        <v>2</v>
      </c>
      <c r="EL515" s="22">
        <v>2</v>
      </c>
      <c r="EM515" s="22">
        <v>0</v>
      </c>
      <c r="EN515" s="1">
        <v>2</v>
      </c>
      <c r="EO515" s="3">
        <f t="shared" si="705"/>
        <v>4</v>
      </c>
      <c r="EP515" s="6">
        <f t="shared" si="706"/>
        <v>2.3738872403560833</v>
      </c>
      <c r="EQ515" s="3">
        <f t="shared" si="707"/>
        <v>14.2</v>
      </c>
      <c r="ER515" s="20">
        <f t="shared" si="708"/>
        <v>0.2</v>
      </c>
      <c r="ES515" s="20">
        <f t="shared" si="709"/>
        <v>0.2</v>
      </c>
      <c r="ET515" s="20">
        <f t="shared" si="710"/>
        <v>0.4</v>
      </c>
      <c r="EU515" s="3">
        <f t="shared" si="711"/>
        <v>7</v>
      </c>
      <c r="EV515" s="1">
        <v>5</v>
      </c>
      <c r="EW515" s="1">
        <v>2</v>
      </c>
      <c r="EX515" s="20">
        <f t="shared" si="712"/>
        <v>0.7142857142857143</v>
      </c>
      <c r="EY515" s="5">
        <v>10</v>
      </c>
      <c r="EZ515" s="5">
        <v>0</v>
      </c>
      <c r="FA515" s="22">
        <v>61</v>
      </c>
      <c r="FB515" s="22">
        <v>13</v>
      </c>
      <c r="FC515" s="22">
        <v>30</v>
      </c>
      <c r="FD515" s="22">
        <v>6</v>
      </c>
      <c r="FE515" s="22">
        <v>3</v>
      </c>
      <c r="FF515" s="22">
        <v>45</v>
      </c>
      <c r="FG515" s="22">
        <v>1</v>
      </c>
      <c r="FH515" s="22">
        <v>0</v>
      </c>
      <c r="FI515" s="6">
        <v>4.8666666667000005</v>
      </c>
      <c r="FJ515" s="6">
        <f t="shared" si="713"/>
        <v>0.1106060606068182</v>
      </c>
      <c r="FK515" s="5">
        <v>0.11</v>
      </c>
      <c r="FL515" s="5">
        <v>5.67</v>
      </c>
      <c r="FM515" s="21">
        <f t="shared" si="714"/>
        <v>1.9031141868512111E-2</v>
      </c>
      <c r="FN515" s="1">
        <v>0</v>
      </c>
      <c r="FO515" s="22">
        <v>0</v>
      </c>
      <c r="FP515" s="22">
        <v>0</v>
      </c>
      <c r="FQ515" s="1">
        <v>0</v>
      </c>
      <c r="FR515" s="1">
        <f t="shared" si="715"/>
        <v>0</v>
      </c>
      <c r="FS515" s="3">
        <f t="shared" si="716"/>
        <v>0</v>
      </c>
      <c r="FT515" s="3" t="str">
        <f t="shared" si="717"/>
        <v xml:space="preserve"> </v>
      </c>
      <c r="FU515" s="1">
        <v>0</v>
      </c>
      <c r="FV515" s="1">
        <v>0</v>
      </c>
      <c r="FW515" s="20" t="str">
        <f t="shared" si="718"/>
        <v xml:space="preserve"> </v>
      </c>
      <c r="FX515" s="5">
        <v>0</v>
      </c>
      <c r="FY515" s="5">
        <v>1</v>
      </c>
      <c r="FZ515" s="22">
        <v>1</v>
      </c>
      <c r="GA515" s="22">
        <v>2</v>
      </c>
      <c r="GB515" s="22">
        <v>0</v>
      </c>
      <c r="GC515" s="22">
        <v>1</v>
      </c>
      <c r="GD515" s="22">
        <v>2</v>
      </c>
      <c r="GE515" s="22">
        <v>0</v>
      </c>
      <c r="GF515" s="22">
        <v>0</v>
      </c>
      <c r="GG515" s="22">
        <v>0</v>
      </c>
      <c r="GH515" s="1">
        <v>40</v>
      </c>
      <c r="GI515" s="1">
        <v>11</v>
      </c>
      <c r="GJ515" s="1">
        <v>33</v>
      </c>
      <c r="GK515" s="1">
        <v>1</v>
      </c>
      <c r="GN515" s="31" t="str">
        <f t="shared" si="719"/>
        <v xml:space="preserve"> </v>
      </c>
      <c r="GP515" s="1">
        <v>1</v>
      </c>
      <c r="GQ515" s="1">
        <v>0</v>
      </c>
      <c r="GR515" s="1">
        <v>2</v>
      </c>
      <c r="GS515" s="1">
        <v>1</v>
      </c>
      <c r="GT515" s="1">
        <v>0</v>
      </c>
      <c r="GU515" s="1">
        <v>0</v>
      </c>
      <c r="GV515" s="32" t="str">
        <f t="shared" si="720"/>
        <v xml:space="preserve"> </v>
      </c>
      <c r="GW515" s="9">
        <f t="shared" si="721"/>
        <v>8</v>
      </c>
      <c r="GX515" s="10">
        <v>2.2999999999999998</v>
      </c>
      <c r="GY515" s="10">
        <v>0.5</v>
      </c>
      <c r="GZ515" s="10">
        <v>2.8</v>
      </c>
      <c r="HA515" s="29">
        <f t="shared" si="722"/>
        <v>6.363636363636363E-2</v>
      </c>
      <c r="HB515" s="29">
        <f t="shared" si="723"/>
        <v>0.25690692221430611</v>
      </c>
      <c r="HC515">
        <v>15.7</v>
      </c>
      <c r="HD515">
        <v>13.1</v>
      </c>
      <c r="HE515">
        <v>-3.8</v>
      </c>
      <c r="HF515">
        <v>3.7</v>
      </c>
      <c r="HG515">
        <v>0.30000000000000004</v>
      </c>
      <c r="HH515">
        <v>0</v>
      </c>
      <c r="HI515">
        <v>4</v>
      </c>
      <c r="HJ515" s="11">
        <f t="shared" si="724"/>
        <v>9.0909090909090912E-2</v>
      </c>
      <c r="HK515" s="11">
        <f t="shared" si="725"/>
        <v>0.36700988887758013</v>
      </c>
      <c r="HL515">
        <v>99</v>
      </c>
      <c r="HM515">
        <v>0</v>
      </c>
      <c r="HN515">
        <v>0</v>
      </c>
      <c r="HO515">
        <v>2</v>
      </c>
      <c r="HP515" t="s">
        <v>858</v>
      </c>
      <c r="HQ515" s="33">
        <v>4100000</v>
      </c>
      <c r="HR515" s="33">
        <v>0</v>
      </c>
      <c r="HS515" s="30">
        <f t="shared" si="726"/>
        <v>-2.3219512195121954</v>
      </c>
    </row>
    <row r="516" spans="1:227" x14ac:dyDescent="0.2">
      <c r="A516" s="1">
        <v>18</v>
      </c>
      <c r="B516" s="2" t="s">
        <v>2499</v>
      </c>
      <c r="C516" s="2" t="s">
        <v>2004</v>
      </c>
      <c r="D516" s="2" t="s">
        <v>229</v>
      </c>
      <c r="E516" s="2" t="s">
        <v>230</v>
      </c>
      <c r="F516" s="2">
        <v>76</v>
      </c>
      <c r="G516" s="2">
        <v>210</v>
      </c>
      <c r="H516" s="2" t="s">
        <v>249</v>
      </c>
      <c r="J516" s="3">
        <v>32</v>
      </c>
      <c r="K516" s="5" t="s">
        <v>2500</v>
      </c>
      <c r="L516" s="5" t="s">
        <v>2501</v>
      </c>
      <c r="M516" s="5" t="s">
        <v>397</v>
      </c>
      <c r="N516" s="5" t="s">
        <v>577</v>
      </c>
      <c r="O516" s="2" t="s">
        <v>577</v>
      </c>
      <c r="P516" s="2" t="s">
        <v>555</v>
      </c>
      <c r="Q516" s="1">
        <v>45</v>
      </c>
      <c r="R516" s="1">
        <v>5</v>
      </c>
      <c r="S516" s="1">
        <v>15</v>
      </c>
      <c r="T516" s="1">
        <v>20</v>
      </c>
      <c r="U516" s="1">
        <v>3</v>
      </c>
      <c r="V516" s="1">
        <v>82</v>
      </c>
      <c r="W516" s="20">
        <f t="shared" si="648"/>
        <v>6.097560975609756E-2</v>
      </c>
      <c r="X516" s="6">
        <v>699.76666666669996</v>
      </c>
      <c r="Y516" s="6">
        <f t="shared" si="649"/>
        <v>15.550370370371111</v>
      </c>
      <c r="Z516" s="1">
        <v>988</v>
      </c>
      <c r="AA516" s="6">
        <f t="shared" si="650"/>
        <v>21.955555555555556</v>
      </c>
      <c r="AB516" s="8">
        <f t="shared" si="651"/>
        <v>0.70826585695010114</v>
      </c>
      <c r="AC516" s="3">
        <f t="shared" si="652"/>
        <v>139.70909090909092</v>
      </c>
      <c r="AD516" s="8">
        <f t="shared" si="653"/>
        <v>11.979057954382494</v>
      </c>
      <c r="AE516" s="20">
        <f t="shared" si="654"/>
        <v>0.17857142857142858</v>
      </c>
      <c r="AF516" s="20">
        <f t="shared" si="655"/>
        <v>0.5357142857142857</v>
      </c>
      <c r="AG516" s="20">
        <f t="shared" si="656"/>
        <v>0.7142857142857143</v>
      </c>
      <c r="AH516" s="3">
        <f t="shared" si="657"/>
        <v>31</v>
      </c>
      <c r="AI516" s="3">
        <f t="shared" si="658"/>
        <v>9</v>
      </c>
      <c r="AJ516" s="3">
        <f t="shared" si="659"/>
        <v>22</v>
      </c>
      <c r="AK516" s="20">
        <f t="shared" si="660"/>
        <v>0.29032258064516131</v>
      </c>
      <c r="AL516" s="6">
        <v>1.1000000000000001</v>
      </c>
      <c r="AM516" s="1">
        <v>73</v>
      </c>
      <c r="AN516" s="1">
        <v>34</v>
      </c>
      <c r="AO516" s="1">
        <v>34</v>
      </c>
      <c r="AP516" s="1">
        <v>6</v>
      </c>
      <c r="AQ516" s="1">
        <v>15</v>
      </c>
      <c r="AR516" s="6">
        <f t="shared" si="661"/>
        <v>6.2592292668981919</v>
      </c>
      <c r="AS516" s="6">
        <f t="shared" si="662"/>
        <v>2.9152574667745004</v>
      </c>
      <c r="AT516" s="6">
        <f t="shared" si="663"/>
        <v>2.9152574667745004</v>
      </c>
      <c r="AU516" s="6">
        <f t="shared" si="664"/>
        <v>0.5144572000190295</v>
      </c>
      <c r="AV516" s="6">
        <f t="shared" si="665"/>
        <v>1.2861430000475738</v>
      </c>
      <c r="AW516" s="1">
        <v>21</v>
      </c>
      <c r="AX516" s="1">
        <v>8</v>
      </c>
      <c r="AY516" s="1">
        <v>1</v>
      </c>
      <c r="AZ516" s="1">
        <v>0</v>
      </c>
      <c r="BA516" s="1">
        <v>0</v>
      </c>
      <c r="BB516" s="1">
        <v>0</v>
      </c>
      <c r="BC516" s="7">
        <f>(EA516+FH516+GG516)-(DZ516+FG516+GF516)-((BD516/60)*(0.11)+(EF516/60)*(-0.14)+(FI516/60)*(0.13))</f>
        <v>2.7604055555554829</v>
      </c>
      <c r="BD516" s="6">
        <v>579.95000000000005</v>
      </c>
      <c r="BE516" s="6">
        <f t="shared" si="666"/>
        <v>12.887777777777778</v>
      </c>
      <c r="BF516" s="5">
        <v>12.66</v>
      </c>
      <c r="BG516" s="5">
        <v>35.07</v>
      </c>
      <c r="BH516" s="21">
        <f t="shared" si="667"/>
        <v>0.26524198617221872</v>
      </c>
      <c r="BI516" s="1">
        <v>3</v>
      </c>
      <c r="BJ516" s="22">
        <v>10</v>
      </c>
      <c r="BK516" s="22">
        <v>4</v>
      </c>
      <c r="BL516" s="1">
        <v>14</v>
      </c>
      <c r="BM516" s="1">
        <f t="shared" si="668"/>
        <v>17</v>
      </c>
      <c r="BN516" s="8">
        <f t="shared" si="669"/>
        <v>1.7587723079575823</v>
      </c>
      <c r="BO516" s="3">
        <f t="shared" si="670"/>
        <v>135.90909090909091</v>
      </c>
      <c r="BP516" s="20">
        <f t="shared" si="671"/>
        <v>0.13636363636363635</v>
      </c>
      <c r="BQ516" s="20">
        <f t="shared" si="672"/>
        <v>0.63636363636363635</v>
      </c>
      <c r="BR516" s="20">
        <f t="shared" si="673"/>
        <v>0.77272727272727271</v>
      </c>
      <c r="BS516" s="3">
        <f t="shared" si="674"/>
        <v>25</v>
      </c>
      <c r="BT516" s="1">
        <v>8</v>
      </c>
      <c r="BU516" s="1">
        <v>17</v>
      </c>
      <c r="BV516" s="20">
        <f t="shared" si="675"/>
        <v>0.32</v>
      </c>
      <c r="BW516" s="5">
        <v>83</v>
      </c>
      <c r="BX516" s="5">
        <v>74</v>
      </c>
      <c r="BY516" s="21">
        <f t="shared" si="676"/>
        <v>0.24724409448818899</v>
      </c>
      <c r="BZ516" s="5">
        <v>139</v>
      </c>
      <c r="CA516" s="5">
        <v>106</v>
      </c>
      <c r="CB516" s="23">
        <f t="shared" si="677"/>
        <v>0.38582677165354329</v>
      </c>
      <c r="CC516" s="5">
        <v>131</v>
      </c>
      <c r="CD516" s="5">
        <v>102</v>
      </c>
      <c r="CE516" s="23">
        <f t="shared" si="678"/>
        <v>0.3669291338582677</v>
      </c>
      <c r="CF516" s="23">
        <f t="shared" si="679"/>
        <v>0.39054726368159204</v>
      </c>
      <c r="CG516" s="24">
        <v>3</v>
      </c>
      <c r="CH516" s="5">
        <v>186</v>
      </c>
      <c r="CI516" s="5">
        <v>234</v>
      </c>
      <c r="CJ516" s="5">
        <v>178</v>
      </c>
      <c r="CK516">
        <v>15.709847590000001</v>
      </c>
      <c r="CL516" s="5">
        <v>1.4239999999999999</v>
      </c>
      <c r="CM516" s="5">
        <v>4</v>
      </c>
      <c r="CN516" s="5">
        <v>0.96799999999999997</v>
      </c>
      <c r="CO516" s="5">
        <v>-9.0000000000000011E-3</v>
      </c>
      <c r="CP516" s="5">
        <v>1.371</v>
      </c>
      <c r="CQ516" s="21">
        <f t="shared" si="680"/>
        <v>7.3578595317725759E-2</v>
      </c>
      <c r="CR516" s="25">
        <f t="shared" si="681"/>
        <v>0.92803030303030298</v>
      </c>
      <c r="CS516" s="22">
        <f t="shared" si="682"/>
        <v>935.38816256207554</v>
      </c>
      <c r="CT516" s="21">
        <f t="shared" si="683"/>
        <v>1.6088983480287422E-3</v>
      </c>
      <c r="CU516" s="26">
        <f t="shared" si="684"/>
        <v>2.3170089520800419</v>
      </c>
      <c r="CV516" s="27">
        <f t="shared" si="685"/>
        <v>2.0010531858873093</v>
      </c>
      <c r="CW516" s="27">
        <f t="shared" si="686"/>
        <v>31.490258030542389</v>
      </c>
      <c r="CX516" s="27">
        <f t="shared" si="687"/>
        <v>27.804107424960502</v>
      </c>
      <c r="CY516" s="27">
        <f t="shared" si="688"/>
        <v>56.977356503422847</v>
      </c>
      <c r="CZ516" s="27">
        <f t="shared" si="689"/>
        <v>52.869931542917321</v>
      </c>
      <c r="DA516" s="28">
        <f t="shared" si="690"/>
        <v>4.1074249605055257</v>
      </c>
      <c r="DB516" s="5">
        <v>22</v>
      </c>
      <c r="DC516" s="5">
        <v>19</v>
      </c>
      <c r="DD516" s="22">
        <v>277</v>
      </c>
      <c r="DE516" s="22">
        <v>245</v>
      </c>
      <c r="DF516" s="22">
        <v>123</v>
      </c>
      <c r="DG516" s="22">
        <v>113</v>
      </c>
      <c r="DH516" s="22">
        <v>125</v>
      </c>
      <c r="DI516" s="22">
        <v>119</v>
      </c>
      <c r="DJ516" s="29">
        <f t="shared" si="691"/>
        <v>6.2412906321473169</v>
      </c>
      <c r="DK516" s="27">
        <f t="shared" si="692"/>
        <v>2.4332287805341695</v>
      </c>
      <c r="DL516" s="27">
        <f t="shared" si="693"/>
        <v>2.2431327820549378</v>
      </c>
      <c r="DM516" s="27">
        <f t="shared" si="694"/>
        <v>29.845071761239424</v>
      </c>
      <c r="DN516" s="27">
        <f t="shared" si="695"/>
        <v>30.833570953331428</v>
      </c>
      <c r="DO516" s="27">
        <f t="shared" si="696"/>
        <v>57.142857142857139</v>
      </c>
      <c r="DP516" s="27">
        <f t="shared" si="697"/>
        <v>57.941260336469917</v>
      </c>
      <c r="DQ516" s="30">
        <f t="shared" si="698"/>
        <v>4.9058281541183035</v>
      </c>
      <c r="DR516" s="5">
        <v>64</v>
      </c>
      <c r="DS516" s="5">
        <v>59</v>
      </c>
      <c r="DT516" s="5">
        <v>721</v>
      </c>
      <c r="DU516" s="5">
        <v>752</v>
      </c>
      <c r="DV516" s="5">
        <v>339</v>
      </c>
      <c r="DW516" s="5">
        <v>324</v>
      </c>
      <c r="DX516" s="5">
        <v>389</v>
      </c>
      <c r="DY516" s="5">
        <v>379</v>
      </c>
      <c r="DZ516" s="22">
        <v>7</v>
      </c>
      <c r="EA516" s="22">
        <v>10</v>
      </c>
      <c r="EB516" s="22">
        <f t="shared" si="699"/>
        <v>3</v>
      </c>
      <c r="EC516" s="26">
        <f t="shared" si="700"/>
        <v>0.72420036210018102</v>
      </c>
      <c r="ED516" s="27">
        <f t="shared" si="701"/>
        <v>1.0345719458574014</v>
      </c>
      <c r="EE516" s="27">
        <f t="shared" si="702"/>
        <v>0.3103715837572204</v>
      </c>
      <c r="EF516" s="6">
        <v>18.5</v>
      </c>
      <c r="EG516" s="6">
        <f t="shared" si="703"/>
        <v>0.41111111111111109</v>
      </c>
      <c r="EH516" s="5">
        <v>0.41</v>
      </c>
      <c r="EI516" s="5">
        <v>5.24</v>
      </c>
      <c r="EJ516" s="21">
        <f t="shared" si="704"/>
        <v>7.2566371681415914E-2</v>
      </c>
      <c r="EK516" s="1">
        <v>1</v>
      </c>
      <c r="EL516" s="22">
        <v>1</v>
      </c>
      <c r="EM516" s="22">
        <v>0</v>
      </c>
      <c r="EN516" s="1">
        <v>1</v>
      </c>
      <c r="EO516" s="3">
        <f t="shared" si="705"/>
        <v>2</v>
      </c>
      <c r="EP516" s="6">
        <f t="shared" si="706"/>
        <v>6.4864864864864868</v>
      </c>
      <c r="EQ516" s="3">
        <f t="shared" si="707"/>
        <v>3.8000000000000003</v>
      </c>
      <c r="ER516" s="20">
        <f t="shared" si="708"/>
        <v>0.2</v>
      </c>
      <c r="ES516" s="20">
        <f t="shared" si="709"/>
        <v>0.2</v>
      </c>
      <c r="ET516" s="20">
        <f t="shared" si="710"/>
        <v>0.4</v>
      </c>
      <c r="EU516" s="3">
        <f t="shared" si="711"/>
        <v>1</v>
      </c>
      <c r="EV516" s="1">
        <v>0</v>
      </c>
      <c r="EW516" s="1">
        <v>1</v>
      </c>
      <c r="EX516" s="20">
        <f t="shared" si="712"/>
        <v>0</v>
      </c>
      <c r="EY516" s="5">
        <v>5</v>
      </c>
      <c r="EZ516" s="5">
        <v>0</v>
      </c>
      <c r="FA516" s="22">
        <v>14</v>
      </c>
      <c r="FB516" s="22">
        <v>1</v>
      </c>
      <c r="FC516" s="22">
        <v>5</v>
      </c>
      <c r="FD516" s="22">
        <v>1</v>
      </c>
      <c r="FE516" s="22">
        <v>0</v>
      </c>
      <c r="FF516" s="22">
        <v>6</v>
      </c>
      <c r="FG516" s="22">
        <v>0</v>
      </c>
      <c r="FH516" s="22">
        <v>1</v>
      </c>
      <c r="FI516" s="6">
        <v>101.3166666667</v>
      </c>
      <c r="FJ516" s="6">
        <f t="shared" si="713"/>
        <v>2.2514814814822222</v>
      </c>
      <c r="FK516" s="5">
        <v>2.21</v>
      </c>
      <c r="FL516" s="5">
        <v>2.99</v>
      </c>
      <c r="FM516" s="21">
        <f t="shared" si="714"/>
        <v>0.42499999999999999</v>
      </c>
      <c r="FN516" s="1">
        <v>1</v>
      </c>
      <c r="FO516" s="22">
        <v>0</v>
      </c>
      <c r="FP516" s="22">
        <v>0</v>
      </c>
      <c r="FQ516" s="1">
        <v>0</v>
      </c>
      <c r="FR516" s="1">
        <f t="shared" si="715"/>
        <v>1</v>
      </c>
      <c r="FS516" s="3">
        <f t="shared" si="716"/>
        <v>0</v>
      </c>
      <c r="FT516" s="3">
        <f t="shared" si="717"/>
        <v>5</v>
      </c>
      <c r="FU516" s="1">
        <v>1</v>
      </c>
      <c r="FV516" s="1">
        <v>4</v>
      </c>
      <c r="FW516" s="20">
        <f t="shared" si="718"/>
        <v>0.2</v>
      </c>
      <c r="FX516" s="5">
        <v>1</v>
      </c>
      <c r="FY516" s="5">
        <v>8</v>
      </c>
      <c r="FZ516" s="22">
        <v>9</v>
      </c>
      <c r="GA516" s="22">
        <v>60</v>
      </c>
      <c r="GB516" s="22">
        <v>3</v>
      </c>
      <c r="GC516" s="22">
        <v>33</v>
      </c>
      <c r="GD516" s="22">
        <v>40</v>
      </c>
      <c r="GE516" s="22">
        <v>3</v>
      </c>
      <c r="GF516" s="22">
        <v>1</v>
      </c>
      <c r="GG516" s="22">
        <v>1</v>
      </c>
      <c r="GH516" s="1">
        <v>28</v>
      </c>
      <c r="GI516" s="1">
        <v>5</v>
      </c>
      <c r="GJ516" s="1">
        <v>28</v>
      </c>
      <c r="GK516" s="1">
        <v>8</v>
      </c>
      <c r="GN516" s="31" t="str">
        <f t="shared" si="719"/>
        <v xml:space="preserve"> </v>
      </c>
      <c r="GP516" s="1">
        <v>1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32" t="str">
        <f t="shared" si="720"/>
        <v xml:space="preserve"> </v>
      </c>
      <c r="GW516" s="9">
        <f t="shared" si="721"/>
        <v>8</v>
      </c>
      <c r="GX516" s="10">
        <v>0.8</v>
      </c>
      <c r="GY516" s="10">
        <v>0.8</v>
      </c>
      <c r="GZ516" s="10">
        <v>1.6</v>
      </c>
      <c r="HA516" s="29">
        <f t="shared" si="722"/>
        <v>3.5555555555555556E-2</v>
      </c>
      <c r="HB516" s="29">
        <f t="shared" si="723"/>
        <v>0.13718858667174119</v>
      </c>
      <c r="HC516">
        <v>13.7</v>
      </c>
      <c r="HD516">
        <v>15.2</v>
      </c>
      <c r="HE516">
        <v>1.5</v>
      </c>
      <c r="HF516">
        <v>1.5</v>
      </c>
      <c r="HG516">
        <v>1.7000000000000002</v>
      </c>
      <c r="HH516">
        <v>0</v>
      </c>
      <c r="HI516">
        <v>3.2</v>
      </c>
      <c r="HJ516" s="11">
        <f t="shared" si="724"/>
        <v>7.1111111111111111E-2</v>
      </c>
      <c r="HK516" s="11">
        <f t="shared" si="725"/>
        <v>0.27437717334348238</v>
      </c>
      <c r="HL516">
        <v>99</v>
      </c>
      <c r="HM516">
        <v>0</v>
      </c>
      <c r="HN516">
        <v>0</v>
      </c>
      <c r="HO516">
        <v>2</v>
      </c>
      <c r="HP516" t="s">
        <v>336</v>
      </c>
      <c r="HQ516" s="33">
        <v>2100000</v>
      </c>
      <c r="HR516" s="33">
        <v>0</v>
      </c>
      <c r="HS516" s="30">
        <f t="shared" si="726"/>
        <v>0.39024390243902474</v>
      </c>
    </row>
    <row r="517" spans="1:227" x14ac:dyDescent="0.2">
      <c r="A517" s="1">
        <v>26</v>
      </c>
      <c r="B517" s="2" t="s">
        <v>2502</v>
      </c>
      <c r="C517" s="2" t="s">
        <v>2503</v>
      </c>
      <c r="D517" s="2" t="s">
        <v>257</v>
      </c>
      <c r="E517" s="2" t="s">
        <v>240</v>
      </c>
      <c r="F517" s="2">
        <v>72</v>
      </c>
      <c r="G517" s="2">
        <v>205</v>
      </c>
      <c r="H517" s="2" t="s">
        <v>231</v>
      </c>
      <c r="J517" s="3">
        <v>30</v>
      </c>
      <c r="K517" s="5" t="s">
        <v>2504</v>
      </c>
      <c r="L517" s="5" t="s">
        <v>2505</v>
      </c>
      <c r="M517" s="5" t="s">
        <v>307</v>
      </c>
      <c r="N517" s="5" t="s">
        <v>375</v>
      </c>
      <c r="O517" s="2" t="s">
        <v>375</v>
      </c>
      <c r="P517" s="2" t="s">
        <v>415</v>
      </c>
      <c r="Q517" s="1">
        <v>47</v>
      </c>
      <c r="R517" s="1">
        <v>15</v>
      </c>
      <c r="S517" s="1">
        <v>29</v>
      </c>
      <c r="T517" s="1">
        <v>44</v>
      </c>
      <c r="U517" s="1">
        <v>-3</v>
      </c>
      <c r="V517" s="1">
        <v>154</v>
      </c>
      <c r="W517" s="20">
        <f t="shared" si="648"/>
        <v>9.7402597402597407E-2</v>
      </c>
      <c r="X517" s="6">
        <v>900.31666666670003</v>
      </c>
      <c r="Y517" s="6">
        <f t="shared" si="649"/>
        <v>19.155673758865959</v>
      </c>
      <c r="Z517" s="1">
        <v>1011</v>
      </c>
      <c r="AA517" s="6">
        <f t="shared" si="650"/>
        <v>21.51063829787234</v>
      </c>
      <c r="AB517" s="8">
        <f t="shared" si="651"/>
        <v>0.89052093636666674</v>
      </c>
      <c r="AC517" s="3">
        <f t="shared" si="652"/>
        <v>201.8315789473684</v>
      </c>
      <c r="AD517" s="8">
        <f t="shared" si="653"/>
        <v>13.45070594069678</v>
      </c>
      <c r="AE517" s="20">
        <f t="shared" si="654"/>
        <v>0.27777777777777779</v>
      </c>
      <c r="AF517" s="20">
        <f t="shared" si="655"/>
        <v>0.53703703703703709</v>
      </c>
      <c r="AG517" s="20">
        <f t="shared" si="656"/>
        <v>0.81481481481481488</v>
      </c>
      <c r="AH517" s="3" t="e">
        <f t="shared" si="657"/>
        <v>#VALUE!</v>
      </c>
      <c r="AI517" s="3">
        <f t="shared" si="658"/>
        <v>1</v>
      </c>
      <c r="AJ517" s="3" t="str">
        <f t="shared" si="659"/>
        <v xml:space="preserve"> </v>
      </c>
      <c r="AK517" s="20" t="e">
        <f t="shared" si="660"/>
        <v>#VALUE!</v>
      </c>
      <c r="AL517" s="6">
        <v>0</v>
      </c>
      <c r="AM517" s="1">
        <v>24</v>
      </c>
      <c r="AN517" s="1">
        <v>28</v>
      </c>
      <c r="AO517" s="1">
        <v>44</v>
      </c>
      <c r="AP517" s="1">
        <v>15</v>
      </c>
      <c r="AQ517" s="1">
        <v>20</v>
      </c>
      <c r="AR517" s="6">
        <f t="shared" si="661"/>
        <v>1.5994372350468686</v>
      </c>
      <c r="AS517" s="6">
        <f t="shared" si="662"/>
        <v>1.86601010755468</v>
      </c>
      <c r="AT517" s="6">
        <f t="shared" si="663"/>
        <v>2.9323015975859255</v>
      </c>
      <c r="AU517" s="6">
        <f t="shared" si="664"/>
        <v>0.99964827190429284</v>
      </c>
      <c r="AV517" s="6">
        <f t="shared" si="665"/>
        <v>1.3328643625390573</v>
      </c>
      <c r="AW517" s="1">
        <v>4</v>
      </c>
      <c r="AX517" s="1">
        <v>2</v>
      </c>
      <c r="AY517" s="1">
        <v>0</v>
      </c>
      <c r="AZ517" s="1">
        <v>0</v>
      </c>
      <c r="BA517" s="1">
        <v>0</v>
      </c>
      <c r="BB517" s="1">
        <v>0</v>
      </c>
      <c r="BC517" s="7">
        <f>(EA517+FH517+GG517)-(DZ517+FG517+GF517)-((BD517/60)*(0.11)+(EF517/60)*(-0.14)+(FI517/60)*(0.13))</f>
        <v>5.9989388888889668</v>
      </c>
      <c r="BD517" s="6">
        <v>742.65</v>
      </c>
      <c r="BE517" s="6">
        <f t="shared" si="666"/>
        <v>15.801063829787234</v>
      </c>
      <c r="BF517" s="5">
        <v>15.61</v>
      </c>
      <c r="BG517" s="5">
        <v>33.9</v>
      </c>
      <c r="BH517" s="21">
        <f t="shared" si="667"/>
        <v>0.3152898404362755</v>
      </c>
      <c r="BI517" s="1">
        <v>7</v>
      </c>
      <c r="BJ517" s="22">
        <v>14</v>
      </c>
      <c r="BK517" s="22">
        <v>8</v>
      </c>
      <c r="BL517" s="1">
        <v>22</v>
      </c>
      <c r="BM517" s="1">
        <f t="shared" si="668"/>
        <v>29</v>
      </c>
      <c r="BN517" s="8">
        <f t="shared" si="669"/>
        <v>2.3429610179761666</v>
      </c>
      <c r="BO517" s="3">
        <f t="shared" si="670"/>
        <v>159.19999999999999</v>
      </c>
      <c r="BP517" s="20">
        <f t="shared" si="671"/>
        <v>0.2</v>
      </c>
      <c r="BQ517" s="20">
        <f t="shared" si="672"/>
        <v>0.62857142857142856</v>
      </c>
      <c r="BR517" s="20">
        <f t="shared" si="673"/>
        <v>0.82857142857142851</v>
      </c>
      <c r="BS517" s="3">
        <f t="shared" si="674"/>
        <v>1</v>
      </c>
      <c r="BT517" s="1">
        <v>1</v>
      </c>
      <c r="BU517" s="1">
        <v>0</v>
      </c>
      <c r="BV517" s="20">
        <f t="shared" si="675"/>
        <v>1</v>
      </c>
      <c r="BW517" s="5">
        <v>116</v>
      </c>
      <c r="BX517" s="5">
        <v>155</v>
      </c>
      <c r="BY517" s="21">
        <f t="shared" si="676"/>
        <v>0.38825214899713467</v>
      </c>
      <c r="BZ517" s="5">
        <v>92</v>
      </c>
      <c r="CA517" s="5">
        <v>82</v>
      </c>
      <c r="CB517" s="23">
        <f t="shared" si="677"/>
        <v>0.24928366762177651</v>
      </c>
      <c r="CC517" s="5">
        <v>129</v>
      </c>
      <c r="CD517" s="5">
        <v>124</v>
      </c>
      <c r="CE517" s="23">
        <f t="shared" si="678"/>
        <v>0.36246418338108882</v>
      </c>
      <c r="CF517" s="23">
        <f t="shared" si="679"/>
        <v>0.60898876404494384</v>
      </c>
      <c r="CG517" s="24">
        <v>11</v>
      </c>
      <c r="CH517" s="5">
        <v>259</v>
      </c>
      <c r="CI517" s="5">
        <v>233</v>
      </c>
      <c r="CJ517" s="5">
        <v>230</v>
      </c>
      <c r="CK517">
        <v>16.06101687</v>
      </c>
      <c r="CL517" s="5">
        <v>-0.215</v>
      </c>
      <c r="CM517" s="5">
        <v>11</v>
      </c>
      <c r="CN517" s="5">
        <v>1.3000000000000001E-2</v>
      </c>
      <c r="CO517" s="5">
        <v>3.2370000000000001</v>
      </c>
      <c r="CP517" s="5">
        <v>2.34</v>
      </c>
      <c r="CQ517" s="21">
        <f t="shared" si="680"/>
        <v>8.7939698492462318E-2</v>
      </c>
      <c r="CR517" s="25">
        <f t="shared" si="681"/>
        <v>0.88823529411764701</v>
      </c>
      <c r="CS517" s="22">
        <f t="shared" si="682"/>
        <v>897.02926396689315</v>
      </c>
      <c r="CT517" s="21">
        <f t="shared" si="683"/>
        <v>-2.3825007389890671E-2</v>
      </c>
      <c r="CU517" s="26">
        <f t="shared" si="684"/>
        <v>2.8623222974906972</v>
      </c>
      <c r="CV517" s="27">
        <f t="shared" si="685"/>
        <v>3.1076642087041857</v>
      </c>
      <c r="CW517" s="27">
        <f t="shared" si="686"/>
        <v>32.548693554322789</v>
      </c>
      <c r="CX517" s="27">
        <f t="shared" si="687"/>
        <v>27.805416604195351</v>
      </c>
      <c r="CY517" s="27">
        <f t="shared" si="688"/>
        <v>61.253697166300931</v>
      </c>
      <c r="CZ517" s="27">
        <f t="shared" si="689"/>
        <v>56.346858942031162</v>
      </c>
      <c r="DA517" s="28">
        <f t="shared" si="690"/>
        <v>4.9068382242697695</v>
      </c>
      <c r="DB517" s="5">
        <v>35</v>
      </c>
      <c r="DC517" s="5">
        <v>38</v>
      </c>
      <c r="DD517" s="22">
        <v>363</v>
      </c>
      <c r="DE517" s="22">
        <v>302</v>
      </c>
      <c r="DF517" s="22">
        <v>138</v>
      </c>
      <c r="DG517" s="22">
        <v>157</v>
      </c>
      <c r="DH517" s="22">
        <v>192</v>
      </c>
      <c r="DI517" s="22">
        <v>213</v>
      </c>
      <c r="DJ517" s="29">
        <f t="shared" si="691"/>
        <v>-0.12589211280888257</v>
      </c>
      <c r="DK517" s="27">
        <f t="shared" si="692"/>
        <v>2.3347768781773679</v>
      </c>
      <c r="DL517" s="27">
        <f t="shared" si="693"/>
        <v>2.4100922613443796</v>
      </c>
      <c r="DM517" s="27">
        <f t="shared" si="694"/>
        <v>29.034080210883076</v>
      </c>
      <c r="DN517" s="27">
        <f t="shared" si="695"/>
        <v>27.000564865373754</v>
      </c>
      <c r="DO517" s="27">
        <f t="shared" si="696"/>
        <v>53.210318207493884</v>
      </c>
      <c r="DP517" s="27">
        <f t="shared" si="697"/>
        <v>55.507437394087745</v>
      </c>
      <c r="DQ517" s="30">
        <f t="shared" si="698"/>
        <v>7.2039574108636302</v>
      </c>
      <c r="DR517" s="5">
        <v>62</v>
      </c>
      <c r="DS517" s="5">
        <v>64</v>
      </c>
      <c r="DT517" s="5">
        <v>709</v>
      </c>
      <c r="DU517" s="5">
        <v>653</v>
      </c>
      <c r="DV517" s="5">
        <v>276</v>
      </c>
      <c r="DW517" s="5">
        <v>321</v>
      </c>
      <c r="DX517" s="5">
        <v>436</v>
      </c>
      <c r="DY517" s="5">
        <v>366</v>
      </c>
      <c r="DZ517" s="22">
        <v>1</v>
      </c>
      <c r="EA517" s="22">
        <v>6</v>
      </c>
      <c r="EB517" s="22">
        <f t="shared" si="699"/>
        <v>5</v>
      </c>
      <c r="EC517" s="26">
        <f t="shared" si="700"/>
        <v>8.0791759240557467E-2</v>
      </c>
      <c r="ED517" s="27">
        <f t="shared" si="701"/>
        <v>0.48475055544334478</v>
      </c>
      <c r="EE517" s="27">
        <f t="shared" si="702"/>
        <v>0.40395879620278735</v>
      </c>
      <c r="EF517" s="6">
        <v>156.01666666669999</v>
      </c>
      <c r="EG517" s="6">
        <f t="shared" si="703"/>
        <v>3.3195035461</v>
      </c>
      <c r="EH517" s="5">
        <v>3.09</v>
      </c>
      <c r="EI517" s="5">
        <v>1.6800000000000002</v>
      </c>
      <c r="EJ517" s="21">
        <f t="shared" si="704"/>
        <v>0.64779874213836486</v>
      </c>
      <c r="EK517" s="1">
        <v>8</v>
      </c>
      <c r="EL517" s="22">
        <v>6</v>
      </c>
      <c r="EM517" s="22">
        <v>0</v>
      </c>
      <c r="EN517" s="1">
        <v>7</v>
      </c>
      <c r="EO517" s="3">
        <f t="shared" si="705"/>
        <v>15</v>
      </c>
      <c r="EP517" s="6">
        <f t="shared" si="706"/>
        <v>5.768614464265406</v>
      </c>
      <c r="EQ517" s="3">
        <f t="shared" si="707"/>
        <v>42.631578947368418</v>
      </c>
      <c r="ER517" s="20">
        <f t="shared" si="708"/>
        <v>0.42105263157894735</v>
      </c>
      <c r="ES517" s="20">
        <f t="shared" si="709"/>
        <v>0.36842105263157893</v>
      </c>
      <c r="ET517" s="20">
        <f t="shared" si="710"/>
        <v>0.78947368421052633</v>
      </c>
      <c r="EU517" s="3" t="str">
        <f t="shared" si="711"/>
        <v xml:space="preserve"> </v>
      </c>
      <c r="EV517" s="1">
        <v>0</v>
      </c>
      <c r="EW517" s="1">
        <v>0</v>
      </c>
      <c r="EX517" s="20" t="str">
        <f t="shared" si="712"/>
        <v xml:space="preserve"> </v>
      </c>
      <c r="EY517" s="5">
        <v>19</v>
      </c>
      <c r="EZ517" s="5">
        <v>0</v>
      </c>
      <c r="FA517" s="22">
        <v>116</v>
      </c>
      <c r="FB517" s="22">
        <v>10</v>
      </c>
      <c r="FC517" s="22">
        <v>51</v>
      </c>
      <c r="FD517" s="22">
        <v>5</v>
      </c>
      <c r="FE517" s="22">
        <v>10</v>
      </c>
      <c r="FF517" s="22">
        <v>65</v>
      </c>
      <c r="FG517" s="22">
        <v>1</v>
      </c>
      <c r="FH517" s="22">
        <v>0</v>
      </c>
      <c r="FI517" s="6">
        <v>1.65</v>
      </c>
      <c r="FJ517" s="6">
        <f t="shared" si="713"/>
        <v>3.5106382978723399E-2</v>
      </c>
      <c r="FK517" s="5">
        <v>0.04</v>
      </c>
      <c r="FL517" s="5">
        <v>4.49</v>
      </c>
      <c r="FM517" s="21">
        <f t="shared" si="714"/>
        <v>8.8300220750551876E-3</v>
      </c>
      <c r="FN517" s="1">
        <v>0</v>
      </c>
      <c r="FO517" s="22">
        <v>0</v>
      </c>
      <c r="FP517" s="22">
        <v>0</v>
      </c>
      <c r="FQ517" s="1">
        <v>0</v>
      </c>
      <c r="FR517" s="1">
        <f t="shared" si="715"/>
        <v>0</v>
      </c>
      <c r="FS517" s="3">
        <f t="shared" si="716"/>
        <v>0</v>
      </c>
      <c r="FT517" s="3" t="str">
        <f t="shared" si="717"/>
        <v xml:space="preserve"> </v>
      </c>
      <c r="FU517" s="1">
        <v>0</v>
      </c>
      <c r="FV517" s="1">
        <v>0</v>
      </c>
      <c r="FW517" s="20" t="str">
        <f t="shared" si="718"/>
        <v xml:space="preserve"> </v>
      </c>
      <c r="FX517" s="5">
        <v>0</v>
      </c>
      <c r="FY517" s="5">
        <v>0</v>
      </c>
      <c r="FZ517" s="22">
        <v>2</v>
      </c>
      <c r="GA517" s="22">
        <v>0</v>
      </c>
      <c r="GB517" s="22">
        <v>0</v>
      </c>
      <c r="GC517" s="22">
        <v>0</v>
      </c>
      <c r="GD517" s="22">
        <v>1</v>
      </c>
      <c r="GE517" s="22">
        <v>0</v>
      </c>
      <c r="GF517" s="22">
        <v>0</v>
      </c>
      <c r="GG517" s="22">
        <v>3</v>
      </c>
      <c r="GH517" s="1">
        <v>55</v>
      </c>
      <c r="GI517" s="1">
        <v>20</v>
      </c>
      <c r="GJ517" s="1">
        <v>38</v>
      </c>
      <c r="GK517" s="1">
        <v>0</v>
      </c>
      <c r="GN517" s="31" t="str">
        <f t="shared" si="719"/>
        <v xml:space="preserve"> </v>
      </c>
      <c r="GP517" s="1">
        <v>2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32" t="str">
        <f t="shared" si="720"/>
        <v xml:space="preserve"> </v>
      </c>
      <c r="GW517" s="9">
        <f t="shared" si="721"/>
        <v>5</v>
      </c>
      <c r="GX517" s="10">
        <v>4.0999999999999996</v>
      </c>
      <c r="GY517" s="10">
        <v>0.8</v>
      </c>
      <c r="GZ517" s="10">
        <v>4.9000000000000004</v>
      </c>
      <c r="HA517" s="29">
        <f t="shared" si="722"/>
        <v>0.10425531914893618</v>
      </c>
      <c r="HB517" s="29">
        <f t="shared" si="723"/>
        <v>0.32655176882206904</v>
      </c>
      <c r="HC517">
        <v>21.7</v>
      </c>
      <c r="HD517">
        <v>16.8</v>
      </c>
      <c r="HE517">
        <v>-0.5</v>
      </c>
      <c r="HF517">
        <v>8.1</v>
      </c>
      <c r="HG517">
        <v>1.2</v>
      </c>
      <c r="HH517">
        <v>0</v>
      </c>
      <c r="HI517">
        <v>9.3000000000000007</v>
      </c>
      <c r="HJ517" s="11">
        <f t="shared" si="724"/>
        <v>0.19787234042553192</v>
      </c>
      <c r="HK517" s="11">
        <f t="shared" si="725"/>
        <v>0.61978192858066172</v>
      </c>
      <c r="HL517">
        <v>99</v>
      </c>
      <c r="HM517">
        <v>0</v>
      </c>
      <c r="HN517">
        <v>0</v>
      </c>
      <c r="HO517">
        <v>1</v>
      </c>
      <c r="HP517" t="s">
        <v>294</v>
      </c>
      <c r="HQ517" s="33">
        <v>3133333</v>
      </c>
      <c r="HR517" s="33">
        <v>0</v>
      </c>
      <c r="HS517" s="30">
        <f t="shared" si="726"/>
        <v>4.6756103414634165</v>
      </c>
    </row>
    <row r="518" spans="1:227" x14ac:dyDescent="0.2">
      <c r="A518" s="1">
        <v>17</v>
      </c>
      <c r="B518" s="2" t="s">
        <v>2506</v>
      </c>
      <c r="C518" s="2" t="s">
        <v>2507</v>
      </c>
      <c r="D518" s="2" t="s">
        <v>304</v>
      </c>
      <c r="E518" s="2" t="s">
        <v>230</v>
      </c>
      <c r="F518" s="2">
        <v>71</v>
      </c>
      <c r="G518" s="2">
        <v>200</v>
      </c>
      <c r="H518" s="2" t="s">
        <v>249</v>
      </c>
      <c r="J518" s="3">
        <v>27</v>
      </c>
      <c r="K518" s="5" t="s">
        <v>2508</v>
      </c>
      <c r="L518" s="5" t="s">
        <v>2509</v>
      </c>
      <c r="M518" s="5" t="s">
        <v>673</v>
      </c>
      <c r="N518" s="5" t="s">
        <v>437</v>
      </c>
      <c r="O518" s="2" t="s">
        <v>437</v>
      </c>
      <c r="P518" s="2" t="s">
        <v>314</v>
      </c>
      <c r="Q518" s="1">
        <v>18</v>
      </c>
      <c r="R518" s="1">
        <v>2</v>
      </c>
      <c r="S518" s="1">
        <v>3</v>
      </c>
      <c r="T518" s="1">
        <v>5</v>
      </c>
      <c r="U518" s="1">
        <v>-4</v>
      </c>
      <c r="V518" s="1">
        <v>22</v>
      </c>
      <c r="W518" s="20">
        <f t="shared" si="648"/>
        <v>9.0909090909090912E-2</v>
      </c>
      <c r="X518" s="6">
        <v>192.71666666670001</v>
      </c>
      <c r="Y518" s="6">
        <f t="shared" si="649"/>
        <v>10.706481481483333</v>
      </c>
      <c r="Z518" s="1">
        <v>312</v>
      </c>
      <c r="AA518" s="6">
        <f t="shared" si="650"/>
        <v>17.333333333333332</v>
      </c>
      <c r="AB518" s="8">
        <f t="shared" si="651"/>
        <v>0.61768162393173076</v>
      </c>
      <c r="AC518" s="3">
        <f t="shared" si="652"/>
        <v>12.714285714285715</v>
      </c>
      <c r="AD518" s="8">
        <f t="shared" si="653"/>
        <v>3.9584388628747429</v>
      </c>
      <c r="AE518" s="20">
        <f t="shared" si="654"/>
        <v>0.2857142857142857</v>
      </c>
      <c r="AF518" s="20">
        <f t="shared" si="655"/>
        <v>0.42857142857142855</v>
      </c>
      <c r="AG518" s="20">
        <f t="shared" si="656"/>
        <v>0.71428571428571419</v>
      </c>
      <c r="AH518" s="3">
        <f t="shared" si="657"/>
        <v>185</v>
      </c>
      <c r="AI518" s="3">
        <f t="shared" si="658"/>
        <v>92</v>
      </c>
      <c r="AJ518" s="3">
        <f t="shared" si="659"/>
        <v>93</v>
      </c>
      <c r="AK518" s="20">
        <f t="shared" si="660"/>
        <v>0.49729729729729732</v>
      </c>
      <c r="AL518" s="6">
        <v>18</v>
      </c>
      <c r="AM518" s="1">
        <v>14</v>
      </c>
      <c r="AN518" s="1">
        <v>15</v>
      </c>
      <c r="AO518" s="1">
        <v>7</v>
      </c>
      <c r="AP518" s="1">
        <v>1</v>
      </c>
      <c r="AQ518" s="1">
        <v>5</v>
      </c>
      <c r="AR518" s="6">
        <f t="shared" si="661"/>
        <v>4.358730433277807</v>
      </c>
      <c r="AS518" s="6">
        <f t="shared" si="662"/>
        <v>4.6700683213690795</v>
      </c>
      <c r="AT518" s="6">
        <f t="shared" si="663"/>
        <v>2.1793652166389035</v>
      </c>
      <c r="AU518" s="6">
        <f t="shared" si="664"/>
        <v>0.31133788809127189</v>
      </c>
      <c r="AV518" s="6">
        <f t="shared" si="665"/>
        <v>1.5566894404563596</v>
      </c>
      <c r="AW518" s="1">
        <v>6</v>
      </c>
      <c r="AX518" s="1">
        <v>3</v>
      </c>
      <c r="AY518" s="1">
        <v>0</v>
      </c>
      <c r="AZ518" s="1">
        <v>0</v>
      </c>
      <c r="BA518" s="1">
        <v>0</v>
      </c>
      <c r="BB518" s="1">
        <v>0</v>
      </c>
      <c r="BC518" s="7">
        <f>(EA518+FH518+GG518)-(DZ518+FG518+GF518)-((BD518/60)*(0.11)+(EF518/60)*(-0.14)+(FI518/60)*(0.13))</f>
        <v>-2.3511111111111833</v>
      </c>
      <c r="BD518" s="6">
        <v>185.15</v>
      </c>
      <c r="BE518" s="6">
        <f t="shared" si="666"/>
        <v>10.286111111111111</v>
      </c>
      <c r="BF518" s="5">
        <v>10.24</v>
      </c>
      <c r="BG518" s="5">
        <v>40.97</v>
      </c>
      <c r="BH518" s="21">
        <f t="shared" si="667"/>
        <v>0.19996094512790472</v>
      </c>
      <c r="BI518" s="1">
        <v>2</v>
      </c>
      <c r="BJ518" s="22">
        <v>1</v>
      </c>
      <c r="BK518" s="22">
        <v>2</v>
      </c>
      <c r="BL518" s="1">
        <v>3</v>
      </c>
      <c r="BM518" s="1">
        <f t="shared" si="668"/>
        <v>5</v>
      </c>
      <c r="BN518" s="8">
        <f t="shared" si="669"/>
        <v>1.6203078584931137</v>
      </c>
      <c r="BO518" s="3">
        <f t="shared" si="670"/>
        <v>12.714285714285715</v>
      </c>
      <c r="BP518" s="20">
        <f t="shared" si="671"/>
        <v>0.2857142857142857</v>
      </c>
      <c r="BQ518" s="20">
        <f t="shared" si="672"/>
        <v>0.42857142857142855</v>
      </c>
      <c r="BR518" s="20">
        <f t="shared" si="673"/>
        <v>0.71428571428571419</v>
      </c>
      <c r="BS518" s="3">
        <f t="shared" si="674"/>
        <v>170</v>
      </c>
      <c r="BT518" s="1">
        <v>84</v>
      </c>
      <c r="BU518" s="1">
        <v>86</v>
      </c>
      <c r="BV518" s="20">
        <f t="shared" si="675"/>
        <v>0.49411764705882355</v>
      </c>
      <c r="BW518" s="5">
        <v>21</v>
      </c>
      <c r="BX518" s="5">
        <v>23</v>
      </c>
      <c r="BY518" s="21">
        <f t="shared" si="676"/>
        <v>0.23036649214659685</v>
      </c>
      <c r="BZ518" s="5">
        <v>37</v>
      </c>
      <c r="CA518" s="5">
        <v>56</v>
      </c>
      <c r="CB518" s="23">
        <f t="shared" si="677"/>
        <v>0.48691099476439792</v>
      </c>
      <c r="CC518" s="5">
        <v>32</v>
      </c>
      <c r="CD518" s="5">
        <v>22</v>
      </c>
      <c r="CE518" s="23">
        <f t="shared" si="678"/>
        <v>0.28272251308900526</v>
      </c>
      <c r="CF518" s="23">
        <f t="shared" si="679"/>
        <v>0.32116788321167883</v>
      </c>
      <c r="CG518" s="24">
        <v>1</v>
      </c>
      <c r="CH518" s="5">
        <v>70</v>
      </c>
      <c r="CI518" s="5">
        <v>50</v>
      </c>
      <c r="CJ518" s="5">
        <v>49</v>
      </c>
      <c r="CK518">
        <v>14.098071020000001</v>
      </c>
      <c r="CL518" s="5">
        <v>-1.1100000000000001</v>
      </c>
      <c r="CM518" s="5">
        <v>14</v>
      </c>
      <c r="CN518" s="5">
        <v>-1.458</v>
      </c>
      <c r="CO518" s="5">
        <v>-0.67300000000000004</v>
      </c>
      <c r="CP518" s="5">
        <v>-6.2430000000000003</v>
      </c>
      <c r="CQ518" s="21">
        <f t="shared" si="680"/>
        <v>7.8651685393258425E-2</v>
      </c>
      <c r="CR518" s="25">
        <f t="shared" si="681"/>
        <v>0.88636363636363635</v>
      </c>
      <c r="CS518" s="22">
        <f t="shared" si="682"/>
        <v>894.22880490296222</v>
      </c>
      <c r="CT518" s="21">
        <f t="shared" si="683"/>
        <v>-3.4984678243105222E-2</v>
      </c>
      <c r="CU518" s="26">
        <f t="shared" si="684"/>
        <v>2.2786458333333335</v>
      </c>
      <c r="CV518" s="27">
        <f t="shared" si="685"/>
        <v>3.2552083333333335</v>
      </c>
      <c r="CW518" s="27">
        <f t="shared" si="686"/>
        <v>28.971354166666668</v>
      </c>
      <c r="CX518" s="27">
        <f t="shared" si="687"/>
        <v>28.645833333333336</v>
      </c>
      <c r="CY518" s="27">
        <f t="shared" si="688"/>
        <v>46.549479166666664</v>
      </c>
      <c r="CZ518" s="27">
        <f t="shared" si="689"/>
        <v>53.710937500000007</v>
      </c>
      <c r="DA518" s="28">
        <f t="shared" si="690"/>
        <v>-7.1614583333333428</v>
      </c>
      <c r="DB518" s="5">
        <v>7</v>
      </c>
      <c r="DC518" s="5">
        <v>10</v>
      </c>
      <c r="DD518" s="22">
        <v>82</v>
      </c>
      <c r="DE518" s="22">
        <v>78</v>
      </c>
      <c r="DF518" s="22">
        <v>23</v>
      </c>
      <c r="DG518" s="22">
        <v>29</v>
      </c>
      <c r="DH518" s="22">
        <v>48</v>
      </c>
      <c r="DI518" s="22">
        <v>31</v>
      </c>
      <c r="DJ518" s="29">
        <f t="shared" si="691"/>
        <v>1.825512469586366</v>
      </c>
      <c r="DK518" s="27">
        <f t="shared" si="692"/>
        <v>2.3594500040680173</v>
      </c>
      <c r="DL518" s="27">
        <f t="shared" si="693"/>
        <v>3.0103327638109181</v>
      </c>
      <c r="DM518" s="27">
        <f t="shared" si="694"/>
        <v>27.337075909201854</v>
      </c>
      <c r="DN518" s="27">
        <f t="shared" si="695"/>
        <v>29.289724188430558</v>
      </c>
      <c r="DO518" s="27">
        <f t="shared" si="696"/>
        <v>48.653486290781871</v>
      </c>
      <c r="DP518" s="27">
        <f t="shared" si="697"/>
        <v>53.941908713692939</v>
      </c>
      <c r="DQ518" s="30">
        <f t="shared" si="698"/>
        <v>-1.8730359104222742</v>
      </c>
      <c r="DR518" s="5">
        <v>29</v>
      </c>
      <c r="DS518" s="5">
        <v>37</v>
      </c>
      <c r="DT518" s="5">
        <v>307</v>
      </c>
      <c r="DU518" s="5">
        <v>323</v>
      </c>
      <c r="DV518" s="5">
        <v>113</v>
      </c>
      <c r="DW518" s="5">
        <v>135</v>
      </c>
      <c r="DX518" s="5">
        <v>168</v>
      </c>
      <c r="DY518" s="5">
        <v>149</v>
      </c>
      <c r="DZ518" s="22">
        <v>2</v>
      </c>
      <c r="EA518" s="22">
        <v>0</v>
      </c>
      <c r="EB518" s="22">
        <f t="shared" si="699"/>
        <v>-2</v>
      </c>
      <c r="EC518" s="26">
        <f t="shared" si="700"/>
        <v>0.64812314339724542</v>
      </c>
      <c r="ED518" s="27">
        <f t="shared" si="701"/>
        <v>0</v>
      </c>
      <c r="EE518" s="27">
        <f t="shared" si="702"/>
        <v>-0.64812314339724542</v>
      </c>
      <c r="EF518" s="6">
        <v>1.05</v>
      </c>
      <c r="EG518" s="6">
        <f t="shared" si="703"/>
        <v>5.8333333333333334E-2</v>
      </c>
      <c r="EH518" s="5">
        <v>0.06</v>
      </c>
      <c r="EI518" s="5">
        <v>3.99</v>
      </c>
      <c r="EJ518" s="21">
        <f t="shared" si="704"/>
        <v>1.4814814814814815E-2</v>
      </c>
      <c r="EK518" s="1">
        <v>0</v>
      </c>
      <c r="EL518" s="22">
        <v>0</v>
      </c>
      <c r="EM518" s="22">
        <v>0</v>
      </c>
      <c r="EN518" s="1">
        <v>0</v>
      </c>
      <c r="EO518" s="3">
        <f t="shared" si="705"/>
        <v>0</v>
      </c>
      <c r="EP518" s="6">
        <f t="shared" si="706"/>
        <v>0</v>
      </c>
      <c r="EQ518" s="3">
        <f t="shared" si="707"/>
        <v>0</v>
      </c>
      <c r="ER518" s="20">
        <f t="shared" si="708"/>
        <v>0</v>
      </c>
      <c r="ES518" s="20">
        <f t="shared" si="709"/>
        <v>0</v>
      </c>
      <c r="ET518" s="20">
        <f t="shared" si="710"/>
        <v>0</v>
      </c>
      <c r="EU518" s="3">
        <f t="shared" si="711"/>
        <v>2</v>
      </c>
      <c r="EV518" s="1">
        <v>2</v>
      </c>
      <c r="EW518" s="1">
        <v>0</v>
      </c>
      <c r="EX518" s="20">
        <f t="shared" si="712"/>
        <v>1</v>
      </c>
      <c r="EY518" s="5">
        <v>0</v>
      </c>
      <c r="EZ518" s="5">
        <v>0</v>
      </c>
      <c r="FA518" s="22">
        <v>0</v>
      </c>
      <c r="FB518" s="22">
        <v>0</v>
      </c>
      <c r="FC518" s="22">
        <v>0</v>
      </c>
      <c r="FD518" s="22">
        <v>0</v>
      </c>
      <c r="FE518" s="22">
        <v>0</v>
      </c>
      <c r="FF518" s="22">
        <v>0</v>
      </c>
      <c r="FG518" s="22">
        <v>0</v>
      </c>
      <c r="FH518" s="22">
        <v>0</v>
      </c>
      <c r="FI518" s="6">
        <v>6.5166666666999999</v>
      </c>
      <c r="FJ518" s="6">
        <f t="shared" si="713"/>
        <v>0.3620370370388889</v>
      </c>
      <c r="FK518" s="5">
        <v>0.36</v>
      </c>
      <c r="FL518" s="5">
        <v>3.53</v>
      </c>
      <c r="FM518" s="21">
        <f t="shared" si="714"/>
        <v>9.2544987146529561E-2</v>
      </c>
      <c r="FN518" s="1">
        <v>0</v>
      </c>
      <c r="FO518" s="22">
        <v>0</v>
      </c>
      <c r="FP518" s="22">
        <v>0</v>
      </c>
      <c r="FQ518" s="1">
        <v>0</v>
      </c>
      <c r="FR518" s="1">
        <f t="shared" si="715"/>
        <v>0</v>
      </c>
      <c r="FS518" s="3">
        <f t="shared" si="716"/>
        <v>0</v>
      </c>
      <c r="FT518" s="3">
        <f t="shared" si="717"/>
        <v>13</v>
      </c>
      <c r="FU518" s="1">
        <v>6</v>
      </c>
      <c r="FV518" s="1">
        <v>7</v>
      </c>
      <c r="FW518" s="20">
        <f t="shared" si="718"/>
        <v>0.46153846153846156</v>
      </c>
      <c r="FX518" s="5">
        <v>0</v>
      </c>
      <c r="FY518" s="5">
        <v>1</v>
      </c>
      <c r="FZ518" s="22">
        <v>1</v>
      </c>
      <c r="GA518" s="22">
        <v>9</v>
      </c>
      <c r="GB518" s="22">
        <v>0</v>
      </c>
      <c r="GC518" s="22">
        <v>1</v>
      </c>
      <c r="GD518" s="22">
        <v>4</v>
      </c>
      <c r="GE518" s="22">
        <v>0</v>
      </c>
      <c r="GF518" s="22">
        <v>0</v>
      </c>
      <c r="GG518" s="22">
        <v>0</v>
      </c>
      <c r="GH518" s="1">
        <v>7</v>
      </c>
      <c r="GI518" s="1">
        <v>0</v>
      </c>
      <c r="GJ518" s="1">
        <v>12</v>
      </c>
      <c r="GK518" s="1">
        <v>1</v>
      </c>
      <c r="GN518" s="31" t="str">
        <f t="shared" si="719"/>
        <v xml:space="preserve"> </v>
      </c>
      <c r="GP518" s="1">
        <v>0</v>
      </c>
      <c r="GQ518" s="1">
        <v>0</v>
      </c>
      <c r="GR518" s="1">
        <v>1</v>
      </c>
      <c r="GS518" s="1">
        <v>0</v>
      </c>
      <c r="GT518" s="1">
        <v>0</v>
      </c>
      <c r="GU518" s="1">
        <v>0</v>
      </c>
      <c r="GV518" s="32" t="str">
        <f t="shared" si="720"/>
        <v xml:space="preserve"> </v>
      </c>
      <c r="GW518" s="9">
        <f t="shared" si="721"/>
        <v>2</v>
      </c>
      <c r="GX518" s="10">
        <v>0.2</v>
      </c>
      <c r="GY518" s="10">
        <v>0.1</v>
      </c>
      <c r="GZ518" s="10">
        <v>0.30000000000000004</v>
      </c>
      <c r="HA518" s="29">
        <f t="shared" si="722"/>
        <v>1.666666666666667E-2</v>
      </c>
      <c r="HB518" s="29">
        <f t="shared" si="723"/>
        <v>9.3401366427381588E-2</v>
      </c>
      <c r="HC518">
        <v>4.8</v>
      </c>
      <c r="HD518">
        <v>5</v>
      </c>
      <c r="HE518">
        <v>-3.1</v>
      </c>
      <c r="HF518">
        <v>-0.1</v>
      </c>
      <c r="HG518">
        <v>0.4</v>
      </c>
      <c r="HH518">
        <v>0</v>
      </c>
      <c r="HI518">
        <v>0.30000000000000004</v>
      </c>
      <c r="HJ518" s="11">
        <f t="shared" si="724"/>
        <v>1.666666666666667E-2</v>
      </c>
      <c r="HK518" s="11">
        <f t="shared" si="725"/>
        <v>9.3401366427381588E-2</v>
      </c>
      <c r="HL518">
        <v>43</v>
      </c>
      <c r="HM518">
        <v>0</v>
      </c>
      <c r="HN518">
        <v>0</v>
      </c>
      <c r="HQ518" s="33">
        <v>238889</v>
      </c>
      <c r="HR518" s="33">
        <v>0</v>
      </c>
      <c r="HS518" s="30">
        <f t="shared" si="726"/>
        <v>0.26186233259423519</v>
      </c>
    </row>
    <row r="519" spans="1:227" x14ac:dyDescent="0.2">
      <c r="A519" s="1">
        <v>88</v>
      </c>
      <c r="B519" s="2" t="s">
        <v>1605</v>
      </c>
      <c r="C519" s="2" t="s">
        <v>1485</v>
      </c>
      <c r="D519" s="2" t="s">
        <v>266</v>
      </c>
      <c r="E519" s="2" t="s">
        <v>230</v>
      </c>
      <c r="F519" s="2">
        <v>74</v>
      </c>
      <c r="G519" s="2">
        <v>204</v>
      </c>
      <c r="H519" s="2" t="s">
        <v>249</v>
      </c>
      <c r="J519" s="3">
        <v>25</v>
      </c>
      <c r="K519" s="5" t="s">
        <v>2510</v>
      </c>
      <c r="L519" s="5" t="s">
        <v>2509</v>
      </c>
      <c r="M519" s="5" t="s">
        <v>1708</v>
      </c>
      <c r="N519" s="5" t="s">
        <v>583</v>
      </c>
      <c r="O519" s="2" t="s">
        <v>583</v>
      </c>
      <c r="P519" s="2" t="s">
        <v>314</v>
      </c>
      <c r="Q519" s="1">
        <v>43</v>
      </c>
      <c r="R519" s="1">
        <v>8</v>
      </c>
      <c r="S519" s="1">
        <v>9</v>
      </c>
      <c r="T519" s="1">
        <v>17</v>
      </c>
      <c r="U519" s="1">
        <v>-11</v>
      </c>
      <c r="V519" s="1">
        <v>131</v>
      </c>
      <c r="W519" s="20">
        <f t="shared" si="648"/>
        <v>6.1068702290076333E-2</v>
      </c>
      <c r="X519" s="6">
        <v>699.26666666669996</v>
      </c>
      <c r="Y519" s="6">
        <f t="shared" si="649"/>
        <v>16.262015503876743</v>
      </c>
      <c r="Z519" s="1">
        <v>906</v>
      </c>
      <c r="AA519" s="6">
        <f t="shared" si="650"/>
        <v>21.069767441860463</v>
      </c>
      <c r="AB519" s="8">
        <f t="shared" si="651"/>
        <v>0.77181751287715228</v>
      </c>
      <c r="AC519" s="3">
        <f t="shared" si="652"/>
        <v>119.89824561403509</v>
      </c>
      <c r="AD519" s="8">
        <f t="shared" si="653"/>
        <v>10.287770145164119</v>
      </c>
      <c r="AE519" s="20">
        <f t="shared" si="654"/>
        <v>0.23529411764705882</v>
      </c>
      <c r="AF519" s="20">
        <f t="shared" si="655"/>
        <v>0.26470588235294118</v>
      </c>
      <c r="AG519" s="20">
        <f t="shared" si="656"/>
        <v>0.5</v>
      </c>
      <c r="AH519" s="3">
        <f t="shared" si="657"/>
        <v>104</v>
      </c>
      <c r="AI519" s="3">
        <f t="shared" si="658"/>
        <v>46</v>
      </c>
      <c r="AJ519" s="3">
        <f t="shared" si="659"/>
        <v>58</v>
      </c>
      <c r="AK519" s="20">
        <f t="shared" si="660"/>
        <v>0.44230769230769229</v>
      </c>
      <c r="AL519" s="6">
        <v>4.2</v>
      </c>
      <c r="AM519" s="1">
        <v>29</v>
      </c>
      <c r="AN519" s="1">
        <v>10</v>
      </c>
      <c r="AO519" s="1">
        <v>31</v>
      </c>
      <c r="AP519" s="1">
        <v>11</v>
      </c>
      <c r="AQ519" s="1">
        <v>33</v>
      </c>
      <c r="AR519" s="6">
        <f t="shared" si="661"/>
        <v>2.4883210982933317</v>
      </c>
      <c r="AS519" s="6">
        <f t="shared" si="662"/>
        <v>0.8580417580321833</v>
      </c>
      <c r="AT519" s="6">
        <f t="shared" si="663"/>
        <v>2.6599294498997681</v>
      </c>
      <c r="AU519" s="6">
        <f t="shared" si="664"/>
        <v>0.94384593383540183</v>
      </c>
      <c r="AV519" s="6">
        <f t="shared" si="665"/>
        <v>2.8315378015062054</v>
      </c>
      <c r="AW519" s="1">
        <v>18</v>
      </c>
      <c r="AX519" s="1">
        <v>9</v>
      </c>
      <c r="AY519" s="1">
        <v>0</v>
      </c>
      <c r="AZ519" s="1">
        <v>0</v>
      </c>
      <c r="BA519" s="1">
        <v>0</v>
      </c>
      <c r="BB519" s="1">
        <v>0</v>
      </c>
      <c r="BC519" s="7">
        <f>(EA519+FH519+GG519)-(DZ519+FG519+GF519)-((BD519/60)*(0.11)+(EF519/60)*(-0.14)+(FI519/60)*(0.13))</f>
        <v>-5.8611249999998662</v>
      </c>
      <c r="BD519" s="6">
        <v>596.33333333329995</v>
      </c>
      <c r="BE519" s="6">
        <f t="shared" si="666"/>
        <v>13.868217054262789</v>
      </c>
      <c r="BF519" s="5">
        <v>13.6</v>
      </c>
      <c r="BG519" s="5">
        <v>35.479999999999997</v>
      </c>
      <c r="BH519" s="21">
        <f t="shared" si="667"/>
        <v>0.27709861450692747</v>
      </c>
      <c r="BI519" s="1">
        <v>6</v>
      </c>
      <c r="BJ519" s="22">
        <v>6</v>
      </c>
      <c r="BK519" s="22">
        <v>1</v>
      </c>
      <c r="BL519" s="1">
        <v>7</v>
      </c>
      <c r="BM519" s="1">
        <f t="shared" si="668"/>
        <v>13</v>
      </c>
      <c r="BN519" s="8">
        <f t="shared" si="669"/>
        <v>1.3079932923421638</v>
      </c>
      <c r="BO519" s="3">
        <f t="shared" si="670"/>
        <v>114.63157894736842</v>
      </c>
      <c r="BP519" s="20">
        <f t="shared" si="671"/>
        <v>0.31578947368421051</v>
      </c>
      <c r="BQ519" s="20">
        <f t="shared" si="672"/>
        <v>0.36842105263157893</v>
      </c>
      <c r="BR519" s="20">
        <f t="shared" si="673"/>
        <v>0.68421052631578938</v>
      </c>
      <c r="BS519" s="3">
        <f t="shared" si="674"/>
        <v>79</v>
      </c>
      <c r="BT519" s="1">
        <v>33</v>
      </c>
      <c r="BU519" s="1">
        <v>46</v>
      </c>
      <c r="BV519" s="20">
        <f t="shared" si="675"/>
        <v>0.41772151898734178</v>
      </c>
      <c r="BW519" s="5">
        <v>90</v>
      </c>
      <c r="BX519" s="5">
        <v>112</v>
      </c>
      <c r="BY519" s="21">
        <f t="shared" si="676"/>
        <v>0.37827715355805241</v>
      </c>
      <c r="BZ519" s="5">
        <v>51</v>
      </c>
      <c r="CA519" s="5">
        <v>77</v>
      </c>
      <c r="CB519" s="23">
        <f t="shared" si="677"/>
        <v>0.23970037453183521</v>
      </c>
      <c r="CC519" s="5">
        <v>104</v>
      </c>
      <c r="CD519" s="5">
        <v>100</v>
      </c>
      <c r="CE519" s="23">
        <f t="shared" si="678"/>
        <v>0.38202247191011235</v>
      </c>
      <c r="CF519" s="23">
        <f t="shared" si="679"/>
        <v>0.61212121212121207</v>
      </c>
      <c r="CG519" s="24">
        <v>8</v>
      </c>
      <c r="CH519" s="5">
        <v>217</v>
      </c>
      <c r="CI519" s="5">
        <v>206</v>
      </c>
      <c r="CJ519" s="5">
        <v>189</v>
      </c>
      <c r="CK519">
        <v>15.7603206</v>
      </c>
      <c r="CL519" s="5">
        <v>0.13100000000000001</v>
      </c>
      <c r="CM519" s="5">
        <v>9</v>
      </c>
      <c r="CN519" s="5">
        <v>-0.27900000000000003</v>
      </c>
      <c r="CO519" s="5">
        <v>3.2810000000000001</v>
      </c>
      <c r="CP519" s="5">
        <v>0.94100000000000006</v>
      </c>
      <c r="CQ519" s="21">
        <f t="shared" si="680"/>
        <v>5.2341597796143252E-2</v>
      </c>
      <c r="CR519" s="25">
        <f t="shared" si="681"/>
        <v>0.89966555183946484</v>
      </c>
      <c r="CS519" s="22">
        <f t="shared" si="682"/>
        <v>904.89971161907908</v>
      </c>
      <c r="CT519" s="21">
        <f t="shared" si="683"/>
        <v>-4.7992850364391909E-2</v>
      </c>
      <c r="CU519" s="26">
        <f t="shared" si="684"/>
        <v>1.9493844049247608</v>
      </c>
      <c r="CV519" s="27">
        <f t="shared" si="685"/>
        <v>3.0779753761969908</v>
      </c>
      <c r="CW519" s="27">
        <f t="shared" si="686"/>
        <v>37.24350205198359</v>
      </c>
      <c r="CX519" s="27">
        <f t="shared" si="687"/>
        <v>30.677154582763343</v>
      </c>
      <c r="CY519" s="27">
        <f t="shared" si="688"/>
        <v>63.714090287277713</v>
      </c>
      <c r="CZ519" s="27">
        <f t="shared" si="689"/>
        <v>56.737346101231196</v>
      </c>
      <c r="DA519" s="28">
        <f t="shared" si="690"/>
        <v>6.9767441860465169</v>
      </c>
      <c r="DB519" s="5">
        <v>19</v>
      </c>
      <c r="DC519" s="5">
        <v>30</v>
      </c>
      <c r="DD519" s="22">
        <v>344</v>
      </c>
      <c r="DE519" s="22">
        <v>269</v>
      </c>
      <c r="DF519" s="22">
        <v>116</v>
      </c>
      <c r="DG519" s="22">
        <v>119</v>
      </c>
      <c r="DH519" s="22">
        <v>135</v>
      </c>
      <c r="DI519" s="22">
        <v>142</v>
      </c>
      <c r="DJ519" s="29">
        <f t="shared" si="691"/>
        <v>2.9758350951374268</v>
      </c>
      <c r="DK519" s="27">
        <f t="shared" si="692"/>
        <v>1.9270601190320131</v>
      </c>
      <c r="DL519" s="27">
        <f t="shared" si="693"/>
        <v>2.831598542251121</v>
      </c>
      <c r="DM519" s="27">
        <f t="shared" si="694"/>
        <v>26.03497548569781</v>
      </c>
      <c r="DN519" s="27">
        <f t="shared" si="695"/>
        <v>30.63632311685588</v>
      </c>
      <c r="DO519" s="27">
        <f t="shared" si="696"/>
        <v>49.238352429144491</v>
      </c>
      <c r="DP519" s="27">
        <f t="shared" si="697"/>
        <v>53.721716787708765</v>
      </c>
      <c r="DQ519" s="30">
        <f t="shared" si="698"/>
        <v>11.46010854461079</v>
      </c>
      <c r="DR519" s="5">
        <v>49</v>
      </c>
      <c r="DS519" s="5">
        <v>72</v>
      </c>
      <c r="DT519" s="5">
        <v>613</v>
      </c>
      <c r="DU519" s="5">
        <v>707</v>
      </c>
      <c r="DV519" s="5">
        <v>257</v>
      </c>
      <c r="DW519" s="5">
        <v>264</v>
      </c>
      <c r="DX519" s="5">
        <v>323</v>
      </c>
      <c r="DY519" s="5">
        <v>333</v>
      </c>
      <c r="DZ519" s="22">
        <v>8</v>
      </c>
      <c r="EA519" s="22">
        <v>3</v>
      </c>
      <c r="EB519" s="22">
        <f t="shared" si="699"/>
        <v>-5</v>
      </c>
      <c r="EC519" s="26">
        <f t="shared" si="700"/>
        <v>0.80491894913363926</v>
      </c>
      <c r="ED519" s="27">
        <f t="shared" si="701"/>
        <v>0.3018446059251147</v>
      </c>
      <c r="EE519" s="27">
        <f t="shared" si="702"/>
        <v>-0.50307434320852462</v>
      </c>
      <c r="EF519" s="6">
        <v>101.15</v>
      </c>
      <c r="EG519" s="6">
        <f t="shared" si="703"/>
        <v>2.3523255813953488</v>
      </c>
      <c r="EH519" s="5">
        <v>2.2200000000000002</v>
      </c>
      <c r="EI519" s="5">
        <v>2.5499999999999998</v>
      </c>
      <c r="EJ519" s="21">
        <f t="shared" si="704"/>
        <v>0.4654088050314466</v>
      </c>
      <c r="EK519" s="1">
        <v>2</v>
      </c>
      <c r="EL519" s="22">
        <v>1</v>
      </c>
      <c r="EM519" s="22">
        <v>1</v>
      </c>
      <c r="EN519" s="1">
        <v>2</v>
      </c>
      <c r="EO519" s="3">
        <f t="shared" si="705"/>
        <v>4</v>
      </c>
      <c r="EP519" s="6">
        <f t="shared" si="706"/>
        <v>2.3727137913989123</v>
      </c>
      <c r="EQ519" s="3">
        <f t="shared" si="707"/>
        <v>5.2666666666666666</v>
      </c>
      <c r="ER519" s="20">
        <f t="shared" si="708"/>
        <v>0.13333333333333333</v>
      </c>
      <c r="ES519" s="20">
        <f t="shared" si="709"/>
        <v>0.13333333333333333</v>
      </c>
      <c r="ET519" s="20">
        <f t="shared" si="710"/>
        <v>0.26666666666666666</v>
      </c>
      <c r="EU519" s="3">
        <f t="shared" si="711"/>
        <v>25</v>
      </c>
      <c r="EV519" s="1">
        <v>13</v>
      </c>
      <c r="EW519" s="1">
        <v>12</v>
      </c>
      <c r="EX519" s="20">
        <f t="shared" si="712"/>
        <v>0.52</v>
      </c>
      <c r="EY519" s="5">
        <v>15</v>
      </c>
      <c r="EZ519" s="5">
        <v>0</v>
      </c>
      <c r="FA519" s="22">
        <v>64</v>
      </c>
      <c r="FB519" s="22">
        <v>9</v>
      </c>
      <c r="FC519" s="22">
        <v>22</v>
      </c>
      <c r="FD519" s="22">
        <v>3</v>
      </c>
      <c r="FE519" s="22">
        <v>3</v>
      </c>
      <c r="FF519" s="22">
        <v>18</v>
      </c>
      <c r="FG519" s="22">
        <v>0</v>
      </c>
      <c r="FH519" s="22">
        <v>0</v>
      </c>
      <c r="FI519" s="6">
        <v>1.7833333332999999</v>
      </c>
      <c r="FJ519" s="6">
        <f t="shared" si="713"/>
        <v>4.1472868216279067E-2</v>
      </c>
      <c r="FK519" s="5">
        <v>0.04</v>
      </c>
      <c r="FL519" s="5">
        <v>5.12</v>
      </c>
      <c r="FM519" s="21">
        <f t="shared" si="714"/>
        <v>7.7519379844961239E-3</v>
      </c>
      <c r="FN519" s="1">
        <v>0</v>
      </c>
      <c r="FO519" s="22">
        <v>0</v>
      </c>
      <c r="FP519" s="22">
        <v>0</v>
      </c>
      <c r="FQ519" s="1">
        <v>0</v>
      </c>
      <c r="FR519" s="1">
        <f t="shared" si="715"/>
        <v>0</v>
      </c>
      <c r="FS519" s="3">
        <f t="shared" si="716"/>
        <v>0</v>
      </c>
      <c r="FT519" s="3" t="str">
        <f t="shared" si="717"/>
        <v xml:space="preserve"> </v>
      </c>
      <c r="FU519" s="1">
        <v>0</v>
      </c>
      <c r="FV519" s="1">
        <v>0</v>
      </c>
      <c r="FW519" s="20" t="str">
        <f t="shared" si="718"/>
        <v xml:space="preserve"> </v>
      </c>
      <c r="FX519" s="5">
        <v>0</v>
      </c>
      <c r="FY519" s="5">
        <v>1</v>
      </c>
      <c r="FZ519" s="22">
        <v>0</v>
      </c>
      <c r="GA519" s="22">
        <v>0</v>
      </c>
      <c r="GB519" s="22">
        <v>0</v>
      </c>
      <c r="GC519" s="22">
        <v>0</v>
      </c>
      <c r="GD519" s="22">
        <v>0</v>
      </c>
      <c r="GE519" s="22">
        <v>0</v>
      </c>
      <c r="GF519" s="22">
        <v>0</v>
      </c>
      <c r="GG519" s="22">
        <v>0</v>
      </c>
      <c r="GH519" s="1">
        <v>37</v>
      </c>
      <c r="GI519" s="1">
        <v>16</v>
      </c>
      <c r="GJ519" s="1">
        <v>33</v>
      </c>
      <c r="GK519" s="1">
        <v>1</v>
      </c>
      <c r="GL519" s="1">
        <v>4</v>
      </c>
      <c r="GM519" s="1">
        <v>2</v>
      </c>
      <c r="GN519" s="31">
        <f t="shared" si="719"/>
        <v>0.5</v>
      </c>
      <c r="GO519" s="1">
        <v>1</v>
      </c>
      <c r="GP519" s="1">
        <v>1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32" t="str">
        <f t="shared" si="720"/>
        <v xml:space="preserve"> </v>
      </c>
      <c r="GW519" s="9">
        <f t="shared" si="721"/>
        <v>3</v>
      </c>
      <c r="GX519" s="10">
        <v>0.9</v>
      </c>
      <c r="GY519" s="10">
        <v>0.4</v>
      </c>
      <c r="GZ519" s="10">
        <v>1.3</v>
      </c>
      <c r="HA519" s="29">
        <f t="shared" si="722"/>
        <v>3.0232558139534883E-2</v>
      </c>
      <c r="HB519" s="29">
        <f t="shared" si="723"/>
        <v>0.11154542854418384</v>
      </c>
      <c r="HC519">
        <v>17.5</v>
      </c>
      <c r="HD519">
        <v>13.6</v>
      </c>
      <c r="HE519">
        <v>2.6</v>
      </c>
      <c r="HF519">
        <v>-0.4</v>
      </c>
      <c r="HG519">
        <v>0.8</v>
      </c>
      <c r="HH519">
        <v>0.5</v>
      </c>
      <c r="HI519">
        <v>0.9</v>
      </c>
      <c r="HJ519" s="11">
        <f t="shared" si="724"/>
        <v>2.0930232558139535E-2</v>
      </c>
      <c r="HK519" s="11">
        <f t="shared" si="725"/>
        <v>7.722375822289651E-2</v>
      </c>
      <c r="HL519">
        <v>99</v>
      </c>
      <c r="HM519">
        <v>0</v>
      </c>
      <c r="HN519">
        <v>0</v>
      </c>
      <c r="HQ519" s="33">
        <v>1725000</v>
      </c>
      <c r="HR519" s="33">
        <v>0</v>
      </c>
      <c r="HS519" s="30">
        <f t="shared" si="726"/>
        <v>-1.2512195121951222</v>
      </c>
    </row>
    <row r="520" spans="1:227" x14ac:dyDescent="0.2">
      <c r="A520" s="1">
        <v>7</v>
      </c>
      <c r="B520" s="2" t="s">
        <v>2511</v>
      </c>
      <c r="C520" s="2" t="s">
        <v>2512</v>
      </c>
      <c r="D520" s="2" t="s">
        <v>257</v>
      </c>
      <c r="E520" s="2" t="s">
        <v>240</v>
      </c>
      <c r="F520" s="2">
        <v>71</v>
      </c>
      <c r="G520" s="2">
        <v>176</v>
      </c>
      <c r="H520" s="2" t="s">
        <v>249</v>
      </c>
      <c r="I520" s="2" t="s">
        <v>258</v>
      </c>
      <c r="J520" s="3">
        <v>20</v>
      </c>
      <c r="K520" s="5" t="s">
        <v>2513</v>
      </c>
      <c r="L520" s="5" t="s">
        <v>2514</v>
      </c>
      <c r="M520" s="5" t="s">
        <v>834</v>
      </c>
      <c r="N520" s="5" t="s">
        <v>510</v>
      </c>
      <c r="O520" s="2" t="s">
        <v>510</v>
      </c>
      <c r="P520" s="2" t="s">
        <v>271</v>
      </c>
      <c r="Q520" s="1">
        <v>4</v>
      </c>
      <c r="R520" s="1">
        <v>0</v>
      </c>
      <c r="S520" s="1">
        <v>0</v>
      </c>
      <c r="T520" s="1">
        <v>0</v>
      </c>
      <c r="U520" s="1">
        <v>-4</v>
      </c>
      <c r="V520" s="1">
        <v>7</v>
      </c>
      <c r="W520" s="20">
        <f t="shared" si="648"/>
        <v>0</v>
      </c>
      <c r="X520" s="6">
        <v>84.25</v>
      </c>
      <c r="Y520" s="6">
        <f t="shared" si="649"/>
        <v>21.0625</v>
      </c>
      <c r="Z520" s="1">
        <v>101</v>
      </c>
      <c r="AA520" s="6">
        <f t="shared" si="650"/>
        <v>25.25</v>
      </c>
      <c r="AB520" s="8">
        <f t="shared" si="651"/>
        <v>0.83415841584158412</v>
      </c>
      <c r="AC520" s="3">
        <f t="shared" si="652"/>
        <v>0</v>
      </c>
      <c r="AD520" s="8">
        <f t="shared" si="653"/>
        <v>0</v>
      </c>
      <c r="AE520" s="20">
        <f t="shared" si="654"/>
        <v>0</v>
      </c>
      <c r="AF520" s="20">
        <f t="shared" si="655"/>
        <v>0</v>
      </c>
      <c r="AG520" s="20">
        <f t="shared" si="656"/>
        <v>0</v>
      </c>
      <c r="AH520" s="3" t="e">
        <f t="shared" si="657"/>
        <v>#VALUE!</v>
      </c>
      <c r="AI520" s="3" t="str">
        <f t="shared" si="658"/>
        <v xml:space="preserve"> </v>
      </c>
      <c r="AJ520" s="3" t="str">
        <f t="shared" si="659"/>
        <v xml:space="preserve"> </v>
      </c>
      <c r="AK520" s="20" t="e">
        <f t="shared" si="660"/>
        <v>#VALUE!</v>
      </c>
      <c r="AL520" s="6">
        <v>0</v>
      </c>
      <c r="AM520" s="1">
        <v>2</v>
      </c>
      <c r="AN520" s="1">
        <v>9</v>
      </c>
      <c r="AO520" s="1">
        <v>3</v>
      </c>
      <c r="AP520" s="1">
        <v>0</v>
      </c>
      <c r="AQ520" s="1">
        <v>1</v>
      </c>
      <c r="AR520" s="6">
        <f t="shared" si="661"/>
        <v>1.42433234421365</v>
      </c>
      <c r="AS520" s="6">
        <f t="shared" si="662"/>
        <v>6.4094955489614245</v>
      </c>
      <c r="AT520" s="6">
        <f t="shared" si="663"/>
        <v>2.1364985163204748</v>
      </c>
      <c r="AU520" s="6">
        <f t="shared" si="664"/>
        <v>0</v>
      </c>
      <c r="AV520" s="6">
        <f t="shared" si="665"/>
        <v>0.71216617210682498</v>
      </c>
      <c r="AW520" s="1">
        <v>2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7">
        <f>(EA520+FH520+GG520)-(DZ520+FG520+GF520)-((BD520/60)*(-0.29)+(EF520/60)*0.11+(FI520/60)*(-0.33))</f>
        <v>-0.63836944444420007</v>
      </c>
      <c r="BD520" s="6">
        <v>73.599999999999994</v>
      </c>
      <c r="BE520" s="6">
        <f t="shared" si="666"/>
        <v>18.399999999999999</v>
      </c>
      <c r="BF520" s="5">
        <v>18.27</v>
      </c>
      <c r="BG520" s="5">
        <v>31.87</v>
      </c>
      <c r="BH520" s="21">
        <f t="shared" si="667"/>
        <v>0.36437973673713603</v>
      </c>
      <c r="BI520" s="1">
        <v>0</v>
      </c>
      <c r="BJ520" s="22">
        <v>0</v>
      </c>
      <c r="BK520" s="22">
        <v>0</v>
      </c>
      <c r="BL520" s="1">
        <v>0</v>
      </c>
      <c r="BM520" s="1">
        <f t="shared" si="668"/>
        <v>0</v>
      </c>
      <c r="BN520" s="8">
        <f t="shared" si="669"/>
        <v>0</v>
      </c>
      <c r="BO520" s="3">
        <f t="shared" si="670"/>
        <v>0</v>
      </c>
      <c r="BP520" s="20">
        <f t="shared" si="671"/>
        <v>0</v>
      </c>
      <c r="BQ520" s="20">
        <f t="shared" si="672"/>
        <v>0</v>
      </c>
      <c r="BR520" s="20">
        <f t="shared" si="673"/>
        <v>0</v>
      </c>
      <c r="BS520" s="3" t="str">
        <f t="shared" si="674"/>
        <v xml:space="preserve"> </v>
      </c>
      <c r="BV520" s="20" t="str">
        <f t="shared" si="675"/>
        <v xml:space="preserve"> </v>
      </c>
      <c r="BW520" s="5">
        <v>13</v>
      </c>
      <c r="BX520" s="5">
        <v>15</v>
      </c>
      <c r="BY520" s="21">
        <f t="shared" si="676"/>
        <v>0.44444444444444442</v>
      </c>
      <c r="BZ520" s="5">
        <v>7</v>
      </c>
      <c r="CA520" s="5">
        <v>7</v>
      </c>
      <c r="CB520" s="23">
        <f t="shared" si="677"/>
        <v>0.22222222222222221</v>
      </c>
      <c r="CC520" s="5">
        <v>9</v>
      </c>
      <c r="CD520" s="5">
        <v>12</v>
      </c>
      <c r="CE520" s="23">
        <f t="shared" si="678"/>
        <v>0.33333333333333331</v>
      </c>
      <c r="CF520" s="23">
        <f t="shared" si="679"/>
        <v>0.66666666666666663</v>
      </c>
      <c r="CG520" s="24">
        <v>7</v>
      </c>
      <c r="CH520" s="5">
        <v>20</v>
      </c>
      <c r="CI520" s="5">
        <v>25</v>
      </c>
      <c r="CJ520" s="5">
        <v>17</v>
      </c>
      <c r="CK520">
        <v>15.36507265</v>
      </c>
      <c r="CL520" s="5">
        <v>0.26100000000000001</v>
      </c>
      <c r="CM520" s="5">
        <v>5</v>
      </c>
      <c r="CN520" s="5">
        <v>-2.3140000000000001</v>
      </c>
      <c r="CO520" s="5">
        <v>-2.6880000000000002</v>
      </c>
      <c r="CP520" s="5">
        <v>1.1639999999999999</v>
      </c>
      <c r="CQ520" s="21">
        <f t="shared" si="680"/>
        <v>3.0303030303030304E-2</v>
      </c>
      <c r="CR520" s="25">
        <f t="shared" si="681"/>
        <v>0.88888888888888884</v>
      </c>
      <c r="CS520" s="22">
        <f t="shared" si="682"/>
        <v>891.9191919191918</v>
      </c>
      <c r="CT520" s="21">
        <f t="shared" si="683"/>
        <v>-8.0808080808080857E-2</v>
      </c>
      <c r="CU520" s="26">
        <f t="shared" si="684"/>
        <v>0.82101806239737274</v>
      </c>
      <c r="CV520" s="27">
        <f t="shared" si="685"/>
        <v>4.1050903119868636</v>
      </c>
      <c r="CW520" s="27">
        <f t="shared" si="686"/>
        <v>27.093596059113302</v>
      </c>
      <c r="CX520" s="27">
        <f t="shared" si="687"/>
        <v>36.945812807881772</v>
      </c>
      <c r="CY520" s="27">
        <f t="shared" si="688"/>
        <v>54.187192118226605</v>
      </c>
      <c r="CZ520" s="27">
        <f t="shared" si="689"/>
        <v>70.607553366174059</v>
      </c>
      <c r="DA520" s="28">
        <f t="shared" si="690"/>
        <v>-16.420361247947454</v>
      </c>
      <c r="DB520" s="5">
        <v>1</v>
      </c>
      <c r="DC520" s="5">
        <v>5</v>
      </c>
      <c r="DD520" s="22">
        <v>32</v>
      </c>
      <c r="DE520" s="22">
        <v>40</v>
      </c>
      <c r="DF520" s="22">
        <v>15</v>
      </c>
      <c r="DG520" s="22">
        <v>21</v>
      </c>
      <c r="DH520" s="22">
        <v>20</v>
      </c>
      <c r="DI520" s="22">
        <v>18</v>
      </c>
      <c r="DJ520" s="29">
        <f t="shared" si="691"/>
        <v>-23.988361247947452</v>
      </c>
      <c r="DK520" s="27">
        <f t="shared" si="692"/>
        <v>2.8239723878255409</v>
      </c>
      <c r="DL520" s="27">
        <f t="shared" si="693"/>
        <v>3.2946344524631312</v>
      </c>
      <c r="DM520" s="27">
        <f t="shared" si="694"/>
        <v>34.358330718544082</v>
      </c>
      <c r="DN520" s="27">
        <f t="shared" si="695"/>
        <v>30.122372136805772</v>
      </c>
      <c r="DO520" s="27">
        <f t="shared" si="696"/>
        <v>68.716661437088163</v>
      </c>
      <c r="DP520" s="27">
        <f t="shared" si="697"/>
        <v>58.362096015061184</v>
      </c>
      <c r="DQ520" s="30">
        <f t="shared" si="698"/>
        <v>-26.774926669974434</v>
      </c>
      <c r="DR520" s="5">
        <v>6</v>
      </c>
      <c r="DS520" s="5">
        <v>7</v>
      </c>
      <c r="DT520" s="5">
        <v>67</v>
      </c>
      <c r="DU520" s="5">
        <v>57</v>
      </c>
      <c r="DV520" s="5">
        <v>30</v>
      </c>
      <c r="DW520" s="5">
        <v>23</v>
      </c>
      <c r="DX520" s="5">
        <v>37</v>
      </c>
      <c r="DY520" s="5">
        <v>43</v>
      </c>
      <c r="DZ520" s="22">
        <v>1</v>
      </c>
      <c r="EA520" s="22">
        <v>0</v>
      </c>
      <c r="EB520" s="22">
        <f t="shared" si="699"/>
        <v>-1</v>
      </c>
      <c r="EC520" s="26">
        <f t="shared" si="700"/>
        <v>0.81521739130434789</v>
      </c>
      <c r="ED520" s="27">
        <f t="shared" si="701"/>
        <v>0</v>
      </c>
      <c r="EE520" s="27">
        <f t="shared" si="702"/>
        <v>-0.81521739130434789</v>
      </c>
      <c r="EF520" s="6">
        <v>7.1833333333000002</v>
      </c>
      <c r="EG520" s="6">
        <f t="shared" si="703"/>
        <v>1.7958333333250001</v>
      </c>
      <c r="EH520" s="5">
        <v>1.8</v>
      </c>
      <c r="EI520" s="5">
        <v>2.1800000000000002</v>
      </c>
      <c r="EJ520" s="21">
        <f t="shared" si="704"/>
        <v>0.45226130653266328</v>
      </c>
      <c r="EK520" s="1">
        <v>0</v>
      </c>
      <c r="EL520" s="22">
        <v>0</v>
      </c>
      <c r="EM520" s="22">
        <v>0</v>
      </c>
      <c r="EN520" s="1">
        <v>0</v>
      </c>
      <c r="EO520" s="3">
        <f t="shared" si="705"/>
        <v>0</v>
      </c>
      <c r="EP520" s="6">
        <f t="shared" si="706"/>
        <v>0</v>
      </c>
      <c r="EQ520" s="3">
        <f t="shared" si="707"/>
        <v>0</v>
      </c>
      <c r="ER520" s="20">
        <f t="shared" si="708"/>
        <v>0</v>
      </c>
      <c r="ES520" s="20">
        <f t="shared" si="709"/>
        <v>0</v>
      </c>
      <c r="ET520" s="20">
        <f t="shared" si="710"/>
        <v>0</v>
      </c>
      <c r="EU520" s="3" t="str">
        <f t="shared" si="711"/>
        <v xml:space="preserve"> </v>
      </c>
      <c r="EX520" s="20" t="str">
        <f t="shared" si="712"/>
        <v xml:space="preserve"> </v>
      </c>
      <c r="EY520" s="5">
        <v>1</v>
      </c>
      <c r="EZ520" s="5">
        <v>0</v>
      </c>
      <c r="FA520" s="22">
        <v>7</v>
      </c>
      <c r="FB520" s="22">
        <v>0</v>
      </c>
      <c r="FC520" s="22">
        <v>3</v>
      </c>
      <c r="FD520" s="22">
        <v>0</v>
      </c>
      <c r="FE520" s="22">
        <v>0</v>
      </c>
      <c r="FF520" s="22">
        <v>1</v>
      </c>
      <c r="FG520" s="22">
        <v>0</v>
      </c>
      <c r="FH520" s="22">
        <v>0</v>
      </c>
      <c r="FI520" s="6">
        <v>3.4666666667000001</v>
      </c>
      <c r="FJ520" s="6">
        <f t="shared" si="713"/>
        <v>0.86666666667500003</v>
      </c>
      <c r="FK520" s="5">
        <v>0.74</v>
      </c>
      <c r="FL520" s="5">
        <v>4.04</v>
      </c>
      <c r="FM520" s="21">
        <f t="shared" si="714"/>
        <v>0.15481171548117154</v>
      </c>
      <c r="FN520" s="1">
        <v>0</v>
      </c>
      <c r="FO520" s="22">
        <v>0</v>
      </c>
      <c r="FP520" s="22">
        <v>0</v>
      </c>
      <c r="FQ520" s="1">
        <v>0</v>
      </c>
      <c r="FR520" s="1">
        <f t="shared" si="715"/>
        <v>0</v>
      </c>
      <c r="FS520" s="3">
        <f t="shared" si="716"/>
        <v>0</v>
      </c>
      <c r="FT520" s="3" t="str">
        <f t="shared" si="717"/>
        <v xml:space="preserve"> </v>
      </c>
      <c r="FW520" s="20" t="str">
        <f t="shared" si="718"/>
        <v xml:space="preserve"> </v>
      </c>
      <c r="FX520" s="5">
        <v>0</v>
      </c>
      <c r="FY520" s="5">
        <v>0</v>
      </c>
      <c r="FZ520" s="22">
        <v>0</v>
      </c>
      <c r="GA520" s="22">
        <v>2</v>
      </c>
      <c r="GB520" s="22">
        <v>0</v>
      </c>
      <c r="GC520" s="22">
        <v>1</v>
      </c>
      <c r="GD520" s="22">
        <v>2</v>
      </c>
      <c r="GE520" s="22">
        <v>1</v>
      </c>
      <c r="GF520" s="22">
        <v>0</v>
      </c>
      <c r="GG520" s="22">
        <v>0</v>
      </c>
      <c r="GH520" s="1">
        <v>2</v>
      </c>
      <c r="GI520" s="1">
        <v>1</v>
      </c>
      <c r="GJ520" s="1">
        <v>5</v>
      </c>
      <c r="GK520" s="1">
        <v>0</v>
      </c>
      <c r="GL520" s="6"/>
      <c r="GM520" s="6"/>
      <c r="GN520" s="31" t="str">
        <f t="shared" si="719"/>
        <v xml:space="preserve"> 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32" t="str">
        <f t="shared" si="720"/>
        <v xml:space="preserve"> </v>
      </c>
      <c r="GW520" s="9">
        <f t="shared" si="721"/>
        <v>3</v>
      </c>
      <c r="GX520" s="10">
        <v>-0.1</v>
      </c>
      <c r="GY520" s="10">
        <v>-0.2</v>
      </c>
      <c r="GZ520" s="10">
        <v>-0.30000000000000004</v>
      </c>
      <c r="HA520" s="29">
        <f t="shared" si="722"/>
        <v>-7.5000000000000011E-2</v>
      </c>
      <c r="HB520" s="29">
        <f t="shared" si="723"/>
        <v>-0.21364985163204753</v>
      </c>
      <c r="HC520">
        <v>1.9</v>
      </c>
      <c r="HD520">
        <v>1.4</v>
      </c>
      <c r="HE520">
        <v>-3.3</v>
      </c>
      <c r="HF520">
        <v>-0.4</v>
      </c>
      <c r="HG520">
        <v>-0.5</v>
      </c>
      <c r="HH520">
        <v>0</v>
      </c>
      <c r="HI520">
        <v>-0.9</v>
      </c>
      <c r="HJ520" s="11">
        <f t="shared" si="724"/>
        <v>-0.22500000000000001</v>
      </c>
      <c r="HK520" s="11">
        <f t="shared" si="725"/>
        <v>-0.64094955489614247</v>
      </c>
      <c r="HL520">
        <v>7</v>
      </c>
      <c r="HM520">
        <v>0</v>
      </c>
      <c r="HN520">
        <v>0</v>
      </c>
      <c r="HQ520" s="33">
        <v>63224</v>
      </c>
      <c r="HR520" s="33">
        <v>450000</v>
      </c>
      <c r="HS520" s="30">
        <f t="shared" si="726"/>
        <v>-0.94894325498891352</v>
      </c>
    </row>
    <row r="521" spans="1:227" x14ac:dyDescent="0.2">
      <c r="A521" s="1">
        <v>23</v>
      </c>
      <c r="B521" s="2" t="s">
        <v>2515</v>
      </c>
      <c r="C521" s="2" t="s">
        <v>2516</v>
      </c>
      <c r="D521" s="2" t="s">
        <v>354</v>
      </c>
      <c r="E521" s="2" t="s">
        <v>240</v>
      </c>
      <c r="F521" s="2">
        <v>74</v>
      </c>
      <c r="G521" s="2">
        <v>210</v>
      </c>
      <c r="H521" s="2" t="s">
        <v>231</v>
      </c>
      <c r="J521" s="3">
        <v>32</v>
      </c>
      <c r="K521" s="5" t="s">
        <v>2517</v>
      </c>
      <c r="L521" s="5" t="s">
        <v>2518</v>
      </c>
      <c r="M521" s="5" t="s">
        <v>269</v>
      </c>
      <c r="N521" s="5" t="s">
        <v>398</v>
      </c>
      <c r="O521" s="2" t="s">
        <v>398</v>
      </c>
      <c r="P521" s="2" t="s">
        <v>314</v>
      </c>
      <c r="Q521" s="1">
        <v>1</v>
      </c>
      <c r="R521" s="1">
        <v>0</v>
      </c>
      <c r="S521" s="1">
        <v>0</v>
      </c>
      <c r="T521" s="1">
        <v>0</v>
      </c>
      <c r="U521" s="1">
        <v>0</v>
      </c>
      <c r="V521" s="1">
        <v>2</v>
      </c>
      <c r="W521" s="20">
        <f t="shared" si="648"/>
        <v>0</v>
      </c>
      <c r="X521" s="6">
        <v>7.8166666666999998</v>
      </c>
      <c r="Y521" s="6">
        <f t="shared" si="649"/>
        <v>7.8166666666999998</v>
      </c>
      <c r="Z521" s="1">
        <v>13</v>
      </c>
      <c r="AA521" s="6">
        <f t="shared" si="650"/>
        <v>13</v>
      </c>
      <c r="AB521" s="8">
        <f t="shared" si="651"/>
        <v>0.60128205128461532</v>
      </c>
      <c r="AC521" s="3">
        <f t="shared" si="652"/>
        <v>0</v>
      </c>
      <c r="AD521" s="8">
        <f t="shared" si="653"/>
        <v>0</v>
      </c>
      <c r="AE521" s="20">
        <f t="shared" si="654"/>
        <v>0</v>
      </c>
      <c r="AF521" s="20">
        <f t="shared" si="655"/>
        <v>0</v>
      </c>
      <c r="AG521" s="20">
        <f t="shared" si="656"/>
        <v>0</v>
      </c>
      <c r="AH521" s="3" t="e">
        <f t="shared" si="657"/>
        <v>#VALUE!</v>
      </c>
      <c r="AI521" s="3" t="str">
        <f t="shared" si="658"/>
        <v xml:space="preserve"> </v>
      </c>
      <c r="AJ521" s="3" t="str">
        <f t="shared" si="659"/>
        <v xml:space="preserve"> </v>
      </c>
      <c r="AK521" s="20" t="e">
        <f t="shared" si="660"/>
        <v>#VALUE!</v>
      </c>
      <c r="AL521" s="6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6">
        <f t="shared" si="661"/>
        <v>7.6759061833361368</v>
      </c>
      <c r="AS521" s="6">
        <f t="shared" si="662"/>
        <v>0</v>
      </c>
      <c r="AT521" s="6">
        <f t="shared" si="663"/>
        <v>0</v>
      </c>
      <c r="AU521" s="6">
        <f t="shared" si="664"/>
        <v>0</v>
      </c>
      <c r="AV521" s="6">
        <f t="shared" si="665"/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7">
        <f>(EA521+FH521+GG521)-(DZ521+FG521+GF521)-((BD521/60)*(0.11)+(EF521/60)*(-0.14)+(FI521/60)*(0.13))</f>
        <v>-1.4330555555616666E-2</v>
      </c>
      <c r="BD521" s="6">
        <v>7.8166666666999998</v>
      </c>
      <c r="BE521" s="6">
        <f t="shared" si="666"/>
        <v>7.8166666666999998</v>
      </c>
      <c r="BF521" s="5">
        <v>7.82</v>
      </c>
      <c r="BG521" s="5">
        <v>42.18</v>
      </c>
      <c r="BH521" s="21">
        <f t="shared" si="667"/>
        <v>0.15640000000000001</v>
      </c>
      <c r="BI521" s="1">
        <v>0</v>
      </c>
      <c r="BJ521" s="22">
        <v>0</v>
      </c>
      <c r="BK521" s="22">
        <v>0</v>
      </c>
      <c r="BL521" s="1">
        <v>0</v>
      </c>
      <c r="BM521" s="1">
        <f t="shared" si="668"/>
        <v>0</v>
      </c>
      <c r="BN521" s="8">
        <f t="shared" si="669"/>
        <v>0</v>
      </c>
      <c r="BO521" s="3">
        <f t="shared" si="670"/>
        <v>0</v>
      </c>
      <c r="BP521" s="20">
        <f t="shared" si="671"/>
        <v>0</v>
      </c>
      <c r="BQ521" s="20">
        <f t="shared" si="672"/>
        <v>0</v>
      </c>
      <c r="BR521" s="20">
        <f t="shared" si="673"/>
        <v>0</v>
      </c>
      <c r="BS521" s="3" t="str">
        <f t="shared" si="674"/>
        <v xml:space="preserve"> </v>
      </c>
      <c r="BT521" s="1">
        <v>0</v>
      </c>
      <c r="BU521" s="1">
        <v>0</v>
      </c>
      <c r="BV521" s="20" t="str">
        <f t="shared" si="675"/>
        <v xml:space="preserve"> </v>
      </c>
      <c r="BW521" s="5">
        <v>1</v>
      </c>
      <c r="BX521" s="5">
        <v>0</v>
      </c>
      <c r="BY521" s="21">
        <f t="shared" si="676"/>
        <v>0.14285714285714285</v>
      </c>
      <c r="BZ521" s="5">
        <v>2</v>
      </c>
      <c r="CA521" s="5">
        <v>1</v>
      </c>
      <c r="CB521" s="23">
        <f t="shared" si="677"/>
        <v>0.42857142857142855</v>
      </c>
      <c r="CC521" s="5">
        <v>1</v>
      </c>
      <c r="CD521" s="5">
        <v>2</v>
      </c>
      <c r="CE521" s="23">
        <f t="shared" si="678"/>
        <v>0.42857142857142855</v>
      </c>
      <c r="CF521" s="23">
        <f t="shared" si="679"/>
        <v>0.25</v>
      </c>
      <c r="CG521" s="24">
        <v>1</v>
      </c>
      <c r="CH521" s="5">
        <v>2</v>
      </c>
      <c r="CI521" s="5">
        <v>3</v>
      </c>
      <c r="CJ521" s="5">
        <v>1</v>
      </c>
      <c r="CK521">
        <v>15.037231999999999</v>
      </c>
      <c r="CL521" s="5">
        <v>8.1000000000000003E-2</v>
      </c>
      <c r="CM521" s="5">
        <v>11</v>
      </c>
      <c r="CN521" s="5">
        <v>8.4659999999999993</v>
      </c>
      <c r="CO521" s="5">
        <v>-2.2759999999999998</v>
      </c>
      <c r="CP521" s="5">
        <v>1.3879999999999999</v>
      </c>
      <c r="CQ521" s="21">
        <f t="shared" si="680"/>
        <v>0</v>
      </c>
      <c r="CR521" s="25">
        <f t="shared" si="681"/>
        <v>1</v>
      </c>
      <c r="CS521" s="22">
        <f t="shared" si="682"/>
        <v>1000</v>
      </c>
      <c r="CT521" s="21">
        <f t="shared" si="683"/>
        <v>0</v>
      </c>
      <c r="CU521" s="26">
        <f t="shared" si="684"/>
        <v>0</v>
      </c>
      <c r="CV521" s="27">
        <f t="shared" si="685"/>
        <v>0</v>
      </c>
      <c r="CW521" s="27">
        <f t="shared" si="686"/>
        <v>38.363171355498721</v>
      </c>
      <c r="CX521" s="27">
        <f t="shared" si="687"/>
        <v>30.690537084398979</v>
      </c>
      <c r="CY521" s="27">
        <f t="shared" si="688"/>
        <v>61.381074168797959</v>
      </c>
      <c r="CZ521" s="27">
        <f t="shared" si="689"/>
        <v>30.690537084398979</v>
      </c>
      <c r="DA521" s="28">
        <f t="shared" si="690"/>
        <v>30.690537084398979</v>
      </c>
      <c r="DB521" s="5">
        <v>0</v>
      </c>
      <c r="DC521" s="5">
        <v>0</v>
      </c>
      <c r="DD521" s="22">
        <v>5</v>
      </c>
      <c r="DE521" s="22">
        <v>4</v>
      </c>
      <c r="DF521" s="22">
        <v>1</v>
      </c>
      <c r="DG521" s="22">
        <v>0</v>
      </c>
      <c r="DH521" s="22">
        <v>0</v>
      </c>
      <c r="DI521" s="22">
        <v>2</v>
      </c>
      <c r="DJ521" s="29">
        <f t="shared" si="691"/>
        <v>43.678537084398982</v>
      </c>
      <c r="DK521" s="27">
        <f t="shared" si="692"/>
        <v>0</v>
      </c>
      <c r="DL521" s="27">
        <f t="shared" si="693"/>
        <v>4.2674253200568995</v>
      </c>
      <c r="DM521" s="27">
        <f t="shared" si="694"/>
        <v>14.22475106685633</v>
      </c>
      <c r="DN521" s="27">
        <f t="shared" si="695"/>
        <v>25.604551920341393</v>
      </c>
      <c r="DO521" s="27">
        <f t="shared" si="696"/>
        <v>28.449502133712659</v>
      </c>
      <c r="DP521" s="27">
        <f t="shared" si="697"/>
        <v>46.941678520625892</v>
      </c>
      <c r="DQ521" s="30">
        <f t="shared" si="698"/>
        <v>49.182713471312212</v>
      </c>
      <c r="DR521" s="5">
        <v>0</v>
      </c>
      <c r="DS521" s="5">
        <v>3</v>
      </c>
      <c r="DT521" s="5">
        <v>10</v>
      </c>
      <c r="DU521" s="5">
        <v>15</v>
      </c>
      <c r="DV521" s="5">
        <v>5</v>
      </c>
      <c r="DW521" s="5">
        <v>6</v>
      </c>
      <c r="DX521" s="5">
        <v>9</v>
      </c>
      <c r="DY521" s="5">
        <v>5</v>
      </c>
      <c r="DZ521" s="22">
        <v>0</v>
      </c>
      <c r="EA521" s="22">
        <v>0</v>
      </c>
      <c r="EB521" s="22">
        <f t="shared" si="699"/>
        <v>0</v>
      </c>
      <c r="EC521" s="26">
        <f t="shared" si="700"/>
        <v>0</v>
      </c>
      <c r="ED521" s="27">
        <f t="shared" si="701"/>
        <v>0</v>
      </c>
      <c r="EE521" s="27">
        <f t="shared" si="702"/>
        <v>0</v>
      </c>
      <c r="EF521" s="6">
        <v>0</v>
      </c>
      <c r="EG521" s="6">
        <f t="shared" si="703"/>
        <v>0</v>
      </c>
      <c r="EH521" s="5"/>
      <c r="EI521" s="5"/>
      <c r="EJ521" s="21" t="str">
        <f t="shared" si="704"/>
        <v xml:space="preserve"> </v>
      </c>
      <c r="EK521" s="1">
        <v>0</v>
      </c>
      <c r="EL521" s="22">
        <v>0</v>
      </c>
      <c r="EM521" s="22">
        <v>0</v>
      </c>
      <c r="EN521" s="1">
        <v>0</v>
      </c>
      <c r="EO521" s="3">
        <f t="shared" si="705"/>
        <v>0</v>
      </c>
      <c r="EP521" s="6">
        <f t="shared" si="706"/>
        <v>0</v>
      </c>
      <c r="EQ521" s="3">
        <f t="shared" si="707"/>
        <v>0</v>
      </c>
      <c r="ER521" s="20">
        <f t="shared" si="708"/>
        <v>0</v>
      </c>
      <c r="ES521" s="20">
        <f t="shared" si="709"/>
        <v>0</v>
      </c>
      <c r="ET521" s="20">
        <f t="shared" si="710"/>
        <v>0</v>
      </c>
      <c r="EU521" s="3" t="str">
        <f t="shared" si="711"/>
        <v xml:space="preserve"> </v>
      </c>
      <c r="EV521" s="1">
        <v>0</v>
      </c>
      <c r="EW521" s="1">
        <v>0</v>
      </c>
      <c r="EX521" s="20" t="str">
        <f t="shared" si="712"/>
        <v xml:space="preserve"> </v>
      </c>
      <c r="EY521" s="5"/>
      <c r="EZ521" s="5"/>
      <c r="FA521" s="22">
        <v>0</v>
      </c>
      <c r="FB521" s="22">
        <v>0</v>
      </c>
      <c r="FC521" s="22">
        <v>0</v>
      </c>
      <c r="FD521" s="22">
        <v>0</v>
      </c>
      <c r="FE521" s="22">
        <v>0</v>
      </c>
      <c r="FF521" s="22">
        <v>0</v>
      </c>
      <c r="FG521" s="22">
        <v>0</v>
      </c>
      <c r="FH521" s="22">
        <v>0</v>
      </c>
      <c r="FI521" s="6">
        <v>0</v>
      </c>
      <c r="FJ521" s="6">
        <f t="shared" si="713"/>
        <v>0</v>
      </c>
      <c r="FK521" s="5"/>
      <c r="FL521" s="5"/>
      <c r="FM521" s="21" t="str">
        <f t="shared" si="714"/>
        <v xml:space="preserve"> </v>
      </c>
      <c r="FN521" s="1">
        <v>0</v>
      </c>
      <c r="FO521" s="22">
        <v>0</v>
      </c>
      <c r="FP521" s="22">
        <v>0</v>
      </c>
      <c r="FQ521" s="1">
        <v>0</v>
      </c>
      <c r="FR521" s="1">
        <f t="shared" si="715"/>
        <v>0</v>
      </c>
      <c r="FS521" s="3">
        <f t="shared" si="716"/>
        <v>0</v>
      </c>
      <c r="FT521" s="3" t="str">
        <f t="shared" si="717"/>
        <v xml:space="preserve"> </v>
      </c>
      <c r="FU521" s="1">
        <v>0</v>
      </c>
      <c r="FV521" s="1">
        <v>0</v>
      </c>
      <c r="FW521" s="20" t="str">
        <f t="shared" si="718"/>
        <v xml:space="preserve"> </v>
      </c>
      <c r="FX521" s="5"/>
      <c r="FY521" s="5"/>
      <c r="FZ521" s="22">
        <v>0</v>
      </c>
      <c r="GA521" s="22">
        <v>0</v>
      </c>
      <c r="GB521" s="22">
        <v>0</v>
      </c>
      <c r="GC521" s="22">
        <v>0</v>
      </c>
      <c r="GD521" s="22">
        <v>0</v>
      </c>
      <c r="GE521" s="22">
        <v>0</v>
      </c>
      <c r="GF521" s="22">
        <v>0</v>
      </c>
      <c r="GG521" s="22">
        <v>0</v>
      </c>
      <c r="GH521" s="1">
        <v>0</v>
      </c>
      <c r="GI521" s="1">
        <v>0</v>
      </c>
      <c r="GJ521" s="1">
        <v>0</v>
      </c>
      <c r="GK521" s="1">
        <v>0</v>
      </c>
      <c r="GN521" s="31" t="str">
        <f t="shared" si="719"/>
        <v xml:space="preserve"> 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32" t="str">
        <f t="shared" si="720"/>
        <v xml:space="preserve"> </v>
      </c>
      <c r="GW521" s="9">
        <f t="shared" si="721"/>
        <v>3</v>
      </c>
      <c r="GX521" s="10">
        <v>0</v>
      </c>
      <c r="GY521" s="10">
        <v>0</v>
      </c>
      <c r="GZ521" s="10">
        <v>0</v>
      </c>
      <c r="HA521" s="29">
        <f t="shared" si="722"/>
        <v>0</v>
      </c>
      <c r="HB521" s="29">
        <f t="shared" si="723"/>
        <v>0</v>
      </c>
      <c r="HC521">
        <v>0.1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 s="11">
        <f t="shared" si="724"/>
        <v>0</v>
      </c>
      <c r="HK521" s="11">
        <f t="shared" si="725"/>
        <v>0</v>
      </c>
      <c r="HL521">
        <v>27</v>
      </c>
      <c r="HM521">
        <v>0</v>
      </c>
      <c r="HN521">
        <v>0</v>
      </c>
      <c r="HQ521" s="33">
        <v>163636</v>
      </c>
      <c r="HR521" s="33">
        <v>0</v>
      </c>
      <c r="HS521" s="30">
        <f t="shared" si="726"/>
        <v>-4.7892931263858129E-2</v>
      </c>
    </row>
    <row r="522" spans="1:227" x14ac:dyDescent="0.2">
      <c r="A522" s="1">
        <v>3</v>
      </c>
      <c r="B522" s="2" t="s">
        <v>2519</v>
      </c>
      <c r="C522" s="2" t="s">
        <v>2520</v>
      </c>
      <c r="E522" s="2" t="s">
        <v>274</v>
      </c>
      <c r="F522" s="2">
        <v>75</v>
      </c>
      <c r="G522" s="2">
        <v>245</v>
      </c>
      <c r="H522" s="2" t="s">
        <v>231</v>
      </c>
      <c r="J522" s="3">
        <v>33</v>
      </c>
      <c r="K522" s="5" t="s">
        <v>2521</v>
      </c>
      <c r="L522" s="5" t="s">
        <v>2518</v>
      </c>
      <c r="M522" s="5" t="s">
        <v>2522</v>
      </c>
      <c r="N522" s="5" t="s">
        <v>253</v>
      </c>
      <c r="O522" s="2" t="s">
        <v>2523</v>
      </c>
      <c r="P522" s="2" t="s">
        <v>271</v>
      </c>
      <c r="Q522" s="1">
        <v>43</v>
      </c>
      <c r="R522" s="1">
        <v>1</v>
      </c>
      <c r="S522" s="1">
        <v>5</v>
      </c>
      <c r="T522" s="1">
        <v>6</v>
      </c>
      <c r="U522" s="1">
        <v>-9</v>
      </c>
      <c r="V522" s="1">
        <v>27</v>
      </c>
      <c r="W522" s="20">
        <f t="shared" si="648"/>
        <v>3.7037037037037035E-2</v>
      </c>
      <c r="X522" s="6">
        <v>756.21666666670001</v>
      </c>
      <c r="Y522" s="6">
        <f t="shared" si="649"/>
        <v>17.586434108527907</v>
      </c>
      <c r="Z522" s="1">
        <v>1021</v>
      </c>
      <c r="AA522" s="6">
        <f t="shared" si="650"/>
        <v>23.744186046511629</v>
      </c>
      <c r="AB522" s="8">
        <f t="shared" si="651"/>
        <v>0.74066274893898143</v>
      </c>
      <c r="AC522" s="3">
        <f t="shared" si="652"/>
        <v>16.875</v>
      </c>
      <c r="AD522" s="8">
        <f t="shared" si="653"/>
        <v>1.3389019901703065</v>
      </c>
      <c r="AE522" s="20">
        <f t="shared" si="654"/>
        <v>5.8823529411764705E-2</v>
      </c>
      <c r="AF522" s="20">
        <f t="shared" si="655"/>
        <v>0.29411764705882354</v>
      </c>
      <c r="AG522" s="20">
        <f t="shared" si="656"/>
        <v>0.35294117647058826</v>
      </c>
      <c r="AH522" s="3" t="e">
        <f t="shared" si="657"/>
        <v>#VALUE!</v>
      </c>
      <c r="AI522" s="3" t="str">
        <f t="shared" si="658"/>
        <v xml:space="preserve"> </v>
      </c>
      <c r="AJ522" s="3" t="str">
        <f t="shared" si="659"/>
        <v xml:space="preserve"> </v>
      </c>
      <c r="AK522" s="20" t="e">
        <f t="shared" si="660"/>
        <v>#VALUE!</v>
      </c>
      <c r="AL522" s="6">
        <v>0</v>
      </c>
      <c r="AM522" s="1">
        <v>89</v>
      </c>
      <c r="AN522" s="1">
        <v>98</v>
      </c>
      <c r="AO522" s="1">
        <v>23</v>
      </c>
      <c r="AP522" s="1">
        <v>10</v>
      </c>
      <c r="AQ522" s="1">
        <v>10</v>
      </c>
      <c r="AR522" s="6">
        <f t="shared" si="661"/>
        <v>7.0614682740833947</v>
      </c>
      <c r="AS522" s="6">
        <f t="shared" si="662"/>
        <v>7.7755493355075593</v>
      </c>
      <c r="AT522" s="6">
        <f t="shared" si="663"/>
        <v>1.824873823639529</v>
      </c>
      <c r="AU522" s="6">
        <f t="shared" si="664"/>
        <v>0.79342340158240388</v>
      </c>
      <c r="AV522" s="6">
        <f t="shared" si="665"/>
        <v>0.79342340158240388</v>
      </c>
      <c r="AW522" s="1">
        <v>35</v>
      </c>
      <c r="AX522" s="1">
        <v>10</v>
      </c>
      <c r="AY522" s="1">
        <v>3</v>
      </c>
      <c r="AZ522" s="1">
        <v>0</v>
      </c>
      <c r="BA522" s="1">
        <v>0</v>
      </c>
      <c r="BB522" s="1">
        <v>0</v>
      </c>
      <c r="BC522" s="7">
        <f>(EA522+FH522+GG522)-(DZ522+FG522+GF522)-((BD522/60)*(-0.29)+(EF522/60)*0.11+(FI522/60)*(-0.33))</f>
        <v>-0.27534166666648385</v>
      </c>
      <c r="BD522" s="6">
        <v>633.65</v>
      </c>
      <c r="BE522" s="6">
        <f t="shared" si="666"/>
        <v>14.736046511627906</v>
      </c>
      <c r="BF522" s="5">
        <v>14.29</v>
      </c>
      <c r="BG522" s="5">
        <v>32.72</v>
      </c>
      <c r="BH522" s="21">
        <f t="shared" si="667"/>
        <v>0.30397787704743673</v>
      </c>
      <c r="BI522" s="1">
        <v>1</v>
      </c>
      <c r="BJ522" s="22">
        <v>1</v>
      </c>
      <c r="BK522" s="22">
        <v>4</v>
      </c>
      <c r="BL522" s="1">
        <v>5</v>
      </c>
      <c r="BM522" s="1">
        <f t="shared" si="668"/>
        <v>6</v>
      </c>
      <c r="BN522" s="8">
        <f t="shared" si="669"/>
        <v>0.56813698413950919</v>
      </c>
      <c r="BO522" s="3">
        <f t="shared" si="670"/>
        <v>16.875</v>
      </c>
      <c r="BP522" s="20">
        <f t="shared" si="671"/>
        <v>6.25E-2</v>
      </c>
      <c r="BQ522" s="20">
        <f t="shared" si="672"/>
        <v>0.3125</v>
      </c>
      <c r="BR522" s="20">
        <f t="shared" si="673"/>
        <v>0.375</v>
      </c>
      <c r="BS522" s="3" t="str">
        <f t="shared" si="674"/>
        <v xml:space="preserve"> </v>
      </c>
      <c r="BV522" s="20" t="str">
        <f t="shared" si="675"/>
        <v xml:space="preserve"> </v>
      </c>
      <c r="BW522" s="5">
        <v>85</v>
      </c>
      <c r="BX522" s="5">
        <v>95</v>
      </c>
      <c r="BY522" s="21">
        <f t="shared" si="676"/>
        <v>0.30354131534569984</v>
      </c>
      <c r="BZ522" s="5">
        <v>119</v>
      </c>
      <c r="CA522" s="5">
        <v>88</v>
      </c>
      <c r="CB522" s="23">
        <f t="shared" si="677"/>
        <v>0.34907251264755479</v>
      </c>
      <c r="CC522" s="5">
        <v>118</v>
      </c>
      <c r="CD522" s="5">
        <v>88</v>
      </c>
      <c r="CE522" s="23">
        <f t="shared" si="678"/>
        <v>0.34738617200674538</v>
      </c>
      <c r="CF522" s="23">
        <f t="shared" si="679"/>
        <v>0.46511627906976744</v>
      </c>
      <c r="CG522" s="24">
        <v>4</v>
      </c>
      <c r="CH522" s="5">
        <v>210</v>
      </c>
      <c r="CI522" s="5">
        <v>234</v>
      </c>
      <c r="CJ522" s="5">
        <v>169</v>
      </c>
      <c r="CK522">
        <v>15.497304444999999</v>
      </c>
      <c r="CL522" s="5">
        <v>-3.4000000000000002E-2</v>
      </c>
      <c r="CM522" s="5">
        <v>6</v>
      </c>
      <c r="CN522" s="5">
        <v>0.115</v>
      </c>
      <c r="CO522" s="5">
        <v>-1.2789999999999999</v>
      </c>
      <c r="CP522" s="5">
        <v>-0.11</v>
      </c>
      <c r="CQ522" s="21">
        <f t="shared" si="680"/>
        <v>5.9259259259259262E-2</v>
      </c>
      <c r="CR522" s="25">
        <f t="shared" si="681"/>
        <v>0.92705167173252279</v>
      </c>
      <c r="CS522" s="22">
        <f t="shared" si="682"/>
        <v>932.97759765844876</v>
      </c>
      <c r="CT522" s="21">
        <f t="shared" si="683"/>
        <v>-1.3689069008217952E-2</v>
      </c>
      <c r="CU522" s="26">
        <f t="shared" si="684"/>
        <v>1.5623220010740966</v>
      </c>
      <c r="CV522" s="27">
        <f t="shared" si="685"/>
        <v>2.343483001611145</v>
      </c>
      <c r="CW522" s="27">
        <f t="shared" si="686"/>
        <v>26.364183768125383</v>
      </c>
      <c r="CX522" s="27">
        <f t="shared" si="687"/>
        <v>32.125246147086116</v>
      </c>
      <c r="CY522" s="27">
        <f t="shared" si="688"/>
        <v>52.82601266131789</v>
      </c>
      <c r="CZ522" s="27">
        <f t="shared" si="689"/>
        <v>65.422233794977799</v>
      </c>
      <c r="DA522" s="28">
        <f t="shared" si="690"/>
        <v>-12.59622113365991</v>
      </c>
      <c r="DB522" s="5">
        <v>16</v>
      </c>
      <c r="DC522" s="5">
        <v>24</v>
      </c>
      <c r="DD522" s="22">
        <v>254</v>
      </c>
      <c r="DE522" s="22">
        <v>305</v>
      </c>
      <c r="DF522" s="22">
        <v>126</v>
      </c>
      <c r="DG522" s="22">
        <v>139</v>
      </c>
      <c r="DH522" s="22">
        <v>202</v>
      </c>
      <c r="DI522" s="22">
        <v>145</v>
      </c>
      <c r="DJ522" s="29">
        <f t="shared" si="691"/>
        <v>-11.624011831334329</v>
      </c>
      <c r="DK522" s="27">
        <f t="shared" si="692"/>
        <v>2.3454824586342182</v>
      </c>
      <c r="DL522" s="27">
        <f t="shared" si="693"/>
        <v>2.2175470517996247</v>
      </c>
      <c r="DM522" s="27">
        <f t="shared" si="694"/>
        <v>29.425143571956557</v>
      </c>
      <c r="DN522" s="27">
        <f t="shared" si="695"/>
        <v>29.211917893898903</v>
      </c>
      <c r="DO522" s="27">
        <f t="shared" si="696"/>
        <v>55.140160345709901</v>
      </c>
      <c r="DP522" s="27">
        <f t="shared" si="697"/>
        <v>53.519645192471707</v>
      </c>
      <c r="DQ522" s="30">
        <f t="shared" si="698"/>
        <v>-14.216736286898104</v>
      </c>
      <c r="DR522" s="5">
        <v>55</v>
      </c>
      <c r="DS522" s="5">
        <v>52</v>
      </c>
      <c r="DT522" s="5">
        <v>635</v>
      </c>
      <c r="DU522" s="5">
        <v>633</v>
      </c>
      <c r="DV522" s="5">
        <v>249</v>
      </c>
      <c r="DW522" s="5">
        <v>239</v>
      </c>
      <c r="DX522" s="5">
        <v>331</v>
      </c>
      <c r="DY522" s="5">
        <v>354</v>
      </c>
      <c r="DZ522" s="22">
        <v>6</v>
      </c>
      <c r="EA522" s="22">
        <v>4</v>
      </c>
      <c r="EB522" s="22">
        <f t="shared" si="699"/>
        <v>-2</v>
      </c>
      <c r="EC522" s="26">
        <f t="shared" si="700"/>
        <v>0.56813698413950919</v>
      </c>
      <c r="ED522" s="27">
        <f t="shared" si="701"/>
        <v>0.37875798942633948</v>
      </c>
      <c r="EE522" s="27">
        <f t="shared" si="702"/>
        <v>-0.18937899471316974</v>
      </c>
      <c r="EF522" s="6">
        <v>1.65</v>
      </c>
      <c r="EG522" s="6">
        <f t="shared" si="703"/>
        <v>3.837209302325581E-2</v>
      </c>
      <c r="EH522" s="5">
        <v>0.04</v>
      </c>
      <c r="EI522" s="5">
        <v>5.81</v>
      </c>
      <c r="EJ522" s="21">
        <f t="shared" si="704"/>
        <v>6.8376068376068385E-3</v>
      </c>
      <c r="EK522" s="1">
        <v>0</v>
      </c>
      <c r="EL522" s="22">
        <v>0</v>
      </c>
      <c r="EM522" s="22">
        <v>0</v>
      </c>
      <c r="EN522" s="1">
        <v>0</v>
      </c>
      <c r="EO522" s="3">
        <f t="shared" si="705"/>
        <v>0</v>
      </c>
      <c r="EP522" s="6">
        <f t="shared" si="706"/>
        <v>0</v>
      </c>
      <c r="EQ522" s="3">
        <f t="shared" si="707"/>
        <v>0</v>
      </c>
      <c r="ER522" s="20">
        <f t="shared" si="708"/>
        <v>0</v>
      </c>
      <c r="ES522" s="20">
        <f t="shared" si="709"/>
        <v>0</v>
      </c>
      <c r="ET522" s="20">
        <f t="shared" si="710"/>
        <v>0</v>
      </c>
      <c r="EU522" s="3" t="str">
        <f t="shared" si="711"/>
        <v xml:space="preserve"> </v>
      </c>
      <c r="EX522" s="20" t="str">
        <f t="shared" si="712"/>
        <v xml:space="preserve"> </v>
      </c>
      <c r="EY522" s="5">
        <v>0</v>
      </c>
      <c r="EZ522" s="5">
        <v>0</v>
      </c>
      <c r="FA522" s="22">
        <v>2</v>
      </c>
      <c r="FB522" s="22">
        <v>0</v>
      </c>
      <c r="FC522" s="22">
        <v>1</v>
      </c>
      <c r="FD522" s="22">
        <v>0</v>
      </c>
      <c r="FE522" s="22">
        <v>0</v>
      </c>
      <c r="FF522" s="22">
        <v>0</v>
      </c>
      <c r="FG522" s="22">
        <v>1</v>
      </c>
      <c r="FH522" s="22">
        <v>0</v>
      </c>
      <c r="FI522" s="6">
        <v>120.9166666667</v>
      </c>
      <c r="FJ522" s="6">
        <f t="shared" si="713"/>
        <v>2.812015503876744</v>
      </c>
      <c r="FK522" s="5">
        <v>2.64</v>
      </c>
      <c r="FL522" s="5">
        <v>2.72</v>
      </c>
      <c r="FM522" s="21">
        <f t="shared" si="714"/>
        <v>0.4925373134328358</v>
      </c>
      <c r="FN522" s="1">
        <v>0</v>
      </c>
      <c r="FO522" s="22">
        <v>0</v>
      </c>
      <c r="FP522" s="22">
        <v>0</v>
      </c>
      <c r="FQ522" s="1">
        <v>0</v>
      </c>
      <c r="FR522" s="1">
        <f t="shared" si="715"/>
        <v>0</v>
      </c>
      <c r="FS522" s="3">
        <f t="shared" si="716"/>
        <v>0</v>
      </c>
      <c r="FT522" s="3" t="str">
        <f t="shared" si="717"/>
        <v xml:space="preserve"> </v>
      </c>
      <c r="FW522" s="20" t="str">
        <f t="shared" si="718"/>
        <v xml:space="preserve"> </v>
      </c>
      <c r="FX522" s="5">
        <v>1</v>
      </c>
      <c r="FY522" s="5">
        <v>17</v>
      </c>
      <c r="FZ522" s="22">
        <v>10</v>
      </c>
      <c r="GA522" s="22">
        <v>76</v>
      </c>
      <c r="GB522" s="22">
        <v>2</v>
      </c>
      <c r="GC522" s="22">
        <v>42</v>
      </c>
      <c r="GD522" s="22">
        <v>55</v>
      </c>
      <c r="GE522" s="22">
        <v>2</v>
      </c>
      <c r="GF522" s="22">
        <v>1</v>
      </c>
      <c r="GG522" s="22">
        <v>0</v>
      </c>
      <c r="GH522" s="1">
        <v>17</v>
      </c>
      <c r="GI522" s="1">
        <v>0</v>
      </c>
      <c r="GJ522" s="1">
        <v>44</v>
      </c>
      <c r="GK522" s="1">
        <v>18</v>
      </c>
      <c r="GN522" s="31" t="str">
        <f t="shared" si="719"/>
        <v xml:space="preserve"> 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32" t="str">
        <f t="shared" si="720"/>
        <v xml:space="preserve"> </v>
      </c>
      <c r="GW522" s="9">
        <f t="shared" si="721"/>
        <v>4</v>
      </c>
      <c r="GX522" s="10">
        <v>-0.1</v>
      </c>
      <c r="GY522" s="10">
        <v>0.9</v>
      </c>
      <c r="GZ522" s="10">
        <v>0.8</v>
      </c>
      <c r="HA522" s="29">
        <f t="shared" si="722"/>
        <v>1.8604651162790697E-2</v>
      </c>
      <c r="HB522" s="29">
        <f t="shared" si="723"/>
        <v>6.3473872126592321E-2</v>
      </c>
      <c r="HC522">
        <v>11.2</v>
      </c>
      <c r="HD522">
        <v>20.100000000000001</v>
      </c>
      <c r="HE522">
        <v>-12.1</v>
      </c>
      <c r="HF522">
        <v>-0.2</v>
      </c>
      <c r="HG522">
        <v>1.8</v>
      </c>
      <c r="HH522">
        <v>0</v>
      </c>
      <c r="HI522">
        <v>1.6</v>
      </c>
      <c r="HJ522" s="11">
        <f t="shared" si="724"/>
        <v>3.7209302325581395E-2</v>
      </c>
      <c r="HK522" s="11">
        <f t="shared" si="725"/>
        <v>0.12694774425318464</v>
      </c>
      <c r="HL522">
        <v>99</v>
      </c>
      <c r="HM522">
        <v>0</v>
      </c>
      <c r="HN522">
        <v>0</v>
      </c>
      <c r="HQ522" s="33">
        <v>2500000</v>
      </c>
      <c r="HR522" s="33">
        <v>0</v>
      </c>
      <c r="HS522" s="30">
        <f t="shared" si="726"/>
        <v>-1.912195121951219</v>
      </c>
    </row>
    <row r="523" spans="1:227" x14ac:dyDescent="0.2">
      <c r="A523" s="1">
        <v>39</v>
      </c>
      <c r="B523" s="2" t="s">
        <v>2524</v>
      </c>
      <c r="C523" s="2" t="s">
        <v>2525</v>
      </c>
      <c r="E523" s="2" t="s">
        <v>2077</v>
      </c>
      <c r="F523" s="2">
        <v>71</v>
      </c>
      <c r="G523" s="2">
        <v>190</v>
      </c>
      <c r="H523" s="2" t="s">
        <v>249</v>
      </c>
      <c r="J523" s="3">
        <v>25</v>
      </c>
      <c r="K523" s="5" t="s">
        <v>2526</v>
      </c>
      <c r="L523" s="5" t="s">
        <v>2527</v>
      </c>
      <c r="M523" s="5" t="s">
        <v>1742</v>
      </c>
      <c r="N523" s="5" t="s">
        <v>235</v>
      </c>
      <c r="O523" s="2" t="s">
        <v>235</v>
      </c>
      <c r="P523" s="2" t="s">
        <v>438</v>
      </c>
      <c r="Q523" s="1">
        <v>2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20">
        <f t="shared" si="648"/>
        <v>0</v>
      </c>
      <c r="X523" s="6">
        <v>11.2833333333</v>
      </c>
      <c r="Y523" s="6">
        <f t="shared" si="649"/>
        <v>5.6416666666499999</v>
      </c>
      <c r="Z523" s="1">
        <v>15</v>
      </c>
      <c r="AA523" s="6">
        <f t="shared" si="650"/>
        <v>7.5</v>
      </c>
      <c r="AB523" s="8">
        <f t="shared" si="651"/>
        <v>0.75222222222000001</v>
      </c>
      <c r="AC523" s="3">
        <f t="shared" si="652"/>
        <v>0</v>
      </c>
      <c r="AD523" s="8">
        <f t="shared" si="653"/>
        <v>0</v>
      </c>
      <c r="AE523" s="20">
        <f t="shared" si="654"/>
        <v>0</v>
      </c>
      <c r="AF523" s="20">
        <f t="shared" si="655"/>
        <v>0</v>
      </c>
      <c r="AG523" s="20">
        <f t="shared" si="656"/>
        <v>0</v>
      </c>
      <c r="AH523" s="3">
        <f t="shared" si="657"/>
        <v>2</v>
      </c>
      <c r="AI523" s="3">
        <f t="shared" si="658"/>
        <v>1</v>
      </c>
      <c r="AJ523" s="3">
        <f t="shared" si="659"/>
        <v>1</v>
      </c>
      <c r="AK523" s="20">
        <f t="shared" si="660"/>
        <v>0.5</v>
      </c>
      <c r="AL523" s="6">
        <v>1.9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6">
        <f t="shared" si="661"/>
        <v>0</v>
      </c>
      <c r="AS523" s="6">
        <f t="shared" si="662"/>
        <v>0</v>
      </c>
      <c r="AT523" s="6">
        <f t="shared" si="663"/>
        <v>0</v>
      </c>
      <c r="AU523" s="6">
        <f t="shared" si="664"/>
        <v>5.3175775480216183</v>
      </c>
      <c r="AV523" s="6">
        <f t="shared" si="665"/>
        <v>0</v>
      </c>
      <c r="AW523" s="1">
        <v>4</v>
      </c>
      <c r="AX523" s="1">
        <v>2</v>
      </c>
      <c r="AY523" s="1">
        <v>0</v>
      </c>
      <c r="AZ523" s="1">
        <v>0</v>
      </c>
      <c r="BA523" s="1">
        <v>0</v>
      </c>
      <c r="BB523" s="1">
        <v>0</v>
      </c>
      <c r="BC523" s="7">
        <f>(EA523+FH523+GG523)-(DZ523+FG523+GF523)-((BD523/60)*(0.11)+(EF523/60)*(-0.14)+(FI523/60)*(0.13))</f>
        <v>-2.0201305555556335</v>
      </c>
      <c r="BD523" s="6">
        <v>11.15</v>
      </c>
      <c r="BE523" s="6">
        <f t="shared" si="666"/>
        <v>5.5750000000000002</v>
      </c>
      <c r="BF523" s="5">
        <v>5.57</v>
      </c>
      <c r="BG523" s="5">
        <v>40.85</v>
      </c>
      <c r="BH523" s="21">
        <f t="shared" si="667"/>
        <v>0.11999138302455838</v>
      </c>
      <c r="BI523" s="1">
        <v>0</v>
      </c>
      <c r="BJ523" s="22">
        <v>0</v>
      </c>
      <c r="BK523" s="22">
        <v>0</v>
      </c>
      <c r="BL523" s="1">
        <v>0</v>
      </c>
      <c r="BM523" s="1">
        <f t="shared" si="668"/>
        <v>0</v>
      </c>
      <c r="BN523" s="8">
        <f t="shared" si="669"/>
        <v>0</v>
      </c>
      <c r="BO523" s="3">
        <f t="shared" si="670"/>
        <v>0</v>
      </c>
      <c r="BP523" s="20">
        <f t="shared" si="671"/>
        <v>0</v>
      </c>
      <c r="BQ523" s="20">
        <f t="shared" si="672"/>
        <v>0</v>
      </c>
      <c r="BR523" s="20">
        <f t="shared" si="673"/>
        <v>0</v>
      </c>
      <c r="BS523" s="3">
        <f t="shared" si="674"/>
        <v>2</v>
      </c>
      <c r="BT523" s="1">
        <v>1</v>
      </c>
      <c r="BU523" s="1">
        <v>1</v>
      </c>
      <c r="BV523" s="20">
        <f t="shared" si="675"/>
        <v>0.5</v>
      </c>
      <c r="BW523" s="5">
        <v>0</v>
      </c>
      <c r="BX523" s="5">
        <v>2</v>
      </c>
      <c r="BY523" s="21">
        <f t="shared" si="676"/>
        <v>0.25</v>
      </c>
      <c r="BZ523" s="5">
        <v>1</v>
      </c>
      <c r="CA523" s="5">
        <v>4</v>
      </c>
      <c r="CB523" s="23">
        <f t="shared" si="677"/>
        <v>0.625</v>
      </c>
      <c r="CC523" s="5">
        <v>1</v>
      </c>
      <c r="CD523" s="5">
        <v>0</v>
      </c>
      <c r="CE523" s="23">
        <f t="shared" si="678"/>
        <v>0.125</v>
      </c>
      <c r="CF523" s="23">
        <f t="shared" si="679"/>
        <v>0.2857142857142857</v>
      </c>
      <c r="CG523" s="24">
        <v>1</v>
      </c>
      <c r="CH523" s="5">
        <v>3</v>
      </c>
      <c r="CI523" s="5">
        <v>6</v>
      </c>
      <c r="CJ523" s="5">
        <v>2</v>
      </c>
      <c r="CK523">
        <v>13.3597067</v>
      </c>
      <c r="CL523" s="5">
        <v>-4.1619999999999999</v>
      </c>
      <c r="CM523" s="5">
        <v>14</v>
      </c>
      <c r="CN523" s="5">
        <v>-6.4139999999999997</v>
      </c>
      <c r="CO523" s="5">
        <v>3.1970000000000001</v>
      </c>
      <c r="CP523" s="5">
        <v>7.9729999999999999</v>
      </c>
      <c r="CQ523" s="21">
        <f t="shared" si="680"/>
        <v>0</v>
      </c>
      <c r="CR523" s="25">
        <f t="shared" si="681"/>
        <v>1</v>
      </c>
      <c r="CS523" s="22">
        <f t="shared" si="682"/>
        <v>1000</v>
      </c>
      <c r="CT523" s="21">
        <f t="shared" si="683"/>
        <v>0</v>
      </c>
      <c r="CU523" s="26">
        <f t="shared" si="684"/>
        <v>0</v>
      </c>
      <c r="CV523" s="27">
        <f t="shared" si="685"/>
        <v>0</v>
      </c>
      <c r="CW523" s="27">
        <f t="shared" si="686"/>
        <v>16.157989228007182</v>
      </c>
      <c r="CX523" s="27">
        <f t="shared" si="687"/>
        <v>5.3859964093357267</v>
      </c>
      <c r="CY523" s="27">
        <f t="shared" si="688"/>
        <v>26.929982046678635</v>
      </c>
      <c r="CZ523" s="27">
        <f t="shared" si="689"/>
        <v>21.543985637342907</v>
      </c>
      <c r="DA523" s="28">
        <f t="shared" si="690"/>
        <v>5.3859964093357284</v>
      </c>
      <c r="DB523" s="5">
        <v>0</v>
      </c>
      <c r="DC523" s="5">
        <v>0</v>
      </c>
      <c r="DD523" s="22">
        <v>3</v>
      </c>
      <c r="DE523" s="22">
        <v>1</v>
      </c>
      <c r="DF523" s="22">
        <v>1</v>
      </c>
      <c r="DG523" s="22">
        <v>1</v>
      </c>
      <c r="DH523" s="22">
        <v>2</v>
      </c>
      <c r="DI523" s="22">
        <v>1</v>
      </c>
      <c r="DJ523" s="29">
        <f t="shared" si="691"/>
        <v>-3.9481464478071278</v>
      </c>
      <c r="DK523" s="27">
        <f t="shared" si="692"/>
        <v>1.4687882496940023</v>
      </c>
      <c r="DL523" s="27">
        <f t="shared" si="693"/>
        <v>2.2031823745410035</v>
      </c>
      <c r="DM523" s="27">
        <f t="shared" si="694"/>
        <v>19.094247246022032</v>
      </c>
      <c r="DN523" s="27">
        <f t="shared" si="695"/>
        <v>32.313341493268055</v>
      </c>
      <c r="DO523" s="27">
        <f t="shared" si="696"/>
        <v>38.922888616891058</v>
      </c>
      <c r="DP523" s="27">
        <f t="shared" si="697"/>
        <v>62.423500611995102</v>
      </c>
      <c r="DQ523" s="30">
        <f t="shared" si="698"/>
        <v>28.886608404439773</v>
      </c>
      <c r="DR523" s="5">
        <v>2</v>
      </c>
      <c r="DS523" s="5">
        <v>3</v>
      </c>
      <c r="DT523" s="5">
        <v>24</v>
      </c>
      <c r="DU523" s="5">
        <v>41</v>
      </c>
      <c r="DV523" s="5">
        <v>12</v>
      </c>
      <c r="DW523" s="5">
        <v>21</v>
      </c>
      <c r="DX523" s="5">
        <v>20</v>
      </c>
      <c r="DY523" s="5">
        <v>15</v>
      </c>
      <c r="DZ523" s="22">
        <v>2</v>
      </c>
      <c r="EA523" s="22">
        <v>0</v>
      </c>
      <c r="EB523" s="22">
        <f t="shared" si="699"/>
        <v>-2</v>
      </c>
      <c r="EC523" s="26">
        <f t="shared" si="700"/>
        <v>10.762331838565022</v>
      </c>
      <c r="ED523" s="27">
        <f t="shared" si="701"/>
        <v>0</v>
      </c>
      <c r="EE523" s="27">
        <f t="shared" si="702"/>
        <v>-10.762331838565022</v>
      </c>
      <c r="EF523" s="6">
        <v>0.1333333333</v>
      </c>
      <c r="EG523" s="6">
        <f t="shared" si="703"/>
        <v>6.6666666649999998E-2</v>
      </c>
      <c r="EH523" s="5">
        <v>7.0000000000000007E-2</v>
      </c>
      <c r="EI523" s="5">
        <v>7.3</v>
      </c>
      <c r="EJ523" s="21">
        <f t="shared" si="704"/>
        <v>9.497964721845319E-3</v>
      </c>
      <c r="EK523" s="1">
        <v>0</v>
      </c>
      <c r="EL523" s="22">
        <v>0</v>
      </c>
      <c r="EM523" s="22">
        <v>0</v>
      </c>
      <c r="EN523" s="1">
        <v>0</v>
      </c>
      <c r="EO523" s="3">
        <f t="shared" si="705"/>
        <v>0</v>
      </c>
      <c r="EP523" s="6">
        <f t="shared" si="706"/>
        <v>0</v>
      </c>
      <c r="EQ523" s="3">
        <f t="shared" si="707"/>
        <v>0</v>
      </c>
      <c r="ER523" s="20">
        <f t="shared" si="708"/>
        <v>0</v>
      </c>
      <c r="ES523" s="20">
        <f t="shared" si="709"/>
        <v>0</v>
      </c>
      <c r="ET523" s="20">
        <f t="shared" si="710"/>
        <v>0</v>
      </c>
      <c r="EU523" s="3" t="str">
        <f t="shared" si="711"/>
        <v xml:space="preserve"> </v>
      </c>
      <c r="EV523" s="1">
        <v>0</v>
      </c>
      <c r="EW523" s="1">
        <v>0</v>
      </c>
      <c r="EX523" s="20" t="str">
        <f t="shared" si="712"/>
        <v xml:space="preserve"> </v>
      </c>
      <c r="EY523" s="5">
        <v>0</v>
      </c>
      <c r="EZ523" s="5">
        <v>0</v>
      </c>
      <c r="FA523" s="22">
        <v>0</v>
      </c>
      <c r="FB523" s="22">
        <v>0</v>
      </c>
      <c r="FC523" s="22">
        <v>0</v>
      </c>
      <c r="FD523" s="22">
        <v>0</v>
      </c>
      <c r="FE523" s="22">
        <v>0</v>
      </c>
      <c r="FF523" s="22">
        <v>0</v>
      </c>
      <c r="FG523" s="22">
        <v>0</v>
      </c>
      <c r="FH523" s="22">
        <v>0</v>
      </c>
      <c r="FI523" s="6">
        <v>0</v>
      </c>
      <c r="FJ523" s="6">
        <f t="shared" si="713"/>
        <v>0</v>
      </c>
      <c r="FK523" s="5"/>
      <c r="FL523" s="5"/>
      <c r="FM523" s="21" t="str">
        <f t="shared" si="714"/>
        <v xml:space="preserve"> </v>
      </c>
      <c r="FN523" s="1">
        <v>0</v>
      </c>
      <c r="FO523" s="22">
        <v>0</v>
      </c>
      <c r="FP523" s="22">
        <v>0</v>
      </c>
      <c r="FQ523" s="1">
        <v>0</v>
      </c>
      <c r="FR523" s="1">
        <f t="shared" si="715"/>
        <v>0</v>
      </c>
      <c r="FS523" s="3">
        <f t="shared" si="716"/>
        <v>0</v>
      </c>
      <c r="FT523" s="3" t="str">
        <f t="shared" si="717"/>
        <v xml:space="preserve"> </v>
      </c>
      <c r="FU523" s="1">
        <v>0</v>
      </c>
      <c r="FV523" s="1">
        <v>0</v>
      </c>
      <c r="FW523" s="20" t="str">
        <f t="shared" si="718"/>
        <v xml:space="preserve"> </v>
      </c>
      <c r="FX523" s="5"/>
      <c r="FY523" s="5"/>
      <c r="FZ523" s="22">
        <v>0</v>
      </c>
      <c r="GA523" s="22">
        <v>0</v>
      </c>
      <c r="GB523" s="22">
        <v>0</v>
      </c>
      <c r="GC523" s="22">
        <v>0</v>
      </c>
      <c r="GD523" s="22">
        <v>0</v>
      </c>
      <c r="GE523" s="22">
        <v>0</v>
      </c>
      <c r="GF523" s="22">
        <v>0</v>
      </c>
      <c r="GG523" s="22">
        <v>0</v>
      </c>
      <c r="GH523" s="1">
        <v>0</v>
      </c>
      <c r="GI523" s="1">
        <v>0</v>
      </c>
      <c r="GJ523" s="1">
        <v>0</v>
      </c>
      <c r="GK523" s="1">
        <v>0</v>
      </c>
      <c r="GN523" s="31" t="str">
        <f t="shared" si="719"/>
        <v xml:space="preserve"> 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32" t="str">
        <f t="shared" si="720"/>
        <v xml:space="preserve"> </v>
      </c>
      <c r="GW523" s="9">
        <f t="shared" si="721"/>
        <v>1</v>
      </c>
      <c r="GX523" s="10">
        <v>0</v>
      </c>
      <c r="GY523" s="10">
        <v>0</v>
      </c>
      <c r="GZ523" s="10">
        <v>0</v>
      </c>
      <c r="HA523" s="29">
        <f t="shared" si="722"/>
        <v>0</v>
      </c>
      <c r="HB523" s="29">
        <f t="shared" si="723"/>
        <v>0</v>
      </c>
      <c r="HC523">
        <v>0.1</v>
      </c>
      <c r="HD523">
        <v>0.1</v>
      </c>
      <c r="HE523">
        <v>0</v>
      </c>
      <c r="HF523">
        <v>0</v>
      </c>
      <c r="HG523">
        <v>0</v>
      </c>
      <c r="HH523">
        <v>0</v>
      </c>
      <c r="HI523">
        <v>0</v>
      </c>
      <c r="HJ523" s="11">
        <f t="shared" si="724"/>
        <v>0</v>
      </c>
      <c r="HK523" s="11">
        <f t="shared" si="725"/>
        <v>0</v>
      </c>
      <c r="HL523">
        <v>35</v>
      </c>
      <c r="HM523">
        <v>0</v>
      </c>
      <c r="HN523">
        <v>0</v>
      </c>
      <c r="HO523">
        <v>14</v>
      </c>
      <c r="HP523" t="s">
        <v>1149</v>
      </c>
      <c r="HQ523" s="33">
        <v>194444</v>
      </c>
      <c r="HR523" s="33">
        <v>0</v>
      </c>
      <c r="HS523" s="30">
        <f t="shared" si="726"/>
        <v>-3.1041348115299322E-2</v>
      </c>
    </row>
    <row r="524" spans="1:227" x14ac:dyDescent="0.2">
      <c r="A524" s="1">
        <v>6</v>
      </c>
      <c r="B524" s="2" t="s">
        <v>977</v>
      </c>
      <c r="C524" s="2" t="s">
        <v>2528</v>
      </c>
      <c r="D524" s="2" t="s">
        <v>257</v>
      </c>
      <c r="E524" s="2" t="s">
        <v>240</v>
      </c>
      <c r="F524" s="2">
        <v>75</v>
      </c>
      <c r="G524" s="2">
        <v>215</v>
      </c>
      <c r="H524" s="2" t="s">
        <v>231</v>
      </c>
      <c r="I524" s="2" t="s">
        <v>258</v>
      </c>
      <c r="J524" s="3">
        <v>24</v>
      </c>
      <c r="K524" s="5" t="s">
        <v>2529</v>
      </c>
      <c r="L524" s="5" t="s">
        <v>2530</v>
      </c>
      <c r="M524" s="5" t="s">
        <v>1158</v>
      </c>
      <c r="N524" s="5" t="s">
        <v>786</v>
      </c>
      <c r="O524" s="2" t="s">
        <v>786</v>
      </c>
      <c r="P524" s="2" t="s">
        <v>271</v>
      </c>
      <c r="Q524" s="1">
        <v>45</v>
      </c>
      <c r="R524" s="1">
        <v>7</v>
      </c>
      <c r="S524" s="1">
        <v>9</v>
      </c>
      <c r="T524" s="1">
        <v>16</v>
      </c>
      <c r="U524" s="1">
        <v>16</v>
      </c>
      <c r="V524" s="1">
        <v>77</v>
      </c>
      <c r="W524" s="20">
        <f t="shared" si="648"/>
        <v>9.0909090909090912E-2</v>
      </c>
      <c r="X524" s="6">
        <v>805.28333333329999</v>
      </c>
      <c r="Y524" s="6">
        <f t="shared" si="649"/>
        <v>17.895185185184445</v>
      </c>
      <c r="Z524" s="1">
        <v>1084</v>
      </c>
      <c r="AA524" s="6">
        <f t="shared" si="650"/>
        <v>24.088888888888889</v>
      </c>
      <c r="AB524" s="8">
        <f t="shared" si="651"/>
        <v>0.74288130381300732</v>
      </c>
      <c r="AC524" s="3">
        <f t="shared" si="652"/>
        <v>69.670454545454547</v>
      </c>
      <c r="AD524" s="8">
        <f t="shared" si="653"/>
        <v>5.1910018495280497</v>
      </c>
      <c r="AE524" s="20">
        <f t="shared" si="654"/>
        <v>0.16279069767441862</v>
      </c>
      <c r="AF524" s="20">
        <f t="shared" si="655"/>
        <v>0.20930232558139536</v>
      </c>
      <c r="AG524" s="20">
        <f t="shared" si="656"/>
        <v>0.37209302325581395</v>
      </c>
      <c r="AH524" s="3" t="e">
        <f t="shared" si="657"/>
        <v>#VALUE!</v>
      </c>
      <c r="AI524" s="3" t="str">
        <f t="shared" si="658"/>
        <v xml:space="preserve"> </v>
      </c>
      <c r="AJ524" s="3" t="str">
        <f t="shared" si="659"/>
        <v xml:space="preserve"> </v>
      </c>
      <c r="AK524" s="20" t="e">
        <f t="shared" si="660"/>
        <v>#VALUE!</v>
      </c>
      <c r="AL524" s="6">
        <v>0</v>
      </c>
      <c r="AM524" s="1">
        <v>70</v>
      </c>
      <c r="AN524" s="1">
        <v>29</v>
      </c>
      <c r="AO524" s="1">
        <v>31</v>
      </c>
      <c r="AP524" s="1">
        <v>23</v>
      </c>
      <c r="AQ524" s="1">
        <v>7</v>
      </c>
      <c r="AR524" s="6">
        <f t="shared" si="661"/>
        <v>5.215555601548326</v>
      </c>
      <c r="AS524" s="6">
        <f t="shared" si="662"/>
        <v>2.1607301777843064</v>
      </c>
      <c r="AT524" s="6">
        <f t="shared" si="663"/>
        <v>2.3097460521142583</v>
      </c>
      <c r="AU524" s="6">
        <f t="shared" si="664"/>
        <v>1.7136825547944499</v>
      </c>
      <c r="AV524" s="6">
        <f t="shared" si="665"/>
        <v>0.52155556015483251</v>
      </c>
      <c r="AW524" s="1">
        <v>35</v>
      </c>
      <c r="AX524" s="1">
        <v>10</v>
      </c>
      <c r="AY524" s="1">
        <v>1</v>
      </c>
      <c r="AZ524" s="1">
        <v>1</v>
      </c>
      <c r="BA524" s="1">
        <v>0</v>
      </c>
      <c r="BB524" s="1">
        <v>0</v>
      </c>
      <c r="BC524" s="7">
        <f>(EA524+FH524+GG524)-(DZ524+FG524+GF524)-((BD524/60)*(-0.29)+(EF524/60)*0.11+(FI524/60)*(-0.33))</f>
        <v>1.2180472222222831</v>
      </c>
      <c r="BD524" s="6">
        <v>701.85</v>
      </c>
      <c r="BE524" s="6">
        <f t="shared" si="666"/>
        <v>15.596666666666668</v>
      </c>
      <c r="BF524" s="5">
        <v>15.13</v>
      </c>
      <c r="BG524" s="5">
        <v>33.36</v>
      </c>
      <c r="BH524" s="21">
        <f t="shared" si="667"/>
        <v>0.31202309754588575</v>
      </c>
      <c r="BI524" s="1">
        <v>4</v>
      </c>
      <c r="BJ524" s="22">
        <v>4</v>
      </c>
      <c r="BK524" s="22">
        <v>1</v>
      </c>
      <c r="BL524" s="1">
        <v>5</v>
      </c>
      <c r="BM524" s="1">
        <f t="shared" si="668"/>
        <v>9</v>
      </c>
      <c r="BN524" s="8">
        <f t="shared" si="669"/>
        <v>0.76939516990809997</v>
      </c>
      <c r="BO524" s="3">
        <f t="shared" si="670"/>
        <v>48.125</v>
      </c>
      <c r="BP524" s="20">
        <f t="shared" si="671"/>
        <v>0.125</v>
      </c>
      <c r="BQ524" s="20">
        <f t="shared" si="672"/>
        <v>0.15625</v>
      </c>
      <c r="BR524" s="20">
        <f t="shared" si="673"/>
        <v>0.28125</v>
      </c>
      <c r="BS524" s="3" t="str">
        <f t="shared" si="674"/>
        <v xml:space="preserve"> </v>
      </c>
      <c r="BV524" s="20" t="str">
        <f t="shared" si="675"/>
        <v xml:space="preserve"> </v>
      </c>
      <c r="BW524" s="5">
        <v>132</v>
      </c>
      <c r="BX524" s="5">
        <v>142</v>
      </c>
      <c r="BY524" s="21">
        <f t="shared" si="676"/>
        <v>0.4</v>
      </c>
      <c r="BZ524" s="5">
        <v>99</v>
      </c>
      <c r="CA524" s="5">
        <v>76</v>
      </c>
      <c r="CB524" s="23">
        <f t="shared" si="677"/>
        <v>0.25547445255474455</v>
      </c>
      <c r="CC524" s="5">
        <v>123</v>
      </c>
      <c r="CD524" s="5">
        <v>113</v>
      </c>
      <c r="CE524" s="23">
        <f t="shared" si="678"/>
        <v>0.34452554744525549</v>
      </c>
      <c r="CF524" s="23">
        <f t="shared" si="679"/>
        <v>0.61024498886414258</v>
      </c>
      <c r="CG524" s="24">
        <v>6</v>
      </c>
      <c r="CH524" s="5">
        <v>281</v>
      </c>
      <c r="CI524" s="5">
        <v>221</v>
      </c>
      <c r="CJ524" s="5">
        <v>184</v>
      </c>
      <c r="CK524">
        <v>15.41191918</v>
      </c>
      <c r="CL524" s="5">
        <v>-4.1000000000000002E-2</v>
      </c>
      <c r="CM524" s="5">
        <v>5</v>
      </c>
      <c r="CN524" s="5">
        <v>-1.0029999999999999</v>
      </c>
      <c r="CO524" s="5">
        <v>1.22</v>
      </c>
      <c r="CP524" s="5">
        <v>12.856</v>
      </c>
      <c r="CQ524" s="21">
        <f t="shared" si="680"/>
        <v>8.3116883116883117E-2</v>
      </c>
      <c r="CR524" s="25">
        <f t="shared" si="681"/>
        <v>0.93449781659388642</v>
      </c>
      <c r="CS524" s="22">
        <f t="shared" si="682"/>
        <v>942.80950490557473</v>
      </c>
      <c r="CT524" s="21">
        <f t="shared" si="683"/>
        <v>1.7614699710769538E-2</v>
      </c>
      <c r="CU524" s="26">
        <f t="shared" si="684"/>
        <v>2.820004406256885</v>
      </c>
      <c r="CV524" s="27">
        <f t="shared" si="685"/>
        <v>1.3218770654329146</v>
      </c>
      <c r="CW524" s="27">
        <f t="shared" si="686"/>
        <v>33.928178012778147</v>
      </c>
      <c r="CX524" s="27">
        <f t="shared" si="687"/>
        <v>20.18065653227583</v>
      </c>
      <c r="CY524" s="27">
        <f t="shared" si="688"/>
        <v>64.507600793126244</v>
      </c>
      <c r="CZ524" s="27">
        <f t="shared" si="689"/>
        <v>37.012557832121608</v>
      </c>
      <c r="DA524" s="28">
        <f t="shared" si="690"/>
        <v>27.495042961004636</v>
      </c>
      <c r="DB524" s="5">
        <v>32</v>
      </c>
      <c r="DC524" s="5">
        <v>15</v>
      </c>
      <c r="DD524" s="22">
        <v>353</v>
      </c>
      <c r="DE524" s="22">
        <v>214</v>
      </c>
      <c r="DF524" s="22">
        <v>155</v>
      </c>
      <c r="DG524" s="22">
        <v>99</v>
      </c>
      <c r="DH524" s="22">
        <v>92</v>
      </c>
      <c r="DI524" s="22">
        <v>192</v>
      </c>
      <c r="DJ524" s="29">
        <f t="shared" si="691"/>
        <v>10.900163228265214</v>
      </c>
      <c r="DK524" s="27">
        <f t="shared" si="692"/>
        <v>2.1982414068745002</v>
      </c>
      <c r="DL524" s="27">
        <f t="shared" si="693"/>
        <v>2.5179856115107913</v>
      </c>
      <c r="DM524" s="27">
        <f t="shared" si="694"/>
        <v>27.897681854516389</v>
      </c>
      <c r="DN524" s="27">
        <f t="shared" si="695"/>
        <v>26.618705035971221</v>
      </c>
      <c r="DO524" s="27">
        <f t="shared" si="696"/>
        <v>54.916067146282977</v>
      </c>
      <c r="DP524" s="27">
        <f t="shared" si="697"/>
        <v>48.920863309352512</v>
      </c>
      <c r="DQ524" s="30">
        <f t="shared" si="698"/>
        <v>21.499839124074171</v>
      </c>
      <c r="DR524" s="5">
        <v>55</v>
      </c>
      <c r="DS524" s="5">
        <v>63</v>
      </c>
      <c r="DT524" s="5">
        <v>643</v>
      </c>
      <c r="DU524" s="5">
        <v>603</v>
      </c>
      <c r="DV524" s="5">
        <v>343</v>
      </c>
      <c r="DW524" s="5">
        <v>270</v>
      </c>
      <c r="DX524" s="5">
        <v>288</v>
      </c>
      <c r="DY524" s="5">
        <v>333</v>
      </c>
      <c r="DZ524" s="22">
        <v>9</v>
      </c>
      <c r="EA524" s="22">
        <v>7</v>
      </c>
      <c r="EB524" s="22">
        <f t="shared" si="699"/>
        <v>-2</v>
      </c>
      <c r="EC524" s="26">
        <f t="shared" si="700"/>
        <v>0.76939516990809997</v>
      </c>
      <c r="ED524" s="27">
        <f t="shared" si="701"/>
        <v>0.59841846548407773</v>
      </c>
      <c r="EE524" s="27">
        <f t="shared" si="702"/>
        <v>-0.17097670442402224</v>
      </c>
      <c r="EF524" s="6">
        <v>101.3333333333</v>
      </c>
      <c r="EG524" s="6">
        <f t="shared" si="703"/>
        <v>2.2518518518511113</v>
      </c>
      <c r="EH524" s="5">
        <v>2.25</v>
      </c>
      <c r="EI524" s="5">
        <v>2.59</v>
      </c>
      <c r="EJ524" s="21">
        <f t="shared" si="704"/>
        <v>0.46487603305785125</v>
      </c>
      <c r="EK524" s="1">
        <v>3</v>
      </c>
      <c r="EL524" s="22">
        <v>3</v>
      </c>
      <c r="EM524" s="22">
        <v>1</v>
      </c>
      <c r="EN524" s="1">
        <v>4</v>
      </c>
      <c r="EO524" s="3">
        <f t="shared" si="705"/>
        <v>7</v>
      </c>
      <c r="EP524" s="6">
        <f t="shared" si="706"/>
        <v>4.1447368421066262</v>
      </c>
      <c r="EQ524" s="3">
        <f t="shared" si="707"/>
        <v>21.545454545454547</v>
      </c>
      <c r="ER524" s="20">
        <f t="shared" si="708"/>
        <v>0.27272727272727271</v>
      </c>
      <c r="ES524" s="20">
        <f t="shared" si="709"/>
        <v>0.36363636363636365</v>
      </c>
      <c r="ET524" s="20">
        <f t="shared" si="710"/>
        <v>0.63636363636363635</v>
      </c>
      <c r="EU524" s="3" t="str">
        <f t="shared" si="711"/>
        <v xml:space="preserve"> </v>
      </c>
      <c r="EX524" s="20" t="str">
        <f t="shared" si="712"/>
        <v xml:space="preserve"> </v>
      </c>
      <c r="EY524" s="5">
        <v>11</v>
      </c>
      <c r="EZ524" s="5">
        <v>1</v>
      </c>
      <c r="FA524" s="22">
        <v>68</v>
      </c>
      <c r="FB524" s="22">
        <v>4</v>
      </c>
      <c r="FC524" s="22">
        <v>37</v>
      </c>
      <c r="FD524" s="22">
        <v>5</v>
      </c>
      <c r="FE524" s="22">
        <v>1</v>
      </c>
      <c r="FF524" s="22">
        <v>45</v>
      </c>
      <c r="FG524" s="22">
        <v>0</v>
      </c>
      <c r="FH524" s="22">
        <v>0</v>
      </c>
      <c r="FI524" s="6">
        <v>2.1</v>
      </c>
      <c r="FJ524" s="6">
        <f t="shared" si="713"/>
        <v>4.6666666666666669E-2</v>
      </c>
      <c r="FK524" s="5">
        <v>0.05</v>
      </c>
      <c r="FL524" s="5">
        <v>4.95</v>
      </c>
      <c r="FM524" s="21">
        <f t="shared" si="714"/>
        <v>0.01</v>
      </c>
      <c r="FN524" s="1">
        <v>0</v>
      </c>
      <c r="FO524" s="22">
        <v>0</v>
      </c>
      <c r="FP524" s="22">
        <v>0</v>
      </c>
      <c r="FQ524" s="1">
        <v>0</v>
      </c>
      <c r="FR524" s="1">
        <f t="shared" si="715"/>
        <v>0</v>
      </c>
      <c r="FS524" s="3">
        <f t="shared" si="716"/>
        <v>0</v>
      </c>
      <c r="FT524" s="3" t="str">
        <f t="shared" si="717"/>
        <v xml:space="preserve"> </v>
      </c>
      <c r="FW524" s="20" t="str">
        <f t="shared" si="718"/>
        <v xml:space="preserve"> </v>
      </c>
      <c r="FX524" s="5">
        <v>0</v>
      </c>
      <c r="FY524" s="5">
        <v>1</v>
      </c>
      <c r="FZ524" s="22">
        <v>2</v>
      </c>
      <c r="GA524" s="22">
        <v>0</v>
      </c>
      <c r="GB524" s="22">
        <v>0</v>
      </c>
      <c r="GC524" s="22">
        <v>0</v>
      </c>
      <c r="GD524" s="22">
        <v>1</v>
      </c>
      <c r="GE524" s="22">
        <v>1</v>
      </c>
      <c r="GF524" s="22">
        <v>0</v>
      </c>
      <c r="GG524" s="22">
        <v>0</v>
      </c>
      <c r="GH524" s="1">
        <v>43</v>
      </c>
      <c r="GI524" s="1">
        <v>11</v>
      </c>
      <c r="GJ524" s="1">
        <v>17</v>
      </c>
      <c r="GK524" s="1">
        <v>1</v>
      </c>
      <c r="GN524" s="31" t="str">
        <f t="shared" si="719"/>
        <v xml:space="preserve"> </v>
      </c>
      <c r="GP524" s="1">
        <v>1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32" t="str">
        <f t="shared" si="720"/>
        <v xml:space="preserve"> </v>
      </c>
      <c r="GW524" s="9">
        <f t="shared" si="721"/>
        <v>2</v>
      </c>
      <c r="GX524" s="10">
        <v>1.6</v>
      </c>
      <c r="GY524" s="10">
        <v>3.2</v>
      </c>
      <c r="GZ524" s="10">
        <v>4.8</v>
      </c>
      <c r="HA524" s="29">
        <f t="shared" si="722"/>
        <v>0.10666666666666666</v>
      </c>
      <c r="HB524" s="29">
        <f t="shared" si="723"/>
        <v>0.35763809839188515</v>
      </c>
      <c r="HC524">
        <v>17.399999999999999</v>
      </c>
      <c r="HD524">
        <v>14.1</v>
      </c>
      <c r="HE524">
        <v>14.4</v>
      </c>
      <c r="HF524">
        <v>2.9</v>
      </c>
      <c r="HG524">
        <v>3.9</v>
      </c>
      <c r="HH524">
        <v>0</v>
      </c>
      <c r="HI524">
        <v>6.8</v>
      </c>
      <c r="HJ524" s="11">
        <f t="shared" si="724"/>
        <v>0.15111111111111111</v>
      </c>
      <c r="HK524" s="11">
        <f t="shared" si="725"/>
        <v>0.50665397272183732</v>
      </c>
      <c r="HL524">
        <v>99</v>
      </c>
      <c r="HM524">
        <v>0</v>
      </c>
      <c r="HN524">
        <v>0</v>
      </c>
      <c r="HQ524" s="33">
        <v>577500</v>
      </c>
      <c r="HR524" s="33">
        <v>0</v>
      </c>
      <c r="HS524" s="30">
        <f t="shared" si="726"/>
        <v>6.6639024390243904</v>
      </c>
    </row>
    <row r="525" spans="1:227" x14ac:dyDescent="0.2">
      <c r="A525" s="1">
        <v>57</v>
      </c>
      <c r="B525" s="2" t="s">
        <v>2531</v>
      </c>
      <c r="C525" s="2" t="s">
        <v>2532</v>
      </c>
      <c r="D525" s="2" t="s">
        <v>779</v>
      </c>
      <c r="E525" s="2" t="s">
        <v>230</v>
      </c>
      <c r="F525" s="2">
        <v>80</v>
      </c>
      <c r="G525" s="2">
        <v>227</v>
      </c>
      <c r="H525" s="2" t="s">
        <v>249</v>
      </c>
      <c r="J525" s="3">
        <v>23</v>
      </c>
      <c r="K525" s="5" t="s">
        <v>2533</v>
      </c>
      <c r="L525" s="5" t="s">
        <v>2534</v>
      </c>
      <c r="M525" s="5" t="s">
        <v>720</v>
      </c>
      <c r="N525" s="5" t="s">
        <v>244</v>
      </c>
      <c r="O525" s="2" t="s">
        <v>244</v>
      </c>
      <c r="P525" s="2" t="s">
        <v>271</v>
      </c>
      <c r="Q525" s="1">
        <v>39</v>
      </c>
      <c r="R525" s="1">
        <v>3</v>
      </c>
      <c r="S525" s="1">
        <v>5</v>
      </c>
      <c r="T525" s="1">
        <v>8</v>
      </c>
      <c r="U525" s="1">
        <v>-8</v>
      </c>
      <c r="V525" s="1">
        <v>48</v>
      </c>
      <c r="W525" s="20">
        <f t="shared" si="648"/>
        <v>6.25E-2</v>
      </c>
      <c r="X525" s="6">
        <v>831.23333333330004</v>
      </c>
      <c r="Y525" s="6">
        <f t="shared" si="649"/>
        <v>21.313675213674362</v>
      </c>
      <c r="Z525" s="1">
        <v>1036</v>
      </c>
      <c r="AA525" s="6">
        <f t="shared" si="650"/>
        <v>26.564102564102566</v>
      </c>
      <c r="AB525" s="8">
        <f t="shared" si="651"/>
        <v>0.80234877734874521</v>
      </c>
      <c r="AC525" s="3">
        <f t="shared" si="652"/>
        <v>42</v>
      </c>
      <c r="AD525" s="8">
        <f t="shared" si="653"/>
        <v>3.0316397321250763</v>
      </c>
      <c r="AE525" s="20">
        <f t="shared" si="654"/>
        <v>0.12</v>
      </c>
      <c r="AF525" s="20">
        <f t="shared" si="655"/>
        <v>0.2</v>
      </c>
      <c r="AG525" s="20">
        <f t="shared" si="656"/>
        <v>0.32</v>
      </c>
      <c r="AH525" s="3" t="e">
        <f t="shared" si="657"/>
        <v>#VALUE!</v>
      </c>
      <c r="AI525" s="3" t="str">
        <f t="shared" si="658"/>
        <v xml:space="preserve"> </v>
      </c>
      <c r="AJ525" s="3" t="str">
        <f t="shared" si="659"/>
        <v xml:space="preserve"> </v>
      </c>
      <c r="AK525" s="20" t="e">
        <f t="shared" si="660"/>
        <v>#VALUE!</v>
      </c>
      <c r="AL525" s="6">
        <v>0</v>
      </c>
      <c r="AM525" s="1">
        <v>58</v>
      </c>
      <c r="AN525" s="1">
        <v>56</v>
      </c>
      <c r="AO525" s="1">
        <v>19</v>
      </c>
      <c r="AP525" s="1">
        <v>30</v>
      </c>
      <c r="AQ525" s="1">
        <v>11</v>
      </c>
      <c r="AR525" s="6">
        <f t="shared" si="661"/>
        <v>4.1865501062679629</v>
      </c>
      <c r="AS525" s="6">
        <f t="shared" si="662"/>
        <v>4.042186309500102</v>
      </c>
      <c r="AT525" s="6">
        <f t="shared" si="663"/>
        <v>1.3714560692946773</v>
      </c>
      <c r="AU525" s="6">
        <f t="shared" si="664"/>
        <v>2.1654569515179114</v>
      </c>
      <c r="AV525" s="6">
        <f t="shared" si="665"/>
        <v>0.79400088222323428</v>
      </c>
      <c r="AW525" s="1">
        <v>32</v>
      </c>
      <c r="AX525" s="1">
        <v>15</v>
      </c>
      <c r="AY525" s="1">
        <v>0</v>
      </c>
      <c r="AZ525" s="1">
        <v>0</v>
      </c>
      <c r="BA525" s="1">
        <v>0</v>
      </c>
      <c r="BB525" s="1">
        <v>0</v>
      </c>
      <c r="BC525" s="7">
        <f>(EA525+FH525+GG525)-(DZ525+FG525+GF525)-((BD525/60)*(-0.29)+(EF525/60)*0.11+(FI525/60)*(-0.33))</f>
        <v>-4.4974499999998994</v>
      </c>
      <c r="BD525" s="6">
        <v>657.66666666670005</v>
      </c>
      <c r="BE525" s="6">
        <f t="shared" si="666"/>
        <v>16.86324786324872</v>
      </c>
      <c r="BF525" s="5">
        <v>15.72</v>
      </c>
      <c r="BG525" s="5">
        <v>30.79</v>
      </c>
      <c r="BH525" s="21">
        <f t="shared" si="667"/>
        <v>0.33799182971404002</v>
      </c>
      <c r="BI525" s="1">
        <v>2</v>
      </c>
      <c r="BJ525" s="22">
        <v>3</v>
      </c>
      <c r="BK525" s="22">
        <v>0</v>
      </c>
      <c r="BL525" s="1">
        <v>3</v>
      </c>
      <c r="BM525" s="1">
        <f t="shared" si="668"/>
        <v>5</v>
      </c>
      <c r="BN525" s="8">
        <f t="shared" si="669"/>
        <v>0.4561581348200478</v>
      </c>
      <c r="BO525" s="3">
        <f t="shared" si="670"/>
        <v>42</v>
      </c>
      <c r="BP525" s="20">
        <f t="shared" si="671"/>
        <v>9.5238095238095233E-2</v>
      </c>
      <c r="BQ525" s="20">
        <f t="shared" si="672"/>
        <v>0.14285714285714285</v>
      </c>
      <c r="BR525" s="20">
        <f t="shared" si="673"/>
        <v>0.23809523809523808</v>
      </c>
      <c r="BS525" s="3" t="str">
        <f t="shared" si="674"/>
        <v xml:space="preserve"> </v>
      </c>
      <c r="BV525" s="20" t="str">
        <f t="shared" si="675"/>
        <v xml:space="preserve"> </v>
      </c>
      <c r="BW525" s="5">
        <v>74</v>
      </c>
      <c r="BX525" s="5">
        <v>120</v>
      </c>
      <c r="BY525" s="21">
        <f t="shared" si="676"/>
        <v>0.31699346405228757</v>
      </c>
      <c r="BZ525" s="5">
        <v>101</v>
      </c>
      <c r="CA525" s="5">
        <v>86</v>
      </c>
      <c r="CB525" s="23">
        <f t="shared" si="677"/>
        <v>0.30555555555555558</v>
      </c>
      <c r="CC525" s="5">
        <v>104</v>
      </c>
      <c r="CD525" s="5">
        <v>127</v>
      </c>
      <c r="CE525" s="23">
        <f t="shared" si="678"/>
        <v>0.37745098039215685</v>
      </c>
      <c r="CF525" s="23">
        <f t="shared" si="679"/>
        <v>0.50918635170603677</v>
      </c>
      <c r="CG525" s="24">
        <v>4</v>
      </c>
      <c r="CH525" s="5">
        <v>217</v>
      </c>
      <c r="CI525" s="5">
        <v>234</v>
      </c>
      <c r="CJ525" s="5">
        <v>204</v>
      </c>
      <c r="CK525">
        <v>15.810698520000001</v>
      </c>
      <c r="CL525" s="5">
        <v>0.68200000000000005</v>
      </c>
      <c r="CM525" s="5">
        <v>2</v>
      </c>
      <c r="CN525" s="5">
        <v>1.835</v>
      </c>
      <c r="CO525" s="5">
        <v>1.4279999999999999</v>
      </c>
      <c r="CP525" s="5">
        <v>-8.9969999999999999</v>
      </c>
      <c r="CQ525" s="21">
        <f t="shared" si="680"/>
        <v>7.1428571428571425E-2</v>
      </c>
      <c r="CR525" s="25">
        <f t="shared" si="681"/>
        <v>0.90937500000000004</v>
      </c>
      <c r="CS525" s="22">
        <f t="shared" si="682"/>
        <v>916.51785714285711</v>
      </c>
      <c r="CT525" s="21">
        <f t="shared" si="683"/>
        <v>-1.9196428571428531E-2</v>
      </c>
      <c r="CU525" s="26">
        <f t="shared" si="684"/>
        <v>2.055196711685261</v>
      </c>
      <c r="CV525" s="27">
        <f t="shared" si="685"/>
        <v>2.8381287923272653</v>
      </c>
      <c r="CW525" s="27">
        <f t="shared" si="686"/>
        <v>28.772753963593658</v>
      </c>
      <c r="CX525" s="27">
        <f t="shared" si="687"/>
        <v>31.317283225680171</v>
      </c>
      <c r="CY525" s="27">
        <f t="shared" si="688"/>
        <v>49.618320610687014</v>
      </c>
      <c r="CZ525" s="27">
        <f t="shared" si="689"/>
        <v>58.524173027989818</v>
      </c>
      <c r="DA525" s="28">
        <f t="shared" si="690"/>
        <v>-8.9058524173028033</v>
      </c>
      <c r="DB525" s="5">
        <v>21</v>
      </c>
      <c r="DC525" s="5">
        <v>29</v>
      </c>
      <c r="DD525" s="22">
        <v>273</v>
      </c>
      <c r="DE525" s="22">
        <v>291</v>
      </c>
      <c r="DF525" s="22">
        <v>93</v>
      </c>
      <c r="DG525" s="22">
        <v>135</v>
      </c>
      <c r="DH525" s="22">
        <v>143</v>
      </c>
      <c r="DI525" s="22">
        <v>120</v>
      </c>
      <c r="DJ525" s="29">
        <f t="shared" si="691"/>
        <v>1.6156751417523161</v>
      </c>
      <c r="DK525" s="27">
        <f t="shared" si="692"/>
        <v>2.4983136382941513</v>
      </c>
      <c r="DL525" s="27">
        <f t="shared" si="693"/>
        <v>2.2484822744647364</v>
      </c>
      <c r="DM525" s="27">
        <f t="shared" si="694"/>
        <v>27.081719839108601</v>
      </c>
      <c r="DN525" s="27">
        <f t="shared" si="695"/>
        <v>31.128987933145126</v>
      </c>
      <c r="DO525" s="27">
        <f t="shared" si="696"/>
        <v>49.766407674819497</v>
      </c>
      <c r="DP525" s="27">
        <f t="shared" si="697"/>
        <v>59.509830864166688</v>
      </c>
      <c r="DQ525" s="30">
        <f t="shared" si="698"/>
        <v>0.83757077204438701</v>
      </c>
      <c r="DR525" s="5">
        <v>50</v>
      </c>
      <c r="DS525" s="5">
        <v>45</v>
      </c>
      <c r="DT525" s="5">
        <v>492</v>
      </c>
      <c r="DU525" s="5">
        <v>578</v>
      </c>
      <c r="DV525" s="5">
        <v>186</v>
      </c>
      <c r="DW525" s="5">
        <v>260</v>
      </c>
      <c r="DX525" s="5">
        <v>308</v>
      </c>
      <c r="DY525" s="5">
        <v>268</v>
      </c>
      <c r="DZ525" s="22">
        <v>10</v>
      </c>
      <c r="EA525" s="22">
        <v>4</v>
      </c>
      <c r="EB525" s="22">
        <f t="shared" si="699"/>
        <v>-6</v>
      </c>
      <c r="EC525" s="26">
        <f t="shared" si="700"/>
        <v>0.9123162696400956</v>
      </c>
      <c r="ED525" s="27">
        <f t="shared" si="701"/>
        <v>0.36492650785603825</v>
      </c>
      <c r="EE525" s="27">
        <f t="shared" si="702"/>
        <v>-0.5473897617840574</v>
      </c>
      <c r="EF525" s="6">
        <v>86.016666666700004</v>
      </c>
      <c r="EG525" s="6">
        <f t="shared" si="703"/>
        <v>2.2055555555564106</v>
      </c>
      <c r="EH525" s="5">
        <v>2.21</v>
      </c>
      <c r="EI525" s="5">
        <v>3.65</v>
      </c>
      <c r="EJ525" s="21">
        <f t="shared" si="704"/>
        <v>0.37713310580204779</v>
      </c>
      <c r="EK525" s="1">
        <v>1</v>
      </c>
      <c r="EL525" s="22">
        <v>0</v>
      </c>
      <c r="EM525" s="22">
        <v>2</v>
      </c>
      <c r="EN525" s="1">
        <v>2</v>
      </c>
      <c r="EO525" s="3">
        <f t="shared" si="705"/>
        <v>3</v>
      </c>
      <c r="EP525" s="6">
        <f t="shared" si="706"/>
        <v>2.0926177097453622</v>
      </c>
      <c r="EQ525" s="3">
        <f t="shared" si="707"/>
        <v>0</v>
      </c>
      <c r="ER525" s="20">
        <f t="shared" si="708"/>
        <v>0.33333333333333331</v>
      </c>
      <c r="ES525" s="20">
        <f t="shared" si="709"/>
        <v>0.66666666666666663</v>
      </c>
      <c r="ET525" s="20">
        <f t="shared" si="710"/>
        <v>1</v>
      </c>
      <c r="EU525" s="3" t="str">
        <f t="shared" si="711"/>
        <v xml:space="preserve"> </v>
      </c>
      <c r="EX525" s="20" t="str">
        <f t="shared" si="712"/>
        <v xml:space="preserve"> </v>
      </c>
      <c r="EY525" s="5">
        <v>3</v>
      </c>
      <c r="EZ525" s="5">
        <v>2</v>
      </c>
      <c r="FA525" s="22">
        <v>58</v>
      </c>
      <c r="FB525" s="22">
        <v>11</v>
      </c>
      <c r="FC525" s="22">
        <v>17</v>
      </c>
      <c r="FD525" s="22">
        <v>2</v>
      </c>
      <c r="FE525" s="22">
        <v>4</v>
      </c>
      <c r="FF525" s="22">
        <v>31</v>
      </c>
      <c r="FG525" s="22">
        <v>1</v>
      </c>
      <c r="FH525" s="22">
        <v>1</v>
      </c>
      <c r="FI525" s="6">
        <v>87.55</v>
      </c>
      <c r="FJ525" s="6">
        <f t="shared" si="713"/>
        <v>2.2448717948717949</v>
      </c>
      <c r="FK525" s="5">
        <v>2.19</v>
      </c>
      <c r="FL525" s="5">
        <v>3.72</v>
      </c>
      <c r="FM525" s="21">
        <f t="shared" si="714"/>
        <v>0.37055837563451777</v>
      </c>
      <c r="FN525" s="1">
        <v>0</v>
      </c>
      <c r="FO525" s="22">
        <v>0</v>
      </c>
      <c r="FP525" s="22">
        <v>0</v>
      </c>
      <c r="FQ525" s="1">
        <v>0</v>
      </c>
      <c r="FR525" s="1">
        <f t="shared" si="715"/>
        <v>0</v>
      </c>
      <c r="FS525" s="3">
        <f t="shared" si="716"/>
        <v>0</v>
      </c>
      <c r="FT525" s="3" t="str">
        <f t="shared" si="717"/>
        <v xml:space="preserve"> </v>
      </c>
      <c r="FW525" s="20" t="str">
        <f t="shared" si="718"/>
        <v xml:space="preserve"> </v>
      </c>
      <c r="FX525" s="5">
        <v>1</v>
      </c>
      <c r="FY525" s="5">
        <v>13</v>
      </c>
      <c r="FZ525" s="22">
        <v>7</v>
      </c>
      <c r="GA525" s="22">
        <v>72</v>
      </c>
      <c r="GB525" s="22">
        <v>0</v>
      </c>
      <c r="GC525" s="22">
        <v>21</v>
      </c>
      <c r="GD525" s="22">
        <v>45</v>
      </c>
      <c r="GE525" s="22">
        <v>1</v>
      </c>
      <c r="GF525" s="22">
        <v>2</v>
      </c>
      <c r="GG525" s="22">
        <v>0</v>
      </c>
      <c r="GH525" s="1">
        <v>27</v>
      </c>
      <c r="GI525" s="1">
        <v>4</v>
      </c>
      <c r="GJ525" s="1">
        <v>47</v>
      </c>
      <c r="GK525" s="1">
        <v>16</v>
      </c>
      <c r="GL525" s="6"/>
      <c r="GM525" s="6"/>
      <c r="GN525" s="31" t="str">
        <f t="shared" si="719"/>
        <v xml:space="preserve"> </v>
      </c>
      <c r="GP525" s="1">
        <v>0</v>
      </c>
      <c r="GQ525" s="1">
        <v>0</v>
      </c>
      <c r="GR525" s="1">
        <v>2</v>
      </c>
      <c r="GS525" s="1">
        <v>0</v>
      </c>
      <c r="GT525" s="1">
        <v>0</v>
      </c>
      <c r="GU525" s="1">
        <v>0</v>
      </c>
      <c r="GV525" s="32" t="str">
        <f t="shared" si="720"/>
        <v xml:space="preserve"> </v>
      </c>
      <c r="GW525" s="9">
        <f t="shared" si="721"/>
        <v>5</v>
      </c>
      <c r="GX525" s="10">
        <v>0.30000000000000004</v>
      </c>
      <c r="GY525" s="10">
        <v>0.8</v>
      </c>
      <c r="GZ525" s="10">
        <v>1.1000000000000001</v>
      </c>
      <c r="HA525" s="29">
        <f t="shared" si="722"/>
        <v>2.8205128205128209E-2</v>
      </c>
      <c r="HB525" s="29">
        <f t="shared" si="723"/>
        <v>7.9400088222323445E-2</v>
      </c>
      <c r="HC525">
        <v>15.4</v>
      </c>
      <c r="HD525">
        <v>19.2</v>
      </c>
      <c r="HE525">
        <v>-8.4</v>
      </c>
      <c r="HF525">
        <v>-0.1</v>
      </c>
      <c r="HG525">
        <v>0</v>
      </c>
      <c r="HH525">
        <v>0</v>
      </c>
      <c r="HI525">
        <v>-0.1</v>
      </c>
      <c r="HJ525" s="11">
        <f t="shared" si="724"/>
        <v>-2.5641025641025641E-3</v>
      </c>
      <c r="HK525" s="11">
        <f t="shared" si="725"/>
        <v>-7.2181898383930389E-3</v>
      </c>
      <c r="HL525">
        <v>99</v>
      </c>
      <c r="HM525">
        <v>0</v>
      </c>
      <c r="HN525">
        <v>0</v>
      </c>
      <c r="HO525">
        <v>7</v>
      </c>
      <c r="HP525" t="s">
        <v>711</v>
      </c>
      <c r="HQ525" s="33">
        <v>5500000</v>
      </c>
      <c r="HR525" s="33">
        <v>0</v>
      </c>
      <c r="HS525" s="30">
        <f t="shared" si="726"/>
        <v>-8.8804878048780491</v>
      </c>
    </row>
    <row r="526" spans="1:227" x14ac:dyDescent="0.2">
      <c r="A526" s="1">
        <v>61</v>
      </c>
      <c r="B526" s="2" t="s">
        <v>2535</v>
      </c>
      <c r="C526" s="2" t="s">
        <v>2536</v>
      </c>
      <c r="D526" s="2" t="s">
        <v>257</v>
      </c>
      <c r="E526" s="2" t="s">
        <v>240</v>
      </c>
      <c r="F526" s="2">
        <v>76</v>
      </c>
      <c r="G526" s="2">
        <v>213</v>
      </c>
      <c r="H526" s="2" t="s">
        <v>231</v>
      </c>
      <c r="J526" s="3">
        <v>29</v>
      </c>
      <c r="K526" s="5" t="s">
        <v>2537</v>
      </c>
      <c r="L526" s="5" t="s">
        <v>2538</v>
      </c>
      <c r="M526" s="5" t="s">
        <v>2539</v>
      </c>
      <c r="N526" s="5" t="s">
        <v>358</v>
      </c>
      <c r="O526" s="2" t="s">
        <v>358</v>
      </c>
      <c r="P526" s="2" t="s">
        <v>438</v>
      </c>
      <c r="Q526" s="1">
        <v>44</v>
      </c>
      <c r="R526" s="1">
        <v>21</v>
      </c>
      <c r="S526" s="1">
        <v>21</v>
      </c>
      <c r="T526" s="1">
        <v>42</v>
      </c>
      <c r="U526" s="1">
        <v>16</v>
      </c>
      <c r="V526" s="1">
        <v>176</v>
      </c>
      <c r="W526" s="20">
        <f t="shared" si="648"/>
        <v>0.11931818181818182</v>
      </c>
      <c r="X526" s="6">
        <v>878.7</v>
      </c>
      <c r="Y526" s="6">
        <f t="shared" si="649"/>
        <v>19.970454545454547</v>
      </c>
      <c r="Z526" s="1">
        <v>1098</v>
      </c>
      <c r="AA526" s="6">
        <f t="shared" si="650"/>
        <v>24.954545454545453</v>
      </c>
      <c r="AB526" s="8">
        <f t="shared" si="651"/>
        <v>0.80027322404371593</v>
      </c>
      <c r="AC526" s="3">
        <f t="shared" si="652"/>
        <v>98.172949002217294</v>
      </c>
      <c r="AD526" s="8">
        <f t="shared" si="653"/>
        <v>6.703513076286602</v>
      </c>
      <c r="AE526" s="20">
        <f t="shared" si="654"/>
        <v>0.39622641509433965</v>
      </c>
      <c r="AF526" s="20">
        <f t="shared" si="655"/>
        <v>0.39622641509433965</v>
      </c>
      <c r="AG526" s="20">
        <f t="shared" si="656"/>
        <v>0.79245283018867929</v>
      </c>
      <c r="AH526" s="3">
        <f t="shared" si="657"/>
        <v>12</v>
      </c>
      <c r="AI526" s="3">
        <f t="shared" si="658"/>
        <v>5</v>
      </c>
      <c r="AJ526" s="3">
        <f t="shared" si="659"/>
        <v>7</v>
      </c>
      <c r="AK526" s="20">
        <f t="shared" si="660"/>
        <v>0.41666666666666669</v>
      </c>
      <c r="AL526" s="6">
        <v>0.4</v>
      </c>
      <c r="AM526" s="1">
        <v>46</v>
      </c>
      <c r="AN526" s="1">
        <v>25</v>
      </c>
      <c r="AO526" s="1">
        <v>43</v>
      </c>
      <c r="AP526" s="1">
        <v>32</v>
      </c>
      <c r="AQ526" s="1">
        <v>19</v>
      </c>
      <c r="AR526" s="6">
        <f t="shared" si="661"/>
        <v>3.1410037555479686</v>
      </c>
      <c r="AS526" s="6">
        <f t="shared" si="662"/>
        <v>1.7070672584499829</v>
      </c>
      <c r="AT526" s="6">
        <f t="shared" si="663"/>
        <v>2.9361556845339707</v>
      </c>
      <c r="AU526" s="6">
        <f t="shared" si="664"/>
        <v>2.1850460908159781</v>
      </c>
      <c r="AV526" s="6">
        <f t="shared" si="665"/>
        <v>1.297371116421987</v>
      </c>
      <c r="AW526" s="1">
        <v>26</v>
      </c>
      <c r="AX526" s="1">
        <v>13</v>
      </c>
      <c r="AY526" s="1">
        <v>0</v>
      </c>
      <c r="AZ526" s="1">
        <v>0</v>
      </c>
      <c r="BA526" s="1">
        <v>0</v>
      </c>
      <c r="BB526" s="1">
        <v>0</v>
      </c>
      <c r="BC526" s="7">
        <f t="shared" ref="BC526:BC532" si="727">(EA526+FH526+GG526)-(DZ526+FG526+GF526)-((BD526/60)*(0.11)+(EF526/60)*(-0.14)+(FI526/60)*(0.13))</f>
        <v>-3.0392416666666664</v>
      </c>
      <c r="BD526" s="6">
        <v>716.65</v>
      </c>
      <c r="BE526" s="6">
        <f t="shared" si="666"/>
        <v>16.287499999999998</v>
      </c>
      <c r="BF526" s="5">
        <v>15.74</v>
      </c>
      <c r="BG526" s="5">
        <v>33.22</v>
      </c>
      <c r="BH526" s="21">
        <f t="shared" si="667"/>
        <v>0.32148692810457519</v>
      </c>
      <c r="BI526" s="1">
        <v>17</v>
      </c>
      <c r="BJ526" s="22">
        <v>8</v>
      </c>
      <c r="BK526" s="22">
        <v>7</v>
      </c>
      <c r="BL526" s="1">
        <v>15</v>
      </c>
      <c r="BM526" s="1">
        <f t="shared" si="668"/>
        <v>32</v>
      </c>
      <c r="BN526" s="8">
        <f t="shared" si="669"/>
        <v>2.6791320728389034</v>
      </c>
      <c r="BO526" s="3">
        <f t="shared" si="670"/>
        <v>82.536585365853654</v>
      </c>
      <c r="BP526" s="20">
        <f t="shared" si="671"/>
        <v>0.41463414634146339</v>
      </c>
      <c r="BQ526" s="20">
        <f t="shared" si="672"/>
        <v>0.36585365853658536</v>
      </c>
      <c r="BR526" s="20">
        <f t="shared" si="673"/>
        <v>0.78048780487804881</v>
      </c>
      <c r="BS526" s="3">
        <f t="shared" si="674"/>
        <v>10</v>
      </c>
      <c r="BT526" s="1">
        <v>5</v>
      </c>
      <c r="BU526" s="1">
        <v>5</v>
      </c>
      <c r="BV526" s="20">
        <f t="shared" si="675"/>
        <v>0.5</v>
      </c>
      <c r="BW526" s="5">
        <v>138</v>
      </c>
      <c r="BX526" s="5">
        <v>162</v>
      </c>
      <c r="BY526" s="21">
        <f t="shared" si="676"/>
        <v>0.38314176245210729</v>
      </c>
      <c r="BZ526" s="5">
        <v>119</v>
      </c>
      <c r="CA526" s="5">
        <v>80</v>
      </c>
      <c r="CB526" s="23">
        <f t="shared" si="677"/>
        <v>0.25415070242656451</v>
      </c>
      <c r="CC526" s="5">
        <v>123</v>
      </c>
      <c r="CD526" s="5">
        <v>161</v>
      </c>
      <c r="CE526" s="23">
        <f t="shared" si="678"/>
        <v>0.36270753512132825</v>
      </c>
      <c r="CF526" s="23">
        <f t="shared" si="679"/>
        <v>0.60120240480961928</v>
      </c>
      <c r="CG526" s="24">
        <v>10</v>
      </c>
      <c r="CH526" s="5">
        <v>281</v>
      </c>
      <c r="CI526" s="5">
        <v>255</v>
      </c>
      <c r="CJ526" s="5">
        <v>216</v>
      </c>
      <c r="CK526">
        <v>16.116374180000001</v>
      </c>
      <c r="CL526" s="5">
        <v>4.3999999999999997E-2</v>
      </c>
      <c r="CM526" s="5">
        <v>9</v>
      </c>
      <c r="CN526" s="5">
        <v>-1.171</v>
      </c>
      <c r="CO526" s="5">
        <v>3.5620000000000003</v>
      </c>
      <c r="CP526" s="5">
        <v>5.7780000000000005</v>
      </c>
      <c r="CQ526" s="21">
        <f t="shared" si="680"/>
        <v>9.6926713947990545E-2</v>
      </c>
      <c r="CR526" s="25">
        <f t="shared" si="681"/>
        <v>0.93188854489164086</v>
      </c>
      <c r="CS526" s="22">
        <f t="shared" si="682"/>
        <v>941.58121628643994</v>
      </c>
      <c r="CT526" s="21">
        <f t="shared" si="683"/>
        <v>2.8815258839631402E-2</v>
      </c>
      <c r="CU526" s="26">
        <f t="shared" si="684"/>
        <v>3.5520388125216584</v>
      </c>
      <c r="CV526" s="27">
        <f t="shared" si="685"/>
        <v>1.9059720457433289</v>
      </c>
      <c r="CW526" s="27">
        <f t="shared" si="686"/>
        <v>36.646644334064916</v>
      </c>
      <c r="CX526" s="27">
        <f t="shared" si="687"/>
        <v>27.983135035231602</v>
      </c>
      <c r="CY526" s="27">
        <f t="shared" si="688"/>
        <v>65.236225020214846</v>
      </c>
      <c r="CZ526" s="27">
        <f t="shared" si="689"/>
        <v>52.674136536906545</v>
      </c>
      <c r="DA526" s="28">
        <f t="shared" si="690"/>
        <v>12.562088483308301</v>
      </c>
      <c r="DB526" s="5">
        <v>41</v>
      </c>
      <c r="DC526" s="5">
        <v>22</v>
      </c>
      <c r="DD526" s="22">
        <v>382</v>
      </c>
      <c r="DE526" s="22">
        <v>301</v>
      </c>
      <c r="DF526" s="22">
        <v>142</v>
      </c>
      <c r="DG526" s="22">
        <v>115</v>
      </c>
      <c r="DH526" s="22">
        <v>170</v>
      </c>
      <c r="DI526" s="22">
        <v>188</v>
      </c>
      <c r="DJ526" s="29">
        <f t="shared" si="691"/>
        <v>3.0942307678774377</v>
      </c>
      <c r="DK526" s="27">
        <f t="shared" si="692"/>
        <v>1.9703355043511577</v>
      </c>
      <c r="DL526" s="27">
        <f t="shared" si="693"/>
        <v>1.7650922226479122</v>
      </c>
      <c r="DM526" s="27">
        <f t="shared" si="694"/>
        <v>29.185594658201524</v>
      </c>
      <c r="DN526" s="27">
        <f t="shared" si="695"/>
        <v>26.763723934103226</v>
      </c>
      <c r="DO526" s="27">
        <f t="shared" si="696"/>
        <v>55.005199496469821</v>
      </c>
      <c r="DP526" s="27">
        <f t="shared" si="697"/>
        <v>55.456734716216957</v>
      </c>
      <c r="DQ526" s="30">
        <f t="shared" si="698"/>
        <v>13.013623703055437</v>
      </c>
      <c r="DR526" s="5">
        <v>48</v>
      </c>
      <c r="DS526" s="5">
        <v>43</v>
      </c>
      <c r="DT526" s="5">
        <v>663</v>
      </c>
      <c r="DU526" s="5">
        <v>609</v>
      </c>
      <c r="DV526" s="5">
        <v>283</v>
      </c>
      <c r="DW526" s="5">
        <v>285</v>
      </c>
      <c r="DX526" s="5">
        <v>414</v>
      </c>
      <c r="DY526" s="5">
        <v>346</v>
      </c>
      <c r="DZ526" s="22">
        <v>12</v>
      </c>
      <c r="EA526" s="22">
        <v>9</v>
      </c>
      <c r="EB526" s="22">
        <f t="shared" si="699"/>
        <v>-3</v>
      </c>
      <c r="EC526" s="26">
        <f t="shared" si="700"/>
        <v>1.0046745273145889</v>
      </c>
      <c r="ED526" s="27">
        <f t="shared" si="701"/>
        <v>0.75350589548594171</v>
      </c>
      <c r="EE526" s="27">
        <f t="shared" si="702"/>
        <v>-0.25116863182864724</v>
      </c>
      <c r="EF526" s="6">
        <v>139.05000000000001</v>
      </c>
      <c r="EG526" s="6">
        <f t="shared" si="703"/>
        <v>3.1602272727272731</v>
      </c>
      <c r="EH526" s="5">
        <v>2.94</v>
      </c>
      <c r="EI526" s="5">
        <v>2.29</v>
      </c>
      <c r="EJ526" s="21">
        <f t="shared" si="704"/>
        <v>0.56214149139579339</v>
      </c>
      <c r="EK526" s="1">
        <v>3</v>
      </c>
      <c r="EL526" s="22">
        <v>2</v>
      </c>
      <c r="EM526" s="22">
        <v>2</v>
      </c>
      <c r="EN526" s="1">
        <v>6</v>
      </c>
      <c r="EO526" s="3">
        <f t="shared" si="705"/>
        <v>9</v>
      </c>
      <c r="EP526" s="6">
        <f t="shared" si="706"/>
        <v>3.8834951456310676</v>
      </c>
      <c r="EQ526" s="3">
        <f t="shared" si="707"/>
        <v>15.636363636363635</v>
      </c>
      <c r="ER526" s="20">
        <f t="shared" si="708"/>
        <v>0.27272727272727271</v>
      </c>
      <c r="ES526" s="20">
        <f t="shared" si="709"/>
        <v>0.54545454545454541</v>
      </c>
      <c r="ET526" s="20">
        <f t="shared" si="710"/>
        <v>0.81818181818181812</v>
      </c>
      <c r="EU526" s="3">
        <f t="shared" si="711"/>
        <v>1</v>
      </c>
      <c r="EV526" s="1">
        <v>0</v>
      </c>
      <c r="EW526" s="1">
        <v>1</v>
      </c>
      <c r="EX526" s="20">
        <f t="shared" si="712"/>
        <v>0</v>
      </c>
      <c r="EY526" s="5">
        <v>11</v>
      </c>
      <c r="EZ526" s="5">
        <v>3</v>
      </c>
      <c r="FA526" s="22">
        <v>75</v>
      </c>
      <c r="FB526" s="22">
        <v>29</v>
      </c>
      <c r="FC526" s="22">
        <v>26</v>
      </c>
      <c r="FD526" s="22">
        <v>9</v>
      </c>
      <c r="FE526" s="22">
        <v>5</v>
      </c>
      <c r="FF526" s="22">
        <v>58</v>
      </c>
      <c r="FG526" s="22">
        <v>1</v>
      </c>
      <c r="FH526" s="22">
        <v>0</v>
      </c>
      <c r="FI526" s="6">
        <v>23</v>
      </c>
      <c r="FJ526" s="6">
        <f t="shared" si="713"/>
        <v>0.52272727272727271</v>
      </c>
      <c r="FK526" s="5">
        <v>0.52</v>
      </c>
      <c r="FL526" s="5">
        <v>4.32</v>
      </c>
      <c r="FM526" s="21">
        <f t="shared" si="714"/>
        <v>0.10743801652892562</v>
      </c>
      <c r="FN526" s="1">
        <v>1</v>
      </c>
      <c r="FO526" s="22">
        <v>0</v>
      </c>
      <c r="FP526" s="22">
        <v>0</v>
      </c>
      <c r="FQ526" s="1">
        <v>0</v>
      </c>
      <c r="FR526" s="1">
        <f t="shared" si="715"/>
        <v>1</v>
      </c>
      <c r="FS526" s="3">
        <f t="shared" si="716"/>
        <v>0</v>
      </c>
      <c r="FT526" s="3">
        <f t="shared" si="717"/>
        <v>1</v>
      </c>
      <c r="FU526" s="1">
        <v>0</v>
      </c>
      <c r="FV526" s="1">
        <v>1</v>
      </c>
      <c r="FW526" s="20">
        <f t="shared" si="718"/>
        <v>0</v>
      </c>
      <c r="FX526" s="5">
        <v>1</v>
      </c>
      <c r="FY526" s="5">
        <v>3</v>
      </c>
      <c r="FZ526" s="22">
        <v>2</v>
      </c>
      <c r="GA526" s="22">
        <v>7</v>
      </c>
      <c r="GB526" s="22">
        <v>0</v>
      </c>
      <c r="GC526" s="22">
        <v>5</v>
      </c>
      <c r="GD526" s="22">
        <v>5</v>
      </c>
      <c r="GE526" s="22">
        <v>1</v>
      </c>
      <c r="GF526" s="22">
        <v>0</v>
      </c>
      <c r="GG526" s="22">
        <v>2</v>
      </c>
      <c r="GH526" s="1">
        <v>57</v>
      </c>
      <c r="GI526" s="1">
        <v>15</v>
      </c>
      <c r="GJ526" s="1">
        <v>29</v>
      </c>
      <c r="GK526" s="1">
        <v>3</v>
      </c>
      <c r="GL526" s="1">
        <v>7</v>
      </c>
      <c r="GM526" s="1">
        <v>3</v>
      </c>
      <c r="GN526" s="31">
        <f t="shared" si="719"/>
        <v>0.42857142857142855</v>
      </c>
      <c r="GO526" s="1">
        <v>2</v>
      </c>
      <c r="GP526" s="1">
        <v>1</v>
      </c>
      <c r="GQ526" s="1">
        <v>0</v>
      </c>
      <c r="GR526" s="1">
        <v>3</v>
      </c>
      <c r="GS526" s="1">
        <v>0</v>
      </c>
      <c r="GT526" s="1">
        <v>0</v>
      </c>
      <c r="GU526" s="1">
        <v>0</v>
      </c>
      <c r="GV526" s="32" t="str">
        <f t="shared" si="720"/>
        <v xml:space="preserve"> </v>
      </c>
      <c r="GW526" s="9">
        <f t="shared" si="721"/>
        <v>5</v>
      </c>
      <c r="GX526" s="10">
        <v>4.8</v>
      </c>
      <c r="GY526" s="10">
        <v>1.7000000000000002</v>
      </c>
      <c r="GZ526" s="10">
        <v>6.4</v>
      </c>
      <c r="HA526" s="29">
        <f t="shared" si="722"/>
        <v>0.14545454545454548</v>
      </c>
      <c r="HB526" s="29">
        <f t="shared" si="723"/>
        <v>0.43700921816319566</v>
      </c>
      <c r="HC526">
        <v>22.6</v>
      </c>
      <c r="HD526">
        <v>18.100000000000001</v>
      </c>
      <c r="HE526">
        <v>11.6</v>
      </c>
      <c r="HF526">
        <v>8.8000000000000007</v>
      </c>
      <c r="HG526">
        <v>2.8</v>
      </c>
      <c r="HH526">
        <v>0.4</v>
      </c>
      <c r="HI526">
        <v>12</v>
      </c>
      <c r="HJ526" s="11">
        <f t="shared" si="724"/>
        <v>0.27272727272727271</v>
      </c>
      <c r="HK526" s="11">
        <f t="shared" si="725"/>
        <v>0.81939228405599174</v>
      </c>
      <c r="HL526">
        <v>99</v>
      </c>
      <c r="HM526">
        <v>0</v>
      </c>
      <c r="HN526">
        <v>0</v>
      </c>
      <c r="HO526">
        <v>4</v>
      </c>
      <c r="HP526" t="s">
        <v>505</v>
      </c>
      <c r="HQ526" s="33">
        <v>7800000</v>
      </c>
      <c r="HR526" s="33">
        <v>0</v>
      </c>
      <c r="HS526" s="30">
        <f t="shared" si="726"/>
        <v>-0.81951219512194839</v>
      </c>
    </row>
    <row r="527" spans="1:227" x14ac:dyDescent="0.2">
      <c r="A527" s="1">
        <v>20</v>
      </c>
      <c r="B527" s="2" t="s">
        <v>2540</v>
      </c>
      <c r="C527" s="2" t="s">
        <v>2541</v>
      </c>
      <c r="D527" s="2" t="s">
        <v>429</v>
      </c>
      <c r="E527" s="2" t="s">
        <v>240</v>
      </c>
      <c r="F527" s="2">
        <v>73</v>
      </c>
      <c r="G527" s="2">
        <v>191</v>
      </c>
      <c r="H527" s="2" t="s">
        <v>249</v>
      </c>
      <c r="I527" s="2" t="s">
        <v>258</v>
      </c>
      <c r="J527" s="3">
        <v>24</v>
      </c>
      <c r="K527" s="5" t="s">
        <v>2542</v>
      </c>
      <c r="L527" s="5" t="s">
        <v>2538</v>
      </c>
      <c r="M527" s="5" t="s">
        <v>2543</v>
      </c>
      <c r="N527" s="5" t="s">
        <v>510</v>
      </c>
      <c r="O527" s="2" t="s">
        <v>510</v>
      </c>
      <c r="P527" s="2" t="s">
        <v>314</v>
      </c>
      <c r="Q527" s="1">
        <v>32</v>
      </c>
      <c r="R527" s="1">
        <v>4</v>
      </c>
      <c r="S527" s="1">
        <v>5</v>
      </c>
      <c r="T527" s="1">
        <v>9</v>
      </c>
      <c r="U527" s="1">
        <v>-4</v>
      </c>
      <c r="V527" s="1">
        <v>36</v>
      </c>
      <c r="W527" s="20">
        <f t="shared" si="648"/>
        <v>0.1111111111111111</v>
      </c>
      <c r="X527" s="6">
        <v>409.61666666669998</v>
      </c>
      <c r="Y527" s="6">
        <f t="shared" si="649"/>
        <v>12.800520833334375</v>
      </c>
      <c r="Z527" s="1">
        <v>593</v>
      </c>
      <c r="AA527" s="6">
        <f t="shared" si="650"/>
        <v>18.53125</v>
      </c>
      <c r="AB527" s="8">
        <f t="shared" si="651"/>
        <v>0.69075323215295104</v>
      </c>
      <c r="AC527" s="3">
        <f t="shared" si="652"/>
        <v>79.090909090909079</v>
      </c>
      <c r="AD527" s="8">
        <f t="shared" si="653"/>
        <v>11.58511098698985</v>
      </c>
      <c r="AE527" s="20">
        <f t="shared" si="654"/>
        <v>0.30769230769230771</v>
      </c>
      <c r="AF527" s="20">
        <f t="shared" si="655"/>
        <v>0.38461538461538464</v>
      </c>
      <c r="AG527" s="20">
        <f t="shared" si="656"/>
        <v>0.69230769230769229</v>
      </c>
      <c r="AH527" s="3">
        <f t="shared" si="657"/>
        <v>289</v>
      </c>
      <c r="AI527" s="3">
        <f t="shared" si="658"/>
        <v>128</v>
      </c>
      <c r="AJ527" s="3">
        <f t="shared" si="659"/>
        <v>161</v>
      </c>
      <c r="AK527" s="20">
        <f t="shared" si="660"/>
        <v>0.44290657439446368</v>
      </c>
      <c r="AL527" s="6">
        <v>14.9</v>
      </c>
      <c r="AM527" s="1">
        <v>36</v>
      </c>
      <c r="AN527" s="1">
        <v>10</v>
      </c>
      <c r="AO527" s="1">
        <v>16</v>
      </c>
      <c r="AP527" s="1">
        <v>3</v>
      </c>
      <c r="AQ527" s="1">
        <v>31</v>
      </c>
      <c r="AR527" s="6">
        <f t="shared" si="661"/>
        <v>5.2732229320091735</v>
      </c>
      <c r="AS527" s="6">
        <f t="shared" si="662"/>
        <v>1.4647841477803258</v>
      </c>
      <c r="AT527" s="6">
        <f t="shared" si="663"/>
        <v>2.3436546364485213</v>
      </c>
      <c r="AU527" s="6">
        <f t="shared" si="664"/>
        <v>0.43943524433409781</v>
      </c>
      <c r="AV527" s="6">
        <f t="shared" si="665"/>
        <v>4.5408308581190111</v>
      </c>
      <c r="AW527" s="1">
        <v>8</v>
      </c>
      <c r="AX527" s="1">
        <v>4</v>
      </c>
      <c r="AY527" s="1">
        <v>0</v>
      </c>
      <c r="AZ527" s="1">
        <v>0</v>
      </c>
      <c r="BA527" s="1">
        <v>0</v>
      </c>
      <c r="BB527" s="1">
        <v>0</v>
      </c>
      <c r="BC527" s="7">
        <f t="shared" si="727"/>
        <v>-0.65022777777778318</v>
      </c>
      <c r="BD527" s="6">
        <v>375.9</v>
      </c>
      <c r="BE527" s="6">
        <f t="shared" si="666"/>
        <v>11.746874999999999</v>
      </c>
      <c r="BF527" s="5">
        <v>11.65</v>
      </c>
      <c r="BG527" s="5">
        <v>37.71</v>
      </c>
      <c r="BH527" s="21">
        <f t="shared" si="667"/>
        <v>0.23602106969205836</v>
      </c>
      <c r="BI527" s="1">
        <v>4</v>
      </c>
      <c r="BJ527" s="22">
        <v>5</v>
      </c>
      <c r="BK527" s="22">
        <v>0</v>
      </c>
      <c r="BL527" s="1">
        <v>5</v>
      </c>
      <c r="BM527" s="1">
        <f t="shared" si="668"/>
        <v>9</v>
      </c>
      <c r="BN527" s="8">
        <f t="shared" si="669"/>
        <v>1.4365522745411015</v>
      </c>
      <c r="BO527" s="3">
        <f t="shared" si="670"/>
        <v>79.090909090909079</v>
      </c>
      <c r="BP527" s="20">
        <f t="shared" si="671"/>
        <v>0.36363636363636365</v>
      </c>
      <c r="BQ527" s="20">
        <f t="shared" si="672"/>
        <v>0.45454545454545453</v>
      </c>
      <c r="BR527" s="20">
        <f t="shared" si="673"/>
        <v>0.81818181818181812</v>
      </c>
      <c r="BS527" s="3">
        <f t="shared" si="674"/>
        <v>271</v>
      </c>
      <c r="BT527" s="1">
        <v>121</v>
      </c>
      <c r="BU527" s="1">
        <v>150</v>
      </c>
      <c r="BV527" s="20">
        <f t="shared" si="675"/>
        <v>0.44649446494464945</v>
      </c>
      <c r="BW527" s="5">
        <v>48</v>
      </c>
      <c r="BX527" s="5">
        <v>56</v>
      </c>
      <c r="BY527" s="21">
        <f t="shared" si="676"/>
        <v>0.31325301204819278</v>
      </c>
      <c r="BZ527" s="5">
        <v>50</v>
      </c>
      <c r="CA527" s="5">
        <v>50</v>
      </c>
      <c r="CB527" s="23">
        <f t="shared" si="677"/>
        <v>0.30120481927710846</v>
      </c>
      <c r="CC527" s="5">
        <v>51</v>
      </c>
      <c r="CD527" s="5">
        <v>77</v>
      </c>
      <c r="CE527" s="23">
        <f t="shared" si="678"/>
        <v>0.38554216867469882</v>
      </c>
      <c r="CF527" s="23">
        <f t="shared" si="679"/>
        <v>0.50980392156862742</v>
      </c>
      <c r="CG527" s="24">
        <v>4</v>
      </c>
      <c r="CH527" s="5">
        <v>131</v>
      </c>
      <c r="CI527" s="5">
        <v>126</v>
      </c>
      <c r="CJ527" s="5">
        <v>113</v>
      </c>
      <c r="CK527">
        <v>15.245431440000001</v>
      </c>
      <c r="CL527" s="5">
        <v>-2E-3</v>
      </c>
      <c r="CM527" s="5">
        <v>11</v>
      </c>
      <c r="CN527" s="5">
        <v>-0.41500000000000004</v>
      </c>
      <c r="CO527" s="5">
        <v>0.44</v>
      </c>
      <c r="CP527" s="5">
        <v>3.6459999999999999</v>
      </c>
      <c r="CQ527" s="21">
        <f t="shared" si="680"/>
        <v>6.3218390804597707E-2</v>
      </c>
      <c r="CR527" s="25">
        <f t="shared" si="681"/>
        <v>0.90659340659340659</v>
      </c>
      <c r="CS527" s="22">
        <f t="shared" si="682"/>
        <v>912.91524567386637</v>
      </c>
      <c r="CT527" s="21">
        <f t="shared" si="683"/>
        <v>-3.0188202601995701E-2</v>
      </c>
      <c r="CU527" s="26">
        <f t="shared" si="684"/>
        <v>1.7703862660944205</v>
      </c>
      <c r="CV527" s="27">
        <f t="shared" si="685"/>
        <v>2.7360515021459229</v>
      </c>
      <c r="CW527" s="27">
        <f t="shared" si="686"/>
        <v>28.004291845493562</v>
      </c>
      <c r="CX527" s="27">
        <f t="shared" si="687"/>
        <v>29.291845493562231</v>
      </c>
      <c r="CY527" s="27">
        <f t="shared" si="688"/>
        <v>59.227467811158796</v>
      </c>
      <c r="CZ527" s="27">
        <f t="shared" si="689"/>
        <v>55.847639484978544</v>
      </c>
      <c r="DA527" s="28">
        <f t="shared" si="690"/>
        <v>3.3798283261802524</v>
      </c>
      <c r="DB527" s="5">
        <v>11</v>
      </c>
      <c r="DC527" s="5">
        <v>17</v>
      </c>
      <c r="DD527" s="22">
        <v>163</v>
      </c>
      <c r="DE527" s="22">
        <v>165</v>
      </c>
      <c r="DF527" s="22">
        <v>93</v>
      </c>
      <c r="DG527" s="22">
        <v>85</v>
      </c>
      <c r="DH527" s="22">
        <v>80</v>
      </c>
      <c r="DI527" s="22">
        <v>101</v>
      </c>
      <c r="DJ527" s="29">
        <f t="shared" si="691"/>
        <v>-1.0064657914668063</v>
      </c>
      <c r="DK527" s="27">
        <f t="shared" si="692"/>
        <v>2.4860779634049326</v>
      </c>
      <c r="DL527" s="27">
        <f t="shared" si="693"/>
        <v>3.2319013524264117</v>
      </c>
      <c r="DM527" s="27">
        <f t="shared" si="694"/>
        <v>32.169848846459821</v>
      </c>
      <c r="DN527" s="27">
        <f t="shared" si="695"/>
        <v>32.617342879872716</v>
      </c>
      <c r="DO527" s="27">
        <f t="shared" si="696"/>
        <v>63.693317422434362</v>
      </c>
      <c r="DP527" s="27">
        <f t="shared" si="697"/>
        <v>61.058074781225137</v>
      </c>
      <c r="DQ527" s="30">
        <f t="shared" si="698"/>
        <v>0.74458568497102817</v>
      </c>
      <c r="DR527" s="5">
        <v>50</v>
      </c>
      <c r="DS527" s="5">
        <v>65</v>
      </c>
      <c r="DT527" s="5">
        <v>597</v>
      </c>
      <c r="DU527" s="5">
        <v>591</v>
      </c>
      <c r="DV527" s="5">
        <v>284</v>
      </c>
      <c r="DW527" s="5">
        <v>276</v>
      </c>
      <c r="DX527" s="5">
        <v>296</v>
      </c>
      <c r="DY527" s="5">
        <v>350</v>
      </c>
      <c r="DZ527" s="22">
        <v>3</v>
      </c>
      <c r="EA527" s="22">
        <v>3</v>
      </c>
      <c r="EB527" s="22">
        <f t="shared" si="699"/>
        <v>0</v>
      </c>
      <c r="EC527" s="26">
        <f t="shared" si="700"/>
        <v>0.4788507581803671</v>
      </c>
      <c r="ED527" s="27">
        <f t="shared" si="701"/>
        <v>0.4788507581803671</v>
      </c>
      <c r="EE527" s="27">
        <f t="shared" si="702"/>
        <v>0</v>
      </c>
      <c r="EF527" s="6">
        <v>24.883333333300001</v>
      </c>
      <c r="EG527" s="6">
        <f t="shared" si="703"/>
        <v>0.77760416666562504</v>
      </c>
      <c r="EH527" s="5">
        <v>0.78</v>
      </c>
      <c r="EI527" s="5">
        <v>4.2300000000000004</v>
      </c>
      <c r="EJ527" s="21">
        <f t="shared" si="704"/>
        <v>0.155688622754491</v>
      </c>
      <c r="EK527" s="1">
        <v>0</v>
      </c>
      <c r="EL527" s="22">
        <v>0</v>
      </c>
      <c r="EM527" s="22">
        <v>0</v>
      </c>
      <c r="EN527" s="1">
        <v>0</v>
      </c>
      <c r="EO527" s="3">
        <f t="shared" si="705"/>
        <v>0</v>
      </c>
      <c r="EP527" s="6">
        <f t="shared" si="706"/>
        <v>0</v>
      </c>
      <c r="EQ527" s="3">
        <f t="shared" si="707"/>
        <v>0</v>
      </c>
      <c r="ER527" s="20">
        <f t="shared" si="708"/>
        <v>0</v>
      </c>
      <c r="ES527" s="20">
        <f t="shared" si="709"/>
        <v>0</v>
      </c>
      <c r="ET527" s="20">
        <f t="shared" si="710"/>
        <v>0</v>
      </c>
      <c r="EU527" s="3">
        <f t="shared" si="711"/>
        <v>9</v>
      </c>
      <c r="EV527" s="1">
        <v>5</v>
      </c>
      <c r="EW527" s="1">
        <v>4</v>
      </c>
      <c r="EX527" s="20">
        <f t="shared" si="712"/>
        <v>0.55555555555555558</v>
      </c>
      <c r="EY527" s="5">
        <v>1</v>
      </c>
      <c r="EZ527" s="5">
        <v>0</v>
      </c>
      <c r="FA527" s="22">
        <v>14</v>
      </c>
      <c r="FB527" s="22">
        <v>5</v>
      </c>
      <c r="FC527" s="22">
        <v>10</v>
      </c>
      <c r="FD527" s="22">
        <v>3</v>
      </c>
      <c r="FE527" s="22">
        <v>0</v>
      </c>
      <c r="FF527" s="22">
        <v>10</v>
      </c>
      <c r="FG527" s="22">
        <v>1</v>
      </c>
      <c r="FH527" s="22">
        <v>0</v>
      </c>
      <c r="FI527" s="6">
        <v>8.8333333333000006</v>
      </c>
      <c r="FJ527" s="6">
        <f t="shared" si="713"/>
        <v>0.27604166666562502</v>
      </c>
      <c r="FK527" s="5">
        <v>0.28000000000000003</v>
      </c>
      <c r="FL527" s="5">
        <v>4.3</v>
      </c>
      <c r="FM527" s="21">
        <f t="shared" si="714"/>
        <v>6.1135371179039305E-2</v>
      </c>
      <c r="FN527" s="1">
        <v>0</v>
      </c>
      <c r="FO527" s="22">
        <v>0</v>
      </c>
      <c r="FP527" s="22">
        <v>0</v>
      </c>
      <c r="FQ527" s="1">
        <v>0</v>
      </c>
      <c r="FR527" s="1">
        <f t="shared" si="715"/>
        <v>0</v>
      </c>
      <c r="FS527" s="3">
        <f t="shared" si="716"/>
        <v>0</v>
      </c>
      <c r="FT527" s="3">
        <f t="shared" si="717"/>
        <v>9</v>
      </c>
      <c r="FU527" s="1">
        <v>2</v>
      </c>
      <c r="FV527" s="1">
        <v>7</v>
      </c>
      <c r="FW527" s="20">
        <f t="shared" si="718"/>
        <v>0.22222222222222221</v>
      </c>
      <c r="FX527" s="5">
        <v>1</v>
      </c>
      <c r="FY527" s="5">
        <v>1</v>
      </c>
      <c r="FZ527" s="22">
        <v>0</v>
      </c>
      <c r="GA527" s="22">
        <v>5</v>
      </c>
      <c r="GB527" s="22">
        <v>0</v>
      </c>
      <c r="GC527" s="22">
        <v>1</v>
      </c>
      <c r="GD527" s="22">
        <v>6</v>
      </c>
      <c r="GE527" s="22">
        <v>2</v>
      </c>
      <c r="GF527" s="22">
        <v>0</v>
      </c>
      <c r="GG527" s="22">
        <v>1</v>
      </c>
      <c r="GH527" s="1">
        <v>13</v>
      </c>
      <c r="GI527" s="1">
        <v>0</v>
      </c>
      <c r="GJ527" s="1">
        <v>18</v>
      </c>
      <c r="GK527" s="1">
        <v>1</v>
      </c>
      <c r="GL527" s="1">
        <v>1</v>
      </c>
      <c r="GM527" s="1">
        <v>1</v>
      </c>
      <c r="GN527" s="31">
        <f t="shared" si="719"/>
        <v>1</v>
      </c>
      <c r="GO527" s="1">
        <v>1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32" t="str">
        <f t="shared" si="720"/>
        <v xml:space="preserve"> </v>
      </c>
      <c r="GW527" s="9">
        <f t="shared" si="721"/>
        <v>3</v>
      </c>
      <c r="GX527" s="10">
        <v>0.30000000000000004</v>
      </c>
      <c r="GY527" s="10">
        <v>0.2</v>
      </c>
      <c r="GZ527" s="10">
        <v>0.5</v>
      </c>
      <c r="HA527" s="29">
        <f t="shared" si="722"/>
        <v>1.5625E-2</v>
      </c>
      <c r="HB527" s="29">
        <f t="shared" si="723"/>
        <v>7.3239207389016292E-2</v>
      </c>
      <c r="HC527">
        <v>7.4</v>
      </c>
      <c r="HD527">
        <v>7.6</v>
      </c>
      <c r="HE527">
        <v>-1.5</v>
      </c>
      <c r="HF527">
        <v>0.5</v>
      </c>
      <c r="HG527">
        <v>0.30000000000000004</v>
      </c>
      <c r="HH527">
        <v>0.5</v>
      </c>
      <c r="HI527">
        <v>1.4</v>
      </c>
      <c r="HJ527" s="11">
        <f t="shared" si="724"/>
        <v>4.3749999999999997E-2</v>
      </c>
      <c r="HK527" s="11">
        <f t="shared" si="725"/>
        <v>0.20506978068924564</v>
      </c>
      <c r="HL527">
        <v>62</v>
      </c>
      <c r="HM527">
        <v>0</v>
      </c>
      <c r="HN527">
        <v>0</v>
      </c>
      <c r="HO527">
        <v>1</v>
      </c>
      <c r="HP527" t="s">
        <v>279</v>
      </c>
      <c r="HQ527" s="33">
        <v>493182</v>
      </c>
      <c r="HR527" s="33">
        <v>87500</v>
      </c>
      <c r="HS527" s="30">
        <f t="shared" si="726"/>
        <v>1.0838134279379157</v>
      </c>
    </row>
    <row r="528" spans="1:227" x14ac:dyDescent="0.2">
      <c r="A528" s="1">
        <v>18</v>
      </c>
      <c r="B528" s="2" t="s">
        <v>2544</v>
      </c>
      <c r="C528" s="2" t="s">
        <v>2545</v>
      </c>
      <c r="D528" s="2" t="s">
        <v>257</v>
      </c>
      <c r="E528" s="2" t="s">
        <v>240</v>
      </c>
      <c r="F528" s="2">
        <v>74</v>
      </c>
      <c r="G528" s="2">
        <v>208</v>
      </c>
      <c r="H528" s="2" t="s">
        <v>231</v>
      </c>
      <c r="J528" s="3">
        <v>26</v>
      </c>
      <c r="K528" s="5" t="s">
        <v>2546</v>
      </c>
      <c r="L528" s="5" t="s">
        <v>2547</v>
      </c>
      <c r="M528" s="5" t="s">
        <v>2548</v>
      </c>
      <c r="N528" s="5" t="s">
        <v>253</v>
      </c>
      <c r="O528" s="2" t="s">
        <v>253</v>
      </c>
      <c r="P528" s="2" t="s">
        <v>438</v>
      </c>
      <c r="Q528" s="1">
        <v>40</v>
      </c>
      <c r="R528" s="1">
        <v>21</v>
      </c>
      <c r="S528" s="1">
        <v>15</v>
      </c>
      <c r="T528" s="1">
        <v>36</v>
      </c>
      <c r="U528" s="1">
        <v>5</v>
      </c>
      <c r="V528" s="1">
        <v>136</v>
      </c>
      <c r="W528" s="20">
        <f t="shared" si="648"/>
        <v>0.15441176470588236</v>
      </c>
      <c r="X528" s="6">
        <v>698.75</v>
      </c>
      <c r="Y528" s="6">
        <f t="shared" si="649"/>
        <v>17.46875</v>
      </c>
      <c r="Z528" s="1">
        <v>780</v>
      </c>
      <c r="AA528" s="6">
        <f t="shared" si="650"/>
        <v>19.5</v>
      </c>
      <c r="AB528" s="8">
        <f t="shared" si="651"/>
        <v>0.89583333333333337</v>
      </c>
      <c r="AC528" s="3">
        <f t="shared" si="652"/>
        <v>84.169230769230765</v>
      </c>
      <c r="AD528" s="8">
        <f t="shared" si="653"/>
        <v>7.2274115866244664</v>
      </c>
      <c r="AE528" s="20">
        <f t="shared" si="654"/>
        <v>0.45652173913043476</v>
      </c>
      <c r="AF528" s="20">
        <f t="shared" si="655"/>
        <v>0.32608695652173914</v>
      </c>
      <c r="AG528" s="20">
        <f t="shared" si="656"/>
        <v>0.78260869565217384</v>
      </c>
      <c r="AH528" s="3">
        <f t="shared" si="657"/>
        <v>6</v>
      </c>
      <c r="AI528" s="3">
        <f t="shared" si="658"/>
        <v>1</v>
      </c>
      <c r="AJ528" s="3">
        <f t="shared" si="659"/>
        <v>5</v>
      </c>
      <c r="AK528" s="20">
        <f t="shared" si="660"/>
        <v>0.16666666666666666</v>
      </c>
      <c r="AL528" s="6">
        <v>0.2</v>
      </c>
      <c r="AM528" s="1">
        <v>56</v>
      </c>
      <c r="AN528" s="1">
        <v>17</v>
      </c>
      <c r="AO528" s="1">
        <v>39</v>
      </c>
      <c r="AP528" s="1">
        <v>7</v>
      </c>
      <c r="AQ528" s="1">
        <v>11</v>
      </c>
      <c r="AR528" s="6">
        <f t="shared" si="661"/>
        <v>4.8085867620751346</v>
      </c>
      <c r="AS528" s="6">
        <f t="shared" si="662"/>
        <v>1.4597495527728086</v>
      </c>
      <c r="AT528" s="6">
        <f t="shared" si="663"/>
        <v>3.3488372093023253</v>
      </c>
      <c r="AU528" s="6">
        <f t="shared" si="664"/>
        <v>0.60107334525939182</v>
      </c>
      <c r="AV528" s="6">
        <f t="shared" si="665"/>
        <v>0.94454382826475858</v>
      </c>
      <c r="AW528" s="1">
        <v>26</v>
      </c>
      <c r="AX528" s="1">
        <v>13</v>
      </c>
      <c r="AY528" s="1">
        <v>0</v>
      </c>
      <c r="AZ528" s="1">
        <v>0</v>
      </c>
      <c r="BA528" s="1">
        <v>0</v>
      </c>
      <c r="BB528" s="1">
        <v>0</v>
      </c>
      <c r="BC528" s="7">
        <f t="shared" si="727"/>
        <v>-2.6151722222222333</v>
      </c>
      <c r="BD528" s="6">
        <v>538.38333333330002</v>
      </c>
      <c r="BE528" s="6">
        <f t="shared" si="666"/>
        <v>13.4595833333325</v>
      </c>
      <c r="BF528" s="5">
        <v>13.14</v>
      </c>
      <c r="BG528" s="5">
        <v>34.78</v>
      </c>
      <c r="BH528" s="21">
        <f t="shared" si="667"/>
        <v>0.27420701168614359</v>
      </c>
      <c r="BI528" s="1">
        <v>12</v>
      </c>
      <c r="BJ528" s="22">
        <v>5</v>
      </c>
      <c r="BK528" s="22">
        <v>2</v>
      </c>
      <c r="BL528" s="1">
        <v>8</v>
      </c>
      <c r="BM528" s="1">
        <f t="shared" si="668"/>
        <v>20</v>
      </c>
      <c r="BN528" s="8">
        <f t="shared" si="669"/>
        <v>2.2288951490575011</v>
      </c>
      <c r="BO528" s="3">
        <f t="shared" si="670"/>
        <v>55.769230769230766</v>
      </c>
      <c r="BP528" s="20">
        <f t="shared" si="671"/>
        <v>0.46153846153846156</v>
      </c>
      <c r="BQ528" s="20">
        <f t="shared" si="672"/>
        <v>0.30769230769230771</v>
      </c>
      <c r="BR528" s="20">
        <f t="shared" si="673"/>
        <v>0.76923076923076927</v>
      </c>
      <c r="BS528" s="3">
        <f t="shared" si="674"/>
        <v>6</v>
      </c>
      <c r="BT528" s="1">
        <v>1</v>
      </c>
      <c r="BU528" s="1">
        <v>5</v>
      </c>
      <c r="BV528" s="20">
        <f t="shared" si="675"/>
        <v>0.16666666666666666</v>
      </c>
      <c r="BW528" s="5">
        <v>86</v>
      </c>
      <c r="BX528" s="5">
        <v>112</v>
      </c>
      <c r="BY528" s="21">
        <f t="shared" si="676"/>
        <v>0.37148217636022512</v>
      </c>
      <c r="BZ528" s="5">
        <v>71</v>
      </c>
      <c r="CA528" s="5">
        <v>67</v>
      </c>
      <c r="CB528" s="23">
        <f t="shared" si="677"/>
        <v>0.25891181988742962</v>
      </c>
      <c r="CC528" s="5">
        <v>98</v>
      </c>
      <c r="CD528" s="5">
        <v>99</v>
      </c>
      <c r="CE528" s="23">
        <f t="shared" si="678"/>
        <v>0.3696060037523452</v>
      </c>
      <c r="CF528" s="23">
        <f t="shared" si="679"/>
        <v>0.5892857142857143</v>
      </c>
      <c r="CG528" s="24">
        <v>15</v>
      </c>
      <c r="CH528" s="5">
        <v>222</v>
      </c>
      <c r="CI528" s="5">
        <v>186</v>
      </c>
      <c r="CJ528" s="5">
        <v>191</v>
      </c>
      <c r="CK528">
        <v>15.682594740000001</v>
      </c>
      <c r="CL528" s="5">
        <v>-0.20600000000000002</v>
      </c>
      <c r="CM528" s="5">
        <v>12</v>
      </c>
      <c r="CN528" s="5">
        <v>-0.35399999999999998</v>
      </c>
      <c r="CO528" s="5">
        <v>2.7789999999999999</v>
      </c>
      <c r="CP528" s="5">
        <v>0.79600000000000004</v>
      </c>
      <c r="CQ528" s="21">
        <f t="shared" si="680"/>
        <v>8.9655172413793102E-2</v>
      </c>
      <c r="CR528" s="25">
        <f t="shared" si="681"/>
        <v>0.92063492063492058</v>
      </c>
      <c r="CS528" s="22">
        <f t="shared" si="682"/>
        <v>929.60043787629991</v>
      </c>
      <c r="CT528" s="21">
        <f t="shared" si="683"/>
        <v>1.0290093048713686E-2</v>
      </c>
      <c r="CU528" s="26">
        <f t="shared" si="684"/>
        <v>2.968036529680365</v>
      </c>
      <c r="CV528" s="27">
        <f t="shared" si="685"/>
        <v>2.2831050228310499</v>
      </c>
      <c r="CW528" s="27">
        <f t="shared" si="686"/>
        <v>33.105022831050228</v>
      </c>
      <c r="CX528" s="27">
        <f t="shared" si="687"/>
        <v>28.767123287671232</v>
      </c>
      <c r="CY528" s="27">
        <f t="shared" si="688"/>
        <v>62.899543378995432</v>
      </c>
      <c r="CZ528" s="27">
        <f t="shared" si="689"/>
        <v>52.054794520547944</v>
      </c>
      <c r="DA528" s="28">
        <f t="shared" si="690"/>
        <v>10.844748858447488</v>
      </c>
      <c r="DB528" s="5">
        <v>26</v>
      </c>
      <c r="DC528" s="5">
        <v>20</v>
      </c>
      <c r="DD528" s="22">
        <v>264</v>
      </c>
      <c r="DE528" s="22">
        <v>232</v>
      </c>
      <c r="DF528" s="22">
        <v>107</v>
      </c>
      <c r="DG528" s="22">
        <v>98</v>
      </c>
      <c r="DH528" s="22">
        <v>106</v>
      </c>
      <c r="DI528" s="22">
        <v>154</v>
      </c>
      <c r="DJ528" s="29">
        <f t="shared" si="691"/>
        <v>7.4618917155903475</v>
      </c>
      <c r="DK528" s="27">
        <f t="shared" si="692"/>
        <v>2.9758481886141461</v>
      </c>
      <c r="DL528" s="27">
        <f t="shared" si="693"/>
        <v>1.9838987924094307</v>
      </c>
      <c r="DM528" s="27">
        <f t="shared" si="694"/>
        <v>29.154686601495111</v>
      </c>
      <c r="DN528" s="27">
        <f t="shared" si="695"/>
        <v>28.766532489936743</v>
      </c>
      <c r="DO528" s="27">
        <f t="shared" si="696"/>
        <v>53.737780333525016</v>
      </c>
      <c r="DP528" s="27">
        <f t="shared" si="697"/>
        <v>56.972397929844739</v>
      </c>
      <c r="DQ528" s="30">
        <f t="shared" si="698"/>
        <v>14.079366454767211</v>
      </c>
      <c r="DR528" s="5">
        <v>69</v>
      </c>
      <c r="DS528" s="5">
        <v>46</v>
      </c>
      <c r="DT528" s="5">
        <v>607</v>
      </c>
      <c r="DU528" s="5">
        <v>621</v>
      </c>
      <c r="DV528" s="5">
        <v>271</v>
      </c>
      <c r="DW528" s="5">
        <v>269</v>
      </c>
      <c r="DX528" s="5">
        <v>385</v>
      </c>
      <c r="DY528" s="5">
        <v>299</v>
      </c>
      <c r="DZ528" s="22">
        <v>11</v>
      </c>
      <c r="EA528" s="22">
        <v>7</v>
      </c>
      <c r="EB528" s="22">
        <f t="shared" si="699"/>
        <v>-4</v>
      </c>
      <c r="EC528" s="26">
        <f t="shared" si="700"/>
        <v>1.2258923319816257</v>
      </c>
      <c r="ED528" s="27">
        <f t="shared" si="701"/>
        <v>0.78011330217012542</v>
      </c>
      <c r="EE528" s="27">
        <f t="shared" si="702"/>
        <v>-0.44577902981150019</v>
      </c>
      <c r="EF528" s="6">
        <v>159.85</v>
      </c>
      <c r="EG528" s="6">
        <f t="shared" si="703"/>
        <v>3.9962499999999999</v>
      </c>
      <c r="EH528" s="5">
        <v>3.67</v>
      </c>
      <c r="EI528" s="5">
        <v>1.42</v>
      </c>
      <c r="EJ528" s="21">
        <f t="shared" si="704"/>
        <v>0.7210216110019646</v>
      </c>
      <c r="EK528" s="1">
        <v>9</v>
      </c>
      <c r="EL528" s="22">
        <v>4</v>
      </c>
      <c r="EM528" s="22">
        <v>3</v>
      </c>
      <c r="EN528" s="1">
        <v>7</v>
      </c>
      <c r="EO528" s="3">
        <f t="shared" si="705"/>
        <v>16</v>
      </c>
      <c r="EP528" s="6">
        <f t="shared" si="706"/>
        <v>6.0056302783859872</v>
      </c>
      <c r="EQ528" s="3">
        <f t="shared" si="707"/>
        <v>28.4</v>
      </c>
      <c r="ER528" s="20">
        <f t="shared" si="708"/>
        <v>0.45</v>
      </c>
      <c r="ES528" s="20">
        <f t="shared" si="709"/>
        <v>0.35</v>
      </c>
      <c r="ET528" s="20">
        <f t="shared" si="710"/>
        <v>0.8</v>
      </c>
      <c r="EU528" s="3" t="str">
        <f t="shared" si="711"/>
        <v xml:space="preserve"> </v>
      </c>
      <c r="EV528" s="1">
        <v>0</v>
      </c>
      <c r="EW528" s="1">
        <v>0</v>
      </c>
      <c r="EX528" s="20" t="str">
        <f t="shared" si="712"/>
        <v xml:space="preserve"> </v>
      </c>
      <c r="EY528" s="5">
        <v>20</v>
      </c>
      <c r="EZ528" s="5">
        <v>2</v>
      </c>
      <c r="FA528" s="22">
        <v>122</v>
      </c>
      <c r="FB528" s="22">
        <v>7</v>
      </c>
      <c r="FC528" s="22">
        <v>50</v>
      </c>
      <c r="FD528" s="22">
        <v>6</v>
      </c>
      <c r="FE528" s="22">
        <v>10</v>
      </c>
      <c r="FF528" s="22">
        <v>64</v>
      </c>
      <c r="FG528" s="22">
        <v>1</v>
      </c>
      <c r="FH528" s="22">
        <v>1</v>
      </c>
      <c r="FI528" s="6">
        <v>0.51666666670000005</v>
      </c>
      <c r="FJ528" s="6">
        <f t="shared" si="713"/>
        <v>1.2916666667500002E-2</v>
      </c>
      <c r="FK528" s="5">
        <v>0.01</v>
      </c>
      <c r="FL528" s="5">
        <v>5.46</v>
      </c>
      <c r="FM528" s="21">
        <f t="shared" si="714"/>
        <v>1.8281535648994518E-3</v>
      </c>
      <c r="FN528" s="1">
        <v>0</v>
      </c>
      <c r="FO528" s="22">
        <v>0</v>
      </c>
      <c r="FP528" s="22">
        <v>0</v>
      </c>
      <c r="FQ528" s="1">
        <v>0</v>
      </c>
      <c r="FR528" s="1">
        <f t="shared" si="715"/>
        <v>0</v>
      </c>
      <c r="FS528" s="3">
        <f t="shared" si="716"/>
        <v>0</v>
      </c>
      <c r="FT528" s="3" t="str">
        <f t="shared" si="717"/>
        <v xml:space="preserve"> </v>
      </c>
      <c r="FU528" s="1">
        <v>0</v>
      </c>
      <c r="FV528" s="1">
        <v>0</v>
      </c>
      <c r="FW528" s="20" t="str">
        <f t="shared" si="718"/>
        <v xml:space="preserve"> </v>
      </c>
      <c r="FX528" s="5">
        <v>0</v>
      </c>
      <c r="FY528" s="5">
        <v>0</v>
      </c>
      <c r="FZ528" s="22">
        <v>0</v>
      </c>
      <c r="GA528" s="22">
        <v>0</v>
      </c>
      <c r="GB528" s="22">
        <v>0</v>
      </c>
      <c r="GC528" s="22">
        <v>0</v>
      </c>
      <c r="GD528" s="22">
        <v>0</v>
      </c>
      <c r="GE528" s="22">
        <v>0</v>
      </c>
      <c r="GF528" s="22">
        <v>0</v>
      </c>
      <c r="GG528" s="22">
        <v>2</v>
      </c>
      <c r="GH528" s="1">
        <v>52</v>
      </c>
      <c r="GI528" s="1">
        <v>25</v>
      </c>
      <c r="GJ528" s="1">
        <v>22</v>
      </c>
      <c r="GK528" s="1">
        <v>0</v>
      </c>
      <c r="GL528" s="1">
        <v>2</v>
      </c>
      <c r="GM528" s="1">
        <v>2</v>
      </c>
      <c r="GN528" s="31">
        <f t="shared" si="719"/>
        <v>1</v>
      </c>
      <c r="GO528" s="1">
        <v>1</v>
      </c>
      <c r="GP528" s="1">
        <v>4</v>
      </c>
      <c r="GQ528" s="1">
        <v>0</v>
      </c>
      <c r="GR528" s="1">
        <v>6</v>
      </c>
      <c r="GS528" s="1">
        <v>1</v>
      </c>
      <c r="GT528" s="1">
        <v>0</v>
      </c>
      <c r="GU528" s="1">
        <v>0</v>
      </c>
      <c r="GV528" s="32" t="str">
        <f t="shared" si="720"/>
        <v xml:space="preserve"> </v>
      </c>
      <c r="GW528" s="9">
        <f t="shared" si="721"/>
        <v>3</v>
      </c>
      <c r="GX528" s="10">
        <v>4.4000000000000004</v>
      </c>
      <c r="GY528" s="10">
        <v>0.8</v>
      </c>
      <c r="GZ528" s="10">
        <v>5.2</v>
      </c>
      <c r="HA528" s="29">
        <f t="shared" si="722"/>
        <v>0.13</v>
      </c>
      <c r="HB528" s="29">
        <f t="shared" si="723"/>
        <v>0.44651162790697679</v>
      </c>
      <c r="HC528">
        <v>17.5</v>
      </c>
      <c r="HD528">
        <v>12.4</v>
      </c>
      <c r="HE528">
        <v>-0.60000000000000009</v>
      </c>
      <c r="HF528">
        <v>8.3000000000000007</v>
      </c>
      <c r="HG528">
        <v>0.5</v>
      </c>
      <c r="HH528">
        <v>1</v>
      </c>
      <c r="HI528">
        <v>9.9</v>
      </c>
      <c r="HJ528" s="11">
        <f t="shared" si="724"/>
        <v>0.2475</v>
      </c>
      <c r="HK528" s="11">
        <f t="shared" si="725"/>
        <v>0.85008944543828269</v>
      </c>
      <c r="HL528">
        <v>99</v>
      </c>
      <c r="HM528">
        <v>0</v>
      </c>
      <c r="HN528">
        <v>0</v>
      </c>
      <c r="HO528">
        <v>8</v>
      </c>
      <c r="HP528" t="s">
        <v>540</v>
      </c>
      <c r="HQ528" s="33">
        <v>5000000</v>
      </c>
      <c r="HR528" s="33">
        <v>0</v>
      </c>
      <c r="HS528" s="30">
        <f t="shared" si="726"/>
        <v>1.9975609756097565</v>
      </c>
    </row>
    <row r="529" spans="1:227" x14ac:dyDescent="0.2">
      <c r="A529" s="1">
        <v>25</v>
      </c>
      <c r="B529" s="2" t="s">
        <v>2549</v>
      </c>
      <c r="C529" s="2" t="s">
        <v>2550</v>
      </c>
      <c r="D529" s="2" t="s">
        <v>257</v>
      </c>
      <c r="E529" s="2" t="s">
        <v>240</v>
      </c>
      <c r="F529" s="2">
        <v>73</v>
      </c>
      <c r="G529" s="2">
        <v>215</v>
      </c>
      <c r="H529" s="2" t="s">
        <v>249</v>
      </c>
      <c r="J529" s="3">
        <v>34</v>
      </c>
      <c r="K529" s="5" t="s">
        <v>2551</v>
      </c>
      <c r="L529" s="5" t="s">
        <v>2552</v>
      </c>
      <c r="M529" s="5" t="s">
        <v>673</v>
      </c>
      <c r="N529" s="5" t="s">
        <v>278</v>
      </c>
      <c r="O529" s="2" t="s">
        <v>278</v>
      </c>
      <c r="P529" s="2" t="s">
        <v>254</v>
      </c>
      <c r="Q529" s="1">
        <v>48</v>
      </c>
      <c r="R529" s="1">
        <v>4</v>
      </c>
      <c r="S529" s="1">
        <v>8</v>
      </c>
      <c r="T529" s="1">
        <v>12</v>
      </c>
      <c r="U529" s="1">
        <v>0</v>
      </c>
      <c r="V529" s="1">
        <v>87</v>
      </c>
      <c r="W529" s="20">
        <f t="shared" si="648"/>
        <v>4.5977011494252873E-2</v>
      </c>
      <c r="X529" s="6">
        <v>665.41666666670005</v>
      </c>
      <c r="Y529" s="6">
        <f t="shared" si="649"/>
        <v>13.862847222222918</v>
      </c>
      <c r="Z529" s="1">
        <v>941</v>
      </c>
      <c r="AA529" s="6">
        <f t="shared" si="650"/>
        <v>19.604166666666668</v>
      </c>
      <c r="AB529" s="8">
        <f t="shared" si="651"/>
        <v>0.70713779667024446</v>
      </c>
      <c r="AC529" s="3">
        <f t="shared" si="652"/>
        <v>77.176470588235304</v>
      </c>
      <c r="AD529" s="8">
        <f t="shared" si="653"/>
        <v>6.9589303473420951</v>
      </c>
      <c r="AE529" s="20">
        <f t="shared" si="654"/>
        <v>0.17391304347826086</v>
      </c>
      <c r="AF529" s="20">
        <f t="shared" si="655"/>
        <v>0.34782608695652173</v>
      </c>
      <c r="AG529" s="20">
        <f t="shared" si="656"/>
        <v>0.52173913043478259</v>
      </c>
      <c r="AH529" s="3">
        <f t="shared" si="657"/>
        <v>6</v>
      </c>
      <c r="AI529" s="3">
        <f t="shared" si="658"/>
        <v>3</v>
      </c>
      <c r="AJ529" s="3">
        <f t="shared" si="659"/>
        <v>3</v>
      </c>
      <c r="AK529" s="20">
        <f t="shared" si="660"/>
        <v>0.5</v>
      </c>
      <c r="AL529" s="6">
        <v>0.2</v>
      </c>
      <c r="AM529" s="1">
        <v>206</v>
      </c>
      <c r="AN529" s="1">
        <v>10</v>
      </c>
      <c r="AO529" s="1">
        <v>24</v>
      </c>
      <c r="AP529" s="1">
        <v>9</v>
      </c>
      <c r="AQ529" s="1">
        <v>13</v>
      </c>
      <c r="AR529" s="6">
        <f t="shared" si="661"/>
        <v>18.574827802128063</v>
      </c>
      <c r="AS529" s="6">
        <f t="shared" si="662"/>
        <v>0.9016906700062165</v>
      </c>
      <c r="AT529" s="6">
        <f t="shared" si="663"/>
        <v>2.1640576080149194</v>
      </c>
      <c r="AU529" s="6">
        <f t="shared" si="664"/>
        <v>0.81152160300559484</v>
      </c>
      <c r="AV529" s="6">
        <f t="shared" si="665"/>
        <v>1.1721978710080814</v>
      </c>
      <c r="AW529" s="1">
        <v>144</v>
      </c>
      <c r="AX529" s="1">
        <v>27</v>
      </c>
      <c r="AY529" s="1">
        <v>6</v>
      </c>
      <c r="AZ529" s="1">
        <v>5</v>
      </c>
      <c r="BA529" s="1">
        <v>1</v>
      </c>
      <c r="BB529" s="1">
        <v>0</v>
      </c>
      <c r="BC529" s="7">
        <f t="shared" si="727"/>
        <v>-6.9313277777778497</v>
      </c>
      <c r="BD529" s="6">
        <v>595</v>
      </c>
      <c r="BE529" s="6">
        <f t="shared" si="666"/>
        <v>12.395833333333334</v>
      </c>
      <c r="BF529" s="5">
        <v>12.32</v>
      </c>
      <c r="BG529" s="5">
        <v>35.590000000000003</v>
      </c>
      <c r="BH529" s="21">
        <f t="shared" si="667"/>
        <v>0.25714882070548944</v>
      </c>
      <c r="BI529" s="1">
        <v>4</v>
      </c>
      <c r="BJ529" s="22">
        <v>4</v>
      </c>
      <c r="BK529" s="22">
        <v>1</v>
      </c>
      <c r="BL529" s="1">
        <v>5</v>
      </c>
      <c r="BM529" s="1">
        <f t="shared" si="668"/>
        <v>9</v>
      </c>
      <c r="BN529" s="8">
        <f t="shared" si="669"/>
        <v>0.90756302521008403</v>
      </c>
      <c r="BO529" s="3">
        <f t="shared" si="670"/>
        <v>77.176470588235304</v>
      </c>
      <c r="BP529" s="20">
        <f t="shared" si="671"/>
        <v>0.23529411764705882</v>
      </c>
      <c r="BQ529" s="20">
        <f t="shared" si="672"/>
        <v>0.29411764705882354</v>
      </c>
      <c r="BR529" s="20">
        <f t="shared" si="673"/>
        <v>0.52941176470588236</v>
      </c>
      <c r="BS529" s="3">
        <f t="shared" si="674"/>
        <v>4</v>
      </c>
      <c r="BT529" s="1">
        <v>2</v>
      </c>
      <c r="BU529" s="1">
        <v>2</v>
      </c>
      <c r="BV529" s="20">
        <f t="shared" si="675"/>
        <v>0.5</v>
      </c>
      <c r="BW529" s="5">
        <v>101</v>
      </c>
      <c r="BX529" s="5">
        <v>93</v>
      </c>
      <c r="BY529" s="21">
        <f t="shared" si="676"/>
        <v>0.31596091205211724</v>
      </c>
      <c r="BZ529" s="5">
        <v>101</v>
      </c>
      <c r="CA529" s="5">
        <v>91</v>
      </c>
      <c r="CB529" s="23">
        <f t="shared" si="677"/>
        <v>0.31270358306188922</v>
      </c>
      <c r="CC529" s="5">
        <v>123</v>
      </c>
      <c r="CD529" s="5">
        <v>105</v>
      </c>
      <c r="CE529" s="23">
        <f t="shared" si="678"/>
        <v>0.37133550488599348</v>
      </c>
      <c r="CF529" s="23">
        <f t="shared" si="679"/>
        <v>0.50259067357512954</v>
      </c>
      <c r="CG529" s="24">
        <v>3</v>
      </c>
      <c r="CH529" s="5">
        <v>227</v>
      </c>
      <c r="CI529" s="5">
        <v>226</v>
      </c>
      <c r="CJ529" s="5">
        <v>190</v>
      </c>
      <c r="CK529">
        <v>15.56578697</v>
      </c>
      <c r="CL529" s="5">
        <v>0.60199999999999998</v>
      </c>
      <c r="CM529" s="5">
        <v>5</v>
      </c>
      <c r="CN529" s="5">
        <v>-0.39100000000000001</v>
      </c>
      <c r="CO529" s="5">
        <v>-1.4</v>
      </c>
      <c r="CP529" s="5">
        <v>7.13</v>
      </c>
      <c r="CQ529" s="21">
        <f t="shared" si="680"/>
        <v>5.1829268292682924E-2</v>
      </c>
      <c r="CR529" s="25">
        <f t="shared" si="681"/>
        <v>0.93425605536332179</v>
      </c>
      <c r="CS529" s="22">
        <f t="shared" si="682"/>
        <v>939.43898219259006</v>
      </c>
      <c r="CT529" s="21">
        <f t="shared" si="683"/>
        <v>-1.3914676343995284E-2</v>
      </c>
      <c r="CU529" s="26">
        <f t="shared" si="684"/>
        <v>1.7248376623376622</v>
      </c>
      <c r="CV529" s="27">
        <f t="shared" si="685"/>
        <v>1.92775974025974</v>
      </c>
      <c r="CW529" s="27">
        <f t="shared" si="686"/>
        <v>33.279220779220779</v>
      </c>
      <c r="CX529" s="27">
        <f t="shared" si="687"/>
        <v>29.322240259740258</v>
      </c>
      <c r="CY529" s="27">
        <f t="shared" si="688"/>
        <v>60.064935064935064</v>
      </c>
      <c r="CZ529" s="27">
        <f t="shared" si="689"/>
        <v>50.527597402597401</v>
      </c>
      <c r="DA529" s="28">
        <f t="shared" si="690"/>
        <v>9.5373376623376629</v>
      </c>
      <c r="DB529" s="5">
        <v>17</v>
      </c>
      <c r="DC529" s="5">
        <v>19</v>
      </c>
      <c r="DD529" s="22">
        <v>311</v>
      </c>
      <c r="DE529" s="22">
        <v>270</v>
      </c>
      <c r="DF529" s="22">
        <v>116</v>
      </c>
      <c r="DG529" s="22">
        <v>108</v>
      </c>
      <c r="DH529" s="22">
        <v>101</v>
      </c>
      <c r="DI529" s="22">
        <v>148</v>
      </c>
      <c r="DJ529" s="29">
        <f t="shared" si="691"/>
        <v>1.8641614965345541</v>
      </c>
      <c r="DK529" s="27">
        <f t="shared" si="692"/>
        <v>2.2478224220286598</v>
      </c>
      <c r="DL529" s="27">
        <f t="shared" si="693"/>
        <v>2.0370890699634727</v>
      </c>
      <c r="DM529" s="27">
        <f t="shared" si="694"/>
        <v>32.347569542006177</v>
      </c>
      <c r="DN529" s="27">
        <f t="shared" si="695"/>
        <v>30.134869345321714</v>
      </c>
      <c r="DO529" s="27">
        <f t="shared" si="696"/>
        <v>63.04439449283506</v>
      </c>
      <c r="DP529" s="27">
        <f t="shared" si="697"/>
        <v>54.825793762292768</v>
      </c>
      <c r="DQ529" s="30">
        <f t="shared" si="698"/>
        <v>1.318736931795371</v>
      </c>
      <c r="DR529" s="5">
        <v>64</v>
      </c>
      <c r="DS529" s="5">
        <v>58</v>
      </c>
      <c r="DT529" s="5">
        <v>857</v>
      </c>
      <c r="DU529" s="5">
        <v>800</v>
      </c>
      <c r="DV529" s="5">
        <v>373</v>
      </c>
      <c r="DW529" s="5">
        <v>302</v>
      </c>
      <c r="DX529" s="5">
        <v>401</v>
      </c>
      <c r="DY529" s="5">
        <v>501</v>
      </c>
      <c r="DZ529" s="22">
        <v>15</v>
      </c>
      <c r="EA529" s="22">
        <v>11</v>
      </c>
      <c r="EB529" s="22">
        <f t="shared" si="699"/>
        <v>-4</v>
      </c>
      <c r="EC529" s="26">
        <f t="shared" si="700"/>
        <v>1.5126050420168067</v>
      </c>
      <c r="ED529" s="27">
        <f t="shared" si="701"/>
        <v>1.1092436974789917</v>
      </c>
      <c r="EE529" s="27">
        <f t="shared" si="702"/>
        <v>-0.40336134453781514</v>
      </c>
      <c r="EF529" s="6">
        <v>69.349999999999994</v>
      </c>
      <c r="EG529" s="6">
        <f t="shared" si="703"/>
        <v>1.4447916666666665</v>
      </c>
      <c r="EH529" s="5">
        <v>1.4</v>
      </c>
      <c r="EI529" s="5">
        <v>3.72</v>
      </c>
      <c r="EJ529" s="21">
        <f t="shared" si="704"/>
        <v>0.2734375</v>
      </c>
      <c r="EK529" s="1">
        <v>0</v>
      </c>
      <c r="EL529" s="22">
        <v>0</v>
      </c>
      <c r="EM529" s="22">
        <v>3</v>
      </c>
      <c r="EN529" s="1">
        <v>3</v>
      </c>
      <c r="EO529" s="3">
        <f t="shared" si="705"/>
        <v>3</v>
      </c>
      <c r="EP529" s="6">
        <f t="shared" si="706"/>
        <v>2.5955299206921416</v>
      </c>
      <c r="EQ529" s="3">
        <f t="shared" si="707"/>
        <v>0</v>
      </c>
      <c r="ER529" s="20">
        <f t="shared" si="708"/>
        <v>0</v>
      </c>
      <c r="ES529" s="20">
        <f t="shared" si="709"/>
        <v>0.5</v>
      </c>
      <c r="ET529" s="20">
        <f t="shared" si="710"/>
        <v>0.5</v>
      </c>
      <c r="EU529" s="3">
        <f t="shared" si="711"/>
        <v>2</v>
      </c>
      <c r="EV529" s="1">
        <v>1</v>
      </c>
      <c r="EW529" s="1">
        <v>1</v>
      </c>
      <c r="EX529" s="20">
        <f t="shared" si="712"/>
        <v>0.5</v>
      </c>
      <c r="EY529" s="5">
        <v>6</v>
      </c>
      <c r="EZ529" s="5">
        <v>0</v>
      </c>
      <c r="FA529" s="22">
        <v>52</v>
      </c>
      <c r="FB529" s="22">
        <v>6</v>
      </c>
      <c r="FC529" s="22">
        <v>21</v>
      </c>
      <c r="FD529" s="22">
        <v>4</v>
      </c>
      <c r="FE529" s="22">
        <v>3</v>
      </c>
      <c r="FF529" s="22">
        <v>33</v>
      </c>
      <c r="FG529" s="22">
        <v>2</v>
      </c>
      <c r="FH529" s="22">
        <v>0</v>
      </c>
      <c r="FI529" s="6">
        <v>1.0666666667</v>
      </c>
      <c r="FJ529" s="6">
        <f t="shared" si="713"/>
        <v>2.2222222222916668E-2</v>
      </c>
      <c r="FK529" s="5">
        <v>0.02</v>
      </c>
      <c r="FL529" s="5">
        <v>5.69</v>
      </c>
      <c r="FM529" s="21">
        <f t="shared" si="714"/>
        <v>3.5026269702276708E-3</v>
      </c>
      <c r="FN529" s="1">
        <v>0</v>
      </c>
      <c r="FO529" s="22">
        <v>0</v>
      </c>
      <c r="FP529" s="22">
        <v>0</v>
      </c>
      <c r="FQ529" s="1">
        <v>0</v>
      </c>
      <c r="FR529" s="1">
        <f t="shared" si="715"/>
        <v>0</v>
      </c>
      <c r="FS529" s="3">
        <f t="shared" si="716"/>
        <v>0</v>
      </c>
      <c r="FT529" s="3" t="str">
        <f t="shared" si="717"/>
        <v xml:space="preserve"> </v>
      </c>
      <c r="FU529" s="1">
        <v>0</v>
      </c>
      <c r="FV529" s="1">
        <v>0</v>
      </c>
      <c r="FW529" s="20" t="str">
        <f t="shared" si="718"/>
        <v xml:space="preserve"> </v>
      </c>
      <c r="FX529" s="5">
        <v>0</v>
      </c>
      <c r="FY529" s="5">
        <v>0</v>
      </c>
      <c r="FZ529" s="22">
        <v>0</v>
      </c>
      <c r="GA529" s="22">
        <v>0</v>
      </c>
      <c r="GB529" s="22">
        <v>1</v>
      </c>
      <c r="GC529" s="22">
        <v>0</v>
      </c>
      <c r="GD529" s="22">
        <v>1</v>
      </c>
      <c r="GE529" s="22">
        <v>0</v>
      </c>
      <c r="GF529" s="22">
        <v>0</v>
      </c>
      <c r="GG529" s="22">
        <v>0</v>
      </c>
      <c r="GH529" s="1">
        <v>24</v>
      </c>
      <c r="GI529" s="1">
        <v>6</v>
      </c>
      <c r="GJ529" s="1">
        <v>18</v>
      </c>
      <c r="GK529" s="1">
        <v>0</v>
      </c>
      <c r="GN529" s="31" t="str">
        <f t="shared" si="719"/>
        <v xml:space="preserve"> </v>
      </c>
      <c r="GP529" s="1">
        <v>0</v>
      </c>
      <c r="GQ529" s="1">
        <v>0</v>
      </c>
      <c r="GR529" s="1">
        <v>3</v>
      </c>
      <c r="GS529" s="1">
        <v>0</v>
      </c>
      <c r="GT529" s="1">
        <v>0</v>
      </c>
      <c r="GU529" s="1">
        <v>0</v>
      </c>
      <c r="GV529" s="32" t="str">
        <f t="shared" si="720"/>
        <v xml:space="preserve"> </v>
      </c>
      <c r="GW529" s="9">
        <f t="shared" si="721"/>
        <v>3</v>
      </c>
      <c r="GX529" s="10">
        <v>-0.1</v>
      </c>
      <c r="GY529" s="10">
        <v>0.9</v>
      </c>
      <c r="GZ529" s="10">
        <v>0.8</v>
      </c>
      <c r="HA529" s="29">
        <f t="shared" si="722"/>
        <v>1.6666666666666666E-2</v>
      </c>
      <c r="HB529" s="29">
        <f t="shared" si="723"/>
        <v>7.2135253600497315E-2</v>
      </c>
      <c r="HC529">
        <v>13.7</v>
      </c>
      <c r="HD529">
        <v>11.2</v>
      </c>
      <c r="HE529">
        <v>-2.1</v>
      </c>
      <c r="HF529">
        <v>-1.5</v>
      </c>
      <c r="HG529">
        <v>0.5</v>
      </c>
      <c r="HH529">
        <v>0</v>
      </c>
      <c r="HI529">
        <v>-1.1000000000000001</v>
      </c>
      <c r="HJ529" s="11">
        <f t="shared" si="724"/>
        <v>-2.2916666666666669E-2</v>
      </c>
      <c r="HK529" s="11">
        <f t="shared" si="725"/>
        <v>-9.9185973700683827E-2</v>
      </c>
      <c r="HL529">
        <v>99</v>
      </c>
      <c r="HM529">
        <v>0</v>
      </c>
      <c r="HN529">
        <v>0</v>
      </c>
      <c r="HQ529" s="33">
        <v>2000000</v>
      </c>
      <c r="HR529" s="33">
        <v>0</v>
      </c>
      <c r="HS529" s="30">
        <f t="shared" si="726"/>
        <v>-3.7341463414634144</v>
      </c>
    </row>
    <row r="530" spans="1:227" x14ac:dyDescent="0.2">
      <c r="A530" s="1">
        <v>28</v>
      </c>
      <c r="B530" s="2" t="s">
        <v>2553</v>
      </c>
      <c r="C530" s="2" t="s">
        <v>2536</v>
      </c>
      <c r="D530" s="2" t="s">
        <v>257</v>
      </c>
      <c r="E530" s="2" t="s">
        <v>240</v>
      </c>
      <c r="F530" s="2">
        <v>71</v>
      </c>
      <c r="G530" s="2">
        <v>205</v>
      </c>
      <c r="H530" s="2" t="s">
        <v>231</v>
      </c>
      <c r="J530" s="3">
        <v>31</v>
      </c>
      <c r="K530" s="5" t="s">
        <v>2554</v>
      </c>
      <c r="L530" s="5" t="s">
        <v>2555</v>
      </c>
      <c r="M530" s="5" t="s">
        <v>2252</v>
      </c>
      <c r="N530" s="5" t="s">
        <v>358</v>
      </c>
      <c r="O530" s="2" t="s">
        <v>358</v>
      </c>
      <c r="P530" s="2" t="s">
        <v>245</v>
      </c>
      <c r="Q530" s="1">
        <v>6</v>
      </c>
      <c r="R530" s="1">
        <v>0</v>
      </c>
      <c r="S530" s="1">
        <v>1</v>
      </c>
      <c r="T530" s="1">
        <v>1</v>
      </c>
      <c r="U530" s="1">
        <v>1</v>
      </c>
      <c r="V530" s="1">
        <v>4</v>
      </c>
      <c r="W530" s="20">
        <f t="shared" si="648"/>
        <v>0</v>
      </c>
      <c r="X530" s="6">
        <v>47.316666666700002</v>
      </c>
      <c r="Y530" s="6">
        <f t="shared" si="649"/>
        <v>7.8861111111166666</v>
      </c>
      <c r="Z530" s="1">
        <v>69</v>
      </c>
      <c r="AA530" s="6">
        <f t="shared" si="650"/>
        <v>11.5</v>
      </c>
      <c r="AB530" s="8">
        <f t="shared" si="651"/>
        <v>0.68574879227101448</v>
      </c>
      <c r="AC530" s="3">
        <f t="shared" si="652"/>
        <v>17</v>
      </c>
      <c r="AD530" s="8">
        <f t="shared" si="653"/>
        <v>21.556886227529723</v>
      </c>
      <c r="AE530" s="20">
        <f t="shared" si="654"/>
        <v>0</v>
      </c>
      <c r="AF530" s="20">
        <f t="shared" si="655"/>
        <v>1</v>
      </c>
      <c r="AG530" s="20">
        <f t="shared" si="656"/>
        <v>1</v>
      </c>
      <c r="AH530" s="3">
        <f t="shared" si="657"/>
        <v>32</v>
      </c>
      <c r="AI530" s="3">
        <f t="shared" si="658"/>
        <v>16</v>
      </c>
      <c r="AJ530" s="3">
        <f t="shared" si="659"/>
        <v>16</v>
      </c>
      <c r="AK530" s="20">
        <f t="shared" si="660"/>
        <v>0.5</v>
      </c>
      <c r="AL530" s="6">
        <v>9.1999999999999993</v>
      </c>
      <c r="AM530" s="1">
        <v>9</v>
      </c>
      <c r="AN530" s="1">
        <v>0</v>
      </c>
      <c r="AO530" s="1">
        <v>2</v>
      </c>
      <c r="AP530" s="1">
        <v>0</v>
      </c>
      <c r="AQ530" s="1">
        <v>1</v>
      </c>
      <c r="AR530" s="6">
        <f t="shared" si="661"/>
        <v>11.412469179280443</v>
      </c>
      <c r="AS530" s="6">
        <f t="shared" si="662"/>
        <v>0</v>
      </c>
      <c r="AT530" s="6">
        <f t="shared" si="663"/>
        <v>2.5361042620623206</v>
      </c>
      <c r="AU530" s="6">
        <f t="shared" si="664"/>
        <v>0</v>
      </c>
      <c r="AV530" s="6">
        <f t="shared" si="665"/>
        <v>1.2680521310311603</v>
      </c>
      <c r="AW530" s="1">
        <v>9</v>
      </c>
      <c r="AX530" s="1">
        <v>2</v>
      </c>
      <c r="AY530" s="1">
        <v>1</v>
      </c>
      <c r="AZ530" s="1">
        <v>0</v>
      </c>
      <c r="BA530" s="1">
        <v>0</v>
      </c>
      <c r="BB530" s="1">
        <v>0</v>
      </c>
      <c r="BC530" s="7">
        <f t="shared" si="727"/>
        <v>-2.0766777777777001</v>
      </c>
      <c r="BD530" s="6">
        <v>44.9</v>
      </c>
      <c r="BE530" s="6">
        <f t="shared" si="666"/>
        <v>7.4833333333333334</v>
      </c>
      <c r="BF530" s="5">
        <v>7.48</v>
      </c>
      <c r="BG530" s="5">
        <v>43.04</v>
      </c>
      <c r="BH530" s="21">
        <f t="shared" si="667"/>
        <v>0.14806017418844025</v>
      </c>
      <c r="BI530" s="1">
        <v>0</v>
      </c>
      <c r="BJ530" s="22">
        <v>1</v>
      </c>
      <c r="BK530" s="22">
        <v>0</v>
      </c>
      <c r="BL530" s="1">
        <v>1</v>
      </c>
      <c r="BM530" s="1">
        <f t="shared" si="668"/>
        <v>1</v>
      </c>
      <c r="BN530" s="8">
        <f t="shared" si="669"/>
        <v>1.3363028953229399</v>
      </c>
      <c r="BO530" s="3">
        <f t="shared" si="670"/>
        <v>17</v>
      </c>
      <c r="BP530" s="20">
        <f t="shared" si="671"/>
        <v>0</v>
      </c>
      <c r="BQ530" s="20">
        <f t="shared" si="672"/>
        <v>1</v>
      </c>
      <c r="BR530" s="20">
        <f t="shared" si="673"/>
        <v>1</v>
      </c>
      <c r="BS530" s="3">
        <f t="shared" si="674"/>
        <v>29</v>
      </c>
      <c r="BT530" s="1">
        <v>15</v>
      </c>
      <c r="BU530" s="1">
        <v>14</v>
      </c>
      <c r="BV530" s="20">
        <f t="shared" si="675"/>
        <v>0.51724137931034486</v>
      </c>
      <c r="BW530" s="5">
        <v>9</v>
      </c>
      <c r="BX530" s="5">
        <v>9</v>
      </c>
      <c r="BY530" s="21">
        <f t="shared" si="676"/>
        <v>0.47368421052631576</v>
      </c>
      <c r="BZ530" s="5">
        <v>3</v>
      </c>
      <c r="CA530" s="5">
        <v>4</v>
      </c>
      <c r="CB530" s="23">
        <f t="shared" si="677"/>
        <v>0.18421052631578946</v>
      </c>
      <c r="CC530" s="5">
        <v>7</v>
      </c>
      <c r="CD530" s="5">
        <v>6</v>
      </c>
      <c r="CE530" s="23">
        <f t="shared" si="678"/>
        <v>0.34210526315789475</v>
      </c>
      <c r="CF530" s="23">
        <f t="shared" si="679"/>
        <v>0.72</v>
      </c>
      <c r="CG530" s="24">
        <v>13</v>
      </c>
      <c r="CH530" s="5">
        <v>14</v>
      </c>
      <c r="CI530" s="5">
        <v>20</v>
      </c>
      <c r="CJ530" s="5">
        <v>9</v>
      </c>
      <c r="CK530">
        <v>14.406954069999999</v>
      </c>
      <c r="CL530" s="5">
        <v>-0.79900000000000004</v>
      </c>
      <c r="CM530" s="5">
        <v>12</v>
      </c>
      <c r="CN530" s="5">
        <v>2.6640000000000001</v>
      </c>
      <c r="CO530" s="5">
        <v>-4.2480000000000002</v>
      </c>
      <c r="CP530" s="5">
        <v>-0.30499999999999999</v>
      </c>
      <c r="CQ530" s="21">
        <f t="shared" si="680"/>
        <v>5.8823529411764705E-2</v>
      </c>
      <c r="CR530" s="25">
        <f t="shared" si="681"/>
        <v>1</v>
      </c>
      <c r="CS530" s="22">
        <f t="shared" si="682"/>
        <v>1005.8823529411765</v>
      </c>
      <c r="CT530" s="21">
        <f t="shared" si="683"/>
        <v>5.8823529411764705E-2</v>
      </c>
      <c r="CU530" s="26">
        <f t="shared" si="684"/>
        <v>1.3368983957219251</v>
      </c>
      <c r="CV530" s="27">
        <f t="shared" si="685"/>
        <v>0</v>
      </c>
      <c r="CW530" s="27">
        <f t="shared" si="686"/>
        <v>22.727272727272727</v>
      </c>
      <c r="CX530" s="27">
        <f t="shared" si="687"/>
        <v>25.401069518716575</v>
      </c>
      <c r="CY530" s="27">
        <f t="shared" si="688"/>
        <v>44.117647058823529</v>
      </c>
      <c r="CZ530" s="27">
        <f t="shared" si="689"/>
        <v>54.812834224598923</v>
      </c>
      <c r="DA530" s="28">
        <f t="shared" si="690"/>
        <v>-10.695187165775394</v>
      </c>
      <c r="DB530" s="5">
        <v>1</v>
      </c>
      <c r="DC530" s="5">
        <v>0</v>
      </c>
      <c r="DD530" s="22">
        <v>16</v>
      </c>
      <c r="DE530" s="22">
        <v>19</v>
      </c>
      <c r="DF530" s="22">
        <v>10</v>
      </c>
      <c r="DG530" s="22">
        <v>7</v>
      </c>
      <c r="DH530" s="22">
        <v>15</v>
      </c>
      <c r="DI530" s="22">
        <v>6</v>
      </c>
      <c r="DJ530" s="29">
        <f t="shared" si="691"/>
        <v>-13.096187165775396</v>
      </c>
      <c r="DK530" s="27">
        <f t="shared" si="692"/>
        <v>1.6263940520446096</v>
      </c>
      <c r="DL530" s="27">
        <f t="shared" si="693"/>
        <v>1.6263940520446096</v>
      </c>
      <c r="DM530" s="27">
        <f t="shared" si="694"/>
        <v>28.113382899628252</v>
      </c>
      <c r="DN530" s="27">
        <f t="shared" si="695"/>
        <v>25.78996282527881</v>
      </c>
      <c r="DO530" s="27">
        <f t="shared" si="696"/>
        <v>57.156133828996275</v>
      </c>
      <c r="DP530" s="27">
        <f t="shared" si="697"/>
        <v>57.853159851301115</v>
      </c>
      <c r="DQ530" s="30">
        <f t="shared" si="698"/>
        <v>-9.9981611434705542</v>
      </c>
      <c r="DR530" s="5">
        <v>7</v>
      </c>
      <c r="DS530" s="5">
        <v>7</v>
      </c>
      <c r="DT530" s="5">
        <v>114</v>
      </c>
      <c r="DU530" s="5">
        <v>104</v>
      </c>
      <c r="DV530" s="5">
        <v>47</v>
      </c>
      <c r="DW530" s="5">
        <v>55</v>
      </c>
      <c r="DX530" s="5">
        <v>83</v>
      </c>
      <c r="DY530" s="5">
        <v>78</v>
      </c>
      <c r="DZ530" s="22">
        <v>2</v>
      </c>
      <c r="EA530" s="22">
        <v>0</v>
      </c>
      <c r="EB530" s="22">
        <f t="shared" si="699"/>
        <v>-2</v>
      </c>
      <c r="EC530" s="26">
        <f t="shared" si="700"/>
        <v>2.6726057906458798</v>
      </c>
      <c r="ED530" s="27">
        <f t="shared" si="701"/>
        <v>0</v>
      </c>
      <c r="EE530" s="27">
        <f t="shared" si="702"/>
        <v>-2.6726057906458798</v>
      </c>
      <c r="EF530" s="6">
        <v>2.4166666666999999</v>
      </c>
      <c r="EG530" s="6">
        <f t="shared" si="703"/>
        <v>0.40277777778333329</v>
      </c>
      <c r="EH530" s="5">
        <v>0.33</v>
      </c>
      <c r="EI530" s="5">
        <v>4.28</v>
      </c>
      <c r="EJ530" s="21">
        <f t="shared" si="704"/>
        <v>7.1583514099783085E-2</v>
      </c>
      <c r="EK530" s="1">
        <v>0</v>
      </c>
      <c r="EL530" s="22">
        <v>0</v>
      </c>
      <c r="EM530" s="22">
        <v>0</v>
      </c>
      <c r="EN530" s="1">
        <v>0</v>
      </c>
      <c r="EO530" s="3">
        <f t="shared" si="705"/>
        <v>0</v>
      </c>
      <c r="EP530" s="6">
        <f t="shared" si="706"/>
        <v>0</v>
      </c>
      <c r="EQ530" s="3">
        <f t="shared" si="707"/>
        <v>0</v>
      </c>
      <c r="ER530" s="20">
        <f t="shared" si="708"/>
        <v>0</v>
      </c>
      <c r="ES530" s="20">
        <f t="shared" si="709"/>
        <v>0</v>
      </c>
      <c r="ET530" s="20">
        <f t="shared" si="710"/>
        <v>0</v>
      </c>
      <c r="EU530" s="3">
        <f t="shared" si="711"/>
        <v>3</v>
      </c>
      <c r="EV530" s="1">
        <v>1</v>
      </c>
      <c r="EW530" s="1">
        <v>2</v>
      </c>
      <c r="EX530" s="20">
        <f t="shared" si="712"/>
        <v>0.33333333333333331</v>
      </c>
      <c r="EY530" s="5">
        <v>0</v>
      </c>
      <c r="EZ530" s="5">
        <v>0</v>
      </c>
      <c r="FA530" s="22">
        <v>0</v>
      </c>
      <c r="FB530" s="22">
        <v>0</v>
      </c>
      <c r="FC530" s="22">
        <v>2</v>
      </c>
      <c r="FD530" s="22">
        <v>0</v>
      </c>
      <c r="FE530" s="22">
        <v>0</v>
      </c>
      <c r="FF530" s="22">
        <v>1</v>
      </c>
      <c r="FG530" s="22">
        <v>0</v>
      </c>
      <c r="FH530" s="22">
        <v>0</v>
      </c>
      <c r="FI530" s="6">
        <v>0</v>
      </c>
      <c r="FJ530" s="6">
        <f t="shared" si="713"/>
        <v>0</v>
      </c>
      <c r="FK530" s="5"/>
      <c r="FL530" s="5"/>
      <c r="FM530" s="21" t="str">
        <f t="shared" si="714"/>
        <v xml:space="preserve"> </v>
      </c>
      <c r="FN530" s="1">
        <v>0</v>
      </c>
      <c r="FO530" s="22">
        <v>0</v>
      </c>
      <c r="FP530" s="22">
        <v>0</v>
      </c>
      <c r="FQ530" s="1">
        <v>0</v>
      </c>
      <c r="FR530" s="1">
        <f t="shared" si="715"/>
        <v>0</v>
      </c>
      <c r="FS530" s="3">
        <f t="shared" si="716"/>
        <v>0</v>
      </c>
      <c r="FT530" s="3" t="str">
        <f t="shared" si="717"/>
        <v xml:space="preserve"> </v>
      </c>
      <c r="FU530" s="1">
        <v>0</v>
      </c>
      <c r="FV530" s="1">
        <v>0</v>
      </c>
      <c r="FW530" s="20" t="str">
        <f t="shared" si="718"/>
        <v xml:space="preserve"> </v>
      </c>
      <c r="FX530" s="5"/>
      <c r="FY530" s="5"/>
      <c r="FZ530" s="22">
        <v>0</v>
      </c>
      <c r="GA530" s="22">
        <v>0</v>
      </c>
      <c r="GB530" s="22">
        <v>0</v>
      </c>
      <c r="GC530" s="22">
        <v>0</v>
      </c>
      <c r="GD530" s="22">
        <v>0</v>
      </c>
      <c r="GE530" s="22">
        <v>0</v>
      </c>
      <c r="GF530" s="22">
        <v>0</v>
      </c>
      <c r="GG530" s="22">
        <v>0</v>
      </c>
      <c r="GH530" s="1">
        <v>1</v>
      </c>
      <c r="GI530" s="1">
        <v>0</v>
      </c>
      <c r="GJ530" s="1">
        <v>0</v>
      </c>
      <c r="GK530" s="1">
        <v>0</v>
      </c>
      <c r="GN530" s="31" t="str">
        <f t="shared" si="719"/>
        <v xml:space="preserve"> 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32" t="str">
        <f t="shared" si="720"/>
        <v xml:space="preserve"> </v>
      </c>
      <c r="GW530" s="9">
        <f t="shared" si="721"/>
        <v>1</v>
      </c>
      <c r="GX530" s="10">
        <v>0</v>
      </c>
      <c r="GY530" s="10">
        <v>0.1</v>
      </c>
      <c r="GZ530" s="10">
        <v>0.1</v>
      </c>
      <c r="HA530" s="29">
        <f t="shared" si="722"/>
        <v>1.6666666666666666E-2</v>
      </c>
      <c r="HB530" s="29">
        <f t="shared" si="723"/>
        <v>0.12680521310311604</v>
      </c>
      <c r="HC530">
        <v>0.60000000000000009</v>
      </c>
      <c r="HD530">
        <v>0.5</v>
      </c>
      <c r="HE530">
        <v>0.9</v>
      </c>
      <c r="HF530">
        <v>0.1</v>
      </c>
      <c r="HG530">
        <v>0.2</v>
      </c>
      <c r="HH530">
        <v>0</v>
      </c>
      <c r="HI530">
        <v>0.30000000000000004</v>
      </c>
      <c r="HJ530" s="11">
        <f t="shared" si="724"/>
        <v>5.000000000000001E-2</v>
      </c>
      <c r="HK530" s="11">
        <f t="shared" si="725"/>
        <v>0.38041563930934807</v>
      </c>
      <c r="HL530">
        <v>12</v>
      </c>
      <c r="HM530">
        <v>0</v>
      </c>
      <c r="HN530">
        <v>0</v>
      </c>
      <c r="HQ530" s="33">
        <v>72727</v>
      </c>
      <c r="HR530" s="33">
        <v>0</v>
      </c>
      <c r="HS530" s="30">
        <f t="shared" si="726"/>
        <v>0.27871444789356992</v>
      </c>
    </row>
    <row r="531" spans="1:227" x14ac:dyDescent="0.2">
      <c r="A531" s="1">
        <v>12</v>
      </c>
      <c r="B531" s="2" t="s">
        <v>2556</v>
      </c>
      <c r="C531" s="2" t="s">
        <v>683</v>
      </c>
      <c r="D531" s="2" t="s">
        <v>429</v>
      </c>
      <c r="E531" s="2" t="s">
        <v>240</v>
      </c>
      <c r="F531" s="2">
        <v>68</v>
      </c>
      <c r="G531" s="2">
        <v>179</v>
      </c>
      <c r="H531" s="2" t="s">
        <v>249</v>
      </c>
      <c r="J531" s="3">
        <v>39</v>
      </c>
      <c r="K531" s="5" t="s">
        <v>2557</v>
      </c>
      <c r="L531" s="5" t="s">
        <v>2558</v>
      </c>
      <c r="M531" s="5" t="s">
        <v>1544</v>
      </c>
      <c r="N531" s="5" t="s">
        <v>398</v>
      </c>
      <c r="O531" s="2" t="s">
        <v>398</v>
      </c>
      <c r="P531" s="2" t="s">
        <v>314</v>
      </c>
      <c r="Q531" s="1">
        <v>30</v>
      </c>
      <c r="R531" s="1">
        <v>1</v>
      </c>
      <c r="S531" s="1">
        <v>0</v>
      </c>
      <c r="T531" s="1">
        <v>1</v>
      </c>
      <c r="U531" s="1">
        <v>-2</v>
      </c>
      <c r="V531" s="1">
        <v>13</v>
      </c>
      <c r="W531" s="20">
        <f t="shared" si="648"/>
        <v>7.6923076923076927E-2</v>
      </c>
      <c r="X531" s="6">
        <v>293.35000000000002</v>
      </c>
      <c r="Y531" s="6">
        <f t="shared" si="649"/>
        <v>9.7783333333333342</v>
      </c>
      <c r="Z531" s="1">
        <v>470</v>
      </c>
      <c r="AA531" s="6">
        <f t="shared" si="650"/>
        <v>15.666666666666666</v>
      </c>
      <c r="AB531" s="8">
        <f t="shared" si="651"/>
        <v>0.62414893617021283</v>
      </c>
      <c r="AC531" s="3">
        <f t="shared" si="652"/>
        <v>0</v>
      </c>
      <c r="AD531" s="8">
        <f t="shared" si="653"/>
        <v>0</v>
      </c>
      <c r="AE531" s="20">
        <f t="shared" si="654"/>
        <v>0.2</v>
      </c>
      <c r="AF531" s="20">
        <f t="shared" si="655"/>
        <v>0</v>
      </c>
      <c r="AG531" s="20">
        <f t="shared" si="656"/>
        <v>0.2</v>
      </c>
      <c r="AH531" s="3">
        <f t="shared" si="657"/>
        <v>218</v>
      </c>
      <c r="AI531" s="3">
        <f t="shared" si="658"/>
        <v>132</v>
      </c>
      <c r="AJ531" s="3">
        <f t="shared" si="659"/>
        <v>86</v>
      </c>
      <c r="AK531" s="20">
        <f t="shared" si="660"/>
        <v>0.60550458715596334</v>
      </c>
      <c r="AL531" s="6">
        <v>12.1</v>
      </c>
      <c r="AM531" s="1">
        <v>27</v>
      </c>
      <c r="AN531" s="1">
        <v>13</v>
      </c>
      <c r="AO531" s="1">
        <v>4</v>
      </c>
      <c r="AP531" s="1">
        <v>1</v>
      </c>
      <c r="AQ531" s="1">
        <v>6</v>
      </c>
      <c r="AR531" s="6">
        <f t="shared" si="661"/>
        <v>5.5224134992329983</v>
      </c>
      <c r="AS531" s="6">
        <f t="shared" si="662"/>
        <v>2.6589398329640361</v>
      </c>
      <c r="AT531" s="6">
        <f t="shared" si="663"/>
        <v>0.81813533321970333</v>
      </c>
      <c r="AU531" s="6">
        <f t="shared" si="664"/>
        <v>0.20453383330492583</v>
      </c>
      <c r="AV531" s="6">
        <f t="shared" si="665"/>
        <v>1.2272029998295551</v>
      </c>
      <c r="AW531" s="1">
        <v>25</v>
      </c>
      <c r="AX531" s="1">
        <v>5</v>
      </c>
      <c r="AY531" s="1">
        <v>1</v>
      </c>
      <c r="AZ531" s="1">
        <v>1</v>
      </c>
      <c r="BA531" s="1">
        <v>0</v>
      </c>
      <c r="BB531" s="1">
        <v>0</v>
      </c>
      <c r="BC531" s="7">
        <f t="shared" si="727"/>
        <v>-1.5517805555555</v>
      </c>
      <c r="BD531" s="6">
        <v>238.8333333333</v>
      </c>
      <c r="BE531" s="6">
        <f t="shared" si="666"/>
        <v>7.9611111111100001</v>
      </c>
      <c r="BF531" s="5">
        <v>7.91</v>
      </c>
      <c r="BG531" s="5">
        <v>39.94</v>
      </c>
      <c r="BH531" s="21">
        <f t="shared" si="667"/>
        <v>0.16530825496342741</v>
      </c>
      <c r="BI531" s="1">
        <v>1</v>
      </c>
      <c r="BJ531" s="22">
        <v>0</v>
      </c>
      <c r="BK531" s="22">
        <v>0</v>
      </c>
      <c r="BL531" s="1">
        <v>0</v>
      </c>
      <c r="BM531" s="1">
        <f t="shared" si="668"/>
        <v>1</v>
      </c>
      <c r="BN531" s="8">
        <f t="shared" si="669"/>
        <v>0.25122121423590382</v>
      </c>
      <c r="BO531" s="3">
        <f t="shared" si="670"/>
        <v>0</v>
      </c>
      <c r="BP531" s="20">
        <f t="shared" si="671"/>
        <v>0.2</v>
      </c>
      <c r="BQ531" s="20">
        <f t="shared" si="672"/>
        <v>0</v>
      </c>
      <c r="BR531" s="20">
        <f t="shared" si="673"/>
        <v>0.2</v>
      </c>
      <c r="BS531" s="3">
        <f t="shared" si="674"/>
        <v>183</v>
      </c>
      <c r="BT531" s="1">
        <v>113</v>
      </c>
      <c r="BU531" s="1">
        <v>70</v>
      </c>
      <c r="BV531" s="20">
        <f t="shared" si="675"/>
        <v>0.61748633879781423</v>
      </c>
      <c r="BW531" s="5">
        <v>38</v>
      </c>
      <c r="BX531" s="5">
        <v>24</v>
      </c>
      <c r="BY531" s="21">
        <f t="shared" si="676"/>
        <v>0.2818181818181818</v>
      </c>
      <c r="BZ531" s="5">
        <v>53</v>
      </c>
      <c r="CA531" s="5">
        <v>36</v>
      </c>
      <c r="CB531" s="23">
        <f t="shared" si="677"/>
        <v>0.40454545454545454</v>
      </c>
      <c r="CC531" s="5">
        <v>44</v>
      </c>
      <c r="CD531" s="5">
        <v>25</v>
      </c>
      <c r="CE531" s="23">
        <f t="shared" si="678"/>
        <v>0.31363636363636366</v>
      </c>
      <c r="CF531" s="23">
        <f t="shared" si="679"/>
        <v>0.41059602649006621</v>
      </c>
      <c r="CG531" s="24">
        <v>1</v>
      </c>
      <c r="CH531" s="5">
        <v>85</v>
      </c>
      <c r="CI531" s="5">
        <v>88</v>
      </c>
      <c r="CJ531" s="5">
        <v>58</v>
      </c>
      <c r="CK531">
        <v>14.41035012</v>
      </c>
      <c r="CL531" s="5">
        <v>-2.153</v>
      </c>
      <c r="CM531" s="5">
        <v>14</v>
      </c>
      <c r="CN531" s="5">
        <v>-2.3439999999999999</v>
      </c>
      <c r="CO531" s="5">
        <v>0.14699999999999999</v>
      </c>
      <c r="CP531" s="5">
        <v>3.7989999999999999</v>
      </c>
      <c r="CQ531" s="21">
        <f t="shared" si="680"/>
        <v>5.2083333333333336E-2</v>
      </c>
      <c r="CR531" s="25">
        <f t="shared" si="681"/>
        <v>0.91025641025641024</v>
      </c>
      <c r="CS531" s="22">
        <f t="shared" si="682"/>
        <v>915.46474358974365</v>
      </c>
      <c r="CT531" s="21">
        <f t="shared" si="683"/>
        <v>-3.7660256410256422E-2</v>
      </c>
      <c r="CU531" s="26">
        <f t="shared" si="684"/>
        <v>1.2642225031605561</v>
      </c>
      <c r="CV531" s="27">
        <f t="shared" si="685"/>
        <v>1.7699115044247788</v>
      </c>
      <c r="CW531" s="27">
        <f t="shared" si="686"/>
        <v>24.273072060682679</v>
      </c>
      <c r="CX531" s="27">
        <f t="shared" si="687"/>
        <v>19.721871049304678</v>
      </c>
      <c r="CY531" s="27">
        <f t="shared" si="688"/>
        <v>42.7307206068268</v>
      </c>
      <c r="CZ531" s="27">
        <f t="shared" si="689"/>
        <v>44.500632111251576</v>
      </c>
      <c r="DA531" s="28">
        <f t="shared" si="690"/>
        <v>-1.7699115044247762</v>
      </c>
      <c r="DB531" s="5">
        <v>5</v>
      </c>
      <c r="DC531" s="5">
        <v>7</v>
      </c>
      <c r="DD531" s="22">
        <v>91</v>
      </c>
      <c r="DE531" s="22">
        <v>71</v>
      </c>
      <c r="DF531" s="22">
        <v>35</v>
      </c>
      <c r="DG531" s="22">
        <v>37</v>
      </c>
      <c r="DH531" s="22">
        <v>61</v>
      </c>
      <c r="DI531" s="22">
        <v>38</v>
      </c>
      <c r="DJ531" s="29">
        <f t="shared" si="691"/>
        <v>-5.8572161401863649</v>
      </c>
      <c r="DK531" s="27">
        <f t="shared" si="692"/>
        <v>2.653980971457186</v>
      </c>
      <c r="DL531" s="27">
        <f t="shared" si="693"/>
        <v>2.6039058587881829</v>
      </c>
      <c r="DM531" s="27">
        <f t="shared" si="694"/>
        <v>27.841762643965954</v>
      </c>
      <c r="DN531" s="27">
        <f t="shared" si="695"/>
        <v>24.687030545818732</v>
      </c>
      <c r="DO531" s="27">
        <f t="shared" si="696"/>
        <v>51.977966950425646</v>
      </c>
      <c r="DP531" s="27">
        <f t="shared" si="697"/>
        <v>49.023535302954443</v>
      </c>
      <c r="DQ531" s="30">
        <f t="shared" si="698"/>
        <v>-4.7243431518959795</v>
      </c>
      <c r="DR531" s="5">
        <v>53</v>
      </c>
      <c r="DS531" s="5">
        <v>52</v>
      </c>
      <c r="DT531" s="5">
        <v>503</v>
      </c>
      <c r="DU531" s="5">
        <v>441</v>
      </c>
      <c r="DV531" s="5">
        <v>222</v>
      </c>
      <c r="DW531" s="5">
        <v>196</v>
      </c>
      <c r="DX531" s="5">
        <v>290</v>
      </c>
      <c r="DY531" s="5">
        <v>260</v>
      </c>
      <c r="DZ531" s="22">
        <v>4</v>
      </c>
      <c r="EA531" s="22">
        <v>3</v>
      </c>
      <c r="EB531" s="22">
        <f t="shared" si="699"/>
        <v>-1</v>
      </c>
      <c r="EC531" s="26">
        <f t="shared" si="700"/>
        <v>1.0048848569436153</v>
      </c>
      <c r="ED531" s="27">
        <f t="shared" si="701"/>
        <v>0.75366364270771158</v>
      </c>
      <c r="EE531" s="27">
        <f t="shared" si="702"/>
        <v>-0.25122121423590382</v>
      </c>
      <c r="EF531" s="6">
        <v>0.93333333330000001</v>
      </c>
      <c r="EG531" s="6">
        <f t="shared" si="703"/>
        <v>3.1111111109999999E-2</v>
      </c>
      <c r="EH531" s="5">
        <v>0.03</v>
      </c>
      <c r="EI531" s="5">
        <v>5.01</v>
      </c>
      <c r="EJ531" s="21">
        <f t="shared" si="704"/>
        <v>5.9523809523809521E-3</v>
      </c>
      <c r="EK531" s="1">
        <v>0</v>
      </c>
      <c r="EL531" s="22">
        <v>0</v>
      </c>
      <c r="EM531" s="22">
        <v>0</v>
      </c>
      <c r="EN531" s="1">
        <v>0</v>
      </c>
      <c r="EO531" s="3">
        <f t="shared" si="705"/>
        <v>0</v>
      </c>
      <c r="EP531" s="6">
        <f t="shared" si="706"/>
        <v>0</v>
      </c>
      <c r="EQ531" s="3">
        <f t="shared" si="707"/>
        <v>0</v>
      </c>
      <c r="ER531" s="20">
        <f t="shared" si="708"/>
        <v>0</v>
      </c>
      <c r="ES531" s="20">
        <f t="shared" si="709"/>
        <v>0</v>
      </c>
      <c r="ET531" s="20">
        <f t="shared" si="710"/>
        <v>0</v>
      </c>
      <c r="EU531" s="3">
        <f t="shared" si="711"/>
        <v>3</v>
      </c>
      <c r="EV531" s="1">
        <v>0</v>
      </c>
      <c r="EW531" s="1">
        <v>3</v>
      </c>
      <c r="EX531" s="20">
        <f t="shared" si="712"/>
        <v>0</v>
      </c>
      <c r="EY531" s="5">
        <v>0</v>
      </c>
      <c r="EZ531" s="5">
        <v>0</v>
      </c>
      <c r="FA531" s="22">
        <v>0</v>
      </c>
      <c r="FB531" s="22">
        <v>0</v>
      </c>
      <c r="FC531" s="22">
        <v>0</v>
      </c>
      <c r="FD531" s="22">
        <v>0</v>
      </c>
      <c r="FE531" s="22">
        <v>0</v>
      </c>
      <c r="FF531" s="22">
        <v>0</v>
      </c>
      <c r="FG531" s="22">
        <v>0</v>
      </c>
      <c r="FH531" s="22">
        <v>0</v>
      </c>
      <c r="FI531" s="6">
        <v>53.583333333299997</v>
      </c>
      <c r="FJ531" s="6">
        <f t="shared" si="713"/>
        <v>1.7861111111099999</v>
      </c>
      <c r="FK531" s="5">
        <v>1.78</v>
      </c>
      <c r="FL531" s="5">
        <v>3.78</v>
      </c>
      <c r="FM531" s="21">
        <f t="shared" si="714"/>
        <v>0.32014388489208634</v>
      </c>
      <c r="FN531" s="1">
        <v>0</v>
      </c>
      <c r="FO531" s="22">
        <v>0</v>
      </c>
      <c r="FP531" s="22">
        <v>0</v>
      </c>
      <c r="FQ531" s="1">
        <v>0</v>
      </c>
      <c r="FR531" s="1">
        <f t="shared" si="715"/>
        <v>0</v>
      </c>
      <c r="FS531" s="3">
        <f t="shared" si="716"/>
        <v>0</v>
      </c>
      <c r="FT531" s="3">
        <f t="shared" si="717"/>
        <v>32</v>
      </c>
      <c r="FU531" s="1">
        <v>19</v>
      </c>
      <c r="FV531" s="1">
        <v>13</v>
      </c>
      <c r="FW531" s="20">
        <f t="shared" si="718"/>
        <v>0.59375</v>
      </c>
      <c r="FX531" s="5">
        <v>0</v>
      </c>
      <c r="FY531" s="5">
        <v>5</v>
      </c>
      <c r="FZ531" s="22">
        <v>2</v>
      </c>
      <c r="GA531" s="22">
        <v>34</v>
      </c>
      <c r="GB531" s="22">
        <v>2</v>
      </c>
      <c r="GC531" s="22">
        <v>16</v>
      </c>
      <c r="GD531" s="22">
        <v>30</v>
      </c>
      <c r="GE531" s="22">
        <v>0</v>
      </c>
      <c r="GF531" s="22">
        <v>0</v>
      </c>
      <c r="GG531" s="22">
        <v>0</v>
      </c>
      <c r="GH531" s="1">
        <v>5</v>
      </c>
      <c r="GI531" s="1">
        <v>0</v>
      </c>
      <c r="GJ531" s="1">
        <v>12</v>
      </c>
      <c r="GK531" s="1">
        <v>5</v>
      </c>
      <c r="GL531" s="6"/>
      <c r="GM531" s="6"/>
      <c r="GN531" s="31" t="str">
        <f t="shared" si="719"/>
        <v xml:space="preserve"> </v>
      </c>
      <c r="GP531" s="1">
        <v>0</v>
      </c>
      <c r="GQ531" s="1">
        <v>0</v>
      </c>
      <c r="GR531" s="1">
        <v>1</v>
      </c>
      <c r="GS531" s="1">
        <v>0</v>
      </c>
      <c r="GT531" s="1">
        <v>0</v>
      </c>
      <c r="GU531" s="1">
        <v>0</v>
      </c>
      <c r="GV531" s="32" t="str">
        <f t="shared" si="720"/>
        <v xml:space="preserve"> </v>
      </c>
      <c r="GW531" s="9">
        <f t="shared" si="721"/>
        <v>4</v>
      </c>
      <c r="GX531" s="10">
        <v>-0.60000000000000009</v>
      </c>
      <c r="GY531" s="10">
        <v>0.30000000000000004</v>
      </c>
      <c r="GZ531" s="10">
        <v>-0.30000000000000004</v>
      </c>
      <c r="HA531" s="29">
        <f t="shared" si="722"/>
        <v>-1.0000000000000002E-2</v>
      </c>
      <c r="HB531" s="29">
        <f t="shared" si="723"/>
        <v>-6.1360149991477757E-2</v>
      </c>
      <c r="HC531">
        <v>4.7</v>
      </c>
      <c r="HD531">
        <v>7</v>
      </c>
      <c r="HE531">
        <v>-2.8</v>
      </c>
      <c r="HF531">
        <v>-1.7000000000000002</v>
      </c>
      <c r="HG531">
        <v>1.5</v>
      </c>
      <c r="HH531">
        <v>0</v>
      </c>
      <c r="HI531">
        <v>-0.2</v>
      </c>
      <c r="HJ531" s="11">
        <f t="shared" si="724"/>
        <v>-6.6666666666666671E-3</v>
      </c>
      <c r="HK531" s="11">
        <f t="shared" si="725"/>
        <v>-4.0906766660985167E-2</v>
      </c>
      <c r="HL531">
        <v>99</v>
      </c>
      <c r="HM531">
        <v>0</v>
      </c>
      <c r="HN531">
        <v>0</v>
      </c>
      <c r="HO531">
        <v>14</v>
      </c>
      <c r="HP531" t="s">
        <v>336</v>
      </c>
      <c r="HQ531" s="33">
        <v>650000</v>
      </c>
      <c r="HR531" s="33">
        <v>50000</v>
      </c>
      <c r="HS531" s="30">
        <f t="shared" si="726"/>
        <v>-0.46341463414634154</v>
      </c>
    </row>
    <row r="532" spans="1:227" x14ac:dyDescent="0.2">
      <c r="A532" s="1">
        <v>51</v>
      </c>
      <c r="B532" s="2" t="s">
        <v>2559</v>
      </c>
      <c r="C532" s="2" t="s">
        <v>1895</v>
      </c>
      <c r="E532" s="2" t="s">
        <v>600</v>
      </c>
      <c r="F532" s="2">
        <v>73</v>
      </c>
      <c r="G532" s="2">
        <v>180</v>
      </c>
      <c r="H532" s="2" t="s">
        <v>231</v>
      </c>
      <c r="J532" s="3">
        <v>29</v>
      </c>
      <c r="K532" s="5" t="s">
        <v>2560</v>
      </c>
      <c r="L532" s="5" t="s">
        <v>2561</v>
      </c>
      <c r="M532" s="5" t="s">
        <v>2562</v>
      </c>
      <c r="N532" s="5" t="s">
        <v>375</v>
      </c>
      <c r="O532" s="2" t="s">
        <v>375</v>
      </c>
      <c r="P532" s="2" t="s">
        <v>314</v>
      </c>
      <c r="Q532" s="1">
        <v>48</v>
      </c>
      <c r="R532" s="1">
        <v>6</v>
      </c>
      <c r="S532" s="1">
        <v>23</v>
      </c>
      <c r="T532" s="1">
        <v>29</v>
      </c>
      <c r="U532" s="1">
        <v>-3</v>
      </c>
      <c r="V532" s="1">
        <v>93</v>
      </c>
      <c r="W532" s="20">
        <f t="shared" si="648"/>
        <v>6.4516129032258063E-2</v>
      </c>
      <c r="X532" s="6">
        <v>864.81666666670003</v>
      </c>
      <c r="Y532" s="6">
        <f t="shared" si="649"/>
        <v>18.017013888889583</v>
      </c>
      <c r="Z532" s="1">
        <v>1168</v>
      </c>
      <c r="AA532" s="6">
        <f t="shared" si="650"/>
        <v>24.333333333333332</v>
      </c>
      <c r="AB532" s="8">
        <f t="shared" si="651"/>
        <v>0.74042522831053081</v>
      </c>
      <c r="AC532" s="3">
        <f t="shared" si="652"/>
        <v>104.22727272727273</v>
      </c>
      <c r="AD532" s="8">
        <f t="shared" si="653"/>
        <v>7.2311700325342052</v>
      </c>
      <c r="AE532" s="20">
        <f t="shared" si="654"/>
        <v>0.18181818181818182</v>
      </c>
      <c r="AF532" s="20">
        <f t="shared" si="655"/>
        <v>0.69696969696969702</v>
      </c>
      <c r="AG532" s="20">
        <f t="shared" si="656"/>
        <v>0.8787878787878789</v>
      </c>
      <c r="AH532" s="3">
        <f t="shared" si="657"/>
        <v>558</v>
      </c>
      <c r="AI532" s="3">
        <f t="shared" si="658"/>
        <v>268</v>
      </c>
      <c r="AJ532" s="3">
        <f t="shared" si="659"/>
        <v>290</v>
      </c>
      <c r="AK532" s="20">
        <f t="shared" si="660"/>
        <v>0.48028673835125446</v>
      </c>
      <c r="AL532" s="6">
        <v>20.2</v>
      </c>
      <c r="AM532" s="1">
        <v>23</v>
      </c>
      <c r="AN532" s="1">
        <v>47</v>
      </c>
      <c r="AO532" s="1">
        <v>32</v>
      </c>
      <c r="AP532" s="1">
        <v>24</v>
      </c>
      <c r="AQ532" s="1">
        <v>29</v>
      </c>
      <c r="AR532" s="6">
        <f t="shared" si="661"/>
        <v>1.5957139278073735</v>
      </c>
      <c r="AS532" s="6">
        <f t="shared" si="662"/>
        <v>3.2608067220411545</v>
      </c>
      <c r="AT532" s="6">
        <f t="shared" si="663"/>
        <v>2.2201237256450415</v>
      </c>
      <c r="AU532" s="6">
        <f t="shared" si="664"/>
        <v>1.6650927942337812</v>
      </c>
      <c r="AV532" s="6">
        <f t="shared" si="665"/>
        <v>2.0119871263658187</v>
      </c>
      <c r="AW532" s="1">
        <v>12</v>
      </c>
      <c r="AX532" s="1">
        <v>6</v>
      </c>
      <c r="AY532" s="1">
        <v>0</v>
      </c>
      <c r="AZ532" s="1">
        <v>0</v>
      </c>
      <c r="BA532" s="1">
        <v>0</v>
      </c>
      <c r="BB532" s="1">
        <v>0</v>
      </c>
      <c r="BC532" s="7">
        <f t="shared" si="727"/>
        <v>-2.2067083333332667</v>
      </c>
      <c r="BD532" s="6">
        <v>647.58333333329995</v>
      </c>
      <c r="BE532" s="6">
        <f t="shared" si="666"/>
        <v>13.491319444443748</v>
      </c>
      <c r="BF532" s="5">
        <v>12.93</v>
      </c>
      <c r="BG532" s="5">
        <v>36.630000000000003</v>
      </c>
      <c r="BH532" s="21">
        <f t="shared" si="667"/>
        <v>0.26089588377723971</v>
      </c>
      <c r="BI532" s="1">
        <v>3</v>
      </c>
      <c r="BJ532" s="22">
        <v>7</v>
      </c>
      <c r="BK532" s="22">
        <v>8</v>
      </c>
      <c r="BL532" s="1">
        <v>15</v>
      </c>
      <c r="BM532" s="1">
        <f t="shared" si="668"/>
        <v>18</v>
      </c>
      <c r="BN532" s="8">
        <f t="shared" si="669"/>
        <v>1.66773902972599</v>
      </c>
      <c r="BO532" s="3">
        <f t="shared" si="670"/>
        <v>86.227272727272734</v>
      </c>
      <c r="BP532" s="20">
        <f t="shared" si="671"/>
        <v>0.13636363636363635</v>
      </c>
      <c r="BQ532" s="20">
        <f t="shared" si="672"/>
        <v>0.68181818181818177</v>
      </c>
      <c r="BR532" s="20">
        <f t="shared" si="673"/>
        <v>0.81818181818181812</v>
      </c>
      <c r="BS532" s="3">
        <f t="shared" si="674"/>
        <v>395</v>
      </c>
      <c r="BT532" s="1">
        <v>197</v>
      </c>
      <c r="BU532" s="1">
        <v>198</v>
      </c>
      <c r="BV532" s="20">
        <f t="shared" si="675"/>
        <v>0.49873417721518987</v>
      </c>
      <c r="BW532" s="5">
        <v>84</v>
      </c>
      <c r="BX532" s="5">
        <v>99</v>
      </c>
      <c r="BY532" s="21">
        <f t="shared" si="676"/>
        <v>0.30247933884297523</v>
      </c>
      <c r="BZ532" s="5">
        <v>105</v>
      </c>
      <c r="CA532" s="5">
        <v>88</v>
      </c>
      <c r="CB532" s="23">
        <f t="shared" si="677"/>
        <v>0.31900826446280994</v>
      </c>
      <c r="CC532" s="5">
        <v>117</v>
      </c>
      <c r="CD532" s="5">
        <v>112</v>
      </c>
      <c r="CE532" s="23">
        <f t="shared" si="678"/>
        <v>0.37851239669421488</v>
      </c>
      <c r="CF532" s="23">
        <f t="shared" si="679"/>
        <v>0.48670212765957449</v>
      </c>
      <c r="CG532" s="24">
        <v>6</v>
      </c>
      <c r="CH532" s="5">
        <v>172</v>
      </c>
      <c r="CI532" s="5">
        <v>204</v>
      </c>
      <c r="CJ532" s="5">
        <v>182</v>
      </c>
      <c r="CK532">
        <v>16.11682751</v>
      </c>
      <c r="CL532" s="5">
        <v>1.5110000000000001</v>
      </c>
      <c r="CM532" s="5">
        <v>1</v>
      </c>
      <c r="CN532" s="5">
        <v>0.90600000000000003</v>
      </c>
      <c r="CO532" s="5">
        <v>-1.6339999999999999</v>
      </c>
      <c r="CP532" s="5">
        <v>-0.66200000000000003</v>
      </c>
      <c r="CQ532" s="21">
        <f t="shared" si="680"/>
        <v>8.1180811808118078E-2</v>
      </c>
      <c r="CR532" s="25">
        <f t="shared" si="681"/>
        <v>0.90812720848056538</v>
      </c>
      <c r="CS532" s="22">
        <f t="shared" si="682"/>
        <v>916.24528966137723</v>
      </c>
      <c r="CT532" s="21">
        <f t="shared" si="683"/>
        <v>-1.0691979711316538E-2</v>
      </c>
      <c r="CU532" s="26">
        <f t="shared" si="684"/>
        <v>2.1268368136117557</v>
      </c>
      <c r="CV532" s="27">
        <f t="shared" si="685"/>
        <v>2.5135344160866202</v>
      </c>
      <c r="CW532" s="27">
        <f t="shared" si="686"/>
        <v>26.19876256767208</v>
      </c>
      <c r="CX532" s="27">
        <f t="shared" si="687"/>
        <v>27.358855375096674</v>
      </c>
      <c r="CY532" s="27">
        <f t="shared" si="688"/>
        <v>50.85073472544471</v>
      </c>
      <c r="CZ532" s="27">
        <f t="shared" si="689"/>
        <v>57.811291569992264</v>
      </c>
      <c r="DA532" s="28">
        <f t="shared" si="690"/>
        <v>-6.9605568445475541</v>
      </c>
      <c r="DB532" s="5">
        <v>22</v>
      </c>
      <c r="DC532" s="5">
        <v>26</v>
      </c>
      <c r="DD532" s="22">
        <v>249</v>
      </c>
      <c r="DE532" s="22">
        <v>257</v>
      </c>
      <c r="DF532" s="22">
        <v>112</v>
      </c>
      <c r="DG532" s="22">
        <v>121</v>
      </c>
      <c r="DH532" s="22">
        <v>194</v>
      </c>
      <c r="DI532" s="22">
        <v>143</v>
      </c>
      <c r="DJ532" s="29">
        <f t="shared" si="691"/>
        <v>-5.1634079083773408</v>
      </c>
      <c r="DK532" s="27">
        <f t="shared" si="692"/>
        <v>2.6958776958776958</v>
      </c>
      <c r="DL532" s="27">
        <f t="shared" si="693"/>
        <v>2.6617526617526615</v>
      </c>
      <c r="DM532" s="27">
        <f t="shared" si="694"/>
        <v>31.497406497406491</v>
      </c>
      <c r="DN532" s="27">
        <f t="shared" si="695"/>
        <v>27.061152061152058</v>
      </c>
      <c r="DO532" s="27">
        <f t="shared" si="696"/>
        <v>57.603057603057593</v>
      </c>
      <c r="DP532" s="27">
        <f t="shared" si="697"/>
        <v>55.14605514605514</v>
      </c>
      <c r="DQ532" s="30">
        <f t="shared" si="698"/>
        <v>-9.417559301550007</v>
      </c>
      <c r="DR532" s="5">
        <v>79</v>
      </c>
      <c r="DS532" s="5">
        <v>78</v>
      </c>
      <c r="DT532" s="5">
        <v>844</v>
      </c>
      <c r="DU532" s="5">
        <v>715</v>
      </c>
      <c r="DV532" s="5">
        <v>311</v>
      </c>
      <c r="DW532" s="5">
        <v>366</v>
      </c>
      <c r="DX532" s="5">
        <v>457</v>
      </c>
      <c r="DY532" s="5">
        <v>454</v>
      </c>
      <c r="DZ532" s="22">
        <v>5</v>
      </c>
      <c r="EA532" s="22">
        <v>3</v>
      </c>
      <c r="EB532" s="22">
        <f t="shared" si="699"/>
        <v>-2</v>
      </c>
      <c r="EC532" s="26">
        <f t="shared" si="700"/>
        <v>0.46326084159055281</v>
      </c>
      <c r="ED532" s="27">
        <f t="shared" si="701"/>
        <v>0.27795650495433166</v>
      </c>
      <c r="EE532" s="27">
        <f t="shared" si="702"/>
        <v>-0.18530433663622109</v>
      </c>
      <c r="EF532" s="6">
        <v>100.2666666667</v>
      </c>
      <c r="EG532" s="6">
        <f t="shared" si="703"/>
        <v>2.0888888888895836</v>
      </c>
      <c r="EH532" s="5">
        <v>1.92</v>
      </c>
      <c r="EI532" s="5">
        <v>2.79</v>
      </c>
      <c r="EJ532" s="21">
        <f t="shared" si="704"/>
        <v>0.40764331210191079</v>
      </c>
      <c r="EK532" s="1">
        <v>2</v>
      </c>
      <c r="EL532" s="22">
        <v>2</v>
      </c>
      <c r="EM532" s="22">
        <v>4</v>
      </c>
      <c r="EN532" s="1">
        <v>8</v>
      </c>
      <c r="EO532" s="3">
        <f t="shared" si="705"/>
        <v>10</v>
      </c>
      <c r="EP532" s="6">
        <f t="shared" si="706"/>
        <v>5.9840425531895001</v>
      </c>
      <c r="EQ532" s="3">
        <f t="shared" si="707"/>
        <v>18</v>
      </c>
      <c r="ER532" s="20">
        <f t="shared" si="708"/>
        <v>0.22222222222222221</v>
      </c>
      <c r="ES532" s="20">
        <f t="shared" si="709"/>
        <v>0.88888888888888884</v>
      </c>
      <c r="ET532" s="20">
        <f t="shared" si="710"/>
        <v>1.1111111111111112</v>
      </c>
      <c r="EU532" s="3">
        <f t="shared" si="711"/>
        <v>20</v>
      </c>
      <c r="EV532" s="1">
        <v>13</v>
      </c>
      <c r="EW532" s="1">
        <v>7</v>
      </c>
      <c r="EX532" s="20">
        <f t="shared" si="712"/>
        <v>0.65</v>
      </c>
      <c r="EY532" s="5">
        <v>9</v>
      </c>
      <c r="EZ532" s="5">
        <v>0</v>
      </c>
      <c r="FA532" s="22">
        <v>72</v>
      </c>
      <c r="FB532" s="22">
        <v>9</v>
      </c>
      <c r="FC532" s="22">
        <v>29</v>
      </c>
      <c r="FD532" s="22">
        <v>6</v>
      </c>
      <c r="FE532" s="22">
        <v>6</v>
      </c>
      <c r="FF532" s="22">
        <v>42</v>
      </c>
      <c r="FG532" s="22">
        <v>0</v>
      </c>
      <c r="FH532" s="22">
        <v>2</v>
      </c>
      <c r="FI532" s="6">
        <v>116.96666666669999</v>
      </c>
      <c r="FJ532" s="6">
        <f t="shared" si="713"/>
        <v>2.43680555555625</v>
      </c>
      <c r="FK532" s="5">
        <v>2.33</v>
      </c>
      <c r="FL532" s="5">
        <v>2.23</v>
      </c>
      <c r="FM532" s="21">
        <f t="shared" si="714"/>
        <v>0.51096491228070173</v>
      </c>
      <c r="FN532" s="1">
        <v>1</v>
      </c>
      <c r="FO532" s="22">
        <v>0</v>
      </c>
      <c r="FP532" s="22">
        <v>0</v>
      </c>
      <c r="FQ532" s="1">
        <v>0</v>
      </c>
      <c r="FR532" s="1">
        <f t="shared" si="715"/>
        <v>1</v>
      </c>
      <c r="FS532" s="3">
        <f t="shared" si="716"/>
        <v>0</v>
      </c>
      <c r="FT532" s="3">
        <f t="shared" si="717"/>
        <v>143</v>
      </c>
      <c r="FU532" s="1">
        <v>58</v>
      </c>
      <c r="FV532" s="1">
        <v>85</v>
      </c>
      <c r="FW532" s="20">
        <f t="shared" si="718"/>
        <v>0.40559440559440557</v>
      </c>
      <c r="FX532" s="5">
        <v>2</v>
      </c>
      <c r="FY532" s="5">
        <v>14</v>
      </c>
      <c r="FZ532" s="22">
        <v>18</v>
      </c>
      <c r="GA532" s="22">
        <v>96</v>
      </c>
      <c r="GB532" s="22">
        <v>1</v>
      </c>
      <c r="GC532" s="22">
        <v>27</v>
      </c>
      <c r="GD532" s="22">
        <v>42</v>
      </c>
      <c r="GE532" s="22">
        <v>10</v>
      </c>
      <c r="GF532" s="22">
        <v>1</v>
      </c>
      <c r="GG532" s="22">
        <v>0</v>
      </c>
      <c r="GH532" s="1">
        <v>34</v>
      </c>
      <c r="GI532" s="1">
        <v>11</v>
      </c>
      <c r="GJ532" s="1">
        <v>41</v>
      </c>
      <c r="GK532" s="1">
        <v>15</v>
      </c>
      <c r="GL532" s="1">
        <v>7</v>
      </c>
      <c r="GM532" s="1">
        <v>2</v>
      </c>
      <c r="GN532" s="31">
        <f t="shared" si="719"/>
        <v>0.2857142857142857</v>
      </c>
      <c r="GO532" s="1">
        <v>2</v>
      </c>
      <c r="GP532" s="1">
        <v>2</v>
      </c>
      <c r="GQ532" s="1">
        <v>0</v>
      </c>
      <c r="GR532" s="1">
        <v>1</v>
      </c>
      <c r="GS532" s="1">
        <v>0</v>
      </c>
      <c r="GT532" s="1">
        <v>0</v>
      </c>
      <c r="GU532" s="1">
        <v>0</v>
      </c>
      <c r="GV532" s="32" t="str">
        <f t="shared" si="720"/>
        <v xml:space="preserve"> </v>
      </c>
      <c r="GW532" s="9">
        <f t="shared" si="721"/>
        <v>7</v>
      </c>
      <c r="GX532" s="10">
        <v>1.5</v>
      </c>
      <c r="GY532" s="10">
        <v>0.8</v>
      </c>
      <c r="GZ532" s="10">
        <v>2.2999999999999998</v>
      </c>
      <c r="HA532" s="29">
        <f t="shared" si="722"/>
        <v>4.7916666666666663E-2</v>
      </c>
      <c r="HB532" s="29">
        <f t="shared" si="723"/>
        <v>0.15957139278073734</v>
      </c>
      <c r="HC532">
        <v>15</v>
      </c>
      <c r="HD532">
        <v>17.100000000000001</v>
      </c>
      <c r="HE532">
        <v>-2.4</v>
      </c>
      <c r="HF532">
        <v>4.4000000000000004</v>
      </c>
      <c r="HG532">
        <v>2.1</v>
      </c>
      <c r="HH532">
        <v>-0.4</v>
      </c>
      <c r="HI532">
        <v>6.1</v>
      </c>
      <c r="HJ532" s="11">
        <f t="shared" si="724"/>
        <v>0.12708333333333333</v>
      </c>
      <c r="HK532" s="11">
        <f t="shared" si="725"/>
        <v>0.42321108520108602</v>
      </c>
      <c r="HL532">
        <v>99</v>
      </c>
      <c r="HM532">
        <v>0</v>
      </c>
      <c r="HN532">
        <v>0</v>
      </c>
      <c r="HQ532" s="33">
        <v>2750000</v>
      </c>
      <c r="HR532" s="33">
        <v>0</v>
      </c>
      <c r="HS532" s="30">
        <f t="shared" si="726"/>
        <v>2.1487804878048782</v>
      </c>
    </row>
    <row r="533" spans="1:227" x14ac:dyDescent="0.2">
      <c r="A533" s="1">
        <v>6</v>
      </c>
      <c r="B533" s="2" t="s">
        <v>2563</v>
      </c>
      <c r="C533" s="2" t="s">
        <v>1886</v>
      </c>
      <c r="E533" s="2" t="s">
        <v>323</v>
      </c>
      <c r="F533" s="2">
        <v>75</v>
      </c>
      <c r="G533" s="2">
        <v>217</v>
      </c>
      <c r="H533" s="2" t="s">
        <v>231</v>
      </c>
      <c r="J533" s="3">
        <v>27</v>
      </c>
      <c r="K533" s="5" t="s">
        <v>2564</v>
      </c>
      <c r="L533" s="5" t="s">
        <v>2565</v>
      </c>
      <c r="M533" s="5" t="s">
        <v>2566</v>
      </c>
      <c r="N533" s="5" t="s">
        <v>327</v>
      </c>
      <c r="O533" s="2" t="s">
        <v>327</v>
      </c>
      <c r="P533" s="2" t="s">
        <v>271</v>
      </c>
      <c r="Q533" s="1">
        <v>38</v>
      </c>
      <c r="R533" s="1">
        <v>3</v>
      </c>
      <c r="S533" s="1">
        <v>6</v>
      </c>
      <c r="T533" s="1">
        <v>9</v>
      </c>
      <c r="U533" s="1">
        <v>2</v>
      </c>
      <c r="V533" s="1">
        <v>60</v>
      </c>
      <c r="W533" s="20">
        <f t="shared" si="648"/>
        <v>0.05</v>
      </c>
      <c r="X533" s="6">
        <v>805.5</v>
      </c>
      <c r="Y533" s="6">
        <f t="shared" si="649"/>
        <v>21.19736842105263</v>
      </c>
      <c r="Z533" s="1">
        <v>938</v>
      </c>
      <c r="AA533" s="6">
        <f t="shared" si="650"/>
        <v>24.684210526315791</v>
      </c>
      <c r="AB533" s="8">
        <f t="shared" si="651"/>
        <v>0.85874200426439229</v>
      </c>
      <c r="AC533" s="3">
        <f t="shared" si="652"/>
        <v>23.12</v>
      </c>
      <c r="AD533" s="8">
        <f t="shared" si="653"/>
        <v>1.7221601489757916</v>
      </c>
      <c r="AE533" s="20">
        <f t="shared" si="654"/>
        <v>0.1</v>
      </c>
      <c r="AF533" s="20">
        <f t="shared" si="655"/>
        <v>0.2</v>
      </c>
      <c r="AG533" s="20">
        <f t="shared" si="656"/>
        <v>0.30000000000000004</v>
      </c>
      <c r="AH533" s="3" t="e">
        <f t="shared" si="657"/>
        <v>#VALUE!</v>
      </c>
      <c r="AI533" s="3" t="str">
        <f t="shared" si="658"/>
        <v xml:space="preserve"> </v>
      </c>
      <c r="AJ533" s="3" t="str">
        <f t="shared" si="659"/>
        <v xml:space="preserve"> </v>
      </c>
      <c r="AK533" s="20" t="e">
        <f t="shared" si="660"/>
        <v>#VALUE!</v>
      </c>
      <c r="AL533" s="6">
        <v>0</v>
      </c>
      <c r="AM533" s="1">
        <v>31</v>
      </c>
      <c r="AN533" s="1">
        <v>56</v>
      </c>
      <c r="AO533" s="1">
        <v>35</v>
      </c>
      <c r="AP533" s="1">
        <v>18</v>
      </c>
      <c r="AQ533" s="1">
        <v>11</v>
      </c>
      <c r="AR533" s="6">
        <f t="shared" si="661"/>
        <v>2.3091247672253261</v>
      </c>
      <c r="AS533" s="6">
        <f t="shared" si="662"/>
        <v>4.1713221601489758</v>
      </c>
      <c r="AT533" s="6">
        <f t="shared" si="663"/>
        <v>2.6070763500931102</v>
      </c>
      <c r="AU533" s="6">
        <f t="shared" si="664"/>
        <v>1.3407821229050281</v>
      </c>
      <c r="AV533" s="6">
        <f t="shared" si="665"/>
        <v>0.81936685288640598</v>
      </c>
      <c r="AW533" s="1">
        <v>17</v>
      </c>
      <c r="AX533" s="1">
        <v>6</v>
      </c>
      <c r="AY533" s="1">
        <v>1</v>
      </c>
      <c r="AZ533" s="1">
        <v>0</v>
      </c>
      <c r="BA533" s="1">
        <v>0</v>
      </c>
      <c r="BB533" s="1">
        <v>0</v>
      </c>
      <c r="BC533" s="7">
        <f>(EA533+FH533+GG533)-(DZ533+FG533+GF533)-((BD533/60)*(-0.29)+(EF533/60)*0.11+(FI533/60)*(-0.33))</f>
        <v>3.4783499999997161</v>
      </c>
      <c r="BD533" s="6">
        <v>644.83333333329995</v>
      </c>
      <c r="BE533" s="6">
        <f t="shared" si="666"/>
        <v>16.969298245613157</v>
      </c>
      <c r="BF533" s="5">
        <v>16.16</v>
      </c>
      <c r="BG533" s="5">
        <v>31.82</v>
      </c>
      <c r="BH533" s="21">
        <f t="shared" si="667"/>
        <v>0.3368070029178824</v>
      </c>
      <c r="BI533" s="1">
        <v>2</v>
      </c>
      <c r="BJ533" s="22">
        <v>1</v>
      </c>
      <c r="BK533" s="22">
        <v>3</v>
      </c>
      <c r="BL533" s="1">
        <v>5</v>
      </c>
      <c r="BM533" s="1">
        <f t="shared" si="668"/>
        <v>7</v>
      </c>
      <c r="BN533" s="8">
        <f t="shared" si="669"/>
        <v>0.65133109330579753</v>
      </c>
      <c r="BO533" s="3">
        <f t="shared" si="670"/>
        <v>10.120000000000001</v>
      </c>
      <c r="BP533" s="20">
        <f t="shared" si="671"/>
        <v>0.08</v>
      </c>
      <c r="BQ533" s="20">
        <f t="shared" si="672"/>
        <v>0.2</v>
      </c>
      <c r="BR533" s="20">
        <f t="shared" si="673"/>
        <v>0.28000000000000003</v>
      </c>
      <c r="BS533" s="3" t="str">
        <f t="shared" si="674"/>
        <v xml:space="preserve"> </v>
      </c>
      <c r="BV533" s="20" t="str">
        <f t="shared" si="675"/>
        <v xml:space="preserve"> </v>
      </c>
      <c r="BW533" s="5">
        <v>82</v>
      </c>
      <c r="BX533" s="5">
        <v>97</v>
      </c>
      <c r="BY533" s="21">
        <f t="shared" si="676"/>
        <v>0.28778135048231512</v>
      </c>
      <c r="BZ533" s="5">
        <v>114</v>
      </c>
      <c r="CA533" s="5">
        <v>88</v>
      </c>
      <c r="CB533" s="23">
        <f t="shared" si="677"/>
        <v>0.32475884244372988</v>
      </c>
      <c r="CC533" s="5">
        <v>132</v>
      </c>
      <c r="CD533" s="5">
        <v>109</v>
      </c>
      <c r="CE533" s="23">
        <f t="shared" si="678"/>
        <v>0.387459807073955</v>
      </c>
      <c r="CF533" s="23">
        <f t="shared" si="679"/>
        <v>0.46981627296587924</v>
      </c>
      <c r="CG533" s="24">
        <v>3</v>
      </c>
      <c r="CH533" s="5">
        <v>227</v>
      </c>
      <c r="CI533" s="5">
        <v>210</v>
      </c>
      <c r="CJ533" s="5">
        <v>191</v>
      </c>
      <c r="CK533">
        <v>15.68148448</v>
      </c>
      <c r="CL533" s="5">
        <v>0.35</v>
      </c>
      <c r="CM533" s="5">
        <v>4</v>
      </c>
      <c r="CN533" s="5">
        <v>0.20400000000000001</v>
      </c>
      <c r="CO533" s="5">
        <v>-0.33600000000000002</v>
      </c>
      <c r="CP533" s="5">
        <v>-5.4489999999999998</v>
      </c>
      <c r="CQ533" s="21">
        <f t="shared" si="680"/>
        <v>9.8814229249011856E-2</v>
      </c>
      <c r="CR533" s="25">
        <f t="shared" si="681"/>
        <v>0.92123287671232879</v>
      </c>
      <c r="CS533" s="22">
        <f t="shared" si="682"/>
        <v>931.11429963722992</v>
      </c>
      <c r="CT533" s="21">
        <f t="shared" si="683"/>
        <v>2.0047105961340642E-2</v>
      </c>
      <c r="CU533" s="26">
        <f t="shared" si="684"/>
        <v>2.4426784783741531</v>
      </c>
      <c r="CV533" s="27">
        <f t="shared" si="685"/>
        <v>2.2472642001042207</v>
      </c>
      <c r="CW533" s="27">
        <f t="shared" si="686"/>
        <v>24.719906201146429</v>
      </c>
      <c r="CX533" s="27">
        <f t="shared" si="687"/>
        <v>28.530484627410107</v>
      </c>
      <c r="CY533" s="27">
        <f t="shared" si="688"/>
        <v>46.997133923918703</v>
      </c>
      <c r="CZ533" s="27">
        <f t="shared" si="689"/>
        <v>53.543512245961431</v>
      </c>
      <c r="DA533" s="28">
        <f t="shared" si="690"/>
        <v>-6.5463783220427274</v>
      </c>
      <c r="DB533" s="5">
        <v>25</v>
      </c>
      <c r="DC533" s="5">
        <v>23</v>
      </c>
      <c r="DD533" s="22">
        <v>228</v>
      </c>
      <c r="DE533" s="22">
        <v>269</v>
      </c>
      <c r="DF533" s="22">
        <v>93</v>
      </c>
      <c r="DG533" s="22">
        <v>110</v>
      </c>
      <c r="DH533" s="22">
        <v>146</v>
      </c>
      <c r="DI533" s="22">
        <v>135</v>
      </c>
      <c r="DJ533" s="29">
        <f t="shared" si="691"/>
        <v>-0.25896887322382689</v>
      </c>
      <c r="DK533" s="27">
        <f t="shared" si="692"/>
        <v>2.3818187832875717</v>
      </c>
      <c r="DL533" s="27">
        <f t="shared" si="693"/>
        <v>2.1833338846802737</v>
      </c>
      <c r="DM533" s="27">
        <f t="shared" si="694"/>
        <v>24.76099110126038</v>
      </c>
      <c r="DN533" s="27">
        <f t="shared" si="695"/>
        <v>30.566674385523836</v>
      </c>
      <c r="DO533" s="27">
        <f t="shared" si="696"/>
        <v>48.430315260180613</v>
      </c>
      <c r="DP533" s="27">
        <f t="shared" si="697"/>
        <v>52.79698302954116</v>
      </c>
      <c r="DQ533" s="30">
        <f t="shared" si="698"/>
        <v>-2.1797105526821809</v>
      </c>
      <c r="DR533" s="5">
        <v>48</v>
      </c>
      <c r="DS533" s="5">
        <v>44</v>
      </c>
      <c r="DT533" s="5">
        <v>451</v>
      </c>
      <c r="DU533" s="5">
        <v>572</v>
      </c>
      <c r="DV533" s="5">
        <v>179</v>
      </c>
      <c r="DW533" s="5">
        <v>204</v>
      </c>
      <c r="DX533" s="5">
        <v>244</v>
      </c>
      <c r="DY533" s="5">
        <v>298</v>
      </c>
      <c r="DZ533" s="22">
        <v>4</v>
      </c>
      <c r="EA533" s="22">
        <v>4</v>
      </c>
      <c r="EB533" s="22">
        <f t="shared" si="699"/>
        <v>0</v>
      </c>
      <c r="EC533" s="26">
        <f t="shared" si="700"/>
        <v>0.37218919617474139</v>
      </c>
      <c r="ED533" s="27">
        <f t="shared" si="701"/>
        <v>0.37218919617474139</v>
      </c>
      <c r="EE533" s="27">
        <f t="shared" si="702"/>
        <v>0</v>
      </c>
      <c r="EF533" s="6">
        <v>71.183333333299998</v>
      </c>
      <c r="EG533" s="6">
        <f t="shared" si="703"/>
        <v>1.8732456140342104</v>
      </c>
      <c r="EH533" s="5">
        <v>1.81</v>
      </c>
      <c r="EI533" s="5">
        <v>3.52</v>
      </c>
      <c r="EJ533" s="21">
        <f t="shared" si="704"/>
        <v>0.33958724202626644</v>
      </c>
      <c r="EK533" s="1">
        <v>1</v>
      </c>
      <c r="EL533" s="22">
        <v>1</v>
      </c>
      <c r="EM533" s="22">
        <v>0</v>
      </c>
      <c r="EN533" s="1">
        <v>1</v>
      </c>
      <c r="EO533" s="3">
        <f t="shared" si="705"/>
        <v>2</v>
      </c>
      <c r="EP533" s="6">
        <f t="shared" si="706"/>
        <v>1.6857878716936014</v>
      </c>
      <c r="EQ533" s="3">
        <f t="shared" si="707"/>
        <v>13</v>
      </c>
      <c r="ER533" s="20">
        <f t="shared" si="708"/>
        <v>0.25</v>
      </c>
      <c r="ES533" s="20">
        <f t="shared" si="709"/>
        <v>0.25</v>
      </c>
      <c r="ET533" s="20">
        <f t="shared" si="710"/>
        <v>0.5</v>
      </c>
      <c r="EU533" s="3" t="str">
        <f t="shared" si="711"/>
        <v xml:space="preserve"> </v>
      </c>
      <c r="EX533" s="20" t="str">
        <f t="shared" si="712"/>
        <v xml:space="preserve"> </v>
      </c>
      <c r="EY533" s="5">
        <v>4</v>
      </c>
      <c r="EZ533" s="5">
        <v>0</v>
      </c>
      <c r="FA533" s="22">
        <v>48</v>
      </c>
      <c r="FB533" s="22">
        <v>8</v>
      </c>
      <c r="FC533" s="22">
        <v>19</v>
      </c>
      <c r="FD533" s="22">
        <v>2</v>
      </c>
      <c r="FE533" s="22">
        <v>2</v>
      </c>
      <c r="FF533" s="22">
        <v>22</v>
      </c>
      <c r="FG533" s="22">
        <v>1</v>
      </c>
      <c r="FH533" s="22">
        <v>1</v>
      </c>
      <c r="FI533" s="6">
        <v>89.483333333299996</v>
      </c>
      <c r="FJ533" s="6">
        <f t="shared" si="713"/>
        <v>2.3548245614026313</v>
      </c>
      <c r="FK533" s="5">
        <v>2.31</v>
      </c>
      <c r="FL533" s="5">
        <v>2.75</v>
      </c>
      <c r="FM533" s="21">
        <f t="shared" si="714"/>
        <v>0.45652173913043476</v>
      </c>
      <c r="FN533" s="1">
        <v>0</v>
      </c>
      <c r="FO533" s="22">
        <v>0</v>
      </c>
      <c r="FP533" s="22">
        <v>0</v>
      </c>
      <c r="FQ533" s="1">
        <v>0</v>
      </c>
      <c r="FR533" s="1">
        <f t="shared" si="715"/>
        <v>0</v>
      </c>
      <c r="FS533" s="3">
        <f t="shared" si="716"/>
        <v>0</v>
      </c>
      <c r="FT533" s="3" t="str">
        <f t="shared" si="717"/>
        <v xml:space="preserve"> </v>
      </c>
      <c r="FW533" s="20" t="str">
        <f t="shared" si="718"/>
        <v xml:space="preserve"> </v>
      </c>
      <c r="FX533" s="5">
        <v>1</v>
      </c>
      <c r="FY533" s="5">
        <v>9</v>
      </c>
      <c r="FZ533" s="22">
        <v>11</v>
      </c>
      <c r="GA533" s="22">
        <v>54</v>
      </c>
      <c r="GB533" s="22">
        <v>1</v>
      </c>
      <c r="GC533" s="22">
        <v>28</v>
      </c>
      <c r="GD533" s="22">
        <v>26</v>
      </c>
      <c r="GE533" s="22">
        <v>0</v>
      </c>
      <c r="GF533" s="22">
        <v>0</v>
      </c>
      <c r="GG533" s="22">
        <v>0</v>
      </c>
      <c r="GH533" s="1">
        <v>32</v>
      </c>
      <c r="GI533" s="1">
        <v>4</v>
      </c>
      <c r="GJ533" s="1">
        <v>35</v>
      </c>
      <c r="GK533" s="1">
        <v>9</v>
      </c>
      <c r="GL533" s="6"/>
      <c r="GM533" s="6"/>
      <c r="GN533" s="31" t="str">
        <f t="shared" si="719"/>
        <v xml:space="preserve"> 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32" t="str">
        <f t="shared" si="720"/>
        <v xml:space="preserve"> </v>
      </c>
      <c r="GW533" s="9">
        <f t="shared" si="721"/>
        <v>6</v>
      </c>
      <c r="GX533" s="10">
        <v>0.4</v>
      </c>
      <c r="GY533" s="10">
        <v>2.1</v>
      </c>
      <c r="GZ533" s="10">
        <v>2.4</v>
      </c>
      <c r="HA533" s="29">
        <f t="shared" si="722"/>
        <v>6.3157894736842107E-2</v>
      </c>
      <c r="HB533" s="29">
        <f t="shared" si="723"/>
        <v>0.1787709497206704</v>
      </c>
      <c r="HC533">
        <v>16.899999999999999</v>
      </c>
      <c r="HD533">
        <v>19.5</v>
      </c>
      <c r="HE533">
        <v>0.2</v>
      </c>
      <c r="HF533">
        <v>-0.2</v>
      </c>
      <c r="HG533">
        <v>2.5</v>
      </c>
      <c r="HH533">
        <v>0</v>
      </c>
      <c r="HI533">
        <v>2.2999999999999998</v>
      </c>
      <c r="HJ533" s="11">
        <f t="shared" si="724"/>
        <v>6.0526315789473678E-2</v>
      </c>
      <c r="HK533" s="11">
        <f t="shared" si="725"/>
        <v>0.17132216014897578</v>
      </c>
      <c r="HL533">
        <v>99</v>
      </c>
      <c r="HM533">
        <v>0</v>
      </c>
      <c r="HN533">
        <v>0</v>
      </c>
      <c r="HO533">
        <v>5</v>
      </c>
      <c r="HP533" t="s">
        <v>2567</v>
      </c>
      <c r="HQ533" s="33">
        <v>2150000</v>
      </c>
      <c r="HR533" s="33">
        <v>0</v>
      </c>
      <c r="HS533" s="30">
        <f t="shared" si="726"/>
        <v>-0.5975609756097553</v>
      </c>
    </row>
    <row r="534" spans="1:227" x14ac:dyDescent="0.2">
      <c r="A534" s="1">
        <v>2</v>
      </c>
      <c r="B534" s="2" t="s">
        <v>2145</v>
      </c>
      <c r="C534" s="2" t="s">
        <v>1067</v>
      </c>
      <c r="D534" s="2" t="s">
        <v>266</v>
      </c>
      <c r="E534" s="2" t="s">
        <v>230</v>
      </c>
      <c r="F534" s="2">
        <v>72</v>
      </c>
      <c r="G534" s="2">
        <v>209</v>
      </c>
      <c r="H534" s="2" t="s">
        <v>249</v>
      </c>
      <c r="J534" s="3">
        <v>27</v>
      </c>
      <c r="K534" s="5" t="s">
        <v>2568</v>
      </c>
      <c r="L534" s="5" t="s">
        <v>2569</v>
      </c>
      <c r="M534" s="5" t="s">
        <v>307</v>
      </c>
      <c r="N534" s="5" t="s">
        <v>253</v>
      </c>
      <c r="O534" s="2" t="s">
        <v>253</v>
      </c>
      <c r="P534" s="2" t="s">
        <v>271</v>
      </c>
      <c r="Q534" s="1">
        <v>40</v>
      </c>
      <c r="R534" s="1">
        <v>4</v>
      </c>
      <c r="S534" s="1">
        <v>10</v>
      </c>
      <c r="T534" s="1">
        <v>14</v>
      </c>
      <c r="U534" s="1">
        <v>4</v>
      </c>
      <c r="V534" s="1">
        <v>67</v>
      </c>
      <c r="W534" s="20">
        <f t="shared" si="648"/>
        <v>5.9701492537313432E-2</v>
      </c>
      <c r="X534" s="6">
        <v>814.3</v>
      </c>
      <c r="Y534" s="6">
        <f t="shared" si="649"/>
        <v>20.357499999999998</v>
      </c>
      <c r="Z534" s="1">
        <v>913</v>
      </c>
      <c r="AA534" s="6">
        <f t="shared" si="650"/>
        <v>22.824999999999999</v>
      </c>
      <c r="AB534" s="8">
        <f t="shared" si="651"/>
        <v>0.89189485213581599</v>
      </c>
      <c r="AC534" s="3">
        <f t="shared" si="652"/>
        <v>61.434782608695656</v>
      </c>
      <c r="AD534" s="8">
        <f t="shared" si="653"/>
        <v>4.5266940396926678</v>
      </c>
      <c r="AE534" s="20">
        <f t="shared" si="654"/>
        <v>0.14285714285714285</v>
      </c>
      <c r="AF534" s="20">
        <f t="shared" si="655"/>
        <v>0.35714285714285715</v>
      </c>
      <c r="AG534" s="20">
        <f t="shared" si="656"/>
        <v>0.5</v>
      </c>
      <c r="AH534" s="3" t="e">
        <f t="shared" si="657"/>
        <v>#VALUE!</v>
      </c>
      <c r="AI534" s="3" t="str">
        <f t="shared" si="658"/>
        <v xml:space="preserve"> </v>
      </c>
      <c r="AJ534" s="3" t="str">
        <f t="shared" si="659"/>
        <v xml:space="preserve"> </v>
      </c>
      <c r="AK534" s="20" t="e">
        <f t="shared" si="660"/>
        <v>#VALUE!</v>
      </c>
      <c r="AL534" s="6">
        <v>0</v>
      </c>
      <c r="AM534" s="1">
        <v>49</v>
      </c>
      <c r="AN534" s="1">
        <v>47</v>
      </c>
      <c r="AO534" s="1">
        <v>42</v>
      </c>
      <c r="AP534" s="1">
        <v>17</v>
      </c>
      <c r="AQ534" s="1">
        <v>15</v>
      </c>
      <c r="AR534" s="6">
        <f t="shared" si="661"/>
        <v>3.6104629743337835</v>
      </c>
      <c r="AS534" s="6">
        <f t="shared" si="662"/>
        <v>3.4630971386466904</v>
      </c>
      <c r="AT534" s="6">
        <f t="shared" si="663"/>
        <v>3.0946825494289576</v>
      </c>
      <c r="AU534" s="6">
        <f t="shared" si="664"/>
        <v>1.2526096033402923</v>
      </c>
      <c r="AV534" s="6">
        <f t="shared" si="665"/>
        <v>1.1052437676531992</v>
      </c>
      <c r="AW534" s="1">
        <v>12</v>
      </c>
      <c r="AX534" s="1">
        <v>6</v>
      </c>
      <c r="AY534" s="1">
        <v>0</v>
      </c>
      <c r="AZ534" s="1">
        <v>0</v>
      </c>
      <c r="BA534" s="1">
        <v>0</v>
      </c>
      <c r="BB534" s="1">
        <v>0</v>
      </c>
      <c r="BC534" s="7">
        <f>(EA534+FH534+GG534)-(DZ534+FG534+GF534)-((BD534/60)*(-0.29)+(EF534/60)*0.11+(FI534/60)*(-0.33))</f>
        <v>-2.5703277777779996</v>
      </c>
      <c r="BD534" s="6">
        <v>688.88333333330002</v>
      </c>
      <c r="BE534" s="6">
        <f t="shared" si="666"/>
        <v>17.222083333332499</v>
      </c>
      <c r="BF534" s="5">
        <v>16.55</v>
      </c>
      <c r="BG534" s="5">
        <v>31.53</v>
      </c>
      <c r="BH534" s="21">
        <f t="shared" si="667"/>
        <v>0.34421797004991683</v>
      </c>
      <c r="BI534" s="1">
        <v>4</v>
      </c>
      <c r="BJ534" s="22">
        <v>3</v>
      </c>
      <c r="BK534" s="22">
        <v>3</v>
      </c>
      <c r="BL534" s="1">
        <v>8</v>
      </c>
      <c r="BM534" s="1">
        <f t="shared" si="668"/>
        <v>12</v>
      </c>
      <c r="BN534" s="8">
        <f t="shared" si="669"/>
        <v>1.0451697191106883</v>
      </c>
      <c r="BO534" s="3">
        <f t="shared" si="670"/>
        <v>43.434782608695656</v>
      </c>
      <c r="BP534" s="20">
        <f t="shared" si="671"/>
        <v>0.17391304347826086</v>
      </c>
      <c r="BQ534" s="20">
        <f t="shared" si="672"/>
        <v>0.34782608695652173</v>
      </c>
      <c r="BR534" s="20">
        <f t="shared" si="673"/>
        <v>0.52173913043478259</v>
      </c>
      <c r="BS534" s="3" t="str">
        <f t="shared" si="674"/>
        <v xml:space="preserve"> </v>
      </c>
      <c r="BV534" s="20" t="str">
        <f t="shared" si="675"/>
        <v xml:space="preserve"> </v>
      </c>
      <c r="BW534" s="5">
        <v>80</v>
      </c>
      <c r="BX534" s="5">
        <v>106</v>
      </c>
      <c r="BY534" s="21">
        <f t="shared" si="676"/>
        <v>0.31632653061224492</v>
      </c>
      <c r="BZ534" s="5">
        <v>102</v>
      </c>
      <c r="CA534" s="5">
        <v>89</v>
      </c>
      <c r="CB534" s="23">
        <f t="shared" si="677"/>
        <v>0.32482993197278914</v>
      </c>
      <c r="CC534" s="5">
        <v>103</v>
      </c>
      <c r="CD534" s="5">
        <v>108</v>
      </c>
      <c r="CE534" s="23">
        <f t="shared" si="678"/>
        <v>0.358843537414966</v>
      </c>
      <c r="CF534" s="23">
        <f t="shared" si="679"/>
        <v>0.49336870026525198</v>
      </c>
      <c r="CG534" s="24">
        <v>6</v>
      </c>
      <c r="CH534" s="5">
        <v>225</v>
      </c>
      <c r="CI534" s="5">
        <v>210</v>
      </c>
      <c r="CJ534" s="5">
        <v>208</v>
      </c>
      <c r="CK534">
        <v>15.58042352</v>
      </c>
      <c r="CL534" s="5">
        <v>0.38400000000000001</v>
      </c>
      <c r="CM534" s="5">
        <v>5</v>
      </c>
      <c r="CN534" s="5">
        <v>-0.33400000000000002</v>
      </c>
      <c r="CO534" s="5">
        <v>0.95600000000000007</v>
      </c>
      <c r="CP534" s="5">
        <v>-1.3639999999999999</v>
      </c>
      <c r="CQ534" s="21">
        <f t="shared" si="680"/>
        <v>6.9069069069069067E-2</v>
      </c>
      <c r="CR534" s="25">
        <f t="shared" si="681"/>
        <v>0.92705167173252279</v>
      </c>
      <c r="CS534" s="22">
        <f t="shared" si="682"/>
        <v>933.95857863942967</v>
      </c>
      <c r="CT534" s="21">
        <f t="shared" si="683"/>
        <v>-3.879259198408147E-3</v>
      </c>
      <c r="CU534" s="26">
        <f t="shared" si="684"/>
        <v>2.0845921450151059</v>
      </c>
      <c r="CV534" s="27">
        <f t="shared" si="685"/>
        <v>2.1752265861027191</v>
      </c>
      <c r="CW534" s="27">
        <f t="shared" si="686"/>
        <v>30.181268882175225</v>
      </c>
      <c r="CX534" s="27">
        <f t="shared" si="687"/>
        <v>29.818731117824775</v>
      </c>
      <c r="CY534" s="27">
        <f t="shared" si="688"/>
        <v>58.821752265861029</v>
      </c>
      <c r="CZ534" s="27">
        <f t="shared" si="689"/>
        <v>56.737160120845921</v>
      </c>
      <c r="DA534" s="28">
        <f t="shared" si="690"/>
        <v>2.0845921450151081</v>
      </c>
      <c r="DB534" s="5">
        <v>23</v>
      </c>
      <c r="DC534" s="5">
        <v>24</v>
      </c>
      <c r="DD534" s="22">
        <v>310</v>
      </c>
      <c r="DE534" s="22">
        <v>305</v>
      </c>
      <c r="DF534" s="22">
        <v>153</v>
      </c>
      <c r="DG534" s="22">
        <v>131</v>
      </c>
      <c r="DH534" s="22">
        <v>166</v>
      </c>
      <c r="DI534" s="22">
        <v>163</v>
      </c>
      <c r="DJ534" s="29">
        <f t="shared" si="691"/>
        <v>3.1837433386490623</v>
      </c>
      <c r="DK534" s="27">
        <f t="shared" si="692"/>
        <v>3.425309229305423</v>
      </c>
      <c r="DL534" s="27">
        <f t="shared" si="693"/>
        <v>2.235965746907707</v>
      </c>
      <c r="DM534" s="27">
        <f t="shared" si="694"/>
        <v>29.638439581351093</v>
      </c>
      <c r="DN534" s="27">
        <f t="shared" si="695"/>
        <v>31.255946717411987</v>
      </c>
      <c r="DO534" s="27">
        <f t="shared" si="696"/>
        <v>53.425309229305419</v>
      </c>
      <c r="DP534" s="27">
        <f t="shared" si="697"/>
        <v>59.086584205518548</v>
      </c>
      <c r="DQ534" s="30">
        <f t="shared" si="698"/>
        <v>7.7458671212282368</v>
      </c>
      <c r="DR534" s="5">
        <v>72</v>
      </c>
      <c r="DS534" s="5">
        <v>47</v>
      </c>
      <c r="DT534" s="5">
        <v>551</v>
      </c>
      <c r="DU534" s="5">
        <v>610</v>
      </c>
      <c r="DV534" s="5">
        <v>208</v>
      </c>
      <c r="DW534" s="5">
        <v>244</v>
      </c>
      <c r="DX534" s="5">
        <v>341</v>
      </c>
      <c r="DY534" s="5">
        <v>292</v>
      </c>
      <c r="DZ534" s="22">
        <v>6</v>
      </c>
      <c r="EA534" s="22">
        <v>1</v>
      </c>
      <c r="EB534" s="22">
        <f t="shared" si="699"/>
        <v>-5</v>
      </c>
      <c r="EC534" s="26">
        <f t="shared" si="700"/>
        <v>0.52258485955534417</v>
      </c>
      <c r="ED534" s="27">
        <f t="shared" si="701"/>
        <v>8.7097476592557371E-2</v>
      </c>
      <c r="EE534" s="27">
        <f t="shared" si="702"/>
        <v>-0.43548738296278688</v>
      </c>
      <c r="EF534" s="6">
        <v>80.416666666699996</v>
      </c>
      <c r="EG534" s="6">
        <f t="shared" si="703"/>
        <v>2.0104166666675001</v>
      </c>
      <c r="EH534" s="5">
        <v>1.98</v>
      </c>
      <c r="EI534" s="5">
        <v>3.15</v>
      </c>
      <c r="EJ534" s="21">
        <f t="shared" si="704"/>
        <v>0.38596491228070173</v>
      </c>
      <c r="EK534" s="1">
        <v>0</v>
      </c>
      <c r="EL534" s="22">
        <v>1</v>
      </c>
      <c r="EM534" s="22">
        <v>1</v>
      </c>
      <c r="EN534" s="1">
        <v>2</v>
      </c>
      <c r="EO534" s="3">
        <f t="shared" si="705"/>
        <v>2</v>
      </c>
      <c r="EP534" s="6">
        <f t="shared" si="706"/>
        <v>1.4922279792739928</v>
      </c>
      <c r="EQ534" s="3">
        <f t="shared" si="707"/>
        <v>18</v>
      </c>
      <c r="ER534" s="20">
        <f t="shared" si="708"/>
        <v>0</v>
      </c>
      <c r="ES534" s="20">
        <f t="shared" si="709"/>
        <v>0.5</v>
      </c>
      <c r="ET534" s="20">
        <f t="shared" si="710"/>
        <v>0.5</v>
      </c>
      <c r="EU534" s="3" t="str">
        <f t="shared" si="711"/>
        <v xml:space="preserve"> </v>
      </c>
      <c r="EX534" s="20" t="str">
        <f t="shared" si="712"/>
        <v xml:space="preserve"> </v>
      </c>
      <c r="EY534" s="5">
        <v>4</v>
      </c>
      <c r="EZ534" s="5">
        <v>1</v>
      </c>
      <c r="FA534" s="22">
        <v>68</v>
      </c>
      <c r="FB534" s="22">
        <v>5</v>
      </c>
      <c r="FC534" s="22">
        <v>34</v>
      </c>
      <c r="FD534" s="22">
        <v>5</v>
      </c>
      <c r="FE534" s="22">
        <v>3</v>
      </c>
      <c r="FF534" s="22">
        <v>18</v>
      </c>
      <c r="FG534" s="22">
        <v>1</v>
      </c>
      <c r="FH534" s="22">
        <v>0</v>
      </c>
      <c r="FI534" s="6">
        <v>45</v>
      </c>
      <c r="FJ534" s="6">
        <f t="shared" si="713"/>
        <v>1.125</v>
      </c>
      <c r="FK534" s="5">
        <v>1.1299999999999999</v>
      </c>
      <c r="FL534" s="5">
        <v>3.83</v>
      </c>
      <c r="FM534" s="21">
        <f t="shared" si="714"/>
        <v>0.22782258064516128</v>
      </c>
      <c r="FN534" s="1">
        <v>0</v>
      </c>
      <c r="FO534" s="22">
        <v>0</v>
      </c>
      <c r="FP534" s="22">
        <v>0</v>
      </c>
      <c r="FQ534" s="1">
        <v>0</v>
      </c>
      <c r="FR534" s="1">
        <f t="shared" si="715"/>
        <v>0</v>
      </c>
      <c r="FS534" s="3">
        <f t="shared" si="716"/>
        <v>0</v>
      </c>
      <c r="FT534" s="3" t="str">
        <f t="shared" si="717"/>
        <v xml:space="preserve"> </v>
      </c>
      <c r="FW534" s="20" t="str">
        <f t="shared" si="718"/>
        <v xml:space="preserve"> </v>
      </c>
      <c r="FX534" s="5">
        <v>1</v>
      </c>
      <c r="FY534" s="5">
        <v>5</v>
      </c>
      <c r="FZ534" s="22">
        <v>3</v>
      </c>
      <c r="GA534" s="22">
        <v>23</v>
      </c>
      <c r="GB534" s="22">
        <v>0</v>
      </c>
      <c r="GC534" s="22">
        <v>15</v>
      </c>
      <c r="GD534" s="22">
        <v>23</v>
      </c>
      <c r="GE534" s="22">
        <v>3</v>
      </c>
      <c r="GF534" s="22">
        <v>0</v>
      </c>
      <c r="GG534" s="22">
        <v>0</v>
      </c>
      <c r="GH534" s="1">
        <v>33</v>
      </c>
      <c r="GI534" s="1">
        <v>4</v>
      </c>
      <c r="GJ534" s="1">
        <v>30</v>
      </c>
      <c r="GK534" s="1">
        <v>5</v>
      </c>
      <c r="GN534" s="31" t="str">
        <f t="shared" si="719"/>
        <v xml:space="preserve"> </v>
      </c>
      <c r="GP534" s="1">
        <v>1</v>
      </c>
      <c r="GQ534" s="1">
        <v>0</v>
      </c>
      <c r="GR534" s="1">
        <v>2</v>
      </c>
      <c r="GS534" s="1">
        <v>0</v>
      </c>
      <c r="GT534" s="1">
        <v>0</v>
      </c>
      <c r="GU534" s="1">
        <v>0</v>
      </c>
      <c r="GV534" s="32" t="str">
        <f t="shared" si="720"/>
        <v xml:space="preserve"> </v>
      </c>
      <c r="GW534" s="9">
        <f t="shared" si="721"/>
        <v>3</v>
      </c>
      <c r="GX534" s="10">
        <v>1</v>
      </c>
      <c r="GY534" s="10">
        <v>1.5</v>
      </c>
      <c r="GZ534" s="10">
        <v>2.5</v>
      </c>
      <c r="HA534" s="29">
        <f t="shared" si="722"/>
        <v>6.25E-2</v>
      </c>
      <c r="HB534" s="29">
        <f t="shared" si="723"/>
        <v>0.18420729460886653</v>
      </c>
      <c r="HC534">
        <v>13.4</v>
      </c>
      <c r="HD534">
        <v>14.9</v>
      </c>
      <c r="HE534">
        <v>-3.6</v>
      </c>
      <c r="HF534">
        <v>2.6</v>
      </c>
      <c r="HG534">
        <v>1.1000000000000001</v>
      </c>
      <c r="HH534">
        <v>0</v>
      </c>
      <c r="HI534">
        <v>3.7</v>
      </c>
      <c r="HJ534" s="11">
        <f t="shared" si="724"/>
        <v>9.2499999999999999E-2</v>
      </c>
      <c r="HK534" s="11">
        <f t="shared" si="725"/>
        <v>0.27262679602112244</v>
      </c>
      <c r="HL534">
        <v>99</v>
      </c>
      <c r="HM534">
        <v>0</v>
      </c>
      <c r="HN534">
        <v>0</v>
      </c>
      <c r="HO534">
        <v>8</v>
      </c>
      <c r="HP534" t="s">
        <v>1872</v>
      </c>
      <c r="HQ534" s="33">
        <v>2300000</v>
      </c>
      <c r="HR534" s="33">
        <v>0</v>
      </c>
      <c r="HS534" s="30">
        <f t="shared" si="726"/>
        <v>0.53902439024390336</v>
      </c>
    </row>
    <row r="535" spans="1:227" x14ac:dyDescent="0.2">
      <c r="A535" s="1">
        <v>14</v>
      </c>
      <c r="B535" s="2" t="s">
        <v>2570</v>
      </c>
      <c r="C535" s="2" t="s">
        <v>2571</v>
      </c>
      <c r="E535" s="2" t="s">
        <v>1565</v>
      </c>
      <c r="F535" s="2">
        <v>73</v>
      </c>
      <c r="G535" s="2">
        <v>196</v>
      </c>
      <c r="H535" s="2" t="s">
        <v>231</v>
      </c>
      <c r="J535" s="3">
        <v>26</v>
      </c>
      <c r="K535" s="5" t="s">
        <v>2572</v>
      </c>
      <c r="L535" s="5" t="s">
        <v>2573</v>
      </c>
      <c r="M535" s="5" t="s">
        <v>2270</v>
      </c>
      <c r="N535" s="5" t="s">
        <v>510</v>
      </c>
      <c r="O535" s="2" t="s">
        <v>510</v>
      </c>
      <c r="P535" s="2" t="s">
        <v>254</v>
      </c>
      <c r="Q535" s="1">
        <v>8</v>
      </c>
      <c r="R535" s="1">
        <v>0</v>
      </c>
      <c r="S535" s="1">
        <v>1</v>
      </c>
      <c r="T535" s="1">
        <v>1</v>
      </c>
      <c r="U535" s="1">
        <v>-1</v>
      </c>
      <c r="V535" s="1">
        <v>6</v>
      </c>
      <c r="W535" s="20">
        <f t="shared" si="648"/>
        <v>0</v>
      </c>
      <c r="X535" s="6">
        <v>67.75</v>
      </c>
      <c r="Y535" s="6">
        <f t="shared" si="649"/>
        <v>8.46875</v>
      </c>
      <c r="Z535" s="1">
        <v>100</v>
      </c>
      <c r="AA535" s="6">
        <f t="shared" si="650"/>
        <v>12.5</v>
      </c>
      <c r="AB535" s="8">
        <f t="shared" si="651"/>
        <v>0.67749999999999999</v>
      </c>
      <c r="AC535" s="3">
        <f t="shared" si="652"/>
        <v>0</v>
      </c>
      <c r="AD535" s="8">
        <f t="shared" si="653"/>
        <v>0</v>
      </c>
      <c r="AE535" s="20">
        <f t="shared" si="654"/>
        <v>0</v>
      </c>
      <c r="AF535" s="20">
        <f t="shared" si="655"/>
        <v>1</v>
      </c>
      <c r="AG535" s="20">
        <f t="shared" si="656"/>
        <v>1</v>
      </c>
      <c r="AH535" s="3">
        <f t="shared" si="657"/>
        <v>3</v>
      </c>
      <c r="AI535" s="3">
        <f t="shared" si="658"/>
        <v>1</v>
      </c>
      <c r="AJ535" s="3">
        <f t="shared" si="659"/>
        <v>2</v>
      </c>
      <c r="AK535" s="20">
        <f t="shared" si="660"/>
        <v>0.33333333333333331</v>
      </c>
      <c r="AL535" s="6">
        <v>0.60000000000000009</v>
      </c>
      <c r="AM535" s="1">
        <v>13</v>
      </c>
      <c r="AN535" s="1">
        <v>3</v>
      </c>
      <c r="AO535" s="1">
        <v>3</v>
      </c>
      <c r="AP535" s="1">
        <v>0</v>
      </c>
      <c r="AQ535" s="1">
        <v>3</v>
      </c>
      <c r="AR535" s="6">
        <f t="shared" si="661"/>
        <v>11.512915129151292</v>
      </c>
      <c r="AS535" s="6">
        <f t="shared" si="662"/>
        <v>2.6568265682656826</v>
      </c>
      <c r="AT535" s="6">
        <f t="shared" si="663"/>
        <v>2.6568265682656826</v>
      </c>
      <c r="AU535" s="6">
        <f t="shared" si="664"/>
        <v>0</v>
      </c>
      <c r="AV535" s="6">
        <f t="shared" si="665"/>
        <v>2.6568265682656826</v>
      </c>
      <c r="AW535" s="1">
        <v>2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7">
        <f t="shared" ref="BC535:BC540" si="728">(EA535+FH535+GG535)-(DZ535+FG535+GF535)-((BD535/60)*(0.11)+(EF535/60)*(-0.14)+(FI535/60)*(0.13))</f>
        <v>-1.1241000000000001</v>
      </c>
      <c r="BD535" s="6">
        <v>66.05</v>
      </c>
      <c r="BE535" s="6">
        <f t="shared" si="666"/>
        <v>8.2562499999999996</v>
      </c>
      <c r="BF535" s="5">
        <v>8.26</v>
      </c>
      <c r="BG535" s="5">
        <v>38.76</v>
      </c>
      <c r="BH535" s="21">
        <f t="shared" si="667"/>
        <v>0.17566992769034454</v>
      </c>
      <c r="BI535" s="1">
        <v>0</v>
      </c>
      <c r="BJ535" s="22">
        <v>0</v>
      </c>
      <c r="BK535" s="22">
        <v>1</v>
      </c>
      <c r="BL535" s="1">
        <v>1</v>
      </c>
      <c r="BM535" s="1">
        <f t="shared" si="668"/>
        <v>1</v>
      </c>
      <c r="BN535" s="8">
        <f t="shared" si="669"/>
        <v>0.90840272520817567</v>
      </c>
      <c r="BO535" s="3">
        <f t="shared" si="670"/>
        <v>0</v>
      </c>
      <c r="BP535" s="20">
        <f t="shared" si="671"/>
        <v>0</v>
      </c>
      <c r="BQ535" s="20">
        <f t="shared" si="672"/>
        <v>1</v>
      </c>
      <c r="BR535" s="20">
        <f t="shared" si="673"/>
        <v>1</v>
      </c>
      <c r="BS535" s="3">
        <f t="shared" si="674"/>
        <v>3</v>
      </c>
      <c r="BT535" s="1">
        <v>1</v>
      </c>
      <c r="BU535" s="1">
        <v>2</v>
      </c>
      <c r="BV535" s="20">
        <f t="shared" si="675"/>
        <v>0.33333333333333331</v>
      </c>
      <c r="BW535" s="5">
        <v>12</v>
      </c>
      <c r="BX535" s="5">
        <v>10</v>
      </c>
      <c r="BY535" s="21">
        <f t="shared" si="676"/>
        <v>0.36065573770491804</v>
      </c>
      <c r="BZ535" s="5">
        <v>10</v>
      </c>
      <c r="CA535" s="5">
        <v>3</v>
      </c>
      <c r="CB535" s="23">
        <f t="shared" si="677"/>
        <v>0.21311475409836064</v>
      </c>
      <c r="CC535" s="5">
        <v>13</v>
      </c>
      <c r="CD535" s="5">
        <v>13</v>
      </c>
      <c r="CE535" s="23">
        <f t="shared" si="678"/>
        <v>0.42622950819672129</v>
      </c>
      <c r="CF535" s="23">
        <f t="shared" si="679"/>
        <v>0.62857142857142856</v>
      </c>
      <c r="CG535" s="24">
        <v>12</v>
      </c>
      <c r="CH535" s="5">
        <v>24</v>
      </c>
      <c r="CI535" s="5">
        <v>21</v>
      </c>
      <c r="CJ535" s="5">
        <v>18</v>
      </c>
      <c r="CK535">
        <v>14.64525735</v>
      </c>
      <c r="CL535" s="5">
        <v>-1.0029999999999999</v>
      </c>
      <c r="CM535" s="5">
        <v>12</v>
      </c>
      <c r="CN535" s="5">
        <v>-0.122</v>
      </c>
      <c r="CO535" s="5">
        <v>-0.84399999999999997</v>
      </c>
      <c r="CP535" s="5">
        <v>2.6840000000000002</v>
      </c>
      <c r="CQ535" s="21">
        <f t="shared" si="680"/>
        <v>0.04</v>
      </c>
      <c r="CR535" s="25">
        <f t="shared" si="681"/>
        <v>0.89473684210526316</v>
      </c>
      <c r="CS535" s="22">
        <f t="shared" si="682"/>
        <v>898.73684210526312</v>
      </c>
      <c r="CT535" s="21">
        <f t="shared" si="683"/>
        <v>-6.5263157894736828E-2</v>
      </c>
      <c r="CU535" s="26">
        <f t="shared" si="684"/>
        <v>0.90799031476997583</v>
      </c>
      <c r="CV535" s="27">
        <f t="shared" si="685"/>
        <v>1.8159806295399517</v>
      </c>
      <c r="CW535" s="27">
        <f t="shared" si="686"/>
        <v>22.699757869249396</v>
      </c>
      <c r="CX535" s="27">
        <f t="shared" si="687"/>
        <v>17.251815980629541</v>
      </c>
      <c r="CY535" s="27">
        <f t="shared" si="688"/>
        <v>48.123486682808718</v>
      </c>
      <c r="CZ535" s="27">
        <f t="shared" si="689"/>
        <v>48.123486682808718</v>
      </c>
      <c r="DA535" s="28">
        <f t="shared" si="690"/>
        <v>0</v>
      </c>
      <c r="DB535" s="5">
        <v>1</v>
      </c>
      <c r="DC535" s="5">
        <v>2</v>
      </c>
      <c r="DD535" s="22">
        <v>24</v>
      </c>
      <c r="DE535" s="22">
        <v>17</v>
      </c>
      <c r="DF535" s="22">
        <v>10</v>
      </c>
      <c r="DG535" s="22">
        <v>16</v>
      </c>
      <c r="DH535" s="22">
        <v>18</v>
      </c>
      <c r="DI535" s="22">
        <v>18</v>
      </c>
      <c r="DJ535" s="29">
        <f t="shared" si="691"/>
        <v>-5.9817142857142862</v>
      </c>
      <c r="DK535" s="27">
        <f t="shared" si="692"/>
        <v>3.4829721362229105</v>
      </c>
      <c r="DL535" s="27">
        <f t="shared" si="693"/>
        <v>1.9349845201238391</v>
      </c>
      <c r="DM535" s="27">
        <f t="shared" si="694"/>
        <v>31.153250773993811</v>
      </c>
      <c r="DN535" s="27">
        <f t="shared" si="695"/>
        <v>27.089783281733748</v>
      </c>
      <c r="DO535" s="27">
        <f t="shared" si="696"/>
        <v>61.532507739938083</v>
      </c>
      <c r="DP535" s="27">
        <f t="shared" si="697"/>
        <v>52.43808049535604</v>
      </c>
      <c r="DQ535" s="30">
        <f t="shared" si="698"/>
        <v>-9.0944272445820431</v>
      </c>
      <c r="DR535" s="5">
        <v>18</v>
      </c>
      <c r="DS535" s="5">
        <v>10</v>
      </c>
      <c r="DT535" s="5">
        <v>143</v>
      </c>
      <c r="DU535" s="5">
        <v>130</v>
      </c>
      <c r="DV535" s="5">
        <v>76</v>
      </c>
      <c r="DW535" s="5">
        <v>60</v>
      </c>
      <c r="DX535" s="5">
        <v>71</v>
      </c>
      <c r="DY535" s="5">
        <v>81</v>
      </c>
      <c r="DZ535" s="22">
        <v>1</v>
      </c>
      <c r="EA535" s="22">
        <v>0</v>
      </c>
      <c r="EB535" s="22">
        <f t="shared" si="699"/>
        <v>-1</v>
      </c>
      <c r="EC535" s="26">
        <f t="shared" si="700"/>
        <v>0.90840272520817567</v>
      </c>
      <c r="ED535" s="27">
        <f t="shared" si="701"/>
        <v>0</v>
      </c>
      <c r="EE535" s="27">
        <f t="shared" si="702"/>
        <v>-0.90840272520817567</v>
      </c>
      <c r="EF535" s="6">
        <v>0.15</v>
      </c>
      <c r="EG535" s="6">
        <f t="shared" si="703"/>
        <v>1.8749999999999999E-2</v>
      </c>
      <c r="EH535" s="5">
        <v>0.02</v>
      </c>
      <c r="EI535" s="5">
        <v>5.81</v>
      </c>
      <c r="EJ535" s="21">
        <f t="shared" si="704"/>
        <v>3.4305317324185253E-3</v>
      </c>
      <c r="EK535" s="1">
        <v>0</v>
      </c>
      <c r="EL535" s="22">
        <v>0</v>
      </c>
      <c r="EM535" s="22">
        <v>0</v>
      </c>
      <c r="EN535" s="1">
        <v>0</v>
      </c>
      <c r="EO535" s="3">
        <f t="shared" si="705"/>
        <v>0</v>
      </c>
      <c r="EP535" s="6">
        <f t="shared" si="706"/>
        <v>0</v>
      </c>
      <c r="EQ535" s="3">
        <f t="shared" si="707"/>
        <v>0</v>
      </c>
      <c r="ER535" s="20">
        <f t="shared" si="708"/>
        <v>0</v>
      </c>
      <c r="ES535" s="20">
        <f t="shared" si="709"/>
        <v>0</v>
      </c>
      <c r="ET535" s="20">
        <f t="shared" si="710"/>
        <v>0</v>
      </c>
      <c r="EU535" s="3" t="str">
        <f t="shared" si="711"/>
        <v xml:space="preserve"> </v>
      </c>
      <c r="EV535" s="1">
        <v>0</v>
      </c>
      <c r="EW535" s="1">
        <v>0</v>
      </c>
      <c r="EX535" s="20" t="str">
        <f t="shared" si="712"/>
        <v xml:space="preserve"> </v>
      </c>
      <c r="EY535" s="5">
        <v>0</v>
      </c>
      <c r="EZ535" s="5">
        <v>0</v>
      </c>
      <c r="FA535" s="22">
        <v>0</v>
      </c>
      <c r="FB535" s="22">
        <v>0</v>
      </c>
      <c r="FC535" s="22">
        <v>0</v>
      </c>
      <c r="FD535" s="22">
        <v>0</v>
      </c>
      <c r="FE535" s="22">
        <v>0</v>
      </c>
      <c r="FF535" s="22">
        <v>0</v>
      </c>
      <c r="FG535" s="22">
        <v>0</v>
      </c>
      <c r="FH535" s="22">
        <v>0</v>
      </c>
      <c r="FI535" s="6">
        <v>1.55</v>
      </c>
      <c r="FJ535" s="6">
        <f t="shared" si="713"/>
        <v>0.19375000000000001</v>
      </c>
      <c r="FK535" s="5">
        <v>0.19</v>
      </c>
      <c r="FL535" s="5">
        <v>5.26</v>
      </c>
      <c r="FM535" s="21">
        <f t="shared" si="714"/>
        <v>3.4862385321100919E-2</v>
      </c>
      <c r="FN535" s="1">
        <v>0</v>
      </c>
      <c r="FO535" s="22">
        <v>0</v>
      </c>
      <c r="FP535" s="22">
        <v>0</v>
      </c>
      <c r="FQ535" s="1">
        <v>0</v>
      </c>
      <c r="FR535" s="1">
        <f t="shared" si="715"/>
        <v>0</v>
      </c>
      <c r="FS535" s="3">
        <f t="shared" si="716"/>
        <v>0</v>
      </c>
      <c r="FT535" s="3" t="str">
        <f t="shared" si="717"/>
        <v xml:space="preserve"> </v>
      </c>
      <c r="FU535" s="1">
        <v>0</v>
      </c>
      <c r="FV535" s="1">
        <v>0</v>
      </c>
      <c r="FW535" s="20" t="str">
        <f t="shared" si="718"/>
        <v xml:space="preserve"> </v>
      </c>
      <c r="FX535" s="5">
        <v>0</v>
      </c>
      <c r="FY535" s="5">
        <v>0</v>
      </c>
      <c r="FZ535" s="22">
        <v>2</v>
      </c>
      <c r="GA535" s="22">
        <v>1</v>
      </c>
      <c r="GB535" s="22">
        <v>1</v>
      </c>
      <c r="GC535" s="22">
        <v>2</v>
      </c>
      <c r="GD535" s="22">
        <v>0</v>
      </c>
      <c r="GE535" s="22">
        <v>0</v>
      </c>
      <c r="GF535" s="22">
        <v>0</v>
      </c>
      <c r="GG535" s="22">
        <v>0</v>
      </c>
      <c r="GH535" s="1">
        <v>1</v>
      </c>
      <c r="GI535" s="1">
        <v>0</v>
      </c>
      <c r="GJ535" s="1">
        <v>2</v>
      </c>
      <c r="GK535" s="1">
        <v>0</v>
      </c>
      <c r="GN535" s="31" t="str">
        <f t="shared" si="719"/>
        <v xml:space="preserve"> 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32" t="str">
        <f t="shared" si="720"/>
        <v xml:space="preserve"> </v>
      </c>
      <c r="GW535" s="9">
        <f t="shared" si="721"/>
        <v>2</v>
      </c>
      <c r="GX535" s="10">
        <v>-0.1</v>
      </c>
      <c r="GY535" s="10">
        <v>0</v>
      </c>
      <c r="GZ535" s="10">
        <v>-0.1</v>
      </c>
      <c r="HA535" s="29">
        <f t="shared" si="722"/>
        <v>-1.2500000000000001E-2</v>
      </c>
      <c r="HB535" s="29">
        <f t="shared" si="723"/>
        <v>-8.8560885608856096E-2</v>
      </c>
      <c r="HC535">
        <v>1</v>
      </c>
      <c r="HD535">
        <v>1</v>
      </c>
      <c r="HE535">
        <v>-0.7</v>
      </c>
      <c r="HF535">
        <v>-0.1</v>
      </c>
      <c r="HG535">
        <v>0</v>
      </c>
      <c r="HH535">
        <v>0</v>
      </c>
      <c r="HI535">
        <v>-0.1</v>
      </c>
      <c r="HJ535" s="11">
        <f t="shared" si="724"/>
        <v>-1.2500000000000001E-2</v>
      </c>
      <c r="HK535" s="11">
        <f t="shared" si="725"/>
        <v>-8.8560885608856096E-2</v>
      </c>
      <c r="HL535">
        <v>26</v>
      </c>
      <c r="HM535">
        <v>0</v>
      </c>
      <c r="HN535">
        <v>0</v>
      </c>
      <c r="HQ535" s="33">
        <v>221919</v>
      </c>
      <c r="HR535" s="33">
        <v>0</v>
      </c>
      <c r="HS535" s="30">
        <f t="shared" si="726"/>
        <v>-0.2591127450110865</v>
      </c>
    </row>
    <row r="536" spans="1:227" x14ac:dyDescent="0.2">
      <c r="A536" s="1">
        <v>71</v>
      </c>
      <c r="B536" s="2" t="s">
        <v>2574</v>
      </c>
      <c r="C536" s="2" t="s">
        <v>2575</v>
      </c>
      <c r="D536" s="2" t="s">
        <v>257</v>
      </c>
      <c r="E536" s="2" t="s">
        <v>240</v>
      </c>
      <c r="F536" s="2">
        <v>75</v>
      </c>
      <c r="G536" s="2">
        <v>225</v>
      </c>
      <c r="H536" s="2" t="s">
        <v>231</v>
      </c>
      <c r="J536" s="3">
        <v>24</v>
      </c>
      <c r="K536" s="5" t="s">
        <v>2576</v>
      </c>
      <c r="L536" s="5" t="s">
        <v>2577</v>
      </c>
      <c r="M536" s="5" t="s">
        <v>874</v>
      </c>
      <c r="N536" s="5" t="s">
        <v>786</v>
      </c>
      <c r="O536" s="2" t="s">
        <v>786</v>
      </c>
      <c r="P536" s="2" t="s">
        <v>376</v>
      </c>
      <c r="Q536" s="1">
        <v>44</v>
      </c>
      <c r="R536" s="1">
        <v>2</v>
      </c>
      <c r="S536" s="1">
        <v>4</v>
      </c>
      <c r="T536" s="1">
        <v>6</v>
      </c>
      <c r="U536" s="1">
        <v>-5</v>
      </c>
      <c r="V536" s="1">
        <v>23</v>
      </c>
      <c r="W536" s="20">
        <f t="shared" si="648"/>
        <v>8.6956521739130432E-2</v>
      </c>
      <c r="X536" s="6">
        <v>372.81666666669997</v>
      </c>
      <c r="Y536" s="6">
        <f t="shared" si="649"/>
        <v>8.4731060606068169</v>
      </c>
      <c r="Z536" s="1">
        <v>560</v>
      </c>
      <c r="AA536" s="6">
        <f t="shared" si="650"/>
        <v>12.727272727272727</v>
      </c>
      <c r="AB536" s="8">
        <f t="shared" si="651"/>
        <v>0.6657440476191071</v>
      </c>
      <c r="AC536" s="3">
        <f t="shared" si="652"/>
        <v>39</v>
      </c>
      <c r="AD536" s="8">
        <f t="shared" si="653"/>
        <v>6.276543430640058</v>
      </c>
      <c r="AE536" s="20">
        <f t="shared" si="654"/>
        <v>0.2</v>
      </c>
      <c r="AF536" s="20">
        <f t="shared" si="655"/>
        <v>0.4</v>
      </c>
      <c r="AG536" s="20">
        <f t="shared" si="656"/>
        <v>0.60000000000000009</v>
      </c>
      <c r="AH536" s="3" t="e">
        <f t="shared" si="657"/>
        <v>#VALUE!</v>
      </c>
      <c r="AI536" s="3" t="str">
        <f t="shared" si="658"/>
        <v xml:space="preserve"> </v>
      </c>
      <c r="AJ536" s="3">
        <f t="shared" si="659"/>
        <v>8</v>
      </c>
      <c r="AK536" s="20" t="e">
        <f t="shared" si="660"/>
        <v>#VALUE!</v>
      </c>
      <c r="AL536" s="6">
        <v>0.30000000000000004</v>
      </c>
      <c r="AM536" s="1">
        <v>72</v>
      </c>
      <c r="AN536" s="1">
        <v>5</v>
      </c>
      <c r="AO536" s="1">
        <v>9</v>
      </c>
      <c r="AP536" s="1">
        <v>10</v>
      </c>
      <c r="AQ536" s="1">
        <v>7</v>
      </c>
      <c r="AR536" s="6">
        <f t="shared" si="661"/>
        <v>11.587464795027799</v>
      </c>
      <c r="AS536" s="6">
        <f t="shared" si="662"/>
        <v>0.8046850552102639</v>
      </c>
      <c r="AT536" s="6">
        <f t="shared" si="663"/>
        <v>1.4484330993784749</v>
      </c>
      <c r="AU536" s="6">
        <f t="shared" si="664"/>
        <v>1.6093701104205278</v>
      </c>
      <c r="AV536" s="6">
        <f t="shared" si="665"/>
        <v>1.1265590772943694</v>
      </c>
      <c r="AW536" s="1">
        <v>46</v>
      </c>
      <c r="AX536" s="1">
        <v>8</v>
      </c>
      <c r="AY536" s="1">
        <v>6</v>
      </c>
      <c r="AZ536" s="1">
        <v>0</v>
      </c>
      <c r="BA536" s="1">
        <v>0</v>
      </c>
      <c r="BB536" s="1">
        <v>0</v>
      </c>
      <c r="BC536" s="7">
        <f t="shared" si="728"/>
        <v>-0.66398611111118322</v>
      </c>
      <c r="BD536" s="6">
        <v>367.9</v>
      </c>
      <c r="BE536" s="6">
        <f t="shared" si="666"/>
        <v>8.3613636363636363</v>
      </c>
      <c r="BF536" s="5">
        <v>8.36</v>
      </c>
      <c r="BG536" s="5">
        <v>39.81</v>
      </c>
      <c r="BH536" s="21">
        <f t="shared" si="667"/>
        <v>0.17355200332156942</v>
      </c>
      <c r="BI536" s="1">
        <v>2</v>
      </c>
      <c r="BJ536" s="22">
        <v>3</v>
      </c>
      <c r="BK536" s="22">
        <v>1</v>
      </c>
      <c r="BL536" s="1">
        <v>4</v>
      </c>
      <c r="BM536" s="1">
        <f t="shared" si="668"/>
        <v>6</v>
      </c>
      <c r="BN536" s="8">
        <f t="shared" si="669"/>
        <v>0.97852677357977724</v>
      </c>
      <c r="BO536" s="3">
        <f t="shared" si="670"/>
        <v>39</v>
      </c>
      <c r="BP536" s="20">
        <f t="shared" si="671"/>
        <v>0.2</v>
      </c>
      <c r="BQ536" s="20">
        <f t="shared" si="672"/>
        <v>0.4</v>
      </c>
      <c r="BR536" s="20">
        <f t="shared" si="673"/>
        <v>0.60000000000000009</v>
      </c>
      <c r="BS536" s="3">
        <f t="shared" si="674"/>
        <v>8</v>
      </c>
      <c r="BT536" s="1">
        <v>0</v>
      </c>
      <c r="BU536" s="1">
        <v>8</v>
      </c>
      <c r="BV536" s="20">
        <f t="shared" si="675"/>
        <v>0</v>
      </c>
      <c r="BW536" s="5">
        <v>41</v>
      </c>
      <c r="BX536" s="5">
        <v>71</v>
      </c>
      <c r="BY536" s="21">
        <f t="shared" si="676"/>
        <v>0.43579766536964981</v>
      </c>
      <c r="BZ536" s="5">
        <v>28</v>
      </c>
      <c r="CA536" s="5">
        <v>35</v>
      </c>
      <c r="CB536" s="23">
        <f t="shared" si="677"/>
        <v>0.24513618677042801</v>
      </c>
      <c r="CC536" s="5">
        <v>38</v>
      </c>
      <c r="CD536" s="5">
        <v>44</v>
      </c>
      <c r="CE536" s="23">
        <f t="shared" si="678"/>
        <v>0.31906614785992216</v>
      </c>
      <c r="CF536" s="23">
        <f t="shared" si="679"/>
        <v>0.64</v>
      </c>
      <c r="CG536" s="24">
        <v>12</v>
      </c>
      <c r="CH536" s="5">
        <v>140</v>
      </c>
      <c r="CI536" s="5">
        <v>125</v>
      </c>
      <c r="CJ536" s="5">
        <v>108</v>
      </c>
      <c r="CK536">
        <v>14.5928027</v>
      </c>
      <c r="CL536" s="5">
        <v>-0.498</v>
      </c>
      <c r="CM536" s="5">
        <v>12</v>
      </c>
      <c r="CN536" s="5">
        <v>-1.3940000000000001</v>
      </c>
      <c r="CO536" s="5">
        <v>-3.7279999999999998</v>
      </c>
      <c r="CP536" s="5">
        <v>9.2330000000000005</v>
      </c>
      <c r="CQ536" s="21">
        <f t="shared" si="680"/>
        <v>7.6923076923076927E-2</v>
      </c>
      <c r="CR536" s="25">
        <f t="shared" si="681"/>
        <v>0.90963855421686746</v>
      </c>
      <c r="CS536" s="22">
        <f t="shared" si="682"/>
        <v>917.33086190917516</v>
      </c>
      <c r="CT536" s="21">
        <f t="shared" si="683"/>
        <v>-1.3438368860055616E-2</v>
      </c>
      <c r="CU536" s="26">
        <f t="shared" si="684"/>
        <v>1.6311439756415835</v>
      </c>
      <c r="CV536" s="27">
        <f t="shared" si="685"/>
        <v>2.4467159634623754</v>
      </c>
      <c r="CW536" s="27">
        <f t="shared" si="686"/>
        <v>21.204871683340585</v>
      </c>
      <c r="CX536" s="27">
        <f t="shared" si="687"/>
        <v>27.076989995650283</v>
      </c>
      <c r="CY536" s="27">
        <f t="shared" si="688"/>
        <v>44.530230535015228</v>
      </c>
      <c r="CZ536" s="27">
        <f t="shared" si="689"/>
        <v>46.487603305785129</v>
      </c>
      <c r="DA536" s="28">
        <f t="shared" si="690"/>
        <v>-1.9573727707699007</v>
      </c>
      <c r="DB536" s="5">
        <v>10</v>
      </c>
      <c r="DC536" s="5">
        <v>15</v>
      </c>
      <c r="DD536" s="22">
        <v>120</v>
      </c>
      <c r="DE536" s="22">
        <v>151</v>
      </c>
      <c r="DF536" s="22">
        <v>64</v>
      </c>
      <c r="DG536" s="22">
        <v>65</v>
      </c>
      <c r="DH536" s="22">
        <v>54</v>
      </c>
      <c r="DI536" s="22">
        <v>79</v>
      </c>
      <c r="DJ536" s="29">
        <f t="shared" si="691"/>
        <v>-16.034372770769899</v>
      </c>
      <c r="DK536" s="27">
        <f t="shared" si="692"/>
        <v>2.432006576693841</v>
      </c>
      <c r="DL536" s="27">
        <f t="shared" si="693"/>
        <v>2.2607385079125843</v>
      </c>
      <c r="DM536" s="27">
        <f t="shared" si="694"/>
        <v>31.616085497019931</v>
      </c>
      <c r="DN536" s="27">
        <f t="shared" si="695"/>
        <v>23.669247105569639</v>
      </c>
      <c r="DO536" s="27">
        <f t="shared" si="696"/>
        <v>60.628896348564766</v>
      </c>
      <c r="DP536" s="27">
        <f t="shared" si="697"/>
        <v>42.680002740289098</v>
      </c>
      <c r="DQ536" s="30">
        <f t="shared" si="698"/>
        <v>-19.906266379045569</v>
      </c>
      <c r="DR536" s="5">
        <v>71</v>
      </c>
      <c r="DS536" s="5">
        <v>66</v>
      </c>
      <c r="DT536" s="5">
        <v>852</v>
      </c>
      <c r="DU536" s="5">
        <v>625</v>
      </c>
      <c r="DV536" s="5">
        <v>415</v>
      </c>
      <c r="DW536" s="5">
        <v>269</v>
      </c>
      <c r="DX536" s="5">
        <v>286</v>
      </c>
      <c r="DY536" s="5">
        <v>432</v>
      </c>
      <c r="DZ536" s="22">
        <v>8</v>
      </c>
      <c r="EA536" s="22">
        <v>8</v>
      </c>
      <c r="EB536" s="22">
        <f t="shared" si="699"/>
        <v>0</v>
      </c>
      <c r="EC536" s="26">
        <f t="shared" si="700"/>
        <v>1.3047023647730362</v>
      </c>
      <c r="ED536" s="27">
        <f t="shared" si="701"/>
        <v>1.3047023647730362</v>
      </c>
      <c r="EE536" s="27">
        <f t="shared" si="702"/>
        <v>0</v>
      </c>
      <c r="EF536" s="6">
        <v>4.7</v>
      </c>
      <c r="EG536" s="6">
        <f t="shared" si="703"/>
        <v>0.10681818181818183</v>
      </c>
      <c r="EH536" s="5">
        <v>0.11</v>
      </c>
      <c r="EI536" s="5">
        <v>4.82</v>
      </c>
      <c r="EJ536" s="21">
        <f t="shared" si="704"/>
        <v>2.2312373225152126E-2</v>
      </c>
      <c r="EK536" s="1">
        <v>0</v>
      </c>
      <c r="EL536" s="22">
        <v>0</v>
      </c>
      <c r="EM536" s="22">
        <v>0</v>
      </c>
      <c r="EN536" s="1">
        <v>0</v>
      </c>
      <c r="EO536" s="3">
        <f t="shared" si="705"/>
        <v>0</v>
      </c>
      <c r="EP536" s="6">
        <f t="shared" si="706"/>
        <v>0</v>
      </c>
      <c r="EQ536" s="3">
        <f t="shared" si="707"/>
        <v>0</v>
      </c>
      <c r="ER536" s="20">
        <f t="shared" si="708"/>
        <v>0</v>
      </c>
      <c r="ES536" s="20">
        <f t="shared" si="709"/>
        <v>0</v>
      </c>
      <c r="ET536" s="20">
        <f t="shared" si="710"/>
        <v>0</v>
      </c>
      <c r="EU536" s="3" t="str">
        <f t="shared" si="711"/>
        <v xml:space="preserve"> </v>
      </c>
      <c r="EV536" s="1">
        <v>0</v>
      </c>
      <c r="EW536" s="1">
        <v>0</v>
      </c>
      <c r="EX536" s="20" t="str">
        <f t="shared" si="712"/>
        <v xml:space="preserve"> </v>
      </c>
      <c r="EY536" s="5">
        <v>0</v>
      </c>
      <c r="EZ536" s="5">
        <v>0</v>
      </c>
      <c r="FA536" s="22">
        <v>3</v>
      </c>
      <c r="FB536" s="22">
        <v>0</v>
      </c>
      <c r="FC536" s="22">
        <v>0</v>
      </c>
      <c r="FD536" s="22">
        <v>0</v>
      </c>
      <c r="FE536" s="22">
        <v>0</v>
      </c>
      <c r="FF536" s="22">
        <v>1</v>
      </c>
      <c r="FG536" s="22">
        <v>0</v>
      </c>
      <c r="FH536" s="22">
        <v>0</v>
      </c>
      <c r="FI536" s="6">
        <v>0.21666666670000001</v>
      </c>
      <c r="FJ536" s="6">
        <f t="shared" si="713"/>
        <v>4.9242424250000002E-3</v>
      </c>
      <c r="FK536" s="5">
        <v>0</v>
      </c>
      <c r="FL536" s="5">
        <v>5.15</v>
      </c>
      <c r="FM536" s="21">
        <f t="shared" si="714"/>
        <v>0</v>
      </c>
      <c r="FN536" s="1">
        <v>0</v>
      </c>
      <c r="FO536" s="22">
        <v>0</v>
      </c>
      <c r="FP536" s="22">
        <v>0</v>
      </c>
      <c r="FQ536" s="1">
        <v>0</v>
      </c>
      <c r="FR536" s="1">
        <f t="shared" si="715"/>
        <v>0</v>
      </c>
      <c r="FS536" s="3">
        <f t="shared" si="716"/>
        <v>0</v>
      </c>
      <c r="FT536" s="3" t="str">
        <f t="shared" si="717"/>
        <v xml:space="preserve"> </v>
      </c>
      <c r="FU536" s="1">
        <v>0</v>
      </c>
      <c r="FV536" s="1">
        <v>0</v>
      </c>
      <c r="FW536" s="20" t="str">
        <f t="shared" si="718"/>
        <v xml:space="preserve"> </v>
      </c>
      <c r="FX536" s="5">
        <v>0</v>
      </c>
      <c r="FY536" s="5">
        <v>1</v>
      </c>
      <c r="FZ536" s="22">
        <v>0</v>
      </c>
      <c r="GA536" s="22">
        <v>0</v>
      </c>
      <c r="GB536" s="22">
        <v>0</v>
      </c>
      <c r="GC536" s="22">
        <v>0</v>
      </c>
      <c r="GD536" s="22">
        <v>0</v>
      </c>
      <c r="GE536" s="22">
        <v>0</v>
      </c>
      <c r="GF536" s="22">
        <v>0</v>
      </c>
      <c r="GG536" s="22">
        <v>0</v>
      </c>
      <c r="GH536" s="1">
        <v>10</v>
      </c>
      <c r="GI536" s="1">
        <v>0</v>
      </c>
      <c r="GJ536" s="1">
        <v>16</v>
      </c>
      <c r="GK536" s="1">
        <v>1</v>
      </c>
      <c r="GN536" s="31" t="str">
        <f t="shared" si="719"/>
        <v xml:space="preserve"> 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32" t="str">
        <f t="shared" si="720"/>
        <v xml:space="preserve"> </v>
      </c>
      <c r="GW536" s="9">
        <f t="shared" si="721"/>
        <v>2</v>
      </c>
      <c r="GX536" s="10">
        <v>-0.2</v>
      </c>
      <c r="GY536" s="10">
        <v>0.2</v>
      </c>
      <c r="GZ536" s="10">
        <v>0.1</v>
      </c>
      <c r="HA536" s="29">
        <f t="shared" si="722"/>
        <v>2.2727272727272731E-3</v>
      </c>
      <c r="HB536" s="29">
        <f t="shared" si="723"/>
        <v>1.6093701104205278E-2</v>
      </c>
      <c r="HC536">
        <v>7.9</v>
      </c>
      <c r="HD536">
        <v>8.1</v>
      </c>
      <c r="HE536">
        <v>-6.1</v>
      </c>
      <c r="HF536">
        <v>-1.2</v>
      </c>
      <c r="HG536">
        <v>0.60000000000000009</v>
      </c>
      <c r="HH536">
        <v>0</v>
      </c>
      <c r="HI536">
        <v>-0.5</v>
      </c>
      <c r="HJ536" s="11">
        <f t="shared" si="724"/>
        <v>-1.1363636363636364E-2</v>
      </c>
      <c r="HK536" s="11">
        <f t="shared" si="725"/>
        <v>-8.0468505521026384E-2</v>
      </c>
      <c r="HL536">
        <v>99</v>
      </c>
      <c r="HM536">
        <v>0</v>
      </c>
      <c r="HN536">
        <v>0</v>
      </c>
      <c r="HQ536" s="33">
        <v>531667</v>
      </c>
      <c r="HR536" s="33">
        <v>0</v>
      </c>
      <c r="HS536" s="30">
        <f t="shared" si="726"/>
        <v>-0.55561034146341459</v>
      </c>
    </row>
    <row r="537" spans="1:227" x14ac:dyDescent="0.2">
      <c r="A537" s="1">
        <v>93</v>
      </c>
      <c r="B537" s="2" t="s">
        <v>2578</v>
      </c>
      <c r="C537" s="2" t="s">
        <v>296</v>
      </c>
      <c r="D537" s="2" t="s">
        <v>297</v>
      </c>
      <c r="E537" s="2" t="s">
        <v>240</v>
      </c>
      <c r="F537" s="2">
        <v>73</v>
      </c>
      <c r="G537" s="2">
        <v>185</v>
      </c>
      <c r="H537" s="2" t="s">
        <v>231</v>
      </c>
      <c r="J537" s="3">
        <v>20</v>
      </c>
      <c r="K537" s="5" t="s">
        <v>2579</v>
      </c>
      <c r="L537" s="5" t="s">
        <v>2580</v>
      </c>
      <c r="M537" s="5" t="s">
        <v>834</v>
      </c>
      <c r="N537" s="5" t="s">
        <v>343</v>
      </c>
      <c r="O537" s="2" t="s">
        <v>343</v>
      </c>
      <c r="P537" s="2" t="s">
        <v>314</v>
      </c>
      <c r="Q537" s="1">
        <v>40</v>
      </c>
      <c r="R537" s="1">
        <v>4</v>
      </c>
      <c r="S537" s="1">
        <v>20</v>
      </c>
      <c r="T537" s="1">
        <v>24</v>
      </c>
      <c r="U537" s="1">
        <v>3</v>
      </c>
      <c r="V537" s="1">
        <v>78</v>
      </c>
      <c r="W537" s="20">
        <f t="shared" si="648"/>
        <v>5.128205128205128E-2</v>
      </c>
      <c r="X537" s="6">
        <v>754.61666666669998</v>
      </c>
      <c r="Y537" s="6">
        <f t="shared" si="649"/>
        <v>18.8654166666675</v>
      </c>
      <c r="Z537" s="1">
        <v>919</v>
      </c>
      <c r="AA537" s="6">
        <f t="shared" si="650"/>
        <v>22.975000000000001</v>
      </c>
      <c r="AB537" s="8">
        <f t="shared" si="651"/>
        <v>0.821128037722198</v>
      </c>
      <c r="AC537" s="3">
        <f t="shared" si="652"/>
        <v>91.915966386554629</v>
      </c>
      <c r="AD537" s="8">
        <f t="shared" si="653"/>
        <v>7.3082907213724857</v>
      </c>
      <c r="AE537" s="20">
        <f t="shared" si="654"/>
        <v>8.8888888888888892E-2</v>
      </c>
      <c r="AF537" s="20">
        <f t="shared" si="655"/>
        <v>0.44444444444444442</v>
      </c>
      <c r="AG537" s="20">
        <f t="shared" si="656"/>
        <v>0.53333333333333333</v>
      </c>
      <c r="AH537" s="3">
        <f t="shared" si="657"/>
        <v>551</v>
      </c>
      <c r="AI537" s="3">
        <f t="shared" si="658"/>
        <v>226</v>
      </c>
      <c r="AJ537" s="3">
        <f t="shared" si="659"/>
        <v>325</v>
      </c>
      <c r="AK537" s="20">
        <f t="shared" si="660"/>
        <v>0.41016333938294008</v>
      </c>
      <c r="AL537" s="6">
        <v>23.7</v>
      </c>
      <c r="AM537" s="1">
        <v>27</v>
      </c>
      <c r="AN537" s="1">
        <v>27</v>
      </c>
      <c r="AO537" s="1">
        <v>38</v>
      </c>
      <c r="AP537" s="1">
        <v>11</v>
      </c>
      <c r="AQ537" s="1">
        <v>22</v>
      </c>
      <c r="AR537" s="6">
        <f t="shared" si="661"/>
        <v>2.1467853435518189</v>
      </c>
      <c r="AS537" s="6">
        <f t="shared" si="662"/>
        <v>2.1467853435518189</v>
      </c>
      <c r="AT537" s="6">
        <f t="shared" si="663"/>
        <v>3.021401594628486</v>
      </c>
      <c r="AU537" s="6">
        <f t="shared" si="664"/>
        <v>0.87461625107666696</v>
      </c>
      <c r="AV537" s="6">
        <f t="shared" si="665"/>
        <v>1.7492325021533339</v>
      </c>
      <c r="AW537" s="1">
        <v>8</v>
      </c>
      <c r="AX537" s="1">
        <v>4</v>
      </c>
      <c r="AY537" s="1">
        <v>0</v>
      </c>
      <c r="AZ537" s="1">
        <v>0</v>
      </c>
      <c r="BA537" s="1">
        <v>0</v>
      </c>
      <c r="BB537" s="1">
        <v>0</v>
      </c>
      <c r="BC537" s="7">
        <f t="shared" si="728"/>
        <v>6.1200694444445336</v>
      </c>
      <c r="BD537" s="6">
        <v>624.06666666670003</v>
      </c>
      <c r="BE537" s="6">
        <f t="shared" si="666"/>
        <v>15.601666666667501</v>
      </c>
      <c r="BF537" s="5">
        <v>15.08</v>
      </c>
      <c r="BG537" s="5">
        <v>32.08</v>
      </c>
      <c r="BH537" s="21">
        <f t="shared" si="667"/>
        <v>0.31976251060220529</v>
      </c>
      <c r="BI537" s="1">
        <v>2</v>
      </c>
      <c r="BJ537" s="22">
        <v>6</v>
      </c>
      <c r="BK537" s="22">
        <v>5</v>
      </c>
      <c r="BL537" s="1">
        <v>11</v>
      </c>
      <c r="BM537" s="1">
        <f t="shared" si="668"/>
        <v>13</v>
      </c>
      <c r="BN537" s="8">
        <f t="shared" si="669"/>
        <v>1.2498664672577047</v>
      </c>
      <c r="BO537" s="3">
        <f t="shared" si="670"/>
        <v>72.857142857142861</v>
      </c>
      <c r="BP537" s="20">
        <f t="shared" si="671"/>
        <v>7.1428571428571425E-2</v>
      </c>
      <c r="BQ537" s="20">
        <f t="shared" si="672"/>
        <v>0.39285714285714285</v>
      </c>
      <c r="BR537" s="20">
        <f t="shared" si="673"/>
        <v>0.4642857142857143</v>
      </c>
      <c r="BS537" s="3">
        <f t="shared" si="674"/>
        <v>510</v>
      </c>
      <c r="BT537" s="1">
        <v>204</v>
      </c>
      <c r="BU537" s="1">
        <v>306</v>
      </c>
      <c r="BV537" s="20">
        <f t="shared" si="675"/>
        <v>0.4</v>
      </c>
      <c r="BW537" s="5">
        <v>83</v>
      </c>
      <c r="BX537" s="5">
        <v>99</v>
      </c>
      <c r="BY537" s="21">
        <f t="shared" si="676"/>
        <v>0.31762652705061084</v>
      </c>
      <c r="BZ537" s="5">
        <v>70</v>
      </c>
      <c r="CA537" s="5">
        <v>98</v>
      </c>
      <c r="CB537" s="23">
        <f t="shared" si="677"/>
        <v>0.29319371727748689</v>
      </c>
      <c r="CC537" s="5">
        <v>85</v>
      </c>
      <c r="CD537" s="5">
        <v>138</v>
      </c>
      <c r="CE537" s="23">
        <f t="shared" si="678"/>
        <v>0.38917975567190227</v>
      </c>
      <c r="CF537" s="23">
        <f t="shared" si="679"/>
        <v>0.52</v>
      </c>
      <c r="CG537" s="24">
        <v>13</v>
      </c>
      <c r="CH537" s="5">
        <v>221</v>
      </c>
      <c r="CI537" s="5">
        <v>235</v>
      </c>
      <c r="CJ537" s="5">
        <v>180</v>
      </c>
      <c r="CK537">
        <v>15.84723806</v>
      </c>
      <c r="CL537" s="5">
        <v>0.72099999999999997</v>
      </c>
      <c r="CM537" s="5">
        <v>1</v>
      </c>
      <c r="CN537" s="5">
        <v>1.1559999999999999</v>
      </c>
      <c r="CO537" s="5">
        <v>6.8620000000000001</v>
      </c>
      <c r="CP537" s="5">
        <v>-6.7059999999999995</v>
      </c>
      <c r="CQ537" s="21">
        <f t="shared" si="680"/>
        <v>8.2352941176470587E-2</v>
      </c>
      <c r="CR537" s="25">
        <f t="shared" si="681"/>
        <v>0.91987179487179482</v>
      </c>
      <c r="CS537" s="22">
        <f t="shared" si="682"/>
        <v>928.10708898944188</v>
      </c>
      <c r="CT537" s="21">
        <f t="shared" si="683"/>
        <v>2.2247360482654105E-3</v>
      </c>
      <c r="CU537" s="26">
        <f t="shared" si="684"/>
        <v>2.785145888594164</v>
      </c>
      <c r="CV537" s="27">
        <f t="shared" si="685"/>
        <v>2.4867374005305036</v>
      </c>
      <c r="CW537" s="27">
        <f t="shared" si="686"/>
        <v>33.819628647214849</v>
      </c>
      <c r="CX537" s="27">
        <f t="shared" si="687"/>
        <v>31.034482758620683</v>
      </c>
      <c r="CY537" s="27">
        <f t="shared" si="688"/>
        <v>58.88594164456233</v>
      </c>
      <c r="CZ537" s="27">
        <f t="shared" si="689"/>
        <v>56.99602122015915</v>
      </c>
      <c r="DA537" s="28">
        <f t="shared" si="690"/>
        <v>1.8899204244031793</v>
      </c>
      <c r="DB537" s="5">
        <v>28</v>
      </c>
      <c r="DC537" s="5">
        <v>25</v>
      </c>
      <c r="DD537" s="22">
        <v>312</v>
      </c>
      <c r="DE537" s="22">
        <v>287</v>
      </c>
      <c r="DF537" s="22">
        <v>118</v>
      </c>
      <c r="DG537" s="22">
        <v>122</v>
      </c>
      <c r="DH537" s="22">
        <v>139</v>
      </c>
      <c r="DI537" s="22">
        <v>134</v>
      </c>
      <c r="DJ537" s="29">
        <f t="shared" si="691"/>
        <v>9.1819204244031773</v>
      </c>
      <c r="DK537" s="27">
        <f t="shared" si="692"/>
        <v>1.8703241895261848</v>
      </c>
      <c r="DL537" s="27">
        <f t="shared" si="693"/>
        <v>2.5716957605985042</v>
      </c>
      <c r="DM537" s="27">
        <f t="shared" si="694"/>
        <v>23.98690773067332</v>
      </c>
      <c r="DN537" s="27">
        <f t="shared" si="695"/>
        <v>33.057980049875319</v>
      </c>
      <c r="DO537" s="27">
        <f t="shared" si="696"/>
        <v>44.373441396508731</v>
      </c>
      <c r="DP537" s="27">
        <f t="shared" si="697"/>
        <v>61.767456359102255</v>
      </c>
      <c r="DQ537" s="30">
        <f t="shared" si="698"/>
        <v>19.283935386996703</v>
      </c>
      <c r="DR537" s="5">
        <v>40</v>
      </c>
      <c r="DS537" s="5">
        <v>55</v>
      </c>
      <c r="DT537" s="5">
        <v>473</v>
      </c>
      <c r="DU537" s="5">
        <v>652</v>
      </c>
      <c r="DV537" s="5">
        <v>199</v>
      </c>
      <c r="DW537" s="5">
        <v>261</v>
      </c>
      <c r="DX537" s="5">
        <v>353</v>
      </c>
      <c r="DY537" s="5">
        <v>237</v>
      </c>
      <c r="DZ537" s="22">
        <v>2</v>
      </c>
      <c r="EA537" s="22">
        <v>8</v>
      </c>
      <c r="EB537" s="22">
        <f t="shared" si="699"/>
        <v>6</v>
      </c>
      <c r="EC537" s="26">
        <f t="shared" si="700"/>
        <v>0.19228714880887765</v>
      </c>
      <c r="ED537" s="27">
        <f t="shared" si="701"/>
        <v>0.7691485952355106</v>
      </c>
      <c r="EE537" s="27">
        <f t="shared" si="702"/>
        <v>0.57686144642663295</v>
      </c>
      <c r="EF537" s="6">
        <v>121.5666666667</v>
      </c>
      <c r="EG537" s="6">
        <f t="shared" si="703"/>
        <v>3.0391666666675001</v>
      </c>
      <c r="EH537" s="5">
        <v>2.75</v>
      </c>
      <c r="EI537" s="5">
        <v>2.5</v>
      </c>
      <c r="EJ537" s="21">
        <f t="shared" si="704"/>
        <v>0.52380952380952384</v>
      </c>
      <c r="EK537" s="1">
        <v>2</v>
      </c>
      <c r="EL537" s="22">
        <v>4</v>
      </c>
      <c r="EM537" s="22">
        <v>3</v>
      </c>
      <c r="EN537" s="1">
        <v>9</v>
      </c>
      <c r="EO537" s="3">
        <f t="shared" si="705"/>
        <v>11</v>
      </c>
      <c r="EP537" s="6">
        <f t="shared" si="706"/>
        <v>5.42911982451181</v>
      </c>
      <c r="EQ537" s="3">
        <f t="shared" si="707"/>
        <v>19.058823529411764</v>
      </c>
      <c r="ER537" s="20">
        <f t="shared" si="708"/>
        <v>0.11764705882352941</v>
      </c>
      <c r="ES537" s="20">
        <f t="shared" si="709"/>
        <v>0.52941176470588236</v>
      </c>
      <c r="ET537" s="20">
        <f t="shared" si="710"/>
        <v>0.6470588235294118</v>
      </c>
      <c r="EU537" s="3">
        <f t="shared" si="711"/>
        <v>36</v>
      </c>
      <c r="EV537" s="1">
        <v>21</v>
      </c>
      <c r="EW537" s="1">
        <v>15</v>
      </c>
      <c r="EX537" s="20">
        <f t="shared" si="712"/>
        <v>0.58333333333333337</v>
      </c>
      <c r="EY537" s="5">
        <v>17</v>
      </c>
      <c r="EZ537" s="5">
        <v>0</v>
      </c>
      <c r="FA537" s="22">
        <v>64</v>
      </c>
      <c r="FB537" s="22">
        <v>11</v>
      </c>
      <c r="FC537" s="22">
        <v>31</v>
      </c>
      <c r="FD537" s="22">
        <v>5</v>
      </c>
      <c r="FE537" s="22">
        <v>3</v>
      </c>
      <c r="FF537" s="22">
        <v>34</v>
      </c>
      <c r="FG537" s="22">
        <v>1</v>
      </c>
      <c r="FH537" s="22">
        <v>0</v>
      </c>
      <c r="FI537" s="6">
        <v>8.9833333332999992</v>
      </c>
      <c r="FJ537" s="6">
        <f t="shared" si="713"/>
        <v>0.22458333333249997</v>
      </c>
      <c r="FK537" s="5">
        <v>0.22</v>
      </c>
      <c r="FL537" s="5">
        <v>6.09</v>
      </c>
      <c r="FM537" s="21">
        <f t="shared" si="714"/>
        <v>3.486529318541997E-2</v>
      </c>
      <c r="FN537" s="1">
        <v>0</v>
      </c>
      <c r="FO537" s="22">
        <v>0</v>
      </c>
      <c r="FP537" s="22">
        <v>0</v>
      </c>
      <c r="FQ537" s="1">
        <v>0</v>
      </c>
      <c r="FR537" s="1">
        <f t="shared" si="715"/>
        <v>0</v>
      </c>
      <c r="FS537" s="3">
        <f t="shared" si="716"/>
        <v>0</v>
      </c>
      <c r="FT537" s="3">
        <f t="shared" si="717"/>
        <v>5</v>
      </c>
      <c r="FU537" s="1">
        <v>1</v>
      </c>
      <c r="FV537" s="1">
        <v>4</v>
      </c>
      <c r="FW537" s="20">
        <f t="shared" si="718"/>
        <v>0.2</v>
      </c>
      <c r="FX537" s="5">
        <v>0</v>
      </c>
      <c r="FY537" s="5">
        <v>1</v>
      </c>
      <c r="FZ537" s="22">
        <v>4</v>
      </c>
      <c r="GA537" s="22">
        <v>4</v>
      </c>
      <c r="GB537" s="22">
        <v>1</v>
      </c>
      <c r="GC537" s="22">
        <v>4</v>
      </c>
      <c r="GD537" s="22">
        <v>1</v>
      </c>
      <c r="GE537" s="22">
        <v>2</v>
      </c>
      <c r="GF537" s="22">
        <v>0</v>
      </c>
      <c r="GG537" s="22">
        <v>2</v>
      </c>
      <c r="GH537" s="1">
        <v>47</v>
      </c>
      <c r="GI537" s="1">
        <v>19</v>
      </c>
      <c r="GJ537" s="1">
        <v>26</v>
      </c>
      <c r="GK537" s="1">
        <v>1</v>
      </c>
      <c r="GL537" s="1">
        <v>1</v>
      </c>
      <c r="GM537" s="1">
        <v>0</v>
      </c>
      <c r="GN537" s="31">
        <f t="shared" si="719"/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32" t="str">
        <f t="shared" si="720"/>
        <v xml:space="preserve"> </v>
      </c>
      <c r="GW537" s="9">
        <f t="shared" si="721"/>
        <v>5</v>
      </c>
      <c r="GX537" s="10">
        <v>1</v>
      </c>
      <c r="GY537" s="10">
        <v>1</v>
      </c>
      <c r="GZ537" s="10">
        <v>2</v>
      </c>
      <c r="HA537" s="29">
        <f t="shared" si="722"/>
        <v>0.05</v>
      </c>
      <c r="HB537" s="29">
        <f t="shared" si="723"/>
        <v>0.15902113655939401</v>
      </c>
      <c r="HC537">
        <v>19.600000000000001</v>
      </c>
      <c r="HD537">
        <v>14.7</v>
      </c>
      <c r="HE537">
        <v>6.4</v>
      </c>
      <c r="HF537">
        <v>0.1</v>
      </c>
      <c r="HG537">
        <v>1</v>
      </c>
      <c r="HH537">
        <v>-0.30000000000000004</v>
      </c>
      <c r="HI537">
        <v>0.8</v>
      </c>
      <c r="HJ537" s="11">
        <f t="shared" si="724"/>
        <v>0.02</v>
      </c>
      <c r="HK537" s="11">
        <f t="shared" si="725"/>
        <v>6.3608454623757596E-2</v>
      </c>
      <c r="HL537">
        <v>99</v>
      </c>
      <c r="HM537">
        <v>0</v>
      </c>
      <c r="HN537">
        <v>0</v>
      </c>
      <c r="HO537">
        <v>8</v>
      </c>
      <c r="HP537" t="s">
        <v>2581</v>
      </c>
      <c r="HQ537" s="33">
        <v>925000</v>
      </c>
      <c r="HR537" s="33">
        <v>2850000</v>
      </c>
      <c r="HS537" s="30">
        <f t="shared" si="726"/>
        <v>5.3658536585366123E-2</v>
      </c>
    </row>
    <row r="538" spans="1:227" x14ac:dyDescent="0.2">
      <c r="A538" s="1">
        <v>14</v>
      </c>
      <c r="B538" s="2" t="s">
        <v>2582</v>
      </c>
      <c r="C538" s="2" t="s">
        <v>2583</v>
      </c>
      <c r="E538" s="2" t="s">
        <v>274</v>
      </c>
      <c r="F538" s="2">
        <v>71</v>
      </c>
      <c r="G538" s="2">
        <v>185</v>
      </c>
      <c r="H538" s="2" t="s">
        <v>231</v>
      </c>
      <c r="I538" s="2" t="s">
        <v>258</v>
      </c>
      <c r="J538" s="3">
        <v>24</v>
      </c>
      <c r="K538" s="5" t="s">
        <v>2584</v>
      </c>
      <c r="L538" s="5" t="s">
        <v>2585</v>
      </c>
      <c r="M538" s="5" t="s">
        <v>2586</v>
      </c>
      <c r="N538" s="5" t="s">
        <v>235</v>
      </c>
      <c r="O538" s="2" t="s">
        <v>235</v>
      </c>
      <c r="P538" s="2" t="s">
        <v>376</v>
      </c>
      <c r="Q538" s="1">
        <v>22</v>
      </c>
      <c r="R538" s="1">
        <v>3</v>
      </c>
      <c r="S538" s="1">
        <v>3</v>
      </c>
      <c r="T538" s="1">
        <v>6</v>
      </c>
      <c r="U538" s="1">
        <v>0</v>
      </c>
      <c r="V538" s="1">
        <v>46</v>
      </c>
      <c r="W538" s="20">
        <f t="shared" si="648"/>
        <v>6.5217391304347824E-2</v>
      </c>
      <c r="X538" s="6">
        <v>286.86666666669998</v>
      </c>
      <c r="Y538" s="6">
        <f t="shared" si="649"/>
        <v>13.039393939395454</v>
      </c>
      <c r="Z538" s="1">
        <v>384</v>
      </c>
      <c r="AA538" s="6">
        <f t="shared" si="650"/>
        <v>17.454545454545453</v>
      </c>
      <c r="AB538" s="8">
        <f t="shared" si="651"/>
        <v>0.74704861111119791</v>
      </c>
      <c r="AC538" s="3">
        <f t="shared" si="652"/>
        <v>32.1</v>
      </c>
      <c r="AD538" s="8">
        <f t="shared" si="653"/>
        <v>6.7139205205662664</v>
      </c>
      <c r="AE538" s="20">
        <f t="shared" si="654"/>
        <v>0.33333333333333331</v>
      </c>
      <c r="AF538" s="20">
        <f t="shared" si="655"/>
        <v>0.33333333333333331</v>
      </c>
      <c r="AG538" s="20">
        <f t="shared" si="656"/>
        <v>0.66666666666666663</v>
      </c>
      <c r="AH538" s="3">
        <f t="shared" si="657"/>
        <v>4</v>
      </c>
      <c r="AI538" s="3">
        <f t="shared" si="658"/>
        <v>1</v>
      </c>
      <c r="AJ538" s="3">
        <f t="shared" si="659"/>
        <v>3</v>
      </c>
      <c r="AK538" s="20">
        <f t="shared" si="660"/>
        <v>0.25</v>
      </c>
      <c r="AL538" s="6">
        <v>0.30000000000000004</v>
      </c>
      <c r="AM538" s="1">
        <v>2</v>
      </c>
      <c r="AN538" s="1">
        <v>3</v>
      </c>
      <c r="AO538" s="1">
        <v>26</v>
      </c>
      <c r="AP538" s="1">
        <v>3</v>
      </c>
      <c r="AQ538" s="1">
        <v>19</v>
      </c>
      <c r="AR538" s="6">
        <f t="shared" si="661"/>
        <v>0.41831280501970503</v>
      </c>
      <c r="AS538" s="6">
        <f t="shared" si="662"/>
        <v>0.62746920752955759</v>
      </c>
      <c r="AT538" s="6">
        <f t="shared" si="663"/>
        <v>5.4380664652561661</v>
      </c>
      <c r="AU538" s="6">
        <f t="shared" si="664"/>
        <v>0.62746920752955759</v>
      </c>
      <c r="AV538" s="6">
        <f t="shared" si="665"/>
        <v>3.9739716476871987</v>
      </c>
      <c r="AW538" s="1">
        <v>6</v>
      </c>
      <c r="AX538" s="1">
        <v>3</v>
      </c>
      <c r="AY538" s="1">
        <v>0</v>
      </c>
      <c r="AZ538" s="1">
        <v>0</v>
      </c>
      <c r="BA538" s="1">
        <v>0</v>
      </c>
      <c r="BB538" s="1">
        <v>0</v>
      </c>
      <c r="BC538" s="7">
        <f t="shared" si="728"/>
        <v>1.6711055555554832</v>
      </c>
      <c r="BD538" s="6">
        <v>239.4</v>
      </c>
      <c r="BE538" s="6">
        <f t="shared" si="666"/>
        <v>10.881818181818183</v>
      </c>
      <c r="BF538" s="5">
        <v>10.71</v>
      </c>
      <c r="BG538" s="5">
        <v>37.729999999999997</v>
      </c>
      <c r="BH538" s="21">
        <f t="shared" si="667"/>
        <v>0.22109826589595377</v>
      </c>
      <c r="BI538" s="1">
        <v>3</v>
      </c>
      <c r="BJ538" s="22">
        <v>1</v>
      </c>
      <c r="BK538" s="22">
        <v>0</v>
      </c>
      <c r="BL538" s="1">
        <v>1</v>
      </c>
      <c r="BM538" s="1">
        <f t="shared" si="668"/>
        <v>4</v>
      </c>
      <c r="BN538" s="8">
        <f t="shared" si="669"/>
        <v>1.0025062656641603</v>
      </c>
      <c r="BO538" s="3">
        <f t="shared" si="670"/>
        <v>24.6</v>
      </c>
      <c r="BP538" s="20">
        <f t="shared" si="671"/>
        <v>0.6</v>
      </c>
      <c r="BQ538" s="20">
        <f t="shared" si="672"/>
        <v>0.2</v>
      </c>
      <c r="BR538" s="20">
        <f t="shared" si="673"/>
        <v>0.8</v>
      </c>
      <c r="BS538" s="3">
        <f t="shared" si="674"/>
        <v>3</v>
      </c>
      <c r="BT538" s="1">
        <v>0</v>
      </c>
      <c r="BU538" s="1">
        <v>3</v>
      </c>
      <c r="BV538" s="20">
        <f t="shared" si="675"/>
        <v>0</v>
      </c>
      <c r="BW538" s="5">
        <v>34</v>
      </c>
      <c r="BX538" s="5">
        <v>48</v>
      </c>
      <c r="BY538" s="21">
        <f t="shared" si="676"/>
        <v>0.39805825242718446</v>
      </c>
      <c r="BZ538" s="5">
        <v>28</v>
      </c>
      <c r="CA538" s="5">
        <v>25</v>
      </c>
      <c r="CB538" s="23">
        <f t="shared" si="677"/>
        <v>0.25728155339805825</v>
      </c>
      <c r="CC538" s="5">
        <v>36</v>
      </c>
      <c r="CD538" s="5">
        <v>35</v>
      </c>
      <c r="CE538" s="23">
        <f t="shared" si="678"/>
        <v>0.3446601941747573</v>
      </c>
      <c r="CF538" s="23">
        <f t="shared" si="679"/>
        <v>0.6074074074074074</v>
      </c>
      <c r="CG538" s="24">
        <v>13</v>
      </c>
      <c r="CH538" s="5">
        <v>99</v>
      </c>
      <c r="CI538" s="5">
        <v>90</v>
      </c>
      <c r="CJ538" s="5">
        <v>51</v>
      </c>
      <c r="CK538">
        <v>14.927581699999999</v>
      </c>
      <c r="CL538" s="5">
        <v>0.23900000000000002</v>
      </c>
      <c r="CM538" s="5">
        <v>8</v>
      </c>
      <c r="CN538" s="5">
        <v>-1.3679999999999999</v>
      </c>
      <c r="CO538" s="5">
        <v>1.111</v>
      </c>
      <c r="CP538" s="5">
        <v>8.4469999999999992</v>
      </c>
      <c r="CQ538" s="21">
        <f t="shared" si="680"/>
        <v>4.065040650406504E-2</v>
      </c>
      <c r="CR538" s="25">
        <f t="shared" si="681"/>
        <v>0.95575221238938057</v>
      </c>
      <c r="CS538" s="22">
        <f t="shared" si="682"/>
        <v>959.81725303978715</v>
      </c>
      <c r="CT538" s="21">
        <f t="shared" si="683"/>
        <v>-3.597381106554387E-3</v>
      </c>
      <c r="CU538" s="26">
        <f t="shared" si="684"/>
        <v>1.2732365673542143</v>
      </c>
      <c r="CV538" s="27">
        <f t="shared" si="685"/>
        <v>1.2732365673542143</v>
      </c>
      <c r="CW538" s="27">
        <f t="shared" si="686"/>
        <v>31.321619556913674</v>
      </c>
      <c r="CX538" s="27">
        <f t="shared" si="687"/>
        <v>28.775146422205246</v>
      </c>
      <c r="CY538" s="27">
        <f t="shared" si="688"/>
        <v>60.096765979118921</v>
      </c>
      <c r="CZ538" s="27">
        <f t="shared" si="689"/>
        <v>49.401578813343519</v>
      </c>
      <c r="DA538" s="28">
        <f t="shared" si="690"/>
        <v>10.695187165775401</v>
      </c>
      <c r="DB538" s="5">
        <v>5</v>
      </c>
      <c r="DC538" s="5">
        <v>5</v>
      </c>
      <c r="DD538" s="22">
        <v>118</v>
      </c>
      <c r="DE538" s="22">
        <v>108</v>
      </c>
      <c r="DF538" s="22">
        <v>62</v>
      </c>
      <c r="DG538" s="22">
        <v>38</v>
      </c>
      <c r="DH538" s="22">
        <v>43</v>
      </c>
      <c r="DI538" s="22">
        <v>51</v>
      </c>
      <c r="DJ538" s="29">
        <f t="shared" si="691"/>
        <v>-1.7875906120023757</v>
      </c>
      <c r="DK538" s="27">
        <f t="shared" si="692"/>
        <v>1.8070982820518999</v>
      </c>
      <c r="DL538" s="27">
        <f t="shared" si="693"/>
        <v>2.0239500758981279</v>
      </c>
      <c r="DM538" s="27">
        <f t="shared" si="694"/>
        <v>30.937522588728527</v>
      </c>
      <c r="DN538" s="27">
        <f t="shared" si="695"/>
        <v>26.022215261547359</v>
      </c>
      <c r="DO538" s="27">
        <f t="shared" si="696"/>
        <v>58.622268269763637</v>
      </c>
      <c r="DP538" s="27">
        <f t="shared" si="697"/>
        <v>45.611160638989958</v>
      </c>
      <c r="DQ538" s="30">
        <f t="shared" si="698"/>
        <v>-2.3159204649982783</v>
      </c>
      <c r="DR538" s="5">
        <v>25</v>
      </c>
      <c r="DS538" s="5">
        <v>28</v>
      </c>
      <c r="DT538" s="5">
        <v>403</v>
      </c>
      <c r="DU538" s="5">
        <v>332</v>
      </c>
      <c r="DV538" s="5">
        <v>181</v>
      </c>
      <c r="DW538" s="5">
        <v>115</v>
      </c>
      <c r="DX538" s="5">
        <v>156</v>
      </c>
      <c r="DY538" s="5">
        <v>202</v>
      </c>
      <c r="DZ538" s="22">
        <v>2</v>
      </c>
      <c r="EA538" s="22">
        <v>5</v>
      </c>
      <c r="EB538" s="22">
        <f t="shared" si="699"/>
        <v>3</v>
      </c>
      <c r="EC538" s="26">
        <f t="shared" si="700"/>
        <v>0.50125313283208017</v>
      </c>
      <c r="ED538" s="27">
        <f t="shared" si="701"/>
        <v>1.2531328320802002</v>
      </c>
      <c r="EE538" s="27">
        <f t="shared" si="702"/>
        <v>0.75187969924812015</v>
      </c>
      <c r="EF538" s="6">
        <v>47.3</v>
      </c>
      <c r="EG538" s="6">
        <f t="shared" si="703"/>
        <v>2.15</v>
      </c>
      <c r="EH538" s="5">
        <v>2.15</v>
      </c>
      <c r="EI538" s="5">
        <v>3.87</v>
      </c>
      <c r="EJ538" s="21">
        <f t="shared" si="704"/>
        <v>0.35714285714285715</v>
      </c>
      <c r="EK538" s="1">
        <v>0</v>
      </c>
      <c r="EL538" s="22">
        <v>1</v>
      </c>
      <c r="EM538" s="22">
        <v>1</v>
      </c>
      <c r="EN538" s="1">
        <v>2</v>
      </c>
      <c r="EO538" s="3">
        <f t="shared" si="705"/>
        <v>2</v>
      </c>
      <c r="EP538" s="6">
        <f t="shared" si="706"/>
        <v>2.536997885835095</v>
      </c>
      <c r="EQ538" s="3">
        <f t="shared" si="707"/>
        <v>7.5</v>
      </c>
      <c r="ER538" s="20">
        <f t="shared" si="708"/>
        <v>0</v>
      </c>
      <c r="ES538" s="20">
        <f t="shared" si="709"/>
        <v>0.5</v>
      </c>
      <c r="ET538" s="20">
        <f t="shared" si="710"/>
        <v>0.5</v>
      </c>
      <c r="EU538" s="3">
        <f t="shared" si="711"/>
        <v>1</v>
      </c>
      <c r="EV538" s="1">
        <v>1</v>
      </c>
      <c r="EW538" s="1">
        <v>0</v>
      </c>
      <c r="EX538" s="20">
        <f t="shared" si="712"/>
        <v>1</v>
      </c>
      <c r="EY538" s="5">
        <v>4</v>
      </c>
      <c r="EZ538" s="5">
        <v>0</v>
      </c>
      <c r="FA538" s="22">
        <v>26</v>
      </c>
      <c r="FB538" s="22">
        <v>6</v>
      </c>
      <c r="FC538" s="22">
        <v>19</v>
      </c>
      <c r="FD538" s="22">
        <v>2</v>
      </c>
      <c r="FE538" s="22">
        <v>0</v>
      </c>
      <c r="FF538" s="22">
        <v>23</v>
      </c>
      <c r="FG538" s="22">
        <v>1</v>
      </c>
      <c r="FH538" s="22">
        <v>0</v>
      </c>
      <c r="FI538" s="6">
        <v>0.16666666669999999</v>
      </c>
      <c r="FJ538" s="6">
        <f t="shared" si="713"/>
        <v>7.5757575772727268E-3</v>
      </c>
      <c r="FK538" s="5">
        <v>0.01</v>
      </c>
      <c r="FL538" s="5">
        <v>4.6900000000000004</v>
      </c>
      <c r="FM538" s="21">
        <f t="shared" si="714"/>
        <v>2.1276595744680851E-3</v>
      </c>
      <c r="FN538" s="1">
        <v>0</v>
      </c>
      <c r="FO538" s="22">
        <v>0</v>
      </c>
      <c r="FP538" s="22">
        <v>0</v>
      </c>
      <c r="FQ538" s="1">
        <v>0</v>
      </c>
      <c r="FR538" s="1">
        <f t="shared" si="715"/>
        <v>0</v>
      </c>
      <c r="FS538" s="3">
        <f t="shared" si="716"/>
        <v>0</v>
      </c>
      <c r="FT538" s="3" t="str">
        <f t="shared" si="717"/>
        <v xml:space="preserve"> </v>
      </c>
      <c r="FU538" s="1">
        <v>0</v>
      </c>
      <c r="FV538" s="1">
        <v>0</v>
      </c>
      <c r="FW538" s="20" t="str">
        <f t="shared" si="718"/>
        <v xml:space="preserve"> </v>
      </c>
      <c r="FX538" s="5">
        <v>0</v>
      </c>
      <c r="FY538" s="5">
        <v>0</v>
      </c>
      <c r="FZ538" s="22">
        <v>0</v>
      </c>
      <c r="GA538" s="22">
        <v>0</v>
      </c>
      <c r="GB538" s="22">
        <v>0</v>
      </c>
      <c r="GC538" s="22">
        <v>0</v>
      </c>
      <c r="GD538" s="22">
        <v>0</v>
      </c>
      <c r="GE538" s="22">
        <v>0</v>
      </c>
      <c r="GF538" s="22">
        <v>0</v>
      </c>
      <c r="GG538" s="22">
        <v>0</v>
      </c>
      <c r="GH538" s="1">
        <v>9</v>
      </c>
      <c r="GI538" s="1">
        <v>4</v>
      </c>
      <c r="GJ538" s="1">
        <v>5</v>
      </c>
      <c r="GK538" s="1">
        <v>0</v>
      </c>
      <c r="GL538" s="1">
        <v>2</v>
      </c>
      <c r="GM538" s="1">
        <v>0</v>
      </c>
      <c r="GN538" s="31">
        <f t="shared" si="719"/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32" t="str">
        <f t="shared" si="720"/>
        <v xml:space="preserve"> </v>
      </c>
      <c r="GW538" s="9">
        <f t="shared" si="721"/>
        <v>2</v>
      </c>
      <c r="GX538" s="10">
        <v>0.2</v>
      </c>
      <c r="GY538" s="10">
        <v>0.4</v>
      </c>
      <c r="GZ538" s="10">
        <v>0.5</v>
      </c>
      <c r="HA538" s="29">
        <f t="shared" si="722"/>
        <v>2.2727272727272728E-2</v>
      </c>
      <c r="HB538" s="29">
        <f t="shared" si="723"/>
        <v>0.10457820125492626</v>
      </c>
      <c r="HC538">
        <v>4.8</v>
      </c>
      <c r="HD538">
        <v>3.5</v>
      </c>
      <c r="HE538">
        <v>0.1</v>
      </c>
      <c r="HF538">
        <v>0.4</v>
      </c>
      <c r="HG538">
        <v>0.30000000000000004</v>
      </c>
      <c r="HH538">
        <v>-0.60000000000000009</v>
      </c>
      <c r="HI538">
        <v>0.2</v>
      </c>
      <c r="HJ538" s="11">
        <f t="shared" si="724"/>
        <v>9.0909090909090922E-3</v>
      </c>
      <c r="HK538" s="11">
        <f t="shared" si="725"/>
        <v>4.1831280501970512E-2</v>
      </c>
      <c r="HL538">
        <v>46</v>
      </c>
      <c r="HM538">
        <v>0</v>
      </c>
      <c r="HN538">
        <v>0</v>
      </c>
      <c r="HQ538" s="33">
        <v>389141</v>
      </c>
      <c r="HR538" s="33">
        <v>37500</v>
      </c>
      <c r="HS538" s="30">
        <f t="shared" si="726"/>
        <v>-7.5387299334811531E-2</v>
      </c>
    </row>
    <row r="539" spans="1:227" x14ac:dyDescent="0.2">
      <c r="A539" s="1">
        <v>24</v>
      </c>
      <c r="B539" s="2" t="s">
        <v>2587</v>
      </c>
      <c r="C539" s="2" t="s">
        <v>2588</v>
      </c>
      <c r="D539" s="2" t="s">
        <v>304</v>
      </c>
      <c r="E539" s="2" t="s">
        <v>230</v>
      </c>
      <c r="F539" s="2">
        <v>73</v>
      </c>
      <c r="G539" s="2">
        <v>193</v>
      </c>
      <c r="H539" s="2" t="s">
        <v>231</v>
      </c>
      <c r="J539" s="3">
        <v>30</v>
      </c>
      <c r="K539" s="5" t="s">
        <v>2589</v>
      </c>
      <c r="L539" s="5" t="s">
        <v>2590</v>
      </c>
      <c r="M539" s="5" t="s">
        <v>499</v>
      </c>
      <c r="N539" s="5" t="s">
        <v>515</v>
      </c>
      <c r="O539" s="2" t="s">
        <v>515</v>
      </c>
      <c r="P539" s="2" t="s">
        <v>438</v>
      </c>
      <c r="Q539" s="1">
        <v>48</v>
      </c>
      <c r="R539" s="1">
        <v>7</v>
      </c>
      <c r="S539" s="1">
        <v>4</v>
      </c>
      <c r="T539" s="1">
        <v>11</v>
      </c>
      <c r="U539" s="1">
        <v>-3</v>
      </c>
      <c r="V539" s="1">
        <v>49</v>
      </c>
      <c r="W539" s="20">
        <f t="shared" si="648"/>
        <v>0.14285714285714285</v>
      </c>
      <c r="X539" s="6">
        <v>688.8</v>
      </c>
      <c r="Y539" s="6">
        <f t="shared" si="649"/>
        <v>14.35</v>
      </c>
      <c r="Z539" s="1">
        <v>922</v>
      </c>
      <c r="AA539" s="6">
        <f t="shared" si="650"/>
        <v>19.208333333333332</v>
      </c>
      <c r="AB539" s="8">
        <f t="shared" si="651"/>
        <v>0.74707158351409975</v>
      </c>
      <c r="AC539" s="3">
        <f t="shared" si="652"/>
        <v>28.428571428571431</v>
      </c>
      <c r="AD539" s="8">
        <f t="shared" si="653"/>
        <v>2.4763563962170236</v>
      </c>
      <c r="AE539" s="20">
        <f t="shared" si="654"/>
        <v>0.28000000000000003</v>
      </c>
      <c r="AF539" s="20">
        <f t="shared" si="655"/>
        <v>0.16</v>
      </c>
      <c r="AG539" s="20">
        <f t="shared" si="656"/>
        <v>0.44000000000000006</v>
      </c>
      <c r="AH539" s="3">
        <f t="shared" si="657"/>
        <v>26</v>
      </c>
      <c r="AI539" s="3">
        <f t="shared" si="658"/>
        <v>15</v>
      </c>
      <c r="AJ539" s="3">
        <f t="shared" si="659"/>
        <v>11</v>
      </c>
      <c r="AK539" s="20">
        <f t="shared" si="660"/>
        <v>0.57692307692307687</v>
      </c>
      <c r="AL539" s="6">
        <v>0.9</v>
      </c>
      <c r="AM539" s="1">
        <v>122</v>
      </c>
      <c r="AN539" s="1">
        <v>26</v>
      </c>
      <c r="AO539" s="1">
        <v>33</v>
      </c>
      <c r="AP539" s="1">
        <v>12</v>
      </c>
      <c r="AQ539" s="1">
        <v>19</v>
      </c>
      <c r="AR539" s="6">
        <f t="shared" si="661"/>
        <v>10.627177700348433</v>
      </c>
      <c r="AS539" s="6">
        <f t="shared" si="662"/>
        <v>2.264808362369338</v>
      </c>
      <c r="AT539" s="6">
        <f t="shared" si="663"/>
        <v>2.8745644599303137</v>
      </c>
      <c r="AU539" s="6">
        <f t="shared" si="664"/>
        <v>1.0452961672473868</v>
      </c>
      <c r="AV539" s="6">
        <f t="shared" si="665"/>
        <v>1.6550522648083625</v>
      </c>
      <c r="AW539" s="1">
        <v>61</v>
      </c>
      <c r="AX539" s="1">
        <v>13</v>
      </c>
      <c r="AY539" s="1">
        <v>7</v>
      </c>
      <c r="AZ539" s="1">
        <v>0</v>
      </c>
      <c r="BA539" s="1">
        <v>0</v>
      </c>
      <c r="BB539" s="1">
        <v>0</v>
      </c>
      <c r="BC539" s="7">
        <f t="shared" si="728"/>
        <v>-7.1869527777779165</v>
      </c>
      <c r="BD539" s="6">
        <v>557.46666666670001</v>
      </c>
      <c r="BE539" s="6">
        <f t="shared" si="666"/>
        <v>11.613888888889583</v>
      </c>
      <c r="BF539" s="5">
        <v>11.46</v>
      </c>
      <c r="BG539" s="5">
        <v>35.729999999999997</v>
      </c>
      <c r="BH539" s="21">
        <f t="shared" si="667"/>
        <v>0.24284806102987924</v>
      </c>
      <c r="BI539" s="1">
        <v>6</v>
      </c>
      <c r="BJ539" s="22">
        <v>3</v>
      </c>
      <c r="BK539" s="22">
        <v>1</v>
      </c>
      <c r="BL539" s="1">
        <v>4</v>
      </c>
      <c r="BM539" s="1">
        <f t="shared" si="668"/>
        <v>10</v>
      </c>
      <c r="BN539" s="8">
        <f t="shared" si="669"/>
        <v>1.0762975364744634</v>
      </c>
      <c r="BO539" s="3">
        <f t="shared" si="670"/>
        <v>28.428571428571431</v>
      </c>
      <c r="BP539" s="20">
        <f t="shared" si="671"/>
        <v>0.2857142857142857</v>
      </c>
      <c r="BQ539" s="20">
        <f t="shared" si="672"/>
        <v>0.19047619047619047</v>
      </c>
      <c r="BR539" s="20">
        <f t="shared" si="673"/>
        <v>0.47619047619047616</v>
      </c>
      <c r="BS539" s="3">
        <f t="shared" si="674"/>
        <v>21</v>
      </c>
      <c r="BT539" s="1">
        <v>11</v>
      </c>
      <c r="BU539" s="1">
        <v>10</v>
      </c>
      <c r="BV539" s="20">
        <f t="shared" si="675"/>
        <v>0.52380952380952384</v>
      </c>
      <c r="BW539" s="5">
        <v>50</v>
      </c>
      <c r="BX539" s="5">
        <v>63</v>
      </c>
      <c r="BY539" s="21">
        <f t="shared" si="676"/>
        <v>0.21564885496183206</v>
      </c>
      <c r="BZ539" s="5">
        <v>133</v>
      </c>
      <c r="CA539" s="5">
        <v>102</v>
      </c>
      <c r="CB539" s="23">
        <f t="shared" si="677"/>
        <v>0.44847328244274809</v>
      </c>
      <c r="CC539" s="5">
        <v>99</v>
      </c>
      <c r="CD539" s="5">
        <v>77</v>
      </c>
      <c r="CE539" s="23">
        <f t="shared" si="678"/>
        <v>0.33587786259541985</v>
      </c>
      <c r="CF539" s="23">
        <f t="shared" si="679"/>
        <v>0.32471264367816094</v>
      </c>
      <c r="CG539" s="24">
        <v>2</v>
      </c>
      <c r="CH539" s="5">
        <v>189</v>
      </c>
      <c r="CI539" s="5">
        <v>232</v>
      </c>
      <c r="CJ539" s="5">
        <v>175</v>
      </c>
      <c r="CK539">
        <v>15.41002917</v>
      </c>
      <c r="CL539" s="5">
        <v>0.81200000000000006</v>
      </c>
      <c r="CM539" s="5">
        <v>2</v>
      </c>
      <c r="CN539" s="5">
        <v>1.508</v>
      </c>
      <c r="CO539" s="5">
        <v>-2.7309999999999999</v>
      </c>
      <c r="CP539" s="5">
        <v>-4.79</v>
      </c>
      <c r="CQ539" s="21">
        <f t="shared" si="680"/>
        <v>0.10552763819095477</v>
      </c>
      <c r="CR539" s="25">
        <f t="shared" si="681"/>
        <v>0.92068965517241375</v>
      </c>
      <c r="CS539" s="22">
        <f t="shared" si="682"/>
        <v>931.24241899150923</v>
      </c>
      <c r="CT539" s="21">
        <f t="shared" si="683"/>
        <v>2.6217293363368518E-2</v>
      </c>
      <c r="CU539" s="26">
        <f t="shared" si="684"/>
        <v>2.2905759162303663</v>
      </c>
      <c r="CV539" s="27">
        <f t="shared" si="685"/>
        <v>2.5087260034904011</v>
      </c>
      <c r="CW539" s="27">
        <f t="shared" si="686"/>
        <v>21.70593368237347</v>
      </c>
      <c r="CX539" s="27">
        <f t="shared" si="687"/>
        <v>31.631762652705056</v>
      </c>
      <c r="CY539" s="27">
        <f t="shared" si="688"/>
        <v>49.192844677137863</v>
      </c>
      <c r="CZ539" s="27">
        <f t="shared" si="689"/>
        <v>60.536649214659676</v>
      </c>
      <c r="DA539" s="28">
        <f t="shared" si="690"/>
        <v>-11.343804537521812</v>
      </c>
      <c r="DB539" s="5">
        <v>21</v>
      </c>
      <c r="DC539" s="5">
        <v>23</v>
      </c>
      <c r="DD539" s="22">
        <v>178</v>
      </c>
      <c r="DE539" s="22">
        <v>267</v>
      </c>
      <c r="DF539" s="22">
        <v>116</v>
      </c>
      <c r="DG539" s="22">
        <v>117</v>
      </c>
      <c r="DH539" s="22">
        <v>148</v>
      </c>
      <c r="DI539" s="22">
        <v>136</v>
      </c>
      <c r="DJ539" s="29">
        <f t="shared" si="691"/>
        <v>-0.92890798579767697</v>
      </c>
      <c r="DK539" s="27">
        <f t="shared" si="692"/>
        <v>2.5538762944304505</v>
      </c>
      <c r="DL539" s="27">
        <f t="shared" si="693"/>
        <v>2.5888609012034705</v>
      </c>
      <c r="DM539" s="27">
        <f t="shared" si="694"/>
        <v>27.253008676182482</v>
      </c>
      <c r="DN539" s="27">
        <f t="shared" si="695"/>
        <v>29.387069689336691</v>
      </c>
      <c r="DO539" s="27">
        <f t="shared" si="696"/>
        <v>55.135740274279321</v>
      </c>
      <c r="DP539" s="27">
        <f t="shared" si="697"/>
        <v>54.960817240414215</v>
      </c>
      <c r="DQ539" s="30">
        <f t="shared" si="698"/>
        <v>-11.518727571386918</v>
      </c>
      <c r="DR539" s="5">
        <v>73</v>
      </c>
      <c r="DS539" s="5">
        <v>74</v>
      </c>
      <c r="DT539" s="5">
        <v>706</v>
      </c>
      <c r="DU539" s="5">
        <v>766</v>
      </c>
      <c r="DV539" s="5">
        <v>337</v>
      </c>
      <c r="DW539" s="5">
        <v>357</v>
      </c>
      <c r="DX539" s="5">
        <v>374</v>
      </c>
      <c r="DY539" s="5">
        <v>460</v>
      </c>
      <c r="DZ539" s="22">
        <v>12</v>
      </c>
      <c r="EA539" s="22">
        <v>6</v>
      </c>
      <c r="EB539" s="22">
        <f t="shared" si="699"/>
        <v>-6</v>
      </c>
      <c r="EC539" s="26">
        <f t="shared" si="700"/>
        <v>1.291557043769356</v>
      </c>
      <c r="ED539" s="27">
        <f t="shared" si="701"/>
        <v>0.64577852188467799</v>
      </c>
      <c r="EE539" s="27">
        <f t="shared" si="702"/>
        <v>-0.64577852188467799</v>
      </c>
      <c r="EF539" s="6">
        <v>26.583333333300001</v>
      </c>
      <c r="EG539" s="6">
        <f t="shared" si="703"/>
        <v>0.55381944444374998</v>
      </c>
      <c r="EH539" s="5">
        <v>0.56000000000000005</v>
      </c>
      <c r="EI539" s="5">
        <v>5.15</v>
      </c>
      <c r="EJ539" s="21">
        <f t="shared" si="704"/>
        <v>9.8073555166374782E-2</v>
      </c>
      <c r="EK539" s="1">
        <v>0</v>
      </c>
      <c r="EL539" s="22">
        <v>0</v>
      </c>
      <c r="EM539" s="22">
        <v>0</v>
      </c>
      <c r="EN539" s="1">
        <v>0</v>
      </c>
      <c r="EO539" s="3">
        <f t="shared" si="705"/>
        <v>0</v>
      </c>
      <c r="EP539" s="6">
        <f t="shared" si="706"/>
        <v>0</v>
      </c>
      <c r="EQ539" s="3">
        <f t="shared" si="707"/>
        <v>0</v>
      </c>
      <c r="ER539" s="20">
        <f t="shared" si="708"/>
        <v>0</v>
      </c>
      <c r="ES539" s="20">
        <f t="shared" si="709"/>
        <v>0</v>
      </c>
      <c r="ET539" s="20">
        <f t="shared" si="710"/>
        <v>0</v>
      </c>
      <c r="EU539" s="3" t="str">
        <f t="shared" si="711"/>
        <v xml:space="preserve"> </v>
      </c>
      <c r="EV539" s="1">
        <v>0</v>
      </c>
      <c r="EW539" s="1">
        <v>0</v>
      </c>
      <c r="EX539" s="20" t="str">
        <f t="shared" si="712"/>
        <v xml:space="preserve"> </v>
      </c>
      <c r="EY539" s="5">
        <v>3</v>
      </c>
      <c r="EZ539" s="5">
        <v>1</v>
      </c>
      <c r="FA539" s="22">
        <v>11</v>
      </c>
      <c r="FB539" s="22">
        <v>2</v>
      </c>
      <c r="FC539" s="22">
        <v>11</v>
      </c>
      <c r="FD539" s="22">
        <v>7</v>
      </c>
      <c r="FE539" s="22">
        <v>2</v>
      </c>
      <c r="FF539" s="22">
        <v>9</v>
      </c>
      <c r="FG539" s="22">
        <v>0</v>
      </c>
      <c r="FH539" s="22">
        <v>0</v>
      </c>
      <c r="FI539" s="6">
        <v>104.75</v>
      </c>
      <c r="FJ539" s="6">
        <f t="shared" si="713"/>
        <v>2.1822916666666665</v>
      </c>
      <c r="FK539" s="5">
        <v>2.16</v>
      </c>
      <c r="FL539" s="5">
        <v>3.6</v>
      </c>
      <c r="FM539" s="21">
        <f t="shared" si="714"/>
        <v>0.37500000000000006</v>
      </c>
      <c r="FN539" s="1">
        <v>1</v>
      </c>
      <c r="FO539" s="22">
        <v>0</v>
      </c>
      <c r="FP539" s="22">
        <v>0</v>
      </c>
      <c r="FQ539" s="1">
        <v>0</v>
      </c>
      <c r="FR539" s="1">
        <f t="shared" si="715"/>
        <v>1</v>
      </c>
      <c r="FS539" s="3">
        <f t="shared" si="716"/>
        <v>0</v>
      </c>
      <c r="FT539" s="3">
        <f t="shared" si="717"/>
        <v>5</v>
      </c>
      <c r="FU539" s="1">
        <v>4</v>
      </c>
      <c r="FV539" s="1">
        <v>1</v>
      </c>
      <c r="FW539" s="20">
        <f t="shared" si="718"/>
        <v>0.8</v>
      </c>
      <c r="FX539" s="5">
        <v>1</v>
      </c>
      <c r="FY539" s="5">
        <v>11</v>
      </c>
      <c r="FZ539" s="22">
        <v>10</v>
      </c>
      <c r="GA539" s="22">
        <v>87</v>
      </c>
      <c r="GB539" s="22">
        <v>9</v>
      </c>
      <c r="GC539" s="22">
        <v>49</v>
      </c>
      <c r="GD539" s="22">
        <v>52</v>
      </c>
      <c r="GE539" s="22">
        <v>0</v>
      </c>
      <c r="GF539" s="22">
        <v>0</v>
      </c>
      <c r="GG539" s="22">
        <v>0</v>
      </c>
      <c r="GH539" s="1">
        <v>25</v>
      </c>
      <c r="GI539" s="1">
        <v>3</v>
      </c>
      <c r="GJ539" s="1">
        <v>37</v>
      </c>
      <c r="GK539" s="1">
        <v>12</v>
      </c>
      <c r="GN539" s="31" t="str">
        <f t="shared" si="719"/>
        <v xml:space="preserve"> </v>
      </c>
      <c r="GP539" s="1">
        <v>1</v>
      </c>
      <c r="GQ539" s="1">
        <v>0</v>
      </c>
      <c r="GR539" s="1">
        <v>3</v>
      </c>
      <c r="GS539" s="1">
        <v>0</v>
      </c>
      <c r="GT539" s="1">
        <v>0</v>
      </c>
      <c r="GU539" s="1">
        <v>0</v>
      </c>
      <c r="GV539" s="32" t="str">
        <f t="shared" si="720"/>
        <v xml:space="preserve"> </v>
      </c>
      <c r="GW539" s="9">
        <f t="shared" si="721"/>
        <v>5</v>
      </c>
      <c r="GX539" s="10">
        <v>0</v>
      </c>
      <c r="GY539" s="10">
        <v>0.60000000000000009</v>
      </c>
      <c r="GZ539" s="10">
        <v>0.60000000000000009</v>
      </c>
      <c r="HA539" s="29">
        <f t="shared" si="722"/>
        <v>1.2500000000000002E-2</v>
      </c>
      <c r="HB539" s="29">
        <f t="shared" si="723"/>
        <v>5.2264808362369353E-2</v>
      </c>
      <c r="HC539">
        <v>13.2</v>
      </c>
      <c r="HD539">
        <v>15.8</v>
      </c>
      <c r="HE539">
        <v>-2</v>
      </c>
      <c r="HF539">
        <v>-1</v>
      </c>
      <c r="HG539">
        <v>1.6</v>
      </c>
      <c r="HH539">
        <v>0</v>
      </c>
      <c r="HI539">
        <v>0.60000000000000009</v>
      </c>
      <c r="HJ539" s="11">
        <f t="shared" si="724"/>
        <v>1.2500000000000002E-2</v>
      </c>
      <c r="HK539" s="11">
        <f t="shared" si="725"/>
        <v>5.2264808362369353E-2</v>
      </c>
      <c r="HL539">
        <v>99</v>
      </c>
      <c r="HM539">
        <v>0</v>
      </c>
      <c r="HN539">
        <v>0</v>
      </c>
      <c r="HQ539" s="33">
        <v>1400000</v>
      </c>
      <c r="HR539" s="33">
        <v>0</v>
      </c>
      <c r="HS539" s="30">
        <f t="shared" si="726"/>
        <v>-0.98048780487804876</v>
      </c>
    </row>
    <row r="540" spans="1:227" x14ac:dyDescent="0.2">
      <c r="A540" s="1">
        <v>18</v>
      </c>
      <c r="B540" s="2" t="s">
        <v>2591</v>
      </c>
      <c r="C540" s="2" t="s">
        <v>2592</v>
      </c>
      <c r="D540" s="2" t="s">
        <v>266</v>
      </c>
      <c r="E540" s="2" t="s">
        <v>230</v>
      </c>
      <c r="F540" s="2">
        <v>74</v>
      </c>
      <c r="G540" s="2">
        <v>202</v>
      </c>
      <c r="H540" s="2" t="s">
        <v>249</v>
      </c>
      <c r="J540" s="3">
        <v>24</v>
      </c>
      <c r="K540" s="5" t="s">
        <v>2593</v>
      </c>
      <c r="L540" s="5" t="s">
        <v>2594</v>
      </c>
      <c r="M540" s="5" t="s">
        <v>2595</v>
      </c>
      <c r="N540" s="5" t="s">
        <v>278</v>
      </c>
      <c r="O540" s="2" t="s">
        <v>278</v>
      </c>
      <c r="P540" s="2" t="s">
        <v>314</v>
      </c>
      <c r="Q540" s="1">
        <v>29</v>
      </c>
      <c r="R540" s="1">
        <v>5</v>
      </c>
      <c r="S540" s="1">
        <v>1</v>
      </c>
      <c r="T540" s="1">
        <v>6</v>
      </c>
      <c r="U540" s="1">
        <v>-2</v>
      </c>
      <c r="V540" s="1">
        <v>38</v>
      </c>
      <c r="W540" s="20">
        <f t="shared" si="648"/>
        <v>0.13157894736842105</v>
      </c>
      <c r="X540" s="6">
        <v>331.31666666669997</v>
      </c>
      <c r="Y540" s="6">
        <f t="shared" si="649"/>
        <v>11.42471264367931</v>
      </c>
      <c r="Z540" s="1">
        <v>488</v>
      </c>
      <c r="AA540" s="6">
        <f t="shared" si="650"/>
        <v>16.827586206896552</v>
      </c>
      <c r="AB540" s="8">
        <f t="shared" si="651"/>
        <v>0.67892759562848359</v>
      </c>
      <c r="AC540" s="3">
        <f t="shared" si="652"/>
        <v>0</v>
      </c>
      <c r="AD540" s="8">
        <f t="shared" si="653"/>
        <v>0</v>
      </c>
      <c r="AE540" s="20">
        <f t="shared" si="654"/>
        <v>0.7142857142857143</v>
      </c>
      <c r="AF540" s="20">
        <f t="shared" si="655"/>
        <v>0.14285714285714285</v>
      </c>
      <c r="AG540" s="20">
        <f t="shared" si="656"/>
        <v>0.85714285714285721</v>
      </c>
      <c r="AH540" s="3">
        <f t="shared" si="657"/>
        <v>219</v>
      </c>
      <c r="AI540" s="3">
        <f t="shared" si="658"/>
        <v>100</v>
      </c>
      <c r="AJ540" s="3">
        <f t="shared" si="659"/>
        <v>119</v>
      </c>
      <c r="AK540" s="20">
        <f t="shared" si="660"/>
        <v>0.45662100456621002</v>
      </c>
      <c r="AL540" s="6">
        <v>12.2</v>
      </c>
      <c r="AM540" s="1">
        <v>30</v>
      </c>
      <c r="AN540" s="1">
        <v>13</v>
      </c>
      <c r="AO540" s="1">
        <v>13</v>
      </c>
      <c r="AP540" s="1">
        <v>6</v>
      </c>
      <c r="AQ540" s="1">
        <v>9</v>
      </c>
      <c r="AR540" s="6">
        <f t="shared" si="661"/>
        <v>5.4328688565817771</v>
      </c>
      <c r="AS540" s="6">
        <f t="shared" si="662"/>
        <v>2.3542431711854368</v>
      </c>
      <c r="AT540" s="6">
        <f t="shared" si="663"/>
        <v>2.3542431711854368</v>
      </c>
      <c r="AU540" s="6">
        <f t="shared" si="664"/>
        <v>1.0865737713163552</v>
      </c>
      <c r="AV540" s="6">
        <f t="shared" si="665"/>
        <v>1.6298606569745331</v>
      </c>
      <c r="AW540" s="1">
        <v>8</v>
      </c>
      <c r="AX540" s="1">
        <v>4</v>
      </c>
      <c r="AY540" s="1">
        <v>0</v>
      </c>
      <c r="AZ540" s="1">
        <v>0</v>
      </c>
      <c r="BA540" s="1">
        <v>0</v>
      </c>
      <c r="BB540" s="1">
        <v>0</v>
      </c>
      <c r="BC540" s="7">
        <f t="shared" si="728"/>
        <v>-1.6141277777777834</v>
      </c>
      <c r="BD540" s="6">
        <v>268.2</v>
      </c>
      <c r="BE540" s="6">
        <f t="shared" si="666"/>
        <v>9.2482758620689651</v>
      </c>
      <c r="BF540" s="5">
        <v>8.9600000000000009</v>
      </c>
      <c r="BG540" s="5">
        <v>38.130000000000003</v>
      </c>
      <c r="BH540" s="21">
        <f t="shared" si="667"/>
        <v>0.19027394351242302</v>
      </c>
      <c r="BI540" s="1">
        <v>4</v>
      </c>
      <c r="BJ540" s="22">
        <v>0</v>
      </c>
      <c r="BK540" s="22">
        <v>0</v>
      </c>
      <c r="BL540" s="1">
        <v>1</v>
      </c>
      <c r="BM540" s="1">
        <f t="shared" si="668"/>
        <v>5</v>
      </c>
      <c r="BN540" s="8">
        <f t="shared" si="669"/>
        <v>1.1185682326621924</v>
      </c>
      <c r="BO540" s="3">
        <f t="shared" si="670"/>
        <v>0</v>
      </c>
      <c r="BP540" s="20">
        <f t="shared" si="671"/>
        <v>0.66666666666666663</v>
      </c>
      <c r="BQ540" s="20">
        <f t="shared" si="672"/>
        <v>0.16666666666666666</v>
      </c>
      <c r="BR540" s="20">
        <f t="shared" si="673"/>
        <v>0.83333333333333326</v>
      </c>
      <c r="BS540" s="3">
        <f t="shared" si="674"/>
        <v>151</v>
      </c>
      <c r="BT540" s="1">
        <v>73</v>
      </c>
      <c r="BU540" s="1">
        <v>78</v>
      </c>
      <c r="BV540" s="20">
        <f t="shared" si="675"/>
        <v>0.48344370860927155</v>
      </c>
      <c r="BW540" s="5">
        <v>44</v>
      </c>
      <c r="BX540" s="5">
        <v>36</v>
      </c>
      <c r="BY540" s="21">
        <f t="shared" si="676"/>
        <v>0.33057851239669422</v>
      </c>
      <c r="BZ540" s="5">
        <v>35</v>
      </c>
      <c r="CA540" s="5">
        <v>55</v>
      </c>
      <c r="CB540" s="23">
        <f t="shared" si="677"/>
        <v>0.37190082644628097</v>
      </c>
      <c r="CC540" s="5">
        <v>39</v>
      </c>
      <c r="CD540" s="5">
        <v>33</v>
      </c>
      <c r="CE540" s="23">
        <f t="shared" si="678"/>
        <v>0.2975206611570248</v>
      </c>
      <c r="CF540" s="23">
        <f t="shared" si="679"/>
        <v>0.47058823529411764</v>
      </c>
      <c r="CG540" s="24">
        <v>1</v>
      </c>
      <c r="CH540" s="5">
        <v>86</v>
      </c>
      <c r="CI540" s="5">
        <v>86</v>
      </c>
      <c r="CJ540" s="5">
        <v>77</v>
      </c>
      <c r="CK540">
        <v>14.978968849999999</v>
      </c>
      <c r="CL540" s="5">
        <v>-1.085</v>
      </c>
      <c r="CM540" s="5">
        <v>13</v>
      </c>
      <c r="CN540" s="5">
        <v>-1.2530000000000001</v>
      </c>
      <c r="CO540" s="5">
        <v>0.94900000000000007</v>
      </c>
      <c r="CP540" s="5">
        <v>8.9009999999999998</v>
      </c>
      <c r="CQ540" s="21">
        <f t="shared" si="680"/>
        <v>4.5112781954887216E-2</v>
      </c>
      <c r="CR540" s="25">
        <f t="shared" si="681"/>
        <v>0.93984962406015038</v>
      </c>
      <c r="CS540" s="22">
        <f t="shared" si="682"/>
        <v>944.36090225563908</v>
      </c>
      <c r="CT540" s="21">
        <f t="shared" si="683"/>
        <v>-1.5037593984962405E-2</v>
      </c>
      <c r="CU540" s="26">
        <f t="shared" si="684"/>
        <v>1.3854679802955663</v>
      </c>
      <c r="CV540" s="27">
        <f t="shared" si="685"/>
        <v>1.8472906403940885</v>
      </c>
      <c r="CW540" s="27">
        <f t="shared" si="686"/>
        <v>30.711206896551719</v>
      </c>
      <c r="CX540" s="27">
        <f t="shared" si="687"/>
        <v>30.711206896551719</v>
      </c>
      <c r="CY540" s="27">
        <f t="shared" si="688"/>
        <v>57.26600985221674</v>
      </c>
      <c r="CZ540" s="27">
        <f t="shared" si="689"/>
        <v>56.111453201970434</v>
      </c>
      <c r="DA540" s="28">
        <f t="shared" si="690"/>
        <v>1.154556650246306</v>
      </c>
      <c r="DB540" s="5">
        <v>6</v>
      </c>
      <c r="DC540" s="5">
        <v>8</v>
      </c>
      <c r="DD540" s="22">
        <v>127</v>
      </c>
      <c r="DE540" s="22">
        <v>125</v>
      </c>
      <c r="DF540" s="22">
        <v>48</v>
      </c>
      <c r="DG540" s="22">
        <v>48</v>
      </c>
      <c r="DH540" s="22">
        <v>62</v>
      </c>
      <c r="DI540" s="22">
        <v>67</v>
      </c>
      <c r="DJ540" s="29">
        <f t="shared" si="691"/>
        <v>-8.3835609968125162</v>
      </c>
      <c r="DK540" s="27">
        <f t="shared" si="692"/>
        <v>2.2246941045606228</v>
      </c>
      <c r="DL540" s="27">
        <f t="shared" si="693"/>
        <v>2.0076507772864156</v>
      </c>
      <c r="DM540" s="27">
        <f t="shared" si="694"/>
        <v>32.339455763856861</v>
      </c>
      <c r="DN540" s="27">
        <f t="shared" si="695"/>
        <v>31.199978295667272</v>
      </c>
      <c r="DO540" s="27">
        <f t="shared" si="696"/>
        <v>62.345695759515991</v>
      </c>
      <c r="DP540" s="27">
        <f t="shared" si="697"/>
        <v>55.780135109471232</v>
      </c>
      <c r="DQ540" s="30">
        <f t="shared" si="698"/>
        <v>-5.4110039997984529</v>
      </c>
      <c r="DR540" s="5">
        <v>41</v>
      </c>
      <c r="DS540" s="5">
        <v>37</v>
      </c>
      <c r="DT540" s="5">
        <v>555</v>
      </c>
      <c r="DU540" s="5">
        <v>538</v>
      </c>
      <c r="DV540" s="5">
        <v>229</v>
      </c>
      <c r="DW540" s="5">
        <v>197</v>
      </c>
      <c r="DX540" s="5">
        <v>256</v>
      </c>
      <c r="DY540" s="5">
        <v>324</v>
      </c>
      <c r="DZ540" s="22">
        <v>4</v>
      </c>
      <c r="EA540" s="22">
        <v>3</v>
      </c>
      <c r="EB540" s="22">
        <f t="shared" si="699"/>
        <v>-1</v>
      </c>
      <c r="EC540" s="26">
        <f t="shared" si="700"/>
        <v>0.89485458612975388</v>
      </c>
      <c r="ED540" s="27">
        <f t="shared" si="701"/>
        <v>0.67114093959731547</v>
      </c>
      <c r="EE540" s="27">
        <f t="shared" si="702"/>
        <v>-0.22371364653243847</v>
      </c>
      <c r="EF540" s="6">
        <v>3.1833333333000002</v>
      </c>
      <c r="EG540" s="6">
        <f t="shared" si="703"/>
        <v>0.10977011494137932</v>
      </c>
      <c r="EH540" s="5">
        <v>0.11</v>
      </c>
      <c r="EI540" s="5">
        <v>4.95</v>
      </c>
      <c r="EJ540" s="21">
        <f t="shared" si="704"/>
        <v>2.1739130434782608E-2</v>
      </c>
      <c r="EK540" s="1">
        <v>1</v>
      </c>
      <c r="EL540" s="22">
        <v>0</v>
      </c>
      <c r="EM540" s="22">
        <v>0</v>
      </c>
      <c r="EN540" s="1">
        <v>0</v>
      </c>
      <c r="EO540" s="3">
        <f t="shared" si="705"/>
        <v>1</v>
      </c>
      <c r="EP540" s="6">
        <f t="shared" si="706"/>
        <v>18.848167539464377</v>
      </c>
      <c r="EQ540" s="3">
        <f t="shared" si="707"/>
        <v>0</v>
      </c>
      <c r="ER540" s="20">
        <f t="shared" si="708"/>
        <v>1</v>
      </c>
      <c r="ES540" s="20">
        <f t="shared" si="709"/>
        <v>0</v>
      </c>
      <c r="ET540" s="20">
        <f t="shared" si="710"/>
        <v>1</v>
      </c>
      <c r="EU540" s="3">
        <f t="shared" si="711"/>
        <v>1</v>
      </c>
      <c r="EV540" s="1">
        <v>1</v>
      </c>
      <c r="EW540" s="1">
        <v>0</v>
      </c>
      <c r="EX540" s="20">
        <f t="shared" si="712"/>
        <v>1</v>
      </c>
      <c r="EY540" s="5">
        <v>1</v>
      </c>
      <c r="EZ540" s="5">
        <v>0</v>
      </c>
      <c r="FA540" s="22">
        <v>2</v>
      </c>
      <c r="FB540" s="22">
        <v>0</v>
      </c>
      <c r="FC540" s="22">
        <v>0</v>
      </c>
      <c r="FD540" s="22">
        <v>0</v>
      </c>
      <c r="FE540" s="22">
        <v>1</v>
      </c>
      <c r="FF540" s="22">
        <v>1</v>
      </c>
      <c r="FG540" s="22">
        <v>0</v>
      </c>
      <c r="FH540" s="22">
        <v>0</v>
      </c>
      <c r="FI540" s="6">
        <v>59.933333333299998</v>
      </c>
      <c r="FJ540" s="6">
        <f t="shared" si="713"/>
        <v>2.0666666666655171</v>
      </c>
      <c r="FK540" s="5">
        <v>2.0299999999999998</v>
      </c>
      <c r="FL540" s="5">
        <v>4.58</v>
      </c>
      <c r="FM540" s="21">
        <f t="shared" si="714"/>
        <v>0.30711043872919819</v>
      </c>
      <c r="FN540" s="1">
        <v>0</v>
      </c>
      <c r="FO540" s="22">
        <v>0</v>
      </c>
      <c r="FP540" s="22">
        <v>0</v>
      </c>
      <c r="FQ540" s="1">
        <v>0</v>
      </c>
      <c r="FR540" s="1">
        <f t="shared" si="715"/>
        <v>0</v>
      </c>
      <c r="FS540" s="3">
        <f t="shared" si="716"/>
        <v>0</v>
      </c>
      <c r="FT540" s="3">
        <f t="shared" si="717"/>
        <v>67</v>
      </c>
      <c r="FU540" s="1">
        <v>26</v>
      </c>
      <c r="FV540" s="1">
        <v>41</v>
      </c>
      <c r="FW540" s="20">
        <f t="shared" si="718"/>
        <v>0.38805970149253732</v>
      </c>
      <c r="FX540" s="5">
        <v>0</v>
      </c>
      <c r="FY540" s="5">
        <v>5</v>
      </c>
      <c r="FZ540" s="22">
        <v>1</v>
      </c>
      <c r="GA540" s="22">
        <v>43</v>
      </c>
      <c r="GB540" s="22">
        <v>6</v>
      </c>
      <c r="GC540" s="22">
        <v>17</v>
      </c>
      <c r="GD540" s="22">
        <v>25</v>
      </c>
      <c r="GE540" s="22">
        <v>0</v>
      </c>
      <c r="GF540" s="22">
        <v>0</v>
      </c>
      <c r="GG540" s="22">
        <v>0</v>
      </c>
      <c r="GH540" s="1">
        <v>7</v>
      </c>
      <c r="GI540" s="1">
        <v>1</v>
      </c>
      <c r="GJ540" s="1">
        <v>13</v>
      </c>
      <c r="GK540" s="1">
        <v>5</v>
      </c>
      <c r="GN540" s="31" t="str">
        <f t="shared" si="719"/>
        <v xml:space="preserve"> 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32" t="str">
        <f t="shared" si="720"/>
        <v xml:space="preserve"> </v>
      </c>
      <c r="GW540" s="9">
        <f t="shared" si="721"/>
        <v>4</v>
      </c>
      <c r="GX540" s="10">
        <v>0.30000000000000004</v>
      </c>
      <c r="GY540" s="10">
        <v>0.30000000000000004</v>
      </c>
      <c r="GZ540" s="10">
        <v>0.60000000000000009</v>
      </c>
      <c r="HA540" s="29">
        <f t="shared" si="722"/>
        <v>2.0689655172413796E-2</v>
      </c>
      <c r="HB540" s="29">
        <f t="shared" si="723"/>
        <v>0.10865737713163555</v>
      </c>
      <c r="HC540">
        <v>5.6</v>
      </c>
      <c r="HD540">
        <v>8.1</v>
      </c>
      <c r="HE540">
        <v>-3.3</v>
      </c>
      <c r="HF540">
        <v>0.4</v>
      </c>
      <c r="HG540">
        <v>1.4</v>
      </c>
      <c r="HH540">
        <v>0</v>
      </c>
      <c r="HI540">
        <v>1.7000000000000002</v>
      </c>
      <c r="HJ540" s="11">
        <f t="shared" si="724"/>
        <v>5.862068965517242E-2</v>
      </c>
      <c r="HK540" s="11">
        <f t="shared" si="725"/>
        <v>0.30786256853963406</v>
      </c>
      <c r="HL540">
        <v>99</v>
      </c>
      <c r="HM540">
        <v>0</v>
      </c>
      <c r="HN540">
        <v>0</v>
      </c>
      <c r="HQ540" s="33">
        <v>637500</v>
      </c>
      <c r="HR540" s="33">
        <v>0</v>
      </c>
      <c r="HS540" s="30">
        <f t="shared" si="726"/>
        <v>1.4585365853658538</v>
      </c>
    </row>
    <row r="541" spans="1:227" x14ac:dyDescent="0.2">
      <c r="A541" s="1">
        <v>5</v>
      </c>
      <c r="B541" s="2" t="s">
        <v>2596</v>
      </c>
      <c r="C541" s="2" t="s">
        <v>2597</v>
      </c>
      <c r="D541" s="2" t="s">
        <v>257</v>
      </c>
      <c r="E541" s="2" t="s">
        <v>240</v>
      </c>
      <c r="F541" s="2">
        <v>75</v>
      </c>
      <c r="G541" s="2">
        <v>230</v>
      </c>
      <c r="H541" s="2" t="s">
        <v>231</v>
      </c>
      <c r="J541" s="3">
        <v>30</v>
      </c>
      <c r="K541" s="5" t="s">
        <v>2598</v>
      </c>
      <c r="L541" s="5" t="s">
        <v>2594</v>
      </c>
      <c r="M541" s="5" t="s">
        <v>1143</v>
      </c>
      <c r="N541" s="5" t="s">
        <v>457</v>
      </c>
      <c r="O541" s="2" t="s">
        <v>457</v>
      </c>
      <c r="P541" s="2" t="s">
        <v>271</v>
      </c>
      <c r="Q541" s="1">
        <v>28</v>
      </c>
      <c r="R541" s="1">
        <v>0</v>
      </c>
      <c r="S541" s="1">
        <v>4</v>
      </c>
      <c r="T541" s="1">
        <v>4</v>
      </c>
      <c r="U541" s="1">
        <v>0</v>
      </c>
      <c r="V541" s="1">
        <v>28</v>
      </c>
      <c r="W541" s="20">
        <f t="shared" si="648"/>
        <v>0</v>
      </c>
      <c r="X541" s="6">
        <v>434.0833333333</v>
      </c>
      <c r="Y541" s="6">
        <f t="shared" si="649"/>
        <v>15.502976190475</v>
      </c>
      <c r="Z541" s="1">
        <v>599</v>
      </c>
      <c r="AA541" s="6">
        <f t="shared" si="650"/>
        <v>21.392857142857142</v>
      </c>
      <c r="AB541" s="8">
        <f t="shared" si="651"/>
        <v>0.72468002225926542</v>
      </c>
      <c r="AC541" s="3">
        <f t="shared" si="652"/>
        <v>25.294117647058822</v>
      </c>
      <c r="AD541" s="8">
        <f t="shared" si="653"/>
        <v>3.4962113084821946</v>
      </c>
      <c r="AE541" s="20">
        <f t="shared" si="654"/>
        <v>0</v>
      </c>
      <c r="AF541" s="20">
        <f t="shared" si="655"/>
        <v>0.23529411764705882</v>
      </c>
      <c r="AG541" s="20">
        <f t="shared" si="656"/>
        <v>0.23529411764705882</v>
      </c>
      <c r="AH541" s="3" t="e">
        <f t="shared" si="657"/>
        <v>#VALUE!</v>
      </c>
      <c r="AI541" s="3" t="str">
        <f t="shared" si="658"/>
        <v xml:space="preserve"> </v>
      </c>
      <c r="AJ541" s="3" t="str">
        <f t="shared" si="659"/>
        <v xml:space="preserve"> </v>
      </c>
      <c r="AK541" s="20" t="e">
        <f t="shared" si="660"/>
        <v>#VALUE!</v>
      </c>
      <c r="AL541" s="6">
        <v>0</v>
      </c>
      <c r="AM541" s="1">
        <v>42</v>
      </c>
      <c r="AN541" s="1">
        <v>36</v>
      </c>
      <c r="AO541" s="1">
        <v>12</v>
      </c>
      <c r="AP541" s="1">
        <v>11</v>
      </c>
      <c r="AQ541" s="1">
        <v>9</v>
      </c>
      <c r="AR541" s="6">
        <f t="shared" si="661"/>
        <v>5.8053369168750857</v>
      </c>
      <c r="AS541" s="6">
        <f t="shared" si="662"/>
        <v>4.9760030716072166</v>
      </c>
      <c r="AT541" s="6">
        <f t="shared" si="663"/>
        <v>1.6586676905357389</v>
      </c>
      <c r="AU541" s="6">
        <f t="shared" si="664"/>
        <v>1.520445382991094</v>
      </c>
      <c r="AV541" s="6">
        <f t="shared" si="665"/>
        <v>1.2440007679018041</v>
      </c>
      <c r="AW541" s="1">
        <v>60</v>
      </c>
      <c r="AX541" s="1">
        <v>15</v>
      </c>
      <c r="AY541" s="1">
        <v>0</v>
      </c>
      <c r="AZ541" s="1">
        <v>3</v>
      </c>
      <c r="BA541" s="1">
        <v>0</v>
      </c>
      <c r="BB541" s="1">
        <v>0</v>
      </c>
      <c r="BC541" s="7">
        <f>(EA541+FH541+GG541)-(DZ541+FG541+GF541)-((BD541/60)*(-0.29)+(EF541/60)*0.11+(FI541/60)*(-0.33))</f>
        <v>-5.9509527777774336</v>
      </c>
      <c r="BD541" s="6">
        <v>421.81666666669997</v>
      </c>
      <c r="BE541" s="6">
        <f t="shared" si="666"/>
        <v>15.064880952382142</v>
      </c>
      <c r="BF541" s="5">
        <v>14.65</v>
      </c>
      <c r="BG541" s="5">
        <v>34.15</v>
      </c>
      <c r="BH541" s="21">
        <f t="shared" si="667"/>
        <v>0.30020491803278693</v>
      </c>
      <c r="BI541" s="1">
        <v>0</v>
      </c>
      <c r="BJ541" s="22">
        <v>2</v>
      </c>
      <c r="BK541" s="22">
        <v>2</v>
      </c>
      <c r="BL541" s="1">
        <v>4</v>
      </c>
      <c r="BM541" s="1">
        <f t="shared" si="668"/>
        <v>4</v>
      </c>
      <c r="BN541" s="8">
        <f t="shared" si="669"/>
        <v>0.56896756094665391</v>
      </c>
      <c r="BO541" s="3">
        <f t="shared" si="670"/>
        <v>25.294117647058822</v>
      </c>
      <c r="BP541" s="20">
        <f t="shared" si="671"/>
        <v>0</v>
      </c>
      <c r="BQ541" s="20">
        <f t="shared" si="672"/>
        <v>0.23529411764705882</v>
      </c>
      <c r="BR541" s="20">
        <f t="shared" si="673"/>
        <v>0.23529411764705882</v>
      </c>
      <c r="BS541" s="3" t="str">
        <f t="shared" si="674"/>
        <v xml:space="preserve"> </v>
      </c>
      <c r="BV541" s="20" t="str">
        <f t="shared" si="675"/>
        <v xml:space="preserve"> </v>
      </c>
      <c r="BW541" s="5">
        <v>58</v>
      </c>
      <c r="BX541" s="5">
        <v>55</v>
      </c>
      <c r="BY541" s="21">
        <f t="shared" si="676"/>
        <v>0.31388888888888888</v>
      </c>
      <c r="BZ541" s="5">
        <v>64</v>
      </c>
      <c r="CA541" s="5">
        <v>53</v>
      </c>
      <c r="CB541" s="23">
        <f t="shared" si="677"/>
        <v>0.32500000000000001</v>
      </c>
      <c r="CC541" s="5">
        <v>68</v>
      </c>
      <c r="CD541" s="5">
        <v>62</v>
      </c>
      <c r="CE541" s="23">
        <f t="shared" si="678"/>
        <v>0.3611111111111111</v>
      </c>
      <c r="CF541" s="23">
        <f t="shared" si="679"/>
        <v>0.49130434782608695</v>
      </c>
      <c r="CG541" s="24">
        <v>2</v>
      </c>
      <c r="CH541" s="5">
        <v>152</v>
      </c>
      <c r="CI541" s="5">
        <v>137</v>
      </c>
      <c r="CJ541" s="5">
        <v>126</v>
      </c>
      <c r="CK541">
        <v>15.44614477</v>
      </c>
      <c r="CL541" s="5">
        <v>5.0000000000000001E-3</v>
      </c>
      <c r="CM541" s="5">
        <v>6</v>
      </c>
      <c r="CN541" s="5">
        <v>-0.91700000000000004</v>
      </c>
      <c r="CO541" s="5">
        <v>0.25</v>
      </c>
      <c r="CP541" s="5">
        <v>-2.3250000000000002</v>
      </c>
      <c r="CQ541" s="21">
        <f t="shared" si="680"/>
        <v>7.9069767441860464E-2</v>
      </c>
      <c r="CR541" s="25">
        <f t="shared" si="681"/>
        <v>0.9</v>
      </c>
      <c r="CS541" s="22">
        <f t="shared" si="682"/>
        <v>907.90697674418607</v>
      </c>
      <c r="CT541" s="21">
        <f t="shared" si="683"/>
        <v>-2.0930232558139514E-2</v>
      </c>
      <c r="CU541" s="26">
        <f t="shared" si="684"/>
        <v>2.4865919063871282</v>
      </c>
      <c r="CV541" s="27">
        <f t="shared" si="685"/>
        <v>2.3403217942467087</v>
      </c>
      <c r="CW541" s="27">
        <f t="shared" si="686"/>
        <v>31.448074110190152</v>
      </c>
      <c r="CX541" s="27">
        <f t="shared" si="687"/>
        <v>23.403217942467091</v>
      </c>
      <c r="CY541" s="27">
        <f t="shared" si="688"/>
        <v>56.899073622623114</v>
      </c>
      <c r="CZ541" s="27">
        <f t="shared" si="689"/>
        <v>48.854217454900052</v>
      </c>
      <c r="DA541" s="28">
        <f t="shared" si="690"/>
        <v>8.0448561677230614</v>
      </c>
      <c r="DB541" s="5">
        <v>17</v>
      </c>
      <c r="DC541" s="5">
        <v>16</v>
      </c>
      <c r="DD541" s="22">
        <v>198</v>
      </c>
      <c r="DE541" s="22">
        <v>144</v>
      </c>
      <c r="DF541" s="22">
        <v>77</v>
      </c>
      <c r="DG541" s="22">
        <v>78</v>
      </c>
      <c r="DH541" s="22">
        <v>96</v>
      </c>
      <c r="DI541" s="22">
        <v>97</v>
      </c>
      <c r="DJ541" s="29">
        <f t="shared" si="691"/>
        <v>9.5715518198969747</v>
      </c>
      <c r="DK541" s="27">
        <f t="shared" si="692"/>
        <v>2.0706965070069026</v>
      </c>
      <c r="DL541" s="27">
        <f t="shared" si="693"/>
        <v>3.3256640870110856</v>
      </c>
      <c r="DM541" s="27">
        <f t="shared" si="694"/>
        <v>30.746705710102493</v>
      </c>
      <c r="DN541" s="27">
        <f t="shared" si="695"/>
        <v>33.131144112110441</v>
      </c>
      <c r="DO541" s="27">
        <f t="shared" si="696"/>
        <v>57.352018406191178</v>
      </c>
      <c r="DP541" s="27">
        <f t="shared" si="697"/>
        <v>59.108973018197034</v>
      </c>
      <c r="DQ541" s="30">
        <f t="shared" si="698"/>
        <v>9.8018107797289176</v>
      </c>
      <c r="DR541" s="5">
        <v>33</v>
      </c>
      <c r="DS541" s="5">
        <v>53</v>
      </c>
      <c r="DT541" s="5">
        <v>457</v>
      </c>
      <c r="DU541" s="5">
        <v>475</v>
      </c>
      <c r="DV541" s="5">
        <v>175</v>
      </c>
      <c r="DW541" s="5">
        <v>164</v>
      </c>
      <c r="DX541" s="5">
        <v>250</v>
      </c>
      <c r="DY541" s="5">
        <v>249</v>
      </c>
      <c r="DZ541" s="22">
        <v>13</v>
      </c>
      <c r="EA541" s="22">
        <v>5</v>
      </c>
      <c r="EB541" s="22">
        <f t="shared" si="699"/>
        <v>-8</v>
      </c>
      <c r="EC541" s="26">
        <f t="shared" si="700"/>
        <v>1.8491445730766249</v>
      </c>
      <c r="ED541" s="27">
        <f t="shared" si="701"/>
        <v>0.71120945118331735</v>
      </c>
      <c r="EE541" s="27">
        <f t="shared" si="702"/>
        <v>-1.1379351218933078</v>
      </c>
      <c r="EF541" s="6">
        <v>7.8</v>
      </c>
      <c r="EG541" s="6">
        <f t="shared" si="703"/>
        <v>0.27857142857142858</v>
      </c>
      <c r="EH541" s="5">
        <v>0.27</v>
      </c>
      <c r="EI541" s="5">
        <v>4.46</v>
      </c>
      <c r="EJ541" s="21">
        <f t="shared" si="704"/>
        <v>5.7082452431289642E-2</v>
      </c>
      <c r="EK541" s="1">
        <v>0</v>
      </c>
      <c r="EL541" s="22">
        <v>0</v>
      </c>
      <c r="EM541" s="22">
        <v>0</v>
      </c>
      <c r="EN541" s="1">
        <v>0</v>
      </c>
      <c r="EO541" s="3">
        <f t="shared" si="705"/>
        <v>0</v>
      </c>
      <c r="EP541" s="6">
        <f t="shared" si="706"/>
        <v>0</v>
      </c>
      <c r="EQ541" s="3">
        <f t="shared" si="707"/>
        <v>0</v>
      </c>
      <c r="ER541" s="20">
        <f t="shared" si="708"/>
        <v>0</v>
      </c>
      <c r="ES541" s="20">
        <f t="shared" si="709"/>
        <v>0</v>
      </c>
      <c r="ET541" s="20">
        <f t="shared" si="710"/>
        <v>0</v>
      </c>
      <c r="EU541" s="3" t="str">
        <f t="shared" si="711"/>
        <v xml:space="preserve"> </v>
      </c>
      <c r="EX541" s="20" t="str">
        <f t="shared" si="712"/>
        <v xml:space="preserve"> </v>
      </c>
      <c r="EY541" s="5">
        <v>0</v>
      </c>
      <c r="EZ541" s="5">
        <v>0</v>
      </c>
      <c r="FA541" s="22">
        <v>6</v>
      </c>
      <c r="FB541" s="22">
        <v>3</v>
      </c>
      <c r="FC541" s="22">
        <v>3</v>
      </c>
      <c r="FD541" s="22">
        <v>1</v>
      </c>
      <c r="FE541" s="22">
        <v>1</v>
      </c>
      <c r="FF541" s="22">
        <v>2</v>
      </c>
      <c r="FG541" s="22">
        <v>0</v>
      </c>
      <c r="FH541" s="22">
        <v>0</v>
      </c>
      <c r="FI541" s="6">
        <v>4.4666666667000001</v>
      </c>
      <c r="FJ541" s="6">
        <f t="shared" si="713"/>
        <v>0.159523809525</v>
      </c>
      <c r="FK541" s="5">
        <v>0.14000000000000001</v>
      </c>
      <c r="FL541" s="5">
        <v>5.32</v>
      </c>
      <c r="FM541" s="21">
        <f t="shared" si="714"/>
        <v>2.5641025641025644E-2</v>
      </c>
      <c r="FN541" s="1">
        <v>0</v>
      </c>
      <c r="FO541" s="22">
        <v>0</v>
      </c>
      <c r="FP541" s="22">
        <v>0</v>
      </c>
      <c r="FQ541" s="1">
        <v>0</v>
      </c>
      <c r="FR541" s="1">
        <f t="shared" si="715"/>
        <v>0</v>
      </c>
      <c r="FS541" s="3">
        <f t="shared" si="716"/>
        <v>0</v>
      </c>
      <c r="FT541" s="3" t="str">
        <f t="shared" si="717"/>
        <v xml:space="preserve"> </v>
      </c>
      <c r="FW541" s="20" t="str">
        <f t="shared" si="718"/>
        <v xml:space="preserve"> </v>
      </c>
      <c r="FX541" s="5">
        <v>0</v>
      </c>
      <c r="FY541" s="5">
        <v>1</v>
      </c>
      <c r="FZ541" s="22">
        <v>1</v>
      </c>
      <c r="GA541" s="22">
        <v>2</v>
      </c>
      <c r="GB541" s="22">
        <v>0</v>
      </c>
      <c r="GC541" s="22">
        <v>1</v>
      </c>
      <c r="GD541" s="22">
        <v>0</v>
      </c>
      <c r="GE541" s="22">
        <v>2</v>
      </c>
      <c r="GF541" s="22">
        <v>0</v>
      </c>
      <c r="GG541" s="22">
        <v>0</v>
      </c>
      <c r="GH541" s="1">
        <v>18</v>
      </c>
      <c r="GI541" s="1">
        <v>0</v>
      </c>
      <c r="GJ541" s="1">
        <v>19</v>
      </c>
      <c r="GK541" s="1">
        <v>1</v>
      </c>
      <c r="GL541" s="6"/>
      <c r="GM541" s="6"/>
      <c r="GN541" s="31" t="str">
        <f t="shared" si="719"/>
        <v xml:space="preserve"> 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32" t="str">
        <f t="shared" si="720"/>
        <v xml:space="preserve"> </v>
      </c>
      <c r="GW541" s="9">
        <f t="shared" si="721"/>
        <v>2</v>
      </c>
      <c r="GX541" s="10">
        <v>-0.1</v>
      </c>
      <c r="GY541" s="10">
        <v>0.9</v>
      </c>
      <c r="GZ541" s="10">
        <v>0.8</v>
      </c>
      <c r="HA541" s="29">
        <f t="shared" si="722"/>
        <v>2.8571428571428574E-2</v>
      </c>
      <c r="HB541" s="29">
        <f t="shared" si="723"/>
        <v>0.11057784603571594</v>
      </c>
      <c r="HC541">
        <v>8.1999999999999993</v>
      </c>
      <c r="HD541">
        <v>9</v>
      </c>
      <c r="HE541">
        <v>3.2</v>
      </c>
      <c r="HF541">
        <v>-0.4</v>
      </c>
      <c r="HG541">
        <v>0.9</v>
      </c>
      <c r="HH541">
        <v>0</v>
      </c>
      <c r="HI541">
        <v>0.5</v>
      </c>
      <c r="HJ541" s="11">
        <f t="shared" si="724"/>
        <v>1.7857142857142856E-2</v>
      </c>
      <c r="HK541" s="11">
        <f t="shared" si="725"/>
        <v>6.9111153772322437E-2</v>
      </c>
      <c r="HL541">
        <v>99</v>
      </c>
      <c r="HM541">
        <v>0</v>
      </c>
      <c r="HN541">
        <v>0</v>
      </c>
      <c r="HQ541" s="33">
        <v>2000000</v>
      </c>
      <c r="HR541" s="33">
        <v>0</v>
      </c>
      <c r="HS541" s="30">
        <f t="shared" si="726"/>
        <v>-2.1341463414634143</v>
      </c>
    </row>
    <row r="542" spans="1:227" x14ac:dyDescent="0.2">
      <c r="A542" s="1">
        <v>23</v>
      </c>
      <c r="B542" s="2" t="s">
        <v>2599</v>
      </c>
      <c r="C542" s="2" t="s">
        <v>453</v>
      </c>
      <c r="D542" s="2" t="s">
        <v>297</v>
      </c>
      <c r="E542" s="2" t="s">
        <v>240</v>
      </c>
      <c r="F542" s="2">
        <v>77</v>
      </c>
      <c r="G542" s="2">
        <v>234</v>
      </c>
      <c r="H542" s="2" t="s">
        <v>249</v>
      </c>
      <c r="J542" s="3">
        <v>29</v>
      </c>
      <c r="K542" s="5" t="s">
        <v>2600</v>
      </c>
      <c r="L542" s="5" t="s">
        <v>2601</v>
      </c>
      <c r="M542" s="5" t="s">
        <v>834</v>
      </c>
      <c r="N542" s="5" t="s">
        <v>721</v>
      </c>
      <c r="O542" s="2" t="s">
        <v>2602</v>
      </c>
      <c r="P542" s="2" t="s">
        <v>271</v>
      </c>
      <c r="Q542" s="1">
        <v>42</v>
      </c>
      <c r="R542" s="1">
        <v>2</v>
      </c>
      <c r="S542" s="1">
        <v>4</v>
      </c>
      <c r="T542" s="1">
        <v>6</v>
      </c>
      <c r="U542" s="1">
        <v>-4</v>
      </c>
      <c r="V542" s="1">
        <v>26</v>
      </c>
      <c r="W542" s="20">
        <f t="shared" si="648"/>
        <v>7.6923076923076927E-2</v>
      </c>
      <c r="X542" s="6">
        <v>778.31666666670003</v>
      </c>
      <c r="Y542" s="6">
        <f t="shared" si="649"/>
        <v>18.531349206350001</v>
      </c>
      <c r="Z542" s="1">
        <v>1093</v>
      </c>
      <c r="AA542" s="6">
        <f t="shared" si="650"/>
        <v>26.023809523809526</v>
      </c>
      <c r="AB542" s="8">
        <f t="shared" si="651"/>
        <v>0.71209210125041178</v>
      </c>
      <c r="AC542" s="3">
        <f t="shared" si="652"/>
        <v>11.28</v>
      </c>
      <c r="AD542" s="8">
        <f t="shared" si="653"/>
        <v>0.86956894151905306</v>
      </c>
      <c r="AE542" s="20">
        <f t="shared" si="654"/>
        <v>0.08</v>
      </c>
      <c r="AF542" s="20">
        <f t="shared" si="655"/>
        <v>0.16</v>
      </c>
      <c r="AG542" s="20">
        <f t="shared" si="656"/>
        <v>0.24</v>
      </c>
      <c r="AH542" s="3" t="e">
        <f t="shared" si="657"/>
        <v>#VALUE!</v>
      </c>
      <c r="AI542" s="3" t="str">
        <f t="shared" si="658"/>
        <v xml:space="preserve"> </v>
      </c>
      <c r="AJ542" s="3" t="str">
        <f t="shared" si="659"/>
        <v xml:space="preserve"> </v>
      </c>
      <c r="AK542" s="20" t="e">
        <f t="shared" si="660"/>
        <v>#VALUE!</v>
      </c>
      <c r="AL542" s="6">
        <v>0</v>
      </c>
      <c r="AM542" s="1">
        <v>104</v>
      </c>
      <c r="AN542" s="1">
        <v>69</v>
      </c>
      <c r="AO542" s="1">
        <v>22</v>
      </c>
      <c r="AP542" s="1">
        <v>20</v>
      </c>
      <c r="AQ542" s="1">
        <v>10</v>
      </c>
      <c r="AR542" s="6">
        <f t="shared" si="661"/>
        <v>8.0173022976933979</v>
      </c>
      <c r="AS542" s="6">
        <f t="shared" si="662"/>
        <v>5.3191717167388886</v>
      </c>
      <c r="AT542" s="6">
        <f t="shared" si="663"/>
        <v>1.6959677937428339</v>
      </c>
      <c r="AU542" s="6">
        <f t="shared" si="664"/>
        <v>1.5417889034025762</v>
      </c>
      <c r="AV542" s="6">
        <f t="shared" si="665"/>
        <v>0.77089445170128812</v>
      </c>
      <c r="AW542" s="1">
        <v>60</v>
      </c>
      <c r="AX542" s="1">
        <v>19</v>
      </c>
      <c r="AY542" s="1">
        <v>2</v>
      </c>
      <c r="AZ542" s="1">
        <v>1</v>
      </c>
      <c r="BA542" s="1">
        <v>0</v>
      </c>
      <c r="BB542" s="1">
        <v>0</v>
      </c>
      <c r="BC542" s="7">
        <f>(EA542+FH542+GG542)-(DZ542+FG542+GF542)-((BD542/60)*(-0.29)+(EF542/60)*0.11+(FI542/60)*(-0.33))</f>
        <v>-11.183236111110951</v>
      </c>
      <c r="BD542" s="6">
        <v>667.36666666669998</v>
      </c>
      <c r="BE542" s="6">
        <f t="shared" si="666"/>
        <v>15.889682539683333</v>
      </c>
      <c r="BF542" s="5">
        <v>15.56</v>
      </c>
      <c r="BG542" s="5">
        <v>32.85</v>
      </c>
      <c r="BH542" s="21">
        <f t="shared" si="667"/>
        <v>0.32142119396818836</v>
      </c>
      <c r="BI542" s="1">
        <v>2</v>
      </c>
      <c r="BJ542" s="22">
        <v>1</v>
      </c>
      <c r="BK542" s="22">
        <v>3</v>
      </c>
      <c r="BL542" s="1">
        <v>4</v>
      </c>
      <c r="BM542" s="1">
        <f t="shared" si="668"/>
        <v>6</v>
      </c>
      <c r="BN542" s="8">
        <f t="shared" si="669"/>
        <v>0.53943359472551122</v>
      </c>
      <c r="BO542" s="3">
        <f t="shared" si="670"/>
        <v>11.28</v>
      </c>
      <c r="BP542" s="20">
        <f t="shared" si="671"/>
        <v>0.08</v>
      </c>
      <c r="BQ542" s="20">
        <f t="shared" si="672"/>
        <v>0.16</v>
      </c>
      <c r="BR542" s="20">
        <f t="shared" si="673"/>
        <v>0.24</v>
      </c>
      <c r="BS542" s="3" t="str">
        <f t="shared" si="674"/>
        <v xml:space="preserve"> </v>
      </c>
      <c r="BV542" s="20" t="str">
        <f t="shared" si="675"/>
        <v xml:space="preserve"> </v>
      </c>
      <c r="BW542" s="5">
        <v>91</v>
      </c>
      <c r="BX542" s="5">
        <v>92</v>
      </c>
      <c r="BY542" s="21">
        <f t="shared" si="676"/>
        <v>0.30756302521008405</v>
      </c>
      <c r="BZ542" s="5">
        <v>106</v>
      </c>
      <c r="CA542" s="5">
        <v>92</v>
      </c>
      <c r="CB542" s="23">
        <f t="shared" si="677"/>
        <v>0.33277310924369746</v>
      </c>
      <c r="CC542" s="5">
        <v>112</v>
      </c>
      <c r="CD542" s="5">
        <v>102</v>
      </c>
      <c r="CE542" s="23">
        <f t="shared" si="678"/>
        <v>0.35966386554621849</v>
      </c>
      <c r="CF542" s="23">
        <f t="shared" si="679"/>
        <v>0.48031496062992124</v>
      </c>
      <c r="CG542" s="24">
        <v>7</v>
      </c>
      <c r="CH542" s="5">
        <v>231</v>
      </c>
      <c r="CI542" s="5">
        <v>270</v>
      </c>
      <c r="CJ542" s="5">
        <v>182</v>
      </c>
      <c r="CK542">
        <v>15.207915405</v>
      </c>
      <c r="CL542" s="5">
        <v>0.23500000000000001</v>
      </c>
      <c r="CM542" s="5">
        <v>5</v>
      </c>
      <c r="CN542" s="5">
        <v>0.23100000000000001</v>
      </c>
      <c r="CO542" s="5">
        <v>0.39600000000000002</v>
      </c>
      <c r="CP542" s="5">
        <v>-4.194</v>
      </c>
      <c r="CQ542" s="21">
        <f t="shared" si="680"/>
        <v>8.8652482269503549E-2</v>
      </c>
      <c r="CR542" s="25">
        <f t="shared" si="681"/>
        <v>0.91989664082687339</v>
      </c>
      <c r="CS542" s="22">
        <f t="shared" si="682"/>
        <v>928.76188905382378</v>
      </c>
      <c r="CT542" s="21">
        <f t="shared" si="683"/>
        <v>8.5491230963769399E-3</v>
      </c>
      <c r="CU542" s="26">
        <f t="shared" si="684"/>
        <v>2.295262578038928</v>
      </c>
      <c r="CV542" s="27">
        <f t="shared" si="685"/>
        <v>2.8461255967682701</v>
      </c>
      <c r="CW542" s="27">
        <f t="shared" si="686"/>
        <v>25.890561880279105</v>
      </c>
      <c r="CX542" s="27">
        <f t="shared" si="687"/>
        <v>35.5306647080426</v>
      </c>
      <c r="CY542" s="27">
        <f t="shared" si="688"/>
        <v>48.475945648182147</v>
      </c>
      <c r="CZ542" s="27">
        <f t="shared" si="689"/>
        <v>65.919941241278011</v>
      </c>
      <c r="DA542" s="28">
        <f t="shared" si="690"/>
        <v>-17.443995593095863</v>
      </c>
      <c r="DB542" s="5">
        <v>25</v>
      </c>
      <c r="DC542" s="5">
        <v>31</v>
      </c>
      <c r="DD542" s="22">
        <v>257</v>
      </c>
      <c r="DE542" s="22">
        <v>356</v>
      </c>
      <c r="DF542" s="22">
        <v>110</v>
      </c>
      <c r="DG542" s="22">
        <v>148</v>
      </c>
      <c r="DH542" s="22">
        <v>183</v>
      </c>
      <c r="DI542" s="22">
        <v>136</v>
      </c>
      <c r="DJ542" s="29">
        <f t="shared" si="691"/>
        <v>-12.636554648213972</v>
      </c>
      <c r="DK542" s="27">
        <f t="shared" si="692"/>
        <v>2.3048488801913458</v>
      </c>
      <c r="DL542" s="27">
        <f t="shared" si="693"/>
        <v>2.7397260273972601</v>
      </c>
      <c r="DM542" s="27">
        <f t="shared" si="694"/>
        <v>30.397912589693409</v>
      </c>
      <c r="DN542" s="27">
        <f t="shared" si="695"/>
        <v>28.745379430310937</v>
      </c>
      <c r="DO542" s="27">
        <f t="shared" si="696"/>
        <v>55.403348554033485</v>
      </c>
      <c r="DP542" s="27">
        <f t="shared" si="697"/>
        <v>57.055881713415957</v>
      </c>
      <c r="DQ542" s="30">
        <f t="shared" si="698"/>
        <v>-15.791462433713392</v>
      </c>
      <c r="DR542" s="5">
        <v>53</v>
      </c>
      <c r="DS542" s="5">
        <v>63</v>
      </c>
      <c r="DT542" s="5">
        <v>646</v>
      </c>
      <c r="DU542" s="5">
        <v>598</v>
      </c>
      <c r="DV542" s="5">
        <v>244</v>
      </c>
      <c r="DW542" s="5">
        <v>276</v>
      </c>
      <c r="DX542" s="5">
        <v>375</v>
      </c>
      <c r="DY542" s="5">
        <v>331</v>
      </c>
      <c r="DZ542" s="22">
        <v>14</v>
      </c>
      <c r="EA542" s="22">
        <v>2</v>
      </c>
      <c r="EB542" s="22">
        <f t="shared" si="699"/>
        <v>-12</v>
      </c>
      <c r="EC542" s="26">
        <f t="shared" si="700"/>
        <v>1.2586783876928596</v>
      </c>
      <c r="ED542" s="27">
        <f t="shared" si="701"/>
        <v>0.17981119824183708</v>
      </c>
      <c r="EE542" s="27">
        <f t="shared" si="702"/>
        <v>-1.0788671894510224</v>
      </c>
      <c r="EF542" s="6">
        <v>2.6</v>
      </c>
      <c r="EG542" s="6">
        <f t="shared" si="703"/>
        <v>6.1904761904761907E-2</v>
      </c>
      <c r="EH542" s="5">
        <v>0.06</v>
      </c>
      <c r="EI542" s="5">
        <v>4.45</v>
      </c>
      <c r="EJ542" s="21">
        <f t="shared" si="704"/>
        <v>1.3303769401330377E-2</v>
      </c>
      <c r="EK542" s="1">
        <v>0</v>
      </c>
      <c r="EL542" s="22">
        <v>0</v>
      </c>
      <c r="EM542" s="22">
        <v>0</v>
      </c>
      <c r="EN542" s="1">
        <v>0</v>
      </c>
      <c r="EO542" s="3">
        <f t="shared" si="705"/>
        <v>0</v>
      </c>
      <c r="EP542" s="6">
        <f t="shared" si="706"/>
        <v>0</v>
      </c>
      <c r="EQ542" s="3">
        <f t="shared" si="707"/>
        <v>0</v>
      </c>
      <c r="ER542" s="20">
        <f t="shared" si="708"/>
        <v>0</v>
      </c>
      <c r="ES542" s="20">
        <f t="shared" si="709"/>
        <v>0</v>
      </c>
      <c r="ET542" s="20">
        <f t="shared" si="710"/>
        <v>0</v>
      </c>
      <c r="EU542" s="3" t="str">
        <f t="shared" si="711"/>
        <v xml:space="preserve"> </v>
      </c>
      <c r="EX542" s="20" t="str">
        <f t="shared" si="712"/>
        <v xml:space="preserve"> </v>
      </c>
      <c r="EY542" s="5">
        <v>0</v>
      </c>
      <c r="EZ542" s="5">
        <v>0</v>
      </c>
      <c r="FA542" s="22">
        <v>0</v>
      </c>
      <c r="FB542" s="22">
        <v>0</v>
      </c>
      <c r="FC542" s="22">
        <v>0</v>
      </c>
      <c r="FD542" s="22">
        <v>0</v>
      </c>
      <c r="FE542" s="22">
        <v>1</v>
      </c>
      <c r="FF542" s="22">
        <v>0</v>
      </c>
      <c r="FG542" s="22">
        <v>0</v>
      </c>
      <c r="FH542" s="22">
        <v>1</v>
      </c>
      <c r="FI542" s="6">
        <v>108.35</v>
      </c>
      <c r="FJ542" s="6">
        <f t="shared" si="713"/>
        <v>2.5797619047619045</v>
      </c>
      <c r="FK542" s="5">
        <v>2.42</v>
      </c>
      <c r="FL542" s="5">
        <v>3.48</v>
      </c>
      <c r="FM542" s="21">
        <f t="shared" si="714"/>
        <v>0.4101694915254237</v>
      </c>
      <c r="FN542" s="1">
        <v>0</v>
      </c>
      <c r="FO542" s="22">
        <v>0</v>
      </c>
      <c r="FP542" s="22">
        <v>0</v>
      </c>
      <c r="FQ542" s="1">
        <v>0</v>
      </c>
      <c r="FR542" s="1">
        <f t="shared" si="715"/>
        <v>0</v>
      </c>
      <c r="FS542" s="3">
        <f t="shared" si="716"/>
        <v>0</v>
      </c>
      <c r="FT542" s="3" t="str">
        <f t="shared" si="717"/>
        <v xml:space="preserve"> </v>
      </c>
      <c r="FW542" s="20" t="str">
        <f t="shared" si="718"/>
        <v xml:space="preserve"> </v>
      </c>
      <c r="FX542" s="5">
        <v>0</v>
      </c>
      <c r="FY542" s="5">
        <v>12</v>
      </c>
      <c r="FZ542" s="22">
        <v>9</v>
      </c>
      <c r="GA542" s="22">
        <v>77</v>
      </c>
      <c r="GB542" s="22">
        <v>1</v>
      </c>
      <c r="GC542" s="22">
        <v>42</v>
      </c>
      <c r="GD542" s="22">
        <v>48</v>
      </c>
      <c r="GE542" s="22">
        <v>2</v>
      </c>
      <c r="GF542" s="22">
        <v>4</v>
      </c>
      <c r="GG542" s="22">
        <v>0</v>
      </c>
      <c r="GH542" s="1">
        <v>27</v>
      </c>
      <c r="GI542" s="1">
        <v>0</v>
      </c>
      <c r="GJ542" s="1">
        <v>44</v>
      </c>
      <c r="GK542" s="1">
        <v>13</v>
      </c>
      <c r="GL542" s="6"/>
      <c r="GM542" s="6"/>
      <c r="GN542" s="31" t="str">
        <f t="shared" si="719"/>
        <v xml:space="preserve"> 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32" t="str">
        <f t="shared" si="720"/>
        <v xml:space="preserve"> </v>
      </c>
      <c r="GW542" s="9">
        <f t="shared" si="721"/>
        <v>3</v>
      </c>
      <c r="GX542" s="10">
        <v>0</v>
      </c>
      <c r="GY542" s="10">
        <v>1.2</v>
      </c>
      <c r="GZ542" s="10">
        <v>1.2</v>
      </c>
      <c r="HA542" s="29">
        <f t="shared" si="722"/>
        <v>2.8571428571428571E-2</v>
      </c>
      <c r="HB542" s="29">
        <f t="shared" si="723"/>
        <v>9.2507334204154579E-2</v>
      </c>
      <c r="HC542">
        <v>13.8</v>
      </c>
      <c r="HD542">
        <v>20.3</v>
      </c>
      <c r="HE542">
        <v>-0.5</v>
      </c>
      <c r="HF542">
        <v>-0.60000000000000009</v>
      </c>
      <c r="HG542">
        <v>2.2000000000000002</v>
      </c>
      <c r="HH542">
        <v>0</v>
      </c>
      <c r="HI542">
        <v>1.6</v>
      </c>
      <c r="HJ542" s="11">
        <f t="shared" si="724"/>
        <v>3.8095238095238099E-2</v>
      </c>
      <c r="HK542" s="11">
        <f t="shared" si="725"/>
        <v>0.12334311227220612</v>
      </c>
      <c r="HL542">
        <v>99</v>
      </c>
      <c r="HM542">
        <v>0</v>
      </c>
      <c r="HN542">
        <v>0</v>
      </c>
      <c r="HQ542" s="33">
        <v>1800000</v>
      </c>
      <c r="HR542" s="33">
        <v>0</v>
      </c>
      <c r="HS542" s="30">
        <f t="shared" si="726"/>
        <v>-0.68292682926829285</v>
      </c>
    </row>
    <row r="543" spans="1:227" x14ac:dyDescent="0.2">
      <c r="A543" s="1">
        <v>90</v>
      </c>
      <c r="B543" s="2" t="s">
        <v>2603</v>
      </c>
      <c r="C543" s="2" t="s">
        <v>2604</v>
      </c>
      <c r="D543" s="2" t="s">
        <v>257</v>
      </c>
      <c r="E543" s="2" t="s">
        <v>240</v>
      </c>
      <c r="F543" s="2">
        <v>72</v>
      </c>
      <c r="G543" s="2">
        <v>200</v>
      </c>
      <c r="H543" s="2" t="s">
        <v>231</v>
      </c>
      <c r="J543" s="3">
        <v>22</v>
      </c>
      <c r="K543" s="5" t="s">
        <v>2605</v>
      </c>
      <c r="L543" s="5" t="s">
        <v>2606</v>
      </c>
      <c r="M543" s="5" t="s">
        <v>834</v>
      </c>
      <c r="N543" s="5" t="s">
        <v>457</v>
      </c>
      <c r="O543" s="2" t="s">
        <v>457</v>
      </c>
      <c r="P543" s="2" t="s">
        <v>314</v>
      </c>
      <c r="Q543" s="1">
        <v>29</v>
      </c>
      <c r="R543" s="1">
        <v>6</v>
      </c>
      <c r="S543" s="1">
        <v>14</v>
      </c>
      <c r="T543" s="1">
        <v>20</v>
      </c>
      <c r="U543" s="1">
        <v>-3</v>
      </c>
      <c r="V543" s="1">
        <v>66</v>
      </c>
      <c r="W543" s="20">
        <f t="shared" si="648"/>
        <v>9.0909090909090912E-2</v>
      </c>
      <c r="X543" s="6">
        <v>536.73333333330004</v>
      </c>
      <c r="Y543" s="6">
        <f t="shared" si="649"/>
        <v>18.508045977010347</v>
      </c>
      <c r="Z543" s="1">
        <v>678</v>
      </c>
      <c r="AA543" s="6">
        <f t="shared" si="650"/>
        <v>23.379310344827587</v>
      </c>
      <c r="AB543" s="8">
        <f t="shared" si="651"/>
        <v>0.79164208456238949</v>
      </c>
      <c r="AC543" s="3">
        <f t="shared" si="652"/>
        <v>48.888888888888886</v>
      </c>
      <c r="AD543" s="8">
        <f t="shared" si="653"/>
        <v>5.4651596075025122</v>
      </c>
      <c r="AE543" s="20">
        <f t="shared" si="654"/>
        <v>0.22222222222222221</v>
      </c>
      <c r="AF543" s="20">
        <f t="shared" si="655"/>
        <v>0.51851851851851849</v>
      </c>
      <c r="AG543" s="20">
        <f t="shared" si="656"/>
        <v>0.7407407407407407</v>
      </c>
      <c r="AH543" s="3">
        <f t="shared" si="657"/>
        <v>456</v>
      </c>
      <c r="AI543" s="3">
        <f t="shared" si="658"/>
        <v>241</v>
      </c>
      <c r="AJ543" s="3">
        <f t="shared" si="659"/>
        <v>215</v>
      </c>
      <c r="AK543" s="20">
        <f t="shared" si="660"/>
        <v>0.52850877192982459</v>
      </c>
      <c r="AL543" s="6">
        <v>27.2</v>
      </c>
      <c r="AM543" s="1">
        <v>7</v>
      </c>
      <c r="AN543" s="1">
        <v>14</v>
      </c>
      <c r="AO543" s="1">
        <v>22</v>
      </c>
      <c r="AP543" s="1">
        <v>10</v>
      </c>
      <c r="AQ543" s="1">
        <v>34</v>
      </c>
      <c r="AR543" s="6">
        <f t="shared" si="661"/>
        <v>0.78251148925604153</v>
      </c>
      <c r="AS543" s="6">
        <f t="shared" si="662"/>
        <v>1.5650229785120831</v>
      </c>
      <c r="AT543" s="6">
        <f t="shared" si="663"/>
        <v>2.4593218233761309</v>
      </c>
      <c r="AU543" s="6">
        <f t="shared" si="664"/>
        <v>1.1178735560800594</v>
      </c>
      <c r="AV543" s="6">
        <f t="shared" si="665"/>
        <v>3.8007700906722022</v>
      </c>
      <c r="AW543" s="1">
        <v>4</v>
      </c>
      <c r="AX543" s="1">
        <v>2</v>
      </c>
      <c r="AY543" s="1">
        <v>0</v>
      </c>
      <c r="AZ543" s="1">
        <v>0</v>
      </c>
      <c r="BA543" s="1">
        <v>0</v>
      </c>
      <c r="BB543" s="1">
        <v>0</v>
      </c>
      <c r="BC543" s="7">
        <f>(EA543+FH543+GG543)-(DZ543+FG543+GF543)-((BD543/60)*(0.11)+(EF543/60)*(-0.14)+(FI543/60)*(0.13))</f>
        <v>4.3183916666666002</v>
      </c>
      <c r="BD543" s="6">
        <v>435.71666666670001</v>
      </c>
      <c r="BE543" s="6">
        <f t="shared" si="666"/>
        <v>15.02471264367931</v>
      </c>
      <c r="BF543" s="5">
        <v>14.61</v>
      </c>
      <c r="BG543" s="5">
        <v>34.61</v>
      </c>
      <c r="BH543" s="21">
        <f t="shared" si="667"/>
        <v>0.29683055668427466</v>
      </c>
      <c r="BI543" s="1">
        <v>3</v>
      </c>
      <c r="BJ543" s="22">
        <v>2</v>
      </c>
      <c r="BK543" s="22">
        <v>8</v>
      </c>
      <c r="BL543" s="1">
        <v>11</v>
      </c>
      <c r="BM543" s="1">
        <f t="shared" si="668"/>
        <v>14</v>
      </c>
      <c r="BN543" s="8">
        <f t="shared" si="669"/>
        <v>1.9278583177139632</v>
      </c>
      <c r="BO543" s="3">
        <f t="shared" si="670"/>
        <v>26.555555555555554</v>
      </c>
      <c r="BP543" s="20">
        <f t="shared" si="671"/>
        <v>0.16666666666666666</v>
      </c>
      <c r="BQ543" s="20">
        <f t="shared" si="672"/>
        <v>0.61111111111111116</v>
      </c>
      <c r="BR543" s="20">
        <f t="shared" si="673"/>
        <v>0.77777777777777779</v>
      </c>
      <c r="BS543" s="3">
        <f t="shared" si="674"/>
        <v>399</v>
      </c>
      <c r="BT543" s="1">
        <v>213</v>
      </c>
      <c r="BU543" s="1">
        <v>186</v>
      </c>
      <c r="BV543" s="20">
        <f t="shared" si="675"/>
        <v>0.53383458646616544</v>
      </c>
      <c r="BW543" s="5">
        <v>75</v>
      </c>
      <c r="BX543" s="5">
        <v>72</v>
      </c>
      <c r="BY543" s="21">
        <f t="shared" si="676"/>
        <v>0.34916864608076009</v>
      </c>
      <c r="BZ543" s="5">
        <v>80</v>
      </c>
      <c r="CA543" s="5">
        <v>63</v>
      </c>
      <c r="CB543" s="23">
        <f t="shared" si="677"/>
        <v>0.33966745843230406</v>
      </c>
      <c r="CC543" s="5">
        <v>70</v>
      </c>
      <c r="CD543" s="5">
        <v>61</v>
      </c>
      <c r="CE543" s="23">
        <f t="shared" si="678"/>
        <v>0.31116389548693585</v>
      </c>
      <c r="CF543" s="23">
        <f t="shared" si="679"/>
        <v>0.50689655172413794</v>
      </c>
      <c r="CG543" s="24">
        <v>7</v>
      </c>
      <c r="CH543" s="5">
        <v>150</v>
      </c>
      <c r="CI543" s="5">
        <v>147</v>
      </c>
      <c r="CJ543" s="5">
        <v>133</v>
      </c>
      <c r="CK543">
        <v>15.5328886</v>
      </c>
      <c r="CL543" s="5">
        <v>0.246</v>
      </c>
      <c r="CM543" s="5">
        <v>8</v>
      </c>
      <c r="CN543" s="5">
        <v>0.56700000000000006</v>
      </c>
      <c r="CO543" s="5">
        <v>1.4690000000000001</v>
      </c>
      <c r="CP543" s="5">
        <v>-1.161</v>
      </c>
      <c r="CQ543" s="21">
        <f t="shared" si="680"/>
        <v>7.5313807531380755E-2</v>
      </c>
      <c r="CR543" s="25">
        <f t="shared" si="681"/>
        <v>0.88764044943820219</v>
      </c>
      <c r="CS543" s="22">
        <f t="shared" si="682"/>
        <v>895.17183019134018</v>
      </c>
      <c r="CT543" s="21">
        <f t="shared" si="683"/>
        <v>-3.704574303041705E-2</v>
      </c>
      <c r="CU543" s="26">
        <f t="shared" si="684"/>
        <v>2.5490334914678185</v>
      </c>
      <c r="CV543" s="27">
        <f t="shared" si="685"/>
        <v>2.8322594349642429</v>
      </c>
      <c r="CW543" s="27">
        <f t="shared" si="686"/>
        <v>33.845500247822699</v>
      </c>
      <c r="CX543" s="27">
        <f t="shared" si="687"/>
        <v>25.207108971181761</v>
      </c>
      <c r="CY543" s="27">
        <f t="shared" si="688"/>
        <v>60.893577851731216</v>
      </c>
      <c r="CZ543" s="27">
        <f t="shared" si="689"/>
        <v>47.157119592154643</v>
      </c>
      <c r="DA543" s="28">
        <f t="shared" si="690"/>
        <v>13.736458259576573</v>
      </c>
      <c r="DB543" s="5">
        <v>18</v>
      </c>
      <c r="DC543" s="5">
        <v>20</v>
      </c>
      <c r="DD543" s="22">
        <v>221</v>
      </c>
      <c r="DE543" s="22">
        <v>158</v>
      </c>
      <c r="DF543" s="22">
        <v>80</v>
      </c>
      <c r="DG543" s="22">
        <v>69</v>
      </c>
      <c r="DH543" s="22">
        <v>86</v>
      </c>
      <c r="DI543" s="22">
        <v>111</v>
      </c>
      <c r="DJ543" s="29">
        <f t="shared" si="691"/>
        <v>15.208941018197262</v>
      </c>
      <c r="DK543" s="27">
        <f t="shared" si="692"/>
        <v>1.6140441769869185</v>
      </c>
      <c r="DL543" s="27">
        <f t="shared" si="693"/>
        <v>2.8694118701989662</v>
      </c>
      <c r="DM543" s="27">
        <f t="shared" si="694"/>
        <v>27.319192180852653</v>
      </c>
      <c r="DN543" s="27">
        <f t="shared" si="695"/>
        <v>31.742868814076065</v>
      </c>
      <c r="DO543" s="27">
        <f t="shared" si="696"/>
        <v>52.725443114906</v>
      </c>
      <c r="DP543" s="27">
        <f t="shared" si="697"/>
        <v>57.926252129641625</v>
      </c>
      <c r="DQ543" s="30">
        <f t="shared" si="698"/>
        <v>18.937267274312198</v>
      </c>
      <c r="DR543" s="5">
        <v>27</v>
      </c>
      <c r="DS543" s="5">
        <v>48</v>
      </c>
      <c r="DT543" s="5">
        <v>430</v>
      </c>
      <c r="DU543" s="5">
        <v>483</v>
      </c>
      <c r="DV543" s="5">
        <v>172</v>
      </c>
      <c r="DW543" s="5">
        <v>194</v>
      </c>
      <c r="DX543" s="5">
        <v>244</v>
      </c>
      <c r="DY543" s="5">
        <v>253</v>
      </c>
      <c r="DZ543" s="22">
        <v>1</v>
      </c>
      <c r="EA543" s="22">
        <v>5</v>
      </c>
      <c r="EB543" s="22">
        <f t="shared" si="699"/>
        <v>4</v>
      </c>
      <c r="EC543" s="26">
        <f t="shared" si="700"/>
        <v>0.13770416555099738</v>
      </c>
      <c r="ED543" s="27">
        <f t="shared" si="701"/>
        <v>0.68852082775498691</v>
      </c>
      <c r="EE543" s="27">
        <f t="shared" si="702"/>
        <v>0.5508166622039895</v>
      </c>
      <c r="EF543" s="6">
        <v>74.683333333299998</v>
      </c>
      <c r="EG543" s="6">
        <f t="shared" si="703"/>
        <v>2.5752873563206897</v>
      </c>
      <c r="EH543" s="5">
        <v>2.52</v>
      </c>
      <c r="EI543" s="5">
        <v>1.94</v>
      </c>
      <c r="EJ543" s="21">
        <f t="shared" si="704"/>
        <v>0.56502242152466364</v>
      </c>
      <c r="EK543" s="1">
        <v>3</v>
      </c>
      <c r="EL543" s="22">
        <v>3</v>
      </c>
      <c r="EM543" s="22">
        <v>0</v>
      </c>
      <c r="EN543" s="1">
        <v>3</v>
      </c>
      <c r="EO543" s="3">
        <f t="shared" si="705"/>
        <v>6</v>
      </c>
      <c r="EP543" s="6">
        <f t="shared" si="706"/>
        <v>4.8203525998682526</v>
      </c>
      <c r="EQ543" s="3">
        <f t="shared" si="707"/>
        <v>22.333333333333332</v>
      </c>
      <c r="ER543" s="20">
        <f t="shared" si="708"/>
        <v>0.33333333333333331</v>
      </c>
      <c r="ES543" s="20">
        <f t="shared" si="709"/>
        <v>0.33333333333333331</v>
      </c>
      <c r="ET543" s="20">
        <f t="shared" si="710"/>
        <v>0.66666666666666663</v>
      </c>
      <c r="EU543" s="3">
        <f t="shared" si="711"/>
        <v>29</v>
      </c>
      <c r="EV543" s="1">
        <v>14</v>
      </c>
      <c r="EW543" s="1">
        <v>15</v>
      </c>
      <c r="EX543" s="20">
        <f t="shared" si="712"/>
        <v>0.48275862068965519</v>
      </c>
      <c r="EY543" s="5">
        <v>9</v>
      </c>
      <c r="EZ543" s="5">
        <v>1</v>
      </c>
      <c r="FA543" s="22">
        <v>58</v>
      </c>
      <c r="FB543" s="22">
        <v>6</v>
      </c>
      <c r="FC543" s="22">
        <v>28</v>
      </c>
      <c r="FD543" s="22">
        <v>2</v>
      </c>
      <c r="FE543" s="22">
        <v>2</v>
      </c>
      <c r="FF543" s="22">
        <v>31</v>
      </c>
      <c r="FG543" s="22">
        <v>1</v>
      </c>
      <c r="FH543" s="22">
        <v>1</v>
      </c>
      <c r="FI543" s="6">
        <v>26.333333333300001</v>
      </c>
      <c r="FJ543" s="6">
        <f t="shared" si="713"/>
        <v>0.90804597701034484</v>
      </c>
      <c r="FK543" s="5">
        <v>0.91</v>
      </c>
      <c r="FL543" s="5">
        <v>4.47</v>
      </c>
      <c r="FM543" s="21">
        <f t="shared" si="714"/>
        <v>0.16914498141263942</v>
      </c>
      <c r="FN543" s="1">
        <v>0</v>
      </c>
      <c r="FO543" s="22">
        <v>0</v>
      </c>
      <c r="FP543" s="22">
        <v>0</v>
      </c>
      <c r="FQ543" s="1">
        <v>0</v>
      </c>
      <c r="FR543" s="1">
        <f t="shared" si="715"/>
        <v>0</v>
      </c>
      <c r="FS543" s="3">
        <f t="shared" si="716"/>
        <v>0</v>
      </c>
      <c r="FT543" s="3">
        <f t="shared" si="717"/>
        <v>28</v>
      </c>
      <c r="FU543" s="1">
        <v>14</v>
      </c>
      <c r="FV543" s="1">
        <v>14</v>
      </c>
      <c r="FW543" s="20">
        <f t="shared" si="718"/>
        <v>0.5</v>
      </c>
      <c r="FX543" s="5">
        <v>0</v>
      </c>
      <c r="FY543" s="5">
        <v>3</v>
      </c>
      <c r="FZ543" s="22">
        <v>2</v>
      </c>
      <c r="GA543" s="22">
        <v>18</v>
      </c>
      <c r="GB543" s="22">
        <v>0</v>
      </c>
      <c r="GC543" s="22">
        <v>10</v>
      </c>
      <c r="GD543" s="22">
        <v>6</v>
      </c>
      <c r="GE543" s="22">
        <v>0</v>
      </c>
      <c r="GF543" s="22">
        <v>0</v>
      </c>
      <c r="GG543" s="22">
        <v>1</v>
      </c>
      <c r="GH543" s="1">
        <v>29</v>
      </c>
      <c r="GI543" s="1">
        <v>10</v>
      </c>
      <c r="GJ543" s="1">
        <v>26</v>
      </c>
      <c r="GK543" s="1">
        <v>4</v>
      </c>
      <c r="GL543" s="6"/>
      <c r="GM543" s="6"/>
      <c r="GN543" s="31" t="str">
        <f t="shared" si="719"/>
        <v xml:space="preserve"> 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32" t="str">
        <f t="shared" si="720"/>
        <v xml:space="preserve"> </v>
      </c>
      <c r="GW543" s="9">
        <f t="shared" si="721"/>
        <v>5</v>
      </c>
      <c r="GX543" s="10">
        <v>1.4</v>
      </c>
      <c r="GY543" s="10">
        <v>0.5</v>
      </c>
      <c r="GZ543" s="10">
        <v>1.9</v>
      </c>
      <c r="HA543" s="29">
        <f t="shared" si="722"/>
        <v>6.5517241379310337E-2</v>
      </c>
      <c r="HB543" s="29">
        <f t="shared" si="723"/>
        <v>0.21239597565521126</v>
      </c>
      <c r="HC543">
        <v>12.5</v>
      </c>
      <c r="HD543">
        <v>9.8000000000000007</v>
      </c>
      <c r="HE543">
        <v>1.2</v>
      </c>
      <c r="HF543">
        <v>2.5</v>
      </c>
      <c r="HG543">
        <v>0.4</v>
      </c>
      <c r="HH543">
        <v>0</v>
      </c>
      <c r="HI543">
        <v>2.9</v>
      </c>
      <c r="HJ543" s="11">
        <f t="shared" si="724"/>
        <v>9.9999999999999992E-2</v>
      </c>
      <c r="HK543" s="11">
        <f t="shared" si="725"/>
        <v>0.32418333126321719</v>
      </c>
      <c r="HL543">
        <v>58</v>
      </c>
      <c r="HM543">
        <v>0</v>
      </c>
      <c r="HN543">
        <v>0</v>
      </c>
      <c r="HQ543" s="33">
        <v>2929293</v>
      </c>
      <c r="HR543" s="33">
        <v>0</v>
      </c>
      <c r="HS543" s="30">
        <f t="shared" si="726"/>
        <v>-1.7297118758314851</v>
      </c>
    </row>
    <row r="544" spans="1:227" x14ac:dyDescent="0.2">
      <c r="A544" s="1">
        <v>27</v>
      </c>
      <c r="B544" s="2" t="s">
        <v>2607</v>
      </c>
      <c r="C544" s="2" t="s">
        <v>434</v>
      </c>
      <c r="E544" s="2" t="s">
        <v>274</v>
      </c>
      <c r="F544" s="2">
        <v>72</v>
      </c>
      <c r="G544" s="2">
        <v>190</v>
      </c>
      <c r="H544" s="2" t="s">
        <v>231</v>
      </c>
      <c r="J544" s="3">
        <v>32</v>
      </c>
      <c r="K544" s="5" t="s">
        <v>2608</v>
      </c>
      <c r="L544" s="5" t="s">
        <v>2609</v>
      </c>
      <c r="M544" s="5" t="s">
        <v>695</v>
      </c>
      <c r="N544" s="5" t="s">
        <v>565</v>
      </c>
      <c r="O544" s="2" t="s">
        <v>565</v>
      </c>
      <c r="P544" s="2" t="s">
        <v>271</v>
      </c>
      <c r="Q544" s="1">
        <v>48</v>
      </c>
      <c r="R544" s="1">
        <v>3</v>
      </c>
      <c r="S544" s="1">
        <v>9</v>
      </c>
      <c r="T544" s="1">
        <v>12</v>
      </c>
      <c r="U544" s="1">
        <v>12</v>
      </c>
      <c r="V544" s="1">
        <v>52</v>
      </c>
      <c r="W544" s="20">
        <f t="shared" si="648"/>
        <v>5.7692307692307696E-2</v>
      </c>
      <c r="X544" s="6">
        <v>985</v>
      </c>
      <c r="Y544" s="6">
        <f t="shared" si="649"/>
        <v>20.520833333333332</v>
      </c>
      <c r="Z544" s="1">
        <v>1256</v>
      </c>
      <c r="AA544" s="6">
        <f t="shared" si="650"/>
        <v>26.166666666666668</v>
      </c>
      <c r="AB544" s="8">
        <f t="shared" si="651"/>
        <v>0.78423566878980888</v>
      </c>
      <c r="AC544" s="3">
        <f t="shared" si="652"/>
        <v>35.611111111111114</v>
      </c>
      <c r="AD544" s="8">
        <f t="shared" si="653"/>
        <v>2.1692047377326569</v>
      </c>
      <c r="AE544" s="20">
        <f t="shared" si="654"/>
        <v>8.1081081081081086E-2</v>
      </c>
      <c r="AF544" s="20">
        <f t="shared" si="655"/>
        <v>0.24324324324324326</v>
      </c>
      <c r="AG544" s="20">
        <f t="shared" si="656"/>
        <v>0.32432432432432434</v>
      </c>
      <c r="AH544" s="3" t="e">
        <f t="shared" si="657"/>
        <v>#VALUE!</v>
      </c>
      <c r="AI544" s="3" t="str">
        <f t="shared" si="658"/>
        <v xml:space="preserve"> </v>
      </c>
      <c r="AJ544" s="3" t="str">
        <f t="shared" si="659"/>
        <v xml:space="preserve"> </v>
      </c>
      <c r="AK544" s="20" t="e">
        <f t="shared" si="660"/>
        <v>#VALUE!</v>
      </c>
      <c r="AL544" s="6">
        <v>0</v>
      </c>
      <c r="AM544" s="1">
        <v>24</v>
      </c>
      <c r="AN544" s="1">
        <v>79</v>
      </c>
      <c r="AO544" s="1">
        <v>25</v>
      </c>
      <c r="AP544" s="1">
        <v>24</v>
      </c>
      <c r="AQ544" s="1">
        <v>19</v>
      </c>
      <c r="AR544" s="6">
        <f t="shared" si="661"/>
        <v>1.4619289340101522</v>
      </c>
      <c r="AS544" s="6">
        <f t="shared" si="662"/>
        <v>4.812182741116751</v>
      </c>
      <c r="AT544" s="6">
        <f t="shared" si="663"/>
        <v>1.5228426395939085</v>
      </c>
      <c r="AU544" s="6">
        <f t="shared" si="664"/>
        <v>1.4619289340101522</v>
      </c>
      <c r="AV544" s="6">
        <f t="shared" si="665"/>
        <v>1.1573604060913707</v>
      </c>
      <c r="AW544" s="1">
        <v>10</v>
      </c>
      <c r="AX544" s="1">
        <v>5</v>
      </c>
      <c r="AY544" s="1">
        <v>0</v>
      </c>
      <c r="AZ544" s="1">
        <v>0</v>
      </c>
      <c r="BA544" s="1">
        <v>0</v>
      </c>
      <c r="BB544" s="1">
        <v>0</v>
      </c>
      <c r="BC544" s="7">
        <f>(EA544+FH544+GG544)-(DZ544+FG544+GF544)-((BD544/60)*(-0.29)+(EF544/60)*0.11+(FI544/60)*(-0.33))</f>
        <v>0.67341111111086693</v>
      </c>
      <c r="BD544" s="6">
        <v>844.8</v>
      </c>
      <c r="BE544" s="6">
        <f t="shared" si="666"/>
        <v>17.599999999999998</v>
      </c>
      <c r="BF544" s="5">
        <v>16.88</v>
      </c>
      <c r="BG544" s="5">
        <v>31.92</v>
      </c>
      <c r="BH544" s="21">
        <f t="shared" si="667"/>
        <v>0.34590163934426227</v>
      </c>
      <c r="BI544" s="1">
        <v>3</v>
      </c>
      <c r="BJ544" s="22">
        <v>2</v>
      </c>
      <c r="BK544" s="22">
        <v>5</v>
      </c>
      <c r="BL544" s="1">
        <v>7</v>
      </c>
      <c r="BM544" s="1">
        <f t="shared" si="668"/>
        <v>10</v>
      </c>
      <c r="BN544" s="8">
        <f t="shared" si="669"/>
        <v>0.71022727272727271</v>
      </c>
      <c r="BO544" s="3">
        <f t="shared" si="670"/>
        <v>22.611111111111111</v>
      </c>
      <c r="BP544" s="20">
        <f t="shared" si="671"/>
        <v>8.3333333333333329E-2</v>
      </c>
      <c r="BQ544" s="20">
        <f t="shared" si="672"/>
        <v>0.19444444444444445</v>
      </c>
      <c r="BR544" s="20">
        <f t="shared" si="673"/>
        <v>0.27777777777777779</v>
      </c>
      <c r="BS544" s="3" t="str">
        <f t="shared" si="674"/>
        <v xml:space="preserve"> </v>
      </c>
      <c r="BV544" s="20" t="str">
        <f t="shared" si="675"/>
        <v xml:space="preserve"> </v>
      </c>
      <c r="BW544" s="5">
        <v>143</v>
      </c>
      <c r="BX544" s="5">
        <v>118</v>
      </c>
      <c r="BY544" s="21">
        <f t="shared" si="676"/>
        <v>0.33121827411167515</v>
      </c>
      <c r="BZ544" s="5">
        <v>139</v>
      </c>
      <c r="CA544" s="5">
        <v>113</v>
      </c>
      <c r="CB544" s="23">
        <f t="shared" si="677"/>
        <v>0.31979695431472083</v>
      </c>
      <c r="CC544" s="5">
        <v>122</v>
      </c>
      <c r="CD544" s="5">
        <v>153</v>
      </c>
      <c r="CE544" s="23">
        <f t="shared" si="678"/>
        <v>0.34898477157360408</v>
      </c>
      <c r="CF544" s="23">
        <f t="shared" si="679"/>
        <v>0.50877192982456143</v>
      </c>
      <c r="CG544" s="24">
        <v>2</v>
      </c>
      <c r="CH544" s="5">
        <v>282</v>
      </c>
      <c r="CI544" s="5">
        <v>257</v>
      </c>
      <c r="CJ544" s="5">
        <v>275</v>
      </c>
      <c r="CK544">
        <v>15.75847126</v>
      </c>
      <c r="CL544" s="5">
        <v>1.105</v>
      </c>
      <c r="CM544" s="5">
        <v>2</v>
      </c>
      <c r="CN544" s="5">
        <v>-9.7000000000000003E-2</v>
      </c>
      <c r="CO544" s="5">
        <v>-0.52900000000000003</v>
      </c>
      <c r="CP544" s="5">
        <v>7.4690000000000003</v>
      </c>
      <c r="CQ544" s="21">
        <f t="shared" si="680"/>
        <v>8.8452088452088448E-2</v>
      </c>
      <c r="CR544" s="25">
        <f t="shared" si="681"/>
        <v>0.91428571428571426</v>
      </c>
      <c r="CS544" s="22">
        <f t="shared" si="682"/>
        <v>923.13092313092307</v>
      </c>
      <c r="CT544" s="21">
        <f t="shared" si="683"/>
        <v>2.7378027378027053E-3</v>
      </c>
      <c r="CU544" s="26">
        <f t="shared" si="684"/>
        <v>2.6658767772511851</v>
      </c>
      <c r="CV544" s="27">
        <f t="shared" si="685"/>
        <v>1.9994075829383886</v>
      </c>
      <c r="CW544" s="27">
        <f t="shared" si="686"/>
        <v>30.139218009478675</v>
      </c>
      <c r="CX544" s="27">
        <f t="shared" si="687"/>
        <v>23.32642180094787</v>
      </c>
      <c r="CY544" s="27">
        <f t="shared" si="688"/>
        <v>54.94668246445498</v>
      </c>
      <c r="CZ544" s="27">
        <f t="shared" si="689"/>
        <v>46.060426540284361</v>
      </c>
      <c r="DA544" s="28">
        <f t="shared" si="690"/>
        <v>8.8862559241706194</v>
      </c>
      <c r="DB544" s="5">
        <v>36</v>
      </c>
      <c r="DC544" s="5">
        <v>27</v>
      </c>
      <c r="DD544" s="22">
        <v>371</v>
      </c>
      <c r="DE544" s="22">
        <v>288</v>
      </c>
      <c r="DF544" s="22">
        <v>143</v>
      </c>
      <c r="DG544" s="22">
        <v>117</v>
      </c>
      <c r="DH544" s="22">
        <v>190</v>
      </c>
      <c r="DI544" s="22">
        <v>192</v>
      </c>
      <c r="DJ544" s="29">
        <f t="shared" si="691"/>
        <v>1.0197296083811445</v>
      </c>
      <c r="DK544" s="27">
        <f t="shared" si="692"/>
        <v>2.9761904761904758</v>
      </c>
      <c r="DL544" s="27">
        <f t="shared" si="693"/>
        <v>1.762218045112782</v>
      </c>
      <c r="DM544" s="27">
        <f t="shared" si="694"/>
        <v>30.858395989974937</v>
      </c>
      <c r="DN544" s="27">
        <f t="shared" si="695"/>
        <v>26.159147869674186</v>
      </c>
      <c r="DO544" s="27">
        <f t="shared" si="696"/>
        <v>54.746240601503757</v>
      </c>
      <c r="DP544" s="27">
        <f t="shared" si="697"/>
        <v>47.579887218045108</v>
      </c>
      <c r="DQ544" s="30">
        <f t="shared" si="698"/>
        <v>1.7199025407119706</v>
      </c>
      <c r="DR544" s="5">
        <v>76</v>
      </c>
      <c r="DS544" s="5">
        <v>45</v>
      </c>
      <c r="DT544" s="5">
        <v>712</v>
      </c>
      <c r="DU544" s="5">
        <v>623</v>
      </c>
      <c r="DV544" s="5">
        <v>258</v>
      </c>
      <c r="DW544" s="5">
        <v>220</v>
      </c>
      <c r="DX544" s="5">
        <v>327</v>
      </c>
      <c r="DY544" s="5">
        <v>352</v>
      </c>
      <c r="DZ544" s="22">
        <v>5</v>
      </c>
      <c r="EA544" s="22">
        <v>1</v>
      </c>
      <c r="EB544" s="22">
        <f t="shared" si="699"/>
        <v>-4</v>
      </c>
      <c r="EC544" s="26">
        <f t="shared" si="700"/>
        <v>0.35511363636363635</v>
      </c>
      <c r="ED544" s="27">
        <f t="shared" si="701"/>
        <v>7.1022727272727279E-2</v>
      </c>
      <c r="EE544" s="27">
        <f t="shared" si="702"/>
        <v>-0.28409090909090912</v>
      </c>
      <c r="EF544" s="6">
        <v>24.666666666699999</v>
      </c>
      <c r="EG544" s="6">
        <f t="shared" si="703"/>
        <v>0.51388888888958328</v>
      </c>
      <c r="EH544" s="5">
        <v>0.51</v>
      </c>
      <c r="EI544" s="5">
        <v>4.66</v>
      </c>
      <c r="EJ544" s="21">
        <f t="shared" si="704"/>
        <v>9.8646034816247591E-2</v>
      </c>
      <c r="EK544" s="1">
        <v>0</v>
      </c>
      <c r="EL544" s="22">
        <v>1</v>
      </c>
      <c r="EM544" s="22">
        <v>0</v>
      </c>
      <c r="EN544" s="1">
        <v>1</v>
      </c>
      <c r="EO544" s="3">
        <f t="shared" si="705"/>
        <v>1</v>
      </c>
      <c r="EP544" s="6">
        <f t="shared" si="706"/>
        <v>2.4324324324291458</v>
      </c>
      <c r="EQ544" s="3">
        <f t="shared" si="707"/>
        <v>13</v>
      </c>
      <c r="ER544" s="20">
        <f t="shared" si="708"/>
        <v>0</v>
      </c>
      <c r="ES544" s="20">
        <f t="shared" si="709"/>
        <v>1</v>
      </c>
      <c r="ET544" s="20">
        <f t="shared" si="710"/>
        <v>1</v>
      </c>
      <c r="EU544" s="3" t="str">
        <f t="shared" si="711"/>
        <v xml:space="preserve"> </v>
      </c>
      <c r="EX544" s="20" t="str">
        <f t="shared" si="712"/>
        <v xml:space="preserve"> </v>
      </c>
      <c r="EY544" s="5">
        <v>1</v>
      </c>
      <c r="EZ544" s="5">
        <v>0</v>
      </c>
      <c r="FA544" s="22">
        <v>12</v>
      </c>
      <c r="FB544" s="22">
        <v>5</v>
      </c>
      <c r="FC544" s="22">
        <v>6</v>
      </c>
      <c r="FD544" s="22">
        <v>1</v>
      </c>
      <c r="FE544" s="22">
        <v>2</v>
      </c>
      <c r="FF544" s="22">
        <v>11</v>
      </c>
      <c r="FG544" s="22">
        <v>0</v>
      </c>
      <c r="FH544" s="22">
        <v>0</v>
      </c>
      <c r="FI544" s="6">
        <v>115.53333333330001</v>
      </c>
      <c r="FJ544" s="6">
        <f t="shared" si="713"/>
        <v>2.40694444444375</v>
      </c>
      <c r="FK544" s="5">
        <v>2.35</v>
      </c>
      <c r="FL544" s="5">
        <v>2.4900000000000002</v>
      </c>
      <c r="FM544" s="21">
        <f t="shared" si="714"/>
        <v>0.48553719008264468</v>
      </c>
      <c r="FN544" s="1">
        <v>0</v>
      </c>
      <c r="FO544" s="22">
        <v>0</v>
      </c>
      <c r="FP544" s="22">
        <v>1</v>
      </c>
      <c r="FQ544" s="1">
        <v>1</v>
      </c>
      <c r="FR544" s="1">
        <f t="shared" si="715"/>
        <v>1</v>
      </c>
      <c r="FS544" s="3">
        <f t="shared" si="716"/>
        <v>0</v>
      </c>
      <c r="FT544" s="3" t="str">
        <f t="shared" si="717"/>
        <v xml:space="preserve"> </v>
      </c>
      <c r="FW544" s="20" t="str">
        <f t="shared" si="718"/>
        <v xml:space="preserve"> </v>
      </c>
      <c r="FX544" s="5">
        <v>0</v>
      </c>
      <c r="FY544" s="5">
        <v>7</v>
      </c>
      <c r="FZ544" s="22">
        <v>13</v>
      </c>
      <c r="GA544" s="22">
        <v>63</v>
      </c>
      <c r="GB544" s="22">
        <v>7</v>
      </c>
      <c r="GC544" s="22">
        <v>37</v>
      </c>
      <c r="GD544" s="22">
        <v>59</v>
      </c>
      <c r="GE544" s="22">
        <v>5</v>
      </c>
      <c r="GF544" s="22">
        <v>0</v>
      </c>
      <c r="GG544" s="22">
        <v>0</v>
      </c>
      <c r="GH544" s="1">
        <v>40</v>
      </c>
      <c r="GI544" s="1">
        <v>1</v>
      </c>
      <c r="GJ544" s="1">
        <v>34</v>
      </c>
      <c r="GK544" s="1">
        <v>7</v>
      </c>
      <c r="GN544" s="31" t="str">
        <f t="shared" si="719"/>
        <v xml:space="preserve"> </v>
      </c>
      <c r="GP544" s="1">
        <v>1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32" t="str">
        <f t="shared" si="720"/>
        <v xml:space="preserve"> </v>
      </c>
      <c r="GW544" s="9">
        <f t="shared" si="721"/>
        <v>4</v>
      </c>
      <c r="GX544" s="10">
        <v>0.5</v>
      </c>
      <c r="GY544" s="10">
        <v>2.8</v>
      </c>
      <c r="GZ544" s="10">
        <v>3.3</v>
      </c>
      <c r="HA544" s="29">
        <f t="shared" si="722"/>
        <v>6.8749999999999992E-2</v>
      </c>
      <c r="HB544" s="29">
        <f t="shared" si="723"/>
        <v>0.20101522842639591</v>
      </c>
      <c r="HC544">
        <v>15.1</v>
      </c>
      <c r="HD544">
        <v>19.7</v>
      </c>
      <c r="HE544">
        <v>-1.4</v>
      </c>
      <c r="HF544">
        <v>1.4</v>
      </c>
      <c r="HG544">
        <v>3.6</v>
      </c>
      <c r="HH544">
        <v>0</v>
      </c>
      <c r="HI544">
        <v>5</v>
      </c>
      <c r="HJ544" s="11">
        <f t="shared" si="724"/>
        <v>0.10416666666666667</v>
      </c>
      <c r="HK544" s="11">
        <f t="shared" si="725"/>
        <v>0.3045685279187817</v>
      </c>
      <c r="HL544">
        <v>99</v>
      </c>
      <c r="HM544">
        <v>0</v>
      </c>
      <c r="HN544">
        <v>0</v>
      </c>
      <c r="HQ544" s="33">
        <v>3383333</v>
      </c>
      <c r="HR544" s="33">
        <v>0</v>
      </c>
      <c r="HS544" s="30">
        <f t="shared" si="726"/>
        <v>-6.3414048780487065E-2</v>
      </c>
    </row>
    <row r="545" spans="1:227" x14ac:dyDescent="0.2">
      <c r="A545" s="1">
        <v>21</v>
      </c>
      <c r="B545" s="2" t="s">
        <v>2610</v>
      </c>
      <c r="C545" s="2" t="s">
        <v>763</v>
      </c>
      <c r="D545" s="2" t="s">
        <v>266</v>
      </c>
      <c r="E545" s="2" t="s">
        <v>230</v>
      </c>
      <c r="F545" s="2">
        <v>72</v>
      </c>
      <c r="G545" s="2">
        <v>212</v>
      </c>
      <c r="H545" s="2" t="s">
        <v>249</v>
      </c>
      <c r="J545" s="3">
        <v>25</v>
      </c>
      <c r="K545" s="5" t="s">
        <v>2611</v>
      </c>
      <c r="L545" s="5" t="s">
        <v>2612</v>
      </c>
      <c r="M545" s="5" t="s">
        <v>766</v>
      </c>
      <c r="N545" s="5" t="s">
        <v>375</v>
      </c>
      <c r="O545" s="2" t="s">
        <v>375</v>
      </c>
      <c r="P545" s="2" t="s">
        <v>254</v>
      </c>
      <c r="Q545" s="1">
        <v>48</v>
      </c>
      <c r="R545" s="1">
        <v>4</v>
      </c>
      <c r="S545" s="1">
        <v>20</v>
      </c>
      <c r="T545" s="1">
        <v>24</v>
      </c>
      <c r="U545" s="1">
        <v>-2</v>
      </c>
      <c r="V545" s="1">
        <v>101</v>
      </c>
      <c r="W545" s="20">
        <f t="shared" si="648"/>
        <v>3.9603960396039604E-2</v>
      </c>
      <c r="X545" s="6">
        <v>813.88333333330002</v>
      </c>
      <c r="Y545" s="6">
        <f t="shared" si="649"/>
        <v>16.955902777777084</v>
      </c>
      <c r="Z545" s="1">
        <v>981</v>
      </c>
      <c r="AA545" s="6">
        <f t="shared" si="650"/>
        <v>20.4375</v>
      </c>
      <c r="AB545" s="8">
        <f t="shared" si="651"/>
        <v>0.82964661909612647</v>
      </c>
      <c r="AC545" s="3">
        <f t="shared" si="652"/>
        <v>135.35294117647058</v>
      </c>
      <c r="AD545" s="8">
        <f t="shared" si="653"/>
        <v>9.9783054130467939</v>
      </c>
      <c r="AE545" s="20">
        <f t="shared" si="654"/>
        <v>0.1</v>
      </c>
      <c r="AF545" s="20">
        <f t="shared" si="655"/>
        <v>0.5</v>
      </c>
      <c r="AG545" s="20">
        <f t="shared" si="656"/>
        <v>0.6</v>
      </c>
      <c r="AH545" s="3">
        <f t="shared" si="657"/>
        <v>186</v>
      </c>
      <c r="AI545" s="3">
        <f t="shared" si="658"/>
        <v>104</v>
      </c>
      <c r="AJ545" s="3">
        <f t="shared" si="659"/>
        <v>82</v>
      </c>
      <c r="AK545" s="20">
        <f t="shared" si="660"/>
        <v>0.55913978494623651</v>
      </c>
      <c r="AL545" s="6">
        <v>6.7</v>
      </c>
      <c r="AM545" s="1">
        <v>48</v>
      </c>
      <c r="AN545" s="1">
        <v>21</v>
      </c>
      <c r="AO545" s="1">
        <v>36</v>
      </c>
      <c r="AP545" s="1">
        <v>35</v>
      </c>
      <c r="AQ545" s="1">
        <v>35</v>
      </c>
      <c r="AR545" s="6">
        <f t="shared" si="661"/>
        <v>3.5385907071039475</v>
      </c>
      <c r="AS545" s="6">
        <f t="shared" si="662"/>
        <v>1.5481334343579771</v>
      </c>
      <c r="AT545" s="6">
        <f t="shared" si="663"/>
        <v>2.6539430303279605</v>
      </c>
      <c r="AU545" s="6">
        <f t="shared" si="664"/>
        <v>2.5802223905966284</v>
      </c>
      <c r="AV545" s="6">
        <f t="shared" si="665"/>
        <v>2.5802223905966284</v>
      </c>
      <c r="AW545" s="1">
        <v>38</v>
      </c>
      <c r="AX545" s="1">
        <v>14</v>
      </c>
      <c r="AY545" s="1">
        <v>0</v>
      </c>
      <c r="AZ545" s="1">
        <v>1</v>
      </c>
      <c r="BA545" s="1">
        <v>0</v>
      </c>
      <c r="BB545" s="1">
        <v>0</v>
      </c>
      <c r="BC545" s="7">
        <f>(EA545+FH545+GG545)-(DZ545+FG545+GF545)-((BD545/60)*(0.11)+(EF545/60)*(-0.14)+(FI545/60)*(0.13))</f>
        <v>-0.18461388888881669</v>
      </c>
      <c r="BD545" s="6">
        <v>734.7</v>
      </c>
      <c r="BE545" s="6">
        <f t="shared" si="666"/>
        <v>15.30625</v>
      </c>
      <c r="BF545" s="5">
        <v>14.91</v>
      </c>
      <c r="BG545" s="5">
        <v>34.65</v>
      </c>
      <c r="BH545" s="21">
        <f t="shared" si="667"/>
        <v>0.30084745762711862</v>
      </c>
      <c r="BI545" s="1">
        <v>4</v>
      </c>
      <c r="BJ545" s="22">
        <v>13</v>
      </c>
      <c r="BK545" s="22">
        <v>4</v>
      </c>
      <c r="BL545" s="1">
        <v>17</v>
      </c>
      <c r="BM545" s="1">
        <f t="shared" si="668"/>
        <v>21</v>
      </c>
      <c r="BN545" s="8">
        <f t="shared" si="669"/>
        <v>1.7149857084524296</v>
      </c>
      <c r="BO545" s="3">
        <f t="shared" si="670"/>
        <v>135.35294117647058</v>
      </c>
      <c r="BP545" s="20">
        <f t="shared" si="671"/>
        <v>0.11764705882352941</v>
      </c>
      <c r="BQ545" s="20">
        <f t="shared" si="672"/>
        <v>0.5</v>
      </c>
      <c r="BR545" s="20">
        <f t="shared" si="673"/>
        <v>0.61764705882352944</v>
      </c>
      <c r="BS545" s="3">
        <f t="shared" si="674"/>
        <v>166</v>
      </c>
      <c r="BT545" s="1">
        <v>92</v>
      </c>
      <c r="BU545" s="1">
        <v>74</v>
      </c>
      <c r="BV545" s="20">
        <f t="shared" si="675"/>
        <v>0.55421686746987953</v>
      </c>
      <c r="BW545" s="5">
        <v>93</v>
      </c>
      <c r="BX545" s="5">
        <v>118</v>
      </c>
      <c r="BY545" s="21">
        <f t="shared" si="676"/>
        <v>0.32262996941896027</v>
      </c>
      <c r="BZ545" s="5">
        <v>120</v>
      </c>
      <c r="CA545" s="5">
        <v>80</v>
      </c>
      <c r="CB545" s="23">
        <f t="shared" si="677"/>
        <v>0.3058103975535168</v>
      </c>
      <c r="CC545" s="5">
        <v>126</v>
      </c>
      <c r="CD545" s="5">
        <v>117</v>
      </c>
      <c r="CE545" s="23">
        <f t="shared" si="678"/>
        <v>0.37155963302752293</v>
      </c>
      <c r="CF545" s="23">
        <f t="shared" si="679"/>
        <v>0.51338199513381999</v>
      </c>
      <c r="CG545" s="24">
        <v>9</v>
      </c>
      <c r="CH545" s="5">
        <v>233</v>
      </c>
      <c r="CI545" s="5">
        <v>239</v>
      </c>
      <c r="CJ545" s="5">
        <v>217</v>
      </c>
      <c r="CK545">
        <v>16.149692389999998</v>
      </c>
      <c r="CL545" s="5">
        <v>1.143</v>
      </c>
      <c r="CM545" s="5">
        <v>3</v>
      </c>
      <c r="CN545" s="5">
        <v>0.95400000000000007</v>
      </c>
      <c r="CO545" s="5">
        <v>-2.52</v>
      </c>
      <c r="CP545" s="5">
        <v>-1.504</v>
      </c>
      <c r="CQ545" s="21">
        <f t="shared" si="680"/>
        <v>9.6045197740112997E-2</v>
      </c>
      <c r="CR545" s="25">
        <f t="shared" si="681"/>
        <v>0.90236686390532539</v>
      </c>
      <c r="CS545" s="22">
        <f t="shared" si="682"/>
        <v>911.97138367933678</v>
      </c>
      <c r="CT545" s="21">
        <f t="shared" si="683"/>
        <v>-1.5879383545616133E-3</v>
      </c>
      <c r="CU545" s="26">
        <f t="shared" si="684"/>
        <v>2.850435949027498</v>
      </c>
      <c r="CV545" s="27">
        <f t="shared" si="685"/>
        <v>2.7665995975855129</v>
      </c>
      <c r="CW545" s="27">
        <f t="shared" si="686"/>
        <v>29.678068410462775</v>
      </c>
      <c r="CX545" s="27">
        <f t="shared" si="687"/>
        <v>28.33668678739101</v>
      </c>
      <c r="CY545" s="27">
        <f t="shared" si="688"/>
        <v>56.757209926224007</v>
      </c>
      <c r="CZ545" s="27">
        <f t="shared" si="689"/>
        <v>56.002682763246142</v>
      </c>
      <c r="DA545" s="28">
        <f t="shared" si="690"/>
        <v>0.75452716297786537</v>
      </c>
      <c r="DB545" s="5">
        <v>34</v>
      </c>
      <c r="DC545" s="5">
        <v>33</v>
      </c>
      <c r="DD545" s="22">
        <v>320</v>
      </c>
      <c r="DE545" s="22">
        <v>305</v>
      </c>
      <c r="DF545" s="22">
        <v>135</v>
      </c>
      <c r="DG545" s="22">
        <v>137</v>
      </c>
      <c r="DH545" s="22">
        <v>193</v>
      </c>
      <c r="DI545" s="22">
        <v>188</v>
      </c>
      <c r="DJ545" s="29">
        <f t="shared" si="691"/>
        <v>2.8013592797661868</v>
      </c>
      <c r="DK545" s="27">
        <f t="shared" si="692"/>
        <v>2.4170274170274175</v>
      </c>
      <c r="DL545" s="27">
        <f t="shared" si="693"/>
        <v>2.5613275613275617</v>
      </c>
      <c r="DM545" s="27">
        <f t="shared" si="694"/>
        <v>30.230880230880231</v>
      </c>
      <c r="DN545" s="27">
        <f t="shared" si="695"/>
        <v>26.659451659451666</v>
      </c>
      <c r="DO545" s="27">
        <f t="shared" si="696"/>
        <v>55.411255411255418</v>
      </c>
      <c r="DP545" s="27">
        <f t="shared" si="697"/>
        <v>55.735930735930744</v>
      </c>
      <c r="DQ545" s="30">
        <f t="shared" si="698"/>
        <v>1.0792024876531912</v>
      </c>
      <c r="DR545" s="5">
        <v>67</v>
      </c>
      <c r="DS545" s="5">
        <v>71</v>
      </c>
      <c r="DT545" s="5">
        <v>771</v>
      </c>
      <c r="DU545" s="5">
        <v>668</v>
      </c>
      <c r="DV545" s="5">
        <v>288</v>
      </c>
      <c r="DW545" s="5">
        <v>349</v>
      </c>
      <c r="DX545" s="5">
        <v>457</v>
      </c>
      <c r="DY545" s="5">
        <v>410</v>
      </c>
      <c r="DZ545" s="22">
        <v>12</v>
      </c>
      <c r="EA545" s="22">
        <v>11</v>
      </c>
      <c r="EB545" s="22">
        <f t="shared" si="699"/>
        <v>-1</v>
      </c>
      <c r="EC545" s="26">
        <f t="shared" si="700"/>
        <v>0.97999183340138818</v>
      </c>
      <c r="ED545" s="27">
        <f t="shared" si="701"/>
        <v>0.89832584728460596</v>
      </c>
      <c r="EE545" s="27">
        <f t="shared" si="702"/>
        <v>-8.1665986116782358E-2</v>
      </c>
      <c r="EF545" s="6">
        <v>74.2</v>
      </c>
      <c r="EG545" s="6">
        <f t="shared" si="703"/>
        <v>1.5458333333333334</v>
      </c>
      <c r="EH545" s="5">
        <v>1.41</v>
      </c>
      <c r="EI545" s="5">
        <v>3.3</v>
      </c>
      <c r="EJ545" s="21">
        <f t="shared" si="704"/>
        <v>0.29936305732484075</v>
      </c>
      <c r="EK545" s="1">
        <v>0</v>
      </c>
      <c r="EL545" s="22">
        <v>0</v>
      </c>
      <c r="EM545" s="22">
        <v>2</v>
      </c>
      <c r="EN545" s="1">
        <v>3</v>
      </c>
      <c r="EO545" s="3">
        <f t="shared" si="705"/>
        <v>3</v>
      </c>
      <c r="EP545" s="6">
        <f t="shared" si="706"/>
        <v>2.4258760107816708</v>
      </c>
      <c r="EQ545" s="3">
        <f t="shared" si="707"/>
        <v>0</v>
      </c>
      <c r="ER545" s="20">
        <f t="shared" si="708"/>
        <v>0</v>
      </c>
      <c r="ES545" s="20">
        <f t="shared" si="709"/>
        <v>0.5</v>
      </c>
      <c r="ET545" s="20">
        <f t="shared" si="710"/>
        <v>0.5</v>
      </c>
      <c r="EU545" s="3">
        <f t="shared" si="711"/>
        <v>14</v>
      </c>
      <c r="EV545" s="1">
        <v>9</v>
      </c>
      <c r="EW545" s="1">
        <v>5</v>
      </c>
      <c r="EX545" s="20">
        <f t="shared" si="712"/>
        <v>0.6428571428571429</v>
      </c>
      <c r="EY545" s="5">
        <v>6</v>
      </c>
      <c r="EZ545" s="5">
        <v>0</v>
      </c>
      <c r="FA545" s="22">
        <v>43</v>
      </c>
      <c r="FB545" s="22">
        <v>4</v>
      </c>
      <c r="FC545" s="22">
        <v>14</v>
      </c>
      <c r="FD545" s="22">
        <v>3</v>
      </c>
      <c r="FE545" s="22">
        <v>2</v>
      </c>
      <c r="FF545" s="22">
        <v>29</v>
      </c>
      <c r="FG545" s="22">
        <v>1</v>
      </c>
      <c r="FH545" s="22">
        <v>0</v>
      </c>
      <c r="FI545" s="6">
        <v>4.9833333333000001</v>
      </c>
      <c r="FJ545" s="6">
        <f t="shared" si="713"/>
        <v>0.10381944444375001</v>
      </c>
      <c r="FK545" s="5">
        <v>0.1</v>
      </c>
      <c r="FL545" s="5">
        <v>4.46</v>
      </c>
      <c r="FM545" s="21">
        <f t="shared" si="714"/>
        <v>2.1929824561403511E-2</v>
      </c>
      <c r="FN545" s="1">
        <v>0</v>
      </c>
      <c r="FO545" s="22">
        <v>0</v>
      </c>
      <c r="FP545" s="22">
        <v>0</v>
      </c>
      <c r="FQ545" s="1">
        <v>0</v>
      </c>
      <c r="FR545" s="1">
        <f t="shared" si="715"/>
        <v>0</v>
      </c>
      <c r="FS545" s="3">
        <f t="shared" si="716"/>
        <v>0</v>
      </c>
      <c r="FT545" s="3">
        <f t="shared" si="717"/>
        <v>6</v>
      </c>
      <c r="FU545" s="1">
        <v>3</v>
      </c>
      <c r="FV545" s="1">
        <v>3</v>
      </c>
      <c r="FW545" s="20">
        <f t="shared" si="718"/>
        <v>0.5</v>
      </c>
      <c r="FX545" s="5">
        <v>0</v>
      </c>
      <c r="FY545" s="5">
        <v>1</v>
      </c>
      <c r="FZ545" s="22">
        <v>1</v>
      </c>
      <c r="GA545" s="22">
        <v>4</v>
      </c>
      <c r="GB545" s="22">
        <v>0</v>
      </c>
      <c r="GC545" s="22">
        <v>3</v>
      </c>
      <c r="GD545" s="22">
        <v>1</v>
      </c>
      <c r="GE545" s="22">
        <v>0</v>
      </c>
      <c r="GF545" s="22">
        <v>0</v>
      </c>
      <c r="GG545" s="22">
        <v>3</v>
      </c>
      <c r="GH545" s="1">
        <v>41</v>
      </c>
      <c r="GI545" s="1">
        <v>7</v>
      </c>
      <c r="GJ545" s="1">
        <v>37</v>
      </c>
      <c r="GK545" s="1">
        <v>1</v>
      </c>
      <c r="GN545" s="31" t="str">
        <f t="shared" si="719"/>
        <v xml:space="preserve"> </v>
      </c>
      <c r="GP545" s="1">
        <v>1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32" t="str">
        <f t="shared" si="720"/>
        <v xml:space="preserve"> </v>
      </c>
      <c r="GW545" s="9">
        <f t="shared" si="721"/>
        <v>4</v>
      </c>
      <c r="GX545" s="10">
        <v>0.8</v>
      </c>
      <c r="GY545" s="10">
        <v>0.8</v>
      </c>
      <c r="GZ545" s="10">
        <v>1.6</v>
      </c>
      <c r="HA545" s="29">
        <f t="shared" si="722"/>
        <v>3.3333333333333333E-2</v>
      </c>
      <c r="HB545" s="29">
        <f t="shared" si="723"/>
        <v>0.11795302357013158</v>
      </c>
      <c r="HC545">
        <v>17.2</v>
      </c>
      <c r="HD545">
        <v>15.7</v>
      </c>
      <c r="HE545">
        <v>0.2</v>
      </c>
      <c r="HF545">
        <v>1.2</v>
      </c>
      <c r="HG545">
        <v>1.5</v>
      </c>
      <c r="HH545">
        <v>0</v>
      </c>
      <c r="HI545">
        <v>2.7</v>
      </c>
      <c r="HJ545" s="11">
        <f t="shared" si="724"/>
        <v>5.6250000000000001E-2</v>
      </c>
      <c r="HK545" s="11">
        <f t="shared" si="725"/>
        <v>0.19904572727459707</v>
      </c>
      <c r="HL545">
        <v>99</v>
      </c>
      <c r="HM545">
        <v>0</v>
      </c>
      <c r="HN545">
        <v>0</v>
      </c>
      <c r="HQ545" s="33">
        <v>2800000</v>
      </c>
      <c r="HR545" s="33">
        <v>0</v>
      </c>
      <c r="HS545" s="30">
        <f t="shared" si="726"/>
        <v>-1.3390243902439023</v>
      </c>
    </row>
    <row r="546" spans="1:227" x14ac:dyDescent="0.2">
      <c r="A546" s="1">
        <v>43</v>
      </c>
      <c r="B546" s="2" t="s">
        <v>2613</v>
      </c>
      <c r="C546" s="2" t="s">
        <v>595</v>
      </c>
      <c r="D546" s="2" t="s">
        <v>257</v>
      </c>
      <c r="E546" s="2" t="s">
        <v>240</v>
      </c>
      <c r="F546" s="2">
        <v>79</v>
      </c>
      <c r="G546" s="2">
        <v>242</v>
      </c>
      <c r="H546" s="2" t="s">
        <v>231</v>
      </c>
      <c r="I546" s="2" t="s">
        <v>258</v>
      </c>
      <c r="J546" s="3">
        <v>21</v>
      </c>
      <c r="K546" s="5" t="s">
        <v>2614</v>
      </c>
      <c r="L546" s="5" t="s">
        <v>2615</v>
      </c>
      <c r="M546" s="5" t="s">
        <v>514</v>
      </c>
      <c r="N546" s="5" t="s">
        <v>515</v>
      </c>
      <c r="O546" s="2" t="s">
        <v>515</v>
      </c>
      <c r="P546" s="2" t="s">
        <v>271</v>
      </c>
      <c r="Q546" s="1">
        <v>16</v>
      </c>
      <c r="R546" s="1">
        <v>0</v>
      </c>
      <c r="S546" s="1">
        <v>2</v>
      </c>
      <c r="T546" s="1">
        <v>2</v>
      </c>
      <c r="U546" s="1">
        <v>-5</v>
      </c>
      <c r="V546" s="1">
        <v>11</v>
      </c>
      <c r="W546" s="20">
        <f t="shared" si="648"/>
        <v>0</v>
      </c>
      <c r="X546" s="6">
        <v>237.3333333333</v>
      </c>
      <c r="Y546" s="6">
        <f t="shared" si="649"/>
        <v>14.83333333333125</v>
      </c>
      <c r="Z546" s="1">
        <v>324</v>
      </c>
      <c r="AA546" s="6">
        <f t="shared" si="650"/>
        <v>20.25</v>
      </c>
      <c r="AB546" s="8">
        <f t="shared" si="651"/>
        <v>0.7325102880657407</v>
      </c>
      <c r="AC546" s="3">
        <f t="shared" si="652"/>
        <v>14.142857142857144</v>
      </c>
      <c r="AD546" s="8">
        <f t="shared" si="653"/>
        <v>3.5754414125205667</v>
      </c>
      <c r="AE546" s="20">
        <f t="shared" si="654"/>
        <v>0</v>
      </c>
      <c r="AF546" s="20">
        <f t="shared" si="655"/>
        <v>0.2857142857142857</v>
      </c>
      <c r="AG546" s="20">
        <f t="shared" si="656"/>
        <v>0.2857142857142857</v>
      </c>
      <c r="AH546" s="3" t="e">
        <f t="shared" si="657"/>
        <v>#VALUE!</v>
      </c>
      <c r="AI546" s="3" t="str">
        <f t="shared" si="658"/>
        <v xml:space="preserve"> </v>
      </c>
      <c r="AJ546" s="3" t="str">
        <f t="shared" si="659"/>
        <v xml:space="preserve"> </v>
      </c>
      <c r="AK546" s="20" t="e">
        <f t="shared" si="660"/>
        <v>#VALUE!</v>
      </c>
      <c r="AL546" s="6">
        <v>0</v>
      </c>
      <c r="AM546" s="1">
        <v>32</v>
      </c>
      <c r="AN546" s="1">
        <v>18</v>
      </c>
      <c r="AO546" s="1">
        <v>10</v>
      </c>
      <c r="AP546" s="1">
        <v>8</v>
      </c>
      <c r="AQ546" s="1">
        <v>2</v>
      </c>
      <c r="AR546" s="6">
        <f t="shared" si="661"/>
        <v>8.0898876404505735</v>
      </c>
      <c r="AS546" s="6">
        <f t="shared" si="662"/>
        <v>4.5505617977534483</v>
      </c>
      <c r="AT546" s="6">
        <f t="shared" si="663"/>
        <v>2.5280898876408044</v>
      </c>
      <c r="AU546" s="6">
        <f t="shared" si="664"/>
        <v>2.0224719101126434</v>
      </c>
      <c r="AV546" s="6">
        <f t="shared" si="665"/>
        <v>0.50561797752816084</v>
      </c>
      <c r="AW546" s="1">
        <v>14</v>
      </c>
      <c r="AX546" s="1">
        <v>2</v>
      </c>
      <c r="AY546" s="1">
        <v>0</v>
      </c>
      <c r="AZ546" s="1">
        <v>1</v>
      </c>
      <c r="BA546" s="1">
        <v>0</v>
      </c>
      <c r="BB546" s="1">
        <v>0</v>
      </c>
      <c r="BC546" s="7">
        <f>(EA546+FH546+GG546)-(DZ546+FG546+GF546)-((BD546/60)*(-0.29)+(EF546/60)*0.11+(FI546/60)*(-0.33))</f>
        <v>1.1566222222225666</v>
      </c>
      <c r="BD546" s="6">
        <v>223.0666666667</v>
      </c>
      <c r="BE546" s="6">
        <f t="shared" si="666"/>
        <v>13.94166666666875</v>
      </c>
      <c r="BF546" s="5">
        <v>13.72</v>
      </c>
      <c r="BG546" s="5">
        <v>33.76</v>
      </c>
      <c r="BH546" s="21">
        <f t="shared" si="667"/>
        <v>0.28896377422072456</v>
      </c>
      <c r="BI546" s="1">
        <v>0</v>
      </c>
      <c r="BJ546" s="22">
        <v>1</v>
      </c>
      <c r="BK546" s="22">
        <v>1</v>
      </c>
      <c r="BL546" s="1">
        <v>2</v>
      </c>
      <c r="BM546" s="1">
        <f t="shared" si="668"/>
        <v>2</v>
      </c>
      <c r="BN546" s="8">
        <f t="shared" si="669"/>
        <v>0.53795576808121071</v>
      </c>
      <c r="BO546" s="3">
        <f t="shared" si="670"/>
        <v>14.142857142857144</v>
      </c>
      <c r="BP546" s="20">
        <f t="shared" si="671"/>
        <v>0</v>
      </c>
      <c r="BQ546" s="20">
        <f t="shared" si="672"/>
        <v>0.2857142857142857</v>
      </c>
      <c r="BR546" s="20">
        <f t="shared" si="673"/>
        <v>0.2857142857142857</v>
      </c>
      <c r="BS546" s="3" t="str">
        <f t="shared" si="674"/>
        <v xml:space="preserve"> </v>
      </c>
      <c r="BV546" s="20" t="str">
        <f t="shared" si="675"/>
        <v xml:space="preserve"> </v>
      </c>
      <c r="BW546" s="5">
        <v>34</v>
      </c>
      <c r="BX546" s="5">
        <v>41</v>
      </c>
      <c r="BY546" s="21">
        <f t="shared" si="676"/>
        <v>0.36764705882352944</v>
      </c>
      <c r="BZ546" s="5">
        <v>31</v>
      </c>
      <c r="CA546" s="5">
        <v>20</v>
      </c>
      <c r="CB546" s="23">
        <f t="shared" si="677"/>
        <v>0.25</v>
      </c>
      <c r="CC546" s="5">
        <v>51</v>
      </c>
      <c r="CD546" s="5">
        <v>27</v>
      </c>
      <c r="CE546" s="23">
        <f t="shared" si="678"/>
        <v>0.38235294117647056</v>
      </c>
      <c r="CF546" s="23">
        <f t="shared" si="679"/>
        <v>0.59523809523809523</v>
      </c>
      <c r="CG546" s="24">
        <v>7</v>
      </c>
      <c r="CH546" s="5">
        <v>74</v>
      </c>
      <c r="CI546" s="5">
        <v>89</v>
      </c>
      <c r="CJ546" s="5">
        <v>66</v>
      </c>
      <c r="CK546">
        <v>14.821538139999999</v>
      </c>
      <c r="CL546" s="5">
        <v>-0.3</v>
      </c>
      <c r="CM546" s="5">
        <v>6</v>
      </c>
      <c r="CN546" s="5">
        <v>-1.8540000000000001</v>
      </c>
      <c r="CO546" s="5">
        <v>1.484</v>
      </c>
      <c r="CP546" s="5">
        <v>-1.3169999999999999</v>
      </c>
      <c r="CQ546" s="21">
        <f t="shared" si="680"/>
        <v>7.0707070707070704E-2</v>
      </c>
      <c r="CR546" s="25">
        <f t="shared" si="681"/>
        <v>0.88118811881188119</v>
      </c>
      <c r="CS546" s="22">
        <f t="shared" si="682"/>
        <v>888.25882588258821</v>
      </c>
      <c r="CT546" s="21">
        <f t="shared" si="683"/>
        <v>-4.8104810481048102E-2</v>
      </c>
      <c r="CU546" s="26">
        <f t="shared" si="684"/>
        <v>1.9132653061224489</v>
      </c>
      <c r="CV546" s="27">
        <f t="shared" si="685"/>
        <v>3.2798833819241984</v>
      </c>
      <c r="CW546" s="27">
        <f t="shared" si="686"/>
        <v>27.059037900874632</v>
      </c>
      <c r="CX546" s="27">
        <f t="shared" si="687"/>
        <v>27.605685131195333</v>
      </c>
      <c r="CY546" s="27">
        <f t="shared" si="688"/>
        <v>53.024781341107868</v>
      </c>
      <c r="CZ546" s="27">
        <f t="shared" si="689"/>
        <v>51.931486880466473</v>
      </c>
      <c r="DA546" s="28">
        <f t="shared" si="690"/>
        <v>1.0932944606413955</v>
      </c>
      <c r="DB546" s="5">
        <v>7</v>
      </c>
      <c r="DC546" s="5">
        <v>12</v>
      </c>
      <c r="DD546" s="22">
        <v>92</v>
      </c>
      <c r="DE546" s="22">
        <v>89</v>
      </c>
      <c r="DF546" s="22">
        <v>41</v>
      </c>
      <c r="DG546" s="22">
        <v>44</v>
      </c>
      <c r="DH546" s="22">
        <v>45</v>
      </c>
      <c r="DI546" s="22">
        <v>54</v>
      </c>
      <c r="DJ546" s="29">
        <f t="shared" si="691"/>
        <v>-1.8194198250728881</v>
      </c>
      <c r="DK546" s="27">
        <f t="shared" si="692"/>
        <v>2.5547985781990521</v>
      </c>
      <c r="DL546" s="27">
        <f t="shared" si="693"/>
        <v>2.8880331753554502</v>
      </c>
      <c r="DM546" s="27">
        <f t="shared" si="694"/>
        <v>26.103376777251185</v>
      </c>
      <c r="DN546" s="27">
        <f t="shared" si="695"/>
        <v>25.325829383886258</v>
      </c>
      <c r="DO546" s="27">
        <f t="shared" si="696"/>
        <v>57.31635071090048</v>
      </c>
      <c r="DP546" s="27">
        <f t="shared" si="697"/>
        <v>48.43009478672986</v>
      </c>
      <c r="DQ546" s="30">
        <f t="shared" si="698"/>
        <v>-7.7929614635292239</v>
      </c>
      <c r="DR546" s="5">
        <v>23</v>
      </c>
      <c r="DS546" s="5">
        <v>26</v>
      </c>
      <c r="DT546" s="5">
        <v>212</v>
      </c>
      <c r="DU546" s="5">
        <v>202</v>
      </c>
      <c r="DV546" s="5">
        <v>114</v>
      </c>
      <c r="DW546" s="5">
        <v>99</v>
      </c>
      <c r="DX546" s="5">
        <v>109</v>
      </c>
      <c r="DY546" s="5">
        <v>167</v>
      </c>
      <c r="DZ546" s="22">
        <v>2</v>
      </c>
      <c r="EA546" s="22">
        <v>2</v>
      </c>
      <c r="EB546" s="22">
        <f t="shared" si="699"/>
        <v>0</v>
      </c>
      <c r="EC546" s="26">
        <f t="shared" si="700"/>
        <v>0.53795576808121071</v>
      </c>
      <c r="ED546" s="27">
        <f t="shared" si="701"/>
        <v>0.53795576808121071</v>
      </c>
      <c r="EE546" s="27">
        <f t="shared" si="702"/>
        <v>0</v>
      </c>
      <c r="EF546" s="6">
        <v>0</v>
      </c>
      <c r="EG546" s="6">
        <f t="shared" si="703"/>
        <v>0</v>
      </c>
      <c r="EH546" s="5"/>
      <c r="EI546" s="5"/>
      <c r="EJ546" s="21" t="str">
        <f t="shared" si="704"/>
        <v xml:space="preserve"> </v>
      </c>
      <c r="EK546" s="1">
        <v>0</v>
      </c>
      <c r="EL546" s="22">
        <v>0</v>
      </c>
      <c r="EM546" s="22">
        <v>0</v>
      </c>
      <c r="EN546" s="1">
        <v>0</v>
      </c>
      <c r="EO546" s="3">
        <f t="shared" si="705"/>
        <v>0</v>
      </c>
      <c r="EP546" s="6">
        <f t="shared" si="706"/>
        <v>0</v>
      </c>
      <c r="EQ546" s="3">
        <f t="shared" si="707"/>
        <v>0</v>
      </c>
      <c r="ER546" s="20">
        <f t="shared" si="708"/>
        <v>0</v>
      </c>
      <c r="ES546" s="20">
        <f t="shared" si="709"/>
        <v>0</v>
      </c>
      <c r="ET546" s="20">
        <f t="shared" si="710"/>
        <v>0</v>
      </c>
      <c r="EU546" s="3" t="str">
        <f t="shared" si="711"/>
        <v xml:space="preserve"> </v>
      </c>
      <c r="EX546" s="20" t="str">
        <f t="shared" si="712"/>
        <v xml:space="preserve"> </v>
      </c>
      <c r="EY546" s="5"/>
      <c r="EZ546" s="5"/>
      <c r="FA546" s="22">
        <v>0</v>
      </c>
      <c r="FB546" s="22">
        <v>0</v>
      </c>
      <c r="FC546" s="22">
        <v>0</v>
      </c>
      <c r="FD546" s="22">
        <v>0</v>
      </c>
      <c r="FE546" s="22">
        <v>0</v>
      </c>
      <c r="FF546" s="22">
        <v>0</v>
      </c>
      <c r="FG546" s="22">
        <v>0</v>
      </c>
      <c r="FH546" s="22">
        <v>0</v>
      </c>
      <c r="FI546" s="6">
        <v>14.266666666700001</v>
      </c>
      <c r="FJ546" s="6">
        <f t="shared" si="713"/>
        <v>0.89166666666875005</v>
      </c>
      <c r="FK546" s="5">
        <v>0.81</v>
      </c>
      <c r="FL546" s="5">
        <v>4.6900000000000004</v>
      </c>
      <c r="FM546" s="21">
        <f t="shared" si="714"/>
        <v>0.14727272727272728</v>
      </c>
      <c r="FN546" s="1">
        <v>0</v>
      </c>
      <c r="FO546" s="22">
        <v>0</v>
      </c>
      <c r="FP546" s="22">
        <v>0</v>
      </c>
      <c r="FQ546" s="1">
        <v>0</v>
      </c>
      <c r="FR546" s="1">
        <f t="shared" si="715"/>
        <v>0</v>
      </c>
      <c r="FS546" s="3">
        <f t="shared" si="716"/>
        <v>0</v>
      </c>
      <c r="FT546" s="3" t="str">
        <f t="shared" si="717"/>
        <v xml:space="preserve"> </v>
      </c>
      <c r="FW546" s="20" t="str">
        <f t="shared" si="718"/>
        <v xml:space="preserve"> </v>
      </c>
      <c r="FX546" s="5">
        <v>0</v>
      </c>
      <c r="FY546" s="5">
        <v>2</v>
      </c>
      <c r="FZ546" s="22">
        <v>2</v>
      </c>
      <c r="GA546" s="22">
        <v>9</v>
      </c>
      <c r="GB546" s="22">
        <v>0</v>
      </c>
      <c r="GC546" s="22">
        <v>2</v>
      </c>
      <c r="GD546" s="22">
        <v>3</v>
      </c>
      <c r="GE546" s="22">
        <v>1</v>
      </c>
      <c r="GF546" s="22">
        <v>0</v>
      </c>
      <c r="GG546" s="22">
        <v>0</v>
      </c>
      <c r="GH546" s="1">
        <v>7</v>
      </c>
      <c r="GI546" s="1">
        <v>0</v>
      </c>
      <c r="GJ546" s="1">
        <v>15</v>
      </c>
      <c r="GK546" s="1">
        <v>3</v>
      </c>
      <c r="GN546" s="31" t="str">
        <f t="shared" si="719"/>
        <v xml:space="preserve"> 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32" t="str">
        <f t="shared" si="720"/>
        <v xml:space="preserve"> </v>
      </c>
      <c r="GW546" s="9">
        <f t="shared" si="721"/>
        <v>2</v>
      </c>
      <c r="GX546" s="10">
        <v>-0.1</v>
      </c>
      <c r="GY546" s="10">
        <v>0</v>
      </c>
      <c r="GZ546" s="10">
        <v>0</v>
      </c>
      <c r="HA546" s="29">
        <f t="shared" si="722"/>
        <v>0</v>
      </c>
      <c r="HB546" s="29">
        <f t="shared" si="723"/>
        <v>0</v>
      </c>
      <c r="HC546">
        <v>4.3</v>
      </c>
      <c r="HD546">
        <v>6.1</v>
      </c>
      <c r="HE546">
        <v>-4.5999999999999996</v>
      </c>
      <c r="HF546">
        <v>-0.30000000000000004</v>
      </c>
      <c r="HG546">
        <v>-0.1</v>
      </c>
      <c r="HH546">
        <v>0</v>
      </c>
      <c r="HI546">
        <v>-0.4</v>
      </c>
      <c r="HJ546" s="11">
        <f t="shared" si="724"/>
        <v>-2.5000000000000001E-2</v>
      </c>
      <c r="HK546" s="11">
        <f t="shared" si="725"/>
        <v>-0.10112359550563219</v>
      </c>
      <c r="HL546">
        <v>41</v>
      </c>
      <c r="HM546">
        <v>0</v>
      </c>
      <c r="HN546">
        <v>0</v>
      </c>
      <c r="HQ546" s="33">
        <v>479024</v>
      </c>
      <c r="HR546" s="33">
        <v>212500</v>
      </c>
      <c r="HS546" s="30">
        <f t="shared" si="726"/>
        <v>-0.8775765144124168</v>
      </c>
    </row>
    <row r="547" spans="1:227" x14ac:dyDescent="0.2">
      <c r="A547" s="1">
        <v>61</v>
      </c>
      <c r="B547" s="2" t="s">
        <v>2616</v>
      </c>
      <c r="C547" s="2" t="s">
        <v>2617</v>
      </c>
      <c r="D547" s="2" t="s">
        <v>229</v>
      </c>
      <c r="E547" s="2" t="s">
        <v>230</v>
      </c>
      <c r="F547" s="2">
        <v>72</v>
      </c>
      <c r="G547" s="2">
        <v>190</v>
      </c>
      <c r="J547" s="3">
        <v>27</v>
      </c>
      <c r="K547" s="5" t="s">
        <v>2618</v>
      </c>
      <c r="L547" s="5" t="s">
        <v>2619</v>
      </c>
      <c r="M547" s="5" t="s">
        <v>493</v>
      </c>
      <c r="N547" s="5" t="s">
        <v>301</v>
      </c>
      <c r="O547" s="2" t="s">
        <v>301</v>
      </c>
      <c r="P547" s="2" t="s">
        <v>271</v>
      </c>
      <c r="Q547" s="1">
        <v>28</v>
      </c>
      <c r="R547" s="1">
        <v>1</v>
      </c>
      <c r="S547" s="1">
        <v>8</v>
      </c>
      <c r="T547" s="1">
        <v>9</v>
      </c>
      <c r="U547" s="1">
        <v>9</v>
      </c>
      <c r="V547" s="1">
        <v>25</v>
      </c>
      <c r="W547" s="20">
        <f t="shared" si="648"/>
        <v>0.04</v>
      </c>
      <c r="X547" s="6">
        <v>483.5</v>
      </c>
      <c r="Y547" s="6">
        <f t="shared" si="649"/>
        <v>17.267857142857142</v>
      </c>
      <c r="Z547" s="1">
        <v>560</v>
      </c>
      <c r="AA547" s="6">
        <f t="shared" si="650"/>
        <v>20</v>
      </c>
      <c r="AB547" s="8">
        <f t="shared" si="651"/>
        <v>0.86339285714285718</v>
      </c>
      <c r="AC547" s="3">
        <f t="shared" si="652"/>
        <v>17.75</v>
      </c>
      <c r="AD547" s="8">
        <f t="shared" si="653"/>
        <v>2.2026887280248189</v>
      </c>
      <c r="AE547" s="20">
        <f t="shared" si="654"/>
        <v>4.1666666666666664E-2</v>
      </c>
      <c r="AF547" s="20">
        <f t="shared" si="655"/>
        <v>0.33333333333333331</v>
      </c>
      <c r="AG547" s="20">
        <f t="shared" si="656"/>
        <v>0.375</v>
      </c>
      <c r="AH547" s="3" t="e">
        <f t="shared" si="657"/>
        <v>#VALUE!</v>
      </c>
      <c r="AI547" s="3" t="str">
        <f t="shared" si="658"/>
        <v xml:space="preserve"> </v>
      </c>
      <c r="AJ547" s="3" t="str">
        <f t="shared" si="659"/>
        <v xml:space="preserve"> </v>
      </c>
      <c r="AK547" s="20" t="e">
        <f t="shared" si="660"/>
        <v>#VALUE!</v>
      </c>
      <c r="AL547" s="6">
        <v>0</v>
      </c>
      <c r="AM547" s="1">
        <v>58</v>
      </c>
      <c r="AN547" s="1">
        <v>52</v>
      </c>
      <c r="AO547" s="1">
        <v>13</v>
      </c>
      <c r="AP547" s="1">
        <v>14</v>
      </c>
      <c r="AQ547" s="1">
        <v>5</v>
      </c>
      <c r="AR547" s="6">
        <f t="shared" si="661"/>
        <v>7.1975180972078592</v>
      </c>
      <c r="AS547" s="6">
        <f t="shared" si="662"/>
        <v>6.4529472595656676</v>
      </c>
      <c r="AT547" s="6">
        <f t="shared" si="663"/>
        <v>1.6132368148914169</v>
      </c>
      <c r="AU547" s="6">
        <f t="shared" si="664"/>
        <v>1.7373319544984489</v>
      </c>
      <c r="AV547" s="6">
        <f t="shared" si="665"/>
        <v>0.62047569803516023</v>
      </c>
      <c r="AW547" s="1">
        <v>33</v>
      </c>
      <c r="AX547" s="1">
        <v>9</v>
      </c>
      <c r="AY547" s="1">
        <v>3</v>
      </c>
      <c r="AZ547" s="1">
        <v>0</v>
      </c>
      <c r="BA547" s="1">
        <v>0</v>
      </c>
      <c r="BB547" s="1">
        <v>0</v>
      </c>
      <c r="BC547" s="7">
        <f>(EA547+FH547+GG547)-(DZ547+FG547+GF547)-((BD547/60)*(-0.29)+(EF547/60)*0.11+(FI547/60)*(-0.33))</f>
        <v>1.3456388888891331</v>
      </c>
      <c r="BD547" s="6">
        <v>433.75</v>
      </c>
      <c r="BE547" s="6">
        <f t="shared" si="666"/>
        <v>15.491071428571429</v>
      </c>
      <c r="BF547" s="5">
        <v>15.36</v>
      </c>
      <c r="BG547" s="5">
        <v>33.67</v>
      </c>
      <c r="BH547" s="21">
        <f t="shared" si="667"/>
        <v>0.31327758515194776</v>
      </c>
      <c r="BI547" s="1">
        <v>1</v>
      </c>
      <c r="BJ547" s="22">
        <v>2</v>
      </c>
      <c r="BK547" s="22">
        <v>6</v>
      </c>
      <c r="BL547" s="1">
        <v>8</v>
      </c>
      <c r="BM547" s="1">
        <f t="shared" si="668"/>
        <v>9</v>
      </c>
      <c r="BN547" s="8">
        <f t="shared" si="669"/>
        <v>1.244956772334294</v>
      </c>
      <c r="BO547" s="3">
        <f t="shared" si="670"/>
        <v>17.75</v>
      </c>
      <c r="BP547" s="20">
        <f t="shared" si="671"/>
        <v>4.1666666666666664E-2</v>
      </c>
      <c r="BQ547" s="20">
        <f t="shared" si="672"/>
        <v>0.33333333333333331</v>
      </c>
      <c r="BR547" s="20">
        <f t="shared" si="673"/>
        <v>0.375</v>
      </c>
      <c r="BS547" s="3" t="str">
        <f t="shared" si="674"/>
        <v xml:space="preserve"> </v>
      </c>
      <c r="BV547" s="20" t="str">
        <f t="shared" si="675"/>
        <v xml:space="preserve"> </v>
      </c>
      <c r="BW547" s="5">
        <v>52</v>
      </c>
      <c r="BX547" s="5">
        <v>59</v>
      </c>
      <c r="BY547" s="21">
        <f t="shared" si="676"/>
        <v>0.2975871313672922</v>
      </c>
      <c r="BZ547" s="5">
        <v>75</v>
      </c>
      <c r="CA547" s="5">
        <v>58</v>
      </c>
      <c r="CB547" s="23">
        <f t="shared" si="677"/>
        <v>0.35656836461126007</v>
      </c>
      <c r="CC547" s="5">
        <v>60</v>
      </c>
      <c r="CD547" s="5">
        <v>69</v>
      </c>
      <c r="CE547" s="23">
        <f t="shared" si="678"/>
        <v>0.34584450402144773</v>
      </c>
      <c r="CF547" s="23">
        <f t="shared" si="679"/>
        <v>0.45491803278688525</v>
      </c>
      <c r="CG547" s="24">
        <v>3</v>
      </c>
      <c r="CH547" s="5">
        <v>129</v>
      </c>
      <c r="CI547" s="5">
        <v>156</v>
      </c>
      <c r="CJ547" s="5">
        <v>126</v>
      </c>
      <c r="CK547">
        <v>15.13462037</v>
      </c>
      <c r="CL547" s="5">
        <v>-0.35499999999999998</v>
      </c>
      <c r="CM547" s="5">
        <v>6</v>
      </c>
      <c r="CN547" s="5">
        <v>0.47400000000000003</v>
      </c>
      <c r="CO547" s="5">
        <v>0.41799999999999998</v>
      </c>
      <c r="CP547" s="5">
        <v>-2.9809999999999999</v>
      </c>
      <c r="CQ547" s="21">
        <f t="shared" si="680"/>
        <v>0.11267605633802817</v>
      </c>
      <c r="CR547" s="25">
        <f t="shared" si="681"/>
        <v>0.93392070484581502</v>
      </c>
      <c r="CS547" s="22">
        <f t="shared" si="682"/>
        <v>945.18831047961794</v>
      </c>
      <c r="CT547" s="21">
        <f t="shared" si="683"/>
        <v>4.6596761183843191E-2</v>
      </c>
      <c r="CU547" s="26">
        <f t="shared" si="684"/>
        <v>3.348214285714286</v>
      </c>
      <c r="CV547" s="27">
        <f t="shared" si="685"/>
        <v>2.0926339285714288</v>
      </c>
      <c r="CW547" s="27">
        <f t="shared" si="686"/>
        <v>29.715401785714288</v>
      </c>
      <c r="CX547" s="27">
        <f t="shared" si="687"/>
        <v>31.668526785714285</v>
      </c>
      <c r="CY547" s="27">
        <f t="shared" si="688"/>
        <v>58.59375</v>
      </c>
      <c r="CZ547" s="27">
        <f t="shared" si="689"/>
        <v>57.6171875</v>
      </c>
      <c r="DA547" s="28">
        <f t="shared" si="690"/>
        <v>0.9765625</v>
      </c>
      <c r="DB547" s="5">
        <v>24</v>
      </c>
      <c r="DC547" s="5">
        <v>15</v>
      </c>
      <c r="DD547" s="22">
        <v>189</v>
      </c>
      <c r="DE547" s="22">
        <v>212</v>
      </c>
      <c r="DF547" s="22">
        <v>79</v>
      </c>
      <c r="DG547" s="22">
        <v>65</v>
      </c>
      <c r="DH547" s="22">
        <v>121</v>
      </c>
      <c r="DI547" s="22">
        <v>128</v>
      </c>
      <c r="DJ547" s="29">
        <f t="shared" si="691"/>
        <v>5.4235297131147551</v>
      </c>
      <c r="DK547" s="27">
        <f t="shared" si="692"/>
        <v>2.3547880690737832</v>
      </c>
      <c r="DL547" s="27">
        <f t="shared" si="693"/>
        <v>2.2275022275022276</v>
      </c>
      <c r="DM547" s="27">
        <f t="shared" si="694"/>
        <v>25.966311680597396</v>
      </c>
      <c r="DN547" s="27">
        <f t="shared" si="695"/>
        <v>33.157961729390301</v>
      </c>
      <c r="DO547" s="27">
        <f t="shared" si="696"/>
        <v>51.678051678051681</v>
      </c>
      <c r="DP547" s="27">
        <f t="shared" si="697"/>
        <v>60.142560142560143</v>
      </c>
      <c r="DQ547" s="30">
        <f t="shared" si="698"/>
        <v>9.4410709645084623</v>
      </c>
      <c r="DR547" s="5">
        <v>37</v>
      </c>
      <c r="DS547" s="5">
        <v>35</v>
      </c>
      <c r="DT547" s="5">
        <v>371</v>
      </c>
      <c r="DU547" s="5">
        <v>486</v>
      </c>
      <c r="DV547" s="5">
        <v>178</v>
      </c>
      <c r="DW547" s="5">
        <v>163</v>
      </c>
      <c r="DX547" s="5">
        <v>261</v>
      </c>
      <c r="DY547" s="5">
        <v>226</v>
      </c>
      <c r="DZ547" s="22">
        <v>8</v>
      </c>
      <c r="EA547" s="22">
        <v>7</v>
      </c>
      <c r="EB547" s="22">
        <f t="shared" si="699"/>
        <v>-1</v>
      </c>
      <c r="EC547" s="26">
        <f t="shared" si="700"/>
        <v>1.106628242074928</v>
      </c>
      <c r="ED547" s="27">
        <f t="shared" si="701"/>
        <v>0.96829971181556185</v>
      </c>
      <c r="EE547" s="27">
        <f t="shared" si="702"/>
        <v>-0.13832853025936601</v>
      </c>
      <c r="EF547" s="6">
        <v>3.3333333333000001</v>
      </c>
      <c r="EG547" s="6">
        <f t="shared" si="703"/>
        <v>0.11904761904642858</v>
      </c>
      <c r="EH547" s="5">
        <v>0.12</v>
      </c>
      <c r="EI547" s="5">
        <v>4.8499999999999996</v>
      </c>
      <c r="EJ547" s="21">
        <f t="shared" si="704"/>
        <v>2.4144869215291753E-2</v>
      </c>
      <c r="EK547" s="1">
        <v>0</v>
      </c>
      <c r="EL547" s="22">
        <v>0</v>
      </c>
      <c r="EM547" s="22">
        <v>0</v>
      </c>
      <c r="EN547" s="1">
        <v>0</v>
      </c>
      <c r="EO547" s="3">
        <f t="shared" si="705"/>
        <v>0</v>
      </c>
      <c r="EP547" s="6">
        <f t="shared" si="706"/>
        <v>0</v>
      </c>
      <c r="EQ547" s="3">
        <f t="shared" si="707"/>
        <v>0</v>
      </c>
      <c r="ER547" s="20">
        <f t="shared" si="708"/>
        <v>0</v>
      </c>
      <c r="ES547" s="20">
        <f t="shared" si="709"/>
        <v>0</v>
      </c>
      <c r="ET547" s="20">
        <f t="shared" si="710"/>
        <v>0</v>
      </c>
      <c r="EU547" s="3" t="str">
        <f t="shared" si="711"/>
        <v xml:space="preserve"> </v>
      </c>
      <c r="EX547" s="20" t="str">
        <f t="shared" si="712"/>
        <v xml:space="preserve"> </v>
      </c>
      <c r="EY547" s="5">
        <v>0</v>
      </c>
      <c r="EZ547" s="5">
        <v>0</v>
      </c>
      <c r="FA547" s="22">
        <v>1</v>
      </c>
      <c r="FB547" s="22">
        <v>0</v>
      </c>
      <c r="FC547" s="22">
        <v>1</v>
      </c>
      <c r="FD547" s="22">
        <v>0</v>
      </c>
      <c r="FE547" s="22">
        <v>0</v>
      </c>
      <c r="FF547" s="22">
        <v>1</v>
      </c>
      <c r="FG547" s="22">
        <v>0</v>
      </c>
      <c r="FH547" s="22">
        <v>0</v>
      </c>
      <c r="FI547" s="6">
        <v>46.416666666700003</v>
      </c>
      <c r="FJ547" s="6">
        <f t="shared" si="713"/>
        <v>1.6577380952392857</v>
      </c>
      <c r="FK547" s="5">
        <v>1.66</v>
      </c>
      <c r="FL547" s="5">
        <v>2.99</v>
      </c>
      <c r="FM547" s="21">
        <f t="shared" si="714"/>
        <v>0.35698924731182791</v>
      </c>
      <c r="FN547" s="1">
        <v>0</v>
      </c>
      <c r="FO547" s="22">
        <v>0</v>
      </c>
      <c r="FP547" s="22">
        <v>0</v>
      </c>
      <c r="FQ547" s="1">
        <v>0</v>
      </c>
      <c r="FR547" s="1">
        <f t="shared" si="715"/>
        <v>0</v>
      </c>
      <c r="FS547" s="3">
        <f t="shared" si="716"/>
        <v>0</v>
      </c>
      <c r="FT547" s="3" t="str">
        <f t="shared" si="717"/>
        <v xml:space="preserve"> </v>
      </c>
      <c r="FW547" s="20" t="str">
        <f t="shared" si="718"/>
        <v xml:space="preserve"> </v>
      </c>
      <c r="FX547" s="5">
        <v>0</v>
      </c>
      <c r="FY547" s="5">
        <v>4</v>
      </c>
      <c r="FZ547" s="22">
        <v>6</v>
      </c>
      <c r="GA547" s="22">
        <v>47</v>
      </c>
      <c r="GB547" s="22">
        <v>1</v>
      </c>
      <c r="GC547" s="22">
        <v>13</v>
      </c>
      <c r="GD547" s="22">
        <v>26</v>
      </c>
      <c r="GE547" s="22">
        <v>1</v>
      </c>
      <c r="GF547" s="22">
        <v>0</v>
      </c>
      <c r="GG547" s="22">
        <v>0</v>
      </c>
      <c r="GH547" s="1">
        <v>24</v>
      </c>
      <c r="GI547" s="1">
        <v>0</v>
      </c>
      <c r="GJ547" s="1">
        <v>19</v>
      </c>
      <c r="GK547" s="1">
        <v>4</v>
      </c>
      <c r="GL547" s="6"/>
      <c r="GM547" s="6"/>
      <c r="GN547" s="31" t="str">
        <f t="shared" si="719"/>
        <v xml:space="preserve"> </v>
      </c>
      <c r="GP547" s="1">
        <v>1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32" t="str">
        <f t="shared" si="720"/>
        <v xml:space="preserve"> </v>
      </c>
      <c r="GW547" s="9">
        <f t="shared" si="721"/>
        <v>4</v>
      </c>
      <c r="GX547" s="10">
        <v>0.5</v>
      </c>
      <c r="GY547" s="10">
        <v>1.6</v>
      </c>
      <c r="GZ547" s="10">
        <v>2.2000000000000002</v>
      </c>
      <c r="HA547" s="29">
        <f t="shared" si="722"/>
        <v>7.8571428571428584E-2</v>
      </c>
      <c r="HB547" s="29">
        <f t="shared" si="723"/>
        <v>0.27300930713547056</v>
      </c>
      <c r="HC547">
        <v>8.9</v>
      </c>
      <c r="HD547">
        <v>11.1</v>
      </c>
      <c r="HE547">
        <v>6.9</v>
      </c>
      <c r="HF547">
        <v>1.3</v>
      </c>
      <c r="HG547">
        <v>1.9</v>
      </c>
      <c r="HH547">
        <v>0</v>
      </c>
      <c r="HI547">
        <v>3.2</v>
      </c>
      <c r="HJ547" s="11">
        <f t="shared" si="724"/>
        <v>0.1142857142857143</v>
      </c>
      <c r="HK547" s="11">
        <f t="shared" si="725"/>
        <v>0.39710444674250261</v>
      </c>
      <c r="HL547">
        <v>55</v>
      </c>
      <c r="HM547">
        <v>0</v>
      </c>
      <c r="HN547">
        <v>0</v>
      </c>
      <c r="HQ547" s="33">
        <v>300926</v>
      </c>
      <c r="HR547" s="33">
        <v>0</v>
      </c>
      <c r="HS547" s="30">
        <f t="shared" si="726"/>
        <v>3.1593494634146344</v>
      </c>
    </row>
    <row r="548" spans="1:227" x14ac:dyDescent="0.2">
      <c r="A548" s="1">
        <v>40</v>
      </c>
      <c r="B548" s="2" t="s">
        <v>2620</v>
      </c>
      <c r="C548" s="2" t="s">
        <v>296</v>
      </c>
      <c r="D548" s="2" t="s">
        <v>297</v>
      </c>
      <c r="E548" s="2" t="s">
        <v>240</v>
      </c>
      <c r="F548" s="2">
        <v>70</v>
      </c>
      <c r="G548" s="2">
        <v>170</v>
      </c>
      <c r="H548" s="2" t="s">
        <v>231</v>
      </c>
      <c r="J548" s="3">
        <v>25</v>
      </c>
      <c r="K548" s="5" t="s">
        <v>2621</v>
      </c>
      <c r="L548" s="5" t="s">
        <v>2622</v>
      </c>
      <c r="M548" s="5" t="s">
        <v>342</v>
      </c>
      <c r="N548" s="5" t="s">
        <v>457</v>
      </c>
      <c r="O548" s="2" t="s">
        <v>457</v>
      </c>
      <c r="P548" s="2" t="s">
        <v>314</v>
      </c>
      <c r="Q548" s="1">
        <v>32</v>
      </c>
      <c r="R548" s="1">
        <v>4</v>
      </c>
      <c r="S548" s="1">
        <v>2</v>
      </c>
      <c r="T548" s="1">
        <v>6</v>
      </c>
      <c r="U548" s="1">
        <v>-5</v>
      </c>
      <c r="V548" s="1">
        <v>33</v>
      </c>
      <c r="W548" s="20">
        <f t="shared" si="648"/>
        <v>0.12121212121212122</v>
      </c>
      <c r="X548" s="6">
        <v>289.35000000000002</v>
      </c>
      <c r="Y548" s="6">
        <f t="shared" si="649"/>
        <v>9.0421875000000007</v>
      </c>
      <c r="Z548" s="1">
        <v>428</v>
      </c>
      <c r="AA548" s="6">
        <f t="shared" si="650"/>
        <v>13.375</v>
      </c>
      <c r="AB548" s="8">
        <f t="shared" si="651"/>
        <v>0.67605140186915891</v>
      </c>
      <c r="AC548" s="3">
        <f t="shared" si="652"/>
        <v>34.5</v>
      </c>
      <c r="AD548" s="8">
        <f t="shared" si="653"/>
        <v>7.1539657853810263</v>
      </c>
      <c r="AE548" s="20">
        <f t="shared" si="654"/>
        <v>0.5</v>
      </c>
      <c r="AF548" s="20">
        <f t="shared" si="655"/>
        <v>0.25</v>
      </c>
      <c r="AG548" s="20">
        <f t="shared" si="656"/>
        <v>0.75</v>
      </c>
      <c r="AH548" s="3">
        <f t="shared" si="657"/>
        <v>142</v>
      </c>
      <c r="AI548" s="3">
        <f t="shared" si="658"/>
        <v>59</v>
      </c>
      <c r="AJ548" s="3">
        <f t="shared" si="659"/>
        <v>83</v>
      </c>
      <c r="AK548" s="20">
        <f t="shared" si="660"/>
        <v>0.41549295774647887</v>
      </c>
      <c r="AL548" s="6">
        <v>7.5</v>
      </c>
      <c r="AM548" s="1">
        <v>28</v>
      </c>
      <c r="AN548" s="1">
        <v>17</v>
      </c>
      <c r="AO548" s="1">
        <v>7</v>
      </c>
      <c r="AP548" s="1">
        <v>10</v>
      </c>
      <c r="AQ548" s="1">
        <v>9</v>
      </c>
      <c r="AR548" s="6">
        <f t="shared" si="661"/>
        <v>5.8061171591498182</v>
      </c>
      <c r="AS548" s="6">
        <f t="shared" si="662"/>
        <v>3.5251425609123896</v>
      </c>
      <c r="AT548" s="6">
        <f t="shared" si="663"/>
        <v>1.4515292897874545</v>
      </c>
      <c r="AU548" s="6">
        <f t="shared" si="664"/>
        <v>2.0736132711249349</v>
      </c>
      <c r="AV548" s="6">
        <f t="shared" si="665"/>
        <v>1.8662519440124417</v>
      </c>
      <c r="AW548" s="1">
        <v>6</v>
      </c>
      <c r="AX548" s="1">
        <v>3</v>
      </c>
      <c r="AY548" s="1">
        <v>0</v>
      </c>
      <c r="AZ548" s="1">
        <v>0</v>
      </c>
      <c r="BA548" s="1">
        <v>0</v>
      </c>
      <c r="BB548" s="1">
        <v>0</v>
      </c>
      <c r="BC548" s="7">
        <f>(EA548+FH548+GG548)-(DZ548+FG548+GF548)-((BD548/60)*(0.11)+(EF548/60)*(-0.14)+(FI548/60)*(0.13))</f>
        <v>-0.49499166666666672</v>
      </c>
      <c r="BD548" s="6">
        <v>278.35000000000002</v>
      </c>
      <c r="BE548" s="6">
        <f t="shared" si="666"/>
        <v>8.6984375000000007</v>
      </c>
      <c r="BF548" s="5">
        <v>8.67</v>
      </c>
      <c r="BG548" s="5">
        <v>39.049999999999997</v>
      </c>
      <c r="BH548" s="21">
        <f t="shared" si="667"/>
        <v>0.18168482816429171</v>
      </c>
      <c r="BI548" s="1">
        <v>4</v>
      </c>
      <c r="BJ548" s="22">
        <v>2</v>
      </c>
      <c r="BK548" s="22">
        <v>0</v>
      </c>
      <c r="BL548" s="1">
        <v>2</v>
      </c>
      <c r="BM548" s="1">
        <f t="shared" si="668"/>
        <v>6</v>
      </c>
      <c r="BN548" s="8">
        <f t="shared" si="669"/>
        <v>1.2933357283994968</v>
      </c>
      <c r="BO548" s="3">
        <f t="shared" si="670"/>
        <v>34.5</v>
      </c>
      <c r="BP548" s="20">
        <f t="shared" si="671"/>
        <v>0.5</v>
      </c>
      <c r="BQ548" s="20">
        <f t="shared" si="672"/>
        <v>0.25</v>
      </c>
      <c r="BR548" s="20">
        <f t="shared" si="673"/>
        <v>0.75</v>
      </c>
      <c r="BS548" s="3">
        <f t="shared" si="674"/>
        <v>132</v>
      </c>
      <c r="BT548" s="1">
        <v>54</v>
      </c>
      <c r="BU548" s="1">
        <v>78</v>
      </c>
      <c r="BV548" s="20">
        <f t="shared" si="675"/>
        <v>0.40909090909090912</v>
      </c>
      <c r="BW548" s="5">
        <v>33</v>
      </c>
      <c r="BX548" s="5">
        <v>42</v>
      </c>
      <c r="BY548" s="21">
        <f t="shared" si="676"/>
        <v>0.35046728971962615</v>
      </c>
      <c r="BZ548" s="5">
        <v>25</v>
      </c>
      <c r="CA548" s="5">
        <v>29</v>
      </c>
      <c r="CB548" s="23">
        <f t="shared" si="677"/>
        <v>0.25233644859813081</v>
      </c>
      <c r="CC548" s="5">
        <v>32</v>
      </c>
      <c r="CD548" s="5">
        <v>53</v>
      </c>
      <c r="CE548" s="23">
        <f t="shared" si="678"/>
        <v>0.39719626168224298</v>
      </c>
      <c r="CF548" s="23">
        <f t="shared" si="679"/>
        <v>0.58139534883720934</v>
      </c>
      <c r="CG548" s="24">
        <v>13</v>
      </c>
      <c r="CH548" s="5">
        <v>110</v>
      </c>
      <c r="CI548" s="5">
        <v>106</v>
      </c>
      <c r="CJ548" s="5">
        <v>70</v>
      </c>
      <c r="CK548">
        <v>14.590302250000001</v>
      </c>
      <c r="CL548" s="5">
        <v>-1.171</v>
      </c>
      <c r="CM548" s="5">
        <v>13</v>
      </c>
      <c r="CN548" s="5">
        <v>-1.48</v>
      </c>
      <c r="CO548" s="5">
        <v>-1.9370000000000001</v>
      </c>
      <c r="CP548" s="5">
        <v>-4.1550000000000002</v>
      </c>
      <c r="CQ548" s="21">
        <f t="shared" si="680"/>
        <v>5.7971014492753624E-2</v>
      </c>
      <c r="CR548" s="25">
        <f t="shared" si="681"/>
        <v>0.9178082191780822</v>
      </c>
      <c r="CS548" s="22">
        <f t="shared" si="682"/>
        <v>923.60532062735751</v>
      </c>
      <c r="CT548" s="21">
        <f t="shared" si="683"/>
        <v>-2.422076632916418E-2</v>
      </c>
      <c r="CU548" s="26">
        <f t="shared" si="684"/>
        <v>1.7301038062283738</v>
      </c>
      <c r="CV548" s="27">
        <f t="shared" si="685"/>
        <v>2.5951557093425608</v>
      </c>
      <c r="CW548" s="27">
        <f t="shared" si="686"/>
        <v>29.844290657439448</v>
      </c>
      <c r="CX548" s="27">
        <f t="shared" si="687"/>
        <v>31.574394463667822</v>
      </c>
      <c r="CY548" s="27">
        <f t="shared" si="688"/>
        <v>56.012110726643598</v>
      </c>
      <c r="CZ548" s="27">
        <f t="shared" si="689"/>
        <v>59.039792387543251</v>
      </c>
      <c r="DA548" s="28">
        <f t="shared" si="690"/>
        <v>-3.0276816608996526</v>
      </c>
      <c r="DB548" s="5">
        <v>8</v>
      </c>
      <c r="DC548" s="5">
        <v>12</v>
      </c>
      <c r="DD548" s="22">
        <v>130</v>
      </c>
      <c r="DE548" s="22">
        <v>134</v>
      </c>
      <c r="DF548" s="22">
        <v>46</v>
      </c>
      <c r="DG548" s="22">
        <v>51</v>
      </c>
      <c r="DH548" s="22">
        <v>76</v>
      </c>
      <c r="DI548" s="22">
        <v>75</v>
      </c>
      <c r="DJ548" s="29">
        <f t="shared" si="691"/>
        <v>-2.3961700329926749</v>
      </c>
      <c r="DK548" s="27">
        <f t="shared" si="692"/>
        <v>2.4487836107554419</v>
      </c>
      <c r="DL548" s="27">
        <f t="shared" si="693"/>
        <v>2.7368758002560822</v>
      </c>
      <c r="DM548" s="27">
        <f t="shared" si="694"/>
        <v>31.450064020486558</v>
      </c>
      <c r="DN548" s="27">
        <f t="shared" si="695"/>
        <v>28.953265044814341</v>
      </c>
      <c r="DO548" s="27">
        <f t="shared" si="696"/>
        <v>55.45774647887324</v>
      </c>
      <c r="DP548" s="27">
        <f t="shared" si="697"/>
        <v>58.050576184379004</v>
      </c>
      <c r="DQ548" s="30">
        <f t="shared" si="698"/>
        <v>-0.43485195539388855</v>
      </c>
      <c r="DR548" s="5">
        <v>51</v>
      </c>
      <c r="DS548" s="5">
        <v>57</v>
      </c>
      <c r="DT548" s="5">
        <v>604</v>
      </c>
      <c r="DU548" s="5">
        <v>546</v>
      </c>
      <c r="DV548" s="5">
        <v>215</v>
      </c>
      <c r="DW548" s="5">
        <v>264</v>
      </c>
      <c r="DX548" s="5">
        <v>342</v>
      </c>
      <c r="DY548" s="5">
        <v>285</v>
      </c>
      <c r="DZ548" s="22">
        <v>3</v>
      </c>
      <c r="EA548" s="22">
        <v>3</v>
      </c>
      <c r="EB548" s="22">
        <f t="shared" si="699"/>
        <v>0</v>
      </c>
      <c r="EC548" s="26">
        <f t="shared" si="700"/>
        <v>0.64666786419974842</v>
      </c>
      <c r="ED548" s="27">
        <f t="shared" si="701"/>
        <v>0.64666786419974842</v>
      </c>
      <c r="EE548" s="27">
        <f t="shared" si="702"/>
        <v>0</v>
      </c>
      <c r="EF548" s="6">
        <v>8.6999999999999993</v>
      </c>
      <c r="EG548" s="6">
        <f t="shared" si="703"/>
        <v>0.27187499999999998</v>
      </c>
      <c r="EH548" s="5">
        <v>0.27</v>
      </c>
      <c r="EI548" s="5">
        <v>4.54</v>
      </c>
      <c r="EJ548" s="21">
        <f t="shared" si="704"/>
        <v>5.6133056133056129E-2</v>
      </c>
      <c r="EK548" s="1">
        <v>0</v>
      </c>
      <c r="EL548" s="22">
        <v>0</v>
      </c>
      <c r="EM548" s="22">
        <v>0</v>
      </c>
      <c r="EN548" s="1">
        <v>0</v>
      </c>
      <c r="EO548" s="3">
        <f t="shared" si="705"/>
        <v>0</v>
      </c>
      <c r="EP548" s="6">
        <f t="shared" si="706"/>
        <v>0</v>
      </c>
      <c r="EQ548" s="3">
        <f t="shared" si="707"/>
        <v>0</v>
      </c>
      <c r="ER548" s="20">
        <f t="shared" si="708"/>
        <v>0</v>
      </c>
      <c r="ES548" s="20">
        <f t="shared" si="709"/>
        <v>0</v>
      </c>
      <c r="ET548" s="20">
        <f t="shared" si="710"/>
        <v>0</v>
      </c>
      <c r="EU548" s="3">
        <f t="shared" si="711"/>
        <v>8</v>
      </c>
      <c r="EV548" s="1">
        <v>5</v>
      </c>
      <c r="EW548" s="1">
        <v>3</v>
      </c>
      <c r="EX548" s="20">
        <f t="shared" si="712"/>
        <v>0.625</v>
      </c>
      <c r="EY548" s="5">
        <v>0</v>
      </c>
      <c r="EZ548" s="5">
        <v>0</v>
      </c>
      <c r="FA548" s="22">
        <v>11</v>
      </c>
      <c r="FB548" s="22">
        <v>0</v>
      </c>
      <c r="FC548" s="22">
        <v>1</v>
      </c>
      <c r="FD548" s="22">
        <v>0</v>
      </c>
      <c r="FE548" s="22">
        <v>0</v>
      </c>
      <c r="FF548" s="22">
        <v>2</v>
      </c>
      <c r="FG548" s="22">
        <v>0</v>
      </c>
      <c r="FH548" s="22">
        <v>0</v>
      </c>
      <c r="FI548" s="6">
        <v>2.2999999999999998</v>
      </c>
      <c r="FJ548" s="6">
        <f t="shared" si="713"/>
        <v>7.1874999999999994E-2</v>
      </c>
      <c r="FK548" s="5">
        <v>7.0000000000000007E-2</v>
      </c>
      <c r="FL548" s="5">
        <v>6.12</v>
      </c>
      <c r="FM548" s="21">
        <f t="shared" si="714"/>
        <v>1.1308562197092085E-2</v>
      </c>
      <c r="FN548" s="1">
        <v>0</v>
      </c>
      <c r="FO548" s="22">
        <v>0</v>
      </c>
      <c r="FP548" s="22">
        <v>0</v>
      </c>
      <c r="FQ548" s="1">
        <v>0</v>
      </c>
      <c r="FR548" s="1">
        <f t="shared" si="715"/>
        <v>0</v>
      </c>
      <c r="FS548" s="3">
        <f t="shared" si="716"/>
        <v>0</v>
      </c>
      <c r="FT548" s="3">
        <f t="shared" si="717"/>
        <v>2</v>
      </c>
      <c r="FU548" s="1">
        <v>0</v>
      </c>
      <c r="FV548" s="1">
        <v>2</v>
      </c>
      <c r="FW548" s="20">
        <f t="shared" si="718"/>
        <v>0</v>
      </c>
      <c r="FX548" s="5">
        <v>0</v>
      </c>
      <c r="FY548" s="5">
        <v>0</v>
      </c>
      <c r="FZ548" s="22">
        <v>0</v>
      </c>
      <c r="GA548" s="22">
        <v>0</v>
      </c>
      <c r="GB548" s="22">
        <v>0</v>
      </c>
      <c r="GC548" s="22">
        <v>2</v>
      </c>
      <c r="GD548" s="22">
        <v>1</v>
      </c>
      <c r="GE548" s="22">
        <v>0</v>
      </c>
      <c r="GF548" s="22">
        <v>0</v>
      </c>
      <c r="GG548" s="22">
        <v>0</v>
      </c>
      <c r="GH548" s="1">
        <v>7</v>
      </c>
      <c r="GI548" s="1">
        <v>0</v>
      </c>
      <c r="GJ548" s="1">
        <v>12</v>
      </c>
      <c r="GK548" s="1">
        <v>0</v>
      </c>
      <c r="GN548" s="31" t="str">
        <f t="shared" si="719"/>
        <v xml:space="preserve"> 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32" t="str">
        <f t="shared" si="720"/>
        <v xml:space="preserve"> </v>
      </c>
      <c r="GW548" s="9">
        <f t="shared" si="721"/>
        <v>3</v>
      </c>
      <c r="GX548" s="10">
        <v>0.30000000000000004</v>
      </c>
      <c r="GY548" s="10">
        <v>0.1</v>
      </c>
      <c r="GZ548" s="10">
        <v>0.4</v>
      </c>
      <c r="HA548" s="29">
        <f t="shared" si="722"/>
        <v>1.2500000000000001E-2</v>
      </c>
      <c r="HB548" s="29">
        <f t="shared" si="723"/>
        <v>8.2944530844997408E-2</v>
      </c>
      <c r="HC548">
        <v>5.7</v>
      </c>
      <c r="HD548">
        <v>5.3</v>
      </c>
      <c r="HE548">
        <v>-3.2</v>
      </c>
      <c r="HF548">
        <v>0.2</v>
      </c>
      <c r="HG548">
        <v>0</v>
      </c>
      <c r="HH548">
        <v>0</v>
      </c>
      <c r="HI548">
        <v>0.30000000000000004</v>
      </c>
      <c r="HJ548" s="11">
        <f t="shared" si="724"/>
        <v>9.3750000000000014E-3</v>
      </c>
      <c r="HK548" s="11">
        <f t="shared" si="725"/>
        <v>6.2208398133748052E-2</v>
      </c>
      <c r="HL548">
        <v>99</v>
      </c>
      <c r="HM548">
        <v>0</v>
      </c>
      <c r="HN548">
        <v>0</v>
      </c>
      <c r="HQ548" s="33">
        <v>600000</v>
      </c>
      <c r="HR548" s="33">
        <v>0</v>
      </c>
      <c r="HS548" s="30">
        <f t="shared" si="726"/>
        <v>0.12439024390243908</v>
      </c>
    </row>
    <row r="549" spans="1:227" x14ac:dyDescent="0.2">
      <c r="A549" s="1">
        <v>81</v>
      </c>
      <c r="B549" s="2" t="s">
        <v>2623</v>
      </c>
      <c r="C549" s="2" t="s">
        <v>2624</v>
      </c>
      <c r="E549" s="2" t="s">
        <v>323</v>
      </c>
      <c r="F549" s="2">
        <v>72</v>
      </c>
      <c r="G549" s="2">
        <v>210</v>
      </c>
      <c r="H549" s="2" t="s">
        <v>231</v>
      </c>
      <c r="J549" s="3">
        <v>22</v>
      </c>
      <c r="K549" s="5" t="s">
        <v>2625</v>
      </c>
      <c r="L549" s="5" t="s">
        <v>2626</v>
      </c>
      <c r="M549" s="5" t="s">
        <v>2137</v>
      </c>
      <c r="N549" s="5" t="s">
        <v>301</v>
      </c>
      <c r="O549" s="2" t="s">
        <v>301</v>
      </c>
      <c r="P549" s="2" t="s">
        <v>271</v>
      </c>
      <c r="Q549" s="1">
        <v>5</v>
      </c>
      <c r="R549" s="1">
        <v>0</v>
      </c>
      <c r="S549" s="1">
        <v>1</v>
      </c>
      <c r="T549" s="1">
        <v>1</v>
      </c>
      <c r="U549" s="1">
        <v>5</v>
      </c>
      <c r="V549" s="1">
        <v>1</v>
      </c>
      <c r="W549" s="20">
        <f t="shared" si="648"/>
        <v>0</v>
      </c>
      <c r="X549" s="6">
        <v>74.716666666699993</v>
      </c>
      <c r="Y549" s="6">
        <f t="shared" si="649"/>
        <v>14.943333333339998</v>
      </c>
      <c r="Z549" s="1">
        <v>81</v>
      </c>
      <c r="AA549" s="6">
        <f t="shared" si="650"/>
        <v>16.2</v>
      </c>
      <c r="AB549" s="8">
        <f t="shared" si="651"/>
        <v>0.92242798353950606</v>
      </c>
      <c r="AC549" s="3">
        <f t="shared" si="652"/>
        <v>4.333333333333333</v>
      </c>
      <c r="AD549" s="8">
        <f t="shared" si="653"/>
        <v>3.4798126254724604</v>
      </c>
      <c r="AE549" s="20">
        <f t="shared" si="654"/>
        <v>0</v>
      </c>
      <c r="AF549" s="20">
        <f t="shared" si="655"/>
        <v>0.16666666666666666</v>
      </c>
      <c r="AG549" s="20">
        <f t="shared" si="656"/>
        <v>0.16666666666666666</v>
      </c>
      <c r="AH549" s="3" t="e">
        <f t="shared" si="657"/>
        <v>#VALUE!</v>
      </c>
      <c r="AI549" s="3" t="str">
        <f t="shared" si="658"/>
        <v xml:space="preserve"> </v>
      </c>
      <c r="AJ549" s="3" t="str">
        <f t="shared" si="659"/>
        <v xml:space="preserve"> </v>
      </c>
      <c r="AK549" s="20" t="e">
        <f t="shared" si="660"/>
        <v>#VALUE!</v>
      </c>
      <c r="AL549" s="6">
        <v>0</v>
      </c>
      <c r="AM549" s="1">
        <v>2</v>
      </c>
      <c r="AN549" s="1">
        <v>4</v>
      </c>
      <c r="AO549" s="1">
        <v>2</v>
      </c>
      <c r="AP549" s="1">
        <v>2</v>
      </c>
      <c r="AQ549" s="1">
        <v>2</v>
      </c>
      <c r="AR549" s="6">
        <f t="shared" si="661"/>
        <v>1.6060673656026743</v>
      </c>
      <c r="AS549" s="6">
        <f t="shared" si="662"/>
        <v>3.2121347312053485</v>
      </c>
      <c r="AT549" s="6">
        <f t="shared" si="663"/>
        <v>1.6060673656026743</v>
      </c>
      <c r="AU549" s="6">
        <f t="shared" si="664"/>
        <v>1.6060673656026743</v>
      </c>
      <c r="AV549" s="6">
        <f t="shared" si="665"/>
        <v>1.6060673656026743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7">
        <f>(EA549+FH549+GG549)-(DZ549+FG549+GF549)-((BD549/60)*(-0.29)+(EF549/60)*0.11+(FI549/60)*(-0.33))</f>
        <v>0.33454166666685003</v>
      </c>
      <c r="BD549" s="6">
        <v>69.5</v>
      </c>
      <c r="BE549" s="6">
        <f t="shared" si="666"/>
        <v>13.9</v>
      </c>
      <c r="BF549" s="5">
        <v>13.9</v>
      </c>
      <c r="BG549" s="5">
        <v>34.71</v>
      </c>
      <c r="BH549" s="21">
        <f t="shared" si="667"/>
        <v>0.28594939312898582</v>
      </c>
      <c r="BI549" s="1">
        <v>0</v>
      </c>
      <c r="BJ549" s="22">
        <v>1</v>
      </c>
      <c r="BK549" s="22">
        <v>0</v>
      </c>
      <c r="BL549" s="1">
        <v>1</v>
      </c>
      <c r="BM549" s="1">
        <f t="shared" si="668"/>
        <v>1</v>
      </c>
      <c r="BN549" s="8">
        <f t="shared" si="669"/>
        <v>0.86330935251798568</v>
      </c>
      <c r="BO549" s="3">
        <f t="shared" si="670"/>
        <v>4.333333333333333</v>
      </c>
      <c r="BP549" s="20">
        <f t="shared" si="671"/>
        <v>0</v>
      </c>
      <c r="BQ549" s="20">
        <f t="shared" si="672"/>
        <v>0.16666666666666666</v>
      </c>
      <c r="BR549" s="20">
        <f t="shared" si="673"/>
        <v>0.16666666666666666</v>
      </c>
      <c r="BS549" s="3" t="str">
        <f t="shared" si="674"/>
        <v xml:space="preserve"> </v>
      </c>
      <c r="BV549" s="20" t="str">
        <f t="shared" si="675"/>
        <v xml:space="preserve"> </v>
      </c>
      <c r="BW549" s="5">
        <v>9</v>
      </c>
      <c r="BX549" s="5">
        <v>3</v>
      </c>
      <c r="BY549" s="21">
        <f t="shared" si="676"/>
        <v>0.2857142857142857</v>
      </c>
      <c r="BZ549" s="5">
        <v>14</v>
      </c>
      <c r="CA549" s="5">
        <v>5</v>
      </c>
      <c r="CB549" s="23">
        <f t="shared" si="677"/>
        <v>0.45238095238095238</v>
      </c>
      <c r="CC549" s="5">
        <v>4</v>
      </c>
      <c r="CD549" s="5">
        <v>7</v>
      </c>
      <c r="CE549" s="23">
        <f t="shared" si="678"/>
        <v>0.26190476190476192</v>
      </c>
      <c r="CF549" s="23">
        <f t="shared" si="679"/>
        <v>0.38709677419354838</v>
      </c>
      <c r="CG549" s="24">
        <v>1</v>
      </c>
      <c r="CH549" s="5">
        <v>16</v>
      </c>
      <c r="CI549" s="5">
        <v>24</v>
      </c>
      <c r="CJ549" s="5">
        <v>24</v>
      </c>
      <c r="CK549">
        <v>14.786039369999999</v>
      </c>
      <c r="CL549" s="5">
        <v>-1.4140000000000001</v>
      </c>
      <c r="CM549" s="5">
        <v>8</v>
      </c>
      <c r="CN549" s="5">
        <v>-1.07</v>
      </c>
      <c r="CO549" s="5">
        <v>1.4809999999999999</v>
      </c>
      <c r="CP549" s="5">
        <v>-1.899</v>
      </c>
      <c r="CQ549" s="21">
        <f t="shared" si="680"/>
        <v>0.23076923076923078</v>
      </c>
      <c r="CR549" s="25">
        <f t="shared" si="681"/>
        <v>0.97142857142857142</v>
      </c>
      <c r="CS549" s="22">
        <f t="shared" si="682"/>
        <v>994.50549450549454</v>
      </c>
      <c r="CT549" s="21">
        <f t="shared" si="683"/>
        <v>0.2021978021978022</v>
      </c>
      <c r="CU549" s="26">
        <f t="shared" si="684"/>
        <v>5.1798561151079143</v>
      </c>
      <c r="CV549" s="27">
        <f t="shared" si="685"/>
        <v>0.86330935251798568</v>
      </c>
      <c r="CW549" s="27">
        <f t="shared" si="686"/>
        <v>22.446043165467625</v>
      </c>
      <c r="CX549" s="27">
        <f t="shared" si="687"/>
        <v>30.215827338129493</v>
      </c>
      <c r="CY549" s="27">
        <f t="shared" si="688"/>
        <v>56.115107913669064</v>
      </c>
      <c r="CZ549" s="27">
        <f t="shared" si="689"/>
        <v>56.115107913669064</v>
      </c>
      <c r="DA549" s="28">
        <f t="shared" si="690"/>
        <v>0</v>
      </c>
      <c r="DB549" s="5">
        <v>6</v>
      </c>
      <c r="DC549" s="5">
        <v>1</v>
      </c>
      <c r="DD549" s="22">
        <v>20</v>
      </c>
      <c r="DE549" s="22">
        <v>34</v>
      </c>
      <c r="DF549" s="22">
        <v>9</v>
      </c>
      <c r="DG549" s="22">
        <v>15</v>
      </c>
      <c r="DH549" s="22">
        <v>15</v>
      </c>
      <c r="DI549" s="22">
        <v>30</v>
      </c>
      <c r="DJ549" s="29">
        <f t="shared" si="691"/>
        <v>3.4486774193548406</v>
      </c>
      <c r="DK549" s="27">
        <f t="shared" si="692"/>
        <v>1.7286084701815039</v>
      </c>
      <c r="DL549" s="27">
        <f t="shared" si="693"/>
        <v>1.7286084701815039</v>
      </c>
      <c r="DM549" s="27">
        <f t="shared" si="694"/>
        <v>23.509075194468451</v>
      </c>
      <c r="DN549" s="27">
        <f t="shared" si="695"/>
        <v>27.312013828867762</v>
      </c>
      <c r="DO549" s="27">
        <f t="shared" si="696"/>
        <v>53.241140881590319</v>
      </c>
      <c r="DP549" s="27">
        <f t="shared" si="697"/>
        <v>51.512532411408813</v>
      </c>
      <c r="DQ549" s="30">
        <f t="shared" si="698"/>
        <v>-1.7286084701815057</v>
      </c>
      <c r="DR549" s="5">
        <v>5</v>
      </c>
      <c r="DS549" s="5">
        <v>5</v>
      </c>
      <c r="DT549" s="5">
        <v>63</v>
      </c>
      <c r="DU549" s="5">
        <v>74</v>
      </c>
      <c r="DV549" s="5">
        <v>35</v>
      </c>
      <c r="DW549" s="5">
        <v>30</v>
      </c>
      <c r="DX549" s="5">
        <v>40</v>
      </c>
      <c r="DY549" s="5">
        <v>51</v>
      </c>
      <c r="DZ549" s="22">
        <v>0</v>
      </c>
      <c r="EA549" s="22">
        <v>0</v>
      </c>
      <c r="EB549" s="22">
        <f t="shared" si="699"/>
        <v>0</v>
      </c>
      <c r="EC549" s="26">
        <f t="shared" si="700"/>
        <v>0</v>
      </c>
      <c r="ED549" s="27">
        <f t="shared" si="701"/>
        <v>0</v>
      </c>
      <c r="EE549" s="27">
        <f t="shared" si="702"/>
        <v>0</v>
      </c>
      <c r="EF549" s="6">
        <v>4.0999999999999996</v>
      </c>
      <c r="EG549" s="6">
        <f t="shared" si="703"/>
        <v>0.82</v>
      </c>
      <c r="EH549" s="5">
        <v>0.82</v>
      </c>
      <c r="EI549" s="5">
        <v>4.55</v>
      </c>
      <c r="EJ549" s="21">
        <f t="shared" si="704"/>
        <v>0.15270018621973927</v>
      </c>
      <c r="EK549" s="1">
        <v>0</v>
      </c>
      <c r="EL549" s="22">
        <v>0</v>
      </c>
      <c r="EM549" s="22">
        <v>0</v>
      </c>
      <c r="EN549" s="1">
        <v>0</v>
      </c>
      <c r="EO549" s="3">
        <f t="shared" si="705"/>
        <v>0</v>
      </c>
      <c r="EP549" s="6">
        <f t="shared" si="706"/>
        <v>0</v>
      </c>
      <c r="EQ549" s="3">
        <f t="shared" si="707"/>
        <v>0</v>
      </c>
      <c r="ER549" s="20">
        <f t="shared" si="708"/>
        <v>0</v>
      </c>
      <c r="ES549" s="20">
        <f t="shared" si="709"/>
        <v>0</v>
      </c>
      <c r="ET549" s="20">
        <f t="shared" si="710"/>
        <v>0</v>
      </c>
      <c r="EU549" s="3" t="str">
        <f t="shared" si="711"/>
        <v xml:space="preserve"> </v>
      </c>
      <c r="EX549" s="20" t="str">
        <f t="shared" si="712"/>
        <v xml:space="preserve"> </v>
      </c>
      <c r="EY549" s="5">
        <v>0</v>
      </c>
      <c r="EZ549" s="5">
        <v>0</v>
      </c>
      <c r="FA549" s="22">
        <v>0</v>
      </c>
      <c r="FB549" s="22">
        <v>2</v>
      </c>
      <c r="FC549" s="22">
        <v>0</v>
      </c>
      <c r="FD549" s="22">
        <v>0</v>
      </c>
      <c r="FE549" s="22">
        <v>2</v>
      </c>
      <c r="FF549" s="22">
        <v>0</v>
      </c>
      <c r="FG549" s="22">
        <v>0</v>
      </c>
      <c r="FH549" s="22">
        <v>0</v>
      </c>
      <c r="FI549" s="6">
        <v>1.1166666667</v>
      </c>
      <c r="FJ549" s="6">
        <f t="shared" si="713"/>
        <v>0.22333333334</v>
      </c>
      <c r="FK549" s="5">
        <v>0.22</v>
      </c>
      <c r="FL549" s="5">
        <v>4.93</v>
      </c>
      <c r="FM549" s="21">
        <f t="shared" si="714"/>
        <v>4.2718446601941754E-2</v>
      </c>
      <c r="FN549" s="1">
        <v>0</v>
      </c>
      <c r="FO549" s="22">
        <v>0</v>
      </c>
      <c r="FP549" s="22">
        <v>0</v>
      </c>
      <c r="FQ549" s="1">
        <v>0</v>
      </c>
      <c r="FR549" s="1">
        <f t="shared" si="715"/>
        <v>0</v>
      </c>
      <c r="FS549" s="3">
        <f t="shared" si="716"/>
        <v>0</v>
      </c>
      <c r="FT549" s="3" t="str">
        <f t="shared" si="717"/>
        <v xml:space="preserve"> </v>
      </c>
      <c r="FW549" s="20" t="str">
        <f t="shared" si="718"/>
        <v xml:space="preserve"> </v>
      </c>
      <c r="FX549" s="5">
        <v>0</v>
      </c>
      <c r="FY549" s="5">
        <v>0</v>
      </c>
      <c r="FZ549" s="22">
        <v>1</v>
      </c>
      <c r="GA549" s="22">
        <v>0</v>
      </c>
      <c r="GB549" s="22">
        <v>0</v>
      </c>
      <c r="GC549" s="22">
        <v>0</v>
      </c>
      <c r="GD549" s="22">
        <v>0</v>
      </c>
      <c r="GE549" s="22">
        <v>0</v>
      </c>
      <c r="GF549" s="22">
        <v>0</v>
      </c>
      <c r="GG549" s="22">
        <v>0</v>
      </c>
      <c r="GH549" s="1">
        <v>6</v>
      </c>
      <c r="GI549" s="1">
        <v>0</v>
      </c>
      <c r="GJ549" s="1">
        <v>1</v>
      </c>
      <c r="GK549" s="1">
        <v>0</v>
      </c>
      <c r="GN549" s="31" t="str">
        <f t="shared" si="719"/>
        <v xml:space="preserve"> 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32" t="str">
        <f t="shared" si="720"/>
        <v xml:space="preserve"> </v>
      </c>
      <c r="GW549" s="9">
        <f t="shared" si="721"/>
        <v>3</v>
      </c>
      <c r="GX549" s="10">
        <v>0</v>
      </c>
      <c r="GY549" s="10">
        <v>0.60000000000000009</v>
      </c>
      <c r="GZ549" s="10">
        <v>0.60000000000000009</v>
      </c>
      <c r="HA549" s="29">
        <f t="shared" si="722"/>
        <v>0.12000000000000002</v>
      </c>
      <c r="HB549" s="29">
        <f t="shared" si="723"/>
        <v>0.4818202096808023</v>
      </c>
      <c r="HC549">
        <v>1.7000000000000002</v>
      </c>
      <c r="HD549">
        <v>1.8</v>
      </c>
      <c r="HE549">
        <v>4.7</v>
      </c>
      <c r="HF549">
        <v>0</v>
      </c>
      <c r="HG549">
        <v>0.8</v>
      </c>
      <c r="HH549">
        <v>0</v>
      </c>
      <c r="HI549">
        <v>0.8</v>
      </c>
      <c r="HJ549" s="11">
        <f t="shared" si="724"/>
        <v>0.16</v>
      </c>
      <c r="HK549" s="11">
        <f t="shared" si="725"/>
        <v>0.64242694624106966</v>
      </c>
      <c r="HL549">
        <v>15</v>
      </c>
      <c r="HM549">
        <v>0</v>
      </c>
      <c r="HN549">
        <v>0</v>
      </c>
      <c r="HQ549" s="33">
        <v>104545</v>
      </c>
      <c r="HR549" s="33">
        <v>210000</v>
      </c>
      <c r="HS549" s="30">
        <f t="shared" si="726"/>
        <v>0.74944647450110868</v>
      </c>
    </row>
    <row r="550" spans="1:227" x14ac:dyDescent="0.2">
      <c r="A550" s="1">
        <v>44</v>
      </c>
      <c r="B550" s="2" t="s">
        <v>2627</v>
      </c>
      <c r="C550" s="2" t="s">
        <v>2628</v>
      </c>
      <c r="D550" s="2" t="s">
        <v>522</v>
      </c>
      <c r="E550" s="2" t="s">
        <v>230</v>
      </c>
      <c r="F550" s="2">
        <v>74</v>
      </c>
      <c r="G550" s="2">
        <v>219</v>
      </c>
      <c r="H550" s="2" t="s">
        <v>231</v>
      </c>
      <c r="J550" s="3">
        <v>33</v>
      </c>
      <c r="K550" s="5" t="s">
        <v>2629</v>
      </c>
      <c r="L550" s="5" t="s">
        <v>2630</v>
      </c>
      <c r="M550" s="5" t="s">
        <v>2158</v>
      </c>
      <c r="N550" s="5" t="s">
        <v>253</v>
      </c>
      <c r="O550" s="2" t="s">
        <v>253</v>
      </c>
      <c r="P550" s="2" t="s">
        <v>271</v>
      </c>
      <c r="Q550" s="1">
        <v>46</v>
      </c>
      <c r="R550" s="1">
        <v>0</v>
      </c>
      <c r="S550" s="1">
        <v>8</v>
      </c>
      <c r="T550" s="1">
        <v>8</v>
      </c>
      <c r="U550" s="1">
        <v>17</v>
      </c>
      <c r="V550" s="1">
        <v>32</v>
      </c>
      <c r="W550" s="20">
        <f t="shared" si="648"/>
        <v>0</v>
      </c>
      <c r="X550" s="6">
        <v>1025.3166666667</v>
      </c>
      <c r="Y550" s="6">
        <f t="shared" si="649"/>
        <v>22.289492753623914</v>
      </c>
      <c r="Z550" s="1">
        <v>1166</v>
      </c>
      <c r="AA550" s="6">
        <f t="shared" si="650"/>
        <v>25.347826086956523</v>
      </c>
      <c r="AB550" s="8">
        <f t="shared" si="651"/>
        <v>0.87934534019442545</v>
      </c>
      <c r="AC550" s="3">
        <f t="shared" si="652"/>
        <v>24.391304347826086</v>
      </c>
      <c r="AD550" s="8">
        <f t="shared" si="653"/>
        <v>1.4273427014771216</v>
      </c>
      <c r="AE550" s="20">
        <f t="shared" si="654"/>
        <v>0</v>
      </c>
      <c r="AF550" s="20">
        <f t="shared" si="655"/>
        <v>0.17391304347826086</v>
      </c>
      <c r="AG550" s="20">
        <f t="shared" si="656"/>
        <v>0.17391304347826086</v>
      </c>
      <c r="AH550" s="3" t="e">
        <f t="shared" si="657"/>
        <v>#VALUE!</v>
      </c>
      <c r="AI550" s="3" t="str">
        <f t="shared" si="658"/>
        <v xml:space="preserve"> </v>
      </c>
      <c r="AJ550" s="3" t="str">
        <f t="shared" si="659"/>
        <v xml:space="preserve"> </v>
      </c>
      <c r="AK550" s="20" t="e">
        <f t="shared" si="660"/>
        <v>#VALUE!</v>
      </c>
      <c r="AL550" s="6">
        <v>0</v>
      </c>
      <c r="AM550" s="1">
        <v>119</v>
      </c>
      <c r="AN550" s="1">
        <v>114</v>
      </c>
      <c r="AO550" s="1">
        <v>12</v>
      </c>
      <c r="AP550" s="1">
        <v>19</v>
      </c>
      <c r="AQ550" s="1">
        <v>5</v>
      </c>
      <c r="AR550" s="6">
        <f t="shared" si="661"/>
        <v>6.9637022708429273</v>
      </c>
      <c r="AS550" s="6">
        <f t="shared" si="662"/>
        <v>6.671109738454569</v>
      </c>
      <c r="AT550" s="6">
        <f t="shared" si="663"/>
        <v>0.70222207773205991</v>
      </c>
      <c r="AU550" s="6">
        <f t="shared" si="664"/>
        <v>1.1118516230757616</v>
      </c>
      <c r="AV550" s="6">
        <f t="shared" si="665"/>
        <v>0.29259253238835831</v>
      </c>
      <c r="AW550" s="1">
        <v>32</v>
      </c>
      <c r="AX550" s="1">
        <v>16</v>
      </c>
      <c r="AY550" s="1">
        <v>0</v>
      </c>
      <c r="AZ550" s="1">
        <v>0</v>
      </c>
      <c r="BA550" s="1">
        <v>0</v>
      </c>
      <c r="BB550" s="1">
        <v>0</v>
      </c>
      <c r="BC550" s="7">
        <f>(EA550+FH550+GG550)-(DZ550+FG550+GF550)-((BD550/60)*(-0.29)+(EF550/60)*0.11+(FI550/60)*(-0.33))</f>
        <v>1.478611111151551E-2</v>
      </c>
      <c r="BD550" s="6">
        <v>873.61666666669998</v>
      </c>
      <c r="BE550" s="6">
        <f t="shared" si="666"/>
        <v>18.991666666667392</v>
      </c>
      <c r="BF550" s="5">
        <v>18.34</v>
      </c>
      <c r="BG550" s="5">
        <v>29.29</v>
      </c>
      <c r="BH550" s="21">
        <f t="shared" si="667"/>
        <v>0.38505143816922111</v>
      </c>
      <c r="BI550" s="1">
        <v>0</v>
      </c>
      <c r="BJ550" s="22">
        <v>3</v>
      </c>
      <c r="BK550" s="22">
        <v>5</v>
      </c>
      <c r="BL550" s="1">
        <v>8</v>
      </c>
      <c r="BM550" s="1">
        <f t="shared" si="668"/>
        <v>8</v>
      </c>
      <c r="BN550" s="8">
        <f t="shared" si="669"/>
        <v>0.54944006715376503</v>
      </c>
      <c r="BO550" s="3">
        <f t="shared" si="670"/>
        <v>24.391304347826086</v>
      </c>
      <c r="BP550" s="20">
        <f t="shared" si="671"/>
        <v>0</v>
      </c>
      <c r="BQ550" s="20">
        <f t="shared" si="672"/>
        <v>0.17391304347826086</v>
      </c>
      <c r="BR550" s="20">
        <f t="shared" si="673"/>
        <v>0.17391304347826086</v>
      </c>
      <c r="BS550" s="3" t="str">
        <f t="shared" si="674"/>
        <v xml:space="preserve"> </v>
      </c>
      <c r="BV550" s="20" t="str">
        <f t="shared" si="675"/>
        <v xml:space="preserve"> </v>
      </c>
      <c r="BW550" s="5">
        <v>121</v>
      </c>
      <c r="BX550" s="5">
        <v>117</v>
      </c>
      <c r="BY550" s="21">
        <f t="shared" si="676"/>
        <v>0.26415094339622641</v>
      </c>
      <c r="BZ550" s="5">
        <v>149</v>
      </c>
      <c r="CA550" s="5">
        <v>151</v>
      </c>
      <c r="CB550" s="23">
        <f t="shared" si="677"/>
        <v>0.33296337402885684</v>
      </c>
      <c r="CC550" s="5">
        <v>196</v>
      </c>
      <c r="CD550" s="5">
        <v>167</v>
      </c>
      <c r="CE550" s="23">
        <f t="shared" si="678"/>
        <v>0.40288568257491675</v>
      </c>
      <c r="CF550" s="23">
        <f t="shared" si="679"/>
        <v>0.44237918215613381</v>
      </c>
      <c r="CG550" s="24">
        <v>1</v>
      </c>
      <c r="CH550" s="5">
        <v>288</v>
      </c>
      <c r="CI550" s="5">
        <v>343</v>
      </c>
      <c r="CJ550" s="5">
        <v>271</v>
      </c>
      <c r="CK550">
        <v>16.250209609999999</v>
      </c>
      <c r="CL550" s="5">
        <v>0.89100000000000001</v>
      </c>
      <c r="CM550" s="5">
        <v>2</v>
      </c>
      <c r="CN550" s="5">
        <v>0.93600000000000005</v>
      </c>
      <c r="CO550" s="5">
        <v>0.14799999999999999</v>
      </c>
      <c r="CP550" s="5">
        <v>-1.1219999999999999</v>
      </c>
      <c r="CQ550" s="21">
        <f t="shared" si="680"/>
        <v>0.12299465240641712</v>
      </c>
      <c r="CR550" s="25">
        <f t="shared" si="681"/>
        <v>0.93273542600896864</v>
      </c>
      <c r="CS550" s="22">
        <f t="shared" si="682"/>
        <v>945.03489124961027</v>
      </c>
      <c r="CT550" s="21">
        <f t="shared" si="683"/>
        <v>5.5730078415385756E-2</v>
      </c>
      <c r="CU550" s="26">
        <f t="shared" si="684"/>
        <v>3.2715376226826609</v>
      </c>
      <c r="CV550" s="27">
        <f t="shared" si="685"/>
        <v>2.1336114930539094</v>
      </c>
      <c r="CW550" s="27">
        <f t="shared" si="686"/>
        <v>26.599023280072068</v>
      </c>
      <c r="CX550" s="27">
        <f t="shared" si="687"/>
        <v>31.71969086340145</v>
      </c>
      <c r="CY550" s="27">
        <f t="shared" si="688"/>
        <v>49.855388554359678</v>
      </c>
      <c r="CZ550" s="27">
        <f t="shared" si="689"/>
        <v>62.799298278886731</v>
      </c>
      <c r="DA550" s="28">
        <f t="shared" si="690"/>
        <v>-12.943909724527053</v>
      </c>
      <c r="DB550" s="5">
        <v>46</v>
      </c>
      <c r="DC550" s="5">
        <v>30</v>
      </c>
      <c r="DD550" s="22">
        <v>328</v>
      </c>
      <c r="DE550" s="22">
        <v>416</v>
      </c>
      <c r="DF550" s="22">
        <v>153</v>
      </c>
      <c r="DG550" s="22">
        <v>183</v>
      </c>
      <c r="DH550" s="22">
        <v>254</v>
      </c>
      <c r="DI550" s="22">
        <v>174</v>
      </c>
      <c r="DJ550" s="29">
        <f t="shared" si="691"/>
        <v>-9.5930100962742646</v>
      </c>
      <c r="DK550" s="27">
        <f t="shared" si="692"/>
        <v>2.6273991717012781</v>
      </c>
      <c r="DL550" s="27">
        <f t="shared" si="693"/>
        <v>2.0484807101399793</v>
      </c>
      <c r="DM550" s="27">
        <f t="shared" si="694"/>
        <v>31.617854439117075</v>
      </c>
      <c r="DN550" s="27">
        <f t="shared" si="695"/>
        <v>27.832618344293202</v>
      </c>
      <c r="DO550" s="27">
        <f t="shared" si="696"/>
        <v>57.980910534831594</v>
      </c>
      <c r="DP550" s="27">
        <f t="shared" si="697"/>
        <v>53.171434084937736</v>
      </c>
      <c r="DQ550" s="30">
        <f t="shared" si="698"/>
        <v>-17.75338617442091</v>
      </c>
      <c r="DR550" s="5">
        <v>59</v>
      </c>
      <c r="DS550" s="5">
        <v>46</v>
      </c>
      <c r="DT550" s="5">
        <v>651</v>
      </c>
      <c r="DU550" s="5">
        <v>579</v>
      </c>
      <c r="DV550" s="5">
        <v>260</v>
      </c>
      <c r="DW550" s="5">
        <v>243</v>
      </c>
      <c r="DX550" s="5">
        <v>326</v>
      </c>
      <c r="DY550" s="5">
        <v>332</v>
      </c>
      <c r="DZ550" s="22">
        <v>10</v>
      </c>
      <c r="EA550" s="22">
        <v>6</v>
      </c>
      <c r="EB550" s="22">
        <f t="shared" si="699"/>
        <v>-4</v>
      </c>
      <c r="EC550" s="26">
        <f t="shared" si="700"/>
        <v>0.68680008394220626</v>
      </c>
      <c r="ED550" s="27">
        <f t="shared" si="701"/>
        <v>0.4120800503653238</v>
      </c>
      <c r="EE550" s="27">
        <f t="shared" si="702"/>
        <v>-0.27472003357688252</v>
      </c>
      <c r="EF550" s="6">
        <v>5.7333333333000001</v>
      </c>
      <c r="EG550" s="6">
        <f t="shared" si="703"/>
        <v>0.12463768115869565</v>
      </c>
      <c r="EH550" s="5">
        <v>0.12</v>
      </c>
      <c r="EI550" s="5">
        <v>5.2</v>
      </c>
      <c r="EJ550" s="21">
        <f t="shared" si="704"/>
        <v>2.2556390977443608E-2</v>
      </c>
      <c r="EK550" s="1">
        <v>0</v>
      </c>
      <c r="EL550" s="22">
        <v>0</v>
      </c>
      <c r="EM550" s="22">
        <v>0</v>
      </c>
      <c r="EN550" s="1">
        <v>0</v>
      </c>
      <c r="EO550" s="3">
        <f t="shared" si="705"/>
        <v>0</v>
      </c>
      <c r="EP550" s="6">
        <f t="shared" si="706"/>
        <v>0</v>
      </c>
      <c r="EQ550" s="3">
        <f t="shared" si="707"/>
        <v>0</v>
      </c>
      <c r="ER550" s="20">
        <f t="shared" si="708"/>
        <v>0</v>
      </c>
      <c r="ES550" s="20">
        <f t="shared" si="709"/>
        <v>0</v>
      </c>
      <c r="ET550" s="20">
        <f t="shared" si="710"/>
        <v>0</v>
      </c>
      <c r="EU550" s="3" t="str">
        <f t="shared" si="711"/>
        <v xml:space="preserve"> </v>
      </c>
      <c r="EX550" s="20" t="str">
        <f t="shared" si="712"/>
        <v xml:space="preserve"> </v>
      </c>
      <c r="EY550" s="5">
        <v>0</v>
      </c>
      <c r="EZ550" s="5">
        <v>0</v>
      </c>
      <c r="FA550" s="22">
        <v>3</v>
      </c>
      <c r="FB550" s="22">
        <v>1</v>
      </c>
      <c r="FC550" s="22">
        <v>0</v>
      </c>
      <c r="FD550" s="22">
        <v>0</v>
      </c>
      <c r="FE550" s="22">
        <v>0</v>
      </c>
      <c r="FF550" s="22">
        <v>2</v>
      </c>
      <c r="FG550" s="22">
        <v>1</v>
      </c>
      <c r="FH550" s="22">
        <v>3</v>
      </c>
      <c r="FI550" s="6">
        <v>145.96666666670001</v>
      </c>
      <c r="FJ550" s="6">
        <f t="shared" si="713"/>
        <v>3.1731884057978261</v>
      </c>
      <c r="FK550" s="5">
        <v>3.03</v>
      </c>
      <c r="FL550" s="5">
        <v>2.2400000000000002</v>
      </c>
      <c r="FM550" s="21">
        <f t="shared" si="714"/>
        <v>0.57495256166982922</v>
      </c>
      <c r="FN550" s="1">
        <v>0</v>
      </c>
      <c r="FO550" s="22">
        <v>0</v>
      </c>
      <c r="FP550" s="22">
        <v>0</v>
      </c>
      <c r="FQ550" s="1">
        <v>0</v>
      </c>
      <c r="FR550" s="1">
        <f t="shared" si="715"/>
        <v>0</v>
      </c>
      <c r="FS550" s="3">
        <f t="shared" si="716"/>
        <v>0</v>
      </c>
      <c r="FT550" s="3" t="str">
        <f t="shared" si="717"/>
        <v xml:space="preserve"> </v>
      </c>
      <c r="FW550" s="20" t="str">
        <f t="shared" si="718"/>
        <v xml:space="preserve"> </v>
      </c>
      <c r="FX550" s="5">
        <v>0</v>
      </c>
      <c r="FY550" s="5">
        <v>16</v>
      </c>
      <c r="FZ550" s="22">
        <v>9</v>
      </c>
      <c r="GA550" s="22">
        <v>103</v>
      </c>
      <c r="GB550" s="22">
        <v>2</v>
      </c>
      <c r="GC550" s="22">
        <v>45</v>
      </c>
      <c r="GD550" s="22">
        <v>51</v>
      </c>
      <c r="GE550" s="22">
        <v>3</v>
      </c>
      <c r="GF550" s="22">
        <v>3</v>
      </c>
      <c r="GG550" s="22">
        <v>0</v>
      </c>
      <c r="GH550" s="1">
        <v>48</v>
      </c>
      <c r="GI550" s="1">
        <v>1</v>
      </c>
      <c r="GJ550" s="1">
        <v>51</v>
      </c>
      <c r="GK550" s="1">
        <v>21</v>
      </c>
      <c r="GN550" s="31" t="str">
        <f t="shared" si="719"/>
        <v xml:space="preserve"> 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32" t="str">
        <f t="shared" si="720"/>
        <v xml:space="preserve"> </v>
      </c>
      <c r="GW550" s="9">
        <f t="shared" si="721"/>
        <v>6</v>
      </c>
      <c r="GX550" s="10">
        <v>-0.30000000000000004</v>
      </c>
      <c r="GY550" s="10">
        <v>2.9</v>
      </c>
      <c r="GZ550" s="10">
        <v>2.5</v>
      </c>
      <c r="HA550" s="29">
        <f t="shared" si="722"/>
        <v>5.434782608695652E-2</v>
      </c>
      <c r="HB550" s="29">
        <f t="shared" si="723"/>
        <v>0.14629626619417915</v>
      </c>
      <c r="HC550">
        <v>17.8</v>
      </c>
      <c r="HD550">
        <v>26.5</v>
      </c>
      <c r="HE550">
        <v>4.3</v>
      </c>
      <c r="HF550">
        <v>-1.2</v>
      </c>
      <c r="HG550">
        <v>3.8</v>
      </c>
      <c r="HH550">
        <v>0</v>
      </c>
      <c r="HI550">
        <v>2.6</v>
      </c>
      <c r="HJ550" s="11">
        <f t="shared" si="724"/>
        <v>5.6521739130434782E-2</v>
      </c>
      <c r="HK550" s="11">
        <f t="shared" si="725"/>
        <v>0.15214811684194632</v>
      </c>
      <c r="HL550">
        <v>99</v>
      </c>
      <c r="HM550">
        <v>0</v>
      </c>
      <c r="HN550">
        <v>0</v>
      </c>
      <c r="HO550">
        <v>2</v>
      </c>
      <c r="HP550" t="s">
        <v>336</v>
      </c>
      <c r="HQ550" s="33">
        <v>3750000</v>
      </c>
      <c r="HR550" s="33">
        <v>0</v>
      </c>
      <c r="HS550" s="30">
        <f t="shared" si="726"/>
        <v>-3.1073170731707322</v>
      </c>
    </row>
    <row r="551" spans="1:227" x14ac:dyDescent="0.2">
      <c r="A551" s="1">
        <v>28</v>
      </c>
      <c r="B551" s="2" t="s">
        <v>2631</v>
      </c>
      <c r="C551" s="2" t="s">
        <v>449</v>
      </c>
      <c r="D551" s="2" t="s">
        <v>354</v>
      </c>
      <c r="E551" s="2" t="s">
        <v>240</v>
      </c>
      <c r="F551" s="2">
        <v>75</v>
      </c>
      <c r="G551" s="2">
        <v>222</v>
      </c>
      <c r="H551" s="2" t="s">
        <v>249</v>
      </c>
      <c r="J551" s="3">
        <v>31</v>
      </c>
      <c r="K551" s="5" t="s">
        <v>2632</v>
      </c>
      <c r="L551" s="5" t="s">
        <v>2633</v>
      </c>
      <c r="M551" s="5" t="s">
        <v>1497</v>
      </c>
      <c r="N551" s="5" t="s">
        <v>721</v>
      </c>
      <c r="O551" s="2" t="s">
        <v>721</v>
      </c>
      <c r="P551" s="2" t="s">
        <v>254</v>
      </c>
      <c r="Q551" s="1">
        <v>44</v>
      </c>
      <c r="R551" s="1">
        <v>1</v>
      </c>
      <c r="S551" s="1">
        <v>3</v>
      </c>
      <c r="T551" s="1">
        <v>4</v>
      </c>
      <c r="U551" s="1">
        <v>4</v>
      </c>
      <c r="V551" s="1">
        <v>13</v>
      </c>
      <c r="W551" s="20">
        <f t="shared" si="648"/>
        <v>7.6923076923076927E-2</v>
      </c>
      <c r="X551" s="6">
        <v>281.1666666667</v>
      </c>
      <c r="Y551" s="6">
        <f t="shared" si="649"/>
        <v>6.3901515151522723</v>
      </c>
      <c r="Z551" s="1">
        <v>432</v>
      </c>
      <c r="AA551" s="6">
        <f t="shared" si="650"/>
        <v>9.8181818181818183</v>
      </c>
      <c r="AB551" s="8">
        <f t="shared" si="651"/>
        <v>0.65084876543217596</v>
      </c>
      <c r="AC551" s="3">
        <f t="shared" si="652"/>
        <v>22.444444444444446</v>
      </c>
      <c r="AD551" s="8">
        <f t="shared" si="653"/>
        <v>4.7895672791932675</v>
      </c>
      <c r="AE551" s="20">
        <f t="shared" si="654"/>
        <v>0.1111111111111111</v>
      </c>
      <c r="AF551" s="20">
        <f t="shared" si="655"/>
        <v>0.33333333333333331</v>
      </c>
      <c r="AG551" s="20">
        <f t="shared" si="656"/>
        <v>0.44444444444444442</v>
      </c>
      <c r="AH551" s="3" t="e">
        <f t="shared" si="657"/>
        <v>#VALUE!</v>
      </c>
      <c r="AI551" s="3" t="str">
        <f t="shared" si="658"/>
        <v xml:space="preserve"> </v>
      </c>
      <c r="AJ551" s="3">
        <f t="shared" si="659"/>
        <v>1</v>
      </c>
      <c r="AK551" s="20" t="e">
        <f t="shared" si="660"/>
        <v>#VALUE!</v>
      </c>
      <c r="AL551" s="6">
        <v>0</v>
      </c>
      <c r="AM551" s="1">
        <v>78</v>
      </c>
      <c r="AN551" s="1">
        <v>17</v>
      </c>
      <c r="AO551" s="1">
        <v>3</v>
      </c>
      <c r="AP551" s="1">
        <v>5</v>
      </c>
      <c r="AQ551" s="1">
        <v>4</v>
      </c>
      <c r="AR551" s="6">
        <f t="shared" si="661"/>
        <v>16.644931831651849</v>
      </c>
      <c r="AS551" s="6">
        <f t="shared" si="662"/>
        <v>3.6277415530523265</v>
      </c>
      <c r="AT551" s="6">
        <f t="shared" si="663"/>
        <v>0.64018968583276348</v>
      </c>
      <c r="AU551" s="6">
        <f t="shared" si="664"/>
        <v>1.0669828097212726</v>
      </c>
      <c r="AV551" s="6">
        <f t="shared" si="665"/>
        <v>0.85358624777701797</v>
      </c>
      <c r="AW551" s="1">
        <v>155</v>
      </c>
      <c r="AX551" s="1">
        <v>15</v>
      </c>
      <c r="AY551" s="1">
        <v>13</v>
      </c>
      <c r="AZ551" s="1">
        <v>5</v>
      </c>
      <c r="BA551" s="1">
        <v>1</v>
      </c>
      <c r="BB551" s="1">
        <v>0</v>
      </c>
      <c r="BC551" s="7">
        <f t="shared" ref="BC551:BC563" si="729">(EA551+FH551+GG551)-(DZ551+FG551+GF551)-((BD551/60)*(0.11)+(EF551/60)*(-0.14)+(FI551/60)*(0.13))</f>
        <v>-13.508102777777783</v>
      </c>
      <c r="BD551" s="6">
        <v>279.2</v>
      </c>
      <c r="BE551" s="6">
        <f t="shared" si="666"/>
        <v>6.3454545454545448</v>
      </c>
      <c r="BF551" s="5">
        <v>6.35</v>
      </c>
      <c r="BG551" s="5">
        <v>41.66</v>
      </c>
      <c r="BH551" s="21">
        <f t="shared" si="667"/>
        <v>0.13226411164340762</v>
      </c>
      <c r="BI551" s="1">
        <v>1</v>
      </c>
      <c r="BJ551" s="22">
        <v>2</v>
      </c>
      <c r="BK551" s="22">
        <v>1</v>
      </c>
      <c r="BL551" s="1">
        <v>3</v>
      </c>
      <c r="BM551" s="1">
        <f t="shared" si="668"/>
        <v>4</v>
      </c>
      <c r="BN551" s="8">
        <f t="shared" si="669"/>
        <v>0.8595988538681949</v>
      </c>
      <c r="BO551" s="3">
        <f t="shared" si="670"/>
        <v>22.444444444444446</v>
      </c>
      <c r="BP551" s="20">
        <f t="shared" si="671"/>
        <v>0.1111111111111111</v>
      </c>
      <c r="BQ551" s="20">
        <f t="shared" si="672"/>
        <v>0.33333333333333331</v>
      </c>
      <c r="BR551" s="20">
        <f t="shared" si="673"/>
        <v>0.44444444444444442</v>
      </c>
      <c r="BS551" s="3">
        <f t="shared" si="674"/>
        <v>1</v>
      </c>
      <c r="BT551" s="1">
        <v>0</v>
      </c>
      <c r="BU551" s="1">
        <v>1</v>
      </c>
      <c r="BV551" s="20">
        <f t="shared" si="675"/>
        <v>0</v>
      </c>
      <c r="BW551" s="5">
        <v>36</v>
      </c>
      <c r="BX551" s="5">
        <v>51</v>
      </c>
      <c r="BY551" s="21">
        <f t="shared" si="676"/>
        <v>0.31636363636363635</v>
      </c>
      <c r="BZ551" s="5">
        <v>39</v>
      </c>
      <c r="CA551" s="5">
        <v>47</v>
      </c>
      <c r="CB551" s="23">
        <f t="shared" si="677"/>
        <v>0.31272727272727274</v>
      </c>
      <c r="CC551" s="5">
        <v>50</v>
      </c>
      <c r="CD551" s="5">
        <v>52</v>
      </c>
      <c r="CE551" s="23">
        <f t="shared" si="678"/>
        <v>0.37090909090909091</v>
      </c>
      <c r="CF551" s="23">
        <f t="shared" si="679"/>
        <v>0.50289017341040465</v>
      </c>
      <c r="CG551" s="24">
        <v>11</v>
      </c>
      <c r="CH551" s="5">
        <v>94</v>
      </c>
      <c r="CI551" s="5">
        <v>117</v>
      </c>
      <c r="CJ551" s="5">
        <v>76</v>
      </c>
      <c r="CK551">
        <v>13.846404570000001</v>
      </c>
      <c r="CL551" s="5">
        <v>-1.794</v>
      </c>
      <c r="CM551" s="5">
        <v>12</v>
      </c>
      <c r="CN551" s="5">
        <v>0.45200000000000001</v>
      </c>
      <c r="CO551" s="5">
        <v>-2.198</v>
      </c>
      <c r="CP551" s="5">
        <v>-15.166</v>
      </c>
      <c r="CQ551" s="21">
        <f t="shared" si="680"/>
        <v>8.9108910891089105E-2</v>
      </c>
      <c r="CR551" s="25">
        <f t="shared" si="681"/>
        <v>0.96527777777777779</v>
      </c>
      <c r="CS551" s="22">
        <f t="shared" si="682"/>
        <v>974.1886688668867</v>
      </c>
      <c r="CT551" s="21">
        <f t="shared" si="683"/>
        <v>5.4386688668866895E-2</v>
      </c>
      <c r="CU551" s="26">
        <f t="shared" si="684"/>
        <v>1.9327129563350036</v>
      </c>
      <c r="CV551" s="27">
        <f t="shared" si="685"/>
        <v>1.0737294201861132</v>
      </c>
      <c r="CW551" s="27">
        <f t="shared" si="686"/>
        <v>21.689334287759486</v>
      </c>
      <c r="CX551" s="27">
        <f t="shared" si="687"/>
        <v>30.923407301360058</v>
      </c>
      <c r="CY551" s="27">
        <f t="shared" si="688"/>
        <v>38.654259126700076</v>
      </c>
      <c r="CZ551" s="27">
        <f t="shared" si="689"/>
        <v>62.276306370794565</v>
      </c>
      <c r="DA551" s="28">
        <f t="shared" si="690"/>
        <v>-23.622047244094489</v>
      </c>
      <c r="DB551" s="5">
        <v>9</v>
      </c>
      <c r="DC551" s="5">
        <v>5</v>
      </c>
      <c r="DD551" s="22">
        <v>92</v>
      </c>
      <c r="DE551" s="22">
        <v>139</v>
      </c>
      <c r="DF551" s="22">
        <v>37</v>
      </c>
      <c r="DG551" s="22">
        <v>68</v>
      </c>
      <c r="DH551" s="22">
        <v>78</v>
      </c>
      <c r="DI551" s="22">
        <v>42</v>
      </c>
      <c r="DJ551" s="29">
        <f t="shared" si="691"/>
        <v>-8.1634114059441991</v>
      </c>
      <c r="DK551" s="27">
        <f t="shared" si="692"/>
        <v>3.0113909134552439</v>
      </c>
      <c r="DL551" s="27">
        <f t="shared" si="693"/>
        <v>2.8804608737397981</v>
      </c>
      <c r="DM551" s="27">
        <f t="shared" si="694"/>
        <v>26.316937982804525</v>
      </c>
      <c r="DN551" s="27">
        <f t="shared" si="695"/>
        <v>33.485357657225158</v>
      </c>
      <c r="DO551" s="27">
        <f t="shared" si="696"/>
        <v>52.601143455680187</v>
      </c>
      <c r="DP551" s="27">
        <f t="shared" si="697"/>
        <v>65.399554837864969</v>
      </c>
      <c r="DQ551" s="30">
        <f t="shared" si="698"/>
        <v>-10.823635861909708</v>
      </c>
      <c r="DR551" s="5">
        <v>92</v>
      </c>
      <c r="DS551" s="5">
        <v>88</v>
      </c>
      <c r="DT551" s="5">
        <v>712</v>
      </c>
      <c r="DU551" s="5">
        <v>935</v>
      </c>
      <c r="DV551" s="5">
        <v>354</v>
      </c>
      <c r="DW551" s="5">
        <v>431</v>
      </c>
      <c r="DX551" s="5">
        <v>544</v>
      </c>
      <c r="DY551" s="5">
        <v>449</v>
      </c>
      <c r="DZ551" s="22">
        <v>13</v>
      </c>
      <c r="EA551" s="22">
        <v>1</v>
      </c>
      <c r="EB551" s="22">
        <f t="shared" si="699"/>
        <v>-12</v>
      </c>
      <c r="EC551" s="26">
        <f t="shared" si="700"/>
        <v>2.7936962750716337</v>
      </c>
      <c r="ED551" s="27">
        <f t="shared" si="701"/>
        <v>0.21489971346704873</v>
      </c>
      <c r="EE551" s="27">
        <f t="shared" si="702"/>
        <v>-2.5787965616045847</v>
      </c>
      <c r="EF551" s="6">
        <v>1.7833333332999999</v>
      </c>
      <c r="EG551" s="6">
        <f t="shared" si="703"/>
        <v>4.0530303029545453E-2</v>
      </c>
      <c r="EH551" s="5">
        <v>0.04</v>
      </c>
      <c r="EI551" s="5">
        <v>5.1100000000000003</v>
      </c>
      <c r="EJ551" s="21">
        <f t="shared" si="704"/>
        <v>7.7669902912621356E-3</v>
      </c>
      <c r="EK551" s="1">
        <v>0</v>
      </c>
      <c r="EL551" s="22">
        <v>0</v>
      </c>
      <c r="EM551" s="22">
        <v>0</v>
      </c>
      <c r="EN551" s="1">
        <v>0</v>
      </c>
      <c r="EO551" s="3">
        <f t="shared" si="705"/>
        <v>0</v>
      </c>
      <c r="EP551" s="6">
        <f t="shared" si="706"/>
        <v>0</v>
      </c>
      <c r="EQ551" s="3">
        <f t="shared" si="707"/>
        <v>0</v>
      </c>
      <c r="ER551" s="20">
        <f t="shared" si="708"/>
        <v>0</v>
      </c>
      <c r="ES551" s="20">
        <f t="shared" si="709"/>
        <v>0</v>
      </c>
      <c r="ET551" s="20">
        <f t="shared" si="710"/>
        <v>0</v>
      </c>
      <c r="EU551" s="3" t="str">
        <f t="shared" si="711"/>
        <v xml:space="preserve"> </v>
      </c>
      <c r="EV551" s="1">
        <v>0</v>
      </c>
      <c r="EW551" s="1">
        <v>0</v>
      </c>
      <c r="EX551" s="20" t="str">
        <f t="shared" si="712"/>
        <v xml:space="preserve"> </v>
      </c>
      <c r="EY551" s="5">
        <v>0</v>
      </c>
      <c r="EZ551" s="5">
        <v>0</v>
      </c>
      <c r="FA551" s="22">
        <v>0</v>
      </c>
      <c r="FB551" s="22">
        <v>0</v>
      </c>
      <c r="FC551" s="22">
        <v>0</v>
      </c>
      <c r="FD551" s="22">
        <v>0</v>
      </c>
      <c r="FE551" s="22">
        <v>0</v>
      </c>
      <c r="FF551" s="22">
        <v>0</v>
      </c>
      <c r="FG551" s="22">
        <v>1</v>
      </c>
      <c r="FH551" s="22">
        <v>0</v>
      </c>
      <c r="FI551" s="6">
        <v>0.18333333330000001</v>
      </c>
      <c r="FJ551" s="6">
        <f t="shared" si="713"/>
        <v>4.1666666659090912E-3</v>
      </c>
      <c r="FK551" s="5">
        <v>0</v>
      </c>
      <c r="FL551" s="5">
        <v>5.58</v>
      </c>
      <c r="FM551" s="21">
        <f t="shared" si="714"/>
        <v>0</v>
      </c>
      <c r="FN551" s="1">
        <v>0</v>
      </c>
      <c r="FO551" s="22">
        <v>0</v>
      </c>
      <c r="FP551" s="22">
        <v>0</v>
      </c>
      <c r="FQ551" s="1">
        <v>0</v>
      </c>
      <c r="FR551" s="1">
        <f t="shared" si="715"/>
        <v>0</v>
      </c>
      <c r="FS551" s="3">
        <f t="shared" si="716"/>
        <v>0</v>
      </c>
      <c r="FT551" s="3" t="str">
        <f t="shared" si="717"/>
        <v xml:space="preserve"> </v>
      </c>
      <c r="FU551" s="1">
        <v>0</v>
      </c>
      <c r="FV551" s="1">
        <v>0</v>
      </c>
      <c r="FW551" s="20" t="str">
        <f t="shared" si="718"/>
        <v xml:space="preserve"> </v>
      </c>
      <c r="FX551" s="5">
        <v>0</v>
      </c>
      <c r="FY551" s="5">
        <v>0</v>
      </c>
      <c r="FZ551" s="22">
        <v>0</v>
      </c>
      <c r="GA551" s="22">
        <v>0</v>
      </c>
      <c r="GB551" s="22">
        <v>0</v>
      </c>
      <c r="GC551" s="22">
        <v>0</v>
      </c>
      <c r="GD551" s="22">
        <v>0</v>
      </c>
      <c r="GE551" s="22">
        <v>0</v>
      </c>
      <c r="GF551" s="22">
        <v>0</v>
      </c>
      <c r="GG551" s="22">
        <v>0</v>
      </c>
      <c r="GH551" s="1">
        <v>9</v>
      </c>
      <c r="GI551" s="1">
        <v>0</v>
      </c>
      <c r="GJ551" s="1">
        <v>5</v>
      </c>
      <c r="GK551" s="1">
        <v>0</v>
      </c>
      <c r="GN551" s="31" t="str">
        <f t="shared" si="719"/>
        <v xml:space="preserve"> 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32" t="str">
        <f t="shared" si="720"/>
        <v xml:space="preserve"> </v>
      </c>
      <c r="GW551" s="9">
        <f t="shared" si="721"/>
        <v>2</v>
      </c>
      <c r="GX551" s="10">
        <v>-0.2</v>
      </c>
      <c r="GY551" s="10">
        <v>0.4</v>
      </c>
      <c r="GZ551" s="10">
        <v>0.2</v>
      </c>
      <c r="HA551" s="29">
        <f t="shared" si="722"/>
        <v>4.5454545454545461E-3</v>
      </c>
      <c r="HB551" s="29">
        <f t="shared" si="723"/>
        <v>4.26793123888509E-2</v>
      </c>
      <c r="HC551">
        <v>4.8</v>
      </c>
      <c r="HD551">
        <v>4.7</v>
      </c>
      <c r="HE551">
        <v>3.5</v>
      </c>
      <c r="HF551">
        <v>-0.7</v>
      </c>
      <c r="HG551">
        <v>0.7</v>
      </c>
      <c r="HH551">
        <v>0</v>
      </c>
      <c r="HI551">
        <v>0</v>
      </c>
      <c r="HJ551" s="11">
        <f t="shared" si="724"/>
        <v>0</v>
      </c>
      <c r="HK551" s="11">
        <f t="shared" si="725"/>
        <v>0</v>
      </c>
      <c r="HL551">
        <v>99</v>
      </c>
      <c r="HM551">
        <v>0</v>
      </c>
      <c r="HN551">
        <v>0</v>
      </c>
      <c r="HO551">
        <v>3</v>
      </c>
      <c r="HP551" t="s">
        <v>336</v>
      </c>
      <c r="HQ551" s="33">
        <v>1000000</v>
      </c>
      <c r="HR551" s="33">
        <v>0</v>
      </c>
      <c r="HS551" s="30">
        <f t="shared" si="726"/>
        <v>-0.87804878048780477</v>
      </c>
    </row>
    <row r="552" spans="1:227" x14ac:dyDescent="0.2">
      <c r="A552" s="1">
        <v>74</v>
      </c>
      <c r="B552" s="2" t="s">
        <v>2634</v>
      </c>
      <c r="C552" s="2" t="s">
        <v>2635</v>
      </c>
      <c r="D552" s="2" t="s">
        <v>1196</v>
      </c>
      <c r="E552" s="2" t="s">
        <v>230</v>
      </c>
      <c r="F552" s="2">
        <v>71</v>
      </c>
      <c r="G552" s="2">
        <v>189</v>
      </c>
      <c r="H552" s="2" t="s">
        <v>249</v>
      </c>
      <c r="J552" s="3">
        <v>27</v>
      </c>
      <c r="K552" s="5" t="s">
        <v>2636</v>
      </c>
      <c r="L552" s="5" t="s">
        <v>2637</v>
      </c>
      <c r="M552" s="5" t="s">
        <v>2638</v>
      </c>
      <c r="N552" s="5" t="s">
        <v>398</v>
      </c>
      <c r="O552" s="2" t="s">
        <v>398</v>
      </c>
      <c r="P552" s="2" t="s">
        <v>472</v>
      </c>
      <c r="Q552" s="1">
        <v>30</v>
      </c>
      <c r="R552" s="1">
        <v>7</v>
      </c>
      <c r="S552" s="1">
        <v>13</v>
      </c>
      <c r="T552" s="1">
        <v>20</v>
      </c>
      <c r="U552" s="1">
        <v>-5</v>
      </c>
      <c r="V552" s="1">
        <v>65</v>
      </c>
      <c r="W552" s="20">
        <f t="shared" si="648"/>
        <v>0.1076923076923077</v>
      </c>
      <c r="X552" s="6">
        <v>572.79999999999995</v>
      </c>
      <c r="Y552" s="6">
        <f t="shared" si="649"/>
        <v>19.09333333333333</v>
      </c>
      <c r="Z552" s="1">
        <v>834</v>
      </c>
      <c r="AA552" s="6">
        <f t="shared" si="650"/>
        <v>27.8</v>
      </c>
      <c r="AB552" s="8">
        <f t="shared" si="651"/>
        <v>0.68681055155875292</v>
      </c>
      <c r="AC552" s="3">
        <f t="shared" si="652"/>
        <v>59.600000000000009</v>
      </c>
      <c r="AD552" s="8">
        <f t="shared" si="653"/>
        <v>6.2430167597765376</v>
      </c>
      <c r="AE552" s="20">
        <f t="shared" si="654"/>
        <v>0.31818181818181818</v>
      </c>
      <c r="AF552" s="20">
        <f t="shared" si="655"/>
        <v>0.59090909090909094</v>
      </c>
      <c r="AG552" s="20">
        <f t="shared" si="656"/>
        <v>0.90909090909090917</v>
      </c>
      <c r="AH552" s="3">
        <f t="shared" si="657"/>
        <v>13</v>
      </c>
      <c r="AI552" s="3">
        <f t="shared" si="658"/>
        <v>5</v>
      </c>
      <c r="AJ552" s="3">
        <f t="shared" si="659"/>
        <v>8</v>
      </c>
      <c r="AK552" s="20">
        <f t="shared" si="660"/>
        <v>0.38461538461538464</v>
      </c>
      <c r="AL552" s="6">
        <v>0.7</v>
      </c>
      <c r="AM552" s="1">
        <v>33</v>
      </c>
      <c r="AN552" s="1">
        <v>24</v>
      </c>
      <c r="AO552" s="1">
        <v>31</v>
      </c>
      <c r="AP552" s="1">
        <v>12</v>
      </c>
      <c r="AQ552" s="1">
        <v>18</v>
      </c>
      <c r="AR552" s="6">
        <f t="shared" si="661"/>
        <v>3.4567039106145256</v>
      </c>
      <c r="AS552" s="6">
        <f t="shared" si="662"/>
        <v>2.5139664804469275</v>
      </c>
      <c r="AT552" s="6">
        <f t="shared" si="663"/>
        <v>3.2472067039106145</v>
      </c>
      <c r="AU552" s="6">
        <f t="shared" si="664"/>
        <v>1.2569832402234637</v>
      </c>
      <c r="AV552" s="6">
        <f t="shared" si="665"/>
        <v>1.8854748603351956</v>
      </c>
      <c r="AW552" s="1">
        <v>15</v>
      </c>
      <c r="AX552" s="1">
        <v>5</v>
      </c>
      <c r="AY552" s="1">
        <v>1</v>
      </c>
      <c r="AZ552" s="1">
        <v>0</v>
      </c>
      <c r="BA552" s="1">
        <v>0</v>
      </c>
      <c r="BB552" s="1">
        <v>0</v>
      </c>
      <c r="BC552" s="7">
        <f t="shared" si="729"/>
        <v>3.2451555555555665</v>
      </c>
      <c r="BD552" s="6">
        <v>448.86666666669998</v>
      </c>
      <c r="BE552" s="6">
        <f t="shared" si="666"/>
        <v>14.962222222223334</v>
      </c>
      <c r="BF552" s="5">
        <v>14.39</v>
      </c>
      <c r="BG552" s="5">
        <v>33.270000000000003</v>
      </c>
      <c r="BH552" s="21">
        <f t="shared" si="667"/>
        <v>0.30193033990767937</v>
      </c>
      <c r="BI552" s="1">
        <v>4</v>
      </c>
      <c r="BJ552" s="22">
        <v>2</v>
      </c>
      <c r="BK552" s="22">
        <v>1</v>
      </c>
      <c r="BL552" s="1">
        <v>4</v>
      </c>
      <c r="BM552" s="1">
        <f t="shared" si="668"/>
        <v>8</v>
      </c>
      <c r="BN552" s="8">
        <f t="shared" si="669"/>
        <v>1.069359869300381</v>
      </c>
      <c r="BO552" s="3">
        <f t="shared" si="670"/>
        <v>37.200000000000003</v>
      </c>
      <c r="BP552" s="20">
        <f t="shared" si="671"/>
        <v>0.4</v>
      </c>
      <c r="BQ552" s="20">
        <f t="shared" si="672"/>
        <v>0.4</v>
      </c>
      <c r="BR552" s="20">
        <f t="shared" si="673"/>
        <v>0.8</v>
      </c>
      <c r="BS552" s="3">
        <f t="shared" si="674"/>
        <v>10</v>
      </c>
      <c r="BT552" s="1">
        <v>3</v>
      </c>
      <c r="BU552" s="1">
        <v>7</v>
      </c>
      <c r="BV552" s="20">
        <f t="shared" si="675"/>
        <v>0.3</v>
      </c>
      <c r="BW552" s="5">
        <v>54</v>
      </c>
      <c r="BX552" s="5">
        <v>66</v>
      </c>
      <c r="BY552" s="21">
        <f t="shared" si="676"/>
        <v>0.27522935779816515</v>
      </c>
      <c r="BZ552" s="5">
        <v>75</v>
      </c>
      <c r="CA552" s="5">
        <v>72</v>
      </c>
      <c r="CB552" s="23">
        <f t="shared" si="677"/>
        <v>0.33715596330275227</v>
      </c>
      <c r="CC552" s="5">
        <v>97</v>
      </c>
      <c r="CD552" s="5">
        <v>72</v>
      </c>
      <c r="CE552" s="23">
        <f t="shared" si="678"/>
        <v>0.38761467889908258</v>
      </c>
      <c r="CF552" s="23">
        <f t="shared" si="679"/>
        <v>0.449438202247191</v>
      </c>
      <c r="CG552" s="24">
        <v>3</v>
      </c>
      <c r="CH552" s="5">
        <v>151</v>
      </c>
      <c r="CI552" s="5">
        <v>187</v>
      </c>
      <c r="CJ552" s="5">
        <v>107</v>
      </c>
      <c r="CK552">
        <v>16.123250909999999</v>
      </c>
      <c r="CL552" s="5">
        <v>1.3049999999999999</v>
      </c>
      <c r="CM552" s="5">
        <v>3</v>
      </c>
      <c r="CN552" s="5">
        <v>0.94</v>
      </c>
      <c r="CO552" s="5">
        <v>7.5999999999999998E-2</v>
      </c>
      <c r="CP552" s="5">
        <v>4.0720000000000001</v>
      </c>
      <c r="CQ552" s="21">
        <f t="shared" si="680"/>
        <v>5.3763440860215055E-2</v>
      </c>
      <c r="CR552" s="25">
        <f t="shared" si="681"/>
        <v>0.90196078431372551</v>
      </c>
      <c r="CS552" s="22">
        <f t="shared" si="682"/>
        <v>907.33712839974703</v>
      </c>
      <c r="CT552" s="21">
        <f t="shared" si="683"/>
        <v>-4.427577482605944E-2</v>
      </c>
      <c r="CU552" s="26">
        <f t="shared" si="684"/>
        <v>1.389854065323141</v>
      </c>
      <c r="CV552" s="27">
        <f t="shared" si="685"/>
        <v>2.0847810979847115</v>
      </c>
      <c r="CW552" s="27">
        <f t="shared" si="686"/>
        <v>25.851285615010418</v>
      </c>
      <c r="CX552" s="27">
        <f t="shared" si="687"/>
        <v>21.264767199444059</v>
      </c>
      <c r="CY552" s="27">
        <f t="shared" si="688"/>
        <v>50.729673384294649</v>
      </c>
      <c r="CZ552" s="27">
        <f t="shared" si="689"/>
        <v>49.478804725503821</v>
      </c>
      <c r="DA552" s="28">
        <f t="shared" si="690"/>
        <v>1.2508686587908286</v>
      </c>
      <c r="DB552" s="5">
        <v>10</v>
      </c>
      <c r="DC552" s="5">
        <v>15</v>
      </c>
      <c r="DD552" s="22">
        <v>176</v>
      </c>
      <c r="DE552" s="22">
        <v>138</v>
      </c>
      <c r="DF552" s="22">
        <v>85</v>
      </c>
      <c r="DG552" s="22">
        <v>82</v>
      </c>
      <c r="DH552" s="22">
        <v>121</v>
      </c>
      <c r="DI552" s="22">
        <v>94</v>
      </c>
      <c r="DJ552" s="29">
        <f t="shared" si="691"/>
        <v>-0.75764819514175485</v>
      </c>
      <c r="DK552" s="27">
        <f t="shared" si="692"/>
        <v>2.6450255485422298</v>
      </c>
      <c r="DL552" s="27">
        <f t="shared" si="693"/>
        <v>2.7051397655545535</v>
      </c>
      <c r="DM552" s="27">
        <f t="shared" si="694"/>
        <v>28.37391042981665</v>
      </c>
      <c r="DN552" s="27">
        <f t="shared" si="695"/>
        <v>24.406372107003303</v>
      </c>
      <c r="DO552" s="27">
        <f t="shared" si="696"/>
        <v>51.157198677487216</v>
      </c>
      <c r="DP552" s="27">
        <f t="shared" si="697"/>
        <v>46.46828975052599</v>
      </c>
      <c r="DQ552" s="30">
        <f t="shared" si="698"/>
        <v>-3.438040268170397</v>
      </c>
      <c r="DR552" s="5">
        <v>44</v>
      </c>
      <c r="DS552" s="5">
        <v>45</v>
      </c>
      <c r="DT552" s="5">
        <v>428</v>
      </c>
      <c r="DU552" s="5">
        <v>361</v>
      </c>
      <c r="DV552" s="5">
        <v>171</v>
      </c>
      <c r="DW552" s="5">
        <v>146</v>
      </c>
      <c r="DX552" s="5">
        <v>221</v>
      </c>
      <c r="DY552" s="5">
        <v>208</v>
      </c>
      <c r="DZ552" s="22">
        <v>3</v>
      </c>
      <c r="EA552" s="22">
        <v>6</v>
      </c>
      <c r="EB552" s="22">
        <f t="shared" si="699"/>
        <v>3</v>
      </c>
      <c r="EC552" s="26">
        <f t="shared" si="700"/>
        <v>0.40100995098764286</v>
      </c>
      <c r="ED552" s="27">
        <f t="shared" si="701"/>
        <v>0.80201990197528572</v>
      </c>
      <c r="EE552" s="27">
        <f t="shared" si="702"/>
        <v>0.40100995098764286</v>
      </c>
      <c r="EF552" s="6">
        <v>74.8</v>
      </c>
      <c r="EG552" s="6">
        <f t="shared" si="703"/>
        <v>2.4933333333333332</v>
      </c>
      <c r="EH552" s="5">
        <v>2.42</v>
      </c>
      <c r="EI552" s="5">
        <v>2.64</v>
      </c>
      <c r="EJ552" s="21">
        <f t="shared" si="704"/>
        <v>0.47826086956521735</v>
      </c>
      <c r="EK552" s="1">
        <v>2</v>
      </c>
      <c r="EL552" s="22">
        <v>3</v>
      </c>
      <c r="EM552" s="22">
        <v>5</v>
      </c>
      <c r="EN552" s="1">
        <v>8</v>
      </c>
      <c r="EO552" s="3">
        <f t="shared" si="705"/>
        <v>10</v>
      </c>
      <c r="EP552" s="6">
        <f t="shared" si="706"/>
        <v>8.0213903743315509</v>
      </c>
      <c r="EQ552" s="3">
        <f t="shared" si="707"/>
        <v>18.900000000000002</v>
      </c>
      <c r="ER552" s="20">
        <f t="shared" si="708"/>
        <v>0.2</v>
      </c>
      <c r="ES552" s="20">
        <f t="shared" si="709"/>
        <v>0.8</v>
      </c>
      <c r="ET552" s="20">
        <f t="shared" si="710"/>
        <v>1</v>
      </c>
      <c r="EU552" s="3">
        <f t="shared" si="711"/>
        <v>1</v>
      </c>
      <c r="EV552" s="1">
        <v>1</v>
      </c>
      <c r="EW552" s="1">
        <v>0</v>
      </c>
      <c r="EX552" s="20">
        <f t="shared" si="712"/>
        <v>1</v>
      </c>
      <c r="EY552" s="5">
        <v>10</v>
      </c>
      <c r="EZ552" s="5">
        <v>3</v>
      </c>
      <c r="FA552" s="22">
        <v>53</v>
      </c>
      <c r="FB552" s="22">
        <v>3</v>
      </c>
      <c r="FC552" s="22">
        <v>29</v>
      </c>
      <c r="FD552" s="22">
        <v>2</v>
      </c>
      <c r="FE552" s="22">
        <v>2</v>
      </c>
      <c r="FF552" s="22">
        <v>46</v>
      </c>
      <c r="FG552" s="22">
        <v>0</v>
      </c>
      <c r="FH552" s="22">
        <v>1</v>
      </c>
      <c r="FI552" s="6">
        <v>49.133333333300001</v>
      </c>
      <c r="FJ552" s="6">
        <f t="shared" si="713"/>
        <v>1.6377777777766667</v>
      </c>
      <c r="FK552" s="5">
        <v>1.64</v>
      </c>
      <c r="FL552" s="5">
        <v>4.0199999999999996</v>
      </c>
      <c r="FM552" s="21">
        <f t="shared" si="714"/>
        <v>0.28975265017667845</v>
      </c>
      <c r="FN552" s="1">
        <v>1</v>
      </c>
      <c r="FO552" s="22">
        <v>1</v>
      </c>
      <c r="FP552" s="22">
        <v>0</v>
      </c>
      <c r="FQ552" s="1">
        <v>1</v>
      </c>
      <c r="FR552" s="1">
        <f t="shared" si="715"/>
        <v>2</v>
      </c>
      <c r="FS552" s="3">
        <f t="shared" si="716"/>
        <v>3.5</v>
      </c>
      <c r="FT552" s="3">
        <f t="shared" si="717"/>
        <v>2</v>
      </c>
      <c r="FU552" s="1">
        <v>1</v>
      </c>
      <c r="FV552" s="1">
        <v>1</v>
      </c>
      <c r="FW552" s="20">
        <f t="shared" si="718"/>
        <v>0.5</v>
      </c>
      <c r="FX552" s="5">
        <v>2</v>
      </c>
      <c r="FY552" s="5">
        <v>6</v>
      </c>
      <c r="FZ552" s="22">
        <v>5</v>
      </c>
      <c r="GA552" s="22">
        <v>18</v>
      </c>
      <c r="GB552" s="22">
        <v>0</v>
      </c>
      <c r="GC552" s="22">
        <v>16</v>
      </c>
      <c r="GD552" s="22">
        <v>25</v>
      </c>
      <c r="GE552" s="22">
        <v>1</v>
      </c>
      <c r="GF552" s="22">
        <v>0</v>
      </c>
      <c r="GG552" s="22">
        <v>0</v>
      </c>
      <c r="GH552" s="1">
        <v>23</v>
      </c>
      <c r="GI552" s="1">
        <v>10</v>
      </c>
      <c r="GJ552" s="1">
        <v>24</v>
      </c>
      <c r="GK552" s="1">
        <v>6</v>
      </c>
      <c r="GL552" s="1">
        <v>3</v>
      </c>
      <c r="GM552" s="1">
        <v>2</v>
      </c>
      <c r="GN552" s="31">
        <f t="shared" si="719"/>
        <v>0.66666666666666663</v>
      </c>
      <c r="GO552" s="1">
        <v>2</v>
      </c>
      <c r="GP552" s="1">
        <v>1</v>
      </c>
      <c r="GQ552" s="1">
        <v>0</v>
      </c>
      <c r="GR552" s="1">
        <v>1</v>
      </c>
      <c r="GS552" s="1">
        <v>0</v>
      </c>
      <c r="GT552" s="1">
        <v>0</v>
      </c>
      <c r="GU552" s="1">
        <v>0</v>
      </c>
      <c r="GV552" s="32" t="str">
        <f t="shared" si="720"/>
        <v xml:space="preserve"> </v>
      </c>
      <c r="GW552" s="9">
        <f t="shared" si="721"/>
        <v>7</v>
      </c>
      <c r="GX552" s="10">
        <v>1.4</v>
      </c>
      <c r="GY552" s="10">
        <v>0.60000000000000009</v>
      </c>
      <c r="GZ552" s="10">
        <v>2</v>
      </c>
      <c r="HA552" s="29">
        <f t="shared" si="722"/>
        <v>6.6666666666666666E-2</v>
      </c>
      <c r="HB552" s="29">
        <f t="shared" si="723"/>
        <v>0.20949720670391062</v>
      </c>
      <c r="HC552">
        <v>12.6</v>
      </c>
      <c r="HD552">
        <v>12.2</v>
      </c>
      <c r="HE552">
        <v>-4.3</v>
      </c>
      <c r="HF552">
        <v>2.2000000000000002</v>
      </c>
      <c r="HG552">
        <v>1.5</v>
      </c>
      <c r="HH552">
        <v>0.7</v>
      </c>
      <c r="HI552">
        <v>4.5</v>
      </c>
      <c r="HJ552" s="11">
        <f t="shared" si="724"/>
        <v>0.15</v>
      </c>
      <c r="HK552" s="11">
        <f t="shared" si="725"/>
        <v>0.47136871508379891</v>
      </c>
      <c r="HL552">
        <v>99</v>
      </c>
      <c r="HM552">
        <v>0</v>
      </c>
      <c r="HN552">
        <v>0</v>
      </c>
      <c r="HO552">
        <v>17</v>
      </c>
      <c r="HP552" t="s">
        <v>2639</v>
      </c>
      <c r="HQ552" s="33">
        <v>4175000</v>
      </c>
      <c r="HR552" s="33">
        <v>0</v>
      </c>
      <c r="HS552" s="30">
        <f t="shared" si="726"/>
        <v>-1.9536585365853663</v>
      </c>
    </row>
    <row r="553" spans="1:227" x14ac:dyDescent="0.2">
      <c r="A553" s="1">
        <v>9</v>
      </c>
      <c r="B553" s="2" t="s">
        <v>2640</v>
      </c>
      <c r="C553" s="2" t="s">
        <v>2641</v>
      </c>
      <c r="D553" s="2" t="s">
        <v>2428</v>
      </c>
      <c r="E553" s="2" t="s">
        <v>240</v>
      </c>
      <c r="F553" s="2">
        <v>72</v>
      </c>
      <c r="G553" s="2">
        <v>190</v>
      </c>
      <c r="H553" s="2" t="s">
        <v>231</v>
      </c>
      <c r="J553" s="3">
        <v>31</v>
      </c>
      <c r="K553" s="5" t="s">
        <v>2642</v>
      </c>
      <c r="L553" s="5" t="s">
        <v>2643</v>
      </c>
      <c r="M553" s="5" t="s">
        <v>493</v>
      </c>
      <c r="N553" s="5" t="s">
        <v>244</v>
      </c>
      <c r="O553" s="2" t="s">
        <v>244</v>
      </c>
      <c r="P553" s="2" t="s">
        <v>314</v>
      </c>
      <c r="Q553" s="1">
        <v>48</v>
      </c>
      <c r="R553" s="1">
        <v>9</v>
      </c>
      <c r="S553" s="1">
        <v>15</v>
      </c>
      <c r="T553" s="1">
        <v>24</v>
      </c>
      <c r="U553" s="1">
        <v>3</v>
      </c>
      <c r="V553" s="1">
        <v>73</v>
      </c>
      <c r="W553" s="20">
        <f t="shared" si="648"/>
        <v>0.12328767123287671</v>
      </c>
      <c r="X553" s="6">
        <v>890.78333333329999</v>
      </c>
      <c r="Y553" s="6">
        <f t="shared" si="649"/>
        <v>18.557986111110417</v>
      </c>
      <c r="Z553" s="1">
        <v>1092</v>
      </c>
      <c r="AA553" s="6">
        <f t="shared" si="650"/>
        <v>22.75</v>
      </c>
      <c r="AB553" s="8">
        <f t="shared" si="651"/>
        <v>0.81573565323562269</v>
      </c>
      <c r="AC553" s="3">
        <f t="shared" si="652"/>
        <v>93.402597402597408</v>
      </c>
      <c r="AD553" s="8">
        <f t="shared" si="653"/>
        <v>6.2912670617502062</v>
      </c>
      <c r="AE553" s="20">
        <f t="shared" si="654"/>
        <v>0.28125</v>
      </c>
      <c r="AF553" s="20">
        <f t="shared" si="655"/>
        <v>0.46875</v>
      </c>
      <c r="AG553" s="20">
        <f t="shared" si="656"/>
        <v>0.75</v>
      </c>
      <c r="AH553" s="3">
        <f t="shared" si="657"/>
        <v>535</v>
      </c>
      <c r="AI553" s="3">
        <f t="shared" si="658"/>
        <v>298</v>
      </c>
      <c r="AJ553" s="3">
        <f t="shared" si="659"/>
        <v>237</v>
      </c>
      <c r="AK553" s="20">
        <f t="shared" si="660"/>
        <v>0.55700934579439254</v>
      </c>
      <c r="AL553" s="6">
        <v>18.399999999999999</v>
      </c>
      <c r="AM553" s="1">
        <v>187</v>
      </c>
      <c r="AN553" s="1">
        <v>21</v>
      </c>
      <c r="AO553" s="1">
        <v>24</v>
      </c>
      <c r="AP553" s="1">
        <v>24</v>
      </c>
      <c r="AQ553" s="1">
        <v>10</v>
      </c>
      <c r="AR553" s="6">
        <f t="shared" si="661"/>
        <v>12.595655509196497</v>
      </c>
      <c r="AS553" s="6">
        <f t="shared" si="662"/>
        <v>1.4144853780381093</v>
      </c>
      <c r="AT553" s="6">
        <f t="shared" si="663"/>
        <v>1.6165547177578392</v>
      </c>
      <c r="AU553" s="6">
        <f t="shared" si="664"/>
        <v>1.6165547177578392</v>
      </c>
      <c r="AV553" s="6">
        <f t="shared" si="665"/>
        <v>0.673564465732433</v>
      </c>
      <c r="AW553" s="1">
        <v>93</v>
      </c>
      <c r="AX553" s="1">
        <v>24</v>
      </c>
      <c r="AY553" s="1">
        <v>5</v>
      </c>
      <c r="AZ553" s="1">
        <v>2</v>
      </c>
      <c r="BA553" s="1">
        <v>0</v>
      </c>
      <c r="BB553" s="1">
        <v>0</v>
      </c>
      <c r="BC553" s="7">
        <f t="shared" si="729"/>
        <v>-9.1345750000000674</v>
      </c>
      <c r="BD553" s="6">
        <v>668.71666666670001</v>
      </c>
      <c r="BE553" s="6">
        <f t="shared" si="666"/>
        <v>13.931597222222917</v>
      </c>
      <c r="BF553" s="5">
        <v>13.52</v>
      </c>
      <c r="BG553" s="5">
        <v>33.869999999999997</v>
      </c>
      <c r="BH553" s="21">
        <f t="shared" si="667"/>
        <v>0.28529225575015826</v>
      </c>
      <c r="BI553" s="1">
        <v>7</v>
      </c>
      <c r="BJ553" s="22">
        <v>6</v>
      </c>
      <c r="BK553" s="22">
        <v>5</v>
      </c>
      <c r="BL553" s="1">
        <v>12</v>
      </c>
      <c r="BM553" s="1">
        <f t="shared" si="668"/>
        <v>19</v>
      </c>
      <c r="BN553" s="8">
        <f t="shared" si="669"/>
        <v>1.7047578695510452</v>
      </c>
      <c r="BO553" s="3">
        <f t="shared" si="670"/>
        <v>69.545454545454547</v>
      </c>
      <c r="BP553" s="20">
        <f t="shared" si="671"/>
        <v>0.31818181818181818</v>
      </c>
      <c r="BQ553" s="20">
        <f t="shared" si="672"/>
        <v>0.54545454545454541</v>
      </c>
      <c r="BR553" s="20">
        <f t="shared" si="673"/>
        <v>0.86363636363636354</v>
      </c>
      <c r="BS553" s="3">
        <f t="shared" si="674"/>
        <v>323</v>
      </c>
      <c r="BT553" s="1">
        <v>174</v>
      </c>
      <c r="BU553" s="1">
        <v>149</v>
      </c>
      <c r="BV553" s="20">
        <f t="shared" si="675"/>
        <v>0.53869969040247678</v>
      </c>
      <c r="BW553" s="5">
        <v>89</v>
      </c>
      <c r="BX553" s="5">
        <v>87</v>
      </c>
      <c r="BY553" s="21">
        <f t="shared" si="676"/>
        <v>0.26666666666666666</v>
      </c>
      <c r="BZ553" s="5">
        <v>117</v>
      </c>
      <c r="CA553" s="5">
        <v>127</v>
      </c>
      <c r="CB553" s="23">
        <f t="shared" si="677"/>
        <v>0.36969696969696969</v>
      </c>
      <c r="CC553" s="5">
        <v>110</v>
      </c>
      <c r="CD553" s="5">
        <v>130</v>
      </c>
      <c r="CE553" s="23">
        <f t="shared" si="678"/>
        <v>0.36363636363636365</v>
      </c>
      <c r="CF553" s="23">
        <f t="shared" si="679"/>
        <v>0.41904761904761906</v>
      </c>
      <c r="CG553" s="24">
        <v>1</v>
      </c>
      <c r="CH553" s="5">
        <v>219</v>
      </c>
      <c r="CI553" s="5">
        <v>252</v>
      </c>
      <c r="CJ553" s="5">
        <v>203</v>
      </c>
      <c r="CK553">
        <v>15.985133709999999</v>
      </c>
      <c r="CL553" s="5">
        <v>1.1579999999999999</v>
      </c>
      <c r="CM553" s="5">
        <v>1</v>
      </c>
      <c r="CN553" s="5">
        <v>1.9870000000000001</v>
      </c>
      <c r="CO553" s="5">
        <v>0.68900000000000006</v>
      </c>
      <c r="CP553" s="5">
        <v>-9.702</v>
      </c>
      <c r="CQ553" s="21">
        <f t="shared" si="680"/>
        <v>8.6274509803921567E-2</v>
      </c>
      <c r="CR553" s="25">
        <f t="shared" si="681"/>
        <v>0.94915254237288138</v>
      </c>
      <c r="CS553" s="22">
        <f t="shared" si="682"/>
        <v>957.77999335327354</v>
      </c>
      <c r="CT553" s="21">
        <f t="shared" si="683"/>
        <v>3.5427052176802948E-2</v>
      </c>
      <c r="CU553" s="26">
        <f t="shared" si="684"/>
        <v>2.0340236686390534</v>
      </c>
      <c r="CV553" s="27">
        <f t="shared" si="685"/>
        <v>1.6642011834319526</v>
      </c>
      <c r="CW553" s="27">
        <f t="shared" si="686"/>
        <v>23.576183431952661</v>
      </c>
      <c r="CX553" s="27">
        <f t="shared" si="687"/>
        <v>32.729289940828401</v>
      </c>
      <c r="CY553" s="27">
        <f t="shared" si="688"/>
        <v>42.622041420118343</v>
      </c>
      <c r="CZ553" s="27">
        <f t="shared" si="689"/>
        <v>63.701923076923073</v>
      </c>
      <c r="DA553" s="28">
        <f t="shared" si="690"/>
        <v>-21.07988165680473</v>
      </c>
      <c r="DB553" s="5">
        <v>22</v>
      </c>
      <c r="DC553" s="5">
        <v>18</v>
      </c>
      <c r="DD553" s="22">
        <v>233</v>
      </c>
      <c r="DE553" s="22">
        <v>336</v>
      </c>
      <c r="DF553" s="22">
        <v>87</v>
      </c>
      <c r="DG553" s="22">
        <v>164</v>
      </c>
      <c r="DH553" s="22">
        <v>171</v>
      </c>
      <c r="DI553" s="22">
        <v>119</v>
      </c>
      <c r="DJ553" s="29">
        <f t="shared" si="691"/>
        <v>-7.5380245139475832</v>
      </c>
      <c r="DK553" s="27">
        <f t="shared" si="692"/>
        <v>2.2881606141127846</v>
      </c>
      <c r="DL553" s="27">
        <f t="shared" si="693"/>
        <v>2.7679362267493364</v>
      </c>
      <c r="DM553" s="27">
        <f t="shared" si="694"/>
        <v>28.269855329199885</v>
      </c>
      <c r="DN553" s="27">
        <f t="shared" si="695"/>
        <v>31.960436964865668</v>
      </c>
      <c r="DO553" s="27">
        <f t="shared" si="696"/>
        <v>51.446708001180994</v>
      </c>
      <c r="DP553" s="27">
        <f t="shared" si="697"/>
        <v>57.942131679952766</v>
      </c>
      <c r="DQ553" s="30">
        <f t="shared" si="698"/>
        <v>-14.584457978032958</v>
      </c>
      <c r="DR553" s="5">
        <v>62</v>
      </c>
      <c r="DS553" s="5">
        <v>75</v>
      </c>
      <c r="DT553" s="5">
        <v>704</v>
      </c>
      <c r="DU553" s="5">
        <v>791</v>
      </c>
      <c r="DV553" s="5">
        <v>268</v>
      </c>
      <c r="DW553" s="5">
        <v>322</v>
      </c>
      <c r="DX553" s="5">
        <v>382</v>
      </c>
      <c r="DY553" s="5">
        <v>360</v>
      </c>
      <c r="DZ553" s="22">
        <v>14</v>
      </c>
      <c r="EA553" s="22">
        <v>9</v>
      </c>
      <c r="EB553" s="22">
        <f t="shared" si="699"/>
        <v>-5</v>
      </c>
      <c r="EC553" s="26">
        <f t="shared" si="700"/>
        <v>1.256137377563928</v>
      </c>
      <c r="ED553" s="27">
        <f t="shared" si="701"/>
        <v>0.80751688557681089</v>
      </c>
      <c r="EE553" s="27">
        <f t="shared" si="702"/>
        <v>-0.44862049198711718</v>
      </c>
      <c r="EF553" s="6">
        <v>127.2333333333</v>
      </c>
      <c r="EG553" s="6">
        <f t="shared" si="703"/>
        <v>2.6506944444437499</v>
      </c>
      <c r="EH553" s="5">
        <v>2.57</v>
      </c>
      <c r="EI553" s="5">
        <v>2.87</v>
      </c>
      <c r="EJ553" s="21">
        <f t="shared" si="704"/>
        <v>0.47242647058823528</v>
      </c>
      <c r="EK553" s="1">
        <v>2</v>
      </c>
      <c r="EL553" s="22">
        <v>1</v>
      </c>
      <c r="EM553" s="22">
        <v>1</v>
      </c>
      <c r="EN553" s="1">
        <v>1</v>
      </c>
      <c r="EO553" s="3">
        <f t="shared" si="705"/>
        <v>3</v>
      </c>
      <c r="EP553" s="6">
        <f t="shared" si="706"/>
        <v>1.4147236049257046</v>
      </c>
      <c r="EQ553" s="3">
        <f t="shared" si="707"/>
        <v>13.857142857142858</v>
      </c>
      <c r="ER553" s="20">
        <f t="shared" si="708"/>
        <v>0.2857142857142857</v>
      </c>
      <c r="ES553" s="20">
        <f t="shared" si="709"/>
        <v>0.14285714285714285</v>
      </c>
      <c r="ET553" s="20">
        <f t="shared" si="710"/>
        <v>0.42857142857142855</v>
      </c>
      <c r="EU553" s="3">
        <f t="shared" si="711"/>
        <v>84</v>
      </c>
      <c r="EV553" s="1">
        <v>49</v>
      </c>
      <c r="EW553" s="1">
        <v>35</v>
      </c>
      <c r="EX553" s="20">
        <f t="shared" si="712"/>
        <v>0.58333333333333337</v>
      </c>
      <c r="EY553" s="5">
        <v>7</v>
      </c>
      <c r="EZ553" s="5">
        <v>5</v>
      </c>
      <c r="FA553" s="22">
        <v>90</v>
      </c>
      <c r="FB553" s="22">
        <v>19</v>
      </c>
      <c r="FC553" s="22">
        <v>39</v>
      </c>
      <c r="FD553" s="22">
        <v>5</v>
      </c>
      <c r="FE553" s="22">
        <v>4</v>
      </c>
      <c r="FF553" s="22">
        <v>51</v>
      </c>
      <c r="FG553" s="22">
        <v>2</v>
      </c>
      <c r="FH553" s="22">
        <v>0</v>
      </c>
      <c r="FI553" s="6">
        <v>94.833333333300004</v>
      </c>
      <c r="FJ553" s="6">
        <f t="shared" si="713"/>
        <v>1.9756944444437501</v>
      </c>
      <c r="FK553" s="5">
        <v>1.88</v>
      </c>
      <c r="FL553" s="5">
        <v>3.68</v>
      </c>
      <c r="FM553" s="21">
        <f t="shared" si="714"/>
        <v>0.33812949640287765</v>
      </c>
      <c r="FN553" s="1">
        <v>0</v>
      </c>
      <c r="FO553" s="22">
        <v>2</v>
      </c>
      <c r="FP553" s="22">
        <v>0</v>
      </c>
      <c r="FQ553" s="1">
        <v>2</v>
      </c>
      <c r="FR553" s="1">
        <f t="shared" si="715"/>
        <v>2</v>
      </c>
      <c r="FS553" s="3">
        <f t="shared" si="716"/>
        <v>10</v>
      </c>
      <c r="FT553" s="3">
        <f t="shared" si="717"/>
        <v>128</v>
      </c>
      <c r="FU553" s="1">
        <v>75</v>
      </c>
      <c r="FV553" s="1">
        <v>53</v>
      </c>
      <c r="FW553" s="20">
        <f t="shared" si="718"/>
        <v>0.5859375</v>
      </c>
      <c r="FX553" s="5">
        <v>3</v>
      </c>
      <c r="FY553" s="5">
        <v>13</v>
      </c>
      <c r="FZ553" s="22">
        <v>12</v>
      </c>
      <c r="GA553" s="22">
        <v>61</v>
      </c>
      <c r="GB553" s="22">
        <v>3</v>
      </c>
      <c r="GC553" s="22">
        <v>35</v>
      </c>
      <c r="GD553" s="22">
        <v>48</v>
      </c>
      <c r="GE553" s="22">
        <v>4</v>
      </c>
      <c r="GF553" s="22">
        <v>1</v>
      </c>
      <c r="GG553" s="22">
        <v>0</v>
      </c>
      <c r="GH553" s="1">
        <v>33</v>
      </c>
      <c r="GI553" s="1">
        <v>7</v>
      </c>
      <c r="GJ553" s="1">
        <v>37</v>
      </c>
      <c r="GK553" s="1">
        <v>14</v>
      </c>
      <c r="GL553" s="1">
        <v>3</v>
      </c>
      <c r="GM553" s="1">
        <v>1</v>
      </c>
      <c r="GN553" s="31">
        <f t="shared" si="719"/>
        <v>0.33333333333333331</v>
      </c>
      <c r="GO553" s="1">
        <v>1</v>
      </c>
      <c r="GP553" s="1">
        <v>2</v>
      </c>
      <c r="GQ553" s="1">
        <v>1</v>
      </c>
      <c r="GR553" s="1">
        <v>3</v>
      </c>
      <c r="GS553" s="1">
        <v>0</v>
      </c>
      <c r="GT553" s="1">
        <v>0</v>
      </c>
      <c r="GU553" s="1">
        <v>0</v>
      </c>
      <c r="GV553" s="32" t="str">
        <f t="shared" si="720"/>
        <v xml:space="preserve"> </v>
      </c>
      <c r="GW553" s="9">
        <f t="shared" si="721"/>
        <v>8</v>
      </c>
      <c r="GX553" s="10">
        <v>1.2</v>
      </c>
      <c r="GY553" s="10">
        <v>1</v>
      </c>
      <c r="GZ553" s="10">
        <v>2.2000000000000002</v>
      </c>
      <c r="HA553" s="29">
        <f t="shared" si="722"/>
        <v>4.5833333333333337E-2</v>
      </c>
      <c r="HB553" s="29">
        <f t="shared" si="723"/>
        <v>0.14818418246113527</v>
      </c>
      <c r="HC553">
        <v>15.3</v>
      </c>
      <c r="HD553">
        <v>16.399999999999999</v>
      </c>
      <c r="HE553">
        <v>3.9</v>
      </c>
      <c r="HF553">
        <v>3.1</v>
      </c>
      <c r="HG553">
        <v>1.3</v>
      </c>
      <c r="HH553">
        <v>-0.1</v>
      </c>
      <c r="HI553">
        <v>4.3</v>
      </c>
      <c r="HJ553" s="11">
        <f t="shared" si="724"/>
        <v>8.9583333333333334E-2</v>
      </c>
      <c r="HK553" s="11">
        <f t="shared" si="725"/>
        <v>0.28963272026494619</v>
      </c>
      <c r="HL553">
        <v>99</v>
      </c>
      <c r="HM553">
        <v>0</v>
      </c>
      <c r="HN553">
        <v>0</v>
      </c>
      <c r="HQ553" s="33">
        <v>2950000</v>
      </c>
      <c r="HR553" s="33">
        <v>0</v>
      </c>
      <c r="HS553" s="30">
        <f t="shared" si="726"/>
        <v>-2.4390243902434605E-3</v>
      </c>
    </row>
    <row r="554" spans="1:227" x14ac:dyDescent="0.2">
      <c r="A554" s="1">
        <v>8</v>
      </c>
      <c r="B554" s="2" t="s">
        <v>2644</v>
      </c>
      <c r="C554" s="2" t="s">
        <v>2645</v>
      </c>
      <c r="E554" s="2" t="s">
        <v>323</v>
      </c>
      <c r="F554" s="2">
        <v>75</v>
      </c>
      <c r="G554" s="2">
        <v>230</v>
      </c>
      <c r="H554" s="2" t="s">
        <v>249</v>
      </c>
      <c r="J554" s="3">
        <v>28</v>
      </c>
      <c r="K554" s="5" t="s">
        <v>2646</v>
      </c>
      <c r="L554" s="5" t="s">
        <v>2647</v>
      </c>
      <c r="M554" s="5" t="s">
        <v>907</v>
      </c>
      <c r="N554" s="5" t="s">
        <v>301</v>
      </c>
      <c r="O554" s="2" t="s">
        <v>301</v>
      </c>
      <c r="P554" s="2" t="s">
        <v>415</v>
      </c>
      <c r="Q554" s="1">
        <v>48</v>
      </c>
      <c r="R554" s="1">
        <v>32</v>
      </c>
      <c r="S554" s="1">
        <v>24</v>
      </c>
      <c r="T554" s="1">
        <v>56</v>
      </c>
      <c r="U554" s="1">
        <v>2</v>
      </c>
      <c r="V554" s="1">
        <v>220</v>
      </c>
      <c r="W554" s="20">
        <f t="shared" si="648"/>
        <v>0.14545454545454545</v>
      </c>
      <c r="X554" s="6">
        <v>1002.45</v>
      </c>
      <c r="Y554" s="6">
        <f t="shared" si="649"/>
        <v>20.884375000000002</v>
      </c>
      <c r="Z554" s="1">
        <v>1026</v>
      </c>
      <c r="AA554" s="6">
        <f t="shared" si="650"/>
        <v>21.375</v>
      </c>
      <c r="AB554" s="8">
        <f t="shared" si="651"/>
        <v>0.97704678362573105</v>
      </c>
      <c r="AC554" s="3">
        <f t="shared" si="652"/>
        <v>103.37640079103494</v>
      </c>
      <c r="AD554" s="8">
        <f t="shared" si="653"/>
        <v>6.1874248565635153</v>
      </c>
      <c r="AE554" s="20">
        <f t="shared" si="654"/>
        <v>0.41025641025641024</v>
      </c>
      <c r="AF554" s="20">
        <f t="shared" si="655"/>
        <v>0.30769230769230771</v>
      </c>
      <c r="AG554" s="20">
        <f t="shared" si="656"/>
        <v>0.71794871794871795</v>
      </c>
      <c r="AH554" s="3" t="e">
        <f t="shared" si="657"/>
        <v>#VALUE!</v>
      </c>
      <c r="AI554" s="3" t="str">
        <f t="shared" si="658"/>
        <v xml:space="preserve"> </v>
      </c>
      <c r="AJ554" s="3">
        <f t="shared" si="659"/>
        <v>1</v>
      </c>
      <c r="AK554" s="20" t="e">
        <f t="shared" si="660"/>
        <v>#VALUE!</v>
      </c>
      <c r="AL554" s="6">
        <v>0</v>
      </c>
      <c r="AM554" s="1">
        <v>120</v>
      </c>
      <c r="AN554" s="1">
        <v>18</v>
      </c>
      <c r="AO554" s="1">
        <v>98</v>
      </c>
      <c r="AP554" s="1">
        <v>25</v>
      </c>
      <c r="AQ554" s="1">
        <v>30</v>
      </c>
      <c r="AR554" s="6">
        <f t="shared" si="661"/>
        <v>7.1824031123746819</v>
      </c>
      <c r="AS554" s="6">
        <f t="shared" si="662"/>
        <v>1.0773604668562022</v>
      </c>
      <c r="AT554" s="6">
        <f t="shared" si="663"/>
        <v>5.8656292084393229</v>
      </c>
      <c r="AU554" s="6">
        <f t="shared" si="664"/>
        <v>1.4963339817447254</v>
      </c>
      <c r="AV554" s="6">
        <f t="shared" si="665"/>
        <v>1.7956007780936705</v>
      </c>
      <c r="AW554" s="1">
        <v>36</v>
      </c>
      <c r="AX554" s="1">
        <v>18</v>
      </c>
      <c r="AY554" s="1">
        <v>0</v>
      </c>
      <c r="AZ554" s="1">
        <v>0</v>
      </c>
      <c r="BA554" s="1">
        <v>0</v>
      </c>
      <c r="BB554" s="1">
        <v>0</v>
      </c>
      <c r="BC554" s="7">
        <f t="shared" si="729"/>
        <v>6.0797916666666669</v>
      </c>
      <c r="BD554" s="6">
        <v>778.55</v>
      </c>
      <c r="BE554" s="6">
        <f t="shared" si="666"/>
        <v>16.219791666666666</v>
      </c>
      <c r="BF554" s="5">
        <v>15.73</v>
      </c>
      <c r="BG554" s="5">
        <v>32.51</v>
      </c>
      <c r="BH554" s="21">
        <f t="shared" si="667"/>
        <v>0.3260779436152571</v>
      </c>
      <c r="BI554" s="1">
        <v>16</v>
      </c>
      <c r="BJ554" s="22">
        <v>10</v>
      </c>
      <c r="BK554" s="22">
        <v>3</v>
      </c>
      <c r="BL554" s="1">
        <v>13</v>
      </c>
      <c r="BM554" s="1">
        <f t="shared" si="668"/>
        <v>29</v>
      </c>
      <c r="BN554" s="8">
        <f t="shared" si="669"/>
        <v>2.2349238969879908</v>
      </c>
      <c r="BO554" s="3">
        <f t="shared" si="670"/>
        <v>89.268292682926827</v>
      </c>
      <c r="BP554" s="20">
        <f t="shared" si="671"/>
        <v>0.3902439024390244</v>
      </c>
      <c r="BQ554" s="20">
        <f t="shared" si="672"/>
        <v>0.31707317073170732</v>
      </c>
      <c r="BR554" s="20">
        <f t="shared" si="673"/>
        <v>0.70731707317073167</v>
      </c>
      <c r="BS554" s="3">
        <f t="shared" si="674"/>
        <v>1</v>
      </c>
      <c r="BT554" s="1">
        <v>0</v>
      </c>
      <c r="BU554" s="1">
        <v>1</v>
      </c>
      <c r="BV554" s="20">
        <f t="shared" si="675"/>
        <v>0</v>
      </c>
      <c r="BW554" s="5">
        <v>124</v>
      </c>
      <c r="BX554" s="5">
        <v>155</v>
      </c>
      <c r="BY554" s="21">
        <f t="shared" si="676"/>
        <v>0.37753721244925575</v>
      </c>
      <c r="BZ554" s="5">
        <v>115</v>
      </c>
      <c r="CA554" s="5">
        <v>118</v>
      </c>
      <c r="CB554" s="23">
        <f t="shared" si="677"/>
        <v>0.31529093369418132</v>
      </c>
      <c r="CC554" s="5">
        <v>104</v>
      </c>
      <c r="CD554" s="5">
        <v>123</v>
      </c>
      <c r="CE554" s="23">
        <f t="shared" si="678"/>
        <v>0.30717185385656293</v>
      </c>
      <c r="CF554" s="23">
        <f t="shared" si="679"/>
        <v>0.544921875</v>
      </c>
      <c r="CG554" s="24">
        <v>15</v>
      </c>
      <c r="CH554" s="5">
        <v>327</v>
      </c>
      <c r="CI554" s="5">
        <v>301</v>
      </c>
      <c r="CJ554" s="5">
        <v>250</v>
      </c>
      <c r="CK554">
        <v>16.033601180000002</v>
      </c>
      <c r="CL554" s="5">
        <v>-0.255</v>
      </c>
      <c r="CM554" s="5">
        <v>12</v>
      </c>
      <c r="CN554" s="5">
        <v>-6.9000000000000006E-2</v>
      </c>
      <c r="CO554" s="5">
        <v>0.04</v>
      </c>
      <c r="CP554" s="5">
        <v>-3.0920000000000001</v>
      </c>
      <c r="CQ554" s="21">
        <f t="shared" si="680"/>
        <v>0.11202185792349727</v>
      </c>
      <c r="CR554" s="25">
        <f t="shared" si="681"/>
        <v>0.91625615763546797</v>
      </c>
      <c r="CS554" s="22">
        <f t="shared" si="682"/>
        <v>927.45834342781768</v>
      </c>
      <c r="CT554" s="21">
        <f t="shared" si="683"/>
        <v>2.8278015558965239E-2</v>
      </c>
      <c r="CU554" s="26">
        <f t="shared" si="684"/>
        <v>3.2581055308328035</v>
      </c>
      <c r="CV554" s="27">
        <f t="shared" si="685"/>
        <v>2.7018436109345205</v>
      </c>
      <c r="CW554" s="27">
        <f t="shared" si="686"/>
        <v>29.084551811824543</v>
      </c>
      <c r="CX554" s="27">
        <f t="shared" si="687"/>
        <v>32.263191354100449</v>
      </c>
      <c r="CY554" s="27">
        <f t="shared" si="688"/>
        <v>58.486967577876676</v>
      </c>
      <c r="CZ554" s="27">
        <f t="shared" si="689"/>
        <v>60.314685314685313</v>
      </c>
      <c r="DA554" s="28">
        <f t="shared" si="690"/>
        <v>-1.827717736808637</v>
      </c>
      <c r="DB554" s="5">
        <v>41</v>
      </c>
      <c r="DC554" s="5">
        <v>34</v>
      </c>
      <c r="DD554" s="22">
        <v>325</v>
      </c>
      <c r="DE554" s="22">
        <v>372</v>
      </c>
      <c r="DF554" s="22">
        <v>160</v>
      </c>
      <c r="DG554" s="22">
        <v>154</v>
      </c>
      <c r="DH554" s="22">
        <v>199</v>
      </c>
      <c r="DI554" s="22">
        <v>210</v>
      </c>
      <c r="DJ554" s="29">
        <f t="shared" si="691"/>
        <v>2.7157263191362802E-2</v>
      </c>
      <c r="DK554" s="27">
        <f t="shared" si="692"/>
        <v>2.0762842202399261</v>
      </c>
      <c r="DL554" s="27">
        <f t="shared" si="693"/>
        <v>2.0762842202399261</v>
      </c>
      <c r="DM554" s="27">
        <f t="shared" si="694"/>
        <v>26.876345739772376</v>
      </c>
      <c r="DN554" s="27">
        <f t="shared" si="695"/>
        <v>30.490618271301134</v>
      </c>
      <c r="DO554" s="27">
        <f t="shared" si="696"/>
        <v>51.368809597047061</v>
      </c>
      <c r="DP554" s="27">
        <f t="shared" si="697"/>
        <v>55.290679790833593</v>
      </c>
      <c r="DQ554" s="30">
        <f t="shared" si="698"/>
        <v>2.0941524569778949</v>
      </c>
      <c r="DR554" s="5">
        <v>54</v>
      </c>
      <c r="DS554" s="5">
        <v>54</v>
      </c>
      <c r="DT554" s="5">
        <v>645</v>
      </c>
      <c r="DU554" s="5">
        <v>739</v>
      </c>
      <c r="DV554" s="5">
        <v>270</v>
      </c>
      <c r="DW554" s="5">
        <v>244</v>
      </c>
      <c r="DX554" s="5">
        <v>401</v>
      </c>
      <c r="DY554" s="5">
        <v>367</v>
      </c>
      <c r="DZ554" s="22">
        <v>13</v>
      </c>
      <c r="EA554" s="22">
        <v>19</v>
      </c>
      <c r="EB554" s="22">
        <f t="shared" si="699"/>
        <v>6</v>
      </c>
      <c r="EC554" s="26">
        <f t="shared" si="700"/>
        <v>1.0018624365808233</v>
      </c>
      <c r="ED554" s="27">
        <f t="shared" si="701"/>
        <v>1.464260484233511</v>
      </c>
      <c r="EE554" s="27">
        <f t="shared" si="702"/>
        <v>0.46239804765268772</v>
      </c>
      <c r="EF554" s="6">
        <v>220.5</v>
      </c>
      <c r="EG554" s="6">
        <f t="shared" si="703"/>
        <v>4.59375</v>
      </c>
      <c r="EH554" s="5">
        <v>4.3499999999999996</v>
      </c>
      <c r="EI554" s="5">
        <v>0.8</v>
      </c>
      <c r="EJ554" s="21">
        <f t="shared" si="704"/>
        <v>0.84466019417475735</v>
      </c>
      <c r="EK554" s="1">
        <v>16</v>
      </c>
      <c r="EL554" s="22">
        <v>3</v>
      </c>
      <c r="EM554" s="22">
        <v>8</v>
      </c>
      <c r="EN554" s="1">
        <v>11</v>
      </c>
      <c r="EO554" s="3">
        <f t="shared" si="705"/>
        <v>27</v>
      </c>
      <c r="EP554" s="6">
        <f t="shared" si="706"/>
        <v>7.3469387755102042</v>
      </c>
      <c r="EQ554" s="3">
        <f t="shared" si="707"/>
        <v>14.108108108108109</v>
      </c>
      <c r="ER554" s="20">
        <f t="shared" si="708"/>
        <v>0.43243243243243246</v>
      </c>
      <c r="ES554" s="20">
        <f t="shared" si="709"/>
        <v>0.29729729729729731</v>
      </c>
      <c r="ET554" s="20">
        <f t="shared" si="710"/>
        <v>0.72972972972972983</v>
      </c>
      <c r="EU554" s="3" t="str">
        <f t="shared" si="711"/>
        <v xml:space="preserve"> </v>
      </c>
      <c r="EV554" s="1">
        <v>0</v>
      </c>
      <c r="EW554" s="1">
        <v>0</v>
      </c>
      <c r="EX554" s="20" t="str">
        <f t="shared" si="712"/>
        <v xml:space="preserve"> </v>
      </c>
      <c r="EY554" s="5">
        <v>37</v>
      </c>
      <c r="EZ554" s="5">
        <v>3</v>
      </c>
      <c r="FA554" s="22">
        <v>137</v>
      </c>
      <c r="FB554" s="22">
        <v>31</v>
      </c>
      <c r="FC554" s="22">
        <v>86</v>
      </c>
      <c r="FD554" s="22">
        <v>11</v>
      </c>
      <c r="FE554" s="22">
        <v>9</v>
      </c>
      <c r="FF554" s="22">
        <v>88</v>
      </c>
      <c r="FG554" s="22">
        <v>0</v>
      </c>
      <c r="FH554" s="22">
        <v>0</v>
      </c>
      <c r="FI554" s="6">
        <v>3.4</v>
      </c>
      <c r="FJ554" s="6">
        <f t="shared" si="713"/>
        <v>7.0833333333333331E-2</v>
      </c>
      <c r="FK554" s="5">
        <v>7.0000000000000007E-2</v>
      </c>
      <c r="FL554" s="5">
        <v>5.18</v>
      </c>
      <c r="FM554" s="21">
        <f t="shared" si="714"/>
        <v>1.3333333333333334E-2</v>
      </c>
      <c r="FN554" s="1">
        <v>0</v>
      </c>
      <c r="FO554" s="22">
        <v>0</v>
      </c>
      <c r="FP554" s="22">
        <v>0</v>
      </c>
      <c r="FQ554" s="1">
        <v>0</v>
      </c>
      <c r="FR554" s="1">
        <f t="shared" si="715"/>
        <v>0</v>
      </c>
      <c r="FS554" s="3">
        <f t="shared" si="716"/>
        <v>0</v>
      </c>
      <c r="FT554" s="3" t="str">
        <f t="shared" si="717"/>
        <v xml:space="preserve"> </v>
      </c>
      <c r="FU554" s="1">
        <v>0</v>
      </c>
      <c r="FV554" s="1">
        <v>0</v>
      </c>
      <c r="FW554" s="20" t="str">
        <f t="shared" si="718"/>
        <v xml:space="preserve"> </v>
      </c>
      <c r="FX554" s="5">
        <v>0</v>
      </c>
      <c r="FY554" s="5">
        <v>1</v>
      </c>
      <c r="FZ554" s="22">
        <v>0</v>
      </c>
      <c r="GA554" s="22">
        <v>2</v>
      </c>
      <c r="GB554" s="22">
        <v>0</v>
      </c>
      <c r="GC554" s="22">
        <v>1</v>
      </c>
      <c r="GD554" s="22">
        <v>1</v>
      </c>
      <c r="GE554" s="22">
        <v>0</v>
      </c>
      <c r="GF554" s="22">
        <v>0</v>
      </c>
      <c r="GG554" s="22">
        <v>1</v>
      </c>
      <c r="GH554" s="1">
        <v>81</v>
      </c>
      <c r="GI554" s="1">
        <v>40</v>
      </c>
      <c r="GJ554" s="1">
        <v>40</v>
      </c>
      <c r="GK554" s="1">
        <v>1</v>
      </c>
      <c r="GL554" s="1">
        <v>3</v>
      </c>
      <c r="GM554" s="1">
        <v>3</v>
      </c>
      <c r="GN554" s="31">
        <f t="shared" si="719"/>
        <v>1</v>
      </c>
      <c r="GO554" s="1">
        <v>1</v>
      </c>
      <c r="GP554" s="1">
        <v>5</v>
      </c>
      <c r="GQ554" s="1">
        <v>0</v>
      </c>
      <c r="GR554" s="1">
        <v>4</v>
      </c>
      <c r="GS554" s="1">
        <v>2</v>
      </c>
      <c r="GT554" s="1">
        <v>0</v>
      </c>
      <c r="GU554" s="1">
        <v>0</v>
      </c>
      <c r="GV554" s="32" t="str">
        <f t="shared" si="720"/>
        <v xml:space="preserve"> </v>
      </c>
      <c r="GW554" s="9">
        <f t="shared" si="721"/>
        <v>6</v>
      </c>
      <c r="GX554" s="10">
        <v>6.9</v>
      </c>
      <c r="GY554" s="10">
        <v>1</v>
      </c>
      <c r="GZ554" s="10">
        <v>8</v>
      </c>
      <c r="HA554" s="29">
        <f t="shared" si="722"/>
        <v>0.16666666666666666</v>
      </c>
      <c r="HB554" s="29">
        <f t="shared" si="723"/>
        <v>0.4788268741583121</v>
      </c>
      <c r="HC554">
        <v>26.7</v>
      </c>
      <c r="HD554">
        <v>19.600000000000001</v>
      </c>
      <c r="HE554">
        <v>1.6</v>
      </c>
      <c r="HF554">
        <v>12.9</v>
      </c>
      <c r="HG554">
        <v>0.7</v>
      </c>
      <c r="HH554">
        <v>1.5</v>
      </c>
      <c r="HI554">
        <v>15.1</v>
      </c>
      <c r="HJ554" s="11">
        <f t="shared" si="724"/>
        <v>0.31458333333333333</v>
      </c>
      <c r="HK554" s="11">
        <f t="shared" si="725"/>
        <v>0.90378572497381404</v>
      </c>
      <c r="HL554">
        <v>99</v>
      </c>
      <c r="HM554">
        <v>0</v>
      </c>
      <c r="HN554">
        <v>0</v>
      </c>
      <c r="HQ554" s="33">
        <v>9538462</v>
      </c>
      <c r="HR554" s="33">
        <v>0</v>
      </c>
      <c r="HS554" s="30">
        <f t="shared" si="726"/>
        <v>-0.77242107317073128</v>
      </c>
    </row>
    <row r="555" spans="1:227" x14ac:dyDescent="0.2">
      <c r="A555" s="1">
        <v>91</v>
      </c>
      <c r="B555" s="2" t="s">
        <v>2116</v>
      </c>
      <c r="C555" s="2" t="s">
        <v>2648</v>
      </c>
      <c r="E555" s="2" t="s">
        <v>274</v>
      </c>
      <c r="F555" s="2">
        <v>75</v>
      </c>
      <c r="G555" s="2">
        <v>208</v>
      </c>
      <c r="H555" s="2" t="s">
        <v>231</v>
      </c>
      <c r="J555" s="3">
        <v>22</v>
      </c>
      <c r="K555" s="5" t="s">
        <v>2649</v>
      </c>
      <c r="L555" s="5" t="s">
        <v>2650</v>
      </c>
      <c r="M555" s="5" t="s">
        <v>2651</v>
      </c>
      <c r="N555" s="5" t="s">
        <v>343</v>
      </c>
      <c r="O555" s="2" t="s">
        <v>343</v>
      </c>
      <c r="P555" s="2" t="s">
        <v>415</v>
      </c>
      <c r="Q555" s="1">
        <v>42</v>
      </c>
      <c r="R555" s="1">
        <v>9</v>
      </c>
      <c r="S555" s="1">
        <v>7</v>
      </c>
      <c r="T555" s="1">
        <v>16</v>
      </c>
      <c r="U555" s="1">
        <v>-1</v>
      </c>
      <c r="V555" s="1">
        <v>75</v>
      </c>
      <c r="W555" s="20">
        <f t="shared" si="648"/>
        <v>0.12</v>
      </c>
      <c r="X555" s="6">
        <v>593.46666666670001</v>
      </c>
      <c r="Y555" s="6">
        <f t="shared" si="649"/>
        <v>14.130158730159524</v>
      </c>
      <c r="Z555" s="1">
        <v>790</v>
      </c>
      <c r="AA555" s="6">
        <f t="shared" si="650"/>
        <v>18.80952380952381</v>
      </c>
      <c r="AB555" s="8">
        <f t="shared" si="651"/>
        <v>0.7512236286920253</v>
      </c>
      <c r="AC555" s="3">
        <f t="shared" si="652"/>
        <v>41</v>
      </c>
      <c r="AD555" s="8">
        <f t="shared" si="653"/>
        <v>4.1451359245111128</v>
      </c>
      <c r="AE555" s="20">
        <f t="shared" si="654"/>
        <v>0.34615384615384615</v>
      </c>
      <c r="AF555" s="20">
        <f t="shared" si="655"/>
        <v>0.26923076923076922</v>
      </c>
      <c r="AG555" s="20">
        <f t="shared" si="656"/>
        <v>0.61538461538461542</v>
      </c>
      <c r="AH555" s="3">
        <f t="shared" si="657"/>
        <v>12</v>
      </c>
      <c r="AI555" s="3">
        <f t="shared" si="658"/>
        <v>4</v>
      </c>
      <c r="AJ555" s="3">
        <f t="shared" si="659"/>
        <v>8</v>
      </c>
      <c r="AK555" s="20">
        <f t="shared" si="660"/>
        <v>0.33333333333333331</v>
      </c>
      <c r="AL555" s="6">
        <v>0.5</v>
      </c>
      <c r="AM555" s="1">
        <v>24</v>
      </c>
      <c r="AN555" s="1">
        <v>23</v>
      </c>
      <c r="AO555" s="1">
        <v>17</v>
      </c>
      <c r="AP555" s="1">
        <v>10</v>
      </c>
      <c r="AQ555" s="1">
        <v>9</v>
      </c>
      <c r="AR555" s="6">
        <f t="shared" si="661"/>
        <v>2.4264210289821149</v>
      </c>
      <c r="AS555" s="6">
        <f t="shared" si="662"/>
        <v>2.3253201527745269</v>
      </c>
      <c r="AT555" s="6">
        <f t="shared" si="663"/>
        <v>1.7187148955289979</v>
      </c>
      <c r="AU555" s="6">
        <f t="shared" si="664"/>
        <v>1.0110087620758812</v>
      </c>
      <c r="AV555" s="6">
        <f t="shared" si="665"/>
        <v>0.90990788586829308</v>
      </c>
      <c r="AW555" s="1">
        <v>14</v>
      </c>
      <c r="AX555" s="1">
        <v>7</v>
      </c>
      <c r="AY555" s="1">
        <v>0</v>
      </c>
      <c r="AZ555" s="1">
        <v>0</v>
      </c>
      <c r="BA555" s="1">
        <v>0</v>
      </c>
      <c r="BB555" s="1">
        <v>0</v>
      </c>
      <c r="BC555" s="7">
        <f t="shared" si="729"/>
        <v>-2.8461916666665998</v>
      </c>
      <c r="BD555" s="6">
        <v>516.83333333329995</v>
      </c>
      <c r="BE555" s="6">
        <f t="shared" si="666"/>
        <v>12.305555555554761</v>
      </c>
      <c r="BF555" s="5">
        <v>12.09</v>
      </c>
      <c r="BG555" s="5">
        <v>35.700000000000003</v>
      </c>
      <c r="BH555" s="21">
        <f t="shared" si="667"/>
        <v>0.25298179535467669</v>
      </c>
      <c r="BI555" s="1">
        <v>6</v>
      </c>
      <c r="BJ555" s="22">
        <v>4</v>
      </c>
      <c r="BK555" s="22">
        <v>3</v>
      </c>
      <c r="BL555" s="1">
        <v>7</v>
      </c>
      <c r="BM555" s="1">
        <f t="shared" si="668"/>
        <v>13</v>
      </c>
      <c r="BN555" s="8">
        <f t="shared" si="669"/>
        <v>1.5091905836827806</v>
      </c>
      <c r="BO555" s="3">
        <f t="shared" si="670"/>
        <v>41</v>
      </c>
      <c r="BP555" s="20">
        <f t="shared" si="671"/>
        <v>0.3</v>
      </c>
      <c r="BQ555" s="20">
        <f t="shared" si="672"/>
        <v>0.35</v>
      </c>
      <c r="BR555" s="20">
        <f t="shared" si="673"/>
        <v>0.64999999999999991</v>
      </c>
      <c r="BS555" s="3">
        <f t="shared" si="674"/>
        <v>11</v>
      </c>
      <c r="BT555" s="1">
        <v>3</v>
      </c>
      <c r="BU555" s="1">
        <v>8</v>
      </c>
      <c r="BV555" s="20">
        <f t="shared" si="675"/>
        <v>0.27272727272727271</v>
      </c>
      <c r="BW555" s="5">
        <v>79</v>
      </c>
      <c r="BX555" s="5">
        <v>68</v>
      </c>
      <c r="BY555" s="21">
        <f t="shared" si="676"/>
        <v>0.32739420935412028</v>
      </c>
      <c r="BZ555" s="5">
        <v>62</v>
      </c>
      <c r="CA555" s="5">
        <v>79</v>
      </c>
      <c r="CB555" s="23">
        <f t="shared" si="677"/>
        <v>0.31403118040089084</v>
      </c>
      <c r="CC555" s="5">
        <v>73</v>
      </c>
      <c r="CD555" s="5">
        <v>88</v>
      </c>
      <c r="CE555" s="23">
        <f t="shared" si="678"/>
        <v>0.35857461024498888</v>
      </c>
      <c r="CF555" s="23">
        <f t="shared" si="679"/>
        <v>0.51041666666666663</v>
      </c>
      <c r="CG555" s="24">
        <v>9</v>
      </c>
      <c r="CH555" s="5">
        <v>189</v>
      </c>
      <c r="CI555" s="5">
        <v>153</v>
      </c>
      <c r="CJ555" s="5">
        <v>141</v>
      </c>
      <c r="CK555">
        <v>15.4918602</v>
      </c>
      <c r="CL555" s="5">
        <v>-0.21199999999999999</v>
      </c>
      <c r="CM555" s="5">
        <v>8</v>
      </c>
      <c r="CN555" s="5">
        <v>0.50900000000000001</v>
      </c>
      <c r="CO555" s="5">
        <v>-1.1339999999999999</v>
      </c>
      <c r="CP555" s="5">
        <v>-12.286</v>
      </c>
      <c r="CQ555" s="21">
        <f t="shared" si="680"/>
        <v>9.7560975609756101E-2</v>
      </c>
      <c r="CR555" s="25">
        <f t="shared" si="681"/>
        <v>0.91860465116279066</v>
      </c>
      <c r="CS555" s="22">
        <f t="shared" si="682"/>
        <v>928.36074872376628</v>
      </c>
      <c r="CT555" s="21">
        <f t="shared" si="683"/>
        <v>1.6165626772546765E-2</v>
      </c>
      <c r="CU555" s="26">
        <f t="shared" si="684"/>
        <v>2.3632281696797826</v>
      </c>
      <c r="CV555" s="27">
        <f t="shared" si="685"/>
        <v>2.481389578163772</v>
      </c>
      <c r="CW555" s="27">
        <f t="shared" si="686"/>
        <v>24.223088739217776</v>
      </c>
      <c r="CX555" s="27">
        <f t="shared" si="687"/>
        <v>30.485643388869196</v>
      </c>
      <c r="CY555" s="27">
        <f t="shared" si="688"/>
        <v>45.255819449367841</v>
      </c>
      <c r="CZ555" s="27">
        <f t="shared" si="689"/>
        <v>58.135412974122659</v>
      </c>
      <c r="DA555" s="28">
        <f t="shared" si="690"/>
        <v>-12.879593524754817</v>
      </c>
      <c r="DB555" s="5">
        <v>20</v>
      </c>
      <c r="DC555" s="5">
        <v>21</v>
      </c>
      <c r="DD555" s="22">
        <v>185</v>
      </c>
      <c r="DE555" s="22">
        <v>237</v>
      </c>
      <c r="DF555" s="22">
        <v>87</v>
      </c>
      <c r="DG555" s="22">
        <v>110</v>
      </c>
      <c r="DH555" s="22">
        <v>124</v>
      </c>
      <c r="DI555" s="22">
        <v>91</v>
      </c>
      <c r="DJ555" s="29">
        <f t="shared" si="691"/>
        <v>-0.42459352475481893</v>
      </c>
      <c r="DK555" s="27">
        <f t="shared" si="692"/>
        <v>2.2008803521408562</v>
      </c>
      <c r="DL555" s="27">
        <f t="shared" si="693"/>
        <v>2.4809923969587833</v>
      </c>
      <c r="DM555" s="27">
        <f t="shared" si="694"/>
        <v>27.611044417767104</v>
      </c>
      <c r="DN555" s="27">
        <f t="shared" si="695"/>
        <v>33.093237294917969</v>
      </c>
      <c r="DO555" s="27">
        <f t="shared" si="696"/>
        <v>49.779911964785917</v>
      </c>
      <c r="DP555" s="27">
        <f t="shared" si="697"/>
        <v>61.064425770308119</v>
      </c>
      <c r="DQ555" s="30">
        <f t="shared" si="698"/>
        <v>-1.5950797192326149</v>
      </c>
      <c r="DR555" s="5">
        <v>55</v>
      </c>
      <c r="DS555" s="5">
        <v>62</v>
      </c>
      <c r="DT555" s="5">
        <v>635</v>
      </c>
      <c r="DU555" s="5">
        <v>765</v>
      </c>
      <c r="DV555" s="5">
        <v>257</v>
      </c>
      <c r="DW555" s="5">
        <v>317</v>
      </c>
      <c r="DX555" s="5">
        <v>382</v>
      </c>
      <c r="DY555" s="5">
        <v>297</v>
      </c>
      <c r="DZ555" s="22">
        <v>7</v>
      </c>
      <c r="EA555" s="22">
        <v>5</v>
      </c>
      <c r="EB555" s="22">
        <f t="shared" si="699"/>
        <v>-2</v>
      </c>
      <c r="EC555" s="26">
        <f t="shared" si="700"/>
        <v>0.81264108352149722</v>
      </c>
      <c r="ED555" s="27">
        <f t="shared" si="701"/>
        <v>0.58045791680106951</v>
      </c>
      <c r="EE555" s="27">
        <f t="shared" si="702"/>
        <v>-0.23218316672042777</v>
      </c>
      <c r="EF555" s="6">
        <v>59.416666666700003</v>
      </c>
      <c r="EG555" s="6">
        <f t="shared" si="703"/>
        <v>1.4146825396833334</v>
      </c>
      <c r="EH555" s="5">
        <v>1.4</v>
      </c>
      <c r="EI555" s="5">
        <v>3.67</v>
      </c>
      <c r="EJ555" s="21">
        <f t="shared" si="704"/>
        <v>0.27613412228796841</v>
      </c>
      <c r="EK555" s="1">
        <v>2</v>
      </c>
      <c r="EL555" s="22">
        <v>0</v>
      </c>
      <c r="EM555" s="22">
        <v>0</v>
      </c>
      <c r="EN555" s="1">
        <v>0</v>
      </c>
      <c r="EO555" s="3">
        <f t="shared" si="705"/>
        <v>2</v>
      </c>
      <c r="EP555" s="6">
        <f t="shared" si="706"/>
        <v>2.01963534361738</v>
      </c>
      <c r="EQ555" s="3">
        <f t="shared" si="707"/>
        <v>0</v>
      </c>
      <c r="ER555" s="20">
        <f t="shared" si="708"/>
        <v>0.4</v>
      </c>
      <c r="ES555" s="20">
        <f t="shared" si="709"/>
        <v>0</v>
      </c>
      <c r="ET555" s="20">
        <f t="shared" si="710"/>
        <v>0.4</v>
      </c>
      <c r="EU555" s="3">
        <f t="shared" si="711"/>
        <v>1</v>
      </c>
      <c r="EV555" s="1">
        <v>1</v>
      </c>
      <c r="EW555" s="1">
        <v>0</v>
      </c>
      <c r="EX555" s="20">
        <f t="shared" si="712"/>
        <v>1</v>
      </c>
      <c r="EY555" s="5">
        <v>5</v>
      </c>
      <c r="EZ555" s="5">
        <v>0</v>
      </c>
      <c r="FA555" s="22">
        <v>31</v>
      </c>
      <c r="FB555" s="22">
        <v>5</v>
      </c>
      <c r="FC555" s="22">
        <v>18</v>
      </c>
      <c r="FD555" s="22">
        <v>6</v>
      </c>
      <c r="FE555" s="22">
        <v>2</v>
      </c>
      <c r="FF555" s="22">
        <v>15</v>
      </c>
      <c r="FG555" s="22">
        <v>0</v>
      </c>
      <c r="FH555" s="22">
        <v>0</v>
      </c>
      <c r="FI555" s="6">
        <v>17.2166666667</v>
      </c>
      <c r="FJ555" s="6">
        <f t="shared" si="713"/>
        <v>0.40992063492142855</v>
      </c>
      <c r="FK555" s="5">
        <v>0.41</v>
      </c>
      <c r="FL555" s="5">
        <v>5.42</v>
      </c>
      <c r="FM555" s="21">
        <f t="shared" si="714"/>
        <v>7.0325900514579751E-2</v>
      </c>
      <c r="FN555" s="1">
        <v>1</v>
      </c>
      <c r="FO555" s="22">
        <v>0</v>
      </c>
      <c r="FP555" s="22">
        <v>0</v>
      </c>
      <c r="FQ555" s="1">
        <v>0</v>
      </c>
      <c r="FR555" s="1">
        <f t="shared" si="715"/>
        <v>1</v>
      </c>
      <c r="FS555" s="3">
        <f t="shared" si="716"/>
        <v>0</v>
      </c>
      <c r="FT555" s="3" t="str">
        <f t="shared" si="717"/>
        <v xml:space="preserve"> </v>
      </c>
      <c r="FU555" s="1">
        <v>0</v>
      </c>
      <c r="FV555" s="1">
        <v>0</v>
      </c>
      <c r="FW555" s="20" t="str">
        <f t="shared" si="718"/>
        <v xml:space="preserve"> </v>
      </c>
      <c r="FX555" s="5">
        <v>1</v>
      </c>
      <c r="FY555" s="5">
        <v>3</v>
      </c>
      <c r="FZ555" s="22">
        <v>2</v>
      </c>
      <c r="GA555" s="22">
        <v>10</v>
      </c>
      <c r="GB555" s="22">
        <v>0</v>
      </c>
      <c r="GC555" s="22">
        <v>3</v>
      </c>
      <c r="GD555" s="22">
        <v>4</v>
      </c>
      <c r="GE555" s="22">
        <v>0</v>
      </c>
      <c r="GF555" s="22">
        <v>0</v>
      </c>
      <c r="GG555" s="22">
        <v>0</v>
      </c>
      <c r="GH555" s="1">
        <v>26</v>
      </c>
      <c r="GI555" s="1">
        <v>5</v>
      </c>
      <c r="GJ555" s="1">
        <v>25</v>
      </c>
      <c r="GK555" s="1">
        <v>3</v>
      </c>
      <c r="GN555" s="31" t="str">
        <f t="shared" si="719"/>
        <v xml:space="preserve"> </v>
      </c>
      <c r="GP555" s="1">
        <v>1</v>
      </c>
      <c r="GQ555" s="1">
        <v>0</v>
      </c>
      <c r="GR555" s="1">
        <v>2</v>
      </c>
      <c r="GS555" s="1">
        <v>0</v>
      </c>
      <c r="GT555" s="1">
        <v>0</v>
      </c>
      <c r="GU555" s="1">
        <v>0</v>
      </c>
      <c r="GV555" s="32" t="str">
        <f t="shared" si="720"/>
        <v xml:space="preserve"> </v>
      </c>
      <c r="GW555" s="9">
        <f t="shared" si="721"/>
        <v>1</v>
      </c>
      <c r="GX555" s="10">
        <v>1.1000000000000001</v>
      </c>
      <c r="GY555" s="10">
        <v>0.7</v>
      </c>
      <c r="GZ555" s="10">
        <v>1.7000000000000002</v>
      </c>
      <c r="HA555" s="29">
        <f t="shared" si="722"/>
        <v>4.0476190476190478E-2</v>
      </c>
      <c r="HB555" s="29">
        <f t="shared" si="723"/>
        <v>0.17187148955289983</v>
      </c>
      <c r="HC555">
        <v>12.1</v>
      </c>
      <c r="HD555">
        <v>11.8</v>
      </c>
      <c r="HE555">
        <v>0.8</v>
      </c>
      <c r="HF555">
        <v>1.6</v>
      </c>
      <c r="HG555">
        <v>0.9</v>
      </c>
      <c r="HH555">
        <v>0</v>
      </c>
      <c r="HI555">
        <v>2.5</v>
      </c>
      <c r="HJ555" s="11">
        <f t="shared" si="724"/>
        <v>5.9523809523809521E-2</v>
      </c>
      <c r="HK555" s="11">
        <f t="shared" si="725"/>
        <v>0.2527521905189703</v>
      </c>
      <c r="HL555">
        <v>95</v>
      </c>
      <c r="HM555">
        <v>0</v>
      </c>
      <c r="HN555">
        <v>0</v>
      </c>
      <c r="HO555">
        <v>1</v>
      </c>
      <c r="HP555" t="s">
        <v>696</v>
      </c>
      <c r="HQ555" s="33">
        <v>863636</v>
      </c>
      <c r="HR555" s="33">
        <v>625000</v>
      </c>
      <c r="HS555" s="30">
        <f t="shared" si="726"/>
        <v>1.8259429889135255</v>
      </c>
    </row>
    <row r="556" spans="1:227" x14ac:dyDescent="0.2">
      <c r="A556" s="1">
        <v>67</v>
      </c>
      <c r="B556" s="2" t="s">
        <v>2652</v>
      </c>
      <c r="C556" s="2" t="s">
        <v>2653</v>
      </c>
      <c r="D556" s="2" t="s">
        <v>339</v>
      </c>
      <c r="E556" s="2" t="s">
        <v>230</v>
      </c>
      <c r="F556" s="2">
        <v>74</v>
      </c>
      <c r="G556" s="2">
        <v>219</v>
      </c>
      <c r="H556" s="2" t="s">
        <v>231</v>
      </c>
      <c r="J556" s="3">
        <v>25</v>
      </c>
      <c r="K556" s="5" t="s">
        <v>2654</v>
      </c>
      <c r="L556" s="5" t="s">
        <v>2655</v>
      </c>
      <c r="M556" s="5" t="s">
        <v>2656</v>
      </c>
      <c r="N556" s="5" t="s">
        <v>351</v>
      </c>
      <c r="O556" s="2" t="s">
        <v>351</v>
      </c>
      <c r="P556" s="2" t="s">
        <v>415</v>
      </c>
      <c r="Q556" s="1">
        <v>44</v>
      </c>
      <c r="R556" s="1">
        <v>15</v>
      </c>
      <c r="S556" s="1">
        <v>24</v>
      </c>
      <c r="T556" s="1">
        <v>39</v>
      </c>
      <c r="U556" s="1">
        <v>8</v>
      </c>
      <c r="V556" s="1">
        <v>163</v>
      </c>
      <c r="W556" s="20">
        <f t="shared" si="648"/>
        <v>9.202453987730061E-2</v>
      </c>
      <c r="X556" s="6">
        <v>726.41666666670005</v>
      </c>
      <c r="Y556" s="6">
        <f t="shared" si="649"/>
        <v>16.509469696970456</v>
      </c>
      <c r="Z556" s="1">
        <v>954</v>
      </c>
      <c r="AA556" s="6">
        <f t="shared" si="650"/>
        <v>21.681818181818183</v>
      </c>
      <c r="AB556" s="8">
        <f t="shared" si="651"/>
        <v>0.76144304682044028</v>
      </c>
      <c r="AC556" s="3">
        <f t="shared" si="652"/>
        <v>113.75</v>
      </c>
      <c r="AD556" s="8">
        <f t="shared" si="653"/>
        <v>9.3954342090164324</v>
      </c>
      <c r="AE556" s="20">
        <f t="shared" si="654"/>
        <v>0.3125</v>
      </c>
      <c r="AF556" s="20">
        <f t="shared" si="655"/>
        <v>0.5</v>
      </c>
      <c r="AG556" s="20">
        <f t="shared" si="656"/>
        <v>0.8125</v>
      </c>
      <c r="AH556" s="3">
        <f t="shared" si="657"/>
        <v>7</v>
      </c>
      <c r="AI556" s="3">
        <f t="shared" si="658"/>
        <v>2</v>
      </c>
      <c r="AJ556" s="3">
        <f t="shared" si="659"/>
        <v>5</v>
      </c>
      <c r="AK556" s="20">
        <f t="shared" si="660"/>
        <v>0.2857142857142857</v>
      </c>
      <c r="AL556" s="6">
        <v>0.2</v>
      </c>
      <c r="AM556" s="1">
        <v>59</v>
      </c>
      <c r="AN556" s="1">
        <v>16</v>
      </c>
      <c r="AO556" s="1">
        <v>57</v>
      </c>
      <c r="AP556" s="1">
        <v>12</v>
      </c>
      <c r="AQ556" s="1">
        <v>24</v>
      </c>
      <c r="AR556" s="6">
        <f t="shared" si="661"/>
        <v>4.873236205116215</v>
      </c>
      <c r="AS556" s="6">
        <f t="shared" si="662"/>
        <v>1.3215555810484652</v>
      </c>
      <c r="AT556" s="6">
        <f t="shared" si="663"/>
        <v>4.708041757485157</v>
      </c>
      <c r="AU556" s="6">
        <f t="shared" si="664"/>
        <v>0.99116668578634892</v>
      </c>
      <c r="AV556" s="6">
        <f t="shared" si="665"/>
        <v>1.9823333715726978</v>
      </c>
      <c r="AW556" s="1">
        <v>28</v>
      </c>
      <c r="AX556" s="1">
        <v>9</v>
      </c>
      <c r="AY556" s="1">
        <v>0</v>
      </c>
      <c r="AZ556" s="1">
        <v>1</v>
      </c>
      <c r="BA556" s="1">
        <v>0</v>
      </c>
      <c r="BB556" s="1">
        <v>0</v>
      </c>
      <c r="BC556" s="7">
        <f t="shared" si="729"/>
        <v>1.2324888888888832</v>
      </c>
      <c r="BD556" s="6">
        <v>586.1</v>
      </c>
      <c r="BE556" s="6">
        <f t="shared" si="666"/>
        <v>13.320454545454545</v>
      </c>
      <c r="BF556" s="5">
        <v>12.85</v>
      </c>
      <c r="BG556" s="5">
        <v>33.57</v>
      </c>
      <c r="BH556" s="21">
        <f t="shared" si="667"/>
        <v>0.2768203360620422</v>
      </c>
      <c r="BI556" s="1">
        <v>11</v>
      </c>
      <c r="BJ556" s="22">
        <v>9</v>
      </c>
      <c r="BK556" s="22">
        <v>7</v>
      </c>
      <c r="BL556" s="1">
        <v>16</v>
      </c>
      <c r="BM556" s="1">
        <f t="shared" si="668"/>
        <v>27</v>
      </c>
      <c r="BN556" s="8">
        <f t="shared" si="669"/>
        <v>2.7640334413922538</v>
      </c>
      <c r="BO556" s="3">
        <f t="shared" si="670"/>
        <v>86.5</v>
      </c>
      <c r="BP556" s="20">
        <f t="shared" si="671"/>
        <v>0.30555555555555558</v>
      </c>
      <c r="BQ556" s="20">
        <f t="shared" si="672"/>
        <v>0.44444444444444442</v>
      </c>
      <c r="BR556" s="20">
        <f t="shared" si="673"/>
        <v>0.75</v>
      </c>
      <c r="BS556" s="3">
        <f t="shared" si="674"/>
        <v>2</v>
      </c>
      <c r="BT556" s="1">
        <v>0</v>
      </c>
      <c r="BU556" s="1">
        <v>2</v>
      </c>
      <c r="BV556" s="20">
        <f t="shared" si="675"/>
        <v>0</v>
      </c>
      <c r="BW556" s="5">
        <v>108</v>
      </c>
      <c r="BX556" s="5">
        <v>128</v>
      </c>
      <c r="BY556" s="21">
        <f t="shared" si="676"/>
        <v>0.39730639730639733</v>
      </c>
      <c r="BZ556" s="5">
        <v>72</v>
      </c>
      <c r="CA556" s="5">
        <v>63</v>
      </c>
      <c r="CB556" s="23">
        <f t="shared" si="677"/>
        <v>0.22727272727272727</v>
      </c>
      <c r="CC556" s="5">
        <v>105</v>
      </c>
      <c r="CD556" s="5">
        <v>118</v>
      </c>
      <c r="CE556" s="23">
        <f t="shared" si="678"/>
        <v>0.37542087542087543</v>
      </c>
      <c r="CF556" s="23">
        <f t="shared" si="679"/>
        <v>0.63611859838274931</v>
      </c>
      <c r="CG556" s="24">
        <v>13</v>
      </c>
      <c r="CH556" s="5">
        <v>204</v>
      </c>
      <c r="CI556" s="5">
        <v>194</v>
      </c>
      <c r="CJ556" s="5">
        <v>220</v>
      </c>
      <c r="CK556">
        <v>15.7668657</v>
      </c>
      <c r="CL556" s="5">
        <v>-0.26</v>
      </c>
      <c r="CM556" s="5">
        <v>12</v>
      </c>
      <c r="CN556" s="5">
        <v>-1.5270000000000001</v>
      </c>
      <c r="CO556" s="5">
        <v>5.5570000000000004</v>
      </c>
      <c r="CP556" s="5">
        <v>9.9149999999999991</v>
      </c>
      <c r="CQ556" s="21">
        <f t="shared" si="680"/>
        <v>0.10404624277456648</v>
      </c>
      <c r="CR556" s="25">
        <f t="shared" si="681"/>
        <v>0.88207547169811318</v>
      </c>
      <c r="CS556" s="22">
        <f t="shared" si="682"/>
        <v>892.48009597556984</v>
      </c>
      <c r="CT556" s="21">
        <f t="shared" si="683"/>
        <v>-1.3878285527320344E-2</v>
      </c>
      <c r="CU556" s="26">
        <f t="shared" si="684"/>
        <v>3.8203042094092678</v>
      </c>
      <c r="CV556" s="27">
        <f t="shared" si="685"/>
        <v>2.6529890343119917</v>
      </c>
      <c r="CW556" s="27">
        <f t="shared" si="686"/>
        <v>36.717368234877966</v>
      </c>
      <c r="CX556" s="27">
        <f t="shared" si="687"/>
        <v>22.49734701096569</v>
      </c>
      <c r="CY556" s="27">
        <f t="shared" si="688"/>
        <v>70.993986558188894</v>
      </c>
      <c r="CZ556" s="27">
        <f t="shared" si="689"/>
        <v>46.162009197028659</v>
      </c>
      <c r="DA556" s="28">
        <f t="shared" si="690"/>
        <v>24.831977361160234</v>
      </c>
      <c r="DB556" s="5">
        <v>36</v>
      </c>
      <c r="DC556" s="5">
        <v>25</v>
      </c>
      <c r="DD556" s="22">
        <v>310</v>
      </c>
      <c r="DE556" s="22">
        <v>187</v>
      </c>
      <c r="DF556" s="22">
        <v>131</v>
      </c>
      <c r="DG556" s="22">
        <v>91</v>
      </c>
      <c r="DH556" s="22">
        <v>132</v>
      </c>
      <c r="DI556" s="22">
        <v>192</v>
      </c>
      <c r="DJ556" s="29">
        <f t="shared" si="691"/>
        <v>10.033130999974251</v>
      </c>
      <c r="DK556" s="27">
        <f t="shared" si="692"/>
        <v>2.2341376228775696</v>
      </c>
      <c r="DL556" s="27">
        <f t="shared" si="693"/>
        <v>1.9497928345113333</v>
      </c>
      <c r="DM556" s="27">
        <f t="shared" si="694"/>
        <v>27.622065155577221</v>
      </c>
      <c r="DN556" s="27">
        <f t="shared" si="695"/>
        <v>28.840685677146805</v>
      </c>
      <c r="DO556" s="27">
        <f t="shared" si="696"/>
        <v>53.416199528800071</v>
      </c>
      <c r="DP556" s="27">
        <f t="shared" si="697"/>
        <v>55.325371679259078</v>
      </c>
      <c r="DQ556" s="30">
        <f t="shared" si="698"/>
        <v>26.741149511619241</v>
      </c>
      <c r="DR556" s="5">
        <v>55</v>
      </c>
      <c r="DS556" s="5">
        <v>48</v>
      </c>
      <c r="DT556" s="5">
        <v>625</v>
      </c>
      <c r="DU556" s="5">
        <v>662</v>
      </c>
      <c r="DV556" s="5">
        <v>278</v>
      </c>
      <c r="DW556" s="5">
        <v>258</v>
      </c>
      <c r="DX556" s="5">
        <v>394</v>
      </c>
      <c r="DY556" s="5">
        <v>357</v>
      </c>
      <c r="DZ556" s="22">
        <v>6</v>
      </c>
      <c r="EA556" s="22">
        <v>9</v>
      </c>
      <c r="EB556" s="22">
        <f t="shared" si="699"/>
        <v>3</v>
      </c>
      <c r="EC556" s="26">
        <f t="shared" si="700"/>
        <v>0.61422965364272308</v>
      </c>
      <c r="ED556" s="27">
        <f t="shared" si="701"/>
        <v>0.92134448046408457</v>
      </c>
      <c r="EE556" s="27">
        <f t="shared" si="702"/>
        <v>0.30711482682136154</v>
      </c>
      <c r="EF556" s="6">
        <v>135.78333333329999</v>
      </c>
      <c r="EG556" s="6">
        <f t="shared" si="703"/>
        <v>3.0859848484840908</v>
      </c>
      <c r="EH556" s="5">
        <v>2.87</v>
      </c>
      <c r="EI556" s="5">
        <v>3.5</v>
      </c>
      <c r="EJ556" s="21">
        <f t="shared" si="704"/>
        <v>0.45054945054945056</v>
      </c>
      <c r="EK556" s="1">
        <v>4</v>
      </c>
      <c r="EL556" s="22">
        <v>3</v>
      </c>
      <c r="EM556" s="22">
        <v>3</v>
      </c>
      <c r="EN556" s="1">
        <v>8</v>
      </c>
      <c r="EO556" s="3">
        <f t="shared" si="705"/>
        <v>12</v>
      </c>
      <c r="EP556" s="6">
        <f t="shared" si="706"/>
        <v>5.3025653614840564</v>
      </c>
      <c r="EQ556" s="3">
        <f t="shared" si="707"/>
        <v>27.25</v>
      </c>
      <c r="ER556" s="20">
        <f t="shared" si="708"/>
        <v>0.33333333333333331</v>
      </c>
      <c r="ES556" s="20">
        <f t="shared" si="709"/>
        <v>0.66666666666666663</v>
      </c>
      <c r="ET556" s="20">
        <f t="shared" si="710"/>
        <v>1</v>
      </c>
      <c r="EU556" s="3">
        <f t="shared" si="711"/>
        <v>5</v>
      </c>
      <c r="EV556" s="1">
        <v>2</v>
      </c>
      <c r="EW556" s="1">
        <v>3</v>
      </c>
      <c r="EX556" s="20">
        <f t="shared" si="712"/>
        <v>0.4</v>
      </c>
      <c r="EY556" s="5">
        <v>12</v>
      </c>
      <c r="EZ556" s="5">
        <v>1</v>
      </c>
      <c r="FA556" s="22">
        <v>97</v>
      </c>
      <c r="FB556" s="22">
        <v>15</v>
      </c>
      <c r="FC556" s="22">
        <v>45</v>
      </c>
      <c r="FD556" s="22">
        <v>3</v>
      </c>
      <c r="FE556" s="22">
        <v>5</v>
      </c>
      <c r="FF556" s="22">
        <v>38</v>
      </c>
      <c r="FG556" s="22">
        <v>1</v>
      </c>
      <c r="FH556" s="22">
        <v>0</v>
      </c>
      <c r="FI556" s="6">
        <v>4.5333333332999999</v>
      </c>
      <c r="FJ556" s="6">
        <f t="shared" si="713"/>
        <v>0.10303030302954545</v>
      </c>
      <c r="FK556" s="5">
        <v>0.12</v>
      </c>
      <c r="FL556" s="5">
        <v>5.25</v>
      </c>
      <c r="FM556" s="21">
        <f t="shared" si="714"/>
        <v>2.2346368715083796E-2</v>
      </c>
      <c r="FN556" s="1">
        <v>0</v>
      </c>
      <c r="FO556" s="22">
        <v>0</v>
      </c>
      <c r="FP556" s="22">
        <v>0</v>
      </c>
      <c r="FQ556" s="1">
        <v>0</v>
      </c>
      <c r="FR556" s="1">
        <f t="shared" si="715"/>
        <v>0</v>
      </c>
      <c r="FS556" s="3">
        <f t="shared" si="716"/>
        <v>0</v>
      </c>
      <c r="FT556" s="3" t="str">
        <f t="shared" si="717"/>
        <v xml:space="preserve"> </v>
      </c>
      <c r="FU556" s="1">
        <v>0</v>
      </c>
      <c r="FV556" s="1">
        <v>0</v>
      </c>
      <c r="FW556" s="20" t="str">
        <f t="shared" si="718"/>
        <v xml:space="preserve"> </v>
      </c>
      <c r="FX556" s="5">
        <v>0</v>
      </c>
      <c r="FY556" s="5">
        <v>1</v>
      </c>
      <c r="FZ556" s="22">
        <v>0</v>
      </c>
      <c r="GA556" s="22">
        <v>2</v>
      </c>
      <c r="GB556" s="22">
        <v>0</v>
      </c>
      <c r="GC556" s="22">
        <v>0</v>
      </c>
      <c r="GD556" s="22">
        <v>1</v>
      </c>
      <c r="GE556" s="22">
        <v>0</v>
      </c>
      <c r="GF556" s="22">
        <v>0</v>
      </c>
      <c r="GG556" s="22">
        <v>0</v>
      </c>
      <c r="GH556" s="1">
        <v>52</v>
      </c>
      <c r="GI556" s="1">
        <v>16</v>
      </c>
      <c r="GJ556" s="1">
        <v>29</v>
      </c>
      <c r="GK556" s="1">
        <v>1</v>
      </c>
      <c r="GN556" s="31" t="str">
        <f t="shared" si="719"/>
        <v xml:space="preserve"> </v>
      </c>
      <c r="GP556" s="1">
        <v>0</v>
      </c>
      <c r="GQ556" s="1">
        <v>0</v>
      </c>
      <c r="GR556" s="1">
        <v>0</v>
      </c>
      <c r="GS556" s="1">
        <v>1</v>
      </c>
      <c r="GT556" s="1">
        <v>0</v>
      </c>
      <c r="GU556" s="1">
        <v>0</v>
      </c>
      <c r="GV556" s="32" t="str">
        <f t="shared" si="720"/>
        <v xml:space="preserve"> </v>
      </c>
      <c r="GW556" s="9">
        <f t="shared" si="721"/>
        <v>4</v>
      </c>
      <c r="GX556" s="10">
        <v>3.9</v>
      </c>
      <c r="GY556" s="10">
        <v>1</v>
      </c>
      <c r="GZ556" s="10">
        <v>4.9000000000000004</v>
      </c>
      <c r="HA556" s="29">
        <f t="shared" si="722"/>
        <v>0.11136363636363637</v>
      </c>
      <c r="HB556" s="29">
        <f t="shared" si="723"/>
        <v>0.40472639669609251</v>
      </c>
      <c r="HC556">
        <v>18.7</v>
      </c>
      <c r="HD556">
        <v>15.9</v>
      </c>
      <c r="HE556">
        <v>4.4000000000000004</v>
      </c>
      <c r="HF556">
        <v>7.5</v>
      </c>
      <c r="HG556">
        <v>1.9</v>
      </c>
      <c r="HH556">
        <v>0</v>
      </c>
      <c r="HI556">
        <v>9.4</v>
      </c>
      <c r="HJ556" s="11">
        <f t="shared" si="724"/>
        <v>0.21363636363636365</v>
      </c>
      <c r="HK556" s="11">
        <f t="shared" si="725"/>
        <v>0.7764139038659732</v>
      </c>
      <c r="HL556">
        <v>99</v>
      </c>
      <c r="HM556">
        <v>0</v>
      </c>
      <c r="HN556">
        <v>0</v>
      </c>
      <c r="HO556">
        <v>4</v>
      </c>
      <c r="HP556" t="s">
        <v>2657</v>
      </c>
      <c r="HQ556" s="33">
        <v>1625000</v>
      </c>
      <c r="HR556" s="33">
        <v>0</v>
      </c>
      <c r="HS556" s="30">
        <f t="shared" si="726"/>
        <v>7.4243902439024394</v>
      </c>
    </row>
    <row r="557" spans="1:227" x14ac:dyDescent="0.2">
      <c r="A557" s="1">
        <v>44</v>
      </c>
      <c r="B557" s="2" t="s">
        <v>2658</v>
      </c>
      <c r="C557" s="2" t="s">
        <v>256</v>
      </c>
      <c r="D557" s="2" t="s">
        <v>257</v>
      </c>
      <c r="E557" s="2" t="s">
        <v>240</v>
      </c>
      <c r="F557" s="2">
        <v>69</v>
      </c>
      <c r="G557" s="2">
        <v>163</v>
      </c>
      <c r="H557" s="2" t="s">
        <v>249</v>
      </c>
      <c r="I557" s="2" t="s">
        <v>258</v>
      </c>
      <c r="J557" s="3">
        <v>21</v>
      </c>
      <c r="K557" s="5" t="s">
        <v>2659</v>
      </c>
      <c r="L557" s="5" t="s">
        <v>2660</v>
      </c>
      <c r="M557" s="5" t="s">
        <v>2661</v>
      </c>
      <c r="N557" s="5" t="s">
        <v>278</v>
      </c>
      <c r="O557" s="2" t="s">
        <v>278</v>
      </c>
      <c r="P557" s="2" t="s">
        <v>314</v>
      </c>
      <c r="Q557" s="1">
        <v>9</v>
      </c>
      <c r="R557" s="1">
        <v>2</v>
      </c>
      <c r="S557" s="1">
        <v>2</v>
      </c>
      <c r="T557" s="1">
        <v>4</v>
      </c>
      <c r="U557" s="1">
        <v>3</v>
      </c>
      <c r="V557" s="1">
        <v>14</v>
      </c>
      <c r="W557" s="20">
        <f t="shared" si="648"/>
        <v>0.14285714285714285</v>
      </c>
      <c r="X557" s="6">
        <v>103.46666666669999</v>
      </c>
      <c r="Y557" s="6">
        <f t="shared" si="649"/>
        <v>11.496296296299999</v>
      </c>
      <c r="Z557" s="1">
        <v>154</v>
      </c>
      <c r="AA557" s="6">
        <f t="shared" si="650"/>
        <v>17.111111111111111</v>
      </c>
      <c r="AB557" s="8">
        <f t="shared" si="651"/>
        <v>0.67186147186168832</v>
      </c>
      <c r="AC557" s="3">
        <f t="shared" si="652"/>
        <v>24</v>
      </c>
      <c r="AD557" s="8">
        <f t="shared" si="653"/>
        <v>13.917525773191393</v>
      </c>
      <c r="AE557" s="20">
        <f t="shared" si="654"/>
        <v>0.4</v>
      </c>
      <c r="AF557" s="20">
        <f t="shared" si="655"/>
        <v>0.4</v>
      </c>
      <c r="AG557" s="20">
        <f t="shared" si="656"/>
        <v>0.8</v>
      </c>
      <c r="AH557" s="3">
        <f t="shared" si="657"/>
        <v>82</v>
      </c>
      <c r="AI557" s="3">
        <f t="shared" si="658"/>
        <v>40</v>
      </c>
      <c r="AJ557" s="3">
        <f t="shared" si="659"/>
        <v>42</v>
      </c>
      <c r="AK557" s="20">
        <f t="shared" si="660"/>
        <v>0.48780487804878048</v>
      </c>
      <c r="AL557" s="6">
        <v>15.4</v>
      </c>
      <c r="AM557" s="1">
        <v>11</v>
      </c>
      <c r="AN557" s="1">
        <v>3</v>
      </c>
      <c r="AO557" s="1">
        <v>3</v>
      </c>
      <c r="AP557" s="1">
        <v>2</v>
      </c>
      <c r="AQ557" s="1">
        <v>1</v>
      </c>
      <c r="AR557" s="6">
        <f t="shared" si="661"/>
        <v>6.3788659793793894</v>
      </c>
      <c r="AS557" s="6">
        <f t="shared" si="662"/>
        <v>1.7396907216489241</v>
      </c>
      <c r="AT557" s="6">
        <f t="shared" si="663"/>
        <v>1.7396907216489241</v>
      </c>
      <c r="AU557" s="6">
        <f t="shared" si="664"/>
        <v>1.1597938144326161</v>
      </c>
      <c r="AV557" s="6">
        <f t="shared" si="665"/>
        <v>0.57989690721630804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7">
        <f t="shared" si="729"/>
        <v>0.81109166666665</v>
      </c>
      <c r="BD557" s="6">
        <v>95.233333333299996</v>
      </c>
      <c r="BE557" s="6">
        <f t="shared" si="666"/>
        <v>10.581481481477777</v>
      </c>
      <c r="BF557" s="5">
        <v>10.38</v>
      </c>
      <c r="BG557" s="5">
        <v>36.979999999999997</v>
      </c>
      <c r="BH557" s="21">
        <f t="shared" si="667"/>
        <v>0.21917229729729731</v>
      </c>
      <c r="BI557" s="1">
        <v>2</v>
      </c>
      <c r="BJ557" s="22">
        <v>2</v>
      </c>
      <c r="BK557" s="22">
        <v>0</v>
      </c>
      <c r="BL557" s="1">
        <v>2</v>
      </c>
      <c r="BM557" s="1">
        <f t="shared" si="668"/>
        <v>4</v>
      </c>
      <c r="BN557" s="8">
        <f t="shared" si="669"/>
        <v>2.5201260063011972</v>
      </c>
      <c r="BO557" s="3">
        <f t="shared" si="670"/>
        <v>24</v>
      </c>
      <c r="BP557" s="20">
        <f t="shared" si="671"/>
        <v>0.4</v>
      </c>
      <c r="BQ557" s="20">
        <f t="shared" si="672"/>
        <v>0.4</v>
      </c>
      <c r="BR557" s="20">
        <f t="shared" si="673"/>
        <v>0.8</v>
      </c>
      <c r="BS557" s="3">
        <f t="shared" si="674"/>
        <v>71</v>
      </c>
      <c r="BT557" s="1">
        <v>35</v>
      </c>
      <c r="BU557" s="1">
        <v>36</v>
      </c>
      <c r="BV557" s="20">
        <f t="shared" si="675"/>
        <v>0.49295774647887325</v>
      </c>
      <c r="BW557" s="5">
        <v>10</v>
      </c>
      <c r="BX557" s="5">
        <v>16</v>
      </c>
      <c r="BY557" s="21">
        <f t="shared" si="676"/>
        <v>0.34666666666666668</v>
      </c>
      <c r="BZ557" s="5">
        <v>17</v>
      </c>
      <c r="CA557" s="5">
        <v>9</v>
      </c>
      <c r="CB557" s="23">
        <f t="shared" si="677"/>
        <v>0.34666666666666668</v>
      </c>
      <c r="CC557" s="5">
        <v>11</v>
      </c>
      <c r="CD557" s="5">
        <v>12</v>
      </c>
      <c r="CE557" s="23">
        <f t="shared" si="678"/>
        <v>0.30666666666666664</v>
      </c>
      <c r="CF557" s="23">
        <f t="shared" si="679"/>
        <v>0.5</v>
      </c>
      <c r="CG557" s="24">
        <v>2</v>
      </c>
      <c r="CH557" s="5">
        <v>39</v>
      </c>
      <c r="CI557" s="5">
        <v>28</v>
      </c>
      <c r="CJ557" s="5">
        <v>27</v>
      </c>
      <c r="CK557">
        <v>15.16477076</v>
      </c>
      <c r="CL557" s="5">
        <v>0.45200000000000001</v>
      </c>
      <c r="CM557" s="5">
        <v>6</v>
      </c>
      <c r="CN557" s="5">
        <v>-1.1180000000000001</v>
      </c>
      <c r="CO557" s="5">
        <v>0.12</v>
      </c>
      <c r="CP557" s="5">
        <v>9.06</v>
      </c>
      <c r="CQ557" s="21">
        <f t="shared" si="680"/>
        <v>8.3333333333333329E-2</v>
      </c>
      <c r="CR557" s="25">
        <f t="shared" si="681"/>
        <v>0.94444444444444442</v>
      </c>
      <c r="CS557" s="22">
        <f t="shared" si="682"/>
        <v>952.77777777777783</v>
      </c>
      <c r="CT557" s="21">
        <f t="shared" si="683"/>
        <v>2.7777777777777748E-2</v>
      </c>
      <c r="CU557" s="26">
        <f t="shared" si="684"/>
        <v>3.2113037893384715</v>
      </c>
      <c r="CV557" s="27">
        <f t="shared" si="685"/>
        <v>1.2845215157353886</v>
      </c>
      <c r="CW557" s="27">
        <f t="shared" si="686"/>
        <v>38.53564547206166</v>
      </c>
      <c r="CX557" s="27">
        <f t="shared" si="687"/>
        <v>23.121387283236995</v>
      </c>
      <c r="CY557" s="27">
        <f t="shared" si="688"/>
        <v>64.868336544637117</v>
      </c>
      <c r="CZ557" s="27">
        <f t="shared" si="689"/>
        <v>42.389210019267821</v>
      </c>
      <c r="DA557" s="28">
        <f t="shared" si="690"/>
        <v>22.479126525369296</v>
      </c>
      <c r="DB557" s="5">
        <v>5</v>
      </c>
      <c r="DC557" s="5">
        <v>2</v>
      </c>
      <c r="DD557" s="22">
        <v>55</v>
      </c>
      <c r="DE557" s="22">
        <v>34</v>
      </c>
      <c r="DF557" s="22">
        <v>15</v>
      </c>
      <c r="DG557" s="22">
        <v>16</v>
      </c>
      <c r="DH557" s="22">
        <v>14</v>
      </c>
      <c r="DI557" s="22">
        <v>26</v>
      </c>
      <c r="DJ557" s="29">
        <f t="shared" si="691"/>
        <v>12.211126525369295</v>
      </c>
      <c r="DK557" s="27">
        <f t="shared" si="692"/>
        <v>2.1633315305570582</v>
      </c>
      <c r="DL557" s="27">
        <f t="shared" si="693"/>
        <v>1.8027762754642149</v>
      </c>
      <c r="DM557" s="27">
        <f t="shared" si="694"/>
        <v>34.072471606273666</v>
      </c>
      <c r="DN557" s="27">
        <f t="shared" si="695"/>
        <v>26.500811249323959</v>
      </c>
      <c r="DO557" s="27">
        <f t="shared" si="696"/>
        <v>61.835226248422572</v>
      </c>
      <c r="DP557" s="27">
        <f t="shared" si="697"/>
        <v>48.674959437533801</v>
      </c>
      <c r="DQ557" s="30">
        <f t="shared" si="698"/>
        <v>9.3188597144805243</v>
      </c>
      <c r="DR557" s="5">
        <v>12</v>
      </c>
      <c r="DS557" s="5">
        <v>10</v>
      </c>
      <c r="DT557" s="5">
        <v>177</v>
      </c>
      <c r="DU557" s="5">
        <v>137</v>
      </c>
      <c r="DV557" s="5">
        <v>67</v>
      </c>
      <c r="DW557" s="5">
        <v>53</v>
      </c>
      <c r="DX557" s="5">
        <v>70</v>
      </c>
      <c r="DY557" s="5">
        <v>87</v>
      </c>
      <c r="DZ557" s="22">
        <v>0</v>
      </c>
      <c r="EA557" s="22">
        <v>1</v>
      </c>
      <c r="EB557" s="22">
        <f t="shared" si="699"/>
        <v>1</v>
      </c>
      <c r="EC557" s="26">
        <f t="shared" si="700"/>
        <v>0</v>
      </c>
      <c r="ED557" s="27">
        <f t="shared" si="701"/>
        <v>0.6300315015752993</v>
      </c>
      <c r="EE557" s="27">
        <f t="shared" si="702"/>
        <v>0.6300315015752993</v>
      </c>
      <c r="EF557" s="6">
        <v>0.78333333329999999</v>
      </c>
      <c r="EG557" s="6">
        <f t="shared" si="703"/>
        <v>8.7037037033333334E-2</v>
      </c>
      <c r="EH557" s="5">
        <v>0.09</v>
      </c>
      <c r="EI557" s="5">
        <v>6.56</v>
      </c>
      <c r="EJ557" s="21">
        <f t="shared" si="704"/>
        <v>1.3533834586466165E-2</v>
      </c>
      <c r="EK557" s="1">
        <v>0</v>
      </c>
      <c r="EL557" s="22">
        <v>0</v>
      </c>
      <c r="EM557" s="22">
        <v>0</v>
      </c>
      <c r="EN557" s="1">
        <v>0</v>
      </c>
      <c r="EO557" s="3">
        <f t="shared" si="705"/>
        <v>0</v>
      </c>
      <c r="EP557" s="6">
        <f t="shared" si="706"/>
        <v>0</v>
      </c>
      <c r="EQ557" s="3">
        <f t="shared" si="707"/>
        <v>0</v>
      </c>
      <c r="ER557" s="20">
        <f t="shared" si="708"/>
        <v>0</v>
      </c>
      <c r="ES557" s="20">
        <f t="shared" si="709"/>
        <v>0</v>
      </c>
      <c r="ET557" s="20">
        <f t="shared" si="710"/>
        <v>0</v>
      </c>
      <c r="EU557" s="3" t="str">
        <f t="shared" si="711"/>
        <v xml:space="preserve"> </v>
      </c>
      <c r="EV557" s="1">
        <v>0</v>
      </c>
      <c r="EW557" s="1">
        <v>0</v>
      </c>
      <c r="EX557" s="20" t="str">
        <f t="shared" si="712"/>
        <v xml:space="preserve"> </v>
      </c>
      <c r="EY557" s="5">
        <v>0</v>
      </c>
      <c r="EZ557" s="5">
        <v>0</v>
      </c>
      <c r="FA557" s="22">
        <v>0</v>
      </c>
      <c r="FB557" s="22">
        <v>0</v>
      </c>
      <c r="FC557" s="22">
        <v>0</v>
      </c>
      <c r="FD557" s="22">
        <v>0</v>
      </c>
      <c r="FE557" s="22">
        <v>0</v>
      </c>
      <c r="FF557" s="22">
        <v>0</v>
      </c>
      <c r="FG557" s="22">
        <v>0</v>
      </c>
      <c r="FH557" s="22">
        <v>0</v>
      </c>
      <c r="FI557" s="6">
        <v>7.45</v>
      </c>
      <c r="FJ557" s="6">
        <f t="shared" si="713"/>
        <v>0.82777777777777783</v>
      </c>
      <c r="FK557" s="5">
        <v>0.83</v>
      </c>
      <c r="FL557" s="5">
        <v>3.28</v>
      </c>
      <c r="FM557" s="21">
        <f t="shared" si="714"/>
        <v>0.20194647201946475</v>
      </c>
      <c r="FN557" s="1">
        <v>0</v>
      </c>
      <c r="FO557" s="22">
        <v>0</v>
      </c>
      <c r="FP557" s="22">
        <v>0</v>
      </c>
      <c r="FQ557" s="1">
        <v>0</v>
      </c>
      <c r="FR557" s="1">
        <f t="shared" si="715"/>
        <v>0</v>
      </c>
      <c r="FS557" s="3">
        <f t="shared" si="716"/>
        <v>0</v>
      </c>
      <c r="FT557" s="3">
        <f t="shared" si="717"/>
        <v>11</v>
      </c>
      <c r="FU557" s="1">
        <v>5</v>
      </c>
      <c r="FV557" s="1">
        <v>6</v>
      </c>
      <c r="FW557" s="20">
        <f t="shared" si="718"/>
        <v>0.45454545454545453</v>
      </c>
      <c r="FX557" s="5">
        <v>0</v>
      </c>
      <c r="FY557" s="5">
        <v>1</v>
      </c>
      <c r="FZ557" s="22">
        <v>0</v>
      </c>
      <c r="GA557" s="22">
        <v>6</v>
      </c>
      <c r="GB557" s="22">
        <v>0</v>
      </c>
      <c r="GC557" s="22">
        <v>3</v>
      </c>
      <c r="GD557" s="22">
        <v>1</v>
      </c>
      <c r="GE557" s="22">
        <v>1</v>
      </c>
      <c r="GF557" s="22">
        <v>0</v>
      </c>
      <c r="GG557" s="22">
        <v>0</v>
      </c>
      <c r="GH557" s="1">
        <v>5</v>
      </c>
      <c r="GI557" s="1">
        <v>0</v>
      </c>
      <c r="GJ557" s="1">
        <v>3</v>
      </c>
      <c r="GK557" s="1">
        <v>1</v>
      </c>
      <c r="GN557" s="31" t="str">
        <f t="shared" si="719"/>
        <v xml:space="preserve"> </v>
      </c>
      <c r="GP557" s="1">
        <v>1</v>
      </c>
      <c r="GQ557" s="1">
        <v>0</v>
      </c>
      <c r="GR557" s="1">
        <v>2</v>
      </c>
      <c r="GS557" s="1">
        <v>0</v>
      </c>
      <c r="GT557" s="1">
        <v>0</v>
      </c>
      <c r="GU557" s="1">
        <v>0</v>
      </c>
      <c r="GV557" s="32" t="str">
        <f t="shared" si="720"/>
        <v xml:space="preserve"> </v>
      </c>
      <c r="GW557" s="9">
        <f t="shared" si="721"/>
        <v>6</v>
      </c>
      <c r="GX557" s="10">
        <v>0.4</v>
      </c>
      <c r="GY557" s="10">
        <v>0.30000000000000004</v>
      </c>
      <c r="GZ557" s="10">
        <v>0.60000000000000009</v>
      </c>
      <c r="HA557" s="29">
        <f t="shared" si="722"/>
        <v>6.666666666666668E-2</v>
      </c>
      <c r="HB557" s="29">
        <f t="shared" si="723"/>
        <v>0.34793814432978487</v>
      </c>
      <c r="HC557">
        <v>1.2</v>
      </c>
      <c r="HD557">
        <v>1.2</v>
      </c>
      <c r="HE557">
        <v>2.8</v>
      </c>
      <c r="HF557">
        <v>1.2</v>
      </c>
      <c r="HG557">
        <v>0.4</v>
      </c>
      <c r="HH557">
        <v>0</v>
      </c>
      <c r="HI557">
        <v>1.6</v>
      </c>
      <c r="HJ557" s="11">
        <f t="shared" si="724"/>
        <v>0.17777777777777778</v>
      </c>
      <c r="HK557" s="11">
        <f t="shared" si="725"/>
        <v>0.92783505154609291</v>
      </c>
      <c r="HL557">
        <v>18</v>
      </c>
      <c r="HM557">
        <v>0</v>
      </c>
      <c r="HN557">
        <v>0</v>
      </c>
      <c r="HQ557" s="33">
        <v>111515</v>
      </c>
      <c r="HR557" s="33">
        <v>0</v>
      </c>
      <c r="HS557" s="30">
        <f t="shared" si="726"/>
        <v>1.5638140133037695</v>
      </c>
    </row>
    <row r="558" spans="1:227" x14ac:dyDescent="0.2">
      <c r="A558" s="1">
        <v>20</v>
      </c>
      <c r="B558" s="2" t="s">
        <v>1882</v>
      </c>
      <c r="C558" s="2" t="s">
        <v>573</v>
      </c>
      <c r="D558" s="2" t="s">
        <v>257</v>
      </c>
      <c r="E558" s="2" t="s">
        <v>240</v>
      </c>
      <c r="F558" s="2">
        <v>72</v>
      </c>
      <c r="G558" s="2">
        <v>200</v>
      </c>
      <c r="H558" s="2" t="s">
        <v>231</v>
      </c>
      <c r="J558" s="3">
        <v>29</v>
      </c>
      <c r="K558" s="5" t="s">
        <v>2662</v>
      </c>
      <c r="L558" s="5" t="s">
        <v>2663</v>
      </c>
      <c r="M558" s="5" t="s">
        <v>277</v>
      </c>
      <c r="N558" s="5" t="s">
        <v>463</v>
      </c>
      <c r="O558" s="2" t="s">
        <v>463</v>
      </c>
      <c r="P558" s="2" t="s">
        <v>415</v>
      </c>
      <c r="Q558" s="1">
        <v>46</v>
      </c>
      <c r="R558" s="1">
        <v>10</v>
      </c>
      <c r="S558" s="1">
        <v>7</v>
      </c>
      <c r="T558" s="1">
        <v>17</v>
      </c>
      <c r="U558" s="1">
        <v>3</v>
      </c>
      <c r="V558" s="1">
        <v>70</v>
      </c>
      <c r="W558" s="20">
        <f t="shared" si="648"/>
        <v>0.14285714285714285</v>
      </c>
      <c r="X558" s="6">
        <v>583.4</v>
      </c>
      <c r="Y558" s="6">
        <f t="shared" si="649"/>
        <v>12.682608695652174</v>
      </c>
      <c r="Z558" s="1">
        <v>790</v>
      </c>
      <c r="AA558" s="6">
        <f t="shared" si="650"/>
        <v>17.173913043478262</v>
      </c>
      <c r="AB558" s="8">
        <f t="shared" si="651"/>
        <v>0.73848101265822785</v>
      </c>
      <c r="AC558" s="3">
        <f t="shared" si="652"/>
        <v>68</v>
      </c>
      <c r="AD558" s="8">
        <f t="shared" si="653"/>
        <v>6.9934864586904357</v>
      </c>
      <c r="AE558" s="20">
        <f t="shared" si="654"/>
        <v>0.47619047619047616</v>
      </c>
      <c r="AF558" s="20">
        <f t="shared" si="655"/>
        <v>0.33333333333333331</v>
      </c>
      <c r="AG558" s="20">
        <f t="shared" si="656"/>
        <v>0.80952380952380953</v>
      </c>
      <c r="AH558" s="3">
        <f t="shared" si="657"/>
        <v>10</v>
      </c>
      <c r="AI558" s="3">
        <f t="shared" si="658"/>
        <v>2</v>
      </c>
      <c r="AJ558" s="3">
        <f t="shared" si="659"/>
        <v>8</v>
      </c>
      <c r="AK558" s="20">
        <f t="shared" si="660"/>
        <v>0.2</v>
      </c>
      <c r="AL558" s="6">
        <v>0.30000000000000004</v>
      </c>
      <c r="AM558" s="1">
        <v>45</v>
      </c>
      <c r="AN558" s="1">
        <v>15</v>
      </c>
      <c r="AO558" s="1">
        <v>17</v>
      </c>
      <c r="AP558" s="1">
        <v>11</v>
      </c>
      <c r="AQ558" s="1">
        <v>25</v>
      </c>
      <c r="AR558" s="6">
        <f t="shared" si="661"/>
        <v>4.6280425094274937</v>
      </c>
      <c r="AS558" s="6">
        <f t="shared" si="662"/>
        <v>1.5426808364758315</v>
      </c>
      <c r="AT558" s="6">
        <f t="shared" si="663"/>
        <v>1.7483716146726089</v>
      </c>
      <c r="AU558" s="6">
        <f t="shared" si="664"/>
        <v>1.1312992800822765</v>
      </c>
      <c r="AV558" s="6">
        <f t="shared" si="665"/>
        <v>2.5711347274597189</v>
      </c>
      <c r="AW558" s="1">
        <v>8</v>
      </c>
      <c r="AX558" s="1">
        <v>4</v>
      </c>
      <c r="AY558" s="1">
        <v>0</v>
      </c>
      <c r="AZ558" s="1">
        <v>0</v>
      </c>
      <c r="BA558" s="1">
        <v>0</v>
      </c>
      <c r="BB558" s="1">
        <v>0</v>
      </c>
      <c r="BC558" s="7">
        <f t="shared" si="729"/>
        <v>0.90935555555556657</v>
      </c>
      <c r="BD558" s="6">
        <v>499.9166666667</v>
      </c>
      <c r="BE558" s="6">
        <f t="shared" si="666"/>
        <v>10.867753623189131</v>
      </c>
      <c r="BF558" s="5">
        <v>10.81</v>
      </c>
      <c r="BG558" s="5">
        <v>38.479999999999997</v>
      </c>
      <c r="BH558" s="21">
        <f t="shared" si="667"/>
        <v>0.21931426252789613</v>
      </c>
      <c r="BI558" s="1">
        <v>8</v>
      </c>
      <c r="BJ558" s="22">
        <v>5</v>
      </c>
      <c r="BK558" s="22">
        <v>1</v>
      </c>
      <c r="BL558" s="1">
        <v>6</v>
      </c>
      <c r="BM558" s="1">
        <f t="shared" si="668"/>
        <v>14</v>
      </c>
      <c r="BN558" s="8">
        <f t="shared" si="669"/>
        <v>1.6802800466743337</v>
      </c>
      <c r="BO558" s="3">
        <f t="shared" si="670"/>
        <v>65</v>
      </c>
      <c r="BP558" s="20">
        <f t="shared" si="671"/>
        <v>0.44444444444444442</v>
      </c>
      <c r="BQ558" s="20">
        <f t="shared" si="672"/>
        <v>0.33333333333333331</v>
      </c>
      <c r="BR558" s="20">
        <f t="shared" si="673"/>
        <v>0.77777777777777768</v>
      </c>
      <c r="BS558" s="3">
        <f t="shared" si="674"/>
        <v>6</v>
      </c>
      <c r="BT558" s="1">
        <v>1</v>
      </c>
      <c r="BU558" s="1">
        <v>5</v>
      </c>
      <c r="BV558" s="20">
        <f t="shared" si="675"/>
        <v>0.16666666666666666</v>
      </c>
      <c r="BW558" s="5">
        <v>65</v>
      </c>
      <c r="BX558" s="5">
        <v>70</v>
      </c>
      <c r="BY558" s="21">
        <f t="shared" si="676"/>
        <v>0.31468531468531469</v>
      </c>
      <c r="BZ558" s="5">
        <v>74</v>
      </c>
      <c r="CA558" s="5">
        <v>66</v>
      </c>
      <c r="CB558" s="23">
        <f t="shared" si="677"/>
        <v>0.32634032634032634</v>
      </c>
      <c r="CC558" s="5">
        <v>79</v>
      </c>
      <c r="CD558" s="5">
        <v>75</v>
      </c>
      <c r="CE558" s="23">
        <f t="shared" si="678"/>
        <v>0.35897435897435898</v>
      </c>
      <c r="CF558" s="23">
        <f t="shared" si="679"/>
        <v>0.49090909090909091</v>
      </c>
      <c r="CG558" s="24">
        <v>6</v>
      </c>
      <c r="CH558" s="5">
        <v>194</v>
      </c>
      <c r="CI558" s="5">
        <v>170</v>
      </c>
      <c r="CJ558" s="5">
        <v>149</v>
      </c>
      <c r="CK558">
        <v>14.85976997</v>
      </c>
      <c r="CL558" s="5">
        <v>0.10400000000000001</v>
      </c>
      <c r="CM558" s="5">
        <v>13</v>
      </c>
      <c r="CN558" s="5">
        <v>-0.72099999999999997</v>
      </c>
      <c r="CO558" s="5">
        <v>-5.1859999999999999</v>
      </c>
      <c r="CP558" s="5">
        <v>6.1870000000000003</v>
      </c>
      <c r="CQ558" s="21">
        <f t="shared" si="680"/>
        <v>7.6923076923076927E-2</v>
      </c>
      <c r="CR558" s="25">
        <f t="shared" si="681"/>
        <v>0.93172690763052213</v>
      </c>
      <c r="CS558" s="22">
        <f t="shared" si="682"/>
        <v>939.41921532282981</v>
      </c>
      <c r="CT558" s="21">
        <f t="shared" si="683"/>
        <v>8.6499845535990549E-3</v>
      </c>
      <c r="CU558" s="26">
        <f t="shared" si="684"/>
        <v>2.1719020230865143</v>
      </c>
      <c r="CV558" s="27">
        <f t="shared" si="685"/>
        <v>2.0512407995817075</v>
      </c>
      <c r="CW558" s="27">
        <f t="shared" si="686"/>
        <v>28.234726300124681</v>
      </c>
      <c r="CX558" s="27">
        <f t="shared" si="687"/>
        <v>30.044644652696771</v>
      </c>
      <c r="CY558" s="27">
        <f t="shared" si="688"/>
        <v>54.418211800667656</v>
      </c>
      <c r="CZ558" s="27">
        <f t="shared" si="689"/>
        <v>53.332260789124398</v>
      </c>
      <c r="DA558" s="28">
        <f t="shared" si="690"/>
        <v>1.0859510115432585</v>
      </c>
      <c r="DB558" s="5">
        <v>18</v>
      </c>
      <c r="DC558" s="5">
        <v>17</v>
      </c>
      <c r="DD558" s="22">
        <v>216</v>
      </c>
      <c r="DE558" s="22">
        <v>232</v>
      </c>
      <c r="DF558" s="22">
        <v>90</v>
      </c>
      <c r="DG558" s="22">
        <v>79</v>
      </c>
      <c r="DH558" s="22">
        <v>114</v>
      </c>
      <c r="DI558" s="22">
        <v>127</v>
      </c>
      <c r="DJ558" s="29">
        <f t="shared" si="691"/>
        <v>-5.6938671702749231</v>
      </c>
      <c r="DK558" s="27">
        <f t="shared" si="692"/>
        <v>2.7117418421766248</v>
      </c>
      <c r="DL558" s="27">
        <f t="shared" si="693"/>
        <v>2.1354967007140924</v>
      </c>
      <c r="DM558" s="27">
        <f t="shared" si="694"/>
        <v>33.795082708126188</v>
      </c>
      <c r="DN558" s="27">
        <f t="shared" si="695"/>
        <v>27.930940974419237</v>
      </c>
      <c r="DO558" s="27">
        <f t="shared" si="696"/>
        <v>64.980113893157366</v>
      </c>
      <c r="DP558" s="27">
        <f t="shared" si="697"/>
        <v>51.455301455301459</v>
      </c>
      <c r="DQ558" s="30">
        <f t="shared" si="698"/>
        <v>-12.438861426312648</v>
      </c>
      <c r="DR558" s="5">
        <v>80</v>
      </c>
      <c r="DS558" s="5">
        <v>63</v>
      </c>
      <c r="DT558" s="5">
        <v>917</v>
      </c>
      <c r="DU558" s="5">
        <v>761</v>
      </c>
      <c r="DV558" s="5">
        <v>404</v>
      </c>
      <c r="DW558" s="5">
        <v>316</v>
      </c>
      <c r="DX558" s="5">
        <v>378</v>
      </c>
      <c r="DY558" s="5">
        <v>516</v>
      </c>
      <c r="DZ558" s="22">
        <v>2</v>
      </c>
      <c r="EA558" s="22">
        <v>4</v>
      </c>
      <c r="EB558" s="22">
        <f t="shared" si="699"/>
        <v>2</v>
      </c>
      <c r="EC558" s="26">
        <f t="shared" si="700"/>
        <v>0.24004000666776193</v>
      </c>
      <c r="ED558" s="27">
        <f t="shared" si="701"/>
        <v>0.48008001333552386</v>
      </c>
      <c r="EE558" s="27">
        <f t="shared" si="702"/>
        <v>0.24004000666776193</v>
      </c>
      <c r="EF558" s="6">
        <v>1.5</v>
      </c>
      <c r="EG558" s="6">
        <f t="shared" si="703"/>
        <v>3.2608695652173912E-2</v>
      </c>
      <c r="EH558" s="5">
        <v>0.03</v>
      </c>
      <c r="EI558" s="5">
        <v>4.1100000000000003</v>
      </c>
      <c r="EJ558" s="21">
        <f t="shared" si="704"/>
        <v>7.2463768115942013E-3</v>
      </c>
      <c r="EK558" s="1">
        <v>0</v>
      </c>
      <c r="EL558" s="22">
        <v>1</v>
      </c>
      <c r="EM558" s="22">
        <v>0</v>
      </c>
      <c r="EN558" s="1">
        <v>1</v>
      </c>
      <c r="EO558" s="3">
        <f t="shared" si="705"/>
        <v>1</v>
      </c>
      <c r="EP558" s="6">
        <f t="shared" si="706"/>
        <v>40</v>
      </c>
      <c r="EQ558" s="3">
        <f t="shared" si="707"/>
        <v>3</v>
      </c>
      <c r="ER558" s="20">
        <f t="shared" si="708"/>
        <v>0</v>
      </c>
      <c r="ES558" s="20">
        <f t="shared" si="709"/>
        <v>1</v>
      </c>
      <c r="ET558" s="20">
        <f t="shared" si="710"/>
        <v>1</v>
      </c>
      <c r="EU558" s="3" t="str">
        <f t="shared" si="711"/>
        <v xml:space="preserve"> </v>
      </c>
      <c r="EV558" s="1">
        <v>0</v>
      </c>
      <c r="EW558" s="1">
        <v>0</v>
      </c>
      <c r="EX558" s="20" t="str">
        <f t="shared" si="712"/>
        <v xml:space="preserve"> </v>
      </c>
      <c r="EY558" s="5">
        <v>1</v>
      </c>
      <c r="EZ558" s="5">
        <v>0</v>
      </c>
      <c r="FA558" s="22">
        <v>2</v>
      </c>
      <c r="FB558" s="22">
        <v>0</v>
      </c>
      <c r="FC558" s="22">
        <v>0</v>
      </c>
      <c r="FD558" s="22">
        <v>0</v>
      </c>
      <c r="FE558" s="22">
        <v>0</v>
      </c>
      <c r="FF558" s="22">
        <v>0</v>
      </c>
      <c r="FG558" s="22">
        <v>0</v>
      </c>
      <c r="FH558" s="22">
        <v>1</v>
      </c>
      <c r="FI558" s="6">
        <v>81.983333333299996</v>
      </c>
      <c r="FJ558" s="6">
        <f t="shared" si="713"/>
        <v>1.7822463768108694</v>
      </c>
      <c r="FK558" s="5">
        <v>1.78</v>
      </c>
      <c r="FL558" s="5">
        <v>3.67</v>
      </c>
      <c r="FM558" s="21">
        <f t="shared" si="714"/>
        <v>0.32660550458715598</v>
      </c>
      <c r="FN558" s="1">
        <v>2</v>
      </c>
      <c r="FO558" s="22">
        <v>0</v>
      </c>
      <c r="FP558" s="22">
        <v>0</v>
      </c>
      <c r="FQ558" s="1">
        <v>0</v>
      </c>
      <c r="FR558" s="1">
        <f t="shared" si="715"/>
        <v>2</v>
      </c>
      <c r="FS558" s="3">
        <f t="shared" si="716"/>
        <v>0</v>
      </c>
      <c r="FT558" s="3">
        <f t="shared" si="717"/>
        <v>4</v>
      </c>
      <c r="FU558" s="1">
        <v>1</v>
      </c>
      <c r="FV558" s="1">
        <v>3</v>
      </c>
      <c r="FW558" s="20">
        <f t="shared" si="718"/>
        <v>0.25</v>
      </c>
      <c r="FX558" s="5">
        <v>2</v>
      </c>
      <c r="FY558" s="5">
        <v>7</v>
      </c>
      <c r="FZ558" s="22">
        <v>17</v>
      </c>
      <c r="GA558" s="22">
        <v>46</v>
      </c>
      <c r="GB558" s="22">
        <v>5</v>
      </c>
      <c r="GC558" s="22">
        <v>24</v>
      </c>
      <c r="GD558" s="22">
        <v>36</v>
      </c>
      <c r="GE558" s="22">
        <v>2</v>
      </c>
      <c r="GF558" s="22">
        <v>1</v>
      </c>
      <c r="GG558" s="22">
        <v>0</v>
      </c>
      <c r="GH558" s="1">
        <v>21</v>
      </c>
      <c r="GI558" s="1">
        <v>1</v>
      </c>
      <c r="GJ558" s="1">
        <v>24</v>
      </c>
      <c r="GK558" s="1">
        <v>7</v>
      </c>
      <c r="GN558" s="31" t="str">
        <f t="shared" si="719"/>
        <v xml:space="preserve"> </v>
      </c>
      <c r="GP558" s="1">
        <v>1</v>
      </c>
      <c r="GQ558" s="1">
        <v>0</v>
      </c>
      <c r="GR558" s="1">
        <v>1</v>
      </c>
      <c r="GS558" s="1">
        <v>1</v>
      </c>
      <c r="GT558" s="1">
        <v>0</v>
      </c>
      <c r="GU558" s="1">
        <v>0</v>
      </c>
      <c r="GV558" s="32" t="str">
        <f t="shared" si="720"/>
        <v xml:space="preserve"> </v>
      </c>
      <c r="GW558" s="9">
        <f t="shared" si="721"/>
        <v>3</v>
      </c>
      <c r="GX558" s="10">
        <v>1.4</v>
      </c>
      <c r="GY558" s="10">
        <v>0.8</v>
      </c>
      <c r="GZ558" s="10">
        <v>2.1</v>
      </c>
      <c r="HA558" s="29">
        <f t="shared" si="722"/>
        <v>4.5652173913043478E-2</v>
      </c>
      <c r="HB558" s="29">
        <f t="shared" si="723"/>
        <v>0.21597531710661638</v>
      </c>
      <c r="HC558">
        <v>11.2</v>
      </c>
      <c r="HD558">
        <v>13.9</v>
      </c>
      <c r="HE558">
        <v>-2.1</v>
      </c>
      <c r="HF558">
        <v>2.6</v>
      </c>
      <c r="HG558">
        <v>2.2999999999999998</v>
      </c>
      <c r="HH558">
        <v>0</v>
      </c>
      <c r="HI558">
        <v>4.9000000000000004</v>
      </c>
      <c r="HJ558" s="11">
        <f t="shared" si="724"/>
        <v>0.10652173913043479</v>
      </c>
      <c r="HK558" s="11">
        <f t="shared" si="725"/>
        <v>0.50394240658210498</v>
      </c>
      <c r="HL558">
        <v>99</v>
      </c>
      <c r="HM558">
        <v>0</v>
      </c>
      <c r="HN558">
        <v>0</v>
      </c>
      <c r="HO558">
        <v>2</v>
      </c>
      <c r="HP558" t="s">
        <v>2061</v>
      </c>
      <c r="HQ558" s="33">
        <v>1300000</v>
      </c>
      <c r="HR558" s="33">
        <v>0</v>
      </c>
      <c r="HS558" s="30">
        <f t="shared" si="726"/>
        <v>3.4951219512195122</v>
      </c>
    </row>
    <row r="559" spans="1:227" x14ac:dyDescent="0.2">
      <c r="A559" s="1">
        <v>74</v>
      </c>
      <c r="B559" s="2" t="s">
        <v>2664</v>
      </c>
      <c r="C559" s="2" t="s">
        <v>2665</v>
      </c>
      <c r="E559" s="2" t="s">
        <v>893</v>
      </c>
      <c r="F559" s="2">
        <v>72</v>
      </c>
      <c r="G559" s="2">
        <v>180</v>
      </c>
      <c r="H559" s="2" t="s">
        <v>231</v>
      </c>
      <c r="I559" s="2" t="s">
        <v>258</v>
      </c>
      <c r="J559" s="3">
        <v>22</v>
      </c>
      <c r="K559" s="5" t="s">
        <v>2666</v>
      </c>
      <c r="L559" s="5" t="s">
        <v>2667</v>
      </c>
      <c r="M559" s="5" t="s">
        <v>2668</v>
      </c>
      <c r="N559" s="5" t="s">
        <v>320</v>
      </c>
      <c r="O559" s="2" t="s">
        <v>320</v>
      </c>
      <c r="P559" s="2" t="s">
        <v>415</v>
      </c>
      <c r="Q559" s="1">
        <v>14</v>
      </c>
      <c r="R559" s="1">
        <v>2</v>
      </c>
      <c r="S559" s="1">
        <v>2</v>
      </c>
      <c r="T559" s="1">
        <v>4</v>
      </c>
      <c r="U559" s="1">
        <v>5</v>
      </c>
      <c r="V559" s="1">
        <v>16</v>
      </c>
      <c r="W559" s="20">
        <f t="shared" si="648"/>
        <v>0.125</v>
      </c>
      <c r="X559" s="6">
        <v>164.26666666669999</v>
      </c>
      <c r="Y559" s="6">
        <f t="shared" si="649"/>
        <v>11.733333333335713</v>
      </c>
      <c r="Z559" s="1">
        <v>238</v>
      </c>
      <c r="AA559" s="6">
        <f t="shared" si="650"/>
        <v>17</v>
      </c>
      <c r="AB559" s="8">
        <f t="shared" si="651"/>
        <v>0.69019607843151254</v>
      </c>
      <c r="AC559" s="3">
        <f t="shared" si="652"/>
        <v>0</v>
      </c>
      <c r="AD559" s="8">
        <f t="shared" si="653"/>
        <v>0</v>
      </c>
      <c r="AE559" s="20">
        <f t="shared" si="654"/>
        <v>0.25</v>
      </c>
      <c r="AF559" s="20">
        <f t="shared" si="655"/>
        <v>0.25</v>
      </c>
      <c r="AG559" s="20">
        <f t="shared" si="656"/>
        <v>0.5</v>
      </c>
      <c r="AH559" s="3" t="e">
        <f t="shared" si="657"/>
        <v>#VALUE!</v>
      </c>
      <c r="AI559" s="3" t="str">
        <f t="shared" si="658"/>
        <v xml:space="preserve"> </v>
      </c>
      <c r="AJ559" s="3">
        <f t="shared" si="659"/>
        <v>6</v>
      </c>
      <c r="AK559" s="20" t="e">
        <f t="shared" si="660"/>
        <v>#VALUE!</v>
      </c>
      <c r="AL559" s="6">
        <v>0.7</v>
      </c>
      <c r="AM559" s="1">
        <v>28</v>
      </c>
      <c r="AN559" s="1">
        <v>1</v>
      </c>
      <c r="AO559" s="1">
        <v>6</v>
      </c>
      <c r="AP559" s="1">
        <v>1</v>
      </c>
      <c r="AQ559" s="1">
        <v>4</v>
      </c>
      <c r="AR559" s="6">
        <f t="shared" si="661"/>
        <v>10.227272727270654</v>
      </c>
      <c r="AS559" s="6">
        <f t="shared" si="662"/>
        <v>0.36525974025966618</v>
      </c>
      <c r="AT559" s="6">
        <f t="shared" si="663"/>
        <v>2.191558441557997</v>
      </c>
      <c r="AU559" s="6">
        <f t="shared" si="664"/>
        <v>0.36525974025966618</v>
      </c>
      <c r="AV559" s="6">
        <f t="shared" si="665"/>
        <v>1.4610389610386647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7">
        <f t="shared" si="729"/>
        <v>0.71382777777786666</v>
      </c>
      <c r="BD559" s="6">
        <v>148.9166666667</v>
      </c>
      <c r="BE559" s="6">
        <f t="shared" si="666"/>
        <v>10.636904761907143</v>
      </c>
      <c r="BF559" s="5">
        <v>10.6</v>
      </c>
      <c r="BG559" s="5">
        <v>39.06</v>
      </c>
      <c r="BH559" s="21">
        <f t="shared" si="667"/>
        <v>0.21345146999597259</v>
      </c>
      <c r="BI559" s="1">
        <v>2</v>
      </c>
      <c r="BJ559" s="22">
        <v>0</v>
      </c>
      <c r="BK559" s="22">
        <v>2</v>
      </c>
      <c r="BL559" s="1">
        <v>2</v>
      </c>
      <c r="BM559" s="1">
        <f t="shared" si="668"/>
        <v>4</v>
      </c>
      <c r="BN559" s="8">
        <f t="shared" si="669"/>
        <v>1.611639619473618</v>
      </c>
      <c r="BO559" s="3">
        <f t="shared" si="670"/>
        <v>0</v>
      </c>
      <c r="BP559" s="20">
        <f t="shared" si="671"/>
        <v>0.25</v>
      </c>
      <c r="BQ559" s="20">
        <f t="shared" si="672"/>
        <v>0.25</v>
      </c>
      <c r="BR559" s="20">
        <f t="shared" si="673"/>
        <v>0.5</v>
      </c>
      <c r="BS559" s="3">
        <f t="shared" si="674"/>
        <v>5</v>
      </c>
      <c r="BT559" s="1">
        <v>0</v>
      </c>
      <c r="BU559" s="1">
        <v>5</v>
      </c>
      <c r="BV559" s="20">
        <f t="shared" si="675"/>
        <v>0</v>
      </c>
      <c r="BW559" s="5">
        <v>19</v>
      </c>
      <c r="BX559" s="5">
        <v>17</v>
      </c>
      <c r="BY559" s="21">
        <f t="shared" si="676"/>
        <v>0.27480916030534353</v>
      </c>
      <c r="BZ559" s="5">
        <v>25</v>
      </c>
      <c r="CA559" s="5">
        <v>22</v>
      </c>
      <c r="CB559" s="23">
        <f t="shared" si="677"/>
        <v>0.35877862595419846</v>
      </c>
      <c r="CC559" s="5">
        <v>28</v>
      </c>
      <c r="CD559" s="5">
        <v>20</v>
      </c>
      <c r="CE559" s="23">
        <f t="shared" si="678"/>
        <v>0.36641221374045801</v>
      </c>
      <c r="CF559" s="23">
        <f t="shared" si="679"/>
        <v>0.43373493975903615</v>
      </c>
      <c r="CG559" s="24">
        <v>3</v>
      </c>
      <c r="CH559" s="5">
        <v>47</v>
      </c>
      <c r="CI559" s="5">
        <v>53</v>
      </c>
      <c r="CJ559" s="5">
        <v>46</v>
      </c>
      <c r="CK559">
        <v>15.26057872</v>
      </c>
      <c r="CL559" s="5">
        <v>0.20600000000000002</v>
      </c>
      <c r="CM559" s="5">
        <v>7</v>
      </c>
      <c r="CN559" s="5">
        <v>-1E-3</v>
      </c>
      <c r="CO559" s="5">
        <v>0.58099999999999996</v>
      </c>
      <c r="CP559" s="5">
        <v>-4.165</v>
      </c>
      <c r="CQ559" s="21">
        <f t="shared" si="680"/>
        <v>0.11764705882352941</v>
      </c>
      <c r="CR559" s="25">
        <f t="shared" si="681"/>
        <v>0.96103896103896103</v>
      </c>
      <c r="CS559" s="22">
        <f t="shared" si="682"/>
        <v>972.80366692131395</v>
      </c>
      <c r="CT559" s="21">
        <f t="shared" si="683"/>
        <v>7.8686019862490436E-2</v>
      </c>
      <c r="CU559" s="26">
        <f t="shared" si="684"/>
        <v>3.2345013477088944</v>
      </c>
      <c r="CV559" s="27">
        <f t="shared" si="685"/>
        <v>1.2129380053908354</v>
      </c>
      <c r="CW559" s="27">
        <f t="shared" si="686"/>
        <v>27.493261455525605</v>
      </c>
      <c r="CX559" s="27">
        <f t="shared" si="687"/>
        <v>31.132075471698112</v>
      </c>
      <c r="CY559" s="27">
        <f t="shared" si="688"/>
        <v>49.326145552560646</v>
      </c>
      <c r="CZ559" s="27">
        <f t="shared" si="689"/>
        <v>54.5822102425876</v>
      </c>
      <c r="DA559" s="28">
        <f t="shared" si="690"/>
        <v>-5.2560646900269532</v>
      </c>
      <c r="DB559" s="5">
        <v>8</v>
      </c>
      <c r="DC559" s="5">
        <v>3</v>
      </c>
      <c r="DD559" s="22">
        <v>60</v>
      </c>
      <c r="DE559" s="22">
        <v>74</v>
      </c>
      <c r="DF559" s="22">
        <v>23</v>
      </c>
      <c r="DG559" s="22">
        <v>28</v>
      </c>
      <c r="DH559" s="22">
        <v>30</v>
      </c>
      <c r="DI559" s="22">
        <v>31</v>
      </c>
      <c r="DJ559" s="29">
        <f t="shared" si="691"/>
        <v>0.40829675575617763</v>
      </c>
      <c r="DK559" s="27">
        <f t="shared" si="692"/>
        <v>2.7430326969497476</v>
      </c>
      <c r="DL559" s="27">
        <f t="shared" si="693"/>
        <v>2.5235900811937677</v>
      </c>
      <c r="DM559" s="27">
        <f t="shared" si="694"/>
        <v>26.003949967083607</v>
      </c>
      <c r="DN559" s="27">
        <f t="shared" si="695"/>
        <v>25.455343427693656</v>
      </c>
      <c r="DO559" s="27">
        <f t="shared" si="696"/>
        <v>49.9231950844854</v>
      </c>
      <c r="DP559" s="27">
        <f t="shared" si="697"/>
        <v>52.337063857801184</v>
      </c>
      <c r="DQ559" s="30">
        <f t="shared" si="698"/>
        <v>-2.8421959167111694</v>
      </c>
      <c r="DR559" s="5">
        <v>25</v>
      </c>
      <c r="DS559" s="5">
        <v>23</v>
      </c>
      <c r="DT559" s="5">
        <v>212</v>
      </c>
      <c r="DU559" s="5">
        <v>209</v>
      </c>
      <c r="DV559" s="5">
        <v>105</v>
      </c>
      <c r="DW559" s="5">
        <v>120</v>
      </c>
      <c r="DX559" s="5">
        <v>125</v>
      </c>
      <c r="DY559" s="5">
        <v>113</v>
      </c>
      <c r="DZ559" s="22">
        <v>0</v>
      </c>
      <c r="EA559" s="22">
        <v>1</v>
      </c>
      <c r="EB559" s="22">
        <f t="shared" si="699"/>
        <v>1</v>
      </c>
      <c r="EC559" s="26">
        <f t="shared" si="700"/>
        <v>0</v>
      </c>
      <c r="ED559" s="27">
        <f t="shared" si="701"/>
        <v>0.4029099048684045</v>
      </c>
      <c r="EE559" s="27">
        <f t="shared" si="702"/>
        <v>0.4029099048684045</v>
      </c>
      <c r="EF559" s="6">
        <v>4.4666666667000001</v>
      </c>
      <c r="EG559" s="6">
        <f t="shared" si="703"/>
        <v>0.31904761905000001</v>
      </c>
      <c r="EH559" s="5">
        <v>0.32</v>
      </c>
      <c r="EI559" s="5">
        <v>4.3499999999999996</v>
      </c>
      <c r="EJ559" s="21">
        <f t="shared" si="704"/>
        <v>6.852248394004283E-2</v>
      </c>
      <c r="EK559" s="1">
        <v>0</v>
      </c>
      <c r="EL559" s="22">
        <v>0</v>
      </c>
      <c r="EM559" s="22">
        <v>0</v>
      </c>
      <c r="EN559" s="1">
        <v>0</v>
      </c>
      <c r="EO559" s="3">
        <f t="shared" si="705"/>
        <v>0</v>
      </c>
      <c r="EP559" s="6">
        <f t="shared" si="706"/>
        <v>0</v>
      </c>
      <c r="EQ559" s="3">
        <f t="shared" si="707"/>
        <v>0</v>
      </c>
      <c r="ER559" s="20">
        <f t="shared" si="708"/>
        <v>0</v>
      </c>
      <c r="ES559" s="20">
        <f t="shared" si="709"/>
        <v>0</v>
      </c>
      <c r="ET559" s="20">
        <f t="shared" si="710"/>
        <v>0</v>
      </c>
      <c r="EU559" s="3" t="str">
        <f t="shared" si="711"/>
        <v xml:space="preserve"> </v>
      </c>
      <c r="EV559" s="1">
        <v>0</v>
      </c>
      <c r="EW559" s="1">
        <v>0</v>
      </c>
      <c r="EX559" s="20" t="str">
        <f t="shared" si="712"/>
        <v xml:space="preserve"> </v>
      </c>
      <c r="EY559" s="5">
        <v>0</v>
      </c>
      <c r="EZ559" s="5">
        <v>0</v>
      </c>
      <c r="FA559" s="22">
        <v>1</v>
      </c>
      <c r="FB559" s="22">
        <v>0</v>
      </c>
      <c r="FC559" s="22">
        <v>0</v>
      </c>
      <c r="FD559" s="22">
        <v>0</v>
      </c>
      <c r="FE559" s="22">
        <v>0</v>
      </c>
      <c r="FF559" s="22">
        <v>3</v>
      </c>
      <c r="FG559" s="22">
        <v>0</v>
      </c>
      <c r="FH559" s="22">
        <v>0</v>
      </c>
      <c r="FI559" s="6">
        <v>10.8833333333</v>
      </c>
      <c r="FJ559" s="6">
        <f t="shared" si="713"/>
        <v>0.77738095237857141</v>
      </c>
      <c r="FK559" s="5">
        <v>0.78</v>
      </c>
      <c r="FL559" s="5">
        <v>3.64</v>
      </c>
      <c r="FM559" s="21">
        <f t="shared" si="714"/>
        <v>0.17647058823529413</v>
      </c>
      <c r="FN559" s="1">
        <v>0</v>
      </c>
      <c r="FO559" s="22">
        <v>0</v>
      </c>
      <c r="FP559" s="22">
        <v>0</v>
      </c>
      <c r="FQ559" s="1">
        <v>0</v>
      </c>
      <c r="FR559" s="1">
        <f t="shared" si="715"/>
        <v>0</v>
      </c>
      <c r="FS559" s="3">
        <f t="shared" si="716"/>
        <v>0</v>
      </c>
      <c r="FT559" s="3">
        <f t="shared" si="717"/>
        <v>1</v>
      </c>
      <c r="FU559" s="1">
        <v>0</v>
      </c>
      <c r="FV559" s="1">
        <v>1</v>
      </c>
      <c r="FW559" s="20">
        <f t="shared" si="718"/>
        <v>0</v>
      </c>
      <c r="FX559" s="5">
        <v>0</v>
      </c>
      <c r="FY559" s="5">
        <v>1</v>
      </c>
      <c r="FZ559" s="22">
        <v>0</v>
      </c>
      <c r="GA559" s="22">
        <v>4</v>
      </c>
      <c r="GB559" s="22">
        <v>0</v>
      </c>
      <c r="GC559" s="22">
        <v>1</v>
      </c>
      <c r="GD559" s="22">
        <v>4</v>
      </c>
      <c r="GE559" s="22">
        <v>1</v>
      </c>
      <c r="GF559" s="22">
        <v>0</v>
      </c>
      <c r="GG559" s="22">
        <v>0</v>
      </c>
      <c r="GH559" s="1">
        <v>8</v>
      </c>
      <c r="GI559" s="1">
        <v>0</v>
      </c>
      <c r="GJ559" s="1">
        <v>4</v>
      </c>
      <c r="GK559" s="1">
        <v>1</v>
      </c>
      <c r="GL559" s="6"/>
      <c r="GM559" s="6"/>
      <c r="GN559" s="31" t="str">
        <f t="shared" si="719"/>
        <v xml:space="preserve"> </v>
      </c>
      <c r="GP559" s="1">
        <v>1</v>
      </c>
      <c r="GQ559" s="1">
        <v>0</v>
      </c>
      <c r="GR559" s="1">
        <v>1</v>
      </c>
      <c r="GS559" s="1">
        <v>0</v>
      </c>
      <c r="GT559" s="1">
        <v>0</v>
      </c>
      <c r="GU559" s="1">
        <v>0</v>
      </c>
      <c r="GV559" s="32" t="str">
        <f t="shared" si="720"/>
        <v xml:space="preserve"> </v>
      </c>
      <c r="GW559" s="9">
        <f t="shared" si="721"/>
        <v>4</v>
      </c>
      <c r="GX559" s="10">
        <v>0.2</v>
      </c>
      <c r="GY559" s="10">
        <v>0.30000000000000004</v>
      </c>
      <c r="GZ559" s="10">
        <v>0.5</v>
      </c>
      <c r="HA559" s="29">
        <f t="shared" si="722"/>
        <v>3.5714285714285712E-2</v>
      </c>
      <c r="HB559" s="29">
        <f t="shared" si="723"/>
        <v>0.18262987012983309</v>
      </c>
      <c r="HC559">
        <v>2.8</v>
      </c>
      <c r="HD559">
        <v>3.1</v>
      </c>
      <c r="HE559">
        <v>4.9000000000000004</v>
      </c>
      <c r="HF559">
        <v>0.4</v>
      </c>
      <c r="HG559">
        <v>0.8</v>
      </c>
      <c r="HH559">
        <v>0</v>
      </c>
      <c r="HI559">
        <v>1.2</v>
      </c>
      <c r="HJ559" s="11">
        <f t="shared" si="724"/>
        <v>8.5714285714285715E-2</v>
      </c>
      <c r="HK559" s="11">
        <f t="shared" si="725"/>
        <v>0.43831168831159939</v>
      </c>
      <c r="HL559">
        <v>31</v>
      </c>
      <c r="HM559">
        <v>0</v>
      </c>
      <c r="HN559">
        <v>0</v>
      </c>
      <c r="HQ559" s="33">
        <v>181355</v>
      </c>
      <c r="HR559" s="33">
        <v>0</v>
      </c>
      <c r="HS559" s="30">
        <f t="shared" si="726"/>
        <v>1.1564674944567628</v>
      </c>
    </row>
    <row r="560" spans="1:227" x14ac:dyDescent="0.2">
      <c r="A560" s="1">
        <v>51</v>
      </c>
      <c r="B560" s="2" t="s">
        <v>2669</v>
      </c>
      <c r="C560" s="2" t="s">
        <v>1778</v>
      </c>
      <c r="D560" s="2" t="s">
        <v>304</v>
      </c>
      <c r="E560" s="2" t="s">
        <v>230</v>
      </c>
      <c r="F560" s="2">
        <v>71</v>
      </c>
      <c r="G560" s="2">
        <v>197</v>
      </c>
      <c r="H560" s="2" t="s">
        <v>249</v>
      </c>
      <c r="J560" s="3">
        <v>22</v>
      </c>
      <c r="K560" s="5" t="s">
        <v>2670</v>
      </c>
      <c r="L560" s="5" t="s">
        <v>2671</v>
      </c>
      <c r="M560" s="5" t="s">
        <v>766</v>
      </c>
      <c r="N560" s="5" t="s">
        <v>293</v>
      </c>
      <c r="O560" s="2" t="s">
        <v>293</v>
      </c>
      <c r="P560" s="2" t="s">
        <v>263</v>
      </c>
      <c r="Q560" s="1">
        <v>42</v>
      </c>
      <c r="R560" s="1">
        <v>10</v>
      </c>
      <c r="S560" s="1">
        <v>11</v>
      </c>
      <c r="T560" s="1">
        <v>21</v>
      </c>
      <c r="U560" s="1">
        <v>2</v>
      </c>
      <c r="V560" s="1">
        <v>92</v>
      </c>
      <c r="W560" s="20">
        <f t="shared" si="648"/>
        <v>0.10869565217391304</v>
      </c>
      <c r="X560" s="6">
        <v>517.73333333330004</v>
      </c>
      <c r="Y560" s="6">
        <f t="shared" si="649"/>
        <v>12.326984126983334</v>
      </c>
      <c r="Z560" s="1">
        <v>673</v>
      </c>
      <c r="AA560" s="6">
        <f t="shared" si="650"/>
        <v>16.023809523809526</v>
      </c>
      <c r="AB560" s="8">
        <f t="shared" si="651"/>
        <v>0.76929172857845474</v>
      </c>
      <c r="AC560" s="3">
        <f t="shared" si="652"/>
        <v>59.714285714285715</v>
      </c>
      <c r="AD560" s="8">
        <f t="shared" si="653"/>
        <v>6.9202751922303118</v>
      </c>
      <c r="AE560" s="20">
        <f t="shared" si="654"/>
        <v>0.4</v>
      </c>
      <c r="AF560" s="20">
        <f t="shared" si="655"/>
        <v>0.44</v>
      </c>
      <c r="AG560" s="20">
        <f t="shared" si="656"/>
        <v>0.84000000000000008</v>
      </c>
      <c r="AH560" s="3">
        <f t="shared" si="657"/>
        <v>12</v>
      </c>
      <c r="AI560" s="3">
        <f t="shared" si="658"/>
        <v>1</v>
      </c>
      <c r="AJ560" s="3">
        <f t="shared" si="659"/>
        <v>11</v>
      </c>
      <c r="AK560" s="20">
        <f t="shared" si="660"/>
        <v>8.3333333333333329E-2</v>
      </c>
      <c r="AL560" s="6">
        <v>0.4</v>
      </c>
      <c r="AM560" s="1">
        <v>48</v>
      </c>
      <c r="AN560" s="1">
        <v>10</v>
      </c>
      <c r="AO560" s="1">
        <v>35</v>
      </c>
      <c r="AP560" s="1">
        <v>7</v>
      </c>
      <c r="AQ560" s="1">
        <v>14</v>
      </c>
      <c r="AR560" s="6">
        <f t="shared" si="661"/>
        <v>5.5627092454291498</v>
      </c>
      <c r="AS560" s="6">
        <f t="shared" si="662"/>
        <v>1.1588977594644061</v>
      </c>
      <c r="AT560" s="6">
        <f t="shared" si="663"/>
        <v>4.0561421581254216</v>
      </c>
      <c r="AU560" s="6">
        <f t="shared" si="664"/>
        <v>0.8112284316250844</v>
      </c>
      <c r="AV560" s="6">
        <f t="shared" si="665"/>
        <v>1.6224568632501688</v>
      </c>
      <c r="AW560" s="1">
        <v>9</v>
      </c>
      <c r="AX560" s="1">
        <v>2</v>
      </c>
      <c r="AY560" s="1">
        <v>1</v>
      </c>
      <c r="AZ560" s="1">
        <v>0</v>
      </c>
      <c r="BA560" s="1">
        <v>0</v>
      </c>
      <c r="BB560" s="1">
        <v>0</v>
      </c>
      <c r="BC560" s="7">
        <f t="shared" si="729"/>
        <v>4.2892194444444502</v>
      </c>
      <c r="BD560" s="6">
        <v>460.5</v>
      </c>
      <c r="BE560" s="6">
        <f t="shared" si="666"/>
        <v>10.964285714285714</v>
      </c>
      <c r="BF560" s="5">
        <v>10.87</v>
      </c>
      <c r="BG560" s="5">
        <v>38.58</v>
      </c>
      <c r="BH560" s="21">
        <f t="shared" si="667"/>
        <v>0.21981799797775531</v>
      </c>
      <c r="BI560" s="1">
        <v>8</v>
      </c>
      <c r="BJ560" s="22">
        <v>6</v>
      </c>
      <c r="BK560" s="22">
        <v>4</v>
      </c>
      <c r="BL560" s="1">
        <v>10</v>
      </c>
      <c r="BM560" s="1">
        <f t="shared" si="668"/>
        <v>18</v>
      </c>
      <c r="BN560" s="8">
        <f t="shared" si="669"/>
        <v>2.3452768729641691</v>
      </c>
      <c r="BO560" s="3">
        <f t="shared" si="670"/>
        <v>59.714285714285715</v>
      </c>
      <c r="BP560" s="20">
        <f t="shared" si="671"/>
        <v>0.38095238095238093</v>
      </c>
      <c r="BQ560" s="20">
        <f t="shared" si="672"/>
        <v>0.47619047619047616</v>
      </c>
      <c r="BR560" s="20">
        <f t="shared" si="673"/>
        <v>0.8571428571428571</v>
      </c>
      <c r="BS560" s="3">
        <f t="shared" si="674"/>
        <v>12</v>
      </c>
      <c r="BT560" s="1">
        <v>1</v>
      </c>
      <c r="BU560" s="1">
        <v>11</v>
      </c>
      <c r="BV560" s="20">
        <f t="shared" si="675"/>
        <v>8.3333333333333329E-2</v>
      </c>
      <c r="BW560" s="5">
        <v>59</v>
      </c>
      <c r="BX560" s="5">
        <v>89</v>
      </c>
      <c r="BY560" s="21">
        <f t="shared" si="676"/>
        <v>0.33867276887871856</v>
      </c>
      <c r="BZ560" s="5">
        <v>67</v>
      </c>
      <c r="CA560" s="5">
        <v>61</v>
      </c>
      <c r="CB560" s="23">
        <f t="shared" si="677"/>
        <v>0.29290617848970252</v>
      </c>
      <c r="CC560" s="5">
        <v>71</v>
      </c>
      <c r="CD560" s="5">
        <v>90</v>
      </c>
      <c r="CE560" s="23">
        <f t="shared" si="678"/>
        <v>0.36842105263157893</v>
      </c>
      <c r="CF560" s="23">
        <f t="shared" si="679"/>
        <v>0.53623188405797106</v>
      </c>
      <c r="CG560" s="24">
        <v>10</v>
      </c>
      <c r="CH560" s="5">
        <v>176</v>
      </c>
      <c r="CI560" s="5">
        <v>187</v>
      </c>
      <c r="CJ560" s="5">
        <v>116</v>
      </c>
      <c r="CK560">
        <v>15.41365671</v>
      </c>
      <c r="CL560" s="5">
        <v>-0.375</v>
      </c>
      <c r="CM560" s="5">
        <v>9</v>
      </c>
      <c r="CN560" s="5">
        <v>0.192</v>
      </c>
      <c r="CO560" s="5">
        <v>-3.6999999999999998E-2</v>
      </c>
      <c r="CP560" s="5">
        <v>-4.7910000000000004</v>
      </c>
      <c r="CQ560" s="21">
        <f t="shared" si="680"/>
        <v>0.10047846889952153</v>
      </c>
      <c r="CR560" s="25">
        <f t="shared" si="681"/>
        <v>0.91219512195121955</v>
      </c>
      <c r="CS560" s="22">
        <f t="shared" si="682"/>
        <v>922.24296884117166</v>
      </c>
      <c r="CT560" s="21">
        <f t="shared" si="683"/>
        <v>1.2673590850741073E-2</v>
      </c>
      <c r="CU560" s="26">
        <f t="shared" si="684"/>
        <v>2.7598896044158239</v>
      </c>
      <c r="CV560" s="27">
        <f t="shared" si="685"/>
        <v>2.3656196609278486</v>
      </c>
      <c r="CW560" s="27">
        <f t="shared" si="686"/>
        <v>27.467472729662244</v>
      </c>
      <c r="CX560" s="27">
        <f t="shared" si="687"/>
        <v>26.941779471678277</v>
      </c>
      <c r="CY560" s="27">
        <f t="shared" si="688"/>
        <v>51.255092653436726</v>
      </c>
      <c r="CZ560" s="27">
        <f t="shared" si="689"/>
        <v>52.043632540412673</v>
      </c>
      <c r="DA560" s="28">
        <f t="shared" si="690"/>
        <v>-0.78853988697594701</v>
      </c>
      <c r="DB560" s="5">
        <v>21</v>
      </c>
      <c r="DC560" s="5">
        <v>18</v>
      </c>
      <c r="DD560" s="22">
        <v>188</v>
      </c>
      <c r="DE560" s="22">
        <v>187</v>
      </c>
      <c r="DF560" s="22">
        <v>83</v>
      </c>
      <c r="DG560" s="22">
        <v>88</v>
      </c>
      <c r="DH560" s="22">
        <v>103</v>
      </c>
      <c r="DI560" s="22">
        <v>98</v>
      </c>
      <c r="DJ560" s="29">
        <f t="shared" si="691"/>
        <v>3.234894895632749</v>
      </c>
      <c r="DK560" s="27">
        <f t="shared" si="692"/>
        <v>2.4068725468414427</v>
      </c>
      <c r="DL560" s="27">
        <f t="shared" si="693"/>
        <v>1.8514404206472637</v>
      </c>
      <c r="DM560" s="27">
        <f t="shared" si="694"/>
        <v>26.290453973191145</v>
      </c>
      <c r="DN560" s="27">
        <f t="shared" si="695"/>
        <v>26.2534251647782</v>
      </c>
      <c r="DO560" s="27">
        <f t="shared" si="696"/>
        <v>51.284899651929202</v>
      </c>
      <c r="DP560" s="27">
        <f t="shared" si="697"/>
        <v>55.765385469895584</v>
      </c>
      <c r="DQ560" s="30">
        <f t="shared" si="698"/>
        <v>3.6919459309904354</v>
      </c>
      <c r="DR560" s="5">
        <v>65</v>
      </c>
      <c r="DS560" s="5">
        <v>50</v>
      </c>
      <c r="DT560" s="5">
        <v>645</v>
      </c>
      <c r="DU560" s="5">
        <v>659</v>
      </c>
      <c r="DV560" s="5">
        <v>286</v>
      </c>
      <c r="DW560" s="5">
        <v>354</v>
      </c>
      <c r="DX560" s="5">
        <v>443</v>
      </c>
      <c r="DY560" s="5">
        <v>389</v>
      </c>
      <c r="DZ560" s="22">
        <v>2</v>
      </c>
      <c r="EA560" s="22">
        <v>7</v>
      </c>
      <c r="EB560" s="22">
        <f t="shared" si="699"/>
        <v>5</v>
      </c>
      <c r="EC560" s="26">
        <f t="shared" si="700"/>
        <v>0.26058631921824105</v>
      </c>
      <c r="ED560" s="27">
        <f t="shared" si="701"/>
        <v>0.91205211726384372</v>
      </c>
      <c r="EE560" s="27">
        <f t="shared" si="702"/>
        <v>0.65146579804560267</v>
      </c>
      <c r="EF560" s="6">
        <v>57.2166666667</v>
      </c>
      <c r="EG560" s="6">
        <f t="shared" si="703"/>
        <v>1.3623015873023809</v>
      </c>
      <c r="EH560" s="5">
        <v>1.36</v>
      </c>
      <c r="EI560" s="5">
        <v>2.92</v>
      </c>
      <c r="EJ560" s="21">
        <f t="shared" si="704"/>
        <v>0.31775700934579437</v>
      </c>
      <c r="EK560" s="1">
        <v>2</v>
      </c>
      <c r="EL560" s="22">
        <v>0</v>
      </c>
      <c r="EM560" s="22">
        <v>1</v>
      </c>
      <c r="EN560" s="1">
        <v>1</v>
      </c>
      <c r="EO560" s="3">
        <f t="shared" si="705"/>
        <v>3</v>
      </c>
      <c r="EP560" s="6">
        <f t="shared" si="706"/>
        <v>3.1459364986873606</v>
      </c>
      <c r="EQ560" s="3">
        <f t="shared" si="707"/>
        <v>0</v>
      </c>
      <c r="ER560" s="20">
        <f t="shared" si="708"/>
        <v>0.5</v>
      </c>
      <c r="ES560" s="20">
        <f t="shared" si="709"/>
        <v>0.25</v>
      </c>
      <c r="ET560" s="20">
        <f t="shared" si="710"/>
        <v>0.75</v>
      </c>
      <c r="EU560" s="3" t="str">
        <f t="shared" si="711"/>
        <v xml:space="preserve"> </v>
      </c>
      <c r="EV560" s="1">
        <v>0</v>
      </c>
      <c r="EW560" s="1">
        <v>0</v>
      </c>
      <c r="EX560" s="20" t="str">
        <f t="shared" si="712"/>
        <v xml:space="preserve"> </v>
      </c>
      <c r="EY560" s="5">
        <v>4</v>
      </c>
      <c r="EZ560" s="5">
        <v>1</v>
      </c>
      <c r="FA560" s="22">
        <v>43</v>
      </c>
      <c r="FB560" s="22">
        <v>7</v>
      </c>
      <c r="FC560" s="22">
        <v>24</v>
      </c>
      <c r="FD560" s="22">
        <v>2</v>
      </c>
      <c r="FE560" s="22">
        <v>1</v>
      </c>
      <c r="FF560" s="22">
        <v>22</v>
      </c>
      <c r="FG560" s="22">
        <v>0</v>
      </c>
      <c r="FH560" s="22">
        <v>0</v>
      </c>
      <c r="FI560" s="6">
        <v>1.6666666699999999E-2</v>
      </c>
      <c r="FJ560" s="6">
        <f t="shared" si="713"/>
        <v>3.9682539761904761E-4</v>
      </c>
      <c r="FK560" s="5">
        <v>0</v>
      </c>
      <c r="FL560" s="5">
        <v>5.41</v>
      </c>
      <c r="FM560" s="21">
        <f t="shared" si="714"/>
        <v>0</v>
      </c>
      <c r="FN560" s="1">
        <v>0</v>
      </c>
      <c r="FO560" s="22">
        <v>0</v>
      </c>
      <c r="FP560" s="22">
        <v>0</v>
      </c>
      <c r="FQ560" s="1">
        <v>0</v>
      </c>
      <c r="FR560" s="1">
        <f t="shared" si="715"/>
        <v>0</v>
      </c>
      <c r="FS560" s="3">
        <f t="shared" si="716"/>
        <v>0</v>
      </c>
      <c r="FT560" s="3" t="str">
        <f t="shared" si="717"/>
        <v xml:space="preserve"> </v>
      </c>
      <c r="FU560" s="1">
        <v>0</v>
      </c>
      <c r="FV560" s="1">
        <v>0</v>
      </c>
      <c r="FW560" s="20" t="str">
        <f t="shared" si="718"/>
        <v xml:space="preserve"> </v>
      </c>
      <c r="FX560" s="5">
        <v>0</v>
      </c>
      <c r="FY560" s="5">
        <v>0</v>
      </c>
      <c r="FZ560" s="22">
        <v>0</v>
      </c>
      <c r="GA560" s="22">
        <v>0</v>
      </c>
      <c r="GB560" s="22">
        <v>0</v>
      </c>
      <c r="GC560" s="22">
        <v>0</v>
      </c>
      <c r="GD560" s="22">
        <v>0</v>
      </c>
      <c r="GE560" s="22">
        <v>0</v>
      </c>
      <c r="GF560" s="22">
        <v>0</v>
      </c>
      <c r="GG560" s="22">
        <v>0</v>
      </c>
      <c r="GH560" s="1">
        <v>25</v>
      </c>
      <c r="GI560" s="1">
        <v>4</v>
      </c>
      <c r="GJ560" s="1">
        <v>19</v>
      </c>
      <c r="GK560" s="1">
        <v>0</v>
      </c>
      <c r="GN560" s="31" t="str">
        <f t="shared" si="719"/>
        <v xml:space="preserve"> </v>
      </c>
      <c r="GP560" s="1">
        <v>1</v>
      </c>
      <c r="GQ560" s="1">
        <v>0</v>
      </c>
      <c r="GR560" s="1">
        <v>5</v>
      </c>
      <c r="GS560" s="1">
        <v>0</v>
      </c>
      <c r="GT560" s="1">
        <v>0</v>
      </c>
      <c r="GU560" s="1">
        <v>0</v>
      </c>
      <c r="GV560" s="32" t="str">
        <f t="shared" si="720"/>
        <v xml:space="preserve"> </v>
      </c>
      <c r="GW560" s="9">
        <f t="shared" si="721"/>
        <v>3</v>
      </c>
      <c r="GX560" s="10">
        <v>2</v>
      </c>
      <c r="GY560" s="10">
        <v>0.60000000000000009</v>
      </c>
      <c r="GZ560" s="10">
        <v>2.6</v>
      </c>
      <c r="HA560" s="29">
        <f t="shared" si="722"/>
        <v>6.1904761904761907E-2</v>
      </c>
      <c r="HB560" s="29">
        <f t="shared" si="723"/>
        <v>0.30131341746074564</v>
      </c>
      <c r="HC560">
        <v>12.2</v>
      </c>
      <c r="HD560">
        <v>10.9</v>
      </c>
      <c r="HE560">
        <v>-1.3</v>
      </c>
      <c r="HF560">
        <v>3.4</v>
      </c>
      <c r="HG560">
        <v>1.1000000000000001</v>
      </c>
      <c r="HH560">
        <v>0</v>
      </c>
      <c r="HI560">
        <v>4.5</v>
      </c>
      <c r="HJ560" s="11">
        <f t="shared" si="724"/>
        <v>0.10714285714285714</v>
      </c>
      <c r="HK560" s="11">
        <f t="shared" si="725"/>
        <v>0.52150399175898277</v>
      </c>
      <c r="HL560">
        <v>99</v>
      </c>
      <c r="HM560">
        <v>0</v>
      </c>
      <c r="HN560">
        <v>0</v>
      </c>
      <c r="HO560">
        <v>5</v>
      </c>
      <c r="HP560" t="s">
        <v>488</v>
      </c>
      <c r="HQ560" s="33">
        <v>1000000</v>
      </c>
      <c r="HR560" s="33">
        <v>25000</v>
      </c>
      <c r="HS560" s="30">
        <f t="shared" si="726"/>
        <v>3.6219512195121952</v>
      </c>
    </row>
    <row r="561" spans="1:227" x14ac:dyDescent="0.2">
      <c r="A561" s="1">
        <v>17</v>
      </c>
      <c r="B561" s="2" t="s">
        <v>2672</v>
      </c>
      <c r="C561" s="2" t="s">
        <v>2004</v>
      </c>
      <c r="D561" s="2" t="s">
        <v>229</v>
      </c>
      <c r="E561" s="2" t="s">
        <v>230</v>
      </c>
      <c r="F561" s="2">
        <v>71</v>
      </c>
      <c r="G561" s="2">
        <v>187</v>
      </c>
      <c r="H561" s="2" t="s">
        <v>249</v>
      </c>
      <c r="J561" s="3">
        <v>24</v>
      </c>
      <c r="K561" s="5" t="s">
        <v>2673</v>
      </c>
      <c r="L561" s="5" t="s">
        <v>2674</v>
      </c>
      <c r="M561" s="5" t="s">
        <v>1438</v>
      </c>
      <c r="N561" s="5" t="s">
        <v>457</v>
      </c>
      <c r="O561" s="2" t="s">
        <v>457</v>
      </c>
      <c r="P561" s="2" t="s">
        <v>254</v>
      </c>
      <c r="Q561" s="1">
        <v>25</v>
      </c>
      <c r="R561" s="1">
        <v>2</v>
      </c>
      <c r="S561" s="1">
        <v>7</v>
      </c>
      <c r="T561" s="1">
        <v>9</v>
      </c>
      <c r="U561" s="1">
        <v>-2</v>
      </c>
      <c r="V561" s="1">
        <v>29</v>
      </c>
      <c r="W561" s="20">
        <f t="shared" si="648"/>
        <v>6.8965517241379309E-2</v>
      </c>
      <c r="X561" s="6">
        <v>282.88333333330002</v>
      </c>
      <c r="Y561" s="6">
        <f t="shared" si="649"/>
        <v>11.315333333332001</v>
      </c>
      <c r="Z561" s="1">
        <v>416</v>
      </c>
      <c r="AA561" s="6">
        <f t="shared" si="650"/>
        <v>16.64</v>
      </c>
      <c r="AB561" s="8">
        <f t="shared" si="651"/>
        <v>0.68000801282043277</v>
      </c>
      <c r="AC561" s="3">
        <f t="shared" si="652"/>
        <v>39.81818181818182</v>
      </c>
      <c r="AD561" s="8">
        <f t="shared" si="653"/>
        <v>8.4454990010882849</v>
      </c>
      <c r="AE561" s="20">
        <f t="shared" si="654"/>
        <v>0.16666666666666666</v>
      </c>
      <c r="AF561" s="20">
        <f t="shared" si="655"/>
        <v>0.58333333333333337</v>
      </c>
      <c r="AG561" s="20">
        <f t="shared" si="656"/>
        <v>0.75</v>
      </c>
      <c r="AH561" s="3">
        <f t="shared" si="657"/>
        <v>8</v>
      </c>
      <c r="AI561" s="3">
        <f t="shared" si="658"/>
        <v>2</v>
      </c>
      <c r="AJ561" s="3">
        <f t="shared" si="659"/>
        <v>6</v>
      </c>
      <c r="AK561" s="20">
        <f t="shared" si="660"/>
        <v>0.25</v>
      </c>
      <c r="AL561" s="6">
        <v>0.5</v>
      </c>
      <c r="AM561" s="1">
        <v>32</v>
      </c>
      <c r="AN561" s="1">
        <v>13</v>
      </c>
      <c r="AO561" s="1">
        <v>8</v>
      </c>
      <c r="AP561" s="1">
        <v>5</v>
      </c>
      <c r="AQ561" s="1">
        <v>8</v>
      </c>
      <c r="AR561" s="6">
        <f t="shared" si="661"/>
        <v>6.7872503387741459</v>
      </c>
      <c r="AS561" s="6">
        <f t="shared" si="662"/>
        <v>2.7573204501269966</v>
      </c>
      <c r="AT561" s="6">
        <f t="shared" si="663"/>
        <v>1.6968125846935365</v>
      </c>
      <c r="AU561" s="6">
        <f t="shared" si="664"/>
        <v>1.0605078654334601</v>
      </c>
      <c r="AV561" s="6">
        <f t="shared" si="665"/>
        <v>1.6968125846935365</v>
      </c>
      <c r="AW561" s="1">
        <v>8</v>
      </c>
      <c r="AX561" s="1">
        <v>4</v>
      </c>
      <c r="AY561" s="1">
        <v>0</v>
      </c>
      <c r="AZ561" s="1">
        <v>0</v>
      </c>
      <c r="BA561" s="1">
        <v>0</v>
      </c>
      <c r="BB561" s="1">
        <v>0</v>
      </c>
      <c r="BC561" s="7">
        <f t="shared" si="729"/>
        <v>4.5583194444444501</v>
      </c>
      <c r="BD561" s="6">
        <v>264.39999999999998</v>
      </c>
      <c r="BE561" s="6">
        <f t="shared" si="666"/>
        <v>10.575999999999999</v>
      </c>
      <c r="BF561" s="5">
        <v>10.51</v>
      </c>
      <c r="BG561" s="5">
        <v>39.04</v>
      </c>
      <c r="BH561" s="21">
        <f t="shared" si="667"/>
        <v>0.21210898082744703</v>
      </c>
      <c r="BI561" s="1">
        <v>2</v>
      </c>
      <c r="BJ561" s="22">
        <v>3</v>
      </c>
      <c r="BK561" s="22">
        <v>4</v>
      </c>
      <c r="BL561" s="1">
        <v>7</v>
      </c>
      <c r="BM561" s="1">
        <f t="shared" si="668"/>
        <v>9</v>
      </c>
      <c r="BN561" s="8">
        <f t="shared" si="669"/>
        <v>2.0423600605143721</v>
      </c>
      <c r="BO561" s="3">
        <f t="shared" si="670"/>
        <v>39.81818181818182</v>
      </c>
      <c r="BP561" s="20">
        <f t="shared" si="671"/>
        <v>0.18181818181818182</v>
      </c>
      <c r="BQ561" s="20">
        <f t="shared" si="672"/>
        <v>0.63636363636363635</v>
      </c>
      <c r="BR561" s="20">
        <f t="shared" si="673"/>
        <v>0.81818181818181812</v>
      </c>
      <c r="BS561" s="3">
        <f t="shared" si="674"/>
        <v>7</v>
      </c>
      <c r="BT561" s="1">
        <v>2</v>
      </c>
      <c r="BU561" s="1">
        <v>5</v>
      </c>
      <c r="BV561" s="20">
        <f t="shared" si="675"/>
        <v>0.2857142857142857</v>
      </c>
      <c r="BW561" s="5">
        <v>34</v>
      </c>
      <c r="BX561" s="5">
        <v>47</v>
      </c>
      <c r="BY561" s="21">
        <f t="shared" si="676"/>
        <v>0.31764705882352939</v>
      </c>
      <c r="BZ561" s="5">
        <v>46</v>
      </c>
      <c r="CA561" s="5">
        <v>43</v>
      </c>
      <c r="CB561" s="23">
        <f t="shared" si="677"/>
        <v>0.34901960784313724</v>
      </c>
      <c r="CC561" s="5">
        <v>42</v>
      </c>
      <c r="CD561" s="5">
        <v>43</v>
      </c>
      <c r="CE561" s="23">
        <f t="shared" si="678"/>
        <v>0.33333333333333331</v>
      </c>
      <c r="CF561" s="23">
        <f t="shared" si="679"/>
        <v>0.47647058823529409</v>
      </c>
      <c r="CG561" s="24">
        <v>5</v>
      </c>
      <c r="CH561" s="5">
        <v>92</v>
      </c>
      <c r="CI561" s="5">
        <v>94</v>
      </c>
      <c r="CJ561" s="5">
        <v>78</v>
      </c>
      <c r="CK561">
        <v>15.14336172</v>
      </c>
      <c r="CL561" s="5">
        <v>-0.50900000000000001</v>
      </c>
      <c r="CM561" s="5">
        <v>11</v>
      </c>
      <c r="CN561" s="5">
        <v>-0.28000000000000003</v>
      </c>
      <c r="CO561" s="5">
        <v>1.121</v>
      </c>
      <c r="CP561" s="5">
        <v>-1.5030000000000001</v>
      </c>
      <c r="CQ561" s="21">
        <f t="shared" si="680"/>
        <v>7.5342465753424653E-2</v>
      </c>
      <c r="CR561" s="25">
        <f t="shared" si="681"/>
        <v>0.89726027397260277</v>
      </c>
      <c r="CS561" s="22">
        <f t="shared" si="682"/>
        <v>904.79452054794524</v>
      </c>
      <c r="CT561" s="21">
        <f t="shared" si="683"/>
        <v>-2.7397260273972573E-2</v>
      </c>
      <c r="CU561" s="26">
        <f t="shared" si="684"/>
        <v>2.511893434823977</v>
      </c>
      <c r="CV561" s="27">
        <f t="shared" si="685"/>
        <v>3.4253092293054235</v>
      </c>
      <c r="CW561" s="27">
        <f t="shared" si="686"/>
        <v>33.339676498572786</v>
      </c>
      <c r="CX561" s="27">
        <f t="shared" si="687"/>
        <v>33.339676498572786</v>
      </c>
      <c r="CY561" s="27">
        <f t="shared" si="688"/>
        <v>56.631779257849665</v>
      </c>
      <c r="CZ561" s="27">
        <f t="shared" si="689"/>
        <v>58.230256898192202</v>
      </c>
      <c r="DA561" s="28">
        <f t="shared" si="690"/>
        <v>-1.5984776403425371</v>
      </c>
      <c r="DB561" s="5">
        <v>11</v>
      </c>
      <c r="DC561" s="5">
        <v>15</v>
      </c>
      <c r="DD561" s="22">
        <v>135</v>
      </c>
      <c r="DE561" s="22">
        <v>131</v>
      </c>
      <c r="DF561" s="22">
        <v>43</v>
      </c>
      <c r="DG561" s="22">
        <v>49</v>
      </c>
      <c r="DH561" s="22">
        <v>60</v>
      </c>
      <c r="DI561" s="22">
        <v>59</v>
      </c>
      <c r="DJ561" s="29">
        <f t="shared" si="691"/>
        <v>9.9228242010406476E-2</v>
      </c>
      <c r="DK561" s="27">
        <f t="shared" si="692"/>
        <v>2.028688524590164</v>
      </c>
      <c r="DL561" s="27">
        <f t="shared" si="693"/>
        <v>2.8278688524590163</v>
      </c>
      <c r="DM561" s="27">
        <f t="shared" si="694"/>
        <v>28.401639344262296</v>
      </c>
      <c r="DN561" s="27">
        <f t="shared" si="695"/>
        <v>30.553278688524589</v>
      </c>
      <c r="DO561" s="27">
        <f t="shared" si="696"/>
        <v>53.790983606557376</v>
      </c>
      <c r="DP561" s="27">
        <f t="shared" si="697"/>
        <v>58.032786885245898</v>
      </c>
      <c r="DQ561" s="30">
        <f t="shared" si="698"/>
        <v>2.6433256383459849</v>
      </c>
      <c r="DR561" s="5">
        <v>33</v>
      </c>
      <c r="DS561" s="5">
        <v>46</v>
      </c>
      <c r="DT561" s="5">
        <v>429</v>
      </c>
      <c r="DU561" s="5">
        <v>451</v>
      </c>
      <c r="DV561" s="5">
        <v>171</v>
      </c>
      <c r="DW561" s="5">
        <v>198</v>
      </c>
      <c r="DX561" s="5">
        <v>249</v>
      </c>
      <c r="DY561" s="5">
        <v>242</v>
      </c>
      <c r="DZ561" s="22">
        <v>3</v>
      </c>
      <c r="EA561" s="22">
        <v>9</v>
      </c>
      <c r="EB561" s="22">
        <f t="shared" si="699"/>
        <v>6</v>
      </c>
      <c r="EC561" s="26">
        <f t="shared" si="700"/>
        <v>0.68078668683812416</v>
      </c>
      <c r="ED561" s="27">
        <f t="shared" si="701"/>
        <v>2.0423600605143721</v>
      </c>
      <c r="EE561" s="27">
        <f t="shared" si="702"/>
        <v>1.3615733736762483</v>
      </c>
      <c r="EF561" s="6">
        <v>18.4666666667</v>
      </c>
      <c r="EG561" s="6">
        <f t="shared" si="703"/>
        <v>0.73866666666799996</v>
      </c>
      <c r="EH561" s="5">
        <v>0.75</v>
      </c>
      <c r="EI561" s="5">
        <v>3.53</v>
      </c>
      <c r="EJ561" s="21">
        <f t="shared" si="704"/>
        <v>0.1752336448598131</v>
      </c>
      <c r="EK561" s="1">
        <v>0</v>
      </c>
      <c r="EL561" s="22">
        <v>0</v>
      </c>
      <c r="EM561" s="22">
        <v>0</v>
      </c>
      <c r="EN561" s="1">
        <v>0</v>
      </c>
      <c r="EO561" s="3">
        <f t="shared" si="705"/>
        <v>0</v>
      </c>
      <c r="EP561" s="6">
        <f t="shared" si="706"/>
        <v>0</v>
      </c>
      <c r="EQ561" s="3">
        <f t="shared" si="707"/>
        <v>0</v>
      </c>
      <c r="ER561" s="20">
        <f t="shared" si="708"/>
        <v>0</v>
      </c>
      <c r="ES561" s="20">
        <f t="shared" si="709"/>
        <v>0</v>
      </c>
      <c r="ET561" s="20">
        <f t="shared" si="710"/>
        <v>0</v>
      </c>
      <c r="EU561" s="3">
        <f t="shared" si="711"/>
        <v>1</v>
      </c>
      <c r="EV561" s="1">
        <v>0</v>
      </c>
      <c r="EW561" s="1">
        <v>1</v>
      </c>
      <c r="EX561" s="20">
        <f t="shared" si="712"/>
        <v>0</v>
      </c>
      <c r="EY561" s="5">
        <v>1</v>
      </c>
      <c r="EZ561" s="5">
        <v>0</v>
      </c>
      <c r="FA561" s="22">
        <v>10</v>
      </c>
      <c r="FB561" s="22">
        <v>3</v>
      </c>
      <c r="FC561" s="22">
        <v>2</v>
      </c>
      <c r="FD561" s="22">
        <v>1</v>
      </c>
      <c r="FE561" s="22">
        <v>1</v>
      </c>
      <c r="FF561" s="22">
        <v>3</v>
      </c>
      <c r="FG561" s="22">
        <v>1</v>
      </c>
      <c r="FH561" s="22">
        <v>0</v>
      </c>
      <c r="FI561" s="6">
        <v>1.6666666699999999E-2</v>
      </c>
      <c r="FJ561" s="6">
        <f t="shared" si="713"/>
        <v>6.6666666799999994E-4</v>
      </c>
      <c r="FK561" s="5">
        <v>0</v>
      </c>
      <c r="FL561" s="5">
        <v>5.36</v>
      </c>
      <c r="FM561" s="21">
        <f t="shared" si="714"/>
        <v>0</v>
      </c>
      <c r="FN561" s="1">
        <v>0</v>
      </c>
      <c r="FO561" s="22">
        <v>0</v>
      </c>
      <c r="FP561" s="22">
        <v>0</v>
      </c>
      <c r="FQ561" s="1">
        <v>0</v>
      </c>
      <c r="FR561" s="1">
        <f t="shared" si="715"/>
        <v>0</v>
      </c>
      <c r="FS561" s="3">
        <f t="shared" si="716"/>
        <v>0</v>
      </c>
      <c r="FT561" s="3" t="str">
        <f t="shared" si="717"/>
        <v xml:space="preserve"> </v>
      </c>
      <c r="FU561" s="1">
        <v>0</v>
      </c>
      <c r="FV561" s="1">
        <v>0</v>
      </c>
      <c r="FW561" s="20" t="str">
        <f t="shared" si="718"/>
        <v xml:space="preserve"> </v>
      </c>
      <c r="FX561" s="5">
        <v>0</v>
      </c>
      <c r="FY561" s="5">
        <v>0</v>
      </c>
      <c r="FZ561" s="22">
        <v>0</v>
      </c>
      <c r="GA561" s="22">
        <v>0</v>
      </c>
      <c r="GB561" s="22">
        <v>0</v>
      </c>
      <c r="GC561" s="22">
        <v>0</v>
      </c>
      <c r="GD561" s="22">
        <v>0</v>
      </c>
      <c r="GE561" s="22">
        <v>0</v>
      </c>
      <c r="GF561" s="22">
        <v>0</v>
      </c>
      <c r="GG561" s="22">
        <v>0</v>
      </c>
      <c r="GH561" s="1">
        <v>14</v>
      </c>
      <c r="GI561" s="1">
        <v>1</v>
      </c>
      <c r="GJ561" s="1">
        <v>15</v>
      </c>
      <c r="GK561" s="1">
        <v>0</v>
      </c>
      <c r="GN561" s="31" t="str">
        <f t="shared" si="719"/>
        <v xml:space="preserve"> </v>
      </c>
      <c r="GP561" s="1">
        <v>2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32" t="str">
        <f t="shared" si="720"/>
        <v xml:space="preserve"> </v>
      </c>
      <c r="GW561" s="9">
        <f t="shared" si="721"/>
        <v>5</v>
      </c>
      <c r="GX561" s="10">
        <v>0.4</v>
      </c>
      <c r="GY561" s="10">
        <v>0.2</v>
      </c>
      <c r="GZ561" s="10">
        <v>0.7</v>
      </c>
      <c r="HA561" s="29">
        <f t="shared" si="722"/>
        <v>2.7999999999999997E-2</v>
      </c>
      <c r="HB561" s="29">
        <f t="shared" si="723"/>
        <v>0.1484711011606844</v>
      </c>
      <c r="HC561">
        <v>7.6</v>
      </c>
      <c r="HD561">
        <v>6.7</v>
      </c>
      <c r="HE561">
        <v>0.8</v>
      </c>
      <c r="HF561">
        <v>0.1</v>
      </c>
      <c r="HG561">
        <v>0.4</v>
      </c>
      <c r="HH561">
        <v>0</v>
      </c>
      <c r="HI561">
        <v>0.5</v>
      </c>
      <c r="HJ561" s="11">
        <f t="shared" si="724"/>
        <v>0.02</v>
      </c>
      <c r="HK561" s="11">
        <f t="shared" si="725"/>
        <v>0.10605078654334603</v>
      </c>
      <c r="HL561">
        <v>82</v>
      </c>
      <c r="HM561">
        <v>0</v>
      </c>
      <c r="HN561">
        <v>17</v>
      </c>
      <c r="HQ561" s="33">
        <v>553776</v>
      </c>
      <c r="HR561" s="33">
        <v>0</v>
      </c>
      <c r="HS561" s="30">
        <f t="shared" si="726"/>
        <v>0.25478804434589786</v>
      </c>
    </row>
    <row r="562" spans="1:227" x14ac:dyDescent="0.2">
      <c r="A562" s="1">
        <v>29</v>
      </c>
      <c r="B562" s="2" t="s">
        <v>2675</v>
      </c>
      <c r="C562" s="2" t="s">
        <v>855</v>
      </c>
      <c r="D562" s="2" t="s">
        <v>372</v>
      </c>
      <c r="E562" s="2" t="s">
        <v>230</v>
      </c>
      <c r="F562" s="2">
        <v>73</v>
      </c>
      <c r="G562" s="2">
        <v>190</v>
      </c>
      <c r="H562" s="2" t="s">
        <v>231</v>
      </c>
      <c r="J562" s="3">
        <v>39</v>
      </c>
      <c r="K562" s="5" t="s">
        <v>2676</v>
      </c>
      <c r="L562" s="5" t="s">
        <v>2677</v>
      </c>
      <c r="M562" s="5" t="s">
        <v>471</v>
      </c>
      <c r="N562" s="5" t="s">
        <v>463</v>
      </c>
      <c r="O562" s="2" t="s">
        <v>463</v>
      </c>
      <c r="P562" s="2" t="s">
        <v>415</v>
      </c>
      <c r="Q562" s="1">
        <v>18</v>
      </c>
      <c r="R562" s="1">
        <v>0</v>
      </c>
      <c r="S562" s="1">
        <v>0</v>
      </c>
      <c r="T562" s="1">
        <v>0</v>
      </c>
      <c r="U562" s="1">
        <v>-2</v>
      </c>
      <c r="V562" s="1">
        <v>11</v>
      </c>
      <c r="W562" s="20">
        <f t="shared" si="648"/>
        <v>0</v>
      </c>
      <c r="X562" s="6">
        <v>163.3166666667</v>
      </c>
      <c r="Y562" s="6">
        <f t="shared" si="649"/>
        <v>9.0731481481500005</v>
      </c>
      <c r="Z562" s="1">
        <v>254</v>
      </c>
      <c r="AA562" s="6">
        <f t="shared" si="650"/>
        <v>14.111111111111111</v>
      </c>
      <c r="AB562" s="8">
        <f t="shared" si="651"/>
        <v>0.64297900262480312</v>
      </c>
      <c r="AC562" s="3">
        <f t="shared" si="652"/>
        <v>0</v>
      </c>
      <c r="AD562" s="8">
        <f t="shared" si="653"/>
        <v>0</v>
      </c>
      <c r="AE562" s="20">
        <f t="shared" si="654"/>
        <v>0</v>
      </c>
      <c r="AF562" s="20">
        <f t="shared" si="655"/>
        <v>0</v>
      </c>
      <c r="AG562" s="20">
        <f t="shared" si="656"/>
        <v>0</v>
      </c>
      <c r="AH562" s="3">
        <f t="shared" si="657"/>
        <v>5</v>
      </c>
      <c r="AI562" s="3">
        <f t="shared" si="658"/>
        <v>2</v>
      </c>
      <c r="AJ562" s="3">
        <f t="shared" si="659"/>
        <v>3</v>
      </c>
      <c r="AK562" s="20">
        <f t="shared" si="660"/>
        <v>0.4</v>
      </c>
      <c r="AL562" s="6">
        <v>0.4</v>
      </c>
      <c r="AM562" s="1">
        <v>25</v>
      </c>
      <c r="AN562" s="1">
        <v>8</v>
      </c>
      <c r="AO562" s="1">
        <v>4</v>
      </c>
      <c r="AP562" s="1">
        <v>3</v>
      </c>
      <c r="AQ562" s="1">
        <v>1</v>
      </c>
      <c r="AR562" s="6">
        <f t="shared" si="661"/>
        <v>9.1846106745567528</v>
      </c>
      <c r="AS562" s="6">
        <f t="shared" si="662"/>
        <v>2.9390754158581611</v>
      </c>
      <c r="AT562" s="6">
        <f t="shared" si="663"/>
        <v>1.4695377079290806</v>
      </c>
      <c r="AU562" s="6">
        <f t="shared" si="664"/>
        <v>1.1021532809468104</v>
      </c>
      <c r="AV562" s="6">
        <f t="shared" si="665"/>
        <v>0.36738442698227014</v>
      </c>
      <c r="AW562" s="1">
        <v>2</v>
      </c>
      <c r="AX562" s="1">
        <v>1</v>
      </c>
      <c r="AY562" s="1">
        <v>0</v>
      </c>
      <c r="AZ562" s="1">
        <v>0</v>
      </c>
      <c r="BA562" s="1">
        <v>0</v>
      </c>
      <c r="BB562" s="1">
        <v>0</v>
      </c>
      <c r="BC562" s="7">
        <f t="shared" si="729"/>
        <v>1.69324722222215</v>
      </c>
      <c r="BD562" s="6">
        <v>141.30000000000001</v>
      </c>
      <c r="BE562" s="6">
        <f t="shared" si="666"/>
        <v>7.8500000000000005</v>
      </c>
      <c r="BF562" s="5">
        <v>7.84</v>
      </c>
      <c r="BG562" s="5">
        <v>42.77</v>
      </c>
      <c r="BH562" s="21">
        <f t="shared" si="667"/>
        <v>0.15491009681881052</v>
      </c>
      <c r="BI562" s="1">
        <v>0</v>
      </c>
      <c r="BJ562" s="22">
        <v>0</v>
      </c>
      <c r="BK562" s="22">
        <v>0</v>
      </c>
      <c r="BL562" s="1">
        <v>0</v>
      </c>
      <c r="BM562" s="1">
        <f t="shared" si="668"/>
        <v>0</v>
      </c>
      <c r="BN562" s="8">
        <f t="shared" si="669"/>
        <v>0</v>
      </c>
      <c r="BO562" s="3">
        <f t="shared" si="670"/>
        <v>0</v>
      </c>
      <c r="BP562" s="20">
        <f t="shared" si="671"/>
        <v>0</v>
      </c>
      <c r="BQ562" s="20">
        <f t="shared" si="672"/>
        <v>0</v>
      </c>
      <c r="BR562" s="20">
        <f t="shared" si="673"/>
        <v>0</v>
      </c>
      <c r="BS562" s="3">
        <f t="shared" si="674"/>
        <v>4</v>
      </c>
      <c r="BT562" s="1">
        <v>2</v>
      </c>
      <c r="BU562" s="1">
        <v>2</v>
      </c>
      <c r="BV562" s="20">
        <f t="shared" si="675"/>
        <v>0.5</v>
      </c>
      <c r="BW562" s="5">
        <v>18</v>
      </c>
      <c r="BX562" s="5">
        <v>17</v>
      </c>
      <c r="BY562" s="21">
        <f t="shared" si="676"/>
        <v>0.26515151515151514</v>
      </c>
      <c r="BZ562" s="5">
        <v>26</v>
      </c>
      <c r="CA562" s="5">
        <v>20</v>
      </c>
      <c r="CB562" s="23">
        <f t="shared" si="677"/>
        <v>0.34848484848484851</v>
      </c>
      <c r="CC562" s="5">
        <v>29</v>
      </c>
      <c r="CD562" s="5">
        <v>22</v>
      </c>
      <c r="CE562" s="23">
        <f t="shared" si="678"/>
        <v>0.38636363636363635</v>
      </c>
      <c r="CF562" s="23">
        <f t="shared" si="679"/>
        <v>0.43209876543209874</v>
      </c>
      <c r="CG562" s="24">
        <v>2</v>
      </c>
      <c r="CH562" s="5">
        <v>40</v>
      </c>
      <c r="CI562" s="5">
        <v>59</v>
      </c>
      <c r="CJ562" s="5">
        <v>34</v>
      </c>
      <c r="CK562">
        <v>14.684160479999999</v>
      </c>
      <c r="CL562" s="5">
        <v>-4.9000000000000002E-2</v>
      </c>
      <c r="CM562" s="5">
        <v>14</v>
      </c>
      <c r="CN562" s="5">
        <v>-2.363</v>
      </c>
      <c r="CO562" s="5">
        <v>-6.6890000000000001</v>
      </c>
      <c r="CP562" s="5">
        <v>4.6520000000000001</v>
      </c>
      <c r="CQ562" s="21">
        <f t="shared" si="680"/>
        <v>0</v>
      </c>
      <c r="CR562" s="25">
        <f t="shared" si="681"/>
        <v>0.97368421052631582</v>
      </c>
      <c r="CS562" s="22">
        <f t="shared" si="682"/>
        <v>973.68421052631584</v>
      </c>
      <c r="CT562" s="21">
        <f t="shared" si="683"/>
        <v>-2.6315789473684181E-2</v>
      </c>
      <c r="CU562" s="26">
        <f t="shared" si="684"/>
        <v>0</v>
      </c>
      <c r="CV562" s="27">
        <f t="shared" si="685"/>
        <v>0.85034013605442171</v>
      </c>
      <c r="CW562" s="27">
        <f t="shared" si="686"/>
        <v>24.23469387755102</v>
      </c>
      <c r="CX562" s="27">
        <f t="shared" si="687"/>
        <v>32.312925170068027</v>
      </c>
      <c r="CY562" s="27">
        <f t="shared" si="688"/>
        <v>44.642857142857146</v>
      </c>
      <c r="CZ562" s="27">
        <f t="shared" si="689"/>
        <v>62.074829931972786</v>
      </c>
      <c r="DA562" s="28">
        <f t="shared" si="690"/>
        <v>-17.43197278911564</v>
      </c>
      <c r="DB562" s="5">
        <v>0</v>
      </c>
      <c r="DC562" s="5">
        <v>2</v>
      </c>
      <c r="DD562" s="22">
        <v>57</v>
      </c>
      <c r="DE562" s="22">
        <v>74</v>
      </c>
      <c r="DF562" s="22">
        <v>20</v>
      </c>
      <c r="DG562" s="22">
        <v>28</v>
      </c>
      <c r="DH562" s="22">
        <v>42</v>
      </c>
      <c r="DI562" s="22">
        <v>28</v>
      </c>
      <c r="DJ562" s="29">
        <f t="shared" si="691"/>
        <v>-22.907343159486011</v>
      </c>
      <c r="DK562" s="27">
        <f t="shared" si="692"/>
        <v>2.8836411815135219</v>
      </c>
      <c r="DL562" s="27">
        <f t="shared" si="693"/>
        <v>2.0263424518743665</v>
      </c>
      <c r="DM562" s="27">
        <f t="shared" si="694"/>
        <v>33.278777959629025</v>
      </c>
      <c r="DN562" s="27">
        <f t="shared" si="695"/>
        <v>26.264515626217754</v>
      </c>
      <c r="DO562" s="27">
        <f t="shared" si="696"/>
        <v>65.544384693320865</v>
      </c>
      <c r="DP562" s="27">
        <f t="shared" si="697"/>
        <v>49.957135063518045</v>
      </c>
      <c r="DQ562" s="30">
        <f t="shared" si="698"/>
        <v>-33.01922241891846</v>
      </c>
      <c r="DR562" s="5">
        <v>37</v>
      </c>
      <c r="DS562" s="5">
        <v>26</v>
      </c>
      <c r="DT562" s="5">
        <v>390</v>
      </c>
      <c r="DU562" s="5">
        <v>311</v>
      </c>
      <c r="DV562" s="5">
        <v>189</v>
      </c>
      <c r="DW562" s="5">
        <v>135</v>
      </c>
      <c r="DX562" s="5">
        <v>169</v>
      </c>
      <c r="DY562" s="5">
        <v>225</v>
      </c>
      <c r="DZ562" s="22">
        <v>1</v>
      </c>
      <c r="EA562" s="22">
        <v>3</v>
      </c>
      <c r="EB562" s="22">
        <f t="shared" si="699"/>
        <v>2</v>
      </c>
      <c r="EC562" s="26">
        <f t="shared" si="700"/>
        <v>0.42462845010615707</v>
      </c>
      <c r="ED562" s="27">
        <f t="shared" si="701"/>
        <v>1.2738853503184713</v>
      </c>
      <c r="EE562" s="27">
        <f t="shared" si="702"/>
        <v>0.84925690021231415</v>
      </c>
      <c r="EF562" s="6">
        <v>0</v>
      </c>
      <c r="EG562" s="6">
        <f t="shared" si="703"/>
        <v>0</v>
      </c>
      <c r="EH562" s="5"/>
      <c r="EI562" s="5"/>
      <c r="EJ562" s="21" t="str">
        <f t="shared" si="704"/>
        <v xml:space="preserve"> </v>
      </c>
      <c r="EK562" s="1">
        <v>0</v>
      </c>
      <c r="EL562" s="22">
        <v>0</v>
      </c>
      <c r="EM562" s="22">
        <v>0</v>
      </c>
      <c r="EN562" s="1">
        <v>0</v>
      </c>
      <c r="EO562" s="3">
        <f t="shared" si="705"/>
        <v>0</v>
      </c>
      <c r="EP562" s="6">
        <f t="shared" si="706"/>
        <v>0</v>
      </c>
      <c r="EQ562" s="3">
        <f t="shared" si="707"/>
        <v>0</v>
      </c>
      <c r="ER562" s="20">
        <f t="shared" si="708"/>
        <v>0</v>
      </c>
      <c r="ES562" s="20">
        <f t="shared" si="709"/>
        <v>0</v>
      </c>
      <c r="ET562" s="20">
        <f t="shared" si="710"/>
        <v>0</v>
      </c>
      <c r="EU562" s="3" t="str">
        <f t="shared" si="711"/>
        <v xml:space="preserve"> </v>
      </c>
      <c r="EV562" s="1">
        <v>0</v>
      </c>
      <c r="EW562" s="1">
        <v>0</v>
      </c>
      <c r="EX562" s="20" t="str">
        <f t="shared" si="712"/>
        <v xml:space="preserve"> </v>
      </c>
      <c r="EY562" s="5"/>
      <c r="EZ562" s="5"/>
      <c r="FA562" s="22">
        <v>0</v>
      </c>
      <c r="FB562" s="22">
        <v>0</v>
      </c>
      <c r="FC562" s="22">
        <v>0</v>
      </c>
      <c r="FD562" s="22">
        <v>0</v>
      </c>
      <c r="FE562" s="22">
        <v>0</v>
      </c>
      <c r="FF562" s="22">
        <v>0</v>
      </c>
      <c r="FG562" s="22">
        <v>0</v>
      </c>
      <c r="FH562" s="22">
        <v>0</v>
      </c>
      <c r="FI562" s="6">
        <v>22.016666666700001</v>
      </c>
      <c r="FJ562" s="6">
        <f t="shared" si="713"/>
        <v>1.2231481481499999</v>
      </c>
      <c r="FK562" s="5">
        <v>1.21</v>
      </c>
      <c r="FL562" s="5">
        <v>3.5</v>
      </c>
      <c r="FM562" s="21">
        <f t="shared" si="714"/>
        <v>0.25690021231422505</v>
      </c>
      <c r="FN562" s="1">
        <v>0</v>
      </c>
      <c r="FO562" s="22">
        <v>0</v>
      </c>
      <c r="FP562" s="22">
        <v>0</v>
      </c>
      <c r="FQ562" s="1">
        <v>0</v>
      </c>
      <c r="FR562" s="1">
        <f t="shared" si="715"/>
        <v>0</v>
      </c>
      <c r="FS562" s="3">
        <f t="shared" si="716"/>
        <v>0</v>
      </c>
      <c r="FT562" s="3">
        <f t="shared" si="717"/>
        <v>1</v>
      </c>
      <c r="FU562" s="1">
        <v>0</v>
      </c>
      <c r="FV562" s="1">
        <v>1</v>
      </c>
      <c r="FW562" s="20">
        <f t="shared" si="718"/>
        <v>0</v>
      </c>
      <c r="FX562" s="5">
        <v>0</v>
      </c>
      <c r="FY562" s="5">
        <v>3</v>
      </c>
      <c r="FZ562" s="22">
        <v>4</v>
      </c>
      <c r="GA562" s="22">
        <v>10</v>
      </c>
      <c r="GB562" s="22">
        <v>1</v>
      </c>
      <c r="GC562" s="22">
        <v>5</v>
      </c>
      <c r="GD562" s="22">
        <v>5</v>
      </c>
      <c r="GE562" s="22">
        <v>0</v>
      </c>
      <c r="GF562" s="22">
        <v>0</v>
      </c>
      <c r="GG562" s="22">
        <v>0</v>
      </c>
      <c r="GH562" s="1">
        <v>0</v>
      </c>
      <c r="GI562" s="1">
        <v>0</v>
      </c>
      <c r="GJ562" s="1">
        <v>5</v>
      </c>
      <c r="GK562" s="1">
        <v>3</v>
      </c>
      <c r="GN562" s="31" t="str">
        <f t="shared" si="719"/>
        <v xml:space="preserve"> 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32" t="str">
        <f t="shared" si="720"/>
        <v xml:space="preserve"> </v>
      </c>
      <c r="GW562" s="9">
        <f t="shared" si="721"/>
        <v>4</v>
      </c>
      <c r="GX562" s="10">
        <v>-0.5</v>
      </c>
      <c r="GY562" s="10">
        <v>0.1</v>
      </c>
      <c r="GZ562" s="10">
        <v>-0.4</v>
      </c>
      <c r="HA562" s="29">
        <f t="shared" si="722"/>
        <v>-2.2222222222222223E-2</v>
      </c>
      <c r="HB562" s="29">
        <f t="shared" si="723"/>
        <v>-0.14695377079290806</v>
      </c>
      <c r="HC562">
        <v>1.5</v>
      </c>
      <c r="HD562">
        <v>3.2</v>
      </c>
      <c r="HE562">
        <v>-2.9</v>
      </c>
      <c r="HF562">
        <v>-0.7</v>
      </c>
      <c r="HG562">
        <v>0.7</v>
      </c>
      <c r="HH562">
        <v>0</v>
      </c>
      <c r="HI562">
        <v>0</v>
      </c>
      <c r="HJ562" s="11">
        <f t="shared" si="724"/>
        <v>0</v>
      </c>
      <c r="HK562" s="11">
        <f t="shared" si="725"/>
        <v>0</v>
      </c>
      <c r="HL562">
        <v>75</v>
      </c>
      <c r="HM562">
        <v>0</v>
      </c>
      <c r="HN562">
        <v>0</v>
      </c>
      <c r="HQ562" s="33">
        <v>454545</v>
      </c>
      <c r="HR562" s="33">
        <v>25000</v>
      </c>
      <c r="HS562" s="30">
        <f t="shared" si="726"/>
        <v>-0.13303689578713976</v>
      </c>
    </row>
    <row r="563" spans="1:227" x14ac:dyDescent="0.2">
      <c r="A563" s="1">
        <v>71</v>
      </c>
      <c r="B563" s="2" t="s">
        <v>2603</v>
      </c>
      <c r="C563" s="2" t="s">
        <v>1295</v>
      </c>
      <c r="E563" s="2" t="s">
        <v>900</v>
      </c>
      <c r="F563" s="2">
        <v>73</v>
      </c>
      <c r="G563" s="2">
        <v>208</v>
      </c>
      <c r="H563" s="2" t="s">
        <v>231</v>
      </c>
      <c r="I563" s="2" t="s">
        <v>258</v>
      </c>
      <c r="J563" s="3">
        <v>22</v>
      </c>
      <c r="K563" s="5" t="s">
        <v>2678</v>
      </c>
      <c r="L563" s="5" t="s">
        <v>2679</v>
      </c>
      <c r="M563" s="5" t="s">
        <v>2680</v>
      </c>
      <c r="N563" s="5" t="s">
        <v>320</v>
      </c>
      <c r="O563" s="2" t="s">
        <v>320</v>
      </c>
      <c r="P563" s="2" t="s">
        <v>263</v>
      </c>
      <c r="Q563" s="1">
        <v>25</v>
      </c>
      <c r="R563" s="1">
        <v>5</v>
      </c>
      <c r="S563" s="1">
        <v>4</v>
      </c>
      <c r="T563" s="1">
        <v>9</v>
      </c>
      <c r="U563" s="1">
        <v>-2</v>
      </c>
      <c r="V563" s="1">
        <v>34</v>
      </c>
      <c r="W563" s="20">
        <f t="shared" si="648"/>
        <v>0.14705882352941177</v>
      </c>
      <c r="X563" s="6">
        <v>283.21666666670001</v>
      </c>
      <c r="Y563" s="6">
        <f t="shared" si="649"/>
        <v>11.328666666668001</v>
      </c>
      <c r="Z563" s="1">
        <v>373</v>
      </c>
      <c r="AA563" s="6">
        <f t="shared" si="650"/>
        <v>14.92</v>
      </c>
      <c r="AB563" s="8">
        <f t="shared" si="651"/>
        <v>0.75929401251126005</v>
      </c>
      <c r="AC563" s="3">
        <f t="shared" si="652"/>
        <v>18.59090909090909</v>
      </c>
      <c r="AD563" s="8">
        <f t="shared" si="653"/>
        <v>3.9385201393082352</v>
      </c>
      <c r="AE563" s="20">
        <f t="shared" si="654"/>
        <v>0.38461538461538464</v>
      </c>
      <c r="AF563" s="20">
        <f t="shared" si="655"/>
        <v>0.30769230769230771</v>
      </c>
      <c r="AG563" s="20">
        <f t="shared" si="656"/>
        <v>0.69230769230769229</v>
      </c>
      <c r="AH563" s="3">
        <f t="shared" si="657"/>
        <v>3</v>
      </c>
      <c r="AI563" s="3">
        <f t="shared" si="658"/>
        <v>1</v>
      </c>
      <c r="AJ563" s="3">
        <f t="shared" si="659"/>
        <v>2</v>
      </c>
      <c r="AK563" s="20">
        <f t="shared" si="660"/>
        <v>0.33333333333333331</v>
      </c>
      <c r="AL563" s="6">
        <v>0.2</v>
      </c>
      <c r="AM563" s="1">
        <v>38</v>
      </c>
      <c r="AN563" s="1">
        <v>13</v>
      </c>
      <c r="AO563" s="1">
        <v>10</v>
      </c>
      <c r="AP563" s="1">
        <v>7</v>
      </c>
      <c r="AQ563" s="1">
        <v>13</v>
      </c>
      <c r="AR563" s="6">
        <f t="shared" si="661"/>
        <v>8.0503736832804034</v>
      </c>
      <c r="AS563" s="6">
        <f t="shared" si="662"/>
        <v>2.7540752074380328</v>
      </c>
      <c r="AT563" s="6">
        <f t="shared" si="663"/>
        <v>2.1185193903369486</v>
      </c>
      <c r="AU563" s="6">
        <f t="shared" si="664"/>
        <v>1.4829635732358637</v>
      </c>
      <c r="AV563" s="6">
        <f t="shared" si="665"/>
        <v>2.7540752074380328</v>
      </c>
      <c r="AW563" s="1">
        <v>4</v>
      </c>
      <c r="AX563" s="1">
        <v>2</v>
      </c>
      <c r="AY563" s="1">
        <v>0</v>
      </c>
      <c r="AZ563" s="1">
        <v>0</v>
      </c>
      <c r="BA563" s="1">
        <v>0</v>
      </c>
      <c r="BB563" s="1">
        <v>0</v>
      </c>
      <c r="BC563" s="7">
        <f t="shared" si="729"/>
        <v>5.5636722222221495</v>
      </c>
      <c r="BD563" s="6">
        <v>262.60000000000002</v>
      </c>
      <c r="BE563" s="6">
        <f t="shared" si="666"/>
        <v>10.504000000000001</v>
      </c>
      <c r="BF563" s="5">
        <v>10.39</v>
      </c>
      <c r="BG563" s="5">
        <v>38.549999999999997</v>
      </c>
      <c r="BH563" s="21">
        <f t="shared" si="667"/>
        <v>0.21230077646097265</v>
      </c>
      <c r="BI563" s="1">
        <v>4</v>
      </c>
      <c r="BJ563" s="22">
        <v>1</v>
      </c>
      <c r="BK563" s="22">
        <v>2</v>
      </c>
      <c r="BL563" s="1">
        <v>3</v>
      </c>
      <c r="BM563" s="1">
        <f t="shared" si="668"/>
        <v>7</v>
      </c>
      <c r="BN563" s="8">
        <f t="shared" si="669"/>
        <v>1.5993907083015992</v>
      </c>
      <c r="BO563" s="3">
        <f t="shared" si="670"/>
        <v>11.09090909090909</v>
      </c>
      <c r="BP563" s="20">
        <f t="shared" si="671"/>
        <v>0.36363636363636365</v>
      </c>
      <c r="BQ563" s="20">
        <f t="shared" si="672"/>
        <v>0.27272727272727271</v>
      </c>
      <c r="BR563" s="20">
        <f t="shared" si="673"/>
        <v>0.63636363636363635</v>
      </c>
      <c r="BS563" s="3">
        <f t="shared" si="674"/>
        <v>3</v>
      </c>
      <c r="BT563" s="1">
        <v>1</v>
      </c>
      <c r="BU563" s="1">
        <v>2</v>
      </c>
      <c r="BV563" s="20">
        <f t="shared" si="675"/>
        <v>0.33333333333333331</v>
      </c>
      <c r="BW563" s="5">
        <v>33</v>
      </c>
      <c r="BX563" s="5">
        <v>23</v>
      </c>
      <c r="BY563" s="21">
        <f t="shared" si="676"/>
        <v>0.26046511627906976</v>
      </c>
      <c r="BZ563" s="5">
        <v>46</v>
      </c>
      <c r="CA563" s="5">
        <v>42</v>
      </c>
      <c r="CB563" s="23">
        <f t="shared" si="677"/>
        <v>0.40930232558139534</v>
      </c>
      <c r="CC563" s="5">
        <v>38</v>
      </c>
      <c r="CD563" s="5">
        <v>33</v>
      </c>
      <c r="CE563" s="23">
        <f t="shared" si="678"/>
        <v>0.33023255813953489</v>
      </c>
      <c r="CF563" s="23">
        <f t="shared" si="679"/>
        <v>0.3888888888888889</v>
      </c>
      <c r="CG563" s="24">
        <v>3</v>
      </c>
      <c r="CH563" s="5">
        <v>81</v>
      </c>
      <c r="CI563" s="5">
        <v>101</v>
      </c>
      <c r="CJ563" s="5">
        <v>82</v>
      </c>
      <c r="CK563">
        <v>15.20412074</v>
      </c>
      <c r="CL563" s="5">
        <v>0.184</v>
      </c>
      <c r="CM563" s="5">
        <v>8</v>
      </c>
      <c r="CN563" s="5">
        <v>-0.42099999999999999</v>
      </c>
      <c r="CO563" s="5">
        <v>0.66700000000000004</v>
      </c>
      <c r="CP563" s="5">
        <v>-5.0209999999999999</v>
      </c>
      <c r="CQ563" s="21">
        <f t="shared" si="680"/>
        <v>9.0163934426229511E-2</v>
      </c>
      <c r="CR563" s="25">
        <f t="shared" si="681"/>
        <v>0.90370370370370368</v>
      </c>
      <c r="CS563" s="22">
        <f t="shared" si="682"/>
        <v>912.72009714632668</v>
      </c>
      <c r="CT563" s="21">
        <f t="shared" si="683"/>
        <v>-6.1323618700668131E-3</v>
      </c>
      <c r="CU563" s="26">
        <f t="shared" si="684"/>
        <v>2.5409047160731473</v>
      </c>
      <c r="CV563" s="27">
        <f t="shared" si="685"/>
        <v>3.0028873917228101</v>
      </c>
      <c r="CW563" s="27">
        <f t="shared" si="686"/>
        <v>28.180943214629451</v>
      </c>
      <c r="CX563" s="27">
        <f t="shared" si="687"/>
        <v>31.183830606352259</v>
      </c>
      <c r="CY563" s="27">
        <f t="shared" si="688"/>
        <v>57.054860442733393</v>
      </c>
      <c r="CZ563" s="27">
        <f t="shared" si="689"/>
        <v>56.13089509143407</v>
      </c>
      <c r="DA563" s="28">
        <f t="shared" si="690"/>
        <v>0.92396535129932289</v>
      </c>
      <c r="DB563" s="5">
        <v>11</v>
      </c>
      <c r="DC563" s="5">
        <v>13</v>
      </c>
      <c r="DD563" s="22">
        <v>111</v>
      </c>
      <c r="DE563" s="22">
        <v>122</v>
      </c>
      <c r="DF563" s="22">
        <v>49</v>
      </c>
      <c r="DG563" s="22">
        <v>51</v>
      </c>
      <c r="DH563" s="22">
        <v>57</v>
      </c>
      <c r="DI563" s="22">
        <v>76</v>
      </c>
      <c r="DJ563" s="29">
        <f t="shared" si="691"/>
        <v>8.1006320179659905</v>
      </c>
      <c r="DK563" s="27">
        <f t="shared" si="692"/>
        <v>2.6770428015564205</v>
      </c>
      <c r="DL563" s="27">
        <f t="shared" si="693"/>
        <v>2.9883268482490273</v>
      </c>
      <c r="DM563" s="27">
        <f t="shared" si="694"/>
        <v>29.073929961089497</v>
      </c>
      <c r="DN563" s="27">
        <f t="shared" si="695"/>
        <v>29.883268482490276</v>
      </c>
      <c r="DO563" s="27">
        <f t="shared" si="696"/>
        <v>52.980544747081716</v>
      </c>
      <c r="DP563" s="27">
        <f t="shared" si="697"/>
        <v>56.280155642023352</v>
      </c>
      <c r="DQ563" s="30">
        <f t="shared" si="698"/>
        <v>4.2235762462409596</v>
      </c>
      <c r="DR563" s="5">
        <v>43</v>
      </c>
      <c r="DS563" s="5">
        <v>48</v>
      </c>
      <c r="DT563" s="5">
        <v>424</v>
      </c>
      <c r="DU563" s="5">
        <v>432</v>
      </c>
      <c r="DV563" s="5">
        <v>185</v>
      </c>
      <c r="DW563" s="5">
        <v>196</v>
      </c>
      <c r="DX563" s="5">
        <v>228</v>
      </c>
      <c r="DY563" s="5">
        <v>199</v>
      </c>
      <c r="DZ563" s="22">
        <v>1</v>
      </c>
      <c r="EA563" s="22">
        <v>7</v>
      </c>
      <c r="EB563" s="22">
        <f t="shared" si="699"/>
        <v>6</v>
      </c>
      <c r="EC563" s="26">
        <f t="shared" si="700"/>
        <v>0.22848438690022846</v>
      </c>
      <c r="ED563" s="27">
        <f t="shared" si="701"/>
        <v>1.5993907083015992</v>
      </c>
      <c r="EE563" s="27">
        <f t="shared" si="702"/>
        <v>1.3709063214013708</v>
      </c>
      <c r="EF563" s="6">
        <v>19.95</v>
      </c>
      <c r="EG563" s="6">
        <f t="shared" si="703"/>
        <v>0.79799999999999993</v>
      </c>
      <c r="EH563" s="5">
        <v>0.82</v>
      </c>
      <c r="EI563" s="5">
        <v>4.33</v>
      </c>
      <c r="EJ563" s="21">
        <f t="shared" si="704"/>
        <v>0.15922330097087375</v>
      </c>
      <c r="EK563" s="1">
        <v>1</v>
      </c>
      <c r="EL563" s="22">
        <v>1</v>
      </c>
      <c r="EM563" s="22">
        <v>0</v>
      </c>
      <c r="EN563" s="1">
        <v>1</v>
      </c>
      <c r="EO563" s="3">
        <f t="shared" si="705"/>
        <v>2</v>
      </c>
      <c r="EP563" s="6">
        <f t="shared" si="706"/>
        <v>6.015037593984963</v>
      </c>
      <c r="EQ563" s="3">
        <f t="shared" si="707"/>
        <v>7.5</v>
      </c>
      <c r="ER563" s="20">
        <f t="shared" si="708"/>
        <v>0.5</v>
      </c>
      <c r="ES563" s="20">
        <f t="shared" si="709"/>
        <v>0.5</v>
      </c>
      <c r="ET563" s="20">
        <f t="shared" si="710"/>
        <v>1</v>
      </c>
      <c r="EU563" s="3" t="str">
        <f t="shared" si="711"/>
        <v xml:space="preserve"> </v>
      </c>
      <c r="EV563" s="1">
        <v>0</v>
      </c>
      <c r="EW563" s="1">
        <v>0</v>
      </c>
      <c r="EX563" s="20" t="str">
        <f t="shared" si="712"/>
        <v xml:space="preserve"> </v>
      </c>
      <c r="EY563" s="5">
        <v>2</v>
      </c>
      <c r="EZ563" s="5">
        <v>0</v>
      </c>
      <c r="FA563" s="22">
        <v>13</v>
      </c>
      <c r="FB563" s="22">
        <v>2</v>
      </c>
      <c r="FC563" s="22">
        <v>7</v>
      </c>
      <c r="FD563" s="22">
        <v>1</v>
      </c>
      <c r="FE563" s="22">
        <v>0</v>
      </c>
      <c r="FF563" s="22">
        <v>3</v>
      </c>
      <c r="FG563" s="22">
        <v>0</v>
      </c>
      <c r="FH563" s="22">
        <v>0</v>
      </c>
      <c r="FI563" s="6">
        <v>0.66666666670000008</v>
      </c>
      <c r="FJ563" s="6">
        <f t="shared" si="713"/>
        <v>2.6666666668000005E-2</v>
      </c>
      <c r="FK563" s="5">
        <v>0.03</v>
      </c>
      <c r="FL563" s="5">
        <v>4.8899999999999997</v>
      </c>
      <c r="FM563" s="21">
        <f t="shared" si="714"/>
        <v>6.0975609756097563E-3</v>
      </c>
      <c r="FN563" s="1">
        <v>0</v>
      </c>
      <c r="FO563" s="22">
        <v>0</v>
      </c>
      <c r="FP563" s="22">
        <v>0</v>
      </c>
      <c r="FQ563" s="1">
        <v>0</v>
      </c>
      <c r="FR563" s="1">
        <f t="shared" si="715"/>
        <v>0</v>
      </c>
      <c r="FS563" s="3">
        <f t="shared" si="716"/>
        <v>0</v>
      </c>
      <c r="FT563" s="3" t="str">
        <f t="shared" si="717"/>
        <v xml:space="preserve"> </v>
      </c>
      <c r="FU563" s="1">
        <v>0</v>
      </c>
      <c r="FV563" s="1">
        <v>0</v>
      </c>
      <c r="FW563" s="20" t="str">
        <f t="shared" si="718"/>
        <v xml:space="preserve"> </v>
      </c>
      <c r="FX563" s="5">
        <v>0</v>
      </c>
      <c r="FY563" s="5">
        <v>0</v>
      </c>
      <c r="FZ563" s="22">
        <v>0</v>
      </c>
      <c r="GA563" s="22">
        <v>1</v>
      </c>
      <c r="GB563" s="22">
        <v>0</v>
      </c>
      <c r="GC563" s="22">
        <v>1</v>
      </c>
      <c r="GD563" s="22">
        <v>0</v>
      </c>
      <c r="GE563" s="22">
        <v>1</v>
      </c>
      <c r="GF563" s="22">
        <v>0</v>
      </c>
      <c r="GG563" s="22">
        <v>0</v>
      </c>
      <c r="GH563" s="1">
        <v>13</v>
      </c>
      <c r="GI563" s="1">
        <v>2</v>
      </c>
      <c r="GJ563" s="1">
        <v>13</v>
      </c>
      <c r="GK563" s="1">
        <v>0</v>
      </c>
      <c r="GL563" s="1">
        <v>1</v>
      </c>
      <c r="GM563" s="1">
        <v>0</v>
      </c>
      <c r="GN563" s="31">
        <f t="shared" si="719"/>
        <v>0</v>
      </c>
      <c r="GO563" s="1">
        <v>0</v>
      </c>
      <c r="GP563" s="1">
        <v>0</v>
      </c>
      <c r="GQ563" s="1">
        <v>0</v>
      </c>
      <c r="GR563" s="1">
        <v>1</v>
      </c>
      <c r="GS563" s="1">
        <v>0</v>
      </c>
      <c r="GT563" s="1">
        <v>0</v>
      </c>
      <c r="GU563" s="1">
        <v>0</v>
      </c>
      <c r="GV563" s="32" t="str">
        <f t="shared" si="720"/>
        <v xml:space="preserve"> </v>
      </c>
      <c r="GW563" s="9">
        <f t="shared" si="721"/>
        <v>4</v>
      </c>
      <c r="GX563" s="10">
        <v>0.7</v>
      </c>
      <c r="GY563" s="10">
        <v>0.1</v>
      </c>
      <c r="GZ563" s="10">
        <v>0.9</v>
      </c>
      <c r="HA563" s="29">
        <f t="shared" si="722"/>
        <v>3.6000000000000004E-2</v>
      </c>
      <c r="HB563" s="29">
        <f t="shared" si="723"/>
        <v>0.19066674513032536</v>
      </c>
      <c r="HC563">
        <v>6.4</v>
      </c>
      <c r="HD563">
        <v>5.6</v>
      </c>
      <c r="HE563">
        <v>-1.9</v>
      </c>
      <c r="HF563">
        <v>1</v>
      </c>
      <c r="HG563">
        <v>0.1</v>
      </c>
      <c r="HH563">
        <v>-0.30000000000000004</v>
      </c>
      <c r="HI563">
        <v>0.9</v>
      </c>
      <c r="HJ563" s="11">
        <f t="shared" si="724"/>
        <v>3.6000000000000004E-2</v>
      </c>
      <c r="HK563" s="11">
        <f t="shared" si="725"/>
        <v>0.19066674513032536</v>
      </c>
      <c r="HL563">
        <v>54</v>
      </c>
      <c r="HM563">
        <v>0</v>
      </c>
      <c r="HN563">
        <v>0</v>
      </c>
      <c r="HQ563" s="33">
        <v>403636</v>
      </c>
      <c r="HR563" s="33">
        <v>160000</v>
      </c>
      <c r="HS563" s="30">
        <f t="shared" si="726"/>
        <v>0.67011150332594238</v>
      </c>
    </row>
    <row r="564" spans="1:227" x14ac:dyDescent="0.2">
      <c r="A564" s="1">
        <v>27</v>
      </c>
      <c r="B564" s="2" t="s">
        <v>2681</v>
      </c>
      <c r="C564" s="2" t="s">
        <v>2682</v>
      </c>
      <c r="D564" s="2" t="s">
        <v>928</v>
      </c>
      <c r="E564" s="2" t="s">
        <v>240</v>
      </c>
      <c r="F564" s="2">
        <v>76</v>
      </c>
      <c r="G564" s="2">
        <v>220</v>
      </c>
      <c r="H564" s="2" t="s">
        <v>231</v>
      </c>
      <c r="J564" s="3">
        <v>29</v>
      </c>
      <c r="K564" s="5" t="s">
        <v>2683</v>
      </c>
      <c r="L564" s="5" t="s">
        <v>2684</v>
      </c>
      <c r="M564" s="5" t="s">
        <v>242</v>
      </c>
      <c r="N564" s="5" t="s">
        <v>244</v>
      </c>
      <c r="O564" s="2" t="s">
        <v>244</v>
      </c>
      <c r="P564" s="2" t="s">
        <v>271</v>
      </c>
      <c r="Q564" s="1">
        <v>17</v>
      </c>
      <c r="R564" s="1">
        <v>0</v>
      </c>
      <c r="S564" s="1">
        <v>4</v>
      </c>
      <c r="T564" s="1">
        <v>4</v>
      </c>
      <c r="U564" s="1">
        <v>4</v>
      </c>
      <c r="V564" s="1">
        <v>6</v>
      </c>
      <c r="W564" s="20">
        <f t="shared" si="648"/>
        <v>0</v>
      </c>
      <c r="X564" s="6">
        <v>280.61666666669998</v>
      </c>
      <c r="Y564" s="6">
        <f t="shared" si="649"/>
        <v>16.506862745099998</v>
      </c>
      <c r="Z564" s="1">
        <v>355</v>
      </c>
      <c r="AA564" s="6">
        <f t="shared" si="650"/>
        <v>20.882352941176471</v>
      </c>
      <c r="AB564" s="8">
        <f t="shared" si="651"/>
        <v>0.79046948356816893</v>
      </c>
      <c r="AC564" s="3">
        <f t="shared" si="652"/>
        <v>8.8181818181818183</v>
      </c>
      <c r="AD564" s="8">
        <f t="shared" si="653"/>
        <v>1.8854578930599737</v>
      </c>
      <c r="AE564" s="20">
        <f t="shared" si="654"/>
        <v>0</v>
      </c>
      <c r="AF564" s="20">
        <f t="shared" si="655"/>
        <v>0.36363636363636365</v>
      </c>
      <c r="AG564" s="20">
        <f t="shared" si="656"/>
        <v>0.36363636363636365</v>
      </c>
      <c r="AH564" s="3" t="e">
        <f t="shared" si="657"/>
        <v>#VALUE!</v>
      </c>
      <c r="AI564" s="3" t="str">
        <f t="shared" si="658"/>
        <v xml:space="preserve"> </v>
      </c>
      <c r="AJ564" s="3" t="str">
        <f t="shared" si="659"/>
        <v xml:space="preserve"> </v>
      </c>
      <c r="AK564" s="20" t="e">
        <f t="shared" si="660"/>
        <v>#VALUE!</v>
      </c>
      <c r="AL564" s="6">
        <v>0</v>
      </c>
      <c r="AM564" s="1">
        <v>24</v>
      </c>
      <c r="AN564" s="1">
        <v>16</v>
      </c>
      <c r="AO564" s="1">
        <v>5</v>
      </c>
      <c r="AP564" s="1">
        <v>13</v>
      </c>
      <c r="AQ564" s="1">
        <v>3</v>
      </c>
      <c r="AR564" s="6">
        <f t="shared" si="661"/>
        <v>5.1315555027611657</v>
      </c>
      <c r="AS564" s="6">
        <f t="shared" si="662"/>
        <v>3.421037001840777</v>
      </c>
      <c r="AT564" s="6">
        <f t="shared" si="663"/>
        <v>1.0690740630752429</v>
      </c>
      <c r="AU564" s="6">
        <f t="shared" si="664"/>
        <v>2.7795925639956311</v>
      </c>
      <c r="AV564" s="6">
        <f t="shared" si="665"/>
        <v>0.64144443784514571</v>
      </c>
      <c r="AW564" s="1">
        <v>14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7">
        <f>(EA564+FH564+GG564)-(DZ564+FG564+GF564)-((BD564/60)*(-0.29)+(EF564/60)*0.11+(FI564/60)*(-0.33))</f>
        <v>-2.6360083333331499</v>
      </c>
      <c r="BD564" s="6">
        <v>259.75</v>
      </c>
      <c r="BE564" s="6">
        <f t="shared" si="666"/>
        <v>15.279411764705882</v>
      </c>
      <c r="BF564" s="5">
        <v>14.98</v>
      </c>
      <c r="BG564" s="5">
        <v>33.96</v>
      </c>
      <c r="BH564" s="21">
        <f t="shared" si="667"/>
        <v>0.30608908868001639</v>
      </c>
      <c r="BI564" s="1">
        <v>0</v>
      </c>
      <c r="BJ564" s="22">
        <v>1</v>
      </c>
      <c r="BK564" s="22">
        <v>3</v>
      </c>
      <c r="BL564" s="1">
        <v>4</v>
      </c>
      <c r="BM564" s="1">
        <f t="shared" si="668"/>
        <v>4</v>
      </c>
      <c r="BN564" s="8">
        <f t="shared" si="669"/>
        <v>0.92396535129932633</v>
      </c>
      <c r="BO564" s="3">
        <f t="shared" si="670"/>
        <v>8.8181818181818183</v>
      </c>
      <c r="BP564" s="20">
        <f t="shared" si="671"/>
        <v>0</v>
      </c>
      <c r="BQ564" s="20">
        <f t="shared" si="672"/>
        <v>0.36363636363636365</v>
      </c>
      <c r="BR564" s="20">
        <f t="shared" si="673"/>
        <v>0.36363636363636365</v>
      </c>
      <c r="BS564" s="3" t="str">
        <f t="shared" si="674"/>
        <v xml:space="preserve"> </v>
      </c>
      <c r="BV564" s="20" t="str">
        <f t="shared" si="675"/>
        <v xml:space="preserve"> </v>
      </c>
      <c r="BW564" s="5">
        <v>24</v>
      </c>
      <c r="BX564" s="5">
        <v>35</v>
      </c>
      <c r="BY564" s="21">
        <f t="shared" si="676"/>
        <v>0.29353233830845771</v>
      </c>
      <c r="BZ564" s="5">
        <v>39</v>
      </c>
      <c r="CA564" s="5">
        <v>30</v>
      </c>
      <c r="CB564" s="23">
        <f t="shared" si="677"/>
        <v>0.34328358208955223</v>
      </c>
      <c r="CC564" s="5">
        <v>31</v>
      </c>
      <c r="CD564" s="5">
        <v>42</v>
      </c>
      <c r="CE564" s="23">
        <f t="shared" si="678"/>
        <v>0.36318407960199006</v>
      </c>
      <c r="CF564" s="23">
        <f t="shared" si="679"/>
        <v>0.4609375</v>
      </c>
      <c r="CG564" s="24">
        <v>1</v>
      </c>
      <c r="CH564" s="5">
        <v>89</v>
      </c>
      <c r="CI564" s="5">
        <v>89</v>
      </c>
      <c r="CJ564" s="5">
        <v>72</v>
      </c>
      <c r="CK564">
        <v>15.511228210000001</v>
      </c>
      <c r="CL564" s="5">
        <v>0.55900000000000005</v>
      </c>
      <c r="CM564" s="5">
        <v>5</v>
      </c>
      <c r="CN564" s="5">
        <v>2.782</v>
      </c>
      <c r="CO564" s="5">
        <v>0.501</v>
      </c>
      <c r="CP564" s="5">
        <v>-11.092000000000001</v>
      </c>
      <c r="CQ564" s="21">
        <f t="shared" si="680"/>
        <v>0.1134020618556701</v>
      </c>
      <c r="CR564" s="25">
        <f t="shared" si="681"/>
        <v>0.94488188976377951</v>
      </c>
      <c r="CS564" s="22">
        <f t="shared" si="682"/>
        <v>956.22209594934657</v>
      </c>
      <c r="CT564" s="21">
        <f t="shared" si="683"/>
        <v>5.8283951619449617E-2</v>
      </c>
      <c r="CU564" s="26">
        <f t="shared" si="684"/>
        <v>2.5916908819602607</v>
      </c>
      <c r="CV564" s="27">
        <f t="shared" si="685"/>
        <v>1.6492578339747113</v>
      </c>
      <c r="CW564" s="27">
        <f t="shared" si="686"/>
        <v>22.85400141364957</v>
      </c>
      <c r="CX564" s="27">
        <f t="shared" si="687"/>
        <v>29.922249273541194</v>
      </c>
      <c r="CY564" s="27">
        <f t="shared" si="688"/>
        <v>42.880703683342496</v>
      </c>
      <c r="CZ564" s="27">
        <f t="shared" si="689"/>
        <v>52.540642425194378</v>
      </c>
      <c r="DA564" s="28">
        <f t="shared" si="690"/>
        <v>-9.6599387418518816</v>
      </c>
      <c r="DB564" s="5">
        <v>11</v>
      </c>
      <c r="DC564" s="5">
        <v>7</v>
      </c>
      <c r="DD564" s="22">
        <v>86</v>
      </c>
      <c r="DE564" s="22">
        <v>120</v>
      </c>
      <c r="DF564" s="22">
        <v>33</v>
      </c>
      <c r="DG564" s="22">
        <v>46</v>
      </c>
      <c r="DH564" s="22">
        <v>50</v>
      </c>
      <c r="DI564" s="22">
        <v>52</v>
      </c>
      <c r="DJ564" s="29">
        <f t="shared" si="691"/>
        <v>5.0615612581481209</v>
      </c>
      <c r="DK564" s="27">
        <f t="shared" si="692"/>
        <v>1.9746414466846807</v>
      </c>
      <c r="DL564" s="27">
        <f t="shared" si="693"/>
        <v>2.5982124298482643</v>
      </c>
      <c r="DM564" s="27">
        <f t="shared" si="694"/>
        <v>25.566410309706921</v>
      </c>
      <c r="DN564" s="27">
        <f t="shared" si="695"/>
        <v>32.945333610475984</v>
      </c>
      <c r="DO564" s="27">
        <f t="shared" si="696"/>
        <v>45.312824776553725</v>
      </c>
      <c r="DP564" s="27">
        <f t="shared" si="697"/>
        <v>60.278528372479727</v>
      </c>
      <c r="DQ564" s="30">
        <f t="shared" si="698"/>
        <v>5.3057648540741198</v>
      </c>
      <c r="DR564" s="5">
        <v>19</v>
      </c>
      <c r="DS564" s="5">
        <v>25</v>
      </c>
      <c r="DT564" s="5">
        <v>227</v>
      </c>
      <c r="DU564" s="5">
        <v>292</v>
      </c>
      <c r="DV564" s="5">
        <v>82</v>
      </c>
      <c r="DW564" s="5">
        <v>121</v>
      </c>
      <c r="DX564" s="5">
        <v>142</v>
      </c>
      <c r="DY564" s="5">
        <v>108</v>
      </c>
      <c r="DZ564" s="22">
        <v>7</v>
      </c>
      <c r="EA564" s="22">
        <v>3</v>
      </c>
      <c r="EB564" s="22">
        <f t="shared" si="699"/>
        <v>-4</v>
      </c>
      <c r="EC564" s="26">
        <f t="shared" si="700"/>
        <v>1.6169393647738208</v>
      </c>
      <c r="ED564" s="27">
        <f t="shared" si="701"/>
        <v>0.69297401347449461</v>
      </c>
      <c r="EE564" s="27">
        <f t="shared" si="702"/>
        <v>-0.92396535129932633</v>
      </c>
      <c r="EF564" s="6">
        <v>0.85</v>
      </c>
      <c r="EG564" s="6">
        <f t="shared" si="703"/>
        <v>4.9999999999999996E-2</v>
      </c>
      <c r="EH564" s="5">
        <v>0.05</v>
      </c>
      <c r="EI564" s="5">
        <v>4.4800000000000004</v>
      </c>
      <c r="EJ564" s="21">
        <f t="shared" si="704"/>
        <v>1.1037527593818985E-2</v>
      </c>
      <c r="EK564" s="1">
        <v>0</v>
      </c>
      <c r="EL564" s="22">
        <v>0</v>
      </c>
      <c r="EM564" s="22">
        <v>0</v>
      </c>
      <c r="EN564" s="1">
        <v>0</v>
      </c>
      <c r="EO564" s="3">
        <f t="shared" si="705"/>
        <v>0</v>
      </c>
      <c r="EP564" s="6">
        <f t="shared" si="706"/>
        <v>0</v>
      </c>
      <c r="EQ564" s="3">
        <f t="shared" si="707"/>
        <v>0</v>
      </c>
      <c r="ER564" s="20">
        <f t="shared" si="708"/>
        <v>0</v>
      </c>
      <c r="ES564" s="20">
        <f t="shared" si="709"/>
        <v>0</v>
      </c>
      <c r="ET564" s="20">
        <f t="shared" si="710"/>
        <v>0</v>
      </c>
      <c r="EU564" s="3" t="str">
        <f t="shared" si="711"/>
        <v xml:space="preserve"> </v>
      </c>
      <c r="EX564" s="20" t="str">
        <f t="shared" si="712"/>
        <v xml:space="preserve"> </v>
      </c>
      <c r="EY564" s="5">
        <v>0</v>
      </c>
      <c r="EZ564" s="5">
        <v>0</v>
      </c>
      <c r="FA564" s="22">
        <v>0</v>
      </c>
      <c r="FB564" s="22">
        <v>0</v>
      </c>
      <c r="FC564" s="22">
        <v>0</v>
      </c>
      <c r="FD564" s="22">
        <v>0</v>
      </c>
      <c r="FE564" s="22">
        <v>0</v>
      </c>
      <c r="FF564" s="22">
        <v>0</v>
      </c>
      <c r="FG564" s="22">
        <v>0</v>
      </c>
      <c r="FH564" s="22">
        <v>0</v>
      </c>
      <c r="FI564" s="6">
        <v>20.016666666700001</v>
      </c>
      <c r="FJ564" s="6">
        <f t="shared" si="713"/>
        <v>1.1774509803941178</v>
      </c>
      <c r="FK564" s="5">
        <v>1.18</v>
      </c>
      <c r="FL564" s="5">
        <v>4.37</v>
      </c>
      <c r="FM564" s="21">
        <f t="shared" si="714"/>
        <v>0.21261261261261261</v>
      </c>
      <c r="FN564" s="1">
        <v>0</v>
      </c>
      <c r="FO564" s="22">
        <v>0</v>
      </c>
      <c r="FP564" s="22">
        <v>0</v>
      </c>
      <c r="FQ564" s="1">
        <v>0</v>
      </c>
      <c r="FR564" s="1">
        <f t="shared" si="715"/>
        <v>0</v>
      </c>
      <c r="FS564" s="3">
        <f t="shared" si="716"/>
        <v>0</v>
      </c>
      <c r="FT564" s="3" t="str">
        <f t="shared" si="717"/>
        <v xml:space="preserve"> </v>
      </c>
      <c r="FW564" s="20" t="str">
        <f t="shared" si="718"/>
        <v xml:space="preserve"> </v>
      </c>
      <c r="FX564" s="5">
        <v>0</v>
      </c>
      <c r="FY564" s="5">
        <v>2</v>
      </c>
      <c r="FZ564" s="22">
        <v>1</v>
      </c>
      <c r="GA564" s="22">
        <v>13</v>
      </c>
      <c r="GB564" s="22">
        <v>0</v>
      </c>
      <c r="GC564" s="22">
        <v>5</v>
      </c>
      <c r="GD564" s="22">
        <v>9</v>
      </c>
      <c r="GE564" s="22">
        <v>0</v>
      </c>
      <c r="GF564" s="22">
        <v>0</v>
      </c>
      <c r="GG564" s="22">
        <v>0</v>
      </c>
      <c r="GH564" s="1">
        <v>11</v>
      </c>
      <c r="GI564" s="1">
        <v>0</v>
      </c>
      <c r="GJ564" s="1">
        <v>9</v>
      </c>
      <c r="GK564" s="1">
        <v>2</v>
      </c>
      <c r="GN564" s="31" t="str">
        <f t="shared" si="719"/>
        <v xml:space="preserve"> 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32" t="str">
        <f t="shared" si="720"/>
        <v xml:space="preserve"> </v>
      </c>
      <c r="GW564" s="9">
        <f t="shared" si="721"/>
        <v>3</v>
      </c>
      <c r="GX564" s="10">
        <v>0.1</v>
      </c>
      <c r="GY564" s="10">
        <v>0.9</v>
      </c>
      <c r="GZ564" s="10">
        <v>1</v>
      </c>
      <c r="HA564" s="29">
        <f t="shared" si="722"/>
        <v>5.8823529411764705E-2</v>
      </c>
      <c r="HB564" s="29">
        <f t="shared" si="723"/>
        <v>0.21381481261504856</v>
      </c>
      <c r="HC564">
        <v>3.7</v>
      </c>
      <c r="HD564">
        <v>4.5</v>
      </c>
      <c r="HE564">
        <v>4.2</v>
      </c>
      <c r="HF564">
        <v>0.60000000000000009</v>
      </c>
      <c r="HG564">
        <v>0.9</v>
      </c>
      <c r="HH564">
        <v>0</v>
      </c>
      <c r="HI564">
        <v>1.5</v>
      </c>
      <c r="HJ564" s="11">
        <f t="shared" si="724"/>
        <v>8.8235294117647065E-2</v>
      </c>
      <c r="HK564" s="11">
        <f t="shared" si="725"/>
        <v>0.32072221892257285</v>
      </c>
      <c r="HL564">
        <v>42</v>
      </c>
      <c r="HM564">
        <v>0</v>
      </c>
      <c r="HN564">
        <v>0</v>
      </c>
      <c r="HQ564" s="33">
        <v>1481818</v>
      </c>
      <c r="HR564" s="33">
        <v>0</v>
      </c>
      <c r="HS564" s="30">
        <f t="shared" si="726"/>
        <v>-0.72971143237250535</v>
      </c>
    </row>
    <row r="565" spans="1:227" x14ac:dyDescent="0.2">
      <c r="A565" s="1">
        <v>15</v>
      </c>
      <c r="B565" s="2" t="s">
        <v>2685</v>
      </c>
      <c r="C565" s="2" t="s">
        <v>723</v>
      </c>
      <c r="D565" s="2" t="s">
        <v>379</v>
      </c>
      <c r="E565" s="2" t="s">
        <v>240</v>
      </c>
      <c r="F565" s="2">
        <v>72</v>
      </c>
      <c r="G565" s="2">
        <v>193</v>
      </c>
      <c r="H565" s="2" t="s">
        <v>249</v>
      </c>
      <c r="J565" s="3">
        <v>30</v>
      </c>
      <c r="K565" s="5" t="s">
        <v>2686</v>
      </c>
      <c r="L565" s="5" t="s">
        <v>2687</v>
      </c>
      <c r="M565" s="5" t="s">
        <v>460</v>
      </c>
      <c r="N565" s="5" t="s">
        <v>457</v>
      </c>
      <c r="O565" s="2" t="s">
        <v>457</v>
      </c>
      <c r="P565" s="2" t="s">
        <v>2688</v>
      </c>
      <c r="Q565" s="1">
        <v>48</v>
      </c>
      <c r="R565" s="1">
        <v>18</v>
      </c>
      <c r="S565" s="1">
        <v>25</v>
      </c>
      <c r="T565" s="1">
        <v>43</v>
      </c>
      <c r="U565" s="1">
        <v>-11</v>
      </c>
      <c r="V565" s="1">
        <v>105</v>
      </c>
      <c r="W565" s="20">
        <f t="shared" si="648"/>
        <v>0.17142857142857143</v>
      </c>
      <c r="X565" s="6">
        <v>919.03333333329999</v>
      </c>
      <c r="Y565" s="6">
        <f t="shared" si="649"/>
        <v>19.146527777777084</v>
      </c>
      <c r="Z565" s="1">
        <v>1106</v>
      </c>
      <c r="AA565" s="6">
        <f t="shared" si="650"/>
        <v>23.041666666666668</v>
      </c>
      <c r="AB565" s="8">
        <f t="shared" si="651"/>
        <v>0.8309523809523508</v>
      </c>
      <c r="AC565" s="3">
        <f t="shared" si="652"/>
        <v>145.13574660633483</v>
      </c>
      <c r="AD565" s="8">
        <f t="shared" si="653"/>
        <v>9.4753307421352932</v>
      </c>
      <c r="AE565" s="20">
        <f t="shared" si="654"/>
        <v>0.38297872340425532</v>
      </c>
      <c r="AF565" s="20">
        <f t="shared" si="655"/>
        <v>0.53191489361702127</v>
      </c>
      <c r="AG565" s="20">
        <f t="shared" si="656"/>
        <v>0.91489361702127658</v>
      </c>
      <c r="AH565" s="3">
        <f t="shared" si="657"/>
        <v>13</v>
      </c>
      <c r="AI565" s="3">
        <f t="shared" si="658"/>
        <v>1</v>
      </c>
      <c r="AJ565" s="3">
        <f t="shared" si="659"/>
        <v>12</v>
      </c>
      <c r="AK565" s="20">
        <f t="shared" si="660"/>
        <v>7.6923076923076927E-2</v>
      </c>
      <c r="AL565" s="6">
        <v>0.4</v>
      </c>
      <c r="AM565" s="1">
        <v>50</v>
      </c>
      <c r="AN565" s="1">
        <v>14</v>
      </c>
      <c r="AO565" s="1">
        <v>22</v>
      </c>
      <c r="AP565" s="1">
        <v>29</v>
      </c>
      <c r="AQ565" s="1">
        <v>40</v>
      </c>
      <c r="AR565" s="6">
        <f t="shared" si="661"/>
        <v>3.2642994450692129</v>
      </c>
      <c r="AS565" s="6">
        <f t="shared" si="662"/>
        <v>0.91400384461937967</v>
      </c>
      <c r="AT565" s="6">
        <f t="shared" si="663"/>
        <v>1.4362917558304535</v>
      </c>
      <c r="AU565" s="6">
        <f t="shared" si="664"/>
        <v>1.8932936781401435</v>
      </c>
      <c r="AV565" s="6">
        <f t="shared" si="665"/>
        <v>2.61143955605537</v>
      </c>
      <c r="AW565" s="1">
        <v>38</v>
      </c>
      <c r="AX565" s="1">
        <v>14</v>
      </c>
      <c r="AY565" s="1">
        <v>0</v>
      </c>
      <c r="AZ565" s="1">
        <v>0</v>
      </c>
      <c r="BA565" s="1">
        <v>1</v>
      </c>
      <c r="BB565" s="1">
        <v>0</v>
      </c>
      <c r="BC565" s="7">
        <f>(EA565+FH565+GG565)-(DZ565+FG565+GF565)-((BD565/60)*(0.11)+(EF565/60)*(-0.14)+(FI565/60)*(0.13))</f>
        <v>-5.1090305555554831</v>
      </c>
      <c r="BD565" s="6">
        <v>778.9</v>
      </c>
      <c r="BE565" s="6">
        <f t="shared" si="666"/>
        <v>16.227083333333333</v>
      </c>
      <c r="BF565" s="5">
        <v>15.65</v>
      </c>
      <c r="BG565" s="5">
        <v>32.57</v>
      </c>
      <c r="BH565" s="21">
        <f t="shared" si="667"/>
        <v>0.32455412691829116</v>
      </c>
      <c r="BI565" s="1">
        <v>12</v>
      </c>
      <c r="BJ565" s="22">
        <v>11</v>
      </c>
      <c r="BK565" s="22">
        <v>4</v>
      </c>
      <c r="BL565" s="1">
        <v>18</v>
      </c>
      <c r="BM565" s="1">
        <f t="shared" si="668"/>
        <v>30</v>
      </c>
      <c r="BN565" s="8">
        <f t="shared" si="669"/>
        <v>2.31095134163564</v>
      </c>
      <c r="BO565" s="3">
        <f t="shared" si="670"/>
        <v>130.05882352941177</v>
      </c>
      <c r="BP565" s="20">
        <f t="shared" si="671"/>
        <v>0.35294117647058826</v>
      </c>
      <c r="BQ565" s="20">
        <f t="shared" si="672"/>
        <v>0.52941176470588236</v>
      </c>
      <c r="BR565" s="20">
        <f t="shared" si="673"/>
        <v>0.88235294117647056</v>
      </c>
      <c r="BS565" s="3">
        <f t="shared" si="674"/>
        <v>12</v>
      </c>
      <c r="BT565" s="1">
        <v>1</v>
      </c>
      <c r="BU565" s="1">
        <v>11</v>
      </c>
      <c r="BV565" s="20">
        <f t="shared" si="675"/>
        <v>8.3333333333333329E-2</v>
      </c>
      <c r="BW565" s="5">
        <v>139</v>
      </c>
      <c r="BX565" s="5">
        <v>119</v>
      </c>
      <c r="BY565" s="21">
        <f t="shared" si="676"/>
        <v>0.34081902245706736</v>
      </c>
      <c r="BZ565" s="5">
        <v>116</v>
      </c>
      <c r="CA565" s="5">
        <v>92</v>
      </c>
      <c r="CB565" s="23">
        <f t="shared" si="677"/>
        <v>0.27476882430647293</v>
      </c>
      <c r="CC565" s="5">
        <v>162</v>
      </c>
      <c r="CD565" s="5">
        <v>129</v>
      </c>
      <c r="CE565" s="23">
        <f t="shared" si="678"/>
        <v>0.38441215323645972</v>
      </c>
      <c r="CF565" s="23">
        <f t="shared" si="679"/>
        <v>0.55364806866952787</v>
      </c>
      <c r="CG565" s="24">
        <v>11</v>
      </c>
      <c r="CH565" s="5">
        <v>306</v>
      </c>
      <c r="CI565" s="5">
        <v>235</v>
      </c>
      <c r="CJ565" s="5">
        <v>264</v>
      </c>
      <c r="CK565">
        <v>15.958682509999999</v>
      </c>
      <c r="CL565" s="5">
        <v>1.1339999999999999</v>
      </c>
      <c r="CM565" s="5">
        <v>5</v>
      </c>
      <c r="CN565" s="5">
        <v>0.28400000000000003</v>
      </c>
      <c r="CO565" s="5">
        <v>0.621</v>
      </c>
      <c r="CP565" s="5">
        <v>-1.8580000000000001</v>
      </c>
      <c r="CQ565" s="21">
        <f t="shared" si="680"/>
        <v>8.45771144278607E-2</v>
      </c>
      <c r="CR565" s="25">
        <f t="shared" si="681"/>
        <v>0.89203084832904889</v>
      </c>
      <c r="CS565" s="22">
        <f t="shared" si="682"/>
        <v>900.48855977183496</v>
      </c>
      <c r="CT565" s="21">
        <f t="shared" si="683"/>
        <v>-2.3392037243090413E-2</v>
      </c>
      <c r="CU565" s="26">
        <f t="shared" si="684"/>
        <v>2.7156549520766768</v>
      </c>
      <c r="CV565" s="27">
        <f t="shared" si="685"/>
        <v>3.3546325878594248</v>
      </c>
      <c r="CW565" s="27">
        <f t="shared" si="686"/>
        <v>32.108626198083066</v>
      </c>
      <c r="CX565" s="27">
        <f t="shared" si="687"/>
        <v>31.070287539936103</v>
      </c>
      <c r="CY565" s="27">
        <f t="shared" si="688"/>
        <v>58.626198083067088</v>
      </c>
      <c r="CZ565" s="27">
        <f t="shared" si="689"/>
        <v>56.869009584664532</v>
      </c>
      <c r="DA565" s="28">
        <f t="shared" si="690"/>
        <v>1.7571884984025559</v>
      </c>
      <c r="DB565" s="5">
        <v>34</v>
      </c>
      <c r="DC565" s="5">
        <v>42</v>
      </c>
      <c r="DD565" s="22">
        <v>368</v>
      </c>
      <c r="DE565" s="22">
        <v>347</v>
      </c>
      <c r="DF565" s="22">
        <v>139</v>
      </c>
      <c r="DG565" s="22">
        <v>146</v>
      </c>
      <c r="DH565" s="22">
        <v>177</v>
      </c>
      <c r="DI565" s="22">
        <v>193</v>
      </c>
      <c r="DJ565" s="29">
        <f t="shared" si="691"/>
        <v>2.5216348503338875</v>
      </c>
      <c r="DK565" s="27">
        <f t="shared" si="692"/>
        <v>1.9189438133251457</v>
      </c>
      <c r="DL565" s="27">
        <f t="shared" si="693"/>
        <v>2.4178692047896835</v>
      </c>
      <c r="DM565" s="27">
        <f t="shared" si="694"/>
        <v>28.515505066011663</v>
      </c>
      <c r="DN565" s="27">
        <f t="shared" si="695"/>
        <v>29.12956708627571</v>
      </c>
      <c r="DO565" s="27">
        <f t="shared" si="696"/>
        <v>53.116364752840028</v>
      </c>
      <c r="DP565" s="27">
        <f t="shared" si="697"/>
        <v>57.222904513355843</v>
      </c>
      <c r="DQ565" s="30">
        <f t="shared" si="698"/>
        <v>5.8637282589183712</v>
      </c>
      <c r="DR565" s="5">
        <v>50</v>
      </c>
      <c r="DS565" s="5">
        <v>63</v>
      </c>
      <c r="DT565" s="5">
        <v>693</v>
      </c>
      <c r="DU565" s="5">
        <v>696</v>
      </c>
      <c r="DV565" s="5">
        <v>274</v>
      </c>
      <c r="DW565" s="5">
        <v>310</v>
      </c>
      <c r="DX565" s="5">
        <v>422</v>
      </c>
      <c r="DY565" s="5">
        <v>367</v>
      </c>
      <c r="DZ565" s="22">
        <v>9</v>
      </c>
      <c r="EA565" s="22">
        <v>6</v>
      </c>
      <c r="EB565" s="22">
        <f t="shared" si="699"/>
        <v>-3</v>
      </c>
      <c r="EC565" s="26">
        <f t="shared" si="700"/>
        <v>0.69328540249069204</v>
      </c>
      <c r="ED565" s="27">
        <f t="shared" si="701"/>
        <v>0.46219026832712801</v>
      </c>
      <c r="EE565" s="27">
        <f t="shared" si="702"/>
        <v>-0.231095134163564</v>
      </c>
      <c r="EF565" s="6">
        <v>138.35</v>
      </c>
      <c r="EG565" s="6">
        <f t="shared" si="703"/>
        <v>2.8822916666666667</v>
      </c>
      <c r="EH565" s="5">
        <v>2.73</v>
      </c>
      <c r="EI565" s="5">
        <v>1.99</v>
      </c>
      <c r="EJ565" s="21">
        <f t="shared" si="704"/>
        <v>0.57838983050847459</v>
      </c>
      <c r="EK565" s="1">
        <v>6</v>
      </c>
      <c r="EL565" s="22">
        <v>2</v>
      </c>
      <c r="EM565" s="22">
        <v>3</v>
      </c>
      <c r="EN565" s="1">
        <v>7</v>
      </c>
      <c r="EO565" s="3">
        <f t="shared" si="705"/>
        <v>13</v>
      </c>
      <c r="EP565" s="6">
        <f t="shared" si="706"/>
        <v>5.6378749548247198</v>
      </c>
      <c r="EQ565" s="3">
        <f t="shared" si="707"/>
        <v>15.076923076923077</v>
      </c>
      <c r="ER565" s="20">
        <f t="shared" si="708"/>
        <v>0.46153846153846156</v>
      </c>
      <c r="ES565" s="20">
        <f t="shared" si="709"/>
        <v>0.53846153846153844</v>
      </c>
      <c r="ET565" s="20">
        <f t="shared" si="710"/>
        <v>1</v>
      </c>
      <c r="EU565" s="3">
        <f t="shared" si="711"/>
        <v>1</v>
      </c>
      <c r="EV565" s="1">
        <v>0</v>
      </c>
      <c r="EW565" s="1">
        <v>1</v>
      </c>
      <c r="EX565" s="20">
        <f t="shared" si="712"/>
        <v>0</v>
      </c>
      <c r="EY565" s="5">
        <v>13</v>
      </c>
      <c r="EZ565" s="5">
        <v>3</v>
      </c>
      <c r="FA565" s="22">
        <v>85</v>
      </c>
      <c r="FB565" s="22">
        <v>17</v>
      </c>
      <c r="FC565" s="22">
        <v>39</v>
      </c>
      <c r="FD565" s="22">
        <v>7</v>
      </c>
      <c r="FE565" s="22">
        <v>7</v>
      </c>
      <c r="FF565" s="22">
        <v>36</v>
      </c>
      <c r="FG565" s="22">
        <v>1</v>
      </c>
      <c r="FH565" s="22">
        <v>0</v>
      </c>
      <c r="FI565" s="6">
        <v>1.7833333332999999</v>
      </c>
      <c r="FJ565" s="6">
        <f t="shared" si="713"/>
        <v>3.7152777777083333E-2</v>
      </c>
      <c r="FK565" s="5">
        <v>0.04</v>
      </c>
      <c r="FL565" s="5">
        <v>5.9</v>
      </c>
      <c r="FM565" s="21">
        <f t="shared" si="714"/>
        <v>6.7340067340067337E-3</v>
      </c>
      <c r="FN565" s="1">
        <v>0</v>
      </c>
      <c r="FO565" s="22">
        <v>0</v>
      </c>
      <c r="FP565" s="22">
        <v>0</v>
      </c>
      <c r="FQ565" s="1">
        <v>0</v>
      </c>
      <c r="FR565" s="1">
        <f t="shared" si="715"/>
        <v>0</v>
      </c>
      <c r="FS565" s="3">
        <f t="shared" si="716"/>
        <v>0</v>
      </c>
      <c r="FT565" s="3" t="str">
        <f t="shared" si="717"/>
        <v xml:space="preserve"> </v>
      </c>
      <c r="FU565" s="1">
        <v>0</v>
      </c>
      <c r="FV565" s="1">
        <v>0</v>
      </c>
      <c r="FW565" s="20" t="str">
        <f t="shared" si="718"/>
        <v xml:space="preserve"> </v>
      </c>
      <c r="FX565" s="5">
        <v>0</v>
      </c>
      <c r="FY565" s="5">
        <v>1</v>
      </c>
      <c r="FZ565" s="22">
        <v>1</v>
      </c>
      <c r="GA565" s="22">
        <v>0</v>
      </c>
      <c r="GB565" s="22">
        <v>0</v>
      </c>
      <c r="GC565" s="22">
        <v>0</v>
      </c>
      <c r="GD565" s="22">
        <v>0</v>
      </c>
      <c r="GE565" s="22">
        <v>1</v>
      </c>
      <c r="GF565" s="22">
        <v>1</v>
      </c>
      <c r="GG565" s="22">
        <v>1</v>
      </c>
      <c r="GH565" s="1">
        <v>53</v>
      </c>
      <c r="GI565" s="1">
        <v>15</v>
      </c>
      <c r="GJ565" s="1">
        <v>50</v>
      </c>
      <c r="GK565" s="1">
        <v>1</v>
      </c>
      <c r="GL565" s="1">
        <v>3</v>
      </c>
      <c r="GM565" s="1">
        <v>3</v>
      </c>
      <c r="GN565" s="31">
        <f t="shared" si="719"/>
        <v>1</v>
      </c>
      <c r="GO565" s="1">
        <v>0</v>
      </c>
      <c r="GP565" s="1">
        <v>2</v>
      </c>
      <c r="GQ565" s="1">
        <v>0</v>
      </c>
      <c r="GR565" s="1">
        <v>1</v>
      </c>
      <c r="GS565" s="1">
        <v>1</v>
      </c>
      <c r="GT565" s="1">
        <v>0</v>
      </c>
      <c r="GU565" s="1">
        <v>0</v>
      </c>
      <c r="GV565" s="32" t="str">
        <f t="shared" si="720"/>
        <v xml:space="preserve"> </v>
      </c>
      <c r="GW565" s="9">
        <f t="shared" si="721"/>
        <v>5</v>
      </c>
      <c r="GX565" s="10">
        <v>4.2</v>
      </c>
      <c r="GY565" s="10">
        <v>0.5</v>
      </c>
      <c r="GZ565" s="10">
        <v>4.8</v>
      </c>
      <c r="HA565" s="29">
        <f t="shared" si="722"/>
        <v>9.9999999999999992E-2</v>
      </c>
      <c r="HB565" s="29">
        <f t="shared" si="723"/>
        <v>0.31337274672664445</v>
      </c>
      <c r="HC565">
        <v>26.5</v>
      </c>
      <c r="HD565">
        <v>19.899999999999999</v>
      </c>
      <c r="HE565">
        <v>-1</v>
      </c>
      <c r="HF565">
        <v>6.3</v>
      </c>
      <c r="HG565">
        <v>0.2</v>
      </c>
      <c r="HH565">
        <v>1.5</v>
      </c>
      <c r="HI565">
        <v>8.1</v>
      </c>
      <c r="HJ565" s="11">
        <f t="shared" si="724"/>
        <v>0.16874999999999998</v>
      </c>
      <c r="HK565" s="11">
        <f t="shared" si="725"/>
        <v>0.52881651010121244</v>
      </c>
      <c r="HL565">
        <v>99</v>
      </c>
      <c r="HM565">
        <v>0</v>
      </c>
      <c r="HN565">
        <v>0</v>
      </c>
      <c r="HQ565" s="33">
        <v>4000000</v>
      </c>
      <c r="HR565" s="33">
        <v>0</v>
      </c>
      <c r="HS565" s="30">
        <f t="shared" si="726"/>
        <v>1.9536585365853654</v>
      </c>
    </row>
    <row r="566" spans="1:227" x14ac:dyDescent="0.2">
      <c r="A566" s="1">
        <v>11</v>
      </c>
      <c r="B566" s="2" t="s">
        <v>2689</v>
      </c>
      <c r="C566" s="2" t="s">
        <v>265</v>
      </c>
      <c r="D566" s="2" t="s">
        <v>266</v>
      </c>
      <c r="E566" s="2" t="s">
        <v>230</v>
      </c>
      <c r="F566" s="2">
        <v>71</v>
      </c>
      <c r="G566" s="2">
        <v>190</v>
      </c>
      <c r="H566" s="2" t="s">
        <v>231</v>
      </c>
      <c r="J566" s="3">
        <v>29</v>
      </c>
      <c r="K566" s="5" t="s">
        <v>2690</v>
      </c>
      <c r="L566" s="5" t="s">
        <v>2691</v>
      </c>
      <c r="M566" s="5" t="s">
        <v>608</v>
      </c>
      <c r="N566" s="5" t="s">
        <v>657</v>
      </c>
      <c r="O566" s="2" t="s">
        <v>657</v>
      </c>
      <c r="P566" s="2" t="s">
        <v>415</v>
      </c>
      <c r="Q566" s="1">
        <v>48</v>
      </c>
      <c r="R566" s="1">
        <v>18</v>
      </c>
      <c r="S566" s="1">
        <v>20</v>
      </c>
      <c r="T566" s="1">
        <v>38</v>
      </c>
      <c r="U566" s="1">
        <v>2</v>
      </c>
      <c r="V566" s="1">
        <v>182</v>
      </c>
      <c r="W566" s="20">
        <f t="shared" si="648"/>
        <v>9.8901098901098897E-2</v>
      </c>
      <c r="X566" s="6">
        <v>992</v>
      </c>
      <c r="Y566" s="6">
        <f t="shared" si="649"/>
        <v>20.666666666666668</v>
      </c>
      <c r="Z566" s="1">
        <v>1258</v>
      </c>
      <c r="AA566" s="6">
        <f t="shared" si="650"/>
        <v>26.208333333333332</v>
      </c>
      <c r="AB566" s="8">
        <f t="shared" si="651"/>
        <v>0.78855325914149443</v>
      </c>
      <c r="AC566" s="3">
        <f t="shared" si="652"/>
        <v>126.13793103448276</v>
      </c>
      <c r="AD566" s="8">
        <f t="shared" si="653"/>
        <v>7.6293103448275854</v>
      </c>
      <c r="AE566" s="20">
        <f t="shared" si="654"/>
        <v>0.39130434782608697</v>
      </c>
      <c r="AF566" s="20">
        <f t="shared" si="655"/>
        <v>0.43478260869565216</v>
      </c>
      <c r="AG566" s="20">
        <f t="shared" si="656"/>
        <v>0.82608695652173914</v>
      </c>
      <c r="AH566" s="3">
        <f t="shared" si="657"/>
        <v>9</v>
      </c>
      <c r="AI566" s="3">
        <f t="shared" si="658"/>
        <v>3</v>
      </c>
      <c r="AJ566" s="3">
        <f t="shared" si="659"/>
        <v>6</v>
      </c>
      <c r="AK566" s="20">
        <f t="shared" si="660"/>
        <v>0.33333333333333331</v>
      </c>
      <c r="AL566" s="6">
        <v>0.30000000000000004</v>
      </c>
      <c r="AM566" s="1">
        <v>59</v>
      </c>
      <c r="AN566" s="1">
        <v>41</v>
      </c>
      <c r="AO566" s="1">
        <v>47</v>
      </c>
      <c r="AP566" s="1">
        <v>16</v>
      </c>
      <c r="AQ566" s="1">
        <v>24</v>
      </c>
      <c r="AR566" s="6">
        <f t="shared" si="661"/>
        <v>3.5685483870967745</v>
      </c>
      <c r="AS566" s="6">
        <f t="shared" si="662"/>
        <v>2.479838709677419</v>
      </c>
      <c r="AT566" s="6">
        <f t="shared" si="663"/>
        <v>2.842741935483871</v>
      </c>
      <c r="AU566" s="6">
        <f t="shared" si="664"/>
        <v>0.967741935483871</v>
      </c>
      <c r="AV566" s="6">
        <f t="shared" si="665"/>
        <v>1.4516129032258065</v>
      </c>
      <c r="AW566" s="1">
        <v>16</v>
      </c>
      <c r="AX566" s="1">
        <v>8</v>
      </c>
      <c r="AY566" s="1">
        <v>0</v>
      </c>
      <c r="AZ566" s="1">
        <v>0</v>
      </c>
      <c r="BA566" s="1">
        <v>0</v>
      </c>
      <c r="BB566" s="1">
        <v>0</v>
      </c>
      <c r="BC566" s="7">
        <f>(EA566+FH566+GG566)-(DZ566+FG566+GF566)-((BD566/60)*(0.11)+(EF566/60)*(-0.14)+(FI566/60)*(0.13))</f>
        <v>6.844102777777767</v>
      </c>
      <c r="BD566" s="6">
        <v>757.53333333329999</v>
      </c>
      <c r="BE566" s="6">
        <f t="shared" si="666"/>
        <v>15.78194444444375</v>
      </c>
      <c r="BF566" s="5">
        <v>15.23</v>
      </c>
      <c r="BG566" s="5">
        <v>33.799999999999997</v>
      </c>
      <c r="BH566" s="21">
        <f t="shared" si="667"/>
        <v>0.31062614725678156</v>
      </c>
      <c r="BI566" s="1">
        <v>11</v>
      </c>
      <c r="BJ566" s="22">
        <v>8</v>
      </c>
      <c r="BK566" s="22">
        <v>3</v>
      </c>
      <c r="BL566" s="1">
        <v>14</v>
      </c>
      <c r="BM566" s="1">
        <f t="shared" si="668"/>
        <v>25</v>
      </c>
      <c r="BN566" s="8">
        <f t="shared" si="669"/>
        <v>1.9801108862097148</v>
      </c>
      <c r="BO566" s="3">
        <f t="shared" si="670"/>
        <v>108.13793103448276</v>
      </c>
      <c r="BP566" s="20">
        <f t="shared" si="671"/>
        <v>0.37931034482758619</v>
      </c>
      <c r="BQ566" s="20">
        <f t="shared" si="672"/>
        <v>0.48275862068965519</v>
      </c>
      <c r="BR566" s="20">
        <f t="shared" si="673"/>
        <v>0.86206896551724133</v>
      </c>
      <c r="BS566" s="3">
        <f t="shared" si="674"/>
        <v>7</v>
      </c>
      <c r="BT566" s="1">
        <v>2</v>
      </c>
      <c r="BU566" s="1">
        <v>5</v>
      </c>
      <c r="BV566" s="20">
        <f t="shared" si="675"/>
        <v>0.2857142857142857</v>
      </c>
      <c r="BW566" s="5">
        <v>178</v>
      </c>
      <c r="BX566" s="5">
        <v>145</v>
      </c>
      <c r="BY566" s="21">
        <f t="shared" si="676"/>
        <v>0.40628930817610065</v>
      </c>
      <c r="BZ566" s="5">
        <v>96</v>
      </c>
      <c r="CA566" s="5">
        <v>91</v>
      </c>
      <c r="CB566" s="23">
        <f t="shared" si="677"/>
        <v>0.23522012578616353</v>
      </c>
      <c r="CC566" s="5">
        <v>146</v>
      </c>
      <c r="CD566" s="5">
        <v>139</v>
      </c>
      <c r="CE566" s="23">
        <f t="shared" si="678"/>
        <v>0.35849056603773582</v>
      </c>
      <c r="CF566" s="23">
        <f t="shared" si="679"/>
        <v>0.6333333333333333</v>
      </c>
      <c r="CG566" s="24">
        <v>13</v>
      </c>
      <c r="CH566" s="5">
        <v>289</v>
      </c>
      <c r="CI566" s="5">
        <v>256</v>
      </c>
      <c r="CJ566" s="5">
        <v>224</v>
      </c>
      <c r="CK566">
        <v>16.202733290000001</v>
      </c>
      <c r="CL566" s="5">
        <v>1.512</v>
      </c>
      <c r="CM566" s="5">
        <v>2</v>
      </c>
      <c r="CN566" s="5">
        <v>0.58599999999999997</v>
      </c>
      <c r="CO566" s="5">
        <v>5.8609999999999998</v>
      </c>
      <c r="CP566" s="5">
        <v>2.823</v>
      </c>
      <c r="CQ566" s="21">
        <f t="shared" si="680"/>
        <v>7.3979591836734693E-2</v>
      </c>
      <c r="CR566" s="25">
        <f t="shared" si="681"/>
        <v>0.89966555183946484</v>
      </c>
      <c r="CS566" s="22">
        <f t="shared" si="682"/>
        <v>907.06351102313829</v>
      </c>
      <c r="CT566" s="21">
        <f t="shared" si="683"/>
        <v>-2.6354856323800468E-2</v>
      </c>
      <c r="CU566" s="26">
        <f t="shared" si="684"/>
        <v>2.3801707156927119</v>
      </c>
      <c r="CV566" s="27">
        <f t="shared" si="685"/>
        <v>2.4622455679579778</v>
      </c>
      <c r="CW566" s="27">
        <f t="shared" si="686"/>
        <v>32.173342087984238</v>
      </c>
      <c r="CX566" s="27">
        <f t="shared" si="687"/>
        <v>24.540380827314511</v>
      </c>
      <c r="CY566" s="27">
        <f t="shared" si="688"/>
        <v>57.862770847012477</v>
      </c>
      <c r="CZ566" s="27">
        <f t="shared" si="689"/>
        <v>46.61851608667105</v>
      </c>
      <c r="DA566" s="28">
        <f t="shared" si="690"/>
        <v>11.244254760341427</v>
      </c>
      <c r="DB566" s="5">
        <v>29</v>
      </c>
      <c r="DC566" s="5">
        <v>30</v>
      </c>
      <c r="DD566" s="22">
        <v>363</v>
      </c>
      <c r="DE566" s="22">
        <v>269</v>
      </c>
      <c r="DF566" s="22">
        <v>136</v>
      </c>
      <c r="DG566" s="22">
        <v>125</v>
      </c>
      <c r="DH566" s="22">
        <v>144</v>
      </c>
      <c r="DI566" s="22">
        <v>177</v>
      </c>
      <c r="DJ566" s="29">
        <f t="shared" si="691"/>
        <v>5.7172547603414277</v>
      </c>
      <c r="DK566" s="27">
        <f t="shared" si="692"/>
        <v>1.9970414201183435</v>
      </c>
      <c r="DL566" s="27">
        <f t="shared" si="693"/>
        <v>2.2928994082840237</v>
      </c>
      <c r="DM566" s="27">
        <f t="shared" si="694"/>
        <v>25.110946745562131</v>
      </c>
      <c r="DN566" s="27">
        <f t="shared" si="695"/>
        <v>28.10650887573965</v>
      </c>
      <c r="DO566" s="27">
        <f t="shared" si="696"/>
        <v>46.227810650887577</v>
      </c>
      <c r="DP566" s="27">
        <f t="shared" si="697"/>
        <v>53.180473372781073</v>
      </c>
      <c r="DQ566" s="30">
        <f t="shared" si="698"/>
        <v>18.196917482234923</v>
      </c>
      <c r="DR566" s="5">
        <v>54</v>
      </c>
      <c r="DS566" s="5">
        <v>62</v>
      </c>
      <c r="DT566" s="5">
        <v>625</v>
      </c>
      <c r="DU566" s="5">
        <v>698</v>
      </c>
      <c r="DV566" s="5">
        <v>249</v>
      </c>
      <c r="DW566" s="5">
        <v>308</v>
      </c>
      <c r="DX566" s="5">
        <v>370</v>
      </c>
      <c r="DY566" s="5">
        <v>322</v>
      </c>
      <c r="DZ566" s="22">
        <v>7</v>
      </c>
      <c r="EA566" s="22">
        <v>13</v>
      </c>
      <c r="EB566" s="22">
        <f t="shared" si="699"/>
        <v>6</v>
      </c>
      <c r="EC566" s="26">
        <f t="shared" si="700"/>
        <v>0.55443104813872024</v>
      </c>
      <c r="ED566" s="27">
        <f t="shared" si="701"/>
        <v>1.0296576608290517</v>
      </c>
      <c r="EE566" s="27">
        <f t="shared" si="702"/>
        <v>0.47522661269033156</v>
      </c>
      <c r="EF566" s="6">
        <v>164.65</v>
      </c>
      <c r="EG566" s="6">
        <f t="shared" si="703"/>
        <v>3.4302083333333333</v>
      </c>
      <c r="EH566" s="5">
        <v>3.13</v>
      </c>
      <c r="EI566" s="5">
        <v>1.97</v>
      </c>
      <c r="EJ566" s="21">
        <f t="shared" si="704"/>
        <v>0.61372549019607847</v>
      </c>
      <c r="EK566" s="1">
        <v>7</v>
      </c>
      <c r="EL566" s="22">
        <v>2</v>
      </c>
      <c r="EM566" s="22">
        <v>3</v>
      </c>
      <c r="EN566" s="1">
        <v>6</v>
      </c>
      <c r="EO566" s="3">
        <f t="shared" si="705"/>
        <v>13</v>
      </c>
      <c r="EP566" s="6">
        <f t="shared" si="706"/>
        <v>4.7373215912541751</v>
      </c>
      <c r="EQ566" s="3">
        <f t="shared" si="707"/>
        <v>18</v>
      </c>
      <c r="ER566" s="20">
        <f t="shared" si="708"/>
        <v>0.41176470588235292</v>
      </c>
      <c r="ES566" s="20">
        <f t="shared" si="709"/>
        <v>0.35294117647058826</v>
      </c>
      <c r="ET566" s="20">
        <f t="shared" si="710"/>
        <v>0.76470588235294112</v>
      </c>
      <c r="EU566" s="3">
        <f t="shared" si="711"/>
        <v>2</v>
      </c>
      <c r="EV566" s="1">
        <v>1</v>
      </c>
      <c r="EW566" s="1">
        <v>1</v>
      </c>
      <c r="EX566" s="20">
        <f t="shared" si="712"/>
        <v>0.5</v>
      </c>
      <c r="EY566" s="5">
        <v>17</v>
      </c>
      <c r="EZ566" s="5">
        <v>1</v>
      </c>
      <c r="FA566" s="22">
        <v>136</v>
      </c>
      <c r="FB566" s="22">
        <v>12</v>
      </c>
      <c r="FC566" s="22">
        <v>55</v>
      </c>
      <c r="FD566" s="22">
        <v>5</v>
      </c>
      <c r="FE566" s="22">
        <v>5</v>
      </c>
      <c r="FF566" s="22">
        <v>58</v>
      </c>
      <c r="FG566" s="22">
        <v>1</v>
      </c>
      <c r="FH566" s="22">
        <v>1</v>
      </c>
      <c r="FI566" s="6">
        <v>69.816666666700002</v>
      </c>
      <c r="FJ566" s="6">
        <f t="shared" si="713"/>
        <v>1.4545138888895834</v>
      </c>
      <c r="FK566" s="5">
        <v>1.44</v>
      </c>
      <c r="FL566" s="5">
        <v>3.2</v>
      </c>
      <c r="FM566" s="21">
        <f t="shared" si="714"/>
        <v>0.31034482758620685</v>
      </c>
      <c r="FN566" s="1">
        <v>0</v>
      </c>
      <c r="FO566" s="22">
        <v>0</v>
      </c>
      <c r="FP566" s="22">
        <v>0</v>
      </c>
      <c r="FQ566" s="1">
        <v>0</v>
      </c>
      <c r="FR566" s="1">
        <f t="shared" si="715"/>
        <v>0</v>
      </c>
      <c r="FS566" s="3">
        <f t="shared" si="716"/>
        <v>0</v>
      </c>
      <c r="FT566" s="3" t="str">
        <f t="shared" si="717"/>
        <v xml:space="preserve"> </v>
      </c>
      <c r="FU566" s="1">
        <v>0</v>
      </c>
      <c r="FV566" s="1">
        <v>0</v>
      </c>
      <c r="FW566" s="20" t="str">
        <f t="shared" si="718"/>
        <v xml:space="preserve"> </v>
      </c>
      <c r="FX566" s="5">
        <v>0</v>
      </c>
      <c r="FY566" s="5">
        <v>7</v>
      </c>
      <c r="FZ566" s="22">
        <v>2</v>
      </c>
      <c r="GA566" s="22">
        <v>55</v>
      </c>
      <c r="GB566" s="22">
        <v>4</v>
      </c>
      <c r="GC566" s="22">
        <v>9</v>
      </c>
      <c r="GD566" s="22">
        <v>22</v>
      </c>
      <c r="GE566" s="22">
        <v>4</v>
      </c>
      <c r="GF566" s="22">
        <v>0</v>
      </c>
      <c r="GG566" s="22">
        <v>2</v>
      </c>
      <c r="GH566" s="1">
        <v>55</v>
      </c>
      <c r="GI566" s="1">
        <v>20</v>
      </c>
      <c r="GJ566" s="1">
        <v>40</v>
      </c>
      <c r="GK566" s="1">
        <v>7</v>
      </c>
      <c r="GL566" s="1">
        <v>6</v>
      </c>
      <c r="GM566" s="1">
        <v>3</v>
      </c>
      <c r="GN566" s="31">
        <f t="shared" si="719"/>
        <v>0.5</v>
      </c>
      <c r="GO566" s="1">
        <v>0</v>
      </c>
      <c r="GP566" s="1">
        <v>5</v>
      </c>
      <c r="GQ566" s="1">
        <v>1</v>
      </c>
      <c r="GR566" s="1">
        <v>4</v>
      </c>
      <c r="GS566" s="1">
        <v>0</v>
      </c>
      <c r="GT566" s="1">
        <v>0</v>
      </c>
      <c r="GU566" s="1">
        <v>0</v>
      </c>
      <c r="GV566" s="32" t="str">
        <f t="shared" si="720"/>
        <v xml:space="preserve"> </v>
      </c>
      <c r="GW566" s="9">
        <f t="shared" si="721"/>
        <v>7</v>
      </c>
      <c r="GX566" s="10">
        <v>3.4</v>
      </c>
      <c r="GY566" s="10">
        <v>1.3</v>
      </c>
      <c r="GZ566" s="10">
        <v>4.8</v>
      </c>
      <c r="HA566" s="29">
        <f t="shared" si="722"/>
        <v>9.9999999999999992E-2</v>
      </c>
      <c r="HB566" s="29">
        <f t="shared" si="723"/>
        <v>0.29032258064516131</v>
      </c>
      <c r="HC566">
        <v>22.6</v>
      </c>
      <c r="HD566">
        <v>18.8</v>
      </c>
      <c r="HE566">
        <v>4.7</v>
      </c>
      <c r="HF566">
        <v>5.8</v>
      </c>
      <c r="HG566">
        <v>2.5</v>
      </c>
      <c r="HH566">
        <v>0.7</v>
      </c>
      <c r="HI566">
        <v>9</v>
      </c>
      <c r="HJ566" s="11">
        <f t="shared" si="724"/>
        <v>0.1875</v>
      </c>
      <c r="HK566" s="11">
        <f t="shared" si="725"/>
        <v>0.54435483870967749</v>
      </c>
      <c r="HL566">
        <v>99</v>
      </c>
      <c r="HM566">
        <v>0</v>
      </c>
      <c r="HN566">
        <v>0</v>
      </c>
      <c r="HQ566" s="33">
        <v>7538462</v>
      </c>
      <c r="HR566" s="33">
        <v>0</v>
      </c>
      <c r="HS566" s="30">
        <f t="shared" si="726"/>
        <v>-3.3602259512195083</v>
      </c>
    </row>
    <row r="567" spans="1:227" x14ac:dyDescent="0.2">
      <c r="A567" s="1">
        <v>22</v>
      </c>
      <c r="B567" s="2" t="s">
        <v>2692</v>
      </c>
      <c r="C567" s="2" t="s">
        <v>1650</v>
      </c>
      <c r="D567" s="2" t="s">
        <v>460</v>
      </c>
      <c r="E567" s="2" t="s">
        <v>230</v>
      </c>
      <c r="F567" s="2">
        <v>77</v>
      </c>
      <c r="G567" s="2">
        <v>228</v>
      </c>
      <c r="H567" s="2" t="s">
        <v>249</v>
      </c>
      <c r="J567" s="3">
        <v>34</v>
      </c>
      <c r="K567" s="5" t="s">
        <v>2693</v>
      </c>
      <c r="L567" s="5" t="s">
        <v>2694</v>
      </c>
      <c r="M567" s="5" t="s">
        <v>2695</v>
      </c>
      <c r="N567" s="5" t="s">
        <v>583</v>
      </c>
      <c r="O567" s="2" t="s">
        <v>583</v>
      </c>
      <c r="P567" s="2" t="s">
        <v>254</v>
      </c>
      <c r="Q567" s="1">
        <v>39</v>
      </c>
      <c r="R567" s="1">
        <v>1</v>
      </c>
      <c r="S567" s="1">
        <v>1</v>
      </c>
      <c r="T567" s="1">
        <v>2</v>
      </c>
      <c r="U567" s="1">
        <v>-15</v>
      </c>
      <c r="V567" s="1">
        <v>16</v>
      </c>
      <c r="W567" s="20">
        <f t="shared" si="648"/>
        <v>6.25E-2</v>
      </c>
      <c r="X567" s="6">
        <v>257.8</v>
      </c>
      <c r="Y567" s="6">
        <f t="shared" si="649"/>
        <v>6.6102564102564108</v>
      </c>
      <c r="Z567" s="1">
        <v>383</v>
      </c>
      <c r="AA567" s="6">
        <f t="shared" si="650"/>
        <v>9.8205128205128212</v>
      </c>
      <c r="AB567" s="8">
        <f t="shared" si="651"/>
        <v>0.6731070496083551</v>
      </c>
      <c r="AC567" s="3">
        <f t="shared" si="652"/>
        <v>0</v>
      </c>
      <c r="AD567" s="8">
        <f t="shared" si="653"/>
        <v>0</v>
      </c>
      <c r="AE567" s="20">
        <f t="shared" si="654"/>
        <v>0.2</v>
      </c>
      <c r="AF567" s="20">
        <f t="shared" si="655"/>
        <v>0.2</v>
      </c>
      <c r="AG567" s="20">
        <f t="shared" si="656"/>
        <v>0.4</v>
      </c>
      <c r="AH567" s="3" t="e">
        <f t="shared" si="657"/>
        <v>#VALUE!</v>
      </c>
      <c r="AI567" s="3" t="str">
        <f t="shared" si="658"/>
        <v xml:space="preserve"> </v>
      </c>
      <c r="AJ567" s="3" t="str">
        <f t="shared" si="659"/>
        <v xml:space="preserve"> </v>
      </c>
      <c r="AK567" s="20" t="e">
        <f t="shared" si="660"/>
        <v>#VALUE!</v>
      </c>
      <c r="AL567" s="6">
        <v>0</v>
      </c>
      <c r="AM567" s="1">
        <v>53</v>
      </c>
      <c r="AN567" s="1">
        <v>13</v>
      </c>
      <c r="AO567" s="1">
        <v>10</v>
      </c>
      <c r="AP567" s="1">
        <v>3</v>
      </c>
      <c r="AQ567" s="1">
        <v>5</v>
      </c>
      <c r="AR567" s="6">
        <f t="shared" si="661"/>
        <v>12.335143522110162</v>
      </c>
      <c r="AS567" s="6">
        <f t="shared" si="662"/>
        <v>3.0256012412723039</v>
      </c>
      <c r="AT567" s="6">
        <f t="shared" si="663"/>
        <v>2.3273855702094646</v>
      </c>
      <c r="AU567" s="6">
        <f t="shared" si="664"/>
        <v>0.69821567106283933</v>
      </c>
      <c r="AV567" s="6">
        <f t="shared" si="665"/>
        <v>1.1636927851047323</v>
      </c>
      <c r="AW567" s="1">
        <v>57</v>
      </c>
      <c r="AX567" s="1">
        <v>6</v>
      </c>
      <c r="AY567" s="1">
        <v>9</v>
      </c>
      <c r="AZ567" s="1">
        <v>0</v>
      </c>
      <c r="BA567" s="1">
        <v>0</v>
      </c>
      <c r="BB567" s="1">
        <v>0</v>
      </c>
      <c r="BC567" s="7">
        <f>(EA567+FH567+GG567)-(DZ567+FG567+GF567)-((BD567/60)*(0.11)+(EF567/60)*(-0.14)+(FI567/60)*(0.13))</f>
        <v>-5.4715583333331832</v>
      </c>
      <c r="BD567" s="6">
        <v>256.75</v>
      </c>
      <c r="BE567" s="6">
        <f t="shared" si="666"/>
        <v>6.583333333333333</v>
      </c>
      <c r="BF567" s="5">
        <v>6.58</v>
      </c>
      <c r="BG567" s="5">
        <v>42.57</v>
      </c>
      <c r="BH567" s="21">
        <f t="shared" si="667"/>
        <v>0.13387589013224824</v>
      </c>
      <c r="BI567" s="1">
        <v>1</v>
      </c>
      <c r="BJ567" s="22">
        <v>0</v>
      </c>
      <c r="BK567" s="22">
        <v>1</v>
      </c>
      <c r="BL567" s="1">
        <v>1</v>
      </c>
      <c r="BM567" s="1">
        <f t="shared" si="668"/>
        <v>2</v>
      </c>
      <c r="BN567" s="8">
        <f t="shared" si="669"/>
        <v>0.46738072054527752</v>
      </c>
      <c r="BO567" s="3">
        <f t="shared" si="670"/>
        <v>0</v>
      </c>
      <c r="BP567" s="20">
        <f t="shared" si="671"/>
        <v>0.2</v>
      </c>
      <c r="BQ567" s="20">
        <f t="shared" si="672"/>
        <v>0.2</v>
      </c>
      <c r="BR567" s="20">
        <f t="shared" si="673"/>
        <v>0.4</v>
      </c>
      <c r="BS567" s="3" t="str">
        <f t="shared" si="674"/>
        <v xml:space="preserve"> </v>
      </c>
      <c r="BT567" s="1">
        <v>0</v>
      </c>
      <c r="BU567" s="1">
        <v>0</v>
      </c>
      <c r="BV567" s="20" t="str">
        <f t="shared" si="675"/>
        <v xml:space="preserve"> </v>
      </c>
      <c r="BW567" s="5">
        <v>39</v>
      </c>
      <c r="BX567" s="5">
        <v>47</v>
      </c>
      <c r="BY567" s="21">
        <f t="shared" si="676"/>
        <v>0.37719298245614036</v>
      </c>
      <c r="BZ567" s="5">
        <v>37</v>
      </c>
      <c r="CA567" s="5">
        <v>26</v>
      </c>
      <c r="CB567" s="23">
        <f t="shared" si="677"/>
        <v>0.27631578947368424</v>
      </c>
      <c r="CC567" s="5">
        <v>40</v>
      </c>
      <c r="CD567" s="5">
        <v>39</v>
      </c>
      <c r="CE567" s="23">
        <f t="shared" si="678"/>
        <v>0.34649122807017546</v>
      </c>
      <c r="CF567" s="23">
        <f t="shared" si="679"/>
        <v>0.57718120805369133</v>
      </c>
      <c r="CG567" s="24">
        <v>7</v>
      </c>
      <c r="CH567" s="5">
        <v>122</v>
      </c>
      <c r="CI567" s="5">
        <v>78</v>
      </c>
      <c r="CJ567" s="5">
        <v>86</v>
      </c>
      <c r="CK567">
        <v>14.01241785</v>
      </c>
      <c r="CL567" s="5">
        <v>-1.31</v>
      </c>
      <c r="CM567" s="5">
        <v>12</v>
      </c>
      <c r="CN567" s="5">
        <v>-1.28</v>
      </c>
      <c r="CO567" s="5">
        <v>-1.448</v>
      </c>
      <c r="CP567" s="5">
        <v>-3.2869999999999999</v>
      </c>
      <c r="CQ567" s="21">
        <f t="shared" si="680"/>
        <v>4.8543689320388349E-2</v>
      </c>
      <c r="CR567" s="25">
        <f t="shared" si="681"/>
        <v>0.84615384615384615</v>
      </c>
      <c r="CS567" s="22">
        <f t="shared" si="682"/>
        <v>851.00821508588501</v>
      </c>
      <c r="CT567" s="21">
        <f t="shared" si="683"/>
        <v>-0.1053024645257655</v>
      </c>
      <c r="CU567" s="26">
        <f t="shared" si="684"/>
        <v>1.1690437222352117</v>
      </c>
      <c r="CV567" s="27">
        <f t="shared" si="685"/>
        <v>4.6761748889408468</v>
      </c>
      <c r="CW567" s="27">
        <f t="shared" si="686"/>
        <v>24.082300678045357</v>
      </c>
      <c r="CX567" s="27">
        <f t="shared" si="687"/>
        <v>30.395136778115504</v>
      </c>
      <c r="CY567" s="27">
        <f t="shared" si="688"/>
        <v>45.59270516717325</v>
      </c>
      <c r="CZ567" s="27">
        <f t="shared" si="689"/>
        <v>54.477437456160857</v>
      </c>
      <c r="DA567" s="28">
        <f t="shared" si="690"/>
        <v>-8.8847322889876068</v>
      </c>
      <c r="DB567" s="5">
        <v>5</v>
      </c>
      <c r="DC567" s="5">
        <v>20</v>
      </c>
      <c r="DD567" s="22">
        <v>98</v>
      </c>
      <c r="DE567" s="22">
        <v>110</v>
      </c>
      <c r="DF567" s="22">
        <v>37</v>
      </c>
      <c r="DG567" s="22">
        <v>49</v>
      </c>
      <c r="DH567" s="22">
        <v>54</v>
      </c>
      <c r="DI567" s="22">
        <v>55</v>
      </c>
      <c r="DJ567" s="29">
        <f t="shared" si="691"/>
        <v>-8.8200812822761989</v>
      </c>
      <c r="DK567" s="27">
        <f t="shared" si="692"/>
        <v>1.9515368352577656</v>
      </c>
      <c r="DL567" s="27">
        <f t="shared" si="693"/>
        <v>3.1441426790264</v>
      </c>
      <c r="DM567" s="27">
        <f t="shared" si="694"/>
        <v>29.164633815796606</v>
      </c>
      <c r="DN567" s="27">
        <f t="shared" si="695"/>
        <v>30.646356227751578</v>
      </c>
      <c r="DO567" s="27">
        <f t="shared" si="696"/>
        <v>52.872192407076128</v>
      </c>
      <c r="DP567" s="27">
        <f t="shared" si="697"/>
        <v>54.245496105961223</v>
      </c>
      <c r="DQ567" s="30">
        <f t="shared" si="698"/>
        <v>-7.5114285901025113</v>
      </c>
      <c r="DR567" s="5">
        <v>54</v>
      </c>
      <c r="DS567" s="5">
        <v>87</v>
      </c>
      <c r="DT567" s="5">
        <v>753</v>
      </c>
      <c r="DU567" s="5">
        <v>761</v>
      </c>
      <c r="DV567" s="5">
        <v>291</v>
      </c>
      <c r="DW567" s="5">
        <v>299</v>
      </c>
      <c r="DX567" s="5">
        <v>354</v>
      </c>
      <c r="DY567" s="5">
        <v>365</v>
      </c>
      <c r="DZ567" s="22">
        <v>6</v>
      </c>
      <c r="EA567" s="22">
        <v>1</v>
      </c>
      <c r="EB567" s="22">
        <f t="shared" si="699"/>
        <v>-5</v>
      </c>
      <c r="EC567" s="26">
        <f t="shared" si="700"/>
        <v>1.4021421616358325</v>
      </c>
      <c r="ED567" s="27">
        <f t="shared" si="701"/>
        <v>0.23369036027263876</v>
      </c>
      <c r="EE567" s="27">
        <f t="shared" si="702"/>
        <v>-1.1684518013631939</v>
      </c>
      <c r="EF567" s="6">
        <v>0.31666666669999999</v>
      </c>
      <c r="EG567" s="6">
        <f t="shared" si="703"/>
        <v>8.1196581205128203E-3</v>
      </c>
      <c r="EH567" s="5">
        <v>0.01</v>
      </c>
      <c r="EI567" s="5">
        <v>4.8</v>
      </c>
      <c r="EJ567" s="21">
        <f t="shared" si="704"/>
        <v>2.0790020790020791E-3</v>
      </c>
      <c r="EK567" s="1">
        <v>0</v>
      </c>
      <c r="EL567" s="22">
        <v>0</v>
      </c>
      <c r="EM567" s="22">
        <v>0</v>
      </c>
      <c r="EN567" s="1">
        <v>0</v>
      </c>
      <c r="EO567" s="3">
        <f t="shared" si="705"/>
        <v>0</v>
      </c>
      <c r="EP567" s="6">
        <f t="shared" si="706"/>
        <v>0</v>
      </c>
      <c r="EQ567" s="3">
        <f t="shared" si="707"/>
        <v>0</v>
      </c>
      <c r="ER567" s="20">
        <f t="shared" si="708"/>
        <v>0</v>
      </c>
      <c r="ES567" s="20">
        <f t="shared" si="709"/>
        <v>0</v>
      </c>
      <c r="ET567" s="20">
        <f t="shared" si="710"/>
        <v>0</v>
      </c>
      <c r="EU567" s="3" t="str">
        <f t="shared" si="711"/>
        <v xml:space="preserve"> </v>
      </c>
      <c r="EV567" s="1">
        <v>0</v>
      </c>
      <c r="EW567" s="1">
        <v>0</v>
      </c>
      <c r="EX567" s="20" t="str">
        <f t="shared" si="712"/>
        <v xml:space="preserve"> </v>
      </c>
      <c r="EY567" s="5">
        <v>0</v>
      </c>
      <c r="EZ567" s="5">
        <v>0</v>
      </c>
      <c r="FA567" s="22">
        <v>0</v>
      </c>
      <c r="FB567" s="22">
        <v>0</v>
      </c>
      <c r="FC567" s="22">
        <v>0</v>
      </c>
      <c r="FD567" s="22">
        <v>0</v>
      </c>
      <c r="FE567" s="22">
        <v>0</v>
      </c>
      <c r="FF567" s="22">
        <v>0</v>
      </c>
      <c r="FG567" s="22">
        <v>0</v>
      </c>
      <c r="FH567" s="22">
        <v>0</v>
      </c>
      <c r="FI567" s="6">
        <v>0.73333333330000006</v>
      </c>
      <c r="FJ567" s="6">
        <f t="shared" si="713"/>
        <v>1.8803418802564104E-2</v>
      </c>
      <c r="FK567" s="5">
        <v>0.02</v>
      </c>
      <c r="FL567" s="5">
        <v>5.0199999999999996</v>
      </c>
      <c r="FM567" s="21">
        <f t="shared" si="714"/>
        <v>3.9682539682539689E-3</v>
      </c>
      <c r="FN567" s="1">
        <v>0</v>
      </c>
      <c r="FO567" s="22">
        <v>0</v>
      </c>
      <c r="FP567" s="22">
        <v>0</v>
      </c>
      <c r="FQ567" s="1">
        <v>0</v>
      </c>
      <c r="FR567" s="1">
        <f t="shared" si="715"/>
        <v>0</v>
      </c>
      <c r="FS567" s="3">
        <f t="shared" si="716"/>
        <v>0</v>
      </c>
      <c r="FT567" s="3" t="str">
        <f t="shared" si="717"/>
        <v xml:space="preserve"> </v>
      </c>
      <c r="FU567" s="1">
        <v>0</v>
      </c>
      <c r="FV567" s="1">
        <v>0</v>
      </c>
      <c r="FW567" s="20" t="str">
        <f t="shared" si="718"/>
        <v xml:space="preserve"> </v>
      </c>
      <c r="FX567" s="5">
        <v>0</v>
      </c>
      <c r="FY567" s="5">
        <v>0</v>
      </c>
      <c r="FZ567" s="22">
        <v>0</v>
      </c>
      <c r="GA567" s="22">
        <v>2</v>
      </c>
      <c r="GB567" s="22">
        <v>0</v>
      </c>
      <c r="GC567" s="22">
        <v>1</v>
      </c>
      <c r="GD567" s="22">
        <v>0</v>
      </c>
      <c r="GE567" s="22">
        <v>0</v>
      </c>
      <c r="GF567" s="22">
        <v>0</v>
      </c>
      <c r="GG567" s="22">
        <v>0</v>
      </c>
      <c r="GH567" s="1">
        <v>5</v>
      </c>
      <c r="GI567" s="1">
        <v>0</v>
      </c>
      <c r="GJ567" s="1">
        <v>20</v>
      </c>
      <c r="GK567" s="1">
        <v>0</v>
      </c>
      <c r="GN567" s="31" t="str">
        <f t="shared" si="719"/>
        <v xml:space="preserve"> 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32" t="str">
        <f t="shared" si="720"/>
        <v xml:space="preserve"> </v>
      </c>
      <c r="GW567" s="9">
        <f t="shared" si="721"/>
        <v>3</v>
      </c>
      <c r="GX567" s="10">
        <v>-0.4</v>
      </c>
      <c r="GY567" s="10">
        <v>-0.30000000000000004</v>
      </c>
      <c r="GZ567" s="10">
        <v>-0.7</v>
      </c>
      <c r="HA567" s="29">
        <f t="shared" si="722"/>
        <v>-1.7948717948717947E-2</v>
      </c>
      <c r="HB567" s="29">
        <f t="shared" si="723"/>
        <v>-0.16291698991466252</v>
      </c>
      <c r="HC567">
        <v>6.7</v>
      </c>
      <c r="HD567">
        <v>6.6</v>
      </c>
      <c r="HE567">
        <v>-9.1999999999999993</v>
      </c>
      <c r="HF567">
        <v>-2.2000000000000002</v>
      </c>
      <c r="HG567">
        <v>-0.4</v>
      </c>
      <c r="HH567">
        <v>0</v>
      </c>
      <c r="HI567">
        <v>-2.6</v>
      </c>
      <c r="HJ567" s="11">
        <f t="shared" si="724"/>
        <v>-6.6666666666666666E-2</v>
      </c>
      <c r="HK567" s="11">
        <f t="shared" si="725"/>
        <v>-0.60512024825446087</v>
      </c>
      <c r="HL567">
        <v>99</v>
      </c>
      <c r="HM567">
        <v>0</v>
      </c>
      <c r="HN567">
        <v>0</v>
      </c>
      <c r="HO567">
        <v>6</v>
      </c>
      <c r="HP567" t="s">
        <v>488</v>
      </c>
      <c r="HQ567" s="33">
        <v>937500</v>
      </c>
      <c r="HR567" s="33">
        <v>0</v>
      </c>
      <c r="HS567" s="30">
        <f t="shared" si="726"/>
        <v>-3.3682926829268296</v>
      </c>
    </row>
    <row r="568" spans="1:227" x14ac:dyDescent="0.2">
      <c r="A568" s="1">
        <v>64</v>
      </c>
      <c r="B568" s="2" t="s">
        <v>2696</v>
      </c>
      <c r="C568" s="2" t="s">
        <v>2697</v>
      </c>
      <c r="D568" s="2" t="s">
        <v>229</v>
      </c>
      <c r="E568" s="2" t="s">
        <v>230</v>
      </c>
      <c r="F568" s="2">
        <v>74</v>
      </c>
      <c r="G568" s="2">
        <v>214</v>
      </c>
      <c r="H568" s="2" t="s">
        <v>249</v>
      </c>
      <c r="I568" s="2" t="s">
        <v>258</v>
      </c>
      <c r="J568" s="3">
        <v>23</v>
      </c>
      <c r="K568" s="5" t="s">
        <v>2698</v>
      </c>
      <c r="L568" s="5" t="s">
        <v>2699</v>
      </c>
      <c r="M568" s="5" t="s">
        <v>2700</v>
      </c>
      <c r="N568" s="5" t="s">
        <v>351</v>
      </c>
      <c r="O568" s="2" t="s">
        <v>351</v>
      </c>
      <c r="P568" s="2" t="s">
        <v>271</v>
      </c>
      <c r="Q568" s="1">
        <v>3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20">
        <f t="shared" si="648"/>
        <v>0</v>
      </c>
      <c r="X568" s="6">
        <v>28.8</v>
      </c>
      <c r="Y568" s="6">
        <f t="shared" si="649"/>
        <v>9.6</v>
      </c>
      <c r="Z568" s="1">
        <v>40</v>
      </c>
      <c r="AA568" s="6">
        <f t="shared" si="650"/>
        <v>13.333333333333334</v>
      </c>
      <c r="AB568" s="8">
        <f t="shared" si="651"/>
        <v>0.72</v>
      </c>
      <c r="AC568" s="3">
        <f t="shared" si="652"/>
        <v>0</v>
      </c>
      <c r="AD568" s="8">
        <f t="shared" si="653"/>
        <v>0</v>
      </c>
      <c r="AE568" s="20">
        <f t="shared" si="654"/>
        <v>0</v>
      </c>
      <c r="AF568" s="20">
        <f t="shared" si="655"/>
        <v>0</v>
      </c>
      <c r="AG568" s="20">
        <f t="shared" si="656"/>
        <v>0</v>
      </c>
      <c r="AH568" s="3" t="e">
        <f t="shared" si="657"/>
        <v>#VALUE!</v>
      </c>
      <c r="AI568" s="3" t="str">
        <f t="shared" si="658"/>
        <v xml:space="preserve"> </v>
      </c>
      <c r="AJ568" s="3" t="str">
        <f t="shared" si="659"/>
        <v xml:space="preserve"> </v>
      </c>
      <c r="AK568" s="20" t="e">
        <f t="shared" si="660"/>
        <v>#VALUE!</v>
      </c>
      <c r="AL568" s="6">
        <v>0</v>
      </c>
      <c r="AM568" s="1">
        <v>2</v>
      </c>
      <c r="AN568" s="1">
        <v>1</v>
      </c>
      <c r="AO568" s="1">
        <v>0</v>
      </c>
      <c r="AP568" s="1">
        <v>1</v>
      </c>
      <c r="AQ568" s="1">
        <v>0</v>
      </c>
      <c r="AR568" s="6">
        <f t="shared" si="661"/>
        <v>4.166666666666667</v>
      </c>
      <c r="AS568" s="6">
        <f t="shared" si="662"/>
        <v>2.0833333333333335</v>
      </c>
      <c r="AT568" s="6">
        <f t="shared" si="663"/>
        <v>0</v>
      </c>
      <c r="AU568" s="6">
        <f t="shared" si="664"/>
        <v>2.0833333333333335</v>
      </c>
      <c r="AV568" s="6">
        <f t="shared" si="665"/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7">
        <f>(EA568+FH568+GG568)-(DZ568+FG568+GF568)-((BD568/60)*(-0.29)+(EF568/60)*0.11+(FI568/60)*(-0.33))</f>
        <v>0.13764444444466667</v>
      </c>
      <c r="BD568" s="6">
        <v>28.566666666700002</v>
      </c>
      <c r="BE568" s="6">
        <f t="shared" si="666"/>
        <v>9.5222222222333333</v>
      </c>
      <c r="BF568" s="5">
        <v>9.52</v>
      </c>
      <c r="BG568" s="5">
        <v>36.950000000000003</v>
      </c>
      <c r="BH568" s="21">
        <f t="shared" si="667"/>
        <v>0.20486335270066711</v>
      </c>
      <c r="BI568" s="1">
        <v>0</v>
      </c>
      <c r="BJ568" s="22">
        <v>0</v>
      </c>
      <c r="BK568" s="22">
        <v>0</v>
      </c>
      <c r="BL568" s="1">
        <v>0</v>
      </c>
      <c r="BM568" s="1">
        <f t="shared" si="668"/>
        <v>0</v>
      </c>
      <c r="BN568" s="8">
        <f t="shared" si="669"/>
        <v>0</v>
      </c>
      <c r="BO568" s="3">
        <f t="shared" si="670"/>
        <v>0</v>
      </c>
      <c r="BP568" s="20">
        <f t="shared" si="671"/>
        <v>0</v>
      </c>
      <c r="BQ568" s="20">
        <f t="shared" si="672"/>
        <v>0</v>
      </c>
      <c r="BR568" s="20">
        <f t="shared" si="673"/>
        <v>0</v>
      </c>
      <c r="BS568" s="3" t="str">
        <f t="shared" si="674"/>
        <v xml:space="preserve"> </v>
      </c>
      <c r="BV568" s="20" t="str">
        <f t="shared" si="675"/>
        <v xml:space="preserve"> </v>
      </c>
      <c r="BW568" s="5">
        <v>3</v>
      </c>
      <c r="BX568" s="5">
        <v>5</v>
      </c>
      <c r="BY568" s="21">
        <f t="shared" si="676"/>
        <v>0.29629629629629628</v>
      </c>
      <c r="BZ568" s="5">
        <v>1</v>
      </c>
      <c r="CA568" s="5">
        <v>3</v>
      </c>
      <c r="CB568" s="23">
        <f t="shared" si="677"/>
        <v>0.14814814814814814</v>
      </c>
      <c r="CC568" s="5">
        <v>10</v>
      </c>
      <c r="CD568" s="5">
        <v>5</v>
      </c>
      <c r="CE568" s="23">
        <f t="shared" si="678"/>
        <v>0.55555555555555558</v>
      </c>
      <c r="CF568" s="23">
        <f t="shared" si="679"/>
        <v>0.66666666666666663</v>
      </c>
      <c r="CG568" s="24">
        <v>7</v>
      </c>
      <c r="CH568" s="5">
        <v>6</v>
      </c>
      <c r="CI568" s="5">
        <v>11</v>
      </c>
      <c r="CJ568" s="5">
        <v>12</v>
      </c>
      <c r="CK568">
        <v>15.358181910000001</v>
      </c>
      <c r="CL568" s="5">
        <v>0.44900000000000001</v>
      </c>
      <c r="CM568" s="5">
        <v>4</v>
      </c>
      <c r="CN568" s="5">
        <v>3.0000000000000001E-3</v>
      </c>
      <c r="CO568" s="5">
        <v>1.6</v>
      </c>
      <c r="CP568" s="5">
        <v>8.1199999999999992</v>
      </c>
      <c r="CQ568" s="21">
        <f t="shared" si="680"/>
        <v>7.6923076923076927E-2</v>
      </c>
      <c r="CR568" s="25">
        <f t="shared" si="681"/>
        <v>0.92307692307692313</v>
      </c>
      <c r="CS568" s="22">
        <f t="shared" si="682"/>
        <v>930.76923076923083</v>
      </c>
      <c r="CT568" s="21">
        <f t="shared" si="683"/>
        <v>0</v>
      </c>
      <c r="CU568" s="26">
        <f t="shared" si="684"/>
        <v>2.1008403361344539</v>
      </c>
      <c r="CV568" s="27">
        <f t="shared" si="685"/>
        <v>2.1008403361344539</v>
      </c>
      <c r="CW568" s="27">
        <f t="shared" si="686"/>
        <v>27.310924369747898</v>
      </c>
      <c r="CX568" s="27">
        <f t="shared" si="687"/>
        <v>27.310924369747898</v>
      </c>
      <c r="CY568" s="27">
        <f t="shared" si="688"/>
        <v>46.218487394957982</v>
      </c>
      <c r="CZ568" s="27">
        <f t="shared" si="689"/>
        <v>46.218487394957982</v>
      </c>
      <c r="DA568" s="28">
        <f t="shared" si="690"/>
        <v>0</v>
      </c>
      <c r="DB568" s="5">
        <v>1</v>
      </c>
      <c r="DC568" s="5">
        <v>1</v>
      </c>
      <c r="DD568" s="22">
        <v>12</v>
      </c>
      <c r="DE568" s="22">
        <v>12</v>
      </c>
      <c r="DF568" s="22">
        <v>7</v>
      </c>
      <c r="DG568" s="22">
        <v>4</v>
      </c>
      <c r="DH568" s="22">
        <v>5</v>
      </c>
      <c r="DI568" s="22">
        <v>2</v>
      </c>
      <c r="DJ568" s="29">
        <f t="shared" si="691"/>
        <v>-12.206999999999999</v>
      </c>
      <c r="DK568" s="27">
        <f t="shared" si="692"/>
        <v>3.247631935047361</v>
      </c>
      <c r="DL568" s="27">
        <f t="shared" si="693"/>
        <v>1.6238159675236805</v>
      </c>
      <c r="DM568" s="27">
        <f t="shared" si="694"/>
        <v>36.80649526387009</v>
      </c>
      <c r="DN568" s="27">
        <f t="shared" si="695"/>
        <v>23.274695534506087</v>
      </c>
      <c r="DO568" s="27">
        <f t="shared" si="696"/>
        <v>67.117726657645463</v>
      </c>
      <c r="DP568" s="27">
        <f t="shared" si="697"/>
        <v>47.631935047361296</v>
      </c>
      <c r="DQ568" s="30">
        <f t="shared" si="698"/>
        <v>-19.485791610284167</v>
      </c>
      <c r="DR568" s="5">
        <v>6</v>
      </c>
      <c r="DS568" s="5">
        <v>3</v>
      </c>
      <c r="DT568" s="5">
        <v>62</v>
      </c>
      <c r="DU568" s="5">
        <v>40</v>
      </c>
      <c r="DV568" s="5">
        <v>27</v>
      </c>
      <c r="DW568" s="5">
        <v>11</v>
      </c>
      <c r="DX568" s="5">
        <v>34</v>
      </c>
      <c r="DY568" s="5">
        <v>29</v>
      </c>
      <c r="DZ568" s="22">
        <v>0</v>
      </c>
      <c r="EA568" s="22">
        <v>0</v>
      </c>
      <c r="EB568" s="22">
        <f t="shared" si="699"/>
        <v>0</v>
      </c>
      <c r="EC568" s="26">
        <f t="shared" si="700"/>
        <v>0</v>
      </c>
      <c r="ED568" s="27">
        <f t="shared" si="701"/>
        <v>0</v>
      </c>
      <c r="EE568" s="27">
        <f t="shared" si="702"/>
        <v>0</v>
      </c>
      <c r="EF568" s="6">
        <v>0.2333333333</v>
      </c>
      <c r="EG568" s="6">
        <f t="shared" si="703"/>
        <v>7.7777777766666667E-2</v>
      </c>
      <c r="EH568" s="5">
        <v>0.08</v>
      </c>
      <c r="EI568" s="5">
        <v>8.08</v>
      </c>
      <c r="EJ568" s="21">
        <f t="shared" si="704"/>
        <v>9.8039215686274508E-3</v>
      </c>
      <c r="EK568" s="1">
        <v>0</v>
      </c>
      <c r="EL568" s="22">
        <v>0</v>
      </c>
      <c r="EM568" s="22">
        <v>0</v>
      </c>
      <c r="EN568" s="1">
        <v>0</v>
      </c>
      <c r="EO568" s="3">
        <f t="shared" si="705"/>
        <v>0</v>
      </c>
      <c r="EP568" s="6">
        <f t="shared" si="706"/>
        <v>0</v>
      </c>
      <c r="EQ568" s="3">
        <f t="shared" si="707"/>
        <v>0</v>
      </c>
      <c r="ER568" s="20">
        <f t="shared" si="708"/>
        <v>0</v>
      </c>
      <c r="ES568" s="20">
        <f t="shared" si="709"/>
        <v>0</v>
      </c>
      <c r="ET568" s="20">
        <f t="shared" si="710"/>
        <v>0</v>
      </c>
      <c r="EU568" s="3" t="str">
        <f t="shared" si="711"/>
        <v xml:space="preserve"> </v>
      </c>
      <c r="EX568" s="20" t="str">
        <f t="shared" si="712"/>
        <v xml:space="preserve"> </v>
      </c>
      <c r="EY568" s="5">
        <v>0</v>
      </c>
      <c r="EZ568" s="5">
        <v>0</v>
      </c>
      <c r="FA568" s="22">
        <v>0</v>
      </c>
      <c r="FB568" s="22">
        <v>0</v>
      </c>
      <c r="FC568" s="22">
        <v>0</v>
      </c>
      <c r="FD568" s="22">
        <v>0</v>
      </c>
      <c r="FE568" s="22">
        <v>0</v>
      </c>
      <c r="FF568" s="22">
        <v>0</v>
      </c>
      <c r="FG568" s="22">
        <v>0</v>
      </c>
      <c r="FH568" s="22">
        <v>0</v>
      </c>
      <c r="FI568" s="6">
        <v>0</v>
      </c>
      <c r="FJ568" s="6">
        <f t="shared" si="713"/>
        <v>0</v>
      </c>
      <c r="FK568" s="5"/>
      <c r="FL568" s="5"/>
      <c r="FM568" s="21" t="str">
        <f t="shared" si="714"/>
        <v xml:space="preserve"> </v>
      </c>
      <c r="FN568" s="1">
        <v>0</v>
      </c>
      <c r="FO568" s="22">
        <v>0</v>
      </c>
      <c r="FP568" s="22">
        <v>0</v>
      </c>
      <c r="FQ568" s="1">
        <v>0</v>
      </c>
      <c r="FR568" s="1">
        <f t="shared" si="715"/>
        <v>0</v>
      </c>
      <c r="FS568" s="3">
        <f t="shared" si="716"/>
        <v>0</v>
      </c>
      <c r="FT568" s="3" t="str">
        <f t="shared" si="717"/>
        <v xml:space="preserve"> </v>
      </c>
      <c r="FW568" s="20" t="str">
        <f t="shared" si="718"/>
        <v xml:space="preserve"> </v>
      </c>
      <c r="FX568" s="5"/>
      <c r="FY568" s="5"/>
      <c r="FZ568" s="22">
        <v>0</v>
      </c>
      <c r="GA568" s="22">
        <v>0</v>
      </c>
      <c r="GB568" s="22">
        <v>0</v>
      </c>
      <c r="GC568" s="22">
        <v>0</v>
      </c>
      <c r="GD568" s="22">
        <v>0</v>
      </c>
      <c r="GE568" s="22">
        <v>0</v>
      </c>
      <c r="GF568" s="22">
        <v>0</v>
      </c>
      <c r="GG568" s="22">
        <v>0</v>
      </c>
      <c r="GH568" s="1">
        <v>1</v>
      </c>
      <c r="GI568" s="1">
        <v>0</v>
      </c>
      <c r="GJ568" s="1">
        <v>1</v>
      </c>
      <c r="GK568" s="1">
        <v>0</v>
      </c>
      <c r="GN568" s="31" t="str">
        <f t="shared" si="719"/>
        <v xml:space="preserve"> 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32" t="str">
        <f t="shared" si="720"/>
        <v xml:space="preserve"> </v>
      </c>
      <c r="GW568" s="9">
        <f t="shared" si="721"/>
        <v>2</v>
      </c>
      <c r="GX568" s="10">
        <v>0</v>
      </c>
      <c r="GY568" s="10">
        <v>0.1</v>
      </c>
      <c r="GZ568" s="10">
        <v>0</v>
      </c>
      <c r="HA568" s="29">
        <f t="shared" si="722"/>
        <v>0</v>
      </c>
      <c r="HB568" s="29">
        <f t="shared" si="723"/>
        <v>0</v>
      </c>
      <c r="HC568">
        <v>0.5</v>
      </c>
      <c r="HD568">
        <v>0.60000000000000009</v>
      </c>
      <c r="HE568">
        <v>-0.1</v>
      </c>
      <c r="HF568">
        <v>-0.1</v>
      </c>
      <c r="HG568">
        <v>0</v>
      </c>
      <c r="HH568">
        <v>0</v>
      </c>
      <c r="HI568">
        <v>-0.1</v>
      </c>
      <c r="HJ568" s="11">
        <f t="shared" si="724"/>
        <v>-3.3333333333333333E-2</v>
      </c>
      <c r="HK568" s="11">
        <f t="shared" si="725"/>
        <v>-0.20833333333333334</v>
      </c>
      <c r="HL568">
        <v>13</v>
      </c>
      <c r="HM568">
        <v>0</v>
      </c>
      <c r="HN568">
        <v>0</v>
      </c>
      <c r="HQ568" s="33">
        <v>83712</v>
      </c>
      <c r="HR568" s="33">
        <v>237500</v>
      </c>
      <c r="HS568" s="30">
        <f t="shared" si="726"/>
        <v>-0.1317071042128603</v>
      </c>
    </row>
    <row r="569" spans="1:227" x14ac:dyDescent="0.2">
      <c r="A569" s="1">
        <v>8</v>
      </c>
      <c r="B569" s="2" t="s">
        <v>2701</v>
      </c>
      <c r="C569" s="2" t="s">
        <v>2702</v>
      </c>
      <c r="D569" s="2" t="s">
        <v>798</v>
      </c>
      <c r="E569" s="2" t="s">
        <v>230</v>
      </c>
      <c r="F569" s="2">
        <v>71</v>
      </c>
      <c r="G569" s="2">
        <v>190</v>
      </c>
      <c r="H569" s="2" t="s">
        <v>249</v>
      </c>
      <c r="J569" s="3">
        <v>29</v>
      </c>
      <c r="K569" s="5" t="s">
        <v>2703</v>
      </c>
      <c r="L569" s="5" t="s">
        <v>2704</v>
      </c>
      <c r="M569" s="5" t="s">
        <v>971</v>
      </c>
      <c r="N569" s="5" t="s">
        <v>715</v>
      </c>
      <c r="O569" s="2" t="s">
        <v>715</v>
      </c>
      <c r="P569" s="2" t="s">
        <v>245</v>
      </c>
      <c r="Q569" s="1">
        <v>48</v>
      </c>
      <c r="R569" s="1">
        <v>16</v>
      </c>
      <c r="S569" s="1">
        <v>15</v>
      </c>
      <c r="T569" s="1">
        <v>31</v>
      </c>
      <c r="U569" s="1">
        <v>2</v>
      </c>
      <c r="V569" s="1">
        <v>130</v>
      </c>
      <c r="W569" s="20">
        <f t="shared" si="648"/>
        <v>0.12307692307692308</v>
      </c>
      <c r="X569" s="6">
        <v>907.66666666670005</v>
      </c>
      <c r="Y569" s="6">
        <f t="shared" si="649"/>
        <v>18.909722222222918</v>
      </c>
      <c r="Z569" s="1">
        <v>1276</v>
      </c>
      <c r="AA569" s="6">
        <f t="shared" si="650"/>
        <v>26.583333333333332</v>
      </c>
      <c r="AB569" s="8">
        <f t="shared" si="651"/>
        <v>0.71133751306167714</v>
      </c>
      <c r="AC569" s="3">
        <f t="shared" si="652"/>
        <v>109.4574898785425</v>
      </c>
      <c r="AD569" s="8">
        <f t="shared" si="653"/>
        <v>7.2355299956433807</v>
      </c>
      <c r="AE569" s="20">
        <f t="shared" si="654"/>
        <v>0.34042553191489361</v>
      </c>
      <c r="AF569" s="20">
        <f t="shared" si="655"/>
        <v>0.31914893617021278</v>
      </c>
      <c r="AG569" s="20">
        <f t="shared" si="656"/>
        <v>0.65957446808510634</v>
      </c>
      <c r="AH569" s="3">
        <f t="shared" si="657"/>
        <v>660</v>
      </c>
      <c r="AI569" s="3">
        <f t="shared" si="658"/>
        <v>342</v>
      </c>
      <c r="AJ569" s="3">
        <f t="shared" si="659"/>
        <v>318</v>
      </c>
      <c r="AK569" s="20">
        <f t="shared" si="660"/>
        <v>0.51818181818181819</v>
      </c>
      <c r="AL569" s="6">
        <v>21.9</v>
      </c>
      <c r="AM569" s="1">
        <v>48</v>
      </c>
      <c r="AN569" s="1">
        <v>44</v>
      </c>
      <c r="AO569" s="1">
        <v>53</v>
      </c>
      <c r="AP569" s="1">
        <v>28</v>
      </c>
      <c r="AQ569" s="1">
        <v>38</v>
      </c>
      <c r="AR569" s="6">
        <f t="shared" si="661"/>
        <v>3.1729709878808969</v>
      </c>
      <c r="AS569" s="6">
        <f t="shared" si="662"/>
        <v>2.9085567388908222</v>
      </c>
      <c r="AT569" s="6">
        <f t="shared" si="663"/>
        <v>3.5034887991184904</v>
      </c>
      <c r="AU569" s="6">
        <f t="shared" si="664"/>
        <v>1.8508997429305232</v>
      </c>
      <c r="AV569" s="6">
        <f t="shared" si="665"/>
        <v>2.5119353654057099</v>
      </c>
      <c r="AW569" s="1">
        <v>10</v>
      </c>
      <c r="AX569" s="1">
        <v>5</v>
      </c>
      <c r="AY569" s="1">
        <v>0</v>
      </c>
      <c r="AZ569" s="1">
        <v>0</v>
      </c>
      <c r="BA569" s="1">
        <v>0</v>
      </c>
      <c r="BB569" s="1">
        <v>0</v>
      </c>
      <c r="BC569" s="7">
        <f>(EA569+FH569+GG569)-(DZ569+FG569+GF569)-((BD569/60)*(0.11)+(EF569/60)*(-0.14)+(FI569/60)*(0.13))</f>
        <v>5.9116638888888833</v>
      </c>
      <c r="BD569" s="6">
        <v>688.35</v>
      </c>
      <c r="BE569" s="6">
        <f t="shared" si="666"/>
        <v>14.340625000000001</v>
      </c>
      <c r="BF569" s="5">
        <v>13.77</v>
      </c>
      <c r="BG569" s="5">
        <v>34.880000000000003</v>
      </c>
      <c r="BH569" s="21">
        <f t="shared" si="667"/>
        <v>0.28304213771839665</v>
      </c>
      <c r="BI569" s="1">
        <v>11</v>
      </c>
      <c r="BJ569" s="22">
        <v>6</v>
      </c>
      <c r="BK569" s="22">
        <v>2</v>
      </c>
      <c r="BL569" s="1">
        <v>8</v>
      </c>
      <c r="BM569" s="1">
        <f t="shared" si="668"/>
        <v>19</v>
      </c>
      <c r="BN569" s="8">
        <f t="shared" si="669"/>
        <v>1.6561342340379168</v>
      </c>
      <c r="BO569" s="3">
        <f t="shared" si="670"/>
        <v>79.615384615384613</v>
      </c>
      <c r="BP569" s="20">
        <f t="shared" si="671"/>
        <v>0.42307692307692307</v>
      </c>
      <c r="BQ569" s="20">
        <f t="shared" si="672"/>
        <v>0.30769230769230771</v>
      </c>
      <c r="BR569" s="20">
        <f t="shared" si="673"/>
        <v>0.73076923076923084</v>
      </c>
      <c r="BS569" s="3">
        <f t="shared" si="674"/>
        <v>488</v>
      </c>
      <c r="BT569" s="1">
        <v>246</v>
      </c>
      <c r="BU569" s="1">
        <v>242</v>
      </c>
      <c r="BV569" s="20">
        <f t="shared" si="675"/>
        <v>0.50409836065573765</v>
      </c>
      <c r="BW569" s="5">
        <v>123</v>
      </c>
      <c r="BX569" s="5">
        <v>122</v>
      </c>
      <c r="BY569" s="21">
        <f t="shared" si="676"/>
        <v>0.34027777777777779</v>
      </c>
      <c r="BZ569" s="5">
        <v>124</v>
      </c>
      <c r="CA569" s="5">
        <v>111</v>
      </c>
      <c r="CB569" s="23">
        <f t="shared" si="677"/>
        <v>0.3263888888888889</v>
      </c>
      <c r="CC569" s="5">
        <v>116</v>
      </c>
      <c r="CD569" s="5">
        <v>124</v>
      </c>
      <c r="CE569" s="23">
        <f t="shared" si="678"/>
        <v>0.33333333333333331</v>
      </c>
      <c r="CF569" s="23">
        <f t="shared" si="679"/>
        <v>0.51041666666666663</v>
      </c>
      <c r="CG569" s="24">
        <v>9</v>
      </c>
      <c r="CH569" s="5">
        <v>230</v>
      </c>
      <c r="CI569" s="5">
        <v>229</v>
      </c>
      <c r="CJ569" s="5">
        <v>203</v>
      </c>
      <c r="CK569">
        <v>16.087090360000001</v>
      </c>
      <c r="CL569" s="5">
        <v>0.80900000000000005</v>
      </c>
      <c r="CM569" s="5">
        <v>3</v>
      </c>
      <c r="CN569" s="5">
        <v>0.64200000000000002</v>
      </c>
      <c r="CO569" s="5">
        <v>2.3340000000000001</v>
      </c>
      <c r="CP569" s="5">
        <v>4.2699999999999996</v>
      </c>
      <c r="CQ569" s="21">
        <f t="shared" si="680"/>
        <v>7.5362318840579715E-2</v>
      </c>
      <c r="CR569" s="25">
        <f t="shared" si="681"/>
        <v>0.91489361702127658</v>
      </c>
      <c r="CS569" s="22">
        <f t="shared" si="682"/>
        <v>922.42984890533455</v>
      </c>
      <c r="CT569" s="21">
        <f t="shared" si="683"/>
        <v>-9.7440641381437015E-3</v>
      </c>
      <c r="CU569" s="26">
        <f t="shared" si="684"/>
        <v>2.3602033405954974</v>
      </c>
      <c r="CV569" s="27">
        <f t="shared" si="685"/>
        <v>2.1786492374727664</v>
      </c>
      <c r="CW569" s="27">
        <f t="shared" si="686"/>
        <v>31.31808278867102</v>
      </c>
      <c r="CX569" s="27">
        <f t="shared" si="687"/>
        <v>25.59912854030501</v>
      </c>
      <c r="CY569" s="27">
        <f t="shared" si="688"/>
        <v>62.273057371096591</v>
      </c>
      <c r="CZ569" s="27">
        <f t="shared" si="689"/>
        <v>54.82933914306463</v>
      </c>
      <c r="DA569" s="28">
        <f t="shared" si="690"/>
        <v>7.4437182280319618</v>
      </c>
      <c r="DB569" s="5">
        <v>26</v>
      </c>
      <c r="DC569" s="5">
        <v>24</v>
      </c>
      <c r="DD569" s="22">
        <v>319</v>
      </c>
      <c r="DE569" s="22">
        <v>258</v>
      </c>
      <c r="DF569" s="22">
        <v>153</v>
      </c>
      <c r="DG569" s="22">
        <v>130</v>
      </c>
      <c r="DH569" s="22">
        <v>192</v>
      </c>
      <c r="DI569" s="22">
        <v>188</v>
      </c>
      <c r="DJ569" s="29">
        <f t="shared" si="691"/>
        <v>3.4757182280319618</v>
      </c>
      <c r="DK569" s="27">
        <f t="shared" si="692"/>
        <v>1.8635321100917428</v>
      </c>
      <c r="DL569" s="27">
        <f t="shared" si="693"/>
        <v>1.9710435779816509</v>
      </c>
      <c r="DM569" s="27">
        <f t="shared" si="694"/>
        <v>29.458142201834857</v>
      </c>
      <c r="DN569" s="27">
        <f t="shared" si="695"/>
        <v>28.956422018348619</v>
      </c>
      <c r="DO569" s="27">
        <f t="shared" si="696"/>
        <v>58.056192660550451</v>
      </c>
      <c r="DP569" s="27">
        <f t="shared" si="697"/>
        <v>56.83772935779816</v>
      </c>
      <c r="DQ569" s="30">
        <f t="shared" si="698"/>
        <v>6.2252549252796712</v>
      </c>
      <c r="DR569" s="5">
        <v>52</v>
      </c>
      <c r="DS569" s="5">
        <v>55</v>
      </c>
      <c r="DT569" s="5">
        <v>770</v>
      </c>
      <c r="DU569" s="5">
        <v>753</v>
      </c>
      <c r="DV569" s="5">
        <v>352</v>
      </c>
      <c r="DW569" s="5">
        <v>329</v>
      </c>
      <c r="DX569" s="5">
        <v>449</v>
      </c>
      <c r="DY569" s="5">
        <v>446</v>
      </c>
      <c r="DZ569" s="22">
        <v>3</v>
      </c>
      <c r="EA569" s="22">
        <v>11</v>
      </c>
      <c r="EB569" s="22">
        <f t="shared" si="699"/>
        <v>8</v>
      </c>
      <c r="EC569" s="26">
        <f t="shared" si="700"/>
        <v>0.2614948790586184</v>
      </c>
      <c r="ED569" s="27">
        <f t="shared" si="701"/>
        <v>0.95881455654826764</v>
      </c>
      <c r="EE569" s="27">
        <f t="shared" si="702"/>
        <v>0.69731967748964907</v>
      </c>
      <c r="EF569" s="6">
        <v>144.1833333333</v>
      </c>
      <c r="EG569" s="6">
        <f t="shared" si="703"/>
        <v>3.0038194444437498</v>
      </c>
      <c r="EH569" s="5">
        <v>2.95</v>
      </c>
      <c r="EI569" s="5">
        <v>2.5499999999999998</v>
      </c>
      <c r="EJ569" s="21">
        <f t="shared" si="704"/>
        <v>0.53636363636363638</v>
      </c>
      <c r="EK569" s="1">
        <v>5</v>
      </c>
      <c r="EL569" s="22">
        <v>3</v>
      </c>
      <c r="EM569" s="22">
        <v>1</v>
      </c>
      <c r="EN569" s="1">
        <v>6</v>
      </c>
      <c r="EO569" s="3">
        <f t="shared" si="705"/>
        <v>11</v>
      </c>
      <c r="EP569" s="6">
        <f t="shared" si="706"/>
        <v>4.5775054906957759</v>
      </c>
      <c r="EQ569" s="3">
        <f t="shared" si="707"/>
        <v>23.842105263157894</v>
      </c>
      <c r="ER569" s="20">
        <f t="shared" si="708"/>
        <v>0.26315789473684209</v>
      </c>
      <c r="ES569" s="20">
        <f t="shared" si="709"/>
        <v>0.31578947368421051</v>
      </c>
      <c r="ET569" s="20">
        <f t="shared" si="710"/>
        <v>0.57894736842105265</v>
      </c>
      <c r="EU569" s="3">
        <f t="shared" si="711"/>
        <v>93</v>
      </c>
      <c r="EV569" s="1">
        <v>49</v>
      </c>
      <c r="EW569" s="1">
        <v>44</v>
      </c>
      <c r="EX569" s="20">
        <f t="shared" si="712"/>
        <v>0.5268817204301075</v>
      </c>
      <c r="EY569" s="5">
        <v>19</v>
      </c>
      <c r="EZ569" s="5">
        <v>2</v>
      </c>
      <c r="FA569" s="22">
        <v>132</v>
      </c>
      <c r="FB569" s="22">
        <v>29</v>
      </c>
      <c r="FC569" s="22">
        <v>65</v>
      </c>
      <c r="FD569" s="22">
        <v>7</v>
      </c>
      <c r="FE569" s="22">
        <v>3</v>
      </c>
      <c r="FF569" s="22">
        <v>81</v>
      </c>
      <c r="FG569" s="22">
        <v>0</v>
      </c>
      <c r="FH569" s="22">
        <v>0</v>
      </c>
      <c r="FI569" s="6">
        <v>75.133333333300001</v>
      </c>
      <c r="FJ569" s="6">
        <f t="shared" si="713"/>
        <v>1.5652777777770834</v>
      </c>
      <c r="FK569" s="5">
        <v>1.55</v>
      </c>
      <c r="FL569" s="5">
        <v>3.07</v>
      </c>
      <c r="FM569" s="21">
        <f t="shared" si="714"/>
        <v>0.33549783549783552</v>
      </c>
      <c r="FN569" s="1">
        <v>0</v>
      </c>
      <c r="FO569" s="22">
        <v>1</v>
      </c>
      <c r="FP569" s="22">
        <v>0</v>
      </c>
      <c r="FQ569" s="1">
        <v>1</v>
      </c>
      <c r="FR569" s="1">
        <f t="shared" si="715"/>
        <v>1</v>
      </c>
      <c r="FS569" s="3">
        <f t="shared" si="716"/>
        <v>6</v>
      </c>
      <c r="FT569" s="3">
        <f t="shared" si="717"/>
        <v>79</v>
      </c>
      <c r="FU569" s="1">
        <v>47</v>
      </c>
      <c r="FV569" s="1">
        <v>32</v>
      </c>
      <c r="FW569" s="20">
        <f t="shared" si="718"/>
        <v>0.59493670886075944</v>
      </c>
      <c r="FX569" s="5">
        <v>2</v>
      </c>
      <c r="FY569" s="5">
        <v>7</v>
      </c>
      <c r="FZ569" s="22">
        <v>10</v>
      </c>
      <c r="GA569" s="22">
        <v>64</v>
      </c>
      <c r="GB569" s="22">
        <v>2</v>
      </c>
      <c r="GC569" s="22">
        <v>29</v>
      </c>
      <c r="GD569" s="22">
        <v>27</v>
      </c>
      <c r="GE569" s="22">
        <v>3</v>
      </c>
      <c r="GF569" s="22">
        <v>1</v>
      </c>
      <c r="GG569" s="22">
        <v>0</v>
      </c>
      <c r="GH569" s="1">
        <v>52</v>
      </c>
      <c r="GI569" s="1">
        <v>24</v>
      </c>
      <c r="GJ569" s="1">
        <v>33</v>
      </c>
      <c r="GK569" s="1">
        <v>7</v>
      </c>
      <c r="GL569" s="1">
        <v>8</v>
      </c>
      <c r="GM569" s="1">
        <v>1</v>
      </c>
      <c r="GN569" s="31">
        <f t="shared" si="719"/>
        <v>0.125</v>
      </c>
      <c r="GO569" s="1">
        <v>1</v>
      </c>
      <c r="GP569" s="1">
        <v>4</v>
      </c>
      <c r="GQ569" s="1">
        <v>0</v>
      </c>
      <c r="GR569" s="1">
        <v>5</v>
      </c>
      <c r="GS569" s="1">
        <v>0</v>
      </c>
      <c r="GT569" s="1">
        <v>0</v>
      </c>
      <c r="GU569" s="1">
        <v>0</v>
      </c>
      <c r="GV569" s="32" t="str">
        <f t="shared" si="720"/>
        <v xml:space="preserve"> </v>
      </c>
      <c r="GW569" s="9">
        <f t="shared" si="721"/>
        <v>6</v>
      </c>
      <c r="GX569" s="10">
        <v>2.8</v>
      </c>
      <c r="GY569" s="10">
        <v>1.4</v>
      </c>
      <c r="GZ569" s="10">
        <v>4.2</v>
      </c>
      <c r="HA569" s="29">
        <f t="shared" si="722"/>
        <v>8.7500000000000008E-2</v>
      </c>
      <c r="HB569" s="29">
        <f t="shared" si="723"/>
        <v>0.2776349614395785</v>
      </c>
      <c r="HC569">
        <v>21.3</v>
      </c>
      <c r="HD569">
        <v>19</v>
      </c>
      <c r="HE569">
        <v>4.8</v>
      </c>
      <c r="HF569">
        <v>4.3</v>
      </c>
      <c r="HG569">
        <v>2.6</v>
      </c>
      <c r="HH569">
        <v>-1.5</v>
      </c>
      <c r="HI569">
        <v>5.4</v>
      </c>
      <c r="HJ569" s="11">
        <f t="shared" si="724"/>
        <v>0.1125</v>
      </c>
      <c r="HK569" s="11">
        <f t="shared" si="725"/>
        <v>0.35695923613660091</v>
      </c>
      <c r="HL569">
        <v>99</v>
      </c>
      <c r="HM569">
        <v>0</v>
      </c>
      <c r="HN569">
        <v>0</v>
      </c>
      <c r="HQ569" s="33">
        <v>4000000</v>
      </c>
      <c r="HR569" s="33">
        <v>0</v>
      </c>
      <c r="HS569" s="30">
        <f t="shared" si="726"/>
        <v>-0.74634146341463392</v>
      </c>
    </row>
    <row r="570" spans="1:227" x14ac:dyDescent="0.2">
      <c r="A570" s="1">
        <v>24</v>
      </c>
      <c r="B570" s="2" t="s">
        <v>2705</v>
      </c>
      <c r="C570" s="2" t="s">
        <v>840</v>
      </c>
      <c r="D570" s="2" t="s">
        <v>257</v>
      </c>
      <c r="E570" s="2" t="s">
        <v>240</v>
      </c>
      <c r="F570" s="2">
        <v>74</v>
      </c>
      <c r="G570" s="2">
        <v>246</v>
      </c>
      <c r="H570" s="2" t="s">
        <v>231</v>
      </c>
      <c r="J570" s="3">
        <v>26</v>
      </c>
      <c r="K570" s="5" t="s">
        <v>2706</v>
      </c>
      <c r="L570" s="5" t="s">
        <v>2707</v>
      </c>
      <c r="M570" s="5" t="s">
        <v>2708</v>
      </c>
      <c r="N570" s="5" t="s">
        <v>343</v>
      </c>
      <c r="O570" s="2" t="s">
        <v>343</v>
      </c>
      <c r="P570" s="2" t="s">
        <v>271</v>
      </c>
      <c r="Q570" s="1">
        <v>4</v>
      </c>
      <c r="R570" s="1">
        <v>0</v>
      </c>
      <c r="S570" s="1">
        <v>0</v>
      </c>
      <c r="T570" s="1">
        <v>0</v>
      </c>
      <c r="U570" s="1">
        <v>-1</v>
      </c>
      <c r="V570" s="1">
        <v>2</v>
      </c>
      <c r="W570" s="20">
        <f t="shared" si="648"/>
        <v>0</v>
      </c>
      <c r="X570" s="6">
        <v>70.55</v>
      </c>
      <c r="Y570" s="6">
        <f t="shared" si="649"/>
        <v>17.637499999999999</v>
      </c>
      <c r="Z570" s="1">
        <v>101</v>
      </c>
      <c r="AA570" s="6">
        <f t="shared" si="650"/>
        <v>25.25</v>
      </c>
      <c r="AB570" s="8">
        <f t="shared" si="651"/>
        <v>0.69851485148514847</v>
      </c>
      <c r="AC570" s="3">
        <f t="shared" si="652"/>
        <v>0</v>
      </c>
      <c r="AD570" s="8">
        <f t="shared" si="653"/>
        <v>0</v>
      </c>
      <c r="AE570" s="20">
        <f t="shared" si="654"/>
        <v>0</v>
      </c>
      <c r="AF570" s="20">
        <f t="shared" si="655"/>
        <v>0</v>
      </c>
      <c r="AG570" s="20">
        <f t="shared" si="656"/>
        <v>0</v>
      </c>
      <c r="AH570" s="3" t="e">
        <f t="shared" si="657"/>
        <v>#VALUE!</v>
      </c>
      <c r="AI570" s="3" t="str">
        <f t="shared" si="658"/>
        <v xml:space="preserve"> </v>
      </c>
      <c r="AJ570" s="3" t="str">
        <f t="shared" si="659"/>
        <v xml:space="preserve"> </v>
      </c>
      <c r="AK570" s="20" t="e">
        <f t="shared" si="660"/>
        <v>#VALUE!</v>
      </c>
      <c r="AL570" s="6">
        <v>0</v>
      </c>
      <c r="AM570" s="1">
        <v>14</v>
      </c>
      <c r="AN570" s="1">
        <v>5</v>
      </c>
      <c r="AO570" s="1">
        <v>3</v>
      </c>
      <c r="AP570" s="1">
        <v>2</v>
      </c>
      <c r="AQ570" s="1">
        <v>1</v>
      </c>
      <c r="AR570" s="6">
        <f t="shared" si="661"/>
        <v>11.90644932671864</v>
      </c>
      <c r="AS570" s="6">
        <f t="shared" si="662"/>
        <v>4.2523033309709426</v>
      </c>
      <c r="AT570" s="6">
        <f t="shared" si="663"/>
        <v>2.5513819985825656</v>
      </c>
      <c r="AU570" s="6">
        <f t="shared" si="664"/>
        <v>1.7009213323883772</v>
      </c>
      <c r="AV570" s="6">
        <f t="shared" si="665"/>
        <v>0.85046066619418859</v>
      </c>
      <c r="AW570" s="1">
        <v>6</v>
      </c>
      <c r="AX570" s="1">
        <v>3</v>
      </c>
      <c r="AY570" s="1">
        <v>0</v>
      </c>
      <c r="AZ570" s="1">
        <v>0</v>
      </c>
      <c r="BA570" s="1">
        <v>0</v>
      </c>
      <c r="BB570" s="1">
        <v>0</v>
      </c>
      <c r="BC570" s="7">
        <f>(EA570+FH570+GG570)-(DZ570+FG570+GF570)-((BD570/60)*(-0.29)+(EF570/60)*0.11+(FI570/60)*(-0.33))</f>
        <v>-1.6583083333330499</v>
      </c>
      <c r="BD570" s="6">
        <v>63.266666666699997</v>
      </c>
      <c r="BE570" s="6">
        <f t="shared" si="666"/>
        <v>15.816666666674999</v>
      </c>
      <c r="BF570" s="5">
        <v>15.48</v>
      </c>
      <c r="BG570" s="5">
        <v>37.25</v>
      </c>
      <c r="BH570" s="21">
        <f t="shared" si="667"/>
        <v>0.2935710221885075</v>
      </c>
      <c r="BI570" s="1">
        <v>0</v>
      </c>
      <c r="BJ570" s="22">
        <v>0</v>
      </c>
      <c r="BK570" s="22">
        <v>0</v>
      </c>
      <c r="BL570" s="1">
        <v>0</v>
      </c>
      <c r="BM570" s="1">
        <f t="shared" si="668"/>
        <v>0</v>
      </c>
      <c r="BN570" s="8">
        <f t="shared" si="669"/>
        <v>0</v>
      </c>
      <c r="BO570" s="3">
        <f t="shared" si="670"/>
        <v>0</v>
      </c>
      <c r="BP570" s="20">
        <f t="shared" si="671"/>
        <v>0</v>
      </c>
      <c r="BQ570" s="20">
        <f t="shared" si="672"/>
        <v>0</v>
      </c>
      <c r="BR570" s="20">
        <f t="shared" si="673"/>
        <v>0</v>
      </c>
      <c r="BS570" s="3" t="str">
        <f t="shared" si="674"/>
        <v xml:space="preserve"> </v>
      </c>
      <c r="BV570" s="20" t="str">
        <f t="shared" si="675"/>
        <v xml:space="preserve"> </v>
      </c>
      <c r="BW570" s="5">
        <v>4</v>
      </c>
      <c r="BX570" s="5">
        <v>9</v>
      </c>
      <c r="BY570" s="21">
        <f t="shared" si="676"/>
        <v>0.24074074074074073</v>
      </c>
      <c r="BZ570" s="5">
        <v>9</v>
      </c>
      <c r="CA570" s="5">
        <v>7</v>
      </c>
      <c r="CB570" s="23">
        <f t="shared" si="677"/>
        <v>0.29629629629629628</v>
      </c>
      <c r="CC570" s="5">
        <v>4</v>
      </c>
      <c r="CD570" s="5">
        <v>21</v>
      </c>
      <c r="CE570" s="23">
        <f t="shared" si="678"/>
        <v>0.46296296296296297</v>
      </c>
      <c r="CF570" s="23">
        <f t="shared" si="679"/>
        <v>0.44827586206896552</v>
      </c>
      <c r="CG570" s="24">
        <v>1</v>
      </c>
      <c r="CH570" s="5">
        <v>17</v>
      </c>
      <c r="CI570" s="5">
        <v>15</v>
      </c>
      <c r="CJ570" s="5">
        <v>23</v>
      </c>
      <c r="CK570">
        <v>14.94992626</v>
      </c>
      <c r="CL570" s="5">
        <v>-5.1000000000000004E-2</v>
      </c>
      <c r="CM570" s="5">
        <v>2</v>
      </c>
      <c r="CN570" s="5">
        <v>-1.2530000000000001</v>
      </c>
      <c r="CO570" s="5">
        <v>-2.827</v>
      </c>
      <c r="CP570" s="5">
        <v>-14.004</v>
      </c>
      <c r="CQ570" s="21">
        <f t="shared" si="680"/>
        <v>8.3333333333333329E-2</v>
      </c>
      <c r="CR570" s="25">
        <f t="shared" si="681"/>
        <v>0.89655172413793105</v>
      </c>
      <c r="CS570" s="22">
        <f t="shared" si="682"/>
        <v>904.88505747126442</v>
      </c>
      <c r="CT570" s="21">
        <f t="shared" si="683"/>
        <v>-2.0114942528735621E-2</v>
      </c>
      <c r="CU570" s="26">
        <f t="shared" si="684"/>
        <v>1.9379844961240309</v>
      </c>
      <c r="CV570" s="27">
        <f t="shared" si="685"/>
        <v>2.9069767441860463</v>
      </c>
      <c r="CW570" s="27">
        <f t="shared" si="686"/>
        <v>23.255813953488371</v>
      </c>
      <c r="CX570" s="27">
        <f t="shared" si="687"/>
        <v>28.100775193798448</v>
      </c>
      <c r="CY570" s="27">
        <f t="shared" si="688"/>
        <v>37.790697674418603</v>
      </c>
      <c r="CZ570" s="27">
        <f t="shared" si="689"/>
        <v>47.480620155038757</v>
      </c>
      <c r="DA570" s="28">
        <f t="shared" si="690"/>
        <v>-9.6899224806201545</v>
      </c>
      <c r="DB570" s="5">
        <v>2</v>
      </c>
      <c r="DC570" s="5">
        <v>3</v>
      </c>
      <c r="DD570" s="22">
        <v>22</v>
      </c>
      <c r="DE570" s="22">
        <v>26</v>
      </c>
      <c r="DF570" s="22">
        <v>8</v>
      </c>
      <c r="DG570" s="22">
        <v>7</v>
      </c>
      <c r="DH570" s="22">
        <v>13</v>
      </c>
      <c r="DI570" s="22">
        <v>7</v>
      </c>
      <c r="DJ570" s="29">
        <f t="shared" si="691"/>
        <v>4.2124568297246743</v>
      </c>
      <c r="DK570" s="27">
        <f t="shared" si="692"/>
        <v>1.2080536912751678</v>
      </c>
      <c r="DL570" s="27">
        <f t="shared" si="693"/>
        <v>4.026845637583893</v>
      </c>
      <c r="DM570" s="27">
        <f t="shared" si="694"/>
        <v>22.95302013422819</v>
      </c>
      <c r="DN570" s="27">
        <f t="shared" si="695"/>
        <v>35.838926174496649</v>
      </c>
      <c r="DO570" s="27">
        <f t="shared" si="696"/>
        <v>49.932885906040269</v>
      </c>
      <c r="DP570" s="27">
        <f t="shared" si="697"/>
        <v>65.637583892617457</v>
      </c>
      <c r="DQ570" s="30">
        <f t="shared" si="698"/>
        <v>6.0147755059570329</v>
      </c>
      <c r="DR570" s="5">
        <v>3</v>
      </c>
      <c r="DS570" s="5">
        <v>10</v>
      </c>
      <c r="DT570" s="5">
        <v>54</v>
      </c>
      <c r="DU570" s="5">
        <v>79</v>
      </c>
      <c r="DV570" s="5">
        <v>31</v>
      </c>
      <c r="DW570" s="5">
        <v>32</v>
      </c>
      <c r="DX570" s="5">
        <v>42</v>
      </c>
      <c r="DY570" s="5">
        <v>36</v>
      </c>
      <c r="DZ570" s="22">
        <v>2</v>
      </c>
      <c r="EA570" s="22">
        <v>0</v>
      </c>
      <c r="EB570" s="22">
        <f t="shared" si="699"/>
        <v>-2</v>
      </c>
      <c r="EC570" s="26">
        <f t="shared" si="700"/>
        <v>1.8967334035817196</v>
      </c>
      <c r="ED570" s="27">
        <f t="shared" si="701"/>
        <v>0</v>
      </c>
      <c r="EE570" s="27">
        <f t="shared" si="702"/>
        <v>-1.8967334035817196</v>
      </c>
      <c r="EF570" s="6">
        <v>0.56666666669999999</v>
      </c>
      <c r="EG570" s="6">
        <f t="shared" si="703"/>
        <v>0.141666666675</v>
      </c>
      <c r="EH570" s="5">
        <v>0.14000000000000001</v>
      </c>
      <c r="EI570" s="5">
        <v>2.02</v>
      </c>
      <c r="EJ570" s="21">
        <f t="shared" si="704"/>
        <v>6.4814814814814811E-2</v>
      </c>
      <c r="EK570" s="1">
        <v>0</v>
      </c>
      <c r="EL570" s="22">
        <v>0</v>
      </c>
      <c r="EM570" s="22">
        <v>0</v>
      </c>
      <c r="EN570" s="1">
        <v>0</v>
      </c>
      <c r="EO570" s="3">
        <f t="shared" si="705"/>
        <v>0</v>
      </c>
      <c r="EP570" s="6">
        <f t="shared" si="706"/>
        <v>0</v>
      </c>
      <c r="EQ570" s="3">
        <f t="shared" si="707"/>
        <v>0</v>
      </c>
      <c r="ER570" s="20">
        <f t="shared" si="708"/>
        <v>0</v>
      </c>
      <c r="ES570" s="20">
        <f t="shared" si="709"/>
        <v>0</v>
      </c>
      <c r="ET570" s="20">
        <f t="shared" si="710"/>
        <v>0</v>
      </c>
      <c r="EU570" s="3" t="str">
        <f t="shared" si="711"/>
        <v xml:space="preserve"> </v>
      </c>
      <c r="EX570" s="20" t="str">
        <f t="shared" si="712"/>
        <v xml:space="preserve"> </v>
      </c>
      <c r="EY570" s="5">
        <v>0</v>
      </c>
      <c r="EZ570" s="5">
        <v>0</v>
      </c>
      <c r="FA570" s="22">
        <v>0</v>
      </c>
      <c r="FB570" s="22">
        <v>0</v>
      </c>
      <c r="FC570" s="22">
        <v>0</v>
      </c>
      <c r="FD570" s="22">
        <v>0</v>
      </c>
      <c r="FE570" s="22">
        <v>1</v>
      </c>
      <c r="FF570" s="22">
        <v>0</v>
      </c>
      <c r="FG570" s="22">
        <v>0</v>
      </c>
      <c r="FH570" s="22">
        <v>0</v>
      </c>
      <c r="FI570" s="6">
        <v>6.7166666667000001</v>
      </c>
      <c r="FJ570" s="6">
        <f t="shared" si="713"/>
        <v>1.679166666675</v>
      </c>
      <c r="FK570" s="5">
        <v>1.6800000000000002</v>
      </c>
      <c r="FL570" s="5">
        <v>3.09</v>
      </c>
      <c r="FM570" s="21">
        <f t="shared" si="714"/>
        <v>0.35220125786163531</v>
      </c>
      <c r="FN570" s="1">
        <v>0</v>
      </c>
      <c r="FO570" s="22">
        <v>0</v>
      </c>
      <c r="FP570" s="22">
        <v>0</v>
      </c>
      <c r="FQ570" s="1">
        <v>0</v>
      </c>
      <c r="FR570" s="1">
        <f t="shared" si="715"/>
        <v>0</v>
      </c>
      <c r="FS570" s="3">
        <f t="shared" si="716"/>
        <v>0</v>
      </c>
      <c r="FT570" s="3" t="str">
        <f t="shared" si="717"/>
        <v xml:space="preserve"> </v>
      </c>
      <c r="FW570" s="20" t="str">
        <f t="shared" si="718"/>
        <v xml:space="preserve"> </v>
      </c>
      <c r="FX570" s="5">
        <v>0</v>
      </c>
      <c r="FY570" s="5">
        <v>3</v>
      </c>
      <c r="FZ570" s="22">
        <v>0</v>
      </c>
      <c r="GA570" s="22">
        <v>7</v>
      </c>
      <c r="GB570" s="22">
        <v>0</v>
      </c>
      <c r="GC570" s="22">
        <v>2</v>
      </c>
      <c r="GD570" s="22">
        <v>4</v>
      </c>
      <c r="GE570" s="22">
        <v>1</v>
      </c>
      <c r="GF570" s="22">
        <v>0</v>
      </c>
      <c r="GG570" s="22">
        <v>0</v>
      </c>
      <c r="GH570" s="1">
        <v>2</v>
      </c>
      <c r="GI570" s="1">
        <v>0</v>
      </c>
      <c r="GJ570" s="1">
        <v>6</v>
      </c>
      <c r="GK570" s="1">
        <v>3</v>
      </c>
      <c r="GL570" s="6"/>
      <c r="GM570" s="6"/>
      <c r="GN570" s="31" t="str">
        <f t="shared" si="719"/>
        <v xml:space="preserve"> 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32" t="str">
        <f t="shared" si="720"/>
        <v xml:space="preserve"> </v>
      </c>
      <c r="GW570" s="9">
        <f t="shared" si="721"/>
        <v>3</v>
      </c>
      <c r="GX570" s="10">
        <v>-0.1</v>
      </c>
      <c r="GY570" s="10">
        <v>0.1</v>
      </c>
      <c r="GZ570" s="10">
        <v>0</v>
      </c>
      <c r="HA570" s="29">
        <f t="shared" si="722"/>
        <v>0</v>
      </c>
      <c r="HB570" s="29">
        <f t="shared" si="723"/>
        <v>0</v>
      </c>
      <c r="HC570">
        <v>1.3</v>
      </c>
      <c r="HD570">
        <v>2.8</v>
      </c>
      <c r="HE570">
        <v>-1.2</v>
      </c>
      <c r="HF570">
        <v>-0.30000000000000004</v>
      </c>
      <c r="HG570">
        <v>0.30000000000000004</v>
      </c>
      <c r="HH570">
        <v>0</v>
      </c>
      <c r="HI570">
        <v>0</v>
      </c>
      <c r="HJ570" s="11">
        <f t="shared" si="724"/>
        <v>0</v>
      </c>
      <c r="HK570" s="11">
        <f t="shared" si="725"/>
        <v>0</v>
      </c>
      <c r="HL570">
        <v>99</v>
      </c>
      <c r="HM570">
        <v>0</v>
      </c>
      <c r="HN570">
        <v>0</v>
      </c>
      <c r="HO570">
        <v>23</v>
      </c>
      <c r="HP570" t="s">
        <v>2709</v>
      </c>
      <c r="HQ570" s="33">
        <v>1075000</v>
      </c>
      <c r="HR570" s="33">
        <v>0</v>
      </c>
      <c r="HS570" s="30">
        <f t="shared" si="726"/>
        <v>-1.0097560975609754</v>
      </c>
    </row>
    <row r="571" spans="1:227" x14ac:dyDescent="0.2">
      <c r="A571" s="1">
        <v>42</v>
      </c>
      <c r="B571" s="2" t="s">
        <v>2710</v>
      </c>
      <c r="C571" s="2" t="s">
        <v>595</v>
      </c>
      <c r="D571" s="2" t="s">
        <v>257</v>
      </c>
      <c r="E571" s="2" t="s">
        <v>240</v>
      </c>
      <c r="F571" s="2">
        <v>76</v>
      </c>
      <c r="G571" s="2">
        <v>235</v>
      </c>
      <c r="H571" s="2" t="s">
        <v>249</v>
      </c>
      <c r="I571" s="2" t="s">
        <v>258</v>
      </c>
      <c r="J571" s="3">
        <v>26</v>
      </c>
      <c r="K571" s="5" t="s">
        <v>2711</v>
      </c>
      <c r="L571" s="5" t="s">
        <v>2712</v>
      </c>
      <c r="M571" s="5" t="s">
        <v>307</v>
      </c>
      <c r="N571" s="5" t="s">
        <v>715</v>
      </c>
      <c r="O571" s="2" t="s">
        <v>715</v>
      </c>
      <c r="P571" s="2" t="s">
        <v>2713</v>
      </c>
      <c r="Q571" s="1">
        <v>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20">
        <f t="shared" si="648"/>
        <v>0</v>
      </c>
      <c r="X571" s="6">
        <v>18.100000000000001</v>
      </c>
      <c r="Y571" s="6">
        <f t="shared" si="649"/>
        <v>9.0500000000000007</v>
      </c>
      <c r="Z571" s="1">
        <v>28</v>
      </c>
      <c r="AA571" s="6">
        <f t="shared" si="650"/>
        <v>14</v>
      </c>
      <c r="AB571" s="8">
        <f t="shared" si="651"/>
        <v>0.64642857142857146</v>
      </c>
      <c r="AC571" s="3">
        <f t="shared" si="652"/>
        <v>0</v>
      </c>
      <c r="AD571" s="8">
        <f t="shared" si="653"/>
        <v>0</v>
      </c>
      <c r="AE571" s="20">
        <f t="shared" si="654"/>
        <v>0</v>
      </c>
      <c r="AF571" s="20">
        <f t="shared" si="655"/>
        <v>0</v>
      </c>
      <c r="AG571" s="20">
        <f t="shared" si="656"/>
        <v>0</v>
      </c>
      <c r="AH571" s="3" t="e">
        <f t="shared" si="657"/>
        <v>#VALUE!</v>
      </c>
      <c r="AI571" s="3" t="str">
        <f t="shared" si="658"/>
        <v xml:space="preserve"> </v>
      </c>
      <c r="AJ571" s="3" t="str">
        <f t="shared" si="659"/>
        <v xml:space="preserve"> </v>
      </c>
      <c r="AK571" s="20" t="e">
        <f t="shared" si="660"/>
        <v>#VALUE!</v>
      </c>
      <c r="AL571" s="6">
        <v>0</v>
      </c>
      <c r="AM571" s="1">
        <v>6</v>
      </c>
      <c r="AN571" s="1">
        <v>0</v>
      </c>
      <c r="AO571" s="1">
        <v>0</v>
      </c>
      <c r="AP571" s="1">
        <v>0</v>
      </c>
      <c r="AQ571" s="1">
        <v>0</v>
      </c>
      <c r="AR571" s="6">
        <f t="shared" si="661"/>
        <v>19.88950276243094</v>
      </c>
      <c r="AS571" s="6">
        <f t="shared" si="662"/>
        <v>0</v>
      </c>
      <c r="AT571" s="6">
        <f t="shared" si="663"/>
        <v>0</v>
      </c>
      <c r="AU571" s="6">
        <f t="shared" si="664"/>
        <v>0</v>
      </c>
      <c r="AV571" s="6">
        <f t="shared" si="665"/>
        <v>0</v>
      </c>
      <c r="AW571" s="1">
        <v>7</v>
      </c>
      <c r="AX571" s="1">
        <v>1</v>
      </c>
      <c r="AY571" s="1">
        <v>1</v>
      </c>
      <c r="AZ571" s="1">
        <v>0</v>
      </c>
      <c r="BA571" s="1">
        <v>0</v>
      </c>
      <c r="BB571" s="1">
        <v>0</v>
      </c>
      <c r="BC571" s="7">
        <f t="shared" ref="BC571:BC578" si="730">(EA571+FH571+GG571)-(DZ571+FG571+GF571)-((BD571/60)*(0.11)+(EF571/60)*(-0.14)+(FI571/60)*(0.13))</f>
        <v>-3.3222222222233339E-2</v>
      </c>
      <c r="BD571" s="6">
        <v>17.983333333299999</v>
      </c>
      <c r="BE571" s="6">
        <f t="shared" si="666"/>
        <v>8.9916666666499996</v>
      </c>
      <c r="BF571" s="5">
        <v>8.99</v>
      </c>
      <c r="BG571" s="5">
        <v>37.78</v>
      </c>
      <c r="BH571" s="21">
        <f t="shared" si="667"/>
        <v>0.19221723326918963</v>
      </c>
      <c r="BI571" s="1">
        <v>0</v>
      </c>
      <c r="BJ571" s="22">
        <v>0</v>
      </c>
      <c r="BK571" s="22">
        <v>0</v>
      </c>
      <c r="BL571" s="1">
        <v>0</v>
      </c>
      <c r="BM571" s="1">
        <f t="shared" si="668"/>
        <v>0</v>
      </c>
      <c r="BN571" s="8">
        <f t="shared" si="669"/>
        <v>0</v>
      </c>
      <c r="BO571" s="3">
        <f t="shared" si="670"/>
        <v>0</v>
      </c>
      <c r="BP571" s="20">
        <f t="shared" si="671"/>
        <v>0</v>
      </c>
      <c r="BQ571" s="20">
        <f t="shared" si="672"/>
        <v>0</v>
      </c>
      <c r="BR571" s="20">
        <f t="shared" si="673"/>
        <v>0</v>
      </c>
      <c r="BS571" s="3" t="str">
        <f t="shared" si="674"/>
        <v xml:space="preserve"> </v>
      </c>
      <c r="BT571" s="1">
        <v>0</v>
      </c>
      <c r="BU571" s="1">
        <v>0</v>
      </c>
      <c r="BV571" s="20" t="str">
        <f t="shared" si="675"/>
        <v xml:space="preserve"> </v>
      </c>
      <c r="BW571" s="5">
        <v>0</v>
      </c>
      <c r="BX571" s="5">
        <v>4</v>
      </c>
      <c r="BY571" s="21">
        <f t="shared" si="676"/>
        <v>0.2857142857142857</v>
      </c>
      <c r="BZ571" s="5">
        <v>1</v>
      </c>
      <c r="CA571" s="5">
        <v>3</v>
      </c>
      <c r="CB571" s="23">
        <f t="shared" si="677"/>
        <v>0.2857142857142857</v>
      </c>
      <c r="CC571" s="5">
        <v>1</v>
      </c>
      <c r="CD571" s="5">
        <v>5</v>
      </c>
      <c r="CE571" s="23">
        <f t="shared" si="678"/>
        <v>0.42857142857142855</v>
      </c>
      <c r="CF571" s="23">
        <f t="shared" si="679"/>
        <v>0.5</v>
      </c>
      <c r="CG571" s="24">
        <v>4</v>
      </c>
      <c r="CH571" s="5">
        <v>1</v>
      </c>
      <c r="CI571" s="5">
        <v>9</v>
      </c>
      <c r="CJ571" s="5">
        <v>8</v>
      </c>
      <c r="CK571">
        <v>13.1787469</v>
      </c>
      <c r="CL571" s="5">
        <v>-2.2519999999999998</v>
      </c>
      <c r="CM571" s="5">
        <v>12</v>
      </c>
      <c r="CN571" s="5">
        <v>-3.5979999999999999</v>
      </c>
      <c r="CO571" s="5">
        <v>-4.3490000000000002</v>
      </c>
      <c r="CP571" s="5">
        <v>-0.42599999999999999</v>
      </c>
      <c r="CQ571" s="21">
        <f t="shared" si="680"/>
        <v>0</v>
      </c>
      <c r="CR571" s="25">
        <f t="shared" si="681"/>
        <v>1</v>
      </c>
      <c r="CS571" s="22">
        <f t="shared" si="682"/>
        <v>1000</v>
      </c>
      <c r="CT571" s="21">
        <f t="shared" si="683"/>
        <v>0</v>
      </c>
      <c r="CU571" s="26">
        <f t="shared" si="684"/>
        <v>0</v>
      </c>
      <c r="CV571" s="27">
        <f t="shared" si="685"/>
        <v>0</v>
      </c>
      <c r="CW571" s="27">
        <f t="shared" si="686"/>
        <v>6.6740823136818683</v>
      </c>
      <c r="CX571" s="27">
        <f t="shared" si="687"/>
        <v>43.381535038932142</v>
      </c>
      <c r="CY571" s="27">
        <f t="shared" si="688"/>
        <v>6.6740823136818683</v>
      </c>
      <c r="CZ571" s="27">
        <f t="shared" si="689"/>
        <v>66.740823136818676</v>
      </c>
      <c r="DA571" s="28">
        <f t="shared" si="690"/>
        <v>-60.066740823136811</v>
      </c>
      <c r="DB571" s="5">
        <v>0</v>
      </c>
      <c r="DC571" s="5">
        <v>0</v>
      </c>
      <c r="DD571" s="22">
        <v>2</v>
      </c>
      <c r="DE571" s="22">
        <v>13</v>
      </c>
      <c r="DF571" s="22">
        <v>0</v>
      </c>
      <c r="DG571" s="22">
        <v>5</v>
      </c>
      <c r="DH571" s="22">
        <v>2</v>
      </c>
      <c r="DI571" s="22">
        <v>0</v>
      </c>
      <c r="DJ571" s="29">
        <f t="shared" si="691"/>
        <v>-63.328740823136812</v>
      </c>
      <c r="DK571" s="27">
        <f t="shared" si="692"/>
        <v>2.3822128110111169</v>
      </c>
      <c r="DL571" s="27">
        <f t="shared" si="693"/>
        <v>3.9703546850185276</v>
      </c>
      <c r="DM571" s="27">
        <f t="shared" si="694"/>
        <v>30.174695606140816</v>
      </c>
      <c r="DN571" s="27">
        <f t="shared" si="695"/>
        <v>25.410269984118582</v>
      </c>
      <c r="DO571" s="27">
        <f t="shared" si="696"/>
        <v>53.202752779248279</v>
      </c>
      <c r="DP571" s="27">
        <f t="shared" si="697"/>
        <v>48.438327157226041</v>
      </c>
      <c r="DQ571" s="30">
        <f t="shared" si="698"/>
        <v>-64.831166445159056</v>
      </c>
      <c r="DR571" s="5">
        <v>3</v>
      </c>
      <c r="DS571" s="5">
        <v>5</v>
      </c>
      <c r="DT571" s="5">
        <v>35</v>
      </c>
      <c r="DU571" s="5">
        <v>27</v>
      </c>
      <c r="DV571" s="5">
        <v>13</v>
      </c>
      <c r="DW571" s="5">
        <v>10</v>
      </c>
      <c r="DX571" s="5">
        <v>19</v>
      </c>
      <c r="DY571" s="5">
        <v>16</v>
      </c>
      <c r="DZ571" s="22">
        <v>0</v>
      </c>
      <c r="EA571" s="22">
        <v>0</v>
      </c>
      <c r="EB571" s="22">
        <f t="shared" si="699"/>
        <v>0</v>
      </c>
      <c r="EC571" s="26">
        <f t="shared" si="700"/>
        <v>0</v>
      </c>
      <c r="ED571" s="27">
        <f t="shared" si="701"/>
        <v>0</v>
      </c>
      <c r="EE571" s="27">
        <f t="shared" si="702"/>
        <v>0</v>
      </c>
      <c r="EF571" s="6">
        <v>0</v>
      </c>
      <c r="EG571" s="6">
        <f t="shared" si="703"/>
        <v>0</v>
      </c>
      <c r="EH571" s="5"/>
      <c r="EI571" s="5"/>
      <c r="EJ571" s="21" t="str">
        <f t="shared" si="704"/>
        <v xml:space="preserve"> </v>
      </c>
      <c r="EK571" s="1">
        <v>0</v>
      </c>
      <c r="EL571" s="22">
        <v>0</v>
      </c>
      <c r="EM571" s="22">
        <v>0</v>
      </c>
      <c r="EN571" s="1">
        <v>0</v>
      </c>
      <c r="EO571" s="3">
        <f t="shared" si="705"/>
        <v>0</v>
      </c>
      <c r="EP571" s="6">
        <f t="shared" si="706"/>
        <v>0</v>
      </c>
      <c r="EQ571" s="3">
        <f t="shared" si="707"/>
        <v>0</v>
      </c>
      <c r="ER571" s="20">
        <f t="shared" si="708"/>
        <v>0</v>
      </c>
      <c r="ES571" s="20">
        <f t="shared" si="709"/>
        <v>0</v>
      </c>
      <c r="ET571" s="20">
        <f t="shared" si="710"/>
        <v>0</v>
      </c>
      <c r="EU571" s="3" t="str">
        <f t="shared" si="711"/>
        <v xml:space="preserve"> </v>
      </c>
      <c r="EV571" s="1">
        <v>0</v>
      </c>
      <c r="EW571" s="1">
        <v>0</v>
      </c>
      <c r="EX571" s="20" t="str">
        <f t="shared" si="712"/>
        <v xml:space="preserve"> </v>
      </c>
      <c r="EY571" s="5"/>
      <c r="EZ571" s="5"/>
      <c r="FA571" s="22">
        <v>0</v>
      </c>
      <c r="FB571" s="22">
        <v>0</v>
      </c>
      <c r="FC571" s="22">
        <v>0</v>
      </c>
      <c r="FD571" s="22">
        <v>0</v>
      </c>
      <c r="FE571" s="22">
        <v>0</v>
      </c>
      <c r="FF571" s="22">
        <v>0</v>
      </c>
      <c r="FG571" s="22">
        <v>0</v>
      </c>
      <c r="FH571" s="22">
        <v>0</v>
      </c>
      <c r="FI571" s="6">
        <v>0.1166666667</v>
      </c>
      <c r="FJ571" s="6">
        <f t="shared" si="713"/>
        <v>5.8333333350000002E-2</v>
      </c>
      <c r="FK571" s="5">
        <v>0.06</v>
      </c>
      <c r="FL571" s="5">
        <v>5.76</v>
      </c>
      <c r="FM571" s="21">
        <f t="shared" si="714"/>
        <v>1.0309278350515465E-2</v>
      </c>
      <c r="FN571" s="1">
        <v>0</v>
      </c>
      <c r="FO571" s="22">
        <v>0</v>
      </c>
      <c r="FP571" s="22">
        <v>0</v>
      </c>
      <c r="FQ571" s="1">
        <v>0</v>
      </c>
      <c r="FR571" s="1">
        <f t="shared" si="715"/>
        <v>0</v>
      </c>
      <c r="FS571" s="3">
        <f t="shared" si="716"/>
        <v>0</v>
      </c>
      <c r="FT571" s="3" t="str">
        <f t="shared" si="717"/>
        <v xml:space="preserve"> </v>
      </c>
      <c r="FU571" s="1">
        <v>0</v>
      </c>
      <c r="FV571" s="1">
        <v>0</v>
      </c>
      <c r="FW571" s="20" t="str">
        <f t="shared" si="718"/>
        <v xml:space="preserve"> </v>
      </c>
      <c r="FX571" s="5">
        <v>0</v>
      </c>
      <c r="FY571" s="5">
        <v>0</v>
      </c>
      <c r="FZ571" s="22">
        <v>0</v>
      </c>
      <c r="GA571" s="22">
        <v>0</v>
      </c>
      <c r="GB571" s="22">
        <v>0</v>
      </c>
      <c r="GC571" s="22">
        <v>0</v>
      </c>
      <c r="GD571" s="22">
        <v>0</v>
      </c>
      <c r="GE571" s="22">
        <v>0</v>
      </c>
      <c r="GF571" s="22">
        <v>0</v>
      </c>
      <c r="GG571" s="22">
        <v>0</v>
      </c>
      <c r="GH571" s="1">
        <v>0</v>
      </c>
      <c r="GI571" s="1">
        <v>0</v>
      </c>
      <c r="GJ571" s="1">
        <v>0</v>
      </c>
      <c r="GK571" s="1">
        <v>0</v>
      </c>
      <c r="GN571" s="31" t="str">
        <f t="shared" si="719"/>
        <v xml:space="preserve"> 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32" t="str">
        <f t="shared" si="720"/>
        <v xml:space="preserve"> </v>
      </c>
      <c r="GW571" s="9">
        <f t="shared" si="721"/>
        <v>3</v>
      </c>
      <c r="GX571" s="10">
        <v>-0.1</v>
      </c>
      <c r="GY571" s="10">
        <v>0</v>
      </c>
      <c r="GZ571" s="10">
        <v>0</v>
      </c>
      <c r="HA571" s="29">
        <f t="shared" si="722"/>
        <v>0</v>
      </c>
      <c r="HB571" s="29">
        <f t="shared" si="723"/>
        <v>0</v>
      </c>
      <c r="HC571">
        <v>0.1</v>
      </c>
      <c r="HD571">
        <v>0.1</v>
      </c>
      <c r="HE571">
        <v>0</v>
      </c>
      <c r="HF571">
        <v>0</v>
      </c>
      <c r="HG571">
        <v>0</v>
      </c>
      <c r="HH571">
        <v>0</v>
      </c>
      <c r="HI571">
        <v>0</v>
      </c>
      <c r="HJ571" s="11">
        <f t="shared" si="724"/>
        <v>0</v>
      </c>
      <c r="HK571" s="11">
        <f t="shared" si="725"/>
        <v>0</v>
      </c>
      <c r="HL571">
        <v>7</v>
      </c>
      <c r="HM571">
        <v>0</v>
      </c>
      <c r="HN571">
        <v>0</v>
      </c>
      <c r="HQ571" s="33">
        <v>40833</v>
      </c>
      <c r="HR571" s="33">
        <v>0</v>
      </c>
      <c r="HS571" s="30">
        <f t="shared" si="726"/>
        <v>-9.6224745011086535E-3</v>
      </c>
    </row>
    <row r="572" spans="1:227" x14ac:dyDescent="0.2">
      <c r="A572" s="1">
        <v>14</v>
      </c>
      <c r="B572" s="2" t="s">
        <v>2714</v>
      </c>
      <c r="C572" s="2" t="s">
        <v>2503</v>
      </c>
      <c r="D572" s="2" t="s">
        <v>257</v>
      </c>
      <c r="E572" s="2" t="s">
        <v>240</v>
      </c>
      <c r="F572" s="2">
        <v>75</v>
      </c>
      <c r="G572" s="2">
        <v>235</v>
      </c>
      <c r="H572" s="2" t="s">
        <v>249</v>
      </c>
      <c r="I572" s="2" t="s">
        <v>258</v>
      </c>
      <c r="J572" s="3">
        <v>24</v>
      </c>
      <c r="K572" s="5" t="s">
        <v>2715</v>
      </c>
      <c r="L572" s="5" t="s">
        <v>2716</v>
      </c>
      <c r="M572" s="5" t="s">
        <v>2717</v>
      </c>
      <c r="N572" s="5" t="s">
        <v>335</v>
      </c>
      <c r="O572" s="2" t="s">
        <v>335</v>
      </c>
      <c r="P572" s="2" t="s">
        <v>254</v>
      </c>
      <c r="Q572" s="1">
        <v>5</v>
      </c>
      <c r="R572" s="1">
        <v>0</v>
      </c>
      <c r="S572" s="1">
        <v>2</v>
      </c>
      <c r="T572" s="1">
        <v>2</v>
      </c>
      <c r="U572" s="1">
        <v>1</v>
      </c>
      <c r="V572" s="1">
        <v>4</v>
      </c>
      <c r="W572" s="20">
        <f t="shared" si="648"/>
        <v>0</v>
      </c>
      <c r="X572" s="6">
        <v>24.983333333299999</v>
      </c>
      <c r="Y572" s="6">
        <f t="shared" si="649"/>
        <v>4.9966666666599995</v>
      </c>
      <c r="Z572" s="1">
        <v>38</v>
      </c>
      <c r="AA572" s="6">
        <f t="shared" si="650"/>
        <v>7.6</v>
      </c>
      <c r="AB572" s="8">
        <f t="shared" si="651"/>
        <v>0.65745614035</v>
      </c>
      <c r="AC572" s="3">
        <f t="shared" si="652"/>
        <v>20</v>
      </c>
      <c r="AD572" s="8">
        <f t="shared" si="653"/>
        <v>48.032021347629133</v>
      </c>
      <c r="AE572" s="20">
        <f t="shared" si="654"/>
        <v>0</v>
      </c>
      <c r="AF572" s="20">
        <f t="shared" si="655"/>
        <v>1</v>
      </c>
      <c r="AG572" s="20">
        <f t="shared" si="656"/>
        <v>1</v>
      </c>
      <c r="AH572" s="3" t="e">
        <f t="shared" si="657"/>
        <v>#VALUE!</v>
      </c>
      <c r="AI572" s="3" t="str">
        <f t="shared" si="658"/>
        <v xml:space="preserve"> </v>
      </c>
      <c r="AJ572" s="3" t="str">
        <f t="shared" si="659"/>
        <v xml:space="preserve"> </v>
      </c>
      <c r="AK572" s="20" t="e">
        <f t="shared" si="660"/>
        <v>#VALUE!</v>
      </c>
      <c r="AL572" s="6">
        <v>0</v>
      </c>
      <c r="AM572" s="1">
        <v>7</v>
      </c>
      <c r="AN572" s="1">
        <v>0</v>
      </c>
      <c r="AO572" s="1">
        <v>0</v>
      </c>
      <c r="AP572" s="1">
        <v>1</v>
      </c>
      <c r="AQ572" s="1">
        <v>0</v>
      </c>
      <c r="AR572" s="6">
        <f t="shared" si="661"/>
        <v>16.811207471670194</v>
      </c>
      <c r="AS572" s="6">
        <f t="shared" si="662"/>
        <v>0</v>
      </c>
      <c r="AT572" s="6">
        <f t="shared" si="663"/>
        <v>0</v>
      </c>
      <c r="AU572" s="6">
        <f t="shared" si="664"/>
        <v>2.4016010673814567</v>
      </c>
      <c r="AV572" s="6">
        <f t="shared" si="665"/>
        <v>0</v>
      </c>
      <c r="AW572" s="1">
        <v>14</v>
      </c>
      <c r="AX572" s="1">
        <v>2</v>
      </c>
      <c r="AY572" s="1">
        <v>2</v>
      </c>
      <c r="AZ572" s="1">
        <v>0</v>
      </c>
      <c r="BA572" s="1">
        <v>0</v>
      </c>
      <c r="BB572" s="1">
        <v>0</v>
      </c>
      <c r="BC572" s="7">
        <f t="shared" si="730"/>
        <v>-2.0417749999999835</v>
      </c>
      <c r="BD572" s="6">
        <v>24.016666666700001</v>
      </c>
      <c r="BE572" s="6">
        <f t="shared" si="666"/>
        <v>4.8033333333400003</v>
      </c>
      <c r="BF572" s="5">
        <v>4.8</v>
      </c>
      <c r="BG572" s="5">
        <v>44.06</v>
      </c>
      <c r="BH572" s="21">
        <f t="shared" si="667"/>
        <v>9.823986901350798E-2</v>
      </c>
      <c r="BI572" s="1">
        <v>0</v>
      </c>
      <c r="BJ572" s="22">
        <v>2</v>
      </c>
      <c r="BK572" s="22">
        <v>0</v>
      </c>
      <c r="BL572" s="1">
        <v>2</v>
      </c>
      <c r="BM572" s="1">
        <f t="shared" si="668"/>
        <v>2</v>
      </c>
      <c r="BN572" s="8">
        <f t="shared" si="669"/>
        <v>4.9965301873629473</v>
      </c>
      <c r="BO572" s="3">
        <f t="shared" si="670"/>
        <v>20</v>
      </c>
      <c r="BP572" s="20">
        <f t="shared" si="671"/>
        <v>0</v>
      </c>
      <c r="BQ572" s="20">
        <f t="shared" si="672"/>
        <v>1</v>
      </c>
      <c r="BR572" s="20">
        <f t="shared" si="673"/>
        <v>1</v>
      </c>
      <c r="BS572" s="3" t="str">
        <f t="shared" si="674"/>
        <v xml:space="preserve"> </v>
      </c>
      <c r="BT572" s="1">
        <v>0</v>
      </c>
      <c r="BU572" s="1">
        <v>0</v>
      </c>
      <c r="BV572" s="20" t="str">
        <f t="shared" si="675"/>
        <v xml:space="preserve"> </v>
      </c>
      <c r="BW572" s="5">
        <v>3</v>
      </c>
      <c r="BX572" s="5">
        <v>9</v>
      </c>
      <c r="BY572" s="21">
        <f t="shared" si="676"/>
        <v>0.42857142857142855</v>
      </c>
      <c r="BZ572" s="5">
        <v>4</v>
      </c>
      <c r="CA572" s="5">
        <v>1</v>
      </c>
      <c r="CB572" s="23">
        <f t="shared" si="677"/>
        <v>0.17857142857142858</v>
      </c>
      <c r="CC572" s="5">
        <v>7</v>
      </c>
      <c r="CD572" s="5">
        <v>4</v>
      </c>
      <c r="CE572" s="23">
        <f t="shared" si="678"/>
        <v>0.39285714285714285</v>
      </c>
      <c r="CF572" s="23">
        <f t="shared" si="679"/>
        <v>0.70588235294117652</v>
      </c>
      <c r="CG572" s="24">
        <v>14</v>
      </c>
      <c r="CH572" s="5">
        <v>17</v>
      </c>
      <c r="CI572" s="5">
        <v>10</v>
      </c>
      <c r="CJ572" s="5">
        <v>7</v>
      </c>
      <c r="CK572">
        <v>14.04959882</v>
      </c>
      <c r="CL572" s="5">
        <v>-4.0449999999999999</v>
      </c>
      <c r="CM572" s="5">
        <v>14</v>
      </c>
      <c r="CN572" s="5">
        <v>0.9</v>
      </c>
      <c r="CO572" s="5">
        <v>-2.4260000000000002</v>
      </c>
      <c r="CP572" s="5">
        <v>-3.0030000000000001</v>
      </c>
      <c r="CQ572" s="21">
        <f t="shared" si="680"/>
        <v>0.1</v>
      </c>
      <c r="CR572" s="25">
        <f t="shared" si="681"/>
        <v>0.88888888888888884</v>
      </c>
      <c r="CS572" s="22">
        <f t="shared" si="682"/>
        <v>898.8888888888888</v>
      </c>
      <c r="CT572" s="21">
        <f t="shared" si="683"/>
        <v>-1.1111111111111155E-2</v>
      </c>
      <c r="CU572" s="26">
        <f t="shared" si="684"/>
        <v>5</v>
      </c>
      <c r="CV572" s="27">
        <f t="shared" si="685"/>
        <v>2.5</v>
      </c>
      <c r="CW572" s="27">
        <f t="shared" si="686"/>
        <v>50</v>
      </c>
      <c r="CX572" s="27">
        <f t="shared" si="687"/>
        <v>22.5</v>
      </c>
      <c r="CY572" s="27">
        <f t="shared" si="688"/>
        <v>67.5</v>
      </c>
      <c r="CZ572" s="27">
        <f t="shared" si="689"/>
        <v>37.5</v>
      </c>
      <c r="DA572" s="28">
        <f t="shared" si="690"/>
        <v>30</v>
      </c>
      <c r="DB572" s="5">
        <v>2</v>
      </c>
      <c r="DC572" s="5">
        <v>1</v>
      </c>
      <c r="DD572" s="22">
        <v>18</v>
      </c>
      <c r="DE572" s="22">
        <v>8</v>
      </c>
      <c r="DF572" s="22">
        <v>3</v>
      </c>
      <c r="DG572" s="22">
        <v>2</v>
      </c>
      <c r="DH572" s="22">
        <v>4</v>
      </c>
      <c r="DI572" s="22">
        <v>4</v>
      </c>
      <c r="DJ572" s="29">
        <f t="shared" si="691"/>
        <v>28.871823529411763</v>
      </c>
      <c r="DK572" s="27">
        <f t="shared" si="692"/>
        <v>2.4512029051293691</v>
      </c>
      <c r="DL572" s="27">
        <f t="shared" si="693"/>
        <v>2.7235587834770767</v>
      </c>
      <c r="DM572" s="27">
        <f t="shared" si="694"/>
        <v>24.239673172945981</v>
      </c>
      <c r="DN572" s="27">
        <f t="shared" si="695"/>
        <v>27.235587834770765</v>
      </c>
      <c r="DO572" s="27">
        <f t="shared" si="696"/>
        <v>48.206990467544259</v>
      </c>
      <c r="DP572" s="27">
        <f t="shared" si="697"/>
        <v>55.015887426236944</v>
      </c>
      <c r="DQ572" s="30">
        <f t="shared" si="698"/>
        <v>36.808896958692685</v>
      </c>
      <c r="DR572" s="5">
        <v>9</v>
      </c>
      <c r="DS572" s="5">
        <v>10</v>
      </c>
      <c r="DT572" s="5">
        <v>80</v>
      </c>
      <c r="DU572" s="5">
        <v>90</v>
      </c>
      <c r="DV572" s="5">
        <v>38</v>
      </c>
      <c r="DW572" s="5">
        <v>43</v>
      </c>
      <c r="DX572" s="5">
        <v>59</v>
      </c>
      <c r="DY572" s="5">
        <v>50</v>
      </c>
      <c r="DZ572" s="22">
        <v>2</v>
      </c>
      <c r="EA572" s="22">
        <v>0</v>
      </c>
      <c r="EB572" s="22">
        <f t="shared" si="699"/>
        <v>-2</v>
      </c>
      <c r="EC572" s="26">
        <f t="shared" si="700"/>
        <v>4.9965301873629473</v>
      </c>
      <c r="ED572" s="27">
        <f t="shared" si="701"/>
        <v>0</v>
      </c>
      <c r="EE572" s="27">
        <f t="shared" si="702"/>
        <v>-4.9965301873629473</v>
      </c>
      <c r="EF572" s="6">
        <v>0.96666666670000001</v>
      </c>
      <c r="EG572" s="6">
        <f t="shared" si="703"/>
        <v>0.19333333334</v>
      </c>
      <c r="EH572" s="5">
        <v>0.19</v>
      </c>
      <c r="EI572" s="5">
        <v>4.9800000000000004</v>
      </c>
      <c r="EJ572" s="21">
        <f t="shared" si="704"/>
        <v>3.6750483558994192E-2</v>
      </c>
      <c r="EK572" s="1">
        <v>0</v>
      </c>
      <c r="EL572" s="22">
        <v>0</v>
      </c>
      <c r="EM572" s="22">
        <v>0</v>
      </c>
      <c r="EN572" s="1">
        <v>0</v>
      </c>
      <c r="EO572" s="3">
        <f t="shared" si="705"/>
        <v>0</v>
      </c>
      <c r="EP572" s="6">
        <f t="shared" si="706"/>
        <v>0</v>
      </c>
      <c r="EQ572" s="3">
        <f t="shared" si="707"/>
        <v>0</v>
      </c>
      <c r="ER572" s="20">
        <f t="shared" si="708"/>
        <v>0</v>
      </c>
      <c r="ES572" s="20">
        <f t="shared" si="709"/>
        <v>0</v>
      </c>
      <c r="ET572" s="20">
        <f t="shared" si="710"/>
        <v>0</v>
      </c>
      <c r="EU572" s="3" t="str">
        <f t="shared" si="711"/>
        <v xml:space="preserve"> </v>
      </c>
      <c r="EV572" s="1">
        <v>0</v>
      </c>
      <c r="EW572" s="1">
        <v>0</v>
      </c>
      <c r="EX572" s="20" t="str">
        <f t="shared" si="712"/>
        <v xml:space="preserve"> </v>
      </c>
      <c r="EY572" s="5">
        <v>0</v>
      </c>
      <c r="EZ572" s="5">
        <v>0</v>
      </c>
      <c r="FA572" s="22">
        <v>0</v>
      </c>
      <c r="FB572" s="22">
        <v>0</v>
      </c>
      <c r="FC572" s="22">
        <v>0</v>
      </c>
      <c r="FD572" s="22">
        <v>0</v>
      </c>
      <c r="FE572" s="22">
        <v>0</v>
      </c>
      <c r="FF572" s="22">
        <v>1</v>
      </c>
      <c r="FG572" s="22">
        <v>0</v>
      </c>
      <c r="FH572" s="22">
        <v>0</v>
      </c>
      <c r="FI572" s="6">
        <v>0</v>
      </c>
      <c r="FJ572" s="6">
        <f t="shared" si="713"/>
        <v>0</v>
      </c>
      <c r="FK572" s="5"/>
      <c r="FL572" s="5"/>
      <c r="FM572" s="21" t="str">
        <f t="shared" si="714"/>
        <v xml:space="preserve"> </v>
      </c>
      <c r="FN572" s="1">
        <v>0</v>
      </c>
      <c r="FO572" s="22">
        <v>0</v>
      </c>
      <c r="FP572" s="22">
        <v>0</v>
      </c>
      <c r="FQ572" s="1">
        <v>0</v>
      </c>
      <c r="FR572" s="1">
        <f t="shared" si="715"/>
        <v>0</v>
      </c>
      <c r="FS572" s="3">
        <f t="shared" si="716"/>
        <v>0</v>
      </c>
      <c r="FT572" s="3" t="str">
        <f t="shared" si="717"/>
        <v xml:space="preserve"> </v>
      </c>
      <c r="FU572" s="1">
        <v>0</v>
      </c>
      <c r="FV572" s="1">
        <v>0</v>
      </c>
      <c r="FW572" s="20" t="str">
        <f t="shared" si="718"/>
        <v xml:space="preserve"> </v>
      </c>
      <c r="FX572" s="5"/>
      <c r="FY572" s="5"/>
      <c r="FZ572" s="22">
        <v>0</v>
      </c>
      <c r="GA572" s="22">
        <v>0</v>
      </c>
      <c r="GB572" s="22">
        <v>0</v>
      </c>
      <c r="GC572" s="22">
        <v>0</v>
      </c>
      <c r="GD572" s="22">
        <v>0</v>
      </c>
      <c r="GE572" s="22">
        <v>0</v>
      </c>
      <c r="GF572" s="22">
        <v>0</v>
      </c>
      <c r="GG572" s="22">
        <v>0</v>
      </c>
      <c r="GH572" s="1">
        <v>2</v>
      </c>
      <c r="GI572" s="1">
        <v>0</v>
      </c>
      <c r="GJ572" s="1">
        <v>1</v>
      </c>
      <c r="GK572" s="1">
        <v>0</v>
      </c>
      <c r="GN572" s="31" t="str">
        <f t="shared" si="719"/>
        <v xml:space="preserve"> 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32" t="str">
        <f t="shared" si="720"/>
        <v xml:space="preserve"> </v>
      </c>
      <c r="GW572" s="9">
        <f t="shared" si="721"/>
        <v>2</v>
      </c>
      <c r="GX572" s="10">
        <v>0.2</v>
      </c>
      <c r="GY572" s="10">
        <v>0.1</v>
      </c>
      <c r="GZ572" s="10">
        <v>0.2</v>
      </c>
      <c r="HA572" s="29">
        <f t="shared" si="722"/>
        <v>0.04</v>
      </c>
      <c r="HB572" s="29">
        <f t="shared" si="723"/>
        <v>0.48032021347629134</v>
      </c>
      <c r="HC572">
        <v>0.8</v>
      </c>
      <c r="HD572">
        <v>0.8</v>
      </c>
      <c r="HE572">
        <v>1.1000000000000001</v>
      </c>
      <c r="HF572">
        <v>0.30000000000000004</v>
      </c>
      <c r="HG572">
        <v>0.2</v>
      </c>
      <c r="HH572">
        <v>0</v>
      </c>
      <c r="HI572">
        <v>0.5</v>
      </c>
      <c r="HJ572" s="11">
        <f t="shared" si="724"/>
        <v>0.1</v>
      </c>
      <c r="HK572" s="11">
        <f t="shared" si="725"/>
        <v>1.2008005336907284</v>
      </c>
      <c r="HL572">
        <v>99</v>
      </c>
      <c r="HM572">
        <v>0</v>
      </c>
      <c r="HN572">
        <v>0</v>
      </c>
      <c r="HO572">
        <v>23</v>
      </c>
      <c r="HP572" t="s">
        <v>494</v>
      </c>
      <c r="HQ572" s="33">
        <v>605000</v>
      </c>
      <c r="HR572" s="33">
        <v>0</v>
      </c>
      <c r="HS572" s="30">
        <f t="shared" si="726"/>
        <v>0.31560975609756098</v>
      </c>
    </row>
    <row r="573" spans="1:227" x14ac:dyDescent="0.2">
      <c r="A573" s="1">
        <v>25</v>
      </c>
      <c r="B573" s="2" t="s">
        <v>2718</v>
      </c>
      <c r="C573" s="2" t="s">
        <v>1335</v>
      </c>
      <c r="D573" s="2" t="s">
        <v>354</v>
      </c>
      <c r="E573" s="2" t="s">
        <v>240</v>
      </c>
      <c r="F573" s="2">
        <v>77</v>
      </c>
      <c r="G573" s="2">
        <v>245</v>
      </c>
      <c r="H573" s="2" t="s">
        <v>231</v>
      </c>
      <c r="J573" s="3">
        <v>31</v>
      </c>
      <c r="K573" s="5" t="s">
        <v>2719</v>
      </c>
      <c r="L573" s="5" t="s">
        <v>2720</v>
      </c>
      <c r="M573" s="5" t="s">
        <v>785</v>
      </c>
      <c r="N573" s="5" t="s">
        <v>786</v>
      </c>
      <c r="O573" s="2" t="s">
        <v>786</v>
      </c>
      <c r="P573" s="2" t="s">
        <v>415</v>
      </c>
      <c r="Q573" s="1">
        <v>33</v>
      </c>
      <c r="R573" s="1">
        <v>2</v>
      </c>
      <c r="S573" s="1">
        <v>12</v>
      </c>
      <c r="T573" s="1">
        <v>14</v>
      </c>
      <c r="U573" s="1">
        <v>-2</v>
      </c>
      <c r="V573" s="1">
        <v>61</v>
      </c>
      <c r="W573" s="20">
        <f t="shared" si="648"/>
        <v>3.2786885245901641E-2</v>
      </c>
      <c r="X573" s="6">
        <v>419.03333333329999</v>
      </c>
      <c r="Y573" s="6">
        <f t="shared" si="649"/>
        <v>12.697979797978787</v>
      </c>
      <c r="Z573" s="1">
        <v>588</v>
      </c>
      <c r="AA573" s="6">
        <f t="shared" si="650"/>
        <v>17.818181818181817</v>
      </c>
      <c r="AB573" s="8">
        <f t="shared" si="651"/>
        <v>0.71264172335595233</v>
      </c>
      <c r="AC573" s="3">
        <f t="shared" si="652"/>
        <v>53.529411764705884</v>
      </c>
      <c r="AD573" s="8">
        <f t="shared" si="653"/>
        <v>7.6646997992584733</v>
      </c>
      <c r="AE573" s="20">
        <f t="shared" si="654"/>
        <v>0.1</v>
      </c>
      <c r="AF573" s="20">
        <f t="shared" si="655"/>
        <v>0.6</v>
      </c>
      <c r="AG573" s="20">
        <f t="shared" si="656"/>
        <v>0.7</v>
      </c>
      <c r="AH573" s="3">
        <f t="shared" si="657"/>
        <v>5</v>
      </c>
      <c r="AI573" s="3">
        <f t="shared" si="658"/>
        <v>2</v>
      </c>
      <c r="AJ573" s="3">
        <f t="shared" si="659"/>
        <v>3</v>
      </c>
      <c r="AK573" s="20">
        <f t="shared" si="660"/>
        <v>0.4</v>
      </c>
      <c r="AL573" s="6">
        <v>0.2</v>
      </c>
      <c r="AM573" s="1">
        <v>59</v>
      </c>
      <c r="AN573" s="1">
        <v>7</v>
      </c>
      <c r="AO573" s="1">
        <v>24</v>
      </c>
      <c r="AP573" s="1">
        <v>16</v>
      </c>
      <c r="AQ573" s="1">
        <v>15</v>
      </c>
      <c r="AR573" s="6">
        <f t="shared" si="661"/>
        <v>8.4480152732486236</v>
      </c>
      <c r="AS573" s="6">
        <f t="shared" si="662"/>
        <v>1.002306896826108</v>
      </c>
      <c r="AT573" s="6">
        <f t="shared" si="663"/>
        <v>3.4364807891180842</v>
      </c>
      <c r="AU573" s="6">
        <f t="shared" si="664"/>
        <v>2.2909871927453893</v>
      </c>
      <c r="AV573" s="6">
        <f t="shared" si="665"/>
        <v>2.1478004931988024</v>
      </c>
      <c r="AW573" s="1">
        <v>18</v>
      </c>
      <c r="AX573" s="1">
        <v>9</v>
      </c>
      <c r="AY573" s="1">
        <v>0</v>
      </c>
      <c r="AZ573" s="1">
        <v>0</v>
      </c>
      <c r="BA573" s="1">
        <v>0</v>
      </c>
      <c r="BB573" s="1">
        <v>0</v>
      </c>
      <c r="BC573" s="7">
        <f t="shared" si="730"/>
        <v>-3.6456166666666503</v>
      </c>
      <c r="BD573" s="6">
        <v>389.06666666669997</v>
      </c>
      <c r="BE573" s="6">
        <f t="shared" si="666"/>
        <v>11.789898989899999</v>
      </c>
      <c r="BF573" s="5">
        <v>11.78</v>
      </c>
      <c r="BG573" s="5">
        <v>36.82</v>
      </c>
      <c r="BH573" s="21">
        <f t="shared" si="667"/>
        <v>0.24238683127572014</v>
      </c>
      <c r="BI573" s="1">
        <v>2</v>
      </c>
      <c r="BJ573" s="22">
        <v>5</v>
      </c>
      <c r="BK573" s="22">
        <v>5</v>
      </c>
      <c r="BL573" s="1">
        <v>11</v>
      </c>
      <c r="BM573" s="1">
        <f t="shared" si="668"/>
        <v>13</v>
      </c>
      <c r="BN573" s="8">
        <f t="shared" si="669"/>
        <v>2.0047978067167578</v>
      </c>
      <c r="BO573" s="3">
        <f t="shared" si="670"/>
        <v>53.529411764705884</v>
      </c>
      <c r="BP573" s="20">
        <f t="shared" si="671"/>
        <v>0.11764705882352941</v>
      </c>
      <c r="BQ573" s="20">
        <f t="shared" si="672"/>
        <v>0.6470588235294118</v>
      </c>
      <c r="BR573" s="20">
        <f t="shared" si="673"/>
        <v>0.76470588235294124</v>
      </c>
      <c r="BS573" s="3">
        <f t="shared" si="674"/>
        <v>5</v>
      </c>
      <c r="BT573" s="1">
        <v>2</v>
      </c>
      <c r="BU573" s="1">
        <v>3</v>
      </c>
      <c r="BV573" s="20">
        <f t="shared" si="675"/>
        <v>0.4</v>
      </c>
      <c r="BW573" s="5">
        <v>73</v>
      </c>
      <c r="BX573" s="5">
        <v>60</v>
      </c>
      <c r="BY573" s="21">
        <f t="shared" si="676"/>
        <v>0.33250000000000002</v>
      </c>
      <c r="BZ573" s="5">
        <v>65</v>
      </c>
      <c r="CA573" s="5">
        <v>60</v>
      </c>
      <c r="CB573" s="23">
        <f t="shared" si="677"/>
        <v>0.3125</v>
      </c>
      <c r="CC573" s="5">
        <v>68</v>
      </c>
      <c r="CD573" s="5">
        <v>74</v>
      </c>
      <c r="CE573" s="23">
        <f t="shared" si="678"/>
        <v>0.35499999999999998</v>
      </c>
      <c r="CF573" s="23">
        <f t="shared" si="679"/>
        <v>0.51550387596899228</v>
      </c>
      <c r="CG573" s="24">
        <v>3</v>
      </c>
      <c r="CH573" s="5">
        <v>140</v>
      </c>
      <c r="CI573" s="5">
        <v>142</v>
      </c>
      <c r="CJ573" s="5">
        <v>119</v>
      </c>
      <c r="CK573">
        <v>15.48582631</v>
      </c>
      <c r="CL573" s="5">
        <v>2.3E-2</v>
      </c>
      <c r="CM573" s="5">
        <v>8</v>
      </c>
      <c r="CN573" s="5">
        <v>-0.95100000000000007</v>
      </c>
      <c r="CO573" s="5">
        <v>-1.792</v>
      </c>
      <c r="CP573" s="5">
        <v>10.916</v>
      </c>
      <c r="CQ573" s="21">
        <f t="shared" si="680"/>
        <v>9.3406593406593408E-2</v>
      </c>
      <c r="CR573" s="25">
        <f t="shared" si="681"/>
        <v>0.87333333333333329</v>
      </c>
      <c r="CS573" s="22">
        <f t="shared" si="682"/>
        <v>882.67399267399264</v>
      </c>
      <c r="CT573" s="21">
        <f t="shared" si="683"/>
        <v>-3.3260073260073297E-2</v>
      </c>
      <c r="CU573" s="26">
        <f t="shared" si="684"/>
        <v>2.6238617070535581</v>
      </c>
      <c r="CV573" s="27">
        <f t="shared" si="685"/>
        <v>2.9325513196480943</v>
      </c>
      <c r="CW573" s="27">
        <f t="shared" si="686"/>
        <v>28.090754746102796</v>
      </c>
      <c r="CX573" s="27">
        <f t="shared" si="687"/>
        <v>23.151720944590217</v>
      </c>
      <c r="CY573" s="27">
        <f t="shared" si="688"/>
        <v>57.570612748881011</v>
      </c>
      <c r="CZ573" s="27">
        <f t="shared" si="689"/>
        <v>46.612131501774968</v>
      </c>
      <c r="DA573" s="28">
        <f t="shared" si="690"/>
        <v>10.958481247106043</v>
      </c>
      <c r="DB573" s="5">
        <v>17</v>
      </c>
      <c r="DC573" s="5">
        <v>19</v>
      </c>
      <c r="DD573" s="22">
        <v>165</v>
      </c>
      <c r="DE573" s="22">
        <v>131</v>
      </c>
      <c r="DF573" s="22">
        <v>96</v>
      </c>
      <c r="DG573" s="22">
        <v>78</v>
      </c>
      <c r="DH573" s="22">
        <v>74</v>
      </c>
      <c r="DI573" s="22">
        <v>95</v>
      </c>
      <c r="DJ573" s="29">
        <f t="shared" si="691"/>
        <v>-1.3706117761497723</v>
      </c>
      <c r="DK573" s="27">
        <f t="shared" si="692"/>
        <v>2.3208730433065035</v>
      </c>
      <c r="DL573" s="27">
        <f t="shared" si="693"/>
        <v>1.9752111006863857</v>
      </c>
      <c r="DM573" s="27">
        <f t="shared" si="694"/>
        <v>28.344279294849638</v>
      </c>
      <c r="DN573" s="27">
        <f t="shared" si="695"/>
        <v>24.690138758579824</v>
      </c>
      <c r="DO573" s="27">
        <f t="shared" si="696"/>
        <v>55.799713594390404</v>
      </c>
      <c r="DP573" s="27">
        <f t="shared" si="697"/>
        <v>45.133573650683921</v>
      </c>
      <c r="DQ573" s="30">
        <f t="shared" si="698"/>
        <v>0.2923413033995601</v>
      </c>
      <c r="DR573" s="5">
        <v>47</v>
      </c>
      <c r="DS573" s="5">
        <v>40</v>
      </c>
      <c r="DT573" s="5">
        <v>527</v>
      </c>
      <c r="DU573" s="5">
        <v>460</v>
      </c>
      <c r="DV573" s="5">
        <v>275</v>
      </c>
      <c r="DW573" s="5">
        <v>209</v>
      </c>
      <c r="DX573" s="5">
        <v>205</v>
      </c>
      <c r="DY573" s="5">
        <v>281</v>
      </c>
      <c r="DZ573" s="22">
        <v>7</v>
      </c>
      <c r="EA573" s="22">
        <v>5</v>
      </c>
      <c r="EB573" s="22">
        <f t="shared" si="699"/>
        <v>-2</v>
      </c>
      <c r="EC573" s="26">
        <f t="shared" si="700"/>
        <v>1.0795065113090234</v>
      </c>
      <c r="ED573" s="27">
        <f t="shared" si="701"/>
        <v>0.7710760795064453</v>
      </c>
      <c r="EE573" s="27">
        <f t="shared" si="702"/>
        <v>-0.30843043180257812</v>
      </c>
      <c r="EF573" s="6">
        <v>29.4666666667</v>
      </c>
      <c r="EG573" s="6">
        <f t="shared" si="703"/>
        <v>0.89292929293030299</v>
      </c>
      <c r="EH573" s="5">
        <v>0.89</v>
      </c>
      <c r="EI573" s="5">
        <v>3.92</v>
      </c>
      <c r="EJ573" s="21">
        <f t="shared" si="704"/>
        <v>0.18503118503118504</v>
      </c>
      <c r="EK573" s="1">
        <v>0</v>
      </c>
      <c r="EL573" s="22">
        <v>0</v>
      </c>
      <c r="EM573" s="22">
        <v>1</v>
      </c>
      <c r="EN573" s="1">
        <v>1</v>
      </c>
      <c r="EO573" s="3">
        <f t="shared" si="705"/>
        <v>1</v>
      </c>
      <c r="EP573" s="6">
        <f t="shared" si="706"/>
        <v>2.0361990950203213</v>
      </c>
      <c r="EQ573" s="3">
        <f t="shared" si="707"/>
        <v>0</v>
      </c>
      <c r="ER573" s="20">
        <f t="shared" si="708"/>
        <v>0</v>
      </c>
      <c r="ES573" s="20">
        <f t="shared" si="709"/>
        <v>0.33333333333333331</v>
      </c>
      <c r="ET573" s="20">
        <f t="shared" si="710"/>
        <v>0.33333333333333331</v>
      </c>
      <c r="EU573" s="3" t="str">
        <f t="shared" si="711"/>
        <v xml:space="preserve"> </v>
      </c>
      <c r="EV573" s="1">
        <v>0</v>
      </c>
      <c r="EW573" s="1">
        <v>0</v>
      </c>
      <c r="EX573" s="20" t="str">
        <f t="shared" si="712"/>
        <v xml:space="preserve"> </v>
      </c>
      <c r="EY573" s="5">
        <v>3</v>
      </c>
      <c r="EZ573" s="5">
        <v>0</v>
      </c>
      <c r="FA573" s="22">
        <v>14</v>
      </c>
      <c r="FB573" s="22">
        <v>0</v>
      </c>
      <c r="FC573" s="22">
        <v>9</v>
      </c>
      <c r="FD573" s="22">
        <v>1</v>
      </c>
      <c r="FE573" s="22">
        <v>0</v>
      </c>
      <c r="FF573" s="22">
        <v>11</v>
      </c>
      <c r="FG573" s="22">
        <v>1</v>
      </c>
      <c r="FH573" s="22">
        <v>0</v>
      </c>
      <c r="FI573" s="6">
        <v>0.5</v>
      </c>
      <c r="FJ573" s="6">
        <f t="shared" si="713"/>
        <v>1.5151515151515152E-2</v>
      </c>
      <c r="FK573" s="5">
        <v>0.02</v>
      </c>
      <c r="FL573" s="5">
        <v>4.8499999999999996</v>
      </c>
      <c r="FM573" s="21">
        <f t="shared" si="714"/>
        <v>4.106776180698153E-3</v>
      </c>
      <c r="FN573" s="1">
        <v>0</v>
      </c>
      <c r="FO573" s="22">
        <v>0</v>
      </c>
      <c r="FP573" s="22">
        <v>0</v>
      </c>
      <c r="FQ573" s="1">
        <v>0</v>
      </c>
      <c r="FR573" s="1">
        <f t="shared" si="715"/>
        <v>0</v>
      </c>
      <c r="FS573" s="3">
        <f t="shared" si="716"/>
        <v>0</v>
      </c>
      <c r="FT573" s="3" t="str">
        <f t="shared" si="717"/>
        <v xml:space="preserve"> </v>
      </c>
      <c r="FU573" s="1">
        <v>0</v>
      </c>
      <c r="FV573" s="1">
        <v>0</v>
      </c>
      <c r="FW573" s="20" t="str">
        <f t="shared" si="718"/>
        <v xml:space="preserve"> </v>
      </c>
      <c r="FX573" s="5">
        <v>0</v>
      </c>
      <c r="FY573" s="5">
        <v>0</v>
      </c>
      <c r="FZ573" s="22">
        <v>0</v>
      </c>
      <c r="GA573" s="22">
        <v>3</v>
      </c>
      <c r="GB573" s="22">
        <v>0</v>
      </c>
      <c r="GC573" s="22">
        <v>0</v>
      </c>
      <c r="GD573" s="22">
        <v>0</v>
      </c>
      <c r="GE573" s="22">
        <v>0</v>
      </c>
      <c r="GF573" s="22">
        <v>0</v>
      </c>
      <c r="GG573" s="22">
        <v>0</v>
      </c>
      <c r="GH573" s="1">
        <v>20</v>
      </c>
      <c r="GI573" s="1">
        <v>3</v>
      </c>
      <c r="GJ573" s="1">
        <v>19</v>
      </c>
      <c r="GK573" s="1">
        <v>0</v>
      </c>
      <c r="GN573" s="31" t="str">
        <f t="shared" si="719"/>
        <v xml:space="preserve"> </v>
      </c>
      <c r="GP573" s="1">
        <v>1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32" t="str">
        <f t="shared" si="720"/>
        <v xml:space="preserve"> </v>
      </c>
      <c r="GW573" s="9">
        <f t="shared" si="721"/>
        <v>3</v>
      </c>
      <c r="GX573" s="10">
        <v>0.60000000000000009</v>
      </c>
      <c r="GY573" s="10">
        <v>0.4</v>
      </c>
      <c r="GZ573" s="10">
        <v>1</v>
      </c>
      <c r="HA573" s="29">
        <f t="shared" si="722"/>
        <v>3.0303030303030304E-2</v>
      </c>
      <c r="HB573" s="29">
        <f t="shared" si="723"/>
        <v>0.14318669954658683</v>
      </c>
      <c r="HC573">
        <v>9.6999999999999993</v>
      </c>
      <c r="HD573">
        <v>8.6999999999999993</v>
      </c>
      <c r="HE573">
        <v>-3.2</v>
      </c>
      <c r="HF573">
        <v>0.8</v>
      </c>
      <c r="HG573">
        <v>0.8</v>
      </c>
      <c r="HH573">
        <v>0</v>
      </c>
      <c r="HI573">
        <v>1.5</v>
      </c>
      <c r="HJ573" s="11">
        <f t="shared" si="724"/>
        <v>4.5454545454545456E-2</v>
      </c>
      <c r="HK573" s="11">
        <f t="shared" si="725"/>
        <v>0.21478004931988026</v>
      </c>
      <c r="HL573">
        <v>99</v>
      </c>
      <c r="HM573">
        <v>0</v>
      </c>
      <c r="HN573">
        <v>0</v>
      </c>
      <c r="HO573">
        <v>4</v>
      </c>
      <c r="HP573" t="s">
        <v>336</v>
      </c>
      <c r="HQ573" s="33">
        <v>3250000</v>
      </c>
      <c r="HR573" s="33">
        <v>0</v>
      </c>
      <c r="HS573" s="30">
        <f t="shared" si="726"/>
        <v>-3.3292682926829258</v>
      </c>
    </row>
    <row r="574" spans="1:227" x14ac:dyDescent="0.2">
      <c r="A574" s="1">
        <v>85</v>
      </c>
      <c r="B574" s="2" t="s">
        <v>2721</v>
      </c>
      <c r="C574" s="2" t="s">
        <v>2722</v>
      </c>
      <c r="D574" s="2" t="s">
        <v>379</v>
      </c>
      <c r="E574" s="2" t="s">
        <v>240</v>
      </c>
      <c r="F574" s="2">
        <v>70</v>
      </c>
      <c r="G574" s="2">
        <v>185</v>
      </c>
      <c r="H574" s="2" t="s">
        <v>231</v>
      </c>
      <c r="J574" s="3">
        <v>25</v>
      </c>
      <c r="K574" s="5" t="s">
        <v>2723</v>
      </c>
      <c r="L574" s="5" t="s">
        <v>2724</v>
      </c>
      <c r="M574" s="5" t="s">
        <v>2725</v>
      </c>
      <c r="N574" s="5" t="s">
        <v>301</v>
      </c>
      <c r="O574" s="2" t="s">
        <v>301</v>
      </c>
      <c r="P574" s="2" t="s">
        <v>314</v>
      </c>
      <c r="Q574" s="1">
        <v>39</v>
      </c>
      <c r="R574" s="1">
        <v>6</v>
      </c>
      <c r="S574" s="1">
        <v>11</v>
      </c>
      <c r="T574" s="1">
        <v>17</v>
      </c>
      <c r="U574" s="1">
        <v>7</v>
      </c>
      <c r="V574" s="1">
        <v>47</v>
      </c>
      <c r="W574" s="20">
        <f t="shared" si="648"/>
        <v>0.1276595744680851</v>
      </c>
      <c r="X574" s="6">
        <v>455.03333333329999</v>
      </c>
      <c r="Y574" s="6">
        <f t="shared" si="649"/>
        <v>11.667521367520512</v>
      </c>
      <c r="Z574" s="1">
        <v>597</v>
      </c>
      <c r="AA574" s="6">
        <f t="shared" si="650"/>
        <v>15.307692307692308</v>
      </c>
      <c r="AB574" s="8">
        <f t="shared" si="651"/>
        <v>0.7621998883304858</v>
      </c>
      <c r="AC574" s="3">
        <f t="shared" si="652"/>
        <v>94.828571428571436</v>
      </c>
      <c r="AD574" s="8">
        <f t="shared" si="653"/>
        <v>12.503950521679078</v>
      </c>
      <c r="AE574" s="20">
        <f t="shared" si="654"/>
        <v>0.23076923076923078</v>
      </c>
      <c r="AF574" s="20">
        <f t="shared" si="655"/>
        <v>0.42307692307692307</v>
      </c>
      <c r="AG574" s="20">
        <f t="shared" si="656"/>
        <v>0.65384615384615385</v>
      </c>
      <c r="AH574" s="3">
        <f t="shared" si="657"/>
        <v>325</v>
      </c>
      <c r="AI574" s="3">
        <f t="shared" si="658"/>
        <v>168</v>
      </c>
      <c r="AJ574" s="3">
        <f t="shared" si="659"/>
        <v>157</v>
      </c>
      <c r="AK574" s="20">
        <f t="shared" si="660"/>
        <v>0.51692307692307693</v>
      </c>
      <c r="AL574" s="6">
        <v>13.7</v>
      </c>
      <c r="AM574" s="1">
        <v>28</v>
      </c>
      <c r="AN574" s="1">
        <v>8</v>
      </c>
      <c r="AO574" s="1">
        <v>19</v>
      </c>
      <c r="AP574" s="1">
        <v>7</v>
      </c>
      <c r="AQ574" s="1">
        <v>9</v>
      </c>
      <c r="AR574" s="6">
        <f t="shared" si="661"/>
        <v>3.6920372133912309</v>
      </c>
      <c r="AS574" s="6">
        <f t="shared" si="662"/>
        <v>1.0548677752546374</v>
      </c>
      <c r="AT574" s="6">
        <f t="shared" si="663"/>
        <v>2.5053109662297639</v>
      </c>
      <c r="AU574" s="6">
        <f t="shared" si="664"/>
        <v>0.92300930334780773</v>
      </c>
      <c r="AV574" s="6">
        <f t="shared" si="665"/>
        <v>1.186726247161467</v>
      </c>
      <c r="AW574" s="1">
        <v>20</v>
      </c>
      <c r="AX574" s="1">
        <v>10</v>
      </c>
      <c r="AY574" s="1">
        <v>0</v>
      </c>
      <c r="AZ574" s="1">
        <v>0</v>
      </c>
      <c r="BA574" s="1">
        <v>0</v>
      </c>
      <c r="BB574" s="1">
        <v>0</v>
      </c>
      <c r="BC574" s="7">
        <f t="shared" si="730"/>
        <v>-0.64129722222221652</v>
      </c>
      <c r="BD574" s="6">
        <v>407.2</v>
      </c>
      <c r="BE574" s="6">
        <f t="shared" si="666"/>
        <v>10.441025641025641</v>
      </c>
      <c r="BF574" s="5">
        <v>10.41</v>
      </c>
      <c r="BG574" s="5">
        <v>37.94</v>
      </c>
      <c r="BH574" s="21">
        <f t="shared" si="667"/>
        <v>0.21530506721820064</v>
      </c>
      <c r="BI574" s="1">
        <v>4</v>
      </c>
      <c r="BJ574" s="22">
        <v>9</v>
      </c>
      <c r="BK574" s="22">
        <v>1</v>
      </c>
      <c r="BL574" s="1">
        <v>10</v>
      </c>
      <c r="BM574" s="1">
        <f t="shared" si="668"/>
        <v>14</v>
      </c>
      <c r="BN574" s="8">
        <f t="shared" si="669"/>
        <v>2.0628683693516701</v>
      </c>
      <c r="BO574" s="3">
        <f t="shared" si="670"/>
        <v>87.428571428571431</v>
      </c>
      <c r="BP574" s="20">
        <f t="shared" si="671"/>
        <v>0.19047619047619047</v>
      </c>
      <c r="BQ574" s="20">
        <f t="shared" si="672"/>
        <v>0.47619047619047616</v>
      </c>
      <c r="BR574" s="20">
        <f t="shared" si="673"/>
        <v>0.66666666666666663</v>
      </c>
      <c r="BS574" s="3">
        <f t="shared" si="674"/>
        <v>299</v>
      </c>
      <c r="BT574" s="1">
        <v>154</v>
      </c>
      <c r="BU574" s="1">
        <v>145</v>
      </c>
      <c r="BV574" s="20">
        <f t="shared" si="675"/>
        <v>0.51505016722408026</v>
      </c>
      <c r="BW574" s="5">
        <v>55</v>
      </c>
      <c r="BX574" s="5">
        <v>56</v>
      </c>
      <c r="BY574" s="21">
        <f t="shared" si="676"/>
        <v>0.31623931623931623</v>
      </c>
      <c r="BZ574" s="5">
        <v>65</v>
      </c>
      <c r="CA574" s="5">
        <v>41</v>
      </c>
      <c r="CB574" s="23">
        <f t="shared" si="677"/>
        <v>0.30199430199430199</v>
      </c>
      <c r="CC574" s="5">
        <v>61</v>
      </c>
      <c r="CD574" s="5">
        <v>73</v>
      </c>
      <c r="CE574" s="23">
        <f t="shared" si="678"/>
        <v>0.38176638176638178</v>
      </c>
      <c r="CF574" s="23">
        <f t="shared" si="679"/>
        <v>0.51152073732718895</v>
      </c>
      <c r="CG574" s="24">
        <v>13</v>
      </c>
      <c r="CH574" s="5">
        <v>141</v>
      </c>
      <c r="CI574" s="5">
        <v>155</v>
      </c>
      <c r="CJ574" s="5">
        <v>111</v>
      </c>
      <c r="CK574">
        <v>15.340519499999999</v>
      </c>
      <c r="CL574" s="5">
        <v>-2.8000000000000001E-2</v>
      </c>
      <c r="CM574" s="5">
        <v>8</v>
      </c>
      <c r="CN574" s="5">
        <v>0.46300000000000002</v>
      </c>
      <c r="CO574" s="5">
        <v>1.7130000000000001</v>
      </c>
      <c r="CP574" s="5">
        <v>-2.0640000000000001</v>
      </c>
      <c r="CQ574" s="21">
        <f t="shared" si="680"/>
        <v>0.10294117647058823</v>
      </c>
      <c r="CR574" s="25">
        <f t="shared" si="681"/>
        <v>0.93809523809523809</v>
      </c>
      <c r="CS574" s="22">
        <f t="shared" si="682"/>
        <v>948.38935574229686</v>
      </c>
      <c r="CT574" s="21">
        <f t="shared" si="683"/>
        <v>4.1036414565826324E-2</v>
      </c>
      <c r="CU574" s="26">
        <f t="shared" si="684"/>
        <v>3.1035247173575704</v>
      </c>
      <c r="CV574" s="27">
        <f t="shared" si="685"/>
        <v>1.9212295869356391</v>
      </c>
      <c r="CW574" s="27">
        <f t="shared" si="686"/>
        <v>30.148525825759251</v>
      </c>
      <c r="CX574" s="27">
        <f t="shared" si="687"/>
        <v>31.035247173575705</v>
      </c>
      <c r="CY574" s="27">
        <f t="shared" si="688"/>
        <v>60.888199216729468</v>
      </c>
      <c r="CZ574" s="27">
        <f t="shared" si="689"/>
        <v>54.828936673317074</v>
      </c>
      <c r="DA574" s="28">
        <f t="shared" si="690"/>
        <v>6.0592625434123946</v>
      </c>
      <c r="DB574" s="5">
        <v>21</v>
      </c>
      <c r="DC574" s="5">
        <v>13</v>
      </c>
      <c r="DD574" s="22">
        <v>183</v>
      </c>
      <c r="DE574" s="22">
        <v>197</v>
      </c>
      <c r="DF574" s="22">
        <v>89</v>
      </c>
      <c r="DG574" s="22">
        <v>58</v>
      </c>
      <c r="DH574" s="22">
        <v>103</v>
      </c>
      <c r="DI574" s="22">
        <v>119</v>
      </c>
      <c r="DJ574" s="29">
        <f t="shared" si="691"/>
        <v>8.2197648475598601</v>
      </c>
      <c r="DK574" s="27">
        <f t="shared" si="692"/>
        <v>2.514091074976684</v>
      </c>
      <c r="DL574" s="27">
        <f t="shared" si="693"/>
        <v>2.1491423705445847</v>
      </c>
      <c r="DM574" s="27">
        <f t="shared" si="694"/>
        <v>27.533352256599493</v>
      </c>
      <c r="DN574" s="27">
        <f t="shared" si="695"/>
        <v>31.345038725112527</v>
      </c>
      <c r="DO574" s="27">
        <f t="shared" si="696"/>
        <v>52.512063582174292</v>
      </c>
      <c r="DP574" s="27">
        <f t="shared" si="697"/>
        <v>58.148493572847826</v>
      </c>
      <c r="DQ574" s="30">
        <f t="shared" si="698"/>
        <v>11.695692534085929</v>
      </c>
      <c r="DR574" s="5">
        <v>62</v>
      </c>
      <c r="DS574" s="5">
        <v>53</v>
      </c>
      <c r="DT574" s="5">
        <v>617</v>
      </c>
      <c r="DU574" s="5">
        <v>720</v>
      </c>
      <c r="DV574" s="5">
        <v>261</v>
      </c>
      <c r="DW574" s="5">
        <v>261</v>
      </c>
      <c r="DX574" s="5">
        <v>400</v>
      </c>
      <c r="DY574" s="5">
        <v>355</v>
      </c>
      <c r="DZ574" s="22">
        <v>7</v>
      </c>
      <c r="EA574" s="22">
        <v>8</v>
      </c>
      <c r="EB574" s="22">
        <f t="shared" si="699"/>
        <v>1</v>
      </c>
      <c r="EC574" s="26">
        <f t="shared" si="700"/>
        <v>1.031434184675835</v>
      </c>
      <c r="ED574" s="27">
        <f t="shared" si="701"/>
        <v>1.1787819253438114</v>
      </c>
      <c r="EE574" s="27">
        <f t="shared" si="702"/>
        <v>0.14734774066797643</v>
      </c>
      <c r="EF574" s="6">
        <v>46.416666666700003</v>
      </c>
      <c r="EG574" s="6">
        <f t="shared" si="703"/>
        <v>1.190170940171795</v>
      </c>
      <c r="EH574" s="5">
        <v>1.19</v>
      </c>
      <c r="EI574" s="5">
        <v>3.84</v>
      </c>
      <c r="EJ574" s="21">
        <f t="shared" si="704"/>
        <v>0.23658051689860837</v>
      </c>
      <c r="EK574" s="1">
        <v>2</v>
      </c>
      <c r="EL574" s="22">
        <v>1</v>
      </c>
      <c r="EM574" s="22">
        <v>0</v>
      </c>
      <c r="EN574" s="1">
        <v>1</v>
      </c>
      <c r="EO574" s="3">
        <f t="shared" si="705"/>
        <v>3</v>
      </c>
      <c r="EP574" s="6">
        <f t="shared" si="706"/>
        <v>3.8779174147189388</v>
      </c>
      <c r="EQ574" s="3">
        <f t="shared" si="707"/>
        <v>7.3999999999999995</v>
      </c>
      <c r="ER574" s="20">
        <f t="shared" si="708"/>
        <v>0.4</v>
      </c>
      <c r="ES574" s="20">
        <f t="shared" si="709"/>
        <v>0.2</v>
      </c>
      <c r="ET574" s="20">
        <f t="shared" si="710"/>
        <v>0.60000000000000009</v>
      </c>
      <c r="EU574" s="3">
        <f t="shared" si="711"/>
        <v>26</v>
      </c>
      <c r="EV574" s="1">
        <v>14</v>
      </c>
      <c r="EW574" s="1">
        <v>12</v>
      </c>
      <c r="EX574" s="20">
        <f t="shared" si="712"/>
        <v>0.53846153846153844</v>
      </c>
      <c r="EY574" s="5">
        <v>5</v>
      </c>
      <c r="EZ574" s="5">
        <v>1</v>
      </c>
      <c r="FA574" s="22">
        <v>32</v>
      </c>
      <c r="FB574" s="22">
        <v>6</v>
      </c>
      <c r="FC574" s="22">
        <v>24</v>
      </c>
      <c r="FD574" s="22">
        <v>3</v>
      </c>
      <c r="FE574" s="22">
        <v>1</v>
      </c>
      <c r="FF574" s="22">
        <v>22</v>
      </c>
      <c r="FG574" s="22">
        <v>1</v>
      </c>
      <c r="FH574" s="22">
        <v>0</v>
      </c>
      <c r="FI574" s="6">
        <v>1.4166666667000001</v>
      </c>
      <c r="FJ574" s="6">
        <f t="shared" si="713"/>
        <v>3.6324786325641026E-2</v>
      </c>
      <c r="FK574" s="5">
        <v>0.04</v>
      </c>
      <c r="FL574" s="5">
        <v>5.33</v>
      </c>
      <c r="FM574" s="21">
        <f t="shared" si="714"/>
        <v>7.4487895716945996E-3</v>
      </c>
      <c r="FN574" s="1">
        <v>0</v>
      </c>
      <c r="FO574" s="22">
        <v>0</v>
      </c>
      <c r="FP574" s="22">
        <v>0</v>
      </c>
      <c r="FQ574" s="1">
        <v>0</v>
      </c>
      <c r="FR574" s="1">
        <f t="shared" si="715"/>
        <v>0</v>
      </c>
      <c r="FS574" s="3">
        <f t="shared" si="716"/>
        <v>0</v>
      </c>
      <c r="FT574" s="3" t="str">
        <f t="shared" si="717"/>
        <v xml:space="preserve"> </v>
      </c>
      <c r="FU574" s="1">
        <v>0</v>
      </c>
      <c r="FV574" s="1">
        <v>0</v>
      </c>
      <c r="FW574" s="20" t="str">
        <f t="shared" si="718"/>
        <v xml:space="preserve"> </v>
      </c>
      <c r="FX574" s="5">
        <v>0</v>
      </c>
      <c r="FY574" s="5">
        <v>0</v>
      </c>
      <c r="FZ574" s="22">
        <v>0</v>
      </c>
      <c r="GA574" s="22">
        <v>0</v>
      </c>
      <c r="GB574" s="22">
        <v>0</v>
      </c>
      <c r="GC574" s="22">
        <v>0</v>
      </c>
      <c r="GD574" s="22">
        <v>0</v>
      </c>
      <c r="GE574" s="22">
        <v>0</v>
      </c>
      <c r="GF574" s="22">
        <v>0</v>
      </c>
      <c r="GG574" s="22">
        <v>0</v>
      </c>
      <c r="GH574" s="1">
        <v>26</v>
      </c>
      <c r="GI574" s="1">
        <v>5</v>
      </c>
      <c r="GJ574" s="1">
        <v>14</v>
      </c>
      <c r="GK574" s="1">
        <v>0</v>
      </c>
      <c r="GN574" s="31" t="str">
        <f t="shared" si="719"/>
        <v xml:space="preserve"> </v>
      </c>
      <c r="GP574" s="1">
        <v>1</v>
      </c>
      <c r="GQ574" s="1">
        <v>0</v>
      </c>
      <c r="GR574" s="1">
        <v>1</v>
      </c>
      <c r="GS574" s="1">
        <v>0</v>
      </c>
      <c r="GT574" s="1">
        <v>0</v>
      </c>
      <c r="GU574" s="1">
        <v>0</v>
      </c>
      <c r="GV574" s="32" t="str">
        <f t="shared" si="720"/>
        <v xml:space="preserve"> </v>
      </c>
      <c r="GW574" s="9">
        <f t="shared" si="721"/>
        <v>2</v>
      </c>
      <c r="GX574" s="10">
        <v>1.3</v>
      </c>
      <c r="GY574" s="10">
        <v>0.7</v>
      </c>
      <c r="GZ574" s="10">
        <v>2</v>
      </c>
      <c r="HA574" s="29">
        <f t="shared" si="722"/>
        <v>5.128205128205128E-2</v>
      </c>
      <c r="HB574" s="29">
        <f t="shared" si="723"/>
        <v>0.26371694381365934</v>
      </c>
      <c r="HC574">
        <v>10.199999999999999</v>
      </c>
      <c r="HD574">
        <v>9</v>
      </c>
      <c r="HE574">
        <v>5.9</v>
      </c>
      <c r="HF574">
        <v>2.2999999999999998</v>
      </c>
      <c r="HG574">
        <v>1.2</v>
      </c>
      <c r="HH574">
        <v>0</v>
      </c>
      <c r="HI574">
        <v>3.5</v>
      </c>
      <c r="HJ574" s="11">
        <f t="shared" si="724"/>
        <v>8.9743589743589744E-2</v>
      </c>
      <c r="HK574" s="11">
        <f t="shared" si="725"/>
        <v>0.46150465167390387</v>
      </c>
      <c r="HL574">
        <v>99</v>
      </c>
      <c r="HM574">
        <v>0</v>
      </c>
      <c r="HN574">
        <v>0</v>
      </c>
      <c r="HQ574" s="33">
        <v>1050000</v>
      </c>
      <c r="HR574" s="33">
        <v>0</v>
      </c>
      <c r="HS574" s="30">
        <f t="shared" si="726"/>
        <v>2.5341463414634147</v>
      </c>
    </row>
    <row r="575" spans="1:227" x14ac:dyDescent="0.2">
      <c r="A575" s="1">
        <v>57</v>
      </c>
      <c r="B575" s="2" t="s">
        <v>2726</v>
      </c>
      <c r="C575" s="2" t="s">
        <v>496</v>
      </c>
      <c r="D575" s="2" t="s">
        <v>379</v>
      </c>
      <c r="E575" s="2" t="s">
        <v>240</v>
      </c>
      <c r="F575" s="2">
        <v>71</v>
      </c>
      <c r="G575" s="2">
        <v>196</v>
      </c>
      <c r="H575" s="2" t="s">
        <v>249</v>
      </c>
      <c r="J575" s="3">
        <v>25</v>
      </c>
      <c r="K575" s="5" t="s">
        <v>2727</v>
      </c>
      <c r="L575" s="5" t="s">
        <v>2728</v>
      </c>
      <c r="M575" s="5" t="s">
        <v>397</v>
      </c>
      <c r="N575" s="5" t="s">
        <v>398</v>
      </c>
      <c r="O575" s="2" t="s">
        <v>398</v>
      </c>
      <c r="P575" s="2" t="s">
        <v>438</v>
      </c>
      <c r="Q575" s="1">
        <v>48</v>
      </c>
      <c r="R575" s="1">
        <v>10</v>
      </c>
      <c r="S575" s="1">
        <v>15</v>
      </c>
      <c r="T575" s="1">
        <v>25</v>
      </c>
      <c r="U575" s="1">
        <v>0</v>
      </c>
      <c r="V575" s="1">
        <v>84</v>
      </c>
      <c r="W575" s="20">
        <f t="shared" si="648"/>
        <v>0.11904761904761904</v>
      </c>
      <c r="X575" s="6">
        <v>864.33333333329995</v>
      </c>
      <c r="Y575" s="6">
        <f t="shared" si="649"/>
        <v>18.00694444444375</v>
      </c>
      <c r="Z575" s="1">
        <v>1275</v>
      </c>
      <c r="AA575" s="6">
        <f t="shared" si="650"/>
        <v>26.5625</v>
      </c>
      <c r="AB575" s="8">
        <f t="shared" si="651"/>
        <v>0.67790849673199993</v>
      </c>
      <c r="AC575" s="3">
        <f t="shared" si="652"/>
        <v>58.68181818181818</v>
      </c>
      <c r="AD575" s="8">
        <f t="shared" si="653"/>
        <v>4.0735546751745781</v>
      </c>
      <c r="AE575" s="20">
        <f t="shared" si="654"/>
        <v>0.30303030303030304</v>
      </c>
      <c r="AF575" s="20">
        <f t="shared" si="655"/>
        <v>0.45454545454545453</v>
      </c>
      <c r="AG575" s="20">
        <f t="shared" si="656"/>
        <v>0.75757575757575757</v>
      </c>
      <c r="AH575" s="3">
        <f t="shared" si="657"/>
        <v>22</v>
      </c>
      <c r="AI575" s="3">
        <f t="shared" si="658"/>
        <v>8</v>
      </c>
      <c r="AJ575" s="3">
        <f t="shared" si="659"/>
        <v>14</v>
      </c>
      <c r="AK575" s="20">
        <f t="shared" si="660"/>
        <v>0.36363636363636365</v>
      </c>
      <c r="AL575" s="6">
        <v>0.7</v>
      </c>
      <c r="AM575" s="1">
        <v>48</v>
      </c>
      <c r="AN575" s="1">
        <v>11</v>
      </c>
      <c r="AO575" s="1">
        <v>31</v>
      </c>
      <c r="AP575" s="1">
        <v>14</v>
      </c>
      <c r="AQ575" s="1">
        <v>26</v>
      </c>
      <c r="AR575" s="6">
        <f t="shared" si="661"/>
        <v>3.3320478210568196</v>
      </c>
      <c r="AS575" s="6">
        <f t="shared" si="662"/>
        <v>0.76359429232552112</v>
      </c>
      <c r="AT575" s="6">
        <f t="shared" si="663"/>
        <v>2.1519475510991963</v>
      </c>
      <c r="AU575" s="6">
        <f t="shared" si="664"/>
        <v>0.97184728114157248</v>
      </c>
      <c r="AV575" s="6">
        <f t="shared" si="665"/>
        <v>1.8048592364057774</v>
      </c>
      <c r="AW575" s="1">
        <v>44</v>
      </c>
      <c r="AX575" s="1">
        <v>22</v>
      </c>
      <c r="AY575" s="1">
        <v>0</v>
      </c>
      <c r="AZ575" s="1">
        <v>0</v>
      </c>
      <c r="BA575" s="1">
        <v>0</v>
      </c>
      <c r="BB575" s="1">
        <v>0</v>
      </c>
      <c r="BC575" s="7">
        <f t="shared" si="730"/>
        <v>-4.1004222222223001</v>
      </c>
      <c r="BD575" s="6">
        <v>709.95</v>
      </c>
      <c r="BE575" s="6">
        <f t="shared" si="666"/>
        <v>14.790625</v>
      </c>
      <c r="BF575" s="5">
        <v>14.26</v>
      </c>
      <c r="BG575" s="5">
        <v>34.06</v>
      </c>
      <c r="BH575" s="21">
        <f t="shared" si="667"/>
        <v>0.29511589403973509</v>
      </c>
      <c r="BI575" s="1">
        <v>8</v>
      </c>
      <c r="BJ575" s="22">
        <v>3</v>
      </c>
      <c r="BK575" s="22">
        <v>7</v>
      </c>
      <c r="BL575" s="1">
        <v>11</v>
      </c>
      <c r="BM575" s="1">
        <f t="shared" si="668"/>
        <v>19</v>
      </c>
      <c r="BN575" s="8">
        <f t="shared" si="669"/>
        <v>1.6057468835833508</v>
      </c>
      <c r="BO575" s="3">
        <f t="shared" si="670"/>
        <v>42.136363636363633</v>
      </c>
      <c r="BP575" s="20">
        <f t="shared" si="671"/>
        <v>0.36363636363636365</v>
      </c>
      <c r="BQ575" s="20">
        <f t="shared" si="672"/>
        <v>0.5</v>
      </c>
      <c r="BR575" s="20">
        <f t="shared" si="673"/>
        <v>0.86363636363636365</v>
      </c>
      <c r="BS575" s="3">
        <f t="shared" si="674"/>
        <v>19</v>
      </c>
      <c r="BT575" s="1">
        <v>7</v>
      </c>
      <c r="BU575" s="1">
        <v>12</v>
      </c>
      <c r="BV575" s="20">
        <f t="shared" si="675"/>
        <v>0.36842105263157893</v>
      </c>
      <c r="BW575" s="5">
        <v>102</v>
      </c>
      <c r="BX575" s="5">
        <v>109</v>
      </c>
      <c r="BY575" s="21">
        <f t="shared" si="676"/>
        <v>0.3112094395280236</v>
      </c>
      <c r="BZ575" s="5">
        <v>111</v>
      </c>
      <c r="CA575" s="5">
        <v>93</v>
      </c>
      <c r="CB575" s="23">
        <f t="shared" si="677"/>
        <v>0.30088495575221241</v>
      </c>
      <c r="CC575" s="5">
        <v>144</v>
      </c>
      <c r="CD575" s="5">
        <v>119</v>
      </c>
      <c r="CE575" s="23">
        <f t="shared" si="678"/>
        <v>0.38790560471976399</v>
      </c>
      <c r="CF575" s="23">
        <f t="shared" si="679"/>
        <v>0.50843373493975907</v>
      </c>
      <c r="CG575" s="24">
        <v>7</v>
      </c>
      <c r="CH575" s="5">
        <v>232</v>
      </c>
      <c r="CI575" s="5">
        <v>263</v>
      </c>
      <c r="CJ575" s="5">
        <v>202</v>
      </c>
      <c r="CK575">
        <v>15.82148181</v>
      </c>
      <c r="CL575" s="5">
        <v>1.0009999999999999</v>
      </c>
      <c r="CM575" s="5">
        <v>4</v>
      </c>
      <c r="CN575" s="5">
        <v>0.71699999999999997</v>
      </c>
      <c r="CO575" s="5">
        <v>-0.503</v>
      </c>
      <c r="CP575" s="5">
        <v>3.4950000000000001</v>
      </c>
      <c r="CQ575" s="21">
        <f t="shared" si="680"/>
        <v>7.1197411003236247E-2</v>
      </c>
      <c r="CR575" s="25">
        <f t="shared" si="681"/>
        <v>0.91860465116279066</v>
      </c>
      <c r="CS575" s="22">
        <f t="shared" si="682"/>
        <v>925.72439226311428</v>
      </c>
      <c r="CT575" s="21">
        <f t="shared" si="683"/>
        <v>-1.0197937833973089E-2</v>
      </c>
      <c r="CU575" s="26">
        <f t="shared" si="684"/>
        <v>1.928471248246844</v>
      </c>
      <c r="CV575" s="27">
        <f t="shared" si="685"/>
        <v>1.840813464235624</v>
      </c>
      <c r="CW575" s="27">
        <f t="shared" si="686"/>
        <v>27.086255259467041</v>
      </c>
      <c r="CX575" s="27">
        <f t="shared" si="687"/>
        <v>22.615708274894811</v>
      </c>
      <c r="CY575" s="27">
        <f t="shared" si="688"/>
        <v>51.630434782608688</v>
      </c>
      <c r="CZ575" s="27">
        <f t="shared" si="689"/>
        <v>46.020336605890598</v>
      </c>
      <c r="DA575" s="28">
        <f t="shared" si="690"/>
        <v>5.6100981767180897</v>
      </c>
      <c r="DB575" s="5">
        <v>22</v>
      </c>
      <c r="DC575" s="5">
        <v>21</v>
      </c>
      <c r="DD575" s="22">
        <v>287</v>
      </c>
      <c r="DE575" s="22">
        <v>237</v>
      </c>
      <c r="DF575" s="22">
        <v>121</v>
      </c>
      <c r="DG575" s="22">
        <v>121</v>
      </c>
      <c r="DH575" s="22">
        <v>146</v>
      </c>
      <c r="DI575" s="22">
        <v>159</v>
      </c>
      <c r="DJ575" s="29">
        <f t="shared" si="691"/>
        <v>2.5396885381638707</v>
      </c>
      <c r="DK575" s="27">
        <f t="shared" si="692"/>
        <v>2.2753963593658248</v>
      </c>
      <c r="DL575" s="27">
        <f t="shared" si="693"/>
        <v>2.201996476805637</v>
      </c>
      <c r="DM575" s="27">
        <f t="shared" si="694"/>
        <v>27.378156194950087</v>
      </c>
      <c r="DN575" s="27">
        <f t="shared" si="695"/>
        <v>24.405460951262476</v>
      </c>
      <c r="DO575" s="27">
        <f t="shared" si="696"/>
        <v>51.26981796829125</v>
      </c>
      <c r="DP575" s="27">
        <f t="shared" si="697"/>
        <v>48.076923076923073</v>
      </c>
      <c r="DQ575" s="30">
        <f t="shared" si="698"/>
        <v>2.4172032853499132</v>
      </c>
      <c r="DR575" s="5">
        <v>62</v>
      </c>
      <c r="DS575" s="5">
        <v>60</v>
      </c>
      <c r="DT575" s="5">
        <v>684</v>
      </c>
      <c r="DU575" s="5">
        <v>605</v>
      </c>
      <c r="DV575" s="5">
        <v>305</v>
      </c>
      <c r="DW575" s="5">
        <v>264</v>
      </c>
      <c r="DX575" s="5">
        <v>381</v>
      </c>
      <c r="DY575" s="5">
        <v>346</v>
      </c>
      <c r="DZ575" s="22">
        <v>14</v>
      </c>
      <c r="EA575" s="22">
        <v>13</v>
      </c>
      <c r="EB575" s="22">
        <f t="shared" si="699"/>
        <v>-1</v>
      </c>
      <c r="EC575" s="26">
        <f t="shared" si="700"/>
        <v>1.1831819142193112</v>
      </c>
      <c r="ED575" s="27">
        <f t="shared" si="701"/>
        <v>1.0986689203465032</v>
      </c>
      <c r="EE575" s="27">
        <f t="shared" si="702"/>
        <v>-8.4512993872807932E-2</v>
      </c>
      <c r="EF575" s="6">
        <v>119.03333333330001</v>
      </c>
      <c r="EG575" s="6">
        <f t="shared" si="703"/>
        <v>2.479861111110417</v>
      </c>
      <c r="EH575" s="5">
        <v>2.4300000000000002</v>
      </c>
      <c r="EI575" s="5">
        <v>2.6</v>
      </c>
      <c r="EJ575" s="21">
        <f t="shared" si="704"/>
        <v>0.48310139165009941</v>
      </c>
      <c r="EK575" s="1">
        <v>2</v>
      </c>
      <c r="EL575" s="22">
        <v>2</v>
      </c>
      <c r="EM575" s="22">
        <v>2</v>
      </c>
      <c r="EN575" s="1">
        <v>4</v>
      </c>
      <c r="EO575" s="3">
        <f t="shared" si="705"/>
        <v>6</v>
      </c>
      <c r="EP575" s="6">
        <f t="shared" si="706"/>
        <v>3.0243629235516729</v>
      </c>
      <c r="EQ575" s="3">
        <f t="shared" si="707"/>
        <v>16.545454545454547</v>
      </c>
      <c r="ER575" s="20">
        <f t="shared" si="708"/>
        <v>0.18181818181818182</v>
      </c>
      <c r="ES575" s="20">
        <f t="shared" si="709"/>
        <v>0.36363636363636365</v>
      </c>
      <c r="ET575" s="20">
        <f t="shared" si="710"/>
        <v>0.54545454545454541</v>
      </c>
      <c r="EU575" s="3">
        <f t="shared" si="711"/>
        <v>3</v>
      </c>
      <c r="EV575" s="1">
        <v>1</v>
      </c>
      <c r="EW575" s="1">
        <v>2</v>
      </c>
      <c r="EX575" s="20">
        <f t="shared" si="712"/>
        <v>0.33333333333333331</v>
      </c>
      <c r="EY575" s="5">
        <v>11</v>
      </c>
      <c r="EZ575" s="5">
        <v>3</v>
      </c>
      <c r="FA575" s="22">
        <v>80</v>
      </c>
      <c r="FB575" s="22">
        <v>11</v>
      </c>
      <c r="FC575" s="22">
        <v>45</v>
      </c>
      <c r="FD575" s="22">
        <v>5</v>
      </c>
      <c r="FE575" s="22">
        <v>0</v>
      </c>
      <c r="FF575" s="22">
        <v>63</v>
      </c>
      <c r="FG575" s="22">
        <v>2</v>
      </c>
      <c r="FH575" s="22">
        <v>0</v>
      </c>
      <c r="FI575" s="6">
        <v>35.35</v>
      </c>
      <c r="FJ575" s="6">
        <f t="shared" si="713"/>
        <v>0.73645833333333333</v>
      </c>
      <c r="FK575" s="5">
        <v>0.71</v>
      </c>
      <c r="FL575" s="5">
        <v>4.5199999999999996</v>
      </c>
      <c r="FM575" s="21">
        <f t="shared" si="714"/>
        <v>0.13575525812619504</v>
      </c>
      <c r="FN575" s="1">
        <v>0</v>
      </c>
      <c r="FO575" s="22">
        <v>0</v>
      </c>
      <c r="FP575" s="22">
        <v>0</v>
      </c>
      <c r="FQ575" s="1">
        <v>0</v>
      </c>
      <c r="FR575" s="1">
        <f t="shared" si="715"/>
        <v>0</v>
      </c>
      <c r="FS575" s="3">
        <f t="shared" si="716"/>
        <v>0</v>
      </c>
      <c r="FT575" s="3" t="str">
        <f t="shared" si="717"/>
        <v xml:space="preserve"> </v>
      </c>
      <c r="FU575" s="1">
        <v>0</v>
      </c>
      <c r="FV575" s="1">
        <v>0</v>
      </c>
      <c r="FW575" s="20" t="str">
        <f t="shared" si="718"/>
        <v xml:space="preserve"> </v>
      </c>
      <c r="FX575" s="5">
        <v>0</v>
      </c>
      <c r="FY575" s="5">
        <v>5</v>
      </c>
      <c r="FZ575" s="22">
        <v>4</v>
      </c>
      <c r="GA575" s="22">
        <v>8</v>
      </c>
      <c r="GB575" s="22">
        <v>1</v>
      </c>
      <c r="GC575" s="22">
        <v>6</v>
      </c>
      <c r="GD575" s="22">
        <v>12</v>
      </c>
      <c r="GE575" s="22">
        <v>3</v>
      </c>
      <c r="GF575" s="22">
        <v>0</v>
      </c>
      <c r="GG575" s="22">
        <v>0</v>
      </c>
      <c r="GH575" s="1">
        <v>35</v>
      </c>
      <c r="GI575" s="1">
        <v>11</v>
      </c>
      <c r="GJ575" s="1">
        <v>29</v>
      </c>
      <c r="GK575" s="1">
        <v>5</v>
      </c>
      <c r="GL575" s="1">
        <v>2</v>
      </c>
      <c r="GM575" s="1">
        <v>1</v>
      </c>
      <c r="GN575" s="31">
        <f t="shared" si="719"/>
        <v>0.5</v>
      </c>
      <c r="GO575" s="1">
        <v>0</v>
      </c>
      <c r="GP575" s="1">
        <v>2</v>
      </c>
      <c r="GQ575" s="1">
        <v>0</v>
      </c>
      <c r="GR575" s="1">
        <v>2</v>
      </c>
      <c r="GS575" s="1">
        <v>0</v>
      </c>
      <c r="GT575" s="1">
        <v>0</v>
      </c>
      <c r="GU575" s="1">
        <v>0</v>
      </c>
      <c r="GV575" s="32" t="str">
        <f t="shared" si="720"/>
        <v xml:space="preserve"> </v>
      </c>
      <c r="GW575" s="9">
        <f t="shared" si="721"/>
        <v>4</v>
      </c>
      <c r="GX575" s="10">
        <v>1.4</v>
      </c>
      <c r="GY575" s="10">
        <v>1.2</v>
      </c>
      <c r="GZ575" s="10">
        <v>2.6</v>
      </c>
      <c r="HA575" s="29">
        <f t="shared" si="722"/>
        <v>5.4166666666666669E-2</v>
      </c>
      <c r="HB575" s="29">
        <f t="shared" si="723"/>
        <v>0.18048592364057775</v>
      </c>
      <c r="HC575">
        <v>17.3</v>
      </c>
      <c r="HD575">
        <v>15.8</v>
      </c>
      <c r="HE575">
        <v>0.8</v>
      </c>
      <c r="HF575">
        <v>2.2999999999999998</v>
      </c>
      <c r="HG575">
        <v>2.2000000000000002</v>
      </c>
      <c r="HH575">
        <v>0.2</v>
      </c>
      <c r="HI575">
        <v>4.8</v>
      </c>
      <c r="HJ575" s="11">
        <f t="shared" si="724"/>
        <v>9.9999999999999992E-2</v>
      </c>
      <c r="HK575" s="11">
        <f t="shared" si="725"/>
        <v>0.333204782105682</v>
      </c>
      <c r="HL575">
        <v>99</v>
      </c>
      <c r="HM575">
        <v>0</v>
      </c>
      <c r="HN575">
        <v>0</v>
      </c>
      <c r="HQ575" s="33">
        <v>3812500</v>
      </c>
      <c r="HR575" s="33">
        <v>0</v>
      </c>
      <c r="HS575" s="30">
        <f t="shared" si="726"/>
        <v>-1.0170731707317069</v>
      </c>
    </row>
    <row r="576" spans="1:227" x14ac:dyDescent="0.2">
      <c r="A576" s="1">
        <v>10</v>
      </c>
      <c r="B576" s="2" t="s">
        <v>2729</v>
      </c>
      <c r="C576" s="2" t="s">
        <v>1359</v>
      </c>
      <c r="D576" s="2" t="s">
        <v>257</v>
      </c>
      <c r="E576" s="2" t="s">
        <v>240</v>
      </c>
      <c r="F576" s="2">
        <v>75</v>
      </c>
      <c r="G576" s="2">
        <v>210</v>
      </c>
      <c r="H576" s="2" t="s">
        <v>249</v>
      </c>
      <c r="J576" s="3">
        <v>28</v>
      </c>
      <c r="K576" s="5" t="s">
        <v>2730</v>
      </c>
      <c r="L576" s="5" t="s">
        <v>2731</v>
      </c>
      <c r="M576" s="5" t="s">
        <v>2732</v>
      </c>
      <c r="N576" s="5" t="s">
        <v>293</v>
      </c>
      <c r="O576" s="2" t="s">
        <v>293</v>
      </c>
      <c r="P576" s="2" t="s">
        <v>254</v>
      </c>
      <c r="Q576" s="1">
        <v>44</v>
      </c>
      <c r="R576" s="1">
        <v>15</v>
      </c>
      <c r="S576" s="1">
        <v>21</v>
      </c>
      <c r="T576" s="1">
        <v>36</v>
      </c>
      <c r="U576" s="1">
        <v>10</v>
      </c>
      <c r="V576" s="1">
        <v>128</v>
      </c>
      <c r="W576" s="20">
        <f t="shared" si="648"/>
        <v>0.1171875</v>
      </c>
      <c r="X576" s="6">
        <v>839.06666666670003</v>
      </c>
      <c r="Y576" s="6">
        <f t="shared" si="649"/>
        <v>19.069696969697727</v>
      </c>
      <c r="Z576" s="1">
        <v>1002</v>
      </c>
      <c r="AA576" s="6">
        <f t="shared" si="650"/>
        <v>22.772727272727273</v>
      </c>
      <c r="AB576" s="8">
        <f t="shared" si="651"/>
        <v>0.83739188290089828</v>
      </c>
      <c r="AC576" s="3">
        <f t="shared" si="652"/>
        <v>110.45945945945947</v>
      </c>
      <c r="AD576" s="8">
        <f t="shared" si="653"/>
        <v>7.8987377652558051</v>
      </c>
      <c r="AE576" s="20">
        <f t="shared" si="654"/>
        <v>0.26785714285714285</v>
      </c>
      <c r="AF576" s="20">
        <f t="shared" si="655"/>
        <v>0.375</v>
      </c>
      <c r="AG576" s="20">
        <f t="shared" si="656"/>
        <v>0.64285714285714279</v>
      </c>
      <c r="AH576" s="3">
        <f t="shared" si="657"/>
        <v>29</v>
      </c>
      <c r="AI576" s="3">
        <f t="shared" si="658"/>
        <v>6</v>
      </c>
      <c r="AJ576" s="3">
        <f t="shared" si="659"/>
        <v>23</v>
      </c>
      <c r="AK576" s="20">
        <f t="shared" si="660"/>
        <v>0.20689655172413793</v>
      </c>
      <c r="AL576" s="6">
        <v>1</v>
      </c>
      <c r="AM576" s="1">
        <v>49</v>
      </c>
      <c r="AN576" s="1">
        <v>18</v>
      </c>
      <c r="AO576" s="1">
        <v>40</v>
      </c>
      <c r="AP576" s="1">
        <v>21</v>
      </c>
      <c r="AQ576" s="1">
        <v>18</v>
      </c>
      <c r="AR576" s="6">
        <f t="shared" si="661"/>
        <v>3.5038932146828419</v>
      </c>
      <c r="AS576" s="6">
        <f t="shared" si="662"/>
        <v>1.2871444462100234</v>
      </c>
      <c r="AT576" s="6">
        <f t="shared" si="663"/>
        <v>2.8603209915778303</v>
      </c>
      <c r="AU576" s="6">
        <f t="shared" si="664"/>
        <v>1.5016685205783609</v>
      </c>
      <c r="AV576" s="6">
        <f t="shared" si="665"/>
        <v>1.2871444462100234</v>
      </c>
      <c r="AW576" s="1">
        <v>72</v>
      </c>
      <c r="AX576" s="1">
        <v>16</v>
      </c>
      <c r="AY576" s="1">
        <v>4</v>
      </c>
      <c r="AZ576" s="1">
        <v>1</v>
      </c>
      <c r="BA576" s="1">
        <v>1</v>
      </c>
      <c r="BB576" s="1">
        <v>0</v>
      </c>
      <c r="BC576" s="7">
        <f t="shared" si="730"/>
        <v>-5.03476944444445</v>
      </c>
      <c r="BD576" s="6">
        <v>674.5</v>
      </c>
      <c r="BE576" s="6">
        <f t="shared" si="666"/>
        <v>15.329545454545455</v>
      </c>
      <c r="BF576" s="5">
        <v>14.7</v>
      </c>
      <c r="BG576" s="5">
        <v>34.549999999999997</v>
      </c>
      <c r="BH576" s="21">
        <f t="shared" si="667"/>
        <v>0.29847715736040609</v>
      </c>
      <c r="BI576" s="1">
        <v>10</v>
      </c>
      <c r="BJ576" s="22">
        <v>10</v>
      </c>
      <c r="BK576" s="22">
        <v>5</v>
      </c>
      <c r="BL576" s="1">
        <v>15</v>
      </c>
      <c r="BM576" s="1">
        <f t="shared" si="668"/>
        <v>25</v>
      </c>
      <c r="BN576" s="8">
        <f t="shared" si="669"/>
        <v>2.2238695329873979</v>
      </c>
      <c r="BO576" s="3">
        <f t="shared" si="670"/>
        <v>89.459459459459467</v>
      </c>
      <c r="BP576" s="20">
        <f t="shared" si="671"/>
        <v>0.27027027027027029</v>
      </c>
      <c r="BQ576" s="20">
        <f t="shared" si="672"/>
        <v>0.40540540540540543</v>
      </c>
      <c r="BR576" s="20">
        <f t="shared" si="673"/>
        <v>0.67567567567567566</v>
      </c>
      <c r="BS576" s="3">
        <f t="shared" si="674"/>
        <v>21</v>
      </c>
      <c r="BT576" s="1">
        <v>5</v>
      </c>
      <c r="BU576" s="1">
        <v>16</v>
      </c>
      <c r="BV576" s="20">
        <f t="shared" si="675"/>
        <v>0.23809523809523808</v>
      </c>
      <c r="BW576" s="5">
        <v>77</v>
      </c>
      <c r="BX576" s="5">
        <v>123</v>
      </c>
      <c r="BY576" s="21">
        <f t="shared" si="676"/>
        <v>0.31201248049921998</v>
      </c>
      <c r="BZ576" s="5">
        <v>109</v>
      </c>
      <c r="CA576" s="5">
        <v>101</v>
      </c>
      <c r="CB576" s="23">
        <f t="shared" si="677"/>
        <v>0.32761310452418096</v>
      </c>
      <c r="CC576" s="5">
        <v>119</v>
      </c>
      <c r="CD576" s="5">
        <v>112</v>
      </c>
      <c r="CE576" s="23">
        <f t="shared" si="678"/>
        <v>0.36037441497659906</v>
      </c>
      <c r="CF576" s="23">
        <f t="shared" si="679"/>
        <v>0.48780487804878048</v>
      </c>
      <c r="CG576" s="24">
        <v>6</v>
      </c>
      <c r="CH576" s="5">
        <v>244</v>
      </c>
      <c r="CI576" s="5">
        <v>245</v>
      </c>
      <c r="CJ576" s="5">
        <v>243</v>
      </c>
      <c r="CK576">
        <v>16.027372700000001</v>
      </c>
      <c r="CL576" s="5">
        <v>2.8000000000000001E-2</v>
      </c>
      <c r="CM576" s="5">
        <v>5</v>
      </c>
      <c r="CN576" s="5">
        <v>0.40200000000000002</v>
      </c>
      <c r="CO576" s="5">
        <v>1.6080000000000001</v>
      </c>
      <c r="CP576" s="5">
        <v>-3.5289999999999999</v>
      </c>
      <c r="CQ576" s="21">
        <f t="shared" si="680"/>
        <v>0.11178247734138973</v>
      </c>
      <c r="CR576" s="25">
        <f t="shared" si="681"/>
        <v>0.90476190476190477</v>
      </c>
      <c r="CS576" s="22">
        <f t="shared" si="682"/>
        <v>915.94015249604377</v>
      </c>
      <c r="CT576" s="21">
        <f t="shared" si="683"/>
        <v>1.6544382103294494E-2</v>
      </c>
      <c r="CU576" s="26">
        <f t="shared" si="684"/>
        <v>3.4322820037105752</v>
      </c>
      <c r="CV576" s="27">
        <f t="shared" si="685"/>
        <v>2.4118738404452689</v>
      </c>
      <c r="CW576" s="27">
        <f t="shared" si="686"/>
        <v>30.705009276437846</v>
      </c>
      <c r="CX576" s="27">
        <f t="shared" si="687"/>
        <v>25.324675324675326</v>
      </c>
      <c r="CY576" s="27">
        <f t="shared" si="688"/>
        <v>57.42115027829314</v>
      </c>
      <c r="CZ576" s="27">
        <f t="shared" si="689"/>
        <v>53.80333951762524</v>
      </c>
      <c r="DA576" s="28">
        <f t="shared" si="690"/>
        <v>3.6178107606679006</v>
      </c>
      <c r="DB576" s="5">
        <v>37</v>
      </c>
      <c r="DC576" s="5">
        <v>26</v>
      </c>
      <c r="DD576" s="22">
        <v>294</v>
      </c>
      <c r="DE576" s="22">
        <v>247</v>
      </c>
      <c r="DF576" s="22">
        <v>130</v>
      </c>
      <c r="DG576" s="22">
        <v>142</v>
      </c>
      <c r="DH576" s="22">
        <v>165</v>
      </c>
      <c r="DI576" s="22">
        <v>158</v>
      </c>
      <c r="DJ576" s="29">
        <f t="shared" si="691"/>
        <v>7.7514936874971685</v>
      </c>
      <c r="DK576" s="27">
        <f t="shared" si="692"/>
        <v>2.0918300223654782</v>
      </c>
      <c r="DL576" s="27">
        <f t="shared" si="693"/>
        <v>1.8155505854492833</v>
      </c>
      <c r="DM576" s="27">
        <f t="shared" si="694"/>
        <v>25.378239705301937</v>
      </c>
      <c r="DN576" s="27">
        <f t="shared" si="695"/>
        <v>27.312195763715305</v>
      </c>
      <c r="DO576" s="27">
        <f t="shared" si="696"/>
        <v>48.467306933298254</v>
      </c>
      <c r="DP576" s="27">
        <f t="shared" si="697"/>
        <v>56.282068148927777</v>
      </c>
      <c r="DQ576" s="30">
        <f t="shared" si="698"/>
        <v>11.432571976297424</v>
      </c>
      <c r="DR576" s="5">
        <v>53</v>
      </c>
      <c r="DS576" s="5">
        <v>46</v>
      </c>
      <c r="DT576" s="5">
        <v>590</v>
      </c>
      <c r="DU576" s="5">
        <v>646</v>
      </c>
      <c r="DV576" s="5">
        <v>248</v>
      </c>
      <c r="DW576" s="5">
        <v>324</v>
      </c>
      <c r="DX576" s="5">
        <v>410</v>
      </c>
      <c r="DY576" s="5">
        <v>337</v>
      </c>
      <c r="DZ576" s="22">
        <v>13</v>
      </c>
      <c r="EA576" s="22">
        <v>9</v>
      </c>
      <c r="EB576" s="22">
        <f t="shared" si="699"/>
        <v>-4</v>
      </c>
      <c r="EC576" s="26">
        <f t="shared" si="700"/>
        <v>1.1564121571534471</v>
      </c>
      <c r="ED576" s="27">
        <f t="shared" si="701"/>
        <v>0.80059303187546327</v>
      </c>
      <c r="EE576" s="27">
        <f t="shared" si="702"/>
        <v>-0.35581912527798365</v>
      </c>
      <c r="EF576" s="6">
        <v>124.0833333333</v>
      </c>
      <c r="EG576" s="6">
        <f t="shared" si="703"/>
        <v>2.8200757575750002</v>
      </c>
      <c r="EH576" s="5">
        <v>2.59</v>
      </c>
      <c r="EI576" s="5">
        <v>1.75</v>
      </c>
      <c r="EJ576" s="21">
        <f t="shared" si="704"/>
        <v>0.59677419354838712</v>
      </c>
      <c r="EK576" s="1">
        <v>5</v>
      </c>
      <c r="EL576" s="22">
        <v>2</v>
      </c>
      <c r="EM576" s="22">
        <v>3</v>
      </c>
      <c r="EN576" s="1">
        <v>5</v>
      </c>
      <c r="EO576" s="3">
        <f t="shared" si="705"/>
        <v>10</v>
      </c>
      <c r="EP576" s="6">
        <f t="shared" si="706"/>
        <v>4.8354600402967991</v>
      </c>
      <c r="EQ576" s="3">
        <f t="shared" si="707"/>
        <v>11</v>
      </c>
      <c r="ER576" s="20">
        <f t="shared" si="708"/>
        <v>0.27777777777777779</v>
      </c>
      <c r="ES576" s="20">
        <f t="shared" si="709"/>
        <v>0.27777777777777779</v>
      </c>
      <c r="ET576" s="20">
        <f t="shared" si="710"/>
        <v>0.55555555555555558</v>
      </c>
      <c r="EU576" s="3">
        <f t="shared" si="711"/>
        <v>5</v>
      </c>
      <c r="EV576" s="1">
        <v>1</v>
      </c>
      <c r="EW576" s="1">
        <v>4</v>
      </c>
      <c r="EX576" s="20">
        <f t="shared" si="712"/>
        <v>0.2</v>
      </c>
      <c r="EY576" s="5">
        <v>18</v>
      </c>
      <c r="EZ576" s="5">
        <v>2</v>
      </c>
      <c r="FA576" s="22">
        <v>81</v>
      </c>
      <c r="FB576" s="22">
        <v>13</v>
      </c>
      <c r="FC576" s="22">
        <v>37</v>
      </c>
      <c r="FD576" s="22">
        <v>4</v>
      </c>
      <c r="FE576" s="22">
        <v>10</v>
      </c>
      <c r="FF576" s="22">
        <v>44</v>
      </c>
      <c r="FG576" s="22">
        <v>1</v>
      </c>
      <c r="FH576" s="22">
        <v>1</v>
      </c>
      <c r="FI576" s="6">
        <v>40.483333333300003</v>
      </c>
      <c r="FJ576" s="6">
        <f t="shared" si="713"/>
        <v>0.92007575757500004</v>
      </c>
      <c r="FK576" s="5">
        <v>0.92</v>
      </c>
      <c r="FL576" s="5">
        <v>4.49</v>
      </c>
      <c r="FM576" s="21">
        <f t="shared" si="714"/>
        <v>0.17005545286506471</v>
      </c>
      <c r="FN576" s="1">
        <v>0</v>
      </c>
      <c r="FO576" s="22">
        <v>1</v>
      </c>
      <c r="FP576" s="22">
        <v>0</v>
      </c>
      <c r="FQ576" s="1">
        <v>1</v>
      </c>
      <c r="FR576" s="1">
        <f t="shared" si="715"/>
        <v>1</v>
      </c>
      <c r="FS576" s="3">
        <f t="shared" si="716"/>
        <v>10</v>
      </c>
      <c r="FT576" s="3">
        <f t="shared" si="717"/>
        <v>3</v>
      </c>
      <c r="FU576" s="1">
        <v>0</v>
      </c>
      <c r="FV576" s="1">
        <v>3</v>
      </c>
      <c r="FW576" s="20">
        <f t="shared" si="718"/>
        <v>0</v>
      </c>
      <c r="FX576" s="5">
        <v>1</v>
      </c>
      <c r="FY576" s="5">
        <v>5</v>
      </c>
      <c r="FZ576" s="22">
        <v>9</v>
      </c>
      <c r="GA576" s="22">
        <v>22</v>
      </c>
      <c r="GB576" s="22">
        <v>0</v>
      </c>
      <c r="GC576" s="22">
        <v>16</v>
      </c>
      <c r="GD576" s="22">
        <v>15</v>
      </c>
      <c r="GE576" s="22">
        <v>0</v>
      </c>
      <c r="GF576" s="22">
        <v>0</v>
      </c>
      <c r="GG576" s="22">
        <v>0</v>
      </c>
      <c r="GH576" s="1">
        <v>58</v>
      </c>
      <c r="GI576" s="1">
        <v>20</v>
      </c>
      <c r="GJ576" s="1">
        <v>33</v>
      </c>
      <c r="GK576" s="1">
        <v>5</v>
      </c>
      <c r="GL576" s="1">
        <v>8</v>
      </c>
      <c r="GM576" s="1">
        <v>5</v>
      </c>
      <c r="GN576" s="31">
        <f t="shared" si="719"/>
        <v>0.625</v>
      </c>
      <c r="GO576" s="1">
        <v>3</v>
      </c>
      <c r="GP576" s="1">
        <v>2</v>
      </c>
      <c r="GQ576" s="1">
        <v>1</v>
      </c>
      <c r="GR576" s="1">
        <v>5</v>
      </c>
      <c r="GS576" s="1">
        <v>1</v>
      </c>
      <c r="GT576" s="1">
        <v>0</v>
      </c>
      <c r="GU576" s="1">
        <v>0</v>
      </c>
      <c r="GV576" s="32" t="str">
        <f t="shared" si="720"/>
        <v xml:space="preserve"> </v>
      </c>
      <c r="GW576" s="9">
        <f t="shared" si="721"/>
        <v>6</v>
      </c>
      <c r="GX576" s="10">
        <v>3.3</v>
      </c>
      <c r="GY576" s="10">
        <v>1.3</v>
      </c>
      <c r="GZ576" s="10">
        <v>4.5999999999999996</v>
      </c>
      <c r="HA576" s="29">
        <f t="shared" si="722"/>
        <v>0.10454545454545454</v>
      </c>
      <c r="HB576" s="29">
        <f t="shared" si="723"/>
        <v>0.32893691403145042</v>
      </c>
      <c r="HC576">
        <v>21.6</v>
      </c>
      <c r="HD576">
        <v>18.2</v>
      </c>
      <c r="HE576">
        <v>6.3</v>
      </c>
      <c r="HF576">
        <v>5.0999999999999996</v>
      </c>
      <c r="HG576">
        <v>2</v>
      </c>
      <c r="HH576">
        <v>1.7000000000000002</v>
      </c>
      <c r="HI576">
        <v>8.8000000000000007</v>
      </c>
      <c r="HJ576" s="11">
        <f t="shared" si="724"/>
        <v>0.2</v>
      </c>
      <c r="HK576" s="11">
        <f t="shared" si="725"/>
        <v>0.62927061814712271</v>
      </c>
      <c r="HL576">
        <v>99</v>
      </c>
      <c r="HM576">
        <v>0</v>
      </c>
      <c r="HN576">
        <v>0</v>
      </c>
      <c r="HQ576" s="33">
        <v>5325000</v>
      </c>
      <c r="HR576" s="33">
        <v>0</v>
      </c>
      <c r="HS576" s="30">
        <f t="shared" si="726"/>
        <v>0.32682926829268411</v>
      </c>
    </row>
    <row r="577" spans="1:228" x14ac:dyDescent="0.2">
      <c r="B577" s="2" t="s">
        <v>2733</v>
      </c>
      <c r="C577" s="2" t="s">
        <v>2734</v>
      </c>
      <c r="E577" s="2" t="s">
        <v>1350</v>
      </c>
      <c r="F577" s="2">
        <v>72</v>
      </c>
      <c r="G577" s="2">
        <v>200</v>
      </c>
      <c r="H577" s="2" t="s">
        <v>231</v>
      </c>
      <c r="I577" s="2" t="s">
        <v>258</v>
      </c>
      <c r="J577" s="3">
        <v>25</v>
      </c>
      <c r="K577" s="5" t="s">
        <v>2735</v>
      </c>
      <c r="L577" s="5" t="s">
        <v>2736</v>
      </c>
      <c r="M577" s="5" t="s">
        <v>2737</v>
      </c>
      <c r="N577" s="5" t="s">
        <v>308</v>
      </c>
      <c r="O577" s="2" t="s">
        <v>308</v>
      </c>
      <c r="P577" s="2" t="s">
        <v>245</v>
      </c>
      <c r="Q577" s="1">
        <v>4</v>
      </c>
      <c r="R577" s="1">
        <v>0</v>
      </c>
      <c r="S577" s="1">
        <v>0</v>
      </c>
      <c r="T577" s="1">
        <v>0</v>
      </c>
      <c r="U577" s="1">
        <v>-1</v>
      </c>
      <c r="V577" s="1">
        <v>3</v>
      </c>
      <c r="W577" s="20">
        <f t="shared" si="648"/>
        <v>0</v>
      </c>
      <c r="X577" s="6">
        <v>36.733333333300003</v>
      </c>
      <c r="Y577" s="6">
        <f t="shared" si="649"/>
        <v>9.1833333333250007</v>
      </c>
      <c r="Z577" s="1">
        <v>54</v>
      </c>
      <c r="AA577" s="6">
        <f t="shared" si="650"/>
        <v>13.5</v>
      </c>
      <c r="AB577" s="8">
        <f t="shared" si="651"/>
        <v>0.68024691357962963</v>
      </c>
      <c r="AC577" s="3">
        <f t="shared" si="652"/>
        <v>0</v>
      </c>
      <c r="AD577" s="8">
        <f t="shared" si="653"/>
        <v>0</v>
      </c>
      <c r="AE577" s="20">
        <f t="shared" si="654"/>
        <v>0</v>
      </c>
      <c r="AF577" s="20">
        <f t="shared" si="655"/>
        <v>0</v>
      </c>
      <c r="AG577" s="20">
        <f t="shared" si="656"/>
        <v>0</v>
      </c>
      <c r="AH577" s="3" t="e">
        <f t="shared" si="657"/>
        <v>#VALUE!</v>
      </c>
      <c r="AI577" s="3" t="str">
        <f t="shared" si="658"/>
        <v xml:space="preserve"> </v>
      </c>
      <c r="AJ577" s="3" t="str">
        <f t="shared" si="659"/>
        <v xml:space="preserve"> </v>
      </c>
      <c r="AK577" s="20" t="e">
        <f t="shared" si="660"/>
        <v>#VALUE!</v>
      </c>
      <c r="AL577" s="6">
        <v>0</v>
      </c>
      <c r="AM577" s="1">
        <v>4</v>
      </c>
      <c r="AN577" s="1">
        <v>0</v>
      </c>
      <c r="AO577" s="1">
        <v>1</v>
      </c>
      <c r="AP577" s="1">
        <v>0</v>
      </c>
      <c r="AQ577" s="1">
        <v>0</v>
      </c>
      <c r="AR577" s="6">
        <f t="shared" si="661"/>
        <v>6.5335753176102846</v>
      </c>
      <c r="AS577" s="6">
        <f t="shared" si="662"/>
        <v>0</v>
      </c>
      <c r="AT577" s="6">
        <f t="shared" si="663"/>
        <v>1.6333938294025712</v>
      </c>
      <c r="AU577" s="6">
        <f t="shared" si="664"/>
        <v>0</v>
      </c>
      <c r="AV577" s="6">
        <f t="shared" si="665"/>
        <v>0</v>
      </c>
      <c r="AW577" s="1">
        <v>2</v>
      </c>
      <c r="AX577" s="1">
        <v>1</v>
      </c>
      <c r="AY577" s="1">
        <v>0</v>
      </c>
      <c r="AZ577" s="1">
        <v>0</v>
      </c>
      <c r="BA577" s="1">
        <v>0</v>
      </c>
      <c r="BB577" s="1">
        <v>0</v>
      </c>
      <c r="BC577" s="7">
        <f t="shared" si="730"/>
        <v>-6.7344444444383339E-2</v>
      </c>
      <c r="BD577" s="6">
        <v>36.733333333300003</v>
      </c>
      <c r="BE577" s="6">
        <f t="shared" si="666"/>
        <v>9.1833333333250007</v>
      </c>
      <c r="BF577" s="5">
        <v>9.18</v>
      </c>
      <c r="BG577" s="5">
        <v>42.51</v>
      </c>
      <c r="BH577" s="21">
        <f t="shared" si="667"/>
        <v>0.17759721416134649</v>
      </c>
      <c r="BI577" s="1">
        <v>0</v>
      </c>
      <c r="BJ577" s="22">
        <v>0</v>
      </c>
      <c r="BK577" s="22">
        <v>0</v>
      </c>
      <c r="BL577" s="1">
        <v>0</v>
      </c>
      <c r="BM577" s="1">
        <f t="shared" si="668"/>
        <v>0</v>
      </c>
      <c r="BN577" s="8">
        <f t="shared" si="669"/>
        <v>0</v>
      </c>
      <c r="BO577" s="3">
        <f t="shared" si="670"/>
        <v>0</v>
      </c>
      <c r="BP577" s="20">
        <f t="shared" si="671"/>
        <v>0</v>
      </c>
      <c r="BQ577" s="20">
        <f t="shared" si="672"/>
        <v>0</v>
      </c>
      <c r="BR577" s="20">
        <f t="shared" si="673"/>
        <v>0</v>
      </c>
      <c r="BS577" s="3" t="str">
        <f t="shared" si="674"/>
        <v xml:space="preserve"> </v>
      </c>
      <c r="BT577" s="1">
        <v>0</v>
      </c>
      <c r="BU577" s="1">
        <v>0</v>
      </c>
      <c r="BV577" s="20" t="str">
        <f t="shared" si="675"/>
        <v xml:space="preserve"> </v>
      </c>
      <c r="BW577" s="5">
        <v>8</v>
      </c>
      <c r="BX577" s="5">
        <v>3</v>
      </c>
      <c r="BY577" s="21">
        <f t="shared" si="676"/>
        <v>0.35483870967741937</v>
      </c>
      <c r="BZ577" s="5">
        <v>4</v>
      </c>
      <c r="CA577" s="5">
        <v>5</v>
      </c>
      <c r="CB577" s="23">
        <f t="shared" si="677"/>
        <v>0.29032258064516131</v>
      </c>
      <c r="CC577" s="5">
        <v>4</v>
      </c>
      <c r="CD577" s="5">
        <v>7</v>
      </c>
      <c r="CE577" s="23">
        <f t="shared" si="678"/>
        <v>0.35483870967741937</v>
      </c>
      <c r="CF577" s="23">
        <f t="shared" si="679"/>
        <v>0.55000000000000004</v>
      </c>
      <c r="CG577" s="24">
        <v>9</v>
      </c>
      <c r="CH577" s="5">
        <v>12</v>
      </c>
      <c r="CI577" s="5">
        <v>12</v>
      </c>
      <c r="CJ577" s="5">
        <v>11</v>
      </c>
      <c r="CK577">
        <v>15.38002513</v>
      </c>
      <c r="CL577" s="5">
        <v>1.097</v>
      </c>
      <c r="CM577" s="5">
        <v>1</v>
      </c>
      <c r="CN577" s="5">
        <v>6.2510000000000003</v>
      </c>
      <c r="CO577" s="5">
        <v>1.639</v>
      </c>
      <c r="CP577" s="5">
        <v>12.044</v>
      </c>
      <c r="CQ577" s="21">
        <f t="shared" si="680"/>
        <v>0</v>
      </c>
      <c r="CR577" s="25">
        <f t="shared" si="681"/>
        <v>0.90909090909090906</v>
      </c>
      <c r="CS577" s="22">
        <f t="shared" si="682"/>
        <v>909.09090909090901</v>
      </c>
      <c r="CT577" s="21">
        <f t="shared" si="683"/>
        <v>-9.0909090909090939E-2</v>
      </c>
      <c r="CU577" s="26">
        <f t="shared" si="684"/>
        <v>0</v>
      </c>
      <c r="CV577" s="27">
        <f t="shared" si="685"/>
        <v>1.6339869281045754</v>
      </c>
      <c r="CW577" s="27">
        <f t="shared" si="686"/>
        <v>26.143790849673206</v>
      </c>
      <c r="CX577" s="27">
        <f t="shared" si="687"/>
        <v>17.973856209150327</v>
      </c>
      <c r="CY577" s="27">
        <f t="shared" si="688"/>
        <v>49.019607843137251</v>
      </c>
      <c r="CZ577" s="27">
        <f t="shared" si="689"/>
        <v>27.777777777777779</v>
      </c>
      <c r="DA577" s="28">
        <f t="shared" si="690"/>
        <v>21.241830065359473</v>
      </c>
      <c r="DB577" s="5">
        <v>0</v>
      </c>
      <c r="DC577" s="5">
        <v>1</v>
      </c>
      <c r="DD577" s="22">
        <v>16</v>
      </c>
      <c r="DE577" s="22">
        <v>10</v>
      </c>
      <c r="DF577" s="22">
        <v>4</v>
      </c>
      <c r="DG577" s="22">
        <v>5</v>
      </c>
      <c r="DH577" s="22">
        <v>1</v>
      </c>
      <c r="DI577" s="22">
        <v>10</v>
      </c>
      <c r="DJ577" s="29">
        <f t="shared" si="691"/>
        <v>14.158830065359471</v>
      </c>
      <c r="DK577" s="27">
        <f t="shared" si="692"/>
        <v>1.4114326040931546</v>
      </c>
      <c r="DL577" s="27">
        <f t="shared" si="693"/>
        <v>1.7642907551164433</v>
      </c>
      <c r="DM577" s="27">
        <f t="shared" si="694"/>
        <v>29.287226534932959</v>
      </c>
      <c r="DN577" s="27">
        <f t="shared" si="695"/>
        <v>18.701482004234297</v>
      </c>
      <c r="DO577" s="27">
        <f t="shared" si="696"/>
        <v>59.280169371912493</v>
      </c>
      <c r="DP577" s="27">
        <f t="shared" si="697"/>
        <v>40.578687367678199</v>
      </c>
      <c r="DQ577" s="30">
        <f t="shared" si="698"/>
        <v>2.5403480611251794</v>
      </c>
      <c r="DR577" s="5">
        <v>4</v>
      </c>
      <c r="DS577" s="5">
        <v>5</v>
      </c>
      <c r="DT577" s="5">
        <v>79</v>
      </c>
      <c r="DU577" s="5">
        <v>48</v>
      </c>
      <c r="DV577" s="5">
        <v>38</v>
      </c>
      <c r="DW577" s="5">
        <v>34</v>
      </c>
      <c r="DX577" s="5">
        <v>28</v>
      </c>
      <c r="DY577" s="5">
        <v>47</v>
      </c>
      <c r="DZ577" s="22">
        <v>1</v>
      </c>
      <c r="EA577" s="22">
        <v>1</v>
      </c>
      <c r="EB577" s="22">
        <f t="shared" si="699"/>
        <v>0</v>
      </c>
      <c r="EC577" s="26">
        <f t="shared" si="700"/>
        <v>1.6333938294025712</v>
      </c>
      <c r="ED577" s="27">
        <f t="shared" si="701"/>
        <v>1.6333938294025712</v>
      </c>
      <c r="EE577" s="27">
        <f t="shared" si="702"/>
        <v>0</v>
      </c>
      <c r="EF577" s="6">
        <v>0</v>
      </c>
      <c r="EG577" s="6">
        <f t="shared" si="703"/>
        <v>0</v>
      </c>
      <c r="EH577" s="5"/>
      <c r="EI577" s="5"/>
      <c r="EJ577" s="21" t="str">
        <f t="shared" si="704"/>
        <v xml:space="preserve"> </v>
      </c>
      <c r="EK577" s="1">
        <v>0</v>
      </c>
      <c r="EL577" s="22">
        <v>0</v>
      </c>
      <c r="EM577" s="22">
        <v>0</v>
      </c>
      <c r="EN577" s="1">
        <v>0</v>
      </c>
      <c r="EO577" s="3">
        <f t="shared" si="705"/>
        <v>0</v>
      </c>
      <c r="EP577" s="6">
        <f t="shared" si="706"/>
        <v>0</v>
      </c>
      <c r="EQ577" s="3">
        <f t="shared" si="707"/>
        <v>0</v>
      </c>
      <c r="ER577" s="20">
        <f t="shared" si="708"/>
        <v>0</v>
      </c>
      <c r="ES577" s="20">
        <f t="shared" si="709"/>
        <v>0</v>
      </c>
      <c r="ET577" s="20">
        <f t="shared" si="710"/>
        <v>0</v>
      </c>
      <c r="EU577" s="3" t="str">
        <f t="shared" si="711"/>
        <v xml:space="preserve"> </v>
      </c>
      <c r="EV577" s="1">
        <v>0</v>
      </c>
      <c r="EW577" s="1">
        <v>0</v>
      </c>
      <c r="EX577" s="20" t="str">
        <f t="shared" si="712"/>
        <v xml:space="preserve"> </v>
      </c>
      <c r="EY577" s="5"/>
      <c r="EZ577" s="5"/>
      <c r="FA577" s="22">
        <v>0</v>
      </c>
      <c r="FB577" s="22">
        <v>0</v>
      </c>
      <c r="FC577" s="22">
        <v>0</v>
      </c>
      <c r="FD577" s="22">
        <v>0</v>
      </c>
      <c r="FE577" s="22">
        <v>0</v>
      </c>
      <c r="FF577" s="22">
        <v>0</v>
      </c>
      <c r="FG577" s="22">
        <v>0</v>
      </c>
      <c r="FH577" s="22">
        <v>0</v>
      </c>
      <c r="FI577" s="6">
        <v>0</v>
      </c>
      <c r="FJ577" s="6">
        <f t="shared" si="713"/>
        <v>0</v>
      </c>
      <c r="FK577" s="5"/>
      <c r="FL577" s="5"/>
      <c r="FM577" s="21" t="str">
        <f t="shared" si="714"/>
        <v xml:space="preserve"> </v>
      </c>
      <c r="FN577" s="1">
        <v>0</v>
      </c>
      <c r="FO577" s="22">
        <v>0</v>
      </c>
      <c r="FP577" s="22">
        <v>0</v>
      </c>
      <c r="FQ577" s="1">
        <v>0</v>
      </c>
      <c r="FR577" s="1">
        <f t="shared" si="715"/>
        <v>0</v>
      </c>
      <c r="FS577" s="3">
        <f t="shared" si="716"/>
        <v>0</v>
      </c>
      <c r="FT577" s="3" t="str">
        <f t="shared" si="717"/>
        <v xml:space="preserve"> </v>
      </c>
      <c r="FU577" s="1">
        <v>0</v>
      </c>
      <c r="FV577" s="1">
        <v>0</v>
      </c>
      <c r="FW577" s="20" t="str">
        <f t="shared" si="718"/>
        <v xml:space="preserve"> </v>
      </c>
      <c r="FX577" s="5"/>
      <c r="FY577" s="5"/>
      <c r="FZ577" s="22">
        <v>0</v>
      </c>
      <c r="GA577" s="22">
        <v>0</v>
      </c>
      <c r="GB577" s="22">
        <v>0</v>
      </c>
      <c r="GC577" s="22">
        <v>0</v>
      </c>
      <c r="GD577" s="22">
        <v>0</v>
      </c>
      <c r="GE577" s="22">
        <v>0</v>
      </c>
      <c r="GF577" s="22">
        <v>0</v>
      </c>
      <c r="GG577" s="22">
        <v>0</v>
      </c>
      <c r="GH577" s="1">
        <v>0</v>
      </c>
      <c r="GI577" s="1">
        <v>0</v>
      </c>
      <c r="GJ577" s="1">
        <v>1</v>
      </c>
      <c r="GK577" s="1">
        <v>0</v>
      </c>
      <c r="GN577" s="31" t="str">
        <f t="shared" si="719"/>
        <v xml:space="preserve"> 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32" t="str">
        <f t="shared" si="720"/>
        <v xml:space="preserve"> </v>
      </c>
      <c r="GW577" s="9">
        <f t="shared" si="721"/>
        <v>3</v>
      </c>
      <c r="GX577" s="10">
        <v>-0.1</v>
      </c>
      <c r="GY577" s="10">
        <v>0</v>
      </c>
      <c r="GZ577" s="10">
        <v>-0.1</v>
      </c>
      <c r="HA577" s="29">
        <f t="shared" si="722"/>
        <v>-2.5000000000000001E-2</v>
      </c>
      <c r="HB577" s="29">
        <f t="shared" si="723"/>
        <v>-0.1633393829402571</v>
      </c>
      <c r="HC577">
        <v>0.5</v>
      </c>
      <c r="HD577">
        <v>0.5</v>
      </c>
      <c r="HE577">
        <v>-0.9</v>
      </c>
      <c r="HF577">
        <v>-0.2</v>
      </c>
      <c r="HG577">
        <v>0</v>
      </c>
      <c r="HH577">
        <v>0</v>
      </c>
      <c r="HI577">
        <v>-0.2</v>
      </c>
      <c r="HJ577" s="11">
        <f t="shared" si="724"/>
        <v>-0.05</v>
      </c>
      <c r="HK577" s="11">
        <f t="shared" si="725"/>
        <v>-0.3266787658805142</v>
      </c>
      <c r="HL577">
        <v>21</v>
      </c>
      <c r="HM577">
        <v>0</v>
      </c>
      <c r="HN577">
        <v>0</v>
      </c>
      <c r="HQ577" s="33">
        <v>126212</v>
      </c>
      <c r="HR577" s="33">
        <v>105000</v>
      </c>
      <c r="HS577" s="30">
        <f t="shared" si="726"/>
        <v>-0.23538781374722836</v>
      </c>
    </row>
    <row r="578" spans="1:228" s="5" customFormat="1" x14ac:dyDescent="0.2">
      <c r="A578" s="1">
        <v>17</v>
      </c>
      <c r="B578" s="2" t="s">
        <v>2738</v>
      </c>
      <c r="C578" s="2" t="s">
        <v>265</v>
      </c>
      <c r="D578" s="2" t="s">
        <v>266</v>
      </c>
      <c r="E578" s="2" t="s">
        <v>230</v>
      </c>
      <c r="F578" s="2">
        <v>70</v>
      </c>
      <c r="G578" s="2">
        <v>198</v>
      </c>
      <c r="H578" s="2" t="s">
        <v>231</v>
      </c>
      <c r="I578" s="2"/>
      <c r="J578" s="3">
        <v>35</v>
      </c>
      <c r="K578" s="5" t="s">
        <v>2739</v>
      </c>
      <c r="L578" s="5" t="s">
        <v>2740</v>
      </c>
      <c r="M578" s="5" t="s">
        <v>2741</v>
      </c>
      <c r="N578" s="5" t="s">
        <v>515</v>
      </c>
      <c r="O578" s="2" t="s">
        <v>515</v>
      </c>
      <c r="P578" s="2" t="s">
        <v>314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20">
        <f t="shared" ref="W578:W641" si="731">IF(V578&gt;0,R578/V578,0)</f>
        <v>0</v>
      </c>
      <c r="X578" s="6">
        <v>6.6666666667000003</v>
      </c>
      <c r="Y578" s="6">
        <f t="shared" ref="Y578:Y641" si="732">X578/Q578</f>
        <v>6.6666666667000003</v>
      </c>
      <c r="Z578" s="1">
        <v>9</v>
      </c>
      <c r="AA578" s="6">
        <f t="shared" ref="AA578:AA641" si="733">Z578/Q578</f>
        <v>9</v>
      </c>
      <c r="AB578" s="8">
        <f t="shared" ref="AB578:AB641" si="734">X578/Z578</f>
        <v>0.74074074074444451</v>
      </c>
      <c r="AC578" s="3">
        <f t="shared" ref="AC578:AC641" si="735">BO578+EQ578+FS578</f>
        <v>0</v>
      </c>
      <c r="AD578" s="8">
        <f t="shared" ref="AD578:AD641" si="736">AC578/X578*60</f>
        <v>0</v>
      </c>
      <c r="AE578" s="20">
        <f t="shared" ref="AE578:AE641" si="737">IF((DB578+EY578+FX578)&gt;0,R578/(DB578+EY578+FX578),0)</f>
        <v>0</v>
      </c>
      <c r="AF578" s="20">
        <f t="shared" ref="AF578:AF641" si="738">IF((DB578+EY578+FX578)&gt;0,S578/(DB578+EY578+FX578),0)</f>
        <v>0</v>
      </c>
      <c r="AG578" s="20">
        <f t="shared" ref="AG578:AG641" si="739">AE578+AF578</f>
        <v>0</v>
      </c>
      <c r="AH578" s="3">
        <f t="shared" ref="AH578:AH641" si="740">IF(AI578+AJ578&gt;0,AI578+AJ578," ")</f>
        <v>2</v>
      </c>
      <c r="AI578" s="3">
        <f t="shared" ref="AI578:AI641" si="741">IF(BT578+EV578+FU578&gt;0,BT578+EV578+FU578," ")</f>
        <v>1</v>
      </c>
      <c r="AJ578" s="3">
        <f t="shared" ref="AJ578:AJ641" si="742">IF(BU578+EW578+FV578&gt;0,BU578+EW578+FV578," ")</f>
        <v>1</v>
      </c>
      <c r="AK578" s="20">
        <f t="shared" ref="AK578:AK641" si="743">IF(AI578+AJ578&gt;0,AI578/AH578," ")</f>
        <v>0.5</v>
      </c>
      <c r="AL578" s="6">
        <v>4.0999999999999996</v>
      </c>
      <c r="AM578" s="1">
        <v>1</v>
      </c>
      <c r="AN578" s="1">
        <v>0</v>
      </c>
      <c r="AO578" s="1">
        <v>1</v>
      </c>
      <c r="AP578" s="1">
        <v>0</v>
      </c>
      <c r="AQ578" s="1">
        <v>0</v>
      </c>
      <c r="AR578" s="6">
        <f t="shared" ref="AR578:AR641" si="744">AM578/X578*60</f>
        <v>8.9999999999549996</v>
      </c>
      <c r="AS578" s="6">
        <f t="shared" ref="AS578:AS641" si="745">AN578/X578*60</f>
        <v>0</v>
      </c>
      <c r="AT578" s="6">
        <f t="shared" ref="AT578:AT641" si="746">AO578/X578*60</f>
        <v>8.9999999999549996</v>
      </c>
      <c r="AU578" s="6">
        <f t="shared" ref="AU578:AU641" si="747">AP578/X578*60</f>
        <v>0</v>
      </c>
      <c r="AV578" s="6">
        <f t="shared" ref="AV578:AV641" si="748">AQ578/X578*60</f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7">
        <f t="shared" si="730"/>
        <v>-1.2222222222283334E-2</v>
      </c>
      <c r="BD578" s="6">
        <v>6.6666666667000003</v>
      </c>
      <c r="BE578" s="6">
        <f t="shared" ref="BE578:BE641" si="749">BD578/Q578</f>
        <v>6.6666666667000003</v>
      </c>
      <c r="BF578" s="5">
        <v>6.67</v>
      </c>
      <c r="BG578" s="5">
        <v>47.57</v>
      </c>
      <c r="BH578" s="21">
        <f t="shared" ref="BH578:BH641" si="750">BF578/(BF578+BG578)</f>
        <v>0.12297197640117993</v>
      </c>
      <c r="BI578" s="1">
        <v>0</v>
      </c>
      <c r="BJ578" s="22">
        <v>0</v>
      </c>
      <c r="BK578" s="22">
        <v>0</v>
      </c>
      <c r="BL578" s="1">
        <v>0</v>
      </c>
      <c r="BM578" s="1">
        <f t="shared" ref="BM578:BM641" si="751">BI578+BL578</f>
        <v>0</v>
      </c>
      <c r="BN578" s="8">
        <f t="shared" ref="BN578:BN641" si="752">BM578/BD578*60</f>
        <v>0</v>
      </c>
      <c r="BO578" s="3">
        <f t="shared" ref="BO578:BO641" si="753">IF(CQ578&gt;0,BJ578/CQ578,0)</f>
        <v>0</v>
      </c>
      <c r="BP578" s="20">
        <f t="shared" ref="BP578:BP641" si="754">IF(DB578&gt;0,BI578/DB578,0)</f>
        <v>0</v>
      </c>
      <c r="BQ578" s="20">
        <f t="shared" ref="BQ578:BQ641" si="755">IF(DB578&gt;0,BL578/DB578,0)</f>
        <v>0</v>
      </c>
      <c r="BR578" s="20">
        <f t="shared" ref="BR578:BR641" si="756">BP578+BQ578</f>
        <v>0</v>
      </c>
      <c r="BS578" s="3">
        <f t="shared" ref="BS578:BS641" si="757">IF(BT578+BU578&gt;0,BT578+BU578," ")</f>
        <v>2</v>
      </c>
      <c r="BT578" s="1">
        <v>1</v>
      </c>
      <c r="BU578" s="1">
        <v>1</v>
      </c>
      <c r="BV578" s="20">
        <f t="shared" ref="BV578:BV641" si="758">IF(BT578+BU578&gt;0,BT578/BS578," ")</f>
        <v>0.5</v>
      </c>
      <c r="BW578" s="5">
        <v>0</v>
      </c>
      <c r="BX578" s="5">
        <v>2</v>
      </c>
      <c r="BY578" s="21">
        <f t="shared" ref="BY578:BY641" si="759">(BW578+BX578)/(BW578+BX578+BZ578+CA578+CC578+CD578)</f>
        <v>0.4</v>
      </c>
      <c r="BZ578" s="5">
        <v>0</v>
      </c>
      <c r="CA578" s="5">
        <v>1</v>
      </c>
      <c r="CB578" s="23">
        <f t="shared" ref="CB578:CB641" si="760">(BZ578+CA578)/(BW578+BX578+BZ578+CA578+CC578+CD578)</f>
        <v>0.2</v>
      </c>
      <c r="CC578" s="5">
        <v>1</v>
      </c>
      <c r="CD578" s="5">
        <v>1</v>
      </c>
      <c r="CE578" s="23">
        <f t="shared" ref="CE578:CE641" si="761">(CC578+CD578)/(BW578+BX578+BZ578+CA578+CC578+CD578)</f>
        <v>0.4</v>
      </c>
      <c r="CF578" s="23">
        <f t="shared" ref="CF578:CF641" si="762">(BW578+BX578)/(BW578+BX578+BZ578+CA578)</f>
        <v>0.66666666666666663</v>
      </c>
      <c r="CG578" s="24">
        <v>10</v>
      </c>
      <c r="CH578" s="5">
        <v>2</v>
      </c>
      <c r="CI578" s="5">
        <v>1</v>
      </c>
      <c r="CJ578" s="5">
        <v>0</v>
      </c>
      <c r="CK578">
        <v>14.192053830000001</v>
      </c>
      <c r="CL578" s="5">
        <v>-1.9260000000000002</v>
      </c>
      <c r="CM578" s="5">
        <v>11</v>
      </c>
      <c r="CN578" s="5">
        <v>10.079000000000001</v>
      </c>
      <c r="CO578" s="5">
        <v>-0.82200000000000006</v>
      </c>
      <c r="CP578" s="5">
        <v>-4.4160000000000004</v>
      </c>
      <c r="CQ578" s="21">
        <f t="shared" ref="CQ578:CQ641" si="763">IF(DB578&gt;0,DB578/(DB578+DD578),0)</f>
        <v>0</v>
      </c>
      <c r="CR578" s="25">
        <f t="shared" ref="CR578:CR641" si="764">DE578/(DC578+DE578)</f>
        <v>1</v>
      </c>
      <c r="CS578" s="22">
        <f t="shared" ref="CS578:CS641" si="765">CR578*1000+CQ578*100</f>
        <v>1000</v>
      </c>
      <c r="CT578" s="21">
        <f t="shared" ref="CT578:CT641" si="766">CQ578-(1-CR578)</f>
        <v>0</v>
      </c>
      <c r="CU578" s="26">
        <f t="shared" ref="CU578:CU641" si="767">DB578/(BF578*Q578)*60</f>
        <v>0</v>
      </c>
      <c r="CV578" s="27">
        <f t="shared" ref="CV578:CV641" si="768">DC578/(BF578*Q578)*60</f>
        <v>0</v>
      </c>
      <c r="CW578" s="27">
        <f t="shared" ref="CW578:CW641" si="769">(DB578+DD578)/(BF578*Q578)*60</f>
        <v>17.991004497751124</v>
      </c>
      <c r="CX578" s="27">
        <f t="shared" ref="CX578:CX641" si="770">(DC578+DE578)/(BF578*Q578)*60</f>
        <v>35.982008995502248</v>
      </c>
      <c r="CY578" s="27">
        <f t="shared" ref="CY578:CY641" si="771">(DB578+DD578+DF578+DI578)/(BF578*Q578)*60</f>
        <v>62.968515742128929</v>
      </c>
      <c r="CZ578" s="27">
        <f t="shared" ref="CZ578:CZ641" si="772">(DC578+DE578+DG578+DH578)/(BF578*Q578)*60</f>
        <v>62.968515742128929</v>
      </c>
      <c r="DA578" s="28">
        <f t="shared" ref="DA578:DA641" si="773">CY578-CZ578</f>
        <v>0</v>
      </c>
      <c r="DB578" s="5">
        <v>0</v>
      </c>
      <c r="DC578" s="5">
        <v>0</v>
      </c>
      <c r="DD578" s="22">
        <v>2</v>
      </c>
      <c r="DE578" s="22">
        <v>4</v>
      </c>
      <c r="DF578" s="22">
        <v>2</v>
      </c>
      <c r="DG578" s="22">
        <v>1</v>
      </c>
      <c r="DH578" s="22">
        <v>2</v>
      </c>
      <c r="DI578" s="22">
        <v>3</v>
      </c>
      <c r="DJ578" s="29">
        <f t="shared" ref="DJ578:DJ641" si="774">DA578-(-11.91+CP578-CN578+CF578*24)</f>
        <v>10.405000000000001</v>
      </c>
      <c r="DK578" s="27">
        <f t="shared" ref="DK578:DK641" si="775">DR578/(BG578*Q578)*60</f>
        <v>1.2612991381122556</v>
      </c>
      <c r="DL578" s="27">
        <f t="shared" ref="DL578:DL641" si="776">DS578/(BG578*Q578)*60</f>
        <v>3.7838974143367672</v>
      </c>
      <c r="DM578" s="27">
        <f t="shared" ref="DM578:DM641" si="777">(DR578+DT578)/(BG578*Q578)*60</f>
        <v>13.874290519234812</v>
      </c>
      <c r="DN578" s="27">
        <f t="shared" ref="DN578:DN641" si="778">(DS578+DU578)/(BG578*Q578)*60</f>
        <v>42.884170695816685</v>
      </c>
      <c r="DO578" s="27">
        <f t="shared" ref="DO578:DO641" si="779">(DR578+DT578+DV578+DY578)/(BG578*Q578)*60</f>
        <v>47.929367248265713</v>
      </c>
      <c r="DP578" s="27">
        <f t="shared" ref="DP578:DP641" si="780">(DS578+DU578+DW578+DX578)/(BG578*Q578)*60</f>
        <v>69.371452596174066</v>
      </c>
      <c r="DQ578" s="30">
        <f t="shared" ref="DQ578:DQ641" si="781">DA578-(DO578-DP578)</f>
        <v>21.442085347908353</v>
      </c>
      <c r="DR578" s="5">
        <v>1</v>
      </c>
      <c r="DS578" s="5">
        <v>3</v>
      </c>
      <c r="DT578" s="5">
        <v>10</v>
      </c>
      <c r="DU578" s="5">
        <v>31</v>
      </c>
      <c r="DV578" s="5">
        <v>15</v>
      </c>
      <c r="DW578" s="5">
        <v>7</v>
      </c>
      <c r="DX578" s="5">
        <v>14</v>
      </c>
      <c r="DY578" s="5">
        <v>12</v>
      </c>
      <c r="DZ578" s="22">
        <v>0</v>
      </c>
      <c r="EA578" s="22">
        <v>0</v>
      </c>
      <c r="EB578" s="22">
        <f t="shared" ref="EB578:EB641" si="782">EA578-DZ578</f>
        <v>0</v>
      </c>
      <c r="EC578" s="26">
        <f t="shared" ref="EC578:EC641" si="783">DZ578/(BE578*Q578)*60</f>
        <v>0</v>
      </c>
      <c r="ED578" s="27">
        <f t="shared" ref="ED578:ED641" si="784">EA578/(BE578*Q578)*60</f>
        <v>0</v>
      </c>
      <c r="EE578" s="27">
        <f t="shared" ref="EE578:EE641" si="785">EB578/(BE578*Q578)*60</f>
        <v>0</v>
      </c>
      <c r="EF578" s="6">
        <v>0</v>
      </c>
      <c r="EG578" s="6">
        <f t="shared" ref="EG578:EG641" si="786">EF578/Q578</f>
        <v>0</v>
      </c>
      <c r="EJ578" s="21" t="str">
        <f t="shared" ref="EJ578:EJ641" si="787">IF(EI578&gt;0,EH578/(EH578+EI578)," ")</f>
        <v xml:space="preserve"> </v>
      </c>
      <c r="EK578" s="1">
        <v>0</v>
      </c>
      <c r="EL578" s="22">
        <v>0</v>
      </c>
      <c r="EM578" s="22">
        <v>0</v>
      </c>
      <c r="EN578" s="1">
        <v>0</v>
      </c>
      <c r="EO578" s="3">
        <f t="shared" ref="EO578:EO641" si="788">EK578+EN578</f>
        <v>0</v>
      </c>
      <c r="EP578" s="6">
        <f t="shared" ref="EP578:EP641" si="789">IF(EF578&gt;0,EO578/EF578*60,0)</f>
        <v>0</v>
      </c>
      <c r="EQ578" s="3">
        <f t="shared" ref="EQ578:EQ641" si="790">IF(EY578&gt;0,EL578/(EY578/(EY578+FA578)),0)</f>
        <v>0</v>
      </c>
      <c r="ER578" s="20">
        <f t="shared" ref="ER578:ER641" si="791">IF(EY578&gt;0,EK578/EY578,0)</f>
        <v>0</v>
      </c>
      <c r="ES578" s="20">
        <f t="shared" ref="ES578:ES641" si="792">IF(EY578&gt;0,EN578/EY578,0)</f>
        <v>0</v>
      </c>
      <c r="ET578" s="20">
        <f t="shared" ref="ET578:ET641" si="793">ER578+ES578</f>
        <v>0</v>
      </c>
      <c r="EU578" s="3" t="str">
        <f t="shared" ref="EU578:EU641" si="794">IF(EV578+EW578&gt;0,EV578+EW578," ")</f>
        <v xml:space="preserve"> </v>
      </c>
      <c r="EV578" s="1">
        <v>0</v>
      </c>
      <c r="EW578" s="1">
        <v>0</v>
      </c>
      <c r="EX578" s="20" t="str">
        <f t="shared" ref="EX578:EX641" si="795">IF(EV578+EW578&gt;0,EV578/EU578," ")</f>
        <v xml:space="preserve"> </v>
      </c>
      <c r="FA578" s="22">
        <v>0</v>
      </c>
      <c r="FB578" s="22">
        <v>0</v>
      </c>
      <c r="FC578" s="22">
        <v>0</v>
      </c>
      <c r="FD578" s="22">
        <v>0</v>
      </c>
      <c r="FE578" s="22">
        <v>0</v>
      </c>
      <c r="FF578" s="22">
        <v>0</v>
      </c>
      <c r="FG578" s="22">
        <v>0</v>
      </c>
      <c r="FH578" s="22">
        <v>0</v>
      </c>
      <c r="FI578" s="6">
        <v>0</v>
      </c>
      <c r="FJ578" s="6">
        <f t="shared" ref="FJ578:FJ641" si="796">FI578/Q578</f>
        <v>0</v>
      </c>
      <c r="FM578" s="21" t="str">
        <f t="shared" ref="FM578:FM641" si="797">IF(FL578&gt;0,FK578/(FK578+FL578)," ")</f>
        <v xml:space="preserve"> </v>
      </c>
      <c r="FN578" s="1">
        <v>0</v>
      </c>
      <c r="FO578" s="22">
        <v>0</v>
      </c>
      <c r="FP578" s="22">
        <v>0</v>
      </c>
      <c r="FQ578" s="1">
        <v>0</v>
      </c>
      <c r="FR578" s="1">
        <f t="shared" ref="FR578:FR641" si="798">FN578+FQ578</f>
        <v>0</v>
      </c>
      <c r="FS578" s="3">
        <f t="shared" ref="FS578:FS641" si="799">IF(FX578&gt;0,FO578/(FX578/(FX578+FZ578)),0)</f>
        <v>0</v>
      </c>
      <c r="FT578" s="3" t="str">
        <f t="shared" ref="FT578:FT641" si="800">IF(FU578+FV578&gt;0,FU578+FV578," ")</f>
        <v xml:space="preserve"> </v>
      </c>
      <c r="FU578" s="1">
        <v>0</v>
      </c>
      <c r="FV578" s="1">
        <v>0</v>
      </c>
      <c r="FW578" s="20" t="str">
        <f t="shared" ref="FW578:FW641" si="801">IF(FU578+FV578&gt;0,FU578/FT578," ")</f>
        <v xml:space="preserve"> </v>
      </c>
      <c r="FZ578" s="22">
        <v>0</v>
      </c>
      <c r="GA578" s="22">
        <v>0</v>
      </c>
      <c r="GB578" s="22">
        <v>0</v>
      </c>
      <c r="GC578" s="22">
        <v>0</v>
      </c>
      <c r="GD578" s="22">
        <v>0</v>
      </c>
      <c r="GE578" s="22">
        <v>0</v>
      </c>
      <c r="GF578" s="22">
        <v>0</v>
      </c>
      <c r="GG578" s="22">
        <v>0</v>
      </c>
      <c r="GH578" s="1">
        <v>0</v>
      </c>
      <c r="GI578" s="1">
        <v>0</v>
      </c>
      <c r="GJ578" s="1">
        <v>0</v>
      </c>
      <c r="GK578" s="1">
        <v>0</v>
      </c>
      <c r="GL578" s="6"/>
      <c r="GM578" s="6"/>
      <c r="GN578" s="31" t="str">
        <f t="shared" ref="GN578:GN641" si="802">IF(GL578&gt;0,GM578/GL578," ")</f>
        <v xml:space="preserve"> </v>
      </c>
      <c r="GO578" s="1"/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32" t="str">
        <f t="shared" ref="GV578:GV641" si="803">IF(GU578&gt;0,GT578/GU578," ")</f>
        <v xml:space="preserve"> </v>
      </c>
      <c r="GW578" s="9">
        <f t="shared" ref="GW578:GW641" si="804">IF(BE578&gt;=IF(LEFT(P578,1)="D",16.5,12.4),1,0)+IF(EG578&gt;=1.7,1,0)+IF(FJ578&gt;=1.7,1,0)+IF(BN578&gt;=IF(LEFT(P578,1)="D",0.85,1.7),1,0)+IF(AS578&gt;=IF(LEFT(P578,1)="D",5.1,1.7),1,0)+IF(AR578&gt;5.1,1,0)+IF((EA578+FH578+GG578)&gt;=(DZ578+FG578+GF578),1,0)+IF(GL578&gt;2,1,0)+IF(CM578&lt;=IF(LEFT(P578,1)="D",4,7),1,0)+IF(CG578&lt;=IF(LEFT(P578,1)="D",4,7),1,0)</f>
        <v>2</v>
      </c>
      <c r="GX578" s="10">
        <v>0</v>
      </c>
      <c r="GY578" s="10">
        <v>0</v>
      </c>
      <c r="GZ578" s="10">
        <v>0</v>
      </c>
      <c r="HA578" s="29">
        <f t="shared" ref="HA578:HA641" si="805">GZ578/Q578</f>
        <v>0</v>
      </c>
      <c r="HB578" s="29">
        <f t="shared" ref="HB578:HB641" si="806">GZ578/X578*60</f>
        <v>0</v>
      </c>
      <c r="HC578">
        <v>0.1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 s="11">
        <f t="shared" ref="HJ578:HJ641" si="807">HI578/Q578</f>
        <v>0</v>
      </c>
      <c r="HK578" s="11">
        <f t="shared" ref="HK578:HK641" si="808">HI578/X578*60</f>
        <v>0</v>
      </c>
      <c r="HL578">
        <v>2</v>
      </c>
      <c r="HM578">
        <v>0</v>
      </c>
      <c r="HN578">
        <v>0</v>
      </c>
      <c r="HO578"/>
      <c r="HP578"/>
      <c r="HQ578" s="33">
        <v>13636</v>
      </c>
      <c r="HR578" s="33">
        <v>0</v>
      </c>
      <c r="HS578" s="30">
        <f t="shared" ref="HS578:HS641" si="809">HI578-3*((48/82*HQ578)/1000000-0.5*(HL578/99)*(48/82))</f>
        <v>-6.2077871396895787E-3</v>
      </c>
      <c r="HT578"/>
    </row>
    <row r="579" spans="1:228" x14ac:dyDescent="0.2">
      <c r="A579" s="1">
        <v>54</v>
      </c>
      <c r="B579" s="2" t="s">
        <v>1078</v>
      </c>
      <c r="C579" s="2" t="s">
        <v>2742</v>
      </c>
      <c r="D579" s="2" t="s">
        <v>304</v>
      </c>
      <c r="E579" s="2" t="s">
        <v>230</v>
      </c>
      <c r="F579" s="2">
        <v>75</v>
      </c>
      <c r="G579" s="2">
        <v>225</v>
      </c>
      <c r="H579" s="2" t="s">
        <v>231</v>
      </c>
      <c r="I579" s="2" t="s">
        <v>258</v>
      </c>
      <c r="J579" s="3">
        <v>24</v>
      </c>
      <c r="K579" s="5" t="s">
        <v>2743</v>
      </c>
      <c r="L579" s="5" t="s">
        <v>2744</v>
      </c>
      <c r="M579" s="5" t="s">
        <v>582</v>
      </c>
      <c r="N579" s="5" t="s">
        <v>715</v>
      </c>
      <c r="O579" s="2" t="s">
        <v>715</v>
      </c>
      <c r="P579" s="2" t="s">
        <v>271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20">
        <f t="shared" si="731"/>
        <v>0</v>
      </c>
      <c r="X579" s="6">
        <v>11.9666666667</v>
      </c>
      <c r="Y579" s="6">
        <f t="shared" si="732"/>
        <v>11.9666666667</v>
      </c>
      <c r="Z579" s="1">
        <v>16</v>
      </c>
      <c r="AA579" s="6">
        <f t="shared" si="733"/>
        <v>16</v>
      </c>
      <c r="AB579" s="8">
        <f t="shared" si="734"/>
        <v>0.74791666666875001</v>
      </c>
      <c r="AC579" s="3">
        <f t="shared" si="735"/>
        <v>0</v>
      </c>
      <c r="AD579" s="8">
        <f t="shared" si="736"/>
        <v>0</v>
      </c>
      <c r="AE579" s="20">
        <f t="shared" si="737"/>
        <v>0</v>
      </c>
      <c r="AF579" s="20">
        <f t="shared" si="738"/>
        <v>0</v>
      </c>
      <c r="AG579" s="20">
        <f t="shared" si="739"/>
        <v>0</v>
      </c>
      <c r="AH579" s="3" t="e">
        <f t="shared" si="740"/>
        <v>#VALUE!</v>
      </c>
      <c r="AI579" s="3" t="str">
        <f t="shared" si="741"/>
        <v xml:space="preserve"> </v>
      </c>
      <c r="AJ579" s="3" t="str">
        <f t="shared" si="742"/>
        <v xml:space="preserve"> </v>
      </c>
      <c r="AK579" s="20" t="e">
        <f t="shared" si="743"/>
        <v>#VALUE!</v>
      </c>
      <c r="AL579" s="6">
        <v>0</v>
      </c>
      <c r="AM579" s="1">
        <v>1</v>
      </c>
      <c r="AN579" s="1">
        <v>2</v>
      </c>
      <c r="AO579" s="1">
        <v>0</v>
      </c>
      <c r="AP579" s="1">
        <v>2</v>
      </c>
      <c r="AQ579" s="1">
        <v>1</v>
      </c>
      <c r="AR579" s="6">
        <f t="shared" si="744"/>
        <v>5.0139275765877054</v>
      </c>
      <c r="AS579" s="6">
        <f t="shared" si="745"/>
        <v>10.027855153175411</v>
      </c>
      <c r="AT579" s="6">
        <f t="shared" si="746"/>
        <v>0</v>
      </c>
      <c r="AU579" s="6">
        <f t="shared" si="747"/>
        <v>10.027855153175411</v>
      </c>
      <c r="AV579" s="6">
        <f t="shared" si="748"/>
        <v>5.0139275765877054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7">
        <f>(EA579+FH579+GG579)-(DZ579+FG579+GF579)-((BD579/60)*(-0.29)+(EF579/60)*0.11+(FI579/60)*(-0.33))</f>
        <v>5.7838888889049998E-2</v>
      </c>
      <c r="BD579" s="6">
        <v>11.9666666667</v>
      </c>
      <c r="BE579" s="6">
        <f t="shared" si="749"/>
        <v>11.9666666667</v>
      </c>
      <c r="BF579" s="5">
        <v>11.97</v>
      </c>
      <c r="BG579" s="5">
        <v>36.049999999999997</v>
      </c>
      <c r="BH579" s="21">
        <f t="shared" si="750"/>
        <v>0.2492711370262391</v>
      </c>
      <c r="BI579" s="1">
        <v>0</v>
      </c>
      <c r="BJ579" s="22">
        <v>0</v>
      </c>
      <c r="BK579" s="22">
        <v>0</v>
      </c>
      <c r="BL579" s="1">
        <v>0</v>
      </c>
      <c r="BM579" s="1">
        <f t="shared" si="751"/>
        <v>0</v>
      </c>
      <c r="BN579" s="8">
        <f t="shared" si="752"/>
        <v>0</v>
      </c>
      <c r="BO579" s="3">
        <f t="shared" si="753"/>
        <v>0</v>
      </c>
      <c r="BP579" s="20">
        <f t="shared" si="754"/>
        <v>0</v>
      </c>
      <c r="BQ579" s="20">
        <f t="shared" si="755"/>
        <v>0</v>
      </c>
      <c r="BR579" s="20">
        <f t="shared" si="756"/>
        <v>0</v>
      </c>
      <c r="BS579" s="3" t="str">
        <f t="shared" si="757"/>
        <v xml:space="preserve"> </v>
      </c>
      <c r="BV579" s="20" t="str">
        <f t="shared" si="758"/>
        <v xml:space="preserve"> </v>
      </c>
      <c r="BW579" s="5">
        <v>1</v>
      </c>
      <c r="BX579" s="5">
        <v>0</v>
      </c>
      <c r="BY579" s="21">
        <f t="shared" si="759"/>
        <v>0.16666666666666666</v>
      </c>
      <c r="BZ579" s="5">
        <v>4</v>
      </c>
      <c r="CA579" s="5">
        <v>0</v>
      </c>
      <c r="CB579" s="23">
        <f t="shared" si="760"/>
        <v>0.66666666666666663</v>
      </c>
      <c r="CC579" s="5">
        <v>1</v>
      </c>
      <c r="CD579" s="5">
        <v>0</v>
      </c>
      <c r="CE579" s="23">
        <f t="shared" si="761"/>
        <v>0.16666666666666666</v>
      </c>
      <c r="CF579" s="23">
        <f t="shared" si="762"/>
        <v>0.2</v>
      </c>
      <c r="CG579" s="24">
        <v>1</v>
      </c>
      <c r="CH579" s="5">
        <v>3</v>
      </c>
      <c r="CI579" s="5">
        <v>6</v>
      </c>
      <c r="CJ579" s="5">
        <v>0</v>
      </c>
      <c r="CK579">
        <v>15.611958940000001</v>
      </c>
      <c r="CL579" s="5">
        <v>-1.8050000000000002</v>
      </c>
      <c r="CM579" s="5">
        <v>8</v>
      </c>
      <c r="CN579" s="5">
        <v>-6.3179999999999996</v>
      </c>
      <c r="CO579" s="5">
        <v>-1.619</v>
      </c>
      <c r="CP579" s="5">
        <v>1.2690000000000001</v>
      </c>
      <c r="CQ579" s="21">
        <f t="shared" si="763"/>
        <v>0</v>
      </c>
      <c r="CR579" s="25">
        <f t="shared" si="764"/>
        <v>1</v>
      </c>
      <c r="CS579" s="22">
        <f t="shared" si="765"/>
        <v>1000</v>
      </c>
      <c r="CT579" s="21">
        <f t="shared" si="766"/>
        <v>0</v>
      </c>
      <c r="CU579" s="26">
        <f t="shared" si="767"/>
        <v>0</v>
      </c>
      <c r="CV579" s="27">
        <f t="shared" si="768"/>
        <v>0</v>
      </c>
      <c r="CW579" s="27">
        <f t="shared" si="769"/>
        <v>5.0125313283208017</v>
      </c>
      <c r="CX579" s="27">
        <f t="shared" si="770"/>
        <v>5.0125313283208017</v>
      </c>
      <c r="CY579" s="27">
        <f t="shared" si="771"/>
        <v>25.062656641604008</v>
      </c>
      <c r="CZ579" s="27">
        <f t="shared" si="772"/>
        <v>50.125313283208015</v>
      </c>
      <c r="DA579" s="28">
        <f t="shared" si="773"/>
        <v>-25.062656641604008</v>
      </c>
      <c r="DB579" s="5">
        <v>0</v>
      </c>
      <c r="DC579" s="5">
        <v>0</v>
      </c>
      <c r="DD579" s="22">
        <v>1</v>
      </c>
      <c r="DE579" s="22">
        <v>1</v>
      </c>
      <c r="DF579" s="22">
        <v>1</v>
      </c>
      <c r="DG579" s="22">
        <v>3</v>
      </c>
      <c r="DH579" s="22">
        <v>6</v>
      </c>
      <c r="DI579" s="22">
        <v>3</v>
      </c>
      <c r="DJ579" s="29">
        <f t="shared" si="774"/>
        <v>-25.539656641604008</v>
      </c>
      <c r="DK579" s="27">
        <f t="shared" si="775"/>
        <v>3.32871012482663</v>
      </c>
      <c r="DL579" s="27">
        <f t="shared" si="776"/>
        <v>3.32871012482663</v>
      </c>
      <c r="DM579" s="27">
        <f t="shared" si="777"/>
        <v>24.965325936199726</v>
      </c>
      <c r="DN579" s="27">
        <f t="shared" si="778"/>
        <v>31.622746185852982</v>
      </c>
      <c r="DO579" s="27">
        <f t="shared" si="779"/>
        <v>59.916782246879343</v>
      </c>
      <c r="DP579" s="27">
        <f t="shared" si="780"/>
        <v>59.916782246879343</v>
      </c>
      <c r="DQ579" s="30">
        <f t="shared" si="781"/>
        <v>-25.062656641604008</v>
      </c>
      <c r="DR579" s="5">
        <v>2</v>
      </c>
      <c r="DS579" s="5">
        <v>2</v>
      </c>
      <c r="DT579" s="5">
        <v>13</v>
      </c>
      <c r="DU579" s="5">
        <v>17</v>
      </c>
      <c r="DV579" s="5">
        <v>12</v>
      </c>
      <c r="DW579" s="5">
        <v>9</v>
      </c>
      <c r="DX579" s="5">
        <v>8</v>
      </c>
      <c r="DY579" s="5">
        <v>9</v>
      </c>
      <c r="DZ579" s="22">
        <v>0</v>
      </c>
      <c r="EA579" s="22">
        <v>0</v>
      </c>
      <c r="EB579" s="22">
        <f t="shared" si="782"/>
        <v>0</v>
      </c>
      <c r="EC579" s="26">
        <f t="shared" si="783"/>
        <v>0</v>
      </c>
      <c r="ED579" s="27">
        <f t="shared" si="784"/>
        <v>0</v>
      </c>
      <c r="EE579" s="27">
        <f t="shared" si="785"/>
        <v>0</v>
      </c>
      <c r="EF579" s="6">
        <v>0</v>
      </c>
      <c r="EG579" s="6">
        <f t="shared" si="786"/>
        <v>0</v>
      </c>
      <c r="EH579" s="5"/>
      <c r="EI579" s="5"/>
      <c r="EJ579" s="21" t="str">
        <f t="shared" si="787"/>
        <v xml:space="preserve"> </v>
      </c>
      <c r="EK579" s="1">
        <v>0</v>
      </c>
      <c r="EL579" s="22">
        <v>0</v>
      </c>
      <c r="EM579" s="22">
        <v>0</v>
      </c>
      <c r="EN579" s="1">
        <v>0</v>
      </c>
      <c r="EO579" s="3">
        <f t="shared" si="788"/>
        <v>0</v>
      </c>
      <c r="EP579" s="6">
        <f t="shared" si="789"/>
        <v>0</v>
      </c>
      <c r="EQ579" s="3">
        <f t="shared" si="790"/>
        <v>0</v>
      </c>
      <c r="ER579" s="20">
        <f t="shared" si="791"/>
        <v>0</v>
      </c>
      <c r="ES579" s="20">
        <f t="shared" si="792"/>
        <v>0</v>
      </c>
      <c r="ET579" s="20">
        <f t="shared" si="793"/>
        <v>0</v>
      </c>
      <c r="EU579" s="3" t="str">
        <f t="shared" si="794"/>
        <v xml:space="preserve"> </v>
      </c>
      <c r="EX579" s="20" t="str">
        <f t="shared" si="795"/>
        <v xml:space="preserve"> </v>
      </c>
      <c r="EY579" s="5"/>
      <c r="EZ579" s="5"/>
      <c r="FA579" s="22">
        <v>0</v>
      </c>
      <c r="FB579" s="22">
        <v>0</v>
      </c>
      <c r="FC579" s="22">
        <v>0</v>
      </c>
      <c r="FD579" s="22">
        <v>0</v>
      </c>
      <c r="FE579" s="22">
        <v>0</v>
      </c>
      <c r="FF579" s="22">
        <v>0</v>
      </c>
      <c r="FG579" s="22">
        <v>0</v>
      </c>
      <c r="FH579" s="22">
        <v>0</v>
      </c>
      <c r="FI579" s="6">
        <v>0</v>
      </c>
      <c r="FJ579" s="6">
        <f t="shared" si="796"/>
        <v>0</v>
      </c>
      <c r="FK579" s="5"/>
      <c r="FL579" s="5"/>
      <c r="FM579" s="21" t="str">
        <f t="shared" si="797"/>
        <v xml:space="preserve"> </v>
      </c>
      <c r="FN579" s="1">
        <v>0</v>
      </c>
      <c r="FO579" s="22">
        <v>0</v>
      </c>
      <c r="FP579" s="22">
        <v>0</v>
      </c>
      <c r="FQ579" s="1">
        <v>0</v>
      </c>
      <c r="FR579" s="1">
        <f t="shared" si="798"/>
        <v>0</v>
      </c>
      <c r="FS579" s="3">
        <f t="shared" si="799"/>
        <v>0</v>
      </c>
      <c r="FT579" s="3" t="str">
        <f t="shared" si="800"/>
        <v xml:space="preserve"> </v>
      </c>
      <c r="FW579" s="20" t="str">
        <f t="shared" si="801"/>
        <v xml:space="preserve"> </v>
      </c>
      <c r="FX579" s="5"/>
      <c r="FY579" s="5"/>
      <c r="FZ579" s="22">
        <v>0</v>
      </c>
      <c r="GA579" s="22">
        <v>0</v>
      </c>
      <c r="GB579" s="22">
        <v>0</v>
      </c>
      <c r="GC579" s="22">
        <v>0</v>
      </c>
      <c r="GD579" s="22">
        <v>0</v>
      </c>
      <c r="GE579" s="22">
        <v>0</v>
      </c>
      <c r="GF579" s="22">
        <v>0</v>
      </c>
      <c r="GG579" s="22">
        <v>0</v>
      </c>
      <c r="GH579" s="1">
        <v>0</v>
      </c>
      <c r="GI579" s="1">
        <v>0</v>
      </c>
      <c r="GJ579" s="1">
        <v>0</v>
      </c>
      <c r="GK579" s="1">
        <v>0</v>
      </c>
      <c r="GL579" s="6"/>
      <c r="GM579" s="6"/>
      <c r="GN579" s="31" t="str">
        <f t="shared" si="802"/>
        <v xml:space="preserve"> 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32" t="str">
        <f t="shared" si="803"/>
        <v xml:space="preserve"> </v>
      </c>
      <c r="GW579" s="9">
        <f t="shared" si="804"/>
        <v>3</v>
      </c>
      <c r="GX579" s="10">
        <v>0</v>
      </c>
      <c r="GY579" s="10">
        <v>0</v>
      </c>
      <c r="GZ579" s="10">
        <v>0</v>
      </c>
      <c r="HA579" s="29">
        <f t="shared" si="805"/>
        <v>0</v>
      </c>
      <c r="HB579" s="29">
        <f t="shared" si="806"/>
        <v>0</v>
      </c>
      <c r="HC579">
        <v>0.1</v>
      </c>
      <c r="HD579">
        <v>0.1</v>
      </c>
      <c r="HE579">
        <v>0</v>
      </c>
      <c r="HF579">
        <v>0</v>
      </c>
      <c r="HG579">
        <v>0</v>
      </c>
      <c r="HH579">
        <v>0</v>
      </c>
      <c r="HI579">
        <v>0</v>
      </c>
      <c r="HJ579" s="11">
        <f t="shared" si="807"/>
        <v>0</v>
      </c>
      <c r="HK579" s="11">
        <f t="shared" si="808"/>
        <v>0</v>
      </c>
      <c r="HL579">
        <v>23</v>
      </c>
      <c r="HM579">
        <v>0</v>
      </c>
      <c r="HN579">
        <v>0</v>
      </c>
      <c r="HQ579" s="33">
        <v>151010</v>
      </c>
      <c r="HR579" s="33">
        <v>0</v>
      </c>
      <c r="HS579" s="30">
        <f t="shared" si="809"/>
        <v>-6.1197161862527674E-2</v>
      </c>
    </row>
    <row r="580" spans="1:228" x14ac:dyDescent="0.2">
      <c r="A580" s="1">
        <v>37</v>
      </c>
      <c r="B580" s="2" t="s">
        <v>2745</v>
      </c>
      <c r="C580" s="2" t="s">
        <v>2746</v>
      </c>
      <c r="E580" s="2" t="s">
        <v>1350</v>
      </c>
      <c r="F580" s="2">
        <v>75</v>
      </c>
      <c r="G580" s="2">
        <v>215</v>
      </c>
      <c r="H580" s="2" t="s">
        <v>231</v>
      </c>
      <c r="J580" s="3">
        <v>29</v>
      </c>
      <c r="K580" s="5" t="s">
        <v>2747</v>
      </c>
      <c r="L580" s="5" t="s">
        <v>2748</v>
      </c>
      <c r="M580" s="5" t="s">
        <v>2749</v>
      </c>
      <c r="N580" s="5" t="s">
        <v>343</v>
      </c>
      <c r="O580" s="2" t="s">
        <v>343</v>
      </c>
      <c r="P580" s="2" t="s">
        <v>236</v>
      </c>
      <c r="Q580" s="1">
        <v>35</v>
      </c>
      <c r="R580" s="1">
        <v>3</v>
      </c>
      <c r="S580" s="1">
        <v>6</v>
      </c>
      <c r="T580" s="1">
        <v>9</v>
      </c>
      <c r="U580" s="1">
        <v>-4</v>
      </c>
      <c r="V580" s="1">
        <v>23</v>
      </c>
      <c r="W580" s="20">
        <f t="shared" si="731"/>
        <v>0.13043478260869565</v>
      </c>
      <c r="X580" s="6">
        <v>403.5833333333</v>
      </c>
      <c r="Y580" s="6">
        <f t="shared" si="732"/>
        <v>11.530952380951428</v>
      </c>
      <c r="Z580" s="1">
        <v>580</v>
      </c>
      <c r="AA580" s="6">
        <f t="shared" si="733"/>
        <v>16.571428571428573</v>
      </c>
      <c r="AB580" s="8">
        <f t="shared" si="734"/>
        <v>0.69583333333327591</v>
      </c>
      <c r="AC580" s="3">
        <f t="shared" si="735"/>
        <v>17.375</v>
      </c>
      <c r="AD580" s="8">
        <f t="shared" si="736"/>
        <v>2.583109642783612</v>
      </c>
      <c r="AE580" s="20">
        <f t="shared" si="737"/>
        <v>0.3</v>
      </c>
      <c r="AF580" s="20">
        <f t="shared" si="738"/>
        <v>0.6</v>
      </c>
      <c r="AG580" s="20">
        <f t="shared" si="739"/>
        <v>0.89999999999999991</v>
      </c>
      <c r="AH580" s="3">
        <f t="shared" si="740"/>
        <v>13</v>
      </c>
      <c r="AI580" s="3">
        <f t="shared" si="741"/>
        <v>3</v>
      </c>
      <c r="AJ580" s="3">
        <f t="shared" si="742"/>
        <v>10</v>
      </c>
      <c r="AK580" s="20">
        <f t="shared" si="743"/>
        <v>0.23076923076923078</v>
      </c>
      <c r="AL580" s="6">
        <v>0.60000000000000009</v>
      </c>
      <c r="AM580" s="1">
        <v>63</v>
      </c>
      <c r="AN580" s="1">
        <v>22</v>
      </c>
      <c r="AO580" s="1">
        <v>12</v>
      </c>
      <c r="AP580" s="1">
        <v>8</v>
      </c>
      <c r="AQ580" s="1">
        <v>5</v>
      </c>
      <c r="AR580" s="6">
        <f t="shared" si="744"/>
        <v>9.3660953954168384</v>
      </c>
      <c r="AS580" s="6">
        <f t="shared" si="745"/>
        <v>3.2706999793519116</v>
      </c>
      <c r="AT580" s="6">
        <f t="shared" si="746"/>
        <v>1.7840181705555882</v>
      </c>
      <c r="AU580" s="6">
        <f t="shared" si="747"/>
        <v>1.1893454470370588</v>
      </c>
      <c r="AV580" s="6">
        <f t="shared" si="748"/>
        <v>0.74334090439816169</v>
      </c>
      <c r="AW580" s="1">
        <v>4</v>
      </c>
      <c r="AX580" s="1">
        <v>2</v>
      </c>
      <c r="AY580" s="1">
        <v>0</v>
      </c>
      <c r="AZ580" s="1">
        <v>0</v>
      </c>
      <c r="BA580" s="1">
        <v>0</v>
      </c>
      <c r="BB580" s="1">
        <v>0</v>
      </c>
      <c r="BC580" s="7">
        <f>(EA580+FH580+GG580)-(DZ580+FG580+GF580)-((BD580/60)*(0.11)+(EF580/60)*(-0.14)+(FI580/60)*(0.13))</f>
        <v>-1.7618083333334664</v>
      </c>
      <c r="BD580" s="6">
        <v>310.86666666669998</v>
      </c>
      <c r="BE580" s="6">
        <f t="shared" si="749"/>
        <v>8.8819047619057141</v>
      </c>
      <c r="BF580" s="5">
        <v>8.85</v>
      </c>
      <c r="BG580" s="5">
        <v>37.869999999999997</v>
      </c>
      <c r="BH580" s="21">
        <f t="shared" si="750"/>
        <v>0.1894263698630137</v>
      </c>
      <c r="BI580" s="1">
        <v>2</v>
      </c>
      <c r="BJ580" s="22">
        <v>1</v>
      </c>
      <c r="BK580" s="22">
        <v>4</v>
      </c>
      <c r="BL580" s="1">
        <v>5</v>
      </c>
      <c r="BM580" s="1">
        <f t="shared" si="751"/>
        <v>7</v>
      </c>
      <c r="BN580" s="8">
        <f t="shared" si="752"/>
        <v>1.3510615483592805</v>
      </c>
      <c r="BO580" s="3">
        <f t="shared" si="753"/>
        <v>12.875000000000002</v>
      </c>
      <c r="BP580" s="20">
        <f t="shared" si="754"/>
        <v>0.25</v>
      </c>
      <c r="BQ580" s="20">
        <f t="shared" si="755"/>
        <v>0.625</v>
      </c>
      <c r="BR580" s="20">
        <f t="shared" si="756"/>
        <v>0.875</v>
      </c>
      <c r="BS580" s="3">
        <f t="shared" si="757"/>
        <v>12</v>
      </c>
      <c r="BT580" s="1">
        <v>3</v>
      </c>
      <c r="BU580" s="1">
        <v>9</v>
      </c>
      <c r="BV580" s="20">
        <f t="shared" si="758"/>
        <v>0.25</v>
      </c>
      <c r="BW580" s="5">
        <v>32</v>
      </c>
      <c r="BX580" s="5">
        <v>31</v>
      </c>
      <c r="BY580" s="21">
        <f t="shared" si="759"/>
        <v>0.24609375</v>
      </c>
      <c r="BZ580" s="5">
        <v>58</v>
      </c>
      <c r="CA580" s="5">
        <v>55</v>
      </c>
      <c r="CB580" s="23">
        <f t="shared" si="760"/>
        <v>0.44140625</v>
      </c>
      <c r="CC580" s="5">
        <v>39</v>
      </c>
      <c r="CD580" s="5">
        <v>41</v>
      </c>
      <c r="CE580" s="23">
        <f t="shared" si="761"/>
        <v>0.3125</v>
      </c>
      <c r="CF580" s="23">
        <f t="shared" si="762"/>
        <v>0.35795454545454547</v>
      </c>
      <c r="CG580" s="24">
        <v>2</v>
      </c>
      <c r="CH580" s="5">
        <v>95</v>
      </c>
      <c r="CI580" s="5">
        <v>115</v>
      </c>
      <c r="CJ580" s="5">
        <v>83</v>
      </c>
      <c r="CK580">
        <v>14.595418349999999</v>
      </c>
      <c r="CL580" s="5">
        <v>-0.98299999999999998</v>
      </c>
      <c r="CM580" s="5">
        <v>14</v>
      </c>
      <c r="CN580" s="5">
        <v>-0.41799999999999998</v>
      </c>
      <c r="CO580" s="5">
        <v>-4.7279999999999998</v>
      </c>
      <c r="CP580" s="5">
        <v>-14.968</v>
      </c>
      <c r="CQ580" s="21">
        <f t="shared" si="763"/>
        <v>7.7669902912621352E-2</v>
      </c>
      <c r="CR580" s="25">
        <f t="shared" si="764"/>
        <v>0.92045454545454541</v>
      </c>
      <c r="CS580" s="22">
        <f t="shared" si="765"/>
        <v>928.2215357458075</v>
      </c>
      <c r="CT580" s="21">
        <f t="shared" si="766"/>
        <v>-1.8755516328332333E-3</v>
      </c>
      <c r="CU580" s="26">
        <f t="shared" si="767"/>
        <v>1.549636803874092</v>
      </c>
      <c r="CV580" s="27">
        <f t="shared" si="768"/>
        <v>2.7118644067796609</v>
      </c>
      <c r="CW580" s="27">
        <f t="shared" si="769"/>
        <v>19.951573849878933</v>
      </c>
      <c r="CX580" s="27">
        <f t="shared" si="770"/>
        <v>34.092009685230025</v>
      </c>
      <c r="CY580" s="27">
        <f t="shared" si="771"/>
        <v>37.772397094430993</v>
      </c>
      <c r="CZ580" s="27">
        <f t="shared" si="772"/>
        <v>65.665859564164649</v>
      </c>
      <c r="DA580" s="28">
        <f t="shared" si="773"/>
        <v>-27.893462469733656</v>
      </c>
      <c r="DB580" s="5">
        <v>8</v>
      </c>
      <c r="DC580" s="5">
        <v>14</v>
      </c>
      <c r="DD580" s="22">
        <v>95</v>
      </c>
      <c r="DE580" s="22">
        <v>162</v>
      </c>
      <c r="DF580" s="22">
        <v>42</v>
      </c>
      <c r="DG580" s="22">
        <v>54</v>
      </c>
      <c r="DH580" s="22">
        <v>109</v>
      </c>
      <c r="DI580" s="22">
        <v>50</v>
      </c>
      <c r="DJ580" s="29">
        <f t="shared" si="774"/>
        <v>-10.024371560642749</v>
      </c>
      <c r="DK580" s="27">
        <f t="shared" si="775"/>
        <v>2.2181146025878005</v>
      </c>
      <c r="DL580" s="27">
        <f t="shared" si="776"/>
        <v>2.3991851823908865</v>
      </c>
      <c r="DM580" s="27">
        <f t="shared" si="777"/>
        <v>27.432192840167495</v>
      </c>
      <c r="DN580" s="27">
        <f t="shared" si="778"/>
        <v>31.687351465540011</v>
      </c>
      <c r="DO580" s="27">
        <f t="shared" si="779"/>
        <v>49.432268286242412</v>
      </c>
      <c r="DP580" s="27">
        <f t="shared" si="780"/>
        <v>59.07427666075673</v>
      </c>
      <c r="DQ580" s="30">
        <f t="shared" si="781"/>
        <v>-18.251454095219337</v>
      </c>
      <c r="DR580" s="5">
        <v>49</v>
      </c>
      <c r="DS580" s="5">
        <v>53</v>
      </c>
      <c r="DT580" s="5">
        <v>557</v>
      </c>
      <c r="DU580" s="5">
        <v>647</v>
      </c>
      <c r="DV580" s="5">
        <v>232</v>
      </c>
      <c r="DW580" s="5">
        <v>287</v>
      </c>
      <c r="DX580" s="5">
        <v>318</v>
      </c>
      <c r="DY580" s="5">
        <v>254</v>
      </c>
      <c r="DZ580" s="22">
        <v>2</v>
      </c>
      <c r="EA580" s="22">
        <v>1</v>
      </c>
      <c r="EB580" s="22">
        <f t="shared" si="782"/>
        <v>-1</v>
      </c>
      <c r="EC580" s="26">
        <f t="shared" si="783"/>
        <v>0.38601758524550867</v>
      </c>
      <c r="ED580" s="27">
        <f t="shared" si="784"/>
        <v>0.19300879262275433</v>
      </c>
      <c r="EE580" s="27">
        <f t="shared" si="785"/>
        <v>-0.19300879262275433</v>
      </c>
      <c r="EF580" s="6">
        <v>2</v>
      </c>
      <c r="EG580" s="6">
        <f t="shared" si="786"/>
        <v>5.7142857142857141E-2</v>
      </c>
      <c r="EH580" s="5">
        <v>0.06</v>
      </c>
      <c r="EI580" s="5">
        <v>5.6</v>
      </c>
      <c r="EJ580" s="21">
        <f t="shared" si="787"/>
        <v>1.0600706713780919E-2</v>
      </c>
      <c r="EK580" s="1">
        <v>0</v>
      </c>
      <c r="EL580" s="22">
        <v>0</v>
      </c>
      <c r="EM580" s="22">
        <v>0</v>
      </c>
      <c r="EN580" s="1">
        <v>0</v>
      </c>
      <c r="EO580" s="3">
        <f t="shared" si="788"/>
        <v>0</v>
      </c>
      <c r="EP580" s="6">
        <f t="shared" si="789"/>
        <v>0</v>
      </c>
      <c r="EQ580" s="3">
        <f t="shared" si="790"/>
        <v>0</v>
      </c>
      <c r="ER580" s="20">
        <f t="shared" si="791"/>
        <v>0</v>
      </c>
      <c r="ES580" s="20">
        <f t="shared" si="792"/>
        <v>0</v>
      </c>
      <c r="ET580" s="20">
        <f t="shared" si="793"/>
        <v>0</v>
      </c>
      <c r="EU580" s="3" t="str">
        <f t="shared" si="794"/>
        <v xml:space="preserve"> </v>
      </c>
      <c r="EV580" s="1">
        <v>0</v>
      </c>
      <c r="EW580" s="1">
        <v>0</v>
      </c>
      <c r="EX580" s="20" t="str">
        <f t="shared" si="795"/>
        <v xml:space="preserve"> </v>
      </c>
      <c r="EY580" s="5">
        <v>0</v>
      </c>
      <c r="EZ580" s="5">
        <v>0</v>
      </c>
      <c r="FA580" s="22">
        <v>0</v>
      </c>
      <c r="FB580" s="22">
        <v>0</v>
      </c>
      <c r="FC580" s="22">
        <v>1</v>
      </c>
      <c r="FD580" s="22">
        <v>0</v>
      </c>
      <c r="FE580" s="22">
        <v>0</v>
      </c>
      <c r="FF580" s="22">
        <v>0</v>
      </c>
      <c r="FG580" s="22">
        <v>0</v>
      </c>
      <c r="FH580" s="22">
        <v>0</v>
      </c>
      <c r="FI580" s="6">
        <v>90.716666666699993</v>
      </c>
      <c r="FJ580" s="6">
        <f t="shared" si="796"/>
        <v>2.5919047619057141</v>
      </c>
      <c r="FK580" s="5">
        <v>2.58</v>
      </c>
      <c r="FL580" s="5">
        <v>3.59</v>
      </c>
      <c r="FM580" s="21">
        <f t="shared" si="797"/>
        <v>0.41815235008103729</v>
      </c>
      <c r="FN580" s="1">
        <v>1</v>
      </c>
      <c r="FO580" s="22">
        <v>1</v>
      </c>
      <c r="FP580" s="22">
        <v>0</v>
      </c>
      <c r="FQ580" s="1">
        <v>1</v>
      </c>
      <c r="FR580" s="1">
        <f t="shared" si="798"/>
        <v>2</v>
      </c>
      <c r="FS580" s="3">
        <f t="shared" si="799"/>
        <v>4.5</v>
      </c>
      <c r="FT580" s="3">
        <f t="shared" si="800"/>
        <v>1</v>
      </c>
      <c r="FU580" s="1">
        <v>0</v>
      </c>
      <c r="FV580" s="1">
        <v>1</v>
      </c>
      <c r="FW580" s="20">
        <f t="shared" si="801"/>
        <v>0</v>
      </c>
      <c r="FX580" s="5">
        <v>2</v>
      </c>
      <c r="FY580" s="5">
        <v>9</v>
      </c>
      <c r="FZ580" s="22">
        <v>7</v>
      </c>
      <c r="GA580" s="22">
        <v>75</v>
      </c>
      <c r="GB580" s="22">
        <v>4</v>
      </c>
      <c r="GC580" s="22">
        <v>31</v>
      </c>
      <c r="GD580" s="22">
        <v>46</v>
      </c>
      <c r="GE580" s="22">
        <v>5</v>
      </c>
      <c r="GF580" s="22">
        <v>0</v>
      </c>
      <c r="GG580" s="22">
        <v>0</v>
      </c>
      <c r="GH580" s="1">
        <v>10</v>
      </c>
      <c r="GI580" s="1">
        <v>0</v>
      </c>
      <c r="GJ580" s="1">
        <v>23</v>
      </c>
      <c r="GK580" s="1">
        <v>9</v>
      </c>
      <c r="GN580" s="31" t="str">
        <f t="shared" si="802"/>
        <v xml:space="preserve"> </v>
      </c>
      <c r="GP580" s="1">
        <v>1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32" t="str">
        <f t="shared" si="803"/>
        <v xml:space="preserve"> </v>
      </c>
      <c r="GW580" s="9">
        <f t="shared" si="804"/>
        <v>4</v>
      </c>
      <c r="GX580" s="10">
        <v>0.2</v>
      </c>
      <c r="GY580" s="10">
        <v>0.30000000000000004</v>
      </c>
      <c r="GZ580" s="10">
        <v>0.5</v>
      </c>
      <c r="HA580" s="29">
        <f t="shared" si="805"/>
        <v>1.4285714285714285E-2</v>
      </c>
      <c r="HB580" s="29">
        <f t="shared" si="806"/>
        <v>7.4334090439816175E-2</v>
      </c>
      <c r="HC580">
        <v>7.5</v>
      </c>
      <c r="HD580">
        <v>11.3</v>
      </c>
      <c r="HE580">
        <v>-3.9</v>
      </c>
      <c r="HF580">
        <v>0.2</v>
      </c>
      <c r="HG580">
        <v>1.3</v>
      </c>
      <c r="HH580">
        <v>0</v>
      </c>
      <c r="HI580">
        <v>1.5</v>
      </c>
      <c r="HJ580" s="11">
        <f t="shared" si="807"/>
        <v>4.2857142857142858E-2</v>
      </c>
      <c r="HK580" s="11">
        <f t="shared" si="808"/>
        <v>0.22300227131944853</v>
      </c>
      <c r="HL580">
        <v>99</v>
      </c>
      <c r="HM580">
        <v>0</v>
      </c>
      <c r="HN580">
        <v>0</v>
      </c>
      <c r="HO580">
        <v>10</v>
      </c>
      <c r="HP580" t="s">
        <v>2750</v>
      </c>
      <c r="HQ580" s="33">
        <v>825000</v>
      </c>
      <c r="HR580" s="33">
        <v>0</v>
      </c>
      <c r="HS580" s="30">
        <f t="shared" si="809"/>
        <v>0.92926829268292677</v>
      </c>
    </row>
    <row r="581" spans="1:228" x14ac:dyDescent="0.2">
      <c r="A581" s="1">
        <v>72</v>
      </c>
      <c r="B581" s="2" t="s">
        <v>2751</v>
      </c>
      <c r="C581" s="2" t="s">
        <v>683</v>
      </c>
      <c r="D581" s="2" t="s">
        <v>429</v>
      </c>
      <c r="E581" s="2" t="s">
        <v>240</v>
      </c>
      <c r="F581" s="2">
        <v>76</v>
      </c>
      <c r="G581" s="2">
        <v>206</v>
      </c>
      <c r="H581" s="2" t="s">
        <v>249</v>
      </c>
      <c r="I581" s="2" t="s">
        <v>258</v>
      </c>
      <c r="J581" s="3">
        <v>21</v>
      </c>
      <c r="K581" s="5" t="s">
        <v>2752</v>
      </c>
      <c r="L581" s="5" t="s">
        <v>2753</v>
      </c>
      <c r="M581" s="5" t="s">
        <v>907</v>
      </c>
      <c r="N581" s="5" t="s">
        <v>583</v>
      </c>
      <c r="O581" s="2" t="s">
        <v>583</v>
      </c>
      <c r="P581" s="2" t="s">
        <v>271</v>
      </c>
      <c r="Q581" s="1">
        <v>6</v>
      </c>
      <c r="R581" s="1">
        <v>0</v>
      </c>
      <c r="S581" s="1">
        <v>0</v>
      </c>
      <c r="T581" s="1">
        <v>0</v>
      </c>
      <c r="U581" s="1">
        <v>-8</v>
      </c>
      <c r="V581" s="1">
        <v>5</v>
      </c>
      <c r="W581" s="20">
        <f t="shared" si="731"/>
        <v>0</v>
      </c>
      <c r="X581" s="6">
        <v>112.6833333333</v>
      </c>
      <c r="Y581" s="6">
        <f t="shared" si="732"/>
        <v>18.780555555549999</v>
      </c>
      <c r="Z581" s="1">
        <v>141</v>
      </c>
      <c r="AA581" s="6">
        <f t="shared" si="733"/>
        <v>23.5</v>
      </c>
      <c r="AB581" s="8">
        <f t="shared" si="734"/>
        <v>0.79917257683191489</v>
      </c>
      <c r="AC581" s="3">
        <f t="shared" si="735"/>
        <v>0</v>
      </c>
      <c r="AD581" s="8">
        <f t="shared" si="736"/>
        <v>0</v>
      </c>
      <c r="AE581" s="20">
        <f t="shared" si="737"/>
        <v>0</v>
      </c>
      <c r="AF581" s="20">
        <f t="shared" si="738"/>
        <v>0</v>
      </c>
      <c r="AG581" s="20">
        <f t="shared" si="739"/>
        <v>0</v>
      </c>
      <c r="AH581" s="3" t="e">
        <f t="shared" si="740"/>
        <v>#VALUE!</v>
      </c>
      <c r="AI581" s="3" t="str">
        <f t="shared" si="741"/>
        <v xml:space="preserve"> </v>
      </c>
      <c r="AJ581" s="3" t="str">
        <f t="shared" si="742"/>
        <v xml:space="preserve"> </v>
      </c>
      <c r="AK581" s="20" t="e">
        <f t="shared" si="743"/>
        <v>#VALUE!</v>
      </c>
      <c r="AL581" s="6">
        <v>0</v>
      </c>
      <c r="AM581" s="1">
        <v>10</v>
      </c>
      <c r="AN581" s="1">
        <v>4</v>
      </c>
      <c r="AO581" s="1">
        <v>4</v>
      </c>
      <c r="AP581" s="1">
        <v>6</v>
      </c>
      <c r="AQ581" s="1">
        <v>0</v>
      </c>
      <c r="AR581" s="6">
        <f t="shared" si="744"/>
        <v>5.3246561159607531</v>
      </c>
      <c r="AS581" s="6">
        <f t="shared" si="745"/>
        <v>2.1298624463843012</v>
      </c>
      <c r="AT581" s="6">
        <f t="shared" si="746"/>
        <v>2.1298624463843012</v>
      </c>
      <c r="AU581" s="6">
        <f t="shared" si="747"/>
        <v>3.1947936695764514</v>
      </c>
      <c r="AV581" s="6">
        <f t="shared" si="748"/>
        <v>0</v>
      </c>
      <c r="AW581" s="1">
        <v>25</v>
      </c>
      <c r="AX581" s="1">
        <v>5</v>
      </c>
      <c r="AY581" s="1">
        <v>1</v>
      </c>
      <c r="AZ581" s="1">
        <v>1</v>
      </c>
      <c r="BA581" s="1">
        <v>0</v>
      </c>
      <c r="BB581" s="1">
        <v>0</v>
      </c>
      <c r="BC581" s="7">
        <f>(EA581+FH581+GG581)-(DZ581+FG581+GF581)-((BD581/60)*(-0.29)+(EF581/60)*0.11+(FI581/60)*(-0.33))</f>
        <v>-1.4643972222221</v>
      </c>
      <c r="BD581" s="6">
        <v>106.8</v>
      </c>
      <c r="BE581" s="6">
        <f t="shared" si="749"/>
        <v>17.8</v>
      </c>
      <c r="BF581" s="5">
        <v>17.63</v>
      </c>
      <c r="BG581" s="5">
        <v>34.450000000000003</v>
      </c>
      <c r="BH581" s="21">
        <f t="shared" si="750"/>
        <v>0.33851766513056836</v>
      </c>
      <c r="BI581" s="1">
        <v>0</v>
      </c>
      <c r="BJ581" s="22">
        <v>0</v>
      </c>
      <c r="BK581" s="22">
        <v>0</v>
      </c>
      <c r="BL581" s="1">
        <v>0</v>
      </c>
      <c r="BM581" s="1">
        <f t="shared" si="751"/>
        <v>0</v>
      </c>
      <c r="BN581" s="8">
        <f t="shared" si="752"/>
        <v>0</v>
      </c>
      <c r="BO581" s="3">
        <f t="shared" si="753"/>
        <v>0</v>
      </c>
      <c r="BP581" s="20">
        <f t="shared" si="754"/>
        <v>0</v>
      </c>
      <c r="BQ581" s="20">
        <f t="shared" si="755"/>
        <v>0</v>
      </c>
      <c r="BR581" s="20">
        <f t="shared" si="756"/>
        <v>0</v>
      </c>
      <c r="BS581" s="3" t="str">
        <f t="shared" si="757"/>
        <v xml:space="preserve"> </v>
      </c>
      <c r="BV581" s="20" t="str">
        <f t="shared" si="758"/>
        <v xml:space="preserve"> </v>
      </c>
      <c r="BW581" s="5">
        <v>14</v>
      </c>
      <c r="BX581" s="5">
        <v>26</v>
      </c>
      <c r="BY581" s="21">
        <f t="shared" si="759"/>
        <v>0.43010752688172044</v>
      </c>
      <c r="BZ581" s="5">
        <v>7</v>
      </c>
      <c r="CA581" s="5">
        <v>9</v>
      </c>
      <c r="CB581" s="23">
        <f t="shared" si="760"/>
        <v>0.17204301075268819</v>
      </c>
      <c r="CC581" s="5">
        <v>18</v>
      </c>
      <c r="CD581" s="5">
        <v>19</v>
      </c>
      <c r="CE581" s="23">
        <f t="shared" si="761"/>
        <v>0.39784946236559138</v>
      </c>
      <c r="CF581" s="23">
        <f t="shared" si="762"/>
        <v>0.7142857142857143</v>
      </c>
      <c r="CG581" s="24">
        <v>7</v>
      </c>
      <c r="CH581" s="5">
        <v>36</v>
      </c>
      <c r="CI581" s="5">
        <v>36</v>
      </c>
      <c r="CJ581" s="5">
        <v>39</v>
      </c>
      <c r="CK581">
        <v>16.135437410000002</v>
      </c>
      <c r="CL581" s="5">
        <v>0.79200000000000004</v>
      </c>
      <c r="CM581" s="5">
        <v>2</v>
      </c>
      <c r="CN581" s="5">
        <v>1.9470000000000001</v>
      </c>
      <c r="CO581" s="5">
        <v>1.3559999999999999</v>
      </c>
      <c r="CP581" s="5">
        <v>-1.589</v>
      </c>
      <c r="CQ581" s="21">
        <f t="shared" si="763"/>
        <v>2.3255813953488372E-2</v>
      </c>
      <c r="CR581" s="25">
        <f t="shared" si="764"/>
        <v>0.83870967741935487</v>
      </c>
      <c r="CS581" s="22">
        <f t="shared" si="765"/>
        <v>841.03525881470375</v>
      </c>
      <c r="CT581" s="21">
        <f t="shared" si="766"/>
        <v>-0.13803450862715677</v>
      </c>
      <c r="CU581" s="26">
        <f t="shared" si="767"/>
        <v>0.56721497447532609</v>
      </c>
      <c r="CV581" s="27">
        <f t="shared" si="768"/>
        <v>5.6721497447532609</v>
      </c>
      <c r="CW581" s="27">
        <f t="shared" si="769"/>
        <v>24.390243902439025</v>
      </c>
      <c r="CX581" s="27">
        <f t="shared" si="770"/>
        <v>35.167328417470223</v>
      </c>
      <c r="CY581" s="27">
        <f t="shared" si="771"/>
        <v>53.318207600680658</v>
      </c>
      <c r="CZ581" s="27">
        <f t="shared" si="772"/>
        <v>55.019852524106639</v>
      </c>
      <c r="DA581" s="28">
        <f t="shared" si="773"/>
        <v>-1.7016449234259809</v>
      </c>
      <c r="DB581" s="5">
        <v>1</v>
      </c>
      <c r="DC581" s="5">
        <v>10</v>
      </c>
      <c r="DD581" s="22">
        <v>42</v>
      </c>
      <c r="DE581" s="22">
        <v>52</v>
      </c>
      <c r="DF581" s="22">
        <v>24</v>
      </c>
      <c r="DG581" s="22">
        <v>17</v>
      </c>
      <c r="DH581" s="22">
        <v>18</v>
      </c>
      <c r="DI581" s="22">
        <v>27</v>
      </c>
      <c r="DJ581" s="29">
        <f t="shared" si="774"/>
        <v>-3.3985020662831218</v>
      </c>
      <c r="DK581" s="27">
        <f t="shared" si="775"/>
        <v>2.031930333817126</v>
      </c>
      <c r="DL581" s="27">
        <f t="shared" si="776"/>
        <v>3.1930333817126266</v>
      </c>
      <c r="DM581" s="27">
        <f t="shared" si="777"/>
        <v>26.995645863570388</v>
      </c>
      <c r="DN581" s="27">
        <f t="shared" si="778"/>
        <v>31.930333817126268</v>
      </c>
      <c r="DO581" s="27">
        <f t="shared" si="779"/>
        <v>45.573294629898399</v>
      </c>
      <c r="DP581" s="27">
        <f t="shared" si="780"/>
        <v>53.991291727140776</v>
      </c>
      <c r="DQ581" s="30">
        <f t="shared" si="781"/>
        <v>6.7163521738163965</v>
      </c>
      <c r="DR581" s="5">
        <v>7</v>
      </c>
      <c r="DS581" s="5">
        <v>11</v>
      </c>
      <c r="DT581" s="5">
        <v>86</v>
      </c>
      <c r="DU581" s="5">
        <v>99</v>
      </c>
      <c r="DV581" s="5">
        <v>24</v>
      </c>
      <c r="DW581" s="5">
        <v>36</v>
      </c>
      <c r="DX581" s="5">
        <v>40</v>
      </c>
      <c r="DY581" s="5">
        <v>40</v>
      </c>
      <c r="DZ581" s="22">
        <v>3</v>
      </c>
      <c r="EA581" s="22">
        <v>1</v>
      </c>
      <c r="EB581" s="22">
        <f t="shared" si="782"/>
        <v>-2</v>
      </c>
      <c r="EC581" s="26">
        <f t="shared" si="783"/>
        <v>1.685393258426966</v>
      </c>
      <c r="ED581" s="27">
        <f t="shared" si="784"/>
        <v>0.56179775280898869</v>
      </c>
      <c r="EE581" s="27">
        <f t="shared" si="785"/>
        <v>-1.1235955056179774</v>
      </c>
      <c r="EF581" s="6">
        <v>1.7666666666999999</v>
      </c>
      <c r="EG581" s="6">
        <f t="shared" si="786"/>
        <v>0.29444444445000001</v>
      </c>
      <c r="EH581" s="5">
        <v>0.28999999999999998</v>
      </c>
      <c r="EI581" s="5">
        <v>2.93</v>
      </c>
      <c r="EJ581" s="21">
        <f t="shared" si="787"/>
        <v>9.0062111801242226E-2</v>
      </c>
      <c r="EK581" s="1">
        <v>0</v>
      </c>
      <c r="EL581" s="22">
        <v>0</v>
      </c>
      <c r="EM581" s="22">
        <v>0</v>
      </c>
      <c r="EN581" s="1">
        <v>0</v>
      </c>
      <c r="EO581" s="3">
        <f t="shared" si="788"/>
        <v>0</v>
      </c>
      <c r="EP581" s="6">
        <f t="shared" si="789"/>
        <v>0</v>
      </c>
      <c r="EQ581" s="3">
        <f t="shared" si="790"/>
        <v>0</v>
      </c>
      <c r="ER581" s="20">
        <f t="shared" si="791"/>
        <v>0</v>
      </c>
      <c r="ES581" s="20">
        <f t="shared" si="792"/>
        <v>0</v>
      </c>
      <c r="ET581" s="20">
        <f t="shared" si="793"/>
        <v>0</v>
      </c>
      <c r="EU581" s="3" t="str">
        <f t="shared" si="794"/>
        <v xml:space="preserve"> </v>
      </c>
      <c r="EX581" s="20" t="str">
        <f t="shared" si="795"/>
        <v xml:space="preserve"> </v>
      </c>
      <c r="EY581" s="5">
        <v>0</v>
      </c>
      <c r="EZ581" s="5">
        <v>0</v>
      </c>
      <c r="FA581" s="22">
        <v>1</v>
      </c>
      <c r="FB581" s="22">
        <v>1</v>
      </c>
      <c r="FC581" s="22">
        <v>0</v>
      </c>
      <c r="FD581" s="22">
        <v>0</v>
      </c>
      <c r="FE581" s="22">
        <v>0</v>
      </c>
      <c r="FF581" s="22">
        <v>1</v>
      </c>
      <c r="FG581" s="22">
        <v>0</v>
      </c>
      <c r="FH581" s="22">
        <v>0</v>
      </c>
      <c r="FI581" s="6">
        <v>4.1166666666999996</v>
      </c>
      <c r="FJ581" s="6">
        <f t="shared" si="796"/>
        <v>0.68611111111666656</v>
      </c>
      <c r="FK581" s="5">
        <v>0.69</v>
      </c>
      <c r="FL581" s="5">
        <v>3.66</v>
      </c>
      <c r="FM581" s="21">
        <f t="shared" si="797"/>
        <v>0.15862068965517243</v>
      </c>
      <c r="FN581" s="1">
        <v>0</v>
      </c>
      <c r="FO581" s="22">
        <v>0</v>
      </c>
      <c r="FP581" s="22">
        <v>0</v>
      </c>
      <c r="FQ581" s="1">
        <v>0</v>
      </c>
      <c r="FR581" s="1">
        <f t="shared" si="798"/>
        <v>0</v>
      </c>
      <c r="FS581" s="3">
        <f t="shared" si="799"/>
        <v>0</v>
      </c>
      <c r="FT581" s="3" t="str">
        <f t="shared" si="800"/>
        <v xml:space="preserve"> </v>
      </c>
      <c r="FW581" s="20" t="str">
        <f t="shared" si="801"/>
        <v xml:space="preserve"> </v>
      </c>
      <c r="FX581" s="5">
        <v>1</v>
      </c>
      <c r="FY581" s="5">
        <v>1</v>
      </c>
      <c r="FZ581" s="22">
        <v>1</v>
      </c>
      <c r="GA581" s="22">
        <v>0</v>
      </c>
      <c r="GB581" s="22">
        <v>0</v>
      </c>
      <c r="GC581" s="22">
        <v>0</v>
      </c>
      <c r="GD581" s="22">
        <v>2</v>
      </c>
      <c r="GE581" s="22">
        <v>0</v>
      </c>
      <c r="GF581" s="22">
        <v>0</v>
      </c>
      <c r="GG581" s="22">
        <v>0</v>
      </c>
      <c r="GH581" s="1">
        <v>2</v>
      </c>
      <c r="GI581" s="1">
        <v>0</v>
      </c>
      <c r="GJ581" s="1">
        <v>11</v>
      </c>
      <c r="GK581" s="1">
        <v>1</v>
      </c>
      <c r="GN581" s="31" t="str">
        <f t="shared" si="802"/>
        <v xml:space="preserve"> 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32" t="str">
        <f t="shared" si="803"/>
        <v xml:space="preserve"> </v>
      </c>
      <c r="GW581" s="9">
        <f t="shared" si="804"/>
        <v>3</v>
      </c>
      <c r="GX581" s="10">
        <v>-0.1</v>
      </c>
      <c r="GY581" s="10">
        <v>-0.4</v>
      </c>
      <c r="GZ581" s="10">
        <v>-0.5</v>
      </c>
      <c r="HA581" s="29">
        <f t="shared" si="805"/>
        <v>-8.3333333333333329E-2</v>
      </c>
      <c r="HB581" s="29">
        <f t="shared" si="806"/>
        <v>-0.26623280579803765</v>
      </c>
      <c r="HC581">
        <v>2.2000000000000002</v>
      </c>
      <c r="HD581">
        <v>2.7</v>
      </c>
      <c r="HE581">
        <v>-5.6</v>
      </c>
      <c r="HF581">
        <v>-0.5</v>
      </c>
      <c r="HG581">
        <v>-0.7</v>
      </c>
      <c r="HH581">
        <v>0</v>
      </c>
      <c r="HI581">
        <v>-1.2</v>
      </c>
      <c r="HJ581" s="11">
        <f t="shared" si="807"/>
        <v>-0.19999999999999998</v>
      </c>
      <c r="HK581" s="11">
        <f t="shared" si="808"/>
        <v>-0.63895873391529034</v>
      </c>
      <c r="HL581">
        <v>10</v>
      </c>
      <c r="HM581">
        <v>0</v>
      </c>
      <c r="HN581">
        <v>0</v>
      </c>
      <c r="HQ581" s="33">
        <v>73737</v>
      </c>
      <c r="HR581" s="33">
        <v>140000</v>
      </c>
      <c r="HS581" s="30">
        <f t="shared" si="809"/>
        <v>-1.2407975698447893</v>
      </c>
    </row>
    <row r="582" spans="1:228" x14ac:dyDescent="0.2">
      <c r="A582" s="1">
        <v>2</v>
      </c>
      <c r="B582" s="2" t="s">
        <v>2754</v>
      </c>
      <c r="C582" s="2" t="s">
        <v>978</v>
      </c>
      <c r="D582" s="2" t="s">
        <v>229</v>
      </c>
      <c r="E582" s="2" t="s">
        <v>230</v>
      </c>
      <c r="F582" s="2">
        <v>75</v>
      </c>
      <c r="G582" s="2">
        <v>200</v>
      </c>
      <c r="H582" s="2" t="s">
        <v>249</v>
      </c>
      <c r="J582" s="3">
        <v>26</v>
      </c>
      <c r="K582" s="5" t="s">
        <v>2755</v>
      </c>
      <c r="L582" s="5" t="s">
        <v>2756</v>
      </c>
      <c r="M582" s="5" t="s">
        <v>880</v>
      </c>
      <c r="N582" s="5" t="s">
        <v>343</v>
      </c>
      <c r="O582" s="2" t="s">
        <v>343</v>
      </c>
      <c r="P582" s="2" t="s">
        <v>271</v>
      </c>
      <c r="Q582" s="1">
        <v>48</v>
      </c>
      <c r="R582" s="1">
        <v>3</v>
      </c>
      <c r="S582" s="1">
        <v>9</v>
      </c>
      <c r="T582" s="1">
        <v>12</v>
      </c>
      <c r="U582" s="1">
        <v>1</v>
      </c>
      <c r="V582" s="1">
        <v>66</v>
      </c>
      <c r="W582" s="20">
        <f t="shared" si="731"/>
        <v>4.5454545454545456E-2</v>
      </c>
      <c r="X582" s="6">
        <v>1051.6333333333</v>
      </c>
      <c r="Y582" s="6">
        <f t="shared" si="732"/>
        <v>21.909027777777084</v>
      </c>
      <c r="Z582" s="1">
        <v>1306</v>
      </c>
      <c r="AA582" s="6">
        <f t="shared" si="733"/>
        <v>27.208333333333332</v>
      </c>
      <c r="AB582" s="8">
        <f t="shared" si="734"/>
        <v>0.80523226135781012</v>
      </c>
      <c r="AC582" s="3">
        <f t="shared" si="735"/>
        <v>43.542857142857144</v>
      </c>
      <c r="AD582" s="8">
        <f t="shared" si="736"/>
        <v>2.4842988005054152</v>
      </c>
      <c r="AE582" s="20">
        <f t="shared" si="737"/>
        <v>7.8947368421052627E-2</v>
      </c>
      <c r="AF582" s="20">
        <f t="shared" si="738"/>
        <v>0.23684210526315788</v>
      </c>
      <c r="AG582" s="20">
        <f t="shared" si="739"/>
        <v>0.31578947368421051</v>
      </c>
      <c r="AH582" s="3" t="e">
        <f t="shared" si="740"/>
        <v>#VALUE!</v>
      </c>
      <c r="AI582" s="3" t="str">
        <f t="shared" si="741"/>
        <v xml:space="preserve"> </v>
      </c>
      <c r="AJ582" s="3" t="str">
        <f t="shared" si="742"/>
        <v xml:space="preserve"> </v>
      </c>
      <c r="AK582" s="20" t="e">
        <f t="shared" si="743"/>
        <v>#VALUE!</v>
      </c>
      <c r="AL582" s="6">
        <v>0</v>
      </c>
      <c r="AM582" s="1">
        <v>112</v>
      </c>
      <c r="AN582" s="1">
        <v>86</v>
      </c>
      <c r="AO582" s="1">
        <v>30</v>
      </c>
      <c r="AP582" s="1">
        <v>46</v>
      </c>
      <c r="AQ582" s="1">
        <v>32</v>
      </c>
      <c r="AR582" s="6">
        <f t="shared" si="744"/>
        <v>6.3900599068118282</v>
      </c>
      <c r="AS582" s="6">
        <f t="shared" si="745"/>
        <v>4.9066531427305113</v>
      </c>
      <c r="AT582" s="6">
        <f t="shared" si="746"/>
        <v>1.711623189324597</v>
      </c>
      <c r="AU582" s="6">
        <f t="shared" si="747"/>
        <v>2.6244888902977155</v>
      </c>
      <c r="AV582" s="6">
        <f t="shared" si="748"/>
        <v>1.8257314019462367</v>
      </c>
      <c r="AW582" s="1">
        <v>29</v>
      </c>
      <c r="AX582" s="1">
        <v>12</v>
      </c>
      <c r="AY582" s="1">
        <v>1</v>
      </c>
      <c r="AZ582" s="1">
        <v>0</v>
      </c>
      <c r="BA582" s="1">
        <v>0</v>
      </c>
      <c r="BB582" s="1">
        <v>0</v>
      </c>
      <c r="BC582" s="7">
        <f>(EA582+FH582+GG582)-(DZ582+FG582+GF582)-((BD582/60)*(-0.29)+(EF582/60)*0.11+(FI582/60)*(-0.33))</f>
        <v>2.9995722222225663</v>
      </c>
      <c r="BD582" s="6">
        <v>862.01666666669996</v>
      </c>
      <c r="BE582" s="6">
        <f t="shared" si="749"/>
        <v>17.958680555556249</v>
      </c>
      <c r="BF582" s="5">
        <v>17.309999999999999</v>
      </c>
      <c r="BG582" s="5">
        <v>30.11</v>
      </c>
      <c r="BH582" s="21">
        <f t="shared" si="750"/>
        <v>0.36503584985238291</v>
      </c>
      <c r="BI582" s="1">
        <v>2</v>
      </c>
      <c r="BJ582" s="22">
        <v>4</v>
      </c>
      <c r="BK582" s="22">
        <v>4</v>
      </c>
      <c r="BL582" s="1">
        <v>9</v>
      </c>
      <c r="BM582" s="1">
        <f t="shared" si="751"/>
        <v>11</v>
      </c>
      <c r="BN582" s="8">
        <f t="shared" si="752"/>
        <v>0.7656464492178896</v>
      </c>
      <c r="BO582" s="3">
        <f t="shared" si="753"/>
        <v>43.542857142857144</v>
      </c>
      <c r="BP582" s="20">
        <f t="shared" si="754"/>
        <v>5.7142857142857141E-2</v>
      </c>
      <c r="BQ582" s="20">
        <f t="shared" si="755"/>
        <v>0.25714285714285712</v>
      </c>
      <c r="BR582" s="20">
        <f t="shared" si="756"/>
        <v>0.31428571428571428</v>
      </c>
      <c r="BS582" s="3" t="str">
        <f t="shared" si="757"/>
        <v xml:space="preserve"> </v>
      </c>
      <c r="BV582" s="20" t="str">
        <f t="shared" si="758"/>
        <v xml:space="preserve"> </v>
      </c>
      <c r="BW582" s="5">
        <v>102</v>
      </c>
      <c r="BX582" s="5">
        <v>118</v>
      </c>
      <c r="BY582" s="21">
        <f t="shared" si="759"/>
        <v>0.29569892473118281</v>
      </c>
      <c r="BZ582" s="5">
        <v>104</v>
      </c>
      <c r="CA582" s="5">
        <v>126</v>
      </c>
      <c r="CB582" s="23">
        <f t="shared" si="760"/>
        <v>0.30913978494623656</v>
      </c>
      <c r="CC582" s="5">
        <v>142</v>
      </c>
      <c r="CD582" s="5">
        <v>152</v>
      </c>
      <c r="CE582" s="23">
        <f t="shared" si="761"/>
        <v>0.39516129032258063</v>
      </c>
      <c r="CF582" s="23">
        <f t="shared" si="762"/>
        <v>0.48888888888888887</v>
      </c>
      <c r="CG582" s="24">
        <v>7</v>
      </c>
      <c r="CH582" s="5">
        <v>293</v>
      </c>
      <c r="CI582" s="5">
        <v>284</v>
      </c>
      <c r="CJ582" s="5">
        <v>246</v>
      </c>
      <c r="CK582">
        <v>15.61301604</v>
      </c>
      <c r="CL582" s="5">
        <v>0.40500000000000003</v>
      </c>
      <c r="CM582" s="5">
        <v>1</v>
      </c>
      <c r="CN582" s="5">
        <v>0.77600000000000002</v>
      </c>
      <c r="CO582" s="5">
        <v>0.307</v>
      </c>
      <c r="CP582" s="5">
        <v>-11.420999999999999</v>
      </c>
      <c r="CQ582" s="21">
        <f t="shared" si="763"/>
        <v>9.1863517060367453E-2</v>
      </c>
      <c r="CR582" s="25">
        <f t="shared" si="764"/>
        <v>0.93201754385964908</v>
      </c>
      <c r="CS582" s="22">
        <f t="shared" si="765"/>
        <v>941.2038955656858</v>
      </c>
      <c r="CT582" s="21">
        <f t="shared" si="766"/>
        <v>2.3881060920016531E-2</v>
      </c>
      <c r="CU582" s="26">
        <f t="shared" si="767"/>
        <v>2.5274407856730217</v>
      </c>
      <c r="CV582" s="27">
        <f t="shared" si="768"/>
        <v>2.2385904101675336</v>
      </c>
      <c r="CW582" s="27">
        <f t="shared" si="769"/>
        <v>27.512998266897753</v>
      </c>
      <c r="CX582" s="27">
        <f t="shared" si="770"/>
        <v>32.928942807625653</v>
      </c>
      <c r="CY582" s="27">
        <f t="shared" si="771"/>
        <v>48.743500866551138</v>
      </c>
      <c r="CZ582" s="27">
        <f t="shared" si="772"/>
        <v>61.236279607163496</v>
      </c>
      <c r="DA582" s="28">
        <f t="shared" si="773"/>
        <v>-12.492778740612358</v>
      </c>
      <c r="DB582" s="5">
        <v>35</v>
      </c>
      <c r="DC582" s="5">
        <v>31</v>
      </c>
      <c r="DD582" s="22">
        <v>346</v>
      </c>
      <c r="DE582" s="22">
        <v>425</v>
      </c>
      <c r="DF582" s="22">
        <v>143</v>
      </c>
      <c r="DG582" s="22">
        <v>165</v>
      </c>
      <c r="DH582" s="22">
        <v>227</v>
      </c>
      <c r="DI582" s="22">
        <v>151</v>
      </c>
      <c r="DJ582" s="29">
        <f t="shared" si="774"/>
        <v>-0.11911207394569168</v>
      </c>
      <c r="DK582" s="27">
        <f t="shared" si="775"/>
        <v>2.0757223513782797</v>
      </c>
      <c r="DL582" s="27">
        <f t="shared" si="776"/>
        <v>2.6984390567917633</v>
      </c>
      <c r="DM582" s="27">
        <f t="shared" si="777"/>
        <v>26.361673862504151</v>
      </c>
      <c r="DN582" s="27">
        <f t="shared" si="778"/>
        <v>31.800066423115243</v>
      </c>
      <c r="DO582" s="27">
        <f t="shared" si="779"/>
        <v>49.360677515775485</v>
      </c>
      <c r="DP582" s="27">
        <f t="shared" si="780"/>
        <v>60.19594818997011</v>
      </c>
      <c r="DQ582" s="30">
        <f t="shared" si="781"/>
        <v>-1.6575080664177335</v>
      </c>
      <c r="DR582" s="5">
        <v>50</v>
      </c>
      <c r="DS582" s="5">
        <v>65</v>
      </c>
      <c r="DT582" s="5">
        <v>585</v>
      </c>
      <c r="DU582" s="5">
        <v>701</v>
      </c>
      <c r="DV582" s="5">
        <v>253</v>
      </c>
      <c r="DW582" s="5">
        <v>318</v>
      </c>
      <c r="DX582" s="5">
        <v>366</v>
      </c>
      <c r="DY582" s="5">
        <v>301</v>
      </c>
      <c r="DZ582" s="22">
        <v>8</v>
      </c>
      <c r="EA582" s="22">
        <v>8</v>
      </c>
      <c r="EB582" s="22">
        <f t="shared" si="782"/>
        <v>0</v>
      </c>
      <c r="EC582" s="26">
        <f t="shared" si="783"/>
        <v>0.55683378124937422</v>
      </c>
      <c r="ED582" s="27">
        <f t="shared" si="784"/>
        <v>0.55683378124937422</v>
      </c>
      <c r="EE582" s="27">
        <f t="shared" si="785"/>
        <v>0</v>
      </c>
      <c r="EF582" s="6">
        <v>28.6</v>
      </c>
      <c r="EG582" s="6">
        <f t="shared" si="786"/>
        <v>0.59583333333333333</v>
      </c>
      <c r="EH582" s="5">
        <v>0.57999999999999996</v>
      </c>
      <c r="EI582" s="5">
        <v>4.71</v>
      </c>
      <c r="EJ582" s="21">
        <f t="shared" si="787"/>
        <v>0.10964083175803402</v>
      </c>
      <c r="EK582" s="1">
        <v>0</v>
      </c>
      <c r="EL582" s="22">
        <v>0</v>
      </c>
      <c r="EM582" s="22">
        <v>0</v>
      </c>
      <c r="EN582" s="1">
        <v>0</v>
      </c>
      <c r="EO582" s="3">
        <f t="shared" si="788"/>
        <v>0</v>
      </c>
      <c r="EP582" s="6">
        <f t="shared" si="789"/>
        <v>0</v>
      </c>
      <c r="EQ582" s="3">
        <f t="shared" si="790"/>
        <v>0</v>
      </c>
      <c r="ER582" s="20">
        <f t="shared" si="791"/>
        <v>0</v>
      </c>
      <c r="ES582" s="20">
        <f t="shared" si="792"/>
        <v>0</v>
      </c>
      <c r="ET582" s="20">
        <f t="shared" si="793"/>
        <v>0</v>
      </c>
      <c r="EU582" s="3" t="str">
        <f t="shared" si="794"/>
        <v xml:space="preserve"> </v>
      </c>
      <c r="EX582" s="20" t="str">
        <f t="shared" si="795"/>
        <v xml:space="preserve"> </v>
      </c>
      <c r="EY582" s="5">
        <v>2</v>
      </c>
      <c r="EZ582" s="5">
        <v>0</v>
      </c>
      <c r="FA582" s="22">
        <v>14</v>
      </c>
      <c r="FB582" s="22">
        <v>6</v>
      </c>
      <c r="FC582" s="22">
        <v>3</v>
      </c>
      <c r="FD582" s="22">
        <v>3</v>
      </c>
      <c r="FE582" s="22">
        <v>3</v>
      </c>
      <c r="FF582" s="22">
        <v>9</v>
      </c>
      <c r="FG582" s="22">
        <v>1</v>
      </c>
      <c r="FH582" s="22">
        <v>1</v>
      </c>
      <c r="FI582" s="6">
        <v>161.01666666669999</v>
      </c>
      <c r="FJ582" s="6">
        <f t="shared" si="796"/>
        <v>3.3545138888895831</v>
      </c>
      <c r="FK582" s="5">
        <v>3.26</v>
      </c>
      <c r="FL582" s="5">
        <v>2.76</v>
      </c>
      <c r="FM582" s="21">
        <f t="shared" si="797"/>
        <v>0.5415282392026578</v>
      </c>
      <c r="FN582" s="1">
        <v>1</v>
      </c>
      <c r="FO582" s="22">
        <v>0</v>
      </c>
      <c r="FP582" s="22">
        <v>0</v>
      </c>
      <c r="FQ582" s="1">
        <v>0</v>
      </c>
      <c r="FR582" s="1">
        <f t="shared" si="798"/>
        <v>1</v>
      </c>
      <c r="FS582" s="3">
        <f t="shared" si="799"/>
        <v>0</v>
      </c>
      <c r="FT582" s="3" t="str">
        <f t="shared" si="800"/>
        <v xml:space="preserve"> </v>
      </c>
      <c r="FW582" s="20" t="str">
        <f t="shared" si="801"/>
        <v xml:space="preserve"> </v>
      </c>
      <c r="FX582" s="5">
        <v>1</v>
      </c>
      <c r="FY582" s="5">
        <v>11</v>
      </c>
      <c r="FZ582" s="22">
        <v>9</v>
      </c>
      <c r="GA582" s="22">
        <v>123</v>
      </c>
      <c r="GB582" s="22">
        <v>4</v>
      </c>
      <c r="GC582" s="22">
        <v>50</v>
      </c>
      <c r="GD582" s="22">
        <v>70</v>
      </c>
      <c r="GE582" s="22">
        <v>9</v>
      </c>
      <c r="GF582" s="22">
        <v>2</v>
      </c>
      <c r="GG582" s="22">
        <v>0</v>
      </c>
      <c r="GH582" s="1">
        <v>38</v>
      </c>
      <c r="GI582" s="1">
        <v>2</v>
      </c>
      <c r="GJ582" s="1">
        <v>47</v>
      </c>
      <c r="GK582" s="1">
        <v>12</v>
      </c>
      <c r="GN582" s="31" t="str">
        <f t="shared" si="802"/>
        <v xml:space="preserve"> </v>
      </c>
      <c r="GP582" s="1">
        <v>2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32" t="str">
        <f t="shared" si="803"/>
        <v xml:space="preserve"> </v>
      </c>
      <c r="GW582" s="9">
        <f t="shared" si="804"/>
        <v>4</v>
      </c>
      <c r="GX582" s="10">
        <v>0.4</v>
      </c>
      <c r="GY582" s="10">
        <v>2.5</v>
      </c>
      <c r="GZ582" s="10">
        <v>2.9</v>
      </c>
      <c r="HA582" s="29">
        <f t="shared" si="805"/>
        <v>6.0416666666666667E-2</v>
      </c>
      <c r="HB582" s="29">
        <f t="shared" si="806"/>
        <v>0.16545690830137769</v>
      </c>
      <c r="HC582">
        <v>16.3</v>
      </c>
      <c r="HD582">
        <v>21.5</v>
      </c>
      <c r="HE582">
        <v>3.1</v>
      </c>
      <c r="HF582">
        <v>1</v>
      </c>
      <c r="HG582">
        <v>2.2000000000000002</v>
      </c>
      <c r="HH582">
        <v>0</v>
      </c>
      <c r="HI582">
        <v>3.2</v>
      </c>
      <c r="HJ582" s="11">
        <f t="shared" si="807"/>
        <v>6.6666666666666666E-2</v>
      </c>
      <c r="HK582" s="11">
        <f t="shared" si="808"/>
        <v>0.1825731401946237</v>
      </c>
      <c r="HL582">
        <v>99</v>
      </c>
      <c r="HM582">
        <v>0</v>
      </c>
      <c r="HN582">
        <v>0</v>
      </c>
      <c r="HQ582" s="33">
        <v>1750000</v>
      </c>
      <c r="HR582" s="33">
        <v>0</v>
      </c>
      <c r="HS582" s="30">
        <f t="shared" si="809"/>
        <v>1.0048780487804878</v>
      </c>
    </row>
    <row r="583" spans="1:228" x14ac:dyDescent="0.2">
      <c r="A583" s="1">
        <v>49</v>
      </c>
      <c r="B583" s="2" t="s">
        <v>2757</v>
      </c>
      <c r="C583" s="2" t="s">
        <v>289</v>
      </c>
      <c r="D583" s="2" t="s">
        <v>257</v>
      </c>
      <c r="E583" s="2" t="s">
        <v>240</v>
      </c>
      <c r="F583" s="2">
        <v>72</v>
      </c>
      <c r="G583" s="2">
        <v>195</v>
      </c>
      <c r="H583" s="2" t="s">
        <v>249</v>
      </c>
      <c r="J583" s="3">
        <v>31</v>
      </c>
      <c r="K583" s="5" t="s">
        <v>2758</v>
      </c>
      <c r="L583" s="5" t="s">
        <v>2759</v>
      </c>
      <c r="M583" s="5" t="s">
        <v>950</v>
      </c>
      <c r="N583" s="5" t="s">
        <v>463</v>
      </c>
      <c r="O583" s="2" t="s">
        <v>463</v>
      </c>
      <c r="P583" s="2" t="s">
        <v>314</v>
      </c>
      <c r="Q583" s="1">
        <v>47</v>
      </c>
      <c r="R583" s="1">
        <v>6</v>
      </c>
      <c r="S583" s="1">
        <v>12</v>
      </c>
      <c r="T583" s="1">
        <v>18</v>
      </c>
      <c r="U583" s="1">
        <v>-9</v>
      </c>
      <c r="V583" s="1">
        <v>95</v>
      </c>
      <c r="W583" s="20">
        <f t="shared" si="731"/>
        <v>6.3157894736842107E-2</v>
      </c>
      <c r="X583" s="6">
        <v>717.11666666669998</v>
      </c>
      <c r="Y583" s="6">
        <f t="shared" si="732"/>
        <v>15.257801418440426</v>
      </c>
      <c r="Z583" s="1">
        <v>969</v>
      </c>
      <c r="AA583" s="6">
        <f t="shared" si="733"/>
        <v>20.617021276595743</v>
      </c>
      <c r="AB583" s="8">
        <f t="shared" si="734"/>
        <v>0.74005847953219817</v>
      </c>
      <c r="AC583" s="3">
        <f t="shared" si="735"/>
        <v>81.916666666666671</v>
      </c>
      <c r="AD583" s="8">
        <f t="shared" si="736"/>
        <v>6.8538359634644834</v>
      </c>
      <c r="AE583" s="20">
        <f t="shared" si="737"/>
        <v>0.2608695652173913</v>
      </c>
      <c r="AF583" s="20">
        <f t="shared" si="738"/>
        <v>0.52173913043478259</v>
      </c>
      <c r="AG583" s="20">
        <f t="shared" si="739"/>
        <v>0.78260869565217384</v>
      </c>
      <c r="AH583" s="3">
        <f t="shared" si="740"/>
        <v>361</v>
      </c>
      <c r="AI583" s="3">
        <f t="shared" si="741"/>
        <v>211</v>
      </c>
      <c r="AJ583" s="3">
        <f t="shared" si="742"/>
        <v>150</v>
      </c>
      <c r="AK583" s="20">
        <f t="shared" si="743"/>
        <v>0.58448753462603875</v>
      </c>
      <c r="AL583" s="6">
        <v>12.9</v>
      </c>
      <c r="AM583" s="1">
        <v>23</v>
      </c>
      <c r="AN583" s="1">
        <v>21</v>
      </c>
      <c r="AO583" s="1">
        <v>36</v>
      </c>
      <c r="AP583" s="1">
        <v>24</v>
      </c>
      <c r="AQ583" s="1">
        <v>23</v>
      </c>
      <c r="AR583" s="6">
        <f t="shared" si="744"/>
        <v>1.9243730680734459</v>
      </c>
      <c r="AS583" s="6">
        <f t="shared" si="745"/>
        <v>1.75703627954532</v>
      </c>
      <c r="AT583" s="6">
        <f t="shared" si="746"/>
        <v>3.0120621935062628</v>
      </c>
      <c r="AU583" s="6">
        <f t="shared" si="747"/>
        <v>2.0080414623375087</v>
      </c>
      <c r="AV583" s="6">
        <f t="shared" si="748"/>
        <v>1.9243730680734459</v>
      </c>
      <c r="AW583" s="1">
        <v>16</v>
      </c>
      <c r="AX583" s="1">
        <v>8</v>
      </c>
      <c r="AY583" s="1">
        <v>0</v>
      </c>
      <c r="AZ583" s="1">
        <v>0</v>
      </c>
      <c r="BA583" s="1">
        <v>0</v>
      </c>
      <c r="BB583" s="1">
        <v>0</v>
      </c>
      <c r="BC583" s="7">
        <f>(EA583+FH583+GG583)-(DZ583+FG583+GF583)-((BD583/60)*(0.11)+(EF583/60)*(-0.14)+(FI583/60)*(0.13))</f>
        <v>-4.0125000000000171</v>
      </c>
      <c r="BD583" s="6">
        <v>548.03333333329999</v>
      </c>
      <c r="BE583" s="6">
        <f t="shared" si="749"/>
        <v>11.660283687942552</v>
      </c>
      <c r="BF583" s="5">
        <v>11.35</v>
      </c>
      <c r="BG583" s="5">
        <v>37.67</v>
      </c>
      <c r="BH583" s="21">
        <f t="shared" si="750"/>
        <v>0.23153814769481842</v>
      </c>
      <c r="BI583" s="1">
        <v>4</v>
      </c>
      <c r="BJ583" s="22">
        <v>3</v>
      </c>
      <c r="BK583" s="22">
        <v>3</v>
      </c>
      <c r="BL583" s="1">
        <v>6</v>
      </c>
      <c r="BM583" s="1">
        <f t="shared" si="751"/>
        <v>10</v>
      </c>
      <c r="BN583" s="8">
        <f t="shared" si="752"/>
        <v>1.0948239158202722</v>
      </c>
      <c r="BO583" s="3">
        <f t="shared" si="753"/>
        <v>64.75</v>
      </c>
      <c r="BP583" s="20">
        <f t="shared" si="754"/>
        <v>0.33333333333333331</v>
      </c>
      <c r="BQ583" s="20">
        <f t="shared" si="755"/>
        <v>0.5</v>
      </c>
      <c r="BR583" s="20">
        <f t="shared" si="756"/>
        <v>0.83333333333333326</v>
      </c>
      <c r="BS583" s="3">
        <f t="shared" si="757"/>
        <v>285</v>
      </c>
      <c r="BT583" s="1">
        <v>162</v>
      </c>
      <c r="BU583" s="1">
        <v>123</v>
      </c>
      <c r="BV583" s="20">
        <f t="shared" si="758"/>
        <v>0.56842105263157894</v>
      </c>
      <c r="BW583" s="5">
        <v>95</v>
      </c>
      <c r="BX583" s="5">
        <v>58</v>
      </c>
      <c r="BY583" s="21">
        <f t="shared" si="759"/>
        <v>0.29254302103250479</v>
      </c>
      <c r="BZ583" s="5">
        <v>116</v>
      </c>
      <c r="CA583" s="5">
        <v>79</v>
      </c>
      <c r="CB583" s="23">
        <f t="shared" si="760"/>
        <v>0.37284894837476101</v>
      </c>
      <c r="CC583" s="5">
        <v>107</v>
      </c>
      <c r="CD583" s="5">
        <v>68</v>
      </c>
      <c r="CE583" s="23">
        <f t="shared" si="761"/>
        <v>0.33460803059273425</v>
      </c>
      <c r="CF583" s="23">
        <f t="shared" si="762"/>
        <v>0.43965517241379309</v>
      </c>
      <c r="CG583" s="24">
        <v>3</v>
      </c>
      <c r="CH583" s="5">
        <v>182</v>
      </c>
      <c r="CI583" s="5">
        <v>190</v>
      </c>
      <c r="CJ583" s="5">
        <v>153</v>
      </c>
      <c r="CK583">
        <v>15.45140189</v>
      </c>
      <c r="CL583" s="5">
        <v>0.79300000000000004</v>
      </c>
      <c r="CM583" s="5">
        <v>3</v>
      </c>
      <c r="CN583" s="5">
        <v>-0.67500000000000004</v>
      </c>
      <c r="CO583" s="5">
        <v>-4.3380000000000001</v>
      </c>
      <c r="CP583" s="5">
        <v>6.407</v>
      </c>
      <c r="CQ583" s="21">
        <f t="shared" si="763"/>
        <v>4.633204633204633E-2</v>
      </c>
      <c r="CR583" s="25">
        <f t="shared" si="764"/>
        <v>0.91093117408906887</v>
      </c>
      <c r="CS583" s="22">
        <f t="shared" si="765"/>
        <v>915.56437872227355</v>
      </c>
      <c r="CT583" s="21">
        <f t="shared" si="766"/>
        <v>-4.2736779578884797E-2</v>
      </c>
      <c r="CU583" s="26">
        <f t="shared" si="767"/>
        <v>1.3497047520854815</v>
      </c>
      <c r="CV583" s="27">
        <f t="shared" si="768"/>
        <v>2.4744587121567161</v>
      </c>
      <c r="CW583" s="27">
        <f t="shared" si="769"/>
        <v>29.131127565844977</v>
      </c>
      <c r="CX583" s="27">
        <f t="shared" si="770"/>
        <v>27.781422813759491</v>
      </c>
      <c r="CY583" s="27">
        <f t="shared" si="771"/>
        <v>55.562845627518982</v>
      </c>
      <c r="CZ583" s="27">
        <f t="shared" si="772"/>
        <v>51.738682163276792</v>
      </c>
      <c r="DA583" s="28">
        <f t="shared" si="773"/>
        <v>3.82416346424219</v>
      </c>
      <c r="DB583" s="5">
        <v>12</v>
      </c>
      <c r="DC583" s="5">
        <v>22</v>
      </c>
      <c r="DD583" s="22">
        <v>247</v>
      </c>
      <c r="DE583" s="22">
        <v>225</v>
      </c>
      <c r="DF583" s="22">
        <v>94</v>
      </c>
      <c r="DG583" s="22">
        <v>94</v>
      </c>
      <c r="DH583" s="22">
        <v>119</v>
      </c>
      <c r="DI583" s="22">
        <v>141</v>
      </c>
      <c r="DJ583" s="29">
        <f t="shared" si="774"/>
        <v>-1.8995606736888435</v>
      </c>
      <c r="DK583" s="27">
        <f t="shared" si="775"/>
        <v>2.9483363362684907</v>
      </c>
      <c r="DL583" s="27">
        <f t="shared" si="776"/>
        <v>1.9316686341069422</v>
      </c>
      <c r="DM583" s="27">
        <f t="shared" si="777"/>
        <v>33.651700941547254</v>
      </c>
      <c r="DN583" s="27">
        <f t="shared" si="778"/>
        <v>28.229473196685664</v>
      </c>
      <c r="DO583" s="27">
        <f t="shared" si="779"/>
        <v>64.829510474501404</v>
      </c>
      <c r="DP583" s="27">
        <f t="shared" si="780"/>
        <v>51.917830657049741</v>
      </c>
      <c r="DQ583" s="30">
        <f t="shared" si="781"/>
        <v>-9.0875163532094732</v>
      </c>
      <c r="DR583" s="5">
        <v>87</v>
      </c>
      <c r="DS583" s="5">
        <v>57</v>
      </c>
      <c r="DT583" s="5">
        <v>906</v>
      </c>
      <c r="DU583" s="5">
        <v>776</v>
      </c>
      <c r="DV583" s="5">
        <v>410</v>
      </c>
      <c r="DW583" s="5">
        <v>304</v>
      </c>
      <c r="DX583" s="5">
        <v>395</v>
      </c>
      <c r="DY583" s="5">
        <v>510</v>
      </c>
      <c r="DZ583" s="22">
        <v>8</v>
      </c>
      <c r="EA583" s="22">
        <v>4</v>
      </c>
      <c r="EB583" s="22">
        <f t="shared" si="782"/>
        <v>-4</v>
      </c>
      <c r="EC583" s="26">
        <f t="shared" si="783"/>
        <v>0.87585913265621784</v>
      </c>
      <c r="ED583" s="27">
        <f t="shared" si="784"/>
        <v>0.43792956632810892</v>
      </c>
      <c r="EE583" s="27">
        <f t="shared" si="785"/>
        <v>-0.43792956632810892</v>
      </c>
      <c r="EF583" s="6">
        <v>79.683333333299998</v>
      </c>
      <c r="EG583" s="6">
        <f t="shared" si="786"/>
        <v>1.6953900709212766</v>
      </c>
      <c r="EH583" s="5">
        <v>1.69</v>
      </c>
      <c r="EI583" s="5">
        <v>2.46</v>
      </c>
      <c r="EJ583" s="21">
        <f t="shared" si="787"/>
        <v>0.40722891566265057</v>
      </c>
      <c r="EK583" s="1">
        <v>2</v>
      </c>
      <c r="EL583" s="22">
        <v>1</v>
      </c>
      <c r="EM583" s="22">
        <v>3</v>
      </c>
      <c r="EN583" s="1">
        <v>4</v>
      </c>
      <c r="EO583" s="3">
        <f t="shared" si="788"/>
        <v>6</v>
      </c>
      <c r="EP583" s="6">
        <f t="shared" si="789"/>
        <v>4.5178832880169502</v>
      </c>
      <c r="EQ583" s="3">
        <f t="shared" si="790"/>
        <v>7.666666666666667</v>
      </c>
      <c r="ER583" s="20">
        <f t="shared" si="791"/>
        <v>0.22222222222222221</v>
      </c>
      <c r="ES583" s="20">
        <f t="shared" si="792"/>
        <v>0.44444444444444442</v>
      </c>
      <c r="ET583" s="20">
        <f t="shared" si="793"/>
        <v>0.66666666666666663</v>
      </c>
      <c r="EU583" s="3">
        <f t="shared" si="794"/>
        <v>19</v>
      </c>
      <c r="EV583" s="1">
        <v>16</v>
      </c>
      <c r="EW583" s="1">
        <v>3</v>
      </c>
      <c r="EX583" s="20">
        <f t="shared" si="795"/>
        <v>0.84210526315789469</v>
      </c>
      <c r="EY583" s="5">
        <v>9</v>
      </c>
      <c r="EZ583" s="5">
        <v>0</v>
      </c>
      <c r="FA583" s="22">
        <v>60</v>
      </c>
      <c r="FB583" s="22">
        <v>14</v>
      </c>
      <c r="FC583" s="22">
        <v>31</v>
      </c>
      <c r="FD583" s="22">
        <v>0</v>
      </c>
      <c r="FE583" s="22">
        <v>2</v>
      </c>
      <c r="FF583" s="22">
        <v>25</v>
      </c>
      <c r="FG583" s="22">
        <v>0</v>
      </c>
      <c r="FH583" s="22">
        <v>0</v>
      </c>
      <c r="FI583" s="6">
        <v>89.4</v>
      </c>
      <c r="FJ583" s="6">
        <f t="shared" si="796"/>
        <v>1.9021276595744683</v>
      </c>
      <c r="FK583" s="5">
        <v>1.88</v>
      </c>
      <c r="FL583" s="5">
        <v>3.79</v>
      </c>
      <c r="FM583" s="21">
        <f t="shared" si="797"/>
        <v>0.33156966490299822</v>
      </c>
      <c r="FN583" s="1">
        <v>0</v>
      </c>
      <c r="FO583" s="22">
        <v>1</v>
      </c>
      <c r="FP583" s="22">
        <v>1</v>
      </c>
      <c r="FQ583" s="1">
        <v>2</v>
      </c>
      <c r="FR583" s="1">
        <f t="shared" si="798"/>
        <v>2</v>
      </c>
      <c r="FS583" s="3">
        <f t="shared" si="799"/>
        <v>9.5</v>
      </c>
      <c r="FT583" s="3">
        <f t="shared" si="800"/>
        <v>57</v>
      </c>
      <c r="FU583" s="1">
        <v>33</v>
      </c>
      <c r="FV583" s="1">
        <v>24</v>
      </c>
      <c r="FW583" s="20">
        <f t="shared" si="801"/>
        <v>0.57894736842105265</v>
      </c>
      <c r="FX583" s="5">
        <v>2</v>
      </c>
      <c r="FY583" s="5">
        <v>6</v>
      </c>
      <c r="FZ583" s="22">
        <v>17</v>
      </c>
      <c r="GA583" s="22">
        <v>62</v>
      </c>
      <c r="GB583" s="22">
        <v>7</v>
      </c>
      <c r="GC583" s="22">
        <v>37</v>
      </c>
      <c r="GD583" s="22">
        <v>25</v>
      </c>
      <c r="GE583" s="22">
        <v>1</v>
      </c>
      <c r="GF583" s="22">
        <v>0</v>
      </c>
      <c r="GG583" s="22">
        <v>1</v>
      </c>
      <c r="GH583" s="1">
        <v>23</v>
      </c>
      <c r="GI583" s="1">
        <v>9</v>
      </c>
      <c r="GJ583" s="1">
        <v>29</v>
      </c>
      <c r="GK583" s="1">
        <v>6</v>
      </c>
      <c r="GL583" s="1">
        <v>1</v>
      </c>
      <c r="GM583" s="1">
        <v>0</v>
      </c>
      <c r="GN583" s="31">
        <f t="shared" si="802"/>
        <v>0</v>
      </c>
      <c r="GO583" s="1">
        <v>0</v>
      </c>
      <c r="GP583" s="1">
        <v>1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32" t="str">
        <f t="shared" si="803"/>
        <v xml:space="preserve"> </v>
      </c>
      <c r="GW583" s="9">
        <f t="shared" si="804"/>
        <v>4</v>
      </c>
      <c r="GX583" s="10">
        <v>0.7</v>
      </c>
      <c r="GY583" s="10">
        <v>0.4</v>
      </c>
      <c r="GZ583" s="10">
        <v>1.1000000000000001</v>
      </c>
      <c r="HA583" s="29">
        <f t="shared" si="805"/>
        <v>2.3404255319148939E-2</v>
      </c>
      <c r="HB583" s="29">
        <f t="shared" si="806"/>
        <v>9.2035233690469148E-2</v>
      </c>
      <c r="HC583">
        <v>13.7</v>
      </c>
      <c r="HD583">
        <v>13.1</v>
      </c>
      <c r="HE583">
        <v>-12.8</v>
      </c>
      <c r="HF583">
        <v>1.2</v>
      </c>
      <c r="HG583">
        <v>0.60000000000000009</v>
      </c>
      <c r="HH583">
        <v>-0.30000000000000004</v>
      </c>
      <c r="HI583">
        <v>1.5</v>
      </c>
      <c r="HJ583" s="11">
        <f t="shared" si="807"/>
        <v>3.1914893617021274E-2</v>
      </c>
      <c r="HK583" s="11">
        <f t="shared" si="808"/>
        <v>0.12550259139609429</v>
      </c>
      <c r="HL583">
        <v>99</v>
      </c>
      <c r="HM583">
        <v>0</v>
      </c>
      <c r="HN583">
        <v>0</v>
      </c>
      <c r="HQ583" s="33">
        <v>3250000</v>
      </c>
      <c r="HR583" s="33">
        <v>0</v>
      </c>
      <c r="HS583" s="30">
        <f t="shared" si="809"/>
        <v>-3.3292682926829258</v>
      </c>
    </row>
    <row r="584" spans="1:228" x14ac:dyDescent="0.2">
      <c r="A584" s="1">
        <v>3</v>
      </c>
      <c r="B584" s="2" t="s">
        <v>2760</v>
      </c>
      <c r="C584" s="2" t="s">
        <v>683</v>
      </c>
      <c r="D584" s="2" t="s">
        <v>429</v>
      </c>
      <c r="E584" s="2" t="s">
        <v>240</v>
      </c>
      <c r="F584" s="2">
        <v>75</v>
      </c>
      <c r="G584" s="2">
        <v>214</v>
      </c>
      <c r="H584" s="2" t="s">
        <v>231</v>
      </c>
      <c r="J584" s="3">
        <v>28</v>
      </c>
      <c r="K584" s="5" t="s">
        <v>2761</v>
      </c>
      <c r="L584" s="5" t="s">
        <v>2762</v>
      </c>
      <c r="M584" s="5" t="s">
        <v>2763</v>
      </c>
      <c r="N584" s="5" t="s">
        <v>721</v>
      </c>
      <c r="O584" s="2" t="s">
        <v>721</v>
      </c>
      <c r="P584" s="2" t="s">
        <v>271</v>
      </c>
      <c r="Q584" s="1">
        <v>48</v>
      </c>
      <c r="R584" s="1">
        <v>9</v>
      </c>
      <c r="S584" s="1">
        <v>19</v>
      </c>
      <c r="T584" s="1">
        <v>28</v>
      </c>
      <c r="U584" s="1">
        <v>-4</v>
      </c>
      <c r="V584" s="1">
        <v>88</v>
      </c>
      <c r="W584" s="20">
        <f t="shared" si="731"/>
        <v>0.10227272727272728</v>
      </c>
      <c r="X584" s="6">
        <v>1208.55</v>
      </c>
      <c r="Y584" s="6">
        <f t="shared" si="732"/>
        <v>25.178124999999998</v>
      </c>
      <c r="Z584" s="1">
        <v>1517</v>
      </c>
      <c r="AA584" s="6">
        <f t="shared" si="733"/>
        <v>31.604166666666668</v>
      </c>
      <c r="AB584" s="8">
        <f t="shared" si="734"/>
        <v>0.7966710613052076</v>
      </c>
      <c r="AC584" s="3">
        <f t="shared" si="735"/>
        <v>64.143812709030101</v>
      </c>
      <c r="AD584" s="8">
        <f t="shared" si="736"/>
        <v>3.1845010653608092</v>
      </c>
      <c r="AE584" s="20">
        <f t="shared" si="737"/>
        <v>0.14285714285714285</v>
      </c>
      <c r="AF584" s="20">
        <f t="shared" si="738"/>
        <v>0.30158730158730157</v>
      </c>
      <c r="AG584" s="20">
        <f t="shared" si="739"/>
        <v>0.44444444444444442</v>
      </c>
      <c r="AH584" s="3" t="e">
        <f t="shared" si="740"/>
        <v>#VALUE!</v>
      </c>
      <c r="AI584" s="3" t="str">
        <f t="shared" si="741"/>
        <v xml:space="preserve"> </v>
      </c>
      <c r="AJ584" s="3" t="str">
        <f t="shared" si="742"/>
        <v xml:space="preserve"> </v>
      </c>
      <c r="AK584" s="20" t="e">
        <f t="shared" si="743"/>
        <v>#VALUE!</v>
      </c>
      <c r="AL584" s="6">
        <v>0</v>
      </c>
      <c r="AM584" s="1">
        <v>131</v>
      </c>
      <c r="AN584" s="1">
        <v>91</v>
      </c>
      <c r="AO584" s="1">
        <v>41</v>
      </c>
      <c r="AP584" s="1">
        <v>53</v>
      </c>
      <c r="AQ584" s="1">
        <v>15</v>
      </c>
      <c r="AR584" s="6">
        <f t="shared" si="744"/>
        <v>6.503661412436391</v>
      </c>
      <c r="AS584" s="6">
        <f t="shared" si="745"/>
        <v>4.5178105994787146</v>
      </c>
      <c r="AT584" s="6">
        <f t="shared" si="746"/>
        <v>2.0354970832816184</v>
      </c>
      <c r="AU584" s="6">
        <f t="shared" si="747"/>
        <v>2.6312523271689217</v>
      </c>
      <c r="AV584" s="6">
        <f t="shared" si="748"/>
        <v>0.74469405485912876</v>
      </c>
      <c r="AW584" s="1">
        <v>65</v>
      </c>
      <c r="AX584" s="1">
        <v>20</v>
      </c>
      <c r="AY584" s="1">
        <v>1</v>
      </c>
      <c r="AZ584" s="1">
        <v>2</v>
      </c>
      <c r="BA584" s="1">
        <v>0</v>
      </c>
      <c r="BB584" s="1">
        <v>0</v>
      </c>
      <c r="BC584" s="7">
        <f>(EA584+FH584+GG584)-(DZ584+FG584+GF584)-((BD584/60)*(-0.29)+(EF584/60)*0.11+(FI584/60)*(-0.33))</f>
        <v>-2.1503750000000004</v>
      </c>
      <c r="BD584" s="6">
        <v>895.4</v>
      </c>
      <c r="BE584" s="6">
        <f t="shared" si="749"/>
        <v>18.654166666666665</v>
      </c>
      <c r="BF584" s="5">
        <v>17.899999999999999</v>
      </c>
      <c r="BG584" s="5">
        <v>30.19</v>
      </c>
      <c r="BH584" s="21">
        <f t="shared" si="750"/>
        <v>0.37221875649823244</v>
      </c>
      <c r="BI584" s="1">
        <v>6</v>
      </c>
      <c r="BJ584" s="22">
        <v>3</v>
      </c>
      <c r="BK584" s="22">
        <v>3</v>
      </c>
      <c r="BL584" s="1">
        <v>6</v>
      </c>
      <c r="BM584" s="1">
        <f t="shared" si="751"/>
        <v>12</v>
      </c>
      <c r="BN584" s="8">
        <f t="shared" si="752"/>
        <v>0.80410989501898589</v>
      </c>
      <c r="BO584" s="3">
        <f t="shared" si="753"/>
        <v>28.23076923076923</v>
      </c>
      <c r="BP584" s="20">
        <f t="shared" si="754"/>
        <v>0.15384615384615385</v>
      </c>
      <c r="BQ584" s="20">
        <f t="shared" si="755"/>
        <v>0.15384615384615385</v>
      </c>
      <c r="BR584" s="20">
        <f t="shared" si="756"/>
        <v>0.30769230769230771</v>
      </c>
      <c r="BS584" s="3" t="str">
        <f t="shared" si="757"/>
        <v xml:space="preserve"> </v>
      </c>
      <c r="BV584" s="20" t="str">
        <f t="shared" si="758"/>
        <v xml:space="preserve"> </v>
      </c>
      <c r="BW584" s="5">
        <v>103</v>
      </c>
      <c r="BX584" s="5">
        <v>136</v>
      </c>
      <c r="BY584" s="21">
        <f t="shared" si="759"/>
        <v>0.24869927159209157</v>
      </c>
      <c r="BZ584" s="5">
        <v>184</v>
      </c>
      <c r="CA584" s="5">
        <v>155</v>
      </c>
      <c r="CB584" s="23">
        <f t="shared" si="760"/>
        <v>0.35275754422476585</v>
      </c>
      <c r="CC584" s="5">
        <v>201</v>
      </c>
      <c r="CD584" s="5">
        <v>182</v>
      </c>
      <c r="CE584" s="23">
        <f t="shared" si="761"/>
        <v>0.39854318418314255</v>
      </c>
      <c r="CF584" s="23">
        <f t="shared" si="762"/>
        <v>0.41349480968858132</v>
      </c>
      <c r="CG584" s="24">
        <v>4</v>
      </c>
      <c r="CH584" s="5">
        <v>268</v>
      </c>
      <c r="CI584" s="5">
        <v>364</v>
      </c>
      <c r="CJ584" s="5">
        <v>315</v>
      </c>
      <c r="CK584">
        <v>16.583733540000001</v>
      </c>
      <c r="CL584" s="5">
        <v>2.1440000000000001</v>
      </c>
      <c r="CM584" s="5">
        <v>1</v>
      </c>
      <c r="CN584" s="5">
        <v>3.173</v>
      </c>
      <c r="CO584" s="5">
        <v>-0.77900000000000003</v>
      </c>
      <c r="CP584" s="5">
        <v>-13.981999999999999</v>
      </c>
      <c r="CQ584" s="21">
        <f t="shared" si="763"/>
        <v>0.10626702997275204</v>
      </c>
      <c r="CR584" s="25">
        <f t="shared" si="764"/>
        <v>0.91515151515151516</v>
      </c>
      <c r="CS584" s="22">
        <f t="shared" si="765"/>
        <v>925.7782181487903</v>
      </c>
      <c r="CT584" s="21">
        <f t="shared" si="766"/>
        <v>2.1418545124267205E-2</v>
      </c>
      <c r="CU584" s="26">
        <f t="shared" si="767"/>
        <v>2.7234636871508382</v>
      </c>
      <c r="CV584" s="27">
        <f t="shared" si="768"/>
        <v>2.9329608938547489</v>
      </c>
      <c r="CW584" s="27">
        <f t="shared" si="769"/>
        <v>25.628491620111735</v>
      </c>
      <c r="CX584" s="27">
        <f t="shared" si="770"/>
        <v>34.567039106145252</v>
      </c>
      <c r="CY584" s="27">
        <f t="shared" si="771"/>
        <v>51.326815642458101</v>
      </c>
      <c r="CZ584" s="27">
        <f t="shared" si="772"/>
        <v>69.553072625698334</v>
      </c>
      <c r="DA584" s="28">
        <f t="shared" si="773"/>
        <v>-18.226256983240233</v>
      </c>
      <c r="DB584" s="5">
        <v>39</v>
      </c>
      <c r="DC584" s="5">
        <v>42</v>
      </c>
      <c r="DD584" s="22">
        <v>328</v>
      </c>
      <c r="DE584" s="22">
        <v>453</v>
      </c>
      <c r="DF584" s="22">
        <v>170</v>
      </c>
      <c r="DG584" s="22">
        <v>223</v>
      </c>
      <c r="DH584" s="22">
        <v>278</v>
      </c>
      <c r="DI584" s="22">
        <v>198</v>
      </c>
      <c r="DJ584" s="29">
        <f t="shared" si="774"/>
        <v>0.91486758423381076</v>
      </c>
      <c r="DK584" s="27">
        <f t="shared" si="775"/>
        <v>2.8983106989069225</v>
      </c>
      <c r="DL584" s="27">
        <f t="shared" si="776"/>
        <v>2.5256707519046042</v>
      </c>
      <c r="DM584" s="27">
        <f t="shared" si="777"/>
        <v>26.084796290162302</v>
      </c>
      <c r="DN584" s="27">
        <f t="shared" si="778"/>
        <v>32.21265319642265</v>
      </c>
      <c r="DO584" s="27">
        <f t="shared" si="779"/>
        <v>51.258694932096716</v>
      </c>
      <c r="DP584" s="27">
        <f t="shared" si="780"/>
        <v>62.230871149387205</v>
      </c>
      <c r="DQ584" s="30">
        <f t="shared" si="781"/>
        <v>-7.2540807659497446</v>
      </c>
      <c r="DR584" s="5">
        <v>70</v>
      </c>
      <c r="DS584" s="5">
        <v>61</v>
      </c>
      <c r="DT584" s="5">
        <v>560</v>
      </c>
      <c r="DU584" s="5">
        <v>717</v>
      </c>
      <c r="DV584" s="5">
        <v>263</v>
      </c>
      <c r="DW584" s="5">
        <v>319</v>
      </c>
      <c r="DX584" s="5">
        <v>406</v>
      </c>
      <c r="DY584" s="5">
        <v>345</v>
      </c>
      <c r="DZ584" s="22">
        <v>11</v>
      </c>
      <c r="EA584" s="22">
        <v>3</v>
      </c>
      <c r="EB584" s="22">
        <f t="shared" si="782"/>
        <v>-8</v>
      </c>
      <c r="EC584" s="26">
        <f t="shared" si="783"/>
        <v>0.73710073710073731</v>
      </c>
      <c r="ED584" s="27">
        <f t="shared" si="784"/>
        <v>0.2010274737547465</v>
      </c>
      <c r="EE584" s="27">
        <f t="shared" si="785"/>
        <v>-0.5360732633459907</v>
      </c>
      <c r="EF584" s="6">
        <v>163.69999999999999</v>
      </c>
      <c r="EG584" s="6">
        <f t="shared" si="786"/>
        <v>3.4104166666666664</v>
      </c>
      <c r="EH584" s="5">
        <v>3.15</v>
      </c>
      <c r="EI584" s="5">
        <v>1.96</v>
      </c>
      <c r="EJ584" s="21">
        <f t="shared" si="787"/>
        <v>0.61643835616438358</v>
      </c>
      <c r="EK584" s="1">
        <v>3</v>
      </c>
      <c r="EL584" s="22">
        <v>7</v>
      </c>
      <c r="EM584" s="22">
        <v>5</v>
      </c>
      <c r="EN584" s="1">
        <v>13</v>
      </c>
      <c r="EO584" s="3">
        <f t="shared" si="788"/>
        <v>16</v>
      </c>
      <c r="EP584" s="6">
        <f t="shared" si="789"/>
        <v>5.8643860720830787</v>
      </c>
      <c r="EQ584" s="3">
        <f t="shared" si="790"/>
        <v>35.913043478260867</v>
      </c>
      <c r="ER584" s="20">
        <f t="shared" si="791"/>
        <v>0.13043478260869565</v>
      </c>
      <c r="ES584" s="20">
        <f t="shared" si="792"/>
        <v>0.56521739130434778</v>
      </c>
      <c r="ET584" s="20">
        <f t="shared" si="793"/>
        <v>0.69565217391304346</v>
      </c>
      <c r="EU584" s="3" t="str">
        <f t="shared" si="794"/>
        <v xml:space="preserve"> </v>
      </c>
      <c r="EX584" s="20" t="str">
        <f t="shared" si="795"/>
        <v xml:space="preserve"> </v>
      </c>
      <c r="EY584" s="5">
        <v>23</v>
      </c>
      <c r="EZ584" s="5">
        <v>4</v>
      </c>
      <c r="FA584" s="22">
        <v>95</v>
      </c>
      <c r="FB584" s="22">
        <v>24</v>
      </c>
      <c r="FC584" s="22">
        <v>48</v>
      </c>
      <c r="FD584" s="22">
        <v>5</v>
      </c>
      <c r="FE584" s="22">
        <v>7</v>
      </c>
      <c r="FF584" s="22">
        <v>69</v>
      </c>
      <c r="FG584" s="22">
        <v>0</v>
      </c>
      <c r="FH584" s="22">
        <v>1</v>
      </c>
      <c r="FI584" s="6">
        <v>149.44999999999999</v>
      </c>
      <c r="FJ584" s="6">
        <f t="shared" si="796"/>
        <v>3.1135416666666664</v>
      </c>
      <c r="FK584" s="5">
        <v>3.04</v>
      </c>
      <c r="FL584" s="5">
        <v>2.4900000000000002</v>
      </c>
      <c r="FM584" s="21">
        <f t="shared" si="797"/>
        <v>0.54972875226039786</v>
      </c>
      <c r="FN584" s="1">
        <v>0</v>
      </c>
      <c r="FO584" s="22">
        <v>0</v>
      </c>
      <c r="FP584" s="22">
        <v>0</v>
      </c>
      <c r="FQ584" s="1">
        <v>0</v>
      </c>
      <c r="FR584" s="1">
        <f t="shared" si="798"/>
        <v>0</v>
      </c>
      <c r="FS584" s="3">
        <f t="shared" si="799"/>
        <v>0</v>
      </c>
      <c r="FT584" s="3" t="str">
        <f t="shared" si="800"/>
        <v xml:space="preserve"> </v>
      </c>
      <c r="FW584" s="20" t="str">
        <f t="shared" si="801"/>
        <v xml:space="preserve"> </v>
      </c>
      <c r="FX584" s="5">
        <v>1</v>
      </c>
      <c r="FY584" s="5">
        <v>11</v>
      </c>
      <c r="FZ584" s="22">
        <v>8</v>
      </c>
      <c r="GA584" s="22">
        <v>100</v>
      </c>
      <c r="GB584" s="22">
        <v>3</v>
      </c>
      <c r="GC584" s="22">
        <v>58</v>
      </c>
      <c r="GD584" s="22">
        <v>49</v>
      </c>
      <c r="GE584" s="22">
        <v>5</v>
      </c>
      <c r="GF584" s="22">
        <v>1</v>
      </c>
      <c r="GG584" s="22">
        <v>1</v>
      </c>
      <c r="GH584" s="1">
        <v>70</v>
      </c>
      <c r="GI584" s="1">
        <v>27</v>
      </c>
      <c r="GJ584" s="1">
        <v>59</v>
      </c>
      <c r="GK584" s="1">
        <v>12</v>
      </c>
      <c r="GL584" s="1">
        <v>1</v>
      </c>
      <c r="GM584" s="1">
        <v>0</v>
      </c>
      <c r="GN584" s="31">
        <f t="shared" si="802"/>
        <v>0</v>
      </c>
      <c r="GO584" s="1">
        <v>0</v>
      </c>
      <c r="GP584" s="1">
        <v>0</v>
      </c>
      <c r="GQ584" s="1">
        <v>1</v>
      </c>
      <c r="GR584" s="1">
        <v>1</v>
      </c>
      <c r="GS584" s="1">
        <v>0</v>
      </c>
      <c r="GT584" s="1">
        <v>0</v>
      </c>
      <c r="GU584" s="1">
        <v>0</v>
      </c>
      <c r="GV584" s="32" t="str">
        <f t="shared" si="803"/>
        <v xml:space="preserve"> </v>
      </c>
      <c r="GW584" s="9">
        <f t="shared" si="804"/>
        <v>6</v>
      </c>
      <c r="GX584" s="10">
        <v>2.7</v>
      </c>
      <c r="GY584" s="10">
        <v>1.9</v>
      </c>
      <c r="GZ584" s="10">
        <v>4.5999999999999996</v>
      </c>
      <c r="HA584" s="29">
        <f t="shared" si="805"/>
        <v>9.5833333333333326E-2</v>
      </c>
      <c r="HB584" s="29">
        <f t="shared" si="806"/>
        <v>0.22837284349013279</v>
      </c>
      <c r="HC584">
        <v>30.8</v>
      </c>
      <c r="HD584">
        <v>27.9</v>
      </c>
      <c r="HE584">
        <v>-4.3</v>
      </c>
      <c r="HF584">
        <v>4.4000000000000004</v>
      </c>
      <c r="HG584">
        <v>1.7000000000000002</v>
      </c>
      <c r="HH584">
        <v>-0.30000000000000004</v>
      </c>
      <c r="HI584">
        <v>5.8</v>
      </c>
      <c r="HJ584" s="11">
        <f t="shared" si="807"/>
        <v>0.12083333333333333</v>
      </c>
      <c r="HK584" s="11">
        <f t="shared" si="808"/>
        <v>0.28794836787886313</v>
      </c>
      <c r="HL584">
        <v>99</v>
      </c>
      <c r="HM584">
        <v>0</v>
      </c>
      <c r="HN584">
        <v>0</v>
      </c>
      <c r="HQ584" s="33">
        <v>6500000</v>
      </c>
      <c r="HR584" s="33">
        <v>0</v>
      </c>
      <c r="HS584" s="30">
        <f t="shared" si="809"/>
        <v>-4.7365853658536574</v>
      </c>
    </row>
    <row r="585" spans="1:228" x14ac:dyDescent="0.2">
      <c r="A585" s="1">
        <v>4</v>
      </c>
      <c r="B585" s="2" t="s">
        <v>2764</v>
      </c>
      <c r="C585" s="2" t="s">
        <v>428</v>
      </c>
      <c r="D585" s="2" t="s">
        <v>429</v>
      </c>
      <c r="E585" s="2" t="s">
        <v>240</v>
      </c>
      <c r="F585" s="2">
        <v>75</v>
      </c>
      <c r="G585" s="2">
        <v>221</v>
      </c>
      <c r="H585" s="2" t="s">
        <v>231</v>
      </c>
      <c r="J585" s="3">
        <v>35</v>
      </c>
      <c r="K585" s="5" t="s">
        <v>2765</v>
      </c>
      <c r="L585" s="5" t="s">
        <v>2766</v>
      </c>
      <c r="M585" s="5" t="s">
        <v>673</v>
      </c>
      <c r="N585" s="5" t="s">
        <v>278</v>
      </c>
      <c r="O585" s="2" t="s">
        <v>278</v>
      </c>
      <c r="P585" s="2" t="s">
        <v>271</v>
      </c>
      <c r="Q585" s="1">
        <v>48</v>
      </c>
      <c r="R585" s="1">
        <v>5</v>
      </c>
      <c r="S585" s="1">
        <v>9</v>
      </c>
      <c r="T585" s="1">
        <v>14</v>
      </c>
      <c r="U585" s="1">
        <v>-5</v>
      </c>
      <c r="V585" s="1">
        <v>89</v>
      </c>
      <c r="W585" s="20">
        <f t="shared" si="731"/>
        <v>5.6179775280898875E-2</v>
      </c>
      <c r="X585" s="6">
        <v>1010.1333333333</v>
      </c>
      <c r="Y585" s="6">
        <f t="shared" si="732"/>
        <v>21.044444444443752</v>
      </c>
      <c r="Z585" s="1">
        <v>1324</v>
      </c>
      <c r="AA585" s="6">
        <f t="shared" si="733"/>
        <v>27.583333333333332</v>
      </c>
      <c r="AB585" s="8">
        <f t="shared" si="734"/>
        <v>0.76294058408859522</v>
      </c>
      <c r="AC585" s="3">
        <f t="shared" si="735"/>
        <v>46.071428571428569</v>
      </c>
      <c r="AD585" s="8">
        <f t="shared" si="736"/>
        <v>2.7365552873737511</v>
      </c>
      <c r="AE585" s="20">
        <f t="shared" si="737"/>
        <v>0.1388888888888889</v>
      </c>
      <c r="AF585" s="20">
        <f t="shared" si="738"/>
        <v>0.25</v>
      </c>
      <c r="AG585" s="20">
        <f t="shared" si="739"/>
        <v>0.3888888888888889</v>
      </c>
      <c r="AH585" s="3" t="e">
        <f t="shared" si="740"/>
        <v>#VALUE!</v>
      </c>
      <c r="AI585" s="3" t="str">
        <f t="shared" si="741"/>
        <v xml:space="preserve"> </v>
      </c>
      <c r="AJ585" s="3" t="str">
        <f t="shared" si="742"/>
        <v xml:space="preserve"> </v>
      </c>
      <c r="AK585" s="20" t="e">
        <f t="shared" si="743"/>
        <v>#VALUE!</v>
      </c>
      <c r="AL585" s="6">
        <v>0</v>
      </c>
      <c r="AM585" s="1">
        <v>93</v>
      </c>
      <c r="AN585" s="1">
        <v>78</v>
      </c>
      <c r="AO585" s="1">
        <v>28</v>
      </c>
      <c r="AP585" s="1">
        <v>20</v>
      </c>
      <c r="AQ585" s="1">
        <v>9</v>
      </c>
      <c r="AR585" s="6">
        <f t="shared" si="744"/>
        <v>5.5240232312567823</v>
      </c>
      <c r="AS585" s="6">
        <f t="shared" si="745"/>
        <v>4.6330517423443975</v>
      </c>
      <c r="AT585" s="6">
        <f t="shared" si="746"/>
        <v>1.6631467793031172</v>
      </c>
      <c r="AU585" s="6">
        <f t="shared" si="747"/>
        <v>1.1879619852165124</v>
      </c>
      <c r="AV585" s="6">
        <f t="shared" si="748"/>
        <v>0.53458289334743048</v>
      </c>
      <c r="AW585" s="1">
        <v>43</v>
      </c>
      <c r="AX585" s="1">
        <v>14</v>
      </c>
      <c r="AY585" s="1">
        <v>1</v>
      </c>
      <c r="AZ585" s="1">
        <v>1</v>
      </c>
      <c r="BA585" s="1">
        <v>0</v>
      </c>
      <c r="BB585" s="1">
        <v>0</v>
      </c>
      <c r="BC585" s="7">
        <f>(EA585+FH585+GG585)-(DZ585+FG585+GF585)-((BD585/60)*(-0.29)+(EF585/60)*0.11+(FI585/60)*(-0.33))</f>
        <v>-1.5052333333335168</v>
      </c>
      <c r="BD585" s="6">
        <v>786.8</v>
      </c>
      <c r="BE585" s="6">
        <f t="shared" si="749"/>
        <v>16.391666666666666</v>
      </c>
      <c r="BF585" s="5">
        <v>15.77</v>
      </c>
      <c r="BG585" s="5">
        <v>32.14</v>
      </c>
      <c r="BH585" s="21">
        <f t="shared" si="750"/>
        <v>0.32915883949071179</v>
      </c>
      <c r="BI585" s="1">
        <v>4</v>
      </c>
      <c r="BJ585" s="22">
        <v>3</v>
      </c>
      <c r="BK585" s="22">
        <v>6</v>
      </c>
      <c r="BL585" s="1">
        <v>9</v>
      </c>
      <c r="BM585" s="1">
        <f t="shared" si="751"/>
        <v>13</v>
      </c>
      <c r="BN585" s="8">
        <f t="shared" si="752"/>
        <v>0.99135739705134718</v>
      </c>
      <c r="BO585" s="3">
        <f t="shared" si="753"/>
        <v>46.071428571428569</v>
      </c>
      <c r="BP585" s="20">
        <f t="shared" si="754"/>
        <v>0.14285714285714285</v>
      </c>
      <c r="BQ585" s="20">
        <f t="shared" si="755"/>
        <v>0.32142857142857145</v>
      </c>
      <c r="BR585" s="20">
        <f t="shared" si="756"/>
        <v>0.4642857142857143</v>
      </c>
      <c r="BS585" s="3" t="str">
        <f t="shared" si="757"/>
        <v xml:space="preserve"> </v>
      </c>
      <c r="BV585" s="20" t="str">
        <f t="shared" si="758"/>
        <v xml:space="preserve"> </v>
      </c>
      <c r="BW585" s="5">
        <v>121</v>
      </c>
      <c r="BX585" s="5">
        <v>133</v>
      </c>
      <c r="BY585" s="21">
        <f t="shared" si="759"/>
        <v>0.33377135348226017</v>
      </c>
      <c r="BZ585" s="5">
        <v>109</v>
      </c>
      <c r="CA585" s="5">
        <v>121</v>
      </c>
      <c r="CB585" s="23">
        <f t="shared" si="760"/>
        <v>0.30223390275952694</v>
      </c>
      <c r="CC585" s="5">
        <v>144</v>
      </c>
      <c r="CD585" s="5">
        <v>133</v>
      </c>
      <c r="CE585" s="23">
        <f t="shared" si="761"/>
        <v>0.36399474375821289</v>
      </c>
      <c r="CF585" s="23">
        <f t="shared" si="762"/>
        <v>0.52479338842975209</v>
      </c>
      <c r="CG585" s="24">
        <v>3</v>
      </c>
      <c r="CH585" s="5">
        <v>280</v>
      </c>
      <c r="CI585" s="5">
        <v>259</v>
      </c>
      <c r="CJ585" s="5">
        <v>246</v>
      </c>
      <c r="CK585">
        <v>15.556945900000001</v>
      </c>
      <c r="CL585" s="5">
        <v>0.29199999999999998</v>
      </c>
      <c r="CM585" s="5">
        <v>4</v>
      </c>
      <c r="CN585" s="5">
        <v>-0.83399999999999996</v>
      </c>
      <c r="CO585" s="5">
        <v>0.53</v>
      </c>
      <c r="CP585" s="5">
        <v>8.6920000000000002</v>
      </c>
      <c r="CQ585" s="21">
        <f t="shared" si="763"/>
        <v>6.5116279069767441E-2</v>
      </c>
      <c r="CR585" s="25">
        <f t="shared" si="764"/>
        <v>0.92248062015503873</v>
      </c>
      <c r="CS585" s="22">
        <f t="shared" si="765"/>
        <v>928.99224806201551</v>
      </c>
      <c r="CT585" s="21">
        <f t="shared" si="766"/>
        <v>-1.2403100775193826E-2</v>
      </c>
      <c r="CU585" s="26">
        <f t="shared" si="767"/>
        <v>2.2194039315155356</v>
      </c>
      <c r="CV585" s="27">
        <f t="shared" si="768"/>
        <v>2.3779327837666453</v>
      </c>
      <c r="CW585" s="27">
        <f t="shared" si="769"/>
        <v>34.083703233988587</v>
      </c>
      <c r="CX585" s="27">
        <f t="shared" si="770"/>
        <v>30.675332910589727</v>
      </c>
      <c r="CY585" s="27">
        <f t="shared" si="771"/>
        <v>61.984781230183884</v>
      </c>
      <c r="CZ585" s="27">
        <f t="shared" si="772"/>
        <v>57.625237793278373</v>
      </c>
      <c r="DA585" s="28">
        <f t="shared" si="773"/>
        <v>4.3595434369055113</v>
      </c>
      <c r="DB585" s="5">
        <v>28</v>
      </c>
      <c r="DC585" s="5">
        <v>30</v>
      </c>
      <c r="DD585" s="22">
        <v>402</v>
      </c>
      <c r="DE585" s="22">
        <v>357</v>
      </c>
      <c r="DF585" s="22">
        <v>151</v>
      </c>
      <c r="DG585" s="22">
        <v>156</v>
      </c>
      <c r="DH585" s="22">
        <v>184</v>
      </c>
      <c r="DI585" s="22">
        <v>201</v>
      </c>
      <c r="DJ585" s="29">
        <f t="shared" si="774"/>
        <v>-5.8514978854085378</v>
      </c>
      <c r="DK585" s="27">
        <f t="shared" si="775"/>
        <v>2.0612943372744241</v>
      </c>
      <c r="DL585" s="27">
        <f t="shared" si="776"/>
        <v>1.827940261356565</v>
      </c>
      <c r="DM585" s="27">
        <f t="shared" si="777"/>
        <v>31.8528313627878</v>
      </c>
      <c r="DN585" s="27">
        <f t="shared" si="778"/>
        <v>29.51929060360921</v>
      </c>
      <c r="DO585" s="27">
        <f t="shared" si="779"/>
        <v>62.461107654013695</v>
      </c>
      <c r="DP585" s="27">
        <f t="shared" si="780"/>
        <v>51.843497199751091</v>
      </c>
      <c r="DQ585" s="30">
        <f t="shared" si="781"/>
        <v>-6.2580670173570923</v>
      </c>
      <c r="DR585" s="5">
        <v>53</v>
      </c>
      <c r="DS585" s="5">
        <v>47</v>
      </c>
      <c r="DT585" s="5">
        <v>766</v>
      </c>
      <c r="DU585" s="5">
        <v>712</v>
      </c>
      <c r="DV585" s="5">
        <v>337</v>
      </c>
      <c r="DW585" s="5">
        <v>255</v>
      </c>
      <c r="DX585" s="5">
        <v>319</v>
      </c>
      <c r="DY585" s="5">
        <v>450</v>
      </c>
      <c r="DZ585" s="22">
        <v>8</v>
      </c>
      <c r="EA585" s="22">
        <v>4</v>
      </c>
      <c r="EB585" s="22">
        <f t="shared" si="782"/>
        <v>-4</v>
      </c>
      <c r="EC585" s="26">
        <f t="shared" si="783"/>
        <v>0.61006609049313676</v>
      </c>
      <c r="ED585" s="27">
        <f t="shared" si="784"/>
        <v>0.30503304524656838</v>
      </c>
      <c r="EE585" s="27">
        <f t="shared" si="785"/>
        <v>-0.30503304524656838</v>
      </c>
      <c r="EF585" s="6">
        <v>73.150000000000006</v>
      </c>
      <c r="EG585" s="6">
        <f t="shared" si="786"/>
        <v>1.5239583333333335</v>
      </c>
      <c r="EH585" s="5">
        <v>1.5</v>
      </c>
      <c r="EI585" s="5">
        <v>3.61</v>
      </c>
      <c r="EJ585" s="21">
        <f t="shared" si="787"/>
        <v>0.29354207436399221</v>
      </c>
      <c r="EK585" s="1">
        <v>1</v>
      </c>
      <c r="EL585" s="22">
        <v>0</v>
      </c>
      <c r="EM585" s="22">
        <v>0</v>
      </c>
      <c r="EN585" s="1">
        <v>0</v>
      </c>
      <c r="EO585" s="3">
        <f t="shared" si="788"/>
        <v>1</v>
      </c>
      <c r="EP585" s="6">
        <f t="shared" si="789"/>
        <v>0.82023239917976754</v>
      </c>
      <c r="EQ585" s="3">
        <f t="shared" si="790"/>
        <v>0</v>
      </c>
      <c r="ER585" s="20">
        <f t="shared" si="791"/>
        <v>0.16666666666666666</v>
      </c>
      <c r="ES585" s="20">
        <f t="shared" si="792"/>
        <v>0</v>
      </c>
      <c r="ET585" s="20">
        <f t="shared" si="793"/>
        <v>0.16666666666666666</v>
      </c>
      <c r="EU585" s="3" t="str">
        <f t="shared" si="794"/>
        <v xml:space="preserve"> </v>
      </c>
      <c r="EX585" s="20" t="str">
        <f t="shared" si="795"/>
        <v xml:space="preserve"> </v>
      </c>
      <c r="EY585" s="5">
        <v>6</v>
      </c>
      <c r="EZ585" s="5">
        <v>1</v>
      </c>
      <c r="FA585" s="22">
        <v>58</v>
      </c>
      <c r="FB585" s="22">
        <v>14</v>
      </c>
      <c r="FC585" s="22">
        <v>16</v>
      </c>
      <c r="FD585" s="22">
        <v>4</v>
      </c>
      <c r="FE585" s="22">
        <v>3</v>
      </c>
      <c r="FF585" s="22">
        <v>29</v>
      </c>
      <c r="FG585" s="22">
        <v>2</v>
      </c>
      <c r="FH585" s="22">
        <v>0</v>
      </c>
      <c r="FI585" s="6">
        <v>150.1833333333</v>
      </c>
      <c r="FJ585" s="6">
        <f t="shared" si="796"/>
        <v>3.1288194444437498</v>
      </c>
      <c r="FK585" s="5">
        <v>3.04</v>
      </c>
      <c r="FL585" s="5">
        <v>2.67</v>
      </c>
      <c r="FM585" s="21">
        <f t="shared" si="797"/>
        <v>0.53239929947460596</v>
      </c>
      <c r="FN585" s="1">
        <v>0</v>
      </c>
      <c r="FO585" s="22">
        <v>0</v>
      </c>
      <c r="FP585" s="22">
        <v>0</v>
      </c>
      <c r="FQ585" s="1">
        <v>0</v>
      </c>
      <c r="FR585" s="1">
        <f t="shared" si="798"/>
        <v>0</v>
      </c>
      <c r="FS585" s="3">
        <f t="shared" si="799"/>
        <v>0</v>
      </c>
      <c r="FT585" s="3" t="str">
        <f t="shared" si="800"/>
        <v xml:space="preserve"> </v>
      </c>
      <c r="FW585" s="20" t="str">
        <f t="shared" si="801"/>
        <v xml:space="preserve"> </v>
      </c>
      <c r="FX585" s="5">
        <v>2</v>
      </c>
      <c r="FY585" s="5">
        <v>11</v>
      </c>
      <c r="FZ585" s="22">
        <v>27</v>
      </c>
      <c r="GA585" s="22">
        <v>126</v>
      </c>
      <c r="GB585" s="22">
        <v>8</v>
      </c>
      <c r="GC585" s="22">
        <v>40</v>
      </c>
      <c r="GD585" s="22">
        <v>48</v>
      </c>
      <c r="GE585" s="22">
        <v>3</v>
      </c>
      <c r="GF585" s="22">
        <v>0</v>
      </c>
      <c r="GG585" s="22">
        <v>0</v>
      </c>
      <c r="GH585" s="1">
        <v>35</v>
      </c>
      <c r="GI585" s="1">
        <v>6</v>
      </c>
      <c r="GJ585" s="1">
        <v>46</v>
      </c>
      <c r="GK585" s="1">
        <v>12</v>
      </c>
      <c r="GN585" s="31" t="str">
        <f t="shared" si="802"/>
        <v xml:space="preserve"> </v>
      </c>
      <c r="GP585" s="1">
        <v>1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32" t="str">
        <f t="shared" si="803"/>
        <v xml:space="preserve"> </v>
      </c>
      <c r="GW585" s="9">
        <f t="shared" si="804"/>
        <v>5</v>
      </c>
      <c r="GX585" s="10">
        <v>0.9</v>
      </c>
      <c r="GY585" s="10">
        <v>2.2999999999999998</v>
      </c>
      <c r="GZ585" s="10">
        <v>3.2</v>
      </c>
      <c r="HA585" s="29">
        <f t="shared" si="805"/>
        <v>6.6666666666666666E-2</v>
      </c>
      <c r="HB585" s="29">
        <f t="shared" si="806"/>
        <v>0.19007391763464199</v>
      </c>
      <c r="HC585">
        <v>20.5</v>
      </c>
      <c r="HD585">
        <v>26.1</v>
      </c>
      <c r="HE585">
        <v>-9.8000000000000007</v>
      </c>
      <c r="HF585">
        <v>1</v>
      </c>
      <c r="HG585">
        <v>2.6</v>
      </c>
      <c r="HH585">
        <v>0</v>
      </c>
      <c r="HI585">
        <v>3.6</v>
      </c>
      <c r="HJ585" s="11">
        <f t="shared" si="807"/>
        <v>7.4999999999999997E-2</v>
      </c>
      <c r="HK585" s="11">
        <f t="shared" si="808"/>
        <v>0.21383315733897221</v>
      </c>
      <c r="HL585">
        <v>99</v>
      </c>
      <c r="HM585">
        <v>0</v>
      </c>
      <c r="HN585">
        <v>0</v>
      </c>
      <c r="HQ585" s="33">
        <v>3083333</v>
      </c>
      <c r="HR585" s="33">
        <v>0</v>
      </c>
      <c r="HS585" s="30">
        <f t="shared" si="809"/>
        <v>-0.93658478048780358</v>
      </c>
    </row>
    <row r="586" spans="1:228" x14ac:dyDescent="0.2">
      <c r="A586" s="1">
        <v>27</v>
      </c>
      <c r="B586" s="2" t="s">
        <v>2767</v>
      </c>
      <c r="C586" s="2" t="s">
        <v>851</v>
      </c>
      <c r="D586" s="2" t="s">
        <v>257</v>
      </c>
      <c r="E586" s="2" t="s">
        <v>240</v>
      </c>
      <c r="F586" s="2">
        <v>75</v>
      </c>
      <c r="G586" s="2">
        <v>201</v>
      </c>
      <c r="H586" s="2" t="s">
        <v>249</v>
      </c>
      <c r="J586" s="3">
        <v>23</v>
      </c>
      <c r="K586" s="5" t="s">
        <v>2768</v>
      </c>
      <c r="L586" s="5" t="s">
        <v>2769</v>
      </c>
      <c r="M586" s="5" t="s">
        <v>907</v>
      </c>
      <c r="N586" s="5" t="s">
        <v>398</v>
      </c>
      <c r="O586" s="2" t="s">
        <v>398</v>
      </c>
      <c r="P586" s="2" t="s">
        <v>271</v>
      </c>
      <c r="Q586" s="1">
        <v>47</v>
      </c>
      <c r="R586" s="1">
        <v>5</v>
      </c>
      <c r="S586" s="1">
        <v>19</v>
      </c>
      <c r="T586" s="1">
        <v>24</v>
      </c>
      <c r="U586" s="1">
        <v>0</v>
      </c>
      <c r="V586" s="1">
        <v>93</v>
      </c>
      <c r="W586" s="20">
        <f t="shared" si="731"/>
        <v>5.3763440860215055E-2</v>
      </c>
      <c r="X586" s="6">
        <v>1180.3</v>
      </c>
      <c r="Y586" s="6">
        <f t="shared" si="732"/>
        <v>25.112765957446808</v>
      </c>
      <c r="Z586" s="1">
        <v>1524</v>
      </c>
      <c r="AA586" s="6">
        <f t="shared" si="733"/>
        <v>32.425531914893618</v>
      </c>
      <c r="AB586" s="8">
        <f t="shared" si="734"/>
        <v>0.77447506561679791</v>
      </c>
      <c r="AC586" s="3">
        <f t="shared" si="735"/>
        <v>94.02162162162162</v>
      </c>
      <c r="AD586" s="8">
        <f t="shared" si="736"/>
        <v>4.7795452828071658</v>
      </c>
      <c r="AE586" s="20">
        <f t="shared" si="737"/>
        <v>9.0909090909090912E-2</v>
      </c>
      <c r="AF586" s="20">
        <f t="shared" si="738"/>
        <v>0.34545454545454546</v>
      </c>
      <c r="AG586" s="20">
        <f t="shared" si="739"/>
        <v>0.4363636363636364</v>
      </c>
      <c r="AH586" s="3" t="e">
        <f t="shared" si="740"/>
        <v>#VALUE!</v>
      </c>
      <c r="AI586" s="3" t="str">
        <f t="shared" si="741"/>
        <v xml:space="preserve"> </v>
      </c>
      <c r="AJ586" s="3" t="str">
        <f t="shared" si="742"/>
        <v xml:space="preserve"> </v>
      </c>
      <c r="AK586" s="20" t="e">
        <f t="shared" si="743"/>
        <v>#VALUE!</v>
      </c>
      <c r="AL586" s="6">
        <v>0</v>
      </c>
      <c r="AM586" s="1">
        <v>24</v>
      </c>
      <c r="AN586" s="1">
        <v>101</v>
      </c>
      <c r="AO586" s="1">
        <v>57</v>
      </c>
      <c r="AP586" s="1">
        <v>27</v>
      </c>
      <c r="AQ586" s="1">
        <v>26</v>
      </c>
      <c r="AR586" s="6">
        <f t="shared" si="744"/>
        <v>1.220028806235703</v>
      </c>
      <c r="AS586" s="6">
        <f t="shared" si="745"/>
        <v>5.1342878929085822</v>
      </c>
      <c r="AT586" s="6">
        <f t="shared" si="746"/>
        <v>2.8975684148097942</v>
      </c>
      <c r="AU586" s="6">
        <f t="shared" si="747"/>
        <v>1.3725324070151657</v>
      </c>
      <c r="AV586" s="6">
        <f t="shared" si="748"/>
        <v>1.3216978734220113</v>
      </c>
      <c r="AW586" s="1">
        <v>10</v>
      </c>
      <c r="AX586" s="1">
        <v>5</v>
      </c>
      <c r="AY586" s="1">
        <v>0</v>
      </c>
      <c r="AZ586" s="1">
        <v>0</v>
      </c>
      <c r="BA586" s="1">
        <v>0</v>
      </c>
      <c r="BB586" s="1">
        <v>0</v>
      </c>
      <c r="BC586" s="7">
        <f>(EA586+FH586+GG586)-(DZ586+FG586+GF586)-((BD586/60)*(-0.29)+(EF586/60)*0.11+(FI586/60)*(-0.33))</f>
        <v>8.9049499999997153</v>
      </c>
      <c r="BD586" s="6">
        <v>904.03333333329999</v>
      </c>
      <c r="BE586" s="6">
        <f t="shared" si="749"/>
        <v>19.234751773048934</v>
      </c>
      <c r="BF586" s="5">
        <v>18.170000000000002</v>
      </c>
      <c r="BG586" s="5">
        <v>30.09</v>
      </c>
      <c r="BH586" s="21">
        <f t="shared" si="750"/>
        <v>0.37650227932034813</v>
      </c>
      <c r="BI586" s="1">
        <v>3</v>
      </c>
      <c r="BJ586" s="22">
        <v>6</v>
      </c>
      <c r="BK586" s="22">
        <v>5</v>
      </c>
      <c r="BL586" s="1">
        <v>14</v>
      </c>
      <c r="BM586" s="1">
        <f t="shared" si="751"/>
        <v>17</v>
      </c>
      <c r="BN586" s="8">
        <f t="shared" si="752"/>
        <v>1.1282769809373228</v>
      </c>
      <c r="BO586" s="3">
        <f t="shared" si="753"/>
        <v>67.621621621621614</v>
      </c>
      <c r="BP586" s="20">
        <f t="shared" si="754"/>
        <v>8.1081081081081086E-2</v>
      </c>
      <c r="BQ586" s="20">
        <f t="shared" si="755"/>
        <v>0.3783783783783784</v>
      </c>
      <c r="BR586" s="20">
        <f t="shared" si="756"/>
        <v>0.45945945945945948</v>
      </c>
      <c r="BS586" s="3" t="str">
        <f t="shared" si="757"/>
        <v xml:space="preserve"> </v>
      </c>
      <c r="BV586" s="20" t="str">
        <f t="shared" si="758"/>
        <v xml:space="preserve"> </v>
      </c>
      <c r="BW586" s="5">
        <v>164</v>
      </c>
      <c r="BX586" s="5">
        <v>133</v>
      </c>
      <c r="BY586" s="21">
        <f t="shared" si="759"/>
        <v>0.32423580786026202</v>
      </c>
      <c r="BZ586" s="5">
        <v>158</v>
      </c>
      <c r="CA586" s="5">
        <v>135</v>
      </c>
      <c r="CB586" s="23">
        <f t="shared" si="760"/>
        <v>0.31986899563318777</v>
      </c>
      <c r="CC586" s="5">
        <v>162</v>
      </c>
      <c r="CD586" s="5">
        <v>164</v>
      </c>
      <c r="CE586" s="23">
        <f t="shared" si="761"/>
        <v>0.35589519650655022</v>
      </c>
      <c r="CF586" s="23">
        <f t="shared" si="762"/>
        <v>0.50338983050847452</v>
      </c>
      <c r="CG586" s="24">
        <v>4</v>
      </c>
      <c r="CH586" s="5">
        <v>309</v>
      </c>
      <c r="CI586" s="5">
        <v>337</v>
      </c>
      <c r="CJ586" s="5">
        <v>281</v>
      </c>
      <c r="CK586">
        <v>15.86244158</v>
      </c>
      <c r="CL586" s="5">
        <v>1.5249999999999999</v>
      </c>
      <c r="CM586" s="5">
        <v>2</v>
      </c>
      <c r="CN586" s="5">
        <v>1.0640000000000001</v>
      </c>
      <c r="CO586" s="5">
        <v>-0.95400000000000007</v>
      </c>
      <c r="CP586" s="5">
        <v>3.1640000000000001</v>
      </c>
      <c r="CQ586" s="21">
        <f t="shared" si="763"/>
        <v>8.8729016786570747E-2</v>
      </c>
      <c r="CR586" s="25">
        <f t="shared" si="764"/>
        <v>0.90082644628099173</v>
      </c>
      <c r="CS586" s="22">
        <f t="shared" si="765"/>
        <v>909.69934795964878</v>
      </c>
      <c r="CT586" s="21">
        <f t="shared" si="766"/>
        <v>-1.044453693243752E-2</v>
      </c>
      <c r="CU586" s="26">
        <f t="shared" si="767"/>
        <v>2.5995620557617767</v>
      </c>
      <c r="CV586" s="27">
        <f t="shared" si="768"/>
        <v>2.5293036218222689</v>
      </c>
      <c r="CW586" s="27">
        <f t="shared" si="769"/>
        <v>29.297766952774619</v>
      </c>
      <c r="CX586" s="27">
        <f t="shared" si="770"/>
        <v>25.503811520041214</v>
      </c>
      <c r="CY586" s="27">
        <f t="shared" si="771"/>
        <v>54.520544737057804</v>
      </c>
      <c r="CZ586" s="27">
        <f t="shared" si="772"/>
        <v>49.602454361292274</v>
      </c>
      <c r="DA586" s="28">
        <f t="shared" si="773"/>
        <v>4.9180903757655301</v>
      </c>
      <c r="DB586" s="5">
        <v>37</v>
      </c>
      <c r="DC586" s="5">
        <v>36</v>
      </c>
      <c r="DD586" s="22">
        <v>380</v>
      </c>
      <c r="DE586" s="22">
        <v>327</v>
      </c>
      <c r="DF586" s="22">
        <v>157</v>
      </c>
      <c r="DG586" s="22">
        <v>141</v>
      </c>
      <c r="DH586" s="22">
        <v>202</v>
      </c>
      <c r="DI586" s="22">
        <v>202</v>
      </c>
      <c r="DJ586" s="29">
        <f t="shared" si="774"/>
        <v>2.646734443562142</v>
      </c>
      <c r="DK586" s="27">
        <f t="shared" si="775"/>
        <v>1.9940179461615153</v>
      </c>
      <c r="DL586" s="27">
        <f t="shared" si="776"/>
        <v>1.8667402049171633</v>
      </c>
      <c r="DM586" s="27">
        <f t="shared" si="777"/>
        <v>26.473770178825227</v>
      </c>
      <c r="DN586" s="27">
        <f t="shared" si="778"/>
        <v>22.952419337731484</v>
      </c>
      <c r="DO586" s="27">
        <f t="shared" si="779"/>
        <v>49.892874567786002</v>
      </c>
      <c r="DP586" s="27">
        <f t="shared" si="780"/>
        <v>46.244245985447911</v>
      </c>
      <c r="DQ586" s="30">
        <f t="shared" si="781"/>
        <v>1.269461793427439</v>
      </c>
      <c r="DR586" s="5">
        <v>47</v>
      </c>
      <c r="DS586" s="5">
        <v>44</v>
      </c>
      <c r="DT586" s="5">
        <v>577</v>
      </c>
      <c r="DU586" s="5">
        <v>497</v>
      </c>
      <c r="DV586" s="5">
        <v>257</v>
      </c>
      <c r="DW586" s="5">
        <v>238</v>
      </c>
      <c r="DX586" s="5">
        <v>311</v>
      </c>
      <c r="DY586" s="5">
        <v>295</v>
      </c>
      <c r="DZ586" s="22">
        <v>3</v>
      </c>
      <c r="EA586" s="22">
        <v>9</v>
      </c>
      <c r="EB586" s="22">
        <f t="shared" si="782"/>
        <v>6</v>
      </c>
      <c r="EC586" s="26">
        <f t="shared" si="783"/>
        <v>0.19910770251835108</v>
      </c>
      <c r="ED586" s="27">
        <f t="shared" si="784"/>
        <v>0.59732310755505325</v>
      </c>
      <c r="EE586" s="27">
        <f t="shared" si="785"/>
        <v>0.39821540503670216</v>
      </c>
      <c r="EF586" s="6">
        <v>134.1833333333</v>
      </c>
      <c r="EG586" s="6">
        <f t="shared" si="786"/>
        <v>2.8549645390063829</v>
      </c>
      <c r="EH586" s="5">
        <v>2.77</v>
      </c>
      <c r="EI586" s="5">
        <v>2.27</v>
      </c>
      <c r="EJ586" s="21">
        <f t="shared" si="787"/>
        <v>0.54960317460317465</v>
      </c>
      <c r="EK586" s="1">
        <v>2</v>
      </c>
      <c r="EL586" s="22">
        <v>3</v>
      </c>
      <c r="EM586" s="22">
        <v>1</v>
      </c>
      <c r="EN586" s="1">
        <v>4</v>
      </c>
      <c r="EO586" s="3">
        <f t="shared" si="788"/>
        <v>6</v>
      </c>
      <c r="EP586" s="6">
        <f t="shared" si="789"/>
        <v>2.6828965345926425</v>
      </c>
      <c r="EQ586" s="3">
        <f t="shared" si="790"/>
        <v>19.399999999999999</v>
      </c>
      <c r="ER586" s="20">
        <f t="shared" si="791"/>
        <v>0.13333333333333333</v>
      </c>
      <c r="ES586" s="20">
        <f t="shared" si="792"/>
        <v>0.26666666666666666</v>
      </c>
      <c r="ET586" s="20">
        <f t="shared" si="793"/>
        <v>0.4</v>
      </c>
      <c r="EU586" s="3" t="str">
        <f t="shared" si="794"/>
        <v xml:space="preserve"> </v>
      </c>
      <c r="EX586" s="20" t="str">
        <f t="shared" si="795"/>
        <v xml:space="preserve"> </v>
      </c>
      <c r="EY586" s="5">
        <v>15</v>
      </c>
      <c r="EZ586" s="5">
        <v>4</v>
      </c>
      <c r="FA586" s="22">
        <v>82</v>
      </c>
      <c r="FB586" s="22">
        <v>11</v>
      </c>
      <c r="FC586" s="22">
        <v>49</v>
      </c>
      <c r="FD586" s="22">
        <v>2</v>
      </c>
      <c r="FE586" s="22">
        <v>3</v>
      </c>
      <c r="FF586" s="22">
        <v>68</v>
      </c>
      <c r="FG586" s="22">
        <v>0</v>
      </c>
      <c r="FH586" s="22">
        <v>0</v>
      </c>
      <c r="FI586" s="6">
        <v>142.0833333333</v>
      </c>
      <c r="FJ586" s="6">
        <f t="shared" si="796"/>
        <v>3.0230496453893618</v>
      </c>
      <c r="FK586" s="5">
        <v>2.95</v>
      </c>
      <c r="FL586" s="5">
        <v>2.2999999999999998</v>
      </c>
      <c r="FM586" s="21">
        <f t="shared" si="797"/>
        <v>0.56190476190476191</v>
      </c>
      <c r="FN586" s="1">
        <v>0</v>
      </c>
      <c r="FO586" s="22">
        <v>1</v>
      </c>
      <c r="FP586" s="22">
        <v>0</v>
      </c>
      <c r="FQ586" s="1">
        <v>1</v>
      </c>
      <c r="FR586" s="1">
        <f t="shared" si="798"/>
        <v>1</v>
      </c>
      <c r="FS586" s="3">
        <f t="shared" si="799"/>
        <v>7</v>
      </c>
      <c r="FT586" s="3" t="str">
        <f t="shared" si="800"/>
        <v xml:space="preserve"> </v>
      </c>
      <c r="FW586" s="20" t="str">
        <f t="shared" si="801"/>
        <v xml:space="preserve"> </v>
      </c>
      <c r="FX586" s="5">
        <v>3</v>
      </c>
      <c r="FY586" s="5">
        <v>13</v>
      </c>
      <c r="FZ586" s="22">
        <v>18</v>
      </c>
      <c r="GA586" s="22">
        <v>71</v>
      </c>
      <c r="GB586" s="22">
        <v>3</v>
      </c>
      <c r="GC586" s="22">
        <v>40</v>
      </c>
      <c r="GD586" s="22">
        <v>69</v>
      </c>
      <c r="GE586" s="22">
        <v>6</v>
      </c>
      <c r="GF586" s="22">
        <v>2</v>
      </c>
      <c r="GG586" s="22">
        <v>0</v>
      </c>
      <c r="GH586" s="1">
        <v>59</v>
      </c>
      <c r="GI586" s="1">
        <v>15</v>
      </c>
      <c r="GJ586" s="1">
        <v>58</v>
      </c>
      <c r="GK586" s="1">
        <v>14</v>
      </c>
      <c r="GN586" s="31" t="str">
        <f t="shared" si="802"/>
        <v xml:space="preserve"> </v>
      </c>
      <c r="GP586" s="1">
        <v>1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32" t="str">
        <f t="shared" si="803"/>
        <v xml:space="preserve"> </v>
      </c>
      <c r="GW586" s="9">
        <f t="shared" si="804"/>
        <v>8</v>
      </c>
      <c r="GX586" s="10">
        <v>1.8</v>
      </c>
      <c r="GY586" s="10">
        <v>3.1</v>
      </c>
      <c r="GZ586" s="10">
        <v>4.9000000000000004</v>
      </c>
      <c r="HA586" s="29">
        <f t="shared" si="805"/>
        <v>0.10425531914893618</v>
      </c>
      <c r="HB586" s="29">
        <f t="shared" si="806"/>
        <v>0.24908921460645603</v>
      </c>
      <c r="HC586">
        <v>30.4</v>
      </c>
      <c r="HD586">
        <v>31.5</v>
      </c>
      <c r="HE586">
        <v>-0.1</v>
      </c>
      <c r="HF586">
        <v>2.2000000000000002</v>
      </c>
      <c r="HG586">
        <v>5.9</v>
      </c>
      <c r="HH586">
        <v>0</v>
      </c>
      <c r="HI586">
        <v>8.1</v>
      </c>
      <c r="HJ586" s="11">
        <f t="shared" si="807"/>
        <v>0.17234042553191489</v>
      </c>
      <c r="HK586" s="11">
        <f t="shared" si="808"/>
        <v>0.4117597221045497</v>
      </c>
      <c r="HL586">
        <v>99</v>
      </c>
      <c r="HM586">
        <v>0</v>
      </c>
      <c r="HN586">
        <v>0</v>
      </c>
      <c r="HO586">
        <v>1</v>
      </c>
      <c r="HP586" t="s">
        <v>294</v>
      </c>
      <c r="HQ586" s="33">
        <v>816666</v>
      </c>
      <c r="HR586" s="33">
        <v>2350000</v>
      </c>
      <c r="HS586" s="30">
        <f t="shared" si="809"/>
        <v>7.5439036097560974</v>
      </c>
    </row>
    <row r="587" spans="1:228" x14ac:dyDescent="0.2">
      <c r="A587" s="1">
        <v>13</v>
      </c>
      <c r="B587" s="2" t="s">
        <v>2770</v>
      </c>
      <c r="C587" s="2" t="s">
        <v>702</v>
      </c>
      <c r="D587" s="2" t="s">
        <v>257</v>
      </c>
      <c r="E587" s="2" t="s">
        <v>240</v>
      </c>
      <c r="F587" s="2">
        <v>73</v>
      </c>
      <c r="G587" s="2">
        <v>200</v>
      </c>
      <c r="H587" s="2" t="s">
        <v>249</v>
      </c>
      <c r="J587" s="3">
        <v>29</v>
      </c>
      <c r="K587" s="5" t="s">
        <v>2771</v>
      </c>
      <c r="L587" s="5" t="s">
        <v>2772</v>
      </c>
      <c r="M587" s="5" t="s">
        <v>2773</v>
      </c>
      <c r="N587" s="5" t="s">
        <v>270</v>
      </c>
      <c r="O587" s="2" t="s">
        <v>270</v>
      </c>
      <c r="P587" s="2" t="s">
        <v>555</v>
      </c>
      <c r="Q587" s="1">
        <v>12</v>
      </c>
      <c r="R587" s="1">
        <v>0</v>
      </c>
      <c r="S587" s="1">
        <v>0</v>
      </c>
      <c r="T587" s="1">
        <v>0</v>
      </c>
      <c r="U587" s="1">
        <v>-6</v>
      </c>
      <c r="V587" s="1">
        <v>9</v>
      </c>
      <c r="W587" s="20">
        <f t="shared" si="731"/>
        <v>0</v>
      </c>
      <c r="X587" s="6">
        <v>119.9</v>
      </c>
      <c r="Y587" s="6">
        <f t="shared" si="732"/>
        <v>9.9916666666666671</v>
      </c>
      <c r="Z587" s="1">
        <v>170</v>
      </c>
      <c r="AA587" s="6">
        <f t="shared" si="733"/>
        <v>14.166666666666666</v>
      </c>
      <c r="AB587" s="8">
        <f t="shared" si="734"/>
        <v>0.70529411764705885</v>
      </c>
      <c r="AC587" s="3">
        <f t="shared" si="735"/>
        <v>0</v>
      </c>
      <c r="AD587" s="8">
        <f t="shared" si="736"/>
        <v>0</v>
      </c>
      <c r="AE587" s="20">
        <f t="shared" si="737"/>
        <v>0</v>
      </c>
      <c r="AF587" s="20">
        <f t="shared" si="738"/>
        <v>0</v>
      </c>
      <c r="AG587" s="20">
        <f t="shared" si="739"/>
        <v>0</v>
      </c>
      <c r="AH587" s="3" t="e">
        <f t="shared" si="740"/>
        <v>#VALUE!</v>
      </c>
      <c r="AI587" s="3" t="str">
        <f t="shared" si="741"/>
        <v xml:space="preserve"> </v>
      </c>
      <c r="AJ587" s="3" t="str">
        <f t="shared" si="742"/>
        <v xml:space="preserve"> </v>
      </c>
      <c r="AK587" s="20" t="e">
        <f t="shared" si="743"/>
        <v>#VALUE!</v>
      </c>
      <c r="AL587" s="6">
        <v>0</v>
      </c>
      <c r="AM587" s="1">
        <v>29</v>
      </c>
      <c r="AN587" s="1">
        <v>4</v>
      </c>
      <c r="AO587" s="1">
        <v>3</v>
      </c>
      <c r="AP587" s="1">
        <v>1</v>
      </c>
      <c r="AQ587" s="1">
        <v>0</v>
      </c>
      <c r="AR587" s="6">
        <f t="shared" si="744"/>
        <v>14.512093411175981</v>
      </c>
      <c r="AS587" s="6">
        <f t="shared" si="745"/>
        <v>2.0016680567139282</v>
      </c>
      <c r="AT587" s="6">
        <f t="shared" si="746"/>
        <v>1.5012510425354459</v>
      </c>
      <c r="AU587" s="6">
        <f t="shared" si="747"/>
        <v>0.50041701417848206</v>
      </c>
      <c r="AV587" s="6">
        <f t="shared" si="748"/>
        <v>0</v>
      </c>
      <c r="AW587" s="1">
        <v>29</v>
      </c>
      <c r="AX587" s="1">
        <v>2</v>
      </c>
      <c r="AY587" s="1">
        <v>3</v>
      </c>
      <c r="AZ587" s="1">
        <v>1</v>
      </c>
      <c r="BA587" s="1">
        <v>0</v>
      </c>
      <c r="BB587" s="1">
        <v>0</v>
      </c>
      <c r="BC587" s="7">
        <f>(EA587+FH587+GG587)-(DZ587+FG587+GF587)-((BD587/60)*(0.11)+(EF587/60)*(-0.14)+(FI587/60)*(0.13))</f>
        <v>-1.2164833333333334</v>
      </c>
      <c r="BD587" s="6">
        <v>119.1</v>
      </c>
      <c r="BE587" s="6">
        <f t="shared" si="749"/>
        <v>9.9249999999999989</v>
      </c>
      <c r="BF587" s="5">
        <v>9.93</v>
      </c>
      <c r="BG587" s="5">
        <v>39.49</v>
      </c>
      <c r="BH587" s="21">
        <f t="shared" si="750"/>
        <v>0.20093079724807769</v>
      </c>
      <c r="BI587" s="1">
        <v>0</v>
      </c>
      <c r="BJ587" s="22">
        <v>0</v>
      </c>
      <c r="BK587" s="22">
        <v>0</v>
      </c>
      <c r="BL587" s="1">
        <v>0</v>
      </c>
      <c r="BM587" s="1">
        <f t="shared" si="751"/>
        <v>0</v>
      </c>
      <c r="BN587" s="8">
        <f t="shared" si="752"/>
        <v>0</v>
      </c>
      <c r="BO587" s="3">
        <f t="shared" si="753"/>
        <v>0</v>
      </c>
      <c r="BP587" s="20">
        <f t="shared" si="754"/>
        <v>0</v>
      </c>
      <c r="BQ587" s="20">
        <f t="shared" si="755"/>
        <v>0</v>
      </c>
      <c r="BR587" s="20">
        <f t="shared" si="756"/>
        <v>0</v>
      </c>
      <c r="BS587" s="3" t="str">
        <f t="shared" si="757"/>
        <v xml:space="preserve"> </v>
      </c>
      <c r="BT587" s="1">
        <v>0</v>
      </c>
      <c r="BU587" s="1">
        <v>0</v>
      </c>
      <c r="BV587" s="20" t="str">
        <f t="shared" si="758"/>
        <v xml:space="preserve"> </v>
      </c>
      <c r="BW587" s="5">
        <v>14</v>
      </c>
      <c r="BX587" s="5">
        <v>14</v>
      </c>
      <c r="BY587" s="21">
        <f t="shared" si="759"/>
        <v>0.26666666666666666</v>
      </c>
      <c r="BZ587" s="5">
        <v>12</v>
      </c>
      <c r="CA587" s="5">
        <v>23</v>
      </c>
      <c r="CB587" s="23">
        <f t="shared" si="760"/>
        <v>0.33333333333333331</v>
      </c>
      <c r="CC587" s="5">
        <v>23</v>
      </c>
      <c r="CD587" s="5">
        <v>19</v>
      </c>
      <c r="CE587" s="23">
        <f t="shared" si="761"/>
        <v>0.4</v>
      </c>
      <c r="CF587" s="23">
        <f t="shared" si="762"/>
        <v>0.44444444444444442</v>
      </c>
      <c r="CG587" s="24">
        <v>6</v>
      </c>
      <c r="CH587" s="5">
        <v>38</v>
      </c>
      <c r="CI587" s="5">
        <v>38</v>
      </c>
      <c r="CJ587" s="5">
        <v>38</v>
      </c>
      <c r="CK587">
        <v>14.735855300000001</v>
      </c>
      <c r="CL587" s="5">
        <v>-0.73599999999999999</v>
      </c>
      <c r="CM587" s="5">
        <v>13</v>
      </c>
      <c r="CN587" s="5">
        <v>-3.8280000000000003</v>
      </c>
      <c r="CO587" s="5">
        <v>-8.7430000000000003</v>
      </c>
      <c r="CP587" s="5">
        <v>-3.7090000000000001</v>
      </c>
      <c r="CQ587" s="21">
        <f t="shared" si="763"/>
        <v>0</v>
      </c>
      <c r="CR587" s="25">
        <f t="shared" si="764"/>
        <v>0.8928571428571429</v>
      </c>
      <c r="CS587" s="22">
        <f t="shared" si="765"/>
        <v>892.85714285714289</v>
      </c>
      <c r="CT587" s="21">
        <f t="shared" si="766"/>
        <v>-0.1071428571428571</v>
      </c>
      <c r="CU587" s="26">
        <f t="shared" si="767"/>
        <v>0</v>
      </c>
      <c r="CV587" s="27">
        <f t="shared" si="768"/>
        <v>3.0211480362537766</v>
      </c>
      <c r="CW587" s="27">
        <f t="shared" si="769"/>
        <v>17.623363544813696</v>
      </c>
      <c r="CX587" s="27">
        <f t="shared" si="770"/>
        <v>28.197381671701915</v>
      </c>
      <c r="CY587" s="27">
        <f t="shared" si="771"/>
        <v>38.267875125881169</v>
      </c>
      <c r="CZ587" s="27">
        <f t="shared" si="772"/>
        <v>58.912386706948645</v>
      </c>
      <c r="DA587" s="28">
        <f t="shared" si="773"/>
        <v>-20.644511581067476</v>
      </c>
      <c r="DB587" s="5">
        <v>0</v>
      </c>
      <c r="DC587" s="5">
        <v>6</v>
      </c>
      <c r="DD587" s="22">
        <v>35</v>
      </c>
      <c r="DE587" s="22">
        <v>50</v>
      </c>
      <c r="DF587" s="22">
        <v>23</v>
      </c>
      <c r="DG587" s="22">
        <v>33</v>
      </c>
      <c r="DH587" s="22">
        <v>28</v>
      </c>
      <c r="DI587" s="22">
        <v>18</v>
      </c>
      <c r="DJ587" s="29">
        <f t="shared" si="774"/>
        <v>-19.520178247734144</v>
      </c>
      <c r="DK587" s="27">
        <f t="shared" si="775"/>
        <v>3.1653583185616614</v>
      </c>
      <c r="DL587" s="27">
        <f t="shared" si="776"/>
        <v>3.1653583185616614</v>
      </c>
      <c r="DM587" s="27">
        <f t="shared" si="777"/>
        <v>29.247910863509752</v>
      </c>
      <c r="DN587" s="27">
        <f t="shared" si="778"/>
        <v>31.780197518359078</v>
      </c>
      <c r="DO587" s="27">
        <f t="shared" si="779"/>
        <v>58.115978728792101</v>
      </c>
      <c r="DP587" s="27">
        <f t="shared" si="780"/>
        <v>52.03849075715371</v>
      </c>
      <c r="DQ587" s="30">
        <f t="shared" si="781"/>
        <v>-26.721999552705867</v>
      </c>
      <c r="DR587" s="5">
        <v>25</v>
      </c>
      <c r="DS587" s="5">
        <v>25</v>
      </c>
      <c r="DT587" s="5">
        <v>206</v>
      </c>
      <c r="DU587" s="5">
        <v>226</v>
      </c>
      <c r="DV587" s="5">
        <v>115</v>
      </c>
      <c r="DW587" s="5">
        <v>77</v>
      </c>
      <c r="DX587" s="5">
        <v>83</v>
      </c>
      <c r="DY587" s="5">
        <v>113</v>
      </c>
      <c r="DZ587" s="22">
        <v>1</v>
      </c>
      <c r="EA587" s="22">
        <v>1</v>
      </c>
      <c r="EB587" s="22">
        <f t="shared" si="782"/>
        <v>0</v>
      </c>
      <c r="EC587" s="26">
        <f t="shared" si="783"/>
        <v>0.50377833753148615</v>
      </c>
      <c r="ED587" s="27">
        <f t="shared" si="784"/>
        <v>0.50377833753148615</v>
      </c>
      <c r="EE587" s="27">
        <f t="shared" si="785"/>
        <v>0</v>
      </c>
      <c r="EF587" s="6">
        <v>0.8</v>
      </c>
      <c r="EG587" s="6">
        <f t="shared" si="786"/>
        <v>6.6666666666666666E-2</v>
      </c>
      <c r="EH587" s="5">
        <v>7.0000000000000007E-2</v>
      </c>
      <c r="EI587" s="5">
        <v>4.62</v>
      </c>
      <c r="EJ587" s="21">
        <f t="shared" si="787"/>
        <v>1.4925373134328358E-2</v>
      </c>
      <c r="EK587" s="1">
        <v>0</v>
      </c>
      <c r="EL587" s="22">
        <v>0</v>
      </c>
      <c r="EM587" s="22">
        <v>0</v>
      </c>
      <c r="EN587" s="1">
        <v>0</v>
      </c>
      <c r="EO587" s="3">
        <f t="shared" si="788"/>
        <v>0</v>
      </c>
      <c r="EP587" s="6">
        <f t="shared" si="789"/>
        <v>0</v>
      </c>
      <c r="EQ587" s="3">
        <f t="shared" si="790"/>
        <v>0</v>
      </c>
      <c r="ER587" s="20">
        <f t="shared" si="791"/>
        <v>0</v>
      </c>
      <c r="ES587" s="20">
        <f t="shared" si="792"/>
        <v>0</v>
      </c>
      <c r="ET587" s="20">
        <f t="shared" si="793"/>
        <v>0</v>
      </c>
      <c r="EU587" s="3" t="str">
        <f t="shared" si="794"/>
        <v xml:space="preserve"> </v>
      </c>
      <c r="EV587" s="1">
        <v>0</v>
      </c>
      <c r="EW587" s="1">
        <v>0</v>
      </c>
      <c r="EX587" s="20" t="str">
        <f t="shared" si="795"/>
        <v xml:space="preserve"> </v>
      </c>
      <c r="EY587" s="5">
        <v>0</v>
      </c>
      <c r="EZ587" s="5">
        <v>0</v>
      </c>
      <c r="FA587" s="22">
        <v>0</v>
      </c>
      <c r="FB587" s="22">
        <v>0</v>
      </c>
      <c r="FC587" s="22">
        <v>0</v>
      </c>
      <c r="FD587" s="22">
        <v>0</v>
      </c>
      <c r="FE587" s="22">
        <v>0</v>
      </c>
      <c r="FF587" s="22">
        <v>0</v>
      </c>
      <c r="FG587" s="22">
        <v>1</v>
      </c>
      <c r="FH587" s="22">
        <v>0</v>
      </c>
      <c r="FI587" s="6">
        <v>0</v>
      </c>
      <c r="FJ587" s="6">
        <f t="shared" si="796"/>
        <v>0</v>
      </c>
      <c r="FK587" s="5"/>
      <c r="FL587" s="5"/>
      <c r="FM587" s="21" t="str">
        <f t="shared" si="797"/>
        <v xml:space="preserve"> </v>
      </c>
      <c r="FN587" s="1">
        <v>0</v>
      </c>
      <c r="FO587" s="22">
        <v>0</v>
      </c>
      <c r="FP587" s="22">
        <v>0</v>
      </c>
      <c r="FQ587" s="1">
        <v>0</v>
      </c>
      <c r="FR587" s="1">
        <f t="shared" si="798"/>
        <v>0</v>
      </c>
      <c r="FS587" s="3">
        <f t="shared" si="799"/>
        <v>0</v>
      </c>
      <c r="FT587" s="3" t="str">
        <f t="shared" si="800"/>
        <v xml:space="preserve"> </v>
      </c>
      <c r="FU587" s="1">
        <v>0</v>
      </c>
      <c r="FV587" s="1">
        <v>0</v>
      </c>
      <c r="FW587" s="20" t="str">
        <f t="shared" si="801"/>
        <v xml:space="preserve"> </v>
      </c>
      <c r="FX587" s="5"/>
      <c r="FY587" s="5"/>
      <c r="FZ587" s="22">
        <v>0</v>
      </c>
      <c r="GA587" s="22">
        <v>0</v>
      </c>
      <c r="GB587" s="22">
        <v>0</v>
      </c>
      <c r="GC587" s="22">
        <v>0</v>
      </c>
      <c r="GD587" s="22">
        <v>0</v>
      </c>
      <c r="GE587" s="22">
        <v>0</v>
      </c>
      <c r="GF587" s="22">
        <v>0</v>
      </c>
      <c r="GG587" s="22">
        <v>0</v>
      </c>
      <c r="GH587" s="1">
        <v>0</v>
      </c>
      <c r="GI587" s="1">
        <v>0</v>
      </c>
      <c r="GJ587" s="1">
        <v>6</v>
      </c>
      <c r="GK587" s="1">
        <v>0</v>
      </c>
      <c r="GL587" s="6"/>
      <c r="GM587" s="6"/>
      <c r="GN587" s="31" t="str">
        <f t="shared" si="802"/>
        <v xml:space="preserve"> 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32" t="str">
        <f t="shared" si="803"/>
        <v xml:space="preserve"> </v>
      </c>
      <c r="GW587" s="9">
        <f t="shared" si="804"/>
        <v>3</v>
      </c>
      <c r="GX587" s="10">
        <v>-0.30000000000000004</v>
      </c>
      <c r="GY587" s="10">
        <v>-0.1</v>
      </c>
      <c r="GZ587" s="10">
        <v>-0.5</v>
      </c>
      <c r="HA587" s="29">
        <f t="shared" si="805"/>
        <v>-4.1666666666666664E-2</v>
      </c>
      <c r="HB587" s="29">
        <f t="shared" si="806"/>
        <v>-0.25020850708924103</v>
      </c>
      <c r="HC587">
        <v>2</v>
      </c>
      <c r="HD587">
        <v>1.9</v>
      </c>
      <c r="HE587">
        <v>-6.3</v>
      </c>
      <c r="HF587">
        <v>-0.9</v>
      </c>
      <c r="HG587">
        <v>-0.4</v>
      </c>
      <c r="HH587">
        <v>0</v>
      </c>
      <c r="HI587">
        <v>-1.3</v>
      </c>
      <c r="HJ587" s="11">
        <f t="shared" si="807"/>
        <v>-0.10833333333333334</v>
      </c>
      <c r="HK587" s="11">
        <f t="shared" si="808"/>
        <v>-0.65054211843202669</v>
      </c>
      <c r="HL587">
        <v>59</v>
      </c>
      <c r="HM587">
        <v>0</v>
      </c>
      <c r="HN587">
        <v>0</v>
      </c>
      <c r="HO587">
        <v>4</v>
      </c>
      <c r="HP587" t="s">
        <v>279</v>
      </c>
      <c r="HQ587" s="33">
        <v>357576</v>
      </c>
      <c r="HR587" s="33">
        <v>0</v>
      </c>
      <c r="HS587" s="30">
        <f t="shared" si="809"/>
        <v>-1.4046567450110865</v>
      </c>
    </row>
    <row r="588" spans="1:228" x14ac:dyDescent="0.2">
      <c r="A588" s="1">
        <v>37</v>
      </c>
      <c r="B588" s="2" t="s">
        <v>2774</v>
      </c>
      <c r="C588" s="2" t="s">
        <v>595</v>
      </c>
      <c r="D588" s="2" t="s">
        <v>257</v>
      </c>
      <c r="E588" s="2" t="s">
        <v>240</v>
      </c>
      <c r="F588" s="2">
        <v>72</v>
      </c>
      <c r="G588" s="2">
        <v>183</v>
      </c>
      <c r="H588" s="2" t="s">
        <v>231</v>
      </c>
      <c r="I588" s="2" t="s">
        <v>258</v>
      </c>
      <c r="J588" s="3">
        <v>22</v>
      </c>
      <c r="K588" s="5" t="s">
        <v>2775</v>
      </c>
      <c r="L588" s="5" t="s">
        <v>2776</v>
      </c>
      <c r="M588" s="5" t="s">
        <v>631</v>
      </c>
      <c r="N588" s="5" t="s">
        <v>565</v>
      </c>
      <c r="O588" s="2" t="s">
        <v>565</v>
      </c>
      <c r="P588" s="2" t="s">
        <v>314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2</v>
      </c>
      <c r="W588" s="20">
        <f t="shared" si="731"/>
        <v>0</v>
      </c>
      <c r="X588" s="6">
        <v>17.916666666699999</v>
      </c>
      <c r="Y588" s="6">
        <f t="shared" si="732"/>
        <v>17.916666666699999</v>
      </c>
      <c r="Z588" s="1">
        <v>22</v>
      </c>
      <c r="AA588" s="6">
        <f t="shared" si="733"/>
        <v>22</v>
      </c>
      <c r="AB588" s="8">
        <f t="shared" si="734"/>
        <v>0.81439393939545457</v>
      </c>
      <c r="AC588" s="3">
        <f t="shared" si="735"/>
        <v>0</v>
      </c>
      <c r="AD588" s="8">
        <f t="shared" si="736"/>
        <v>0</v>
      </c>
      <c r="AE588" s="20">
        <f t="shared" si="737"/>
        <v>0</v>
      </c>
      <c r="AF588" s="20">
        <f t="shared" si="738"/>
        <v>0</v>
      </c>
      <c r="AG588" s="20">
        <f t="shared" si="739"/>
        <v>0</v>
      </c>
      <c r="AH588" s="3">
        <f t="shared" si="740"/>
        <v>14</v>
      </c>
      <c r="AI588" s="3">
        <f t="shared" si="741"/>
        <v>6</v>
      </c>
      <c r="AJ588" s="3">
        <f t="shared" si="742"/>
        <v>8</v>
      </c>
      <c r="AK588" s="20">
        <f t="shared" si="743"/>
        <v>0.42857142857142855</v>
      </c>
      <c r="AL588" s="6">
        <v>23.7</v>
      </c>
      <c r="AM588" s="1">
        <v>1</v>
      </c>
      <c r="AN588" s="1">
        <v>1</v>
      </c>
      <c r="AO588" s="1">
        <v>1</v>
      </c>
      <c r="AP588" s="1">
        <v>0</v>
      </c>
      <c r="AQ588" s="1">
        <v>0</v>
      </c>
      <c r="AR588" s="6">
        <f t="shared" si="744"/>
        <v>3.3488372092960952</v>
      </c>
      <c r="AS588" s="6">
        <f t="shared" si="745"/>
        <v>3.3488372092960952</v>
      </c>
      <c r="AT588" s="6">
        <f t="shared" si="746"/>
        <v>3.3488372092960952</v>
      </c>
      <c r="AU588" s="6">
        <f t="shared" si="747"/>
        <v>0</v>
      </c>
      <c r="AV588" s="6">
        <f t="shared" si="748"/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7">
        <f>(EA588+FH588+GG588)-(DZ588+FG588+GF588)-((BD588/60)*(0.11)+(EF588/60)*(-0.14)+(FI588/60)*(0.13))</f>
        <v>-2.5769444444516662E-2</v>
      </c>
      <c r="BD588" s="6">
        <v>16.2</v>
      </c>
      <c r="BE588" s="6">
        <f t="shared" si="749"/>
        <v>16.2</v>
      </c>
      <c r="BF588" s="5">
        <v>16.2</v>
      </c>
      <c r="BG588" s="5">
        <v>35.799999999999997</v>
      </c>
      <c r="BH588" s="21">
        <f t="shared" si="750"/>
        <v>0.31153846153846154</v>
      </c>
      <c r="BI588" s="1">
        <v>0</v>
      </c>
      <c r="BJ588" s="22">
        <v>0</v>
      </c>
      <c r="BK588" s="22">
        <v>0</v>
      </c>
      <c r="BL588" s="1">
        <v>0</v>
      </c>
      <c r="BM588" s="1">
        <f t="shared" si="751"/>
        <v>0</v>
      </c>
      <c r="BN588" s="8">
        <f t="shared" si="752"/>
        <v>0</v>
      </c>
      <c r="BO588" s="3">
        <f t="shared" si="753"/>
        <v>0</v>
      </c>
      <c r="BP588" s="20">
        <f t="shared" si="754"/>
        <v>0</v>
      </c>
      <c r="BQ588" s="20">
        <f t="shared" si="755"/>
        <v>0</v>
      </c>
      <c r="BR588" s="20">
        <f t="shared" si="756"/>
        <v>0</v>
      </c>
      <c r="BS588" s="3">
        <f t="shared" si="757"/>
        <v>10</v>
      </c>
      <c r="BT588" s="1">
        <v>4</v>
      </c>
      <c r="BU588" s="1">
        <v>6</v>
      </c>
      <c r="BV588" s="20">
        <f t="shared" si="758"/>
        <v>0.4</v>
      </c>
      <c r="BW588" s="5">
        <v>1</v>
      </c>
      <c r="BX588" s="5">
        <v>3</v>
      </c>
      <c r="BY588" s="21">
        <f t="shared" si="759"/>
        <v>0.2857142857142857</v>
      </c>
      <c r="BZ588" s="5">
        <v>1</v>
      </c>
      <c r="CA588" s="5">
        <v>3</v>
      </c>
      <c r="CB588" s="23">
        <f t="shared" si="760"/>
        <v>0.2857142857142857</v>
      </c>
      <c r="CC588" s="5">
        <v>2</v>
      </c>
      <c r="CD588" s="5">
        <v>4</v>
      </c>
      <c r="CE588" s="23">
        <f t="shared" si="761"/>
        <v>0.42857142857142855</v>
      </c>
      <c r="CF588" s="23">
        <f t="shared" si="762"/>
        <v>0.5</v>
      </c>
      <c r="CG588" s="24">
        <v>3</v>
      </c>
      <c r="CH588" s="5">
        <v>7</v>
      </c>
      <c r="CI588" s="5">
        <v>5</v>
      </c>
      <c r="CJ588" s="5">
        <v>1</v>
      </c>
      <c r="CK588">
        <v>15.15758392</v>
      </c>
      <c r="CL588" s="5">
        <v>6.9000000000000006E-2</v>
      </c>
      <c r="CM588" s="5">
        <v>7</v>
      </c>
      <c r="CN588" s="5">
        <v>3.28</v>
      </c>
      <c r="CO588" s="5">
        <v>14.717000000000001</v>
      </c>
      <c r="CP588" s="5">
        <v>9.4749999999999996</v>
      </c>
      <c r="CQ588" s="21">
        <f t="shared" si="763"/>
        <v>0</v>
      </c>
      <c r="CR588" s="25">
        <f t="shared" si="764"/>
        <v>1</v>
      </c>
      <c r="CS588" s="22">
        <f t="shared" si="765"/>
        <v>1000</v>
      </c>
      <c r="CT588" s="21">
        <f t="shared" si="766"/>
        <v>0</v>
      </c>
      <c r="CU588" s="26">
        <f t="shared" si="767"/>
        <v>0</v>
      </c>
      <c r="CV588" s="27">
        <f t="shared" si="768"/>
        <v>0</v>
      </c>
      <c r="CW588" s="27">
        <f t="shared" si="769"/>
        <v>33.333333333333336</v>
      </c>
      <c r="CX588" s="27">
        <f t="shared" si="770"/>
        <v>18.518518518518519</v>
      </c>
      <c r="CY588" s="27">
        <f t="shared" si="771"/>
        <v>55.555555555555557</v>
      </c>
      <c r="CZ588" s="27">
        <f t="shared" si="772"/>
        <v>44.44444444444445</v>
      </c>
      <c r="DA588" s="28">
        <f t="shared" si="773"/>
        <v>11.111111111111107</v>
      </c>
      <c r="DB588" s="5">
        <v>0</v>
      </c>
      <c r="DC588" s="5">
        <v>0</v>
      </c>
      <c r="DD588" s="22">
        <v>9</v>
      </c>
      <c r="DE588" s="22">
        <v>5</v>
      </c>
      <c r="DF588" s="22">
        <v>4</v>
      </c>
      <c r="DG588" s="22">
        <v>6</v>
      </c>
      <c r="DH588" s="22">
        <v>1</v>
      </c>
      <c r="DI588" s="22">
        <v>2</v>
      </c>
      <c r="DJ588" s="29">
        <f t="shared" si="774"/>
        <v>4.826111111111107</v>
      </c>
      <c r="DK588" s="27">
        <f t="shared" si="775"/>
        <v>1.6759776536312849</v>
      </c>
      <c r="DL588" s="27">
        <f t="shared" si="776"/>
        <v>5.027932960893855</v>
      </c>
      <c r="DM588" s="27">
        <f t="shared" si="777"/>
        <v>20.11173184357542</v>
      </c>
      <c r="DN588" s="27">
        <f t="shared" si="778"/>
        <v>30.16759776536313</v>
      </c>
      <c r="DO588" s="27">
        <f t="shared" si="779"/>
        <v>45.251396648044697</v>
      </c>
      <c r="DP588" s="27">
        <f t="shared" si="780"/>
        <v>65.363128491620117</v>
      </c>
      <c r="DQ588" s="30">
        <f t="shared" si="781"/>
        <v>31.222842954686527</v>
      </c>
      <c r="DR588" s="5">
        <v>1</v>
      </c>
      <c r="DS588" s="5">
        <v>3</v>
      </c>
      <c r="DT588" s="5">
        <v>11</v>
      </c>
      <c r="DU588" s="5">
        <v>15</v>
      </c>
      <c r="DV588" s="5">
        <v>7</v>
      </c>
      <c r="DW588" s="5">
        <v>7</v>
      </c>
      <c r="DX588" s="5">
        <v>14</v>
      </c>
      <c r="DY588" s="5">
        <v>8</v>
      </c>
      <c r="DZ588" s="22">
        <v>0</v>
      </c>
      <c r="EA588" s="22">
        <v>0</v>
      </c>
      <c r="EB588" s="22">
        <f t="shared" si="782"/>
        <v>0</v>
      </c>
      <c r="EC588" s="26">
        <f t="shared" si="783"/>
        <v>0</v>
      </c>
      <c r="ED588" s="27">
        <f t="shared" si="784"/>
        <v>0</v>
      </c>
      <c r="EE588" s="27">
        <f t="shared" si="785"/>
        <v>0</v>
      </c>
      <c r="EF588" s="6">
        <v>1.7000000000000002</v>
      </c>
      <c r="EG588" s="6">
        <f t="shared" si="786"/>
        <v>1.7000000000000002</v>
      </c>
      <c r="EH588" s="5">
        <v>1.7000000000000002</v>
      </c>
      <c r="EI588" s="5">
        <v>2.2999999999999998</v>
      </c>
      <c r="EJ588" s="21">
        <f t="shared" si="787"/>
        <v>0.42500000000000004</v>
      </c>
      <c r="EK588" s="1">
        <v>0</v>
      </c>
      <c r="EL588" s="22">
        <v>0</v>
      </c>
      <c r="EM588" s="22">
        <v>0</v>
      </c>
      <c r="EN588" s="1">
        <v>0</v>
      </c>
      <c r="EO588" s="3">
        <f t="shared" si="788"/>
        <v>0</v>
      </c>
      <c r="EP588" s="6">
        <f t="shared" si="789"/>
        <v>0</v>
      </c>
      <c r="EQ588" s="3">
        <f t="shared" si="790"/>
        <v>0</v>
      </c>
      <c r="ER588" s="20">
        <f t="shared" si="791"/>
        <v>0</v>
      </c>
      <c r="ES588" s="20">
        <f t="shared" si="792"/>
        <v>0</v>
      </c>
      <c r="ET588" s="20">
        <f t="shared" si="793"/>
        <v>0</v>
      </c>
      <c r="EU588" s="3">
        <f t="shared" si="794"/>
        <v>3</v>
      </c>
      <c r="EV588" s="1">
        <v>1</v>
      </c>
      <c r="EW588" s="1">
        <v>2</v>
      </c>
      <c r="EX588" s="20">
        <f t="shared" si="795"/>
        <v>0.33333333333333331</v>
      </c>
      <c r="EY588" s="5">
        <v>0</v>
      </c>
      <c r="EZ588" s="5">
        <v>0</v>
      </c>
      <c r="FA588" s="22">
        <v>0</v>
      </c>
      <c r="FB588" s="22">
        <v>0</v>
      </c>
      <c r="FC588" s="22">
        <v>0</v>
      </c>
      <c r="FD588" s="22">
        <v>0</v>
      </c>
      <c r="FE588" s="22">
        <v>0</v>
      </c>
      <c r="FF588" s="22">
        <v>1</v>
      </c>
      <c r="FG588" s="22">
        <v>0</v>
      </c>
      <c r="FH588" s="22">
        <v>0</v>
      </c>
      <c r="FI588" s="6">
        <v>1.6666666699999999E-2</v>
      </c>
      <c r="FJ588" s="6">
        <f t="shared" si="796"/>
        <v>1.6666666699999999E-2</v>
      </c>
      <c r="FK588" s="5">
        <v>0.02</v>
      </c>
      <c r="FL588" s="5">
        <v>3.98</v>
      </c>
      <c r="FM588" s="21">
        <f t="shared" si="797"/>
        <v>5.0000000000000001E-3</v>
      </c>
      <c r="FN588" s="1">
        <v>0</v>
      </c>
      <c r="FO588" s="22">
        <v>0</v>
      </c>
      <c r="FP588" s="22">
        <v>0</v>
      </c>
      <c r="FQ588" s="1">
        <v>0</v>
      </c>
      <c r="FR588" s="1">
        <f t="shared" si="798"/>
        <v>0</v>
      </c>
      <c r="FS588" s="3">
        <f t="shared" si="799"/>
        <v>0</v>
      </c>
      <c r="FT588" s="3">
        <f t="shared" si="800"/>
        <v>1</v>
      </c>
      <c r="FU588" s="1">
        <v>1</v>
      </c>
      <c r="FV588" s="1">
        <v>0</v>
      </c>
      <c r="FW588" s="20">
        <f t="shared" si="801"/>
        <v>1</v>
      </c>
      <c r="FX588" s="5">
        <v>0</v>
      </c>
      <c r="FY588" s="5">
        <v>0</v>
      </c>
      <c r="FZ588" s="22">
        <v>0</v>
      </c>
      <c r="GA588" s="22">
        <v>0</v>
      </c>
      <c r="GB588" s="22">
        <v>0</v>
      </c>
      <c r="GC588" s="22">
        <v>0</v>
      </c>
      <c r="GD588" s="22">
        <v>0</v>
      </c>
      <c r="GE588" s="22">
        <v>0</v>
      </c>
      <c r="GF588" s="22">
        <v>0</v>
      </c>
      <c r="GG588" s="22">
        <v>0</v>
      </c>
      <c r="GH588" s="1">
        <v>0</v>
      </c>
      <c r="GI588" s="1">
        <v>0</v>
      </c>
      <c r="GJ588" s="1">
        <v>0</v>
      </c>
      <c r="GK588" s="1">
        <v>0</v>
      </c>
      <c r="GN588" s="31" t="str">
        <f t="shared" si="802"/>
        <v xml:space="preserve"> 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32" t="str">
        <f t="shared" si="803"/>
        <v xml:space="preserve"> </v>
      </c>
      <c r="GW588" s="9">
        <f t="shared" si="804"/>
        <v>6</v>
      </c>
      <c r="GX588" s="10">
        <v>-0.1</v>
      </c>
      <c r="GY588" s="10">
        <v>0</v>
      </c>
      <c r="GZ588" s="10">
        <v>0</v>
      </c>
      <c r="HA588" s="29">
        <f t="shared" si="805"/>
        <v>0</v>
      </c>
      <c r="HB588" s="29">
        <f t="shared" si="806"/>
        <v>0</v>
      </c>
      <c r="HC588">
        <v>0.1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 s="11">
        <f t="shared" si="807"/>
        <v>0</v>
      </c>
      <c r="HK588" s="11">
        <f t="shared" si="808"/>
        <v>0</v>
      </c>
      <c r="HQ588" s="33"/>
      <c r="HR588" s="33"/>
      <c r="HS588" s="30">
        <f t="shared" si="809"/>
        <v>0</v>
      </c>
    </row>
    <row r="589" spans="1:228" x14ac:dyDescent="0.2">
      <c r="A589" s="1">
        <v>25</v>
      </c>
      <c r="B589" s="2" t="s">
        <v>2777</v>
      </c>
      <c r="C589" s="2" t="s">
        <v>1578</v>
      </c>
      <c r="E589" s="2" t="s">
        <v>1350</v>
      </c>
      <c r="F589" s="2">
        <v>75</v>
      </c>
      <c r="G589" s="2">
        <v>210</v>
      </c>
      <c r="H589" s="2" t="s">
        <v>231</v>
      </c>
      <c r="J589" s="3">
        <v>30</v>
      </c>
      <c r="K589" s="5" t="s">
        <v>2778</v>
      </c>
      <c r="L589" s="5" t="s">
        <v>2779</v>
      </c>
      <c r="M589" s="5" t="s">
        <v>2780</v>
      </c>
      <c r="N589" s="5" t="s">
        <v>510</v>
      </c>
      <c r="O589" s="2" t="s">
        <v>510</v>
      </c>
      <c r="P589" s="2" t="s">
        <v>271</v>
      </c>
      <c r="Q589" s="1">
        <v>22</v>
      </c>
      <c r="R589" s="1">
        <v>1</v>
      </c>
      <c r="S589" s="1">
        <v>8</v>
      </c>
      <c r="T589" s="1">
        <v>9</v>
      </c>
      <c r="U589" s="1">
        <v>2</v>
      </c>
      <c r="V589" s="1">
        <v>34</v>
      </c>
      <c r="W589" s="20">
        <f t="shared" si="731"/>
        <v>2.9411764705882353E-2</v>
      </c>
      <c r="X589" s="6">
        <v>501.98333333329998</v>
      </c>
      <c r="Y589" s="6">
        <f t="shared" si="732"/>
        <v>22.817424242422728</v>
      </c>
      <c r="Z589" s="1">
        <v>638</v>
      </c>
      <c r="AA589" s="6">
        <f t="shared" si="733"/>
        <v>29</v>
      </c>
      <c r="AB589" s="8">
        <f t="shared" si="734"/>
        <v>0.78680773249733538</v>
      </c>
      <c r="AC589" s="3">
        <f t="shared" si="735"/>
        <v>57.733333333333334</v>
      </c>
      <c r="AD589" s="8">
        <f t="shared" si="736"/>
        <v>6.9006275108739938</v>
      </c>
      <c r="AE589" s="20">
        <f t="shared" si="737"/>
        <v>4.5454545454545456E-2</v>
      </c>
      <c r="AF589" s="20">
        <f t="shared" si="738"/>
        <v>0.36363636363636365</v>
      </c>
      <c r="AG589" s="20">
        <f t="shared" si="739"/>
        <v>0.40909090909090912</v>
      </c>
      <c r="AH589" s="3" t="e">
        <f t="shared" si="740"/>
        <v>#VALUE!</v>
      </c>
      <c r="AI589" s="3" t="str">
        <f t="shared" si="741"/>
        <v xml:space="preserve"> </v>
      </c>
      <c r="AJ589" s="3" t="str">
        <f t="shared" si="742"/>
        <v xml:space="preserve"> </v>
      </c>
      <c r="AK589" s="20" t="e">
        <f t="shared" si="743"/>
        <v>#VALUE!</v>
      </c>
      <c r="AL589" s="6">
        <v>0</v>
      </c>
      <c r="AM589" s="1">
        <v>16</v>
      </c>
      <c r="AN589" s="1">
        <v>34</v>
      </c>
      <c r="AO589" s="1">
        <v>14</v>
      </c>
      <c r="AP589" s="1">
        <v>12</v>
      </c>
      <c r="AQ589" s="1">
        <v>11</v>
      </c>
      <c r="AR589" s="6">
        <f t="shared" si="744"/>
        <v>1.9124140907733933</v>
      </c>
      <c r="AS589" s="6">
        <f t="shared" si="745"/>
        <v>4.0638799428934602</v>
      </c>
      <c r="AT589" s="6">
        <f t="shared" si="746"/>
        <v>1.673362329426719</v>
      </c>
      <c r="AU589" s="6">
        <f t="shared" si="747"/>
        <v>1.4343105680800448</v>
      </c>
      <c r="AV589" s="6">
        <f t="shared" si="748"/>
        <v>1.3147846874067077</v>
      </c>
      <c r="AW589" s="1">
        <v>12</v>
      </c>
      <c r="AX589" s="1">
        <v>6</v>
      </c>
      <c r="AY589" s="1">
        <v>0</v>
      </c>
      <c r="AZ589" s="1">
        <v>0</v>
      </c>
      <c r="BA589" s="1">
        <v>0</v>
      </c>
      <c r="BB589" s="1">
        <v>0</v>
      </c>
      <c r="BC589" s="7">
        <f>(EA589+FH589+GG589)-(DZ589+FG589+GF589)-((BD589/60)*(-0.29)+(EF589/60)*0.11+(FI589/60)*(-0.33))</f>
        <v>-1.0162472222223833</v>
      </c>
      <c r="BD589" s="6">
        <v>394.0833333333</v>
      </c>
      <c r="BE589" s="6">
        <f t="shared" si="749"/>
        <v>17.912878787877272</v>
      </c>
      <c r="BF589" s="5">
        <v>17.13</v>
      </c>
      <c r="BG589" s="5">
        <v>29.5</v>
      </c>
      <c r="BH589" s="21">
        <f t="shared" si="750"/>
        <v>0.36736006862534848</v>
      </c>
      <c r="BI589" s="1">
        <v>1</v>
      </c>
      <c r="BJ589" s="22">
        <v>3</v>
      </c>
      <c r="BK589" s="22">
        <v>1</v>
      </c>
      <c r="BL589" s="1">
        <v>6</v>
      </c>
      <c r="BM589" s="1">
        <f t="shared" si="751"/>
        <v>7</v>
      </c>
      <c r="BN589" s="8">
        <f t="shared" si="752"/>
        <v>1.0657644322267765</v>
      </c>
      <c r="BO589" s="3">
        <f t="shared" si="753"/>
        <v>40.4</v>
      </c>
      <c r="BP589" s="20">
        <f t="shared" si="754"/>
        <v>6.6666666666666666E-2</v>
      </c>
      <c r="BQ589" s="20">
        <f t="shared" si="755"/>
        <v>0.4</v>
      </c>
      <c r="BR589" s="20">
        <f t="shared" si="756"/>
        <v>0.46666666666666667</v>
      </c>
      <c r="BS589" s="3" t="str">
        <f t="shared" si="757"/>
        <v xml:space="preserve"> </v>
      </c>
      <c r="BV589" s="20" t="str">
        <f t="shared" si="758"/>
        <v xml:space="preserve"> </v>
      </c>
      <c r="BW589" s="5">
        <v>67</v>
      </c>
      <c r="BX589" s="5">
        <v>64</v>
      </c>
      <c r="BY589" s="21">
        <f t="shared" si="759"/>
        <v>0.32587064676616917</v>
      </c>
      <c r="BZ589" s="5">
        <v>57</v>
      </c>
      <c r="CA589" s="5">
        <v>52</v>
      </c>
      <c r="CB589" s="23">
        <f t="shared" si="760"/>
        <v>0.27114427860696516</v>
      </c>
      <c r="CC589" s="5">
        <v>80</v>
      </c>
      <c r="CD589" s="5">
        <v>82</v>
      </c>
      <c r="CE589" s="23">
        <f t="shared" si="761"/>
        <v>0.40298507462686567</v>
      </c>
      <c r="CF589" s="23">
        <f t="shared" si="762"/>
        <v>0.54583333333333328</v>
      </c>
      <c r="CG589" s="24">
        <v>3</v>
      </c>
      <c r="CH589" s="5">
        <v>170</v>
      </c>
      <c r="CI589" s="5">
        <v>133</v>
      </c>
      <c r="CJ589" s="5">
        <v>125</v>
      </c>
      <c r="CK589">
        <v>15.776025690000001</v>
      </c>
      <c r="CL589" s="5">
        <v>0.81300000000000006</v>
      </c>
      <c r="CM589" s="5">
        <v>3</v>
      </c>
      <c r="CN589" s="5">
        <v>-0.182</v>
      </c>
      <c r="CO589" s="5">
        <v>1.2549999999999999</v>
      </c>
      <c r="CP589" s="5">
        <v>3.948</v>
      </c>
      <c r="CQ589" s="21">
        <f t="shared" si="763"/>
        <v>7.4257425742574254E-2</v>
      </c>
      <c r="CR589" s="25">
        <f t="shared" si="764"/>
        <v>0.92708333333333337</v>
      </c>
      <c r="CS589" s="22">
        <f t="shared" si="765"/>
        <v>934.50907590759084</v>
      </c>
      <c r="CT589" s="21">
        <f t="shared" si="766"/>
        <v>1.3407590759076243E-3</v>
      </c>
      <c r="CU589" s="26">
        <f t="shared" si="767"/>
        <v>2.3881547524279578</v>
      </c>
      <c r="CV589" s="27">
        <f t="shared" si="768"/>
        <v>2.228944435599427</v>
      </c>
      <c r="CW589" s="27">
        <f t="shared" si="769"/>
        <v>32.160483999363166</v>
      </c>
      <c r="CX589" s="27">
        <f t="shared" si="770"/>
        <v>30.568380831077857</v>
      </c>
      <c r="CY589" s="27">
        <f t="shared" si="771"/>
        <v>60.340710078013061</v>
      </c>
      <c r="CZ589" s="27">
        <f t="shared" si="772"/>
        <v>55.723610889985679</v>
      </c>
      <c r="DA589" s="28">
        <f t="shared" si="773"/>
        <v>4.6170991880273817</v>
      </c>
      <c r="DB589" s="5">
        <v>15</v>
      </c>
      <c r="DC589" s="5">
        <v>14</v>
      </c>
      <c r="DD589" s="22">
        <v>187</v>
      </c>
      <c r="DE589" s="22">
        <v>178</v>
      </c>
      <c r="DF589" s="22">
        <v>79</v>
      </c>
      <c r="DG589" s="22">
        <v>70</v>
      </c>
      <c r="DH589" s="22">
        <v>88</v>
      </c>
      <c r="DI589" s="22">
        <v>98</v>
      </c>
      <c r="DJ589" s="29">
        <f t="shared" si="774"/>
        <v>-0.70290081197261678</v>
      </c>
      <c r="DK589" s="27">
        <f t="shared" si="775"/>
        <v>2.3112480739599381</v>
      </c>
      <c r="DL589" s="27">
        <f t="shared" si="776"/>
        <v>2.5885978428351311</v>
      </c>
      <c r="DM589" s="27">
        <f t="shared" si="777"/>
        <v>31.432973805855163</v>
      </c>
      <c r="DN589" s="27">
        <f t="shared" si="778"/>
        <v>30.785824345146377</v>
      </c>
      <c r="DO589" s="27">
        <f t="shared" si="779"/>
        <v>62.03389830508474</v>
      </c>
      <c r="DP589" s="27">
        <f t="shared" si="780"/>
        <v>58.52080123266564</v>
      </c>
      <c r="DQ589" s="30">
        <f t="shared" si="781"/>
        <v>1.1040021156082815</v>
      </c>
      <c r="DR589" s="5">
        <v>25</v>
      </c>
      <c r="DS589" s="5">
        <v>28</v>
      </c>
      <c r="DT589" s="5">
        <v>315</v>
      </c>
      <c r="DU589" s="5">
        <v>305</v>
      </c>
      <c r="DV589" s="5">
        <v>154</v>
      </c>
      <c r="DW589" s="5">
        <v>140</v>
      </c>
      <c r="DX589" s="5">
        <v>160</v>
      </c>
      <c r="DY589" s="5">
        <v>177</v>
      </c>
      <c r="DZ589" s="22">
        <v>5</v>
      </c>
      <c r="EA589" s="22">
        <v>3</v>
      </c>
      <c r="EB589" s="22">
        <f t="shared" si="782"/>
        <v>-2</v>
      </c>
      <c r="EC589" s="26">
        <f t="shared" si="783"/>
        <v>0.76126030873341188</v>
      </c>
      <c r="ED589" s="27">
        <f t="shared" si="784"/>
        <v>0.45675618524004707</v>
      </c>
      <c r="EE589" s="27">
        <f t="shared" si="785"/>
        <v>-0.3045041234933647</v>
      </c>
      <c r="EF589" s="6">
        <v>70.150000000000006</v>
      </c>
      <c r="EG589" s="6">
        <f t="shared" si="786"/>
        <v>3.1886363636363639</v>
      </c>
      <c r="EH589" s="5">
        <v>3.18</v>
      </c>
      <c r="EI589" s="5">
        <v>3.46</v>
      </c>
      <c r="EJ589" s="21">
        <f t="shared" si="787"/>
        <v>0.47891566265060237</v>
      </c>
      <c r="EK589" s="1">
        <v>0</v>
      </c>
      <c r="EL589" s="22">
        <v>2</v>
      </c>
      <c r="EM589" s="22">
        <v>1</v>
      </c>
      <c r="EN589" s="1">
        <v>2</v>
      </c>
      <c r="EO589" s="3">
        <f t="shared" si="788"/>
        <v>2</v>
      </c>
      <c r="EP589" s="6">
        <f t="shared" si="789"/>
        <v>1.7106200997861725</v>
      </c>
      <c r="EQ589" s="3">
        <f t="shared" si="790"/>
        <v>17.333333333333332</v>
      </c>
      <c r="ER589" s="20">
        <f t="shared" si="791"/>
        <v>0</v>
      </c>
      <c r="ES589" s="20">
        <f t="shared" si="792"/>
        <v>0.33333333333333331</v>
      </c>
      <c r="ET589" s="20">
        <f t="shared" si="793"/>
        <v>0.33333333333333331</v>
      </c>
      <c r="EU589" s="3" t="str">
        <f t="shared" si="794"/>
        <v xml:space="preserve"> </v>
      </c>
      <c r="EX589" s="20" t="str">
        <f t="shared" si="795"/>
        <v xml:space="preserve"> </v>
      </c>
      <c r="EY589" s="5">
        <v>6</v>
      </c>
      <c r="EZ589" s="5">
        <v>0</v>
      </c>
      <c r="FA589" s="22">
        <v>46</v>
      </c>
      <c r="FB589" s="22">
        <v>7</v>
      </c>
      <c r="FC589" s="22">
        <v>24</v>
      </c>
      <c r="FD589" s="22">
        <v>6</v>
      </c>
      <c r="FE589" s="22">
        <v>4</v>
      </c>
      <c r="FF589" s="22">
        <v>29</v>
      </c>
      <c r="FG589" s="22">
        <v>1</v>
      </c>
      <c r="FH589" s="22">
        <v>0</v>
      </c>
      <c r="FI589" s="6">
        <v>37.75</v>
      </c>
      <c r="FJ589" s="6">
        <f t="shared" si="796"/>
        <v>1.7159090909090908</v>
      </c>
      <c r="FK589" s="5">
        <v>1.6</v>
      </c>
      <c r="FL589" s="5">
        <v>3.34</v>
      </c>
      <c r="FM589" s="21">
        <f t="shared" si="797"/>
        <v>0.32388663967611342</v>
      </c>
      <c r="FN589" s="1">
        <v>0</v>
      </c>
      <c r="FO589" s="22">
        <v>0</v>
      </c>
      <c r="FP589" s="22">
        <v>0</v>
      </c>
      <c r="FQ589" s="1">
        <v>0</v>
      </c>
      <c r="FR589" s="1">
        <f t="shared" si="798"/>
        <v>0</v>
      </c>
      <c r="FS589" s="3">
        <f t="shared" si="799"/>
        <v>0</v>
      </c>
      <c r="FT589" s="3" t="str">
        <f t="shared" si="800"/>
        <v xml:space="preserve"> </v>
      </c>
      <c r="FW589" s="20" t="str">
        <f t="shared" si="801"/>
        <v xml:space="preserve"> </v>
      </c>
      <c r="FX589" s="5">
        <v>1</v>
      </c>
      <c r="FY589" s="5">
        <v>6</v>
      </c>
      <c r="FZ589" s="22">
        <v>8</v>
      </c>
      <c r="GA589" s="22">
        <v>24</v>
      </c>
      <c r="GB589" s="22">
        <v>4</v>
      </c>
      <c r="GC589" s="22">
        <v>5</v>
      </c>
      <c r="GD589" s="22">
        <v>9</v>
      </c>
      <c r="GE589" s="22">
        <v>1</v>
      </c>
      <c r="GF589" s="22">
        <v>0</v>
      </c>
      <c r="GG589" s="22">
        <v>0</v>
      </c>
      <c r="GH589" s="1">
        <v>22</v>
      </c>
      <c r="GI589" s="1">
        <v>5</v>
      </c>
      <c r="GJ589" s="1">
        <v>22</v>
      </c>
      <c r="GK589" s="1">
        <v>7</v>
      </c>
      <c r="GN589" s="31" t="str">
        <f t="shared" si="802"/>
        <v xml:space="preserve"> 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32" t="str">
        <f t="shared" si="803"/>
        <v xml:space="preserve"> </v>
      </c>
      <c r="GW589" s="9">
        <f t="shared" si="804"/>
        <v>6</v>
      </c>
      <c r="GX589" s="10">
        <v>0.5</v>
      </c>
      <c r="GY589" s="10">
        <v>1</v>
      </c>
      <c r="GZ589" s="10">
        <v>1.6</v>
      </c>
      <c r="HA589" s="29">
        <f t="shared" si="805"/>
        <v>7.2727272727272738E-2</v>
      </c>
      <c r="HB589" s="29">
        <f t="shared" si="806"/>
        <v>0.1912414090773393</v>
      </c>
      <c r="HC589">
        <v>10.199999999999999</v>
      </c>
      <c r="HD589">
        <v>10.1</v>
      </c>
      <c r="HE589">
        <v>4.9000000000000004</v>
      </c>
      <c r="HF589">
        <v>1.1000000000000001</v>
      </c>
      <c r="HG589">
        <v>1</v>
      </c>
      <c r="HH589">
        <v>0</v>
      </c>
      <c r="HI589">
        <v>2.1</v>
      </c>
      <c r="HJ589" s="11">
        <f t="shared" si="807"/>
        <v>9.5454545454545459E-2</v>
      </c>
      <c r="HK589" s="11">
        <f t="shared" si="808"/>
        <v>0.25100434941400784</v>
      </c>
      <c r="HL589">
        <v>99</v>
      </c>
      <c r="HM589">
        <v>0</v>
      </c>
      <c r="HN589">
        <v>0</v>
      </c>
      <c r="HO589">
        <v>26</v>
      </c>
      <c r="HP589" t="s">
        <v>2781</v>
      </c>
      <c r="HQ589" s="33">
        <v>4500000</v>
      </c>
      <c r="HR589" s="33">
        <v>0</v>
      </c>
      <c r="HS589" s="30">
        <f t="shared" si="809"/>
        <v>-4.9243902439024385</v>
      </c>
    </row>
    <row r="590" spans="1:228" x14ac:dyDescent="0.2">
      <c r="A590" s="1">
        <v>14</v>
      </c>
      <c r="B590" s="2" t="s">
        <v>302</v>
      </c>
      <c r="C590" s="2" t="s">
        <v>1417</v>
      </c>
      <c r="E590" s="2" t="s">
        <v>893</v>
      </c>
      <c r="F590" s="2">
        <v>71</v>
      </c>
      <c r="G590" s="2">
        <v>196</v>
      </c>
      <c r="H590" s="2" t="s">
        <v>231</v>
      </c>
      <c r="J590" s="3">
        <v>31</v>
      </c>
      <c r="K590" s="5" t="s">
        <v>2782</v>
      </c>
      <c r="L590" s="5" t="s">
        <v>2783</v>
      </c>
      <c r="M590" s="5" t="s">
        <v>1370</v>
      </c>
      <c r="N590" s="5" t="s">
        <v>351</v>
      </c>
      <c r="O590" s="2" t="s">
        <v>351</v>
      </c>
      <c r="P590" s="2" t="s">
        <v>314</v>
      </c>
      <c r="Q590" s="1">
        <v>47</v>
      </c>
      <c r="R590" s="1">
        <v>14</v>
      </c>
      <c r="S590" s="1">
        <v>19</v>
      </c>
      <c r="T590" s="1">
        <v>33</v>
      </c>
      <c r="U590" s="1">
        <v>3</v>
      </c>
      <c r="V590" s="1">
        <v>133</v>
      </c>
      <c r="W590" s="20">
        <f t="shared" si="731"/>
        <v>0.10526315789473684</v>
      </c>
      <c r="X590" s="6">
        <v>902.91666666670005</v>
      </c>
      <c r="Y590" s="6">
        <f t="shared" si="732"/>
        <v>19.21099290780213</v>
      </c>
      <c r="Z590" s="1">
        <v>1207</v>
      </c>
      <c r="AA590" s="6">
        <f t="shared" si="733"/>
        <v>25.680851063829788</v>
      </c>
      <c r="AB590" s="8">
        <f t="shared" si="734"/>
        <v>0.74806683236677718</v>
      </c>
      <c r="AC590" s="3">
        <f t="shared" si="735"/>
        <v>81.568421052631578</v>
      </c>
      <c r="AD590" s="8">
        <f t="shared" si="736"/>
        <v>5.4203288562891156</v>
      </c>
      <c r="AE590" s="20">
        <f t="shared" si="737"/>
        <v>0.31818181818181818</v>
      </c>
      <c r="AF590" s="20">
        <f t="shared" si="738"/>
        <v>0.43181818181818182</v>
      </c>
      <c r="AG590" s="20">
        <f t="shared" si="739"/>
        <v>0.75</v>
      </c>
      <c r="AH590" s="3">
        <f t="shared" si="740"/>
        <v>961</v>
      </c>
      <c r="AI590" s="3">
        <f t="shared" si="741"/>
        <v>486</v>
      </c>
      <c r="AJ590" s="3">
        <f t="shared" si="742"/>
        <v>475</v>
      </c>
      <c r="AK590" s="20">
        <f t="shared" si="743"/>
        <v>0.50572320499479706</v>
      </c>
      <c r="AL590" s="6">
        <v>32.4</v>
      </c>
      <c r="AM590" s="1">
        <v>26</v>
      </c>
      <c r="AN590" s="1">
        <v>17</v>
      </c>
      <c r="AO590" s="1">
        <v>43</v>
      </c>
      <c r="AP590" s="1">
        <v>22</v>
      </c>
      <c r="AQ590" s="1">
        <v>15</v>
      </c>
      <c r="AR590" s="6">
        <f t="shared" si="744"/>
        <v>1.7277341947392069</v>
      </c>
      <c r="AS590" s="6">
        <f t="shared" si="745"/>
        <v>1.1296723580987122</v>
      </c>
      <c r="AT590" s="6">
        <f t="shared" si="746"/>
        <v>2.8574065528379191</v>
      </c>
      <c r="AU590" s="6">
        <f t="shared" si="747"/>
        <v>1.461928934010098</v>
      </c>
      <c r="AV590" s="6">
        <f t="shared" si="748"/>
        <v>0.99676972773415784</v>
      </c>
      <c r="AW590" s="1">
        <v>24</v>
      </c>
      <c r="AX590" s="1">
        <v>12</v>
      </c>
      <c r="AY590" s="1">
        <v>0</v>
      </c>
      <c r="AZ590" s="1">
        <v>0</v>
      </c>
      <c r="BA590" s="1">
        <v>0</v>
      </c>
      <c r="BB590" s="1">
        <v>0</v>
      </c>
      <c r="BC590" s="7">
        <f>(EA590+FH590+GG590)-(DZ590+FG590+GF590)-((BD590/60)*(0.11)+(EF590/60)*(-0.14)+(FI590/60)*(0.13))</f>
        <v>-2.1063027777776999</v>
      </c>
      <c r="BD590" s="6">
        <v>664.55</v>
      </c>
      <c r="BE590" s="6">
        <f t="shared" si="749"/>
        <v>14.139361702127658</v>
      </c>
      <c r="BF590" s="5">
        <v>13.33</v>
      </c>
      <c r="BG590" s="5">
        <v>32.81</v>
      </c>
      <c r="BH590" s="21">
        <f t="shared" si="750"/>
        <v>0.28890333766796705</v>
      </c>
      <c r="BI590" s="1">
        <v>10</v>
      </c>
      <c r="BJ590" s="22">
        <v>5</v>
      </c>
      <c r="BK590" s="22">
        <v>3</v>
      </c>
      <c r="BL590" s="1">
        <v>8</v>
      </c>
      <c r="BM590" s="1">
        <f t="shared" si="751"/>
        <v>18</v>
      </c>
      <c r="BN590" s="8">
        <f t="shared" si="752"/>
        <v>1.6251598826273419</v>
      </c>
      <c r="BO590" s="3">
        <f t="shared" si="753"/>
        <v>64.2</v>
      </c>
      <c r="BP590" s="20">
        <f t="shared" si="754"/>
        <v>0.4</v>
      </c>
      <c r="BQ590" s="20">
        <f t="shared" si="755"/>
        <v>0.32</v>
      </c>
      <c r="BR590" s="20">
        <f t="shared" si="756"/>
        <v>0.72</v>
      </c>
      <c r="BS590" s="3">
        <f t="shared" si="757"/>
        <v>710</v>
      </c>
      <c r="BT590" s="1">
        <v>364</v>
      </c>
      <c r="BU590" s="1">
        <v>346</v>
      </c>
      <c r="BV590" s="20">
        <f t="shared" si="758"/>
        <v>0.51267605633802815</v>
      </c>
      <c r="BW590" s="5">
        <v>95</v>
      </c>
      <c r="BX590" s="5">
        <v>109</v>
      </c>
      <c r="BY590" s="21">
        <f t="shared" si="759"/>
        <v>0.28691983122362869</v>
      </c>
      <c r="BZ590" s="5">
        <v>136</v>
      </c>
      <c r="CA590" s="5">
        <v>89</v>
      </c>
      <c r="CB590" s="23">
        <f t="shared" si="760"/>
        <v>0.31645569620253167</v>
      </c>
      <c r="CC590" s="5">
        <v>122</v>
      </c>
      <c r="CD590" s="5">
        <v>160</v>
      </c>
      <c r="CE590" s="23">
        <f t="shared" si="761"/>
        <v>0.39662447257383965</v>
      </c>
      <c r="CF590" s="23">
        <f t="shared" si="762"/>
        <v>0.47552447552447552</v>
      </c>
      <c r="CG590" s="24">
        <v>8</v>
      </c>
      <c r="CH590" s="5">
        <v>250</v>
      </c>
      <c r="CI590" s="5">
        <v>243</v>
      </c>
      <c r="CJ590" s="5">
        <v>228</v>
      </c>
      <c r="CK590">
        <v>16.34635342</v>
      </c>
      <c r="CL590" s="5">
        <v>0.95400000000000007</v>
      </c>
      <c r="CM590" s="5">
        <v>1</v>
      </c>
      <c r="CN590" s="5">
        <v>4.4999999999999998E-2</v>
      </c>
      <c r="CO590" s="5">
        <v>-2.1949999999999998</v>
      </c>
      <c r="CP590" s="5">
        <v>4.4219999999999997</v>
      </c>
      <c r="CQ590" s="21">
        <f t="shared" si="763"/>
        <v>7.7881619937694699E-2</v>
      </c>
      <c r="CR590" s="25">
        <f t="shared" si="764"/>
        <v>0.93537414965986398</v>
      </c>
      <c r="CS590" s="22">
        <f t="shared" si="765"/>
        <v>943.16231165363342</v>
      </c>
      <c r="CT590" s="21">
        <f t="shared" si="766"/>
        <v>1.3255769597558684E-2</v>
      </c>
      <c r="CU590" s="26">
        <f t="shared" si="767"/>
        <v>2.3942155751703882</v>
      </c>
      <c r="CV590" s="27">
        <f t="shared" si="768"/>
        <v>1.8196038371294951</v>
      </c>
      <c r="CW590" s="27">
        <f t="shared" si="769"/>
        <v>30.74172798518779</v>
      </c>
      <c r="CX590" s="27">
        <f t="shared" si="770"/>
        <v>28.155975164003767</v>
      </c>
      <c r="CY590" s="27">
        <f t="shared" si="771"/>
        <v>57.556942427096139</v>
      </c>
      <c r="CZ590" s="27">
        <f t="shared" si="772"/>
        <v>52.481205407734912</v>
      </c>
      <c r="DA590" s="28">
        <f t="shared" si="773"/>
        <v>5.0757370193612275</v>
      </c>
      <c r="DB590" s="5">
        <v>25</v>
      </c>
      <c r="DC590" s="5">
        <v>19</v>
      </c>
      <c r="DD590" s="22">
        <v>296</v>
      </c>
      <c r="DE590" s="22">
        <v>275</v>
      </c>
      <c r="DF590" s="22">
        <v>121</v>
      </c>
      <c r="DG590" s="22">
        <v>107</v>
      </c>
      <c r="DH590" s="22">
        <v>147</v>
      </c>
      <c r="DI590" s="22">
        <v>159</v>
      </c>
      <c r="DJ590" s="29">
        <f t="shared" si="774"/>
        <v>1.1961496067738144</v>
      </c>
      <c r="DK590" s="27">
        <f t="shared" si="775"/>
        <v>2.8403379872509027</v>
      </c>
      <c r="DL590" s="27">
        <f t="shared" si="776"/>
        <v>2.2956156335315514</v>
      </c>
      <c r="DM590" s="27">
        <f t="shared" si="777"/>
        <v>29.843003235910171</v>
      </c>
      <c r="DN590" s="27">
        <f t="shared" si="778"/>
        <v>26.107764238977474</v>
      </c>
      <c r="DO590" s="27">
        <f t="shared" si="779"/>
        <v>58.830014201689934</v>
      </c>
      <c r="DP590" s="27">
        <f t="shared" si="780"/>
        <v>51.592988645132834</v>
      </c>
      <c r="DQ590" s="30">
        <f t="shared" si="781"/>
        <v>-2.1612885371958726</v>
      </c>
      <c r="DR590" s="5">
        <v>73</v>
      </c>
      <c r="DS590" s="5">
        <v>59</v>
      </c>
      <c r="DT590" s="5">
        <v>694</v>
      </c>
      <c r="DU590" s="5">
        <v>612</v>
      </c>
      <c r="DV590" s="5">
        <v>324</v>
      </c>
      <c r="DW590" s="5">
        <v>262</v>
      </c>
      <c r="DX590" s="5">
        <v>393</v>
      </c>
      <c r="DY590" s="5">
        <v>421</v>
      </c>
      <c r="DZ590" s="22">
        <v>8</v>
      </c>
      <c r="EA590" s="22">
        <v>8</v>
      </c>
      <c r="EB590" s="22">
        <f t="shared" si="782"/>
        <v>0</v>
      </c>
      <c r="EC590" s="26">
        <f t="shared" si="783"/>
        <v>0.72229328116770752</v>
      </c>
      <c r="ED590" s="27">
        <f t="shared" si="784"/>
        <v>0.72229328116770752</v>
      </c>
      <c r="EE590" s="27">
        <f t="shared" si="785"/>
        <v>0</v>
      </c>
      <c r="EF590" s="6">
        <v>139.6666666667</v>
      </c>
      <c r="EG590" s="6">
        <f t="shared" si="786"/>
        <v>2.971631205674468</v>
      </c>
      <c r="EH590" s="5">
        <v>2.84</v>
      </c>
      <c r="EI590" s="5">
        <v>3.68</v>
      </c>
      <c r="EJ590" s="21">
        <f t="shared" si="787"/>
        <v>0.43558282208588955</v>
      </c>
      <c r="EK590" s="1">
        <v>4</v>
      </c>
      <c r="EL590" s="22">
        <v>3</v>
      </c>
      <c r="EM590" s="22">
        <v>6</v>
      </c>
      <c r="EN590" s="1">
        <v>11</v>
      </c>
      <c r="EO590" s="3">
        <f t="shared" si="788"/>
        <v>15</v>
      </c>
      <c r="EP590" s="6">
        <f t="shared" si="789"/>
        <v>6.4439140811440474</v>
      </c>
      <c r="EQ590" s="3">
        <f t="shared" si="790"/>
        <v>17.368421052631579</v>
      </c>
      <c r="ER590" s="20">
        <f t="shared" si="791"/>
        <v>0.21052631578947367</v>
      </c>
      <c r="ES590" s="20">
        <f t="shared" si="792"/>
        <v>0.57894736842105265</v>
      </c>
      <c r="ET590" s="20">
        <f t="shared" si="793"/>
        <v>0.78947368421052633</v>
      </c>
      <c r="EU590" s="3">
        <f t="shared" si="794"/>
        <v>120</v>
      </c>
      <c r="EV590" s="1">
        <v>57</v>
      </c>
      <c r="EW590" s="1">
        <v>63</v>
      </c>
      <c r="EX590" s="20">
        <f t="shared" si="795"/>
        <v>0.47499999999999998</v>
      </c>
      <c r="EY590" s="5">
        <v>19</v>
      </c>
      <c r="EZ590" s="5">
        <v>1</v>
      </c>
      <c r="FA590" s="22">
        <v>91</v>
      </c>
      <c r="FB590" s="22">
        <v>17</v>
      </c>
      <c r="FC590" s="22">
        <v>35</v>
      </c>
      <c r="FD590" s="22">
        <v>7</v>
      </c>
      <c r="FE590" s="22">
        <v>6</v>
      </c>
      <c r="FF590" s="22">
        <v>61</v>
      </c>
      <c r="FG590" s="22">
        <v>1</v>
      </c>
      <c r="FH590" s="22">
        <v>1</v>
      </c>
      <c r="FI590" s="6">
        <v>98.7</v>
      </c>
      <c r="FJ590" s="6">
        <f t="shared" si="796"/>
        <v>2.1</v>
      </c>
      <c r="FK590" s="5">
        <v>1.9500000000000002</v>
      </c>
      <c r="FL590" s="5">
        <v>3.47</v>
      </c>
      <c r="FM590" s="21">
        <f t="shared" si="797"/>
        <v>0.35977859778597787</v>
      </c>
      <c r="FN590" s="1">
        <v>0</v>
      </c>
      <c r="FO590" s="22">
        <v>0</v>
      </c>
      <c r="FP590" s="22">
        <v>0</v>
      </c>
      <c r="FQ590" s="1">
        <v>0</v>
      </c>
      <c r="FR590" s="1">
        <f t="shared" si="798"/>
        <v>0</v>
      </c>
      <c r="FS590" s="3">
        <f t="shared" si="799"/>
        <v>0</v>
      </c>
      <c r="FT590" s="3">
        <f t="shared" si="800"/>
        <v>131</v>
      </c>
      <c r="FU590" s="1">
        <v>65</v>
      </c>
      <c r="FV590" s="1">
        <v>66</v>
      </c>
      <c r="FW590" s="20">
        <f t="shared" si="801"/>
        <v>0.49618320610687022</v>
      </c>
      <c r="FX590" s="5">
        <v>0</v>
      </c>
      <c r="FY590" s="5">
        <v>12</v>
      </c>
      <c r="FZ590" s="22">
        <v>9</v>
      </c>
      <c r="GA590" s="22">
        <v>64</v>
      </c>
      <c r="GB590" s="22">
        <v>4</v>
      </c>
      <c r="GC590" s="22">
        <v>26</v>
      </c>
      <c r="GD590" s="22">
        <v>29</v>
      </c>
      <c r="GE590" s="22">
        <v>4</v>
      </c>
      <c r="GF590" s="22">
        <v>1</v>
      </c>
      <c r="GG590" s="22">
        <v>0</v>
      </c>
      <c r="GH590" s="1">
        <v>49</v>
      </c>
      <c r="GI590" s="1">
        <v>22</v>
      </c>
      <c r="GJ590" s="1">
        <v>38</v>
      </c>
      <c r="GK590" s="1">
        <v>14</v>
      </c>
      <c r="GL590" s="1">
        <v>2</v>
      </c>
      <c r="GM590" s="1">
        <v>0</v>
      </c>
      <c r="GN590" s="31">
        <f t="shared" si="802"/>
        <v>0</v>
      </c>
      <c r="GO590" s="1">
        <v>0</v>
      </c>
      <c r="GP590" s="1">
        <v>6</v>
      </c>
      <c r="GQ590" s="1">
        <v>0</v>
      </c>
      <c r="GR590" s="1">
        <v>2</v>
      </c>
      <c r="GS590" s="1">
        <v>0</v>
      </c>
      <c r="GT590" s="1">
        <v>0</v>
      </c>
      <c r="GU590" s="1">
        <v>0</v>
      </c>
      <c r="GV590" s="32" t="str">
        <f t="shared" si="803"/>
        <v xml:space="preserve"> </v>
      </c>
      <c r="GW590" s="9">
        <f t="shared" si="804"/>
        <v>4</v>
      </c>
      <c r="GX590" s="10">
        <v>2.6</v>
      </c>
      <c r="GY590" s="10">
        <v>1</v>
      </c>
      <c r="GZ590" s="10">
        <v>3.6</v>
      </c>
      <c r="HA590" s="29">
        <f t="shared" si="805"/>
        <v>7.6595744680851063E-2</v>
      </c>
      <c r="HB590" s="29">
        <f t="shared" si="806"/>
        <v>0.2392247346561979</v>
      </c>
      <c r="HC590">
        <v>19.100000000000001</v>
      </c>
      <c r="HD590">
        <v>18.100000000000001</v>
      </c>
      <c r="HE590">
        <v>0.8</v>
      </c>
      <c r="HF590">
        <v>5.0999999999999996</v>
      </c>
      <c r="HG590">
        <v>2.1</v>
      </c>
      <c r="HH590">
        <v>-0.60000000000000009</v>
      </c>
      <c r="HI590">
        <v>6.6</v>
      </c>
      <c r="HJ590" s="11">
        <f t="shared" si="807"/>
        <v>0.1404255319148936</v>
      </c>
      <c r="HK590" s="11">
        <f t="shared" si="808"/>
        <v>0.43857868020302943</v>
      </c>
      <c r="HL590">
        <v>99</v>
      </c>
      <c r="HM590">
        <v>0</v>
      </c>
      <c r="HN590">
        <v>0</v>
      </c>
      <c r="HO590">
        <v>1</v>
      </c>
      <c r="HP590" t="s">
        <v>858</v>
      </c>
      <c r="HQ590" s="33">
        <v>5000000</v>
      </c>
      <c r="HR590" s="33">
        <v>0</v>
      </c>
      <c r="HS590" s="30">
        <f t="shared" si="809"/>
        <v>-1.3024390243902442</v>
      </c>
    </row>
    <row r="591" spans="1:228" x14ac:dyDescent="0.2">
      <c r="A591" s="1">
        <v>46</v>
      </c>
      <c r="B591" s="2" t="s">
        <v>2109</v>
      </c>
      <c r="C591" s="2" t="s">
        <v>2124</v>
      </c>
      <c r="E591" s="2" t="s">
        <v>893</v>
      </c>
      <c r="F591" s="2">
        <v>72</v>
      </c>
      <c r="G591" s="2">
        <v>236</v>
      </c>
      <c r="H591" s="2" t="s">
        <v>249</v>
      </c>
      <c r="J591" s="3">
        <v>27</v>
      </c>
      <c r="K591" s="5" t="s">
        <v>2784</v>
      </c>
      <c r="L591" s="5" t="s">
        <v>2785</v>
      </c>
      <c r="M591" s="5" t="s">
        <v>896</v>
      </c>
      <c r="N591" s="5" t="s">
        <v>398</v>
      </c>
      <c r="O591" s="2" t="s">
        <v>398</v>
      </c>
      <c r="P591" s="2" t="s">
        <v>271</v>
      </c>
      <c r="Q591" s="1">
        <v>48</v>
      </c>
      <c r="R591" s="1">
        <v>1</v>
      </c>
      <c r="S591" s="1">
        <v>5</v>
      </c>
      <c r="T591" s="1">
        <v>6</v>
      </c>
      <c r="U591" s="1">
        <v>-2</v>
      </c>
      <c r="V591" s="1">
        <v>39</v>
      </c>
      <c r="W591" s="20">
        <f t="shared" si="731"/>
        <v>2.564102564102564E-2</v>
      </c>
      <c r="X591" s="6">
        <v>884.18333333329997</v>
      </c>
      <c r="Y591" s="6">
        <f t="shared" si="732"/>
        <v>18.420486111110417</v>
      </c>
      <c r="Z591" s="1">
        <v>1230</v>
      </c>
      <c r="AA591" s="6">
        <f t="shared" si="733"/>
        <v>25.625</v>
      </c>
      <c r="AB591" s="8">
        <f t="shared" si="734"/>
        <v>0.71884823848235768</v>
      </c>
      <c r="AC591" s="3">
        <f t="shared" si="735"/>
        <v>14.173913043478262</v>
      </c>
      <c r="AD591" s="8">
        <f t="shared" si="736"/>
        <v>0.96183082235063733</v>
      </c>
      <c r="AE591" s="20">
        <f t="shared" si="737"/>
        <v>4.1666666666666664E-2</v>
      </c>
      <c r="AF591" s="20">
        <f t="shared" si="738"/>
        <v>0.20833333333333334</v>
      </c>
      <c r="AG591" s="20">
        <f t="shared" si="739"/>
        <v>0.25</v>
      </c>
      <c r="AH591" s="3" t="e">
        <f t="shared" si="740"/>
        <v>#VALUE!</v>
      </c>
      <c r="AI591" s="3" t="str">
        <f t="shared" si="741"/>
        <v xml:space="preserve"> </v>
      </c>
      <c r="AJ591" s="3" t="str">
        <f t="shared" si="742"/>
        <v xml:space="preserve"> </v>
      </c>
      <c r="AK591" s="20" t="e">
        <f t="shared" si="743"/>
        <v>#VALUE!</v>
      </c>
      <c r="AL591" s="6">
        <v>0</v>
      </c>
      <c r="AM591" s="1">
        <v>110</v>
      </c>
      <c r="AN591" s="1">
        <v>78</v>
      </c>
      <c r="AO591" s="1">
        <v>30</v>
      </c>
      <c r="AP591" s="1">
        <v>8</v>
      </c>
      <c r="AQ591" s="1">
        <v>8</v>
      </c>
      <c r="AR591" s="6">
        <f t="shared" si="744"/>
        <v>7.4645152777518788</v>
      </c>
      <c r="AS591" s="6">
        <f t="shared" si="745"/>
        <v>5.2930199242240601</v>
      </c>
      <c r="AT591" s="6">
        <f t="shared" si="746"/>
        <v>2.0357768939323306</v>
      </c>
      <c r="AU591" s="6">
        <f t="shared" si="747"/>
        <v>0.54287383838195491</v>
      </c>
      <c r="AV591" s="6">
        <f t="shared" si="748"/>
        <v>0.54287383838195491</v>
      </c>
      <c r="AW591" s="1">
        <v>48</v>
      </c>
      <c r="AX591" s="1">
        <v>14</v>
      </c>
      <c r="AY591" s="1">
        <v>2</v>
      </c>
      <c r="AZ591" s="1">
        <v>1</v>
      </c>
      <c r="BA591" s="1">
        <v>0</v>
      </c>
      <c r="BB591" s="1">
        <v>0</v>
      </c>
      <c r="BC591" s="7">
        <f>(EA591+FH591+GG591)-(DZ591+FG591+GF591)-((BD591/60)*(-0.29)+(EF591/60)*0.11+(FI591/60)*(-0.33))</f>
        <v>0.32396388888923333</v>
      </c>
      <c r="BD591" s="6">
        <v>787.66666666670005</v>
      </c>
      <c r="BE591" s="6">
        <f t="shared" si="749"/>
        <v>16.409722222222918</v>
      </c>
      <c r="BF591" s="5">
        <v>15.83</v>
      </c>
      <c r="BG591" s="5">
        <v>32.5</v>
      </c>
      <c r="BH591" s="21">
        <f t="shared" si="750"/>
        <v>0.32753983033312645</v>
      </c>
      <c r="BI591" s="1">
        <v>1</v>
      </c>
      <c r="BJ591" s="22">
        <v>1</v>
      </c>
      <c r="BK591" s="22">
        <v>3</v>
      </c>
      <c r="BL591" s="1">
        <v>5</v>
      </c>
      <c r="BM591" s="1">
        <f t="shared" si="751"/>
        <v>6</v>
      </c>
      <c r="BN591" s="8">
        <f t="shared" si="752"/>
        <v>0.45704612780362008</v>
      </c>
      <c r="BO591" s="3">
        <f t="shared" si="753"/>
        <v>14.173913043478262</v>
      </c>
      <c r="BP591" s="20">
        <f t="shared" si="754"/>
        <v>4.3478260869565216E-2</v>
      </c>
      <c r="BQ591" s="20">
        <f t="shared" si="755"/>
        <v>0.21739130434782608</v>
      </c>
      <c r="BR591" s="20">
        <f t="shared" si="756"/>
        <v>0.2608695652173913</v>
      </c>
      <c r="BS591" s="3" t="str">
        <f t="shared" si="757"/>
        <v xml:space="preserve"> </v>
      </c>
      <c r="BV591" s="20" t="str">
        <f t="shared" si="758"/>
        <v xml:space="preserve"> </v>
      </c>
      <c r="BW591" s="5">
        <v>81</v>
      </c>
      <c r="BX591" s="5">
        <v>109</v>
      </c>
      <c r="BY591" s="21">
        <f t="shared" si="759"/>
        <v>0.30497592295345105</v>
      </c>
      <c r="BZ591" s="5">
        <v>116</v>
      </c>
      <c r="CA591" s="5">
        <v>94</v>
      </c>
      <c r="CB591" s="23">
        <f t="shared" si="760"/>
        <v>0.33707865168539325</v>
      </c>
      <c r="CC591" s="5">
        <v>133</v>
      </c>
      <c r="CD591" s="5">
        <v>90</v>
      </c>
      <c r="CE591" s="23">
        <f t="shared" si="761"/>
        <v>0.3579454253611557</v>
      </c>
      <c r="CF591" s="23">
        <f t="shared" si="762"/>
        <v>0.47499999999999998</v>
      </c>
      <c r="CG591" s="24">
        <v>3</v>
      </c>
      <c r="CH591" s="5">
        <v>279</v>
      </c>
      <c r="CI591" s="5">
        <v>268</v>
      </c>
      <c r="CJ591" s="5">
        <v>207</v>
      </c>
      <c r="CK591">
        <v>15.29112009</v>
      </c>
      <c r="CL591" s="5">
        <v>0.29099999999999998</v>
      </c>
      <c r="CM591" s="5">
        <v>5</v>
      </c>
      <c r="CN591" s="5">
        <v>-0.30099999999999999</v>
      </c>
      <c r="CO591" s="5">
        <v>-1.6619999999999999</v>
      </c>
      <c r="CP591" s="5">
        <v>3.0579999999999998</v>
      </c>
      <c r="CQ591" s="21">
        <f t="shared" si="763"/>
        <v>7.0552147239263799E-2</v>
      </c>
      <c r="CR591" s="25">
        <f t="shared" si="764"/>
        <v>0.9112627986348123</v>
      </c>
      <c r="CS591" s="22">
        <f t="shared" si="765"/>
        <v>918.31801335873865</v>
      </c>
      <c r="CT591" s="21">
        <f t="shared" si="766"/>
        <v>-1.8185054125923902E-2</v>
      </c>
      <c r="CU591" s="26">
        <f t="shared" si="767"/>
        <v>1.8161718256475048</v>
      </c>
      <c r="CV591" s="27">
        <f t="shared" si="768"/>
        <v>2.053063802905875</v>
      </c>
      <c r="CW591" s="27">
        <f t="shared" si="769"/>
        <v>25.74226152874289</v>
      </c>
      <c r="CX591" s="27">
        <f t="shared" si="770"/>
        <v>23.136449778900822</v>
      </c>
      <c r="CY591" s="27">
        <f t="shared" si="771"/>
        <v>48.246999368288058</v>
      </c>
      <c r="CZ591" s="27">
        <f t="shared" si="772"/>
        <v>48.720783322804799</v>
      </c>
      <c r="DA591" s="28">
        <f t="shared" si="773"/>
        <v>-0.47378395451674038</v>
      </c>
      <c r="DB591" s="5">
        <v>23</v>
      </c>
      <c r="DC591" s="5">
        <v>26</v>
      </c>
      <c r="DD591" s="22">
        <v>303</v>
      </c>
      <c r="DE591" s="22">
        <v>267</v>
      </c>
      <c r="DF591" s="22">
        <v>133</v>
      </c>
      <c r="DG591" s="22">
        <v>130</v>
      </c>
      <c r="DH591" s="22">
        <v>194</v>
      </c>
      <c r="DI591" s="22">
        <v>152</v>
      </c>
      <c r="DJ591" s="29">
        <f t="shared" si="774"/>
        <v>-3.3227839545167388</v>
      </c>
      <c r="DK591" s="27">
        <f t="shared" si="775"/>
        <v>2.3461538461538463</v>
      </c>
      <c r="DL591" s="27">
        <f t="shared" si="776"/>
        <v>2.1153846153846154</v>
      </c>
      <c r="DM591" s="27">
        <f t="shared" si="777"/>
        <v>28.03846153846154</v>
      </c>
      <c r="DN591" s="27">
        <f t="shared" si="778"/>
        <v>24.307692307692307</v>
      </c>
      <c r="DO591" s="27">
        <f t="shared" si="779"/>
        <v>52.846153846153847</v>
      </c>
      <c r="DP591" s="27">
        <f t="shared" si="780"/>
        <v>46.92307692307692</v>
      </c>
      <c r="DQ591" s="30">
        <f t="shared" si="781"/>
        <v>-6.3968608775936673</v>
      </c>
      <c r="DR591" s="5">
        <v>61</v>
      </c>
      <c r="DS591" s="5">
        <v>55</v>
      </c>
      <c r="DT591" s="5">
        <v>668</v>
      </c>
      <c r="DU591" s="5">
        <v>577</v>
      </c>
      <c r="DV591" s="5">
        <v>291</v>
      </c>
      <c r="DW591" s="5">
        <v>255</v>
      </c>
      <c r="DX591" s="5">
        <v>333</v>
      </c>
      <c r="DY591" s="5">
        <v>354</v>
      </c>
      <c r="DZ591" s="22">
        <v>11</v>
      </c>
      <c r="EA591" s="22">
        <v>5</v>
      </c>
      <c r="EB591" s="22">
        <f t="shared" si="782"/>
        <v>-6</v>
      </c>
      <c r="EC591" s="26">
        <f t="shared" si="783"/>
        <v>0.83791790097330343</v>
      </c>
      <c r="ED591" s="27">
        <f t="shared" si="784"/>
        <v>0.3808717731696834</v>
      </c>
      <c r="EE591" s="27">
        <f t="shared" si="785"/>
        <v>-0.45704612780362008</v>
      </c>
      <c r="EF591" s="6">
        <v>1.9</v>
      </c>
      <c r="EG591" s="6">
        <f t="shared" si="786"/>
        <v>3.9583333333333331E-2</v>
      </c>
      <c r="EH591" s="5">
        <v>0.04</v>
      </c>
      <c r="EI591" s="5">
        <v>4.99</v>
      </c>
      <c r="EJ591" s="21">
        <f t="shared" si="787"/>
        <v>7.9522862823061622E-3</v>
      </c>
      <c r="EK591" s="1">
        <v>0</v>
      </c>
      <c r="EL591" s="22">
        <v>0</v>
      </c>
      <c r="EM591" s="22">
        <v>0</v>
      </c>
      <c r="EN591" s="1">
        <v>0</v>
      </c>
      <c r="EO591" s="3">
        <f t="shared" si="788"/>
        <v>0</v>
      </c>
      <c r="EP591" s="6">
        <f t="shared" si="789"/>
        <v>0</v>
      </c>
      <c r="EQ591" s="3">
        <f t="shared" si="790"/>
        <v>0</v>
      </c>
      <c r="ER591" s="20">
        <f t="shared" si="791"/>
        <v>0</v>
      </c>
      <c r="ES591" s="20">
        <f t="shared" si="792"/>
        <v>0</v>
      </c>
      <c r="ET591" s="20">
        <f t="shared" si="793"/>
        <v>0</v>
      </c>
      <c r="EU591" s="3" t="str">
        <f t="shared" si="794"/>
        <v xml:space="preserve"> </v>
      </c>
      <c r="EX591" s="20" t="str">
        <f t="shared" si="795"/>
        <v xml:space="preserve"> </v>
      </c>
      <c r="EY591" s="5">
        <v>0</v>
      </c>
      <c r="EZ591" s="5">
        <v>0</v>
      </c>
      <c r="FA591" s="22">
        <v>1</v>
      </c>
      <c r="FB591" s="22">
        <v>0</v>
      </c>
      <c r="FC591" s="22">
        <v>3</v>
      </c>
      <c r="FD591" s="22">
        <v>0</v>
      </c>
      <c r="FE591" s="22">
        <v>0</v>
      </c>
      <c r="FF591" s="22">
        <v>0</v>
      </c>
      <c r="FG591" s="22">
        <v>0</v>
      </c>
      <c r="FH591" s="22">
        <v>2</v>
      </c>
      <c r="FI591" s="6">
        <v>94.616666666699999</v>
      </c>
      <c r="FJ591" s="6">
        <f t="shared" si="796"/>
        <v>1.97118055555625</v>
      </c>
      <c r="FK591" s="5">
        <v>1.9500000000000002</v>
      </c>
      <c r="FL591" s="5">
        <v>3.27</v>
      </c>
      <c r="FM591" s="21">
        <f t="shared" si="797"/>
        <v>0.37356321839080459</v>
      </c>
      <c r="FN591" s="1">
        <v>0</v>
      </c>
      <c r="FO591" s="22">
        <v>0</v>
      </c>
      <c r="FP591" s="22">
        <v>0</v>
      </c>
      <c r="FQ591" s="1">
        <v>0</v>
      </c>
      <c r="FR591" s="1">
        <f t="shared" si="798"/>
        <v>0</v>
      </c>
      <c r="FS591" s="3">
        <f t="shared" si="799"/>
        <v>0</v>
      </c>
      <c r="FT591" s="3" t="str">
        <f t="shared" si="800"/>
        <v xml:space="preserve"> </v>
      </c>
      <c r="FW591" s="20" t="str">
        <f t="shared" si="801"/>
        <v xml:space="preserve"> </v>
      </c>
      <c r="FX591" s="5">
        <v>1</v>
      </c>
      <c r="FY591" s="5">
        <v>8</v>
      </c>
      <c r="FZ591" s="22">
        <v>6</v>
      </c>
      <c r="GA591" s="22">
        <v>48</v>
      </c>
      <c r="GB591" s="22">
        <v>3</v>
      </c>
      <c r="GC591" s="22">
        <v>28</v>
      </c>
      <c r="GD591" s="22">
        <v>47</v>
      </c>
      <c r="GE591" s="22">
        <v>2</v>
      </c>
      <c r="GF591" s="22">
        <v>0</v>
      </c>
      <c r="GG591" s="22">
        <v>0</v>
      </c>
      <c r="GH591" s="1">
        <v>25</v>
      </c>
      <c r="GI591" s="1">
        <v>0</v>
      </c>
      <c r="GJ591" s="1">
        <v>35</v>
      </c>
      <c r="GK591" s="1">
        <v>8</v>
      </c>
      <c r="GL591" s="6"/>
      <c r="GM591" s="6"/>
      <c r="GN591" s="31" t="str">
        <f t="shared" si="802"/>
        <v xml:space="preserve"> </v>
      </c>
      <c r="GP591" s="1">
        <v>1</v>
      </c>
      <c r="GQ591" s="1">
        <v>0</v>
      </c>
      <c r="GR591" s="1">
        <v>1</v>
      </c>
      <c r="GS591" s="1">
        <v>0</v>
      </c>
      <c r="GT591" s="1">
        <v>0</v>
      </c>
      <c r="GU591" s="1">
        <v>0</v>
      </c>
      <c r="GV591" s="32" t="str">
        <f t="shared" si="803"/>
        <v xml:space="preserve"> </v>
      </c>
      <c r="GW591" s="9">
        <f t="shared" si="804"/>
        <v>4</v>
      </c>
      <c r="GX591" s="10">
        <v>-0.30000000000000004</v>
      </c>
      <c r="GY591" s="10">
        <v>2.2000000000000002</v>
      </c>
      <c r="GZ591" s="10">
        <v>1.9</v>
      </c>
      <c r="HA591" s="29">
        <f t="shared" si="805"/>
        <v>3.9583333333333331E-2</v>
      </c>
      <c r="HB591" s="29">
        <f t="shared" si="806"/>
        <v>0.12893253661571427</v>
      </c>
      <c r="HC591">
        <v>13.6</v>
      </c>
      <c r="HD591">
        <v>19</v>
      </c>
      <c r="HE591">
        <v>-3.5</v>
      </c>
      <c r="HF591">
        <v>-0.9</v>
      </c>
      <c r="HG591">
        <v>3.6</v>
      </c>
      <c r="HH591">
        <v>0</v>
      </c>
      <c r="HI591">
        <v>2.7</v>
      </c>
      <c r="HJ591" s="11">
        <f t="shared" si="807"/>
        <v>5.6250000000000001E-2</v>
      </c>
      <c r="HK591" s="11">
        <f t="shared" si="808"/>
        <v>0.18321992045390978</v>
      </c>
      <c r="HL591">
        <v>99</v>
      </c>
      <c r="HM591">
        <v>0</v>
      </c>
      <c r="HN591">
        <v>0</v>
      </c>
      <c r="HQ591" s="33">
        <v>2750000</v>
      </c>
      <c r="HR591" s="33">
        <v>0</v>
      </c>
      <c r="HS591" s="30">
        <f t="shared" si="809"/>
        <v>-1.2512195121951213</v>
      </c>
    </row>
    <row r="592" spans="1:228" x14ac:dyDescent="0.2">
      <c r="A592" s="1">
        <v>29</v>
      </c>
      <c r="B592" s="2" t="s">
        <v>2786</v>
      </c>
      <c r="C592" s="2" t="s">
        <v>2787</v>
      </c>
      <c r="D592" s="2" t="s">
        <v>379</v>
      </c>
      <c r="E592" s="2" t="s">
        <v>240</v>
      </c>
      <c r="F592" s="2">
        <v>72</v>
      </c>
      <c r="G592" s="2">
        <v>185</v>
      </c>
      <c r="H592" s="2" t="s">
        <v>249</v>
      </c>
      <c r="J592" s="3">
        <v>31</v>
      </c>
      <c r="K592" s="5" t="s">
        <v>2788</v>
      </c>
      <c r="L592" s="5" t="s">
        <v>2789</v>
      </c>
      <c r="M592" s="5" t="s">
        <v>261</v>
      </c>
      <c r="N592" s="5" t="s">
        <v>657</v>
      </c>
      <c r="O592" s="2" t="s">
        <v>2790</v>
      </c>
      <c r="P592" s="2" t="s">
        <v>555</v>
      </c>
      <c r="Q592" s="1">
        <v>47</v>
      </c>
      <c r="R592" s="1">
        <v>14</v>
      </c>
      <c r="S592" s="1">
        <v>20</v>
      </c>
      <c r="T592" s="1">
        <v>34</v>
      </c>
      <c r="U592" s="1">
        <v>1</v>
      </c>
      <c r="V592" s="1">
        <v>118</v>
      </c>
      <c r="W592" s="20">
        <f t="shared" si="731"/>
        <v>0.11864406779661017</v>
      </c>
      <c r="X592" s="6">
        <v>948.45</v>
      </c>
      <c r="Y592" s="6">
        <f t="shared" si="732"/>
        <v>20.179787234042553</v>
      </c>
      <c r="Z592" s="1">
        <v>1137</v>
      </c>
      <c r="AA592" s="6">
        <f t="shared" si="733"/>
        <v>24.191489361702128</v>
      </c>
      <c r="AB592" s="8">
        <f t="shared" si="734"/>
        <v>0.83416886543535629</v>
      </c>
      <c r="AC592" s="3">
        <f t="shared" si="735"/>
        <v>111.1100386100386</v>
      </c>
      <c r="AD592" s="8">
        <f t="shared" si="736"/>
        <v>7.028944400445269</v>
      </c>
      <c r="AE592" s="20">
        <f t="shared" si="737"/>
        <v>0.26415094339622641</v>
      </c>
      <c r="AF592" s="20">
        <f t="shared" si="738"/>
        <v>0.37735849056603776</v>
      </c>
      <c r="AG592" s="20">
        <f t="shared" si="739"/>
        <v>0.64150943396226423</v>
      </c>
      <c r="AH592" s="3">
        <f t="shared" si="740"/>
        <v>105</v>
      </c>
      <c r="AI592" s="3">
        <f t="shared" si="741"/>
        <v>51</v>
      </c>
      <c r="AJ592" s="3">
        <f t="shared" si="742"/>
        <v>54</v>
      </c>
      <c r="AK592" s="20">
        <f t="shared" si="743"/>
        <v>0.48571428571428571</v>
      </c>
      <c r="AL592" s="6">
        <v>3.7</v>
      </c>
      <c r="AM592" s="1">
        <v>21</v>
      </c>
      <c r="AN592" s="1">
        <v>35</v>
      </c>
      <c r="AO592" s="1">
        <v>51</v>
      </c>
      <c r="AP592" s="1">
        <v>13</v>
      </c>
      <c r="AQ592" s="1">
        <v>38</v>
      </c>
      <c r="AR592" s="6">
        <f t="shared" si="744"/>
        <v>1.3284833148821762</v>
      </c>
      <c r="AS592" s="6">
        <f t="shared" si="745"/>
        <v>2.2141388581369603</v>
      </c>
      <c r="AT592" s="6">
        <f t="shared" si="746"/>
        <v>3.2263166218567134</v>
      </c>
      <c r="AU592" s="6">
        <f t="shared" si="747"/>
        <v>0.82239443302229953</v>
      </c>
      <c r="AV592" s="6">
        <f t="shared" si="748"/>
        <v>2.403922188834414</v>
      </c>
      <c r="AW592" s="1">
        <v>8</v>
      </c>
      <c r="AX592" s="1">
        <v>4</v>
      </c>
      <c r="AY592" s="1">
        <v>0</v>
      </c>
      <c r="AZ592" s="1">
        <v>0</v>
      </c>
      <c r="BA592" s="1">
        <v>0</v>
      </c>
      <c r="BB592" s="1">
        <v>0</v>
      </c>
      <c r="BC592" s="7">
        <f>(EA592+FH592+GG592)-(DZ592+FG592+GF592)-((BD592/60)*(0.11)+(EF592/60)*(-0.14)+(FI592/60)*(0.13))</f>
        <v>4.9220805555554161</v>
      </c>
      <c r="BD592" s="6">
        <v>701.86666666669998</v>
      </c>
      <c r="BE592" s="6">
        <f t="shared" si="749"/>
        <v>14.933333333334042</v>
      </c>
      <c r="BF592" s="5">
        <v>14.2</v>
      </c>
      <c r="BG592" s="5">
        <v>33.69</v>
      </c>
      <c r="BH592" s="21">
        <f t="shared" si="750"/>
        <v>0.29651284192942157</v>
      </c>
      <c r="BI592" s="1">
        <v>11</v>
      </c>
      <c r="BJ592" s="22">
        <v>7</v>
      </c>
      <c r="BK592" s="22">
        <v>6</v>
      </c>
      <c r="BL592" s="1">
        <v>13</v>
      </c>
      <c r="BM592" s="1">
        <f t="shared" si="751"/>
        <v>24</v>
      </c>
      <c r="BN592" s="8">
        <f t="shared" si="752"/>
        <v>2.0516717325226987</v>
      </c>
      <c r="BO592" s="3">
        <f t="shared" si="753"/>
        <v>64.324324324324323</v>
      </c>
      <c r="BP592" s="20">
        <f t="shared" si="754"/>
        <v>0.29729729729729731</v>
      </c>
      <c r="BQ592" s="20">
        <f t="shared" si="755"/>
        <v>0.35135135135135137</v>
      </c>
      <c r="BR592" s="20">
        <f t="shared" si="756"/>
        <v>0.64864864864864868</v>
      </c>
      <c r="BS592" s="3">
        <f t="shared" si="757"/>
        <v>48</v>
      </c>
      <c r="BT592" s="1">
        <v>29</v>
      </c>
      <c r="BU592" s="1">
        <v>19</v>
      </c>
      <c r="BV592" s="20">
        <f t="shared" si="758"/>
        <v>0.60416666666666663</v>
      </c>
      <c r="BW592" s="5">
        <v>120</v>
      </c>
      <c r="BX592" s="5">
        <v>139</v>
      </c>
      <c r="BY592" s="21">
        <f t="shared" si="759"/>
        <v>0.36122733612273361</v>
      </c>
      <c r="BZ592" s="5">
        <v>114</v>
      </c>
      <c r="CA592" s="5">
        <v>126</v>
      </c>
      <c r="CB592" s="23">
        <f t="shared" si="760"/>
        <v>0.33472803347280333</v>
      </c>
      <c r="CC592" s="5">
        <v>110</v>
      </c>
      <c r="CD592" s="5">
        <v>108</v>
      </c>
      <c r="CE592" s="23">
        <f t="shared" si="761"/>
        <v>0.30404463040446306</v>
      </c>
      <c r="CF592" s="23">
        <f t="shared" si="762"/>
        <v>0.51903807615230457</v>
      </c>
      <c r="CG592" s="24">
        <v>10</v>
      </c>
      <c r="CH592" s="5">
        <v>267</v>
      </c>
      <c r="CI592" s="5">
        <v>265</v>
      </c>
      <c r="CJ592" s="5">
        <v>232</v>
      </c>
      <c r="CK592">
        <v>16.061647704999999</v>
      </c>
      <c r="CL592" s="5">
        <v>1.1879999999999999</v>
      </c>
      <c r="CM592" s="5">
        <v>4</v>
      </c>
      <c r="CN592" s="5">
        <v>1.756</v>
      </c>
      <c r="CO592" s="5">
        <v>2.0550000000000002</v>
      </c>
      <c r="CP592" s="5">
        <v>-6.4909999999999997</v>
      </c>
      <c r="CQ592" s="21">
        <f t="shared" si="763"/>
        <v>0.10882352941176471</v>
      </c>
      <c r="CR592" s="25">
        <f t="shared" si="764"/>
        <v>0.9</v>
      </c>
      <c r="CS592" s="22">
        <f t="shared" si="765"/>
        <v>910.88235294117646</v>
      </c>
      <c r="CT592" s="21">
        <f t="shared" si="766"/>
        <v>8.82352941176473E-3</v>
      </c>
      <c r="CU592" s="26">
        <f t="shared" si="767"/>
        <v>3.3263410248726402</v>
      </c>
      <c r="CV592" s="27">
        <f t="shared" si="768"/>
        <v>3.3263410248726402</v>
      </c>
      <c r="CW592" s="27">
        <f t="shared" si="769"/>
        <v>30.566376985316154</v>
      </c>
      <c r="CX592" s="27">
        <f t="shared" si="770"/>
        <v>33.263410248726402</v>
      </c>
      <c r="CY592" s="27">
        <f t="shared" si="771"/>
        <v>57.267006293077614</v>
      </c>
      <c r="CZ592" s="27">
        <f t="shared" si="772"/>
        <v>63.020677255019478</v>
      </c>
      <c r="DA592" s="28">
        <f t="shared" si="773"/>
        <v>-5.7536709619418644</v>
      </c>
      <c r="DB592" s="5">
        <v>37</v>
      </c>
      <c r="DC592" s="5">
        <v>37</v>
      </c>
      <c r="DD592" s="22">
        <v>303</v>
      </c>
      <c r="DE592" s="22">
        <v>333</v>
      </c>
      <c r="DF592" s="22">
        <v>118</v>
      </c>
      <c r="DG592" s="22">
        <v>166</v>
      </c>
      <c r="DH592" s="22">
        <v>165</v>
      </c>
      <c r="DI592" s="22">
        <v>179</v>
      </c>
      <c r="DJ592" s="29">
        <f t="shared" si="774"/>
        <v>1.9464152104028258</v>
      </c>
      <c r="DK592" s="27">
        <f t="shared" si="775"/>
        <v>1.6672666300373242</v>
      </c>
      <c r="DL592" s="27">
        <f t="shared" si="776"/>
        <v>1.9704060173168378</v>
      </c>
      <c r="DM592" s="27">
        <f t="shared" si="777"/>
        <v>25.766847918758646</v>
      </c>
      <c r="DN592" s="27">
        <f t="shared" si="778"/>
        <v>27.888823629715244</v>
      </c>
      <c r="DO592" s="27">
        <f t="shared" si="779"/>
        <v>46.645573217635139</v>
      </c>
      <c r="DP592" s="27">
        <f t="shared" si="780"/>
        <v>53.390424584604318</v>
      </c>
      <c r="DQ592" s="30">
        <f t="shared" si="781"/>
        <v>0.99118040502731475</v>
      </c>
      <c r="DR592" s="5">
        <v>44</v>
      </c>
      <c r="DS592" s="5">
        <v>52</v>
      </c>
      <c r="DT592" s="5">
        <v>636</v>
      </c>
      <c r="DU592" s="5">
        <v>684</v>
      </c>
      <c r="DV592" s="5">
        <v>248</v>
      </c>
      <c r="DW592" s="5">
        <v>298</v>
      </c>
      <c r="DX592" s="5">
        <v>375</v>
      </c>
      <c r="DY592" s="5">
        <v>303</v>
      </c>
      <c r="DZ592" s="22">
        <v>4</v>
      </c>
      <c r="EA592" s="22">
        <v>9</v>
      </c>
      <c r="EB592" s="22">
        <f t="shared" si="782"/>
        <v>5</v>
      </c>
      <c r="EC592" s="26">
        <f t="shared" si="783"/>
        <v>0.34194528875378316</v>
      </c>
      <c r="ED592" s="27">
        <f t="shared" si="784"/>
        <v>0.7693768996960122</v>
      </c>
      <c r="EE592" s="27">
        <f t="shared" si="785"/>
        <v>0.42743161094222892</v>
      </c>
      <c r="EF592" s="6">
        <v>165.13333333329999</v>
      </c>
      <c r="EG592" s="6">
        <f t="shared" si="786"/>
        <v>3.513475177304255</v>
      </c>
      <c r="EH592" s="5">
        <v>3.23</v>
      </c>
      <c r="EI592" s="5">
        <v>2.0699999999999998</v>
      </c>
      <c r="EJ592" s="21">
        <f t="shared" si="787"/>
        <v>0.60943396226415092</v>
      </c>
      <c r="EK592" s="1">
        <v>2</v>
      </c>
      <c r="EL592" s="22">
        <v>5</v>
      </c>
      <c r="EM592" s="22">
        <v>2</v>
      </c>
      <c r="EN592" s="1">
        <v>7</v>
      </c>
      <c r="EO592" s="3">
        <f t="shared" si="788"/>
        <v>9</v>
      </c>
      <c r="EP592" s="6">
        <f t="shared" si="789"/>
        <v>3.2700847799764374</v>
      </c>
      <c r="EQ592" s="3">
        <f t="shared" si="790"/>
        <v>46.785714285714285</v>
      </c>
      <c r="ER592" s="20">
        <f t="shared" si="791"/>
        <v>0.14285714285714285</v>
      </c>
      <c r="ES592" s="20">
        <f t="shared" si="792"/>
        <v>0.5</v>
      </c>
      <c r="ET592" s="20">
        <f t="shared" si="793"/>
        <v>0.64285714285714279</v>
      </c>
      <c r="EU592" s="3">
        <f t="shared" si="794"/>
        <v>38</v>
      </c>
      <c r="EV592" s="1">
        <v>15</v>
      </c>
      <c r="EW592" s="1">
        <v>23</v>
      </c>
      <c r="EX592" s="20">
        <f t="shared" si="795"/>
        <v>0.39473684210526316</v>
      </c>
      <c r="EY592" s="5">
        <v>14</v>
      </c>
      <c r="EZ592" s="5">
        <v>5</v>
      </c>
      <c r="FA592" s="22">
        <v>117</v>
      </c>
      <c r="FB592" s="22">
        <v>20</v>
      </c>
      <c r="FC592" s="22">
        <v>49</v>
      </c>
      <c r="FD592" s="22">
        <v>6</v>
      </c>
      <c r="FE592" s="22">
        <v>7</v>
      </c>
      <c r="FF592" s="22">
        <v>63</v>
      </c>
      <c r="FG592" s="22">
        <v>0</v>
      </c>
      <c r="FH592" s="22">
        <v>1</v>
      </c>
      <c r="FI592" s="6">
        <v>81.45</v>
      </c>
      <c r="FJ592" s="6">
        <f t="shared" si="796"/>
        <v>1.7329787234042553</v>
      </c>
      <c r="FK592" s="5">
        <v>1.63</v>
      </c>
      <c r="FL592" s="5">
        <v>3.63</v>
      </c>
      <c r="FM592" s="21">
        <f t="shared" si="797"/>
        <v>0.30988593155893535</v>
      </c>
      <c r="FN592" s="1">
        <v>1</v>
      </c>
      <c r="FO592" s="22">
        <v>0</v>
      </c>
      <c r="FP592" s="22">
        <v>0</v>
      </c>
      <c r="FQ592" s="1">
        <v>0</v>
      </c>
      <c r="FR592" s="1">
        <f t="shared" si="798"/>
        <v>1</v>
      </c>
      <c r="FS592" s="3">
        <f t="shared" si="799"/>
        <v>0</v>
      </c>
      <c r="FT592" s="3">
        <f t="shared" si="800"/>
        <v>19</v>
      </c>
      <c r="FU592" s="1">
        <v>7</v>
      </c>
      <c r="FV592" s="1">
        <v>12</v>
      </c>
      <c r="FW592" s="20">
        <f t="shared" si="801"/>
        <v>0.36842105263157893</v>
      </c>
      <c r="FX592" s="5">
        <v>2</v>
      </c>
      <c r="FY592" s="5">
        <v>15</v>
      </c>
      <c r="FZ592" s="22">
        <v>9</v>
      </c>
      <c r="GA592" s="22">
        <v>58</v>
      </c>
      <c r="GB592" s="22">
        <v>2</v>
      </c>
      <c r="GC592" s="22">
        <v>30</v>
      </c>
      <c r="GD592" s="22">
        <v>40</v>
      </c>
      <c r="GE592" s="22">
        <v>1</v>
      </c>
      <c r="GF592" s="22">
        <v>0</v>
      </c>
      <c r="GG592" s="22">
        <v>0</v>
      </c>
      <c r="GH592" s="1">
        <v>57</v>
      </c>
      <c r="GI592" s="1">
        <v>16</v>
      </c>
      <c r="GJ592" s="1">
        <v>59</v>
      </c>
      <c r="GK592" s="1">
        <v>19</v>
      </c>
      <c r="GL592" s="1">
        <v>8</v>
      </c>
      <c r="GM592" s="1">
        <v>4</v>
      </c>
      <c r="GN592" s="31">
        <f t="shared" si="802"/>
        <v>0.5</v>
      </c>
      <c r="GO592" s="1">
        <v>2</v>
      </c>
      <c r="GP592" s="1">
        <v>1</v>
      </c>
      <c r="GQ592" s="1">
        <v>0</v>
      </c>
      <c r="GR592" s="1">
        <v>2</v>
      </c>
      <c r="GS592" s="1">
        <v>1</v>
      </c>
      <c r="GT592" s="1">
        <v>0</v>
      </c>
      <c r="GU592" s="1">
        <v>0</v>
      </c>
      <c r="GV592" s="32" t="str">
        <f t="shared" si="803"/>
        <v xml:space="preserve"> </v>
      </c>
      <c r="GW592" s="9">
        <f t="shared" si="804"/>
        <v>8</v>
      </c>
      <c r="GX592" s="10">
        <v>2.7</v>
      </c>
      <c r="GY592" s="10">
        <v>1</v>
      </c>
      <c r="GZ592" s="10">
        <v>3.7</v>
      </c>
      <c r="HA592" s="29">
        <f t="shared" si="805"/>
        <v>7.8723404255319152E-2</v>
      </c>
      <c r="HB592" s="29">
        <f t="shared" si="806"/>
        <v>0.23406610786019294</v>
      </c>
      <c r="HC592">
        <v>25.8</v>
      </c>
      <c r="HD592">
        <v>25.4</v>
      </c>
      <c r="HE592">
        <v>4</v>
      </c>
      <c r="HF592">
        <v>2.6</v>
      </c>
      <c r="HG592">
        <v>1.6</v>
      </c>
      <c r="HH592">
        <v>0.9</v>
      </c>
      <c r="HI592">
        <v>5.0999999999999996</v>
      </c>
      <c r="HJ592" s="11">
        <f t="shared" si="807"/>
        <v>0.10851063829787233</v>
      </c>
      <c r="HK592" s="11">
        <f t="shared" si="808"/>
        <v>0.3226316621856713</v>
      </c>
      <c r="HL592">
        <v>99</v>
      </c>
      <c r="HM592">
        <v>0</v>
      </c>
      <c r="HN592">
        <v>0</v>
      </c>
      <c r="HO592">
        <v>2</v>
      </c>
      <c r="HP592" t="s">
        <v>884</v>
      </c>
      <c r="HQ592" s="33">
        <v>4705757</v>
      </c>
      <c r="HR592" s="33">
        <v>0</v>
      </c>
      <c r="HS592" s="30">
        <f t="shared" si="809"/>
        <v>-2.2857196097560983</v>
      </c>
    </row>
    <row r="593" spans="1:227" x14ac:dyDescent="0.2">
      <c r="A593" s="1">
        <v>12</v>
      </c>
      <c r="B593" s="2" t="s">
        <v>2791</v>
      </c>
      <c r="C593" s="2" t="s">
        <v>388</v>
      </c>
      <c r="E593" s="2" t="s">
        <v>389</v>
      </c>
      <c r="F593" s="2">
        <v>76</v>
      </c>
      <c r="G593" s="2">
        <v>225</v>
      </c>
      <c r="H593" s="2" t="s">
        <v>231</v>
      </c>
      <c r="J593" s="3">
        <v>33</v>
      </c>
      <c r="K593" s="5" t="s">
        <v>2792</v>
      </c>
      <c r="L593" s="5" t="s">
        <v>2793</v>
      </c>
      <c r="M593" s="5" t="s">
        <v>1272</v>
      </c>
      <c r="N593" s="5" t="s">
        <v>308</v>
      </c>
      <c r="O593" s="2" t="s">
        <v>2794</v>
      </c>
      <c r="P593" s="2" t="s">
        <v>415</v>
      </c>
      <c r="Q593" s="1">
        <v>42</v>
      </c>
      <c r="R593" s="1">
        <v>4</v>
      </c>
      <c r="S593" s="1">
        <v>5</v>
      </c>
      <c r="T593" s="1">
        <v>9</v>
      </c>
      <c r="U593" s="1">
        <v>-1</v>
      </c>
      <c r="V593" s="1">
        <v>51</v>
      </c>
      <c r="W593" s="20">
        <f t="shared" si="731"/>
        <v>7.8431372549019607E-2</v>
      </c>
      <c r="X593" s="6">
        <v>552.66666666670005</v>
      </c>
      <c r="Y593" s="6">
        <f t="shared" si="732"/>
        <v>13.158730158730954</v>
      </c>
      <c r="Z593" s="1">
        <v>760</v>
      </c>
      <c r="AA593" s="6">
        <f t="shared" si="733"/>
        <v>18.095238095238095</v>
      </c>
      <c r="AB593" s="8">
        <f t="shared" si="734"/>
        <v>0.72719298245618424</v>
      </c>
      <c r="AC593" s="3">
        <f t="shared" si="735"/>
        <v>28.799999999999997</v>
      </c>
      <c r="AD593" s="8">
        <f t="shared" si="736"/>
        <v>3.1266586248490267</v>
      </c>
      <c r="AE593" s="20">
        <f t="shared" si="737"/>
        <v>0.23529411764705882</v>
      </c>
      <c r="AF593" s="20">
        <f t="shared" si="738"/>
        <v>0.29411764705882354</v>
      </c>
      <c r="AG593" s="20">
        <f t="shared" si="739"/>
        <v>0.52941176470588236</v>
      </c>
      <c r="AH593" s="3">
        <f t="shared" si="740"/>
        <v>7</v>
      </c>
      <c r="AI593" s="3">
        <f t="shared" si="741"/>
        <v>2</v>
      </c>
      <c r="AJ593" s="3">
        <f t="shared" si="742"/>
        <v>5</v>
      </c>
      <c r="AK593" s="20">
        <f t="shared" si="743"/>
        <v>0.2857142857142857</v>
      </c>
      <c r="AL593" s="6">
        <v>0.2</v>
      </c>
      <c r="AM593" s="1">
        <v>81</v>
      </c>
      <c r="AN593" s="1">
        <v>15</v>
      </c>
      <c r="AO593" s="1">
        <v>30</v>
      </c>
      <c r="AP593" s="1">
        <v>7</v>
      </c>
      <c r="AQ593" s="1">
        <v>4</v>
      </c>
      <c r="AR593" s="6">
        <f t="shared" si="744"/>
        <v>8.793727382387889</v>
      </c>
      <c r="AS593" s="6">
        <f t="shared" si="745"/>
        <v>1.6284680337755348</v>
      </c>
      <c r="AT593" s="6">
        <f t="shared" si="746"/>
        <v>3.2569360675510697</v>
      </c>
      <c r="AU593" s="6">
        <f t="shared" si="747"/>
        <v>0.75995174909524965</v>
      </c>
      <c r="AV593" s="6">
        <f t="shared" si="748"/>
        <v>0.43425814234014265</v>
      </c>
      <c r="AW593" s="1">
        <v>14</v>
      </c>
      <c r="AX593" s="1">
        <v>7</v>
      </c>
      <c r="AY593" s="1">
        <v>0</v>
      </c>
      <c r="AZ593" s="1">
        <v>0</v>
      </c>
      <c r="BA593" s="1">
        <v>0</v>
      </c>
      <c r="BB593" s="1">
        <v>0</v>
      </c>
      <c r="BC593" s="7">
        <f>(EA593+FH593+GG593)-(DZ593+FG593+GF593)-((BD593/60)*(0.11)+(EF593/60)*(-0.14)+(FI593/60)*(0.13))</f>
        <v>-3.9594194444445168</v>
      </c>
      <c r="BD593" s="6">
        <v>519</v>
      </c>
      <c r="BE593" s="6">
        <f t="shared" si="749"/>
        <v>12.357142857142858</v>
      </c>
      <c r="BF593" s="5">
        <v>12.27</v>
      </c>
      <c r="BG593" s="5">
        <v>36.090000000000003</v>
      </c>
      <c r="BH593" s="21">
        <f t="shared" si="750"/>
        <v>0.25372208436724564</v>
      </c>
      <c r="BI593" s="1">
        <v>4</v>
      </c>
      <c r="BJ593" s="22">
        <v>2</v>
      </c>
      <c r="BK593" s="22">
        <v>3</v>
      </c>
      <c r="BL593" s="1">
        <v>5</v>
      </c>
      <c r="BM593" s="1">
        <f t="shared" si="751"/>
        <v>9</v>
      </c>
      <c r="BN593" s="8">
        <f t="shared" si="752"/>
        <v>1.0404624277456647</v>
      </c>
      <c r="BO593" s="3">
        <f t="shared" si="753"/>
        <v>28.799999999999997</v>
      </c>
      <c r="BP593" s="20">
        <f t="shared" si="754"/>
        <v>0.26666666666666666</v>
      </c>
      <c r="BQ593" s="20">
        <f t="shared" si="755"/>
        <v>0.33333333333333331</v>
      </c>
      <c r="BR593" s="20">
        <f t="shared" si="756"/>
        <v>0.6</v>
      </c>
      <c r="BS593" s="3">
        <f t="shared" si="757"/>
        <v>6</v>
      </c>
      <c r="BT593" s="1">
        <v>2</v>
      </c>
      <c r="BU593" s="1">
        <v>4</v>
      </c>
      <c r="BV593" s="20">
        <f t="shared" si="758"/>
        <v>0.33333333333333331</v>
      </c>
      <c r="BW593" s="5">
        <v>77</v>
      </c>
      <c r="BX593" s="5">
        <v>91</v>
      </c>
      <c r="BY593" s="21">
        <f t="shared" si="759"/>
        <v>0.35368421052631577</v>
      </c>
      <c r="BZ593" s="5">
        <v>63</v>
      </c>
      <c r="CA593" s="5">
        <v>64</v>
      </c>
      <c r="CB593" s="23">
        <f t="shared" si="760"/>
        <v>0.26736842105263159</v>
      </c>
      <c r="CC593" s="5">
        <v>85</v>
      </c>
      <c r="CD593" s="5">
        <v>95</v>
      </c>
      <c r="CE593" s="23">
        <f t="shared" si="761"/>
        <v>0.37894736842105264</v>
      </c>
      <c r="CF593" s="23">
        <f t="shared" si="762"/>
        <v>0.56949152542372883</v>
      </c>
      <c r="CG593" s="24">
        <v>13</v>
      </c>
      <c r="CH593" s="5">
        <v>196</v>
      </c>
      <c r="CI593" s="5">
        <v>155</v>
      </c>
      <c r="CJ593" s="5">
        <v>164</v>
      </c>
      <c r="CK593">
        <v>15.598838049999999</v>
      </c>
      <c r="CL593" s="5">
        <v>0.22700000000000001</v>
      </c>
      <c r="CM593" s="5">
        <v>11</v>
      </c>
      <c r="CN593" s="5">
        <v>-0.99399999999999999</v>
      </c>
      <c r="CO593" s="5">
        <v>0.72499999999999998</v>
      </c>
      <c r="CP593" s="5">
        <v>8.3659999999999997</v>
      </c>
      <c r="CQ593" s="21">
        <f t="shared" si="763"/>
        <v>6.9444444444444448E-2</v>
      </c>
      <c r="CR593" s="25">
        <f t="shared" si="764"/>
        <v>0.92227979274611394</v>
      </c>
      <c r="CS593" s="22">
        <f t="shared" si="765"/>
        <v>929.22423719055837</v>
      </c>
      <c r="CT593" s="21">
        <f t="shared" si="766"/>
        <v>-8.2757628094416169E-3</v>
      </c>
      <c r="CU593" s="26">
        <f t="shared" si="767"/>
        <v>1.7464198393293746</v>
      </c>
      <c r="CV593" s="27">
        <f t="shared" si="768"/>
        <v>1.7464198393293746</v>
      </c>
      <c r="CW593" s="27">
        <f t="shared" si="769"/>
        <v>25.148445686342995</v>
      </c>
      <c r="CX593" s="27">
        <f t="shared" si="770"/>
        <v>22.470601932704621</v>
      </c>
      <c r="CY593" s="27">
        <f t="shared" si="771"/>
        <v>53.440447083478865</v>
      </c>
      <c r="CZ593" s="27">
        <f t="shared" si="772"/>
        <v>39.818372336709743</v>
      </c>
      <c r="DA593" s="28">
        <f t="shared" si="773"/>
        <v>13.622074746769123</v>
      </c>
      <c r="DB593" s="5">
        <v>15</v>
      </c>
      <c r="DC593" s="5">
        <v>15</v>
      </c>
      <c r="DD593" s="22">
        <v>201</v>
      </c>
      <c r="DE593" s="22">
        <v>178</v>
      </c>
      <c r="DF593" s="22">
        <v>124</v>
      </c>
      <c r="DG593" s="22">
        <v>63</v>
      </c>
      <c r="DH593" s="22">
        <v>86</v>
      </c>
      <c r="DI593" s="22">
        <v>119</v>
      </c>
      <c r="DJ593" s="29">
        <f t="shared" si="774"/>
        <v>2.5042781365996305</v>
      </c>
      <c r="DK593" s="27">
        <f t="shared" si="775"/>
        <v>1.860428294343506</v>
      </c>
      <c r="DL593" s="27">
        <f t="shared" si="776"/>
        <v>2.7312670704191895</v>
      </c>
      <c r="DM593" s="27">
        <f t="shared" si="777"/>
        <v>29.568934805842531</v>
      </c>
      <c r="DN593" s="27">
        <f t="shared" si="778"/>
        <v>24.620987214503423</v>
      </c>
      <c r="DO593" s="27">
        <f t="shared" si="779"/>
        <v>54.664924989114503</v>
      </c>
      <c r="DP593" s="27">
        <f t="shared" si="780"/>
        <v>45.441950678858397</v>
      </c>
      <c r="DQ593" s="30">
        <f t="shared" si="781"/>
        <v>4.3991004365130166</v>
      </c>
      <c r="DR593" s="5">
        <v>47</v>
      </c>
      <c r="DS593" s="5">
        <v>69</v>
      </c>
      <c r="DT593" s="5">
        <v>700</v>
      </c>
      <c r="DU593" s="5">
        <v>553</v>
      </c>
      <c r="DV593" s="5">
        <v>293</v>
      </c>
      <c r="DW593" s="5">
        <v>235</v>
      </c>
      <c r="DX593" s="5">
        <v>291</v>
      </c>
      <c r="DY593" s="5">
        <v>341</v>
      </c>
      <c r="DZ593" s="22">
        <v>5</v>
      </c>
      <c r="EA593" s="22">
        <v>3</v>
      </c>
      <c r="EB593" s="22">
        <f t="shared" si="782"/>
        <v>-2</v>
      </c>
      <c r="EC593" s="26">
        <f t="shared" si="783"/>
        <v>0.57803468208092479</v>
      </c>
      <c r="ED593" s="27">
        <f t="shared" si="784"/>
        <v>0.34682080924855491</v>
      </c>
      <c r="EE593" s="27">
        <f t="shared" si="785"/>
        <v>-0.23121387283236994</v>
      </c>
      <c r="EF593" s="6">
        <v>14.45</v>
      </c>
      <c r="EG593" s="6">
        <f t="shared" si="786"/>
        <v>0.34404761904761905</v>
      </c>
      <c r="EH593" s="5">
        <v>0.34</v>
      </c>
      <c r="EI593" s="5">
        <v>5.17</v>
      </c>
      <c r="EJ593" s="21">
        <f t="shared" si="787"/>
        <v>6.1705989110707814E-2</v>
      </c>
      <c r="EK593" s="1">
        <v>0</v>
      </c>
      <c r="EL593" s="22">
        <v>0</v>
      </c>
      <c r="EM593" s="22">
        <v>0</v>
      </c>
      <c r="EN593" s="1">
        <v>0</v>
      </c>
      <c r="EO593" s="3">
        <f t="shared" si="788"/>
        <v>0</v>
      </c>
      <c r="EP593" s="6">
        <f t="shared" si="789"/>
        <v>0</v>
      </c>
      <c r="EQ593" s="3">
        <f t="shared" si="790"/>
        <v>0</v>
      </c>
      <c r="ER593" s="20">
        <f t="shared" si="791"/>
        <v>0</v>
      </c>
      <c r="ES593" s="20">
        <f t="shared" si="792"/>
        <v>0</v>
      </c>
      <c r="ET593" s="20">
        <f t="shared" si="793"/>
        <v>0</v>
      </c>
      <c r="EU593" s="3" t="str">
        <f t="shared" si="794"/>
        <v xml:space="preserve"> </v>
      </c>
      <c r="EV593" s="1">
        <v>0</v>
      </c>
      <c r="EW593" s="1">
        <v>0</v>
      </c>
      <c r="EX593" s="20" t="str">
        <f t="shared" si="795"/>
        <v xml:space="preserve"> </v>
      </c>
      <c r="EY593" s="5">
        <v>2</v>
      </c>
      <c r="EZ593" s="5">
        <v>1</v>
      </c>
      <c r="FA593" s="22">
        <v>9</v>
      </c>
      <c r="FB593" s="22">
        <v>1</v>
      </c>
      <c r="FC593" s="22">
        <v>2</v>
      </c>
      <c r="FD593" s="22">
        <v>1</v>
      </c>
      <c r="FE593" s="22">
        <v>0</v>
      </c>
      <c r="FF593" s="22">
        <v>5</v>
      </c>
      <c r="FG593" s="22">
        <v>0</v>
      </c>
      <c r="FH593" s="22">
        <v>0</v>
      </c>
      <c r="FI593" s="6">
        <v>19.2166666667</v>
      </c>
      <c r="FJ593" s="6">
        <f t="shared" si="796"/>
        <v>0.45753968254047617</v>
      </c>
      <c r="FK593" s="5">
        <v>0.46</v>
      </c>
      <c r="FL593" s="5">
        <v>4.26</v>
      </c>
      <c r="FM593" s="21">
        <f t="shared" si="797"/>
        <v>9.7457627118644072E-2</v>
      </c>
      <c r="FN593" s="1">
        <v>0</v>
      </c>
      <c r="FO593" s="22">
        <v>0</v>
      </c>
      <c r="FP593" s="22">
        <v>0</v>
      </c>
      <c r="FQ593" s="1">
        <v>0</v>
      </c>
      <c r="FR593" s="1">
        <f t="shared" si="798"/>
        <v>0</v>
      </c>
      <c r="FS593" s="3">
        <f t="shared" si="799"/>
        <v>0</v>
      </c>
      <c r="FT593" s="3">
        <f t="shared" si="800"/>
        <v>1</v>
      </c>
      <c r="FU593" s="1">
        <v>0</v>
      </c>
      <c r="FV593" s="1">
        <v>1</v>
      </c>
      <c r="FW593" s="20">
        <f t="shared" si="801"/>
        <v>0</v>
      </c>
      <c r="FX593" s="5">
        <v>0</v>
      </c>
      <c r="FY593" s="5">
        <v>4</v>
      </c>
      <c r="FZ593" s="22">
        <v>4</v>
      </c>
      <c r="GA593" s="22">
        <v>10</v>
      </c>
      <c r="GB593" s="22">
        <v>2</v>
      </c>
      <c r="GC593" s="22">
        <v>7</v>
      </c>
      <c r="GD593" s="22">
        <v>6</v>
      </c>
      <c r="GE593" s="22">
        <v>1</v>
      </c>
      <c r="GF593" s="22">
        <v>1</v>
      </c>
      <c r="GG593" s="22">
        <v>0</v>
      </c>
      <c r="GH593" s="1">
        <v>17</v>
      </c>
      <c r="GI593" s="1">
        <v>2</v>
      </c>
      <c r="GJ593" s="1">
        <v>20</v>
      </c>
      <c r="GK593" s="1">
        <v>4</v>
      </c>
      <c r="GN593" s="31" t="str">
        <f t="shared" si="802"/>
        <v xml:space="preserve"> </v>
      </c>
      <c r="GP593" s="1">
        <v>1</v>
      </c>
      <c r="GQ593" s="1">
        <v>0</v>
      </c>
      <c r="GR593" s="1">
        <v>1</v>
      </c>
      <c r="GS593" s="1">
        <v>0</v>
      </c>
      <c r="GT593" s="1">
        <v>0</v>
      </c>
      <c r="GU593" s="1">
        <v>0</v>
      </c>
      <c r="GV593" s="32" t="str">
        <f t="shared" si="803"/>
        <v xml:space="preserve"> </v>
      </c>
      <c r="GW593" s="9">
        <f t="shared" si="804"/>
        <v>1</v>
      </c>
      <c r="GX593" s="10">
        <v>-0.1</v>
      </c>
      <c r="GY593" s="10">
        <v>0.7</v>
      </c>
      <c r="GZ593" s="10">
        <v>0.60000000000000009</v>
      </c>
      <c r="HA593" s="29">
        <f t="shared" si="805"/>
        <v>1.4285714285714287E-2</v>
      </c>
      <c r="HB593" s="29">
        <f t="shared" si="806"/>
        <v>6.5138721351021417E-2</v>
      </c>
      <c r="HC593">
        <v>9.8000000000000007</v>
      </c>
      <c r="HD593">
        <v>10.4</v>
      </c>
      <c r="HE593">
        <v>0.4</v>
      </c>
      <c r="HF593">
        <v>-0.4</v>
      </c>
      <c r="HG593">
        <v>1.7000000000000002</v>
      </c>
      <c r="HH593">
        <v>0</v>
      </c>
      <c r="HI593">
        <v>1.3</v>
      </c>
      <c r="HJ593" s="11">
        <f t="shared" si="807"/>
        <v>3.0952380952380953E-2</v>
      </c>
      <c r="HK593" s="11">
        <f t="shared" si="808"/>
        <v>0.14113389626054637</v>
      </c>
      <c r="HL593">
        <v>99</v>
      </c>
      <c r="HM593">
        <v>0</v>
      </c>
      <c r="HN593">
        <v>0</v>
      </c>
      <c r="HO593">
        <v>3</v>
      </c>
      <c r="HP593" t="s">
        <v>336</v>
      </c>
      <c r="HQ593" s="33">
        <v>1800000</v>
      </c>
      <c r="HR593" s="33">
        <v>0</v>
      </c>
      <c r="HS593" s="30">
        <f t="shared" si="809"/>
        <v>-0.98292682926829289</v>
      </c>
    </row>
    <row r="594" spans="1:227" x14ac:dyDescent="0.2">
      <c r="A594" s="1">
        <v>32</v>
      </c>
      <c r="B594" s="2" t="s">
        <v>2795</v>
      </c>
      <c r="C594" s="2" t="s">
        <v>595</v>
      </c>
      <c r="D594" s="2" t="s">
        <v>257</v>
      </c>
      <c r="E594" s="2" t="s">
        <v>240</v>
      </c>
      <c r="F594" s="2">
        <v>73</v>
      </c>
      <c r="G594" s="2">
        <v>206</v>
      </c>
      <c r="H594" s="2" t="s">
        <v>231</v>
      </c>
      <c r="J594" s="3">
        <v>29</v>
      </c>
      <c r="K594" s="5" t="s">
        <v>2796</v>
      </c>
      <c r="L594" s="5" t="s">
        <v>2797</v>
      </c>
      <c r="M594" s="5" t="s">
        <v>673</v>
      </c>
      <c r="N594" s="5" t="s">
        <v>398</v>
      </c>
      <c r="O594" s="2" t="s">
        <v>398</v>
      </c>
      <c r="P594" s="2" t="s">
        <v>236</v>
      </c>
      <c r="Q594" s="1">
        <v>29</v>
      </c>
      <c r="R594" s="1">
        <v>2</v>
      </c>
      <c r="S594" s="1">
        <v>6</v>
      </c>
      <c r="T594" s="1">
        <v>8</v>
      </c>
      <c r="U594" s="1">
        <v>5</v>
      </c>
      <c r="V594" s="1">
        <v>46</v>
      </c>
      <c r="W594" s="20">
        <f t="shared" si="731"/>
        <v>4.3478260869565216E-2</v>
      </c>
      <c r="X594" s="6">
        <v>337.43333333330003</v>
      </c>
      <c r="Y594" s="6">
        <f t="shared" si="732"/>
        <v>11.635632183906898</v>
      </c>
      <c r="Z594" s="1">
        <v>541</v>
      </c>
      <c r="AA594" s="6">
        <f t="shared" si="733"/>
        <v>18.655172413793103</v>
      </c>
      <c r="AB594" s="8">
        <f t="shared" si="734"/>
        <v>0.62372150338872467</v>
      </c>
      <c r="AC594" s="3">
        <f t="shared" si="735"/>
        <v>45.666666666666664</v>
      </c>
      <c r="AD594" s="8">
        <f t="shared" si="736"/>
        <v>8.1201224933328167</v>
      </c>
      <c r="AE594" s="20">
        <f t="shared" si="737"/>
        <v>0.16666666666666666</v>
      </c>
      <c r="AF594" s="20">
        <f t="shared" si="738"/>
        <v>0.5</v>
      </c>
      <c r="AG594" s="20">
        <f t="shared" si="739"/>
        <v>0.66666666666666663</v>
      </c>
      <c r="AH594" s="3">
        <f t="shared" si="740"/>
        <v>58</v>
      </c>
      <c r="AI594" s="3">
        <f t="shared" si="741"/>
        <v>25</v>
      </c>
      <c r="AJ594" s="3">
        <f t="shared" si="742"/>
        <v>33</v>
      </c>
      <c r="AK594" s="20">
        <f t="shared" si="743"/>
        <v>0.43103448275862066</v>
      </c>
      <c r="AL594" s="6">
        <v>3.4</v>
      </c>
      <c r="AM594" s="1">
        <v>65</v>
      </c>
      <c r="AN594" s="1">
        <v>5</v>
      </c>
      <c r="AO594" s="1">
        <v>10</v>
      </c>
      <c r="AP594" s="1">
        <v>2</v>
      </c>
      <c r="AQ594" s="1">
        <v>5</v>
      </c>
      <c r="AR594" s="6">
        <f t="shared" si="744"/>
        <v>11.557838585400726</v>
      </c>
      <c r="AS594" s="6">
        <f t="shared" si="745"/>
        <v>0.88906450656928659</v>
      </c>
      <c r="AT594" s="6">
        <f t="shared" si="746"/>
        <v>1.7781290131385732</v>
      </c>
      <c r="AU594" s="6">
        <f t="shared" si="747"/>
        <v>0.35562580262771465</v>
      </c>
      <c r="AV594" s="6">
        <f t="shared" si="748"/>
        <v>0.88906450656928659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7">
        <f>(EA594+FH594+GG594)-(DZ594+FG594+GF594)-((BD594/60)*(0.11)+(EF594/60)*(-0.14)+(FI594/60)*(0.13))</f>
        <v>1.3881333333332</v>
      </c>
      <c r="BD594" s="6">
        <v>307.76666666670002</v>
      </c>
      <c r="BE594" s="6">
        <f t="shared" si="749"/>
        <v>10.612643678162069</v>
      </c>
      <c r="BF594" s="5">
        <v>10.53</v>
      </c>
      <c r="BG594" s="5">
        <v>38.61</v>
      </c>
      <c r="BH594" s="21">
        <f t="shared" si="750"/>
        <v>0.21428571428571427</v>
      </c>
      <c r="BI594" s="1">
        <v>2</v>
      </c>
      <c r="BJ594" s="22">
        <v>4</v>
      </c>
      <c r="BK594" s="22">
        <v>2</v>
      </c>
      <c r="BL594" s="1">
        <v>6</v>
      </c>
      <c r="BM594" s="1">
        <f t="shared" si="751"/>
        <v>8</v>
      </c>
      <c r="BN594" s="8">
        <f t="shared" si="752"/>
        <v>1.5596230910861517</v>
      </c>
      <c r="BO594" s="3">
        <f t="shared" si="753"/>
        <v>45.666666666666664</v>
      </c>
      <c r="BP594" s="20">
        <f t="shared" si="754"/>
        <v>0.16666666666666666</v>
      </c>
      <c r="BQ594" s="20">
        <f t="shared" si="755"/>
        <v>0.5</v>
      </c>
      <c r="BR594" s="20">
        <f t="shared" si="756"/>
        <v>0.66666666666666663</v>
      </c>
      <c r="BS594" s="3">
        <f t="shared" si="757"/>
        <v>56</v>
      </c>
      <c r="BT594" s="1">
        <v>25</v>
      </c>
      <c r="BU594" s="1">
        <v>31</v>
      </c>
      <c r="BV594" s="20">
        <f t="shared" si="758"/>
        <v>0.44642857142857145</v>
      </c>
      <c r="BW594" s="5">
        <v>43</v>
      </c>
      <c r="BX594" s="5">
        <v>36</v>
      </c>
      <c r="BY594" s="21">
        <f t="shared" si="759"/>
        <v>0.29699248120300753</v>
      </c>
      <c r="BZ594" s="5">
        <v>45</v>
      </c>
      <c r="CA594" s="5">
        <v>50</v>
      </c>
      <c r="CB594" s="23">
        <f t="shared" si="760"/>
        <v>0.35714285714285715</v>
      </c>
      <c r="CC594" s="5">
        <v>47</v>
      </c>
      <c r="CD594" s="5">
        <v>45</v>
      </c>
      <c r="CE594" s="23">
        <f t="shared" si="761"/>
        <v>0.34586466165413532</v>
      </c>
      <c r="CF594" s="23">
        <f t="shared" si="762"/>
        <v>0.45402298850574713</v>
      </c>
      <c r="CG594" s="24">
        <v>4</v>
      </c>
      <c r="CH594" s="5">
        <v>106</v>
      </c>
      <c r="CI594" s="5">
        <v>134</v>
      </c>
      <c r="CJ594" s="5">
        <v>88</v>
      </c>
      <c r="CK594">
        <v>14.83286942</v>
      </c>
      <c r="CL594" s="5">
        <v>0.14699999999999999</v>
      </c>
      <c r="CM594" s="5">
        <v>10</v>
      </c>
      <c r="CN594" s="5">
        <v>-0.50900000000000001</v>
      </c>
      <c r="CO594" s="5">
        <v>0.13300000000000001</v>
      </c>
      <c r="CP594" s="5">
        <v>3.4740000000000002</v>
      </c>
      <c r="CQ594" s="21">
        <f t="shared" si="763"/>
        <v>8.7591240875912413E-2</v>
      </c>
      <c r="CR594" s="25">
        <f t="shared" si="764"/>
        <v>0.94399999999999995</v>
      </c>
      <c r="CS594" s="22">
        <f t="shared" si="765"/>
        <v>952.7591240875912</v>
      </c>
      <c r="CT594" s="21">
        <f t="shared" si="766"/>
        <v>3.1591240875912363E-2</v>
      </c>
      <c r="CU594" s="26">
        <f t="shared" si="767"/>
        <v>2.3577954612437373</v>
      </c>
      <c r="CV594" s="27">
        <f t="shared" si="768"/>
        <v>1.3753806857255133</v>
      </c>
      <c r="CW594" s="27">
        <f t="shared" si="769"/>
        <v>26.918164849199332</v>
      </c>
      <c r="CX594" s="27">
        <f t="shared" si="770"/>
        <v>24.560369387955593</v>
      </c>
      <c r="CY594" s="27">
        <f t="shared" si="771"/>
        <v>47.548875135082035</v>
      </c>
      <c r="CZ594" s="27">
        <f t="shared" si="772"/>
        <v>48.531289910600258</v>
      </c>
      <c r="DA594" s="28">
        <f t="shared" si="773"/>
        <v>-0.98241477551822243</v>
      </c>
      <c r="DB594" s="5">
        <v>12</v>
      </c>
      <c r="DC594" s="5">
        <v>7</v>
      </c>
      <c r="DD594" s="22">
        <v>125</v>
      </c>
      <c r="DE594" s="22">
        <v>118</v>
      </c>
      <c r="DF594" s="22">
        <v>51</v>
      </c>
      <c r="DG594" s="22">
        <v>48</v>
      </c>
      <c r="DH594" s="22">
        <v>74</v>
      </c>
      <c r="DI594" s="22">
        <v>54</v>
      </c>
      <c r="DJ594" s="29">
        <f t="shared" si="774"/>
        <v>-3.9519664996561534</v>
      </c>
      <c r="DK594" s="27">
        <f t="shared" si="775"/>
        <v>2.3042092007609245</v>
      </c>
      <c r="DL594" s="27">
        <f t="shared" si="776"/>
        <v>2.089864158829676</v>
      </c>
      <c r="DM594" s="27">
        <f t="shared" si="777"/>
        <v>27.489751627682661</v>
      </c>
      <c r="DN594" s="27">
        <f t="shared" si="778"/>
        <v>24.381748519679551</v>
      </c>
      <c r="DO594" s="27">
        <f t="shared" si="779"/>
        <v>53.90777804570908</v>
      </c>
      <c r="DP594" s="27">
        <f t="shared" si="780"/>
        <v>47.852530611151295</v>
      </c>
      <c r="DQ594" s="30">
        <f t="shared" si="781"/>
        <v>-7.0376622100760073</v>
      </c>
      <c r="DR594" s="5">
        <v>43</v>
      </c>
      <c r="DS594" s="5">
        <v>39</v>
      </c>
      <c r="DT594" s="5">
        <v>470</v>
      </c>
      <c r="DU594" s="5">
        <v>416</v>
      </c>
      <c r="DV594" s="5">
        <v>224</v>
      </c>
      <c r="DW594" s="5">
        <v>194</v>
      </c>
      <c r="DX594" s="5">
        <v>244</v>
      </c>
      <c r="DY594" s="5">
        <v>269</v>
      </c>
      <c r="DZ594" s="22">
        <v>0</v>
      </c>
      <c r="EA594" s="22">
        <v>2</v>
      </c>
      <c r="EB594" s="22">
        <f t="shared" si="782"/>
        <v>2</v>
      </c>
      <c r="EC594" s="26">
        <f t="shared" si="783"/>
        <v>0</v>
      </c>
      <c r="ED594" s="27">
        <f t="shared" si="784"/>
        <v>0.38990577277153793</v>
      </c>
      <c r="EE594" s="27">
        <f t="shared" si="785"/>
        <v>0.38990577277153793</v>
      </c>
      <c r="EF594" s="6">
        <v>3.7</v>
      </c>
      <c r="EG594" s="6">
        <f t="shared" si="786"/>
        <v>0.12758620689655173</v>
      </c>
      <c r="EH594" s="5">
        <v>0.13</v>
      </c>
      <c r="EI594" s="5">
        <v>4.62</v>
      </c>
      <c r="EJ594" s="21">
        <f t="shared" si="787"/>
        <v>2.736842105263158E-2</v>
      </c>
      <c r="EK594" s="1">
        <v>0</v>
      </c>
      <c r="EL594" s="22">
        <v>0</v>
      </c>
      <c r="EM594" s="22">
        <v>0</v>
      </c>
      <c r="EN594" s="1">
        <v>0</v>
      </c>
      <c r="EO594" s="3">
        <f t="shared" si="788"/>
        <v>0</v>
      </c>
      <c r="EP594" s="6">
        <f t="shared" si="789"/>
        <v>0</v>
      </c>
      <c r="EQ594" s="3">
        <f t="shared" si="790"/>
        <v>0</v>
      </c>
      <c r="ER594" s="20">
        <f t="shared" si="791"/>
        <v>0</v>
      </c>
      <c r="ES594" s="20">
        <f t="shared" si="792"/>
        <v>0</v>
      </c>
      <c r="ET594" s="20">
        <f t="shared" si="793"/>
        <v>0</v>
      </c>
      <c r="EU594" s="3" t="str">
        <f t="shared" si="794"/>
        <v xml:space="preserve"> </v>
      </c>
      <c r="EV594" s="1">
        <v>0</v>
      </c>
      <c r="EW594" s="1">
        <v>0</v>
      </c>
      <c r="EX594" s="20" t="str">
        <f t="shared" si="795"/>
        <v xml:space="preserve"> </v>
      </c>
      <c r="EY594" s="5">
        <v>0</v>
      </c>
      <c r="EZ594" s="5">
        <v>0</v>
      </c>
      <c r="FA594" s="22">
        <v>2</v>
      </c>
      <c r="FB594" s="22">
        <v>0</v>
      </c>
      <c r="FC594" s="22">
        <v>1</v>
      </c>
      <c r="FD594" s="22">
        <v>1</v>
      </c>
      <c r="FE594" s="22">
        <v>0</v>
      </c>
      <c r="FF594" s="22">
        <v>0</v>
      </c>
      <c r="FG594" s="22">
        <v>0</v>
      </c>
      <c r="FH594" s="22">
        <v>0</v>
      </c>
      <c r="FI594" s="6">
        <v>25.9666666667</v>
      </c>
      <c r="FJ594" s="6">
        <f t="shared" si="796"/>
        <v>0.89540229885172418</v>
      </c>
      <c r="FK594" s="5">
        <v>0.9</v>
      </c>
      <c r="FL594" s="5">
        <v>3.74</v>
      </c>
      <c r="FM594" s="21">
        <f t="shared" si="797"/>
        <v>0.19396551724137928</v>
      </c>
      <c r="FN594" s="1">
        <v>0</v>
      </c>
      <c r="FO594" s="22">
        <v>0</v>
      </c>
      <c r="FP594" s="22">
        <v>0</v>
      </c>
      <c r="FQ594" s="1">
        <v>0</v>
      </c>
      <c r="FR594" s="1">
        <f t="shared" si="798"/>
        <v>0</v>
      </c>
      <c r="FS594" s="3">
        <f t="shared" si="799"/>
        <v>0</v>
      </c>
      <c r="FT594" s="3">
        <f t="shared" si="800"/>
        <v>2</v>
      </c>
      <c r="FU594" s="1">
        <v>0</v>
      </c>
      <c r="FV594" s="1">
        <v>2</v>
      </c>
      <c r="FW594" s="20">
        <f t="shared" si="801"/>
        <v>0</v>
      </c>
      <c r="FX594" s="5">
        <v>0</v>
      </c>
      <c r="FY594" s="5">
        <v>3</v>
      </c>
      <c r="FZ594" s="22">
        <v>0</v>
      </c>
      <c r="GA594" s="22">
        <v>13</v>
      </c>
      <c r="GB594" s="22">
        <v>1</v>
      </c>
      <c r="GC594" s="22">
        <v>6</v>
      </c>
      <c r="GD594" s="22">
        <v>10</v>
      </c>
      <c r="GE594" s="22">
        <v>2</v>
      </c>
      <c r="GF594" s="22">
        <v>0</v>
      </c>
      <c r="GG594" s="22">
        <v>0</v>
      </c>
      <c r="GH594" s="1">
        <v>12</v>
      </c>
      <c r="GI594" s="1">
        <v>0</v>
      </c>
      <c r="GJ594" s="1">
        <v>10</v>
      </c>
      <c r="GK594" s="1">
        <v>3</v>
      </c>
      <c r="GN594" s="31" t="str">
        <f t="shared" si="802"/>
        <v xml:space="preserve"> </v>
      </c>
      <c r="GP594" s="1">
        <v>1</v>
      </c>
      <c r="GQ594" s="1">
        <v>0</v>
      </c>
      <c r="GR594" s="1">
        <v>2</v>
      </c>
      <c r="GS594" s="1">
        <v>0</v>
      </c>
      <c r="GT594" s="1">
        <v>0</v>
      </c>
      <c r="GU594" s="1">
        <v>0</v>
      </c>
      <c r="GV594" s="32" t="str">
        <f t="shared" si="803"/>
        <v xml:space="preserve"> </v>
      </c>
      <c r="GW594" s="9">
        <f t="shared" si="804"/>
        <v>3</v>
      </c>
      <c r="GX594" s="10">
        <v>0.1</v>
      </c>
      <c r="GY594" s="10">
        <v>0.7</v>
      </c>
      <c r="GZ594" s="10">
        <v>0.8</v>
      </c>
      <c r="HA594" s="29">
        <f t="shared" si="805"/>
        <v>2.7586206896551727E-2</v>
      </c>
      <c r="HB594" s="29">
        <f t="shared" si="806"/>
        <v>0.14225032105108587</v>
      </c>
      <c r="HC594">
        <v>5.4</v>
      </c>
      <c r="HD594">
        <v>6.6</v>
      </c>
      <c r="HE594">
        <v>4.5</v>
      </c>
      <c r="HF594">
        <v>0.60000000000000009</v>
      </c>
      <c r="HG594">
        <v>1.8</v>
      </c>
      <c r="HH594">
        <v>0</v>
      </c>
      <c r="HI594">
        <v>2.4</v>
      </c>
      <c r="HJ594" s="11">
        <f t="shared" si="807"/>
        <v>8.2758620689655171E-2</v>
      </c>
      <c r="HK594" s="11">
        <f t="shared" si="808"/>
        <v>0.42675096315325756</v>
      </c>
      <c r="HL594">
        <v>66</v>
      </c>
      <c r="HM594">
        <v>0</v>
      </c>
      <c r="HN594">
        <v>0</v>
      </c>
      <c r="HQ594" s="33">
        <v>433333</v>
      </c>
      <c r="HR594" s="33">
        <v>0</v>
      </c>
      <c r="HS594" s="30">
        <f t="shared" si="809"/>
        <v>2.2243908292682923</v>
      </c>
    </row>
    <row r="595" spans="1:227" x14ac:dyDescent="0.2">
      <c r="A595" s="1">
        <v>12</v>
      </c>
      <c r="B595" s="2" t="s">
        <v>2798</v>
      </c>
      <c r="C595" s="2" t="s">
        <v>637</v>
      </c>
      <c r="D595" s="2" t="s">
        <v>229</v>
      </c>
      <c r="E595" s="2" t="s">
        <v>230</v>
      </c>
      <c r="F595" s="2">
        <v>71</v>
      </c>
      <c r="G595" s="2">
        <v>194</v>
      </c>
      <c r="H595" s="2" t="s">
        <v>231</v>
      </c>
      <c r="J595" s="3">
        <v>27</v>
      </c>
      <c r="K595" s="5" t="s">
        <v>2799</v>
      </c>
      <c r="L595" s="5" t="s">
        <v>2797</v>
      </c>
      <c r="M595" s="5" t="s">
        <v>570</v>
      </c>
      <c r="N595" s="5" t="s">
        <v>244</v>
      </c>
      <c r="O595" s="2" t="s">
        <v>244</v>
      </c>
      <c r="P595" s="2" t="s">
        <v>314</v>
      </c>
      <c r="Q595" s="1">
        <v>31</v>
      </c>
      <c r="R595" s="1">
        <v>4</v>
      </c>
      <c r="S595" s="1">
        <v>5</v>
      </c>
      <c r="T595" s="1">
        <v>9</v>
      </c>
      <c r="U595" s="1">
        <v>-1</v>
      </c>
      <c r="V595" s="1">
        <v>37</v>
      </c>
      <c r="W595" s="20">
        <f t="shared" si="731"/>
        <v>0.10810810810810811</v>
      </c>
      <c r="X595" s="6">
        <v>472.0833333333</v>
      </c>
      <c r="Y595" s="6">
        <f t="shared" si="732"/>
        <v>15.228494623654839</v>
      </c>
      <c r="Z595" s="1">
        <v>577</v>
      </c>
      <c r="AA595" s="6">
        <f t="shared" si="733"/>
        <v>18.612903225806452</v>
      </c>
      <c r="AB595" s="8">
        <f t="shared" si="734"/>
        <v>0.81816868861923742</v>
      </c>
      <c r="AC595" s="3">
        <f t="shared" si="735"/>
        <v>50</v>
      </c>
      <c r="AD595" s="8">
        <f t="shared" si="736"/>
        <v>6.3548102383058325</v>
      </c>
      <c r="AE595" s="20">
        <f t="shared" si="737"/>
        <v>0.33333333333333331</v>
      </c>
      <c r="AF595" s="20">
        <f t="shared" si="738"/>
        <v>0.41666666666666669</v>
      </c>
      <c r="AG595" s="20">
        <f t="shared" si="739"/>
        <v>0.75</v>
      </c>
      <c r="AH595" s="3">
        <f t="shared" si="740"/>
        <v>271</v>
      </c>
      <c r="AI595" s="3">
        <f t="shared" si="741"/>
        <v>109</v>
      </c>
      <c r="AJ595" s="3">
        <f t="shared" si="742"/>
        <v>162</v>
      </c>
      <c r="AK595" s="20">
        <f t="shared" si="743"/>
        <v>0.40221402214022139</v>
      </c>
      <c r="AL595" s="6">
        <v>14.5</v>
      </c>
      <c r="AM595" s="1">
        <v>56</v>
      </c>
      <c r="AN595" s="1">
        <v>18</v>
      </c>
      <c r="AO595" s="1">
        <v>10</v>
      </c>
      <c r="AP595" s="1">
        <v>9</v>
      </c>
      <c r="AQ595" s="1">
        <v>21</v>
      </c>
      <c r="AR595" s="6">
        <f t="shared" si="744"/>
        <v>7.1173874669025325</v>
      </c>
      <c r="AS595" s="6">
        <f t="shared" si="745"/>
        <v>2.2877316857900998</v>
      </c>
      <c r="AT595" s="6">
        <f t="shared" si="746"/>
        <v>1.2709620476611665</v>
      </c>
      <c r="AU595" s="6">
        <f t="shared" si="747"/>
        <v>1.1438658428950499</v>
      </c>
      <c r="AV595" s="6">
        <f t="shared" si="748"/>
        <v>2.6690203000884498</v>
      </c>
      <c r="AW595" s="1">
        <v>10</v>
      </c>
      <c r="AX595" s="1">
        <v>5</v>
      </c>
      <c r="AY595" s="1">
        <v>0</v>
      </c>
      <c r="AZ595" s="1">
        <v>0</v>
      </c>
      <c r="BA595" s="1">
        <v>0</v>
      </c>
      <c r="BB595" s="1">
        <v>0</v>
      </c>
      <c r="BC595" s="7">
        <f>(EA595+FH595+GG595)-(DZ595+FG595+GF595)-((BD595/60)*(0.11)+(EF595/60)*(-0.14)+(FI595/60)*(0.13))</f>
        <v>1.1840861111110335</v>
      </c>
      <c r="BD595" s="6">
        <v>411.1</v>
      </c>
      <c r="BE595" s="6">
        <f t="shared" si="749"/>
        <v>13.261290322580646</v>
      </c>
      <c r="BF595" s="5">
        <v>12.67</v>
      </c>
      <c r="BG595" s="5">
        <v>35.049999999999997</v>
      </c>
      <c r="BH595" s="21">
        <f t="shared" si="750"/>
        <v>0.26550712489522216</v>
      </c>
      <c r="BI595" s="1">
        <v>3</v>
      </c>
      <c r="BJ595" s="22">
        <v>3</v>
      </c>
      <c r="BK595" s="22">
        <v>1</v>
      </c>
      <c r="BL595" s="1">
        <v>4</v>
      </c>
      <c r="BM595" s="1">
        <f t="shared" si="751"/>
        <v>7</v>
      </c>
      <c r="BN595" s="8">
        <f t="shared" si="752"/>
        <v>1.0216492337630747</v>
      </c>
      <c r="BO595" s="3">
        <f t="shared" si="753"/>
        <v>46.5</v>
      </c>
      <c r="BP595" s="20">
        <f t="shared" si="754"/>
        <v>0.3</v>
      </c>
      <c r="BQ595" s="20">
        <f t="shared" si="755"/>
        <v>0.4</v>
      </c>
      <c r="BR595" s="20">
        <f t="shared" si="756"/>
        <v>0.7</v>
      </c>
      <c r="BS595" s="3">
        <f t="shared" si="757"/>
        <v>242</v>
      </c>
      <c r="BT595" s="1">
        <v>96</v>
      </c>
      <c r="BU595" s="1">
        <v>146</v>
      </c>
      <c r="BV595" s="20">
        <f t="shared" si="758"/>
        <v>0.39669421487603307</v>
      </c>
      <c r="BW595" s="5">
        <v>50</v>
      </c>
      <c r="BX595" s="5">
        <v>55</v>
      </c>
      <c r="BY595" s="21">
        <f t="shared" si="759"/>
        <v>0.30882352941176472</v>
      </c>
      <c r="BZ595" s="5">
        <v>52</v>
      </c>
      <c r="CA595" s="5">
        <v>58</v>
      </c>
      <c r="CB595" s="23">
        <f t="shared" si="760"/>
        <v>0.3235294117647059</v>
      </c>
      <c r="CC595" s="5">
        <v>48</v>
      </c>
      <c r="CD595" s="5">
        <v>77</v>
      </c>
      <c r="CE595" s="23">
        <f t="shared" si="761"/>
        <v>0.36764705882352944</v>
      </c>
      <c r="CF595" s="23">
        <f t="shared" si="762"/>
        <v>0.48837209302325579</v>
      </c>
      <c r="CG595" s="24">
        <v>7</v>
      </c>
      <c r="CH595" s="5">
        <v>130</v>
      </c>
      <c r="CI595" s="5">
        <v>143</v>
      </c>
      <c r="CJ595" s="5">
        <v>102</v>
      </c>
      <c r="CK595">
        <v>15.817041570000001</v>
      </c>
      <c r="CL595" s="5">
        <v>0.78700000000000003</v>
      </c>
      <c r="CM595" s="5">
        <v>5</v>
      </c>
      <c r="CN595" s="5">
        <v>1.548</v>
      </c>
      <c r="CO595" s="5">
        <v>1.645</v>
      </c>
      <c r="CP595" s="5">
        <v>-9.8379999999999992</v>
      </c>
      <c r="CQ595" s="21">
        <f t="shared" si="763"/>
        <v>6.4516129032258063E-2</v>
      </c>
      <c r="CR595" s="25">
        <f t="shared" si="764"/>
        <v>0.94358974358974357</v>
      </c>
      <c r="CS595" s="22">
        <f t="shared" si="765"/>
        <v>950.04135649296938</v>
      </c>
      <c r="CT595" s="21">
        <f t="shared" si="766"/>
        <v>8.1058726220016308E-3</v>
      </c>
      <c r="CU595" s="26">
        <f t="shared" si="767"/>
        <v>1.5276115792957712</v>
      </c>
      <c r="CV595" s="27">
        <f t="shared" si="768"/>
        <v>1.6803727372253481</v>
      </c>
      <c r="CW595" s="27">
        <f t="shared" si="769"/>
        <v>23.677979479084453</v>
      </c>
      <c r="CX595" s="27">
        <f t="shared" si="770"/>
        <v>29.788425796267539</v>
      </c>
      <c r="CY595" s="27">
        <f t="shared" si="771"/>
        <v>43.078646536140745</v>
      </c>
      <c r="CZ595" s="27">
        <f t="shared" si="772"/>
        <v>56.216106118084376</v>
      </c>
      <c r="DA595" s="28">
        <f t="shared" si="773"/>
        <v>-13.137459581943631</v>
      </c>
      <c r="DB595" s="5">
        <v>10</v>
      </c>
      <c r="DC595" s="5">
        <v>11</v>
      </c>
      <c r="DD595" s="22">
        <v>145</v>
      </c>
      <c r="DE595" s="22">
        <v>184</v>
      </c>
      <c r="DF595" s="22">
        <v>63</v>
      </c>
      <c r="DG595" s="22">
        <v>84</v>
      </c>
      <c r="DH595" s="22">
        <v>89</v>
      </c>
      <c r="DI595" s="22">
        <v>64</v>
      </c>
      <c r="DJ595" s="29">
        <f t="shared" si="774"/>
        <v>-1.5623898145017705</v>
      </c>
      <c r="DK595" s="27">
        <f t="shared" si="775"/>
        <v>2.1536054484377161</v>
      </c>
      <c r="DL595" s="27">
        <f t="shared" si="776"/>
        <v>2.3192674060098479</v>
      </c>
      <c r="DM595" s="27">
        <f t="shared" si="777"/>
        <v>26.561133864065162</v>
      </c>
      <c r="DN595" s="27">
        <f t="shared" si="778"/>
        <v>32.801067599282128</v>
      </c>
      <c r="DO595" s="27">
        <f t="shared" si="779"/>
        <v>48.373291611062541</v>
      </c>
      <c r="DP595" s="27">
        <f t="shared" si="780"/>
        <v>60.96360038654457</v>
      </c>
      <c r="DQ595" s="30">
        <f t="shared" si="781"/>
        <v>-0.54715080646160175</v>
      </c>
      <c r="DR595" s="5">
        <v>39</v>
      </c>
      <c r="DS595" s="5">
        <v>42</v>
      </c>
      <c r="DT595" s="5">
        <v>442</v>
      </c>
      <c r="DU595" s="5">
        <v>552</v>
      </c>
      <c r="DV595" s="5">
        <v>161</v>
      </c>
      <c r="DW595" s="5">
        <v>244</v>
      </c>
      <c r="DX595" s="5">
        <v>266</v>
      </c>
      <c r="DY595" s="5">
        <v>234</v>
      </c>
      <c r="DZ595" s="22">
        <v>4</v>
      </c>
      <c r="EA595" s="22">
        <v>6</v>
      </c>
      <c r="EB595" s="22">
        <f t="shared" si="782"/>
        <v>2</v>
      </c>
      <c r="EC595" s="26">
        <f t="shared" si="783"/>
        <v>0.58379956215032835</v>
      </c>
      <c r="ED595" s="27">
        <f t="shared" si="784"/>
        <v>0.87569934322549248</v>
      </c>
      <c r="EE595" s="27">
        <f t="shared" si="785"/>
        <v>0.29189978107516418</v>
      </c>
      <c r="EF595" s="6">
        <v>15.5333333333</v>
      </c>
      <c r="EG595" s="6">
        <f t="shared" si="786"/>
        <v>0.50107526881612907</v>
      </c>
      <c r="EH595" s="5">
        <v>0.53</v>
      </c>
      <c r="EI595" s="5">
        <v>4.84</v>
      </c>
      <c r="EJ595" s="21">
        <f t="shared" si="787"/>
        <v>9.8696461824953452E-2</v>
      </c>
      <c r="EK595" s="1">
        <v>0</v>
      </c>
      <c r="EL595" s="22">
        <v>0</v>
      </c>
      <c r="EM595" s="22">
        <v>0</v>
      </c>
      <c r="EN595" s="1">
        <v>0</v>
      </c>
      <c r="EO595" s="3">
        <f t="shared" si="788"/>
        <v>0</v>
      </c>
      <c r="EP595" s="6">
        <f t="shared" si="789"/>
        <v>0</v>
      </c>
      <c r="EQ595" s="3">
        <f t="shared" si="790"/>
        <v>0</v>
      </c>
      <c r="ER595" s="20">
        <f t="shared" si="791"/>
        <v>0</v>
      </c>
      <c r="ES595" s="20">
        <f t="shared" si="792"/>
        <v>0</v>
      </c>
      <c r="ET595" s="20">
        <f t="shared" si="793"/>
        <v>0</v>
      </c>
      <c r="EU595" s="3">
        <f t="shared" si="794"/>
        <v>5</v>
      </c>
      <c r="EV595" s="1">
        <v>2</v>
      </c>
      <c r="EW595" s="1">
        <v>3</v>
      </c>
      <c r="EX595" s="20">
        <f t="shared" si="795"/>
        <v>0.4</v>
      </c>
      <c r="EY595" s="5">
        <v>0</v>
      </c>
      <c r="EZ595" s="5">
        <v>1</v>
      </c>
      <c r="FA595" s="22">
        <v>6</v>
      </c>
      <c r="FB595" s="22">
        <v>2</v>
      </c>
      <c r="FC595" s="22">
        <v>6</v>
      </c>
      <c r="FD595" s="22">
        <v>1</v>
      </c>
      <c r="FE595" s="22">
        <v>1</v>
      </c>
      <c r="FF595" s="22">
        <v>3</v>
      </c>
      <c r="FG595" s="22">
        <v>0</v>
      </c>
      <c r="FH595" s="22">
        <v>0</v>
      </c>
      <c r="FI595" s="6">
        <v>45.45</v>
      </c>
      <c r="FJ595" s="6">
        <f t="shared" si="796"/>
        <v>1.4661290322580647</v>
      </c>
      <c r="FK595" s="5">
        <v>1.47</v>
      </c>
      <c r="FL595" s="5">
        <v>4.07</v>
      </c>
      <c r="FM595" s="21">
        <f t="shared" si="797"/>
        <v>0.26534296028880866</v>
      </c>
      <c r="FN595" s="1">
        <v>1</v>
      </c>
      <c r="FO595" s="22">
        <v>1</v>
      </c>
      <c r="FP595" s="22">
        <v>0</v>
      </c>
      <c r="FQ595" s="1">
        <v>1</v>
      </c>
      <c r="FR595" s="1">
        <f t="shared" si="798"/>
        <v>2</v>
      </c>
      <c r="FS595" s="3">
        <f t="shared" si="799"/>
        <v>3.5</v>
      </c>
      <c r="FT595" s="3">
        <f t="shared" si="800"/>
        <v>24</v>
      </c>
      <c r="FU595" s="1">
        <v>11</v>
      </c>
      <c r="FV595" s="1">
        <v>13</v>
      </c>
      <c r="FW595" s="20">
        <f t="shared" si="801"/>
        <v>0.45833333333333331</v>
      </c>
      <c r="FX595" s="5">
        <v>2</v>
      </c>
      <c r="FY595" s="5">
        <v>3</v>
      </c>
      <c r="FZ595" s="22">
        <v>5</v>
      </c>
      <c r="GA595" s="22">
        <v>23</v>
      </c>
      <c r="GB595" s="22">
        <v>0</v>
      </c>
      <c r="GC595" s="22">
        <v>12</v>
      </c>
      <c r="GD595" s="22">
        <v>15</v>
      </c>
      <c r="GE595" s="22">
        <v>2</v>
      </c>
      <c r="GF595" s="22">
        <v>0</v>
      </c>
      <c r="GG595" s="22">
        <v>0</v>
      </c>
      <c r="GH595" s="1">
        <v>12</v>
      </c>
      <c r="GI595" s="1">
        <v>0</v>
      </c>
      <c r="GJ595" s="1">
        <v>16</v>
      </c>
      <c r="GK595" s="1">
        <v>3</v>
      </c>
      <c r="GN595" s="31" t="str">
        <f t="shared" si="802"/>
        <v xml:space="preserve"> </v>
      </c>
      <c r="GP595" s="1">
        <v>1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32" t="str">
        <f t="shared" si="803"/>
        <v xml:space="preserve"> </v>
      </c>
      <c r="GW595" s="9">
        <f t="shared" si="804"/>
        <v>6</v>
      </c>
      <c r="GX595" s="10">
        <v>0.1</v>
      </c>
      <c r="GY595" s="10">
        <v>0.4</v>
      </c>
      <c r="GZ595" s="10">
        <v>0.60000000000000009</v>
      </c>
      <c r="HA595" s="29">
        <f t="shared" si="805"/>
        <v>1.9354838709677424E-2</v>
      </c>
      <c r="HB595" s="29">
        <f t="shared" si="806"/>
        <v>7.6257722859670002E-2</v>
      </c>
      <c r="HC595">
        <v>7.1</v>
      </c>
      <c r="HD595">
        <v>7.8</v>
      </c>
      <c r="HE595">
        <v>-0.9</v>
      </c>
      <c r="HF595">
        <v>0.7</v>
      </c>
      <c r="HG595">
        <v>0.60000000000000009</v>
      </c>
      <c r="HH595">
        <v>0</v>
      </c>
      <c r="HI595">
        <v>1.2</v>
      </c>
      <c r="HJ595" s="11">
        <f t="shared" si="807"/>
        <v>3.870967741935484E-2</v>
      </c>
      <c r="HK595" s="11">
        <f t="shared" si="808"/>
        <v>0.15251544571933998</v>
      </c>
      <c r="HL595">
        <v>67</v>
      </c>
      <c r="HM595">
        <v>0</v>
      </c>
      <c r="HN595">
        <v>0</v>
      </c>
      <c r="HQ595" s="33">
        <v>363763</v>
      </c>
      <c r="HR595" s="33">
        <v>0</v>
      </c>
      <c r="HS595" s="30">
        <f t="shared" si="809"/>
        <v>1.1554317161862526</v>
      </c>
    </row>
    <row r="596" spans="1:227" x14ac:dyDescent="0.2">
      <c r="A596" s="1">
        <v>4</v>
      </c>
      <c r="B596" s="2" t="s">
        <v>2800</v>
      </c>
      <c r="C596" s="2" t="s">
        <v>1412</v>
      </c>
      <c r="D596" s="2" t="s">
        <v>429</v>
      </c>
      <c r="E596" s="2" t="s">
        <v>240</v>
      </c>
      <c r="F596" s="2">
        <v>75</v>
      </c>
      <c r="G596" s="2">
        <v>195</v>
      </c>
      <c r="H596" s="2" t="s">
        <v>249</v>
      </c>
      <c r="I596" s="2" t="s">
        <v>258</v>
      </c>
      <c r="J596" s="3">
        <v>24</v>
      </c>
      <c r="K596" s="5" t="s">
        <v>2801</v>
      </c>
      <c r="L596" s="5" t="s">
        <v>2802</v>
      </c>
      <c r="M596" s="5" t="s">
        <v>576</v>
      </c>
      <c r="N596" s="5" t="s">
        <v>335</v>
      </c>
      <c r="O596" s="2" t="s">
        <v>335</v>
      </c>
      <c r="P596" s="2" t="s">
        <v>271</v>
      </c>
      <c r="Q596" s="1">
        <v>34</v>
      </c>
      <c r="R596" s="1">
        <v>4</v>
      </c>
      <c r="S596" s="1">
        <v>5</v>
      </c>
      <c r="T596" s="1">
        <v>9</v>
      </c>
      <c r="U596" s="1">
        <v>-5</v>
      </c>
      <c r="V596" s="1">
        <v>32</v>
      </c>
      <c r="W596" s="20">
        <f t="shared" si="731"/>
        <v>0.125</v>
      </c>
      <c r="X596" s="6">
        <v>510.96666666670001</v>
      </c>
      <c r="Y596" s="6">
        <f t="shared" si="732"/>
        <v>15.028431372550001</v>
      </c>
      <c r="Z596" s="1">
        <v>658</v>
      </c>
      <c r="AA596" s="6">
        <f t="shared" si="733"/>
        <v>19.352941176470587</v>
      </c>
      <c r="AB596" s="8">
        <f t="shared" si="734"/>
        <v>0.77654508611960482</v>
      </c>
      <c r="AC596" s="3">
        <f t="shared" si="735"/>
        <v>40.857142857142854</v>
      </c>
      <c r="AD596" s="8">
        <f t="shared" si="736"/>
        <v>4.797629143639659</v>
      </c>
      <c r="AE596" s="20">
        <f t="shared" si="737"/>
        <v>0.2</v>
      </c>
      <c r="AF596" s="20">
        <f t="shared" si="738"/>
        <v>0.25</v>
      </c>
      <c r="AG596" s="20">
        <f t="shared" si="739"/>
        <v>0.45</v>
      </c>
      <c r="AH596" s="3" t="e">
        <f t="shared" si="740"/>
        <v>#VALUE!</v>
      </c>
      <c r="AI596" s="3" t="str">
        <f t="shared" si="741"/>
        <v xml:space="preserve"> </v>
      </c>
      <c r="AJ596" s="3" t="str">
        <f t="shared" si="742"/>
        <v xml:space="preserve"> </v>
      </c>
      <c r="AK596" s="20" t="e">
        <f t="shared" si="743"/>
        <v>#VALUE!</v>
      </c>
      <c r="AL596" s="6">
        <v>0</v>
      </c>
      <c r="AM596" s="1">
        <v>17</v>
      </c>
      <c r="AN596" s="1">
        <v>27</v>
      </c>
      <c r="AO596" s="1">
        <v>28</v>
      </c>
      <c r="AP596" s="1">
        <v>16</v>
      </c>
      <c r="AQ596" s="1">
        <v>9</v>
      </c>
      <c r="AR596" s="6">
        <f t="shared" si="744"/>
        <v>1.9962163220039144</v>
      </c>
      <c r="AS596" s="6">
        <f t="shared" si="745"/>
        <v>3.1704612173003346</v>
      </c>
      <c r="AT596" s="6">
        <f t="shared" si="746"/>
        <v>3.2878857068299765</v>
      </c>
      <c r="AU596" s="6">
        <f t="shared" si="747"/>
        <v>1.8787918324742725</v>
      </c>
      <c r="AV596" s="6">
        <f t="shared" si="748"/>
        <v>1.0568204057667783</v>
      </c>
      <c r="AW596" s="1">
        <v>6</v>
      </c>
      <c r="AX596" s="1">
        <v>3</v>
      </c>
      <c r="AY596" s="1">
        <v>0</v>
      </c>
      <c r="AZ596" s="1">
        <v>0</v>
      </c>
      <c r="BA596" s="1">
        <v>0</v>
      </c>
      <c r="BB596" s="1">
        <v>0</v>
      </c>
      <c r="BC596" s="7">
        <f>(EA596+FH596+GG596)-(DZ596+FG596+GF596)-((BD596/60)*(-0.29)+(EF596/60)*0.11+(FI596/60)*(-0.33))</f>
        <v>8.8738888888849843E-2</v>
      </c>
      <c r="BD596" s="6">
        <v>451.88333333330002</v>
      </c>
      <c r="BE596" s="6">
        <f t="shared" si="749"/>
        <v>13.290686274508824</v>
      </c>
      <c r="BF596" s="5">
        <v>12.88</v>
      </c>
      <c r="BG596" s="5">
        <v>36.409999999999997</v>
      </c>
      <c r="BH596" s="21">
        <f t="shared" si="750"/>
        <v>0.26131061067153583</v>
      </c>
      <c r="BI596" s="1">
        <v>2</v>
      </c>
      <c r="BJ596" s="22">
        <v>2</v>
      </c>
      <c r="BK596" s="22">
        <v>1</v>
      </c>
      <c r="BL596" s="1">
        <v>3</v>
      </c>
      <c r="BM596" s="1">
        <f t="shared" si="751"/>
        <v>5</v>
      </c>
      <c r="BN596" s="8">
        <f t="shared" si="752"/>
        <v>0.6638881717257894</v>
      </c>
      <c r="BO596" s="3">
        <f t="shared" si="753"/>
        <v>28.857142857142854</v>
      </c>
      <c r="BP596" s="20">
        <f t="shared" si="754"/>
        <v>0.14285714285714285</v>
      </c>
      <c r="BQ596" s="20">
        <f t="shared" si="755"/>
        <v>0.21428571428571427</v>
      </c>
      <c r="BR596" s="20">
        <f t="shared" si="756"/>
        <v>0.3571428571428571</v>
      </c>
      <c r="BS596" s="3" t="str">
        <f t="shared" si="757"/>
        <v xml:space="preserve"> </v>
      </c>
      <c r="BV596" s="20" t="str">
        <f t="shared" si="758"/>
        <v xml:space="preserve"> </v>
      </c>
      <c r="BW596" s="5">
        <v>60</v>
      </c>
      <c r="BX596" s="5">
        <v>77</v>
      </c>
      <c r="BY596" s="21">
        <f t="shared" si="759"/>
        <v>0.36533333333333334</v>
      </c>
      <c r="BZ596" s="5">
        <v>50</v>
      </c>
      <c r="CA596" s="5">
        <v>38</v>
      </c>
      <c r="CB596" s="23">
        <f t="shared" si="760"/>
        <v>0.23466666666666666</v>
      </c>
      <c r="CC596" s="5">
        <v>74</v>
      </c>
      <c r="CD596" s="5">
        <v>76</v>
      </c>
      <c r="CE596" s="23">
        <f t="shared" si="761"/>
        <v>0.4</v>
      </c>
      <c r="CF596" s="23">
        <f t="shared" si="762"/>
        <v>0.60888888888888892</v>
      </c>
      <c r="CG596" s="24">
        <v>7</v>
      </c>
      <c r="CH596" s="5">
        <v>148</v>
      </c>
      <c r="CI596" s="5">
        <v>124</v>
      </c>
      <c r="CJ596" s="5">
        <v>128</v>
      </c>
      <c r="CK596">
        <v>14.522226460000001</v>
      </c>
      <c r="CL596" s="5">
        <v>-0.65</v>
      </c>
      <c r="CM596" s="5">
        <v>7</v>
      </c>
      <c r="CN596" s="5">
        <v>-0.67800000000000005</v>
      </c>
      <c r="CO596" s="5">
        <v>-0.13400000000000001</v>
      </c>
      <c r="CP596" s="5">
        <v>-0.84499999999999997</v>
      </c>
      <c r="CQ596" s="21">
        <f t="shared" si="763"/>
        <v>6.9306930693069313E-2</v>
      </c>
      <c r="CR596" s="25">
        <f t="shared" si="764"/>
        <v>0.90547263681592038</v>
      </c>
      <c r="CS596" s="22">
        <f t="shared" si="765"/>
        <v>912.40332988522732</v>
      </c>
      <c r="CT596" s="21">
        <f t="shared" si="766"/>
        <v>-2.5220432491010303E-2</v>
      </c>
      <c r="CU596" s="26">
        <f t="shared" si="767"/>
        <v>1.9181585677749362</v>
      </c>
      <c r="CV596" s="27">
        <f t="shared" si="768"/>
        <v>2.6032151991231274</v>
      </c>
      <c r="CW596" s="27">
        <f t="shared" si="769"/>
        <v>27.676287906466932</v>
      </c>
      <c r="CX596" s="27">
        <f t="shared" si="770"/>
        <v>27.539276580197296</v>
      </c>
      <c r="CY596" s="27">
        <f t="shared" si="771"/>
        <v>58.503836317135551</v>
      </c>
      <c r="CZ596" s="27">
        <f t="shared" si="772"/>
        <v>52.33832663500182</v>
      </c>
      <c r="DA596" s="28">
        <f t="shared" si="773"/>
        <v>6.165509682133731</v>
      </c>
      <c r="DB596" s="5">
        <v>14</v>
      </c>
      <c r="DC596" s="5">
        <v>19</v>
      </c>
      <c r="DD596" s="22">
        <v>188</v>
      </c>
      <c r="DE596" s="22">
        <v>182</v>
      </c>
      <c r="DF596" s="22">
        <v>114</v>
      </c>
      <c r="DG596" s="22">
        <v>78</v>
      </c>
      <c r="DH596" s="22">
        <v>103</v>
      </c>
      <c r="DI596" s="22">
        <v>111</v>
      </c>
      <c r="DJ596" s="29">
        <f t="shared" si="774"/>
        <v>3.6291763488003976</v>
      </c>
      <c r="DK596" s="27">
        <f t="shared" si="775"/>
        <v>2.6172512399631649</v>
      </c>
      <c r="DL596" s="27">
        <f t="shared" si="776"/>
        <v>2.9080569332924053</v>
      </c>
      <c r="DM596" s="27">
        <f t="shared" si="777"/>
        <v>28.741296024039944</v>
      </c>
      <c r="DN596" s="27">
        <f t="shared" si="778"/>
        <v>29.516777872917917</v>
      </c>
      <c r="DO596" s="27">
        <f t="shared" si="779"/>
        <v>54.816873192561843</v>
      </c>
      <c r="DP596" s="27">
        <f t="shared" si="780"/>
        <v>58.59734720584197</v>
      </c>
      <c r="DQ596" s="30">
        <f t="shared" si="781"/>
        <v>9.9459836954138581</v>
      </c>
      <c r="DR596" s="5">
        <v>54</v>
      </c>
      <c r="DS596" s="5">
        <v>60</v>
      </c>
      <c r="DT596" s="5">
        <v>539</v>
      </c>
      <c r="DU596" s="5">
        <v>549</v>
      </c>
      <c r="DV596" s="5">
        <v>237</v>
      </c>
      <c r="DW596" s="5">
        <v>274</v>
      </c>
      <c r="DX596" s="5">
        <v>326</v>
      </c>
      <c r="DY596" s="5">
        <v>301</v>
      </c>
      <c r="DZ596" s="22">
        <v>3</v>
      </c>
      <c r="EA596" s="22">
        <v>1</v>
      </c>
      <c r="EB596" s="22">
        <f t="shared" si="782"/>
        <v>-2</v>
      </c>
      <c r="EC596" s="26">
        <f t="shared" si="783"/>
        <v>0.39833290303547364</v>
      </c>
      <c r="ED596" s="27">
        <f t="shared" si="784"/>
        <v>0.13277763434515788</v>
      </c>
      <c r="EE596" s="27">
        <f t="shared" si="785"/>
        <v>-0.26555526869031576</v>
      </c>
      <c r="EF596" s="6">
        <v>57.316666666700002</v>
      </c>
      <c r="EG596" s="6">
        <f t="shared" si="786"/>
        <v>1.6857843137264705</v>
      </c>
      <c r="EH596" s="5">
        <v>1.62</v>
      </c>
      <c r="EI596" s="5">
        <v>3.47</v>
      </c>
      <c r="EJ596" s="21">
        <f t="shared" si="787"/>
        <v>0.31827111984282913</v>
      </c>
      <c r="EK596" s="1">
        <v>2</v>
      </c>
      <c r="EL596" s="22">
        <v>2</v>
      </c>
      <c r="EM596" s="22">
        <v>0</v>
      </c>
      <c r="EN596" s="1">
        <v>2</v>
      </c>
      <c r="EO596" s="3">
        <f t="shared" si="788"/>
        <v>4</v>
      </c>
      <c r="EP596" s="6">
        <f t="shared" si="789"/>
        <v>4.1872637394567098</v>
      </c>
      <c r="EQ596" s="3">
        <f t="shared" si="790"/>
        <v>12</v>
      </c>
      <c r="ER596" s="20">
        <f t="shared" si="791"/>
        <v>0.33333333333333331</v>
      </c>
      <c r="ES596" s="20">
        <f t="shared" si="792"/>
        <v>0.33333333333333331</v>
      </c>
      <c r="ET596" s="20">
        <f t="shared" si="793"/>
        <v>0.66666666666666663</v>
      </c>
      <c r="EU596" s="3" t="str">
        <f t="shared" si="794"/>
        <v xml:space="preserve"> </v>
      </c>
      <c r="EX596" s="20" t="str">
        <f t="shared" si="795"/>
        <v xml:space="preserve"> </v>
      </c>
      <c r="EY596" s="5">
        <v>6</v>
      </c>
      <c r="EZ596" s="5">
        <v>1</v>
      </c>
      <c r="FA596" s="22">
        <v>30</v>
      </c>
      <c r="FB596" s="22">
        <v>3</v>
      </c>
      <c r="FC596" s="22">
        <v>14</v>
      </c>
      <c r="FD596" s="22">
        <v>4</v>
      </c>
      <c r="FE596" s="22">
        <v>0</v>
      </c>
      <c r="FF596" s="22">
        <v>18</v>
      </c>
      <c r="FG596" s="22">
        <v>0</v>
      </c>
      <c r="FH596" s="22">
        <v>0</v>
      </c>
      <c r="FI596" s="6">
        <v>1.7666666666999999</v>
      </c>
      <c r="FJ596" s="6">
        <f t="shared" si="796"/>
        <v>5.1960784314705882E-2</v>
      </c>
      <c r="FK596" s="5">
        <v>0.05</v>
      </c>
      <c r="FL596" s="5">
        <v>4.3600000000000003</v>
      </c>
      <c r="FM596" s="21">
        <f t="shared" si="797"/>
        <v>1.1337868480725623E-2</v>
      </c>
      <c r="FN596" s="1">
        <v>0</v>
      </c>
      <c r="FO596" s="22">
        <v>0</v>
      </c>
      <c r="FP596" s="22">
        <v>0</v>
      </c>
      <c r="FQ596" s="1">
        <v>0</v>
      </c>
      <c r="FR596" s="1">
        <f t="shared" si="798"/>
        <v>0</v>
      </c>
      <c r="FS596" s="3">
        <f t="shared" si="799"/>
        <v>0</v>
      </c>
      <c r="FT596" s="3" t="str">
        <f t="shared" si="800"/>
        <v xml:space="preserve"> </v>
      </c>
      <c r="FW596" s="20" t="str">
        <f t="shared" si="801"/>
        <v xml:space="preserve"> </v>
      </c>
      <c r="FX596" s="5">
        <v>0</v>
      </c>
      <c r="FY596" s="5">
        <v>0</v>
      </c>
      <c r="FZ596" s="22">
        <v>0</v>
      </c>
      <c r="GA596" s="22">
        <v>1</v>
      </c>
      <c r="GB596" s="22">
        <v>0</v>
      </c>
      <c r="GC596" s="22">
        <v>2</v>
      </c>
      <c r="GD596" s="22">
        <v>0</v>
      </c>
      <c r="GE596" s="22">
        <v>0</v>
      </c>
      <c r="GF596" s="22">
        <v>0</v>
      </c>
      <c r="GG596" s="22">
        <v>0</v>
      </c>
      <c r="GH596" s="1">
        <v>21</v>
      </c>
      <c r="GI596" s="1">
        <v>6</v>
      </c>
      <c r="GJ596" s="1">
        <v>20</v>
      </c>
      <c r="GK596" s="1">
        <v>0</v>
      </c>
      <c r="GL596" s="6"/>
      <c r="GM596" s="6"/>
      <c r="GN596" s="31" t="str">
        <f t="shared" si="802"/>
        <v xml:space="preserve"> 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32" t="str">
        <f t="shared" si="803"/>
        <v xml:space="preserve"> </v>
      </c>
      <c r="GW596" s="9">
        <f t="shared" si="804"/>
        <v>0</v>
      </c>
      <c r="GX596" s="10">
        <v>0.9</v>
      </c>
      <c r="GY596" s="10">
        <v>0.5</v>
      </c>
      <c r="GZ596" s="10">
        <v>1.4</v>
      </c>
      <c r="HA596" s="29">
        <f t="shared" si="805"/>
        <v>4.1176470588235294E-2</v>
      </c>
      <c r="HB596" s="29">
        <f t="shared" si="806"/>
        <v>0.1643942853414988</v>
      </c>
      <c r="HC596">
        <v>11.6</v>
      </c>
      <c r="HD596">
        <v>8.3000000000000007</v>
      </c>
      <c r="HE596">
        <v>-3.2</v>
      </c>
      <c r="HF596">
        <v>1.2</v>
      </c>
      <c r="HG596">
        <v>-0.30000000000000004</v>
      </c>
      <c r="HH596">
        <v>0</v>
      </c>
      <c r="HI596">
        <v>1</v>
      </c>
      <c r="HJ596" s="11">
        <f t="shared" si="807"/>
        <v>2.9411764705882353E-2</v>
      </c>
      <c r="HK596" s="11">
        <f t="shared" si="808"/>
        <v>0.11742448952964203</v>
      </c>
      <c r="HL596">
        <v>99</v>
      </c>
      <c r="HM596">
        <v>0</v>
      </c>
      <c r="HN596">
        <v>0</v>
      </c>
      <c r="HQ596" s="33">
        <v>550000</v>
      </c>
      <c r="HR596" s="33">
        <v>0</v>
      </c>
      <c r="HS596" s="30">
        <f t="shared" si="809"/>
        <v>0.91219512195121966</v>
      </c>
    </row>
    <row r="597" spans="1:227" x14ac:dyDescent="0.2">
      <c r="A597" s="1">
        <v>3</v>
      </c>
      <c r="B597" s="2" t="s">
        <v>2803</v>
      </c>
      <c r="C597" s="2" t="s">
        <v>2804</v>
      </c>
      <c r="D597" s="2" t="s">
        <v>372</v>
      </c>
      <c r="E597" s="2" t="s">
        <v>230</v>
      </c>
      <c r="F597" s="2">
        <v>75</v>
      </c>
      <c r="G597" s="2">
        <v>190</v>
      </c>
      <c r="H597" s="2" t="s">
        <v>231</v>
      </c>
      <c r="J597" s="3">
        <v>36</v>
      </c>
      <c r="K597" s="5" t="s">
        <v>2805</v>
      </c>
      <c r="L597" s="5" t="s">
        <v>2806</v>
      </c>
      <c r="M597" s="5" t="s">
        <v>1488</v>
      </c>
      <c r="N597" s="5" t="s">
        <v>301</v>
      </c>
      <c r="O597" s="2" t="s">
        <v>301</v>
      </c>
      <c r="P597" s="2" t="s">
        <v>271</v>
      </c>
      <c r="Q597" s="1">
        <v>16</v>
      </c>
      <c r="R597" s="1">
        <v>0</v>
      </c>
      <c r="S597" s="1">
        <v>2</v>
      </c>
      <c r="T597" s="1">
        <v>2</v>
      </c>
      <c r="U597" s="1">
        <v>-2</v>
      </c>
      <c r="V597" s="1">
        <v>8</v>
      </c>
      <c r="W597" s="20">
        <f t="shared" si="731"/>
        <v>0</v>
      </c>
      <c r="X597" s="6">
        <v>243.5833333333</v>
      </c>
      <c r="Y597" s="6">
        <f t="shared" si="732"/>
        <v>15.22395833333125</v>
      </c>
      <c r="Z597" s="1">
        <v>315</v>
      </c>
      <c r="AA597" s="6">
        <f t="shared" si="733"/>
        <v>19.6875</v>
      </c>
      <c r="AB597" s="8">
        <f t="shared" si="734"/>
        <v>0.77328042328031743</v>
      </c>
      <c r="AC597" s="3">
        <f t="shared" si="735"/>
        <v>20.142857142857142</v>
      </c>
      <c r="AD597" s="8">
        <f t="shared" si="736"/>
        <v>4.9616343287236147</v>
      </c>
      <c r="AE597" s="20">
        <f t="shared" si="737"/>
        <v>0</v>
      </c>
      <c r="AF597" s="20">
        <f t="shared" si="738"/>
        <v>0.25</v>
      </c>
      <c r="AG597" s="20">
        <f t="shared" si="739"/>
        <v>0.25</v>
      </c>
      <c r="AH597" s="3" t="e">
        <f t="shared" si="740"/>
        <v>#VALUE!</v>
      </c>
      <c r="AI597" s="3" t="str">
        <f t="shared" si="741"/>
        <v xml:space="preserve"> </v>
      </c>
      <c r="AJ597" s="3" t="str">
        <f t="shared" si="742"/>
        <v xml:space="preserve"> </v>
      </c>
      <c r="AK597" s="20" t="e">
        <f t="shared" si="743"/>
        <v>#VALUE!</v>
      </c>
      <c r="AL597" s="6">
        <v>0</v>
      </c>
      <c r="AM597" s="1">
        <v>5</v>
      </c>
      <c r="AN597" s="1">
        <v>15</v>
      </c>
      <c r="AO597" s="1">
        <v>5</v>
      </c>
      <c r="AP597" s="1">
        <v>5</v>
      </c>
      <c r="AQ597" s="1">
        <v>2</v>
      </c>
      <c r="AR597" s="6">
        <f t="shared" si="744"/>
        <v>1.2316113581938053</v>
      </c>
      <c r="AS597" s="6">
        <f t="shared" si="745"/>
        <v>3.6948340745814154</v>
      </c>
      <c r="AT597" s="6">
        <f t="shared" si="746"/>
        <v>1.2316113581938053</v>
      </c>
      <c r="AU597" s="6">
        <f t="shared" si="747"/>
        <v>1.2316113581938053</v>
      </c>
      <c r="AV597" s="6">
        <f t="shared" si="748"/>
        <v>0.49264454327752211</v>
      </c>
      <c r="AW597" s="1">
        <v>2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7">
        <f>(EA597+FH597+GG597)-(DZ597+FG597+GF597)-((BD597/60)*(-0.29)+(EF597/60)*0.11+(FI597/60)*(-0.33))</f>
        <v>3.1550194444444832</v>
      </c>
      <c r="BD597" s="6">
        <v>218.9166666667</v>
      </c>
      <c r="BE597" s="6">
        <f t="shared" si="749"/>
        <v>13.68229166666875</v>
      </c>
      <c r="BF597" s="5">
        <v>13.57</v>
      </c>
      <c r="BG597" s="5">
        <v>34.11</v>
      </c>
      <c r="BH597" s="21">
        <f t="shared" si="750"/>
        <v>0.28460570469798657</v>
      </c>
      <c r="BI597" s="1">
        <v>0</v>
      </c>
      <c r="BJ597" s="22">
        <v>1</v>
      </c>
      <c r="BK597" s="22">
        <v>0</v>
      </c>
      <c r="BL597" s="1">
        <v>1</v>
      </c>
      <c r="BM597" s="1">
        <f t="shared" si="751"/>
        <v>1</v>
      </c>
      <c r="BN597" s="8">
        <f t="shared" si="752"/>
        <v>0.27407689379516192</v>
      </c>
      <c r="BO597" s="3">
        <f t="shared" si="753"/>
        <v>15.142857142857142</v>
      </c>
      <c r="BP597" s="20">
        <f t="shared" si="754"/>
        <v>0</v>
      </c>
      <c r="BQ597" s="20">
        <f t="shared" si="755"/>
        <v>0.14285714285714285</v>
      </c>
      <c r="BR597" s="20">
        <f t="shared" si="756"/>
        <v>0.14285714285714285</v>
      </c>
      <c r="BS597" s="3" t="str">
        <f t="shared" si="757"/>
        <v xml:space="preserve"> </v>
      </c>
      <c r="BV597" s="20" t="str">
        <f t="shared" si="758"/>
        <v xml:space="preserve"> </v>
      </c>
      <c r="BW597" s="5">
        <v>27</v>
      </c>
      <c r="BX597" s="5">
        <v>39</v>
      </c>
      <c r="BY597" s="21">
        <f t="shared" si="759"/>
        <v>0.31428571428571428</v>
      </c>
      <c r="BZ597" s="5">
        <v>34</v>
      </c>
      <c r="CA597" s="5">
        <v>36</v>
      </c>
      <c r="CB597" s="23">
        <f t="shared" si="760"/>
        <v>0.33333333333333331</v>
      </c>
      <c r="CC597" s="5">
        <v>34</v>
      </c>
      <c r="CD597" s="5">
        <v>40</v>
      </c>
      <c r="CE597" s="23">
        <f t="shared" si="761"/>
        <v>0.35238095238095241</v>
      </c>
      <c r="CF597" s="23">
        <f t="shared" si="762"/>
        <v>0.48529411764705882</v>
      </c>
      <c r="CG597" s="24">
        <v>5</v>
      </c>
      <c r="CH597" s="5">
        <v>73</v>
      </c>
      <c r="CI597" s="5">
        <v>85</v>
      </c>
      <c r="CJ597" s="5">
        <v>60</v>
      </c>
      <c r="CK597">
        <v>15.177627470000001</v>
      </c>
      <c r="CL597" s="5">
        <v>-1.66</v>
      </c>
      <c r="CM597" s="5">
        <v>9</v>
      </c>
      <c r="CN597" s="5">
        <v>-0.09</v>
      </c>
      <c r="CO597" s="5">
        <v>2.8000000000000001E-2</v>
      </c>
      <c r="CP597" s="5">
        <v>-2.9950000000000001</v>
      </c>
      <c r="CQ597" s="21">
        <f t="shared" si="763"/>
        <v>6.6037735849056603E-2</v>
      </c>
      <c r="CR597" s="25">
        <f t="shared" si="764"/>
        <v>0.93571428571428572</v>
      </c>
      <c r="CS597" s="22">
        <f t="shared" si="765"/>
        <v>942.3180592991913</v>
      </c>
      <c r="CT597" s="21">
        <f t="shared" si="766"/>
        <v>1.7520215633423236E-3</v>
      </c>
      <c r="CU597" s="26">
        <f t="shared" si="767"/>
        <v>1.9344141488577744</v>
      </c>
      <c r="CV597" s="27">
        <f t="shared" si="768"/>
        <v>2.4871039056742812</v>
      </c>
      <c r="CW597" s="27">
        <f t="shared" si="769"/>
        <v>29.292557111274871</v>
      </c>
      <c r="CX597" s="27">
        <f t="shared" si="770"/>
        <v>38.688282977155488</v>
      </c>
      <c r="CY597" s="27">
        <f t="shared" si="771"/>
        <v>55.545320560058954</v>
      </c>
      <c r="CZ597" s="27">
        <f t="shared" si="772"/>
        <v>64.941046425939561</v>
      </c>
      <c r="DA597" s="28">
        <f t="shared" si="773"/>
        <v>-9.3957258658806069</v>
      </c>
      <c r="DB597" s="5">
        <v>7</v>
      </c>
      <c r="DC597" s="5">
        <v>9</v>
      </c>
      <c r="DD597" s="22">
        <v>99</v>
      </c>
      <c r="DE597" s="22">
        <v>131</v>
      </c>
      <c r="DF597" s="22">
        <v>45</v>
      </c>
      <c r="DG597" s="22">
        <v>48</v>
      </c>
      <c r="DH597" s="22">
        <v>47</v>
      </c>
      <c r="DI597" s="22">
        <v>50</v>
      </c>
      <c r="DJ597" s="29">
        <f t="shared" si="774"/>
        <v>-6.2277846894100168</v>
      </c>
      <c r="DK597" s="27">
        <f t="shared" si="775"/>
        <v>1.9788918205804749</v>
      </c>
      <c r="DL597" s="27">
        <f t="shared" si="776"/>
        <v>2.3087071240105543</v>
      </c>
      <c r="DM597" s="27">
        <f t="shared" si="777"/>
        <v>25.94547053649956</v>
      </c>
      <c r="DN597" s="27">
        <f t="shared" si="778"/>
        <v>29.353562005277045</v>
      </c>
      <c r="DO597" s="27">
        <f t="shared" si="779"/>
        <v>54.199648197009672</v>
      </c>
      <c r="DP597" s="27">
        <f t="shared" si="780"/>
        <v>53.430079155672829</v>
      </c>
      <c r="DQ597" s="30">
        <f t="shared" si="781"/>
        <v>-10.165294907217451</v>
      </c>
      <c r="DR597" s="5">
        <v>18</v>
      </c>
      <c r="DS597" s="5">
        <v>21</v>
      </c>
      <c r="DT597" s="5">
        <v>218</v>
      </c>
      <c r="DU597" s="5">
        <v>246</v>
      </c>
      <c r="DV597" s="5">
        <v>107</v>
      </c>
      <c r="DW597" s="5">
        <v>83</v>
      </c>
      <c r="DX597" s="5">
        <v>136</v>
      </c>
      <c r="DY597" s="5">
        <v>150</v>
      </c>
      <c r="DZ597" s="22">
        <v>0</v>
      </c>
      <c r="EA597" s="22">
        <v>3</v>
      </c>
      <c r="EB597" s="22">
        <f t="shared" si="782"/>
        <v>3</v>
      </c>
      <c r="EC597" s="26">
        <f t="shared" si="783"/>
        <v>0</v>
      </c>
      <c r="ED597" s="27">
        <f t="shared" si="784"/>
        <v>0.82223068138548572</v>
      </c>
      <c r="EE597" s="27">
        <f t="shared" si="785"/>
        <v>0.82223068138548572</v>
      </c>
      <c r="EF597" s="6">
        <v>5.2833333332999999</v>
      </c>
      <c r="EG597" s="6">
        <f t="shared" si="786"/>
        <v>0.33020833333124999</v>
      </c>
      <c r="EH597" s="5">
        <v>0.33</v>
      </c>
      <c r="EI597" s="5">
        <v>5.74</v>
      </c>
      <c r="EJ597" s="21">
        <f t="shared" si="787"/>
        <v>5.4365733113673806E-2</v>
      </c>
      <c r="EK597" s="1">
        <v>0</v>
      </c>
      <c r="EL597" s="22">
        <v>1</v>
      </c>
      <c r="EM597" s="22">
        <v>0</v>
      </c>
      <c r="EN597" s="1">
        <v>1</v>
      </c>
      <c r="EO597" s="3">
        <f t="shared" si="788"/>
        <v>1</v>
      </c>
      <c r="EP597" s="6">
        <f t="shared" si="789"/>
        <v>11.356466877043259</v>
      </c>
      <c r="EQ597" s="3">
        <f t="shared" si="790"/>
        <v>5</v>
      </c>
      <c r="ER597" s="20">
        <f t="shared" si="791"/>
        <v>0</v>
      </c>
      <c r="ES597" s="20">
        <f t="shared" si="792"/>
        <v>1</v>
      </c>
      <c r="ET597" s="20">
        <f t="shared" si="793"/>
        <v>1</v>
      </c>
      <c r="EU597" s="3" t="str">
        <f t="shared" si="794"/>
        <v xml:space="preserve"> </v>
      </c>
      <c r="EX597" s="20" t="str">
        <f t="shared" si="795"/>
        <v xml:space="preserve"> </v>
      </c>
      <c r="EY597" s="5">
        <v>1</v>
      </c>
      <c r="EZ597" s="5">
        <v>0</v>
      </c>
      <c r="FA597" s="22">
        <v>4</v>
      </c>
      <c r="FB597" s="22">
        <v>2</v>
      </c>
      <c r="FC597" s="22">
        <v>1</v>
      </c>
      <c r="FD597" s="22">
        <v>1</v>
      </c>
      <c r="FE597" s="22">
        <v>0</v>
      </c>
      <c r="FF597" s="22">
        <v>0</v>
      </c>
      <c r="FG597" s="22">
        <v>0</v>
      </c>
      <c r="FH597" s="22">
        <v>0</v>
      </c>
      <c r="FI597" s="6">
        <v>19.383333333300001</v>
      </c>
      <c r="FJ597" s="6">
        <f t="shared" si="796"/>
        <v>1.2114583333312501</v>
      </c>
      <c r="FK597" s="5">
        <v>1.21</v>
      </c>
      <c r="FL597" s="5">
        <v>3.85</v>
      </c>
      <c r="FM597" s="21">
        <f t="shared" si="797"/>
        <v>0.23913043478260868</v>
      </c>
      <c r="FN597" s="1">
        <v>0</v>
      </c>
      <c r="FO597" s="22">
        <v>0</v>
      </c>
      <c r="FP597" s="22">
        <v>0</v>
      </c>
      <c r="FQ597" s="1">
        <v>0</v>
      </c>
      <c r="FR597" s="1">
        <f t="shared" si="798"/>
        <v>0</v>
      </c>
      <c r="FS597" s="3">
        <f t="shared" si="799"/>
        <v>0</v>
      </c>
      <c r="FT597" s="3" t="str">
        <f t="shared" si="800"/>
        <v xml:space="preserve"> </v>
      </c>
      <c r="FW597" s="20" t="str">
        <f t="shared" si="801"/>
        <v xml:space="preserve"> </v>
      </c>
      <c r="FX597" s="5">
        <v>0</v>
      </c>
      <c r="FY597" s="5">
        <v>2</v>
      </c>
      <c r="FZ597" s="22">
        <v>1</v>
      </c>
      <c r="GA597" s="22">
        <v>11</v>
      </c>
      <c r="GB597" s="22">
        <v>0</v>
      </c>
      <c r="GC597" s="22">
        <v>3</v>
      </c>
      <c r="GD597" s="22">
        <v>5</v>
      </c>
      <c r="GE597" s="22">
        <v>0</v>
      </c>
      <c r="GF597" s="22">
        <v>1</v>
      </c>
      <c r="GG597" s="22">
        <v>0</v>
      </c>
      <c r="GH597" s="1">
        <v>8</v>
      </c>
      <c r="GI597" s="1">
        <v>1</v>
      </c>
      <c r="GJ597" s="1">
        <v>11</v>
      </c>
      <c r="GK597" s="1">
        <v>2</v>
      </c>
      <c r="GL597" s="6"/>
      <c r="GM597" s="6"/>
      <c r="GN597" s="31" t="str">
        <f t="shared" si="802"/>
        <v xml:space="preserve"> 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32" t="str">
        <f t="shared" si="803"/>
        <v xml:space="preserve"> </v>
      </c>
      <c r="GW597" s="9">
        <f t="shared" si="804"/>
        <v>1</v>
      </c>
      <c r="GX597" s="10">
        <v>-0.1</v>
      </c>
      <c r="GY597" s="10">
        <v>0.30000000000000004</v>
      </c>
      <c r="GZ597" s="10">
        <v>0.2</v>
      </c>
      <c r="HA597" s="29">
        <f t="shared" si="805"/>
        <v>1.2500000000000001E-2</v>
      </c>
      <c r="HB597" s="29">
        <f t="shared" si="806"/>
        <v>4.9264454327752213E-2</v>
      </c>
      <c r="HC597">
        <v>4.5</v>
      </c>
      <c r="HD597">
        <v>5.2</v>
      </c>
      <c r="HE597">
        <v>-2.8</v>
      </c>
      <c r="HF597">
        <v>-0.30000000000000004</v>
      </c>
      <c r="HG597">
        <v>0</v>
      </c>
      <c r="HH597">
        <v>0</v>
      </c>
      <c r="HI597">
        <v>-0.30000000000000004</v>
      </c>
      <c r="HJ597" s="11">
        <f t="shared" si="807"/>
        <v>-1.8750000000000003E-2</v>
      </c>
      <c r="HK597" s="11">
        <f t="shared" si="808"/>
        <v>-7.3896681491628327E-2</v>
      </c>
      <c r="HL597">
        <v>99</v>
      </c>
      <c r="HM597">
        <v>0</v>
      </c>
      <c r="HN597">
        <v>0</v>
      </c>
      <c r="HO597">
        <v>24</v>
      </c>
      <c r="HP597" t="s">
        <v>2807</v>
      </c>
      <c r="HQ597" s="33">
        <v>2875000</v>
      </c>
      <c r="HR597" s="33">
        <v>0</v>
      </c>
      <c r="HS597" s="30">
        <f t="shared" si="809"/>
        <v>-4.4707317073170723</v>
      </c>
    </row>
    <row r="598" spans="1:227" x14ac:dyDescent="0.2">
      <c r="A598" s="1">
        <v>44</v>
      </c>
      <c r="B598" s="2" t="s">
        <v>2808</v>
      </c>
      <c r="C598" s="2" t="s">
        <v>2809</v>
      </c>
      <c r="D598" s="2" t="s">
        <v>229</v>
      </c>
      <c r="E598" s="2" t="s">
        <v>230</v>
      </c>
      <c r="F598" s="2">
        <v>75</v>
      </c>
      <c r="G598" s="2">
        <v>206</v>
      </c>
      <c r="H598" s="2" t="s">
        <v>249</v>
      </c>
      <c r="J598" s="3">
        <v>29</v>
      </c>
      <c r="K598" s="5" t="s">
        <v>2810</v>
      </c>
      <c r="L598" s="5" t="s">
        <v>2811</v>
      </c>
      <c r="M598" s="5" t="s">
        <v>2732</v>
      </c>
      <c r="N598" s="5" t="s">
        <v>343</v>
      </c>
      <c r="O598" s="2" t="s">
        <v>343</v>
      </c>
      <c r="P598" s="2" t="s">
        <v>271</v>
      </c>
      <c r="Q598" s="1">
        <v>33</v>
      </c>
      <c r="R598" s="1">
        <v>3</v>
      </c>
      <c r="S598" s="1">
        <v>1</v>
      </c>
      <c r="T598" s="1">
        <v>4</v>
      </c>
      <c r="U598" s="1">
        <v>8</v>
      </c>
      <c r="V598" s="1">
        <v>36</v>
      </c>
      <c r="W598" s="20">
        <f t="shared" si="731"/>
        <v>8.3333333333333329E-2</v>
      </c>
      <c r="X598" s="6">
        <v>575.98333333330004</v>
      </c>
      <c r="Y598" s="6">
        <f t="shared" si="732"/>
        <v>17.454040404039397</v>
      </c>
      <c r="Z598" s="1">
        <v>773</v>
      </c>
      <c r="AA598" s="6">
        <f t="shared" si="733"/>
        <v>23.424242424242426</v>
      </c>
      <c r="AB598" s="8">
        <f t="shared" si="734"/>
        <v>0.74512721000426918</v>
      </c>
      <c r="AC598" s="3">
        <f t="shared" si="735"/>
        <v>8</v>
      </c>
      <c r="AD598" s="8">
        <f t="shared" si="736"/>
        <v>0.83335744668542677</v>
      </c>
      <c r="AE598" s="20">
        <f t="shared" si="737"/>
        <v>0.13636363636363635</v>
      </c>
      <c r="AF598" s="20">
        <f t="shared" si="738"/>
        <v>4.5454545454545456E-2</v>
      </c>
      <c r="AG598" s="20">
        <f t="shared" si="739"/>
        <v>0.18181818181818182</v>
      </c>
      <c r="AH598" s="3" t="e">
        <f t="shared" si="740"/>
        <v>#VALUE!</v>
      </c>
      <c r="AI598" s="3" t="str">
        <f t="shared" si="741"/>
        <v xml:space="preserve"> </v>
      </c>
      <c r="AJ598" s="3" t="str">
        <f t="shared" si="742"/>
        <v xml:space="preserve"> </v>
      </c>
      <c r="AK598" s="20" t="e">
        <f t="shared" si="743"/>
        <v>#VALUE!</v>
      </c>
      <c r="AL598" s="6">
        <v>0</v>
      </c>
      <c r="AM598" s="1">
        <v>50</v>
      </c>
      <c r="AN598" s="1">
        <v>36</v>
      </c>
      <c r="AO598" s="1">
        <v>19</v>
      </c>
      <c r="AP598" s="1">
        <v>20</v>
      </c>
      <c r="AQ598" s="1">
        <v>8</v>
      </c>
      <c r="AR598" s="6">
        <f t="shared" si="744"/>
        <v>5.2084840417839171</v>
      </c>
      <c r="AS598" s="6">
        <f t="shared" si="745"/>
        <v>3.7501085100844205</v>
      </c>
      <c r="AT598" s="6">
        <f t="shared" si="746"/>
        <v>1.9792239358778887</v>
      </c>
      <c r="AU598" s="6">
        <f t="shared" si="747"/>
        <v>2.0833936167135669</v>
      </c>
      <c r="AV598" s="6">
        <f t="shared" si="748"/>
        <v>0.83335744668542677</v>
      </c>
      <c r="AW598" s="1">
        <v>6</v>
      </c>
      <c r="AX598" s="1">
        <v>3</v>
      </c>
      <c r="AY598" s="1">
        <v>0</v>
      </c>
      <c r="AZ598" s="1">
        <v>0</v>
      </c>
      <c r="BA598" s="1">
        <v>0</v>
      </c>
      <c r="BB598" s="1">
        <v>0</v>
      </c>
      <c r="BC598" s="7">
        <f>(EA598+FH598+GG598)-(DZ598+FG598+GF598)-((BD598/60)*(-0.29)+(EF598/60)*0.11+(FI598/60)*(-0.33))</f>
        <v>3.5781750000000998</v>
      </c>
      <c r="BD598" s="6">
        <v>484.56666666669997</v>
      </c>
      <c r="BE598" s="6">
        <f t="shared" si="749"/>
        <v>14.683838383839394</v>
      </c>
      <c r="BF598" s="5">
        <v>14.3</v>
      </c>
      <c r="BG598" s="5">
        <v>33.049999999999997</v>
      </c>
      <c r="BH598" s="21">
        <f t="shared" si="750"/>
        <v>0.30200633579725455</v>
      </c>
      <c r="BI598" s="1">
        <v>3</v>
      </c>
      <c r="BJ598" s="22">
        <v>0</v>
      </c>
      <c r="BK598" s="22">
        <v>0</v>
      </c>
      <c r="BL598" s="1">
        <v>0</v>
      </c>
      <c r="BM598" s="1">
        <f t="shared" si="751"/>
        <v>3</v>
      </c>
      <c r="BN598" s="8">
        <f t="shared" si="752"/>
        <v>0.37146591456281414</v>
      </c>
      <c r="BO598" s="3">
        <f t="shared" si="753"/>
        <v>0</v>
      </c>
      <c r="BP598" s="20">
        <f t="shared" si="754"/>
        <v>0.16666666666666666</v>
      </c>
      <c r="BQ598" s="20">
        <f t="shared" si="755"/>
        <v>0</v>
      </c>
      <c r="BR598" s="20">
        <f t="shared" si="756"/>
        <v>0.16666666666666666</v>
      </c>
      <c r="BS598" s="3" t="str">
        <f t="shared" si="757"/>
        <v xml:space="preserve"> </v>
      </c>
      <c r="BV598" s="20" t="str">
        <f t="shared" si="758"/>
        <v xml:space="preserve"> </v>
      </c>
      <c r="BW598" s="5">
        <v>57</v>
      </c>
      <c r="BX598" s="5">
        <v>67</v>
      </c>
      <c r="BY598" s="21">
        <f t="shared" si="759"/>
        <v>0.30243902439024389</v>
      </c>
      <c r="BZ598" s="5">
        <v>61</v>
      </c>
      <c r="CA598" s="5">
        <v>84</v>
      </c>
      <c r="CB598" s="23">
        <f t="shared" si="760"/>
        <v>0.35365853658536583</v>
      </c>
      <c r="CC598" s="5">
        <v>61</v>
      </c>
      <c r="CD598" s="5">
        <v>80</v>
      </c>
      <c r="CE598" s="23">
        <f t="shared" si="761"/>
        <v>0.34390243902439022</v>
      </c>
      <c r="CF598" s="23">
        <f t="shared" si="762"/>
        <v>0.46096654275092935</v>
      </c>
      <c r="CG598" s="24">
        <v>3</v>
      </c>
      <c r="CH598" s="5">
        <v>161</v>
      </c>
      <c r="CI598" s="5">
        <v>176</v>
      </c>
      <c r="CJ598" s="5">
        <v>127</v>
      </c>
      <c r="CK598">
        <v>15.25621256</v>
      </c>
      <c r="CL598" s="5">
        <v>-0.65400000000000003</v>
      </c>
      <c r="CM598" s="5">
        <v>5</v>
      </c>
      <c r="CN598" s="5">
        <v>8.8999999999999996E-2</v>
      </c>
      <c r="CO598" s="5">
        <v>-0.63400000000000001</v>
      </c>
      <c r="CP598" s="5">
        <v>-12.018000000000001</v>
      </c>
      <c r="CQ598" s="21">
        <f t="shared" si="763"/>
        <v>9.1370558375634514E-2</v>
      </c>
      <c r="CR598" s="25">
        <f t="shared" si="764"/>
        <v>0.9568965517241379</v>
      </c>
      <c r="CS598" s="22">
        <f t="shared" si="765"/>
        <v>966.03360756170139</v>
      </c>
      <c r="CT598" s="21">
        <f t="shared" si="766"/>
        <v>4.8267110099772415E-2</v>
      </c>
      <c r="CU598" s="26">
        <f t="shared" si="767"/>
        <v>2.2886204704386524</v>
      </c>
      <c r="CV598" s="27">
        <f t="shared" si="768"/>
        <v>1.2714558169103622</v>
      </c>
      <c r="CW598" s="27">
        <f t="shared" si="769"/>
        <v>25.047679593134138</v>
      </c>
      <c r="CX598" s="27">
        <f t="shared" si="770"/>
        <v>29.497774952320405</v>
      </c>
      <c r="CY598" s="27">
        <f t="shared" si="771"/>
        <v>49.078194532739978</v>
      </c>
      <c r="CZ598" s="27">
        <f t="shared" si="772"/>
        <v>57.596948506039411</v>
      </c>
      <c r="DA598" s="28">
        <f t="shared" si="773"/>
        <v>-8.5187539732994324</v>
      </c>
      <c r="DB598" s="5">
        <v>18</v>
      </c>
      <c r="DC598" s="5">
        <v>10</v>
      </c>
      <c r="DD598" s="22">
        <v>179</v>
      </c>
      <c r="DE598" s="22">
        <v>222</v>
      </c>
      <c r="DF598" s="22">
        <v>81</v>
      </c>
      <c r="DG598" s="22">
        <v>104</v>
      </c>
      <c r="DH598" s="22">
        <v>117</v>
      </c>
      <c r="DI598" s="22">
        <v>108</v>
      </c>
      <c r="DJ598" s="29">
        <f t="shared" si="774"/>
        <v>4.4350490006782621</v>
      </c>
      <c r="DK598" s="27">
        <f t="shared" si="775"/>
        <v>2.6406271489478752</v>
      </c>
      <c r="DL598" s="27">
        <f t="shared" si="776"/>
        <v>2.6406271489478752</v>
      </c>
      <c r="DM598" s="27">
        <f t="shared" si="777"/>
        <v>27.561545867143447</v>
      </c>
      <c r="DN598" s="27">
        <f t="shared" si="778"/>
        <v>33.117865493054609</v>
      </c>
      <c r="DO598" s="27">
        <f t="shared" si="779"/>
        <v>49.456745977169582</v>
      </c>
      <c r="DP598" s="27">
        <f t="shared" si="780"/>
        <v>61.229542016228862</v>
      </c>
      <c r="DQ598" s="30">
        <f t="shared" si="781"/>
        <v>3.2540420657598474</v>
      </c>
      <c r="DR598" s="5">
        <v>48</v>
      </c>
      <c r="DS598" s="5">
        <v>48</v>
      </c>
      <c r="DT598" s="5">
        <v>453</v>
      </c>
      <c r="DU598" s="5">
        <v>554</v>
      </c>
      <c r="DV598" s="5">
        <v>191</v>
      </c>
      <c r="DW598" s="5">
        <v>227</v>
      </c>
      <c r="DX598" s="5">
        <v>284</v>
      </c>
      <c r="DY598" s="5">
        <v>207</v>
      </c>
      <c r="DZ598" s="22">
        <v>2</v>
      </c>
      <c r="EA598" s="22">
        <v>4</v>
      </c>
      <c r="EB598" s="22">
        <f t="shared" si="782"/>
        <v>2</v>
      </c>
      <c r="EC598" s="26">
        <f t="shared" si="783"/>
        <v>0.24764394304187609</v>
      </c>
      <c r="ED598" s="27">
        <f t="shared" si="784"/>
        <v>0.49528788608375218</v>
      </c>
      <c r="EE598" s="27">
        <f t="shared" si="785"/>
        <v>0.24764394304187609</v>
      </c>
      <c r="EF598" s="6">
        <v>36.366666666699999</v>
      </c>
      <c r="EG598" s="6">
        <f t="shared" si="786"/>
        <v>1.102020202021212</v>
      </c>
      <c r="EH598" s="5">
        <v>1.07</v>
      </c>
      <c r="EI598" s="5">
        <v>4.5999999999999996</v>
      </c>
      <c r="EJ598" s="21">
        <f t="shared" si="787"/>
        <v>0.1887125220458554</v>
      </c>
      <c r="EK598" s="1">
        <v>0</v>
      </c>
      <c r="EL598" s="22">
        <v>1</v>
      </c>
      <c r="EM598" s="22">
        <v>0</v>
      </c>
      <c r="EN598" s="1">
        <v>1</v>
      </c>
      <c r="EO598" s="3">
        <f t="shared" si="788"/>
        <v>1</v>
      </c>
      <c r="EP598" s="6">
        <f t="shared" si="789"/>
        <v>1.6498625114558665</v>
      </c>
      <c r="EQ598" s="3">
        <f t="shared" si="790"/>
        <v>8</v>
      </c>
      <c r="ER598" s="20">
        <f t="shared" si="791"/>
        <v>0</v>
      </c>
      <c r="ES598" s="20">
        <f t="shared" si="792"/>
        <v>0.33333333333333331</v>
      </c>
      <c r="ET598" s="20">
        <f t="shared" si="793"/>
        <v>0.33333333333333331</v>
      </c>
      <c r="EU598" s="3" t="str">
        <f t="shared" si="794"/>
        <v xml:space="preserve"> </v>
      </c>
      <c r="EX598" s="20" t="str">
        <f t="shared" si="795"/>
        <v xml:space="preserve"> </v>
      </c>
      <c r="EY598" s="5">
        <v>3</v>
      </c>
      <c r="EZ598" s="5">
        <v>0</v>
      </c>
      <c r="FA598" s="22">
        <v>21</v>
      </c>
      <c r="FB598" s="22">
        <v>2</v>
      </c>
      <c r="FC598" s="22">
        <v>8</v>
      </c>
      <c r="FD598" s="22">
        <v>1</v>
      </c>
      <c r="FE598" s="22">
        <v>0</v>
      </c>
      <c r="FF598" s="22">
        <v>15</v>
      </c>
      <c r="FG598" s="22">
        <v>0</v>
      </c>
      <c r="FH598" s="22">
        <v>0</v>
      </c>
      <c r="FI598" s="6">
        <v>55.05</v>
      </c>
      <c r="FJ598" s="6">
        <f t="shared" si="796"/>
        <v>1.668181818181818</v>
      </c>
      <c r="FK598" s="5">
        <v>1.67</v>
      </c>
      <c r="FL598" s="5">
        <v>4.2699999999999996</v>
      </c>
      <c r="FM598" s="21">
        <f t="shared" si="797"/>
        <v>0.28114478114478114</v>
      </c>
      <c r="FN598" s="1">
        <v>0</v>
      </c>
      <c r="FO598" s="22">
        <v>0</v>
      </c>
      <c r="FP598" s="22">
        <v>0</v>
      </c>
      <c r="FQ598" s="1">
        <v>0</v>
      </c>
      <c r="FR598" s="1">
        <f t="shared" si="798"/>
        <v>0</v>
      </c>
      <c r="FS598" s="3">
        <f t="shared" si="799"/>
        <v>0</v>
      </c>
      <c r="FT598" s="3" t="str">
        <f t="shared" si="800"/>
        <v xml:space="preserve"> </v>
      </c>
      <c r="FW598" s="20" t="str">
        <f t="shared" si="801"/>
        <v xml:space="preserve"> </v>
      </c>
      <c r="FX598" s="5">
        <v>1</v>
      </c>
      <c r="FY598" s="5">
        <v>5</v>
      </c>
      <c r="FZ598" s="22">
        <v>5</v>
      </c>
      <c r="GA598" s="22">
        <v>45</v>
      </c>
      <c r="GB598" s="22">
        <v>3</v>
      </c>
      <c r="GC598" s="22">
        <v>14</v>
      </c>
      <c r="GD598" s="22">
        <v>20</v>
      </c>
      <c r="GE598" s="22">
        <v>3</v>
      </c>
      <c r="GF598" s="22">
        <v>1</v>
      </c>
      <c r="GG598" s="22">
        <v>0</v>
      </c>
      <c r="GH598" s="1">
        <v>22</v>
      </c>
      <c r="GI598" s="1">
        <v>3</v>
      </c>
      <c r="GJ598" s="1">
        <v>16</v>
      </c>
      <c r="GK598" s="1">
        <v>5</v>
      </c>
      <c r="GN598" s="31" t="str">
        <f t="shared" si="802"/>
        <v xml:space="preserve"> </v>
      </c>
      <c r="GP598" s="1">
        <v>1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32" t="str">
        <f t="shared" si="803"/>
        <v xml:space="preserve"> </v>
      </c>
      <c r="GW598" s="9">
        <f t="shared" si="804"/>
        <v>3</v>
      </c>
      <c r="GX598" s="10">
        <v>0.1</v>
      </c>
      <c r="GY598" s="10">
        <v>2</v>
      </c>
      <c r="GZ598" s="10">
        <v>2.1</v>
      </c>
      <c r="HA598" s="29">
        <f t="shared" si="805"/>
        <v>6.3636363636363644E-2</v>
      </c>
      <c r="HB598" s="29">
        <f t="shared" si="806"/>
        <v>0.21875632975492454</v>
      </c>
      <c r="HC598">
        <v>9.1999999999999993</v>
      </c>
      <c r="HD598">
        <v>10.4</v>
      </c>
      <c r="HE598">
        <v>9.1</v>
      </c>
      <c r="HF598">
        <v>-0.1</v>
      </c>
      <c r="HG598">
        <v>2</v>
      </c>
      <c r="HH598">
        <v>0</v>
      </c>
      <c r="HI598">
        <v>1.8</v>
      </c>
      <c r="HJ598" s="11">
        <f t="shared" si="807"/>
        <v>5.454545454545455E-2</v>
      </c>
      <c r="HK598" s="11">
        <f t="shared" si="808"/>
        <v>0.18750542550422103</v>
      </c>
      <c r="HL598">
        <v>99</v>
      </c>
      <c r="HM598">
        <v>0</v>
      </c>
      <c r="HN598">
        <v>0</v>
      </c>
      <c r="HO598">
        <v>2</v>
      </c>
      <c r="HP598" t="s">
        <v>884</v>
      </c>
      <c r="HQ598" s="33">
        <v>775000</v>
      </c>
      <c r="HR598" s="33">
        <v>0</v>
      </c>
      <c r="HS598" s="30">
        <f t="shared" si="809"/>
        <v>1.3170731707317074</v>
      </c>
    </row>
    <row r="599" spans="1:227" x14ac:dyDescent="0.2">
      <c r="A599" s="1">
        <v>67</v>
      </c>
      <c r="B599" s="2" t="s">
        <v>1409</v>
      </c>
      <c r="C599" s="2" t="s">
        <v>2812</v>
      </c>
      <c r="D599" s="2" t="s">
        <v>257</v>
      </c>
      <c r="E599" s="2" t="s">
        <v>240</v>
      </c>
      <c r="F599" s="2">
        <v>75</v>
      </c>
      <c r="G599" s="2">
        <v>197</v>
      </c>
      <c r="H599" s="2" t="s">
        <v>231</v>
      </c>
      <c r="J599" s="3">
        <v>27</v>
      </c>
      <c r="K599" s="5" t="s">
        <v>2813</v>
      </c>
      <c r="L599" s="5" t="s">
        <v>2814</v>
      </c>
      <c r="M599" s="5" t="s">
        <v>529</v>
      </c>
      <c r="N599" s="5" t="s">
        <v>320</v>
      </c>
      <c r="O599" s="2" t="s">
        <v>320</v>
      </c>
      <c r="P599" s="2" t="s">
        <v>236</v>
      </c>
      <c r="Q599" s="1">
        <v>34</v>
      </c>
      <c r="R599" s="1">
        <v>8</v>
      </c>
      <c r="S599" s="1">
        <v>12</v>
      </c>
      <c r="T599" s="1">
        <v>20</v>
      </c>
      <c r="U599" s="1">
        <v>8</v>
      </c>
      <c r="V599" s="1">
        <v>60</v>
      </c>
      <c r="W599" s="20">
        <f t="shared" si="731"/>
        <v>0.13333333333333333</v>
      </c>
      <c r="X599" s="6">
        <v>450.03333333329999</v>
      </c>
      <c r="Y599" s="6">
        <f t="shared" si="732"/>
        <v>13.236274509802941</v>
      </c>
      <c r="Z599" s="1">
        <v>620</v>
      </c>
      <c r="AA599" s="6">
        <f t="shared" si="733"/>
        <v>18.235294117647058</v>
      </c>
      <c r="AB599" s="8">
        <f t="shared" si="734"/>
        <v>0.72586021505370968</v>
      </c>
      <c r="AC599" s="3">
        <f t="shared" si="735"/>
        <v>52.96153846153846</v>
      </c>
      <c r="AD599" s="8">
        <f t="shared" si="736"/>
        <v>7.0610154233594766</v>
      </c>
      <c r="AE599" s="20">
        <f t="shared" si="737"/>
        <v>0.26666666666666666</v>
      </c>
      <c r="AF599" s="20">
        <f t="shared" si="738"/>
        <v>0.4</v>
      </c>
      <c r="AG599" s="20">
        <f t="shared" si="739"/>
        <v>0.66666666666666674</v>
      </c>
      <c r="AH599" s="3">
        <f t="shared" si="740"/>
        <v>31</v>
      </c>
      <c r="AI599" s="3">
        <f t="shared" si="741"/>
        <v>10</v>
      </c>
      <c r="AJ599" s="3">
        <f t="shared" si="742"/>
        <v>21</v>
      </c>
      <c r="AK599" s="20">
        <f t="shared" si="743"/>
        <v>0.32258064516129031</v>
      </c>
      <c r="AL599" s="6">
        <v>1.4</v>
      </c>
      <c r="AM599" s="1">
        <v>35</v>
      </c>
      <c r="AN599" s="1">
        <v>6</v>
      </c>
      <c r="AO599" s="1">
        <v>24</v>
      </c>
      <c r="AP599" s="1">
        <v>16</v>
      </c>
      <c r="AQ599" s="1">
        <v>18</v>
      </c>
      <c r="AR599" s="6">
        <f t="shared" si="744"/>
        <v>4.6663210132586226</v>
      </c>
      <c r="AS599" s="6">
        <f t="shared" si="745"/>
        <v>0.79994074513004965</v>
      </c>
      <c r="AT599" s="6">
        <f t="shared" si="746"/>
        <v>3.1997629805201986</v>
      </c>
      <c r="AU599" s="6">
        <f t="shared" si="747"/>
        <v>2.1331753203467989</v>
      </c>
      <c r="AV599" s="6">
        <f t="shared" si="748"/>
        <v>2.3998222353901491</v>
      </c>
      <c r="AW599" s="1">
        <v>15</v>
      </c>
      <c r="AX599" s="1">
        <v>5</v>
      </c>
      <c r="AY599" s="1">
        <v>1</v>
      </c>
      <c r="AZ599" s="1">
        <v>0</v>
      </c>
      <c r="BA599" s="1">
        <v>0</v>
      </c>
      <c r="BB599" s="1">
        <v>0</v>
      </c>
      <c r="BC599" s="7">
        <f>(EA599+FH599+GG599)-(DZ599+FG599+GF599)-((BD599/60)*(0.11)+(EF599/60)*(-0.14)+(FI599/60)*(0.13))</f>
        <v>2.4271444444445165</v>
      </c>
      <c r="BD599" s="6">
        <v>388.55</v>
      </c>
      <c r="BE599" s="6">
        <f t="shared" si="749"/>
        <v>11.427941176470588</v>
      </c>
      <c r="BF599" s="5">
        <v>11.35</v>
      </c>
      <c r="BG599" s="5">
        <v>36.549999999999997</v>
      </c>
      <c r="BH599" s="21">
        <f t="shared" si="750"/>
        <v>0.23695198329853862</v>
      </c>
      <c r="BI599" s="1">
        <v>8</v>
      </c>
      <c r="BJ599" s="22">
        <v>4</v>
      </c>
      <c r="BK599" s="22">
        <v>5</v>
      </c>
      <c r="BL599" s="1">
        <v>9</v>
      </c>
      <c r="BM599" s="1">
        <f t="shared" si="751"/>
        <v>17</v>
      </c>
      <c r="BN599" s="8">
        <f t="shared" si="752"/>
        <v>2.625144769012997</v>
      </c>
      <c r="BO599" s="3">
        <f t="shared" si="753"/>
        <v>32.46153846153846</v>
      </c>
      <c r="BP599" s="20">
        <f t="shared" si="754"/>
        <v>0.30769230769230771</v>
      </c>
      <c r="BQ599" s="20">
        <f t="shared" si="755"/>
        <v>0.34615384615384615</v>
      </c>
      <c r="BR599" s="20">
        <f t="shared" si="756"/>
        <v>0.65384615384615385</v>
      </c>
      <c r="BS599" s="3">
        <f t="shared" si="757"/>
        <v>19</v>
      </c>
      <c r="BT599" s="1">
        <v>8</v>
      </c>
      <c r="BU599" s="1">
        <v>11</v>
      </c>
      <c r="BV599" s="20">
        <f t="shared" si="758"/>
        <v>0.42105263157894735</v>
      </c>
      <c r="BW599" s="5">
        <v>64</v>
      </c>
      <c r="BX599" s="5">
        <v>57</v>
      </c>
      <c r="BY599" s="21">
        <f t="shared" si="759"/>
        <v>0.28337236533957844</v>
      </c>
      <c r="BZ599" s="5">
        <v>63</v>
      </c>
      <c r="CA599" s="5">
        <v>62</v>
      </c>
      <c r="CB599" s="23">
        <f t="shared" si="760"/>
        <v>0.29274004683840749</v>
      </c>
      <c r="CC599" s="5">
        <v>96</v>
      </c>
      <c r="CD599" s="5">
        <v>85</v>
      </c>
      <c r="CE599" s="23">
        <f t="shared" si="761"/>
        <v>0.42388758782201408</v>
      </c>
      <c r="CF599" s="23">
        <f t="shared" si="762"/>
        <v>0.491869918699187</v>
      </c>
      <c r="CG599" s="24">
        <v>6</v>
      </c>
      <c r="CH599" s="5">
        <v>165</v>
      </c>
      <c r="CI599" s="5">
        <v>155</v>
      </c>
      <c r="CJ599" s="5">
        <v>151</v>
      </c>
      <c r="CK599">
        <v>15.76650865</v>
      </c>
      <c r="CL599" s="5">
        <v>0.28999999999999998</v>
      </c>
      <c r="CM599" s="5">
        <v>7</v>
      </c>
      <c r="CN599" s="5">
        <v>0.113</v>
      </c>
      <c r="CO599" s="5">
        <v>-0.16600000000000001</v>
      </c>
      <c r="CP599" s="5">
        <v>-5.4649999999999999</v>
      </c>
      <c r="CQ599" s="21">
        <f t="shared" si="763"/>
        <v>0.12322274881516587</v>
      </c>
      <c r="CR599" s="25">
        <f t="shared" si="764"/>
        <v>0.92105263157894735</v>
      </c>
      <c r="CS599" s="22">
        <f t="shared" si="765"/>
        <v>933.37490646046399</v>
      </c>
      <c r="CT599" s="21">
        <f t="shared" si="766"/>
        <v>4.4275380394113217E-2</v>
      </c>
      <c r="CU599" s="26">
        <f t="shared" si="767"/>
        <v>4.0424980564913193</v>
      </c>
      <c r="CV599" s="27">
        <f t="shared" si="768"/>
        <v>2.3322104172065306</v>
      </c>
      <c r="CW599" s="27">
        <f t="shared" si="769"/>
        <v>32.806426535371862</v>
      </c>
      <c r="CX599" s="27">
        <f t="shared" si="770"/>
        <v>29.541331951282718</v>
      </c>
      <c r="CY599" s="27">
        <f t="shared" si="771"/>
        <v>56.594972790878465</v>
      </c>
      <c r="CZ599" s="27">
        <f t="shared" si="772"/>
        <v>55.506607929515425</v>
      </c>
      <c r="DA599" s="28">
        <f t="shared" si="773"/>
        <v>1.0883648613630399</v>
      </c>
      <c r="DB599" s="5">
        <v>26</v>
      </c>
      <c r="DC599" s="5">
        <v>15</v>
      </c>
      <c r="DD599" s="22">
        <v>185</v>
      </c>
      <c r="DE599" s="22">
        <v>175</v>
      </c>
      <c r="DF599" s="22">
        <v>71</v>
      </c>
      <c r="DG599" s="22">
        <v>83</v>
      </c>
      <c r="DH599" s="22">
        <v>84</v>
      </c>
      <c r="DI599" s="22">
        <v>82</v>
      </c>
      <c r="DJ599" s="29">
        <f t="shared" si="774"/>
        <v>6.7714868125825518</v>
      </c>
      <c r="DK599" s="27">
        <f t="shared" si="775"/>
        <v>2.7520721010702505</v>
      </c>
      <c r="DL599" s="27">
        <f t="shared" si="776"/>
        <v>2.8969180011265796</v>
      </c>
      <c r="DM599" s="27">
        <f t="shared" si="777"/>
        <v>27.665566910758834</v>
      </c>
      <c r="DN599" s="27">
        <f t="shared" si="778"/>
        <v>30.514202945199976</v>
      </c>
      <c r="DO599" s="27">
        <f t="shared" si="779"/>
        <v>50.164963386175273</v>
      </c>
      <c r="DP599" s="27">
        <f t="shared" si="780"/>
        <v>57.60038625573349</v>
      </c>
      <c r="DQ599" s="30">
        <f t="shared" si="781"/>
        <v>8.5237877309212564</v>
      </c>
      <c r="DR599" s="5">
        <v>57</v>
      </c>
      <c r="DS599" s="5">
        <v>60</v>
      </c>
      <c r="DT599" s="5">
        <v>516</v>
      </c>
      <c r="DU599" s="5">
        <v>572</v>
      </c>
      <c r="DV599" s="5">
        <v>211</v>
      </c>
      <c r="DW599" s="5">
        <v>263</v>
      </c>
      <c r="DX599" s="5">
        <v>298</v>
      </c>
      <c r="DY599" s="5">
        <v>255</v>
      </c>
      <c r="DZ599" s="22">
        <v>5</v>
      </c>
      <c r="EA599" s="22">
        <v>8</v>
      </c>
      <c r="EB599" s="22">
        <f t="shared" si="782"/>
        <v>3</v>
      </c>
      <c r="EC599" s="26">
        <f t="shared" si="783"/>
        <v>0.77210140265088145</v>
      </c>
      <c r="ED599" s="27">
        <f t="shared" si="784"/>
        <v>1.2353622442414103</v>
      </c>
      <c r="EE599" s="27">
        <f t="shared" si="785"/>
        <v>0.46326084159052883</v>
      </c>
      <c r="EF599" s="6">
        <v>60.6</v>
      </c>
      <c r="EG599" s="6">
        <f t="shared" si="786"/>
        <v>1.7823529411764707</v>
      </c>
      <c r="EH599" s="5">
        <v>1.74</v>
      </c>
      <c r="EI599" s="5">
        <v>4.04</v>
      </c>
      <c r="EJ599" s="21">
        <f t="shared" si="787"/>
        <v>0.30103806228373703</v>
      </c>
      <c r="EK599" s="1">
        <v>0</v>
      </c>
      <c r="EL599" s="22">
        <v>2</v>
      </c>
      <c r="EM599" s="22">
        <v>1</v>
      </c>
      <c r="EN599" s="1">
        <v>3</v>
      </c>
      <c r="EO599" s="3">
        <f t="shared" si="788"/>
        <v>3</v>
      </c>
      <c r="EP599" s="6">
        <f t="shared" si="789"/>
        <v>2.9702970297029698</v>
      </c>
      <c r="EQ599" s="3">
        <f t="shared" si="790"/>
        <v>20.5</v>
      </c>
      <c r="ER599" s="20">
        <f t="shared" si="791"/>
        <v>0</v>
      </c>
      <c r="ES599" s="20">
        <f t="shared" si="792"/>
        <v>0.75</v>
      </c>
      <c r="ET599" s="20">
        <f t="shared" si="793"/>
        <v>0.75</v>
      </c>
      <c r="EU599" s="3">
        <f t="shared" si="794"/>
        <v>12</v>
      </c>
      <c r="EV599" s="1">
        <v>2</v>
      </c>
      <c r="EW599" s="1">
        <v>10</v>
      </c>
      <c r="EX599" s="20">
        <f t="shared" si="795"/>
        <v>0.16666666666666666</v>
      </c>
      <c r="EY599" s="5">
        <v>4</v>
      </c>
      <c r="EZ599" s="5">
        <v>2</v>
      </c>
      <c r="FA599" s="22">
        <v>37</v>
      </c>
      <c r="FB599" s="22">
        <v>3</v>
      </c>
      <c r="FC599" s="22">
        <v>13</v>
      </c>
      <c r="FD599" s="22">
        <v>3</v>
      </c>
      <c r="FE599" s="22">
        <v>3</v>
      </c>
      <c r="FF599" s="22">
        <v>20</v>
      </c>
      <c r="FG599" s="22">
        <v>0</v>
      </c>
      <c r="FH599" s="22">
        <v>0</v>
      </c>
      <c r="FI599" s="6">
        <v>0.88333333330000008</v>
      </c>
      <c r="FJ599" s="6">
        <f t="shared" si="796"/>
        <v>2.5980392155882354E-2</v>
      </c>
      <c r="FK599" s="5">
        <v>0.03</v>
      </c>
      <c r="FL599" s="5">
        <v>5.29</v>
      </c>
      <c r="FM599" s="21">
        <f t="shared" si="797"/>
        <v>5.6390977443609019E-3</v>
      </c>
      <c r="FN599" s="1">
        <v>0</v>
      </c>
      <c r="FO599" s="22">
        <v>0</v>
      </c>
      <c r="FP599" s="22">
        <v>0</v>
      </c>
      <c r="FQ599" s="1">
        <v>0</v>
      </c>
      <c r="FR599" s="1">
        <f t="shared" si="798"/>
        <v>0</v>
      </c>
      <c r="FS599" s="3">
        <f t="shared" si="799"/>
        <v>0</v>
      </c>
      <c r="FT599" s="3" t="str">
        <f t="shared" si="800"/>
        <v xml:space="preserve"> </v>
      </c>
      <c r="FU599" s="1">
        <v>0</v>
      </c>
      <c r="FV599" s="1">
        <v>0</v>
      </c>
      <c r="FW599" s="20" t="str">
        <f t="shared" si="801"/>
        <v xml:space="preserve"> </v>
      </c>
      <c r="FX599" s="5">
        <v>0</v>
      </c>
      <c r="FY599" s="5">
        <v>0</v>
      </c>
      <c r="FZ599" s="22">
        <v>1</v>
      </c>
      <c r="GA599" s="22">
        <v>0</v>
      </c>
      <c r="GB599" s="22">
        <v>0</v>
      </c>
      <c r="GC599" s="22">
        <v>0</v>
      </c>
      <c r="GD599" s="22">
        <v>1</v>
      </c>
      <c r="GE599" s="22">
        <v>0</v>
      </c>
      <c r="GF599" s="22">
        <v>0</v>
      </c>
      <c r="GG599" s="22">
        <v>0</v>
      </c>
      <c r="GH599" s="1">
        <v>30</v>
      </c>
      <c r="GI599" s="1">
        <v>4</v>
      </c>
      <c r="GJ599" s="1">
        <v>18</v>
      </c>
      <c r="GK599" s="1">
        <v>0</v>
      </c>
      <c r="GN599" s="31" t="str">
        <f t="shared" si="802"/>
        <v xml:space="preserve"> </v>
      </c>
      <c r="GP599" s="1">
        <v>0</v>
      </c>
      <c r="GQ599" s="1">
        <v>1</v>
      </c>
      <c r="GR599" s="1">
        <v>1</v>
      </c>
      <c r="GS599" s="1">
        <v>0</v>
      </c>
      <c r="GT599" s="1">
        <v>0</v>
      </c>
      <c r="GU599" s="1">
        <v>1</v>
      </c>
      <c r="GV599" s="32">
        <f t="shared" si="803"/>
        <v>0</v>
      </c>
      <c r="GW599" s="9">
        <f t="shared" si="804"/>
        <v>5</v>
      </c>
      <c r="GX599" s="10">
        <v>1.8</v>
      </c>
      <c r="GY599" s="10">
        <v>0.7</v>
      </c>
      <c r="GZ599" s="10">
        <v>2.5</v>
      </c>
      <c r="HA599" s="29">
        <f t="shared" si="805"/>
        <v>7.3529411764705885E-2</v>
      </c>
      <c r="HB599" s="29">
        <f t="shared" si="806"/>
        <v>0.33330864380418734</v>
      </c>
      <c r="HC599">
        <v>10.7</v>
      </c>
      <c r="HD599">
        <v>9.4</v>
      </c>
      <c r="HE599">
        <v>8.3000000000000007</v>
      </c>
      <c r="HF599">
        <v>3.3</v>
      </c>
      <c r="HG599">
        <v>1.2</v>
      </c>
      <c r="HH599">
        <v>0</v>
      </c>
      <c r="HI599">
        <v>4.5</v>
      </c>
      <c r="HJ599" s="11">
        <f t="shared" si="807"/>
        <v>0.13235294117647059</v>
      </c>
      <c r="HK599" s="11">
        <f t="shared" si="808"/>
        <v>0.59995555884753726</v>
      </c>
      <c r="HL599">
        <v>99</v>
      </c>
      <c r="HM599">
        <v>0</v>
      </c>
      <c r="HN599">
        <v>0</v>
      </c>
      <c r="HO599">
        <v>11</v>
      </c>
      <c r="HP599" t="s">
        <v>393</v>
      </c>
      <c r="HQ599" s="33">
        <v>1800000</v>
      </c>
      <c r="HR599" s="33">
        <v>0</v>
      </c>
      <c r="HS599" s="30">
        <f t="shared" si="809"/>
        <v>2.2170731707317071</v>
      </c>
    </row>
    <row r="600" spans="1:227" x14ac:dyDescent="0.2">
      <c r="A600" s="1">
        <v>8</v>
      </c>
      <c r="B600" s="2" t="s">
        <v>2815</v>
      </c>
      <c r="C600" s="2" t="s">
        <v>982</v>
      </c>
      <c r="D600" s="2" t="s">
        <v>347</v>
      </c>
      <c r="E600" s="2" t="s">
        <v>240</v>
      </c>
      <c r="F600" s="2">
        <v>71</v>
      </c>
      <c r="G600" s="2">
        <v>212</v>
      </c>
      <c r="H600" s="2" t="s">
        <v>231</v>
      </c>
      <c r="J600" s="3">
        <v>28</v>
      </c>
      <c r="K600" s="5" t="s">
        <v>2816</v>
      </c>
      <c r="L600" s="5" t="s">
        <v>2817</v>
      </c>
      <c r="M600" s="5" t="s">
        <v>2818</v>
      </c>
      <c r="N600" s="5" t="s">
        <v>358</v>
      </c>
      <c r="O600" s="2" t="s">
        <v>2819</v>
      </c>
      <c r="P600" s="2" t="s">
        <v>314</v>
      </c>
      <c r="Q600" s="1">
        <v>42</v>
      </c>
      <c r="R600" s="1">
        <v>0</v>
      </c>
      <c r="S600" s="1">
        <v>0</v>
      </c>
      <c r="T600" s="1">
        <v>0</v>
      </c>
      <c r="U600" s="1">
        <v>-1</v>
      </c>
      <c r="V600" s="1">
        <v>23</v>
      </c>
      <c r="W600" s="20">
        <f t="shared" si="731"/>
        <v>0</v>
      </c>
      <c r="X600" s="6">
        <v>377.9166666667</v>
      </c>
      <c r="Y600" s="6">
        <f t="shared" si="732"/>
        <v>8.9980158730166657</v>
      </c>
      <c r="Z600" s="1">
        <v>546</v>
      </c>
      <c r="AA600" s="6">
        <f t="shared" si="733"/>
        <v>13</v>
      </c>
      <c r="AB600" s="8">
        <f t="shared" si="734"/>
        <v>0.6921550671551282</v>
      </c>
      <c r="AC600" s="3">
        <f t="shared" si="735"/>
        <v>0</v>
      </c>
      <c r="AD600" s="8">
        <f t="shared" si="736"/>
        <v>0</v>
      </c>
      <c r="AE600" s="20">
        <f t="shared" si="737"/>
        <v>0</v>
      </c>
      <c r="AF600" s="20">
        <f t="shared" si="738"/>
        <v>0</v>
      </c>
      <c r="AG600" s="20">
        <f t="shared" si="739"/>
        <v>0</v>
      </c>
      <c r="AH600" s="3">
        <f t="shared" si="740"/>
        <v>104</v>
      </c>
      <c r="AI600" s="3">
        <f t="shared" si="741"/>
        <v>56</v>
      </c>
      <c r="AJ600" s="3">
        <f t="shared" si="742"/>
        <v>48</v>
      </c>
      <c r="AK600" s="20">
        <f t="shared" si="743"/>
        <v>0.53846153846153844</v>
      </c>
      <c r="AL600" s="6">
        <v>4.2</v>
      </c>
      <c r="AM600" s="1">
        <v>82</v>
      </c>
      <c r="AN600" s="1">
        <v>22</v>
      </c>
      <c r="AO600" s="1">
        <v>15</v>
      </c>
      <c r="AP600" s="1">
        <v>3</v>
      </c>
      <c r="AQ600" s="1">
        <v>5</v>
      </c>
      <c r="AR600" s="6">
        <f t="shared" si="744"/>
        <v>13.018743109149899</v>
      </c>
      <c r="AS600" s="6">
        <f t="shared" si="745"/>
        <v>3.4928335170889975</v>
      </c>
      <c r="AT600" s="6">
        <f t="shared" si="746"/>
        <v>2.3814773980152255</v>
      </c>
      <c r="AU600" s="6">
        <f t="shared" si="747"/>
        <v>0.47629547960304514</v>
      </c>
      <c r="AV600" s="6">
        <f t="shared" si="748"/>
        <v>0.79382579933840847</v>
      </c>
      <c r="AW600" s="1">
        <v>27</v>
      </c>
      <c r="AX600" s="1">
        <v>11</v>
      </c>
      <c r="AY600" s="1">
        <v>1</v>
      </c>
      <c r="AZ600" s="1">
        <v>0</v>
      </c>
      <c r="BA600" s="1">
        <v>0</v>
      </c>
      <c r="BB600" s="1">
        <v>0</v>
      </c>
      <c r="BC600" s="7">
        <f>(EA600+FH600+GG600)-(DZ600+FG600+GF600)-((BD600/60)*(0.11)+(EF600/60)*(-0.14)+(FI600/60)*(0.13))</f>
        <v>-2.6960083333332667</v>
      </c>
      <c r="BD600" s="6">
        <v>305.43333333330003</v>
      </c>
      <c r="BE600" s="6">
        <f t="shared" si="749"/>
        <v>7.272222222221429</v>
      </c>
      <c r="BF600" s="5">
        <v>7.27</v>
      </c>
      <c r="BG600" s="5">
        <v>41.75</v>
      </c>
      <c r="BH600" s="21">
        <f t="shared" si="750"/>
        <v>0.14830681354549163</v>
      </c>
      <c r="BI600" s="1">
        <v>0</v>
      </c>
      <c r="BJ600" s="22">
        <v>0</v>
      </c>
      <c r="BK600" s="22">
        <v>0</v>
      </c>
      <c r="BL600" s="1">
        <v>0</v>
      </c>
      <c r="BM600" s="1">
        <f t="shared" si="751"/>
        <v>0</v>
      </c>
      <c r="BN600" s="8">
        <f t="shared" si="752"/>
        <v>0</v>
      </c>
      <c r="BO600" s="3">
        <f t="shared" si="753"/>
        <v>0</v>
      </c>
      <c r="BP600" s="20">
        <f t="shared" si="754"/>
        <v>0</v>
      </c>
      <c r="BQ600" s="20">
        <f t="shared" si="755"/>
        <v>0</v>
      </c>
      <c r="BR600" s="20">
        <f t="shared" si="756"/>
        <v>0</v>
      </c>
      <c r="BS600" s="3">
        <f t="shared" si="757"/>
        <v>81</v>
      </c>
      <c r="BT600" s="1">
        <v>43</v>
      </c>
      <c r="BU600" s="1">
        <v>38</v>
      </c>
      <c r="BV600" s="20">
        <f t="shared" si="758"/>
        <v>0.53086419753086422</v>
      </c>
      <c r="BW600" s="5">
        <v>33</v>
      </c>
      <c r="BX600" s="5">
        <v>26</v>
      </c>
      <c r="BY600" s="21">
        <f t="shared" si="759"/>
        <v>0.26576576576576577</v>
      </c>
      <c r="BZ600" s="5">
        <v>45</v>
      </c>
      <c r="CA600" s="5">
        <v>38</v>
      </c>
      <c r="CB600" s="23">
        <f t="shared" si="760"/>
        <v>0.37387387387387389</v>
      </c>
      <c r="CC600" s="5">
        <v>52</v>
      </c>
      <c r="CD600" s="5">
        <v>28</v>
      </c>
      <c r="CE600" s="23">
        <f t="shared" si="761"/>
        <v>0.36036036036036034</v>
      </c>
      <c r="CF600" s="23">
        <f t="shared" si="762"/>
        <v>0.41549295774647887</v>
      </c>
      <c r="CG600" s="24">
        <v>3</v>
      </c>
      <c r="CH600" s="5">
        <v>104</v>
      </c>
      <c r="CI600" s="5">
        <v>104</v>
      </c>
      <c r="CJ600" s="5">
        <v>69</v>
      </c>
      <c r="CK600">
        <v>14.51853283</v>
      </c>
      <c r="CL600" s="5">
        <v>-0.92600000000000005</v>
      </c>
      <c r="CM600" s="5">
        <v>13</v>
      </c>
      <c r="CN600" s="5">
        <v>-1.526</v>
      </c>
      <c r="CO600" s="5">
        <v>-4.1029999999999998</v>
      </c>
      <c r="CP600" s="5">
        <v>-1.3580000000000001</v>
      </c>
      <c r="CQ600" s="21">
        <f t="shared" si="763"/>
        <v>6.1224489795918366E-2</v>
      </c>
      <c r="CR600" s="25">
        <f t="shared" si="764"/>
        <v>0.95070422535211263</v>
      </c>
      <c r="CS600" s="22">
        <f t="shared" si="765"/>
        <v>956.82667433170445</v>
      </c>
      <c r="CT600" s="21">
        <f t="shared" si="766"/>
        <v>1.1928715148030997E-2</v>
      </c>
      <c r="CU600" s="26">
        <f t="shared" si="767"/>
        <v>1.1790135586559247</v>
      </c>
      <c r="CV600" s="27">
        <f t="shared" si="768"/>
        <v>1.3755158184319121</v>
      </c>
      <c r="CW600" s="27">
        <f t="shared" si="769"/>
        <v>19.257221458046768</v>
      </c>
      <c r="CX600" s="27">
        <f t="shared" si="770"/>
        <v>27.903320888190215</v>
      </c>
      <c r="CY600" s="27">
        <f t="shared" si="771"/>
        <v>38.514442916093536</v>
      </c>
      <c r="CZ600" s="27">
        <f t="shared" si="772"/>
        <v>56.789153075260366</v>
      </c>
      <c r="DA600" s="28">
        <f t="shared" si="773"/>
        <v>-18.27471015916683</v>
      </c>
      <c r="DB600" s="5">
        <v>6</v>
      </c>
      <c r="DC600" s="5">
        <v>7</v>
      </c>
      <c r="DD600" s="22">
        <v>92</v>
      </c>
      <c r="DE600" s="22">
        <v>135</v>
      </c>
      <c r="DF600" s="22">
        <v>41</v>
      </c>
      <c r="DG600" s="22">
        <v>69</v>
      </c>
      <c r="DH600" s="22">
        <v>78</v>
      </c>
      <c r="DI600" s="22">
        <v>57</v>
      </c>
      <c r="DJ600" s="29">
        <f t="shared" si="774"/>
        <v>-16.504541145082321</v>
      </c>
      <c r="DK600" s="27">
        <f t="shared" si="775"/>
        <v>2.737382378100941</v>
      </c>
      <c r="DL600" s="27">
        <f t="shared" si="776"/>
        <v>2.0188195038494441</v>
      </c>
      <c r="DM600" s="27">
        <f t="shared" si="777"/>
        <v>32.643284858853718</v>
      </c>
      <c r="DN600" s="27">
        <f t="shared" si="778"/>
        <v>26.41573994867408</v>
      </c>
      <c r="DO600" s="27">
        <f t="shared" si="779"/>
        <v>59.538066723695465</v>
      </c>
      <c r="DP600" s="27">
        <f t="shared" si="780"/>
        <v>53.58426005132592</v>
      </c>
      <c r="DQ600" s="30">
        <f t="shared" si="781"/>
        <v>-24.228516831536375</v>
      </c>
      <c r="DR600" s="5">
        <v>80</v>
      </c>
      <c r="DS600" s="5">
        <v>59</v>
      </c>
      <c r="DT600" s="5">
        <v>874</v>
      </c>
      <c r="DU600" s="5">
        <v>713</v>
      </c>
      <c r="DV600" s="5">
        <v>351</v>
      </c>
      <c r="DW600" s="5">
        <v>321</v>
      </c>
      <c r="DX600" s="5">
        <v>473</v>
      </c>
      <c r="DY600" s="5">
        <v>435</v>
      </c>
      <c r="DZ600" s="22">
        <v>8</v>
      </c>
      <c r="EA600" s="22">
        <v>6</v>
      </c>
      <c r="EB600" s="22">
        <f t="shared" si="782"/>
        <v>-2</v>
      </c>
      <c r="EC600" s="26">
        <f t="shared" si="783"/>
        <v>1.5715377059916589</v>
      </c>
      <c r="ED600" s="27">
        <f t="shared" si="784"/>
        <v>1.1786532794937441</v>
      </c>
      <c r="EE600" s="27">
        <f t="shared" si="785"/>
        <v>-0.39288442649791472</v>
      </c>
      <c r="EF600" s="6">
        <v>4.6666666667000003</v>
      </c>
      <c r="EG600" s="6">
        <f t="shared" si="786"/>
        <v>0.11111111111190478</v>
      </c>
      <c r="EH600" s="5">
        <v>0.1</v>
      </c>
      <c r="EI600" s="5">
        <v>5.13</v>
      </c>
      <c r="EJ600" s="21">
        <f t="shared" si="787"/>
        <v>1.9120458891013388E-2</v>
      </c>
      <c r="EK600" s="1">
        <v>0</v>
      </c>
      <c r="EL600" s="22">
        <v>0</v>
      </c>
      <c r="EM600" s="22">
        <v>0</v>
      </c>
      <c r="EN600" s="1">
        <v>0</v>
      </c>
      <c r="EO600" s="3">
        <f t="shared" si="788"/>
        <v>0</v>
      </c>
      <c r="EP600" s="6">
        <f t="shared" si="789"/>
        <v>0</v>
      </c>
      <c r="EQ600" s="3">
        <f t="shared" si="790"/>
        <v>0</v>
      </c>
      <c r="ER600" s="20">
        <f t="shared" si="791"/>
        <v>0</v>
      </c>
      <c r="ES600" s="20">
        <f t="shared" si="792"/>
        <v>0</v>
      </c>
      <c r="ET600" s="20">
        <f t="shared" si="793"/>
        <v>0</v>
      </c>
      <c r="EU600" s="3">
        <f t="shared" si="794"/>
        <v>3</v>
      </c>
      <c r="EV600" s="1">
        <v>2</v>
      </c>
      <c r="EW600" s="1">
        <v>1</v>
      </c>
      <c r="EX600" s="20">
        <f t="shared" si="795"/>
        <v>0.66666666666666663</v>
      </c>
      <c r="EY600" s="5">
        <v>0</v>
      </c>
      <c r="EZ600" s="5">
        <v>0</v>
      </c>
      <c r="FA600" s="22">
        <v>1</v>
      </c>
      <c r="FB600" s="22">
        <v>0</v>
      </c>
      <c r="FC600" s="22">
        <v>1</v>
      </c>
      <c r="FD600" s="22">
        <v>1</v>
      </c>
      <c r="FE600" s="22">
        <v>0</v>
      </c>
      <c r="FF600" s="22">
        <v>1</v>
      </c>
      <c r="FG600" s="22">
        <v>1</v>
      </c>
      <c r="FH600" s="22">
        <v>2</v>
      </c>
      <c r="FI600" s="6">
        <v>67.816666666700002</v>
      </c>
      <c r="FJ600" s="6">
        <f t="shared" si="796"/>
        <v>1.6146825396833333</v>
      </c>
      <c r="FK600" s="5">
        <v>1.59</v>
      </c>
      <c r="FL600" s="5">
        <v>3.15</v>
      </c>
      <c r="FM600" s="21">
        <f t="shared" si="797"/>
        <v>0.33544303797468356</v>
      </c>
      <c r="FN600" s="1">
        <v>0</v>
      </c>
      <c r="FO600" s="22">
        <v>0</v>
      </c>
      <c r="FP600" s="22">
        <v>0</v>
      </c>
      <c r="FQ600" s="1">
        <v>0</v>
      </c>
      <c r="FR600" s="1">
        <f t="shared" si="798"/>
        <v>0</v>
      </c>
      <c r="FS600" s="3">
        <f t="shared" si="799"/>
        <v>0</v>
      </c>
      <c r="FT600" s="3">
        <f t="shared" si="800"/>
        <v>20</v>
      </c>
      <c r="FU600" s="1">
        <v>11</v>
      </c>
      <c r="FV600" s="1">
        <v>9</v>
      </c>
      <c r="FW600" s="20">
        <f t="shared" si="801"/>
        <v>0.55000000000000004</v>
      </c>
      <c r="FX600" s="5">
        <v>0</v>
      </c>
      <c r="FY600" s="5">
        <v>7</v>
      </c>
      <c r="FZ600" s="22">
        <v>5</v>
      </c>
      <c r="GA600" s="22">
        <v>31</v>
      </c>
      <c r="GB600" s="22">
        <v>2</v>
      </c>
      <c r="GC600" s="22">
        <v>18</v>
      </c>
      <c r="GD600" s="22">
        <v>24</v>
      </c>
      <c r="GE600" s="22">
        <v>2</v>
      </c>
      <c r="GF600" s="22">
        <v>1</v>
      </c>
      <c r="GG600" s="22">
        <v>0</v>
      </c>
      <c r="GH600" s="1">
        <v>6</v>
      </c>
      <c r="GI600" s="1">
        <v>0</v>
      </c>
      <c r="GJ600" s="1">
        <v>14</v>
      </c>
      <c r="GK600" s="1">
        <v>7</v>
      </c>
      <c r="GN600" s="31" t="str">
        <f t="shared" si="802"/>
        <v xml:space="preserve"> 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32" t="str">
        <f t="shared" si="803"/>
        <v xml:space="preserve"> </v>
      </c>
      <c r="GW600" s="9">
        <f t="shared" si="804"/>
        <v>3</v>
      </c>
      <c r="GX600" s="10">
        <v>-1.1000000000000001</v>
      </c>
      <c r="GY600" s="10">
        <v>0.4</v>
      </c>
      <c r="GZ600" s="10">
        <v>-0.7</v>
      </c>
      <c r="HA600" s="29">
        <f t="shared" si="805"/>
        <v>-1.6666666666666666E-2</v>
      </c>
      <c r="HB600" s="29">
        <f t="shared" si="806"/>
        <v>-0.11113561190737718</v>
      </c>
      <c r="HC600">
        <v>5.3</v>
      </c>
      <c r="HD600">
        <v>7.4</v>
      </c>
      <c r="HE600">
        <v>-2.9</v>
      </c>
      <c r="HF600">
        <v>-2.4</v>
      </c>
      <c r="HG600">
        <v>0.9</v>
      </c>
      <c r="HH600">
        <v>0</v>
      </c>
      <c r="HI600">
        <v>-1.6</v>
      </c>
      <c r="HJ600" s="11">
        <f t="shared" si="807"/>
        <v>-3.8095238095238099E-2</v>
      </c>
      <c r="HK600" s="11">
        <f t="shared" si="808"/>
        <v>-0.25402425578829074</v>
      </c>
      <c r="HL600">
        <v>99</v>
      </c>
      <c r="HM600">
        <v>0</v>
      </c>
      <c r="HN600">
        <v>0</v>
      </c>
      <c r="HO600">
        <v>3</v>
      </c>
      <c r="HP600" t="s">
        <v>540</v>
      </c>
      <c r="HQ600" s="33">
        <v>1066667</v>
      </c>
      <c r="HR600" s="33">
        <v>0</v>
      </c>
      <c r="HS600" s="30">
        <f t="shared" si="809"/>
        <v>-2.5951225365853658</v>
      </c>
    </row>
    <row r="601" spans="1:227" x14ac:dyDescent="0.2">
      <c r="A601" s="1">
        <v>22</v>
      </c>
      <c r="B601" s="2" t="s">
        <v>2820</v>
      </c>
      <c r="C601" s="2" t="s">
        <v>1809</v>
      </c>
      <c r="E601" s="2" t="s">
        <v>893</v>
      </c>
      <c r="F601" s="2">
        <v>74</v>
      </c>
      <c r="G601" s="2">
        <v>191</v>
      </c>
      <c r="H601" s="2" t="s">
        <v>231</v>
      </c>
      <c r="J601" s="3">
        <v>38</v>
      </c>
      <c r="K601" s="5" t="s">
        <v>2821</v>
      </c>
      <c r="L601" s="5" t="s">
        <v>2822</v>
      </c>
      <c r="M601" s="5" t="s">
        <v>2823</v>
      </c>
      <c r="N601" s="5" t="s">
        <v>327</v>
      </c>
      <c r="O601" s="2" t="s">
        <v>327</v>
      </c>
      <c r="P601" s="2" t="s">
        <v>415</v>
      </c>
      <c r="Q601" s="1">
        <v>48</v>
      </c>
      <c r="R601" s="1">
        <v>12</v>
      </c>
      <c r="S601" s="1">
        <v>18</v>
      </c>
      <c r="T601" s="1">
        <v>30</v>
      </c>
      <c r="U601" s="1">
        <v>3</v>
      </c>
      <c r="V601" s="1">
        <v>85</v>
      </c>
      <c r="W601" s="20">
        <f t="shared" si="731"/>
        <v>0.14117647058823529</v>
      </c>
      <c r="X601" s="6">
        <v>793.26666666669996</v>
      </c>
      <c r="Y601" s="6">
        <f t="shared" si="732"/>
        <v>16.526388888889581</v>
      </c>
      <c r="Z601" s="1">
        <v>977</v>
      </c>
      <c r="AA601" s="6">
        <f t="shared" si="733"/>
        <v>20.354166666666668</v>
      </c>
      <c r="AB601" s="8">
        <f t="shared" si="734"/>
        <v>0.81194131695670413</v>
      </c>
      <c r="AC601" s="3">
        <f t="shared" si="735"/>
        <v>55.050925925925924</v>
      </c>
      <c r="AD601" s="8">
        <f t="shared" si="736"/>
        <v>4.163865310810257</v>
      </c>
      <c r="AE601" s="20">
        <f t="shared" si="737"/>
        <v>0.34285714285714286</v>
      </c>
      <c r="AF601" s="20">
        <f t="shared" si="738"/>
        <v>0.51428571428571423</v>
      </c>
      <c r="AG601" s="20">
        <f t="shared" si="739"/>
        <v>0.8571428571428571</v>
      </c>
      <c r="AH601" s="3">
        <f t="shared" si="740"/>
        <v>9</v>
      </c>
      <c r="AI601" s="3">
        <f t="shared" si="741"/>
        <v>4</v>
      </c>
      <c r="AJ601" s="3">
        <f t="shared" si="742"/>
        <v>5</v>
      </c>
      <c r="AK601" s="20">
        <f t="shared" si="743"/>
        <v>0.44444444444444442</v>
      </c>
      <c r="AL601" s="6">
        <v>0.30000000000000004</v>
      </c>
      <c r="AM601" s="1">
        <v>37</v>
      </c>
      <c r="AN601" s="1">
        <v>18</v>
      </c>
      <c r="AO601" s="1">
        <v>26</v>
      </c>
      <c r="AP601" s="1">
        <v>11</v>
      </c>
      <c r="AQ601" s="1">
        <v>25</v>
      </c>
      <c r="AR601" s="6">
        <f t="shared" si="744"/>
        <v>2.7985545003780654</v>
      </c>
      <c r="AS601" s="6">
        <f t="shared" si="745"/>
        <v>1.3614589461298698</v>
      </c>
      <c r="AT601" s="6">
        <f t="shared" si="746"/>
        <v>1.9665518110764786</v>
      </c>
      <c r="AU601" s="6">
        <f t="shared" si="747"/>
        <v>0.83200268930158716</v>
      </c>
      <c r="AV601" s="6">
        <f t="shared" si="748"/>
        <v>1.8909152029581524</v>
      </c>
      <c r="AW601" s="1">
        <v>32</v>
      </c>
      <c r="AX601" s="1">
        <v>11</v>
      </c>
      <c r="AY601" s="1">
        <v>0</v>
      </c>
      <c r="AZ601" s="1">
        <v>1</v>
      </c>
      <c r="BA601" s="1">
        <v>0</v>
      </c>
      <c r="BB601" s="1">
        <v>0</v>
      </c>
      <c r="BC601" s="7">
        <f>(EA601+FH601+GG601)-(DZ601+FG601+GF601)-((BD601/60)*(0.11)+(EF601/60)*(-0.14)+(FI601/60)*(0.13))</f>
        <v>-7.9239694444445163</v>
      </c>
      <c r="BD601" s="6">
        <v>665.1</v>
      </c>
      <c r="BE601" s="6">
        <f t="shared" si="749"/>
        <v>13.856250000000001</v>
      </c>
      <c r="BF601" s="5">
        <v>13.48</v>
      </c>
      <c r="BG601" s="5">
        <v>34.81</v>
      </c>
      <c r="BH601" s="21">
        <f t="shared" si="750"/>
        <v>0.27914682128805135</v>
      </c>
      <c r="BI601" s="1">
        <v>8</v>
      </c>
      <c r="BJ601" s="22">
        <v>4</v>
      </c>
      <c r="BK601" s="22">
        <v>11</v>
      </c>
      <c r="BL601" s="1">
        <v>15</v>
      </c>
      <c r="BM601" s="1">
        <f t="shared" si="751"/>
        <v>23</v>
      </c>
      <c r="BN601" s="8">
        <f t="shared" si="752"/>
        <v>2.074875958502481</v>
      </c>
      <c r="BO601" s="3">
        <f t="shared" si="753"/>
        <v>41.925925925925924</v>
      </c>
      <c r="BP601" s="20">
        <f t="shared" si="754"/>
        <v>0.29629629629629628</v>
      </c>
      <c r="BQ601" s="20">
        <f t="shared" si="755"/>
        <v>0.55555555555555558</v>
      </c>
      <c r="BR601" s="20">
        <f t="shared" si="756"/>
        <v>0.85185185185185186</v>
      </c>
      <c r="BS601" s="3">
        <f t="shared" si="757"/>
        <v>6</v>
      </c>
      <c r="BT601" s="1">
        <v>3</v>
      </c>
      <c r="BU601" s="1">
        <v>3</v>
      </c>
      <c r="BV601" s="20">
        <f t="shared" si="758"/>
        <v>0.5</v>
      </c>
      <c r="BW601" s="5">
        <v>103</v>
      </c>
      <c r="BX601" s="5">
        <v>104</v>
      </c>
      <c r="BY601" s="21">
        <f t="shared" si="759"/>
        <v>0.34673366834170855</v>
      </c>
      <c r="BZ601" s="5">
        <v>92</v>
      </c>
      <c r="CA601" s="5">
        <v>79</v>
      </c>
      <c r="CB601" s="23">
        <f t="shared" si="760"/>
        <v>0.28643216080402012</v>
      </c>
      <c r="CC601" s="5">
        <v>110</v>
      </c>
      <c r="CD601" s="5">
        <v>109</v>
      </c>
      <c r="CE601" s="23">
        <f t="shared" si="761"/>
        <v>0.36683417085427134</v>
      </c>
      <c r="CF601" s="23">
        <f t="shared" si="762"/>
        <v>0.54761904761904767</v>
      </c>
      <c r="CG601" s="24">
        <v>14</v>
      </c>
      <c r="CH601" s="5">
        <v>262</v>
      </c>
      <c r="CI601" s="5">
        <v>218</v>
      </c>
      <c r="CJ601" s="5">
        <v>202</v>
      </c>
      <c r="CK601">
        <v>15.56243905</v>
      </c>
      <c r="CL601" s="5">
        <v>-0.26400000000000001</v>
      </c>
      <c r="CM601" s="5">
        <v>11</v>
      </c>
      <c r="CN601" s="5">
        <v>4.3999999999999997E-2</v>
      </c>
      <c r="CO601" s="5">
        <v>-0.71599999999999997</v>
      </c>
      <c r="CP601" s="5">
        <v>-4.9550000000000001</v>
      </c>
      <c r="CQ601" s="21">
        <f t="shared" si="763"/>
        <v>9.5406360424028266E-2</v>
      </c>
      <c r="CR601" s="25">
        <f t="shared" si="764"/>
        <v>0.92812499999999998</v>
      </c>
      <c r="CS601" s="22">
        <f t="shared" si="765"/>
        <v>937.66563604240287</v>
      </c>
      <c r="CT601" s="21">
        <f t="shared" si="766"/>
        <v>2.3531360424028244E-2</v>
      </c>
      <c r="CU601" s="26">
        <f t="shared" si="767"/>
        <v>2.5037091988130564</v>
      </c>
      <c r="CV601" s="27">
        <f t="shared" si="768"/>
        <v>2.1327893175074184</v>
      </c>
      <c r="CW601" s="27">
        <f t="shared" si="769"/>
        <v>26.242581602373889</v>
      </c>
      <c r="CX601" s="27">
        <f t="shared" si="770"/>
        <v>29.673590504451038</v>
      </c>
      <c r="CY601" s="27">
        <f t="shared" si="771"/>
        <v>50.537833827893174</v>
      </c>
      <c r="CZ601" s="27">
        <f t="shared" si="772"/>
        <v>53.597922848664695</v>
      </c>
      <c r="DA601" s="28">
        <f t="shared" si="773"/>
        <v>-3.060089020771521</v>
      </c>
      <c r="DB601" s="5">
        <v>27</v>
      </c>
      <c r="DC601" s="5">
        <v>23</v>
      </c>
      <c r="DD601" s="22">
        <v>256</v>
      </c>
      <c r="DE601" s="22">
        <v>297</v>
      </c>
      <c r="DF601" s="22">
        <v>111</v>
      </c>
      <c r="DG601" s="22">
        <v>128</v>
      </c>
      <c r="DH601" s="22">
        <v>130</v>
      </c>
      <c r="DI601" s="22">
        <v>151</v>
      </c>
      <c r="DJ601" s="29">
        <f t="shared" si="774"/>
        <v>0.70605383637133734</v>
      </c>
      <c r="DK601" s="27">
        <f t="shared" si="775"/>
        <v>2.1186440677966103</v>
      </c>
      <c r="DL601" s="27">
        <f t="shared" si="776"/>
        <v>2.1545532892846881</v>
      </c>
      <c r="DM601" s="27">
        <f t="shared" si="777"/>
        <v>24.633725940821598</v>
      </c>
      <c r="DN601" s="27">
        <f t="shared" si="778"/>
        <v>29.66101694915254</v>
      </c>
      <c r="DO601" s="27">
        <f t="shared" si="779"/>
        <v>46.933352484918125</v>
      </c>
      <c r="DP601" s="27">
        <f t="shared" si="780"/>
        <v>52.966101694915253</v>
      </c>
      <c r="DQ601" s="30">
        <f t="shared" si="781"/>
        <v>2.972660189225607</v>
      </c>
      <c r="DR601" s="5">
        <v>59</v>
      </c>
      <c r="DS601" s="5">
        <v>60</v>
      </c>
      <c r="DT601" s="5">
        <v>627</v>
      </c>
      <c r="DU601" s="5">
        <v>766</v>
      </c>
      <c r="DV601" s="5">
        <v>234</v>
      </c>
      <c r="DW601" s="5">
        <v>276</v>
      </c>
      <c r="DX601" s="5">
        <v>373</v>
      </c>
      <c r="DY601" s="5">
        <v>387</v>
      </c>
      <c r="DZ601" s="22">
        <v>8</v>
      </c>
      <c r="EA601" s="22">
        <v>2</v>
      </c>
      <c r="EB601" s="22">
        <f t="shared" si="782"/>
        <v>-6</v>
      </c>
      <c r="EC601" s="26">
        <f t="shared" si="783"/>
        <v>0.72169598556608028</v>
      </c>
      <c r="ED601" s="27">
        <f t="shared" si="784"/>
        <v>0.18042399639152007</v>
      </c>
      <c r="EE601" s="27">
        <f t="shared" si="785"/>
        <v>-0.54127198917456021</v>
      </c>
      <c r="EF601" s="6">
        <v>127.35</v>
      </c>
      <c r="EG601" s="6">
        <f t="shared" si="786"/>
        <v>2.6531249999999997</v>
      </c>
      <c r="EH601" s="5">
        <v>2.5499999999999998</v>
      </c>
      <c r="EI601" s="5">
        <v>2.72</v>
      </c>
      <c r="EJ601" s="21">
        <f t="shared" si="787"/>
        <v>0.4838709677419355</v>
      </c>
      <c r="EK601" s="1">
        <v>4</v>
      </c>
      <c r="EL601" s="22">
        <v>1</v>
      </c>
      <c r="EM601" s="22">
        <v>2</v>
      </c>
      <c r="EN601" s="1">
        <v>3</v>
      </c>
      <c r="EO601" s="3">
        <f t="shared" si="788"/>
        <v>7</v>
      </c>
      <c r="EP601" s="6">
        <f t="shared" si="789"/>
        <v>3.2979976442873968</v>
      </c>
      <c r="EQ601" s="3">
        <f t="shared" si="790"/>
        <v>13.124999999999998</v>
      </c>
      <c r="ER601" s="20">
        <f t="shared" si="791"/>
        <v>0.5</v>
      </c>
      <c r="ES601" s="20">
        <f t="shared" si="792"/>
        <v>0.375</v>
      </c>
      <c r="ET601" s="20">
        <f t="shared" si="793"/>
        <v>0.875</v>
      </c>
      <c r="EU601" s="3">
        <f t="shared" si="794"/>
        <v>3</v>
      </c>
      <c r="EV601" s="1">
        <v>1</v>
      </c>
      <c r="EW601" s="1">
        <v>2</v>
      </c>
      <c r="EX601" s="20">
        <f t="shared" si="795"/>
        <v>0.33333333333333331</v>
      </c>
      <c r="EY601" s="5">
        <v>8</v>
      </c>
      <c r="EZ601" s="5">
        <v>1</v>
      </c>
      <c r="FA601" s="22">
        <v>97</v>
      </c>
      <c r="FB601" s="22">
        <v>13</v>
      </c>
      <c r="FC601" s="22">
        <v>34</v>
      </c>
      <c r="FD601" s="22">
        <v>2</v>
      </c>
      <c r="FE601" s="22">
        <v>5</v>
      </c>
      <c r="FF601" s="22">
        <v>56</v>
      </c>
      <c r="FG601" s="22">
        <v>1</v>
      </c>
      <c r="FH601" s="22">
        <v>0</v>
      </c>
      <c r="FI601" s="6">
        <v>0.81666666669999999</v>
      </c>
      <c r="FJ601" s="6">
        <f t="shared" si="796"/>
        <v>1.7013888889583332E-2</v>
      </c>
      <c r="FK601" s="5">
        <v>0.02</v>
      </c>
      <c r="FL601" s="5">
        <v>4.83</v>
      </c>
      <c r="FM601" s="21">
        <f t="shared" si="797"/>
        <v>4.1237113402061857E-3</v>
      </c>
      <c r="FN601" s="1">
        <v>0</v>
      </c>
      <c r="FO601" s="22">
        <v>0</v>
      </c>
      <c r="FP601" s="22">
        <v>0</v>
      </c>
      <c r="FQ601" s="1">
        <v>0</v>
      </c>
      <c r="FR601" s="1">
        <f t="shared" si="798"/>
        <v>0</v>
      </c>
      <c r="FS601" s="3">
        <f t="shared" si="799"/>
        <v>0</v>
      </c>
      <c r="FT601" s="3" t="str">
        <f t="shared" si="800"/>
        <v xml:space="preserve"> </v>
      </c>
      <c r="FU601" s="1">
        <v>0</v>
      </c>
      <c r="FV601" s="1">
        <v>0</v>
      </c>
      <c r="FW601" s="20" t="str">
        <f t="shared" si="801"/>
        <v xml:space="preserve"> </v>
      </c>
      <c r="FX601" s="5">
        <v>0</v>
      </c>
      <c r="FY601" s="5">
        <v>0</v>
      </c>
      <c r="FZ601" s="22">
        <v>0</v>
      </c>
      <c r="GA601" s="22">
        <v>0</v>
      </c>
      <c r="GB601" s="22">
        <v>0</v>
      </c>
      <c r="GC601" s="22">
        <v>0</v>
      </c>
      <c r="GD601" s="22">
        <v>0</v>
      </c>
      <c r="GE601" s="22">
        <v>0</v>
      </c>
      <c r="GF601" s="22">
        <v>0</v>
      </c>
      <c r="GG601" s="22">
        <v>0</v>
      </c>
      <c r="GH601" s="1">
        <v>36</v>
      </c>
      <c r="GI601" s="1">
        <v>9</v>
      </c>
      <c r="GJ601" s="1">
        <v>24</v>
      </c>
      <c r="GK601" s="1">
        <v>0</v>
      </c>
      <c r="GL601" s="6"/>
      <c r="GM601" s="6"/>
      <c r="GN601" s="31" t="str">
        <f t="shared" si="802"/>
        <v xml:space="preserve"> </v>
      </c>
      <c r="GP601" s="1">
        <v>2</v>
      </c>
      <c r="GQ601" s="1">
        <v>0</v>
      </c>
      <c r="GR601" s="1">
        <v>2</v>
      </c>
      <c r="GS601" s="1">
        <v>0</v>
      </c>
      <c r="GT601" s="1">
        <v>0</v>
      </c>
      <c r="GU601" s="1">
        <v>0</v>
      </c>
      <c r="GV601" s="32" t="str">
        <f t="shared" si="803"/>
        <v xml:space="preserve"> </v>
      </c>
      <c r="GW601" s="9">
        <f t="shared" si="804"/>
        <v>3</v>
      </c>
      <c r="GX601" s="10">
        <v>2.4</v>
      </c>
      <c r="GY601" s="10">
        <v>1.1000000000000001</v>
      </c>
      <c r="GZ601" s="10">
        <v>3.5</v>
      </c>
      <c r="HA601" s="29">
        <f t="shared" si="805"/>
        <v>7.2916666666666671E-2</v>
      </c>
      <c r="HB601" s="29">
        <f t="shared" si="806"/>
        <v>0.26472812841414134</v>
      </c>
      <c r="HC601">
        <v>16</v>
      </c>
      <c r="HD601">
        <v>13.3</v>
      </c>
      <c r="HE601">
        <v>2.7</v>
      </c>
      <c r="HF601">
        <v>5.0999999999999996</v>
      </c>
      <c r="HG601">
        <v>1.4</v>
      </c>
      <c r="HH601">
        <v>0</v>
      </c>
      <c r="HI601">
        <v>6.5</v>
      </c>
      <c r="HJ601" s="11">
        <f t="shared" si="807"/>
        <v>0.13541666666666666</v>
      </c>
      <c r="HK601" s="11">
        <f t="shared" si="808"/>
        <v>0.49163795276911965</v>
      </c>
      <c r="HL601">
        <v>99</v>
      </c>
      <c r="HM601">
        <v>0</v>
      </c>
      <c r="HN601">
        <v>0</v>
      </c>
      <c r="HQ601" s="33">
        <v>2500000</v>
      </c>
      <c r="HR601" s="33">
        <v>0</v>
      </c>
      <c r="HS601" s="30">
        <f t="shared" si="809"/>
        <v>2.9878048780487809</v>
      </c>
    </row>
    <row r="602" spans="1:227" x14ac:dyDescent="0.2">
      <c r="A602" s="1">
        <v>39</v>
      </c>
      <c r="B602" s="2" t="s">
        <v>2824</v>
      </c>
      <c r="C602" s="2" t="s">
        <v>2825</v>
      </c>
      <c r="D602" s="2" t="s">
        <v>266</v>
      </c>
      <c r="E602" s="2" t="s">
        <v>230</v>
      </c>
      <c r="F602" s="2">
        <v>74</v>
      </c>
      <c r="G602" s="2">
        <v>205</v>
      </c>
      <c r="H602" s="2" t="s">
        <v>249</v>
      </c>
      <c r="J602" s="3">
        <v>27</v>
      </c>
      <c r="K602" s="5" t="s">
        <v>2826</v>
      </c>
      <c r="L602" s="5" t="s">
        <v>2827</v>
      </c>
      <c r="M602" s="5" t="s">
        <v>2828</v>
      </c>
      <c r="N602" s="5" t="s">
        <v>657</v>
      </c>
      <c r="O602" s="2" t="s">
        <v>657</v>
      </c>
      <c r="P602" s="2" t="s">
        <v>271</v>
      </c>
      <c r="Q602" s="1">
        <v>17</v>
      </c>
      <c r="R602" s="1">
        <v>0</v>
      </c>
      <c r="S602" s="1">
        <v>0</v>
      </c>
      <c r="T602" s="1">
        <v>0</v>
      </c>
      <c r="U602" s="1">
        <v>4</v>
      </c>
      <c r="V602" s="1">
        <v>5</v>
      </c>
      <c r="W602" s="20">
        <f t="shared" si="731"/>
        <v>0</v>
      </c>
      <c r="X602" s="6">
        <v>191.26666666669999</v>
      </c>
      <c r="Y602" s="6">
        <f t="shared" si="732"/>
        <v>11.250980392158823</v>
      </c>
      <c r="Z602" s="1">
        <v>278</v>
      </c>
      <c r="AA602" s="6">
        <f t="shared" si="733"/>
        <v>16.352941176470587</v>
      </c>
      <c r="AB602" s="8">
        <f t="shared" si="734"/>
        <v>0.68800959232625891</v>
      </c>
      <c r="AC602" s="3">
        <f t="shared" si="735"/>
        <v>0</v>
      </c>
      <c r="AD602" s="8">
        <f t="shared" si="736"/>
        <v>0</v>
      </c>
      <c r="AE602" s="20">
        <f t="shared" si="737"/>
        <v>0</v>
      </c>
      <c r="AF602" s="20">
        <f t="shared" si="738"/>
        <v>0</v>
      </c>
      <c r="AG602" s="20">
        <f t="shared" si="739"/>
        <v>0</v>
      </c>
      <c r="AH602" s="3" t="e">
        <f t="shared" si="740"/>
        <v>#VALUE!</v>
      </c>
      <c r="AI602" s="3" t="str">
        <f t="shared" si="741"/>
        <v xml:space="preserve"> </v>
      </c>
      <c r="AJ602" s="3" t="str">
        <f t="shared" si="742"/>
        <v xml:space="preserve"> </v>
      </c>
      <c r="AK602" s="20" t="e">
        <f t="shared" si="743"/>
        <v>#VALUE!</v>
      </c>
      <c r="AL602" s="6">
        <v>0</v>
      </c>
      <c r="AM602" s="1">
        <v>17</v>
      </c>
      <c r="AN602" s="1">
        <v>22</v>
      </c>
      <c r="AO602" s="1">
        <v>4</v>
      </c>
      <c r="AP602" s="1">
        <v>5</v>
      </c>
      <c r="AQ602" s="1">
        <v>4</v>
      </c>
      <c r="AR602" s="6">
        <f t="shared" si="744"/>
        <v>5.3328685953284545</v>
      </c>
      <c r="AS602" s="6">
        <f t="shared" si="745"/>
        <v>6.9013593586603523</v>
      </c>
      <c r="AT602" s="6">
        <f t="shared" si="746"/>
        <v>1.2547926106655185</v>
      </c>
      <c r="AU602" s="6">
        <f t="shared" si="747"/>
        <v>1.5684907633318983</v>
      </c>
      <c r="AV602" s="6">
        <f t="shared" si="748"/>
        <v>1.2547926106655185</v>
      </c>
      <c r="AW602" s="1">
        <v>4</v>
      </c>
      <c r="AX602" s="1">
        <v>2</v>
      </c>
      <c r="AY602" s="1">
        <v>0</v>
      </c>
      <c r="AZ602" s="1">
        <v>0</v>
      </c>
      <c r="BA602" s="1">
        <v>0</v>
      </c>
      <c r="BB602" s="1">
        <v>0</v>
      </c>
      <c r="BC602" s="7">
        <f>(EA602+FH602+GG602)-(DZ602+FG602+GF602)-((BD602/60)*(-0.29)+(EF602/60)*0.11+(FI602/60)*(-0.33))</f>
        <v>-1.0697555555551501</v>
      </c>
      <c r="BD602" s="6">
        <v>178.36666666670001</v>
      </c>
      <c r="BE602" s="6">
        <f t="shared" si="749"/>
        <v>10.492156862747059</v>
      </c>
      <c r="BF602" s="5">
        <v>10.44</v>
      </c>
      <c r="BG602" s="5">
        <v>37.590000000000003</v>
      </c>
      <c r="BH602" s="21">
        <f t="shared" si="750"/>
        <v>0.21736414740787008</v>
      </c>
      <c r="BI602" s="1">
        <v>0</v>
      </c>
      <c r="BJ602" s="22">
        <v>0</v>
      </c>
      <c r="BK602" s="22">
        <v>0</v>
      </c>
      <c r="BL602" s="1">
        <v>0</v>
      </c>
      <c r="BM602" s="1">
        <f t="shared" si="751"/>
        <v>0</v>
      </c>
      <c r="BN602" s="8">
        <f t="shared" si="752"/>
        <v>0</v>
      </c>
      <c r="BO602" s="3">
        <f t="shared" si="753"/>
        <v>0</v>
      </c>
      <c r="BP602" s="20">
        <f t="shared" si="754"/>
        <v>0</v>
      </c>
      <c r="BQ602" s="20">
        <f t="shared" si="755"/>
        <v>0</v>
      </c>
      <c r="BR602" s="20">
        <f t="shared" si="756"/>
        <v>0</v>
      </c>
      <c r="BS602" s="3" t="str">
        <f t="shared" si="757"/>
        <v xml:space="preserve"> </v>
      </c>
      <c r="BV602" s="20" t="str">
        <f t="shared" si="758"/>
        <v xml:space="preserve"> </v>
      </c>
      <c r="BW602" s="5">
        <v>20</v>
      </c>
      <c r="BX602" s="5">
        <v>19</v>
      </c>
      <c r="BY602" s="21">
        <f t="shared" si="759"/>
        <v>0.27083333333333331</v>
      </c>
      <c r="BZ602" s="5">
        <v>28</v>
      </c>
      <c r="CA602" s="5">
        <v>26</v>
      </c>
      <c r="CB602" s="23">
        <f t="shared" si="760"/>
        <v>0.375</v>
      </c>
      <c r="CC602" s="5">
        <v>24</v>
      </c>
      <c r="CD602" s="5">
        <v>27</v>
      </c>
      <c r="CE602" s="23">
        <f t="shared" si="761"/>
        <v>0.35416666666666669</v>
      </c>
      <c r="CF602" s="23">
        <f t="shared" si="762"/>
        <v>0.41935483870967744</v>
      </c>
      <c r="CG602" s="24">
        <v>1</v>
      </c>
      <c r="CH602" s="5">
        <v>64</v>
      </c>
      <c r="CI602" s="5">
        <v>75</v>
      </c>
      <c r="CJ602" s="5">
        <v>40</v>
      </c>
      <c r="CK602">
        <v>14.78932242</v>
      </c>
      <c r="CL602" s="5">
        <v>-1.266</v>
      </c>
      <c r="CM602" s="5">
        <v>7</v>
      </c>
      <c r="CN602" s="5">
        <v>-1.242</v>
      </c>
      <c r="CO602" s="5">
        <v>-2.089</v>
      </c>
      <c r="CP602" s="5">
        <v>-3.496</v>
      </c>
      <c r="CQ602" s="21">
        <f t="shared" si="763"/>
        <v>7.0422535211267609E-2</v>
      </c>
      <c r="CR602" s="25">
        <f t="shared" si="764"/>
        <v>0.98684210526315785</v>
      </c>
      <c r="CS602" s="22">
        <f t="shared" si="765"/>
        <v>993.88435878428459</v>
      </c>
      <c r="CT602" s="21">
        <f t="shared" si="766"/>
        <v>5.7264640474425463E-2</v>
      </c>
      <c r="CU602" s="26">
        <f t="shared" si="767"/>
        <v>1.6903313049357676</v>
      </c>
      <c r="CV602" s="27">
        <f t="shared" si="768"/>
        <v>0.33806626098715353</v>
      </c>
      <c r="CW602" s="27">
        <f t="shared" si="769"/>
        <v>24.002704530087897</v>
      </c>
      <c r="CX602" s="27">
        <f t="shared" si="770"/>
        <v>25.693035835023668</v>
      </c>
      <c r="CY602" s="27">
        <f t="shared" si="771"/>
        <v>48.681541582150111</v>
      </c>
      <c r="CZ602" s="27">
        <f t="shared" si="772"/>
        <v>52.400270453008794</v>
      </c>
      <c r="DA602" s="28">
        <f t="shared" si="773"/>
        <v>-3.7187288708586834</v>
      </c>
      <c r="DB602" s="5">
        <v>5</v>
      </c>
      <c r="DC602" s="5">
        <v>1</v>
      </c>
      <c r="DD602" s="22">
        <v>66</v>
      </c>
      <c r="DE602" s="22">
        <v>75</v>
      </c>
      <c r="DF602" s="22">
        <v>27</v>
      </c>
      <c r="DG602" s="22">
        <v>32</v>
      </c>
      <c r="DH602" s="22">
        <v>47</v>
      </c>
      <c r="DI602" s="22">
        <v>46</v>
      </c>
      <c r="DJ602" s="29">
        <f t="shared" si="774"/>
        <v>0.38075500010906005</v>
      </c>
      <c r="DK602" s="27">
        <f t="shared" si="775"/>
        <v>2.1595230270879298</v>
      </c>
      <c r="DL602" s="27">
        <f t="shared" si="776"/>
        <v>2.0656307215623677</v>
      </c>
      <c r="DM602" s="27">
        <f t="shared" si="777"/>
        <v>27.134876296887466</v>
      </c>
      <c r="DN602" s="27">
        <f t="shared" si="778"/>
        <v>28.637153185296462</v>
      </c>
      <c r="DO602" s="27">
        <f t="shared" si="779"/>
        <v>47.415614290408897</v>
      </c>
      <c r="DP602" s="27">
        <f t="shared" si="780"/>
        <v>52.767475705365939</v>
      </c>
      <c r="DQ602" s="30">
        <f t="shared" si="781"/>
        <v>1.6331325440983591</v>
      </c>
      <c r="DR602" s="5">
        <v>23</v>
      </c>
      <c r="DS602" s="5">
        <v>22</v>
      </c>
      <c r="DT602" s="5">
        <v>266</v>
      </c>
      <c r="DU602" s="5">
        <v>283</v>
      </c>
      <c r="DV602" s="5">
        <v>88</v>
      </c>
      <c r="DW602" s="5">
        <v>129</v>
      </c>
      <c r="DX602" s="5">
        <v>128</v>
      </c>
      <c r="DY602" s="5">
        <v>128</v>
      </c>
      <c r="DZ602" s="22">
        <v>2</v>
      </c>
      <c r="EA602" s="22">
        <v>0</v>
      </c>
      <c r="EB602" s="22">
        <f t="shared" si="782"/>
        <v>-2</v>
      </c>
      <c r="EC602" s="26">
        <f t="shared" si="783"/>
        <v>0.67277144458967053</v>
      </c>
      <c r="ED602" s="27">
        <f t="shared" si="784"/>
        <v>0</v>
      </c>
      <c r="EE602" s="27">
        <f t="shared" si="785"/>
        <v>-0.67277144458967053</v>
      </c>
      <c r="EF602" s="6">
        <v>0.38333333330000002</v>
      </c>
      <c r="EG602" s="6">
        <f t="shared" si="786"/>
        <v>2.2549019605882355E-2</v>
      </c>
      <c r="EH602" s="5">
        <v>0.02</v>
      </c>
      <c r="EI602" s="5">
        <v>5.15</v>
      </c>
      <c r="EJ602" s="21">
        <f t="shared" si="787"/>
        <v>3.8684719535783366E-3</v>
      </c>
      <c r="EK602" s="1">
        <v>0</v>
      </c>
      <c r="EL602" s="22">
        <v>0</v>
      </c>
      <c r="EM602" s="22">
        <v>0</v>
      </c>
      <c r="EN602" s="1">
        <v>0</v>
      </c>
      <c r="EO602" s="3">
        <f t="shared" si="788"/>
        <v>0</v>
      </c>
      <c r="EP602" s="6">
        <f t="shared" si="789"/>
        <v>0</v>
      </c>
      <c r="EQ602" s="3">
        <f t="shared" si="790"/>
        <v>0</v>
      </c>
      <c r="ER602" s="20">
        <f t="shared" si="791"/>
        <v>0</v>
      </c>
      <c r="ES602" s="20">
        <f t="shared" si="792"/>
        <v>0</v>
      </c>
      <c r="ET602" s="20">
        <f t="shared" si="793"/>
        <v>0</v>
      </c>
      <c r="EU602" s="3" t="str">
        <f t="shared" si="794"/>
        <v xml:space="preserve"> </v>
      </c>
      <c r="EX602" s="20" t="str">
        <f t="shared" si="795"/>
        <v xml:space="preserve"> </v>
      </c>
      <c r="EY602" s="5">
        <v>0</v>
      </c>
      <c r="EZ602" s="5">
        <v>0</v>
      </c>
      <c r="FA602" s="22">
        <v>0</v>
      </c>
      <c r="FB602" s="22">
        <v>0</v>
      </c>
      <c r="FC602" s="22">
        <v>0</v>
      </c>
      <c r="FD602" s="22">
        <v>0</v>
      </c>
      <c r="FE602" s="22">
        <v>0</v>
      </c>
      <c r="FF602" s="22">
        <v>0</v>
      </c>
      <c r="FG602" s="22">
        <v>0</v>
      </c>
      <c r="FH602" s="22">
        <v>0</v>
      </c>
      <c r="FI602" s="6">
        <v>12.516666666700001</v>
      </c>
      <c r="FJ602" s="6">
        <f t="shared" si="796"/>
        <v>0.73627450980588238</v>
      </c>
      <c r="FK602" s="5">
        <v>0.74</v>
      </c>
      <c r="FL602" s="5">
        <v>4.66</v>
      </c>
      <c r="FM602" s="21">
        <f t="shared" si="797"/>
        <v>0.13703703703703701</v>
      </c>
      <c r="FN602" s="1">
        <v>0</v>
      </c>
      <c r="FO602" s="22">
        <v>0</v>
      </c>
      <c r="FP602" s="22">
        <v>0</v>
      </c>
      <c r="FQ602" s="1">
        <v>0</v>
      </c>
      <c r="FR602" s="1">
        <f t="shared" si="798"/>
        <v>0</v>
      </c>
      <c r="FS602" s="3">
        <f t="shared" si="799"/>
        <v>0</v>
      </c>
      <c r="FT602" s="3" t="str">
        <f t="shared" si="800"/>
        <v xml:space="preserve"> </v>
      </c>
      <c r="FW602" s="20" t="str">
        <f t="shared" si="801"/>
        <v xml:space="preserve"> </v>
      </c>
      <c r="FX602" s="5">
        <v>0</v>
      </c>
      <c r="FY602" s="5">
        <v>1</v>
      </c>
      <c r="FZ602" s="22">
        <v>0</v>
      </c>
      <c r="GA602" s="22">
        <v>6</v>
      </c>
      <c r="GB602" s="22">
        <v>1</v>
      </c>
      <c r="GC602" s="22">
        <v>2</v>
      </c>
      <c r="GD602" s="22">
        <v>6</v>
      </c>
      <c r="GE602" s="22">
        <v>0</v>
      </c>
      <c r="GF602" s="22">
        <v>0</v>
      </c>
      <c r="GG602" s="22">
        <v>0</v>
      </c>
      <c r="GH602" s="1">
        <v>5</v>
      </c>
      <c r="GI602" s="1">
        <v>0</v>
      </c>
      <c r="GJ602" s="1">
        <v>2</v>
      </c>
      <c r="GK602" s="1">
        <v>1</v>
      </c>
      <c r="GL602" s="6"/>
      <c r="GM602" s="6"/>
      <c r="GN602" s="31" t="str">
        <f t="shared" si="802"/>
        <v xml:space="preserve"> 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32" t="str">
        <f t="shared" si="803"/>
        <v xml:space="preserve"> </v>
      </c>
      <c r="GW602" s="9">
        <f t="shared" si="804"/>
        <v>3</v>
      </c>
      <c r="GX602" s="10">
        <v>-0.2</v>
      </c>
      <c r="GY602" s="10">
        <v>0.8</v>
      </c>
      <c r="GZ602" s="10">
        <v>0.60000000000000009</v>
      </c>
      <c r="HA602" s="29">
        <f t="shared" si="805"/>
        <v>3.529411764705883E-2</v>
      </c>
      <c r="HB602" s="29">
        <f t="shared" si="806"/>
        <v>0.1882188915998278</v>
      </c>
      <c r="HC602">
        <v>2.2999999999999998</v>
      </c>
      <c r="HD602">
        <v>3</v>
      </c>
      <c r="HE602">
        <v>4.3</v>
      </c>
      <c r="HF602">
        <v>-0.5</v>
      </c>
      <c r="HG602">
        <v>1</v>
      </c>
      <c r="HH602">
        <v>0</v>
      </c>
      <c r="HI602">
        <v>0.5</v>
      </c>
      <c r="HJ602" s="11">
        <f t="shared" si="807"/>
        <v>2.9411764705882353E-2</v>
      </c>
      <c r="HK602" s="11">
        <f t="shared" si="808"/>
        <v>0.15684907633318981</v>
      </c>
      <c r="HL602">
        <v>99</v>
      </c>
      <c r="HM602">
        <v>0</v>
      </c>
      <c r="HN602">
        <v>0</v>
      </c>
      <c r="HQ602" s="33">
        <v>825000</v>
      </c>
      <c r="HR602" s="33">
        <v>0</v>
      </c>
      <c r="HS602" s="30">
        <f t="shared" si="809"/>
        <v>-7.0731707317073234E-2</v>
      </c>
    </row>
    <row r="603" spans="1:227" x14ac:dyDescent="0.2">
      <c r="A603" s="1">
        <v>47</v>
      </c>
      <c r="B603" s="2" t="s">
        <v>2829</v>
      </c>
      <c r="C603" s="2" t="s">
        <v>2830</v>
      </c>
      <c r="D603" s="2" t="s">
        <v>257</v>
      </c>
      <c r="E603" s="2" t="s">
        <v>240</v>
      </c>
      <c r="F603" s="2">
        <v>75</v>
      </c>
      <c r="G603" s="2">
        <v>219</v>
      </c>
      <c r="H603" s="2" t="s">
        <v>249</v>
      </c>
      <c r="I603" s="2" t="s">
        <v>258</v>
      </c>
      <c r="J603" s="3">
        <v>23</v>
      </c>
      <c r="K603" s="5" t="s">
        <v>2831</v>
      </c>
      <c r="L603" s="5" t="s">
        <v>2832</v>
      </c>
      <c r="M603" s="5" t="s">
        <v>2833</v>
      </c>
      <c r="N603" s="5" t="s">
        <v>327</v>
      </c>
      <c r="O603" s="2" t="s">
        <v>327</v>
      </c>
      <c r="P603" s="2" t="s">
        <v>271</v>
      </c>
      <c r="Q603" s="1">
        <v>28</v>
      </c>
      <c r="R603" s="1">
        <v>1</v>
      </c>
      <c r="S603" s="1">
        <v>6</v>
      </c>
      <c r="T603" s="1">
        <v>7</v>
      </c>
      <c r="U603" s="1">
        <v>15</v>
      </c>
      <c r="V603" s="1">
        <v>16</v>
      </c>
      <c r="W603" s="20">
        <f t="shared" si="731"/>
        <v>6.25E-2</v>
      </c>
      <c r="X603" s="6">
        <v>518.79999999999995</v>
      </c>
      <c r="Y603" s="6">
        <f t="shared" si="732"/>
        <v>18.528571428571428</v>
      </c>
      <c r="Z603" s="1">
        <v>635</v>
      </c>
      <c r="AA603" s="6">
        <f t="shared" si="733"/>
        <v>22.678571428571427</v>
      </c>
      <c r="AB603" s="8">
        <f t="shared" si="734"/>
        <v>0.81700787401574793</v>
      </c>
      <c r="AC603" s="3">
        <f t="shared" si="735"/>
        <v>0</v>
      </c>
      <c r="AD603" s="8">
        <f t="shared" si="736"/>
        <v>0</v>
      </c>
      <c r="AE603" s="20">
        <f t="shared" si="737"/>
        <v>0.05</v>
      </c>
      <c r="AF603" s="20">
        <f t="shared" si="738"/>
        <v>0.3</v>
      </c>
      <c r="AG603" s="20">
        <f t="shared" si="739"/>
        <v>0.35</v>
      </c>
      <c r="AH603" s="3" t="e">
        <f t="shared" si="740"/>
        <v>#VALUE!</v>
      </c>
      <c r="AI603" s="3" t="str">
        <f t="shared" si="741"/>
        <v xml:space="preserve"> </v>
      </c>
      <c r="AJ603" s="3" t="str">
        <f t="shared" si="742"/>
        <v xml:space="preserve"> </v>
      </c>
      <c r="AK603" s="20" t="e">
        <f t="shared" si="743"/>
        <v>#VALUE!</v>
      </c>
      <c r="AL603" s="6">
        <v>0</v>
      </c>
      <c r="AM603" s="1">
        <v>51</v>
      </c>
      <c r="AN603" s="1">
        <v>40</v>
      </c>
      <c r="AO603" s="1">
        <v>14</v>
      </c>
      <c r="AP603" s="1">
        <v>15</v>
      </c>
      <c r="AQ603" s="1">
        <v>6</v>
      </c>
      <c r="AR603" s="6">
        <f t="shared" si="744"/>
        <v>5.898226676946801</v>
      </c>
      <c r="AS603" s="6">
        <f t="shared" si="745"/>
        <v>4.6260601387818046</v>
      </c>
      <c r="AT603" s="6">
        <f t="shared" si="746"/>
        <v>1.6191210485736316</v>
      </c>
      <c r="AU603" s="6">
        <f t="shared" si="747"/>
        <v>1.7347725520431767</v>
      </c>
      <c r="AV603" s="6">
        <f t="shared" si="748"/>
        <v>0.69390902081727068</v>
      </c>
      <c r="AW603" s="1">
        <v>25</v>
      </c>
      <c r="AX603" s="1">
        <v>5</v>
      </c>
      <c r="AY603" s="1">
        <v>3</v>
      </c>
      <c r="AZ603" s="1">
        <v>0</v>
      </c>
      <c r="BA603" s="1">
        <v>0</v>
      </c>
      <c r="BB603" s="1">
        <v>0</v>
      </c>
      <c r="BC603" s="7">
        <f>(EA603+FH603+GG603)-(DZ603+FG603+GF603)-((BD603/60)*(-0.29)+(EF603/60)*0.11+(FI603/60)*(-0.33))</f>
        <v>0.51777777777753276</v>
      </c>
      <c r="BD603" s="6">
        <v>491.15</v>
      </c>
      <c r="BE603" s="6">
        <f t="shared" si="749"/>
        <v>17.541071428571428</v>
      </c>
      <c r="BF603" s="5">
        <v>16.739999999999998</v>
      </c>
      <c r="BG603" s="5">
        <v>33.68</v>
      </c>
      <c r="BH603" s="21">
        <f t="shared" si="750"/>
        <v>0.332011106703689</v>
      </c>
      <c r="BI603" s="1">
        <v>1</v>
      </c>
      <c r="BJ603" s="22">
        <v>0</v>
      </c>
      <c r="BK603" s="22">
        <v>4</v>
      </c>
      <c r="BL603" s="1">
        <v>5</v>
      </c>
      <c r="BM603" s="1">
        <f t="shared" si="751"/>
        <v>6</v>
      </c>
      <c r="BN603" s="8">
        <f t="shared" si="752"/>
        <v>0.73297363330957954</v>
      </c>
      <c r="BO603" s="3">
        <f t="shared" si="753"/>
        <v>0</v>
      </c>
      <c r="BP603" s="20">
        <f t="shared" si="754"/>
        <v>5.5555555555555552E-2</v>
      </c>
      <c r="BQ603" s="20">
        <f t="shared" si="755"/>
        <v>0.27777777777777779</v>
      </c>
      <c r="BR603" s="20">
        <f t="shared" si="756"/>
        <v>0.33333333333333337</v>
      </c>
      <c r="BS603" s="3" t="str">
        <f t="shared" si="757"/>
        <v xml:space="preserve"> </v>
      </c>
      <c r="BV603" s="20" t="str">
        <f t="shared" si="758"/>
        <v xml:space="preserve"> </v>
      </c>
      <c r="BW603" s="5">
        <v>65</v>
      </c>
      <c r="BX603" s="5">
        <v>72</v>
      </c>
      <c r="BY603" s="21">
        <f t="shared" si="759"/>
        <v>0.28364389233954451</v>
      </c>
      <c r="BZ603" s="5">
        <v>91</v>
      </c>
      <c r="CA603" s="5">
        <v>80</v>
      </c>
      <c r="CB603" s="23">
        <f t="shared" si="760"/>
        <v>0.35403726708074534</v>
      </c>
      <c r="CC603" s="5">
        <v>98</v>
      </c>
      <c r="CD603" s="5">
        <v>77</v>
      </c>
      <c r="CE603" s="23">
        <f t="shared" si="761"/>
        <v>0.36231884057971014</v>
      </c>
      <c r="CF603" s="23">
        <f t="shared" si="762"/>
        <v>0.44480519480519481</v>
      </c>
      <c r="CG603" s="24">
        <v>1</v>
      </c>
      <c r="CH603" s="5">
        <v>171</v>
      </c>
      <c r="CI603" s="5">
        <v>182</v>
      </c>
      <c r="CJ603" s="5">
        <v>133</v>
      </c>
      <c r="CK603">
        <v>15.485576419999999</v>
      </c>
      <c r="CL603" s="5">
        <v>0.41100000000000003</v>
      </c>
      <c r="CM603" s="5">
        <v>3</v>
      </c>
      <c r="CN603" s="5">
        <v>-0.32900000000000001</v>
      </c>
      <c r="CO603" s="5">
        <v>-0.41799999999999998</v>
      </c>
      <c r="CP603" s="5">
        <v>-5.3170000000000002</v>
      </c>
      <c r="CQ603" s="21">
        <f t="shared" si="763"/>
        <v>9.4736842105263161E-2</v>
      </c>
      <c r="CR603" s="25">
        <f t="shared" si="764"/>
        <v>0.97424892703862664</v>
      </c>
      <c r="CS603" s="22">
        <f t="shared" si="765"/>
        <v>983.72261124915303</v>
      </c>
      <c r="CT603" s="21">
        <f t="shared" si="766"/>
        <v>6.8985769143889805E-2</v>
      </c>
      <c r="CU603" s="26">
        <f t="shared" si="767"/>
        <v>2.3041474654377883</v>
      </c>
      <c r="CV603" s="27">
        <f t="shared" si="768"/>
        <v>0.76804915514592942</v>
      </c>
      <c r="CW603" s="27">
        <f t="shared" si="769"/>
        <v>24.321556579621099</v>
      </c>
      <c r="CX603" s="27">
        <f t="shared" si="770"/>
        <v>29.825908858166926</v>
      </c>
      <c r="CY603" s="27">
        <f t="shared" si="771"/>
        <v>45.186891961085514</v>
      </c>
      <c r="CZ603" s="27">
        <f t="shared" si="772"/>
        <v>56.579621095750134</v>
      </c>
      <c r="DA603" s="28">
        <f t="shared" si="773"/>
        <v>-11.39272913466462</v>
      </c>
      <c r="DB603" s="5">
        <v>18</v>
      </c>
      <c r="DC603" s="5">
        <v>6</v>
      </c>
      <c r="DD603" s="22">
        <v>172</v>
      </c>
      <c r="DE603" s="22">
        <v>227</v>
      </c>
      <c r="DF603" s="22">
        <v>64</v>
      </c>
      <c r="DG603" s="22">
        <v>84</v>
      </c>
      <c r="DH603" s="22">
        <v>125</v>
      </c>
      <c r="DI603" s="22">
        <v>99</v>
      </c>
      <c r="DJ603" s="29">
        <f t="shared" si="774"/>
        <v>-5.1700538099892963</v>
      </c>
      <c r="DK603" s="27">
        <f t="shared" si="775"/>
        <v>2.3540889039701391</v>
      </c>
      <c r="DL603" s="27">
        <f t="shared" si="776"/>
        <v>2.163216830675263</v>
      </c>
      <c r="DM603" s="27">
        <f t="shared" si="777"/>
        <v>27.485578554462165</v>
      </c>
      <c r="DN603" s="27">
        <f t="shared" si="778"/>
        <v>29.966915507295557</v>
      </c>
      <c r="DO603" s="27">
        <f t="shared" si="779"/>
        <v>51.408211740753309</v>
      </c>
      <c r="DP603" s="27">
        <f t="shared" si="780"/>
        <v>55.098405157787582</v>
      </c>
      <c r="DQ603" s="30">
        <f t="shared" si="781"/>
        <v>-7.7025357176303473</v>
      </c>
      <c r="DR603" s="5">
        <v>37</v>
      </c>
      <c r="DS603" s="5">
        <v>34</v>
      </c>
      <c r="DT603" s="5">
        <v>395</v>
      </c>
      <c r="DU603" s="5">
        <v>437</v>
      </c>
      <c r="DV603" s="5">
        <v>156</v>
      </c>
      <c r="DW603" s="5">
        <v>173</v>
      </c>
      <c r="DX603" s="5">
        <v>222</v>
      </c>
      <c r="DY603" s="5">
        <v>220</v>
      </c>
      <c r="DZ603" s="22">
        <v>4</v>
      </c>
      <c r="EA603" s="22">
        <v>2</v>
      </c>
      <c r="EB603" s="22">
        <f t="shared" si="782"/>
        <v>-2</v>
      </c>
      <c r="EC603" s="26">
        <f t="shared" si="783"/>
        <v>0.48864908887305303</v>
      </c>
      <c r="ED603" s="27">
        <f t="shared" si="784"/>
        <v>0.24432454443652651</v>
      </c>
      <c r="EE603" s="27">
        <f t="shared" si="785"/>
        <v>-0.24432454443652651</v>
      </c>
      <c r="EF603" s="6">
        <v>1.1166666667</v>
      </c>
      <c r="EG603" s="6">
        <f t="shared" si="786"/>
        <v>3.9880952382142856E-2</v>
      </c>
      <c r="EH603" s="5">
        <v>0.04</v>
      </c>
      <c r="EI603" s="5">
        <v>4.3499999999999996</v>
      </c>
      <c r="EJ603" s="21">
        <f t="shared" si="787"/>
        <v>9.1116173120728942E-3</v>
      </c>
      <c r="EK603" s="1">
        <v>0</v>
      </c>
      <c r="EL603" s="22">
        <v>0</v>
      </c>
      <c r="EM603" s="22">
        <v>1</v>
      </c>
      <c r="EN603" s="1">
        <v>1</v>
      </c>
      <c r="EO603" s="3">
        <f t="shared" si="788"/>
        <v>1</v>
      </c>
      <c r="EP603" s="6">
        <f t="shared" si="789"/>
        <v>53.73134328197817</v>
      </c>
      <c r="EQ603" s="3">
        <f t="shared" si="790"/>
        <v>0</v>
      </c>
      <c r="ER603" s="20">
        <f t="shared" si="791"/>
        <v>0</v>
      </c>
      <c r="ES603" s="20">
        <f t="shared" si="792"/>
        <v>1</v>
      </c>
      <c r="ET603" s="20">
        <f t="shared" si="793"/>
        <v>1</v>
      </c>
      <c r="EU603" s="3" t="str">
        <f t="shared" si="794"/>
        <v xml:space="preserve"> </v>
      </c>
      <c r="EX603" s="20" t="str">
        <f t="shared" si="795"/>
        <v xml:space="preserve"> </v>
      </c>
      <c r="EY603" s="5">
        <v>1</v>
      </c>
      <c r="EZ603" s="5">
        <v>0</v>
      </c>
      <c r="FA603" s="22">
        <v>1</v>
      </c>
      <c r="FB603" s="22">
        <v>0</v>
      </c>
      <c r="FC603" s="22">
        <v>0</v>
      </c>
      <c r="FD603" s="22">
        <v>0</v>
      </c>
      <c r="FE603" s="22">
        <v>0</v>
      </c>
      <c r="FF603" s="22">
        <v>0</v>
      </c>
      <c r="FG603" s="22">
        <v>0</v>
      </c>
      <c r="FH603" s="22">
        <v>0</v>
      </c>
      <c r="FI603" s="6">
        <v>26.5333333333</v>
      </c>
      <c r="FJ603" s="6">
        <f t="shared" si="796"/>
        <v>0.94761904761785709</v>
      </c>
      <c r="FK603" s="5">
        <v>0.94</v>
      </c>
      <c r="FL603" s="5">
        <v>3.06</v>
      </c>
      <c r="FM603" s="21">
        <f t="shared" si="797"/>
        <v>0.23499999999999999</v>
      </c>
      <c r="FN603" s="1">
        <v>0</v>
      </c>
      <c r="FO603" s="22">
        <v>0</v>
      </c>
      <c r="FP603" s="22">
        <v>0</v>
      </c>
      <c r="FQ603" s="1">
        <v>0</v>
      </c>
      <c r="FR603" s="1">
        <f t="shared" si="798"/>
        <v>0</v>
      </c>
      <c r="FS603" s="3">
        <f t="shared" si="799"/>
        <v>0</v>
      </c>
      <c r="FT603" s="3" t="str">
        <f t="shared" si="800"/>
        <v xml:space="preserve"> </v>
      </c>
      <c r="FW603" s="20" t="str">
        <f t="shared" si="801"/>
        <v xml:space="preserve"> </v>
      </c>
      <c r="FX603" s="5">
        <v>1</v>
      </c>
      <c r="FY603" s="5">
        <v>4</v>
      </c>
      <c r="FZ603" s="22">
        <v>0</v>
      </c>
      <c r="GA603" s="22">
        <v>16</v>
      </c>
      <c r="GB603" s="22">
        <v>1</v>
      </c>
      <c r="GC603" s="22">
        <v>8</v>
      </c>
      <c r="GD603" s="22">
        <v>10</v>
      </c>
      <c r="GE603" s="22">
        <v>0</v>
      </c>
      <c r="GF603" s="22">
        <v>0</v>
      </c>
      <c r="GG603" s="22">
        <v>0</v>
      </c>
      <c r="GH603" s="1">
        <v>22</v>
      </c>
      <c r="GI603" s="1">
        <v>1</v>
      </c>
      <c r="GJ603" s="1">
        <v>10</v>
      </c>
      <c r="GK603" s="1">
        <v>4</v>
      </c>
      <c r="GN603" s="31" t="str">
        <f t="shared" si="802"/>
        <v xml:space="preserve"> 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32" t="str">
        <f t="shared" si="803"/>
        <v xml:space="preserve"> </v>
      </c>
      <c r="GW603" s="9">
        <f t="shared" si="804"/>
        <v>4</v>
      </c>
      <c r="GX603" s="10">
        <v>0.30000000000000004</v>
      </c>
      <c r="GY603" s="10">
        <v>2.5</v>
      </c>
      <c r="GZ603" s="10">
        <v>2.8</v>
      </c>
      <c r="HA603" s="29">
        <f t="shared" si="805"/>
        <v>9.9999999999999992E-2</v>
      </c>
      <c r="HB603" s="29">
        <f t="shared" si="806"/>
        <v>0.32382420971472631</v>
      </c>
      <c r="HC603">
        <v>5.9</v>
      </c>
      <c r="HD603">
        <v>7.6</v>
      </c>
      <c r="HE603">
        <v>14.4</v>
      </c>
      <c r="HF603">
        <v>1.3</v>
      </c>
      <c r="HG603">
        <v>3</v>
      </c>
      <c r="HH603">
        <v>0</v>
      </c>
      <c r="HI603">
        <v>4.3</v>
      </c>
      <c r="HJ603" s="11">
        <f t="shared" si="807"/>
        <v>0.15357142857142855</v>
      </c>
      <c r="HK603" s="11">
        <f t="shared" si="808"/>
        <v>0.49730146491904398</v>
      </c>
      <c r="HL603">
        <v>58</v>
      </c>
      <c r="HM603">
        <v>0</v>
      </c>
      <c r="HN603">
        <v>0</v>
      </c>
      <c r="HQ603" s="33">
        <v>390572</v>
      </c>
      <c r="HR603" s="33">
        <v>0</v>
      </c>
      <c r="HS603" s="30">
        <f t="shared" si="809"/>
        <v>4.1285298802660755</v>
      </c>
    </row>
    <row r="604" spans="1:227" x14ac:dyDescent="0.2">
      <c r="A604" s="1">
        <v>8</v>
      </c>
      <c r="B604" s="2" t="s">
        <v>2834</v>
      </c>
      <c r="C604" s="2" t="s">
        <v>847</v>
      </c>
      <c r="D604" s="2" t="s">
        <v>257</v>
      </c>
      <c r="E604" s="2" t="s">
        <v>240</v>
      </c>
      <c r="F604" s="2">
        <v>74</v>
      </c>
      <c r="G604" s="2">
        <v>195</v>
      </c>
      <c r="H604" s="2" t="s">
        <v>231</v>
      </c>
      <c r="J604" s="3">
        <v>29</v>
      </c>
      <c r="K604" s="5" t="s">
        <v>2835</v>
      </c>
      <c r="L604" s="5" t="s">
        <v>2836</v>
      </c>
      <c r="M604" s="5" t="s">
        <v>631</v>
      </c>
      <c r="N604" s="5" t="s">
        <v>351</v>
      </c>
      <c r="O604" s="2" t="s">
        <v>351</v>
      </c>
      <c r="P604" s="2" t="s">
        <v>658</v>
      </c>
      <c r="Q604" s="1">
        <v>38</v>
      </c>
      <c r="R604" s="1">
        <v>5</v>
      </c>
      <c r="S604" s="1">
        <v>9</v>
      </c>
      <c r="T604" s="1">
        <v>14</v>
      </c>
      <c r="U604" s="1">
        <v>11</v>
      </c>
      <c r="V604" s="1">
        <v>39</v>
      </c>
      <c r="W604" s="20">
        <f t="shared" si="731"/>
        <v>0.12820512820512819</v>
      </c>
      <c r="X604" s="6">
        <v>518.11666666669998</v>
      </c>
      <c r="Y604" s="6">
        <f t="shared" si="732"/>
        <v>13.634649122807895</v>
      </c>
      <c r="Z604" s="1">
        <v>737</v>
      </c>
      <c r="AA604" s="6">
        <f t="shared" si="733"/>
        <v>19.394736842105264</v>
      </c>
      <c r="AB604" s="8">
        <f t="shared" si="734"/>
        <v>0.70300768882862952</v>
      </c>
      <c r="AC604" s="3">
        <f t="shared" si="735"/>
        <v>67.333333333333343</v>
      </c>
      <c r="AD604" s="8">
        <f t="shared" si="736"/>
        <v>7.7974716119273149</v>
      </c>
      <c r="AE604" s="20">
        <f t="shared" si="737"/>
        <v>0.22727272727272727</v>
      </c>
      <c r="AF604" s="20">
        <f t="shared" si="738"/>
        <v>0.40909090909090912</v>
      </c>
      <c r="AG604" s="20">
        <f t="shared" si="739"/>
        <v>0.63636363636363635</v>
      </c>
      <c r="AH604" s="3">
        <f t="shared" si="740"/>
        <v>55</v>
      </c>
      <c r="AI604" s="3">
        <f t="shared" si="741"/>
        <v>25</v>
      </c>
      <c r="AJ604" s="3">
        <f t="shared" si="742"/>
        <v>30</v>
      </c>
      <c r="AK604" s="20">
        <f t="shared" si="743"/>
        <v>0.45454545454545453</v>
      </c>
      <c r="AL604" s="6">
        <v>2.2999999999999998</v>
      </c>
      <c r="AM604" s="1">
        <v>87</v>
      </c>
      <c r="AN604" s="1">
        <v>26</v>
      </c>
      <c r="AO604" s="1">
        <v>8</v>
      </c>
      <c r="AP604" s="1">
        <v>9</v>
      </c>
      <c r="AQ604" s="1">
        <v>11</v>
      </c>
      <c r="AR604" s="6">
        <f t="shared" si="744"/>
        <v>10.074950944123907</v>
      </c>
      <c r="AS604" s="6">
        <f t="shared" si="745"/>
        <v>3.0109048798531211</v>
      </c>
      <c r="AT604" s="6">
        <f t="shared" si="746"/>
        <v>0.92643227072403733</v>
      </c>
      <c r="AU604" s="6">
        <f t="shared" si="747"/>
        <v>1.042236304564542</v>
      </c>
      <c r="AV604" s="6">
        <f t="shared" si="748"/>
        <v>1.2738443722455512</v>
      </c>
      <c r="AW604" s="1">
        <v>110</v>
      </c>
      <c r="AX604" s="1">
        <v>20</v>
      </c>
      <c r="AY604" s="1">
        <v>10</v>
      </c>
      <c r="AZ604" s="1">
        <v>2</v>
      </c>
      <c r="BA604" s="1">
        <v>0</v>
      </c>
      <c r="BB604" s="1">
        <v>0</v>
      </c>
      <c r="BC604" s="7">
        <f>(EA604+FH604+GG604)-(DZ604+FG604+GF604)-((BD604/60)*(0.11)+(EF604/60)*(-0.14)+(FI604/60)*(0.13))</f>
        <v>-11.907297222222283</v>
      </c>
      <c r="BD604" s="6">
        <v>428.51666666670002</v>
      </c>
      <c r="BE604" s="6">
        <f t="shared" si="749"/>
        <v>11.276754385965789</v>
      </c>
      <c r="BF604" s="5">
        <v>11.15</v>
      </c>
      <c r="BG604" s="5">
        <v>35.1</v>
      </c>
      <c r="BH604" s="21">
        <f t="shared" si="750"/>
        <v>0.24108108108108109</v>
      </c>
      <c r="BI604" s="1">
        <v>5</v>
      </c>
      <c r="BJ604" s="22">
        <v>7</v>
      </c>
      <c r="BK604" s="22">
        <v>1</v>
      </c>
      <c r="BL604" s="1">
        <v>9</v>
      </c>
      <c r="BM604" s="1">
        <f t="shared" si="751"/>
        <v>14</v>
      </c>
      <c r="BN604" s="8">
        <f t="shared" si="752"/>
        <v>1.9602504764496163</v>
      </c>
      <c r="BO604" s="3">
        <f t="shared" si="753"/>
        <v>67.333333333333343</v>
      </c>
      <c r="BP604" s="20">
        <f t="shared" si="754"/>
        <v>0.23809523809523808</v>
      </c>
      <c r="BQ604" s="20">
        <f t="shared" si="755"/>
        <v>0.42857142857142855</v>
      </c>
      <c r="BR604" s="20">
        <f t="shared" si="756"/>
        <v>0.66666666666666663</v>
      </c>
      <c r="BS604" s="3">
        <f t="shared" si="757"/>
        <v>32</v>
      </c>
      <c r="BT604" s="1">
        <v>14</v>
      </c>
      <c r="BU604" s="1">
        <v>18</v>
      </c>
      <c r="BV604" s="20">
        <f t="shared" si="758"/>
        <v>0.4375</v>
      </c>
      <c r="BW604" s="5">
        <v>57</v>
      </c>
      <c r="BX604" s="5">
        <v>58</v>
      </c>
      <c r="BY604" s="21">
        <f t="shared" si="759"/>
        <v>0.27058823529411763</v>
      </c>
      <c r="BZ604" s="5">
        <v>67</v>
      </c>
      <c r="CA604" s="5">
        <v>70</v>
      </c>
      <c r="CB604" s="23">
        <f t="shared" si="760"/>
        <v>0.32235294117647056</v>
      </c>
      <c r="CC604" s="5">
        <v>85</v>
      </c>
      <c r="CD604" s="5">
        <v>88</v>
      </c>
      <c r="CE604" s="23">
        <f t="shared" si="761"/>
        <v>0.40705882352941175</v>
      </c>
      <c r="CF604" s="23">
        <f t="shared" si="762"/>
        <v>0.45634920634920634</v>
      </c>
      <c r="CG604" s="24">
        <v>5</v>
      </c>
      <c r="CH604" s="5">
        <v>166</v>
      </c>
      <c r="CI604" s="5">
        <v>182</v>
      </c>
      <c r="CJ604" s="5">
        <v>156</v>
      </c>
      <c r="CK604">
        <v>15.49508071</v>
      </c>
      <c r="CL604" s="5">
        <v>0.42899999999999999</v>
      </c>
      <c r="CM604" s="5">
        <v>6</v>
      </c>
      <c r="CN604" s="5">
        <v>-0.33500000000000002</v>
      </c>
      <c r="CO604" s="5">
        <v>-1.6890000000000001</v>
      </c>
      <c r="CP604" s="5">
        <v>4.4909999999999997</v>
      </c>
      <c r="CQ604" s="21">
        <f t="shared" si="763"/>
        <v>0.10396039603960396</v>
      </c>
      <c r="CR604" s="25">
        <f t="shared" si="764"/>
        <v>0.94444444444444442</v>
      </c>
      <c r="CS604" s="22">
        <f t="shared" si="765"/>
        <v>954.84048404840485</v>
      </c>
      <c r="CT604" s="21">
        <f t="shared" si="766"/>
        <v>4.8404840484048375E-2</v>
      </c>
      <c r="CU604" s="26">
        <f t="shared" si="767"/>
        <v>2.9738022185508615</v>
      </c>
      <c r="CV604" s="27">
        <f t="shared" si="768"/>
        <v>1.5577059240028324</v>
      </c>
      <c r="CW604" s="27">
        <f t="shared" si="769"/>
        <v>28.605145149870189</v>
      </c>
      <c r="CX604" s="27">
        <f t="shared" si="770"/>
        <v>28.038706632050978</v>
      </c>
      <c r="CY604" s="27">
        <f t="shared" si="771"/>
        <v>53.670049563370313</v>
      </c>
      <c r="CZ604" s="27">
        <f t="shared" si="772"/>
        <v>53.386830304460702</v>
      </c>
      <c r="DA604" s="28">
        <f t="shared" si="773"/>
        <v>0.28321925890961097</v>
      </c>
      <c r="DB604" s="5">
        <v>21</v>
      </c>
      <c r="DC604" s="5">
        <v>11</v>
      </c>
      <c r="DD604" s="22">
        <v>181</v>
      </c>
      <c r="DE604" s="22">
        <v>187</v>
      </c>
      <c r="DF604" s="22">
        <v>77</v>
      </c>
      <c r="DG604" s="22">
        <v>65</v>
      </c>
      <c r="DH604" s="22">
        <v>114</v>
      </c>
      <c r="DI604" s="22">
        <v>100</v>
      </c>
      <c r="DJ604" s="29">
        <f t="shared" si="774"/>
        <v>-3.5851616934713411</v>
      </c>
      <c r="DK604" s="27">
        <f t="shared" si="775"/>
        <v>2.7440395861448494</v>
      </c>
      <c r="DL604" s="27">
        <f t="shared" si="776"/>
        <v>2.2941970310391362</v>
      </c>
      <c r="DM604" s="27">
        <f t="shared" si="777"/>
        <v>28.924876293297348</v>
      </c>
      <c r="DN604" s="27">
        <f t="shared" si="778"/>
        <v>26.675663517768783</v>
      </c>
      <c r="DO604" s="27">
        <f t="shared" si="779"/>
        <v>57.399910031488979</v>
      </c>
      <c r="DP604" s="27">
        <f t="shared" si="780"/>
        <v>53.261358524516417</v>
      </c>
      <c r="DQ604" s="30">
        <f t="shared" si="781"/>
        <v>-3.8553322480629504</v>
      </c>
      <c r="DR604" s="5">
        <v>61</v>
      </c>
      <c r="DS604" s="5">
        <v>51</v>
      </c>
      <c r="DT604" s="5">
        <v>582</v>
      </c>
      <c r="DU604" s="5">
        <v>542</v>
      </c>
      <c r="DV604" s="5">
        <v>262</v>
      </c>
      <c r="DW604" s="5">
        <v>251</v>
      </c>
      <c r="DX604" s="5">
        <v>340</v>
      </c>
      <c r="DY604" s="5">
        <v>371</v>
      </c>
      <c r="DZ604" s="22">
        <v>12</v>
      </c>
      <c r="EA604" s="22">
        <v>2</v>
      </c>
      <c r="EB604" s="22">
        <f t="shared" si="782"/>
        <v>-10</v>
      </c>
      <c r="EC604" s="26">
        <f t="shared" si="783"/>
        <v>1.6802146940996709</v>
      </c>
      <c r="ED604" s="27">
        <f t="shared" si="784"/>
        <v>0.28003578234994514</v>
      </c>
      <c r="EE604" s="27">
        <f t="shared" si="785"/>
        <v>-1.4001789117497259</v>
      </c>
      <c r="EF604" s="6">
        <v>16.100000000000001</v>
      </c>
      <c r="EG604" s="6">
        <f t="shared" si="786"/>
        <v>0.42368421052631583</v>
      </c>
      <c r="EH604" s="5">
        <v>0.4</v>
      </c>
      <c r="EI604" s="5">
        <v>5.9</v>
      </c>
      <c r="EJ604" s="21">
        <f t="shared" si="787"/>
        <v>6.3492063492063489E-2</v>
      </c>
      <c r="EK604" s="1">
        <v>0</v>
      </c>
      <c r="EL604" s="22">
        <v>0</v>
      </c>
      <c r="EM604" s="22">
        <v>0</v>
      </c>
      <c r="EN604" s="1">
        <v>0</v>
      </c>
      <c r="EO604" s="3">
        <f t="shared" si="788"/>
        <v>0</v>
      </c>
      <c r="EP604" s="6">
        <f t="shared" si="789"/>
        <v>0</v>
      </c>
      <c r="EQ604" s="3">
        <f t="shared" si="790"/>
        <v>0</v>
      </c>
      <c r="ER604" s="20">
        <f t="shared" si="791"/>
        <v>0</v>
      </c>
      <c r="ES604" s="20">
        <f t="shared" si="792"/>
        <v>0</v>
      </c>
      <c r="ET604" s="20">
        <f t="shared" si="793"/>
        <v>0</v>
      </c>
      <c r="EU604" s="3">
        <f t="shared" si="794"/>
        <v>3</v>
      </c>
      <c r="EV604" s="1">
        <v>2</v>
      </c>
      <c r="EW604" s="1">
        <v>1</v>
      </c>
      <c r="EX604" s="20">
        <f t="shared" si="795"/>
        <v>0.66666666666666663</v>
      </c>
      <c r="EY604" s="5">
        <v>0</v>
      </c>
      <c r="EZ604" s="5">
        <v>0</v>
      </c>
      <c r="FA604" s="22">
        <v>10</v>
      </c>
      <c r="FB604" s="22">
        <v>2</v>
      </c>
      <c r="FC604" s="22">
        <v>4</v>
      </c>
      <c r="FD604" s="22">
        <v>1</v>
      </c>
      <c r="FE604" s="22">
        <v>0</v>
      </c>
      <c r="FF604" s="22">
        <v>2</v>
      </c>
      <c r="FG604" s="22">
        <v>1</v>
      </c>
      <c r="FH604" s="22">
        <v>1</v>
      </c>
      <c r="FI604" s="6">
        <v>73.5</v>
      </c>
      <c r="FJ604" s="6">
        <f t="shared" si="796"/>
        <v>1.9342105263157894</v>
      </c>
      <c r="FK604" s="5">
        <v>1.91</v>
      </c>
      <c r="FL604" s="5">
        <v>3.63</v>
      </c>
      <c r="FM604" s="21">
        <f t="shared" si="797"/>
        <v>0.34476534296028877</v>
      </c>
      <c r="FN604" s="1">
        <v>0</v>
      </c>
      <c r="FO604" s="22">
        <v>0</v>
      </c>
      <c r="FP604" s="22">
        <v>0</v>
      </c>
      <c r="FQ604" s="1">
        <v>0</v>
      </c>
      <c r="FR604" s="1">
        <f t="shared" si="798"/>
        <v>0</v>
      </c>
      <c r="FS604" s="3">
        <f t="shared" si="799"/>
        <v>0</v>
      </c>
      <c r="FT604" s="3">
        <f t="shared" si="800"/>
        <v>20</v>
      </c>
      <c r="FU604" s="1">
        <v>9</v>
      </c>
      <c r="FV604" s="1">
        <v>11</v>
      </c>
      <c r="FW604" s="20">
        <f t="shared" si="801"/>
        <v>0.45</v>
      </c>
      <c r="FX604" s="5">
        <v>1</v>
      </c>
      <c r="FY604" s="5">
        <v>8</v>
      </c>
      <c r="FZ604" s="22">
        <v>10</v>
      </c>
      <c r="GA604" s="22">
        <v>33</v>
      </c>
      <c r="GB604" s="22">
        <v>2</v>
      </c>
      <c r="GC604" s="22">
        <v>21</v>
      </c>
      <c r="GD604" s="22">
        <v>19</v>
      </c>
      <c r="GE604" s="22">
        <v>3</v>
      </c>
      <c r="GF604" s="22">
        <v>1</v>
      </c>
      <c r="GG604" s="22">
        <v>0</v>
      </c>
      <c r="GH604" s="1">
        <v>23</v>
      </c>
      <c r="GI604" s="1">
        <v>0</v>
      </c>
      <c r="GJ604" s="1">
        <v>20</v>
      </c>
      <c r="GK604" s="1">
        <v>8</v>
      </c>
      <c r="GN604" s="31" t="str">
        <f t="shared" si="802"/>
        <v xml:space="preserve"> </v>
      </c>
      <c r="GP604" s="1">
        <v>3</v>
      </c>
      <c r="GQ604" s="1">
        <v>0</v>
      </c>
      <c r="GR604" s="1">
        <v>1</v>
      </c>
      <c r="GS604" s="1">
        <v>0</v>
      </c>
      <c r="GT604" s="1">
        <v>0</v>
      </c>
      <c r="GU604" s="1">
        <v>0</v>
      </c>
      <c r="GV604" s="32" t="str">
        <f t="shared" si="803"/>
        <v xml:space="preserve"> </v>
      </c>
      <c r="GW604" s="9">
        <f t="shared" si="804"/>
        <v>6</v>
      </c>
      <c r="GX604" s="10">
        <v>0.60000000000000009</v>
      </c>
      <c r="GY604" s="10">
        <v>1</v>
      </c>
      <c r="GZ604" s="10">
        <v>1.6</v>
      </c>
      <c r="HA604" s="29">
        <f t="shared" si="805"/>
        <v>4.2105263157894736E-2</v>
      </c>
      <c r="HB604" s="29">
        <f t="shared" si="806"/>
        <v>0.18528645414480749</v>
      </c>
      <c r="HC604">
        <v>9</v>
      </c>
      <c r="HD604">
        <v>11.6</v>
      </c>
      <c r="HE604">
        <v>8.6999999999999993</v>
      </c>
      <c r="HF604">
        <v>1.6</v>
      </c>
      <c r="HG604">
        <v>2.5</v>
      </c>
      <c r="HH604">
        <v>0</v>
      </c>
      <c r="HI604">
        <v>4.0999999999999996</v>
      </c>
      <c r="HJ604" s="11">
        <f t="shared" si="807"/>
        <v>0.10789473684210525</v>
      </c>
      <c r="HK604" s="11">
        <f t="shared" si="808"/>
        <v>0.47479653874606909</v>
      </c>
      <c r="HL604">
        <v>99</v>
      </c>
      <c r="HM604">
        <v>0</v>
      </c>
      <c r="HN604">
        <v>0</v>
      </c>
      <c r="HO604">
        <v>10</v>
      </c>
      <c r="HP604" t="s">
        <v>393</v>
      </c>
      <c r="HQ604" s="33">
        <v>2500000</v>
      </c>
      <c r="HR604" s="33">
        <v>0</v>
      </c>
      <c r="HS604" s="30">
        <f t="shared" si="809"/>
        <v>0.58780487804878057</v>
      </c>
    </row>
    <row r="605" spans="1:227" x14ac:dyDescent="0.2">
      <c r="A605" s="1">
        <v>16</v>
      </c>
      <c r="B605" s="2" t="s">
        <v>2837</v>
      </c>
      <c r="C605" s="2" t="s">
        <v>238</v>
      </c>
      <c r="D605" s="2" t="s">
        <v>928</v>
      </c>
      <c r="E605" s="2" t="s">
        <v>240</v>
      </c>
      <c r="F605" s="2">
        <v>75</v>
      </c>
      <c r="G605" s="2">
        <v>203</v>
      </c>
      <c r="H605" s="2" t="s">
        <v>249</v>
      </c>
      <c r="J605" s="3">
        <v>28</v>
      </c>
      <c r="K605" s="5" t="s">
        <v>2838</v>
      </c>
      <c r="L605" s="5" t="s">
        <v>2839</v>
      </c>
      <c r="M605" s="5" t="s">
        <v>2840</v>
      </c>
      <c r="N605" s="5" t="s">
        <v>320</v>
      </c>
      <c r="O605" s="2" t="s">
        <v>320</v>
      </c>
      <c r="P605" s="2" t="s">
        <v>263</v>
      </c>
      <c r="Q605" s="1">
        <v>48</v>
      </c>
      <c r="R605" s="1">
        <v>11</v>
      </c>
      <c r="S605" s="1">
        <v>25</v>
      </c>
      <c r="T605" s="1">
        <v>36</v>
      </c>
      <c r="U605" s="1">
        <v>-1</v>
      </c>
      <c r="V605" s="1">
        <v>94</v>
      </c>
      <c r="W605" s="20">
        <f t="shared" si="731"/>
        <v>0.11702127659574468</v>
      </c>
      <c r="X605" s="6">
        <v>803.65</v>
      </c>
      <c r="Y605" s="6">
        <f t="shared" si="732"/>
        <v>16.742708333333333</v>
      </c>
      <c r="Z605" s="1">
        <v>977</v>
      </c>
      <c r="AA605" s="6">
        <f t="shared" si="733"/>
        <v>20.354166666666668</v>
      </c>
      <c r="AB605" s="8">
        <f t="shared" si="734"/>
        <v>0.82256908904810644</v>
      </c>
      <c r="AC605" s="3">
        <f t="shared" si="735"/>
        <v>123.96470588235294</v>
      </c>
      <c r="AD605" s="8">
        <f t="shared" si="736"/>
        <v>9.2551264268539502</v>
      </c>
      <c r="AE605" s="20">
        <f t="shared" si="737"/>
        <v>0.22448979591836735</v>
      </c>
      <c r="AF605" s="20">
        <f t="shared" si="738"/>
        <v>0.51020408163265307</v>
      </c>
      <c r="AG605" s="20">
        <f t="shared" si="739"/>
        <v>0.73469387755102045</v>
      </c>
      <c r="AH605" s="3">
        <f t="shared" si="740"/>
        <v>6</v>
      </c>
      <c r="AI605" s="3">
        <f t="shared" si="741"/>
        <v>2</v>
      </c>
      <c r="AJ605" s="3">
        <f t="shared" si="742"/>
        <v>4</v>
      </c>
      <c r="AK605" s="20">
        <f t="shared" si="743"/>
        <v>0.33333333333333331</v>
      </c>
      <c r="AL605" s="6">
        <v>0.2</v>
      </c>
      <c r="AM605" s="1">
        <v>11</v>
      </c>
      <c r="AN605" s="1">
        <v>7</v>
      </c>
      <c r="AO605" s="1">
        <v>28</v>
      </c>
      <c r="AP605" s="1">
        <v>25</v>
      </c>
      <c r="AQ605" s="1">
        <v>20</v>
      </c>
      <c r="AR605" s="6">
        <f t="shared" si="744"/>
        <v>0.82125303303676978</v>
      </c>
      <c r="AS605" s="6">
        <f t="shared" si="745"/>
        <v>0.52261556647794438</v>
      </c>
      <c r="AT605" s="6">
        <f t="shared" si="746"/>
        <v>2.0904622659117775</v>
      </c>
      <c r="AU605" s="6">
        <f t="shared" si="747"/>
        <v>1.8664841659926585</v>
      </c>
      <c r="AV605" s="6">
        <f t="shared" si="748"/>
        <v>1.493187332794127</v>
      </c>
      <c r="AW605" s="1">
        <v>12</v>
      </c>
      <c r="AX605" s="1">
        <v>6</v>
      </c>
      <c r="AY605" s="1">
        <v>0</v>
      </c>
      <c r="AZ605" s="1">
        <v>0</v>
      </c>
      <c r="BA605" s="1">
        <v>0</v>
      </c>
      <c r="BB605" s="1">
        <v>0</v>
      </c>
      <c r="BC605" s="7">
        <f>(EA605+FH605+GG605)-(DZ605+FG605+GF605)-((BD605/60)*(0.11)+(EF605/60)*(-0.14)+(FI605/60)*(0.13))</f>
        <v>-2.7978861111111666</v>
      </c>
      <c r="BD605" s="6">
        <v>639.46666666670001</v>
      </c>
      <c r="BE605" s="6">
        <f t="shared" si="749"/>
        <v>13.322222222222917</v>
      </c>
      <c r="BF605" s="5">
        <v>13.09</v>
      </c>
      <c r="BG605" s="5">
        <v>35.200000000000003</v>
      </c>
      <c r="BH605" s="21">
        <f t="shared" si="750"/>
        <v>0.27107061503416852</v>
      </c>
      <c r="BI605" s="1">
        <v>8</v>
      </c>
      <c r="BJ605" s="22">
        <v>10</v>
      </c>
      <c r="BK605" s="22">
        <v>4</v>
      </c>
      <c r="BL605" s="1">
        <v>15</v>
      </c>
      <c r="BM605" s="1">
        <f t="shared" si="751"/>
        <v>23</v>
      </c>
      <c r="BN605" s="8">
        <f t="shared" si="752"/>
        <v>2.1580483736445912</v>
      </c>
      <c r="BO605" s="3">
        <f t="shared" si="753"/>
        <v>96.764705882352942</v>
      </c>
      <c r="BP605" s="20">
        <f t="shared" si="754"/>
        <v>0.23529411764705882</v>
      </c>
      <c r="BQ605" s="20">
        <f t="shared" si="755"/>
        <v>0.44117647058823528</v>
      </c>
      <c r="BR605" s="20">
        <f t="shared" si="756"/>
        <v>0.67647058823529416</v>
      </c>
      <c r="BS605" s="3">
        <f t="shared" si="757"/>
        <v>6</v>
      </c>
      <c r="BT605" s="1">
        <v>2</v>
      </c>
      <c r="BU605" s="1">
        <v>4</v>
      </c>
      <c r="BV605" s="20">
        <f t="shared" si="758"/>
        <v>0.33333333333333331</v>
      </c>
      <c r="BW605" s="5">
        <v>102</v>
      </c>
      <c r="BX605" s="5">
        <v>119</v>
      </c>
      <c r="BY605" s="21">
        <f t="shared" si="759"/>
        <v>0.35303514376996803</v>
      </c>
      <c r="BZ605" s="5">
        <v>96</v>
      </c>
      <c r="CA605" s="5">
        <v>82</v>
      </c>
      <c r="CB605" s="23">
        <f t="shared" si="760"/>
        <v>0.28434504792332266</v>
      </c>
      <c r="CC605" s="5">
        <v>110</v>
      </c>
      <c r="CD605" s="5">
        <v>117</v>
      </c>
      <c r="CE605" s="23">
        <f t="shared" si="761"/>
        <v>0.36261980830670926</v>
      </c>
      <c r="CF605" s="23">
        <f t="shared" si="762"/>
        <v>0.55388471177944865</v>
      </c>
      <c r="CG605" s="24">
        <v>12</v>
      </c>
      <c r="CH605" s="5">
        <v>242</v>
      </c>
      <c r="CI605" s="5">
        <v>208</v>
      </c>
      <c r="CJ605" s="5">
        <v>224</v>
      </c>
      <c r="CK605">
        <v>15.81016271</v>
      </c>
      <c r="CL605" s="5">
        <v>0.70300000000000007</v>
      </c>
      <c r="CM605" s="5">
        <v>1</v>
      </c>
      <c r="CN605" s="5">
        <v>0.83499999999999996</v>
      </c>
      <c r="CO605" s="5">
        <v>1.5920000000000001</v>
      </c>
      <c r="CP605" s="5">
        <v>-3.8580000000000001</v>
      </c>
      <c r="CQ605" s="21">
        <f t="shared" si="763"/>
        <v>0.10334346504559271</v>
      </c>
      <c r="CR605" s="25">
        <f t="shared" si="764"/>
        <v>0.89408099688473519</v>
      </c>
      <c r="CS605" s="22">
        <f t="shared" si="765"/>
        <v>904.41534338929443</v>
      </c>
      <c r="CT605" s="21">
        <f t="shared" si="766"/>
        <v>-2.5755380696721036E-3</v>
      </c>
      <c r="CU605" s="26">
        <f t="shared" si="767"/>
        <v>3.2467532467532472</v>
      </c>
      <c r="CV605" s="27">
        <f t="shared" si="768"/>
        <v>3.2467532467532472</v>
      </c>
      <c r="CW605" s="27">
        <f t="shared" si="769"/>
        <v>31.417112299465245</v>
      </c>
      <c r="CX605" s="27">
        <f t="shared" si="770"/>
        <v>30.653170359052712</v>
      </c>
      <c r="CY605" s="27">
        <f t="shared" si="771"/>
        <v>55.863254392666164</v>
      </c>
      <c r="CZ605" s="27">
        <f t="shared" si="772"/>
        <v>57.77310924369749</v>
      </c>
      <c r="DA605" s="28">
        <f t="shared" si="773"/>
        <v>-1.9098548510313265</v>
      </c>
      <c r="DB605" s="5">
        <v>34</v>
      </c>
      <c r="DC605" s="5">
        <v>34</v>
      </c>
      <c r="DD605" s="22">
        <v>295</v>
      </c>
      <c r="DE605" s="22">
        <v>287</v>
      </c>
      <c r="DF605" s="22">
        <v>115</v>
      </c>
      <c r="DG605" s="22">
        <v>142</v>
      </c>
      <c r="DH605" s="22">
        <v>142</v>
      </c>
      <c r="DI605" s="22">
        <v>141</v>
      </c>
      <c r="DJ605" s="29">
        <f t="shared" si="774"/>
        <v>1.3999120662619084</v>
      </c>
      <c r="DK605" s="27">
        <f t="shared" si="775"/>
        <v>2.734375</v>
      </c>
      <c r="DL605" s="27">
        <f t="shared" si="776"/>
        <v>2.5213068181818179</v>
      </c>
      <c r="DM605" s="27">
        <f t="shared" si="777"/>
        <v>26.740056818181817</v>
      </c>
      <c r="DN605" s="27">
        <f t="shared" si="778"/>
        <v>29.723011363636363</v>
      </c>
      <c r="DO605" s="27">
        <f t="shared" si="779"/>
        <v>49.538352272727266</v>
      </c>
      <c r="DP605" s="27">
        <f t="shared" si="780"/>
        <v>56.214488636363626</v>
      </c>
      <c r="DQ605" s="30">
        <f t="shared" si="781"/>
        <v>4.7662815126050333</v>
      </c>
      <c r="DR605" s="5">
        <v>77</v>
      </c>
      <c r="DS605" s="5">
        <v>71</v>
      </c>
      <c r="DT605" s="5">
        <v>676</v>
      </c>
      <c r="DU605" s="5">
        <v>766</v>
      </c>
      <c r="DV605" s="5">
        <v>298</v>
      </c>
      <c r="DW605" s="5">
        <v>349</v>
      </c>
      <c r="DX605" s="5">
        <v>397</v>
      </c>
      <c r="DY605" s="5">
        <v>344</v>
      </c>
      <c r="DZ605" s="22">
        <v>5</v>
      </c>
      <c r="EA605" s="22">
        <v>4</v>
      </c>
      <c r="EB605" s="22">
        <f t="shared" si="782"/>
        <v>-1</v>
      </c>
      <c r="EC605" s="26">
        <f t="shared" si="783"/>
        <v>0.46914095079230245</v>
      </c>
      <c r="ED605" s="27">
        <f t="shared" si="784"/>
        <v>0.375312760633842</v>
      </c>
      <c r="EE605" s="27">
        <f t="shared" si="785"/>
        <v>-9.38281901584605E-2</v>
      </c>
      <c r="EF605" s="6">
        <v>162.26666666669999</v>
      </c>
      <c r="EG605" s="6">
        <f t="shared" si="786"/>
        <v>3.3805555555562496</v>
      </c>
      <c r="EH605" s="5">
        <v>3.17</v>
      </c>
      <c r="EI605" s="5">
        <v>2.25</v>
      </c>
      <c r="EJ605" s="21">
        <f t="shared" si="787"/>
        <v>0.58487084870848705</v>
      </c>
      <c r="EK605" s="1">
        <v>3</v>
      </c>
      <c r="EL605" s="22">
        <v>4</v>
      </c>
      <c r="EM605" s="22">
        <v>0</v>
      </c>
      <c r="EN605" s="1">
        <v>10</v>
      </c>
      <c r="EO605" s="3">
        <f t="shared" si="788"/>
        <v>13</v>
      </c>
      <c r="EP605" s="6">
        <f t="shared" si="789"/>
        <v>4.8069022185692676</v>
      </c>
      <c r="EQ605" s="3">
        <f t="shared" si="790"/>
        <v>27.2</v>
      </c>
      <c r="ER605" s="20">
        <f t="shared" si="791"/>
        <v>0.2</v>
      </c>
      <c r="ES605" s="20">
        <f t="shared" si="792"/>
        <v>0.66666666666666663</v>
      </c>
      <c r="ET605" s="20">
        <f t="shared" si="793"/>
        <v>0.8666666666666667</v>
      </c>
      <c r="EU605" s="3" t="str">
        <f t="shared" si="794"/>
        <v xml:space="preserve"> </v>
      </c>
      <c r="EV605" s="1">
        <v>0</v>
      </c>
      <c r="EW605" s="1">
        <v>0</v>
      </c>
      <c r="EX605" s="20" t="str">
        <f t="shared" si="795"/>
        <v xml:space="preserve"> </v>
      </c>
      <c r="EY605" s="5">
        <v>15</v>
      </c>
      <c r="EZ605" s="5">
        <v>2</v>
      </c>
      <c r="FA605" s="22">
        <v>87</v>
      </c>
      <c r="FB605" s="22">
        <v>20</v>
      </c>
      <c r="FC605" s="22">
        <v>41</v>
      </c>
      <c r="FD605" s="22">
        <v>4</v>
      </c>
      <c r="FE605" s="22">
        <v>11</v>
      </c>
      <c r="FF605" s="22">
        <v>41</v>
      </c>
      <c r="FG605" s="22">
        <v>1</v>
      </c>
      <c r="FH605" s="22">
        <v>0</v>
      </c>
      <c r="FI605" s="6">
        <v>1.9166666667000001</v>
      </c>
      <c r="FJ605" s="6">
        <f t="shared" si="796"/>
        <v>3.9930555556250004E-2</v>
      </c>
      <c r="FK605" s="5">
        <v>0.04</v>
      </c>
      <c r="FL605" s="5">
        <v>5.04</v>
      </c>
      <c r="FM605" s="21">
        <f t="shared" si="797"/>
        <v>7.874015748031496E-3</v>
      </c>
      <c r="FN605" s="1">
        <v>0</v>
      </c>
      <c r="FO605" s="22">
        <v>0</v>
      </c>
      <c r="FP605" s="22">
        <v>0</v>
      </c>
      <c r="FQ605" s="1">
        <v>0</v>
      </c>
      <c r="FR605" s="1">
        <f t="shared" si="798"/>
        <v>0</v>
      </c>
      <c r="FS605" s="3">
        <f t="shared" si="799"/>
        <v>0</v>
      </c>
      <c r="FT605" s="3" t="str">
        <f t="shared" si="800"/>
        <v xml:space="preserve"> </v>
      </c>
      <c r="FU605" s="1">
        <v>0</v>
      </c>
      <c r="FV605" s="1">
        <v>0</v>
      </c>
      <c r="FW605" s="20" t="str">
        <f t="shared" si="801"/>
        <v xml:space="preserve"> </v>
      </c>
      <c r="FX605" s="5">
        <v>0</v>
      </c>
      <c r="FY605" s="5">
        <v>0</v>
      </c>
      <c r="FZ605" s="22">
        <v>0</v>
      </c>
      <c r="GA605" s="22">
        <v>1</v>
      </c>
      <c r="GB605" s="22">
        <v>0</v>
      </c>
      <c r="GC605" s="22">
        <v>3</v>
      </c>
      <c r="GD605" s="22">
        <v>2</v>
      </c>
      <c r="GE605" s="22">
        <v>0</v>
      </c>
      <c r="GF605" s="22">
        <v>0</v>
      </c>
      <c r="GG605" s="22">
        <v>0</v>
      </c>
      <c r="GH605" s="1">
        <v>57</v>
      </c>
      <c r="GI605" s="1">
        <v>21</v>
      </c>
      <c r="GJ605" s="1">
        <v>37</v>
      </c>
      <c r="GK605" s="1">
        <v>0</v>
      </c>
      <c r="GL605" s="1">
        <v>3</v>
      </c>
      <c r="GM605" s="1">
        <v>1</v>
      </c>
      <c r="GN605" s="31">
        <f t="shared" si="802"/>
        <v>0.33333333333333331</v>
      </c>
      <c r="GO605" s="1">
        <v>1</v>
      </c>
      <c r="GP605" s="1">
        <v>1</v>
      </c>
      <c r="GQ605" s="1">
        <v>0</v>
      </c>
      <c r="GR605" s="1">
        <v>2</v>
      </c>
      <c r="GS605" s="1">
        <v>0</v>
      </c>
      <c r="GT605" s="1">
        <v>0</v>
      </c>
      <c r="GU605" s="1">
        <v>0</v>
      </c>
      <c r="GV605" s="32" t="str">
        <f t="shared" si="803"/>
        <v xml:space="preserve"> </v>
      </c>
      <c r="GW605" s="9">
        <f t="shared" si="804"/>
        <v>5</v>
      </c>
      <c r="GX605" s="10">
        <v>2.9</v>
      </c>
      <c r="GY605" s="10">
        <v>0.60000000000000009</v>
      </c>
      <c r="GZ605" s="10">
        <v>3.4</v>
      </c>
      <c r="HA605" s="29">
        <f t="shared" si="805"/>
        <v>7.0833333333333331E-2</v>
      </c>
      <c r="HB605" s="29">
        <f t="shared" si="806"/>
        <v>0.25384184657500153</v>
      </c>
      <c r="HC605">
        <v>20.7</v>
      </c>
      <c r="HD605">
        <v>15</v>
      </c>
      <c r="HE605">
        <v>1.2</v>
      </c>
      <c r="HF605">
        <v>4.7</v>
      </c>
      <c r="HG605">
        <v>0.2</v>
      </c>
      <c r="HH605">
        <v>-0.1</v>
      </c>
      <c r="HI605">
        <v>4.9000000000000004</v>
      </c>
      <c r="HJ605" s="11">
        <f t="shared" si="807"/>
        <v>0.10208333333333335</v>
      </c>
      <c r="HK605" s="11">
        <f t="shared" si="808"/>
        <v>0.36583089653456113</v>
      </c>
      <c r="HL605">
        <v>99</v>
      </c>
      <c r="HM605">
        <v>0</v>
      </c>
      <c r="HN605">
        <v>0</v>
      </c>
      <c r="HQ605" s="33">
        <v>2362500</v>
      </c>
      <c r="HR605" s="33">
        <v>0</v>
      </c>
      <c r="HS605" s="30">
        <f t="shared" si="809"/>
        <v>1.6292682926829274</v>
      </c>
    </row>
    <row r="606" spans="1:227" x14ac:dyDescent="0.2">
      <c r="A606" s="1">
        <v>14</v>
      </c>
      <c r="B606" s="2" t="s">
        <v>2841</v>
      </c>
      <c r="C606" s="2" t="s">
        <v>649</v>
      </c>
      <c r="D606" s="2" t="s">
        <v>257</v>
      </c>
      <c r="E606" s="2" t="s">
        <v>240</v>
      </c>
      <c r="F606" s="2">
        <v>76</v>
      </c>
      <c r="G606" s="2">
        <v>230</v>
      </c>
      <c r="H606" s="2" t="s">
        <v>231</v>
      </c>
      <c r="J606" s="3">
        <v>32</v>
      </c>
      <c r="K606" s="5" t="s">
        <v>2842</v>
      </c>
      <c r="L606" s="5" t="s">
        <v>2843</v>
      </c>
      <c r="M606" s="5" t="s">
        <v>487</v>
      </c>
      <c r="N606" s="5" t="s">
        <v>358</v>
      </c>
      <c r="O606" s="2" t="s">
        <v>358</v>
      </c>
      <c r="P606" s="2" t="s">
        <v>415</v>
      </c>
      <c r="Q606" s="1">
        <v>48</v>
      </c>
      <c r="R606" s="1">
        <v>6</v>
      </c>
      <c r="S606" s="1">
        <v>5</v>
      </c>
      <c r="T606" s="1">
        <v>11</v>
      </c>
      <c r="U606" s="1">
        <v>5</v>
      </c>
      <c r="V606" s="1">
        <v>56</v>
      </c>
      <c r="W606" s="20">
        <f t="shared" si="731"/>
        <v>0.10714285714285714</v>
      </c>
      <c r="X606" s="6">
        <v>628.81666666670003</v>
      </c>
      <c r="Y606" s="6">
        <f t="shared" si="732"/>
        <v>13.100347222222917</v>
      </c>
      <c r="Z606" s="1">
        <v>806</v>
      </c>
      <c r="AA606" s="6">
        <f t="shared" si="733"/>
        <v>16.791666666666668</v>
      </c>
      <c r="AB606" s="8">
        <f t="shared" si="734"/>
        <v>0.78016956162121587</v>
      </c>
      <c r="AC606" s="3">
        <f t="shared" si="735"/>
        <v>55.800000000000004</v>
      </c>
      <c r="AD606" s="8">
        <f t="shared" si="736"/>
        <v>5.3242863579736897</v>
      </c>
      <c r="AE606" s="20">
        <f t="shared" si="737"/>
        <v>0.27272727272727271</v>
      </c>
      <c r="AF606" s="20">
        <f t="shared" si="738"/>
        <v>0.22727272727272727</v>
      </c>
      <c r="AG606" s="20">
        <f t="shared" si="739"/>
        <v>0.5</v>
      </c>
      <c r="AH606" s="3">
        <f t="shared" si="740"/>
        <v>10</v>
      </c>
      <c r="AI606" s="3">
        <f t="shared" si="741"/>
        <v>4</v>
      </c>
      <c r="AJ606" s="3">
        <f t="shared" si="742"/>
        <v>6</v>
      </c>
      <c r="AK606" s="20">
        <f t="shared" si="743"/>
        <v>0.4</v>
      </c>
      <c r="AL606" s="6">
        <v>0.30000000000000004</v>
      </c>
      <c r="AM606" s="1">
        <v>85</v>
      </c>
      <c r="AN606" s="1">
        <v>28</v>
      </c>
      <c r="AO606" s="1">
        <v>24</v>
      </c>
      <c r="AP606" s="1">
        <v>10</v>
      </c>
      <c r="AQ606" s="1">
        <v>11</v>
      </c>
      <c r="AR606" s="6">
        <f t="shared" si="744"/>
        <v>8.1104720506767674</v>
      </c>
      <c r="AS606" s="6">
        <f t="shared" si="745"/>
        <v>2.6716849108111704</v>
      </c>
      <c r="AT606" s="6">
        <f t="shared" si="746"/>
        <v>2.2900156378381462</v>
      </c>
      <c r="AU606" s="6">
        <f t="shared" si="747"/>
        <v>0.95417318243256088</v>
      </c>
      <c r="AV606" s="6">
        <f t="shared" si="748"/>
        <v>1.0495905006758168</v>
      </c>
      <c r="AW606" s="1">
        <v>6</v>
      </c>
      <c r="AX606" s="1">
        <v>3</v>
      </c>
      <c r="AY606" s="1">
        <v>0</v>
      </c>
      <c r="AZ606" s="1">
        <v>0</v>
      </c>
      <c r="BA606" s="1">
        <v>0</v>
      </c>
      <c r="BB606" s="1">
        <v>0</v>
      </c>
      <c r="BC606" s="7">
        <f>(EA606+FH606+GG606)-(DZ606+FG606+GF606)-((BD606/60)*(0.11)+(EF606/60)*(-0.14)+(FI606/60)*(0.13))</f>
        <v>-1.9862138888887999</v>
      </c>
      <c r="BD606" s="6">
        <v>587.76666666669996</v>
      </c>
      <c r="BE606" s="6">
        <f t="shared" si="749"/>
        <v>12.245138888889583</v>
      </c>
      <c r="BF606" s="5">
        <v>12.24</v>
      </c>
      <c r="BG606" s="5">
        <v>36.92</v>
      </c>
      <c r="BH606" s="21">
        <f t="shared" si="750"/>
        <v>0.24898291293734742</v>
      </c>
      <c r="BI606" s="1">
        <v>5</v>
      </c>
      <c r="BJ606" s="22">
        <v>4</v>
      </c>
      <c r="BK606" s="22">
        <v>0</v>
      </c>
      <c r="BL606" s="1">
        <v>4</v>
      </c>
      <c r="BM606" s="1">
        <f t="shared" si="751"/>
        <v>9</v>
      </c>
      <c r="BN606" s="8">
        <f t="shared" si="752"/>
        <v>0.91873192309868335</v>
      </c>
      <c r="BO606" s="3">
        <f t="shared" si="753"/>
        <v>55.800000000000004</v>
      </c>
      <c r="BP606" s="20">
        <f t="shared" si="754"/>
        <v>0.25</v>
      </c>
      <c r="BQ606" s="20">
        <f t="shared" si="755"/>
        <v>0.2</v>
      </c>
      <c r="BR606" s="20">
        <f t="shared" si="756"/>
        <v>0.45</v>
      </c>
      <c r="BS606" s="3">
        <f t="shared" si="757"/>
        <v>10</v>
      </c>
      <c r="BT606" s="1">
        <v>4</v>
      </c>
      <c r="BU606" s="1">
        <v>6</v>
      </c>
      <c r="BV606" s="20">
        <f t="shared" si="758"/>
        <v>0.4</v>
      </c>
      <c r="BW606" s="5">
        <v>86</v>
      </c>
      <c r="BX606" s="5">
        <v>83</v>
      </c>
      <c r="BY606" s="21">
        <f t="shared" si="759"/>
        <v>0.33333333333333331</v>
      </c>
      <c r="BZ606" s="5">
        <v>81</v>
      </c>
      <c r="CA606" s="5">
        <v>69</v>
      </c>
      <c r="CB606" s="23">
        <f t="shared" si="760"/>
        <v>0.29585798816568049</v>
      </c>
      <c r="CC606" s="5">
        <v>99</v>
      </c>
      <c r="CD606" s="5">
        <v>89</v>
      </c>
      <c r="CE606" s="23">
        <f t="shared" si="761"/>
        <v>0.3708086785009862</v>
      </c>
      <c r="CF606" s="23">
        <f t="shared" si="762"/>
        <v>0.52978056426332287</v>
      </c>
      <c r="CG606" s="24">
        <v>8</v>
      </c>
      <c r="CH606" s="5">
        <v>198</v>
      </c>
      <c r="CI606" s="5">
        <v>202</v>
      </c>
      <c r="CJ606" s="5">
        <v>167</v>
      </c>
      <c r="CK606">
        <v>15.32085783</v>
      </c>
      <c r="CL606" s="5">
        <v>-6.0999999999999999E-2</v>
      </c>
      <c r="CM606" s="5">
        <v>11</v>
      </c>
      <c r="CN606" s="5">
        <v>-0.48099999999999998</v>
      </c>
      <c r="CO606" s="5">
        <v>-0.55400000000000005</v>
      </c>
      <c r="CP606" s="5">
        <v>2.907</v>
      </c>
      <c r="CQ606" s="21">
        <f t="shared" si="763"/>
        <v>7.1684587813620068E-2</v>
      </c>
      <c r="CR606" s="25">
        <f t="shared" si="764"/>
        <v>0.94444444444444442</v>
      </c>
      <c r="CS606" s="22">
        <f t="shared" si="765"/>
        <v>951.61290322580646</v>
      </c>
      <c r="CT606" s="21">
        <f t="shared" si="766"/>
        <v>1.6129032258064488E-2</v>
      </c>
      <c r="CU606" s="26">
        <f t="shared" si="767"/>
        <v>2.0424836601307188</v>
      </c>
      <c r="CV606" s="27">
        <f t="shared" si="768"/>
        <v>1.4297385620915033</v>
      </c>
      <c r="CW606" s="27">
        <f t="shared" si="769"/>
        <v>28.492647058823533</v>
      </c>
      <c r="CX606" s="27">
        <f t="shared" si="770"/>
        <v>25.735294117647062</v>
      </c>
      <c r="CY606" s="27">
        <f t="shared" si="771"/>
        <v>53.615196078431374</v>
      </c>
      <c r="CZ606" s="27">
        <f t="shared" si="772"/>
        <v>56.474673202614383</v>
      </c>
      <c r="DA606" s="28">
        <f t="shared" si="773"/>
        <v>-2.8594771241830088</v>
      </c>
      <c r="DB606" s="5">
        <v>20</v>
      </c>
      <c r="DC606" s="5">
        <v>14</v>
      </c>
      <c r="DD606" s="22">
        <v>259</v>
      </c>
      <c r="DE606" s="22">
        <v>238</v>
      </c>
      <c r="DF606" s="22">
        <v>128</v>
      </c>
      <c r="DG606" s="22">
        <v>124</v>
      </c>
      <c r="DH606" s="22">
        <v>177</v>
      </c>
      <c r="DI606" s="22">
        <v>118</v>
      </c>
      <c r="DJ606" s="29">
        <f t="shared" si="774"/>
        <v>-7.0522106665027575</v>
      </c>
      <c r="DK606" s="27">
        <f t="shared" si="775"/>
        <v>2.5054171180931744</v>
      </c>
      <c r="DL606" s="27">
        <f t="shared" si="776"/>
        <v>1.9975622968580715</v>
      </c>
      <c r="DM606" s="27">
        <f t="shared" si="777"/>
        <v>31.994853737811486</v>
      </c>
      <c r="DN606" s="27">
        <f t="shared" si="778"/>
        <v>27.288732394366196</v>
      </c>
      <c r="DO606" s="27">
        <f t="shared" si="779"/>
        <v>59.520585048754064</v>
      </c>
      <c r="DP606" s="27">
        <f t="shared" si="780"/>
        <v>53.697183098591552</v>
      </c>
      <c r="DQ606" s="30">
        <f t="shared" si="781"/>
        <v>-8.6828790743455215</v>
      </c>
      <c r="DR606" s="5">
        <v>74</v>
      </c>
      <c r="DS606" s="5">
        <v>59</v>
      </c>
      <c r="DT606" s="5">
        <v>871</v>
      </c>
      <c r="DU606" s="5">
        <v>747</v>
      </c>
      <c r="DV606" s="5">
        <v>340</v>
      </c>
      <c r="DW606" s="5">
        <v>313</v>
      </c>
      <c r="DX606" s="5">
        <v>467</v>
      </c>
      <c r="DY606" s="5">
        <v>473</v>
      </c>
      <c r="DZ606" s="22">
        <v>3</v>
      </c>
      <c r="EA606" s="22">
        <v>2</v>
      </c>
      <c r="EB606" s="22">
        <f t="shared" si="782"/>
        <v>-1</v>
      </c>
      <c r="EC606" s="26">
        <f t="shared" si="783"/>
        <v>0.30624397436622774</v>
      </c>
      <c r="ED606" s="27">
        <f t="shared" si="784"/>
        <v>0.20416264957748517</v>
      </c>
      <c r="EE606" s="27">
        <f t="shared" si="785"/>
        <v>-0.10208132478874259</v>
      </c>
      <c r="EF606" s="6">
        <v>40.066666666700002</v>
      </c>
      <c r="EG606" s="6">
        <f t="shared" si="786"/>
        <v>0.8347222222229167</v>
      </c>
      <c r="EH606" s="5">
        <v>0.8</v>
      </c>
      <c r="EI606" s="5">
        <v>4.3899999999999997</v>
      </c>
      <c r="EJ606" s="21">
        <f t="shared" si="787"/>
        <v>0.15414258188824664</v>
      </c>
      <c r="EK606" s="1">
        <v>1</v>
      </c>
      <c r="EL606" s="22">
        <v>0</v>
      </c>
      <c r="EM606" s="22">
        <v>1</v>
      </c>
      <c r="EN606" s="1">
        <v>1</v>
      </c>
      <c r="EO606" s="3">
        <f t="shared" si="788"/>
        <v>2</v>
      </c>
      <c r="EP606" s="6">
        <f t="shared" si="789"/>
        <v>2.9950083194650623</v>
      </c>
      <c r="EQ606" s="3">
        <f t="shared" si="790"/>
        <v>0</v>
      </c>
      <c r="ER606" s="20">
        <f t="shared" si="791"/>
        <v>0.5</v>
      </c>
      <c r="ES606" s="20">
        <f t="shared" si="792"/>
        <v>0.5</v>
      </c>
      <c r="ET606" s="20">
        <f t="shared" si="793"/>
        <v>1</v>
      </c>
      <c r="EU606" s="3" t="str">
        <f t="shared" si="794"/>
        <v xml:space="preserve"> </v>
      </c>
      <c r="EV606" s="1">
        <v>0</v>
      </c>
      <c r="EW606" s="1">
        <v>0</v>
      </c>
      <c r="EX606" s="20" t="str">
        <f t="shared" si="795"/>
        <v xml:space="preserve"> </v>
      </c>
      <c r="EY606" s="5">
        <v>2</v>
      </c>
      <c r="EZ606" s="5">
        <v>1</v>
      </c>
      <c r="FA606" s="22">
        <v>25</v>
      </c>
      <c r="FB606" s="22">
        <v>4</v>
      </c>
      <c r="FC606" s="22">
        <v>14</v>
      </c>
      <c r="FD606" s="22">
        <v>1</v>
      </c>
      <c r="FE606" s="22">
        <v>2</v>
      </c>
      <c r="FF606" s="22">
        <v>13</v>
      </c>
      <c r="FG606" s="22">
        <v>0</v>
      </c>
      <c r="FH606" s="22">
        <v>0</v>
      </c>
      <c r="FI606" s="6">
        <v>0.98333333330000006</v>
      </c>
      <c r="FJ606" s="6">
        <f t="shared" si="796"/>
        <v>2.0486111110416667E-2</v>
      </c>
      <c r="FK606" s="5">
        <v>0.02</v>
      </c>
      <c r="FL606" s="5">
        <v>4.71</v>
      </c>
      <c r="FM606" s="21">
        <f t="shared" si="797"/>
        <v>4.2283298097251587E-3</v>
      </c>
      <c r="FN606" s="1">
        <v>0</v>
      </c>
      <c r="FO606" s="22">
        <v>0</v>
      </c>
      <c r="FP606" s="22">
        <v>0</v>
      </c>
      <c r="FQ606" s="1">
        <v>0</v>
      </c>
      <c r="FR606" s="1">
        <f t="shared" si="798"/>
        <v>0</v>
      </c>
      <c r="FS606" s="3">
        <f t="shared" si="799"/>
        <v>0</v>
      </c>
      <c r="FT606" s="3" t="str">
        <f t="shared" si="800"/>
        <v xml:space="preserve"> </v>
      </c>
      <c r="FU606" s="1">
        <v>0</v>
      </c>
      <c r="FV606" s="1">
        <v>0</v>
      </c>
      <c r="FW606" s="20" t="str">
        <f t="shared" si="801"/>
        <v xml:space="preserve"> </v>
      </c>
      <c r="FX606" s="5">
        <v>0</v>
      </c>
      <c r="FY606" s="5">
        <v>0</v>
      </c>
      <c r="FZ606" s="22">
        <v>0</v>
      </c>
      <c r="GA606" s="22">
        <v>0</v>
      </c>
      <c r="GB606" s="22">
        <v>0</v>
      </c>
      <c r="GC606" s="22">
        <v>0</v>
      </c>
      <c r="GD606" s="22">
        <v>1</v>
      </c>
      <c r="GE606" s="22">
        <v>0</v>
      </c>
      <c r="GF606" s="22">
        <v>0</v>
      </c>
      <c r="GG606" s="22">
        <v>0</v>
      </c>
      <c r="GH606" s="1">
        <v>22</v>
      </c>
      <c r="GI606" s="1">
        <v>2</v>
      </c>
      <c r="GJ606" s="1">
        <v>15</v>
      </c>
      <c r="GK606" s="1">
        <v>0</v>
      </c>
      <c r="GL606" s="6"/>
      <c r="GM606" s="6"/>
      <c r="GN606" s="31" t="str">
        <f t="shared" si="802"/>
        <v xml:space="preserve"> 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32" t="str">
        <f t="shared" si="803"/>
        <v xml:space="preserve"> </v>
      </c>
      <c r="GW606" s="9">
        <f t="shared" si="804"/>
        <v>2</v>
      </c>
      <c r="GX606" s="10">
        <v>0.2</v>
      </c>
      <c r="GY606" s="10">
        <v>0.9</v>
      </c>
      <c r="GZ606" s="10">
        <v>1.1000000000000001</v>
      </c>
      <c r="HA606" s="29">
        <f t="shared" si="805"/>
        <v>2.2916666666666669E-2</v>
      </c>
      <c r="HB606" s="29">
        <f t="shared" si="806"/>
        <v>0.1049590500675817</v>
      </c>
      <c r="HC606">
        <v>11.3</v>
      </c>
      <c r="HD606">
        <v>10.7</v>
      </c>
      <c r="HE606">
        <v>1.4</v>
      </c>
      <c r="HF606">
        <v>0</v>
      </c>
      <c r="HG606">
        <v>1.7000000000000002</v>
      </c>
      <c r="HH606">
        <v>0</v>
      </c>
      <c r="HI606">
        <v>1.6</v>
      </c>
      <c r="HJ606" s="11">
        <f t="shared" si="807"/>
        <v>3.3333333333333333E-2</v>
      </c>
      <c r="HK606" s="11">
        <f t="shared" si="808"/>
        <v>0.15266770918920974</v>
      </c>
      <c r="HL606">
        <v>99</v>
      </c>
      <c r="HM606">
        <v>0</v>
      </c>
      <c r="HN606">
        <v>0</v>
      </c>
      <c r="HQ606" s="33">
        <v>1550000</v>
      </c>
      <c r="HR606" s="33">
        <v>0</v>
      </c>
      <c r="HS606" s="30">
        <f t="shared" si="809"/>
        <v>-0.24390243902438979</v>
      </c>
    </row>
    <row r="607" spans="1:227" x14ac:dyDescent="0.2">
      <c r="A607" s="1">
        <v>11</v>
      </c>
      <c r="B607" s="2" t="s">
        <v>2844</v>
      </c>
      <c r="C607" s="2" t="s">
        <v>649</v>
      </c>
      <c r="D607" s="2" t="s">
        <v>257</v>
      </c>
      <c r="E607" s="2" t="s">
        <v>240</v>
      </c>
      <c r="F607" s="2">
        <v>71</v>
      </c>
      <c r="G607" s="2">
        <v>188</v>
      </c>
      <c r="H607" s="2" t="s">
        <v>231</v>
      </c>
      <c r="J607" s="3">
        <v>26</v>
      </c>
      <c r="K607" s="5" t="s">
        <v>2845</v>
      </c>
      <c r="L607" s="5" t="s">
        <v>2843</v>
      </c>
      <c r="M607" s="5" t="s">
        <v>1488</v>
      </c>
      <c r="N607" s="5" t="s">
        <v>320</v>
      </c>
      <c r="O607" s="2" t="s">
        <v>320</v>
      </c>
      <c r="P607" s="2" t="s">
        <v>314</v>
      </c>
      <c r="Q607" s="1">
        <v>43</v>
      </c>
      <c r="R607" s="1">
        <v>8</v>
      </c>
      <c r="S607" s="1">
        <v>8</v>
      </c>
      <c r="T607" s="1">
        <v>16</v>
      </c>
      <c r="U607" s="1">
        <v>5</v>
      </c>
      <c r="V607" s="1">
        <v>60</v>
      </c>
      <c r="W607" s="20">
        <f t="shared" si="731"/>
        <v>0.13333333333333333</v>
      </c>
      <c r="X607" s="6">
        <v>584.01666666669996</v>
      </c>
      <c r="Y607" s="6">
        <f t="shared" si="732"/>
        <v>13.581782945737208</v>
      </c>
      <c r="Z607" s="1">
        <v>782</v>
      </c>
      <c r="AA607" s="6">
        <f t="shared" si="733"/>
        <v>18.186046511627907</v>
      </c>
      <c r="AB607" s="8">
        <f t="shared" si="734"/>
        <v>0.74682438192672629</v>
      </c>
      <c r="AC607" s="3">
        <f t="shared" si="735"/>
        <v>46.458333333333329</v>
      </c>
      <c r="AD607" s="8">
        <f t="shared" si="736"/>
        <v>4.7729802231668748</v>
      </c>
      <c r="AE607" s="20">
        <f t="shared" si="737"/>
        <v>0.33333333333333331</v>
      </c>
      <c r="AF607" s="20">
        <f t="shared" si="738"/>
        <v>0.33333333333333331</v>
      </c>
      <c r="AG607" s="20">
        <f t="shared" si="739"/>
        <v>0.66666666666666663</v>
      </c>
      <c r="AH607" s="3">
        <f t="shared" si="740"/>
        <v>290</v>
      </c>
      <c r="AI607" s="3">
        <f t="shared" si="741"/>
        <v>145</v>
      </c>
      <c r="AJ607" s="3">
        <f t="shared" si="742"/>
        <v>145</v>
      </c>
      <c r="AK607" s="20">
        <f t="shared" si="743"/>
        <v>0.5</v>
      </c>
      <c r="AL607" s="6">
        <v>10.9</v>
      </c>
      <c r="AM607" s="1">
        <v>22</v>
      </c>
      <c r="AN607" s="1">
        <v>36</v>
      </c>
      <c r="AO607" s="1">
        <v>21</v>
      </c>
      <c r="AP607" s="1">
        <v>5</v>
      </c>
      <c r="AQ607" s="1">
        <v>16</v>
      </c>
      <c r="AR607" s="6">
        <f t="shared" si="744"/>
        <v>2.2602094689077217</v>
      </c>
      <c r="AS607" s="6">
        <f t="shared" si="745"/>
        <v>3.6985245854853632</v>
      </c>
      <c r="AT607" s="6">
        <f t="shared" si="746"/>
        <v>2.1574726748664617</v>
      </c>
      <c r="AU607" s="6">
        <f t="shared" si="747"/>
        <v>0.51368397020630041</v>
      </c>
      <c r="AV607" s="6">
        <f t="shared" si="748"/>
        <v>1.6437887046601614</v>
      </c>
      <c r="AW607" s="1">
        <v>12</v>
      </c>
      <c r="AX607" s="1">
        <v>6</v>
      </c>
      <c r="AY607" s="1">
        <v>0</v>
      </c>
      <c r="AZ607" s="1">
        <v>0</v>
      </c>
      <c r="BA607" s="1">
        <v>0</v>
      </c>
      <c r="BB607" s="1">
        <v>0</v>
      </c>
      <c r="BC607" s="7">
        <f>(EA607+FH607+GG607)-(DZ607+FG607+GF607)-((BD607/60)*(0.11)+(EF607/60)*(-0.14)+(FI607/60)*(0.13))</f>
        <v>3.9392666666667333</v>
      </c>
      <c r="BD607" s="6">
        <v>496.23333333329998</v>
      </c>
      <c r="BE607" s="6">
        <f t="shared" si="749"/>
        <v>11.540310077518605</v>
      </c>
      <c r="BF607" s="5">
        <v>11.31</v>
      </c>
      <c r="BG607" s="5">
        <v>37.049999999999997</v>
      </c>
      <c r="BH607" s="21">
        <f t="shared" si="750"/>
        <v>0.2338709677419355</v>
      </c>
      <c r="BI607" s="1">
        <v>8</v>
      </c>
      <c r="BJ607" s="22">
        <v>5</v>
      </c>
      <c r="BK607" s="22">
        <v>2</v>
      </c>
      <c r="BL607" s="1">
        <v>8</v>
      </c>
      <c r="BM607" s="1">
        <f t="shared" si="751"/>
        <v>16</v>
      </c>
      <c r="BN607" s="8">
        <f t="shared" si="752"/>
        <v>1.9345737892121944</v>
      </c>
      <c r="BO607" s="3">
        <f t="shared" si="753"/>
        <v>46.458333333333329</v>
      </c>
      <c r="BP607" s="20">
        <f t="shared" si="754"/>
        <v>0.33333333333333331</v>
      </c>
      <c r="BQ607" s="20">
        <f t="shared" si="755"/>
        <v>0.33333333333333331</v>
      </c>
      <c r="BR607" s="20">
        <f t="shared" si="756"/>
        <v>0.66666666666666663</v>
      </c>
      <c r="BS607" s="3">
        <f t="shared" si="757"/>
        <v>259</v>
      </c>
      <c r="BT607" s="1">
        <v>128</v>
      </c>
      <c r="BU607" s="1">
        <v>131</v>
      </c>
      <c r="BV607" s="20">
        <f t="shared" si="758"/>
        <v>0.49420849420849422</v>
      </c>
      <c r="BW607" s="5">
        <v>60</v>
      </c>
      <c r="BX607" s="5">
        <v>63</v>
      </c>
      <c r="BY607" s="21">
        <f t="shared" si="759"/>
        <v>0.26059322033898308</v>
      </c>
      <c r="BZ607" s="5">
        <v>68</v>
      </c>
      <c r="CA607" s="5">
        <v>83</v>
      </c>
      <c r="CB607" s="23">
        <f t="shared" si="760"/>
        <v>0.31991525423728812</v>
      </c>
      <c r="CC607" s="5">
        <v>108</v>
      </c>
      <c r="CD607" s="5">
        <v>90</v>
      </c>
      <c r="CE607" s="23">
        <f t="shared" si="761"/>
        <v>0.41949152542372881</v>
      </c>
      <c r="CF607" s="23">
        <f t="shared" si="762"/>
        <v>0.4489051094890511</v>
      </c>
      <c r="CG607" s="24">
        <v>4</v>
      </c>
      <c r="CH607" s="5">
        <v>160</v>
      </c>
      <c r="CI607" s="5">
        <v>204</v>
      </c>
      <c r="CJ607" s="5">
        <v>157</v>
      </c>
      <c r="CK607">
        <v>15.401093769999999</v>
      </c>
      <c r="CL607" s="5">
        <v>0.17699999999999999</v>
      </c>
      <c r="CM607" s="5">
        <v>9</v>
      </c>
      <c r="CN607" s="5">
        <v>0.32900000000000001</v>
      </c>
      <c r="CO607" s="5">
        <v>-4.5999999999999999E-2</v>
      </c>
      <c r="CP607" s="5">
        <v>-4.952</v>
      </c>
      <c r="CQ607" s="21">
        <f t="shared" si="763"/>
        <v>0.10762331838565023</v>
      </c>
      <c r="CR607" s="25">
        <f t="shared" si="764"/>
        <v>0.91914893617021276</v>
      </c>
      <c r="CS607" s="22">
        <f t="shared" si="765"/>
        <v>929.91126800877782</v>
      </c>
      <c r="CT607" s="21">
        <f t="shared" si="766"/>
        <v>2.677225455586299E-2</v>
      </c>
      <c r="CU607" s="26">
        <f t="shared" si="767"/>
        <v>2.9609524397014373</v>
      </c>
      <c r="CV607" s="27">
        <f t="shared" si="768"/>
        <v>2.3440873480969708</v>
      </c>
      <c r="CW607" s="27">
        <f t="shared" si="769"/>
        <v>27.512183085559183</v>
      </c>
      <c r="CX607" s="27">
        <f t="shared" si="770"/>
        <v>28.992659305409905</v>
      </c>
      <c r="CY607" s="27">
        <f t="shared" si="771"/>
        <v>48.60896921843193</v>
      </c>
      <c r="CZ607" s="27">
        <f t="shared" si="772"/>
        <v>58.725556720745175</v>
      </c>
      <c r="DA607" s="28">
        <f t="shared" si="773"/>
        <v>-10.116587502313244</v>
      </c>
      <c r="DB607" s="5">
        <v>24</v>
      </c>
      <c r="DC607" s="5">
        <v>19</v>
      </c>
      <c r="DD607" s="22">
        <v>199</v>
      </c>
      <c r="DE607" s="22">
        <v>216</v>
      </c>
      <c r="DF607" s="22">
        <v>82</v>
      </c>
      <c r="DG607" s="22">
        <v>109</v>
      </c>
      <c r="DH607" s="22">
        <v>132</v>
      </c>
      <c r="DI607" s="22">
        <v>89</v>
      </c>
      <c r="DJ607" s="29">
        <f t="shared" si="774"/>
        <v>-3.6993101300504687</v>
      </c>
      <c r="DK607" s="27">
        <f t="shared" si="775"/>
        <v>3.0882214480745693</v>
      </c>
      <c r="DL607" s="27">
        <f t="shared" si="776"/>
        <v>2.9375764993880051</v>
      </c>
      <c r="DM607" s="27">
        <f t="shared" si="777"/>
        <v>28.584879013275586</v>
      </c>
      <c r="DN607" s="27">
        <f t="shared" si="778"/>
        <v>29.639393654081537</v>
      </c>
      <c r="DO607" s="27">
        <f t="shared" si="779"/>
        <v>52.085491008379627</v>
      </c>
      <c r="DP607" s="27">
        <f t="shared" si="780"/>
        <v>55.136051219282557</v>
      </c>
      <c r="DQ607" s="30">
        <f t="shared" si="781"/>
        <v>-7.0660272914103146</v>
      </c>
      <c r="DR607" s="5">
        <v>82</v>
      </c>
      <c r="DS607" s="5">
        <v>78</v>
      </c>
      <c r="DT607" s="5">
        <v>677</v>
      </c>
      <c r="DU607" s="5">
        <v>709</v>
      </c>
      <c r="DV607" s="5">
        <v>281</v>
      </c>
      <c r="DW607" s="5">
        <v>329</v>
      </c>
      <c r="DX607" s="5">
        <v>348</v>
      </c>
      <c r="DY607" s="5">
        <v>343</v>
      </c>
      <c r="DZ607" s="22">
        <v>5</v>
      </c>
      <c r="EA607" s="22">
        <v>11</v>
      </c>
      <c r="EB607" s="22">
        <f t="shared" si="782"/>
        <v>6</v>
      </c>
      <c r="EC607" s="26">
        <f t="shared" si="783"/>
        <v>0.6045543091288107</v>
      </c>
      <c r="ED607" s="27">
        <f t="shared" si="784"/>
        <v>1.3300194800833836</v>
      </c>
      <c r="EE607" s="27">
        <f t="shared" si="785"/>
        <v>0.72546517095457286</v>
      </c>
      <c r="EF607" s="6">
        <v>8.7166666667000001</v>
      </c>
      <c r="EG607" s="6">
        <f t="shared" si="786"/>
        <v>0.20271317829534885</v>
      </c>
      <c r="EH607" s="5">
        <v>0.2</v>
      </c>
      <c r="EI607" s="5">
        <v>5.3</v>
      </c>
      <c r="EJ607" s="21">
        <f t="shared" si="787"/>
        <v>3.6363636363636369E-2</v>
      </c>
      <c r="EK607" s="1">
        <v>0</v>
      </c>
      <c r="EL607" s="22">
        <v>0</v>
      </c>
      <c r="EM607" s="22">
        <v>0</v>
      </c>
      <c r="EN607" s="1">
        <v>0</v>
      </c>
      <c r="EO607" s="3">
        <f t="shared" si="788"/>
        <v>0</v>
      </c>
      <c r="EP607" s="6">
        <f t="shared" si="789"/>
        <v>0</v>
      </c>
      <c r="EQ607" s="3">
        <f t="shared" si="790"/>
        <v>0</v>
      </c>
      <c r="ER607" s="20">
        <f t="shared" si="791"/>
        <v>0</v>
      </c>
      <c r="ES607" s="20">
        <f t="shared" si="792"/>
        <v>0</v>
      </c>
      <c r="ET607" s="20">
        <f t="shared" si="793"/>
        <v>0</v>
      </c>
      <c r="EU607" s="3">
        <f t="shared" si="794"/>
        <v>5</v>
      </c>
      <c r="EV607" s="1">
        <v>5</v>
      </c>
      <c r="EW607" s="1">
        <v>0</v>
      </c>
      <c r="EX607" s="20">
        <f t="shared" si="795"/>
        <v>1</v>
      </c>
      <c r="EY607" s="5">
        <v>0</v>
      </c>
      <c r="EZ607" s="5">
        <v>1</v>
      </c>
      <c r="FA607" s="22">
        <v>3</v>
      </c>
      <c r="FB607" s="22">
        <v>1</v>
      </c>
      <c r="FC607" s="22">
        <v>2</v>
      </c>
      <c r="FD607" s="22">
        <v>1</v>
      </c>
      <c r="FE607" s="22">
        <v>0</v>
      </c>
      <c r="FF607" s="22">
        <v>3</v>
      </c>
      <c r="FG607" s="22">
        <v>0</v>
      </c>
      <c r="FH607" s="22">
        <v>0</v>
      </c>
      <c r="FI607" s="6">
        <v>79.066666666700002</v>
      </c>
      <c r="FJ607" s="6">
        <f t="shared" si="796"/>
        <v>1.8387596899232559</v>
      </c>
      <c r="FK607" s="5">
        <v>1.81</v>
      </c>
      <c r="FL607" s="5">
        <v>3.15</v>
      </c>
      <c r="FM607" s="21">
        <f t="shared" si="797"/>
        <v>0.36491935483870969</v>
      </c>
      <c r="FN607" s="1">
        <v>0</v>
      </c>
      <c r="FO607" s="22">
        <v>0</v>
      </c>
      <c r="FP607" s="22">
        <v>0</v>
      </c>
      <c r="FQ607" s="1">
        <v>0</v>
      </c>
      <c r="FR607" s="1">
        <f t="shared" si="798"/>
        <v>0</v>
      </c>
      <c r="FS607" s="3">
        <f t="shared" si="799"/>
        <v>0</v>
      </c>
      <c r="FT607" s="3">
        <f t="shared" si="800"/>
        <v>26</v>
      </c>
      <c r="FU607" s="1">
        <v>12</v>
      </c>
      <c r="FV607" s="1">
        <v>14</v>
      </c>
      <c r="FW607" s="20">
        <f t="shared" si="801"/>
        <v>0.46153846153846156</v>
      </c>
      <c r="FX607" s="5">
        <v>0</v>
      </c>
      <c r="FY607" s="5">
        <v>8</v>
      </c>
      <c r="FZ607" s="22">
        <v>7</v>
      </c>
      <c r="GA607" s="22">
        <v>53</v>
      </c>
      <c r="GB607" s="22">
        <v>4</v>
      </c>
      <c r="GC607" s="22">
        <v>29</v>
      </c>
      <c r="GD607" s="22">
        <v>38</v>
      </c>
      <c r="GE607" s="22">
        <v>2</v>
      </c>
      <c r="GF607" s="22">
        <v>1</v>
      </c>
      <c r="GG607" s="22">
        <v>0</v>
      </c>
      <c r="GH607" s="1">
        <v>25</v>
      </c>
      <c r="GI607" s="1">
        <v>0</v>
      </c>
      <c r="GJ607" s="1">
        <v>29</v>
      </c>
      <c r="GK607" s="1">
        <v>9</v>
      </c>
      <c r="GL607" s="6"/>
      <c r="GM607" s="6"/>
      <c r="GN607" s="31" t="str">
        <f t="shared" si="802"/>
        <v xml:space="preserve"> </v>
      </c>
      <c r="GP607" s="1">
        <v>1</v>
      </c>
      <c r="GQ607" s="1">
        <v>0</v>
      </c>
      <c r="GR607" s="1">
        <v>1</v>
      </c>
      <c r="GS607" s="1">
        <v>1</v>
      </c>
      <c r="GT607" s="1">
        <v>0</v>
      </c>
      <c r="GU607" s="1">
        <v>0</v>
      </c>
      <c r="GV607" s="32" t="str">
        <f t="shared" si="803"/>
        <v xml:space="preserve"> </v>
      </c>
      <c r="GW607" s="9">
        <f t="shared" si="804"/>
        <v>5</v>
      </c>
      <c r="GX607" s="10">
        <v>1</v>
      </c>
      <c r="GY607" s="10">
        <v>0.7</v>
      </c>
      <c r="GZ607" s="10">
        <v>1.6</v>
      </c>
      <c r="HA607" s="29">
        <f t="shared" si="805"/>
        <v>3.7209302325581395E-2</v>
      </c>
      <c r="HB607" s="29">
        <f t="shared" si="806"/>
        <v>0.16437887046601615</v>
      </c>
      <c r="HC607">
        <v>11</v>
      </c>
      <c r="HD607">
        <v>13.8</v>
      </c>
      <c r="HE607">
        <v>4.8</v>
      </c>
      <c r="HF607">
        <v>1.8</v>
      </c>
      <c r="HG607">
        <v>2.1</v>
      </c>
      <c r="HH607">
        <v>0</v>
      </c>
      <c r="HI607">
        <v>3.9</v>
      </c>
      <c r="HJ607" s="11">
        <f t="shared" si="807"/>
        <v>9.0697674418604643E-2</v>
      </c>
      <c r="HK607" s="11">
        <f t="shared" si="808"/>
        <v>0.40067349676091429</v>
      </c>
      <c r="HL607">
        <v>99</v>
      </c>
      <c r="HM607">
        <v>0</v>
      </c>
      <c r="HN607">
        <v>0</v>
      </c>
      <c r="HO607">
        <v>3</v>
      </c>
      <c r="HP607" t="s">
        <v>488</v>
      </c>
      <c r="HQ607" s="33">
        <v>600000</v>
      </c>
      <c r="HR607" s="33">
        <v>0</v>
      </c>
      <c r="HS607" s="30">
        <f t="shared" si="809"/>
        <v>3.7243902439024388</v>
      </c>
    </row>
    <row r="608" spans="1:227" x14ac:dyDescent="0.2">
      <c r="A608" s="1">
        <v>53</v>
      </c>
      <c r="B608" s="2" t="s">
        <v>2846</v>
      </c>
      <c r="C608" s="2" t="s">
        <v>2847</v>
      </c>
      <c r="D608" s="2" t="s">
        <v>429</v>
      </c>
      <c r="E608" s="2" t="s">
        <v>240</v>
      </c>
      <c r="F608" s="2">
        <v>73</v>
      </c>
      <c r="G608" s="2">
        <v>193</v>
      </c>
      <c r="H608" s="2" t="s">
        <v>249</v>
      </c>
      <c r="I608" s="2" t="s">
        <v>258</v>
      </c>
      <c r="J608" s="3">
        <v>21</v>
      </c>
      <c r="K608" s="5" t="s">
        <v>2848</v>
      </c>
      <c r="L608" s="5" t="s">
        <v>2849</v>
      </c>
      <c r="M608" s="5" t="s">
        <v>342</v>
      </c>
      <c r="N608" s="5" t="s">
        <v>244</v>
      </c>
      <c r="O608" s="2" t="s">
        <v>244</v>
      </c>
      <c r="P608" s="2" t="s">
        <v>271</v>
      </c>
      <c r="Q608" s="1">
        <v>19</v>
      </c>
      <c r="R608" s="1">
        <v>1</v>
      </c>
      <c r="S608" s="1">
        <v>4</v>
      </c>
      <c r="T608" s="1">
        <v>5</v>
      </c>
      <c r="U608" s="1">
        <v>-7</v>
      </c>
      <c r="V608" s="1">
        <v>21</v>
      </c>
      <c r="W608" s="20">
        <f t="shared" si="731"/>
        <v>4.7619047619047616E-2</v>
      </c>
      <c r="X608" s="6">
        <v>309.28333333329999</v>
      </c>
      <c r="Y608" s="6">
        <f t="shared" si="732"/>
        <v>16.278070175436842</v>
      </c>
      <c r="Z608" s="1">
        <v>392</v>
      </c>
      <c r="AA608" s="6">
        <f t="shared" si="733"/>
        <v>20.631578947368421</v>
      </c>
      <c r="AB608" s="8">
        <f t="shared" si="734"/>
        <v>0.78898809523801017</v>
      </c>
      <c r="AC608" s="3">
        <f t="shared" si="735"/>
        <v>38.4</v>
      </c>
      <c r="AD608" s="8">
        <f t="shared" si="736"/>
        <v>7.4494799806011152</v>
      </c>
      <c r="AE608" s="20">
        <f t="shared" si="737"/>
        <v>0.16666666666666666</v>
      </c>
      <c r="AF608" s="20">
        <f t="shared" si="738"/>
        <v>0.66666666666666663</v>
      </c>
      <c r="AG608" s="20">
        <f t="shared" si="739"/>
        <v>0.83333333333333326</v>
      </c>
      <c r="AH608" s="3" t="e">
        <f t="shared" si="740"/>
        <v>#VALUE!</v>
      </c>
      <c r="AI608" s="3" t="str">
        <f t="shared" si="741"/>
        <v xml:space="preserve"> </v>
      </c>
      <c r="AJ608" s="3" t="str">
        <f t="shared" si="742"/>
        <v xml:space="preserve"> </v>
      </c>
      <c r="AK608" s="20" t="e">
        <f t="shared" si="743"/>
        <v>#VALUE!</v>
      </c>
      <c r="AL608" s="6">
        <v>0</v>
      </c>
      <c r="AM608" s="1">
        <v>6</v>
      </c>
      <c r="AN608" s="1">
        <v>9</v>
      </c>
      <c r="AO608" s="1">
        <v>8</v>
      </c>
      <c r="AP608" s="1">
        <v>9</v>
      </c>
      <c r="AQ608" s="1">
        <v>3</v>
      </c>
      <c r="AR608" s="6">
        <f t="shared" si="744"/>
        <v>1.1639812469689244</v>
      </c>
      <c r="AS608" s="6">
        <f t="shared" si="745"/>
        <v>1.7459718704533864</v>
      </c>
      <c r="AT608" s="6">
        <f t="shared" si="746"/>
        <v>1.5519749959585658</v>
      </c>
      <c r="AU608" s="6">
        <f t="shared" si="747"/>
        <v>1.7459718704533864</v>
      </c>
      <c r="AV608" s="6">
        <f t="shared" si="748"/>
        <v>0.58199062348446218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7">
        <f>(EA608+FH608+GG608)-(DZ608+FG608+GF608)-((BD608/60)*(-0.29)+(EF608/60)*0.11+(FI608/60)*(-0.33))</f>
        <v>3.3957583333334336</v>
      </c>
      <c r="BD608" s="6">
        <v>286.71666666670001</v>
      </c>
      <c r="BE608" s="6">
        <f t="shared" si="749"/>
        <v>15.090350877194737</v>
      </c>
      <c r="BF608" s="5">
        <v>14.21</v>
      </c>
      <c r="BG608" s="5">
        <v>34.29</v>
      </c>
      <c r="BH608" s="21">
        <f t="shared" si="750"/>
        <v>0.29298969072164949</v>
      </c>
      <c r="BI608" s="1">
        <v>0</v>
      </c>
      <c r="BJ608" s="22">
        <v>2</v>
      </c>
      <c r="BK608" s="22">
        <v>2</v>
      </c>
      <c r="BL608" s="1">
        <v>4</v>
      </c>
      <c r="BM608" s="1">
        <f t="shared" si="751"/>
        <v>4</v>
      </c>
      <c r="BN608" s="8">
        <f t="shared" si="752"/>
        <v>0.83706330291218545</v>
      </c>
      <c r="BO608" s="3">
        <f t="shared" si="753"/>
        <v>38.4</v>
      </c>
      <c r="BP608" s="20">
        <f t="shared" si="754"/>
        <v>0</v>
      </c>
      <c r="BQ608" s="20">
        <f t="shared" si="755"/>
        <v>0.8</v>
      </c>
      <c r="BR608" s="20">
        <f t="shared" si="756"/>
        <v>0.8</v>
      </c>
      <c r="BS608" s="3" t="str">
        <f t="shared" si="757"/>
        <v xml:space="preserve"> </v>
      </c>
      <c r="BV608" s="20" t="str">
        <f t="shared" si="758"/>
        <v xml:space="preserve"> </v>
      </c>
      <c r="BW608" s="5">
        <v>25</v>
      </c>
      <c r="BX608" s="5">
        <v>43</v>
      </c>
      <c r="BY608" s="21">
        <f t="shared" si="759"/>
        <v>0.29694323144104806</v>
      </c>
      <c r="BZ608" s="5">
        <v>40</v>
      </c>
      <c r="CA608" s="5">
        <v>41</v>
      </c>
      <c r="CB608" s="23">
        <f t="shared" si="760"/>
        <v>0.35371179039301309</v>
      </c>
      <c r="CC608" s="5">
        <v>31</v>
      </c>
      <c r="CD608" s="5">
        <v>49</v>
      </c>
      <c r="CE608" s="23">
        <f t="shared" si="761"/>
        <v>0.34934497816593885</v>
      </c>
      <c r="CF608" s="23">
        <f t="shared" si="762"/>
        <v>0.4563758389261745</v>
      </c>
      <c r="CG608" s="24">
        <v>1</v>
      </c>
      <c r="CH608" s="5">
        <v>84</v>
      </c>
      <c r="CI608" s="5">
        <v>103</v>
      </c>
      <c r="CJ608" s="5">
        <v>75</v>
      </c>
      <c r="CK608">
        <v>15.154406140000001</v>
      </c>
      <c r="CL608" s="5">
        <v>-6.4000000000000001E-2</v>
      </c>
      <c r="CM608" s="5">
        <v>6</v>
      </c>
      <c r="CN608" s="5">
        <v>1.004</v>
      </c>
      <c r="CO608" s="5">
        <v>1.409</v>
      </c>
      <c r="CP608" s="5">
        <v>-10.153</v>
      </c>
      <c r="CQ608" s="21">
        <f t="shared" si="763"/>
        <v>5.2083333333333336E-2</v>
      </c>
      <c r="CR608" s="25">
        <f t="shared" si="764"/>
        <v>0.92253521126760563</v>
      </c>
      <c r="CS608" s="22">
        <f t="shared" si="765"/>
        <v>927.743544600939</v>
      </c>
      <c r="CT608" s="21">
        <f t="shared" si="766"/>
        <v>-2.5381455399061038E-2</v>
      </c>
      <c r="CU608" s="26">
        <f t="shared" si="767"/>
        <v>1.1111522648986998</v>
      </c>
      <c r="CV608" s="27">
        <f t="shared" si="768"/>
        <v>2.4445349827771397</v>
      </c>
      <c r="CW608" s="27">
        <f t="shared" si="769"/>
        <v>21.334123486055041</v>
      </c>
      <c r="CX608" s="27">
        <f t="shared" si="770"/>
        <v>31.556724323123074</v>
      </c>
      <c r="CY608" s="27">
        <f t="shared" si="771"/>
        <v>46.890625578725135</v>
      </c>
      <c r="CZ608" s="27">
        <f t="shared" si="772"/>
        <v>56.668765509833698</v>
      </c>
      <c r="DA608" s="28">
        <f t="shared" si="773"/>
        <v>-9.7781399311085622</v>
      </c>
      <c r="DB608" s="5">
        <v>5</v>
      </c>
      <c r="DC608" s="5">
        <v>11</v>
      </c>
      <c r="DD608" s="22">
        <v>91</v>
      </c>
      <c r="DE608" s="22">
        <v>131</v>
      </c>
      <c r="DF608" s="22">
        <v>51</v>
      </c>
      <c r="DG608" s="22">
        <v>57</v>
      </c>
      <c r="DH608" s="22">
        <v>56</v>
      </c>
      <c r="DI608" s="22">
        <v>64</v>
      </c>
      <c r="DJ608" s="29">
        <f t="shared" si="774"/>
        <v>2.3358399346632535</v>
      </c>
      <c r="DK608" s="27">
        <f t="shared" si="775"/>
        <v>2.2102500345351568</v>
      </c>
      <c r="DL608" s="27">
        <f t="shared" si="776"/>
        <v>2.2102500345351568</v>
      </c>
      <c r="DM608" s="27">
        <f t="shared" si="777"/>
        <v>25.878344154349126</v>
      </c>
      <c r="DN608" s="27">
        <f t="shared" si="778"/>
        <v>33.614219275222176</v>
      </c>
      <c r="DO608" s="27">
        <f t="shared" si="779"/>
        <v>44.665469447897962</v>
      </c>
      <c r="DP608" s="27">
        <f t="shared" si="780"/>
        <v>61.887000966984388</v>
      </c>
      <c r="DQ608" s="30">
        <f t="shared" si="781"/>
        <v>7.4433915879778638</v>
      </c>
      <c r="DR608" s="5">
        <v>24</v>
      </c>
      <c r="DS608" s="5">
        <v>24</v>
      </c>
      <c r="DT608" s="5">
        <v>257</v>
      </c>
      <c r="DU608" s="5">
        <v>341</v>
      </c>
      <c r="DV608" s="5">
        <v>87</v>
      </c>
      <c r="DW608" s="5">
        <v>140</v>
      </c>
      <c r="DX608" s="5">
        <v>167</v>
      </c>
      <c r="DY608" s="5">
        <v>117</v>
      </c>
      <c r="DZ608" s="22">
        <v>0</v>
      </c>
      <c r="EA608" s="22">
        <v>2</v>
      </c>
      <c r="EB608" s="22">
        <f t="shared" si="782"/>
        <v>2</v>
      </c>
      <c r="EC608" s="26">
        <f t="shared" si="783"/>
        <v>0</v>
      </c>
      <c r="ED608" s="27">
        <f t="shared" si="784"/>
        <v>0.41853165145609272</v>
      </c>
      <c r="EE608" s="27">
        <f t="shared" si="785"/>
        <v>0.41853165145609272</v>
      </c>
      <c r="EF608" s="6">
        <v>15.5666666667</v>
      </c>
      <c r="EG608" s="6">
        <f t="shared" si="786"/>
        <v>0.81929824561578946</v>
      </c>
      <c r="EH608" s="5">
        <v>0.9</v>
      </c>
      <c r="EI608" s="5">
        <v>4.3899999999999997</v>
      </c>
      <c r="EJ608" s="21">
        <f t="shared" si="787"/>
        <v>0.17013232514177695</v>
      </c>
      <c r="EK608" s="1">
        <v>1</v>
      </c>
      <c r="EL608" s="22">
        <v>0</v>
      </c>
      <c r="EM608" s="22">
        <v>0</v>
      </c>
      <c r="EN608" s="1">
        <v>0</v>
      </c>
      <c r="EO608" s="3">
        <f t="shared" si="788"/>
        <v>1</v>
      </c>
      <c r="EP608" s="6">
        <f t="shared" si="789"/>
        <v>3.8543897216191554</v>
      </c>
      <c r="EQ608" s="3">
        <f t="shared" si="790"/>
        <v>0</v>
      </c>
      <c r="ER608" s="20">
        <f t="shared" si="791"/>
        <v>1</v>
      </c>
      <c r="ES608" s="20">
        <f t="shared" si="792"/>
        <v>0</v>
      </c>
      <c r="ET608" s="20">
        <f t="shared" si="793"/>
        <v>1</v>
      </c>
      <c r="EU608" s="3" t="str">
        <f t="shared" si="794"/>
        <v xml:space="preserve"> </v>
      </c>
      <c r="EX608" s="20" t="str">
        <f t="shared" si="795"/>
        <v xml:space="preserve"> </v>
      </c>
      <c r="EY608" s="5">
        <v>1</v>
      </c>
      <c r="EZ608" s="5">
        <v>1</v>
      </c>
      <c r="FA608" s="22">
        <v>10</v>
      </c>
      <c r="FB608" s="22">
        <v>1</v>
      </c>
      <c r="FC608" s="22">
        <v>3</v>
      </c>
      <c r="FD608" s="22">
        <v>1</v>
      </c>
      <c r="FE608" s="22">
        <v>0</v>
      </c>
      <c r="FF608" s="22">
        <v>5</v>
      </c>
      <c r="FG608" s="22">
        <v>0</v>
      </c>
      <c r="FH608" s="22">
        <v>0</v>
      </c>
      <c r="FI608" s="6">
        <v>7</v>
      </c>
      <c r="FJ608" s="6">
        <f t="shared" si="796"/>
        <v>0.36842105263157893</v>
      </c>
      <c r="FK608" s="5">
        <v>0.35</v>
      </c>
      <c r="FL608" s="5">
        <v>4.72</v>
      </c>
      <c r="FM608" s="21">
        <f t="shared" si="797"/>
        <v>6.9033530571992116E-2</v>
      </c>
      <c r="FN608" s="1">
        <v>0</v>
      </c>
      <c r="FO608" s="22">
        <v>0</v>
      </c>
      <c r="FP608" s="22">
        <v>0</v>
      </c>
      <c r="FQ608" s="1">
        <v>0</v>
      </c>
      <c r="FR608" s="1">
        <f t="shared" si="798"/>
        <v>0</v>
      </c>
      <c r="FS608" s="3">
        <f t="shared" si="799"/>
        <v>0</v>
      </c>
      <c r="FT608" s="3" t="str">
        <f t="shared" si="800"/>
        <v xml:space="preserve"> </v>
      </c>
      <c r="FW608" s="20" t="str">
        <f t="shared" si="801"/>
        <v xml:space="preserve"> </v>
      </c>
      <c r="FX608" s="5">
        <v>0</v>
      </c>
      <c r="FY608" s="5">
        <v>0</v>
      </c>
      <c r="FZ608" s="22">
        <v>0</v>
      </c>
      <c r="GA608" s="22">
        <v>4</v>
      </c>
      <c r="GB608" s="22">
        <v>0</v>
      </c>
      <c r="GC608" s="22">
        <v>1</v>
      </c>
      <c r="GD608" s="22">
        <v>3</v>
      </c>
      <c r="GE608" s="22">
        <v>0</v>
      </c>
      <c r="GF608" s="22">
        <v>0</v>
      </c>
      <c r="GG608" s="22">
        <v>0</v>
      </c>
      <c r="GH608" s="1">
        <v>6</v>
      </c>
      <c r="GI608" s="1">
        <v>1</v>
      </c>
      <c r="GJ608" s="1">
        <v>12</v>
      </c>
      <c r="GK608" s="1">
        <v>0</v>
      </c>
      <c r="GN608" s="31" t="str">
        <f t="shared" si="802"/>
        <v xml:space="preserve"> 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32" t="str">
        <f t="shared" si="803"/>
        <v xml:space="preserve"> </v>
      </c>
      <c r="GW608" s="9">
        <f t="shared" si="804"/>
        <v>2</v>
      </c>
      <c r="GX608" s="10">
        <v>0.30000000000000004</v>
      </c>
      <c r="GY608" s="10">
        <v>0</v>
      </c>
      <c r="GZ608" s="10">
        <v>0.30000000000000004</v>
      </c>
      <c r="HA608" s="29">
        <f t="shared" si="805"/>
        <v>1.578947368421053E-2</v>
      </c>
      <c r="HB608" s="29">
        <f t="shared" si="806"/>
        <v>5.8199062348446226E-2</v>
      </c>
      <c r="HC608">
        <v>4.3</v>
      </c>
      <c r="HD608">
        <v>4.0999999999999996</v>
      </c>
      <c r="HE608">
        <v>-6.3</v>
      </c>
      <c r="HF608">
        <v>1</v>
      </c>
      <c r="HG608">
        <v>-0.8</v>
      </c>
      <c r="HH608">
        <v>0</v>
      </c>
      <c r="HI608">
        <v>0.2</v>
      </c>
      <c r="HJ608" s="11">
        <f t="shared" si="807"/>
        <v>1.0526315789473684E-2</v>
      </c>
      <c r="HK608" s="11">
        <f t="shared" si="808"/>
        <v>3.8799374898964144E-2</v>
      </c>
      <c r="HL608">
        <v>42</v>
      </c>
      <c r="HM608">
        <v>0</v>
      </c>
      <c r="HN608">
        <v>0</v>
      </c>
      <c r="HQ608" s="33">
        <v>369091</v>
      </c>
      <c r="HR608" s="33">
        <v>0</v>
      </c>
      <c r="HS608" s="30">
        <f t="shared" si="809"/>
        <v>-7.5654261640798248E-2</v>
      </c>
    </row>
    <row r="609" spans="1:227" x14ac:dyDescent="0.2">
      <c r="A609" s="1">
        <v>27</v>
      </c>
      <c r="B609" s="2" t="s">
        <v>1450</v>
      </c>
      <c r="C609" s="2" t="s">
        <v>1795</v>
      </c>
      <c r="D609" s="2" t="s">
        <v>257</v>
      </c>
      <c r="E609" s="2" t="s">
        <v>240</v>
      </c>
      <c r="F609" s="2">
        <v>74</v>
      </c>
      <c r="G609" s="2">
        <v>207</v>
      </c>
      <c r="H609" s="2" t="s">
        <v>231</v>
      </c>
      <c r="J609" s="3">
        <v>28</v>
      </c>
      <c r="K609" s="5" t="s">
        <v>2850</v>
      </c>
      <c r="L609" s="5" t="s">
        <v>2851</v>
      </c>
      <c r="M609" s="5" t="s">
        <v>766</v>
      </c>
      <c r="N609" s="5" t="s">
        <v>235</v>
      </c>
      <c r="O609" s="2" t="s">
        <v>235</v>
      </c>
      <c r="P609" s="2" t="s">
        <v>271</v>
      </c>
      <c r="Q609" s="1">
        <v>36</v>
      </c>
      <c r="R609" s="1">
        <v>1</v>
      </c>
      <c r="S609" s="1">
        <v>2</v>
      </c>
      <c r="T609" s="1">
        <v>3</v>
      </c>
      <c r="U609" s="1">
        <v>7</v>
      </c>
      <c r="V609" s="1">
        <v>36</v>
      </c>
      <c r="W609" s="20">
        <f t="shared" si="731"/>
        <v>2.7777777777777776E-2</v>
      </c>
      <c r="X609" s="6">
        <v>692</v>
      </c>
      <c r="Y609" s="6">
        <f t="shared" si="732"/>
        <v>19.222222222222221</v>
      </c>
      <c r="Z609" s="1">
        <v>910</v>
      </c>
      <c r="AA609" s="6">
        <f t="shared" si="733"/>
        <v>25.277777777777779</v>
      </c>
      <c r="AB609" s="8">
        <f t="shared" si="734"/>
        <v>0.7604395604395604</v>
      </c>
      <c r="AC609" s="3">
        <f t="shared" si="735"/>
        <v>22.69047619047619</v>
      </c>
      <c r="AD609" s="8">
        <f t="shared" si="736"/>
        <v>1.9673823286540046</v>
      </c>
      <c r="AE609" s="20">
        <f t="shared" si="737"/>
        <v>3.5714285714285712E-2</v>
      </c>
      <c r="AF609" s="20">
        <f t="shared" si="738"/>
        <v>7.1428571428571425E-2</v>
      </c>
      <c r="AG609" s="20">
        <f t="shared" si="739"/>
        <v>0.10714285714285714</v>
      </c>
      <c r="AH609" s="3" t="e">
        <f t="shared" si="740"/>
        <v>#VALUE!</v>
      </c>
      <c r="AI609" s="3" t="str">
        <f t="shared" si="741"/>
        <v xml:space="preserve"> </v>
      </c>
      <c r="AJ609" s="3" t="str">
        <f t="shared" si="742"/>
        <v xml:space="preserve"> </v>
      </c>
      <c r="AK609" s="20" t="e">
        <f t="shared" si="743"/>
        <v>#VALUE!</v>
      </c>
      <c r="AL609" s="6">
        <v>0</v>
      </c>
      <c r="AM609" s="1">
        <v>29</v>
      </c>
      <c r="AN609" s="1">
        <v>46</v>
      </c>
      <c r="AO609" s="1">
        <v>25</v>
      </c>
      <c r="AP609" s="1">
        <v>18</v>
      </c>
      <c r="AQ609" s="1">
        <v>6</v>
      </c>
      <c r="AR609" s="6">
        <f t="shared" si="744"/>
        <v>2.5144508670520231</v>
      </c>
      <c r="AS609" s="6">
        <f t="shared" si="745"/>
        <v>3.988439306358381</v>
      </c>
      <c r="AT609" s="6">
        <f t="shared" si="746"/>
        <v>2.1676300578034682</v>
      </c>
      <c r="AU609" s="6">
        <f t="shared" si="747"/>
        <v>1.5606936416184971</v>
      </c>
      <c r="AV609" s="6">
        <f t="shared" si="748"/>
        <v>0.52023121387283233</v>
      </c>
      <c r="AW609" s="1">
        <v>18</v>
      </c>
      <c r="AX609" s="1">
        <v>9</v>
      </c>
      <c r="AY609" s="1">
        <v>0</v>
      </c>
      <c r="AZ609" s="1">
        <v>0</v>
      </c>
      <c r="BA609" s="1">
        <v>0</v>
      </c>
      <c r="BB609" s="1">
        <v>0</v>
      </c>
      <c r="BC609" s="7">
        <f>(EA609+FH609+GG609)-(DZ609+FG609+GF609)-((BD609/60)*(-0.29)+(EF609/60)*0.11+(FI609/60)*(-0.33))</f>
        <v>-0.90432222222220027</v>
      </c>
      <c r="BD609" s="6">
        <v>567.18333333329997</v>
      </c>
      <c r="BE609" s="6">
        <f t="shared" si="749"/>
        <v>15.755092592591666</v>
      </c>
      <c r="BF609" s="5">
        <v>15.13</v>
      </c>
      <c r="BG609" s="5">
        <v>31.39</v>
      </c>
      <c r="BH609" s="21">
        <f t="shared" si="750"/>
        <v>0.32523645743766122</v>
      </c>
      <c r="BI609" s="1">
        <v>1</v>
      </c>
      <c r="BJ609" s="22">
        <v>1</v>
      </c>
      <c r="BK609" s="22">
        <v>0</v>
      </c>
      <c r="BL609" s="1">
        <v>1</v>
      </c>
      <c r="BM609" s="1">
        <f t="shared" si="751"/>
        <v>2</v>
      </c>
      <c r="BN609" s="8">
        <f t="shared" si="752"/>
        <v>0.21157180218037741</v>
      </c>
      <c r="BO609" s="3">
        <f t="shared" si="753"/>
        <v>14.190476190476192</v>
      </c>
      <c r="BP609" s="20">
        <f t="shared" si="754"/>
        <v>4.7619047619047616E-2</v>
      </c>
      <c r="BQ609" s="20">
        <f t="shared" si="755"/>
        <v>4.7619047619047616E-2</v>
      </c>
      <c r="BR609" s="20">
        <f t="shared" si="756"/>
        <v>9.5238095238095233E-2</v>
      </c>
      <c r="BS609" s="3" t="str">
        <f t="shared" si="757"/>
        <v xml:space="preserve"> </v>
      </c>
      <c r="BV609" s="20" t="str">
        <f t="shared" si="758"/>
        <v xml:space="preserve"> </v>
      </c>
      <c r="BW609" s="5">
        <v>92</v>
      </c>
      <c r="BX609" s="5">
        <v>94</v>
      </c>
      <c r="BY609" s="21">
        <f t="shared" si="759"/>
        <v>0.39240506329113922</v>
      </c>
      <c r="BZ609" s="5">
        <v>78</v>
      </c>
      <c r="CA609" s="5">
        <v>59</v>
      </c>
      <c r="CB609" s="23">
        <f t="shared" si="760"/>
        <v>0.28902953586497893</v>
      </c>
      <c r="CC609" s="5">
        <v>69</v>
      </c>
      <c r="CD609" s="5">
        <v>82</v>
      </c>
      <c r="CE609" s="23">
        <f t="shared" si="761"/>
        <v>0.31856540084388185</v>
      </c>
      <c r="CF609" s="23">
        <f t="shared" si="762"/>
        <v>0.57585139318885448</v>
      </c>
      <c r="CG609" s="24">
        <v>6</v>
      </c>
      <c r="CH609" s="5">
        <v>216</v>
      </c>
      <c r="CI609" s="5">
        <v>196</v>
      </c>
      <c r="CJ609" s="5">
        <v>145</v>
      </c>
      <c r="CK609">
        <v>15.321041709999999</v>
      </c>
      <c r="CL609" s="5">
        <v>-0.38</v>
      </c>
      <c r="CM609" s="5">
        <v>6</v>
      </c>
      <c r="CN609" s="5">
        <v>-0.94</v>
      </c>
      <c r="CO609" s="5">
        <v>0.90400000000000003</v>
      </c>
      <c r="CP609" s="5">
        <v>7.9610000000000003</v>
      </c>
      <c r="CQ609" s="21">
        <f t="shared" si="763"/>
        <v>7.0469798657718116E-2</v>
      </c>
      <c r="CR609" s="25">
        <f t="shared" si="764"/>
        <v>0.92765957446808511</v>
      </c>
      <c r="CS609" s="22">
        <f t="shared" si="765"/>
        <v>934.70655433385696</v>
      </c>
      <c r="CT609" s="21">
        <f t="shared" si="766"/>
        <v>-1.8706268741967708E-3</v>
      </c>
      <c r="CU609" s="26">
        <f t="shared" si="767"/>
        <v>2.3132848645076005</v>
      </c>
      <c r="CV609" s="27">
        <f t="shared" si="768"/>
        <v>1.8726591760299622</v>
      </c>
      <c r="CW609" s="27">
        <f t="shared" si="769"/>
        <v>32.826613791584045</v>
      </c>
      <c r="CX609" s="27">
        <f t="shared" si="770"/>
        <v>25.886759198061245</v>
      </c>
      <c r="CY609" s="27">
        <f t="shared" si="771"/>
        <v>57.171183079973552</v>
      </c>
      <c r="CZ609" s="27">
        <f t="shared" si="772"/>
        <v>46.486010134390831</v>
      </c>
      <c r="DA609" s="28">
        <f t="shared" si="773"/>
        <v>10.685172945582721</v>
      </c>
      <c r="DB609" s="5">
        <v>21</v>
      </c>
      <c r="DC609" s="5">
        <v>17</v>
      </c>
      <c r="DD609" s="22">
        <v>277</v>
      </c>
      <c r="DE609" s="22">
        <v>218</v>
      </c>
      <c r="DF609" s="22">
        <v>99</v>
      </c>
      <c r="DG609" s="22">
        <v>84</v>
      </c>
      <c r="DH609" s="22">
        <v>103</v>
      </c>
      <c r="DI609" s="22">
        <v>122</v>
      </c>
      <c r="DJ609" s="29">
        <f t="shared" si="774"/>
        <v>-0.12626049094978598</v>
      </c>
      <c r="DK609" s="27">
        <f t="shared" si="775"/>
        <v>1.752150366358713</v>
      </c>
      <c r="DL609" s="27">
        <f t="shared" si="776"/>
        <v>1.6990549007114792</v>
      </c>
      <c r="DM609" s="27">
        <f t="shared" si="777"/>
        <v>29.043219709036848</v>
      </c>
      <c r="DN609" s="27">
        <f t="shared" si="778"/>
        <v>27.981310396092177</v>
      </c>
      <c r="DO609" s="27">
        <f t="shared" si="779"/>
        <v>55.378570670064782</v>
      </c>
      <c r="DP609" s="27">
        <f t="shared" si="780"/>
        <v>48.68854199851333</v>
      </c>
      <c r="DQ609" s="30">
        <f t="shared" si="781"/>
        <v>3.9951442740312686</v>
      </c>
      <c r="DR609" s="5">
        <v>33</v>
      </c>
      <c r="DS609" s="5">
        <v>32</v>
      </c>
      <c r="DT609" s="5">
        <v>514</v>
      </c>
      <c r="DU609" s="5">
        <v>495</v>
      </c>
      <c r="DV609" s="5">
        <v>234</v>
      </c>
      <c r="DW609" s="5">
        <v>170</v>
      </c>
      <c r="DX609" s="5">
        <v>220</v>
      </c>
      <c r="DY609" s="5">
        <v>262</v>
      </c>
      <c r="DZ609" s="22">
        <v>5</v>
      </c>
      <c r="EA609" s="22">
        <v>4</v>
      </c>
      <c r="EB609" s="22">
        <f t="shared" si="782"/>
        <v>-1</v>
      </c>
      <c r="EC609" s="26">
        <f t="shared" si="783"/>
        <v>0.52892950545094353</v>
      </c>
      <c r="ED609" s="27">
        <f t="shared" si="784"/>
        <v>0.42314360436075482</v>
      </c>
      <c r="EE609" s="27">
        <f t="shared" si="785"/>
        <v>-0.10578590109018871</v>
      </c>
      <c r="EF609" s="6">
        <v>45.3</v>
      </c>
      <c r="EG609" s="6">
        <f t="shared" si="786"/>
        <v>1.2583333333333333</v>
      </c>
      <c r="EH609" s="5">
        <v>1.26</v>
      </c>
      <c r="EI609" s="5">
        <v>5.13</v>
      </c>
      <c r="EJ609" s="21">
        <f t="shared" si="787"/>
        <v>0.19718309859154931</v>
      </c>
      <c r="EK609" s="1">
        <v>0</v>
      </c>
      <c r="EL609" s="22">
        <v>1</v>
      </c>
      <c r="EM609" s="22">
        <v>0</v>
      </c>
      <c r="EN609" s="1">
        <v>1</v>
      </c>
      <c r="EO609" s="3">
        <f t="shared" si="788"/>
        <v>1</v>
      </c>
      <c r="EP609" s="6">
        <f t="shared" si="789"/>
        <v>1.3245033112582782</v>
      </c>
      <c r="EQ609" s="3">
        <f t="shared" si="790"/>
        <v>8.5</v>
      </c>
      <c r="ER609" s="20">
        <f t="shared" si="791"/>
        <v>0</v>
      </c>
      <c r="ES609" s="20">
        <f t="shared" si="792"/>
        <v>0.25</v>
      </c>
      <c r="ET609" s="20">
        <f t="shared" si="793"/>
        <v>0.25</v>
      </c>
      <c r="EU609" s="3" t="str">
        <f t="shared" si="794"/>
        <v xml:space="preserve"> </v>
      </c>
      <c r="EX609" s="20" t="str">
        <f t="shared" si="795"/>
        <v xml:space="preserve"> </v>
      </c>
      <c r="EY609" s="5">
        <v>4</v>
      </c>
      <c r="EZ609" s="5">
        <v>1</v>
      </c>
      <c r="FA609" s="22">
        <v>30</v>
      </c>
      <c r="FB609" s="22">
        <v>5</v>
      </c>
      <c r="FC609" s="22">
        <v>15</v>
      </c>
      <c r="FD609" s="22">
        <v>5</v>
      </c>
      <c r="FE609" s="22">
        <v>1</v>
      </c>
      <c r="FF609" s="22">
        <v>18</v>
      </c>
      <c r="FG609" s="22">
        <v>1</v>
      </c>
      <c r="FH609" s="22">
        <v>0</v>
      </c>
      <c r="FI609" s="6">
        <v>79.516666666700004</v>
      </c>
      <c r="FJ609" s="6">
        <f t="shared" si="796"/>
        <v>2.2087962962972223</v>
      </c>
      <c r="FK609" s="5">
        <v>2.17</v>
      </c>
      <c r="FL609" s="5">
        <v>3.44</v>
      </c>
      <c r="FM609" s="21">
        <f t="shared" si="797"/>
        <v>0.38680926916221037</v>
      </c>
      <c r="FN609" s="1">
        <v>0</v>
      </c>
      <c r="FO609" s="22">
        <v>0</v>
      </c>
      <c r="FP609" s="22">
        <v>0</v>
      </c>
      <c r="FQ609" s="1">
        <v>0</v>
      </c>
      <c r="FR609" s="1">
        <f t="shared" si="798"/>
        <v>0</v>
      </c>
      <c r="FS609" s="3">
        <f t="shared" si="799"/>
        <v>0</v>
      </c>
      <c r="FT609" s="3" t="str">
        <f t="shared" si="800"/>
        <v xml:space="preserve"> </v>
      </c>
      <c r="FW609" s="20" t="str">
        <f t="shared" si="801"/>
        <v xml:space="preserve"> </v>
      </c>
      <c r="FX609" s="5">
        <v>3</v>
      </c>
      <c r="FY609" s="5">
        <v>9</v>
      </c>
      <c r="FZ609" s="22">
        <v>9</v>
      </c>
      <c r="GA609" s="22">
        <v>46</v>
      </c>
      <c r="GB609" s="22">
        <v>5</v>
      </c>
      <c r="GC609" s="22">
        <v>24</v>
      </c>
      <c r="GD609" s="22">
        <v>36</v>
      </c>
      <c r="GE609" s="22">
        <v>1</v>
      </c>
      <c r="GF609" s="22">
        <v>2</v>
      </c>
      <c r="GG609" s="22">
        <v>0</v>
      </c>
      <c r="GH609" s="1">
        <v>29</v>
      </c>
      <c r="GI609" s="1">
        <v>4</v>
      </c>
      <c r="GJ609" s="1">
        <v>28</v>
      </c>
      <c r="GK609" s="1">
        <v>10</v>
      </c>
      <c r="GN609" s="31" t="str">
        <f t="shared" si="802"/>
        <v xml:space="preserve"> </v>
      </c>
      <c r="GP609" s="1">
        <v>1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32" t="str">
        <f t="shared" si="803"/>
        <v xml:space="preserve"> </v>
      </c>
      <c r="GW609" s="9">
        <f t="shared" si="804"/>
        <v>1</v>
      </c>
      <c r="GX609" s="10">
        <v>-0.4</v>
      </c>
      <c r="GY609" s="10">
        <v>2.2999999999999998</v>
      </c>
      <c r="GZ609" s="10">
        <v>1.9</v>
      </c>
      <c r="HA609" s="29">
        <f t="shared" si="805"/>
        <v>5.2777777777777778E-2</v>
      </c>
      <c r="HB609" s="29">
        <f t="shared" si="806"/>
        <v>0.16473988439306358</v>
      </c>
      <c r="HC609">
        <v>12.1</v>
      </c>
      <c r="HD609">
        <v>15.9</v>
      </c>
      <c r="HE609">
        <v>4.4000000000000004</v>
      </c>
      <c r="HF609">
        <v>-1.5</v>
      </c>
      <c r="HG609">
        <v>3.2</v>
      </c>
      <c r="HH609">
        <v>0</v>
      </c>
      <c r="HI609">
        <v>1.8</v>
      </c>
      <c r="HJ609" s="11">
        <f t="shared" si="807"/>
        <v>0.05</v>
      </c>
      <c r="HK609" s="11">
        <f t="shared" si="808"/>
        <v>0.15606936416184972</v>
      </c>
      <c r="HL609">
        <v>99</v>
      </c>
      <c r="HM609">
        <v>0</v>
      </c>
      <c r="HN609">
        <v>0</v>
      </c>
      <c r="HO609">
        <v>10</v>
      </c>
      <c r="HP609" t="s">
        <v>2852</v>
      </c>
      <c r="HQ609" s="33">
        <v>3775000</v>
      </c>
      <c r="HR609" s="33">
        <v>0</v>
      </c>
      <c r="HS609" s="30">
        <f t="shared" si="809"/>
        <v>-3.9512195121951228</v>
      </c>
    </row>
    <row r="610" spans="1:227" x14ac:dyDescent="0.2">
      <c r="A610" s="1">
        <v>67</v>
      </c>
      <c r="B610" s="2" t="s">
        <v>2853</v>
      </c>
      <c r="C610" s="2" t="s">
        <v>2854</v>
      </c>
      <c r="E610" s="2" t="s">
        <v>274</v>
      </c>
      <c r="F610" s="2">
        <v>73</v>
      </c>
      <c r="G610" s="2">
        <v>191</v>
      </c>
      <c r="H610" s="2" t="s">
        <v>249</v>
      </c>
      <c r="I610" s="2" t="s">
        <v>258</v>
      </c>
      <c r="J610" s="3">
        <v>20</v>
      </c>
      <c r="K610" s="5" t="s">
        <v>2855</v>
      </c>
      <c r="L610" s="5" t="s">
        <v>2856</v>
      </c>
      <c r="M610" s="5" t="s">
        <v>2857</v>
      </c>
      <c r="N610" s="5" t="s">
        <v>293</v>
      </c>
      <c r="O610" s="2" t="s">
        <v>293</v>
      </c>
      <c r="P610" s="2" t="s">
        <v>254</v>
      </c>
      <c r="Q610" s="1">
        <v>4</v>
      </c>
      <c r="R610" s="1">
        <v>0</v>
      </c>
      <c r="S610" s="1">
        <v>0</v>
      </c>
      <c r="T610" s="1">
        <v>0</v>
      </c>
      <c r="U610" s="1">
        <v>-2</v>
      </c>
      <c r="V610" s="1">
        <v>3</v>
      </c>
      <c r="W610" s="20">
        <f t="shared" si="731"/>
        <v>0</v>
      </c>
      <c r="X610" s="6">
        <v>35.799999999999997</v>
      </c>
      <c r="Y610" s="6">
        <f t="shared" si="732"/>
        <v>8.9499999999999993</v>
      </c>
      <c r="Z610" s="1">
        <v>46</v>
      </c>
      <c r="AA610" s="6">
        <f t="shared" si="733"/>
        <v>11.5</v>
      </c>
      <c r="AB610" s="8">
        <f t="shared" si="734"/>
        <v>0.77826086956521734</v>
      </c>
      <c r="AC610" s="3">
        <f t="shared" si="735"/>
        <v>0</v>
      </c>
      <c r="AD610" s="8">
        <f t="shared" si="736"/>
        <v>0</v>
      </c>
      <c r="AE610" s="20">
        <f t="shared" si="737"/>
        <v>0</v>
      </c>
      <c r="AF610" s="20">
        <f t="shared" si="738"/>
        <v>0</v>
      </c>
      <c r="AG610" s="20">
        <f t="shared" si="739"/>
        <v>0</v>
      </c>
      <c r="AH610" s="3">
        <f t="shared" si="740"/>
        <v>21</v>
      </c>
      <c r="AI610" s="3">
        <f t="shared" si="741"/>
        <v>10</v>
      </c>
      <c r="AJ610" s="3">
        <f t="shared" si="742"/>
        <v>11</v>
      </c>
      <c r="AK610" s="20">
        <f t="shared" si="743"/>
        <v>0.47619047619047616</v>
      </c>
      <c r="AL610" s="6">
        <v>8.6</v>
      </c>
      <c r="AM610" s="1">
        <v>4</v>
      </c>
      <c r="AN610" s="1">
        <v>0</v>
      </c>
      <c r="AO610" s="1">
        <v>0</v>
      </c>
      <c r="AP610" s="1">
        <v>0</v>
      </c>
      <c r="AQ610" s="1">
        <v>0</v>
      </c>
      <c r="AR610" s="6">
        <f t="shared" si="744"/>
        <v>6.7039106145251397</v>
      </c>
      <c r="AS610" s="6">
        <f t="shared" si="745"/>
        <v>0</v>
      </c>
      <c r="AT610" s="6">
        <f t="shared" si="746"/>
        <v>0</v>
      </c>
      <c r="AU610" s="6">
        <f t="shared" si="747"/>
        <v>0</v>
      </c>
      <c r="AV610" s="6">
        <f t="shared" si="748"/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7">
        <f t="shared" ref="BC610:BC616" si="810">(EA610+FH610+GG610)-(DZ610+FG610+GF610)-((BD610/60)*(0.11)+(EF610/60)*(-0.14)+(FI610/60)*(0.13))</f>
        <v>-6.3966666666666672E-2</v>
      </c>
      <c r="BD610" s="6">
        <v>35.4</v>
      </c>
      <c r="BE610" s="6">
        <f t="shared" si="749"/>
        <v>8.85</v>
      </c>
      <c r="BF610" s="5">
        <v>8.85</v>
      </c>
      <c r="BG610" s="5">
        <v>40.97</v>
      </c>
      <c r="BH610" s="21">
        <f t="shared" si="750"/>
        <v>0.17763950220794861</v>
      </c>
      <c r="BI610" s="1">
        <v>0</v>
      </c>
      <c r="BJ610" s="22">
        <v>0</v>
      </c>
      <c r="BK610" s="22">
        <v>0</v>
      </c>
      <c r="BL610" s="1">
        <v>0</v>
      </c>
      <c r="BM610" s="1">
        <f t="shared" si="751"/>
        <v>0</v>
      </c>
      <c r="BN610" s="8">
        <f t="shared" si="752"/>
        <v>0</v>
      </c>
      <c r="BO610" s="3">
        <f t="shared" si="753"/>
        <v>0</v>
      </c>
      <c r="BP610" s="20">
        <f t="shared" si="754"/>
        <v>0</v>
      </c>
      <c r="BQ610" s="20">
        <f t="shared" si="755"/>
        <v>0</v>
      </c>
      <c r="BR610" s="20">
        <f t="shared" si="756"/>
        <v>0</v>
      </c>
      <c r="BS610" s="3">
        <f t="shared" si="757"/>
        <v>20</v>
      </c>
      <c r="BT610" s="1">
        <v>10</v>
      </c>
      <c r="BU610" s="1">
        <v>10</v>
      </c>
      <c r="BV610" s="20">
        <f t="shared" si="758"/>
        <v>0.5</v>
      </c>
      <c r="BW610" s="5">
        <v>8</v>
      </c>
      <c r="BX610" s="5">
        <v>1</v>
      </c>
      <c r="BY610" s="21">
        <f t="shared" si="759"/>
        <v>0.39130434782608697</v>
      </c>
      <c r="BZ610" s="5">
        <v>2</v>
      </c>
      <c r="CA610" s="5">
        <v>6</v>
      </c>
      <c r="CB610" s="23">
        <f t="shared" si="760"/>
        <v>0.34782608695652173</v>
      </c>
      <c r="CC610" s="5">
        <v>1</v>
      </c>
      <c r="CD610" s="5">
        <v>5</v>
      </c>
      <c r="CE610" s="23">
        <f t="shared" si="761"/>
        <v>0.2608695652173913</v>
      </c>
      <c r="CF610" s="23">
        <f t="shared" si="762"/>
        <v>0.52941176470588236</v>
      </c>
      <c r="CG610" s="24">
        <v>9</v>
      </c>
      <c r="CH610" s="5">
        <v>11</v>
      </c>
      <c r="CI610" s="5">
        <v>17</v>
      </c>
      <c r="CJ610" s="5">
        <v>9</v>
      </c>
      <c r="CK610">
        <v>14.55073563</v>
      </c>
      <c r="CL610" s="5">
        <v>-1.893</v>
      </c>
      <c r="CM610" s="5">
        <v>14</v>
      </c>
      <c r="CN610" s="5">
        <v>-2.6960000000000002</v>
      </c>
      <c r="CO610" s="5">
        <v>-6.3559999999999999</v>
      </c>
      <c r="CP610" s="5">
        <v>-10.675000000000001</v>
      </c>
      <c r="CQ610" s="21">
        <f t="shared" si="763"/>
        <v>0</v>
      </c>
      <c r="CR610" s="25">
        <f t="shared" si="764"/>
        <v>0.88888888888888884</v>
      </c>
      <c r="CS610" s="22">
        <f t="shared" si="765"/>
        <v>888.8888888888888</v>
      </c>
      <c r="CT610" s="21">
        <f t="shared" si="766"/>
        <v>-0.11111111111111116</v>
      </c>
      <c r="CU610" s="26">
        <f t="shared" si="767"/>
        <v>0</v>
      </c>
      <c r="CV610" s="27">
        <f t="shared" si="768"/>
        <v>3.3898305084745761</v>
      </c>
      <c r="CW610" s="27">
        <f t="shared" si="769"/>
        <v>15.254237288135592</v>
      </c>
      <c r="CX610" s="27">
        <f t="shared" si="770"/>
        <v>30.508474576271183</v>
      </c>
      <c r="CY610" s="27">
        <f t="shared" si="771"/>
        <v>23.728813559322035</v>
      </c>
      <c r="CZ610" s="27">
        <f t="shared" si="772"/>
        <v>62.711864406779661</v>
      </c>
      <c r="DA610" s="28">
        <f t="shared" si="773"/>
        <v>-38.983050847457626</v>
      </c>
      <c r="DB610" s="5">
        <v>0</v>
      </c>
      <c r="DC610" s="5">
        <v>2</v>
      </c>
      <c r="DD610" s="22">
        <v>9</v>
      </c>
      <c r="DE610" s="22">
        <v>16</v>
      </c>
      <c r="DF610" s="22">
        <v>4</v>
      </c>
      <c r="DG610" s="22">
        <v>10</v>
      </c>
      <c r="DH610" s="22">
        <v>9</v>
      </c>
      <c r="DI610" s="22">
        <v>1</v>
      </c>
      <c r="DJ610" s="29">
        <f t="shared" si="774"/>
        <v>-31.799933200398804</v>
      </c>
      <c r="DK610" s="27">
        <f t="shared" si="775"/>
        <v>4.7595801806199658</v>
      </c>
      <c r="DL610" s="27">
        <f t="shared" si="776"/>
        <v>1.8306077617769099</v>
      </c>
      <c r="DM610" s="27">
        <f t="shared" si="777"/>
        <v>26.726873321942886</v>
      </c>
      <c r="DN610" s="27">
        <f t="shared" si="778"/>
        <v>19.038320722479863</v>
      </c>
      <c r="DO610" s="27">
        <f t="shared" si="779"/>
        <v>57.114962167439593</v>
      </c>
      <c r="DP610" s="27">
        <f t="shared" si="780"/>
        <v>49.060288015621182</v>
      </c>
      <c r="DQ610" s="30">
        <f t="shared" si="781"/>
        <v>-47.037724999276037</v>
      </c>
      <c r="DR610" s="5">
        <v>13</v>
      </c>
      <c r="DS610" s="5">
        <v>5</v>
      </c>
      <c r="DT610" s="5">
        <v>60</v>
      </c>
      <c r="DU610" s="5">
        <v>47</v>
      </c>
      <c r="DV610" s="5">
        <v>39</v>
      </c>
      <c r="DW610" s="5">
        <v>42</v>
      </c>
      <c r="DX610" s="5">
        <v>40</v>
      </c>
      <c r="DY610" s="5">
        <v>44</v>
      </c>
      <c r="DZ610" s="22">
        <v>0</v>
      </c>
      <c r="EA610" s="22">
        <v>0</v>
      </c>
      <c r="EB610" s="22">
        <f t="shared" si="782"/>
        <v>0</v>
      </c>
      <c r="EC610" s="26">
        <f t="shared" si="783"/>
        <v>0</v>
      </c>
      <c r="ED610" s="27">
        <f t="shared" si="784"/>
        <v>0</v>
      </c>
      <c r="EE610" s="27">
        <f t="shared" si="785"/>
        <v>0</v>
      </c>
      <c r="EF610" s="6">
        <v>0.4</v>
      </c>
      <c r="EG610" s="6">
        <f t="shared" si="786"/>
        <v>0.1</v>
      </c>
      <c r="EH610" s="5">
        <v>0.1</v>
      </c>
      <c r="EI610" s="5">
        <v>5.25</v>
      </c>
      <c r="EJ610" s="21">
        <f t="shared" si="787"/>
        <v>1.8691588785046731E-2</v>
      </c>
      <c r="EK610" s="1">
        <v>0</v>
      </c>
      <c r="EL610" s="22">
        <v>0</v>
      </c>
      <c r="EM610" s="22">
        <v>0</v>
      </c>
      <c r="EN610" s="1">
        <v>0</v>
      </c>
      <c r="EO610" s="3">
        <f t="shared" si="788"/>
        <v>0</v>
      </c>
      <c r="EP610" s="6">
        <f t="shared" si="789"/>
        <v>0</v>
      </c>
      <c r="EQ610" s="3">
        <f t="shared" si="790"/>
        <v>0</v>
      </c>
      <c r="ER610" s="20">
        <f t="shared" si="791"/>
        <v>0</v>
      </c>
      <c r="ES610" s="20">
        <f t="shared" si="792"/>
        <v>0</v>
      </c>
      <c r="ET610" s="20">
        <f t="shared" si="793"/>
        <v>0</v>
      </c>
      <c r="EU610" s="3">
        <f t="shared" si="794"/>
        <v>1</v>
      </c>
      <c r="EV610" s="1">
        <v>0</v>
      </c>
      <c r="EW610" s="1">
        <v>1</v>
      </c>
      <c r="EX610" s="20">
        <f t="shared" si="795"/>
        <v>0</v>
      </c>
      <c r="EY610" s="5">
        <v>0</v>
      </c>
      <c r="EZ610" s="5">
        <v>0</v>
      </c>
      <c r="FA610" s="22">
        <v>0</v>
      </c>
      <c r="FB610" s="22">
        <v>0</v>
      </c>
      <c r="FC610" s="22">
        <v>0</v>
      </c>
      <c r="FD610" s="22">
        <v>0</v>
      </c>
      <c r="FE610" s="22">
        <v>0</v>
      </c>
      <c r="FF610" s="22">
        <v>0</v>
      </c>
      <c r="FG610" s="22">
        <v>0</v>
      </c>
      <c r="FH610" s="22">
        <v>0</v>
      </c>
      <c r="FI610" s="6">
        <v>0</v>
      </c>
      <c r="FJ610" s="6">
        <f t="shared" si="796"/>
        <v>0</v>
      </c>
      <c r="FK610" s="5"/>
      <c r="FL610" s="5"/>
      <c r="FM610" s="21" t="str">
        <f t="shared" si="797"/>
        <v xml:space="preserve"> </v>
      </c>
      <c r="FN610" s="1">
        <v>0</v>
      </c>
      <c r="FO610" s="22">
        <v>0</v>
      </c>
      <c r="FP610" s="22">
        <v>0</v>
      </c>
      <c r="FQ610" s="1">
        <v>0</v>
      </c>
      <c r="FR610" s="1">
        <f t="shared" si="798"/>
        <v>0</v>
      </c>
      <c r="FS610" s="3">
        <f t="shared" si="799"/>
        <v>0</v>
      </c>
      <c r="FT610" s="3" t="str">
        <f t="shared" si="800"/>
        <v xml:space="preserve"> </v>
      </c>
      <c r="FU610" s="1">
        <v>0</v>
      </c>
      <c r="FV610" s="1">
        <v>0</v>
      </c>
      <c r="FW610" s="20" t="str">
        <f t="shared" si="801"/>
        <v xml:space="preserve"> </v>
      </c>
      <c r="FX610" s="5"/>
      <c r="FY610" s="5"/>
      <c r="FZ610" s="22">
        <v>0</v>
      </c>
      <c r="GA610" s="22">
        <v>0</v>
      </c>
      <c r="GB610" s="22">
        <v>0</v>
      </c>
      <c r="GC610" s="22">
        <v>0</v>
      </c>
      <c r="GD610" s="22">
        <v>0</v>
      </c>
      <c r="GE610" s="22">
        <v>0</v>
      </c>
      <c r="GF610" s="22">
        <v>0</v>
      </c>
      <c r="GG610" s="22">
        <v>0</v>
      </c>
      <c r="GH610" s="1">
        <v>0</v>
      </c>
      <c r="GI610" s="1">
        <v>0</v>
      </c>
      <c r="GJ610" s="1">
        <v>2</v>
      </c>
      <c r="GK610" s="1">
        <v>0</v>
      </c>
      <c r="GL610" s="6"/>
      <c r="GM610" s="6"/>
      <c r="GN610" s="31" t="str">
        <f t="shared" si="802"/>
        <v xml:space="preserve"> 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32" t="str">
        <f t="shared" si="803"/>
        <v xml:space="preserve"> </v>
      </c>
      <c r="GW610" s="9">
        <f t="shared" si="804"/>
        <v>2</v>
      </c>
      <c r="GX610" s="10">
        <v>-0.1</v>
      </c>
      <c r="GY610" s="10">
        <v>0</v>
      </c>
      <c r="GZ610" s="10">
        <v>-0.2</v>
      </c>
      <c r="HA610" s="29">
        <f t="shared" si="805"/>
        <v>-0.05</v>
      </c>
      <c r="HB610" s="29">
        <f t="shared" si="806"/>
        <v>-0.33519553072625707</v>
      </c>
      <c r="HC610">
        <v>0.7</v>
      </c>
      <c r="HD610">
        <v>0.60000000000000009</v>
      </c>
      <c r="HE610">
        <v>-2.2000000000000002</v>
      </c>
      <c r="HF610">
        <v>-0.30000000000000004</v>
      </c>
      <c r="HG610">
        <v>-0.1</v>
      </c>
      <c r="HH610">
        <v>0</v>
      </c>
      <c r="HI610">
        <v>-0.4</v>
      </c>
      <c r="HJ610" s="11">
        <f t="shared" si="807"/>
        <v>-0.1</v>
      </c>
      <c r="HK610" s="11">
        <f t="shared" si="808"/>
        <v>-0.67039106145251415</v>
      </c>
      <c r="HL610">
        <v>25</v>
      </c>
      <c r="HM610">
        <v>0</v>
      </c>
      <c r="HN610">
        <v>0</v>
      </c>
      <c r="HQ610" s="33">
        <v>233586</v>
      </c>
      <c r="HR610" s="33">
        <v>0</v>
      </c>
      <c r="HS610" s="30">
        <f t="shared" si="809"/>
        <v>-0.58847031485587586</v>
      </c>
    </row>
    <row r="611" spans="1:227" x14ac:dyDescent="0.2">
      <c r="A611" s="1">
        <v>37</v>
      </c>
      <c r="B611" s="2" t="s">
        <v>2858</v>
      </c>
      <c r="C611" s="2" t="s">
        <v>2859</v>
      </c>
      <c r="D611" s="2" t="s">
        <v>789</v>
      </c>
      <c r="E611" s="2" t="s">
        <v>230</v>
      </c>
      <c r="F611" s="2">
        <v>72</v>
      </c>
      <c r="G611" s="2">
        <v>195</v>
      </c>
      <c r="H611" s="2" t="s">
        <v>249</v>
      </c>
      <c r="J611" s="3">
        <v>32</v>
      </c>
      <c r="K611" s="5" t="s">
        <v>2860</v>
      </c>
      <c r="L611" s="5" t="s">
        <v>2861</v>
      </c>
      <c r="M611" s="5" t="s">
        <v>2700</v>
      </c>
      <c r="N611" s="5" t="s">
        <v>583</v>
      </c>
      <c r="O611" s="2" t="s">
        <v>583</v>
      </c>
      <c r="P611" s="2" t="s">
        <v>376</v>
      </c>
      <c r="Q611" s="1">
        <v>10</v>
      </c>
      <c r="R611" s="1">
        <v>1</v>
      </c>
      <c r="S611" s="1">
        <v>0</v>
      </c>
      <c r="T611" s="1">
        <v>1</v>
      </c>
      <c r="U611" s="1">
        <v>-5</v>
      </c>
      <c r="V611" s="1">
        <v>10</v>
      </c>
      <c r="W611" s="20">
        <f t="shared" si="731"/>
        <v>0.1</v>
      </c>
      <c r="X611" s="6">
        <v>95.533333333300007</v>
      </c>
      <c r="Y611" s="6">
        <f t="shared" si="732"/>
        <v>9.5533333333300003</v>
      </c>
      <c r="Z611" s="1">
        <v>130</v>
      </c>
      <c r="AA611" s="6">
        <f t="shared" si="733"/>
        <v>13</v>
      </c>
      <c r="AB611" s="8">
        <f t="shared" si="734"/>
        <v>0.73487179487153853</v>
      </c>
      <c r="AC611" s="3">
        <f t="shared" si="735"/>
        <v>0</v>
      </c>
      <c r="AD611" s="8">
        <f t="shared" si="736"/>
        <v>0</v>
      </c>
      <c r="AE611" s="20">
        <f t="shared" si="737"/>
        <v>1</v>
      </c>
      <c r="AF611" s="20">
        <f t="shared" si="738"/>
        <v>0</v>
      </c>
      <c r="AG611" s="20">
        <f t="shared" si="739"/>
        <v>1</v>
      </c>
      <c r="AH611" s="3">
        <f t="shared" si="740"/>
        <v>3</v>
      </c>
      <c r="AI611" s="3">
        <f t="shared" si="741"/>
        <v>1</v>
      </c>
      <c r="AJ611" s="3">
        <f t="shared" si="742"/>
        <v>2</v>
      </c>
      <c r="AK611" s="20">
        <f t="shared" si="743"/>
        <v>0.33333333333333331</v>
      </c>
      <c r="AL611" s="6">
        <v>0.5</v>
      </c>
      <c r="AM611" s="1">
        <v>20</v>
      </c>
      <c r="AN611" s="1">
        <v>1</v>
      </c>
      <c r="AO611" s="1">
        <v>5</v>
      </c>
      <c r="AP611" s="1">
        <v>2</v>
      </c>
      <c r="AQ611" s="1">
        <v>2</v>
      </c>
      <c r="AR611" s="6">
        <f t="shared" si="744"/>
        <v>12.561060711797824</v>
      </c>
      <c r="AS611" s="6">
        <f t="shared" si="745"/>
        <v>0.62805303558989112</v>
      </c>
      <c r="AT611" s="6">
        <f t="shared" si="746"/>
        <v>3.1402651779494559</v>
      </c>
      <c r="AU611" s="6">
        <f t="shared" si="747"/>
        <v>1.2561060711797822</v>
      </c>
      <c r="AV611" s="6">
        <f t="shared" si="748"/>
        <v>1.2561060711797822</v>
      </c>
      <c r="AW611" s="1">
        <v>2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7">
        <f t="shared" si="810"/>
        <v>-1.1713944444443833</v>
      </c>
      <c r="BD611" s="6">
        <v>94.633333333300001</v>
      </c>
      <c r="BE611" s="6">
        <f t="shared" si="749"/>
        <v>9.4633333333300005</v>
      </c>
      <c r="BF611" s="5">
        <v>9.4600000000000009</v>
      </c>
      <c r="BG611" s="5">
        <v>40.72</v>
      </c>
      <c r="BH611" s="21">
        <f t="shared" si="750"/>
        <v>0.18852132323634915</v>
      </c>
      <c r="BI611" s="1">
        <v>0</v>
      </c>
      <c r="BJ611" s="22">
        <v>0</v>
      </c>
      <c r="BK611" s="22">
        <v>0</v>
      </c>
      <c r="BL611" s="1">
        <v>0</v>
      </c>
      <c r="BM611" s="1">
        <f t="shared" si="751"/>
        <v>0</v>
      </c>
      <c r="BN611" s="8">
        <f t="shared" si="752"/>
        <v>0</v>
      </c>
      <c r="BO611" s="3">
        <f t="shared" si="753"/>
        <v>0</v>
      </c>
      <c r="BP611" s="20">
        <f t="shared" si="754"/>
        <v>0</v>
      </c>
      <c r="BQ611" s="20">
        <f t="shared" si="755"/>
        <v>0</v>
      </c>
      <c r="BR611" s="20">
        <f t="shared" si="756"/>
        <v>0</v>
      </c>
      <c r="BS611" s="3">
        <f t="shared" si="757"/>
        <v>3</v>
      </c>
      <c r="BT611" s="1">
        <v>1</v>
      </c>
      <c r="BU611" s="1">
        <v>2</v>
      </c>
      <c r="BV611" s="20">
        <f t="shared" si="758"/>
        <v>0.33333333333333331</v>
      </c>
      <c r="BW611" s="5">
        <v>13</v>
      </c>
      <c r="BX611" s="5">
        <v>11</v>
      </c>
      <c r="BY611" s="21">
        <f t="shared" si="759"/>
        <v>0.35820895522388058</v>
      </c>
      <c r="BZ611" s="5">
        <v>7</v>
      </c>
      <c r="CA611" s="5">
        <v>9</v>
      </c>
      <c r="CB611" s="23">
        <f t="shared" si="760"/>
        <v>0.23880597014925373</v>
      </c>
      <c r="CC611" s="5">
        <v>15</v>
      </c>
      <c r="CD611" s="5">
        <v>12</v>
      </c>
      <c r="CE611" s="23">
        <f t="shared" si="761"/>
        <v>0.40298507462686567</v>
      </c>
      <c r="CF611" s="23">
        <f t="shared" si="762"/>
        <v>0.6</v>
      </c>
      <c r="CG611" s="24">
        <v>7</v>
      </c>
      <c r="CH611" s="5">
        <v>33</v>
      </c>
      <c r="CI611" s="5">
        <v>21</v>
      </c>
      <c r="CJ611" s="5">
        <v>23</v>
      </c>
      <c r="CK611">
        <v>15.1031023</v>
      </c>
      <c r="CL611" s="5">
        <v>0.42499999999999999</v>
      </c>
      <c r="CM611" s="5">
        <v>7</v>
      </c>
      <c r="CN611" s="5">
        <v>0.33500000000000002</v>
      </c>
      <c r="CO611" s="5">
        <v>0.216</v>
      </c>
      <c r="CP611" s="5">
        <v>-2.4239999999999999</v>
      </c>
      <c r="CQ611" s="21">
        <f t="shared" si="763"/>
        <v>0</v>
      </c>
      <c r="CR611" s="25">
        <f t="shared" si="764"/>
        <v>0.91379310344827591</v>
      </c>
      <c r="CS611" s="22">
        <f t="shared" si="765"/>
        <v>913.79310344827593</v>
      </c>
      <c r="CT611" s="21">
        <f t="shared" si="766"/>
        <v>-8.6206896551724088E-2</v>
      </c>
      <c r="CU611" s="26">
        <f t="shared" si="767"/>
        <v>0</v>
      </c>
      <c r="CV611" s="27">
        <f t="shared" si="768"/>
        <v>3.1712473572938684</v>
      </c>
      <c r="CW611" s="27">
        <f t="shared" si="769"/>
        <v>27.906976744186043</v>
      </c>
      <c r="CX611" s="27">
        <f t="shared" si="770"/>
        <v>36.786469344608875</v>
      </c>
      <c r="CY611" s="27">
        <f t="shared" si="771"/>
        <v>52.008456659619448</v>
      </c>
      <c r="CZ611" s="27">
        <f t="shared" si="772"/>
        <v>58.985200845665958</v>
      </c>
      <c r="DA611" s="28">
        <f t="shared" si="773"/>
        <v>-6.9767441860465098</v>
      </c>
      <c r="DB611" s="5">
        <v>0</v>
      </c>
      <c r="DC611" s="5">
        <v>5</v>
      </c>
      <c r="DD611" s="22">
        <v>44</v>
      </c>
      <c r="DE611" s="22">
        <v>53</v>
      </c>
      <c r="DF611" s="22">
        <v>19</v>
      </c>
      <c r="DG611" s="22">
        <v>20</v>
      </c>
      <c r="DH611" s="22">
        <v>15</v>
      </c>
      <c r="DI611" s="22">
        <v>19</v>
      </c>
      <c r="DJ611" s="29">
        <f t="shared" si="774"/>
        <v>-6.7077441860465079</v>
      </c>
      <c r="DK611" s="27">
        <f t="shared" si="775"/>
        <v>1.6208251473477406</v>
      </c>
      <c r="DL611" s="27">
        <f t="shared" si="776"/>
        <v>3.8310412573673869</v>
      </c>
      <c r="DM611" s="27">
        <f t="shared" si="777"/>
        <v>28.880157170923379</v>
      </c>
      <c r="DN611" s="27">
        <f t="shared" si="778"/>
        <v>31.532416502946955</v>
      </c>
      <c r="DO611" s="27">
        <f t="shared" si="779"/>
        <v>55.844793713163064</v>
      </c>
      <c r="DP611" s="27">
        <f t="shared" si="780"/>
        <v>53.63457760314342</v>
      </c>
      <c r="DQ611" s="30">
        <f t="shared" si="781"/>
        <v>-9.1869602960661538</v>
      </c>
      <c r="DR611" s="5">
        <v>11</v>
      </c>
      <c r="DS611" s="5">
        <v>26</v>
      </c>
      <c r="DT611" s="5">
        <v>185</v>
      </c>
      <c r="DU611" s="5">
        <v>188</v>
      </c>
      <c r="DV611" s="5">
        <v>83</v>
      </c>
      <c r="DW611" s="5">
        <v>74</v>
      </c>
      <c r="DX611" s="5">
        <v>76</v>
      </c>
      <c r="DY611" s="5">
        <v>100</v>
      </c>
      <c r="DZ611" s="22">
        <v>1</v>
      </c>
      <c r="EA611" s="22">
        <v>0</v>
      </c>
      <c r="EB611" s="22">
        <f t="shared" si="782"/>
        <v>-1</v>
      </c>
      <c r="EC611" s="26">
        <f t="shared" si="783"/>
        <v>0.63402606551625007</v>
      </c>
      <c r="ED611" s="27">
        <f t="shared" si="784"/>
        <v>0</v>
      </c>
      <c r="EE611" s="27">
        <f t="shared" si="785"/>
        <v>-0.63402606551625007</v>
      </c>
      <c r="EF611" s="6">
        <v>0.9</v>
      </c>
      <c r="EG611" s="6">
        <f t="shared" si="786"/>
        <v>0.09</v>
      </c>
      <c r="EH611" s="5">
        <v>0.09</v>
      </c>
      <c r="EI611" s="5">
        <v>4.28</v>
      </c>
      <c r="EJ611" s="21">
        <f t="shared" si="787"/>
        <v>2.0594965675057208E-2</v>
      </c>
      <c r="EK611" s="1">
        <v>1</v>
      </c>
      <c r="EL611" s="22">
        <v>0</v>
      </c>
      <c r="EM611" s="22">
        <v>0</v>
      </c>
      <c r="EN611" s="1">
        <v>0</v>
      </c>
      <c r="EO611" s="3">
        <f t="shared" si="788"/>
        <v>1</v>
      </c>
      <c r="EP611" s="6">
        <f t="shared" si="789"/>
        <v>66.666666666666671</v>
      </c>
      <c r="EQ611" s="3">
        <f t="shared" si="790"/>
        <v>0</v>
      </c>
      <c r="ER611" s="20">
        <f t="shared" si="791"/>
        <v>1</v>
      </c>
      <c r="ES611" s="20">
        <f t="shared" si="792"/>
        <v>0</v>
      </c>
      <c r="ET611" s="20">
        <f t="shared" si="793"/>
        <v>1</v>
      </c>
      <c r="EU611" s="3" t="str">
        <f t="shared" si="794"/>
        <v xml:space="preserve"> </v>
      </c>
      <c r="EV611" s="1">
        <v>0</v>
      </c>
      <c r="EW611" s="1">
        <v>0</v>
      </c>
      <c r="EX611" s="20" t="str">
        <f t="shared" si="795"/>
        <v xml:space="preserve"> </v>
      </c>
      <c r="EY611" s="5">
        <v>1</v>
      </c>
      <c r="EZ611" s="5">
        <v>0</v>
      </c>
      <c r="FA611" s="22">
        <v>1</v>
      </c>
      <c r="FB611" s="22">
        <v>1</v>
      </c>
      <c r="FC611" s="22">
        <v>0</v>
      </c>
      <c r="FD611" s="22">
        <v>0</v>
      </c>
      <c r="FE611" s="22">
        <v>0</v>
      </c>
      <c r="FF611" s="22">
        <v>0</v>
      </c>
      <c r="FG611" s="22">
        <v>0</v>
      </c>
      <c r="FH611" s="22">
        <v>0</v>
      </c>
      <c r="FI611" s="6">
        <v>0</v>
      </c>
      <c r="FJ611" s="6">
        <f t="shared" si="796"/>
        <v>0</v>
      </c>
      <c r="FK611" s="5"/>
      <c r="FL611" s="5"/>
      <c r="FM611" s="21" t="str">
        <f t="shared" si="797"/>
        <v xml:space="preserve"> </v>
      </c>
      <c r="FN611" s="1">
        <v>0</v>
      </c>
      <c r="FO611" s="22">
        <v>0</v>
      </c>
      <c r="FP611" s="22">
        <v>0</v>
      </c>
      <c r="FQ611" s="1">
        <v>0</v>
      </c>
      <c r="FR611" s="1">
        <f t="shared" si="798"/>
        <v>0</v>
      </c>
      <c r="FS611" s="3">
        <f t="shared" si="799"/>
        <v>0</v>
      </c>
      <c r="FT611" s="3" t="str">
        <f t="shared" si="800"/>
        <v xml:space="preserve"> </v>
      </c>
      <c r="FU611" s="1">
        <v>0</v>
      </c>
      <c r="FV611" s="1">
        <v>0</v>
      </c>
      <c r="FW611" s="20" t="str">
        <f t="shared" si="801"/>
        <v xml:space="preserve"> </v>
      </c>
      <c r="FX611" s="5"/>
      <c r="FY611" s="5"/>
      <c r="FZ611" s="22">
        <v>0</v>
      </c>
      <c r="GA611" s="22">
        <v>0</v>
      </c>
      <c r="GB611" s="22">
        <v>0</v>
      </c>
      <c r="GC611" s="22">
        <v>0</v>
      </c>
      <c r="GD611" s="22">
        <v>0</v>
      </c>
      <c r="GE611" s="22">
        <v>0</v>
      </c>
      <c r="GF611" s="22">
        <v>0</v>
      </c>
      <c r="GG611" s="22">
        <v>0</v>
      </c>
      <c r="GH611" s="1">
        <v>1</v>
      </c>
      <c r="GI611" s="1">
        <v>1</v>
      </c>
      <c r="GJ611" s="1">
        <v>5</v>
      </c>
      <c r="GK611" s="1">
        <v>0</v>
      </c>
      <c r="GN611" s="31" t="str">
        <f t="shared" si="802"/>
        <v xml:space="preserve"> 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32" t="str">
        <f t="shared" si="803"/>
        <v xml:space="preserve"> </v>
      </c>
      <c r="GW611" s="9">
        <f t="shared" si="804"/>
        <v>3</v>
      </c>
      <c r="GX611" s="10">
        <v>0</v>
      </c>
      <c r="GY611" s="10">
        <v>-0.1</v>
      </c>
      <c r="GZ611" s="10">
        <v>-0.1</v>
      </c>
      <c r="HA611" s="29">
        <f t="shared" si="805"/>
        <v>-0.01</v>
      </c>
      <c r="HB611" s="29">
        <f t="shared" si="806"/>
        <v>-6.2805303558989112E-2</v>
      </c>
      <c r="HC611">
        <v>1.8</v>
      </c>
      <c r="HD611">
        <v>1.5</v>
      </c>
      <c r="HE611">
        <v>-3.7</v>
      </c>
      <c r="HF611">
        <v>-0.30000000000000004</v>
      </c>
      <c r="HG611">
        <v>-0.30000000000000004</v>
      </c>
      <c r="HH611">
        <v>0</v>
      </c>
      <c r="HI611">
        <v>-0.60000000000000009</v>
      </c>
      <c r="HJ611" s="11">
        <f t="shared" si="807"/>
        <v>-6.0000000000000012E-2</v>
      </c>
      <c r="HK611" s="11">
        <f t="shared" si="808"/>
        <v>-0.37683182135393473</v>
      </c>
      <c r="HL611">
        <v>21</v>
      </c>
      <c r="HM611">
        <v>0</v>
      </c>
      <c r="HN611">
        <v>0</v>
      </c>
      <c r="HQ611" s="33">
        <v>116667</v>
      </c>
      <c r="HR611" s="33">
        <v>0</v>
      </c>
      <c r="HS611" s="30">
        <f t="shared" si="809"/>
        <v>-0.61862586252771634</v>
      </c>
    </row>
    <row r="612" spans="1:227" x14ac:dyDescent="0.2">
      <c r="A612" s="1">
        <v>72</v>
      </c>
      <c r="B612" s="2" t="s">
        <v>2862</v>
      </c>
      <c r="C612" s="2" t="s">
        <v>2239</v>
      </c>
      <c r="E612" s="2" t="s">
        <v>1350</v>
      </c>
      <c r="F612" s="2">
        <v>71</v>
      </c>
      <c r="G612" s="2">
        <v>168</v>
      </c>
      <c r="H612" s="2" t="s">
        <v>249</v>
      </c>
      <c r="I612" s="2" t="s">
        <v>258</v>
      </c>
      <c r="J612" s="3">
        <v>23</v>
      </c>
      <c r="K612" s="5" t="s">
        <v>2863</v>
      </c>
      <c r="L612" s="5" t="s">
        <v>2864</v>
      </c>
      <c r="M612" s="5" t="s">
        <v>2865</v>
      </c>
      <c r="N612" s="5" t="s">
        <v>437</v>
      </c>
      <c r="O612" s="2" t="s">
        <v>437</v>
      </c>
      <c r="P612" s="2" t="s">
        <v>314</v>
      </c>
      <c r="Q612" s="1">
        <v>2</v>
      </c>
      <c r="R612" s="1">
        <v>0</v>
      </c>
      <c r="S612" s="1">
        <v>1</v>
      </c>
      <c r="T612" s="1">
        <v>1</v>
      </c>
      <c r="U612" s="1">
        <v>-1</v>
      </c>
      <c r="V612" s="1">
        <v>0</v>
      </c>
      <c r="W612" s="20">
        <f t="shared" si="731"/>
        <v>0</v>
      </c>
      <c r="X612" s="6">
        <v>16.016666666700001</v>
      </c>
      <c r="Y612" s="6">
        <f t="shared" si="732"/>
        <v>8.0083333333500004</v>
      </c>
      <c r="Z612" s="1">
        <v>25</v>
      </c>
      <c r="AA612" s="6">
        <f t="shared" si="733"/>
        <v>12.5</v>
      </c>
      <c r="AB612" s="8">
        <f t="shared" si="734"/>
        <v>0.64066666666799998</v>
      </c>
      <c r="AC612" s="3">
        <f t="shared" si="735"/>
        <v>0</v>
      </c>
      <c r="AD612" s="8">
        <f t="shared" si="736"/>
        <v>0</v>
      </c>
      <c r="AE612" s="20">
        <f t="shared" si="737"/>
        <v>0</v>
      </c>
      <c r="AF612" s="20">
        <f t="shared" si="738"/>
        <v>1</v>
      </c>
      <c r="AG612" s="20">
        <f t="shared" si="739"/>
        <v>1</v>
      </c>
      <c r="AH612" s="3" t="e">
        <f t="shared" si="740"/>
        <v>#VALUE!</v>
      </c>
      <c r="AI612" s="3" t="str">
        <f t="shared" si="741"/>
        <v xml:space="preserve"> </v>
      </c>
      <c r="AJ612" s="3" t="str">
        <f t="shared" si="742"/>
        <v xml:space="preserve"> </v>
      </c>
      <c r="AK612" s="20" t="e">
        <f t="shared" si="743"/>
        <v>#VALUE!</v>
      </c>
      <c r="AL612" s="6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6">
        <f t="shared" si="744"/>
        <v>0</v>
      </c>
      <c r="AS612" s="6">
        <f t="shared" si="745"/>
        <v>0</v>
      </c>
      <c r="AT612" s="6">
        <f t="shared" si="746"/>
        <v>0</v>
      </c>
      <c r="AU612" s="6">
        <f t="shared" si="747"/>
        <v>0</v>
      </c>
      <c r="AV612" s="6">
        <f t="shared" si="748"/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7">
        <f t="shared" si="810"/>
        <v>-2.9363888888950005E-2</v>
      </c>
      <c r="BD612" s="6">
        <v>16.016666666700001</v>
      </c>
      <c r="BE612" s="6">
        <f t="shared" si="749"/>
        <v>8.0083333333500004</v>
      </c>
      <c r="BF612" s="5">
        <v>8.01</v>
      </c>
      <c r="BG612" s="5">
        <v>42.13</v>
      </c>
      <c r="BH612" s="21">
        <f t="shared" si="750"/>
        <v>0.1597526924611089</v>
      </c>
      <c r="BI612" s="1">
        <v>0</v>
      </c>
      <c r="BJ612" s="22">
        <v>0</v>
      </c>
      <c r="BK612" s="22">
        <v>1</v>
      </c>
      <c r="BL612" s="1">
        <v>1</v>
      </c>
      <c r="BM612" s="1">
        <f t="shared" si="751"/>
        <v>1</v>
      </c>
      <c r="BN612" s="8">
        <f t="shared" si="752"/>
        <v>3.7460978147684783</v>
      </c>
      <c r="BO612" s="3">
        <f t="shared" si="753"/>
        <v>0</v>
      </c>
      <c r="BP612" s="20">
        <f t="shared" si="754"/>
        <v>0</v>
      </c>
      <c r="BQ612" s="20">
        <f t="shared" si="755"/>
        <v>1</v>
      </c>
      <c r="BR612" s="20">
        <f t="shared" si="756"/>
        <v>1</v>
      </c>
      <c r="BS612" s="3" t="str">
        <f t="shared" si="757"/>
        <v xml:space="preserve"> </v>
      </c>
      <c r="BT612" s="1">
        <v>0</v>
      </c>
      <c r="BU612" s="1">
        <v>0</v>
      </c>
      <c r="BV612" s="20" t="str">
        <f t="shared" si="758"/>
        <v xml:space="preserve"> </v>
      </c>
      <c r="BW612" s="5">
        <v>0</v>
      </c>
      <c r="BX612" s="5">
        <v>1</v>
      </c>
      <c r="BY612" s="21">
        <f t="shared" si="759"/>
        <v>8.3333333333333329E-2</v>
      </c>
      <c r="BZ612" s="5">
        <v>3</v>
      </c>
      <c r="CA612" s="5">
        <v>2</v>
      </c>
      <c r="CB612" s="23">
        <f t="shared" si="760"/>
        <v>0.41666666666666669</v>
      </c>
      <c r="CC612" s="5">
        <v>1</v>
      </c>
      <c r="CD612" s="5">
        <v>5</v>
      </c>
      <c r="CE612" s="23">
        <f t="shared" si="761"/>
        <v>0.5</v>
      </c>
      <c r="CF612" s="23">
        <f t="shared" si="762"/>
        <v>0.16666666666666666</v>
      </c>
      <c r="CG612" s="24">
        <v>1</v>
      </c>
      <c r="CH612" s="5">
        <v>3</v>
      </c>
      <c r="CI612" s="5">
        <v>8</v>
      </c>
      <c r="CJ612" s="5">
        <v>8</v>
      </c>
      <c r="CK612">
        <v>13.752675030000001</v>
      </c>
      <c r="CL612" s="5">
        <v>-2.4489999999999998</v>
      </c>
      <c r="CM612" s="5">
        <v>15</v>
      </c>
      <c r="CN612" s="5">
        <v>-1.4630000000000001</v>
      </c>
      <c r="CO612" s="5">
        <v>-0.504</v>
      </c>
      <c r="CP612" s="5">
        <v>-5.7690000000000001</v>
      </c>
      <c r="CQ612" s="21">
        <f t="shared" si="763"/>
        <v>1</v>
      </c>
      <c r="CR612" s="25">
        <f t="shared" si="764"/>
        <v>0.7142857142857143</v>
      </c>
      <c r="CS612" s="22">
        <f t="shared" si="765"/>
        <v>814.28571428571433</v>
      </c>
      <c r="CT612" s="21">
        <f t="shared" si="766"/>
        <v>0.7142857142857143</v>
      </c>
      <c r="CU612" s="26">
        <f t="shared" si="767"/>
        <v>3.7453183520599249</v>
      </c>
      <c r="CV612" s="27">
        <f t="shared" si="768"/>
        <v>7.4906367041198498</v>
      </c>
      <c r="CW612" s="27">
        <f t="shared" si="769"/>
        <v>3.7453183520599249</v>
      </c>
      <c r="CX612" s="27">
        <f t="shared" si="770"/>
        <v>26.217228464419478</v>
      </c>
      <c r="CY612" s="27">
        <f t="shared" si="771"/>
        <v>22.471910112359552</v>
      </c>
      <c r="CZ612" s="27">
        <f t="shared" si="772"/>
        <v>41.198501872659179</v>
      </c>
      <c r="DA612" s="28">
        <f t="shared" si="773"/>
        <v>-18.726591760299627</v>
      </c>
      <c r="DB612" s="5">
        <v>1</v>
      </c>
      <c r="DC612" s="5">
        <v>2</v>
      </c>
      <c r="DD612" s="22">
        <v>0</v>
      </c>
      <c r="DE612" s="22">
        <v>5</v>
      </c>
      <c r="DF612" s="22">
        <v>2</v>
      </c>
      <c r="DG612" s="22">
        <v>2</v>
      </c>
      <c r="DH612" s="22">
        <v>2</v>
      </c>
      <c r="DI612" s="22">
        <v>3</v>
      </c>
      <c r="DJ612" s="29">
        <f t="shared" si="774"/>
        <v>-6.5105917602996257</v>
      </c>
      <c r="DK612" s="27">
        <f t="shared" si="775"/>
        <v>0.71208165202943263</v>
      </c>
      <c r="DL612" s="27">
        <f t="shared" si="776"/>
        <v>2.8483266081177305</v>
      </c>
      <c r="DM612" s="27">
        <f t="shared" si="777"/>
        <v>25.634939473059575</v>
      </c>
      <c r="DN612" s="27">
        <f t="shared" si="778"/>
        <v>44.149062425824823</v>
      </c>
      <c r="DO612" s="27">
        <f t="shared" si="779"/>
        <v>40.58865416567766</v>
      </c>
      <c r="DP612" s="27">
        <f t="shared" si="780"/>
        <v>69.784001898884398</v>
      </c>
      <c r="DQ612" s="30">
        <f t="shared" si="781"/>
        <v>10.468755972907111</v>
      </c>
      <c r="DR612" s="5">
        <v>1</v>
      </c>
      <c r="DS612" s="5">
        <v>4</v>
      </c>
      <c r="DT612" s="5">
        <v>35</v>
      </c>
      <c r="DU612" s="5">
        <v>58</v>
      </c>
      <c r="DV612" s="5">
        <v>12</v>
      </c>
      <c r="DW612" s="5">
        <v>20</v>
      </c>
      <c r="DX612" s="5">
        <v>16</v>
      </c>
      <c r="DY612" s="5">
        <v>9</v>
      </c>
      <c r="DZ612" s="22">
        <v>0</v>
      </c>
      <c r="EA612" s="22">
        <v>0</v>
      </c>
      <c r="EB612" s="22">
        <f t="shared" si="782"/>
        <v>0</v>
      </c>
      <c r="EC612" s="26">
        <f t="shared" si="783"/>
        <v>0</v>
      </c>
      <c r="ED612" s="27">
        <f t="shared" si="784"/>
        <v>0</v>
      </c>
      <c r="EE612" s="27">
        <f t="shared" si="785"/>
        <v>0</v>
      </c>
      <c r="EF612" s="6">
        <v>0</v>
      </c>
      <c r="EG612" s="6">
        <f t="shared" si="786"/>
        <v>0</v>
      </c>
      <c r="EH612" s="5"/>
      <c r="EI612" s="5"/>
      <c r="EJ612" s="21" t="str">
        <f t="shared" si="787"/>
        <v xml:space="preserve"> </v>
      </c>
      <c r="EK612" s="1">
        <v>0</v>
      </c>
      <c r="EL612" s="22">
        <v>0</v>
      </c>
      <c r="EM612" s="22">
        <v>0</v>
      </c>
      <c r="EN612" s="1">
        <v>0</v>
      </c>
      <c r="EO612" s="3">
        <f t="shared" si="788"/>
        <v>0</v>
      </c>
      <c r="EP612" s="6">
        <f t="shared" si="789"/>
        <v>0</v>
      </c>
      <c r="EQ612" s="3">
        <f t="shared" si="790"/>
        <v>0</v>
      </c>
      <c r="ER612" s="20">
        <f t="shared" si="791"/>
        <v>0</v>
      </c>
      <c r="ES612" s="20">
        <f t="shared" si="792"/>
        <v>0</v>
      </c>
      <c r="ET612" s="20">
        <f t="shared" si="793"/>
        <v>0</v>
      </c>
      <c r="EU612" s="3" t="str">
        <f t="shared" si="794"/>
        <v xml:space="preserve"> </v>
      </c>
      <c r="EV612" s="1">
        <v>0</v>
      </c>
      <c r="EW612" s="1">
        <v>0</v>
      </c>
      <c r="EX612" s="20" t="str">
        <f t="shared" si="795"/>
        <v xml:space="preserve"> </v>
      </c>
      <c r="EY612" s="5"/>
      <c r="EZ612" s="5"/>
      <c r="FA612" s="22">
        <v>0</v>
      </c>
      <c r="FB612" s="22">
        <v>0</v>
      </c>
      <c r="FC612" s="22">
        <v>0</v>
      </c>
      <c r="FD612" s="22">
        <v>0</v>
      </c>
      <c r="FE612" s="22">
        <v>0</v>
      </c>
      <c r="FF612" s="22">
        <v>0</v>
      </c>
      <c r="FG612" s="22">
        <v>0</v>
      </c>
      <c r="FH612" s="22">
        <v>0</v>
      </c>
      <c r="FI612" s="6">
        <v>0</v>
      </c>
      <c r="FJ612" s="6">
        <f t="shared" si="796"/>
        <v>0</v>
      </c>
      <c r="FK612" s="5"/>
      <c r="FL612" s="5"/>
      <c r="FM612" s="21" t="str">
        <f t="shared" si="797"/>
        <v xml:space="preserve"> </v>
      </c>
      <c r="FN612" s="1">
        <v>0</v>
      </c>
      <c r="FO612" s="22">
        <v>0</v>
      </c>
      <c r="FP612" s="22">
        <v>0</v>
      </c>
      <c r="FQ612" s="1">
        <v>0</v>
      </c>
      <c r="FR612" s="1">
        <f t="shared" si="798"/>
        <v>0</v>
      </c>
      <c r="FS612" s="3">
        <f t="shared" si="799"/>
        <v>0</v>
      </c>
      <c r="FT612" s="3" t="str">
        <f t="shared" si="800"/>
        <v xml:space="preserve"> </v>
      </c>
      <c r="FU612" s="1">
        <v>0</v>
      </c>
      <c r="FV612" s="1">
        <v>0</v>
      </c>
      <c r="FW612" s="20" t="str">
        <f t="shared" si="801"/>
        <v xml:space="preserve"> </v>
      </c>
      <c r="FX612" s="5"/>
      <c r="FY612" s="5"/>
      <c r="FZ612" s="22">
        <v>0</v>
      </c>
      <c r="GA612" s="22">
        <v>0</v>
      </c>
      <c r="GB612" s="22">
        <v>0</v>
      </c>
      <c r="GC612" s="22">
        <v>0</v>
      </c>
      <c r="GD612" s="22">
        <v>0</v>
      </c>
      <c r="GE612" s="22">
        <v>0</v>
      </c>
      <c r="GF612" s="22">
        <v>0</v>
      </c>
      <c r="GG612" s="22">
        <v>0</v>
      </c>
      <c r="GH612" s="1">
        <v>1</v>
      </c>
      <c r="GI612" s="1">
        <v>0</v>
      </c>
      <c r="GJ612" s="1">
        <v>2</v>
      </c>
      <c r="GK612" s="1">
        <v>0</v>
      </c>
      <c r="GN612" s="31" t="str">
        <f t="shared" si="802"/>
        <v xml:space="preserve"> 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32" t="str">
        <f t="shared" si="803"/>
        <v xml:space="preserve"> </v>
      </c>
      <c r="GW612" s="9">
        <f t="shared" si="804"/>
        <v>3</v>
      </c>
      <c r="GX612" s="10">
        <v>0.1</v>
      </c>
      <c r="GY612" s="10">
        <v>0</v>
      </c>
      <c r="GZ612" s="10">
        <v>0</v>
      </c>
      <c r="HA612" s="29">
        <f t="shared" si="805"/>
        <v>0</v>
      </c>
      <c r="HB612" s="29">
        <f t="shared" si="806"/>
        <v>0</v>
      </c>
      <c r="HC612">
        <v>0.1</v>
      </c>
      <c r="HD612">
        <v>0.1</v>
      </c>
      <c r="HE612">
        <v>0</v>
      </c>
      <c r="HF612">
        <v>0.30000000000000004</v>
      </c>
      <c r="HG612">
        <v>0</v>
      </c>
      <c r="HH612">
        <v>0</v>
      </c>
      <c r="HI612">
        <v>0.30000000000000004</v>
      </c>
      <c r="HJ612" s="11">
        <f t="shared" si="807"/>
        <v>0.15000000000000002</v>
      </c>
      <c r="HK612" s="11">
        <f t="shared" si="808"/>
        <v>1.1238293444305436</v>
      </c>
      <c r="HL612">
        <v>3</v>
      </c>
      <c r="HM612">
        <v>0</v>
      </c>
      <c r="HN612">
        <v>0</v>
      </c>
      <c r="HQ612" s="33">
        <v>20076</v>
      </c>
      <c r="HR612" s="33">
        <v>0</v>
      </c>
      <c r="HS612" s="30">
        <f t="shared" si="809"/>
        <v>0.29135212416851447</v>
      </c>
    </row>
    <row r="613" spans="1:227" x14ac:dyDescent="0.2">
      <c r="A613" s="1">
        <v>21</v>
      </c>
      <c r="B613" s="2" t="s">
        <v>2644</v>
      </c>
      <c r="C613" s="2" t="s">
        <v>2866</v>
      </c>
      <c r="D613" s="2" t="s">
        <v>429</v>
      </c>
      <c r="E613" s="2" t="s">
        <v>240</v>
      </c>
      <c r="F613" s="2">
        <v>72</v>
      </c>
      <c r="G613" s="2">
        <v>185</v>
      </c>
      <c r="H613" s="2" t="s">
        <v>231</v>
      </c>
      <c r="J613" s="3">
        <v>28</v>
      </c>
      <c r="K613" s="5" t="s">
        <v>2867</v>
      </c>
      <c r="L613" s="5" t="s">
        <v>2868</v>
      </c>
      <c r="M613" s="5" t="s">
        <v>2869</v>
      </c>
      <c r="N613" s="5" t="s">
        <v>270</v>
      </c>
      <c r="O613" s="2" t="s">
        <v>270</v>
      </c>
      <c r="P613" s="2" t="s">
        <v>415</v>
      </c>
      <c r="Q613" s="1">
        <v>46</v>
      </c>
      <c r="R613" s="1">
        <v>10</v>
      </c>
      <c r="S613" s="1">
        <v>12</v>
      </c>
      <c r="T613" s="1">
        <v>22</v>
      </c>
      <c r="U613" s="1">
        <v>2</v>
      </c>
      <c r="V613" s="1">
        <v>79</v>
      </c>
      <c r="W613" s="20">
        <f t="shared" si="731"/>
        <v>0.12658227848101267</v>
      </c>
      <c r="X613" s="6">
        <v>727.93333333329997</v>
      </c>
      <c r="Y613" s="6">
        <f t="shared" si="732"/>
        <v>15.824637681158695</v>
      </c>
      <c r="Z613" s="1">
        <v>994</v>
      </c>
      <c r="AA613" s="6">
        <f t="shared" si="733"/>
        <v>21.608695652173914</v>
      </c>
      <c r="AB613" s="8">
        <f t="shared" si="734"/>
        <v>0.73232729711599598</v>
      </c>
      <c r="AC613" s="3">
        <f t="shared" si="735"/>
        <v>79.680555555555571</v>
      </c>
      <c r="AD613" s="8">
        <f t="shared" si="736"/>
        <v>6.5676801904939373</v>
      </c>
      <c r="AE613" s="20">
        <f t="shared" si="737"/>
        <v>0.30303030303030304</v>
      </c>
      <c r="AF613" s="20">
        <f t="shared" si="738"/>
        <v>0.36363636363636365</v>
      </c>
      <c r="AG613" s="20">
        <f t="shared" si="739"/>
        <v>0.66666666666666674</v>
      </c>
      <c r="AH613" s="3">
        <f t="shared" si="740"/>
        <v>50</v>
      </c>
      <c r="AI613" s="3">
        <f t="shared" si="741"/>
        <v>17</v>
      </c>
      <c r="AJ613" s="3">
        <f t="shared" si="742"/>
        <v>33</v>
      </c>
      <c r="AK613" s="20">
        <f t="shared" si="743"/>
        <v>0.34</v>
      </c>
      <c r="AL613" s="6">
        <v>1.8</v>
      </c>
      <c r="AM613" s="1">
        <v>18</v>
      </c>
      <c r="AN613" s="1">
        <v>8</v>
      </c>
      <c r="AO613" s="1">
        <v>23</v>
      </c>
      <c r="AP613" s="1">
        <v>18</v>
      </c>
      <c r="AQ613" s="1">
        <v>17</v>
      </c>
      <c r="AR613" s="6">
        <f t="shared" si="744"/>
        <v>1.4836523491162874</v>
      </c>
      <c r="AS613" s="6">
        <f t="shared" si="745"/>
        <v>0.65940104405168332</v>
      </c>
      <c r="AT613" s="6">
        <f t="shared" si="746"/>
        <v>1.8957780016485897</v>
      </c>
      <c r="AU613" s="6">
        <f t="shared" si="747"/>
        <v>1.4836523491162874</v>
      </c>
      <c r="AV613" s="6">
        <f t="shared" si="748"/>
        <v>1.4012272186098271</v>
      </c>
      <c r="AW613" s="1">
        <v>16</v>
      </c>
      <c r="AX613" s="1">
        <v>8</v>
      </c>
      <c r="AY613" s="1">
        <v>0</v>
      </c>
      <c r="AZ613" s="1">
        <v>0</v>
      </c>
      <c r="BA613" s="1">
        <v>0</v>
      </c>
      <c r="BB613" s="1">
        <v>0</v>
      </c>
      <c r="BC613" s="7">
        <f t="shared" si="810"/>
        <v>-0.94248611111119995</v>
      </c>
      <c r="BD613" s="6">
        <v>579.98333333330004</v>
      </c>
      <c r="BE613" s="6">
        <f t="shared" si="749"/>
        <v>12.60833333333261</v>
      </c>
      <c r="BF613" s="5">
        <v>12.08</v>
      </c>
      <c r="BG613" s="5">
        <v>35.44</v>
      </c>
      <c r="BH613" s="21">
        <f t="shared" si="750"/>
        <v>0.25420875420875422</v>
      </c>
      <c r="BI613" s="1">
        <v>6</v>
      </c>
      <c r="BJ613" s="22">
        <v>7</v>
      </c>
      <c r="BK613" s="22">
        <v>2</v>
      </c>
      <c r="BL613" s="1">
        <v>10</v>
      </c>
      <c r="BM613" s="1">
        <f t="shared" si="751"/>
        <v>16</v>
      </c>
      <c r="BN613" s="8">
        <f t="shared" si="752"/>
        <v>1.6552199775856578</v>
      </c>
      <c r="BO613" s="3">
        <f t="shared" si="753"/>
        <v>71.458333333333343</v>
      </c>
      <c r="BP613" s="20">
        <f t="shared" si="754"/>
        <v>0.25</v>
      </c>
      <c r="BQ613" s="20">
        <f t="shared" si="755"/>
        <v>0.41666666666666669</v>
      </c>
      <c r="BR613" s="20">
        <f t="shared" si="756"/>
        <v>0.66666666666666674</v>
      </c>
      <c r="BS613" s="3">
        <f t="shared" si="757"/>
        <v>40</v>
      </c>
      <c r="BT613" s="1">
        <v>13</v>
      </c>
      <c r="BU613" s="1">
        <v>27</v>
      </c>
      <c r="BV613" s="20">
        <f t="shared" si="758"/>
        <v>0.32500000000000001</v>
      </c>
      <c r="BW613" s="5">
        <v>66</v>
      </c>
      <c r="BX613" s="5">
        <v>103</v>
      </c>
      <c r="BY613" s="21">
        <f t="shared" si="759"/>
        <v>0.3550420168067227</v>
      </c>
      <c r="BZ613" s="5">
        <v>61</v>
      </c>
      <c r="CA613" s="5">
        <v>69</v>
      </c>
      <c r="CB613" s="23">
        <f t="shared" si="760"/>
        <v>0.27310924369747897</v>
      </c>
      <c r="CC613" s="5">
        <v>72</v>
      </c>
      <c r="CD613" s="5">
        <v>105</v>
      </c>
      <c r="CE613" s="23">
        <f t="shared" si="761"/>
        <v>0.37184873949579833</v>
      </c>
      <c r="CF613" s="23">
        <f t="shared" si="762"/>
        <v>0.56521739130434778</v>
      </c>
      <c r="CG613" s="24">
        <v>9</v>
      </c>
      <c r="CH613" s="5">
        <v>210</v>
      </c>
      <c r="CI613" s="5">
        <v>225</v>
      </c>
      <c r="CJ613" s="5">
        <v>170</v>
      </c>
      <c r="CK613">
        <v>15.20607671</v>
      </c>
      <c r="CL613" s="5">
        <v>2.3E-2</v>
      </c>
      <c r="CM613" s="5">
        <v>9</v>
      </c>
      <c r="CN613" s="5">
        <v>-0.88800000000000001</v>
      </c>
      <c r="CO613" s="5">
        <v>-3.3239999999999998</v>
      </c>
      <c r="CP613" s="5">
        <v>0.80100000000000005</v>
      </c>
      <c r="CQ613" s="21">
        <f t="shared" si="763"/>
        <v>9.7959183673469383E-2</v>
      </c>
      <c r="CR613" s="25">
        <f t="shared" si="764"/>
        <v>0.91836734693877553</v>
      </c>
      <c r="CS613" s="22">
        <f t="shared" si="765"/>
        <v>928.16326530612253</v>
      </c>
      <c r="CT613" s="21">
        <f t="shared" si="766"/>
        <v>1.6326530612244913E-2</v>
      </c>
      <c r="CU613" s="26">
        <f t="shared" si="767"/>
        <v>2.5914195220270662</v>
      </c>
      <c r="CV613" s="27">
        <f t="shared" si="768"/>
        <v>2.5914195220270662</v>
      </c>
      <c r="CW613" s="27">
        <f t="shared" si="769"/>
        <v>26.454074287359635</v>
      </c>
      <c r="CX613" s="27">
        <f t="shared" si="770"/>
        <v>31.744889144831564</v>
      </c>
      <c r="CY613" s="27">
        <f t="shared" si="771"/>
        <v>53.12410020155486</v>
      </c>
      <c r="CZ613" s="27">
        <f t="shared" si="772"/>
        <v>55.067664843075157</v>
      </c>
      <c r="DA613" s="28">
        <f t="shared" si="773"/>
        <v>-1.9435646415202967</v>
      </c>
      <c r="DB613" s="5">
        <v>24</v>
      </c>
      <c r="DC613" s="5">
        <v>24</v>
      </c>
      <c r="DD613" s="22">
        <v>221</v>
      </c>
      <c r="DE613" s="22">
        <v>270</v>
      </c>
      <c r="DF613" s="22">
        <v>118</v>
      </c>
      <c r="DG613" s="22">
        <v>111</v>
      </c>
      <c r="DH613" s="22">
        <v>105</v>
      </c>
      <c r="DI613" s="22">
        <v>129</v>
      </c>
      <c r="DJ613" s="29">
        <f t="shared" si="774"/>
        <v>-5.2877820328246443</v>
      </c>
      <c r="DK613" s="27">
        <f t="shared" si="775"/>
        <v>2.1346550201197374</v>
      </c>
      <c r="DL613" s="27">
        <f t="shared" si="776"/>
        <v>2.0978506232211211</v>
      </c>
      <c r="DM613" s="27">
        <f t="shared" si="777"/>
        <v>27.824124055353817</v>
      </c>
      <c r="DN613" s="27">
        <f t="shared" si="778"/>
        <v>27.713710864657966</v>
      </c>
      <c r="DO613" s="27">
        <f t="shared" si="779"/>
        <v>52.924722740210036</v>
      </c>
      <c r="DP613" s="27">
        <f t="shared" si="780"/>
        <v>48.508195112376093</v>
      </c>
      <c r="DQ613" s="30">
        <f t="shared" si="781"/>
        <v>-6.3600922693542401</v>
      </c>
      <c r="DR613" s="5">
        <v>58</v>
      </c>
      <c r="DS613" s="5">
        <v>57</v>
      </c>
      <c r="DT613" s="5">
        <v>698</v>
      </c>
      <c r="DU613" s="5">
        <v>696</v>
      </c>
      <c r="DV613" s="5">
        <v>299</v>
      </c>
      <c r="DW613" s="5">
        <v>242</v>
      </c>
      <c r="DX613" s="5">
        <v>323</v>
      </c>
      <c r="DY613" s="5">
        <v>383</v>
      </c>
      <c r="DZ613" s="22">
        <v>7</v>
      </c>
      <c r="EA613" s="22">
        <v>5</v>
      </c>
      <c r="EB613" s="22">
        <f t="shared" si="782"/>
        <v>-2</v>
      </c>
      <c r="EC613" s="26">
        <f t="shared" si="783"/>
        <v>0.72415874019372528</v>
      </c>
      <c r="ED613" s="27">
        <f t="shared" si="784"/>
        <v>0.51725624299551809</v>
      </c>
      <c r="EE613" s="27">
        <f t="shared" si="785"/>
        <v>-0.20690249719820722</v>
      </c>
      <c r="EF613" s="6">
        <v>98.083333333300004</v>
      </c>
      <c r="EG613" s="6">
        <f t="shared" si="786"/>
        <v>2.1322463768108695</v>
      </c>
      <c r="EH613" s="5">
        <v>2.1</v>
      </c>
      <c r="EI613" s="5">
        <v>3.62</v>
      </c>
      <c r="EJ613" s="21">
        <f t="shared" si="787"/>
        <v>0.36713286713286708</v>
      </c>
      <c r="EK613" s="1">
        <v>4</v>
      </c>
      <c r="EL613" s="22">
        <v>1</v>
      </c>
      <c r="EM613" s="22">
        <v>1</v>
      </c>
      <c r="EN613" s="1">
        <v>2</v>
      </c>
      <c r="EO613" s="3">
        <f t="shared" si="788"/>
        <v>6</v>
      </c>
      <c r="EP613" s="6">
        <f t="shared" si="789"/>
        <v>3.6703483432467867</v>
      </c>
      <c r="EQ613" s="3">
        <f t="shared" si="790"/>
        <v>8.2222222222222214</v>
      </c>
      <c r="ER613" s="20">
        <f t="shared" si="791"/>
        <v>0.44444444444444442</v>
      </c>
      <c r="ES613" s="20">
        <f t="shared" si="792"/>
        <v>0.22222222222222221</v>
      </c>
      <c r="ET613" s="20">
        <f t="shared" si="793"/>
        <v>0.66666666666666663</v>
      </c>
      <c r="EU613" s="3">
        <f t="shared" si="794"/>
        <v>4</v>
      </c>
      <c r="EV613" s="1">
        <v>1</v>
      </c>
      <c r="EW613" s="1">
        <v>3</v>
      </c>
      <c r="EX613" s="20">
        <f t="shared" si="795"/>
        <v>0.25</v>
      </c>
      <c r="EY613" s="5">
        <v>9</v>
      </c>
      <c r="EZ613" s="5">
        <v>1</v>
      </c>
      <c r="FA613" s="22">
        <v>65</v>
      </c>
      <c r="FB613" s="22">
        <v>14</v>
      </c>
      <c r="FC613" s="22">
        <v>28</v>
      </c>
      <c r="FD613" s="22">
        <v>5</v>
      </c>
      <c r="FE613" s="22">
        <v>2</v>
      </c>
      <c r="FF613" s="22">
        <v>46</v>
      </c>
      <c r="FG613" s="22">
        <v>0</v>
      </c>
      <c r="FH613" s="22">
        <v>1</v>
      </c>
      <c r="FI613" s="6">
        <v>49.866666666699999</v>
      </c>
      <c r="FJ613" s="6">
        <f t="shared" si="796"/>
        <v>1.0840579710152174</v>
      </c>
      <c r="FK613" s="5">
        <v>1.08</v>
      </c>
      <c r="FL613" s="5">
        <v>4.54</v>
      </c>
      <c r="FM613" s="21">
        <f t="shared" si="797"/>
        <v>0.1921708185053381</v>
      </c>
      <c r="FN613" s="1">
        <v>0</v>
      </c>
      <c r="FO613" s="22">
        <v>0</v>
      </c>
      <c r="FP613" s="22">
        <v>0</v>
      </c>
      <c r="FQ613" s="1">
        <v>0</v>
      </c>
      <c r="FR613" s="1">
        <f t="shared" si="798"/>
        <v>0</v>
      </c>
      <c r="FS613" s="3">
        <f t="shared" si="799"/>
        <v>0</v>
      </c>
      <c r="FT613" s="3">
        <f t="shared" si="800"/>
        <v>6</v>
      </c>
      <c r="FU613" s="1">
        <v>3</v>
      </c>
      <c r="FV613" s="1">
        <v>3</v>
      </c>
      <c r="FW613" s="20">
        <f t="shared" si="801"/>
        <v>0.5</v>
      </c>
      <c r="FX613" s="5">
        <v>0</v>
      </c>
      <c r="FY613" s="5">
        <v>5</v>
      </c>
      <c r="FZ613" s="22">
        <v>6</v>
      </c>
      <c r="GA613" s="22">
        <v>34</v>
      </c>
      <c r="GB613" s="22">
        <v>4</v>
      </c>
      <c r="GC613" s="22">
        <v>14</v>
      </c>
      <c r="GD613" s="22">
        <v>19</v>
      </c>
      <c r="GE613" s="22">
        <v>4</v>
      </c>
      <c r="GF613" s="22">
        <v>1</v>
      </c>
      <c r="GG613" s="22">
        <v>2</v>
      </c>
      <c r="GH613" s="1">
        <v>36</v>
      </c>
      <c r="GI613" s="1">
        <v>9</v>
      </c>
      <c r="GJ613" s="1">
        <v>30</v>
      </c>
      <c r="GK613" s="1">
        <v>5</v>
      </c>
      <c r="GL613" s="1">
        <v>3</v>
      </c>
      <c r="GM613" s="1">
        <v>1</v>
      </c>
      <c r="GN613" s="31">
        <f t="shared" si="802"/>
        <v>0.33333333333333331</v>
      </c>
      <c r="GO613" s="1">
        <v>1</v>
      </c>
      <c r="GP613" s="1">
        <v>1</v>
      </c>
      <c r="GQ613" s="1">
        <v>0</v>
      </c>
      <c r="GR613" s="1">
        <v>1</v>
      </c>
      <c r="GS613" s="1">
        <v>0</v>
      </c>
      <c r="GT613" s="1">
        <v>0</v>
      </c>
      <c r="GU613" s="1">
        <v>0</v>
      </c>
      <c r="GV613" s="32" t="str">
        <f t="shared" si="803"/>
        <v xml:space="preserve"> </v>
      </c>
      <c r="GW613" s="9">
        <f t="shared" si="804"/>
        <v>4</v>
      </c>
      <c r="GX613" s="10">
        <v>1.6</v>
      </c>
      <c r="GY613" s="10">
        <v>0.9</v>
      </c>
      <c r="GZ613" s="10">
        <v>2.5</v>
      </c>
      <c r="HA613" s="29">
        <f t="shared" si="805"/>
        <v>5.434782608695652E-2</v>
      </c>
      <c r="HB613" s="29">
        <f t="shared" si="806"/>
        <v>0.20606282626615105</v>
      </c>
      <c r="HC613">
        <v>16.8</v>
      </c>
      <c r="HD613">
        <v>16.2</v>
      </c>
      <c r="HE613">
        <v>0.2</v>
      </c>
      <c r="HF613">
        <v>1.9</v>
      </c>
      <c r="HG613">
        <v>1.8</v>
      </c>
      <c r="HH613">
        <v>-0.1</v>
      </c>
      <c r="HI613">
        <v>3.6</v>
      </c>
      <c r="HJ613" s="11">
        <f t="shared" si="807"/>
        <v>7.8260869565217397E-2</v>
      </c>
      <c r="HK613" s="11">
        <f t="shared" si="808"/>
        <v>0.29673046982325751</v>
      </c>
      <c r="HL613">
        <v>99</v>
      </c>
      <c r="HM613">
        <v>0</v>
      </c>
      <c r="HN613">
        <v>0</v>
      </c>
      <c r="HO613">
        <v>2</v>
      </c>
      <c r="HP613" t="s">
        <v>393</v>
      </c>
      <c r="HQ613" s="33">
        <v>2275000</v>
      </c>
      <c r="HR613" s="33">
        <v>0</v>
      </c>
      <c r="HS613" s="30">
        <f t="shared" si="809"/>
        <v>0.48292682926829356</v>
      </c>
    </row>
    <row r="614" spans="1:227" x14ac:dyDescent="0.2">
      <c r="A614" s="1">
        <v>24</v>
      </c>
      <c r="B614" s="2" t="s">
        <v>2870</v>
      </c>
      <c r="C614" s="2" t="s">
        <v>2871</v>
      </c>
      <c r="D614" s="2" t="s">
        <v>257</v>
      </c>
      <c r="E614" s="2" t="s">
        <v>240</v>
      </c>
      <c r="F614" s="2">
        <v>70</v>
      </c>
      <c r="G614" s="2">
        <v>185</v>
      </c>
      <c r="H614" s="2" t="s">
        <v>249</v>
      </c>
      <c r="J614" s="3">
        <v>27</v>
      </c>
      <c r="K614" s="5" t="s">
        <v>2872</v>
      </c>
      <c r="L614" s="5" t="s">
        <v>2873</v>
      </c>
      <c r="M614" s="5" t="s">
        <v>307</v>
      </c>
      <c r="N614" s="5" t="s">
        <v>262</v>
      </c>
      <c r="O614" s="2" t="s">
        <v>262</v>
      </c>
      <c r="P614" s="2" t="s">
        <v>263</v>
      </c>
      <c r="Q614" s="1">
        <v>42</v>
      </c>
      <c r="R614" s="1">
        <v>11</v>
      </c>
      <c r="S614" s="1">
        <v>13</v>
      </c>
      <c r="T614" s="1">
        <v>24</v>
      </c>
      <c r="U614" s="1">
        <v>1</v>
      </c>
      <c r="V614" s="1">
        <v>72</v>
      </c>
      <c r="W614" s="20">
        <f t="shared" si="731"/>
        <v>0.15277777777777779</v>
      </c>
      <c r="X614" s="6">
        <v>756.73333333330004</v>
      </c>
      <c r="Y614" s="6">
        <f t="shared" si="732"/>
        <v>18.017460317459523</v>
      </c>
      <c r="Z614" s="1">
        <v>922</v>
      </c>
      <c r="AA614" s="6">
        <f t="shared" si="733"/>
        <v>21.952380952380953</v>
      </c>
      <c r="AB614" s="8">
        <f t="shared" si="734"/>
        <v>0.82075198843091113</v>
      </c>
      <c r="AC614" s="3">
        <f t="shared" si="735"/>
        <v>67.247863247863251</v>
      </c>
      <c r="AD614" s="8">
        <f t="shared" si="736"/>
        <v>5.3319599086494218</v>
      </c>
      <c r="AE614" s="20">
        <f t="shared" si="737"/>
        <v>0.31428571428571428</v>
      </c>
      <c r="AF614" s="20">
        <f t="shared" si="738"/>
        <v>0.37142857142857144</v>
      </c>
      <c r="AG614" s="20">
        <f t="shared" si="739"/>
        <v>0.68571428571428572</v>
      </c>
      <c r="AH614" s="3">
        <f t="shared" si="740"/>
        <v>48</v>
      </c>
      <c r="AI614" s="3">
        <f t="shared" si="741"/>
        <v>14</v>
      </c>
      <c r="AJ614" s="3">
        <f t="shared" si="742"/>
        <v>34</v>
      </c>
      <c r="AK614" s="20">
        <f t="shared" si="743"/>
        <v>0.29166666666666669</v>
      </c>
      <c r="AL614" s="6">
        <v>1.9</v>
      </c>
      <c r="AM614" s="1">
        <v>49</v>
      </c>
      <c r="AN614" s="1">
        <v>32</v>
      </c>
      <c r="AO614" s="1">
        <v>31</v>
      </c>
      <c r="AP614" s="1">
        <v>16</v>
      </c>
      <c r="AQ614" s="1">
        <v>17</v>
      </c>
      <c r="AR614" s="6">
        <f t="shared" si="744"/>
        <v>3.88512025372231</v>
      </c>
      <c r="AS614" s="6">
        <f t="shared" si="745"/>
        <v>2.5372213901859983</v>
      </c>
      <c r="AT614" s="6">
        <f t="shared" si="746"/>
        <v>2.4579332217426861</v>
      </c>
      <c r="AU614" s="6">
        <f t="shared" si="747"/>
        <v>1.2686106950929992</v>
      </c>
      <c r="AV614" s="6">
        <f t="shared" si="748"/>
        <v>1.3478988635363116</v>
      </c>
      <c r="AW614" s="1">
        <v>2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7">
        <f t="shared" si="810"/>
        <v>5.9070333333332004</v>
      </c>
      <c r="BD614" s="6">
        <v>592.26666666669996</v>
      </c>
      <c r="BE614" s="6">
        <f t="shared" si="749"/>
        <v>14.101587301588093</v>
      </c>
      <c r="BF614" s="5">
        <v>13.6</v>
      </c>
      <c r="BG614" s="5">
        <v>32.96</v>
      </c>
      <c r="BH614" s="21">
        <f t="shared" si="750"/>
        <v>0.29209621993127144</v>
      </c>
      <c r="BI614" s="1">
        <v>10</v>
      </c>
      <c r="BJ614" s="22">
        <v>6</v>
      </c>
      <c r="BK614" s="22">
        <v>5</v>
      </c>
      <c r="BL614" s="1">
        <v>11</v>
      </c>
      <c r="BM614" s="1">
        <f t="shared" si="751"/>
        <v>21</v>
      </c>
      <c r="BN614" s="8">
        <f t="shared" si="752"/>
        <v>2.127420081044455</v>
      </c>
      <c r="BO614" s="3">
        <f t="shared" si="753"/>
        <v>60.692307692307693</v>
      </c>
      <c r="BP614" s="20">
        <f t="shared" si="754"/>
        <v>0.38461538461538464</v>
      </c>
      <c r="BQ614" s="20">
        <f t="shared" si="755"/>
        <v>0.42307692307692307</v>
      </c>
      <c r="BR614" s="20">
        <f t="shared" si="756"/>
        <v>0.80769230769230771</v>
      </c>
      <c r="BS614" s="3">
        <f t="shared" si="757"/>
        <v>40</v>
      </c>
      <c r="BT614" s="1">
        <v>11</v>
      </c>
      <c r="BU614" s="1">
        <v>29</v>
      </c>
      <c r="BV614" s="20">
        <f t="shared" si="758"/>
        <v>0.27500000000000002</v>
      </c>
      <c r="BW614" s="5">
        <v>67</v>
      </c>
      <c r="BX614" s="5">
        <v>81</v>
      </c>
      <c r="BY614" s="21">
        <f t="shared" si="759"/>
        <v>0.28190476190476188</v>
      </c>
      <c r="BZ614" s="5">
        <v>83</v>
      </c>
      <c r="CA614" s="5">
        <v>84</v>
      </c>
      <c r="CB614" s="23">
        <f t="shared" si="760"/>
        <v>0.3180952380952381</v>
      </c>
      <c r="CC614" s="5">
        <v>101</v>
      </c>
      <c r="CD614" s="5">
        <v>109</v>
      </c>
      <c r="CE614" s="23">
        <f t="shared" si="761"/>
        <v>0.4</v>
      </c>
      <c r="CF614" s="23">
        <f t="shared" si="762"/>
        <v>0.46984126984126984</v>
      </c>
      <c r="CG614" s="24">
        <v>7</v>
      </c>
      <c r="CH614" s="5">
        <v>196</v>
      </c>
      <c r="CI614" s="5">
        <v>195</v>
      </c>
      <c r="CJ614" s="5">
        <v>182</v>
      </c>
      <c r="CK614">
        <v>15.98723272</v>
      </c>
      <c r="CL614" s="5">
        <v>0.51</v>
      </c>
      <c r="CM614" s="5">
        <v>4</v>
      </c>
      <c r="CN614" s="5">
        <v>1.837</v>
      </c>
      <c r="CO614" s="5">
        <v>1.27</v>
      </c>
      <c r="CP614" s="5">
        <v>-4.4320000000000004</v>
      </c>
      <c r="CQ614" s="21">
        <f t="shared" si="763"/>
        <v>9.8859315589353611E-2</v>
      </c>
      <c r="CR614" s="25">
        <f t="shared" si="764"/>
        <v>0.91166077738515905</v>
      </c>
      <c r="CS614" s="22">
        <f t="shared" si="765"/>
        <v>921.54670894409435</v>
      </c>
      <c r="CT614" s="21">
        <f t="shared" si="766"/>
        <v>1.052009297451266E-2</v>
      </c>
      <c r="CU614" s="26">
        <f t="shared" si="767"/>
        <v>2.73109243697479</v>
      </c>
      <c r="CV614" s="27">
        <f t="shared" si="768"/>
        <v>2.6260504201680677</v>
      </c>
      <c r="CW614" s="27">
        <f t="shared" si="769"/>
        <v>27.62605042016807</v>
      </c>
      <c r="CX614" s="27">
        <f t="shared" si="770"/>
        <v>29.726890756302524</v>
      </c>
      <c r="CY614" s="27">
        <f t="shared" si="771"/>
        <v>52.415966386554629</v>
      </c>
      <c r="CZ614" s="27">
        <f t="shared" si="772"/>
        <v>59.873949579831937</v>
      </c>
      <c r="DA614" s="28">
        <f t="shared" si="773"/>
        <v>-7.4579831932773075</v>
      </c>
      <c r="DB614" s="5">
        <v>26</v>
      </c>
      <c r="DC614" s="5">
        <v>25</v>
      </c>
      <c r="DD614" s="22">
        <v>237</v>
      </c>
      <c r="DE614" s="22">
        <v>258</v>
      </c>
      <c r="DF614" s="22">
        <v>118</v>
      </c>
      <c r="DG614" s="22">
        <v>129</v>
      </c>
      <c r="DH614" s="22">
        <v>158</v>
      </c>
      <c r="DI614" s="22">
        <v>118</v>
      </c>
      <c r="DJ614" s="29">
        <f t="shared" si="774"/>
        <v>-0.55517366946778424</v>
      </c>
      <c r="DK614" s="27">
        <f t="shared" si="775"/>
        <v>2.210471567267684</v>
      </c>
      <c r="DL614" s="27">
        <f t="shared" si="776"/>
        <v>2.8172676837725383</v>
      </c>
      <c r="DM614" s="27">
        <f t="shared" si="777"/>
        <v>27.089112343966715</v>
      </c>
      <c r="DN614" s="27">
        <f t="shared" si="778"/>
        <v>29.299583911234397</v>
      </c>
      <c r="DO614" s="27">
        <f t="shared" si="779"/>
        <v>51.187586685159502</v>
      </c>
      <c r="DP614" s="27">
        <f t="shared" si="780"/>
        <v>59.335991678224694</v>
      </c>
      <c r="DQ614" s="30">
        <f t="shared" si="781"/>
        <v>0.69042179978788454</v>
      </c>
      <c r="DR614" s="5">
        <v>51</v>
      </c>
      <c r="DS614" s="5">
        <v>65</v>
      </c>
      <c r="DT614" s="5">
        <v>574</v>
      </c>
      <c r="DU614" s="5">
        <v>611</v>
      </c>
      <c r="DV614" s="5">
        <v>226</v>
      </c>
      <c r="DW614" s="5">
        <v>305</v>
      </c>
      <c r="DX614" s="5">
        <v>388</v>
      </c>
      <c r="DY614" s="5">
        <v>330</v>
      </c>
      <c r="DZ614" s="22">
        <v>1</v>
      </c>
      <c r="EA614" s="22">
        <v>8</v>
      </c>
      <c r="EB614" s="22">
        <f t="shared" si="782"/>
        <v>7</v>
      </c>
      <c r="EC614" s="26">
        <f t="shared" si="783"/>
        <v>0.10130571814497405</v>
      </c>
      <c r="ED614" s="27">
        <f t="shared" si="784"/>
        <v>0.8104457451597924</v>
      </c>
      <c r="EE614" s="27">
        <f t="shared" si="785"/>
        <v>0.70914002701481826</v>
      </c>
      <c r="EF614" s="6">
        <v>77.599999999999994</v>
      </c>
      <c r="EG614" s="6">
        <f t="shared" si="786"/>
        <v>1.8476190476190475</v>
      </c>
      <c r="EH614" s="5">
        <v>1.87</v>
      </c>
      <c r="EI614" s="5">
        <v>3.9</v>
      </c>
      <c r="EJ614" s="21">
        <f t="shared" si="787"/>
        <v>0.32409012131715775</v>
      </c>
      <c r="EK614" s="1">
        <v>1</v>
      </c>
      <c r="EL614" s="22">
        <v>1</v>
      </c>
      <c r="EM614" s="22">
        <v>1</v>
      </c>
      <c r="EN614" s="1">
        <v>2</v>
      </c>
      <c r="EO614" s="3">
        <f t="shared" si="788"/>
        <v>3</v>
      </c>
      <c r="EP614" s="6">
        <f t="shared" si="789"/>
        <v>2.3195876288659796</v>
      </c>
      <c r="EQ614" s="3">
        <f t="shared" si="790"/>
        <v>6.5555555555555554</v>
      </c>
      <c r="ER614" s="20">
        <f t="shared" si="791"/>
        <v>0.1111111111111111</v>
      </c>
      <c r="ES614" s="20">
        <f t="shared" si="792"/>
        <v>0.22222222222222221</v>
      </c>
      <c r="ET614" s="20">
        <f t="shared" si="793"/>
        <v>0.33333333333333331</v>
      </c>
      <c r="EU614" s="3">
        <f t="shared" si="794"/>
        <v>4</v>
      </c>
      <c r="EV614" s="1">
        <v>2</v>
      </c>
      <c r="EW614" s="1">
        <v>2</v>
      </c>
      <c r="EX614" s="20">
        <f t="shared" si="795"/>
        <v>0.5</v>
      </c>
      <c r="EY614" s="5">
        <v>9</v>
      </c>
      <c r="EZ614" s="5">
        <v>1</v>
      </c>
      <c r="FA614" s="22">
        <v>50</v>
      </c>
      <c r="FB614" s="22">
        <v>5</v>
      </c>
      <c r="FC614" s="22">
        <v>13</v>
      </c>
      <c r="FD614" s="22">
        <v>2</v>
      </c>
      <c r="FE614" s="22">
        <v>2</v>
      </c>
      <c r="FF614" s="22">
        <v>34</v>
      </c>
      <c r="FG614" s="22">
        <v>0</v>
      </c>
      <c r="FH614" s="22">
        <v>0</v>
      </c>
      <c r="FI614" s="6">
        <v>86.866666666699999</v>
      </c>
      <c r="FJ614" s="6">
        <f t="shared" si="796"/>
        <v>2.068253968254762</v>
      </c>
      <c r="FK614" s="5">
        <v>2.0499999999999998</v>
      </c>
      <c r="FL614" s="5">
        <v>3.78</v>
      </c>
      <c r="FM614" s="21">
        <f t="shared" si="797"/>
        <v>0.35162950257289877</v>
      </c>
      <c r="FN614" s="1">
        <v>0</v>
      </c>
      <c r="FO614" s="22">
        <v>0</v>
      </c>
      <c r="FP614" s="22">
        <v>0</v>
      </c>
      <c r="FQ614" s="1">
        <v>0</v>
      </c>
      <c r="FR614" s="1">
        <f t="shared" si="798"/>
        <v>0</v>
      </c>
      <c r="FS614" s="3">
        <f t="shared" si="799"/>
        <v>0</v>
      </c>
      <c r="FT614" s="3">
        <f t="shared" si="800"/>
        <v>4</v>
      </c>
      <c r="FU614" s="1">
        <v>1</v>
      </c>
      <c r="FV614" s="1">
        <v>3</v>
      </c>
      <c r="FW614" s="20">
        <f t="shared" si="801"/>
        <v>0.25</v>
      </c>
      <c r="FX614" s="5">
        <v>0</v>
      </c>
      <c r="FY614" s="5">
        <v>4</v>
      </c>
      <c r="FZ614" s="22">
        <v>15</v>
      </c>
      <c r="GA614" s="22">
        <v>48</v>
      </c>
      <c r="GB614" s="22">
        <v>4</v>
      </c>
      <c r="GC614" s="22">
        <v>23</v>
      </c>
      <c r="GD614" s="22">
        <v>22</v>
      </c>
      <c r="GE614" s="22">
        <v>3</v>
      </c>
      <c r="GF614" s="22">
        <v>0</v>
      </c>
      <c r="GG614" s="22">
        <v>0</v>
      </c>
      <c r="GH614" s="1">
        <v>36</v>
      </c>
      <c r="GI614" s="1">
        <v>9</v>
      </c>
      <c r="GJ614" s="1">
        <v>30</v>
      </c>
      <c r="GK614" s="1">
        <v>4</v>
      </c>
      <c r="GL614" s="1">
        <v>3</v>
      </c>
      <c r="GM614" s="1">
        <v>1</v>
      </c>
      <c r="GN614" s="31">
        <f t="shared" si="802"/>
        <v>0.33333333333333331</v>
      </c>
      <c r="GO614" s="1">
        <v>0</v>
      </c>
      <c r="GP614" s="1">
        <v>0</v>
      </c>
      <c r="GQ614" s="1">
        <v>0</v>
      </c>
      <c r="GR614" s="1">
        <v>2</v>
      </c>
      <c r="GS614" s="1">
        <v>0</v>
      </c>
      <c r="GT614" s="1">
        <v>0</v>
      </c>
      <c r="GU614" s="1">
        <v>0</v>
      </c>
      <c r="GV614" s="32" t="str">
        <f t="shared" si="803"/>
        <v xml:space="preserve"> </v>
      </c>
      <c r="GW614" s="9">
        <f t="shared" si="804"/>
        <v>9</v>
      </c>
      <c r="GX614" s="10">
        <v>1.8</v>
      </c>
      <c r="GY614" s="10">
        <v>1</v>
      </c>
      <c r="GZ614" s="10">
        <v>2.8</v>
      </c>
      <c r="HA614" s="29">
        <f t="shared" si="805"/>
        <v>6.6666666666666666E-2</v>
      </c>
      <c r="HB614" s="29">
        <f t="shared" si="806"/>
        <v>0.22200687164127483</v>
      </c>
      <c r="HC614">
        <v>14.5</v>
      </c>
      <c r="HD614">
        <v>13.9</v>
      </c>
      <c r="HE614">
        <v>5.0999999999999996</v>
      </c>
      <c r="HF614">
        <v>4</v>
      </c>
      <c r="HG614">
        <v>1.9</v>
      </c>
      <c r="HH614">
        <v>-0.1</v>
      </c>
      <c r="HI614">
        <v>5.8</v>
      </c>
      <c r="HJ614" s="11">
        <f t="shared" si="807"/>
        <v>0.1380952380952381</v>
      </c>
      <c r="HK614" s="11">
        <f t="shared" si="808"/>
        <v>0.45987137697121216</v>
      </c>
      <c r="HL614">
        <v>99</v>
      </c>
      <c r="HM614">
        <v>0</v>
      </c>
      <c r="HN614">
        <v>0</v>
      </c>
      <c r="HO614">
        <v>6</v>
      </c>
      <c r="HP614" t="s">
        <v>2874</v>
      </c>
      <c r="HQ614" s="33">
        <v>900000</v>
      </c>
      <c r="HR614" s="33">
        <v>0</v>
      </c>
      <c r="HS614" s="30">
        <f t="shared" si="809"/>
        <v>5.0975609756097562</v>
      </c>
    </row>
    <row r="615" spans="1:227" x14ac:dyDescent="0.2">
      <c r="A615" s="1">
        <v>16</v>
      </c>
      <c r="B615" s="2" t="s">
        <v>2875</v>
      </c>
      <c r="C615" s="2" t="s">
        <v>2876</v>
      </c>
      <c r="D615" s="2" t="s">
        <v>304</v>
      </c>
      <c r="E615" s="2" t="s">
        <v>230</v>
      </c>
      <c r="F615" s="2">
        <v>73</v>
      </c>
      <c r="G615" s="2">
        <v>197</v>
      </c>
      <c r="H615" s="2" t="s">
        <v>231</v>
      </c>
      <c r="J615" s="3">
        <v>36</v>
      </c>
      <c r="K615" s="5" t="s">
        <v>2877</v>
      </c>
      <c r="L615" s="5" t="s">
        <v>2878</v>
      </c>
      <c r="M615" s="5" t="s">
        <v>2879</v>
      </c>
      <c r="N615" s="5" t="s">
        <v>375</v>
      </c>
      <c r="O615" s="2" t="s">
        <v>375</v>
      </c>
      <c r="P615" s="2" t="s">
        <v>314</v>
      </c>
      <c r="Q615" s="1">
        <v>31</v>
      </c>
      <c r="R615" s="1">
        <v>0</v>
      </c>
      <c r="S615" s="1">
        <v>5</v>
      </c>
      <c r="T615" s="1">
        <v>5</v>
      </c>
      <c r="U615" s="1">
        <v>-3</v>
      </c>
      <c r="V615" s="1">
        <v>34</v>
      </c>
      <c r="W615" s="20">
        <f t="shared" si="731"/>
        <v>0</v>
      </c>
      <c r="X615" s="6">
        <v>348</v>
      </c>
      <c r="Y615" s="6">
        <f t="shared" si="732"/>
        <v>11.225806451612904</v>
      </c>
      <c r="Z615" s="1">
        <v>508</v>
      </c>
      <c r="AA615" s="6">
        <f t="shared" si="733"/>
        <v>16.387096774193548</v>
      </c>
      <c r="AB615" s="8">
        <f t="shared" si="734"/>
        <v>0.68503937007874016</v>
      </c>
      <c r="AC615" s="3">
        <f t="shared" si="735"/>
        <v>32</v>
      </c>
      <c r="AD615" s="8">
        <f t="shared" si="736"/>
        <v>5.5172413793103452</v>
      </c>
      <c r="AE615" s="20">
        <f t="shared" si="737"/>
        <v>0</v>
      </c>
      <c r="AF615" s="20">
        <f t="shared" si="738"/>
        <v>0.55555555555555558</v>
      </c>
      <c r="AG615" s="20">
        <f t="shared" si="739"/>
        <v>0.55555555555555558</v>
      </c>
      <c r="AH615" s="3">
        <f t="shared" si="740"/>
        <v>299</v>
      </c>
      <c r="AI615" s="3">
        <f t="shared" si="741"/>
        <v>157</v>
      </c>
      <c r="AJ615" s="3">
        <f t="shared" si="742"/>
        <v>142</v>
      </c>
      <c r="AK615" s="20">
        <f t="shared" si="743"/>
        <v>0.52508361204013376</v>
      </c>
      <c r="AL615" s="6">
        <v>16.7</v>
      </c>
      <c r="AM615" s="1">
        <v>21</v>
      </c>
      <c r="AN615" s="1">
        <v>14</v>
      </c>
      <c r="AO615" s="1">
        <v>8</v>
      </c>
      <c r="AP615" s="1">
        <v>1</v>
      </c>
      <c r="AQ615" s="1">
        <v>14</v>
      </c>
      <c r="AR615" s="6">
        <f t="shared" si="744"/>
        <v>3.6206896551724141</v>
      </c>
      <c r="AS615" s="6">
        <f t="shared" si="745"/>
        <v>2.4137931034482758</v>
      </c>
      <c r="AT615" s="6">
        <f t="shared" si="746"/>
        <v>1.3793103448275863</v>
      </c>
      <c r="AU615" s="6">
        <f t="shared" si="747"/>
        <v>0.17241379310344829</v>
      </c>
      <c r="AV615" s="6">
        <f t="shared" si="748"/>
        <v>2.4137931034482758</v>
      </c>
      <c r="AW615" s="1">
        <v>4</v>
      </c>
      <c r="AX615" s="1">
        <v>2</v>
      </c>
      <c r="AY615" s="1">
        <v>0</v>
      </c>
      <c r="AZ615" s="1">
        <v>0</v>
      </c>
      <c r="BA615" s="1">
        <v>0</v>
      </c>
      <c r="BB615" s="1">
        <v>0</v>
      </c>
      <c r="BC615" s="7">
        <f t="shared" si="810"/>
        <v>2.3511027777778333</v>
      </c>
      <c r="BD615" s="6">
        <v>288.53333333329999</v>
      </c>
      <c r="BE615" s="6">
        <f t="shared" si="749"/>
        <v>9.3075268817193546</v>
      </c>
      <c r="BF615" s="5">
        <v>9.2200000000000006</v>
      </c>
      <c r="BG615" s="5">
        <v>39.770000000000003</v>
      </c>
      <c r="BH615" s="21">
        <f t="shared" si="750"/>
        <v>0.18820167381098185</v>
      </c>
      <c r="BI615" s="1">
        <v>0</v>
      </c>
      <c r="BJ615" s="22">
        <v>2</v>
      </c>
      <c r="BK615" s="22">
        <v>3</v>
      </c>
      <c r="BL615" s="1">
        <v>5</v>
      </c>
      <c r="BM615" s="1">
        <f t="shared" si="751"/>
        <v>5</v>
      </c>
      <c r="BN615" s="8">
        <f t="shared" si="752"/>
        <v>1.0397412199631515</v>
      </c>
      <c r="BO615" s="3">
        <f t="shared" si="753"/>
        <v>32</v>
      </c>
      <c r="BP615" s="20">
        <f t="shared" si="754"/>
        <v>0</v>
      </c>
      <c r="BQ615" s="20">
        <f t="shared" si="755"/>
        <v>0.55555555555555558</v>
      </c>
      <c r="BR615" s="20">
        <f t="shared" si="756"/>
        <v>0.55555555555555558</v>
      </c>
      <c r="BS615" s="3">
        <f t="shared" si="757"/>
        <v>248</v>
      </c>
      <c r="BT615" s="1">
        <v>135</v>
      </c>
      <c r="BU615" s="1">
        <v>113</v>
      </c>
      <c r="BV615" s="20">
        <f t="shared" si="758"/>
        <v>0.54435483870967738</v>
      </c>
      <c r="BW615" s="5">
        <v>34</v>
      </c>
      <c r="BX615" s="5">
        <v>25</v>
      </c>
      <c r="BY615" s="21">
        <f t="shared" si="759"/>
        <v>0.233201581027668</v>
      </c>
      <c r="BZ615" s="5">
        <v>61</v>
      </c>
      <c r="CA615" s="5">
        <v>42</v>
      </c>
      <c r="CB615" s="23">
        <f t="shared" si="760"/>
        <v>0.40711462450592883</v>
      </c>
      <c r="CC615" s="5">
        <v>42</v>
      </c>
      <c r="CD615" s="5">
        <v>49</v>
      </c>
      <c r="CE615" s="23">
        <f t="shared" si="761"/>
        <v>0.35968379446640314</v>
      </c>
      <c r="CF615" s="23">
        <f t="shared" si="762"/>
        <v>0.36419753086419754</v>
      </c>
      <c r="CG615" s="24">
        <v>1</v>
      </c>
      <c r="CH615" s="5">
        <v>112</v>
      </c>
      <c r="CI615" s="5">
        <v>131</v>
      </c>
      <c r="CJ615" s="5">
        <v>89</v>
      </c>
      <c r="CK615">
        <v>14.72181067</v>
      </c>
      <c r="CL615" s="5">
        <v>-0.45900000000000002</v>
      </c>
      <c r="CM615" s="5">
        <v>12</v>
      </c>
      <c r="CN615" s="5">
        <v>0.80100000000000005</v>
      </c>
      <c r="CO615" s="5">
        <v>-2.0070000000000001</v>
      </c>
      <c r="CP615" s="5">
        <v>-1.736</v>
      </c>
      <c r="CQ615" s="21">
        <f t="shared" si="763"/>
        <v>6.25E-2</v>
      </c>
      <c r="CR615" s="25">
        <f t="shared" si="764"/>
        <v>0.90476190476190477</v>
      </c>
      <c r="CS615" s="22">
        <f t="shared" si="765"/>
        <v>911.01190476190482</v>
      </c>
      <c r="CT615" s="21">
        <f t="shared" si="766"/>
        <v>-3.2738095238095233E-2</v>
      </c>
      <c r="CU615" s="26">
        <f t="shared" si="767"/>
        <v>1.8893009586453016</v>
      </c>
      <c r="CV615" s="27">
        <f t="shared" si="768"/>
        <v>2.5190679448604016</v>
      </c>
      <c r="CW615" s="27">
        <f t="shared" si="769"/>
        <v>30.228815338324825</v>
      </c>
      <c r="CX615" s="27">
        <f t="shared" si="770"/>
        <v>26.450213421034217</v>
      </c>
      <c r="CY615" s="27">
        <f t="shared" si="771"/>
        <v>52.480582184591704</v>
      </c>
      <c r="CZ615" s="27">
        <f t="shared" si="772"/>
        <v>54.999650129452107</v>
      </c>
      <c r="DA615" s="28">
        <f t="shared" si="773"/>
        <v>-2.519067944860403</v>
      </c>
      <c r="DB615" s="5">
        <v>9</v>
      </c>
      <c r="DC615" s="5">
        <v>12</v>
      </c>
      <c r="DD615" s="22">
        <v>135</v>
      </c>
      <c r="DE615" s="22">
        <v>114</v>
      </c>
      <c r="DF615" s="22">
        <v>41</v>
      </c>
      <c r="DG615" s="22">
        <v>59</v>
      </c>
      <c r="DH615" s="22">
        <v>77</v>
      </c>
      <c r="DI615" s="22">
        <v>65</v>
      </c>
      <c r="DJ615" s="29">
        <f t="shared" si="774"/>
        <v>3.1871913143988575</v>
      </c>
      <c r="DK615" s="27">
        <f t="shared" si="775"/>
        <v>2.5306804448157547</v>
      </c>
      <c r="DL615" s="27">
        <f t="shared" si="776"/>
        <v>2.9686828294954046</v>
      </c>
      <c r="DM615" s="27">
        <f t="shared" si="777"/>
        <v>28.713489662332602</v>
      </c>
      <c r="DN615" s="27">
        <f t="shared" si="778"/>
        <v>28.66482273070153</v>
      </c>
      <c r="DO615" s="27">
        <f t="shared" si="779"/>
        <v>53.290290136024069</v>
      </c>
      <c r="DP615" s="27">
        <f t="shared" si="780"/>
        <v>57.670313982820566</v>
      </c>
      <c r="DQ615" s="30">
        <f t="shared" si="781"/>
        <v>1.8609559019360944</v>
      </c>
      <c r="DR615" s="5">
        <v>52</v>
      </c>
      <c r="DS615" s="5">
        <v>61</v>
      </c>
      <c r="DT615" s="5">
        <v>538</v>
      </c>
      <c r="DU615" s="5">
        <v>528</v>
      </c>
      <c r="DV615" s="5">
        <v>195</v>
      </c>
      <c r="DW615" s="5">
        <v>261</v>
      </c>
      <c r="DX615" s="5">
        <v>335</v>
      </c>
      <c r="DY615" s="5">
        <v>310</v>
      </c>
      <c r="DZ615" s="22">
        <v>2</v>
      </c>
      <c r="EA615" s="22">
        <v>5</v>
      </c>
      <c r="EB615" s="22">
        <f t="shared" si="782"/>
        <v>3</v>
      </c>
      <c r="EC615" s="26">
        <f t="shared" si="783"/>
        <v>0.41589648798526063</v>
      </c>
      <c r="ED615" s="27">
        <f t="shared" si="784"/>
        <v>1.0397412199631515</v>
      </c>
      <c r="EE615" s="27">
        <f t="shared" si="785"/>
        <v>0.62384473197789092</v>
      </c>
      <c r="EF615" s="6">
        <v>1.9833333333000001</v>
      </c>
      <c r="EG615" s="6">
        <f t="shared" si="786"/>
        <v>6.3978494622580651E-2</v>
      </c>
      <c r="EH615" s="5">
        <v>0.06</v>
      </c>
      <c r="EI615" s="5">
        <v>5.13</v>
      </c>
      <c r="EJ615" s="21">
        <f t="shared" si="787"/>
        <v>1.1560693641618498E-2</v>
      </c>
      <c r="EK615" s="1">
        <v>0</v>
      </c>
      <c r="EL615" s="22">
        <v>0</v>
      </c>
      <c r="EM615" s="22">
        <v>0</v>
      </c>
      <c r="EN615" s="1">
        <v>0</v>
      </c>
      <c r="EO615" s="3">
        <f t="shared" si="788"/>
        <v>0</v>
      </c>
      <c r="EP615" s="6">
        <f t="shared" si="789"/>
        <v>0</v>
      </c>
      <c r="EQ615" s="3">
        <f t="shared" si="790"/>
        <v>0</v>
      </c>
      <c r="ER615" s="20">
        <f t="shared" si="791"/>
        <v>0</v>
      </c>
      <c r="ES615" s="20">
        <f t="shared" si="792"/>
        <v>0</v>
      </c>
      <c r="ET615" s="20">
        <f t="shared" si="793"/>
        <v>0</v>
      </c>
      <c r="EU615" s="3">
        <f t="shared" si="794"/>
        <v>5</v>
      </c>
      <c r="EV615" s="1">
        <v>5</v>
      </c>
      <c r="EW615" s="1">
        <v>0</v>
      </c>
      <c r="EX615" s="20">
        <f t="shared" si="795"/>
        <v>1</v>
      </c>
      <c r="EY615" s="5">
        <v>0</v>
      </c>
      <c r="EZ615" s="5">
        <v>0</v>
      </c>
      <c r="FA615" s="22">
        <v>2</v>
      </c>
      <c r="FB615" s="22">
        <v>0</v>
      </c>
      <c r="FC615" s="22">
        <v>1</v>
      </c>
      <c r="FD615" s="22">
        <v>0</v>
      </c>
      <c r="FE615" s="22">
        <v>0</v>
      </c>
      <c r="FF615" s="22">
        <v>0</v>
      </c>
      <c r="FG615" s="22">
        <v>0</v>
      </c>
      <c r="FH615" s="22">
        <v>0</v>
      </c>
      <c r="FI615" s="6">
        <v>57.483333333300003</v>
      </c>
      <c r="FJ615" s="6">
        <f t="shared" si="796"/>
        <v>1.854301075267742</v>
      </c>
      <c r="FK615" s="5">
        <v>1.8</v>
      </c>
      <c r="FL615" s="5">
        <v>2.98</v>
      </c>
      <c r="FM615" s="21">
        <f t="shared" si="797"/>
        <v>0.37656903765690375</v>
      </c>
      <c r="FN615" s="1">
        <v>0</v>
      </c>
      <c r="FO615" s="22">
        <v>0</v>
      </c>
      <c r="FP615" s="22">
        <v>0</v>
      </c>
      <c r="FQ615" s="1">
        <v>0</v>
      </c>
      <c r="FR615" s="1">
        <f t="shared" si="798"/>
        <v>0</v>
      </c>
      <c r="FS615" s="3">
        <f t="shared" si="799"/>
        <v>0</v>
      </c>
      <c r="FT615" s="3">
        <f t="shared" si="800"/>
        <v>46</v>
      </c>
      <c r="FU615" s="1">
        <v>17</v>
      </c>
      <c r="FV615" s="1">
        <v>29</v>
      </c>
      <c r="FW615" s="20">
        <f t="shared" si="801"/>
        <v>0.36956521739130432</v>
      </c>
      <c r="FX615" s="5">
        <v>0</v>
      </c>
      <c r="FY615" s="5">
        <v>5</v>
      </c>
      <c r="FZ615" s="22">
        <v>2</v>
      </c>
      <c r="GA615" s="22">
        <v>46</v>
      </c>
      <c r="GB615" s="22">
        <v>1</v>
      </c>
      <c r="GC615" s="22">
        <v>14</v>
      </c>
      <c r="GD615" s="22">
        <v>22</v>
      </c>
      <c r="GE615" s="22">
        <v>1</v>
      </c>
      <c r="GF615" s="22">
        <v>0</v>
      </c>
      <c r="GG615" s="22">
        <v>0</v>
      </c>
      <c r="GH615" s="1">
        <v>9</v>
      </c>
      <c r="GI615" s="1">
        <v>0</v>
      </c>
      <c r="GJ615" s="1">
        <v>18</v>
      </c>
      <c r="GK615" s="1">
        <v>6</v>
      </c>
      <c r="GN615" s="31" t="str">
        <f t="shared" si="802"/>
        <v xml:space="preserve"> 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32" t="str">
        <f t="shared" si="803"/>
        <v xml:space="preserve"> </v>
      </c>
      <c r="GW615" s="9">
        <f t="shared" si="804"/>
        <v>4</v>
      </c>
      <c r="GX615" s="10">
        <v>-0.4</v>
      </c>
      <c r="GY615" s="10">
        <v>0.2</v>
      </c>
      <c r="GZ615" s="10">
        <v>-0.2</v>
      </c>
      <c r="HA615" s="29">
        <f t="shared" si="805"/>
        <v>-6.4516129032258064E-3</v>
      </c>
      <c r="HB615" s="29">
        <f t="shared" si="806"/>
        <v>-3.4482758620689655E-2</v>
      </c>
      <c r="HC615">
        <v>5.8</v>
      </c>
      <c r="HD615">
        <v>7.8</v>
      </c>
      <c r="HE615">
        <v>-2.7</v>
      </c>
      <c r="HF615">
        <v>-0.9</v>
      </c>
      <c r="HG615">
        <v>0.9</v>
      </c>
      <c r="HH615">
        <v>0</v>
      </c>
      <c r="HI615">
        <v>0</v>
      </c>
      <c r="HJ615" s="11">
        <f t="shared" si="807"/>
        <v>0</v>
      </c>
      <c r="HK615" s="11">
        <f t="shared" si="808"/>
        <v>0</v>
      </c>
      <c r="HL615">
        <v>99</v>
      </c>
      <c r="HM615">
        <v>0</v>
      </c>
      <c r="HN615">
        <v>0</v>
      </c>
      <c r="HQ615" s="33">
        <v>1350000</v>
      </c>
      <c r="HR615" s="33">
        <v>0</v>
      </c>
      <c r="HS615" s="30">
        <f t="shared" si="809"/>
        <v>-1.4926829268292681</v>
      </c>
    </row>
    <row r="616" spans="1:227" x14ac:dyDescent="0.2">
      <c r="A616" s="1">
        <v>75</v>
      </c>
      <c r="B616" s="2" t="s">
        <v>2880</v>
      </c>
      <c r="C616" s="2" t="s">
        <v>449</v>
      </c>
      <c r="D616" s="2" t="s">
        <v>354</v>
      </c>
      <c r="E616" s="2" t="s">
        <v>240</v>
      </c>
      <c r="F616" s="2">
        <v>73</v>
      </c>
      <c r="G616" s="2">
        <v>224</v>
      </c>
      <c r="H616" s="2" t="s">
        <v>249</v>
      </c>
      <c r="J616" s="3">
        <v>26</v>
      </c>
      <c r="K616" s="5" t="s">
        <v>2881</v>
      </c>
      <c r="L616" s="5" t="s">
        <v>2882</v>
      </c>
      <c r="M616" s="5" t="s">
        <v>834</v>
      </c>
      <c r="N616" s="5" t="s">
        <v>398</v>
      </c>
      <c r="O616" s="2" t="s">
        <v>398</v>
      </c>
      <c r="P616" s="2" t="s">
        <v>254</v>
      </c>
      <c r="Q616" s="1">
        <v>43</v>
      </c>
      <c r="R616" s="1">
        <v>4</v>
      </c>
      <c r="S616" s="1">
        <v>2</v>
      </c>
      <c r="T616" s="1">
        <v>6</v>
      </c>
      <c r="U616" s="1">
        <v>3</v>
      </c>
      <c r="V616" s="1">
        <v>24</v>
      </c>
      <c r="W616" s="20">
        <f t="shared" si="731"/>
        <v>0.16666666666666666</v>
      </c>
      <c r="X616" s="6">
        <v>320.26666666670002</v>
      </c>
      <c r="Y616" s="6">
        <f t="shared" si="732"/>
        <v>7.448062015504652</v>
      </c>
      <c r="Z616" s="1">
        <v>490</v>
      </c>
      <c r="AA616" s="6">
        <f t="shared" si="733"/>
        <v>11.395348837209303</v>
      </c>
      <c r="AB616" s="8">
        <f t="shared" si="734"/>
        <v>0.65360544217693883</v>
      </c>
      <c r="AC616" s="3">
        <f t="shared" si="735"/>
        <v>16.875</v>
      </c>
      <c r="AD616" s="8">
        <f t="shared" si="736"/>
        <v>3.1614279766857658</v>
      </c>
      <c r="AE616" s="20">
        <f t="shared" si="737"/>
        <v>0.5</v>
      </c>
      <c r="AF616" s="20">
        <f t="shared" si="738"/>
        <v>0.25</v>
      </c>
      <c r="AG616" s="20">
        <f t="shared" si="739"/>
        <v>0.75</v>
      </c>
      <c r="AH616" s="3" t="e">
        <f t="shared" si="740"/>
        <v>#VALUE!</v>
      </c>
      <c r="AI616" s="3">
        <f t="shared" si="741"/>
        <v>3</v>
      </c>
      <c r="AJ616" s="3" t="str">
        <f t="shared" si="742"/>
        <v xml:space="preserve"> </v>
      </c>
      <c r="AK616" s="20" t="e">
        <f t="shared" si="743"/>
        <v>#VALUE!</v>
      </c>
      <c r="AL616" s="6">
        <v>0.1</v>
      </c>
      <c r="AM616" s="1">
        <v>135</v>
      </c>
      <c r="AN616" s="1">
        <v>7</v>
      </c>
      <c r="AO616" s="1">
        <v>4</v>
      </c>
      <c r="AP616" s="1">
        <v>5</v>
      </c>
      <c r="AQ616" s="1">
        <v>9</v>
      </c>
      <c r="AR616" s="6">
        <f t="shared" si="744"/>
        <v>25.291423813486126</v>
      </c>
      <c r="AS616" s="6">
        <f t="shared" si="745"/>
        <v>1.3114071606992805</v>
      </c>
      <c r="AT616" s="6">
        <f t="shared" si="746"/>
        <v>0.74937552039958899</v>
      </c>
      <c r="AU616" s="6">
        <f t="shared" si="747"/>
        <v>0.9367194004994861</v>
      </c>
      <c r="AV616" s="6">
        <f t="shared" si="748"/>
        <v>1.686094920899075</v>
      </c>
      <c r="AW616" s="1">
        <v>79</v>
      </c>
      <c r="AX616" s="1">
        <v>12</v>
      </c>
      <c r="AY616" s="1">
        <v>7</v>
      </c>
      <c r="AZ616" s="1">
        <v>1</v>
      </c>
      <c r="BA616" s="1">
        <v>1</v>
      </c>
      <c r="BB616" s="1">
        <v>0</v>
      </c>
      <c r="BC616" s="7">
        <f t="shared" si="810"/>
        <v>-6.5822944444443667</v>
      </c>
      <c r="BD616" s="6">
        <v>319.10000000000002</v>
      </c>
      <c r="BE616" s="6">
        <f t="shared" si="749"/>
        <v>7.4209302325581401</v>
      </c>
      <c r="BF616" s="5">
        <v>7.4</v>
      </c>
      <c r="BG616" s="5">
        <v>40.79</v>
      </c>
      <c r="BH616" s="21">
        <f t="shared" si="750"/>
        <v>0.1535588296327039</v>
      </c>
      <c r="BI616" s="1">
        <v>4</v>
      </c>
      <c r="BJ616" s="22">
        <v>1</v>
      </c>
      <c r="BK616" s="22">
        <v>1</v>
      </c>
      <c r="BL616" s="1">
        <v>2</v>
      </c>
      <c r="BM616" s="1">
        <f t="shared" si="751"/>
        <v>6</v>
      </c>
      <c r="BN616" s="8">
        <f t="shared" si="752"/>
        <v>1.1281729865246004</v>
      </c>
      <c r="BO616" s="3">
        <f t="shared" si="753"/>
        <v>16.875</v>
      </c>
      <c r="BP616" s="20">
        <f t="shared" si="754"/>
        <v>0.5</v>
      </c>
      <c r="BQ616" s="20">
        <f t="shared" si="755"/>
        <v>0.25</v>
      </c>
      <c r="BR616" s="20">
        <f t="shared" si="756"/>
        <v>0.75</v>
      </c>
      <c r="BS616" s="3">
        <f t="shared" si="757"/>
        <v>3</v>
      </c>
      <c r="BT616" s="1">
        <v>3</v>
      </c>
      <c r="BU616" s="1">
        <v>0</v>
      </c>
      <c r="BV616" s="20">
        <f t="shared" si="758"/>
        <v>1</v>
      </c>
      <c r="BW616" s="5">
        <v>44</v>
      </c>
      <c r="BX616" s="5">
        <v>38</v>
      </c>
      <c r="BY616" s="21">
        <f t="shared" si="759"/>
        <v>0.31178707224334601</v>
      </c>
      <c r="BZ616" s="5">
        <v>47</v>
      </c>
      <c r="CA616" s="5">
        <v>48</v>
      </c>
      <c r="CB616" s="23">
        <f t="shared" si="760"/>
        <v>0.36121673003802279</v>
      </c>
      <c r="CC616" s="5">
        <v>49</v>
      </c>
      <c r="CD616" s="5">
        <v>37</v>
      </c>
      <c r="CE616" s="23">
        <f t="shared" si="761"/>
        <v>0.3269961977186312</v>
      </c>
      <c r="CF616" s="23">
        <f t="shared" si="762"/>
        <v>0.4632768361581921</v>
      </c>
      <c r="CG616" s="24">
        <v>5</v>
      </c>
      <c r="CH616" s="5">
        <v>93</v>
      </c>
      <c r="CI616" s="5">
        <v>138</v>
      </c>
      <c r="CJ616" s="5">
        <v>74</v>
      </c>
      <c r="CK616">
        <v>14.169944839999999</v>
      </c>
      <c r="CL616" s="5">
        <v>-1.3980000000000001</v>
      </c>
      <c r="CM616" s="5">
        <v>13</v>
      </c>
      <c r="CN616" s="5">
        <v>-1.143</v>
      </c>
      <c r="CO616" s="5">
        <v>4.7E-2</v>
      </c>
      <c r="CP616" s="5">
        <v>3.302</v>
      </c>
      <c r="CQ616" s="21">
        <f t="shared" si="763"/>
        <v>5.9259259259259262E-2</v>
      </c>
      <c r="CR616" s="25">
        <f t="shared" si="764"/>
        <v>0.9494949494949495</v>
      </c>
      <c r="CS616" s="22">
        <f t="shared" si="765"/>
        <v>955.42087542087552</v>
      </c>
      <c r="CT616" s="21">
        <f t="shared" si="766"/>
        <v>8.7542087542087643E-3</v>
      </c>
      <c r="CU616" s="26">
        <f t="shared" si="767"/>
        <v>1.508485229415462</v>
      </c>
      <c r="CV616" s="27">
        <f t="shared" si="768"/>
        <v>0.94280326838466366</v>
      </c>
      <c r="CW616" s="27">
        <f t="shared" si="769"/>
        <v>25.455688246385922</v>
      </c>
      <c r="CX616" s="27">
        <f t="shared" si="770"/>
        <v>18.667504714016342</v>
      </c>
      <c r="CY616" s="27">
        <f t="shared" si="771"/>
        <v>44.688874921433062</v>
      </c>
      <c r="CZ616" s="27">
        <f t="shared" si="772"/>
        <v>43.180389692017599</v>
      </c>
      <c r="DA616" s="28">
        <f t="shared" si="773"/>
        <v>1.5084852294154629</v>
      </c>
      <c r="DB616" s="5">
        <v>8</v>
      </c>
      <c r="DC616" s="5">
        <v>5</v>
      </c>
      <c r="DD616" s="22">
        <v>127</v>
      </c>
      <c r="DE616" s="22">
        <v>94</v>
      </c>
      <c r="DF616" s="22">
        <v>44</v>
      </c>
      <c r="DG616" s="22">
        <v>52</v>
      </c>
      <c r="DH616" s="22">
        <v>78</v>
      </c>
      <c r="DI616" s="22">
        <v>58</v>
      </c>
      <c r="DJ616" s="29">
        <f t="shared" si="774"/>
        <v>-2.1451588383811471</v>
      </c>
      <c r="DK616" s="27">
        <f t="shared" si="775"/>
        <v>2.3945677520140025</v>
      </c>
      <c r="DL616" s="27">
        <f t="shared" si="776"/>
        <v>2.1893190875556594</v>
      </c>
      <c r="DM616" s="27">
        <f t="shared" si="777"/>
        <v>26.887575044042944</v>
      </c>
      <c r="DN616" s="27">
        <f t="shared" si="778"/>
        <v>25.279793839119254</v>
      </c>
      <c r="DO616" s="27">
        <f t="shared" si="779"/>
        <v>51.277958003842713</v>
      </c>
      <c r="DP616" s="27">
        <f t="shared" si="780"/>
        <v>49.670176798919023</v>
      </c>
      <c r="DQ616" s="30">
        <f t="shared" si="781"/>
        <v>-9.9295975508226775E-2</v>
      </c>
      <c r="DR616" s="5">
        <v>70</v>
      </c>
      <c r="DS616" s="5">
        <v>64</v>
      </c>
      <c r="DT616" s="5">
        <v>716</v>
      </c>
      <c r="DU616" s="5">
        <v>675</v>
      </c>
      <c r="DV616" s="5">
        <v>333</v>
      </c>
      <c r="DW616" s="5">
        <v>304</v>
      </c>
      <c r="DX616" s="5">
        <v>409</v>
      </c>
      <c r="DY616" s="5">
        <v>380</v>
      </c>
      <c r="DZ616" s="22">
        <v>9</v>
      </c>
      <c r="EA616" s="22">
        <v>3</v>
      </c>
      <c r="EB616" s="22">
        <f t="shared" si="782"/>
        <v>-6</v>
      </c>
      <c r="EC616" s="26">
        <f t="shared" si="783"/>
        <v>1.6922594797869006</v>
      </c>
      <c r="ED616" s="27">
        <f t="shared" si="784"/>
        <v>0.5640864932623002</v>
      </c>
      <c r="EE616" s="27">
        <f t="shared" si="785"/>
        <v>-1.1281729865246004</v>
      </c>
      <c r="EF616" s="6">
        <v>1.1666666667000001</v>
      </c>
      <c r="EG616" s="6">
        <f t="shared" si="786"/>
        <v>2.713178294651163E-2</v>
      </c>
      <c r="EH616" s="5">
        <v>0.03</v>
      </c>
      <c r="EI616" s="5">
        <v>5.03</v>
      </c>
      <c r="EJ616" s="21">
        <f t="shared" si="787"/>
        <v>5.9288537549407111E-3</v>
      </c>
      <c r="EK616" s="1">
        <v>0</v>
      </c>
      <c r="EL616" s="22">
        <v>0</v>
      </c>
      <c r="EM616" s="22">
        <v>0</v>
      </c>
      <c r="EN616" s="1">
        <v>0</v>
      </c>
      <c r="EO616" s="3">
        <f t="shared" si="788"/>
        <v>0</v>
      </c>
      <c r="EP616" s="6">
        <f t="shared" si="789"/>
        <v>0</v>
      </c>
      <c r="EQ616" s="3">
        <f t="shared" si="790"/>
        <v>0</v>
      </c>
      <c r="ER616" s="20">
        <f t="shared" si="791"/>
        <v>0</v>
      </c>
      <c r="ES616" s="20">
        <f t="shared" si="792"/>
        <v>0</v>
      </c>
      <c r="ET616" s="20">
        <f t="shared" si="793"/>
        <v>0</v>
      </c>
      <c r="EU616" s="3" t="str">
        <f t="shared" si="794"/>
        <v xml:space="preserve"> </v>
      </c>
      <c r="EV616" s="1">
        <v>0</v>
      </c>
      <c r="EW616" s="1">
        <v>0</v>
      </c>
      <c r="EX616" s="20" t="str">
        <f t="shared" si="795"/>
        <v xml:space="preserve"> </v>
      </c>
      <c r="EY616" s="5">
        <v>0</v>
      </c>
      <c r="EZ616" s="5">
        <v>0</v>
      </c>
      <c r="FA616" s="22">
        <v>0</v>
      </c>
      <c r="FB616" s="22">
        <v>0</v>
      </c>
      <c r="FC616" s="22">
        <v>0</v>
      </c>
      <c r="FD616" s="22">
        <v>0</v>
      </c>
      <c r="FE616" s="22">
        <v>0</v>
      </c>
      <c r="FF616" s="22">
        <v>0</v>
      </c>
      <c r="FG616" s="22">
        <v>0</v>
      </c>
      <c r="FH616" s="22">
        <v>0</v>
      </c>
      <c r="FI616" s="6">
        <v>0</v>
      </c>
      <c r="FJ616" s="6">
        <f t="shared" si="796"/>
        <v>0</v>
      </c>
      <c r="FK616" s="5"/>
      <c r="FL616" s="5"/>
      <c r="FM616" s="21" t="str">
        <f t="shared" si="797"/>
        <v xml:space="preserve"> </v>
      </c>
      <c r="FN616" s="1">
        <v>0</v>
      </c>
      <c r="FO616" s="22">
        <v>0</v>
      </c>
      <c r="FP616" s="22">
        <v>0</v>
      </c>
      <c r="FQ616" s="1">
        <v>0</v>
      </c>
      <c r="FR616" s="1">
        <f t="shared" si="798"/>
        <v>0</v>
      </c>
      <c r="FS616" s="3">
        <f t="shared" si="799"/>
        <v>0</v>
      </c>
      <c r="FT616" s="3" t="str">
        <f t="shared" si="800"/>
        <v xml:space="preserve"> </v>
      </c>
      <c r="FU616" s="1">
        <v>0</v>
      </c>
      <c r="FV616" s="1">
        <v>0</v>
      </c>
      <c r="FW616" s="20" t="str">
        <f t="shared" si="801"/>
        <v xml:space="preserve"> </v>
      </c>
      <c r="FX616" s="5"/>
      <c r="FY616" s="5"/>
      <c r="FZ616" s="22">
        <v>0</v>
      </c>
      <c r="GA616" s="22">
        <v>0</v>
      </c>
      <c r="GB616" s="22">
        <v>0</v>
      </c>
      <c r="GC616" s="22">
        <v>0</v>
      </c>
      <c r="GD616" s="22">
        <v>0</v>
      </c>
      <c r="GE616" s="22">
        <v>0</v>
      </c>
      <c r="GF616" s="22">
        <v>0</v>
      </c>
      <c r="GG616" s="22">
        <v>0</v>
      </c>
      <c r="GH616" s="1">
        <v>8</v>
      </c>
      <c r="GI616" s="1">
        <v>0</v>
      </c>
      <c r="GJ616" s="1">
        <v>5</v>
      </c>
      <c r="GK616" s="1">
        <v>0</v>
      </c>
      <c r="GL616" s="6"/>
      <c r="GM616" s="6"/>
      <c r="GN616" s="31" t="str">
        <f t="shared" si="802"/>
        <v xml:space="preserve"> </v>
      </c>
      <c r="GP616" s="1">
        <v>2</v>
      </c>
      <c r="GQ616" s="1">
        <v>0</v>
      </c>
      <c r="GR616" s="1">
        <v>1</v>
      </c>
      <c r="GS616" s="1">
        <v>0</v>
      </c>
      <c r="GT616" s="1">
        <v>0</v>
      </c>
      <c r="GU616" s="1">
        <v>0</v>
      </c>
      <c r="GV616" s="32" t="str">
        <f t="shared" si="803"/>
        <v xml:space="preserve"> </v>
      </c>
      <c r="GW616" s="9">
        <f t="shared" si="804"/>
        <v>2</v>
      </c>
      <c r="GX616" s="10">
        <v>0.2</v>
      </c>
      <c r="GY616" s="10">
        <v>0.60000000000000009</v>
      </c>
      <c r="GZ616" s="10">
        <v>0.8</v>
      </c>
      <c r="HA616" s="29">
        <f t="shared" si="805"/>
        <v>1.8604651162790697E-2</v>
      </c>
      <c r="HB616" s="29">
        <f t="shared" si="806"/>
        <v>0.1498751040799178</v>
      </c>
      <c r="HC616">
        <v>5.5</v>
      </c>
      <c r="HD616">
        <v>5.3</v>
      </c>
      <c r="HE616">
        <v>2.9</v>
      </c>
      <c r="HF616">
        <v>0.2</v>
      </c>
      <c r="HG616">
        <v>1.1000000000000001</v>
      </c>
      <c r="HH616">
        <v>0</v>
      </c>
      <c r="HI616">
        <v>1.3</v>
      </c>
      <c r="HJ616" s="11">
        <f t="shared" si="807"/>
        <v>3.0232558139534883E-2</v>
      </c>
      <c r="HK616" s="11">
        <f t="shared" si="808"/>
        <v>0.24354704412986639</v>
      </c>
      <c r="HL616">
        <v>99</v>
      </c>
      <c r="HM616">
        <v>0</v>
      </c>
      <c r="HN616">
        <v>0</v>
      </c>
      <c r="HQ616" s="33">
        <v>600000</v>
      </c>
      <c r="HR616" s="33">
        <v>0</v>
      </c>
      <c r="HS616" s="30">
        <f t="shared" si="809"/>
        <v>1.1243902439024391</v>
      </c>
    </row>
    <row r="617" spans="1:227" x14ac:dyDescent="0.2">
      <c r="A617" s="1">
        <v>6</v>
      </c>
      <c r="B617" s="2" t="s">
        <v>2883</v>
      </c>
      <c r="C617" s="2" t="s">
        <v>346</v>
      </c>
      <c r="D617" s="2" t="s">
        <v>347</v>
      </c>
      <c r="E617" s="2" t="s">
        <v>240</v>
      </c>
      <c r="F617" s="2">
        <v>74</v>
      </c>
      <c r="G617" s="2">
        <v>205</v>
      </c>
      <c r="H617" s="2" t="s">
        <v>231</v>
      </c>
      <c r="J617" s="3">
        <v>36</v>
      </c>
      <c r="K617" s="5" t="s">
        <v>2884</v>
      </c>
      <c r="L617" s="5" t="s">
        <v>2885</v>
      </c>
      <c r="M617" s="5" t="s">
        <v>2886</v>
      </c>
      <c r="N617" s="5" t="s">
        <v>463</v>
      </c>
      <c r="O617" s="2" t="s">
        <v>2887</v>
      </c>
      <c r="P617" s="2" t="s">
        <v>271</v>
      </c>
      <c r="Q617" s="1">
        <v>29</v>
      </c>
      <c r="R617" s="1">
        <v>3</v>
      </c>
      <c r="S617" s="1">
        <v>4</v>
      </c>
      <c r="T617" s="1">
        <v>7</v>
      </c>
      <c r="U617" s="1">
        <v>-2</v>
      </c>
      <c r="V617" s="1">
        <v>28</v>
      </c>
      <c r="W617" s="20">
        <f t="shared" si="731"/>
        <v>0.10714285714285714</v>
      </c>
      <c r="X617" s="6">
        <v>437.13333333330002</v>
      </c>
      <c r="Y617" s="6">
        <f t="shared" si="732"/>
        <v>15.073563218389655</v>
      </c>
      <c r="Z617" s="1">
        <v>650</v>
      </c>
      <c r="AA617" s="6">
        <f t="shared" si="733"/>
        <v>22.413793103448278</v>
      </c>
      <c r="AB617" s="8">
        <f t="shared" si="734"/>
        <v>0.67251282051276928</v>
      </c>
      <c r="AC617" s="3">
        <f t="shared" si="735"/>
        <v>19.25</v>
      </c>
      <c r="AD617" s="8">
        <f t="shared" si="736"/>
        <v>2.6422144273297725</v>
      </c>
      <c r="AE617" s="20">
        <f t="shared" si="737"/>
        <v>0.16666666666666666</v>
      </c>
      <c r="AF617" s="20">
        <f t="shared" si="738"/>
        <v>0.22222222222222221</v>
      </c>
      <c r="AG617" s="20">
        <f t="shared" si="739"/>
        <v>0.38888888888888884</v>
      </c>
      <c r="AH617" s="3" t="e">
        <f t="shared" si="740"/>
        <v>#VALUE!</v>
      </c>
      <c r="AI617" s="3" t="str">
        <f t="shared" si="741"/>
        <v xml:space="preserve"> </v>
      </c>
      <c r="AJ617" s="3" t="str">
        <f t="shared" si="742"/>
        <v xml:space="preserve"> </v>
      </c>
      <c r="AK617" s="20" t="e">
        <f t="shared" si="743"/>
        <v>#VALUE!</v>
      </c>
      <c r="AL617" s="6">
        <v>0</v>
      </c>
      <c r="AM617" s="1">
        <v>16</v>
      </c>
      <c r="AN617" s="1">
        <v>30</v>
      </c>
      <c r="AO617" s="1">
        <v>18</v>
      </c>
      <c r="AP617" s="1">
        <v>5</v>
      </c>
      <c r="AQ617" s="1">
        <v>7</v>
      </c>
      <c r="AR617" s="6">
        <f t="shared" si="744"/>
        <v>2.1961262772611096</v>
      </c>
      <c r="AS617" s="6">
        <f t="shared" si="745"/>
        <v>4.1177367698645817</v>
      </c>
      <c r="AT617" s="6">
        <f t="shared" si="746"/>
        <v>2.4706420619187486</v>
      </c>
      <c r="AU617" s="6">
        <f t="shared" si="747"/>
        <v>0.68628946164409688</v>
      </c>
      <c r="AV617" s="6">
        <f t="shared" si="748"/>
        <v>0.96080524630173558</v>
      </c>
      <c r="AW617" s="1">
        <v>11</v>
      </c>
      <c r="AX617" s="1">
        <v>3</v>
      </c>
      <c r="AY617" s="1">
        <v>1</v>
      </c>
      <c r="AZ617" s="1">
        <v>0</v>
      </c>
      <c r="BA617" s="1">
        <v>0</v>
      </c>
      <c r="BB617" s="1">
        <v>0</v>
      </c>
      <c r="BC617" s="7">
        <f>(EA617+FH617+GG617)-(DZ617+FG617+GF617)-((BD617/60)*(-0.29)+(EF617/60)*0.11+(FI617/60)*(-0.33))</f>
        <v>-3.3722222222183795E-2</v>
      </c>
      <c r="BD617" s="6">
        <v>409.06666666669997</v>
      </c>
      <c r="BE617" s="6">
        <f t="shared" si="749"/>
        <v>14.105747126437929</v>
      </c>
      <c r="BF617" s="5">
        <v>13.8</v>
      </c>
      <c r="BG617" s="5">
        <v>34.5</v>
      </c>
      <c r="BH617" s="21">
        <f t="shared" si="750"/>
        <v>0.28571428571428575</v>
      </c>
      <c r="BI617" s="1">
        <v>3</v>
      </c>
      <c r="BJ617" s="22">
        <v>1</v>
      </c>
      <c r="BK617" s="22">
        <v>2</v>
      </c>
      <c r="BL617" s="1">
        <v>3</v>
      </c>
      <c r="BM617" s="1">
        <f t="shared" si="751"/>
        <v>6</v>
      </c>
      <c r="BN617" s="8">
        <f t="shared" si="752"/>
        <v>0.88005215123852021</v>
      </c>
      <c r="BO617" s="3">
        <f t="shared" si="753"/>
        <v>14</v>
      </c>
      <c r="BP617" s="20">
        <f t="shared" si="754"/>
        <v>0.21428571428571427</v>
      </c>
      <c r="BQ617" s="20">
        <f t="shared" si="755"/>
        <v>0.21428571428571427</v>
      </c>
      <c r="BR617" s="20">
        <f t="shared" si="756"/>
        <v>0.42857142857142855</v>
      </c>
      <c r="BS617" s="3" t="str">
        <f t="shared" si="757"/>
        <v xml:space="preserve"> </v>
      </c>
      <c r="BV617" s="20" t="str">
        <f t="shared" si="758"/>
        <v xml:space="preserve"> </v>
      </c>
      <c r="BW617" s="5">
        <v>63</v>
      </c>
      <c r="BX617" s="5">
        <v>81</v>
      </c>
      <c r="BY617" s="21">
        <f t="shared" si="759"/>
        <v>0.35294117647058826</v>
      </c>
      <c r="BZ617" s="5">
        <v>58</v>
      </c>
      <c r="CA617" s="5">
        <v>58</v>
      </c>
      <c r="CB617" s="23">
        <f t="shared" si="760"/>
        <v>0.28431372549019607</v>
      </c>
      <c r="CC617" s="5">
        <v>91</v>
      </c>
      <c r="CD617" s="5">
        <v>57</v>
      </c>
      <c r="CE617" s="23">
        <f t="shared" si="761"/>
        <v>0.36274509803921567</v>
      </c>
      <c r="CF617" s="23">
        <f t="shared" si="762"/>
        <v>0.55384615384615388</v>
      </c>
      <c r="CG617" s="24">
        <v>7</v>
      </c>
      <c r="CH617" s="5">
        <v>167</v>
      </c>
      <c r="CI617" s="5">
        <v>131</v>
      </c>
      <c r="CJ617" s="5">
        <v>111</v>
      </c>
      <c r="CK617">
        <v>14.73412673</v>
      </c>
      <c r="CL617" s="5">
        <v>-0.72499999999999998</v>
      </c>
      <c r="CM617" s="5">
        <v>6</v>
      </c>
      <c r="CN617" s="5">
        <v>-2.4390000000000001</v>
      </c>
      <c r="CO617" s="5">
        <v>0.14100000000000001</v>
      </c>
      <c r="CP617" s="5">
        <v>5.4030000000000005</v>
      </c>
      <c r="CQ617" s="21">
        <f t="shared" si="763"/>
        <v>7.1428571428571425E-2</v>
      </c>
      <c r="CR617" s="25">
        <f t="shared" si="764"/>
        <v>0.88652482269503541</v>
      </c>
      <c r="CS617" s="22">
        <f t="shared" si="765"/>
        <v>893.66767983789248</v>
      </c>
      <c r="CT617" s="21">
        <f t="shared" si="766"/>
        <v>-4.2046605876393167E-2</v>
      </c>
      <c r="CU617" s="26">
        <f t="shared" si="767"/>
        <v>2.098950524737631</v>
      </c>
      <c r="CV617" s="27">
        <f t="shared" si="768"/>
        <v>2.3988005997001496</v>
      </c>
      <c r="CW617" s="27">
        <f t="shared" si="769"/>
        <v>29.385307346326833</v>
      </c>
      <c r="CX617" s="27">
        <f t="shared" si="770"/>
        <v>21.139430284857568</v>
      </c>
      <c r="CY617" s="27">
        <f t="shared" si="771"/>
        <v>56.371814092953514</v>
      </c>
      <c r="CZ617" s="27">
        <f t="shared" si="772"/>
        <v>41.079460269865059</v>
      </c>
      <c r="DA617" s="28">
        <f t="shared" si="773"/>
        <v>15.292353823088455</v>
      </c>
      <c r="DB617" s="5">
        <v>14</v>
      </c>
      <c r="DC617" s="5">
        <v>16</v>
      </c>
      <c r="DD617" s="22">
        <v>182</v>
      </c>
      <c r="DE617" s="22">
        <v>125</v>
      </c>
      <c r="DF617" s="22">
        <v>84</v>
      </c>
      <c r="DG617" s="22">
        <v>56</v>
      </c>
      <c r="DH617" s="22">
        <v>77</v>
      </c>
      <c r="DI617" s="22">
        <v>96</v>
      </c>
      <c r="DJ617" s="29">
        <f t="shared" si="774"/>
        <v>6.0680461307807612</v>
      </c>
      <c r="DK617" s="27">
        <f t="shared" si="775"/>
        <v>2.4587706146926536</v>
      </c>
      <c r="DL617" s="27">
        <f t="shared" si="776"/>
        <v>2.4587706146926536</v>
      </c>
      <c r="DM617" s="27">
        <f t="shared" si="777"/>
        <v>29.685157421289354</v>
      </c>
      <c r="DN617" s="27">
        <f t="shared" si="778"/>
        <v>26.746626686656672</v>
      </c>
      <c r="DO617" s="27">
        <f t="shared" si="779"/>
        <v>54.81259370314843</v>
      </c>
      <c r="DP617" s="27">
        <f t="shared" si="780"/>
        <v>52.413793103448278</v>
      </c>
      <c r="DQ617" s="30">
        <f t="shared" si="781"/>
        <v>12.893553223388302</v>
      </c>
      <c r="DR617" s="5">
        <v>41</v>
      </c>
      <c r="DS617" s="5">
        <v>41</v>
      </c>
      <c r="DT617" s="5">
        <v>454</v>
      </c>
      <c r="DU617" s="5">
        <v>405</v>
      </c>
      <c r="DV617" s="5">
        <v>187</v>
      </c>
      <c r="DW617" s="5">
        <v>173</v>
      </c>
      <c r="DX617" s="5">
        <v>255</v>
      </c>
      <c r="DY617" s="5">
        <v>232</v>
      </c>
      <c r="DZ617" s="22">
        <v>2</v>
      </c>
      <c r="EA617" s="22">
        <v>1</v>
      </c>
      <c r="EB617" s="22">
        <f t="shared" si="782"/>
        <v>-1</v>
      </c>
      <c r="EC617" s="26">
        <f t="shared" si="783"/>
        <v>0.29335071707950677</v>
      </c>
      <c r="ED617" s="27">
        <f t="shared" si="784"/>
        <v>0.14667535853975339</v>
      </c>
      <c r="EE617" s="27">
        <f t="shared" si="785"/>
        <v>-0.14667535853975339</v>
      </c>
      <c r="EF617" s="6">
        <v>22.5333333333</v>
      </c>
      <c r="EG617" s="6">
        <f t="shared" si="786"/>
        <v>0.77701149425172411</v>
      </c>
      <c r="EH617" s="5">
        <v>0.77</v>
      </c>
      <c r="EI617" s="5">
        <v>4.0999999999999996</v>
      </c>
      <c r="EJ617" s="21">
        <f t="shared" si="787"/>
        <v>0.15811088295687889</v>
      </c>
      <c r="EK617" s="1">
        <v>0</v>
      </c>
      <c r="EL617" s="22">
        <v>1</v>
      </c>
      <c r="EM617" s="22">
        <v>0</v>
      </c>
      <c r="EN617" s="1">
        <v>1</v>
      </c>
      <c r="EO617" s="3">
        <f t="shared" si="788"/>
        <v>1</v>
      </c>
      <c r="EP617" s="6">
        <f t="shared" si="789"/>
        <v>2.6627218934950632</v>
      </c>
      <c r="EQ617" s="3">
        <f t="shared" si="790"/>
        <v>5.25</v>
      </c>
      <c r="ER617" s="20">
        <f t="shared" si="791"/>
        <v>0</v>
      </c>
      <c r="ES617" s="20">
        <f t="shared" si="792"/>
        <v>0.25</v>
      </c>
      <c r="ET617" s="20">
        <f t="shared" si="793"/>
        <v>0.25</v>
      </c>
      <c r="EU617" s="3" t="str">
        <f t="shared" si="794"/>
        <v xml:space="preserve"> </v>
      </c>
      <c r="EX617" s="20" t="str">
        <f t="shared" si="795"/>
        <v xml:space="preserve"> </v>
      </c>
      <c r="EY617" s="5">
        <v>4</v>
      </c>
      <c r="EZ617" s="5">
        <v>0</v>
      </c>
      <c r="FA617" s="22">
        <v>17</v>
      </c>
      <c r="FB617" s="22">
        <v>3</v>
      </c>
      <c r="FC617" s="22">
        <v>9</v>
      </c>
      <c r="FD617" s="22">
        <v>1</v>
      </c>
      <c r="FE617" s="22">
        <v>0</v>
      </c>
      <c r="FF617" s="22">
        <v>8</v>
      </c>
      <c r="FG617" s="22">
        <v>1</v>
      </c>
      <c r="FH617" s="22">
        <v>0</v>
      </c>
      <c r="FI617" s="6">
        <v>5.5333333332999999</v>
      </c>
      <c r="FJ617" s="6">
        <f t="shared" si="796"/>
        <v>0.19080459769999999</v>
      </c>
      <c r="FK617" s="5">
        <v>0.18</v>
      </c>
      <c r="FL617" s="5">
        <v>5.24</v>
      </c>
      <c r="FM617" s="21">
        <f t="shared" si="797"/>
        <v>3.3210332103321034E-2</v>
      </c>
      <c r="FN617" s="1">
        <v>0</v>
      </c>
      <c r="FO617" s="22">
        <v>0</v>
      </c>
      <c r="FP617" s="22">
        <v>0</v>
      </c>
      <c r="FQ617" s="1">
        <v>0</v>
      </c>
      <c r="FR617" s="1">
        <f t="shared" si="798"/>
        <v>0</v>
      </c>
      <c r="FS617" s="3">
        <f t="shared" si="799"/>
        <v>0</v>
      </c>
      <c r="FT617" s="3" t="str">
        <f t="shared" si="800"/>
        <v xml:space="preserve"> </v>
      </c>
      <c r="FW617" s="20" t="str">
        <f t="shared" si="801"/>
        <v xml:space="preserve"> </v>
      </c>
      <c r="FX617" s="5">
        <v>0</v>
      </c>
      <c r="FY617" s="5">
        <v>2</v>
      </c>
      <c r="FZ617" s="22">
        <v>1</v>
      </c>
      <c r="GA617" s="22">
        <v>1</v>
      </c>
      <c r="GB617" s="22">
        <v>0</v>
      </c>
      <c r="GC617" s="22">
        <v>0</v>
      </c>
      <c r="GD617" s="22">
        <v>3</v>
      </c>
      <c r="GE617" s="22">
        <v>0</v>
      </c>
      <c r="GF617" s="22">
        <v>0</v>
      </c>
      <c r="GG617" s="22">
        <v>0</v>
      </c>
      <c r="GH617" s="1">
        <v>21</v>
      </c>
      <c r="GI617" s="1">
        <v>4</v>
      </c>
      <c r="GJ617" s="1">
        <v>22</v>
      </c>
      <c r="GK617" s="1">
        <v>3</v>
      </c>
      <c r="GL617" s="6"/>
      <c r="GM617" s="6"/>
      <c r="GN617" s="31" t="str">
        <f t="shared" si="802"/>
        <v xml:space="preserve"> </v>
      </c>
      <c r="GP617" s="1">
        <v>2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32" t="str">
        <f t="shared" si="803"/>
        <v xml:space="preserve"> </v>
      </c>
      <c r="GW617" s="9">
        <f t="shared" si="804"/>
        <v>1</v>
      </c>
      <c r="GX617" s="10">
        <v>0.60000000000000009</v>
      </c>
      <c r="GY617" s="10">
        <v>0.9</v>
      </c>
      <c r="GZ617" s="10">
        <v>1.5</v>
      </c>
      <c r="HA617" s="29">
        <f t="shared" si="805"/>
        <v>5.1724137931034482E-2</v>
      </c>
      <c r="HB617" s="29">
        <f t="shared" si="806"/>
        <v>0.20588683849322906</v>
      </c>
      <c r="HC617">
        <v>10</v>
      </c>
      <c r="HD617">
        <v>10.1</v>
      </c>
      <c r="HE617">
        <v>-2</v>
      </c>
      <c r="HF617">
        <v>0.7</v>
      </c>
      <c r="HG617">
        <v>1.4</v>
      </c>
      <c r="HH617">
        <v>0</v>
      </c>
      <c r="HI617">
        <v>2.1</v>
      </c>
      <c r="HJ617" s="11">
        <f t="shared" si="807"/>
        <v>7.2413793103448282E-2</v>
      </c>
      <c r="HK617" s="11">
        <f t="shared" si="808"/>
        <v>0.28824157389052069</v>
      </c>
      <c r="HL617">
        <v>99</v>
      </c>
      <c r="HM617">
        <v>0</v>
      </c>
      <c r="HN617">
        <v>0</v>
      </c>
      <c r="HO617">
        <v>1</v>
      </c>
      <c r="HP617" t="s">
        <v>294</v>
      </c>
      <c r="HQ617" s="33">
        <v>800000</v>
      </c>
      <c r="HR617" s="33">
        <v>400000</v>
      </c>
      <c r="HS617" s="30">
        <f t="shared" si="809"/>
        <v>1.5731707317073171</v>
      </c>
    </row>
    <row r="618" spans="1:227" x14ac:dyDescent="0.2">
      <c r="A618" s="1">
        <v>25</v>
      </c>
      <c r="B618" s="2" t="s">
        <v>1371</v>
      </c>
      <c r="C618" s="2" t="s">
        <v>2888</v>
      </c>
      <c r="D618" s="2" t="s">
        <v>229</v>
      </c>
      <c r="E618" s="2" t="s">
        <v>230</v>
      </c>
      <c r="F618" s="2">
        <v>74</v>
      </c>
      <c r="G618" s="2">
        <v>205</v>
      </c>
      <c r="H618" s="2" t="s">
        <v>249</v>
      </c>
      <c r="I618" s="2" t="s">
        <v>258</v>
      </c>
      <c r="J618" s="3">
        <v>25</v>
      </c>
      <c r="K618" s="5" t="s">
        <v>2889</v>
      </c>
      <c r="L618" s="5" t="s">
        <v>2890</v>
      </c>
      <c r="M618" s="5" t="s">
        <v>608</v>
      </c>
      <c r="N618" s="5" t="s">
        <v>335</v>
      </c>
      <c r="O618" s="2" t="s">
        <v>335</v>
      </c>
      <c r="P618" s="2" t="s">
        <v>271</v>
      </c>
      <c r="Q618" s="1">
        <v>8</v>
      </c>
      <c r="R618" s="1">
        <v>1</v>
      </c>
      <c r="S618" s="1">
        <v>3</v>
      </c>
      <c r="T618" s="1">
        <v>4</v>
      </c>
      <c r="U618" s="1">
        <v>0</v>
      </c>
      <c r="V618" s="1">
        <v>13</v>
      </c>
      <c r="W618" s="20">
        <f t="shared" si="731"/>
        <v>7.6923076923076927E-2</v>
      </c>
      <c r="X618" s="6">
        <v>156.63333333329999</v>
      </c>
      <c r="Y618" s="6">
        <f t="shared" si="732"/>
        <v>19.579166666662498</v>
      </c>
      <c r="Z618" s="1">
        <v>188</v>
      </c>
      <c r="AA618" s="6">
        <f t="shared" si="733"/>
        <v>23.5</v>
      </c>
      <c r="AB618" s="8">
        <f t="shared" si="734"/>
        <v>0.83315602836861691</v>
      </c>
      <c r="AC618" s="3">
        <f t="shared" si="735"/>
        <v>21.666666666666664</v>
      </c>
      <c r="AD618" s="8">
        <f t="shared" si="736"/>
        <v>8.2996382208998298</v>
      </c>
      <c r="AE618" s="20">
        <f t="shared" si="737"/>
        <v>0.25</v>
      </c>
      <c r="AF618" s="20">
        <f t="shared" si="738"/>
        <v>0.75</v>
      </c>
      <c r="AG618" s="20">
        <f t="shared" si="739"/>
        <v>1</v>
      </c>
      <c r="AH618" s="3" t="e">
        <f t="shared" si="740"/>
        <v>#VALUE!</v>
      </c>
      <c r="AI618" s="3" t="str">
        <f t="shared" si="741"/>
        <v xml:space="preserve"> </v>
      </c>
      <c r="AJ618" s="3" t="str">
        <f t="shared" si="742"/>
        <v xml:space="preserve"> </v>
      </c>
      <c r="AK618" s="20" t="e">
        <f t="shared" si="743"/>
        <v>#VALUE!</v>
      </c>
      <c r="AL618" s="6">
        <v>0</v>
      </c>
      <c r="AM618" s="1">
        <v>12</v>
      </c>
      <c r="AN618" s="1">
        <v>8</v>
      </c>
      <c r="AO618" s="1">
        <v>6</v>
      </c>
      <c r="AP618" s="1">
        <v>5</v>
      </c>
      <c r="AQ618" s="1">
        <v>1</v>
      </c>
      <c r="AR618" s="6">
        <f t="shared" si="744"/>
        <v>4.5967227069599064</v>
      </c>
      <c r="AS618" s="6">
        <f t="shared" si="745"/>
        <v>3.0644818046399371</v>
      </c>
      <c r="AT618" s="6">
        <f t="shared" si="746"/>
        <v>2.2983613534799532</v>
      </c>
      <c r="AU618" s="6">
        <f t="shared" si="747"/>
        <v>1.915301127899961</v>
      </c>
      <c r="AV618" s="6">
        <f t="shared" si="748"/>
        <v>0.38306022557999214</v>
      </c>
      <c r="AW618" s="1">
        <v>12</v>
      </c>
      <c r="AX618" s="1">
        <v>5</v>
      </c>
      <c r="AY618" s="1">
        <v>0</v>
      </c>
      <c r="AZ618" s="1">
        <v>0</v>
      </c>
      <c r="BA618" s="1">
        <v>0</v>
      </c>
      <c r="BB618" s="1">
        <v>0</v>
      </c>
      <c r="BC618" s="7">
        <f>(EA618+FH618+GG618)-(DZ618+FG618+GF618)-((BD618/60)*(-0.29)+(EF618/60)*0.11+(FI618/60)*(-0.33))</f>
        <v>-4.314838888888767</v>
      </c>
      <c r="BD618" s="6">
        <v>133.4</v>
      </c>
      <c r="BE618" s="6">
        <f t="shared" si="749"/>
        <v>16.675000000000001</v>
      </c>
      <c r="BF618" s="5">
        <v>16.12</v>
      </c>
      <c r="BG618" s="5">
        <v>33.18</v>
      </c>
      <c r="BH618" s="21">
        <f t="shared" si="750"/>
        <v>0.32697768762677487</v>
      </c>
      <c r="BI618" s="1">
        <v>0</v>
      </c>
      <c r="BJ618" s="22">
        <v>1</v>
      </c>
      <c r="BK618" s="22">
        <v>1</v>
      </c>
      <c r="BL618" s="1">
        <v>2</v>
      </c>
      <c r="BM618" s="1">
        <f t="shared" si="751"/>
        <v>2</v>
      </c>
      <c r="BN618" s="8">
        <f t="shared" si="752"/>
        <v>0.8995502248875562</v>
      </c>
      <c r="BO618" s="3">
        <f t="shared" si="753"/>
        <v>21.666666666666664</v>
      </c>
      <c r="BP618" s="20">
        <f t="shared" si="754"/>
        <v>0</v>
      </c>
      <c r="BQ618" s="20">
        <f t="shared" si="755"/>
        <v>0.66666666666666663</v>
      </c>
      <c r="BR618" s="20">
        <f t="shared" si="756"/>
        <v>0.66666666666666663</v>
      </c>
      <c r="BS618" s="3" t="str">
        <f t="shared" si="757"/>
        <v xml:space="preserve"> </v>
      </c>
      <c r="BV618" s="20" t="str">
        <f t="shared" si="758"/>
        <v xml:space="preserve"> </v>
      </c>
      <c r="BW618" s="5">
        <v>17</v>
      </c>
      <c r="BX618" s="5">
        <v>14</v>
      </c>
      <c r="BY618" s="21">
        <f t="shared" si="759"/>
        <v>0.2767857142857143</v>
      </c>
      <c r="BZ618" s="5">
        <v>21</v>
      </c>
      <c r="CA618" s="5">
        <v>10</v>
      </c>
      <c r="CB618" s="23">
        <f t="shared" si="760"/>
        <v>0.2767857142857143</v>
      </c>
      <c r="CC618" s="5">
        <v>24</v>
      </c>
      <c r="CD618" s="5">
        <v>26</v>
      </c>
      <c r="CE618" s="23">
        <f t="shared" si="761"/>
        <v>0.44642857142857145</v>
      </c>
      <c r="CF618" s="23">
        <f t="shared" si="762"/>
        <v>0.5</v>
      </c>
      <c r="CG618" s="24">
        <v>4</v>
      </c>
      <c r="CH618" s="5">
        <v>47</v>
      </c>
      <c r="CI618" s="5">
        <v>32</v>
      </c>
      <c r="CJ618" s="5">
        <v>41</v>
      </c>
      <c r="CK618">
        <v>15.29806142</v>
      </c>
      <c r="CL618" s="5">
        <v>-1.4430000000000001</v>
      </c>
      <c r="CM618" s="5">
        <v>8</v>
      </c>
      <c r="CN618" s="5">
        <v>-2.3050000000000002</v>
      </c>
      <c r="CO618" s="5">
        <v>-0.68200000000000005</v>
      </c>
      <c r="CP618" s="5">
        <v>-0.93100000000000005</v>
      </c>
      <c r="CQ618" s="21">
        <f t="shared" si="763"/>
        <v>4.6153846153846156E-2</v>
      </c>
      <c r="CR618" s="25">
        <f t="shared" si="764"/>
        <v>0.9</v>
      </c>
      <c r="CS618" s="22">
        <f t="shared" si="765"/>
        <v>904.61538461538464</v>
      </c>
      <c r="CT618" s="21">
        <f t="shared" si="766"/>
        <v>-5.3846153846153821E-2</v>
      </c>
      <c r="CU618" s="26">
        <f t="shared" si="767"/>
        <v>1.3957816377171215</v>
      </c>
      <c r="CV618" s="27">
        <f t="shared" si="768"/>
        <v>1.8610421836228286</v>
      </c>
      <c r="CW618" s="27">
        <f t="shared" si="769"/>
        <v>30.241935483870968</v>
      </c>
      <c r="CX618" s="27">
        <f t="shared" si="770"/>
        <v>18.610421836228287</v>
      </c>
      <c r="CY618" s="27">
        <f t="shared" si="771"/>
        <v>60.483870967741936</v>
      </c>
      <c r="CZ618" s="27">
        <f t="shared" si="772"/>
        <v>40.942928039702231</v>
      </c>
      <c r="DA618" s="28">
        <f t="shared" si="773"/>
        <v>19.540942928039705</v>
      </c>
      <c r="DB618" s="5">
        <v>3</v>
      </c>
      <c r="DC618" s="5">
        <v>4</v>
      </c>
      <c r="DD618" s="22">
        <v>62</v>
      </c>
      <c r="DE618" s="22">
        <v>36</v>
      </c>
      <c r="DF618" s="22">
        <v>31</v>
      </c>
      <c r="DG618" s="22">
        <v>22</v>
      </c>
      <c r="DH618" s="22">
        <v>26</v>
      </c>
      <c r="DI618" s="22">
        <v>34</v>
      </c>
      <c r="DJ618" s="29">
        <f t="shared" si="774"/>
        <v>18.076942928039706</v>
      </c>
      <c r="DK618" s="27">
        <f t="shared" si="775"/>
        <v>2.2603978300180829</v>
      </c>
      <c r="DL618" s="27">
        <f t="shared" si="776"/>
        <v>2.9385171790235081</v>
      </c>
      <c r="DM618" s="27">
        <f t="shared" si="777"/>
        <v>27.576853526220614</v>
      </c>
      <c r="DN618" s="27">
        <f t="shared" si="778"/>
        <v>28.933092224231466</v>
      </c>
      <c r="DO618" s="27">
        <f t="shared" si="779"/>
        <v>57.640144665461122</v>
      </c>
      <c r="DP618" s="27">
        <f t="shared" si="780"/>
        <v>59.448462929475589</v>
      </c>
      <c r="DQ618" s="30">
        <f t="shared" si="781"/>
        <v>21.349261192054172</v>
      </c>
      <c r="DR618" s="5">
        <v>10</v>
      </c>
      <c r="DS618" s="5">
        <v>13</v>
      </c>
      <c r="DT618" s="5">
        <v>112</v>
      </c>
      <c r="DU618" s="5">
        <v>115</v>
      </c>
      <c r="DV618" s="5">
        <v>77</v>
      </c>
      <c r="DW618" s="5">
        <v>54</v>
      </c>
      <c r="DX618" s="5">
        <v>81</v>
      </c>
      <c r="DY618" s="5">
        <v>56</v>
      </c>
      <c r="DZ618" s="22">
        <v>5</v>
      </c>
      <c r="EA618" s="22">
        <v>0</v>
      </c>
      <c r="EB618" s="22">
        <f t="shared" si="782"/>
        <v>-5</v>
      </c>
      <c r="EC618" s="26">
        <f t="shared" si="783"/>
        <v>2.2488755622188905</v>
      </c>
      <c r="ED618" s="27">
        <f t="shared" si="784"/>
        <v>0</v>
      </c>
      <c r="EE618" s="27">
        <f t="shared" si="785"/>
        <v>-2.2488755622188905</v>
      </c>
      <c r="EF618" s="6">
        <v>11.916666666699999</v>
      </c>
      <c r="EG618" s="6">
        <f t="shared" si="786"/>
        <v>1.4895833333374999</v>
      </c>
      <c r="EH618" s="5">
        <v>1.45</v>
      </c>
      <c r="EI618" s="5">
        <v>3.14</v>
      </c>
      <c r="EJ618" s="21">
        <f t="shared" si="787"/>
        <v>0.31590413943355122</v>
      </c>
      <c r="EK618" s="1">
        <v>0</v>
      </c>
      <c r="EL618" s="22">
        <v>0</v>
      </c>
      <c r="EM618" s="22">
        <v>0</v>
      </c>
      <c r="EN618" s="1">
        <v>1</v>
      </c>
      <c r="EO618" s="3">
        <f t="shared" si="788"/>
        <v>1</v>
      </c>
      <c r="EP618" s="6">
        <f t="shared" si="789"/>
        <v>5.0349650349509512</v>
      </c>
      <c r="EQ618" s="3">
        <f t="shared" si="790"/>
        <v>0</v>
      </c>
      <c r="ER618" s="20">
        <f t="shared" si="791"/>
        <v>0</v>
      </c>
      <c r="ES618" s="20">
        <f t="shared" si="792"/>
        <v>0</v>
      </c>
      <c r="ET618" s="20">
        <f t="shared" si="793"/>
        <v>0</v>
      </c>
      <c r="EU618" s="3" t="str">
        <f t="shared" si="794"/>
        <v xml:space="preserve"> </v>
      </c>
      <c r="EX618" s="20" t="str">
        <f t="shared" si="795"/>
        <v xml:space="preserve"> </v>
      </c>
      <c r="EY618" s="5">
        <v>0</v>
      </c>
      <c r="EZ618" s="5">
        <v>0</v>
      </c>
      <c r="FA618" s="22">
        <v>4</v>
      </c>
      <c r="FB618" s="22">
        <v>1</v>
      </c>
      <c r="FC618" s="22">
        <v>5</v>
      </c>
      <c r="FD618" s="22">
        <v>0</v>
      </c>
      <c r="FE618" s="22">
        <v>0</v>
      </c>
      <c r="FF618" s="22">
        <v>3</v>
      </c>
      <c r="FG618" s="22">
        <v>0</v>
      </c>
      <c r="FH618" s="22">
        <v>0</v>
      </c>
      <c r="FI618" s="6">
        <v>11.3166666667</v>
      </c>
      <c r="FJ618" s="6">
        <f t="shared" si="796"/>
        <v>1.4145833333375</v>
      </c>
      <c r="FK618" s="5">
        <v>1.35</v>
      </c>
      <c r="FL618" s="5">
        <v>3.51</v>
      </c>
      <c r="FM618" s="21">
        <f t="shared" si="797"/>
        <v>0.27777777777777785</v>
      </c>
      <c r="FN618" s="1">
        <v>1</v>
      </c>
      <c r="FO618" s="22">
        <v>0</v>
      </c>
      <c r="FP618" s="22">
        <v>0</v>
      </c>
      <c r="FQ618" s="1">
        <v>0</v>
      </c>
      <c r="FR618" s="1">
        <f t="shared" si="798"/>
        <v>1</v>
      </c>
      <c r="FS618" s="3">
        <f t="shared" si="799"/>
        <v>0</v>
      </c>
      <c r="FT618" s="3" t="str">
        <f t="shared" si="800"/>
        <v xml:space="preserve"> </v>
      </c>
      <c r="FW618" s="20" t="str">
        <f t="shared" si="801"/>
        <v xml:space="preserve"> </v>
      </c>
      <c r="FX618" s="5">
        <v>1</v>
      </c>
      <c r="FY618" s="5">
        <v>0</v>
      </c>
      <c r="FZ618" s="22">
        <v>3</v>
      </c>
      <c r="GA618" s="22">
        <v>5</v>
      </c>
      <c r="GB618" s="22">
        <v>0</v>
      </c>
      <c r="GC618" s="22">
        <v>1</v>
      </c>
      <c r="GD618" s="22">
        <v>4</v>
      </c>
      <c r="GE618" s="22">
        <v>1</v>
      </c>
      <c r="GF618" s="22">
        <v>0</v>
      </c>
      <c r="GG618" s="22">
        <v>0</v>
      </c>
      <c r="GH618" s="1">
        <v>5</v>
      </c>
      <c r="GI618" s="1">
        <v>1</v>
      </c>
      <c r="GJ618" s="1">
        <v>5</v>
      </c>
      <c r="GK618" s="1">
        <v>1</v>
      </c>
      <c r="GL618" s="6"/>
      <c r="GM618" s="6"/>
      <c r="GN618" s="31" t="str">
        <f t="shared" si="802"/>
        <v xml:space="preserve"> </v>
      </c>
      <c r="GP618" s="1">
        <v>1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32" t="str">
        <f t="shared" si="803"/>
        <v xml:space="preserve"> </v>
      </c>
      <c r="GW618" s="9">
        <f t="shared" si="804"/>
        <v>3</v>
      </c>
      <c r="GX618" s="10">
        <v>0.4</v>
      </c>
      <c r="GY618" s="10">
        <v>0.30000000000000004</v>
      </c>
      <c r="GZ618" s="10">
        <v>0.7</v>
      </c>
      <c r="HA618" s="29">
        <f t="shared" si="805"/>
        <v>8.7499999999999994E-2</v>
      </c>
      <c r="HB618" s="29">
        <f t="shared" si="806"/>
        <v>0.26814215790599449</v>
      </c>
      <c r="HC618">
        <v>2.7</v>
      </c>
      <c r="HD618">
        <v>2.6</v>
      </c>
      <c r="HE618">
        <v>0.4</v>
      </c>
      <c r="HF618">
        <v>1</v>
      </c>
      <c r="HG618">
        <v>0.2</v>
      </c>
      <c r="HH618">
        <v>0</v>
      </c>
      <c r="HI618">
        <v>1.2</v>
      </c>
      <c r="HJ618" s="11">
        <f t="shared" si="807"/>
        <v>0.15</v>
      </c>
      <c r="HK618" s="11">
        <f t="shared" si="808"/>
        <v>0.45967227069599059</v>
      </c>
      <c r="HL618">
        <v>99</v>
      </c>
      <c r="HM618">
        <v>0</v>
      </c>
      <c r="HN618">
        <v>0</v>
      </c>
      <c r="HO618">
        <v>28</v>
      </c>
      <c r="HP618" t="s">
        <v>711</v>
      </c>
      <c r="HQ618" s="33">
        <v>737500</v>
      </c>
      <c r="HR618" s="33">
        <v>137500</v>
      </c>
      <c r="HS618" s="30">
        <f t="shared" si="809"/>
        <v>0.78292682926829271</v>
      </c>
    </row>
    <row r="619" spans="1:227" x14ac:dyDescent="0.2">
      <c r="A619" s="1">
        <v>42</v>
      </c>
      <c r="B619" s="2" t="s">
        <v>2891</v>
      </c>
      <c r="C619" s="2" t="s">
        <v>459</v>
      </c>
      <c r="D619" s="2" t="s">
        <v>460</v>
      </c>
      <c r="E619" s="2" t="s">
        <v>230</v>
      </c>
      <c r="F619" s="2">
        <v>73</v>
      </c>
      <c r="G619" s="2">
        <v>201</v>
      </c>
      <c r="H619" s="2" t="s">
        <v>249</v>
      </c>
      <c r="J619" s="3">
        <v>29</v>
      </c>
      <c r="K619" s="5" t="s">
        <v>2892</v>
      </c>
      <c r="L619" s="5" t="s">
        <v>2893</v>
      </c>
      <c r="M619" s="5" t="s">
        <v>2894</v>
      </c>
      <c r="N619" s="5" t="s">
        <v>253</v>
      </c>
      <c r="O619" s="2" t="s">
        <v>253</v>
      </c>
      <c r="P619" s="2" t="s">
        <v>271</v>
      </c>
      <c r="Q619" s="1">
        <v>3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20">
        <f t="shared" si="731"/>
        <v>0</v>
      </c>
      <c r="X619" s="6">
        <v>45.7833333333</v>
      </c>
      <c r="Y619" s="6">
        <f t="shared" si="732"/>
        <v>15.2611111111</v>
      </c>
      <c r="Z619" s="1">
        <v>58</v>
      </c>
      <c r="AA619" s="6">
        <f t="shared" si="733"/>
        <v>19.333333333333332</v>
      </c>
      <c r="AB619" s="8">
        <f t="shared" si="734"/>
        <v>0.78936781609137929</v>
      </c>
      <c r="AC619" s="3">
        <f t="shared" si="735"/>
        <v>0</v>
      </c>
      <c r="AD619" s="8">
        <f t="shared" si="736"/>
        <v>0</v>
      </c>
      <c r="AE619" s="20">
        <f t="shared" si="737"/>
        <v>0</v>
      </c>
      <c r="AF619" s="20">
        <f t="shared" si="738"/>
        <v>0</v>
      </c>
      <c r="AG619" s="20">
        <f t="shared" si="739"/>
        <v>0</v>
      </c>
      <c r="AH619" s="3" t="e">
        <f t="shared" si="740"/>
        <v>#VALUE!</v>
      </c>
      <c r="AI619" s="3" t="str">
        <f t="shared" si="741"/>
        <v xml:space="preserve"> </v>
      </c>
      <c r="AJ619" s="3" t="str">
        <f t="shared" si="742"/>
        <v xml:space="preserve"> </v>
      </c>
      <c r="AK619" s="20" t="e">
        <f t="shared" si="743"/>
        <v>#VALUE!</v>
      </c>
      <c r="AL619" s="6">
        <v>0</v>
      </c>
      <c r="AM619" s="1">
        <v>0</v>
      </c>
      <c r="AN619" s="1">
        <v>4</v>
      </c>
      <c r="AO619" s="1">
        <v>1</v>
      </c>
      <c r="AP619" s="1">
        <v>0</v>
      </c>
      <c r="AQ619" s="1">
        <v>1</v>
      </c>
      <c r="AR619" s="6">
        <f t="shared" si="744"/>
        <v>0</v>
      </c>
      <c r="AS619" s="6">
        <f t="shared" si="745"/>
        <v>5.2420822715728006</v>
      </c>
      <c r="AT619" s="6">
        <f t="shared" si="746"/>
        <v>1.3105205678932002</v>
      </c>
      <c r="AU619" s="6">
        <f t="shared" si="747"/>
        <v>0</v>
      </c>
      <c r="AV619" s="6">
        <f t="shared" si="748"/>
        <v>1.3105205678932002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7">
        <f>(EA619+FH619+GG619)-(DZ619+FG619+GF619)-((BD619/60)*(-0.29)+(EF619/60)*0.11+(FI619/60)*(-0.33))</f>
        <v>0.20166388888848333</v>
      </c>
      <c r="BD619" s="6">
        <v>41.483333333300003</v>
      </c>
      <c r="BE619" s="6">
        <f t="shared" si="749"/>
        <v>13.827777777766668</v>
      </c>
      <c r="BF619" s="5">
        <v>13.49</v>
      </c>
      <c r="BG619" s="5">
        <v>32.119999999999997</v>
      </c>
      <c r="BH619" s="21">
        <f t="shared" si="750"/>
        <v>0.29576847182635385</v>
      </c>
      <c r="BI619" s="1">
        <v>0</v>
      </c>
      <c r="BJ619" s="22">
        <v>0</v>
      </c>
      <c r="BK619" s="22">
        <v>0</v>
      </c>
      <c r="BL619" s="1">
        <v>0</v>
      </c>
      <c r="BM619" s="1">
        <f t="shared" si="751"/>
        <v>0</v>
      </c>
      <c r="BN619" s="8">
        <f t="shared" si="752"/>
        <v>0</v>
      </c>
      <c r="BO619" s="3">
        <f t="shared" si="753"/>
        <v>0</v>
      </c>
      <c r="BP619" s="20">
        <f t="shared" si="754"/>
        <v>0</v>
      </c>
      <c r="BQ619" s="20">
        <f t="shared" si="755"/>
        <v>0</v>
      </c>
      <c r="BR619" s="20">
        <f t="shared" si="756"/>
        <v>0</v>
      </c>
      <c r="BS619" s="3" t="str">
        <f t="shared" si="757"/>
        <v xml:space="preserve"> </v>
      </c>
      <c r="BV619" s="20" t="str">
        <f t="shared" si="758"/>
        <v xml:space="preserve"> </v>
      </c>
      <c r="BW619" s="5">
        <v>6</v>
      </c>
      <c r="BX619" s="5">
        <v>4</v>
      </c>
      <c r="BY619" s="21">
        <f t="shared" si="759"/>
        <v>0.29411764705882354</v>
      </c>
      <c r="BZ619" s="5">
        <v>6</v>
      </c>
      <c r="CA619" s="5">
        <v>5</v>
      </c>
      <c r="CB619" s="23">
        <f t="shared" si="760"/>
        <v>0.3235294117647059</v>
      </c>
      <c r="CC619" s="5">
        <v>11</v>
      </c>
      <c r="CD619" s="5">
        <v>2</v>
      </c>
      <c r="CE619" s="23">
        <f t="shared" si="761"/>
        <v>0.38235294117647056</v>
      </c>
      <c r="CF619" s="23">
        <f t="shared" si="762"/>
        <v>0.47619047619047616</v>
      </c>
      <c r="CG619" s="24">
        <v>4</v>
      </c>
      <c r="CH619" s="5">
        <v>14</v>
      </c>
      <c r="CI619" s="5">
        <v>19</v>
      </c>
      <c r="CJ619" s="5">
        <v>6</v>
      </c>
      <c r="CK619">
        <v>14.67396009</v>
      </c>
      <c r="CL619" s="5">
        <v>-1.143</v>
      </c>
      <c r="CM619" s="5">
        <v>9</v>
      </c>
      <c r="CN619" s="5">
        <v>4.9329999999999998</v>
      </c>
      <c r="CO619" s="5">
        <v>7.1470000000000002</v>
      </c>
      <c r="CP619" s="5">
        <v>4.4080000000000004</v>
      </c>
      <c r="CQ619" s="21">
        <f t="shared" si="763"/>
        <v>0</v>
      </c>
      <c r="CR619" s="25">
        <f t="shared" si="764"/>
        <v>1</v>
      </c>
      <c r="CS619" s="22">
        <f t="shared" si="765"/>
        <v>1000</v>
      </c>
      <c r="CT619" s="21">
        <f t="shared" si="766"/>
        <v>0</v>
      </c>
      <c r="CU619" s="26">
        <f t="shared" si="767"/>
        <v>0</v>
      </c>
      <c r="CV619" s="27">
        <f t="shared" si="768"/>
        <v>0</v>
      </c>
      <c r="CW619" s="27">
        <f t="shared" si="769"/>
        <v>19.273535952557449</v>
      </c>
      <c r="CX619" s="27">
        <f t="shared" si="770"/>
        <v>25.203854707190512</v>
      </c>
      <c r="CY619" s="27">
        <f t="shared" si="771"/>
        <v>35.581912527798366</v>
      </c>
      <c r="CZ619" s="27">
        <f t="shared" si="772"/>
        <v>57.82060785767235</v>
      </c>
      <c r="DA619" s="28">
        <f t="shared" si="773"/>
        <v>-22.238695329873984</v>
      </c>
      <c r="DB619" s="5">
        <v>0</v>
      </c>
      <c r="DC619" s="5">
        <v>0</v>
      </c>
      <c r="DD619" s="22">
        <v>13</v>
      </c>
      <c r="DE619" s="22">
        <v>17</v>
      </c>
      <c r="DF619" s="22">
        <v>6</v>
      </c>
      <c r="DG619" s="22">
        <v>11</v>
      </c>
      <c r="DH619" s="22">
        <v>11</v>
      </c>
      <c r="DI619" s="22">
        <v>5</v>
      </c>
      <c r="DJ619" s="29">
        <f t="shared" si="774"/>
        <v>-21.232266758445412</v>
      </c>
      <c r="DK619" s="27">
        <f t="shared" si="775"/>
        <v>1.2453300124533002</v>
      </c>
      <c r="DL619" s="27">
        <f t="shared" si="776"/>
        <v>2.4906600249066004</v>
      </c>
      <c r="DM619" s="27">
        <f t="shared" si="777"/>
        <v>24.906600249066006</v>
      </c>
      <c r="DN619" s="27">
        <f t="shared" si="778"/>
        <v>23.038605230386054</v>
      </c>
      <c r="DO619" s="27">
        <f t="shared" si="779"/>
        <v>41.718555417185556</v>
      </c>
      <c r="DP619" s="27">
        <f t="shared" si="780"/>
        <v>41.095890410958908</v>
      </c>
      <c r="DQ619" s="30">
        <f t="shared" si="781"/>
        <v>-22.861360336100631</v>
      </c>
      <c r="DR619" s="5">
        <v>2</v>
      </c>
      <c r="DS619" s="5">
        <v>4</v>
      </c>
      <c r="DT619" s="5">
        <v>38</v>
      </c>
      <c r="DU619" s="5">
        <v>33</v>
      </c>
      <c r="DV619" s="5">
        <v>15</v>
      </c>
      <c r="DW619" s="5">
        <v>13</v>
      </c>
      <c r="DX619" s="5">
        <v>16</v>
      </c>
      <c r="DY619" s="5">
        <v>12</v>
      </c>
      <c r="DZ619" s="22">
        <v>0</v>
      </c>
      <c r="EA619" s="22">
        <v>0</v>
      </c>
      <c r="EB619" s="22">
        <f t="shared" si="782"/>
        <v>0</v>
      </c>
      <c r="EC619" s="26">
        <f t="shared" si="783"/>
        <v>0</v>
      </c>
      <c r="ED619" s="27">
        <f t="shared" si="784"/>
        <v>0</v>
      </c>
      <c r="EE619" s="27">
        <f t="shared" si="785"/>
        <v>0</v>
      </c>
      <c r="EF619" s="6">
        <v>3.0666666667000002</v>
      </c>
      <c r="EG619" s="6">
        <f t="shared" si="786"/>
        <v>1.0222222222333335</v>
      </c>
      <c r="EH619" s="5">
        <v>1.02</v>
      </c>
      <c r="EI619" s="5">
        <v>4.53</v>
      </c>
      <c r="EJ619" s="21">
        <f t="shared" si="787"/>
        <v>0.18378378378378377</v>
      </c>
      <c r="EK619" s="1">
        <v>0</v>
      </c>
      <c r="EL619" s="22">
        <v>0</v>
      </c>
      <c r="EM619" s="22">
        <v>0</v>
      </c>
      <c r="EN619" s="1">
        <v>0</v>
      </c>
      <c r="EO619" s="3">
        <f t="shared" si="788"/>
        <v>0</v>
      </c>
      <c r="EP619" s="6">
        <f t="shared" si="789"/>
        <v>0</v>
      </c>
      <c r="EQ619" s="3">
        <f t="shared" si="790"/>
        <v>0</v>
      </c>
      <c r="ER619" s="20">
        <f t="shared" si="791"/>
        <v>0</v>
      </c>
      <c r="ES619" s="20">
        <f t="shared" si="792"/>
        <v>0</v>
      </c>
      <c r="ET619" s="20">
        <f t="shared" si="793"/>
        <v>0</v>
      </c>
      <c r="EU619" s="3" t="str">
        <f t="shared" si="794"/>
        <v xml:space="preserve"> </v>
      </c>
      <c r="EX619" s="20" t="str">
        <f t="shared" si="795"/>
        <v xml:space="preserve"> </v>
      </c>
      <c r="EY619" s="5">
        <v>1</v>
      </c>
      <c r="EZ619" s="5">
        <v>0</v>
      </c>
      <c r="FA619" s="22">
        <v>1</v>
      </c>
      <c r="FB619" s="22">
        <v>2</v>
      </c>
      <c r="FC619" s="22">
        <v>0</v>
      </c>
      <c r="FD619" s="22">
        <v>0</v>
      </c>
      <c r="FE619" s="22">
        <v>0</v>
      </c>
      <c r="FF619" s="22">
        <v>0</v>
      </c>
      <c r="FG619" s="22">
        <v>0</v>
      </c>
      <c r="FH619" s="22">
        <v>0</v>
      </c>
      <c r="FI619" s="6">
        <v>1.2333333333000001</v>
      </c>
      <c r="FJ619" s="6">
        <f t="shared" si="796"/>
        <v>0.41111111110000004</v>
      </c>
      <c r="FK619" s="5">
        <v>0.41</v>
      </c>
      <c r="FL619" s="5">
        <v>6.19</v>
      </c>
      <c r="FM619" s="21">
        <f t="shared" si="797"/>
        <v>6.2121212121212112E-2</v>
      </c>
      <c r="FN619" s="1">
        <v>0</v>
      </c>
      <c r="FO619" s="22">
        <v>0</v>
      </c>
      <c r="FP619" s="22">
        <v>0</v>
      </c>
      <c r="FQ619" s="1">
        <v>0</v>
      </c>
      <c r="FR619" s="1">
        <f t="shared" si="798"/>
        <v>0</v>
      </c>
      <c r="FS619" s="3">
        <f t="shared" si="799"/>
        <v>0</v>
      </c>
      <c r="FT619" s="3" t="str">
        <f t="shared" si="800"/>
        <v xml:space="preserve"> </v>
      </c>
      <c r="FW619" s="20" t="str">
        <f t="shared" si="801"/>
        <v xml:space="preserve"> </v>
      </c>
      <c r="FX619" s="5">
        <v>0</v>
      </c>
      <c r="FY619" s="5">
        <v>0</v>
      </c>
      <c r="FZ619" s="22">
        <v>0</v>
      </c>
      <c r="GA619" s="22">
        <v>0</v>
      </c>
      <c r="GB619" s="22">
        <v>0</v>
      </c>
      <c r="GC619" s="22">
        <v>0</v>
      </c>
      <c r="GD619" s="22">
        <v>0</v>
      </c>
      <c r="GE619" s="22">
        <v>0</v>
      </c>
      <c r="GF619" s="22">
        <v>0</v>
      </c>
      <c r="GG619" s="22">
        <v>0</v>
      </c>
      <c r="GH619" s="1">
        <v>1</v>
      </c>
      <c r="GI619" s="1">
        <v>1</v>
      </c>
      <c r="GJ619" s="1">
        <v>0</v>
      </c>
      <c r="GK619" s="1">
        <v>0</v>
      </c>
      <c r="GN619" s="31" t="str">
        <f t="shared" si="802"/>
        <v xml:space="preserve"> 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32" t="str">
        <f t="shared" si="803"/>
        <v xml:space="preserve"> </v>
      </c>
      <c r="GW619" s="9">
        <f t="shared" si="804"/>
        <v>3</v>
      </c>
      <c r="GX619" s="10">
        <v>-0.1</v>
      </c>
      <c r="GY619" s="10">
        <v>0.1</v>
      </c>
      <c r="GZ619" s="10">
        <v>0</v>
      </c>
      <c r="HA619" s="29">
        <f t="shared" si="805"/>
        <v>0</v>
      </c>
      <c r="HB619" s="29">
        <f t="shared" si="806"/>
        <v>0</v>
      </c>
      <c r="HC619">
        <v>0.60000000000000009</v>
      </c>
      <c r="HD619">
        <v>0.2</v>
      </c>
      <c r="HE619">
        <v>0</v>
      </c>
      <c r="HF619">
        <v>-0.1</v>
      </c>
      <c r="HG619">
        <v>0</v>
      </c>
      <c r="HH619">
        <v>0</v>
      </c>
      <c r="HI619">
        <v>-0.2</v>
      </c>
      <c r="HJ619" s="11">
        <f t="shared" si="807"/>
        <v>-6.6666666666666666E-2</v>
      </c>
      <c r="HK619" s="11">
        <f t="shared" si="808"/>
        <v>-0.26210411357864005</v>
      </c>
      <c r="HL619">
        <v>6</v>
      </c>
      <c r="HM619">
        <v>0</v>
      </c>
      <c r="HN619">
        <v>0</v>
      </c>
      <c r="HQ619" s="33">
        <v>36364</v>
      </c>
      <c r="HR619" s="33">
        <v>0</v>
      </c>
      <c r="HS619" s="30">
        <f t="shared" si="809"/>
        <v>-0.21064365410199556</v>
      </c>
    </row>
    <row r="620" spans="1:227" x14ac:dyDescent="0.2">
      <c r="A620" s="1">
        <v>44</v>
      </c>
      <c r="B620" s="2" t="s">
        <v>2895</v>
      </c>
      <c r="C620" s="2" t="s">
        <v>2896</v>
      </c>
      <c r="E620" s="2" t="s">
        <v>2897</v>
      </c>
      <c r="F620" s="2">
        <v>75</v>
      </c>
      <c r="G620" s="2">
        <v>225</v>
      </c>
      <c r="H620" s="2" t="s">
        <v>231</v>
      </c>
      <c r="J620" s="3">
        <v>33</v>
      </c>
      <c r="K620" s="5" t="s">
        <v>2898</v>
      </c>
      <c r="L620" s="5" t="s">
        <v>2899</v>
      </c>
      <c r="M620" s="5" t="s">
        <v>2900</v>
      </c>
      <c r="N620" s="5" t="s">
        <v>786</v>
      </c>
      <c r="O620" s="2" t="s">
        <v>2901</v>
      </c>
      <c r="P620" s="2" t="s">
        <v>271</v>
      </c>
      <c r="Q620" s="1">
        <v>41</v>
      </c>
      <c r="R620" s="1">
        <v>0</v>
      </c>
      <c r="S620" s="1">
        <v>4</v>
      </c>
      <c r="T620" s="1">
        <v>4</v>
      </c>
      <c r="U620" s="1">
        <v>-4</v>
      </c>
      <c r="V620" s="1">
        <v>27</v>
      </c>
      <c r="W620" s="20">
        <f t="shared" si="731"/>
        <v>0</v>
      </c>
      <c r="X620" s="6">
        <v>796.26666666669996</v>
      </c>
      <c r="Y620" s="6">
        <f t="shared" si="732"/>
        <v>19.421138211382925</v>
      </c>
      <c r="Z620" s="1">
        <v>1080</v>
      </c>
      <c r="AA620" s="6">
        <f t="shared" si="733"/>
        <v>26.341463414634145</v>
      </c>
      <c r="AB620" s="8">
        <f t="shared" si="734"/>
        <v>0.73728395061731478</v>
      </c>
      <c r="AC620" s="3">
        <f t="shared" si="735"/>
        <v>0</v>
      </c>
      <c r="AD620" s="8">
        <f t="shared" si="736"/>
        <v>0</v>
      </c>
      <c r="AE620" s="20">
        <f t="shared" si="737"/>
        <v>0</v>
      </c>
      <c r="AF620" s="20">
        <f t="shared" si="738"/>
        <v>0.17391304347826086</v>
      </c>
      <c r="AG620" s="20">
        <f t="shared" si="739"/>
        <v>0.17391304347826086</v>
      </c>
      <c r="AH620" s="3" t="e">
        <f t="shared" si="740"/>
        <v>#VALUE!</v>
      </c>
      <c r="AI620" s="3" t="str">
        <f t="shared" si="741"/>
        <v xml:space="preserve"> </v>
      </c>
      <c r="AJ620" s="3" t="str">
        <f t="shared" si="742"/>
        <v xml:space="preserve"> </v>
      </c>
      <c r="AK620" s="20" t="e">
        <f t="shared" si="743"/>
        <v>#VALUE!</v>
      </c>
      <c r="AL620" s="6">
        <v>0</v>
      </c>
      <c r="AM620" s="1">
        <v>100</v>
      </c>
      <c r="AN620" s="1">
        <v>69</v>
      </c>
      <c r="AO620" s="1">
        <v>24</v>
      </c>
      <c r="AP620" s="1">
        <v>21</v>
      </c>
      <c r="AQ620" s="1">
        <v>1</v>
      </c>
      <c r="AR620" s="6">
        <f t="shared" si="744"/>
        <v>7.5351640991289548</v>
      </c>
      <c r="AS620" s="6">
        <f t="shared" si="745"/>
        <v>5.199263228398979</v>
      </c>
      <c r="AT620" s="6">
        <f t="shared" si="746"/>
        <v>1.8084393837909492</v>
      </c>
      <c r="AU620" s="6">
        <f t="shared" si="747"/>
        <v>1.5823844608170805</v>
      </c>
      <c r="AV620" s="6">
        <f t="shared" si="748"/>
        <v>7.5351640991289548E-2</v>
      </c>
      <c r="AW620" s="1">
        <v>23</v>
      </c>
      <c r="AX620" s="1">
        <v>9</v>
      </c>
      <c r="AY620" s="1">
        <v>1</v>
      </c>
      <c r="AZ620" s="1">
        <v>0</v>
      </c>
      <c r="BA620" s="1">
        <v>0</v>
      </c>
      <c r="BB620" s="1">
        <v>0</v>
      </c>
      <c r="BC620" s="7">
        <f>(EA620+FH620+GG620)-(DZ620+FG620+GF620)-((BD620/60)*(-0.29)+(EF620/60)*0.11+(FI620/60)*(-0.33))</f>
        <v>-1.103344444444283</v>
      </c>
      <c r="BD620" s="6">
        <v>670.86666666669998</v>
      </c>
      <c r="BE620" s="6">
        <f t="shared" si="749"/>
        <v>16.362601626017074</v>
      </c>
      <c r="BF620" s="5">
        <v>15.6</v>
      </c>
      <c r="BG620" s="5">
        <v>31.52</v>
      </c>
      <c r="BH620" s="21">
        <f t="shared" si="750"/>
        <v>0.33106960950764008</v>
      </c>
      <c r="BI620" s="1">
        <v>0</v>
      </c>
      <c r="BJ620" s="22">
        <v>0</v>
      </c>
      <c r="BK620" s="22">
        <v>3</v>
      </c>
      <c r="BL620" s="1">
        <v>4</v>
      </c>
      <c r="BM620" s="1">
        <f t="shared" si="751"/>
        <v>4</v>
      </c>
      <c r="BN620" s="8">
        <f t="shared" si="752"/>
        <v>0.35774619894661841</v>
      </c>
      <c r="BO620" s="3">
        <f t="shared" si="753"/>
        <v>0</v>
      </c>
      <c r="BP620" s="20">
        <f t="shared" si="754"/>
        <v>0</v>
      </c>
      <c r="BQ620" s="20">
        <f t="shared" si="755"/>
        <v>0.2</v>
      </c>
      <c r="BR620" s="20">
        <f t="shared" si="756"/>
        <v>0.2</v>
      </c>
      <c r="BS620" s="3" t="str">
        <f t="shared" si="757"/>
        <v xml:space="preserve"> </v>
      </c>
      <c r="BV620" s="20" t="str">
        <f t="shared" si="758"/>
        <v xml:space="preserve"> </v>
      </c>
      <c r="BW620" s="5">
        <v>84</v>
      </c>
      <c r="BX620" s="5">
        <v>104</v>
      </c>
      <c r="BY620" s="21">
        <f t="shared" si="759"/>
        <v>0.29283489096573206</v>
      </c>
      <c r="BZ620" s="5">
        <v>111</v>
      </c>
      <c r="CA620" s="5">
        <v>103</v>
      </c>
      <c r="CB620" s="23">
        <f t="shared" si="760"/>
        <v>0.33333333333333331</v>
      </c>
      <c r="CC620" s="5">
        <v>115</v>
      </c>
      <c r="CD620" s="5">
        <v>125</v>
      </c>
      <c r="CE620" s="23">
        <f t="shared" si="761"/>
        <v>0.37383177570093457</v>
      </c>
      <c r="CF620" s="23">
        <f t="shared" si="762"/>
        <v>0.46766169154228854</v>
      </c>
      <c r="CG620" s="24">
        <v>1</v>
      </c>
      <c r="CH620" s="5">
        <v>225</v>
      </c>
      <c r="CI620" s="5">
        <v>242</v>
      </c>
      <c r="CJ620" s="5">
        <v>193</v>
      </c>
      <c r="CK620">
        <v>16.096043900000002</v>
      </c>
      <c r="CL620" s="5">
        <v>1.4910000000000001</v>
      </c>
      <c r="CM620" s="5">
        <v>1</v>
      </c>
      <c r="CN620" s="5">
        <v>1.177</v>
      </c>
      <c r="CO620" s="5">
        <v>0.32500000000000001</v>
      </c>
      <c r="CP620" s="5">
        <v>-2.577</v>
      </c>
      <c r="CQ620" s="21">
        <f t="shared" si="763"/>
        <v>7.6045627376425853E-2</v>
      </c>
      <c r="CR620" s="25">
        <f t="shared" si="764"/>
        <v>0.91830985915492958</v>
      </c>
      <c r="CS620" s="22">
        <f t="shared" si="765"/>
        <v>925.91442189257214</v>
      </c>
      <c r="CT620" s="21">
        <f t="shared" si="766"/>
        <v>-5.6445134686445714E-3</v>
      </c>
      <c r="CU620" s="26">
        <f t="shared" si="767"/>
        <v>1.8761726078799248</v>
      </c>
      <c r="CV620" s="27">
        <f t="shared" si="768"/>
        <v>2.7204502814258911</v>
      </c>
      <c r="CW620" s="27">
        <f t="shared" si="769"/>
        <v>24.671669793621014</v>
      </c>
      <c r="CX620" s="27">
        <f t="shared" si="770"/>
        <v>33.302063789868669</v>
      </c>
      <c r="CY620" s="27">
        <f t="shared" si="771"/>
        <v>44.55909943714822</v>
      </c>
      <c r="CZ620" s="27">
        <f t="shared" si="772"/>
        <v>59.568480300187616</v>
      </c>
      <c r="DA620" s="28">
        <f t="shared" si="773"/>
        <v>-15.009380863039397</v>
      </c>
      <c r="DB620" s="5">
        <v>20</v>
      </c>
      <c r="DC620" s="5">
        <v>29</v>
      </c>
      <c r="DD620" s="22">
        <v>243</v>
      </c>
      <c r="DE620" s="22">
        <v>326</v>
      </c>
      <c r="DF620" s="22">
        <v>99</v>
      </c>
      <c r="DG620" s="22">
        <v>142</v>
      </c>
      <c r="DH620" s="22">
        <v>138</v>
      </c>
      <c r="DI620" s="22">
        <v>113</v>
      </c>
      <c r="DJ620" s="29">
        <f t="shared" si="774"/>
        <v>-10.569261460054323</v>
      </c>
      <c r="DK620" s="27">
        <f t="shared" si="775"/>
        <v>1.9499814287482977</v>
      </c>
      <c r="DL620" s="27">
        <f t="shared" si="776"/>
        <v>1.8106970409805623</v>
      </c>
      <c r="DM620" s="27">
        <f t="shared" si="777"/>
        <v>29.156865172712642</v>
      </c>
      <c r="DN620" s="27">
        <f t="shared" si="778"/>
        <v>28.692583880153524</v>
      </c>
      <c r="DO620" s="27">
        <f t="shared" si="779"/>
        <v>55.388758202302839</v>
      </c>
      <c r="DP620" s="27">
        <f t="shared" si="780"/>
        <v>55.295901943791016</v>
      </c>
      <c r="DQ620" s="30">
        <f t="shared" si="781"/>
        <v>-15.102237121551219</v>
      </c>
      <c r="DR620" s="5">
        <v>42</v>
      </c>
      <c r="DS620" s="5">
        <v>39</v>
      </c>
      <c r="DT620" s="5">
        <v>586</v>
      </c>
      <c r="DU620" s="5">
        <v>579</v>
      </c>
      <c r="DV620" s="5">
        <v>261</v>
      </c>
      <c r="DW620" s="5">
        <v>278</v>
      </c>
      <c r="DX620" s="5">
        <v>295</v>
      </c>
      <c r="DY620" s="5">
        <v>304</v>
      </c>
      <c r="DZ620" s="22">
        <v>9</v>
      </c>
      <c r="EA620" s="22">
        <v>3</v>
      </c>
      <c r="EB620" s="22">
        <f t="shared" si="782"/>
        <v>-6</v>
      </c>
      <c r="EC620" s="26">
        <f t="shared" si="783"/>
        <v>0.80492894762989131</v>
      </c>
      <c r="ED620" s="27">
        <f t="shared" si="784"/>
        <v>0.26830964920996381</v>
      </c>
      <c r="EE620" s="27">
        <f t="shared" si="785"/>
        <v>-0.53661929841992762</v>
      </c>
      <c r="EF620" s="6">
        <v>4.8499999999999996</v>
      </c>
      <c r="EG620" s="6">
        <f t="shared" si="786"/>
        <v>0.11829268292682926</v>
      </c>
      <c r="EH620" s="5">
        <v>0.15</v>
      </c>
      <c r="EI620" s="5">
        <v>5.54</v>
      </c>
      <c r="EJ620" s="21">
        <f t="shared" si="787"/>
        <v>2.6362038664323371E-2</v>
      </c>
      <c r="EK620" s="1">
        <v>0</v>
      </c>
      <c r="EL620" s="22">
        <v>0</v>
      </c>
      <c r="EM620" s="22">
        <v>0</v>
      </c>
      <c r="EN620" s="1">
        <v>0</v>
      </c>
      <c r="EO620" s="3">
        <f t="shared" si="788"/>
        <v>0</v>
      </c>
      <c r="EP620" s="6">
        <f t="shared" si="789"/>
        <v>0</v>
      </c>
      <c r="EQ620" s="3">
        <f t="shared" si="790"/>
        <v>0</v>
      </c>
      <c r="ER620" s="20">
        <f t="shared" si="791"/>
        <v>0</v>
      </c>
      <c r="ES620" s="20">
        <f t="shared" si="792"/>
        <v>0</v>
      </c>
      <c r="ET620" s="20">
        <f t="shared" si="793"/>
        <v>0</v>
      </c>
      <c r="EU620" s="3" t="str">
        <f t="shared" si="794"/>
        <v xml:space="preserve"> </v>
      </c>
      <c r="EX620" s="20" t="str">
        <f t="shared" si="795"/>
        <v xml:space="preserve"> </v>
      </c>
      <c r="EY620" s="5">
        <v>0</v>
      </c>
      <c r="EZ620" s="5">
        <v>0</v>
      </c>
      <c r="FA620" s="22">
        <v>3</v>
      </c>
      <c r="FB620" s="22">
        <v>2</v>
      </c>
      <c r="FC620" s="22">
        <v>2</v>
      </c>
      <c r="FD620" s="22">
        <v>0</v>
      </c>
      <c r="FE620" s="22">
        <v>1</v>
      </c>
      <c r="FF620" s="22">
        <v>2</v>
      </c>
      <c r="FG620" s="22">
        <v>0</v>
      </c>
      <c r="FH620" s="22">
        <v>1</v>
      </c>
      <c r="FI620" s="6">
        <v>120.55</v>
      </c>
      <c r="FJ620" s="6">
        <f t="shared" si="796"/>
        <v>2.9402439024390241</v>
      </c>
      <c r="FK620" s="5">
        <v>2.77</v>
      </c>
      <c r="FL620" s="5">
        <v>2.59</v>
      </c>
      <c r="FM620" s="21">
        <f t="shared" si="797"/>
        <v>0.51679104477611948</v>
      </c>
      <c r="FN620" s="1">
        <v>0</v>
      </c>
      <c r="FO620" s="22">
        <v>0</v>
      </c>
      <c r="FP620" s="22">
        <v>0</v>
      </c>
      <c r="FQ620" s="1">
        <v>0</v>
      </c>
      <c r="FR620" s="1">
        <f t="shared" si="798"/>
        <v>0</v>
      </c>
      <c r="FS620" s="3">
        <f t="shared" si="799"/>
        <v>0</v>
      </c>
      <c r="FT620" s="3" t="str">
        <f t="shared" si="800"/>
        <v xml:space="preserve"> </v>
      </c>
      <c r="FW620" s="20" t="str">
        <f t="shared" si="801"/>
        <v xml:space="preserve"> </v>
      </c>
      <c r="FX620" s="5">
        <v>3</v>
      </c>
      <c r="FY620" s="5">
        <v>12</v>
      </c>
      <c r="FZ620" s="22">
        <v>13</v>
      </c>
      <c r="GA620" s="22">
        <v>98</v>
      </c>
      <c r="GB620" s="22">
        <v>7</v>
      </c>
      <c r="GC620" s="22">
        <v>35</v>
      </c>
      <c r="GD620" s="22">
        <v>51</v>
      </c>
      <c r="GE620" s="22">
        <v>6</v>
      </c>
      <c r="GF620" s="22">
        <v>0</v>
      </c>
      <c r="GG620" s="22">
        <v>0</v>
      </c>
      <c r="GH620" s="1">
        <v>24</v>
      </c>
      <c r="GI620" s="1">
        <v>0</v>
      </c>
      <c r="GJ620" s="1">
        <v>42</v>
      </c>
      <c r="GK620" s="1">
        <v>14</v>
      </c>
      <c r="GL620" s="6"/>
      <c r="GM620" s="6"/>
      <c r="GN620" s="31" t="str">
        <f t="shared" si="802"/>
        <v xml:space="preserve"> 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32" t="str">
        <f t="shared" si="803"/>
        <v xml:space="preserve"> </v>
      </c>
      <c r="GW620" s="9">
        <f t="shared" si="804"/>
        <v>5</v>
      </c>
      <c r="GX620" s="10">
        <v>-0.5</v>
      </c>
      <c r="GY620" s="10">
        <v>1.2</v>
      </c>
      <c r="GZ620" s="10">
        <v>0.7</v>
      </c>
      <c r="HA620" s="29">
        <f t="shared" si="805"/>
        <v>1.7073170731707315E-2</v>
      </c>
      <c r="HB620" s="29">
        <f t="shared" si="806"/>
        <v>5.2746148693902685E-2</v>
      </c>
      <c r="HC620">
        <v>12</v>
      </c>
      <c r="HD620">
        <v>18.2</v>
      </c>
      <c r="HE620">
        <v>-6</v>
      </c>
      <c r="HF620">
        <v>-1.3</v>
      </c>
      <c r="HG620">
        <v>1</v>
      </c>
      <c r="HH620">
        <v>0</v>
      </c>
      <c r="HI620">
        <v>-0.30000000000000004</v>
      </c>
      <c r="HJ620" s="11">
        <f t="shared" si="807"/>
        <v>-7.3170731707317086E-3</v>
      </c>
      <c r="HK620" s="11">
        <f t="shared" si="808"/>
        <v>-2.2605492297386866E-2</v>
      </c>
      <c r="HL620">
        <v>99</v>
      </c>
      <c r="HM620">
        <v>0</v>
      </c>
      <c r="HN620">
        <v>0</v>
      </c>
      <c r="HO620">
        <v>7</v>
      </c>
      <c r="HP620" t="s">
        <v>336</v>
      </c>
      <c r="HQ620" s="33">
        <v>4020000</v>
      </c>
      <c r="HR620" s="33">
        <v>0</v>
      </c>
      <c r="HS620" s="30">
        <f t="shared" si="809"/>
        <v>-6.4814634146341463</v>
      </c>
    </row>
    <row r="621" spans="1:227" x14ac:dyDescent="0.2">
      <c r="A621" s="1">
        <v>13</v>
      </c>
      <c r="B621" s="2" t="s">
        <v>2902</v>
      </c>
      <c r="C621" s="2" t="s">
        <v>1895</v>
      </c>
      <c r="E621" s="2" t="s">
        <v>600</v>
      </c>
      <c r="F621" s="2">
        <v>74</v>
      </c>
      <c r="G621" s="2">
        <v>195</v>
      </c>
      <c r="H621" s="2" t="s">
        <v>231</v>
      </c>
      <c r="J621" s="3">
        <v>27</v>
      </c>
      <c r="K621" s="5" t="s">
        <v>2903</v>
      </c>
      <c r="L621" s="5" t="s">
        <v>2904</v>
      </c>
      <c r="M621" s="5" t="s">
        <v>1708</v>
      </c>
      <c r="N621" s="5" t="s">
        <v>278</v>
      </c>
      <c r="O621" s="2" t="s">
        <v>278</v>
      </c>
      <c r="P621" s="2" t="s">
        <v>245</v>
      </c>
      <c r="Q621" s="1">
        <v>27</v>
      </c>
      <c r="R621" s="1">
        <v>0</v>
      </c>
      <c r="S621" s="1">
        <v>3</v>
      </c>
      <c r="T621" s="1">
        <v>3</v>
      </c>
      <c r="U621" s="1">
        <v>-4</v>
      </c>
      <c r="V621" s="1">
        <v>37</v>
      </c>
      <c r="W621" s="20">
        <f t="shared" si="731"/>
        <v>0</v>
      </c>
      <c r="X621" s="6">
        <v>310.98333333329998</v>
      </c>
      <c r="Y621" s="6">
        <f t="shared" si="732"/>
        <v>11.517901234566667</v>
      </c>
      <c r="Z621" s="1">
        <v>485</v>
      </c>
      <c r="AA621" s="6">
        <f t="shared" si="733"/>
        <v>17.962962962962962</v>
      </c>
      <c r="AB621" s="8">
        <f t="shared" si="734"/>
        <v>0.64120274914082476</v>
      </c>
      <c r="AC621" s="3">
        <f t="shared" si="735"/>
        <v>31.75</v>
      </c>
      <c r="AD621" s="8">
        <f t="shared" si="736"/>
        <v>6.1257302106228773</v>
      </c>
      <c r="AE621" s="20">
        <f t="shared" si="737"/>
        <v>0</v>
      </c>
      <c r="AF621" s="20">
        <f t="shared" si="738"/>
        <v>0.33333333333333331</v>
      </c>
      <c r="AG621" s="20">
        <f t="shared" si="739"/>
        <v>0.33333333333333331</v>
      </c>
      <c r="AH621" s="3">
        <f t="shared" si="740"/>
        <v>210</v>
      </c>
      <c r="AI621" s="3">
        <f t="shared" si="741"/>
        <v>92</v>
      </c>
      <c r="AJ621" s="3">
        <f t="shared" si="742"/>
        <v>118</v>
      </c>
      <c r="AK621" s="20">
        <f t="shared" si="743"/>
        <v>0.43809523809523809</v>
      </c>
      <c r="AL621" s="6">
        <v>12.7</v>
      </c>
      <c r="AM621" s="1">
        <v>12</v>
      </c>
      <c r="AN621" s="1">
        <v>8</v>
      </c>
      <c r="AO621" s="1">
        <v>10</v>
      </c>
      <c r="AP621" s="1">
        <v>4</v>
      </c>
      <c r="AQ621" s="1">
        <v>10</v>
      </c>
      <c r="AR621" s="6">
        <f t="shared" si="744"/>
        <v>2.3152366150385677</v>
      </c>
      <c r="AS621" s="6">
        <f t="shared" si="745"/>
        <v>1.5434910766923784</v>
      </c>
      <c r="AT621" s="6">
        <f t="shared" si="746"/>
        <v>1.9293638458654729</v>
      </c>
      <c r="AU621" s="6">
        <f t="shared" si="747"/>
        <v>0.7717455383461892</v>
      </c>
      <c r="AV621" s="6">
        <f t="shared" si="748"/>
        <v>1.9293638458654729</v>
      </c>
      <c r="AW621" s="1">
        <v>8</v>
      </c>
      <c r="AX621" s="1">
        <v>4</v>
      </c>
      <c r="AY621" s="1">
        <v>0</v>
      </c>
      <c r="AZ621" s="1">
        <v>0</v>
      </c>
      <c r="BA621" s="1">
        <v>0</v>
      </c>
      <c r="BB621" s="1">
        <v>0</v>
      </c>
      <c r="BC621" s="7">
        <f t="shared" ref="BC621:BC628" si="811">(EA621+FH621+GG621)-(DZ621+FG621+GF621)-((BD621/60)*(0.11)+(EF621/60)*(-0.14)+(FI621/60)*(0.13))</f>
        <v>-1.5438638888889666</v>
      </c>
      <c r="BD621" s="6">
        <v>259.75</v>
      </c>
      <c r="BE621" s="6">
        <f t="shared" si="749"/>
        <v>9.6203703703703702</v>
      </c>
      <c r="BF621" s="5">
        <v>9.0299999999999994</v>
      </c>
      <c r="BG621" s="5">
        <v>39.28</v>
      </c>
      <c r="BH621" s="21">
        <f t="shared" si="750"/>
        <v>0.18691782239701923</v>
      </c>
      <c r="BI621" s="1">
        <v>0</v>
      </c>
      <c r="BJ621" s="22">
        <v>2</v>
      </c>
      <c r="BK621" s="22">
        <v>1</v>
      </c>
      <c r="BL621" s="1">
        <v>3</v>
      </c>
      <c r="BM621" s="1">
        <f t="shared" si="751"/>
        <v>3</v>
      </c>
      <c r="BN621" s="8">
        <f t="shared" si="752"/>
        <v>0.69297401347449461</v>
      </c>
      <c r="BO621" s="3">
        <f t="shared" si="753"/>
        <v>31.75</v>
      </c>
      <c r="BP621" s="20">
        <f t="shared" si="754"/>
        <v>0</v>
      </c>
      <c r="BQ621" s="20">
        <f t="shared" si="755"/>
        <v>0.375</v>
      </c>
      <c r="BR621" s="20">
        <f t="shared" si="756"/>
        <v>0.375</v>
      </c>
      <c r="BS621" s="3">
        <f t="shared" si="757"/>
        <v>168</v>
      </c>
      <c r="BT621" s="1">
        <v>81</v>
      </c>
      <c r="BU621" s="1">
        <v>87</v>
      </c>
      <c r="BV621" s="20">
        <f t="shared" si="758"/>
        <v>0.48214285714285715</v>
      </c>
      <c r="BW621" s="5">
        <v>34</v>
      </c>
      <c r="BX621" s="5">
        <v>39</v>
      </c>
      <c r="BY621" s="21">
        <f t="shared" si="759"/>
        <v>0.34112149532710279</v>
      </c>
      <c r="BZ621" s="5">
        <v>32</v>
      </c>
      <c r="CA621" s="5">
        <v>37</v>
      </c>
      <c r="CB621" s="23">
        <f t="shared" si="760"/>
        <v>0.32242990654205606</v>
      </c>
      <c r="CC621" s="5">
        <v>36</v>
      </c>
      <c r="CD621" s="5">
        <v>36</v>
      </c>
      <c r="CE621" s="23">
        <f t="shared" si="761"/>
        <v>0.3364485981308411</v>
      </c>
      <c r="CF621" s="23">
        <f t="shared" si="762"/>
        <v>0.5140845070422535</v>
      </c>
      <c r="CG621" s="24">
        <v>4</v>
      </c>
      <c r="CH621" s="5">
        <v>83</v>
      </c>
      <c r="CI621" s="5">
        <v>90</v>
      </c>
      <c r="CJ621" s="5">
        <v>73</v>
      </c>
      <c r="CK621">
        <v>15.05125007</v>
      </c>
      <c r="CL621" s="5">
        <v>-0.3</v>
      </c>
      <c r="CM621" s="5">
        <v>11</v>
      </c>
      <c r="CN621" s="5">
        <v>-0.29599999999999999</v>
      </c>
      <c r="CO621" s="5">
        <v>0.86399999999999999</v>
      </c>
      <c r="CP621" s="5">
        <v>8.7530000000000001</v>
      </c>
      <c r="CQ621" s="21">
        <f t="shared" si="763"/>
        <v>6.2992125984251968E-2</v>
      </c>
      <c r="CR621" s="25">
        <f t="shared" si="764"/>
        <v>0.91150442477876104</v>
      </c>
      <c r="CS621" s="22">
        <f t="shared" si="765"/>
        <v>917.80363737718631</v>
      </c>
      <c r="CT621" s="21">
        <f t="shared" si="766"/>
        <v>-2.5503449236986997E-2</v>
      </c>
      <c r="CU621" s="26">
        <f t="shared" si="767"/>
        <v>1.9687461547926668</v>
      </c>
      <c r="CV621" s="27">
        <f t="shared" si="768"/>
        <v>2.4609326934908333</v>
      </c>
      <c r="CW621" s="27">
        <f t="shared" si="769"/>
        <v>31.253845207333583</v>
      </c>
      <c r="CX621" s="27">
        <f t="shared" si="770"/>
        <v>27.808539436446416</v>
      </c>
      <c r="CY621" s="27">
        <f t="shared" si="771"/>
        <v>58.816291374430911</v>
      </c>
      <c r="CZ621" s="27">
        <f t="shared" si="772"/>
        <v>49.218653869816663</v>
      </c>
      <c r="DA621" s="28">
        <f t="shared" si="773"/>
        <v>9.5976375046142479</v>
      </c>
      <c r="DB621" s="5">
        <v>8</v>
      </c>
      <c r="DC621" s="5">
        <v>10</v>
      </c>
      <c r="DD621" s="22">
        <v>119</v>
      </c>
      <c r="DE621" s="22">
        <v>103</v>
      </c>
      <c r="DF621" s="22">
        <v>45</v>
      </c>
      <c r="DG621" s="22">
        <v>39</v>
      </c>
      <c r="DH621" s="22">
        <v>48</v>
      </c>
      <c r="DI621" s="22">
        <v>67</v>
      </c>
      <c r="DJ621" s="29">
        <f t="shared" si="774"/>
        <v>0.12060933560016451</v>
      </c>
      <c r="DK621" s="27">
        <f t="shared" si="775"/>
        <v>2.3761031907671422</v>
      </c>
      <c r="DL621" s="27">
        <f t="shared" si="776"/>
        <v>2.0366598778004077</v>
      </c>
      <c r="DM621" s="27">
        <f t="shared" si="777"/>
        <v>32.190540846345328</v>
      </c>
      <c r="DN621" s="27">
        <f t="shared" si="778"/>
        <v>30.153880968544925</v>
      </c>
      <c r="DO621" s="27">
        <f t="shared" si="779"/>
        <v>65.059968318624129</v>
      </c>
      <c r="DP621" s="27">
        <f t="shared" si="780"/>
        <v>54.763521158633182</v>
      </c>
      <c r="DQ621" s="30">
        <f t="shared" si="781"/>
        <v>-0.69880965537669937</v>
      </c>
      <c r="DR621" s="5">
        <v>42</v>
      </c>
      <c r="DS621" s="5">
        <v>36</v>
      </c>
      <c r="DT621" s="5">
        <v>527</v>
      </c>
      <c r="DU621" s="5">
        <v>497</v>
      </c>
      <c r="DV621" s="5">
        <v>270</v>
      </c>
      <c r="DW621" s="5">
        <v>193</v>
      </c>
      <c r="DX621" s="5">
        <v>242</v>
      </c>
      <c r="DY621" s="5">
        <v>311</v>
      </c>
      <c r="DZ621" s="22">
        <v>4</v>
      </c>
      <c r="EA621" s="22">
        <v>3</v>
      </c>
      <c r="EB621" s="22">
        <f t="shared" si="782"/>
        <v>-1</v>
      </c>
      <c r="EC621" s="26">
        <f t="shared" si="783"/>
        <v>0.92396535129932633</v>
      </c>
      <c r="ED621" s="27">
        <f t="shared" si="784"/>
        <v>0.69297401347449461</v>
      </c>
      <c r="EE621" s="27">
        <f t="shared" si="785"/>
        <v>-0.23099133782483158</v>
      </c>
      <c r="EF621" s="6">
        <v>9.6333333332999995</v>
      </c>
      <c r="EG621" s="6">
        <f t="shared" si="786"/>
        <v>0.35679012345555555</v>
      </c>
      <c r="EH621" s="5">
        <v>0.34</v>
      </c>
      <c r="EI621" s="5">
        <v>4.0599999999999996</v>
      </c>
      <c r="EJ621" s="21">
        <f t="shared" si="787"/>
        <v>7.7272727272727285E-2</v>
      </c>
      <c r="EK621" s="1">
        <v>0</v>
      </c>
      <c r="EL621" s="22">
        <v>0</v>
      </c>
      <c r="EM621" s="22">
        <v>0</v>
      </c>
      <c r="EN621" s="1">
        <v>0</v>
      </c>
      <c r="EO621" s="3">
        <f t="shared" si="788"/>
        <v>0</v>
      </c>
      <c r="EP621" s="6">
        <f t="shared" si="789"/>
        <v>0</v>
      </c>
      <c r="EQ621" s="3">
        <f t="shared" si="790"/>
        <v>0</v>
      </c>
      <c r="ER621" s="20">
        <f t="shared" si="791"/>
        <v>0</v>
      </c>
      <c r="ES621" s="20">
        <f t="shared" si="792"/>
        <v>0</v>
      </c>
      <c r="ET621" s="20">
        <f t="shared" si="793"/>
        <v>0</v>
      </c>
      <c r="EU621" s="3">
        <f t="shared" si="794"/>
        <v>9</v>
      </c>
      <c r="EV621" s="1">
        <v>3</v>
      </c>
      <c r="EW621" s="1">
        <v>6</v>
      </c>
      <c r="EX621" s="20">
        <f t="shared" si="795"/>
        <v>0.33333333333333331</v>
      </c>
      <c r="EY621" s="5">
        <v>1</v>
      </c>
      <c r="EZ621" s="5">
        <v>0</v>
      </c>
      <c r="FA621" s="22">
        <v>8</v>
      </c>
      <c r="FB621" s="22">
        <v>1</v>
      </c>
      <c r="FC621" s="22">
        <v>1</v>
      </c>
      <c r="FD621" s="22">
        <v>0</v>
      </c>
      <c r="FE621" s="22">
        <v>2</v>
      </c>
      <c r="FF621" s="22">
        <v>7</v>
      </c>
      <c r="FG621" s="22">
        <v>0</v>
      </c>
      <c r="FH621" s="22">
        <v>0</v>
      </c>
      <c r="FI621" s="6">
        <v>41.6</v>
      </c>
      <c r="FJ621" s="6">
        <f t="shared" si="796"/>
        <v>1.5407407407407407</v>
      </c>
      <c r="FK621" s="5">
        <v>1.5</v>
      </c>
      <c r="FL621" s="5">
        <v>4.37</v>
      </c>
      <c r="FM621" s="21">
        <f t="shared" si="797"/>
        <v>0.25553662691652468</v>
      </c>
      <c r="FN621" s="1">
        <v>0</v>
      </c>
      <c r="FO621" s="22">
        <v>0</v>
      </c>
      <c r="FP621" s="22">
        <v>0</v>
      </c>
      <c r="FQ621" s="1">
        <v>0</v>
      </c>
      <c r="FR621" s="1">
        <f t="shared" si="798"/>
        <v>0</v>
      </c>
      <c r="FS621" s="3">
        <f t="shared" si="799"/>
        <v>0</v>
      </c>
      <c r="FT621" s="3">
        <f t="shared" si="800"/>
        <v>33</v>
      </c>
      <c r="FU621" s="1">
        <v>8</v>
      </c>
      <c r="FV621" s="1">
        <v>25</v>
      </c>
      <c r="FW621" s="20">
        <f t="shared" si="801"/>
        <v>0.24242424242424243</v>
      </c>
      <c r="FX621" s="5">
        <v>0</v>
      </c>
      <c r="FY621" s="5">
        <v>2</v>
      </c>
      <c r="FZ621" s="22">
        <v>5</v>
      </c>
      <c r="GA621" s="22">
        <v>32</v>
      </c>
      <c r="GB621" s="22">
        <v>2</v>
      </c>
      <c r="GC621" s="22">
        <v>8</v>
      </c>
      <c r="GD621" s="22">
        <v>6</v>
      </c>
      <c r="GE621" s="22">
        <v>0</v>
      </c>
      <c r="GF621" s="22">
        <v>0</v>
      </c>
      <c r="GG621" s="22">
        <v>0</v>
      </c>
      <c r="GH621" s="1">
        <v>9</v>
      </c>
      <c r="GI621" s="1">
        <v>1</v>
      </c>
      <c r="GJ621" s="1">
        <v>14</v>
      </c>
      <c r="GK621" s="1">
        <v>2</v>
      </c>
      <c r="GL621" s="1">
        <v>1</v>
      </c>
      <c r="GM621" s="1">
        <v>1</v>
      </c>
      <c r="GN621" s="31">
        <f t="shared" si="802"/>
        <v>1</v>
      </c>
      <c r="GO621" s="1">
        <v>1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32" t="str">
        <f t="shared" si="803"/>
        <v xml:space="preserve"> </v>
      </c>
      <c r="GW621" s="9">
        <f t="shared" si="804"/>
        <v>1</v>
      </c>
      <c r="GX621" s="10">
        <v>-0.5</v>
      </c>
      <c r="GY621" s="10">
        <v>0.2</v>
      </c>
      <c r="GZ621" s="10">
        <v>-0.30000000000000004</v>
      </c>
      <c r="HA621" s="29">
        <f t="shared" si="805"/>
        <v>-1.1111111111111113E-2</v>
      </c>
      <c r="HB621" s="29">
        <f t="shared" si="806"/>
        <v>-5.7880915375964195E-2</v>
      </c>
      <c r="HC621">
        <v>6.8</v>
      </c>
      <c r="HD621">
        <v>7.4</v>
      </c>
      <c r="HE621">
        <v>-5.4</v>
      </c>
      <c r="HF621">
        <v>-2.1</v>
      </c>
      <c r="HG621">
        <v>0.4</v>
      </c>
      <c r="HH621">
        <v>0.5</v>
      </c>
      <c r="HI621">
        <v>-1.2</v>
      </c>
      <c r="HJ621" s="11">
        <f t="shared" si="807"/>
        <v>-4.4444444444444446E-2</v>
      </c>
      <c r="HK621" s="11">
        <f t="shared" si="808"/>
        <v>-0.23152366150385675</v>
      </c>
      <c r="HL621">
        <v>99</v>
      </c>
      <c r="HM621">
        <v>0</v>
      </c>
      <c r="HN621">
        <v>0</v>
      </c>
      <c r="HO621">
        <v>7</v>
      </c>
      <c r="HP621" t="s">
        <v>488</v>
      </c>
      <c r="HQ621" s="33">
        <v>800000</v>
      </c>
      <c r="HR621" s="33">
        <v>0</v>
      </c>
      <c r="HS621" s="30">
        <f t="shared" si="809"/>
        <v>-1.7268292682926829</v>
      </c>
    </row>
    <row r="622" spans="1:227" x14ac:dyDescent="0.2">
      <c r="A622" s="1">
        <v>59</v>
      </c>
      <c r="B622" s="2" t="s">
        <v>2905</v>
      </c>
      <c r="C622" s="2" t="s">
        <v>2906</v>
      </c>
      <c r="D622" s="2" t="s">
        <v>297</v>
      </c>
      <c r="E622" s="2" t="s">
        <v>240</v>
      </c>
      <c r="F622" s="2">
        <v>73</v>
      </c>
      <c r="G622" s="2">
        <v>180</v>
      </c>
      <c r="H622" s="2" t="s">
        <v>231</v>
      </c>
      <c r="I622" s="2" t="s">
        <v>258</v>
      </c>
      <c r="J622" s="3">
        <v>21</v>
      </c>
      <c r="K622" s="5" t="s">
        <v>2907</v>
      </c>
      <c r="L622" s="5" t="s">
        <v>2908</v>
      </c>
      <c r="M622" s="5" t="s">
        <v>2909</v>
      </c>
      <c r="N622" s="5" t="s">
        <v>286</v>
      </c>
      <c r="O622" s="2" t="s">
        <v>286</v>
      </c>
      <c r="P622" s="2" t="s">
        <v>314</v>
      </c>
      <c r="Q622" s="1">
        <v>11</v>
      </c>
      <c r="R622" s="1">
        <v>1</v>
      </c>
      <c r="S622" s="1">
        <v>2</v>
      </c>
      <c r="T622" s="1">
        <v>3</v>
      </c>
      <c r="U622" s="1">
        <v>-3</v>
      </c>
      <c r="V622" s="1">
        <v>26</v>
      </c>
      <c r="W622" s="20">
        <f t="shared" si="731"/>
        <v>3.8461538461538464E-2</v>
      </c>
      <c r="X622" s="6">
        <v>158.5833333333</v>
      </c>
      <c r="Y622" s="6">
        <f t="shared" si="732"/>
        <v>14.416666666663637</v>
      </c>
      <c r="Z622" s="1">
        <v>217</v>
      </c>
      <c r="AA622" s="6">
        <f t="shared" si="733"/>
        <v>19.727272727272727</v>
      </c>
      <c r="AB622" s="8">
        <f t="shared" si="734"/>
        <v>0.73079877112119818</v>
      </c>
      <c r="AC622" s="3">
        <f t="shared" si="735"/>
        <v>15.733333333333334</v>
      </c>
      <c r="AD622" s="8">
        <f t="shared" si="736"/>
        <v>5.9527062532855393</v>
      </c>
      <c r="AE622" s="20">
        <f t="shared" si="737"/>
        <v>0.125</v>
      </c>
      <c r="AF622" s="20">
        <f t="shared" si="738"/>
        <v>0.25</v>
      </c>
      <c r="AG622" s="20">
        <f t="shared" si="739"/>
        <v>0.375</v>
      </c>
      <c r="AH622" s="3">
        <f t="shared" si="740"/>
        <v>91</v>
      </c>
      <c r="AI622" s="3">
        <f t="shared" si="741"/>
        <v>34</v>
      </c>
      <c r="AJ622" s="3">
        <f t="shared" si="742"/>
        <v>57</v>
      </c>
      <c r="AK622" s="20">
        <f t="shared" si="743"/>
        <v>0.37362637362637363</v>
      </c>
      <c r="AL622" s="6">
        <v>13.9</v>
      </c>
      <c r="AM622" s="1">
        <v>8</v>
      </c>
      <c r="AN622" s="1">
        <v>2</v>
      </c>
      <c r="AO622" s="1">
        <v>4</v>
      </c>
      <c r="AP622" s="1">
        <v>0</v>
      </c>
      <c r="AQ622" s="1">
        <v>4</v>
      </c>
      <c r="AR622" s="6">
        <f t="shared" si="744"/>
        <v>3.0267997898062062</v>
      </c>
      <c r="AS622" s="6">
        <f t="shared" si="745"/>
        <v>0.75669994745155156</v>
      </c>
      <c r="AT622" s="6">
        <f t="shared" si="746"/>
        <v>1.5133998949031031</v>
      </c>
      <c r="AU622" s="6">
        <f t="shared" si="747"/>
        <v>0</v>
      </c>
      <c r="AV622" s="6">
        <f t="shared" si="748"/>
        <v>1.5133998949031031</v>
      </c>
      <c r="AW622" s="1">
        <v>4</v>
      </c>
      <c r="AX622" s="1">
        <v>2</v>
      </c>
      <c r="AY622" s="1">
        <v>0</v>
      </c>
      <c r="AZ622" s="1">
        <v>0</v>
      </c>
      <c r="BA622" s="1">
        <v>0</v>
      </c>
      <c r="BB622" s="1">
        <v>0</v>
      </c>
      <c r="BC622" s="7">
        <f t="shared" si="811"/>
        <v>-1.2584361111109001</v>
      </c>
      <c r="BD622" s="6">
        <v>138.48333333330001</v>
      </c>
      <c r="BE622" s="6">
        <f t="shared" si="749"/>
        <v>12.589393939390909</v>
      </c>
      <c r="BF622" s="5">
        <v>12.51</v>
      </c>
      <c r="BG622" s="5">
        <v>36.29</v>
      </c>
      <c r="BH622" s="21">
        <f t="shared" si="750"/>
        <v>0.25635245901639347</v>
      </c>
      <c r="BI622" s="1">
        <v>1</v>
      </c>
      <c r="BJ622" s="22">
        <v>1</v>
      </c>
      <c r="BK622" s="22">
        <v>0</v>
      </c>
      <c r="BL622" s="1">
        <v>1</v>
      </c>
      <c r="BM622" s="1">
        <f t="shared" si="751"/>
        <v>2</v>
      </c>
      <c r="BN622" s="8">
        <f t="shared" si="752"/>
        <v>0.86653026838388891</v>
      </c>
      <c r="BO622" s="3">
        <f t="shared" si="753"/>
        <v>12.4</v>
      </c>
      <c r="BP622" s="20">
        <f t="shared" si="754"/>
        <v>0.2</v>
      </c>
      <c r="BQ622" s="20">
        <f t="shared" si="755"/>
        <v>0.2</v>
      </c>
      <c r="BR622" s="20">
        <f t="shared" si="756"/>
        <v>0.4</v>
      </c>
      <c r="BS622" s="3">
        <f t="shared" si="757"/>
        <v>79</v>
      </c>
      <c r="BT622" s="1">
        <v>30</v>
      </c>
      <c r="BU622" s="1">
        <v>49</v>
      </c>
      <c r="BV622" s="20">
        <f t="shared" si="758"/>
        <v>0.379746835443038</v>
      </c>
      <c r="BW622" s="5">
        <v>13</v>
      </c>
      <c r="BX622" s="5">
        <v>19</v>
      </c>
      <c r="BY622" s="21">
        <f t="shared" si="759"/>
        <v>0.27350427350427353</v>
      </c>
      <c r="BZ622" s="5">
        <v>18</v>
      </c>
      <c r="CA622" s="5">
        <v>30</v>
      </c>
      <c r="CB622" s="23">
        <f t="shared" si="760"/>
        <v>0.41025641025641024</v>
      </c>
      <c r="CC622" s="5">
        <v>13</v>
      </c>
      <c r="CD622" s="5">
        <v>24</v>
      </c>
      <c r="CE622" s="23">
        <f t="shared" si="761"/>
        <v>0.31623931623931623</v>
      </c>
      <c r="CF622" s="23">
        <f t="shared" si="762"/>
        <v>0.4</v>
      </c>
      <c r="CG622" s="24">
        <v>1</v>
      </c>
      <c r="CH622" s="5">
        <v>53</v>
      </c>
      <c r="CI622" s="5">
        <v>54</v>
      </c>
      <c r="CJ622" s="5">
        <v>36</v>
      </c>
      <c r="CK622">
        <v>15.769439419999999</v>
      </c>
      <c r="CL622" s="5">
        <v>0.61799999999999999</v>
      </c>
      <c r="CM622" s="5">
        <v>4</v>
      </c>
      <c r="CN622" s="5">
        <v>-0.45400000000000001</v>
      </c>
      <c r="CO622" s="5">
        <v>1.8069999999999999</v>
      </c>
      <c r="CP622" s="5">
        <v>-5.3129999999999997</v>
      </c>
      <c r="CQ622" s="21">
        <f t="shared" si="763"/>
        <v>8.0645161290322578E-2</v>
      </c>
      <c r="CR622" s="25">
        <f t="shared" si="764"/>
        <v>0.89552238805970152</v>
      </c>
      <c r="CS622" s="22">
        <f t="shared" si="765"/>
        <v>903.5869041887338</v>
      </c>
      <c r="CT622" s="21">
        <f t="shared" si="766"/>
        <v>-2.3832450649975898E-2</v>
      </c>
      <c r="CU622" s="26">
        <f t="shared" si="767"/>
        <v>2.1800741225201659</v>
      </c>
      <c r="CV622" s="27">
        <f t="shared" si="768"/>
        <v>3.0521037715282322</v>
      </c>
      <c r="CW622" s="27">
        <f t="shared" si="769"/>
        <v>27.032919119250057</v>
      </c>
      <c r="CX622" s="27">
        <f t="shared" si="770"/>
        <v>29.212993241770224</v>
      </c>
      <c r="CY622" s="27">
        <f t="shared" si="771"/>
        <v>43.601482450403324</v>
      </c>
      <c r="CZ622" s="27">
        <f t="shared" si="772"/>
        <v>57.989971659036414</v>
      </c>
      <c r="DA622" s="28">
        <f t="shared" si="773"/>
        <v>-14.388489208633089</v>
      </c>
      <c r="DB622" s="5">
        <v>5</v>
      </c>
      <c r="DC622" s="5">
        <v>7</v>
      </c>
      <c r="DD622" s="22">
        <v>57</v>
      </c>
      <c r="DE622" s="22">
        <v>60</v>
      </c>
      <c r="DF622" s="22">
        <v>15</v>
      </c>
      <c r="DG622" s="22">
        <v>27</v>
      </c>
      <c r="DH622" s="22">
        <v>39</v>
      </c>
      <c r="DI622" s="22">
        <v>23</v>
      </c>
      <c r="DJ622" s="29">
        <f t="shared" si="774"/>
        <v>-7.2194892086330924</v>
      </c>
      <c r="DK622" s="27">
        <f t="shared" si="775"/>
        <v>2.4048698614694755</v>
      </c>
      <c r="DL622" s="27">
        <f t="shared" si="776"/>
        <v>2.5551742278113179</v>
      </c>
      <c r="DM622" s="27">
        <f t="shared" si="777"/>
        <v>28.407525238608184</v>
      </c>
      <c r="DN622" s="27">
        <f t="shared" si="778"/>
        <v>30.812395100077659</v>
      </c>
      <c r="DO622" s="27">
        <f t="shared" si="779"/>
        <v>50.201658358175301</v>
      </c>
      <c r="DP622" s="27">
        <f t="shared" si="780"/>
        <v>60.121746536736886</v>
      </c>
      <c r="DQ622" s="30">
        <f t="shared" si="781"/>
        <v>-4.4684010300715045</v>
      </c>
      <c r="DR622" s="5">
        <v>16</v>
      </c>
      <c r="DS622" s="5">
        <v>17</v>
      </c>
      <c r="DT622" s="5">
        <v>173</v>
      </c>
      <c r="DU622" s="5">
        <v>188</v>
      </c>
      <c r="DV622" s="5">
        <v>67</v>
      </c>
      <c r="DW622" s="5">
        <v>93</v>
      </c>
      <c r="DX622" s="5">
        <v>102</v>
      </c>
      <c r="DY622" s="5">
        <v>78</v>
      </c>
      <c r="DZ622" s="22">
        <v>1</v>
      </c>
      <c r="EA622" s="22">
        <v>1</v>
      </c>
      <c r="EB622" s="22">
        <f t="shared" si="782"/>
        <v>0</v>
      </c>
      <c r="EC622" s="26">
        <f t="shared" si="783"/>
        <v>0.43326513419194446</v>
      </c>
      <c r="ED622" s="27">
        <f t="shared" si="784"/>
        <v>0.43326513419194446</v>
      </c>
      <c r="EE622" s="27">
        <f t="shared" si="785"/>
        <v>0</v>
      </c>
      <c r="EF622" s="6">
        <v>8.6666666666999994</v>
      </c>
      <c r="EG622" s="6">
        <f t="shared" si="786"/>
        <v>0.78787878788181809</v>
      </c>
      <c r="EH622" s="5">
        <v>0.79</v>
      </c>
      <c r="EI622" s="5">
        <v>4.37</v>
      </c>
      <c r="EJ622" s="21">
        <f t="shared" si="787"/>
        <v>0.15310077519379844</v>
      </c>
      <c r="EK622" s="1">
        <v>0</v>
      </c>
      <c r="EL622" s="22">
        <v>1</v>
      </c>
      <c r="EM622" s="22">
        <v>0</v>
      </c>
      <c r="EN622" s="1">
        <v>1</v>
      </c>
      <c r="EO622" s="3">
        <f t="shared" si="788"/>
        <v>1</v>
      </c>
      <c r="EP622" s="6">
        <f t="shared" si="789"/>
        <v>6.9230769230502966</v>
      </c>
      <c r="EQ622" s="3">
        <f t="shared" si="790"/>
        <v>3.3333333333333335</v>
      </c>
      <c r="ER622" s="20">
        <f t="shared" si="791"/>
        <v>0</v>
      </c>
      <c r="ES622" s="20">
        <f t="shared" si="792"/>
        <v>0.33333333333333331</v>
      </c>
      <c r="ET622" s="20">
        <f t="shared" si="793"/>
        <v>0.33333333333333331</v>
      </c>
      <c r="EU622" s="3">
        <f t="shared" si="794"/>
        <v>6</v>
      </c>
      <c r="EV622" s="1">
        <v>2</v>
      </c>
      <c r="EW622" s="1">
        <v>4</v>
      </c>
      <c r="EX622" s="20">
        <f t="shared" si="795"/>
        <v>0.33333333333333331</v>
      </c>
      <c r="EY622" s="5">
        <v>3</v>
      </c>
      <c r="EZ622" s="5">
        <v>1</v>
      </c>
      <c r="FA622" s="22">
        <v>7</v>
      </c>
      <c r="FB622" s="22">
        <v>0</v>
      </c>
      <c r="FC622" s="22">
        <v>1</v>
      </c>
      <c r="FD622" s="22">
        <v>0</v>
      </c>
      <c r="FE622" s="22">
        <v>0</v>
      </c>
      <c r="FF622" s="22">
        <v>0</v>
      </c>
      <c r="FG622" s="22">
        <v>0</v>
      </c>
      <c r="FH622" s="22">
        <v>0</v>
      </c>
      <c r="FI622" s="6">
        <v>11.4333333333</v>
      </c>
      <c r="FJ622" s="6">
        <f t="shared" si="796"/>
        <v>1.0393939393909091</v>
      </c>
      <c r="FK622" s="5">
        <v>1.04</v>
      </c>
      <c r="FL622" s="5">
        <v>4.2300000000000004</v>
      </c>
      <c r="FM622" s="21">
        <f t="shared" si="797"/>
        <v>0.19734345351043642</v>
      </c>
      <c r="FN622" s="1">
        <v>0</v>
      </c>
      <c r="FO622" s="22">
        <v>0</v>
      </c>
      <c r="FP622" s="22">
        <v>0</v>
      </c>
      <c r="FQ622" s="1">
        <v>0</v>
      </c>
      <c r="FR622" s="1">
        <f t="shared" si="798"/>
        <v>0</v>
      </c>
      <c r="FS622" s="3">
        <f t="shared" si="799"/>
        <v>0</v>
      </c>
      <c r="FT622" s="3">
        <f t="shared" si="800"/>
        <v>6</v>
      </c>
      <c r="FU622" s="1">
        <v>2</v>
      </c>
      <c r="FV622" s="1">
        <v>4</v>
      </c>
      <c r="FW622" s="20">
        <f t="shared" si="801"/>
        <v>0.33333333333333331</v>
      </c>
      <c r="FX622" s="5">
        <v>0</v>
      </c>
      <c r="FY622" s="5">
        <v>3</v>
      </c>
      <c r="FZ622" s="22">
        <v>0</v>
      </c>
      <c r="GA622" s="22">
        <v>6</v>
      </c>
      <c r="GB622" s="22">
        <v>1</v>
      </c>
      <c r="GC622" s="22">
        <v>5</v>
      </c>
      <c r="GD622" s="22">
        <v>4</v>
      </c>
      <c r="GE622" s="22">
        <v>0</v>
      </c>
      <c r="GF622" s="22">
        <v>1</v>
      </c>
      <c r="GG622" s="22">
        <v>0</v>
      </c>
      <c r="GH622" s="1">
        <v>8</v>
      </c>
      <c r="GI622" s="1">
        <v>3</v>
      </c>
      <c r="GJ622" s="1">
        <v>11</v>
      </c>
      <c r="GK622" s="1">
        <v>3</v>
      </c>
      <c r="GN622" s="31" t="str">
        <f t="shared" si="802"/>
        <v xml:space="preserve"> 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32" t="str">
        <f t="shared" si="803"/>
        <v xml:space="preserve"> </v>
      </c>
      <c r="GW622" s="9">
        <f t="shared" si="804"/>
        <v>3</v>
      </c>
      <c r="GX622" s="10">
        <v>0</v>
      </c>
      <c r="GY622" s="10">
        <v>0.1</v>
      </c>
      <c r="GZ622" s="10">
        <v>0.1</v>
      </c>
      <c r="HA622" s="29">
        <f t="shared" si="805"/>
        <v>9.0909090909090922E-3</v>
      </c>
      <c r="HB622" s="29">
        <f t="shared" si="806"/>
        <v>3.7834997372577582E-2</v>
      </c>
      <c r="HC622">
        <v>2.9</v>
      </c>
      <c r="HD622">
        <v>2.7</v>
      </c>
      <c r="HE622">
        <v>-1.7000000000000002</v>
      </c>
      <c r="HF622">
        <v>-0.1</v>
      </c>
      <c r="HG622">
        <v>0.1</v>
      </c>
      <c r="HH622">
        <v>0</v>
      </c>
      <c r="HI622">
        <v>0</v>
      </c>
      <c r="HJ622" s="11">
        <f t="shared" si="807"/>
        <v>0</v>
      </c>
      <c r="HK622" s="11">
        <f t="shared" si="808"/>
        <v>0</v>
      </c>
      <c r="HL622">
        <v>22</v>
      </c>
      <c r="HM622">
        <v>0</v>
      </c>
      <c r="HN622">
        <v>0</v>
      </c>
      <c r="HQ622" s="33">
        <v>131852</v>
      </c>
      <c r="HR622" s="33">
        <v>285000</v>
      </c>
      <c r="HS622" s="30">
        <f t="shared" si="809"/>
        <v>-3.6423024390243947E-2</v>
      </c>
    </row>
    <row r="623" spans="1:227" x14ac:dyDescent="0.2">
      <c r="A623" s="1">
        <v>52</v>
      </c>
      <c r="B623" s="2" t="s">
        <v>2910</v>
      </c>
      <c r="C623" s="2" t="s">
        <v>2911</v>
      </c>
      <c r="D623" s="2" t="s">
        <v>779</v>
      </c>
      <c r="E623" s="2" t="s">
        <v>230</v>
      </c>
      <c r="F623" s="2">
        <v>70</v>
      </c>
      <c r="G623" s="2">
        <v>202</v>
      </c>
      <c r="H623" s="2" t="s">
        <v>249</v>
      </c>
      <c r="J623" s="3">
        <v>27</v>
      </c>
      <c r="K623" s="5" t="s">
        <v>2912</v>
      </c>
      <c r="L623" s="5" t="s">
        <v>2913</v>
      </c>
      <c r="M623" s="5" t="s">
        <v>382</v>
      </c>
      <c r="N623" s="5" t="s">
        <v>583</v>
      </c>
      <c r="O623" s="2" t="s">
        <v>583</v>
      </c>
      <c r="P623" s="2" t="s">
        <v>254</v>
      </c>
      <c r="Q623" s="1">
        <v>5</v>
      </c>
      <c r="R623" s="1">
        <v>0</v>
      </c>
      <c r="S623" s="1">
        <v>0</v>
      </c>
      <c r="T623" s="1">
        <v>0</v>
      </c>
      <c r="U623" s="1">
        <v>0</v>
      </c>
      <c r="V623" s="1">
        <v>5</v>
      </c>
      <c r="W623" s="20">
        <f t="shared" si="731"/>
        <v>0</v>
      </c>
      <c r="X623" s="6">
        <v>52.85</v>
      </c>
      <c r="Y623" s="6">
        <f t="shared" si="732"/>
        <v>10.57</v>
      </c>
      <c r="Z623" s="1">
        <v>73</v>
      </c>
      <c r="AA623" s="6">
        <f t="shared" si="733"/>
        <v>14.6</v>
      </c>
      <c r="AB623" s="8">
        <f t="shared" si="734"/>
        <v>0.72397260273972608</v>
      </c>
      <c r="AC623" s="3">
        <f t="shared" si="735"/>
        <v>0</v>
      </c>
      <c r="AD623" s="8">
        <f t="shared" si="736"/>
        <v>0</v>
      </c>
      <c r="AE623" s="20">
        <f t="shared" si="737"/>
        <v>0</v>
      </c>
      <c r="AF623" s="20">
        <f t="shared" si="738"/>
        <v>0</v>
      </c>
      <c r="AG623" s="20">
        <f t="shared" si="739"/>
        <v>0</v>
      </c>
      <c r="AH623" s="3" t="e">
        <f t="shared" si="740"/>
        <v>#VALUE!</v>
      </c>
      <c r="AI623" s="3" t="str">
        <f t="shared" si="741"/>
        <v xml:space="preserve"> </v>
      </c>
      <c r="AJ623" s="3">
        <f t="shared" si="742"/>
        <v>1</v>
      </c>
      <c r="AK623" s="20" t="e">
        <f t="shared" si="743"/>
        <v>#VALUE!</v>
      </c>
      <c r="AL623" s="6">
        <v>0.30000000000000004</v>
      </c>
      <c r="AM623" s="1">
        <v>12</v>
      </c>
      <c r="AN623" s="1">
        <v>4</v>
      </c>
      <c r="AO623" s="1">
        <v>0</v>
      </c>
      <c r="AP623" s="1">
        <v>2</v>
      </c>
      <c r="AQ623" s="1">
        <v>0</v>
      </c>
      <c r="AR623" s="6">
        <f t="shared" si="744"/>
        <v>13.623462630085147</v>
      </c>
      <c r="AS623" s="6">
        <f t="shared" si="745"/>
        <v>4.5411542100283819</v>
      </c>
      <c r="AT623" s="6">
        <f t="shared" si="746"/>
        <v>0</v>
      </c>
      <c r="AU623" s="6">
        <f t="shared" si="747"/>
        <v>2.270577105014191</v>
      </c>
      <c r="AV623" s="6">
        <f t="shared" si="748"/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7">
        <f t="shared" si="811"/>
        <v>-9.4105555555500001E-2</v>
      </c>
      <c r="BD623" s="6">
        <v>51.983333333300003</v>
      </c>
      <c r="BE623" s="6">
        <f t="shared" si="749"/>
        <v>10.39666666666</v>
      </c>
      <c r="BF623" s="5">
        <v>10.4</v>
      </c>
      <c r="BG623" s="5">
        <v>42.64</v>
      </c>
      <c r="BH623" s="21">
        <f t="shared" si="750"/>
        <v>0.19607843137254902</v>
      </c>
      <c r="BI623" s="1">
        <v>0</v>
      </c>
      <c r="BJ623" s="22">
        <v>0</v>
      </c>
      <c r="BK623" s="22">
        <v>0</v>
      </c>
      <c r="BL623" s="1">
        <v>0</v>
      </c>
      <c r="BM623" s="1">
        <f t="shared" si="751"/>
        <v>0</v>
      </c>
      <c r="BN623" s="8">
        <f t="shared" si="752"/>
        <v>0</v>
      </c>
      <c r="BO623" s="3">
        <f t="shared" si="753"/>
        <v>0</v>
      </c>
      <c r="BP623" s="20">
        <f t="shared" si="754"/>
        <v>0</v>
      </c>
      <c r="BQ623" s="20">
        <f t="shared" si="755"/>
        <v>0</v>
      </c>
      <c r="BR623" s="20">
        <f t="shared" si="756"/>
        <v>0</v>
      </c>
      <c r="BS623" s="3">
        <f t="shared" si="757"/>
        <v>1</v>
      </c>
      <c r="BT623" s="1">
        <v>0</v>
      </c>
      <c r="BU623" s="1">
        <v>1</v>
      </c>
      <c r="BV623" s="20">
        <f t="shared" si="758"/>
        <v>0</v>
      </c>
      <c r="BW623" s="5">
        <v>4</v>
      </c>
      <c r="BX623" s="5">
        <v>3</v>
      </c>
      <c r="BY623" s="21">
        <f t="shared" si="759"/>
        <v>0.17499999999999999</v>
      </c>
      <c r="BZ623" s="5">
        <v>2</v>
      </c>
      <c r="CA623" s="5">
        <v>10</v>
      </c>
      <c r="CB623" s="23">
        <f t="shared" si="760"/>
        <v>0.3</v>
      </c>
      <c r="CC623" s="5">
        <v>8</v>
      </c>
      <c r="CD623" s="5">
        <v>13</v>
      </c>
      <c r="CE623" s="23">
        <f t="shared" si="761"/>
        <v>0.52500000000000002</v>
      </c>
      <c r="CF623" s="23">
        <f t="shared" si="762"/>
        <v>0.36842105263157893</v>
      </c>
      <c r="CG623" s="24">
        <v>1</v>
      </c>
      <c r="CH623" s="5">
        <v>17</v>
      </c>
      <c r="CI623" s="5">
        <v>13</v>
      </c>
      <c r="CJ623" s="5">
        <v>15</v>
      </c>
      <c r="CK623">
        <v>14.801999990000001</v>
      </c>
      <c r="CL623" s="5">
        <v>-0.749</v>
      </c>
      <c r="CM623" s="5">
        <v>11</v>
      </c>
      <c r="CN623" s="5">
        <v>-0.29199999999999998</v>
      </c>
      <c r="CO623" s="5">
        <v>-2.0529999999999999</v>
      </c>
      <c r="CP623" s="5">
        <v>-3.1070000000000002</v>
      </c>
      <c r="CQ623" s="21">
        <f t="shared" si="763"/>
        <v>6.6666666666666666E-2</v>
      </c>
      <c r="CR623" s="25">
        <f t="shared" si="764"/>
        <v>0.90909090909090906</v>
      </c>
      <c r="CS623" s="22">
        <f t="shared" si="765"/>
        <v>915.75757575757564</v>
      </c>
      <c r="CT623" s="21">
        <f t="shared" si="766"/>
        <v>-2.4242424242424274E-2</v>
      </c>
      <c r="CU623" s="26">
        <f t="shared" si="767"/>
        <v>2.3076923076923079</v>
      </c>
      <c r="CV623" s="27">
        <f t="shared" si="768"/>
        <v>2.3076923076923079</v>
      </c>
      <c r="CW623" s="27">
        <f t="shared" si="769"/>
        <v>34.615384615384613</v>
      </c>
      <c r="CX623" s="27">
        <f t="shared" si="770"/>
        <v>25.384615384615383</v>
      </c>
      <c r="CY623" s="27">
        <f t="shared" si="771"/>
        <v>55.384615384615387</v>
      </c>
      <c r="CZ623" s="27">
        <f t="shared" si="772"/>
        <v>47.307692307692307</v>
      </c>
      <c r="DA623" s="28">
        <f t="shared" si="773"/>
        <v>8.0769230769230802</v>
      </c>
      <c r="DB623" s="5">
        <v>2</v>
      </c>
      <c r="DC623" s="5">
        <v>2</v>
      </c>
      <c r="DD623" s="22">
        <v>28</v>
      </c>
      <c r="DE623" s="22">
        <v>20</v>
      </c>
      <c r="DF623" s="22">
        <v>9</v>
      </c>
      <c r="DG623" s="22">
        <v>7</v>
      </c>
      <c r="DH623" s="22">
        <v>12</v>
      </c>
      <c r="DI623" s="22">
        <v>9</v>
      </c>
      <c r="DJ623" s="29">
        <f t="shared" si="774"/>
        <v>13.959817813765186</v>
      </c>
      <c r="DK623" s="27">
        <f t="shared" si="775"/>
        <v>1.9699812382739215</v>
      </c>
      <c r="DL623" s="27">
        <f t="shared" si="776"/>
        <v>3.9399624765478429</v>
      </c>
      <c r="DM623" s="27">
        <f t="shared" si="777"/>
        <v>28.142589118198874</v>
      </c>
      <c r="DN623" s="27">
        <f t="shared" si="778"/>
        <v>30.39399624765479</v>
      </c>
      <c r="DO623" s="27">
        <f t="shared" si="779"/>
        <v>56.848030018761733</v>
      </c>
      <c r="DP623" s="27">
        <f t="shared" si="780"/>
        <v>53.189493433395874</v>
      </c>
      <c r="DQ623" s="30">
        <f t="shared" si="781"/>
        <v>4.4183864915572215</v>
      </c>
      <c r="DR623" s="5">
        <v>7</v>
      </c>
      <c r="DS623" s="5">
        <v>14</v>
      </c>
      <c r="DT623" s="5">
        <v>93</v>
      </c>
      <c r="DU623" s="5">
        <v>94</v>
      </c>
      <c r="DV623" s="5">
        <v>49</v>
      </c>
      <c r="DW623" s="5">
        <v>35</v>
      </c>
      <c r="DX623" s="5">
        <v>46</v>
      </c>
      <c r="DY623" s="5">
        <v>53</v>
      </c>
      <c r="DZ623" s="22">
        <v>0</v>
      </c>
      <c r="EA623" s="22">
        <v>0</v>
      </c>
      <c r="EB623" s="22">
        <f t="shared" si="782"/>
        <v>0</v>
      </c>
      <c r="EC623" s="26">
        <f t="shared" si="783"/>
        <v>0</v>
      </c>
      <c r="ED623" s="27">
        <f t="shared" si="784"/>
        <v>0</v>
      </c>
      <c r="EE623" s="27">
        <f t="shared" si="785"/>
        <v>0</v>
      </c>
      <c r="EF623" s="6">
        <v>0.68333333330000001</v>
      </c>
      <c r="EG623" s="6">
        <f t="shared" si="786"/>
        <v>0.13666666665999999</v>
      </c>
      <c r="EH623" s="5">
        <v>0.14000000000000001</v>
      </c>
      <c r="EI623" s="5">
        <v>4.26</v>
      </c>
      <c r="EJ623" s="21">
        <f t="shared" si="787"/>
        <v>3.1818181818181822E-2</v>
      </c>
      <c r="EK623" s="1">
        <v>0</v>
      </c>
      <c r="EL623" s="22">
        <v>0</v>
      </c>
      <c r="EM623" s="22">
        <v>0</v>
      </c>
      <c r="EN623" s="1">
        <v>0</v>
      </c>
      <c r="EO623" s="3">
        <f t="shared" si="788"/>
        <v>0</v>
      </c>
      <c r="EP623" s="6">
        <f t="shared" si="789"/>
        <v>0</v>
      </c>
      <c r="EQ623" s="3">
        <f t="shared" si="790"/>
        <v>0</v>
      </c>
      <c r="ER623" s="20">
        <f t="shared" si="791"/>
        <v>0</v>
      </c>
      <c r="ES623" s="20">
        <f t="shared" si="792"/>
        <v>0</v>
      </c>
      <c r="ET623" s="20">
        <f t="shared" si="793"/>
        <v>0</v>
      </c>
      <c r="EU623" s="3" t="str">
        <f t="shared" si="794"/>
        <v xml:space="preserve"> </v>
      </c>
      <c r="EV623" s="1">
        <v>0</v>
      </c>
      <c r="EW623" s="1">
        <v>0</v>
      </c>
      <c r="EX623" s="20" t="str">
        <f t="shared" si="795"/>
        <v xml:space="preserve"> </v>
      </c>
      <c r="EY623" s="5">
        <v>0</v>
      </c>
      <c r="EZ623" s="5">
        <v>0</v>
      </c>
      <c r="FA623" s="22">
        <v>0</v>
      </c>
      <c r="FB623" s="22">
        <v>0</v>
      </c>
      <c r="FC623" s="22">
        <v>0</v>
      </c>
      <c r="FD623" s="22">
        <v>0</v>
      </c>
      <c r="FE623" s="22">
        <v>0</v>
      </c>
      <c r="FF623" s="22">
        <v>0</v>
      </c>
      <c r="FG623" s="22">
        <v>0</v>
      </c>
      <c r="FH623" s="22">
        <v>0</v>
      </c>
      <c r="FI623" s="6">
        <v>0.18333333330000001</v>
      </c>
      <c r="FJ623" s="6">
        <f t="shared" si="796"/>
        <v>3.666666666E-2</v>
      </c>
      <c r="FK623" s="5">
        <v>0.04</v>
      </c>
      <c r="FL623" s="5">
        <v>2.52</v>
      </c>
      <c r="FM623" s="21">
        <f t="shared" si="797"/>
        <v>1.5625E-2</v>
      </c>
      <c r="FN623" s="1">
        <v>0</v>
      </c>
      <c r="FO623" s="22">
        <v>0</v>
      </c>
      <c r="FP623" s="22">
        <v>0</v>
      </c>
      <c r="FQ623" s="1">
        <v>0</v>
      </c>
      <c r="FR623" s="1">
        <f t="shared" si="798"/>
        <v>0</v>
      </c>
      <c r="FS623" s="3">
        <f t="shared" si="799"/>
        <v>0</v>
      </c>
      <c r="FT623" s="3" t="str">
        <f t="shared" si="800"/>
        <v xml:space="preserve"> </v>
      </c>
      <c r="FU623" s="1">
        <v>0</v>
      </c>
      <c r="FV623" s="1">
        <v>0</v>
      </c>
      <c r="FW623" s="20" t="str">
        <f t="shared" si="801"/>
        <v xml:space="preserve"> </v>
      </c>
      <c r="FX623" s="5">
        <v>0</v>
      </c>
      <c r="FY623" s="5">
        <v>0</v>
      </c>
      <c r="FZ623" s="22">
        <v>0</v>
      </c>
      <c r="GA623" s="22">
        <v>1</v>
      </c>
      <c r="GB623" s="22">
        <v>0</v>
      </c>
      <c r="GC623" s="22">
        <v>0</v>
      </c>
      <c r="GD623" s="22">
        <v>0</v>
      </c>
      <c r="GE623" s="22">
        <v>0</v>
      </c>
      <c r="GF623" s="22">
        <v>0</v>
      </c>
      <c r="GG623" s="22">
        <v>0</v>
      </c>
      <c r="GH623" s="1">
        <v>2</v>
      </c>
      <c r="GI623" s="1">
        <v>0</v>
      </c>
      <c r="GJ623" s="1">
        <v>2</v>
      </c>
      <c r="GK623" s="1">
        <v>0</v>
      </c>
      <c r="GN623" s="31" t="str">
        <f t="shared" si="802"/>
        <v xml:space="preserve"> 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32" t="str">
        <f t="shared" si="803"/>
        <v xml:space="preserve"> </v>
      </c>
      <c r="GW623" s="9">
        <f t="shared" si="804"/>
        <v>4</v>
      </c>
      <c r="GX623" s="10">
        <v>-0.1</v>
      </c>
      <c r="GY623" s="10">
        <v>0.1</v>
      </c>
      <c r="GZ623" s="10">
        <v>-0.1</v>
      </c>
      <c r="HA623" s="29">
        <f t="shared" si="805"/>
        <v>-0.02</v>
      </c>
      <c r="HB623" s="29">
        <f t="shared" si="806"/>
        <v>-0.11352885525070955</v>
      </c>
      <c r="HC623">
        <v>1.1000000000000001</v>
      </c>
      <c r="HD623">
        <v>1.1000000000000001</v>
      </c>
      <c r="HE623">
        <v>1</v>
      </c>
      <c r="HF623">
        <v>-0.5</v>
      </c>
      <c r="HG623">
        <v>0.2</v>
      </c>
      <c r="HH623">
        <v>0</v>
      </c>
      <c r="HI623">
        <v>-0.30000000000000004</v>
      </c>
      <c r="HJ623" s="11">
        <f t="shared" si="807"/>
        <v>-6.0000000000000012E-2</v>
      </c>
      <c r="HK623" s="11">
        <f t="shared" si="808"/>
        <v>-0.3405865657521287</v>
      </c>
      <c r="HL623">
        <v>10</v>
      </c>
      <c r="HM623">
        <v>0</v>
      </c>
      <c r="HN623">
        <v>0</v>
      </c>
      <c r="HQ623" s="33">
        <v>60606</v>
      </c>
      <c r="HR623" s="33">
        <v>0</v>
      </c>
      <c r="HS623" s="30">
        <f t="shared" si="809"/>
        <v>-0.31773825277161866</v>
      </c>
    </row>
    <row r="624" spans="1:227" x14ac:dyDescent="0.2">
      <c r="A624" s="1">
        <v>9</v>
      </c>
      <c r="B624" s="2" t="s">
        <v>2914</v>
      </c>
      <c r="C624" s="2" t="s">
        <v>440</v>
      </c>
      <c r="D624" s="2" t="s">
        <v>379</v>
      </c>
      <c r="E624" s="2" t="s">
        <v>240</v>
      </c>
      <c r="F624" s="2">
        <v>72</v>
      </c>
      <c r="G624" s="2">
        <v>177</v>
      </c>
      <c r="H624" s="2" t="s">
        <v>231</v>
      </c>
      <c r="J624" s="3">
        <v>33</v>
      </c>
      <c r="K624" s="5" t="s">
        <v>2915</v>
      </c>
      <c r="L624" s="5" t="s">
        <v>2916</v>
      </c>
      <c r="M624" s="5" t="s">
        <v>319</v>
      </c>
      <c r="N624" s="5" t="s">
        <v>301</v>
      </c>
      <c r="O624" s="2" t="s">
        <v>301</v>
      </c>
      <c r="P624" s="2" t="s">
        <v>314</v>
      </c>
      <c r="Q624" s="1">
        <v>48</v>
      </c>
      <c r="R624" s="1">
        <v>13</v>
      </c>
      <c r="S624" s="1">
        <v>36</v>
      </c>
      <c r="T624" s="1">
        <v>49</v>
      </c>
      <c r="U624" s="1">
        <v>-4</v>
      </c>
      <c r="V624" s="1">
        <v>63</v>
      </c>
      <c r="W624" s="20">
        <f t="shared" si="731"/>
        <v>0.20634920634920634</v>
      </c>
      <c r="X624" s="6">
        <v>856</v>
      </c>
      <c r="Y624" s="6">
        <f t="shared" si="732"/>
        <v>17.833333333333332</v>
      </c>
      <c r="Z624" s="1">
        <v>973</v>
      </c>
      <c r="AA624" s="6">
        <f t="shared" si="733"/>
        <v>20.270833333333332</v>
      </c>
      <c r="AB624" s="8">
        <f t="shared" si="734"/>
        <v>0.87975334018499485</v>
      </c>
      <c r="AC624" s="3">
        <f t="shared" si="735"/>
        <v>120.62662662662663</v>
      </c>
      <c r="AD624" s="8">
        <f t="shared" si="736"/>
        <v>8.4551373803710259</v>
      </c>
      <c r="AE624" s="20">
        <f t="shared" si="737"/>
        <v>0.203125</v>
      </c>
      <c r="AF624" s="20">
        <f t="shared" si="738"/>
        <v>0.5625</v>
      </c>
      <c r="AG624" s="20">
        <f t="shared" si="739"/>
        <v>0.765625</v>
      </c>
      <c r="AH624" s="3">
        <f t="shared" si="740"/>
        <v>505</v>
      </c>
      <c r="AI624" s="3">
        <f t="shared" si="741"/>
        <v>226</v>
      </c>
      <c r="AJ624" s="3">
        <f t="shared" si="742"/>
        <v>279</v>
      </c>
      <c r="AK624" s="20">
        <f t="shared" si="743"/>
        <v>0.44752475247524753</v>
      </c>
      <c r="AL624" s="6">
        <v>17.2</v>
      </c>
      <c r="AM624" s="1">
        <v>55</v>
      </c>
      <c r="AN624" s="1">
        <v>29</v>
      </c>
      <c r="AO624" s="1">
        <v>22</v>
      </c>
      <c r="AP624" s="1">
        <v>22</v>
      </c>
      <c r="AQ624" s="1">
        <v>22</v>
      </c>
      <c r="AR624" s="6">
        <f t="shared" si="744"/>
        <v>3.8551401869158877</v>
      </c>
      <c r="AS624" s="6">
        <f t="shared" si="745"/>
        <v>2.0327102803738315</v>
      </c>
      <c r="AT624" s="6">
        <f t="shared" si="746"/>
        <v>1.5420560747663552</v>
      </c>
      <c r="AU624" s="6">
        <f t="shared" si="747"/>
        <v>1.5420560747663552</v>
      </c>
      <c r="AV624" s="6">
        <f t="shared" si="748"/>
        <v>1.5420560747663552</v>
      </c>
      <c r="AW624" s="1">
        <v>53</v>
      </c>
      <c r="AX624" s="1">
        <v>14</v>
      </c>
      <c r="AY624" s="1">
        <v>1</v>
      </c>
      <c r="AZ624" s="1">
        <v>2</v>
      </c>
      <c r="BA624" s="1">
        <v>0</v>
      </c>
      <c r="BB624" s="1">
        <v>0</v>
      </c>
      <c r="BC624" s="7">
        <f t="shared" si="811"/>
        <v>-7.8884472222221671</v>
      </c>
      <c r="BD624" s="6">
        <v>683.53333333329999</v>
      </c>
      <c r="BE624" s="6">
        <f t="shared" si="749"/>
        <v>14.240277777777083</v>
      </c>
      <c r="BF624" s="5">
        <v>13.93</v>
      </c>
      <c r="BG624" s="5">
        <v>34.31</v>
      </c>
      <c r="BH624" s="21">
        <f t="shared" si="750"/>
        <v>0.28876451077943616</v>
      </c>
      <c r="BI624" s="1">
        <v>7</v>
      </c>
      <c r="BJ624" s="22">
        <v>7</v>
      </c>
      <c r="BK624" s="22">
        <v>7</v>
      </c>
      <c r="BL624" s="1">
        <v>15</v>
      </c>
      <c r="BM624" s="1">
        <f t="shared" si="751"/>
        <v>22</v>
      </c>
      <c r="BN624" s="8">
        <f t="shared" si="752"/>
        <v>1.9311421047499235</v>
      </c>
      <c r="BO624" s="3">
        <f t="shared" si="753"/>
        <v>77.518518518518519</v>
      </c>
      <c r="BP624" s="20">
        <f t="shared" si="754"/>
        <v>0.25925925925925924</v>
      </c>
      <c r="BQ624" s="20">
        <f t="shared" si="755"/>
        <v>0.55555555555555558</v>
      </c>
      <c r="BR624" s="20">
        <f t="shared" si="756"/>
        <v>0.81481481481481488</v>
      </c>
      <c r="BS624" s="3">
        <f t="shared" si="757"/>
        <v>473</v>
      </c>
      <c r="BT624" s="1">
        <v>213</v>
      </c>
      <c r="BU624" s="1">
        <v>260</v>
      </c>
      <c r="BV624" s="20">
        <f t="shared" si="758"/>
        <v>0.45031712473572938</v>
      </c>
      <c r="BW624" s="5">
        <v>95</v>
      </c>
      <c r="BX624" s="5">
        <v>128</v>
      </c>
      <c r="BY624" s="21">
        <f t="shared" si="759"/>
        <v>0.33283582089552238</v>
      </c>
      <c r="BZ624" s="5">
        <v>108</v>
      </c>
      <c r="CA624" s="5">
        <v>108</v>
      </c>
      <c r="CB624" s="23">
        <f t="shared" si="760"/>
        <v>0.32238805970149254</v>
      </c>
      <c r="CC624" s="5">
        <v>108</v>
      </c>
      <c r="CD624" s="5">
        <v>123</v>
      </c>
      <c r="CE624" s="23">
        <f t="shared" si="761"/>
        <v>0.34477611940298508</v>
      </c>
      <c r="CF624" s="23">
        <f t="shared" si="762"/>
        <v>0.50797266514806383</v>
      </c>
      <c r="CG624" s="24">
        <v>12</v>
      </c>
      <c r="CH624" s="5">
        <v>261</v>
      </c>
      <c r="CI624" s="5">
        <v>241</v>
      </c>
      <c r="CJ624" s="5">
        <v>210</v>
      </c>
      <c r="CK624">
        <v>16.034669640000001</v>
      </c>
      <c r="CL624" s="5">
        <v>-3.1E-2</v>
      </c>
      <c r="CM624" s="5">
        <v>9</v>
      </c>
      <c r="CN624" s="5">
        <v>0.129</v>
      </c>
      <c r="CO624" s="5">
        <v>0.126</v>
      </c>
      <c r="CP624" s="5">
        <v>-3.0089999999999999</v>
      </c>
      <c r="CQ624" s="21">
        <f t="shared" si="763"/>
        <v>9.0301003344481601E-2</v>
      </c>
      <c r="CR624" s="25">
        <f t="shared" si="764"/>
        <v>0.92204301075268813</v>
      </c>
      <c r="CS624" s="22">
        <f t="shared" si="765"/>
        <v>931.07311108713634</v>
      </c>
      <c r="CT624" s="21">
        <f t="shared" si="766"/>
        <v>1.2344014097169731E-2</v>
      </c>
      <c r="CU624" s="26">
        <f t="shared" si="767"/>
        <v>2.4228284278535535</v>
      </c>
      <c r="CV624" s="27">
        <f t="shared" si="768"/>
        <v>2.6022972002871505</v>
      </c>
      <c r="CW624" s="27">
        <f t="shared" si="769"/>
        <v>26.830581478822683</v>
      </c>
      <c r="CX624" s="27">
        <f t="shared" si="770"/>
        <v>33.38119167264896</v>
      </c>
      <c r="CY624" s="27">
        <f t="shared" si="771"/>
        <v>51.59727207465901</v>
      </c>
      <c r="CZ624" s="27">
        <f t="shared" si="772"/>
        <v>62.185929648241206</v>
      </c>
      <c r="DA624" s="28">
        <f t="shared" si="773"/>
        <v>-10.588657573582196</v>
      </c>
      <c r="DB624" s="5">
        <v>27</v>
      </c>
      <c r="DC624" s="5">
        <v>29</v>
      </c>
      <c r="DD624" s="22">
        <v>272</v>
      </c>
      <c r="DE624" s="22">
        <v>343</v>
      </c>
      <c r="DF624" s="22">
        <v>120</v>
      </c>
      <c r="DG624" s="22">
        <v>139</v>
      </c>
      <c r="DH624" s="22">
        <v>182</v>
      </c>
      <c r="DI624" s="22">
        <v>156</v>
      </c>
      <c r="DJ624" s="29">
        <f t="shared" si="774"/>
        <v>-7.7320015371357282</v>
      </c>
      <c r="DK624" s="27">
        <f t="shared" si="775"/>
        <v>2.4774118332847568</v>
      </c>
      <c r="DL624" s="27">
        <f t="shared" si="776"/>
        <v>2.1495190906441271</v>
      </c>
      <c r="DM624" s="27">
        <f t="shared" si="777"/>
        <v>27.980180705333719</v>
      </c>
      <c r="DN624" s="27">
        <f t="shared" si="778"/>
        <v>30.166132322937916</v>
      </c>
      <c r="DO624" s="27">
        <f t="shared" si="779"/>
        <v>54.575925386184785</v>
      </c>
      <c r="DP624" s="27">
        <f t="shared" si="780"/>
        <v>54.758088020985134</v>
      </c>
      <c r="DQ624" s="30">
        <f t="shared" si="781"/>
        <v>-10.406494938781847</v>
      </c>
      <c r="DR624" s="5">
        <v>68</v>
      </c>
      <c r="DS624" s="5">
        <v>59</v>
      </c>
      <c r="DT624" s="5">
        <v>700</v>
      </c>
      <c r="DU624" s="5">
        <v>769</v>
      </c>
      <c r="DV624" s="5">
        <v>310</v>
      </c>
      <c r="DW624" s="5">
        <v>258</v>
      </c>
      <c r="DX624" s="5">
        <v>417</v>
      </c>
      <c r="DY624" s="5">
        <v>420</v>
      </c>
      <c r="DZ624" s="22">
        <v>10</v>
      </c>
      <c r="EA624" s="22">
        <v>4</v>
      </c>
      <c r="EB624" s="22">
        <f t="shared" si="782"/>
        <v>-6</v>
      </c>
      <c r="EC624" s="26">
        <f t="shared" si="783"/>
        <v>0.87779186579541979</v>
      </c>
      <c r="ED624" s="27">
        <f t="shared" si="784"/>
        <v>0.35111674631816792</v>
      </c>
      <c r="EE624" s="27">
        <f t="shared" si="785"/>
        <v>-0.52667511947725187</v>
      </c>
      <c r="EF624" s="6">
        <v>164.0833333333</v>
      </c>
      <c r="EG624" s="6">
        <f t="shared" si="786"/>
        <v>3.4184027777770836</v>
      </c>
      <c r="EH624" s="5">
        <v>3.29</v>
      </c>
      <c r="EI624" s="5">
        <v>1.87</v>
      </c>
      <c r="EJ624" s="21">
        <f t="shared" si="787"/>
        <v>0.63759689922480622</v>
      </c>
      <c r="EK624" s="1">
        <v>6</v>
      </c>
      <c r="EL624" s="22">
        <v>11</v>
      </c>
      <c r="EM624" s="22">
        <v>8</v>
      </c>
      <c r="EN624" s="1">
        <v>21</v>
      </c>
      <c r="EO624" s="3">
        <f t="shared" si="788"/>
        <v>27</v>
      </c>
      <c r="EP624" s="6">
        <f t="shared" si="789"/>
        <v>9.87303199593903</v>
      </c>
      <c r="EQ624" s="3">
        <f t="shared" si="790"/>
        <v>43.108108108108105</v>
      </c>
      <c r="ER624" s="20">
        <f t="shared" si="791"/>
        <v>0.16216216216216217</v>
      </c>
      <c r="ES624" s="20">
        <f t="shared" si="792"/>
        <v>0.56756756756756754</v>
      </c>
      <c r="ET624" s="20">
        <f t="shared" si="793"/>
        <v>0.72972972972972971</v>
      </c>
      <c r="EU624" s="3">
        <f t="shared" si="794"/>
        <v>23</v>
      </c>
      <c r="EV624" s="1">
        <v>11</v>
      </c>
      <c r="EW624" s="1">
        <v>12</v>
      </c>
      <c r="EX624" s="20">
        <f t="shared" si="795"/>
        <v>0.47826086956521741</v>
      </c>
      <c r="EY624" s="5">
        <v>37</v>
      </c>
      <c r="EZ624" s="5">
        <v>2</v>
      </c>
      <c r="FA624" s="22">
        <v>108</v>
      </c>
      <c r="FB624" s="22">
        <v>25</v>
      </c>
      <c r="FC624" s="22">
        <v>66</v>
      </c>
      <c r="FD624" s="22">
        <v>9</v>
      </c>
      <c r="FE624" s="22">
        <v>10</v>
      </c>
      <c r="FF624" s="22">
        <v>60</v>
      </c>
      <c r="FG624" s="22">
        <v>2</v>
      </c>
      <c r="FH624" s="22">
        <v>0</v>
      </c>
      <c r="FI624" s="6">
        <v>8.3833333332999995</v>
      </c>
      <c r="FJ624" s="6">
        <f t="shared" si="796"/>
        <v>0.17465277777708332</v>
      </c>
      <c r="FK624" s="5">
        <v>0.15</v>
      </c>
      <c r="FL624" s="5">
        <v>5.0999999999999996</v>
      </c>
      <c r="FM624" s="21">
        <f t="shared" si="797"/>
        <v>2.8571428571428571E-2</v>
      </c>
      <c r="FN624" s="1">
        <v>0</v>
      </c>
      <c r="FO624" s="22">
        <v>0</v>
      </c>
      <c r="FP624" s="22">
        <v>0</v>
      </c>
      <c r="FQ624" s="1">
        <v>0</v>
      </c>
      <c r="FR624" s="1">
        <f t="shared" si="798"/>
        <v>0</v>
      </c>
      <c r="FS624" s="3">
        <f t="shared" si="799"/>
        <v>0</v>
      </c>
      <c r="FT624" s="3">
        <f t="shared" si="800"/>
        <v>9</v>
      </c>
      <c r="FU624" s="1">
        <v>2</v>
      </c>
      <c r="FV624" s="1">
        <v>7</v>
      </c>
      <c r="FW624" s="20">
        <f t="shared" si="801"/>
        <v>0.22222222222222221</v>
      </c>
      <c r="FX624" s="5">
        <v>0</v>
      </c>
      <c r="FY624" s="5">
        <v>1</v>
      </c>
      <c r="FZ624" s="22">
        <v>0</v>
      </c>
      <c r="GA624" s="22">
        <v>7</v>
      </c>
      <c r="GB624" s="22">
        <v>1</v>
      </c>
      <c r="GC624" s="22">
        <v>2</v>
      </c>
      <c r="GD624" s="22">
        <v>2</v>
      </c>
      <c r="GE624" s="22">
        <v>1</v>
      </c>
      <c r="GF624" s="22">
        <v>0</v>
      </c>
      <c r="GG624" s="22">
        <v>1</v>
      </c>
      <c r="GH624" s="1">
        <v>68</v>
      </c>
      <c r="GI624" s="1">
        <v>40</v>
      </c>
      <c r="GJ624" s="1">
        <v>35</v>
      </c>
      <c r="GK624" s="1">
        <v>3</v>
      </c>
      <c r="GL624" s="1">
        <v>2</v>
      </c>
      <c r="GM624" s="1">
        <v>0</v>
      </c>
      <c r="GN624" s="31">
        <f t="shared" si="802"/>
        <v>0</v>
      </c>
      <c r="GO624" s="1">
        <v>0</v>
      </c>
      <c r="GP624" s="1">
        <v>2</v>
      </c>
      <c r="GQ624" s="1">
        <v>0</v>
      </c>
      <c r="GR624" s="1">
        <v>1</v>
      </c>
      <c r="GS624" s="1">
        <v>0</v>
      </c>
      <c r="GT624" s="1">
        <v>0</v>
      </c>
      <c r="GU624" s="1">
        <v>0</v>
      </c>
      <c r="GV624" s="32" t="str">
        <f t="shared" si="803"/>
        <v xml:space="preserve"> </v>
      </c>
      <c r="GW624" s="9">
        <f t="shared" si="804"/>
        <v>4</v>
      </c>
      <c r="GX624" s="10">
        <v>4.5</v>
      </c>
      <c r="GY624" s="10">
        <v>0.60000000000000009</v>
      </c>
      <c r="GZ624" s="10">
        <v>5.0999999999999996</v>
      </c>
      <c r="HA624" s="29">
        <f t="shared" si="805"/>
        <v>0.10625</v>
      </c>
      <c r="HB624" s="29">
        <f t="shared" si="806"/>
        <v>0.35747663551401865</v>
      </c>
      <c r="HC624">
        <v>22.8</v>
      </c>
      <c r="HD624">
        <v>16.5</v>
      </c>
      <c r="HE624">
        <v>-3.7</v>
      </c>
      <c r="HF624">
        <v>8.9</v>
      </c>
      <c r="HG624">
        <v>-0.1</v>
      </c>
      <c r="HH624">
        <v>-0.60000000000000009</v>
      </c>
      <c r="HI624">
        <v>8.3000000000000007</v>
      </c>
      <c r="HJ624" s="11">
        <f t="shared" si="807"/>
        <v>0.17291666666666669</v>
      </c>
      <c r="HK624" s="11">
        <f t="shared" si="808"/>
        <v>0.58177570093457942</v>
      </c>
      <c r="HL624">
        <v>99</v>
      </c>
      <c r="HM624">
        <v>0</v>
      </c>
      <c r="HN624">
        <v>0</v>
      </c>
      <c r="HQ624" s="33">
        <v>5000000</v>
      </c>
      <c r="HR624" s="33">
        <v>0</v>
      </c>
      <c r="HS624" s="30">
        <f t="shared" si="809"/>
        <v>0.39756097560975689</v>
      </c>
    </row>
    <row r="625" spans="1:227" x14ac:dyDescent="0.2">
      <c r="A625" s="1">
        <v>19</v>
      </c>
      <c r="B625" s="2" t="s">
        <v>2917</v>
      </c>
      <c r="C625" s="2" t="s">
        <v>2918</v>
      </c>
      <c r="D625" s="2" t="s">
        <v>2428</v>
      </c>
      <c r="E625" s="2" t="s">
        <v>240</v>
      </c>
      <c r="F625" s="2">
        <v>72</v>
      </c>
      <c r="G625" s="2">
        <v>196</v>
      </c>
      <c r="H625" s="2" t="s">
        <v>231</v>
      </c>
      <c r="J625" s="3">
        <v>33</v>
      </c>
      <c r="K625" s="5" t="s">
        <v>2919</v>
      </c>
      <c r="L625" s="5" t="s">
        <v>2920</v>
      </c>
      <c r="M625" s="5" t="s">
        <v>705</v>
      </c>
      <c r="N625" s="5" t="s">
        <v>358</v>
      </c>
      <c r="O625" s="2" t="s">
        <v>358</v>
      </c>
      <c r="P625" s="2" t="s">
        <v>314</v>
      </c>
      <c r="Q625" s="1">
        <v>46</v>
      </c>
      <c r="R625" s="1">
        <v>11</v>
      </c>
      <c r="S625" s="1">
        <v>23</v>
      </c>
      <c r="T625" s="1">
        <v>34</v>
      </c>
      <c r="U625" s="1">
        <v>8</v>
      </c>
      <c r="V625" s="1">
        <v>110</v>
      </c>
      <c r="W625" s="20">
        <f t="shared" si="731"/>
        <v>0.1</v>
      </c>
      <c r="X625" s="6">
        <v>865.4</v>
      </c>
      <c r="Y625" s="6">
        <f t="shared" si="732"/>
        <v>18.81304347826087</v>
      </c>
      <c r="Z625" s="1">
        <v>1019</v>
      </c>
      <c r="AA625" s="6">
        <f t="shared" si="733"/>
        <v>22.152173913043477</v>
      </c>
      <c r="AB625" s="8">
        <f t="shared" si="734"/>
        <v>0.84926398429833172</v>
      </c>
      <c r="AC625" s="3">
        <f t="shared" si="735"/>
        <v>146.40909090909093</v>
      </c>
      <c r="AD625" s="8">
        <f t="shared" si="736"/>
        <v>10.150849843477532</v>
      </c>
      <c r="AE625" s="20">
        <f t="shared" si="737"/>
        <v>0.24444444444444444</v>
      </c>
      <c r="AF625" s="20">
        <f t="shared" si="738"/>
        <v>0.51111111111111107</v>
      </c>
      <c r="AG625" s="20">
        <f t="shared" si="739"/>
        <v>0.75555555555555554</v>
      </c>
      <c r="AH625" s="3">
        <f t="shared" si="740"/>
        <v>773</v>
      </c>
      <c r="AI625" s="3">
        <f t="shared" si="741"/>
        <v>391</v>
      </c>
      <c r="AJ625" s="3">
        <f t="shared" si="742"/>
        <v>382</v>
      </c>
      <c r="AK625" s="20">
        <f t="shared" si="743"/>
        <v>0.50582147477360928</v>
      </c>
      <c r="AL625" s="6">
        <v>28.4</v>
      </c>
      <c r="AM625" s="1">
        <v>25</v>
      </c>
      <c r="AN625" s="1">
        <v>43</v>
      </c>
      <c r="AO625" s="1">
        <v>44</v>
      </c>
      <c r="AP625" s="1">
        <v>24</v>
      </c>
      <c r="AQ625" s="1">
        <v>31</v>
      </c>
      <c r="AR625" s="6">
        <f t="shared" si="744"/>
        <v>1.7333025190663278</v>
      </c>
      <c r="AS625" s="6">
        <f t="shared" si="745"/>
        <v>2.9812803327940838</v>
      </c>
      <c r="AT625" s="6">
        <f t="shared" si="746"/>
        <v>3.0506124335567368</v>
      </c>
      <c r="AU625" s="6">
        <f t="shared" si="747"/>
        <v>1.6639704183036748</v>
      </c>
      <c r="AV625" s="6">
        <f t="shared" si="748"/>
        <v>2.1492951236422462</v>
      </c>
      <c r="AW625" s="1">
        <v>14</v>
      </c>
      <c r="AX625" s="1">
        <v>7</v>
      </c>
      <c r="AY625" s="1">
        <v>0</v>
      </c>
      <c r="AZ625" s="1">
        <v>0</v>
      </c>
      <c r="BA625" s="1">
        <v>0</v>
      </c>
      <c r="BB625" s="1">
        <v>0</v>
      </c>
      <c r="BC625" s="7">
        <f t="shared" si="811"/>
        <v>4.0249999999850017E-2</v>
      </c>
      <c r="BD625" s="6">
        <v>709.6</v>
      </c>
      <c r="BE625" s="6">
        <f t="shared" si="749"/>
        <v>15.42608695652174</v>
      </c>
      <c r="BF625" s="5">
        <v>14.93</v>
      </c>
      <c r="BG625" s="5">
        <v>34.04</v>
      </c>
      <c r="BH625" s="21">
        <f t="shared" si="750"/>
        <v>0.30488053910557483</v>
      </c>
      <c r="BI625" s="1">
        <v>8</v>
      </c>
      <c r="BJ625" s="22">
        <v>10</v>
      </c>
      <c r="BK625" s="22">
        <v>7</v>
      </c>
      <c r="BL625" s="1">
        <v>17</v>
      </c>
      <c r="BM625" s="1">
        <f t="shared" si="751"/>
        <v>25</v>
      </c>
      <c r="BN625" s="8">
        <f t="shared" si="752"/>
        <v>2.1138669673055239</v>
      </c>
      <c r="BO625" s="3">
        <f t="shared" si="753"/>
        <v>120.90909090909092</v>
      </c>
      <c r="BP625" s="20">
        <f t="shared" si="754"/>
        <v>0.24242424242424243</v>
      </c>
      <c r="BQ625" s="20">
        <f t="shared" si="755"/>
        <v>0.51515151515151514</v>
      </c>
      <c r="BR625" s="20">
        <f t="shared" si="756"/>
        <v>0.75757575757575757</v>
      </c>
      <c r="BS625" s="3">
        <f t="shared" si="757"/>
        <v>666</v>
      </c>
      <c r="BT625" s="1">
        <v>338</v>
      </c>
      <c r="BU625" s="1">
        <v>328</v>
      </c>
      <c r="BV625" s="20">
        <f t="shared" si="758"/>
        <v>0.5075075075075075</v>
      </c>
      <c r="BW625" s="5">
        <v>144</v>
      </c>
      <c r="BX625" s="5">
        <v>149</v>
      </c>
      <c r="BY625" s="21">
        <f t="shared" si="759"/>
        <v>0.42402315484804631</v>
      </c>
      <c r="BZ625" s="5">
        <v>93</v>
      </c>
      <c r="CA625" s="5">
        <v>76</v>
      </c>
      <c r="CB625" s="23">
        <f t="shared" si="760"/>
        <v>0.24457308248914617</v>
      </c>
      <c r="CC625" s="5">
        <v>105</v>
      </c>
      <c r="CD625" s="5">
        <v>124</v>
      </c>
      <c r="CE625" s="23">
        <f t="shared" si="761"/>
        <v>0.33140376266280752</v>
      </c>
      <c r="CF625" s="23">
        <f t="shared" si="762"/>
        <v>0.63419913419913421</v>
      </c>
      <c r="CG625" s="24">
        <v>13</v>
      </c>
      <c r="CH625" s="5">
        <v>301</v>
      </c>
      <c r="CI625" s="5">
        <v>217</v>
      </c>
      <c r="CJ625" s="5">
        <v>216</v>
      </c>
      <c r="CK625">
        <v>15.92533193</v>
      </c>
      <c r="CL625" s="5">
        <v>0.11600000000000001</v>
      </c>
      <c r="CM625" s="5">
        <v>7</v>
      </c>
      <c r="CN625" s="5">
        <v>-0.65500000000000003</v>
      </c>
      <c r="CO625" s="5">
        <v>2.9460000000000002</v>
      </c>
      <c r="CP625" s="5">
        <v>5.3819999999999997</v>
      </c>
      <c r="CQ625" s="21">
        <f t="shared" si="763"/>
        <v>8.2706766917293228E-2</v>
      </c>
      <c r="CR625" s="25">
        <f t="shared" si="764"/>
        <v>0.92879256965944268</v>
      </c>
      <c r="CS625" s="22">
        <f t="shared" si="765"/>
        <v>937.0632463511721</v>
      </c>
      <c r="CT625" s="21">
        <f t="shared" si="766"/>
        <v>1.1499336576735908E-2</v>
      </c>
      <c r="CU625" s="26">
        <f t="shared" si="767"/>
        <v>2.8830193074929382</v>
      </c>
      <c r="CV625" s="27">
        <f t="shared" si="768"/>
        <v>2.009377093101139</v>
      </c>
      <c r="CW625" s="27">
        <f t="shared" si="769"/>
        <v>34.858324354232799</v>
      </c>
      <c r="CX625" s="27">
        <f t="shared" si="770"/>
        <v>28.218643524855125</v>
      </c>
      <c r="CY625" s="27">
        <f t="shared" si="771"/>
        <v>64.387431200675621</v>
      </c>
      <c r="CZ625" s="27">
        <f t="shared" si="772"/>
        <v>54.07845307085239</v>
      </c>
      <c r="DA625" s="28">
        <f t="shared" si="773"/>
        <v>10.308978129823231</v>
      </c>
      <c r="DB625" s="5">
        <v>33</v>
      </c>
      <c r="DC625" s="5">
        <v>23</v>
      </c>
      <c r="DD625" s="22">
        <v>366</v>
      </c>
      <c r="DE625" s="22">
        <v>300</v>
      </c>
      <c r="DF625" s="22">
        <v>151</v>
      </c>
      <c r="DG625" s="22">
        <v>104</v>
      </c>
      <c r="DH625" s="22">
        <v>192</v>
      </c>
      <c r="DI625" s="22">
        <v>187</v>
      </c>
      <c r="DJ625" s="29">
        <f t="shared" si="774"/>
        <v>0.96119890904401117</v>
      </c>
      <c r="DK625" s="27">
        <f t="shared" si="775"/>
        <v>2.1841312011444338</v>
      </c>
      <c r="DL625" s="27">
        <f t="shared" si="776"/>
        <v>1.8775864711592503</v>
      </c>
      <c r="DM625" s="27">
        <f t="shared" si="777"/>
        <v>29.773156899810964</v>
      </c>
      <c r="DN625" s="27">
        <f t="shared" si="778"/>
        <v>26.362846778725796</v>
      </c>
      <c r="DO625" s="27">
        <f t="shared" si="779"/>
        <v>55.139733306084921</v>
      </c>
      <c r="DP625" s="27">
        <f t="shared" si="780"/>
        <v>54.450007663618251</v>
      </c>
      <c r="DQ625" s="30">
        <f t="shared" si="781"/>
        <v>9.6192524873565617</v>
      </c>
      <c r="DR625" s="5">
        <v>57</v>
      </c>
      <c r="DS625" s="5">
        <v>49</v>
      </c>
      <c r="DT625" s="5">
        <v>720</v>
      </c>
      <c r="DU625" s="5">
        <v>639</v>
      </c>
      <c r="DV625" s="5">
        <v>284</v>
      </c>
      <c r="DW625" s="5">
        <v>318</v>
      </c>
      <c r="DX625" s="5">
        <v>415</v>
      </c>
      <c r="DY625" s="5">
        <v>378</v>
      </c>
      <c r="DZ625" s="22">
        <v>6</v>
      </c>
      <c r="EA625" s="22">
        <v>5</v>
      </c>
      <c r="EB625" s="22">
        <f t="shared" si="782"/>
        <v>-1</v>
      </c>
      <c r="EC625" s="26">
        <f t="shared" si="783"/>
        <v>0.50732807215332576</v>
      </c>
      <c r="ED625" s="27">
        <f t="shared" si="784"/>
        <v>0.42277339346110482</v>
      </c>
      <c r="EE625" s="27">
        <f t="shared" si="785"/>
        <v>-8.4554678692220969E-2</v>
      </c>
      <c r="EF625" s="6">
        <v>150.8333333333</v>
      </c>
      <c r="EG625" s="6">
        <f t="shared" si="786"/>
        <v>3.2789855072456522</v>
      </c>
      <c r="EH625" s="5">
        <v>3.1</v>
      </c>
      <c r="EI625" s="5">
        <v>2.1</v>
      </c>
      <c r="EJ625" s="21">
        <f t="shared" si="787"/>
        <v>0.59615384615384615</v>
      </c>
      <c r="EK625" s="1">
        <v>3</v>
      </c>
      <c r="EL625" s="22">
        <v>3</v>
      </c>
      <c r="EM625" s="22">
        <v>1</v>
      </c>
      <c r="EN625" s="1">
        <v>6</v>
      </c>
      <c r="EO625" s="3">
        <f t="shared" si="788"/>
        <v>9</v>
      </c>
      <c r="EP625" s="6">
        <f t="shared" si="789"/>
        <v>3.5801104972383602</v>
      </c>
      <c r="EQ625" s="3">
        <f t="shared" si="790"/>
        <v>25.5</v>
      </c>
      <c r="ER625" s="20">
        <f t="shared" si="791"/>
        <v>0.25</v>
      </c>
      <c r="ES625" s="20">
        <f t="shared" si="792"/>
        <v>0.5</v>
      </c>
      <c r="ET625" s="20">
        <f t="shared" si="793"/>
        <v>0.75</v>
      </c>
      <c r="EU625" s="3">
        <f t="shared" si="794"/>
        <v>97</v>
      </c>
      <c r="EV625" s="1">
        <v>48</v>
      </c>
      <c r="EW625" s="1">
        <v>49</v>
      </c>
      <c r="EX625" s="20">
        <f t="shared" si="795"/>
        <v>0.49484536082474229</v>
      </c>
      <c r="EY625" s="5">
        <v>12</v>
      </c>
      <c r="EZ625" s="5">
        <v>2</v>
      </c>
      <c r="FA625" s="22">
        <v>90</v>
      </c>
      <c r="FB625" s="22">
        <v>33</v>
      </c>
      <c r="FC625" s="22">
        <v>36</v>
      </c>
      <c r="FD625" s="22">
        <v>11</v>
      </c>
      <c r="FE625" s="22">
        <v>7</v>
      </c>
      <c r="FF625" s="22">
        <v>63</v>
      </c>
      <c r="FG625" s="22">
        <v>0</v>
      </c>
      <c r="FH625" s="22">
        <v>0</v>
      </c>
      <c r="FI625" s="6">
        <v>4.9666666667000001</v>
      </c>
      <c r="FJ625" s="6">
        <f t="shared" si="796"/>
        <v>0.10797101449347826</v>
      </c>
      <c r="FK625" s="5">
        <v>0.11</v>
      </c>
      <c r="FL625" s="5">
        <v>4.7699999999999996</v>
      </c>
      <c r="FM625" s="21">
        <f t="shared" si="797"/>
        <v>2.2540983606557378E-2</v>
      </c>
      <c r="FN625" s="1">
        <v>0</v>
      </c>
      <c r="FO625" s="22">
        <v>0</v>
      </c>
      <c r="FP625" s="22">
        <v>0</v>
      </c>
      <c r="FQ625" s="1">
        <v>0</v>
      </c>
      <c r="FR625" s="1">
        <f t="shared" si="798"/>
        <v>0</v>
      </c>
      <c r="FS625" s="3">
        <f t="shared" si="799"/>
        <v>0</v>
      </c>
      <c r="FT625" s="3">
        <f t="shared" si="800"/>
        <v>10</v>
      </c>
      <c r="FU625" s="1">
        <v>5</v>
      </c>
      <c r="FV625" s="1">
        <v>5</v>
      </c>
      <c r="FW625" s="20">
        <f t="shared" si="801"/>
        <v>0.5</v>
      </c>
      <c r="FX625" s="5">
        <v>0</v>
      </c>
      <c r="FY625" s="5">
        <v>1</v>
      </c>
      <c r="FZ625" s="22">
        <v>1</v>
      </c>
      <c r="GA625" s="22">
        <v>1</v>
      </c>
      <c r="GB625" s="22">
        <v>0</v>
      </c>
      <c r="GC625" s="22">
        <v>2</v>
      </c>
      <c r="GD625" s="22">
        <v>1</v>
      </c>
      <c r="GE625" s="22">
        <v>1</v>
      </c>
      <c r="GF625" s="22">
        <v>0</v>
      </c>
      <c r="GG625" s="22">
        <v>2</v>
      </c>
      <c r="GH625" s="1">
        <v>47</v>
      </c>
      <c r="GI625" s="1">
        <v>14</v>
      </c>
      <c r="GJ625" s="1">
        <v>26</v>
      </c>
      <c r="GK625" s="1">
        <v>1</v>
      </c>
      <c r="GL625" s="1">
        <v>3</v>
      </c>
      <c r="GM625" s="1">
        <v>0</v>
      </c>
      <c r="GN625" s="31">
        <f t="shared" si="802"/>
        <v>0</v>
      </c>
      <c r="GO625" s="1">
        <v>0</v>
      </c>
      <c r="GP625" s="1">
        <v>1</v>
      </c>
      <c r="GQ625" s="1">
        <v>0</v>
      </c>
      <c r="GR625" s="1">
        <v>1</v>
      </c>
      <c r="GS625" s="1">
        <v>0</v>
      </c>
      <c r="GT625" s="1">
        <v>0</v>
      </c>
      <c r="GU625" s="1">
        <v>0</v>
      </c>
      <c r="GV625" s="32" t="str">
        <f t="shared" si="803"/>
        <v xml:space="preserve"> </v>
      </c>
      <c r="GW625" s="9">
        <f t="shared" si="804"/>
        <v>7</v>
      </c>
      <c r="GX625" s="10">
        <v>2.7</v>
      </c>
      <c r="GY625" s="10">
        <v>1.3</v>
      </c>
      <c r="GZ625" s="10">
        <v>4</v>
      </c>
      <c r="HA625" s="29">
        <f t="shared" si="805"/>
        <v>8.6956521739130432E-2</v>
      </c>
      <c r="HB625" s="29">
        <f t="shared" si="806"/>
        <v>0.27732840305061246</v>
      </c>
      <c r="HC625">
        <v>20.7</v>
      </c>
      <c r="HD625">
        <v>16.5</v>
      </c>
      <c r="HE625">
        <v>3.8</v>
      </c>
      <c r="HF625">
        <v>5</v>
      </c>
      <c r="HG625">
        <v>2</v>
      </c>
      <c r="HH625">
        <v>-0.9</v>
      </c>
      <c r="HI625">
        <v>6.1</v>
      </c>
      <c r="HJ625" s="11">
        <f t="shared" si="807"/>
        <v>0.1326086956521739</v>
      </c>
      <c r="HK625" s="11">
        <f t="shared" si="808"/>
        <v>0.42292581465218398</v>
      </c>
      <c r="HL625">
        <v>99</v>
      </c>
      <c r="HM625">
        <v>0</v>
      </c>
      <c r="HN625">
        <v>0</v>
      </c>
      <c r="HO625">
        <v>2</v>
      </c>
      <c r="HP625" t="s">
        <v>1474</v>
      </c>
      <c r="HQ625" s="33">
        <v>6666667</v>
      </c>
      <c r="HR625" s="33">
        <v>0</v>
      </c>
      <c r="HS625" s="30">
        <f t="shared" si="809"/>
        <v>-4.7292688780487797</v>
      </c>
    </row>
    <row r="626" spans="1:227" x14ac:dyDescent="0.2">
      <c r="A626" s="1">
        <v>10</v>
      </c>
      <c r="B626" s="2" t="s">
        <v>2921</v>
      </c>
      <c r="C626" s="2" t="s">
        <v>2922</v>
      </c>
      <c r="D626" s="2" t="s">
        <v>257</v>
      </c>
      <c r="E626" s="2" t="s">
        <v>240</v>
      </c>
      <c r="F626" s="2">
        <v>71</v>
      </c>
      <c r="G626" s="2">
        <v>200</v>
      </c>
      <c r="H626" s="2" t="s">
        <v>231</v>
      </c>
      <c r="J626" s="3">
        <v>28</v>
      </c>
      <c r="K626" s="5" t="s">
        <v>2923</v>
      </c>
      <c r="L626" s="5" t="s">
        <v>2920</v>
      </c>
      <c r="M626" s="5" t="s">
        <v>319</v>
      </c>
      <c r="N626" s="5" t="s">
        <v>786</v>
      </c>
      <c r="O626" s="2" t="s">
        <v>786</v>
      </c>
      <c r="P626" s="2" t="s">
        <v>314</v>
      </c>
      <c r="Q626" s="1">
        <v>48</v>
      </c>
      <c r="R626" s="1">
        <v>12</v>
      </c>
      <c r="S626" s="1">
        <v>20</v>
      </c>
      <c r="T626" s="1">
        <v>32</v>
      </c>
      <c r="U626" s="1">
        <v>-8</v>
      </c>
      <c r="V626" s="1">
        <v>82</v>
      </c>
      <c r="W626" s="20">
        <f t="shared" si="731"/>
        <v>0.14634146341463414</v>
      </c>
      <c r="X626" s="6">
        <v>784.93333333329997</v>
      </c>
      <c r="Y626" s="6">
        <f t="shared" si="732"/>
        <v>16.352777777777082</v>
      </c>
      <c r="Z626" s="1">
        <v>1100</v>
      </c>
      <c r="AA626" s="6">
        <f t="shared" si="733"/>
        <v>22.916666666666668</v>
      </c>
      <c r="AB626" s="8">
        <f t="shared" si="734"/>
        <v>0.71357575757572722</v>
      </c>
      <c r="AC626" s="3">
        <f t="shared" si="735"/>
        <v>87.78947368421052</v>
      </c>
      <c r="AD626" s="8">
        <f t="shared" si="736"/>
        <v>6.7105933680816054</v>
      </c>
      <c r="AE626" s="20">
        <f t="shared" si="737"/>
        <v>0.3</v>
      </c>
      <c r="AF626" s="20">
        <f t="shared" si="738"/>
        <v>0.5</v>
      </c>
      <c r="AG626" s="20">
        <f t="shared" si="739"/>
        <v>0.8</v>
      </c>
      <c r="AH626" s="3">
        <f t="shared" si="740"/>
        <v>441</v>
      </c>
      <c r="AI626" s="3">
        <f t="shared" si="741"/>
        <v>216</v>
      </c>
      <c r="AJ626" s="3">
        <f t="shared" si="742"/>
        <v>225</v>
      </c>
      <c r="AK626" s="20">
        <f t="shared" si="743"/>
        <v>0.48979591836734693</v>
      </c>
      <c r="AL626" s="6">
        <v>15.6</v>
      </c>
      <c r="AM626" s="1">
        <v>58</v>
      </c>
      <c r="AN626" s="1">
        <v>19</v>
      </c>
      <c r="AO626" s="1">
        <v>44</v>
      </c>
      <c r="AP626" s="1">
        <v>19</v>
      </c>
      <c r="AQ626" s="1">
        <v>21</v>
      </c>
      <c r="AR626" s="6">
        <f t="shared" si="744"/>
        <v>4.4334975369460015</v>
      </c>
      <c r="AS626" s="6">
        <f t="shared" si="745"/>
        <v>1.4523526414133454</v>
      </c>
      <c r="AT626" s="6">
        <f t="shared" si="746"/>
        <v>3.3633429590624835</v>
      </c>
      <c r="AU626" s="6">
        <f t="shared" si="747"/>
        <v>1.4523526414133454</v>
      </c>
      <c r="AV626" s="6">
        <f t="shared" si="748"/>
        <v>1.6052318668252763</v>
      </c>
      <c r="AW626" s="1">
        <v>42</v>
      </c>
      <c r="AX626" s="1">
        <v>10</v>
      </c>
      <c r="AY626" s="1">
        <v>2</v>
      </c>
      <c r="AZ626" s="1">
        <v>1</v>
      </c>
      <c r="BA626" s="1">
        <v>0</v>
      </c>
      <c r="BB626" s="1">
        <v>0</v>
      </c>
      <c r="BC626" s="7">
        <f t="shared" si="811"/>
        <v>-0.93548333333339995</v>
      </c>
      <c r="BD626" s="6">
        <v>596.86666666669998</v>
      </c>
      <c r="BE626" s="6">
        <f t="shared" si="749"/>
        <v>12.434722222222916</v>
      </c>
      <c r="BF626" s="5">
        <v>11.84</v>
      </c>
      <c r="BG626" s="5">
        <v>36.42</v>
      </c>
      <c r="BH626" s="21">
        <f t="shared" si="750"/>
        <v>0.24533775383340237</v>
      </c>
      <c r="BI626" s="1">
        <v>6</v>
      </c>
      <c r="BJ626" s="22">
        <v>6</v>
      </c>
      <c r="BK626" s="22">
        <v>3</v>
      </c>
      <c r="BL626" s="1">
        <v>11</v>
      </c>
      <c r="BM626" s="1">
        <f t="shared" si="751"/>
        <v>17</v>
      </c>
      <c r="BN626" s="8">
        <f t="shared" si="752"/>
        <v>1.7089243828883218</v>
      </c>
      <c r="BO626" s="3">
        <f t="shared" si="753"/>
        <v>72</v>
      </c>
      <c r="BP626" s="20">
        <f t="shared" si="754"/>
        <v>0.2857142857142857</v>
      </c>
      <c r="BQ626" s="20">
        <f t="shared" si="755"/>
        <v>0.52380952380952384</v>
      </c>
      <c r="BR626" s="20">
        <f t="shared" si="756"/>
        <v>0.80952380952380953</v>
      </c>
      <c r="BS626" s="3">
        <f t="shared" si="757"/>
        <v>373</v>
      </c>
      <c r="BT626" s="1">
        <v>187</v>
      </c>
      <c r="BU626" s="1">
        <v>186</v>
      </c>
      <c r="BV626" s="20">
        <f t="shared" si="758"/>
        <v>0.50134048257372654</v>
      </c>
      <c r="BW626" s="5">
        <v>116</v>
      </c>
      <c r="BX626" s="5">
        <v>107</v>
      </c>
      <c r="BY626" s="21">
        <f t="shared" si="759"/>
        <v>0.36981757877280264</v>
      </c>
      <c r="BZ626" s="5">
        <v>87</v>
      </c>
      <c r="CA626" s="5">
        <v>90</v>
      </c>
      <c r="CB626" s="23">
        <f t="shared" si="760"/>
        <v>0.29353233830845771</v>
      </c>
      <c r="CC626" s="5">
        <v>103</v>
      </c>
      <c r="CD626" s="5">
        <v>100</v>
      </c>
      <c r="CE626" s="23">
        <f t="shared" si="761"/>
        <v>0.33665008291873966</v>
      </c>
      <c r="CF626" s="23">
        <f t="shared" si="762"/>
        <v>0.5575</v>
      </c>
      <c r="CG626" s="24">
        <v>5</v>
      </c>
      <c r="CH626" s="5">
        <v>226</v>
      </c>
      <c r="CI626" s="5">
        <v>205</v>
      </c>
      <c r="CJ626" s="5">
        <v>182</v>
      </c>
      <c r="CK626">
        <v>15.82840375</v>
      </c>
      <c r="CL626" s="5">
        <v>0.61099999999999999</v>
      </c>
      <c r="CM626" s="5">
        <v>4</v>
      </c>
      <c r="CN626" s="5">
        <v>-0.4</v>
      </c>
      <c r="CO626" s="5">
        <v>-0.88500000000000001</v>
      </c>
      <c r="CP626" s="5">
        <v>10.99</v>
      </c>
      <c r="CQ626" s="21">
        <f t="shared" si="763"/>
        <v>8.3333333333333329E-2</v>
      </c>
      <c r="CR626" s="25">
        <f t="shared" si="764"/>
        <v>0.87649402390438247</v>
      </c>
      <c r="CS626" s="22">
        <f t="shared" si="765"/>
        <v>884.82735723771589</v>
      </c>
      <c r="CT626" s="21">
        <f t="shared" si="766"/>
        <v>-4.0172642762284203E-2</v>
      </c>
      <c r="CU626" s="26">
        <f t="shared" si="767"/>
        <v>2.217060810810811</v>
      </c>
      <c r="CV626" s="27">
        <f t="shared" si="768"/>
        <v>3.2728040540540544</v>
      </c>
      <c r="CW626" s="27">
        <f t="shared" si="769"/>
        <v>26.604729729729733</v>
      </c>
      <c r="CX626" s="27">
        <f t="shared" si="770"/>
        <v>26.499155405405407</v>
      </c>
      <c r="CY626" s="27">
        <f t="shared" si="771"/>
        <v>57.115709459459467</v>
      </c>
      <c r="CZ626" s="27">
        <f t="shared" si="772"/>
        <v>49.30320945945946</v>
      </c>
      <c r="DA626" s="28">
        <f t="shared" si="773"/>
        <v>7.8125000000000071</v>
      </c>
      <c r="DB626" s="5">
        <v>21</v>
      </c>
      <c r="DC626" s="5">
        <v>31</v>
      </c>
      <c r="DD626" s="22">
        <v>231</v>
      </c>
      <c r="DE626" s="22">
        <v>220</v>
      </c>
      <c r="DF626" s="22">
        <v>140</v>
      </c>
      <c r="DG626" s="22">
        <v>108</v>
      </c>
      <c r="DH626" s="22">
        <v>108</v>
      </c>
      <c r="DI626" s="22">
        <v>149</v>
      </c>
      <c r="DJ626" s="29">
        <f t="shared" si="774"/>
        <v>-5.0474999999999923</v>
      </c>
      <c r="DK626" s="27">
        <f t="shared" si="775"/>
        <v>2.4711696869851729</v>
      </c>
      <c r="DL626" s="27">
        <f t="shared" si="776"/>
        <v>1.8190554640307524</v>
      </c>
      <c r="DM626" s="27">
        <f t="shared" si="777"/>
        <v>30.958264689730914</v>
      </c>
      <c r="DN626" s="27">
        <f t="shared" si="778"/>
        <v>23.922295442064801</v>
      </c>
      <c r="DO626" s="27">
        <f t="shared" si="779"/>
        <v>57.763591433278421</v>
      </c>
      <c r="DP626" s="27">
        <f t="shared" si="780"/>
        <v>43.417078528281159</v>
      </c>
      <c r="DQ626" s="30">
        <f t="shared" si="781"/>
        <v>-6.5340129049972546</v>
      </c>
      <c r="DR626" s="5">
        <v>72</v>
      </c>
      <c r="DS626" s="5">
        <v>53</v>
      </c>
      <c r="DT626" s="5">
        <v>830</v>
      </c>
      <c r="DU626" s="5">
        <v>644</v>
      </c>
      <c r="DV626" s="5">
        <v>379</v>
      </c>
      <c r="DW626" s="5">
        <v>280</v>
      </c>
      <c r="DX626" s="5">
        <v>288</v>
      </c>
      <c r="DY626" s="5">
        <v>402</v>
      </c>
      <c r="DZ626" s="22">
        <v>6</v>
      </c>
      <c r="EA626" s="22">
        <v>7</v>
      </c>
      <c r="EB626" s="22">
        <f t="shared" si="782"/>
        <v>1</v>
      </c>
      <c r="EC626" s="26">
        <f t="shared" si="783"/>
        <v>0.60314978219587834</v>
      </c>
      <c r="ED626" s="27">
        <f t="shared" si="784"/>
        <v>0.70367474589519141</v>
      </c>
      <c r="EE626" s="27">
        <f t="shared" si="785"/>
        <v>0.10052496369931305</v>
      </c>
      <c r="EF626" s="6">
        <v>125.8333333333</v>
      </c>
      <c r="EG626" s="6">
        <f t="shared" si="786"/>
        <v>2.6215277777770836</v>
      </c>
      <c r="EH626" s="5">
        <v>2.38</v>
      </c>
      <c r="EI626" s="5">
        <v>2.56</v>
      </c>
      <c r="EJ626" s="21">
        <f t="shared" si="787"/>
        <v>0.48178137651821867</v>
      </c>
      <c r="EK626" s="1">
        <v>6</v>
      </c>
      <c r="EL626" s="22">
        <v>3</v>
      </c>
      <c r="EM626" s="22">
        <v>3</v>
      </c>
      <c r="EN626" s="1">
        <v>9</v>
      </c>
      <c r="EO626" s="3">
        <f t="shared" si="788"/>
        <v>15</v>
      </c>
      <c r="EP626" s="6">
        <f t="shared" si="789"/>
        <v>7.1523178807965966</v>
      </c>
      <c r="EQ626" s="3">
        <f t="shared" si="790"/>
        <v>15.789473684210526</v>
      </c>
      <c r="ER626" s="20">
        <f t="shared" si="791"/>
        <v>0.31578947368421051</v>
      </c>
      <c r="ES626" s="20">
        <f t="shared" si="792"/>
        <v>0.47368421052631576</v>
      </c>
      <c r="ET626" s="20">
        <f t="shared" si="793"/>
        <v>0.78947368421052633</v>
      </c>
      <c r="EU626" s="3">
        <f t="shared" si="794"/>
        <v>30</v>
      </c>
      <c r="EV626" s="1">
        <v>15</v>
      </c>
      <c r="EW626" s="1">
        <v>15</v>
      </c>
      <c r="EX626" s="20">
        <f t="shared" si="795"/>
        <v>0.5</v>
      </c>
      <c r="EY626" s="5">
        <v>19</v>
      </c>
      <c r="EZ626" s="5">
        <v>0</v>
      </c>
      <c r="FA626" s="22">
        <v>81</v>
      </c>
      <c r="FB626" s="22">
        <v>6</v>
      </c>
      <c r="FC626" s="22">
        <v>42</v>
      </c>
      <c r="FD626" s="22">
        <v>4</v>
      </c>
      <c r="FE626" s="22">
        <v>2</v>
      </c>
      <c r="FF626" s="22">
        <v>67</v>
      </c>
      <c r="FG626" s="22">
        <v>2</v>
      </c>
      <c r="FH626" s="22">
        <v>1</v>
      </c>
      <c r="FI626" s="6">
        <v>62.233333333300003</v>
      </c>
      <c r="FJ626" s="6">
        <f t="shared" si="796"/>
        <v>1.2965277777770834</v>
      </c>
      <c r="FK626" s="5">
        <v>1.23</v>
      </c>
      <c r="FL626" s="5">
        <v>3.86</v>
      </c>
      <c r="FM626" s="21">
        <f t="shared" si="797"/>
        <v>0.24165029469548133</v>
      </c>
      <c r="FN626" s="1">
        <v>0</v>
      </c>
      <c r="FO626" s="22">
        <v>0</v>
      </c>
      <c r="FP626" s="22">
        <v>0</v>
      </c>
      <c r="FQ626" s="1">
        <v>0</v>
      </c>
      <c r="FR626" s="1">
        <f t="shared" si="798"/>
        <v>0</v>
      </c>
      <c r="FS626" s="3">
        <f t="shared" si="799"/>
        <v>0</v>
      </c>
      <c r="FT626" s="3">
        <f t="shared" si="800"/>
        <v>38</v>
      </c>
      <c r="FU626" s="1">
        <v>14</v>
      </c>
      <c r="FV626" s="1">
        <v>24</v>
      </c>
      <c r="FW626" s="20">
        <f t="shared" si="801"/>
        <v>0.36842105263157893</v>
      </c>
      <c r="FX626" s="5">
        <v>0</v>
      </c>
      <c r="FY626" s="5">
        <v>5</v>
      </c>
      <c r="FZ626" s="22">
        <v>5</v>
      </c>
      <c r="GA626" s="22">
        <v>36</v>
      </c>
      <c r="GB626" s="22">
        <v>5</v>
      </c>
      <c r="GC626" s="22">
        <v>25</v>
      </c>
      <c r="GD626" s="22">
        <v>22</v>
      </c>
      <c r="GE626" s="22">
        <v>1</v>
      </c>
      <c r="GF626" s="22">
        <v>1</v>
      </c>
      <c r="GG626" s="22">
        <v>1</v>
      </c>
      <c r="GH626" s="1">
        <v>47</v>
      </c>
      <c r="GI626" s="1">
        <v>23</v>
      </c>
      <c r="GJ626" s="1">
        <v>38</v>
      </c>
      <c r="GK626" s="1">
        <v>6</v>
      </c>
      <c r="GL626" s="1">
        <v>4</v>
      </c>
      <c r="GM626" s="1">
        <v>2</v>
      </c>
      <c r="GN626" s="31">
        <f t="shared" si="802"/>
        <v>0.5</v>
      </c>
      <c r="GO626" s="1">
        <v>0</v>
      </c>
      <c r="GP626" s="1">
        <v>2</v>
      </c>
      <c r="GQ626" s="1">
        <v>0</v>
      </c>
      <c r="GR626" s="1">
        <v>3</v>
      </c>
      <c r="GS626" s="1">
        <v>0</v>
      </c>
      <c r="GT626" s="1">
        <v>0</v>
      </c>
      <c r="GU626" s="1">
        <v>0</v>
      </c>
      <c r="GV626" s="32" t="str">
        <f t="shared" si="803"/>
        <v xml:space="preserve"> </v>
      </c>
      <c r="GW626" s="9">
        <f t="shared" si="804"/>
        <v>7</v>
      </c>
      <c r="GX626" s="10">
        <v>2.7</v>
      </c>
      <c r="GY626" s="10">
        <v>0.60000000000000009</v>
      </c>
      <c r="GZ626" s="10">
        <v>3.3</v>
      </c>
      <c r="HA626" s="29">
        <f t="shared" si="805"/>
        <v>6.8749999999999992E-2</v>
      </c>
      <c r="HB626" s="29">
        <f t="shared" si="806"/>
        <v>0.25225072192968623</v>
      </c>
      <c r="HC626">
        <v>20.100000000000001</v>
      </c>
      <c r="HD626">
        <v>16.3</v>
      </c>
      <c r="HE626">
        <v>-9.6999999999999993</v>
      </c>
      <c r="HF626">
        <v>4.0999999999999996</v>
      </c>
      <c r="HG626">
        <v>1.1000000000000001</v>
      </c>
      <c r="HH626">
        <v>0.5</v>
      </c>
      <c r="HI626">
        <v>5.6</v>
      </c>
      <c r="HJ626" s="11">
        <f t="shared" si="807"/>
        <v>0.11666666666666665</v>
      </c>
      <c r="HK626" s="11">
        <f t="shared" si="808"/>
        <v>0.42806183115340701</v>
      </c>
      <c r="HL626">
        <v>99</v>
      </c>
      <c r="HM626">
        <v>0</v>
      </c>
      <c r="HN626">
        <v>0</v>
      </c>
      <c r="HQ626" s="33">
        <v>5750000</v>
      </c>
      <c r="HR626" s="33">
        <v>0</v>
      </c>
      <c r="HS626" s="30">
        <f t="shared" si="809"/>
        <v>-3.6195121951219509</v>
      </c>
    </row>
    <row r="627" spans="1:227" x14ac:dyDescent="0.2">
      <c r="A627" s="1">
        <v>15</v>
      </c>
      <c r="B627" s="2" t="s">
        <v>2253</v>
      </c>
      <c r="C627" s="2" t="s">
        <v>1012</v>
      </c>
      <c r="D627" s="2" t="s">
        <v>257</v>
      </c>
      <c r="E627" s="2" t="s">
        <v>240</v>
      </c>
      <c r="F627" s="2">
        <v>72</v>
      </c>
      <c r="G627" s="2">
        <v>197</v>
      </c>
      <c r="H627" s="2" t="s">
        <v>231</v>
      </c>
      <c r="J627" s="3">
        <v>28</v>
      </c>
      <c r="K627" s="5" t="s">
        <v>2924</v>
      </c>
      <c r="L627" s="5" t="s">
        <v>2925</v>
      </c>
      <c r="M627" s="5" t="s">
        <v>705</v>
      </c>
      <c r="N627" s="5" t="s">
        <v>786</v>
      </c>
      <c r="O627" s="2" t="s">
        <v>786</v>
      </c>
      <c r="P627" s="2" t="s">
        <v>376</v>
      </c>
      <c r="Q627" s="1">
        <v>16</v>
      </c>
      <c r="R627" s="1">
        <v>1</v>
      </c>
      <c r="S627" s="1">
        <v>5</v>
      </c>
      <c r="T627" s="1">
        <v>6</v>
      </c>
      <c r="U627" s="1">
        <v>2</v>
      </c>
      <c r="V627" s="1">
        <v>27</v>
      </c>
      <c r="W627" s="20">
        <f t="shared" si="731"/>
        <v>3.7037037037037035E-2</v>
      </c>
      <c r="X627" s="6">
        <v>174.38333333329999</v>
      </c>
      <c r="Y627" s="6">
        <f t="shared" si="732"/>
        <v>10.898958333331249</v>
      </c>
      <c r="Z627" s="1">
        <v>248</v>
      </c>
      <c r="AA627" s="6">
        <f t="shared" si="733"/>
        <v>15.5</v>
      </c>
      <c r="AB627" s="8">
        <f t="shared" si="734"/>
        <v>0.70315860215040316</v>
      </c>
      <c r="AC627" s="3">
        <f t="shared" si="735"/>
        <v>26</v>
      </c>
      <c r="AD627" s="8">
        <f t="shared" si="736"/>
        <v>8.945809041385635</v>
      </c>
      <c r="AE627" s="20">
        <f t="shared" si="737"/>
        <v>0.16666666666666666</v>
      </c>
      <c r="AF627" s="20">
        <f t="shared" si="738"/>
        <v>0.83333333333333337</v>
      </c>
      <c r="AG627" s="20">
        <f t="shared" si="739"/>
        <v>1</v>
      </c>
      <c r="AH627" s="3">
        <f t="shared" si="740"/>
        <v>56</v>
      </c>
      <c r="AI627" s="3">
        <f t="shared" si="741"/>
        <v>27</v>
      </c>
      <c r="AJ627" s="3">
        <f t="shared" si="742"/>
        <v>29</v>
      </c>
      <c r="AK627" s="20">
        <f t="shared" si="743"/>
        <v>0.48214285714285715</v>
      </c>
      <c r="AL627" s="6">
        <v>6</v>
      </c>
      <c r="AM627" s="1">
        <v>22</v>
      </c>
      <c r="AN627" s="1">
        <v>3</v>
      </c>
      <c r="AO627" s="1">
        <v>12</v>
      </c>
      <c r="AP627" s="1">
        <v>3</v>
      </c>
      <c r="AQ627" s="1">
        <v>6</v>
      </c>
      <c r="AR627" s="6">
        <f t="shared" si="744"/>
        <v>7.5695307273263062</v>
      </c>
      <c r="AS627" s="6">
        <f t="shared" si="745"/>
        <v>1.0322087355444964</v>
      </c>
      <c r="AT627" s="6">
        <f t="shared" si="746"/>
        <v>4.1288349421779857</v>
      </c>
      <c r="AU627" s="6">
        <f t="shared" si="747"/>
        <v>1.0322087355444964</v>
      </c>
      <c r="AV627" s="6">
        <f t="shared" si="748"/>
        <v>2.0644174710889929</v>
      </c>
      <c r="AW627" s="1">
        <v>10</v>
      </c>
      <c r="AX627" s="1">
        <v>5</v>
      </c>
      <c r="AY627" s="1">
        <v>0</v>
      </c>
      <c r="AZ627" s="1">
        <v>0</v>
      </c>
      <c r="BA627" s="1">
        <v>0</v>
      </c>
      <c r="BB627" s="1">
        <v>0</v>
      </c>
      <c r="BC627" s="7">
        <f t="shared" si="811"/>
        <v>-1.3065416666667999</v>
      </c>
      <c r="BD627" s="6">
        <v>165.26666666669999</v>
      </c>
      <c r="BE627" s="6">
        <f t="shared" si="749"/>
        <v>10.329166666668749</v>
      </c>
      <c r="BF627" s="5">
        <v>10.25</v>
      </c>
      <c r="BG627" s="5">
        <v>38.15</v>
      </c>
      <c r="BH627" s="21">
        <f t="shared" si="750"/>
        <v>0.21177685950413225</v>
      </c>
      <c r="BI627" s="1">
        <v>1</v>
      </c>
      <c r="BJ627" s="22">
        <v>2</v>
      </c>
      <c r="BK627" s="22">
        <v>3</v>
      </c>
      <c r="BL627" s="1">
        <v>5</v>
      </c>
      <c r="BM627" s="1">
        <f t="shared" si="751"/>
        <v>6</v>
      </c>
      <c r="BN627" s="8">
        <f t="shared" si="752"/>
        <v>2.178297700685321</v>
      </c>
      <c r="BO627" s="3">
        <f t="shared" si="753"/>
        <v>26</v>
      </c>
      <c r="BP627" s="20">
        <f t="shared" si="754"/>
        <v>0.16666666666666666</v>
      </c>
      <c r="BQ627" s="20">
        <f t="shared" si="755"/>
        <v>0.83333333333333337</v>
      </c>
      <c r="BR627" s="20">
        <f t="shared" si="756"/>
        <v>1</v>
      </c>
      <c r="BS627" s="3">
        <f t="shared" si="757"/>
        <v>50</v>
      </c>
      <c r="BT627" s="1">
        <v>24</v>
      </c>
      <c r="BU627" s="1">
        <v>26</v>
      </c>
      <c r="BV627" s="20">
        <f t="shared" si="758"/>
        <v>0.48</v>
      </c>
      <c r="BW627" s="5">
        <v>24</v>
      </c>
      <c r="BX627" s="5">
        <v>28</v>
      </c>
      <c r="BY627" s="21">
        <f t="shared" si="759"/>
        <v>0.42622950819672129</v>
      </c>
      <c r="BZ627" s="5">
        <v>15</v>
      </c>
      <c r="CA627" s="5">
        <v>20</v>
      </c>
      <c r="CB627" s="23">
        <f t="shared" si="760"/>
        <v>0.28688524590163933</v>
      </c>
      <c r="CC627" s="5">
        <v>20</v>
      </c>
      <c r="CD627" s="5">
        <v>15</v>
      </c>
      <c r="CE627" s="23">
        <f t="shared" si="761"/>
        <v>0.28688524590163933</v>
      </c>
      <c r="CF627" s="23">
        <f t="shared" si="762"/>
        <v>0.5977011494252874</v>
      </c>
      <c r="CG627" s="24">
        <v>10</v>
      </c>
      <c r="CH627" s="5">
        <v>61</v>
      </c>
      <c r="CI627" s="5">
        <v>62</v>
      </c>
      <c r="CJ627" s="5">
        <v>42</v>
      </c>
      <c r="CK627">
        <v>14.69152882</v>
      </c>
      <c r="CL627" s="5">
        <v>-0.41400000000000003</v>
      </c>
      <c r="CM627" s="5">
        <v>11</v>
      </c>
      <c r="CN627" s="5">
        <v>-1.6320000000000001</v>
      </c>
      <c r="CO627" s="5">
        <v>-4.7930000000000001</v>
      </c>
      <c r="CP627" s="5">
        <v>7.7069999999999999</v>
      </c>
      <c r="CQ627" s="21">
        <f t="shared" si="763"/>
        <v>7.6923076923076927E-2</v>
      </c>
      <c r="CR627" s="25">
        <f t="shared" si="764"/>
        <v>0.94444444444444442</v>
      </c>
      <c r="CS627" s="22">
        <f t="shared" si="765"/>
        <v>952.13675213675219</v>
      </c>
      <c r="CT627" s="21">
        <f t="shared" si="766"/>
        <v>2.1367521367521347E-2</v>
      </c>
      <c r="CU627" s="26">
        <f t="shared" si="767"/>
        <v>2.1951219512195119</v>
      </c>
      <c r="CV627" s="27">
        <f t="shared" si="768"/>
        <v>1.4634146341463414</v>
      </c>
      <c r="CW627" s="27">
        <f t="shared" si="769"/>
        <v>28.536585365853657</v>
      </c>
      <c r="CX627" s="27">
        <f t="shared" si="770"/>
        <v>26.341463414634145</v>
      </c>
      <c r="CY627" s="27">
        <f t="shared" si="771"/>
        <v>58.170731707317074</v>
      </c>
      <c r="CZ627" s="27">
        <f t="shared" si="772"/>
        <v>46.463414634146346</v>
      </c>
      <c r="DA627" s="28">
        <f t="shared" si="773"/>
        <v>11.707317073170728</v>
      </c>
      <c r="DB627" s="5">
        <v>6</v>
      </c>
      <c r="DC627" s="5">
        <v>4</v>
      </c>
      <c r="DD627" s="22">
        <v>72</v>
      </c>
      <c r="DE627" s="22">
        <v>68</v>
      </c>
      <c r="DF627" s="22">
        <v>37</v>
      </c>
      <c r="DG627" s="22">
        <v>26</v>
      </c>
      <c r="DH627" s="22">
        <v>29</v>
      </c>
      <c r="DI627" s="22">
        <v>44</v>
      </c>
      <c r="DJ627" s="29">
        <f t="shared" si="774"/>
        <v>-6.6510513036169172E-2</v>
      </c>
      <c r="DK627" s="27">
        <f t="shared" si="775"/>
        <v>1.7693315858453476</v>
      </c>
      <c r="DL627" s="27">
        <f t="shared" si="776"/>
        <v>2.3591087811271296</v>
      </c>
      <c r="DM627" s="27">
        <f t="shared" si="777"/>
        <v>31.454783748361731</v>
      </c>
      <c r="DN627" s="27">
        <f t="shared" si="778"/>
        <v>26.638269986893842</v>
      </c>
      <c r="DO627" s="27">
        <f t="shared" si="779"/>
        <v>58.387942332896465</v>
      </c>
      <c r="DP627" s="27">
        <f t="shared" si="780"/>
        <v>49.934469200524248</v>
      </c>
      <c r="DQ627" s="30">
        <f t="shared" si="781"/>
        <v>3.2538439407985109</v>
      </c>
      <c r="DR627" s="5">
        <v>18</v>
      </c>
      <c r="DS627" s="5">
        <v>24</v>
      </c>
      <c r="DT627" s="5">
        <v>302</v>
      </c>
      <c r="DU627" s="5">
        <v>247</v>
      </c>
      <c r="DV627" s="5">
        <v>151</v>
      </c>
      <c r="DW627" s="5">
        <v>122</v>
      </c>
      <c r="DX627" s="5">
        <v>115</v>
      </c>
      <c r="DY627" s="5">
        <v>123</v>
      </c>
      <c r="DZ627" s="22">
        <v>3</v>
      </c>
      <c r="EA627" s="22">
        <v>3</v>
      </c>
      <c r="EB627" s="22">
        <f t="shared" si="782"/>
        <v>0</v>
      </c>
      <c r="EC627" s="26">
        <f t="shared" si="783"/>
        <v>1.0891488503426605</v>
      </c>
      <c r="ED627" s="27">
        <f t="shared" si="784"/>
        <v>1.0891488503426605</v>
      </c>
      <c r="EE627" s="27">
        <f t="shared" si="785"/>
        <v>0</v>
      </c>
      <c r="EF627" s="6">
        <v>3.6</v>
      </c>
      <c r="EG627" s="6">
        <f t="shared" si="786"/>
        <v>0.22500000000000001</v>
      </c>
      <c r="EH627" s="5">
        <v>0.22</v>
      </c>
      <c r="EI627" s="5">
        <v>4.96</v>
      </c>
      <c r="EJ627" s="21">
        <f t="shared" si="787"/>
        <v>4.2471042471042476E-2</v>
      </c>
      <c r="EK627" s="1">
        <v>0</v>
      </c>
      <c r="EL627" s="22">
        <v>0</v>
      </c>
      <c r="EM627" s="22">
        <v>0</v>
      </c>
      <c r="EN627" s="1">
        <v>0</v>
      </c>
      <c r="EO627" s="3">
        <f t="shared" si="788"/>
        <v>0</v>
      </c>
      <c r="EP627" s="6">
        <f t="shared" si="789"/>
        <v>0</v>
      </c>
      <c r="EQ627" s="3">
        <f t="shared" si="790"/>
        <v>0</v>
      </c>
      <c r="ER627" s="20">
        <f t="shared" si="791"/>
        <v>0</v>
      </c>
      <c r="ES627" s="20">
        <f t="shared" si="792"/>
        <v>0</v>
      </c>
      <c r="ET627" s="20">
        <f t="shared" si="793"/>
        <v>0</v>
      </c>
      <c r="EU627" s="3">
        <f t="shared" si="794"/>
        <v>4</v>
      </c>
      <c r="EV627" s="1">
        <v>2</v>
      </c>
      <c r="EW627" s="1">
        <v>2</v>
      </c>
      <c r="EX627" s="20">
        <f t="shared" si="795"/>
        <v>0.5</v>
      </c>
      <c r="EY627" s="5">
        <v>0</v>
      </c>
      <c r="EZ627" s="5">
        <v>0</v>
      </c>
      <c r="FA627" s="22">
        <v>2</v>
      </c>
      <c r="FB627" s="22">
        <v>0</v>
      </c>
      <c r="FC627" s="22">
        <v>0</v>
      </c>
      <c r="FD627" s="22">
        <v>1</v>
      </c>
      <c r="FE627" s="22">
        <v>0</v>
      </c>
      <c r="FF627" s="22">
        <v>2</v>
      </c>
      <c r="FG627" s="22">
        <v>1</v>
      </c>
      <c r="FH627" s="22">
        <v>0</v>
      </c>
      <c r="FI627" s="6">
        <v>5.5166666666999999</v>
      </c>
      <c r="FJ627" s="6">
        <f t="shared" si="796"/>
        <v>0.34479166666875</v>
      </c>
      <c r="FK627" s="5">
        <v>0.34</v>
      </c>
      <c r="FL627" s="5">
        <v>4.38</v>
      </c>
      <c r="FM627" s="21">
        <f t="shared" si="797"/>
        <v>7.2033898305084748E-2</v>
      </c>
      <c r="FN627" s="1">
        <v>0</v>
      </c>
      <c r="FO627" s="22">
        <v>0</v>
      </c>
      <c r="FP627" s="22">
        <v>0</v>
      </c>
      <c r="FQ627" s="1">
        <v>0</v>
      </c>
      <c r="FR627" s="1">
        <f t="shared" si="798"/>
        <v>0</v>
      </c>
      <c r="FS627" s="3">
        <f t="shared" si="799"/>
        <v>0</v>
      </c>
      <c r="FT627" s="3">
        <f t="shared" si="800"/>
        <v>2</v>
      </c>
      <c r="FU627" s="1">
        <v>1</v>
      </c>
      <c r="FV627" s="1">
        <v>1</v>
      </c>
      <c r="FW627" s="20">
        <f t="shared" si="801"/>
        <v>0.5</v>
      </c>
      <c r="FX627" s="5">
        <v>0</v>
      </c>
      <c r="FY627" s="5">
        <v>0</v>
      </c>
      <c r="FZ627" s="22">
        <v>2</v>
      </c>
      <c r="GA627" s="22">
        <v>2</v>
      </c>
      <c r="GB627" s="22">
        <v>2</v>
      </c>
      <c r="GC627" s="22">
        <v>4</v>
      </c>
      <c r="GD627" s="22">
        <v>3</v>
      </c>
      <c r="GE627" s="22">
        <v>2</v>
      </c>
      <c r="GF627" s="22">
        <v>0</v>
      </c>
      <c r="GG627" s="22">
        <v>0</v>
      </c>
      <c r="GH627" s="1">
        <v>6</v>
      </c>
      <c r="GI627" s="1">
        <v>0</v>
      </c>
      <c r="GJ627" s="1">
        <v>4</v>
      </c>
      <c r="GK627" s="1">
        <v>0</v>
      </c>
      <c r="GN627" s="31" t="str">
        <f t="shared" si="802"/>
        <v xml:space="preserve"> 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32" t="str">
        <f t="shared" si="803"/>
        <v xml:space="preserve"> </v>
      </c>
      <c r="GW627" s="9">
        <f t="shared" si="804"/>
        <v>2</v>
      </c>
      <c r="GX627" s="10">
        <v>0.30000000000000004</v>
      </c>
      <c r="GY627" s="10">
        <v>0.30000000000000004</v>
      </c>
      <c r="GZ627" s="10">
        <v>0.60000000000000009</v>
      </c>
      <c r="HA627" s="29">
        <f t="shared" si="805"/>
        <v>3.7500000000000006E-2</v>
      </c>
      <c r="HB627" s="29">
        <f t="shared" si="806"/>
        <v>0.20644174710889929</v>
      </c>
      <c r="HC627">
        <v>3.1</v>
      </c>
      <c r="HD627">
        <v>3</v>
      </c>
      <c r="HE627">
        <v>1.6</v>
      </c>
      <c r="HF627">
        <v>0.9</v>
      </c>
      <c r="HG627">
        <v>0.60000000000000009</v>
      </c>
      <c r="HH627">
        <v>0</v>
      </c>
      <c r="HI627">
        <v>1.4</v>
      </c>
      <c r="HJ627" s="11">
        <f t="shared" si="807"/>
        <v>8.7499999999999994E-2</v>
      </c>
      <c r="HK627" s="11">
        <f t="shared" si="808"/>
        <v>0.48169740992076499</v>
      </c>
      <c r="HL627">
        <v>99</v>
      </c>
      <c r="HM627">
        <v>0</v>
      </c>
      <c r="HN627">
        <v>0</v>
      </c>
      <c r="HQ627" s="33">
        <v>1175000</v>
      </c>
      <c r="HR627" s="33">
        <v>0</v>
      </c>
      <c r="HS627" s="30">
        <f t="shared" si="809"/>
        <v>0.21463414634146316</v>
      </c>
    </row>
    <row r="628" spans="1:227" x14ac:dyDescent="0.2">
      <c r="A628" s="1">
        <v>36</v>
      </c>
      <c r="B628" s="2" t="s">
        <v>2926</v>
      </c>
      <c r="C628" s="2" t="s">
        <v>886</v>
      </c>
      <c r="D628" s="2" t="s">
        <v>257</v>
      </c>
      <c r="E628" s="2" t="s">
        <v>240</v>
      </c>
      <c r="F628" s="2">
        <v>71</v>
      </c>
      <c r="G628" s="2">
        <v>169</v>
      </c>
      <c r="H628" s="2" t="s">
        <v>231</v>
      </c>
      <c r="J628" s="3">
        <v>23</v>
      </c>
      <c r="K628" s="5" t="s">
        <v>2927</v>
      </c>
      <c r="L628" s="5" t="s">
        <v>2928</v>
      </c>
      <c r="M628" s="5" t="s">
        <v>1091</v>
      </c>
      <c r="N628" s="5" t="s">
        <v>262</v>
      </c>
      <c r="O628" s="2" t="s">
        <v>262</v>
      </c>
      <c r="P628" s="2" t="s">
        <v>245</v>
      </c>
      <c r="Q628" s="1">
        <v>32</v>
      </c>
      <c r="R628" s="1">
        <v>3</v>
      </c>
      <c r="S628" s="1">
        <v>2</v>
      </c>
      <c r="T628" s="1">
        <v>5</v>
      </c>
      <c r="U628" s="1">
        <v>-7</v>
      </c>
      <c r="V628" s="1">
        <v>15</v>
      </c>
      <c r="W628" s="20">
        <f t="shared" si="731"/>
        <v>0.2</v>
      </c>
      <c r="X628" s="6">
        <v>268.14999999999998</v>
      </c>
      <c r="Y628" s="6">
        <f t="shared" si="732"/>
        <v>8.3796874999999993</v>
      </c>
      <c r="Z628" s="1">
        <v>384</v>
      </c>
      <c r="AA628" s="6">
        <f t="shared" si="733"/>
        <v>12</v>
      </c>
      <c r="AB628" s="8">
        <f t="shared" si="734"/>
        <v>0.69830729166666661</v>
      </c>
      <c r="AC628" s="3">
        <f t="shared" si="735"/>
        <v>34</v>
      </c>
      <c r="AD628" s="8">
        <f t="shared" si="736"/>
        <v>7.6076822673876574</v>
      </c>
      <c r="AE628" s="20">
        <f t="shared" si="737"/>
        <v>0.5</v>
      </c>
      <c r="AF628" s="20">
        <f t="shared" si="738"/>
        <v>0.33333333333333331</v>
      </c>
      <c r="AG628" s="20">
        <f t="shared" si="739"/>
        <v>0.83333333333333326</v>
      </c>
      <c r="AH628" s="3">
        <f t="shared" si="740"/>
        <v>2</v>
      </c>
      <c r="AI628" s="3">
        <f t="shared" si="741"/>
        <v>1</v>
      </c>
      <c r="AJ628" s="3">
        <f t="shared" si="742"/>
        <v>1</v>
      </c>
      <c r="AK628" s="20">
        <f t="shared" si="743"/>
        <v>0.5</v>
      </c>
      <c r="AL628" s="6">
        <v>0.1</v>
      </c>
      <c r="AM628" s="1">
        <v>143</v>
      </c>
      <c r="AN628" s="1">
        <v>12</v>
      </c>
      <c r="AO628" s="1">
        <v>8</v>
      </c>
      <c r="AP628" s="1">
        <v>2</v>
      </c>
      <c r="AQ628" s="1">
        <v>4</v>
      </c>
      <c r="AR628" s="6">
        <f t="shared" si="744"/>
        <v>31.997016595189262</v>
      </c>
      <c r="AS628" s="6">
        <f t="shared" si="745"/>
        <v>2.6850643296662318</v>
      </c>
      <c r="AT628" s="6">
        <f t="shared" si="746"/>
        <v>1.7900428864441544</v>
      </c>
      <c r="AU628" s="6">
        <f t="shared" si="747"/>
        <v>0.44751072161103861</v>
      </c>
      <c r="AV628" s="6">
        <f t="shared" si="748"/>
        <v>0.89502144322207722</v>
      </c>
      <c r="AW628" s="1">
        <v>85</v>
      </c>
      <c r="AX628" s="1">
        <v>15</v>
      </c>
      <c r="AY628" s="1">
        <v>5</v>
      </c>
      <c r="AZ628" s="1">
        <v>2</v>
      </c>
      <c r="BA628" s="1">
        <v>1</v>
      </c>
      <c r="BB628" s="1">
        <v>0</v>
      </c>
      <c r="BC628" s="7">
        <f t="shared" si="811"/>
        <v>3.5133916666668168</v>
      </c>
      <c r="BD628" s="6">
        <v>266.05</v>
      </c>
      <c r="BE628" s="6">
        <f t="shared" si="749"/>
        <v>8.3140625000000004</v>
      </c>
      <c r="BF628" s="5">
        <v>8.32</v>
      </c>
      <c r="BG628" s="5">
        <v>38.32</v>
      </c>
      <c r="BH628" s="21">
        <f t="shared" si="750"/>
        <v>0.17838765008576329</v>
      </c>
      <c r="BI628" s="1">
        <v>3</v>
      </c>
      <c r="BJ628" s="22">
        <v>2</v>
      </c>
      <c r="BK628" s="22">
        <v>0</v>
      </c>
      <c r="BL628" s="1">
        <v>2</v>
      </c>
      <c r="BM628" s="1">
        <f t="shared" si="751"/>
        <v>5</v>
      </c>
      <c r="BN628" s="8">
        <f t="shared" si="752"/>
        <v>1.12760759255779</v>
      </c>
      <c r="BO628" s="3">
        <f t="shared" si="753"/>
        <v>34</v>
      </c>
      <c r="BP628" s="20">
        <f t="shared" si="754"/>
        <v>0.6</v>
      </c>
      <c r="BQ628" s="20">
        <f t="shared" si="755"/>
        <v>0.4</v>
      </c>
      <c r="BR628" s="20">
        <f t="shared" si="756"/>
        <v>1</v>
      </c>
      <c r="BS628" s="3">
        <f t="shared" si="757"/>
        <v>2</v>
      </c>
      <c r="BT628" s="1">
        <v>1</v>
      </c>
      <c r="BU628" s="1">
        <v>1</v>
      </c>
      <c r="BV628" s="20">
        <f t="shared" si="758"/>
        <v>0.5</v>
      </c>
      <c r="BW628" s="5">
        <v>17</v>
      </c>
      <c r="BX628" s="5">
        <v>31</v>
      </c>
      <c r="BY628" s="21">
        <f t="shared" si="759"/>
        <v>0.20960698689956331</v>
      </c>
      <c r="BZ628" s="5">
        <v>29</v>
      </c>
      <c r="CA628" s="5">
        <v>45</v>
      </c>
      <c r="CB628" s="23">
        <f t="shared" si="760"/>
        <v>0.32314410480349343</v>
      </c>
      <c r="CC628" s="5">
        <v>46</v>
      </c>
      <c r="CD628" s="5">
        <v>61</v>
      </c>
      <c r="CE628" s="23">
        <f t="shared" si="761"/>
        <v>0.46724890829694321</v>
      </c>
      <c r="CF628" s="23">
        <f t="shared" si="762"/>
        <v>0.39344262295081966</v>
      </c>
      <c r="CG628" s="24">
        <v>5</v>
      </c>
      <c r="CH628" s="5">
        <v>93</v>
      </c>
      <c r="CI628" s="5">
        <v>83</v>
      </c>
      <c r="CJ628" s="5">
        <v>96</v>
      </c>
      <c r="CK628">
        <v>15.18119276</v>
      </c>
      <c r="CL628" s="5">
        <v>-0.23600000000000002</v>
      </c>
      <c r="CM628" s="5">
        <v>15</v>
      </c>
      <c r="CN628" s="5">
        <v>0.36</v>
      </c>
      <c r="CO628" s="5">
        <v>-4.3520000000000003</v>
      </c>
      <c r="CP628" s="5">
        <v>-7.7670000000000003</v>
      </c>
      <c r="CQ628" s="21">
        <f t="shared" si="763"/>
        <v>5.8823529411764705E-2</v>
      </c>
      <c r="CR628" s="25">
        <f t="shared" si="764"/>
        <v>0.89166666666666672</v>
      </c>
      <c r="CS628" s="22">
        <f t="shared" si="765"/>
        <v>897.54901960784321</v>
      </c>
      <c r="CT628" s="21">
        <f t="shared" si="766"/>
        <v>-4.9509803921568576E-2</v>
      </c>
      <c r="CU628" s="26">
        <f t="shared" si="767"/>
        <v>1.1268028846153846</v>
      </c>
      <c r="CV628" s="27">
        <f t="shared" si="768"/>
        <v>2.9296875</v>
      </c>
      <c r="CW628" s="27">
        <f t="shared" si="769"/>
        <v>19.155649038461537</v>
      </c>
      <c r="CX628" s="27">
        <f t="shared" si="770"/>
        <v>27.04326923076923</v>
      </c>
      <c r="CY628" s="27">
        <f t="shared" si="771"/>
        <v>39.43810096153846</v>
      </c>
      <c r="CZ628" s="27">
        <f t="shared" si="772"/>
        <v>58.143028846153847</v>
      </c>
      <c r="DA628" s="28">
        <f t="shared" si="773"/>
        <v>-18.704927884615387</v>
      </c>
      <c r="DB628" s="5">
        <v>5</v>
      </c>
      <c r="DC628" s="5">
        <v>13</v>
      </c>
      <c r="DD628" s="22">
        <v>80</v>
      </c>
      <c r="DE628" s="22">
        <v>107</v>
      </c>
      <c r="DF628" s="22">
        <v>39</v>
      </c>
      <c r="DG628" s="22">
        <v>66</v>
      </c>
      <c r="DH628" s="22">
        <v>72</v>
      </c>
      <c r="DI628" s="22">
        <v>51</v>
      </c>
      <c r="DJ628" s="29">
        <f t="shared" si="774"/>
        <v>-8.1105508354350597</v>
      </c>
      <c r="DK628" s="27">
        <f t="shared" si="775"/>
        <v>2.3975730688935282</v>
      </c>
      <c r="DL628" s="27">
        <f t="shared" si="776"/>
        <v>2.9358037578288099</v>
      </c>
      <c r="DM628" s="27">
        <f t="shared" si="777"/>
        <v>29.6026878914405</v>
      </c>
      <c r="DN628" s="27">
        <f t="shared" si="778"/>
        <v>28.330506263048019</v>
      </c>
      <c r="DO628" s="27">
        <f t="shared" si="779"/>
        <v>56.318502087682667</v>
      </c>
      <c r="DP628" s="27">
        <f t="shared" si="780"/>
        <v>57.68854384133612</v>
      </c>
      <c r="DQ628" s="30">
        <f t="shared" si="781"/>
        <v>-17.334886130961934</v>
      </c>
      <c r="DR628" s="5">
        <v>49</v>
      </c>
      <c r="DS628" s="5">
        <v>60</v>
      </c>
      <c r="DT628" s="5">
        <v>556</v>
      </c>
      <c r="DU628" s="5">
        <v>519</v>
      </c>
      <c r="DV628" s="5">
        <v>229</v>
      </c>
      <c r="DW628" s="5">
        <v>255</v>
      </c>
      <c r="DX628" s="5">
        <v>345</v>
      </c>
      <c r="DY628" s="5">
        <v>317</v>
      </c>
      <c r="DZ628" s="22">
        <v>10</v>
      </c>
      <c r="EA628" s="22">
        <v>14</v>
      </c>
      <c r="EB628" s="22">
        <f t="shared" si="782"/>
        <v>4</v>
      </c>
      <c r="EC628" s="26">
        <f t="shared" si="783"/>
        <v>2.2552151851155799</v>
      </c>
      <c r="ED628" s="27">
        <f t="shared" si="784"/>
        <v>3.1573012591618119</v>
      </c>
      <c r="EE628" s="27">
        <f t="shared" si="785"/>
        <v>0.90208607404623198</v>
      </c>
      <c r="EF628" s="6">
        <v>1.2666666666999999</v>
      </c>
      <c r="EG628" s="6">
        <f t="shared" si="786"/>
        <v>3.9583333334374998E-2</v>
      </c>
      <c r="EH628" s="5">
        <v>0.04</v>
      </c>
      <c r="EI628" s="5">
        <v>5.47</v>
      </c>
      <c r="EJ628" s="21">
        <f t="shared" si="787"/>
        <v>7.2595281306715069E-3</v>
      </c>
      <c r="EK628" s="1">
        <v>0</v>
      </c>
      <c r="EL628" s="22">
        <v>0</v>
      </c>
      <c r="EM628" s="22">
        <v>0</v>
      </c>
      <c r="EN628" s="1">
        <v>0</v>
      </c>
      <c r="EO628" s="3">
        <f t="shared" si="788"/>
        <v>0</v>
      </c>
      <c r="EP628" s="6">
        <f t="shared" si="789"/>
        <v>0</v>
      </c>
      <c r="EQ628" s="3">
        <f t="shared" si="790"/>
        <v>0</v>
      </c>
      <c r="ER628" s="20">
        <f t="shared" si="791"/>
        <v>0</v>
      </c>
      <c r="ES628" s="20">
        <f t="shared" si="792"/>
        <v>0</v>
      </c>
      <c r="ET628" s="20">
        <f t="shared" si="793"/>
        <v>0</v>
      </c>
      <c r="EU628" s="3" t="str">
        <f t="shared" si="794"/>
        <v xml:space="preserve"> </v>
      </c>
      <c r="EV628" s="1">
        <v>0</v>
      </c>
      <c r="EW628" s="1">
        <v>0</v>
      </c>
      <c r="EX628" s="20" t="str">
        <f t="shared" si="795"/>
        <v xml:space="preserve"> </v>
      </c>
      <c r="EY628" s="5">
        <v>1</v>
      </c>
      <c r="EZ628" s="5">
        <v>0</v>
      </c>
      <c r="FA628" s="22">
        <v>1</v>
      </c>
      <c r="FB628" s="22">
        <v>0</v>
      </c>
      <c r="FC628" s="22">
        <v>0</v>
      </c>
      <c r="FD628" s="22">
        <v>0</v>
      </c>
      <c r="FE628" s="22">
        <v>0</v>
      </c>
      <c r="FF628" s="22">
        <v>0</v>
      </c>
      <c r="FG628" s="22">
        <v>0</v>
      </c>
      <c r="FH628" s="22">
        <v>0</v>
      </c>
      <c r="FI628" s="6">
        <v>0.83333333330000003</v>
      </c>
      <c r="FJ628" s="6">
        <f t="shared" si="796"/>
        <v>2.6041666665625001E-2</v>
      </c>
      <c r="FK628" s="5">
        <v>0.02</v>
      </c>
      <c r="FL628" s="5">
        <v>5.98</v>
      </c>
      <c r="FM628" s="21">
        <f t="shared" si="797"/>
        <v>3.3333333333333335E-3</v>
      </c>
      <c r="FN628" s="1">
        <v>0</v>
      </c>
      <c r="FO628" s="22">
        <v>0</v>
      </c>
      <c r="FP628" s="22">
        <v>0</v>
      </c>
      <c r="FQ628" s="1">
        <v>0</v>
      </c>
      <c r="FR628" s="1">
        <f t="shared" si="798"/>
        <v>0</v>
      </c>
      <c r="FS628" s="3">
        <f t="shared" si="799"/>
        <v>0</v>
      </c>
      <c r="FT628" s="3" t="str">
        <f t="shared" si="800"/>
        <v xml:space="preserve"> </v>
      </c>
      <c r="FU628" s="1">
        <v>0</v>
      </c>
      <c r="FV628" s="1">
        <v>0</v>
      </c>
      <c r="FW628" s="20" t="str">
        <f t="shared" si="801"/>
        <v xml:space="preserve"> </v>
      </c>
      <c r="FX628" s="5">
        <v>0</v>
      </c>
      <c r="FY628" s="5">
        <v>0</v>
      </c>
      <c r="FZ628" s="22">
        <v>0</v>
      </c>
      <c r="GA628" s="22">
        <v>1</v>
      </c>
      <c r="GB628" s="22">
        <v>0</v>
      </c>
      <c r="GC628" s="22">
        <v>0</v>
      </c>
      <c r="GD628" s="22">
        <v>0</v>
      </c>
      <c r="GE628" s="22">
        <v>0</v>
      </c>
      <c r="GF628" s="22">
        <v>0</v>
      </c>
      <c r="GG628" s="22">
        <v>0</v>
      </c>
      <c r="GH628" s="1">
        <v>6</v>
      </c>
      <c r="GI628" s="1">
        <v>0</v>
      </c>
      <c r="GJ628" s="1">
        <v>13</v>
      </c>
      <c r="GK628" s="1">
        <v>0</v>
      </c>
      <c r="GL628" s="6"/>
      <c r="GM628" s="6"/>
      <c r="GN628" s="31" t="str">
        <f t="shared" si="802"/>
        <v xml:space="preserve"> </v>
      </c>
      <c r="GP628" s="1">
        <v>0</v>
      </c>
      <c r="GQ628" s="1">
        <v>0</v>
      </c>
      <c r="GR628" s="1">
        <v>0</v>
      </c>
      <c r="GS628" s="1">
        <v>1</v>
      </c>
      <c r="GT628" s="1">
        <v>0</v>
      </c>
      <c r="GU628" s="1">
        <v>0</v>
      </c>
      <c r="GV628" s="32" t="str">
        <f t="shared" si="803"/>
        <v xml:space="preserve"> </v>
      </c>
      <c r="GW628" s="9">
        <f t="shared" si="804"/>
        <v>4</v>
      </c>
      <c r="GX628" s="10">
        <v>0.1</v>
      </c>
      <c r="GY628" s="10">
        <v>0</v>
      </c>
      <c r="GZ628" s="10">
        <v>0.2</v>
      </c>
      <c r="HA628" s="29">
        <f t="shared" si="805"/>
        <v>6.2500000000000003E-3</v>
      </c>
      <c r="HB628" s="29">
        <f t="shared" si="806"/>
        <v>4.4751072161103869E-2</v>
      </c>
      <c r="HC628">
        <v>5.5</v>
      </c>
      <c r="HD628">
        <v>5.2</v>
      </c>
      <c r="HE628">
        <v>-5.6</v>
      </c>
      <c r="HF628">
        <v>-0.2</v>
      </c>
      <c r="HG628">
        <v>-0.2</v>
      </c>
      <c r="HH628">
        <v>0</v>
      </c>
      <c r="HI628">
        <v>-0.30000000000000004</v>
      </c>
      <c r="HJ628" s="11">
        <f t="shared" si="807"/>
        <v>-9.3750000000000014E-3</v>
      </c>
      <c r="HK628" s="11">
        <f t="shared" si="808"/>
        <v>-6.7126608241655811E-2</v>
      </c>
      <c r="HL628">
        <v>99</v>
      </c>
      <c r="HM628">
        <v>0</v>
      </c>
      <c r="HN628">
        <v>0</v>
      </c>
      <c r="HO628">
        <v>16</v>
      </c>
      <c r="HP628" t="s">
        <v>2929</v>
      </c>
      <c r="HQ628" s="33">
        <v>544444</v>
      </c>
      <c r="HR628" s="33">
        <v>0</v>
      </c>
      <c r="HS628" s="30">
        <f t="shared" si="809"/>
        <v>-0.378048</v>
      </c>
    </row>
    <row r="629" spans="1:227" x14ac:dyDescent="0.2">
      <c r="A629" s="1">
        <v>47</v>
      </c>
      <c r="B629" s="2" t="s">
        <v>2930</v>
      </c>
      <c r="C629" s="2" t="s">
        <v>2931</v>
      </c>
      <c r="D629" s="2" t="s">
        <v>354</v>
      </c>
      <c r="E629" s="2" t="s">
        <v>240</v>
      </c>
      <c r="F629" s="2">
        <v>75</v>
      </c>
      <c r="G629" s="2">
        <v>194</v>
      </c>
      <c r="H629" s="2" t="s">
        <v>231</v>
      </c>
      <c r="I629" s="2" t="s">
        <v>258</v>
      </c>
      <c r="J629" s="3">
        <v>23</v>
      </c>
      <c r="K629" s="5" t="s">
        <v>2932</v>
      </c>
      <c r="L629" s="5" t="s">
        <v>2933</v>
      </c>
      <c r="M629" s="5" t="s">
        <v>350</v>
      </c>
      <c r="N629" s="5" t="s">
        <v>583</v>
      </c>
      <c r="O629" s="2" t="s">
        <v>583</v>
      </c>
      <c r="P629" s="2" t="s">
        <v>271</v>
      </c>
      <c r="Q629" s="1">
        <v>16</v>
      </c>
      <c r="R629" s="1">
        <v>0</v>
      </c>
      <c r="S629" s="1">
        <v>1</v>
      </c>
      <c r="T629" s="1">
        <v>1</v>
      </c>
      <c r="U629" s="1">
        <v>-1</v>
      </c>
      <c r="V629" s="1">
        <v>15</v>
      </c>
      <c r="W629" s="20">
        <f t="shared" si="731"/>
        <v>0</v>
      </c>
      <c r="X629" s="6">
        <v>242.8166666667</v>
      </c>
      <c r="Y629" s="6">
        <f t="shared" si="732"/>
        <v>15.17604166666875</v>
      </c>
      <c r="Z629" s="1">
        <v>329</v>
      </c>
      <c r="AA629" s="6">
        <f t="shared" si="733"/>
        <v>20.5625</v>
      </c>
      <c r="AB629" s="8">
        <f t="shared" si="734"/>
        <v>0.73804457953404257</v>
      </c>
      <c r="AC629" s="3">
        <f t="shared" si="735"/>
        <v>12.75</v>
      </c>
      <c r="AD629" s="8">
        <f t="shared" si="736"/>
        <v>3.1505250875141533</v>
      </c>
      <c r="AE629" s="20">
        <f t="shared" si="737"/>
        <v>0</v>
      </c>
      <c r="AF629" s="20">
        <f t="shared" si="738"/>
        <v>0.1111111111111111</v>
      </c>
      <c r="AG629" s="20">
        <f t="shared" si="739"/>
        <v>0.1111111111111111</v>
      </c>
      <c r="AH629" s="3" t="e">
        <f t="shared" si="740"/>
        <v>#VALUE!</v>
      </c>
      <c r="AI629" s="3" t="str">
        <f t="shared" si="741"/>
        <v xml:space="preserve"> </v>
      </c>
      <c r="AJ629" s="3" t="str">
        <f t="shared" si="742"/>
        <v xml:space="preserve"> </v>
      </c>
      <c r="AK629" s="20" t="e">
        <f t="shared" si="743"/>
        <v>#VALUE!</v>
      </c>
      <c r="AL629" s="6">
        <v>0</v>
      </c>
      <c r="AM629" s="1">
        <v>4</v>
      </c>
      <c r="AN629" s="1">
        <v>13</v>
      </c>
      <c r="AO629" s="1">
        <v>9</v>
      </c>
      <c r="AP629" s="1">
        <v>4</v>
      </c>
      <c r="AQ629" s="1">
        <v>3</v>
      </c>
      <c r="AR629" s="6">
        <f t="shared" si="744"/>
        <v>0.98840002745542066</v>
      </c>
      <c r="AS629" s="6">
        <f t="shared" si="745"/>
        <v>3.212300089230117</v>
      </c>
      <c r="AT629" s="6">
        <f t="shared" si="746"/>
        <v>2.223900061774696</v>
      </c>
      <c r="AU629" s="6">
        <f t="shared" si="747"/>
        <v>0.98840002745542066</v>
      </c>
      <c r="AV629" s="6">
        <f t="shared" si="748"/>
        <v>0.74130002059156552</v>
      </c>
      <c r="AW629" s="1">
        <v>17</v>
      </c>
      <c r="AX629" s="1">
        <v>1</v>
      </c>
      <c r="AY629" s="1">
        <v>1</v>
      </c>
      <c r="AZ629" s="1">
        <v>0</v>
      </c>
      <c r="BA629" s="1">
        <v>1</v>
      </c>
      <c r="BB629" s="1">
        <v>0</v>
      </c>
      <c r="BC629" s="7">
        <f>(EA629+FH629+GG629)-(DZ629+FG629+GF629)-((BD629/60)*(-0.29)+(EF629/60)*0.11+(FI629/60)*(-0.33))</f>
        <v>1.0455138888890501</v>
      </c>
      <c r="BD629" s="6">
        <v>214.4166666667</v>
      </c>
      <c r="BE629" s="6">
        <f t="shared" si="749"/>
        <v>13.40104166666875</v>
      </c>
      <c r="BF629" s="5">
        <v>13.26</v>
      </c>
      <c r="BG629" s="5">
        <v>37.22</v>
      </c>
      <c r="BH629" s="21">
        <f t="shared" si="750"/>
        <v>0.26267828843106183</v>
      </c>
      <c r="BI629" s="1">
        <v>0</v>
      </c>
      <c r="BJ629" s="22">
        <v>1</v>
      </c>
      <c r="BK629" s="22">
        <v>0</v>
      </c>
      <c r="BL629" s="1">
        <v>1</v>
      </c>
      <c r="BM629" s="1">
        <f t="shared" si="751"/>
        <v>1</v>
      </c>
      <c r="BN629" s="8">
        <f t="shared" si="752"/>
        <v>0.27982899339288309</v>
      </c>
      <c r="BO629" s="3">
        <f t="shared" si="753"/>
        <v>12.75</v>
      </c>
      <c r="BP629" s="20">
        <f t="shared" si="754"/>
        <v>0</v>
      </c>
      <c r="BQ629" s="20">
        <f t="shared" si="755"/>
        <v>0.125</v>
      </c>
      <c r="BR629" s="20">
        <f t="shared" si="756"/>
        <v>0.125</v>
      </c>
      <c r="BS629" s="3" t="str">
        <f t="shared" si="757"/>
        <v xml:space="preserve"> </v>
      </c>
      <c r="BV629" s="20" t="str">
        <f t="shared" si="758"/>
        <v xml:space="preserve"> </v>
      </c>
      <c r="BW629" s="5">
        <v>29</v>
      </c>
      <c r="BX629" s="5">
        <v>31</v>
      </c>
      <c r="BY629" s="21">
        <f t="shared" si="759"/>
        <v>0.31914893617021278</v>
      </c>
      <c r="BZ629" s="5">
        <v>28</v>
      </c>
      <c r="CA629" s="5">
        <v>30</v>
      </c>
      <c r="CB629" s="23">
        <f t="shared" si="760"/>
        <v>0.30851063829787234</v>
      </c>
      <c r="CC629" s="5">
        <v>38</v>
      </c>
      <c r="CD629" s="5">
        <v>32</v>
      </c>
      <c r="CE629" s="23">
        <f t="shared" si="761"/>
        <v>0.37234042553191488</v>
      </c>
      <c r="CF629" s="23">
        <f t="shared" si="762"/>
        <v>0.50847457627118642</v>
      </c>
      <c r="CG629" s="24">
        <v>2</v>
      </c>
      <c r="CH629" s="5">
        <v>79</v>
      </c>
      <c r="CI629" s="5">
        <v>71</v>
      </c>
      <c r="CJ629" s="5">
        <v>51</v>
      </c>
      <c r="CK629">
        <v>14.58100488</v>
      </c>
      <c r="CL629" s="5">
        <v>-1.048</v>
      </c>
      <c r="CM629" s="5">
        <v>8</v>
      </c>
      <c r="CN629" s="5">
        <v>0.96</v>
      </c>
      <c r="CO629" s="5">
        <v>-0.623</v>
      </c>
      <c r="CP629" s="5">
        <v>-2.028</v>
      </c>
      <c r="CQ629" s="21">
        <f t="shared" si="763"/>
        <v>7.8431372549019607E-2</v>
      </c>
      <c r="CR629" s="25">
        <f t="shared" si="764"/>
        <v>0.9145299145299145</v>
      </c>
      <c r="CS629" s="22">
        <f t="shared" si="765"/>
        <v>922.37305178481654</v>
      </c>
      <c r="CT629" s="21">
        <f t="shared" si="766"/>
        <v>-7.0387129210658927E-3</v>
      </c>
      <c r="CU629" s="26">
        <f t="shared" si="767"/>
        <v>2.2624434389140271</v>
      </c>
      <c r="CV629" s="27">
        <f t="shared" si="768"/>
        <v>2.8280542986425337</v>
      </c>
      <c r="CW629" s="27">
        <f t="shared" si="769"/>
        <v>28.846153846153847</v>
      </c>
      <c r="CX629" s="27">
        <f t="shared" si="770"/>
        <v>33.088235294117652</v>
      </c>
      <c r="CY629" s="27">
        <f t="shared" si="771"/>
        <v>59.389140271493218</v>
      </c>
      <c r="CZ629" s="27">
        <f t="shared" si="772"/>
        <v>57.409502262443439</v>
      </c>
      <c r="DA629" s="28">
        <f t="shared" si="773"/>
        <v>1.9796380090497792</v>
      </c>
      <c r="DB629" s="5">
        <v>8</v>
      </c>
      <c r="DC629" s="5">
        <v>10</v>
      </c>
      <c r="DD629" s="22">
        <v>94</v>
      </c>
      <c r="DE629" s="22">
        <v>107</v>
      </c>
      <c r="DF629" s="22">
        <v>44</v>
      </c>
      <c r="DG629" s="22">
        <v>43</v>
      </c>
      <c r="DH629" s="22">
        <v>43</v>
      </c>
      <c r="DI629" s="22">
        <v>64</v>
      </c>
      <c r="DJ629" s="29">
        <f t="shared" si="774"/>
        <v>4.6742481785413048</v>
      </c>
      <c r="DK629" s="27">
        <f t="shared" si="775"/>
        <v>1.6120365394948952</v>
      </c>
      <c r="DL629" s="27">
        <f t="shared" si="776"/>
        <v>3.0225685115529286</v>
      </c>
      <c r="DM629" s="27">
        <f t="shared" si="777"/>
        <v>30.124932831810856</v>
      </c>
      <c r="DN629" s="27">
        <f t="shared" si="778"/>
        <v>30.830198817839872</v>
      </c>
      <c r="DO629" s="27">
        <f t="shared" si="779"/>
        <v>54.506985491671145</v>
      </c>
      <c r="DP629" s="27">
        <f t="shared" si="780"/>
        <v>55.615260612573884</v>
      </c>
      <c r="DQ629" s="30">
        <f t="shared" si="781"/>
        <v>3.0879131299525184</v>
      </c>
      <c r="DR629" s="5">
        <v>16</v>
      </c>
      <c r="DS629" s="5">
        <v>30</v>
      </c>
      <c r="DT629" s="5">
        <v>283</v>
      </c>
      <c r="DU629" s="5">
        <v>276</v>
      </c>
      <c r="DV629" s="5">
        <v>113</v>
      </c>
      <c r="DW629" s="5">
        <v>109</v>
      </c>
      <c r="DX629" s="5">
        <v>137</v>
      </c>
      <c r="DY629" s="5">
        <v>129</v>
      </c>
      <c r="DZ629" s="22">
        <v>2</v>
      </c>
      <c r="EA629" s="22">
        <v>2</v>
      </c>
      <c r="EB629" s="22">
        <f t="shared" si="782"/>
        <v>0</v>
      </c>
      <c r="EC629" s="26">
        <f t="shared" si="783"/>
        <v>0.55965798678576617</v>
      </c>
      <c r="ED629" s="27">
        <f t="shared" si="784"/>
        <v>0.55965798678576617</v>
      </c>
      <c r="EE629" s="27">
        <f t="shared" si="785"/>
        <v>0</v>
      </c>
      <c r="EF629" s="6">
        <v>20.05</v>
      </c>
      <c r="EG629" s="6">
        <f t="shared" si="786"/>
        <v>1.253125</v>
      </c>
      <c r="EH629" s="5">
        <v>1.25</v>
      </c>
      <c r="EI629" s="5">
        <v>2.66</v>
      </c>
      <c r="EJ629" s="21">
        <f t="shared" si="787"/>
        <v>0.31969309462915602</v>
      </c>
      <c r="EK629" s="1">
        <v>0</v>
      </c>
      <c r="EL629" s="22">
        <v>0</v>
      </c>
      <c r="EM629" s="22">
        <v>0</v>
      </c>
      <c r="EN629" s="1">
        <v>0</v>
      </c>
      <c r="EO629" s="3">
        <f t="shared" si="788"/>
        <v>0</v>
      </c>
      <c r="EP629" s="6">
        <f t="shared" si="789"/>
        <v>0</v>
      </c>
      <c r="EQ629" s="3">
        <f t="shared" si="790"/>
        <v>0</v>
      </c>
      <c r="ER629" s="20">
        <f t="shared" si="791"/>
        <v>0</v>
      </c>
      <c r="ES629" s="20">
        <f t="shared" si="792"/>
        <v>0</v>
      </c>
      <c r="ET629" s="20">
        <f t="shared" si="793"/>
        <v>0</v>
      </c>
      <c r="EU629" s="3" t="str">
        <f t="shared" si="794"/>
        <v xml:space="preserve"> </v>
      </c>
      <c r="EX629" s="20" t="str">
        <f t="shared" si="795"/>
        <v xml:space="preserve"> </v>
      </c>
      <c r="EY629" s="5">
        <v>0</v>
      </c>
      <c r="EZ629" s="5">
        <v>0</v>
      </c>
      <c r="FA629" s="22">
        <v>17</v>
      </c>
      <c r="FB629" s="22">
        <v>1</v>
      </c>
      <c r="FC629" s="22">
        <v>6</v>
      </c>
      <c r="FD629" s="22">
        <v>0</v>
      </c>
      <c r="FE629" s="22">
        <v>0</v>
      </c>
      <c r="FF629" s="22">
        <v>6</v>
      </c>
      <c r="FG629" s="22">
        <v>0</v>
      </c>
      <c r="FH629" s="22">
        <v>0</v>
      </c>
      <c r="FI629" s="6">
        <v>8.35</v>
      </c>
      <c r="FJ629" s="6">
        <f t="shared" si="796"/>
        <v>0.52187499999999998</v>
      </c>
      <c r="FK629" s="5">
        <v>0.52</v>
      </c>
      <c r="FL629" s="5">
        <v>4.49</v>
      </c>
      <c r="FM629" s="21">
        <f t="shared" si="797"/>
        <v>0.10379241516966069</v>
      </c>
      <c r="FN629" s="1">
        <v>0</v>
      </c>
      <c r="FO629" s="22">
        <v>0</v>
      </c>
      <c r="FP629" s="22">
        <v>0</v>
      </c>
      <c r="FQ629" s="1">
        <v>0</v>
      </c>
      <c r="FR629" s="1">
        <f t="shared" si="798"/>
        <v>0</v>
      </c>
      <c r="FS629" s="3">
        <f t="shared" si="799"/>
        <v>0</v>
      </c>
      <c r="FT629" s="3" t="str">
        <f t="shared" si="800"/>
        <v xml:space="preserve"> </v>
      </c>
      <c r="FW629" s="20" t="str">
        <f t="shared" si="801"/>
        <v xml:space="preserve"> </v>
      </c>
      <c r="FX629" s="5">
        <v>1</v>
      </c>
      <c r="FY629" s="5">
        <v>2</v>
      </c>
      <c r="FZ629" s="22">
        <v>3</v>
      </c>
      <c r="GA629" s="22">
        <v>5</v>
      </c>
      <c r="GB629" s="22">
        <v>0</v>
      </c>
      <c r="GC629" s="22">
        <v>3</v>
      </c>
      <c r="GD629" s="22">
        <v>3</v>
      </c>
      <c r="GE629" s="22">
        <v>0</v>
      </c>
      <c r="GF629" s="22">
        <v>0</v>
      </c>
      <c r="GG629" s="22">
        <v>0</v>
      </c>
      <c r="GH629" s="1">
        <v>9</v>
      </c>
      <c r="GI629" s="1">
        <v>0</v>
      </c>
      <c r="GJ629" s="1">
        <v>12</v>
      </c>
      <c r="GK629" s="1">
        <v>2</v>
      </c>
      <c r="GN629" s="31" t="str">
        <f t="shared" si="802"/>
        <v xml:space="preserve"> 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32" t="str">
        <f t="shared" si="803"/>
        <v xml:space="preserve"> </v>
      </c>
      <c r="GW629" s="9">
        <f t="shared" si="804"/>
        <v>2</v>
      </c>
      <c r="GX629" s="10">
        <v>-0.2</v>
      </c>
      <c r="GY629" s="10">
        <v>0.5</v>
      </c>
      <c r="GZ629" s="10">
        <v>0.30000000000000004</v>
      </c>
      <c r="HA629" s="29">
        <f t="shared" si="805"/>
        <v>1.8750000000000003E-2</v>
      </c>
      <c r="HB629" s="29">
        <f t="shared" si="806"/>
        <v>7.4130002059156555E-2</v>
      </c>
      <c r="HC629">
        <v>4.5</v>
      </c>
      <c r="HD629">
        <v>5.5</v>
      </c>
      <c r="HE629">
        <v>3.5</v>
      </c>
      <c r="HF629">
        <v>-0.60000000000000009</v>
      </c>
      <c r="HG629">
        <v>0.8</v>
      </c>
      <c r="HH629">
        <v>0</v>
      </c>
      <c r="HI629">
        <v>0.1</v>
      </c>
      <c r="HJ629" s="11">
        <f t="shared" si="807"/>
        <v>6.2500000000000003E-3</v>
      </c>
      <c r="HK629" s="11">
        <f t="shared" si="808"/>
        <v>2.4710000686385514E-2</v>
      </c>
      <c r="HL629">
        <v>36</v>
      </c>
      <c r="HM629">
        <v>0</v>
      </c>
      <c r="HN629">
        <v>0</v>
      </c>
      <c r="HQ629" s="33">
        <v>318182</v>
      </c>
      <c r="HR629" s="33">
        <v>0</v>
      </c>
      <c r="HS629" s="30">
        <f t="shared" si="809"/>
        <v>-0.13946816851441243</v>
      </c>
    </row>
    <row r="630" spans="1:227" x14ac:dyDescent="0.2">
      <c r="A630" s="1">
        <v>3</v>
      </c>
      <c r="B630" s="2" t="s">
        <v>2934</v>
      </c>
      <c r="C630" s="2" t="s">
        <v>496</v>
      </c>
      <c r="D630" s="2" t="s">
        <v>379</v>
      </c>
      <c r="E630" s="2" t="s">
        <v>240</v>
      </c>
      <c r="F630" s="2">
        <v>71</v>
      </c>
      <c r="G630" s="2">
        <v>196</v>
      </c>
      <c r="H630" s="2" t="s">
        <v>249</v>
      </c>
      <c r="J630" s="3">
        <v>36</v>
      </c>
      <c r="K630" s="5" t="s">
        <v>2935</v>
      </c>
      <c r="L630" s="5" t="s">
        <v>2936</v>
      </c>
      <c r="M630" s="5" t="s">
        <v>1083</v>
      </c>
      <c r="N630" s="5" t="s">
        <v>515</v>
      </c>
      <c r="O630" s="2" t="s">
        <v>515</v>
      </c>
      <c r="P630" s="2" t="s">
        <v>271</v>
      </c>
      <c r="Q630" s="1">
        <v>48</v>
      </c>
      <c r="R630" s="1">
        <v>1</v>
      </c>
      <c r="S630" s="1">
        <v>12</v>
      </c>
      <c r="T630" s="1">
        <v>13</v>
      </c>
      <c r="U630" s="1">
        <v>2</v>
      </c>
      <c r="V630" s="1">
        <v>46</v>
      </c>
      <c r="W630" s="20">
        <f t="shared" si="731"/>
        <v>2.1739130434782608E-2</v>
      </c>
      <c r="X630" s="6">
        <v>1067.45</v>
      </c>
      <c r="Y630" s="6">
        <f t="shared" si="732"/>
        <v>22.238541666666666</v>
      </c>
      <c r="Z630" s="1">
        <v>1373</v>
      </c>
      <c r="AA630" s="6">
        <f t="shared" si="733"/>
        <v>28.604166666666668</v>
      </c>
      <c r="AB630" s="8">
        <f t="shared" si="734"/>
        <v>0.77745812090313182</v>
      </c>
      <c r="AC630" s="3">
        <f t="shared" si="735"/>
        <v>51.261261261261254</v>
      </c>
      <c r="AD630" s="8">
        <f t="shared" si="736"/>
        <v>2.8813299692497774</v>
      </c>
      <c r="AE630" s="20">
        <f t="shared" si="737"/>
        <v>2.0833333333333332E-2</v>
      </c>
      <c r="AF630" s="20">
        <f t="shared" si="738"/>
        <v>0.25</v>
      </c>
      <c r="AG630" s="20">
        <f t="shared" si="739"/>
        <v>0.27083333333333331</v>
      </c>
      <c r="AH630" s="3" t="e">
        <f t="shared" si="740"/>
        <v>#VALUE!</v>
      </c>
      <c r="AI630" s="3" t="str">
        <f t="shared" si="741"/>
        <v xml:space="preserve"> </v>
      </c>
      <c r="AJ630" s="3" t="str">
        <f t="shared" si="742"/>
        <v xml:space="preserve"> </v>
      </c>
      <c r="AK630" s="20" t="e">
        <f t="shared" si="743"/>
        <v>#VALUE!</v>
      </c>
      <c r="AL630" s="6">
        <v>0</v>
      </c>
      <c r="AM630" s="1">
        <v>136</v>
      </c>
      <c r="AN630" s="1">
        <v>93</v>
      </c>
      <c r="AO630" s="1">
        <v>34</v>
      </c>
      <c r="AP630" s="1">
        <v>18</v>
      </c>
      <c r="AQ630" s="1">
        <v>9</v>
      </c>
      <c r="AR630" s="6">
        <f t="shared" si="744"/>
        <v>7.6443861539182159</v>
      </c>
      <c r="AS630" s="6">
        <f t="shared" si="745"/>
        <v>5.2274111199587807</v>
      </c>
      <c r="AT630" s="6">
        <f t="shared" si="746"/>
        <v>1.911096538479554</v>
      </c>
      <c r="AU630" s="6">
        <f t="shared" si="747"/>
        <v>1.0117569909597639</v>
      </c>
      <c r="AV630" s="6">
        <f t="shared" si="748"/>
        <v>0.50587849547988195</v>
      </c>
      <c r="AW630" s="1">
        <v>56</v>
      </c>
      <c r="AX630" s="1">
        <v>18</v>
      </c>
      <c r="AY630" s="1">
        <v>2</v>
      </c>
      <c r="AZ630" s="1">
        <v>1</v>
      </c>
      <c r="BA630" s="1">
        <v>0</v>
      </c>
      <c r="BB630" s="1">
        <v>0</v>
      </c>
      <c r="BC630" s="7">
        <f>(EA630+FH630+GG630)-(DZ630+FG630+GF630)-((BD630/60)*(-0.29)+(EF630/60)*0.11+(FI630/60)*(-0.33))</f>
        <v>-1.4249250000002833</v>
      </c>
      <c r="BD630" s="6">
        <v>815.98333333330004</v>
      </c>
      <c r="BE630" s="6">
        <f t="shared" si="749"/>
        <v>16.999652777777083</v>
      </c>
      <c r="BF630" s="5">
        <v>16.43</v>
      </c>
      <c r="BG630" s="5">
        <v>30.77</v>
      </c>
      <c r="BH630" s="21">
        <f t="shared" si="750"/>
        <v>0.34809322033898304</v>
      </c>
      <c r="BI630" s="1">
        <v>1</v>
      </c>
      <c r="BJ630" s="22">
        <v>4</v>
      </c>
      <c r="BK630" s="22">
        <v>4</v>
      </c>
      <c r="BL630" s="1">
        <v>8</v>
      </c>
      <c r="BM630" s="1">
        <f t="shared" si="751"/>
        <v>9</v>
      </c>
      <c r="BN630" s="8">
        <f t="shared" si="752"/>
        <v>0.66177822259444263</v>
      </c>
      <c r="BO630" s="3">
        <f t="shared" si="753"/>
        <v>34.594594594594589</v>
      </c>
      <c r="BP630" s="20">
        <f t="shared" si="754"/>
        <v>2.7027027027027029E-2</v>
      </c>
      <c r="BQ630" s="20">
        <f t="shared" si="755"/>
        <v>0.21621621621621623</v>
      </c>
      <c r="BR630" s="20">
        <f t="shared" si="756"/>
        <v>0.24324324324324326</v>
      </c>
      <c r="BS630" s="3" t="str">
        <f t="shared" si="757"/>
        <v xml:space="preserve"> </v>
      </c>
      <c r="BV630" s="20" t="str">
        <f t="shared" si="758"/>
        <v xml:space="preserve"> </v>
      </c>
      <c r="BW630" s="5">
        <v>95</v>
      </c>
      <c r="BX630" s="5">
        <v>130</v>
      </c>
      <c r="BY630" s="21">
        <f t="shared" si="759"/>
        <v>0.28772378516624042</v>
      </c>
      <c r="BZ630" s="5">
        <v>155</v>
      </c>
      <c r="CA630" s="5">
        <v>139</v>
      </c>
      <c r="CB630" s="23">
        <f t="shared" si="760"/>
        <v>0.37595907928388744</v>
      </c>
      <c r="CC630" s="5">
        <v>119</v>
      </c>
      <c r="CD630" s="5">
        <v>144</v>
      </c>
      <c r="CE630" s="23">
        <f t="shared" si="761"/>
        <v>0.33631713554987214</v>
      </c>
      <c r="CF630" s="23">
        <f t="shared" si="762"/>
        <v>0.43352601156069365</v>
      </c>
      <c r="CG630" s="24">
        <v>3</v>
      </c>
      <c r="CH630" s="5">
        <v>280</v>
      </c>
      <c r="CI630" s="5">
        <v>289</v>
      </c>
      <c r="CJ630" s="5">
        <v>240</v>
      </c>
      <c r="CK630">
        <v>15.93158916</v>
      </c>
      <c r="CL630" s="5">
        <v>1.6339999999999999</v>
      </c>
      <c r="CM630" s="5">
        <v>1</v>
      </c>
      <c r="CN630" s="5">
        <v>1.96</v>
      </c>
      <c r="CO630" s="5">
        <v>0.91600000000000004</v>
      </c>
      <c r="CP630" s="5">
        <v>-2.2160000000000002</v>
      </c>
      <c r="CQ630" s="21">
        <f t="shared" si="763"/>
        <v>0.11562500000000001</v>
      </c>
      <c r="CR630" s="25">
        <f t="shared" si="764"/>
        <v>0.9120603015075377</v>
      </c>
      <c r="CS630" s="22">
        <f t="shared" si="765"/>
        <v>923.6228015075377</v>
      </c>
      <c r="CT630" s="21">
        <f t="shared" si="766"/>
        <v>2.7685301507537702E-2</v>
      </c>
      <c r="CU630" s="26">
        <f t="shared" si="767"/>
        <v>2.8149726110772977</v>
      </c>
      <c r="CV630" s="27">
        <f t="shared" si="768"/>
        <v>2.6628119293974439</v>
      </c>
      <c r="CW630" s="27">
        <f t="shared" si="769"/>
        <v>24.345709068776628</v>
      </c>
      <c r="CX630" s="27">
        <f t="shared" si="770"/>
        <v>30.279975654290933</v>
      </c>
      <c r="CY630" s="27">
        <f t="shared" si="771"/>
        <v>52.495435179549602</v>
      </c>
      <c r="CZ630" s="27">
        <f t="shared" si="772"/>
        <v>57.516737674984782</v>
      </c>
      <c r="DA630" s="28">
        <f t="shared" si="773"/>
        <v>-5.0213024954351795</v>
      </c>
      <c r="DB630" s="5">
        <v>37</v>
      </c>
      <c r="DC630" s="5">
        <v>35</v>
      </c>
      <c r="DD630" s="22">
        <v>283</v>
      </c>
      <c r="DE630" s="22">
        <v>363</v>
      </c>
      <c r="DF630" s="22">
        <v>168</v>
      </c>
      <c r="DG630" s="22">
        <v>167</v>
      </c>
      <c r="DH630" s="22">
        <v>191</v>
      </c>
      <c r="DI630" s="22">
        <v>202</v>
      </c>
      <c r="DJ630" s="29">
        <f t="shared" si="774"/>
        <v>0.66007322710817462</v>
      </c>
      <c r="DK630" s="27">
        <f t="shared" si="775"/>
        <v>2.3155671108222293</v>
      </c>
      <c r="DL630" s="27">
        <f t="shared" si="776"/>
        <v>2.5186870328241793</v>
      </c>
      <c r="DM630" s="27">
        <f t="shared" si="777"/>
        <v>26.811829704257395</v>
      </c>
      <c r="DN630" s="27">
        <f t="shared" si="778"/>
        <v>29.81800454988625</v>
      </c>
      <c r="DO630" s="27">
        <f t="shared" si="779"/>
        <v>54.192395190120251</v>
      </c>
      <c r="DP630" s="27">
        <f t="shared" si="780"/>
        <v>55.817354566135847</v>
      </c>
      <c r="DQ630" s="30">
        <f t="shared" si="781"/>
        <v>-3.3963431194195834</v>
      </c>
      <c r="DR630" s="5">
        <v>57</v>
      </c>
      <c r="DS630" s="5">
        <v>62</v>
      </c>
      <c r="DT630" s="5">
        <v>603</v>
      </c>
      <c r="DU630" s="5">
        <v>672</v>
      </c>
      <c r="DV630" s="5">
        <v>283</v>
      </c>
      <c r="DW630" s="5">
        <v>308</v>
      </c>
      <c r="DX630" s="5">
        <v>332</v>
      </c>
      <c r="DY630" s="5">
        <v>391</v>
      </c>
      <c r="DZ630" s="22">
        <v>13</v>
      </c>
      <c r="EA630" s="22">
        <v>7</v>
      </c>
      <c r="EB630" s="22">
        <f t="shared" si="782"/>
        <v>-6</v>
      </c>
      <c r="EC630" s="26">
        <f t="shared" si="783"/>
        <v>0.95590187708086183</v>
      </c>
      <c r="ED630" s="27">
        <f t="shared" si="784"/>
        <v>0.51471639535123337</v>
      </c>
      <c r="EE630" s="27">
        <f t="shared" si="785"/>
        <v>-0.44118548172962857</v>
      </c>
      <c r="EF630" s="6">
        <v>102.53333333330001</v>
      </c>
      <c r="EG630" s="6">
        <f t="shared" si="786"/>
        <v>2.136111111110417</v>
      </c>
      <c r="EH630" s="5">
        <v>2.06</v>
      </c>
      <c r="EI630" s="5">
        <v>3.65</v>
      </c>
      <c r="EJ630" s="21">
        <f t="shared" si="787"/>
        <v>0.36077057793345008</v>
      </c>
      <c r="EK630" s="1">
        <v>0</v>
      </c>
      <c r="EL630" s="22">
        <v>2</v>
      </c>
      <c r="EM630" s="22">
        <v>2</v>
      </c>
      <c r="EN630" s="1">
        <v>4</v>
      </c>
      <c r="EO630" s="3">
        <f t="shared" si="788"/>
        <v>4</v>
      </c>
      <c r="EP630" s="6">
        <f t="shared" si="789"/>
        <v>2.3407022106639599</v>
      </c>
      <c r="EQ630" s="3">
        <f t="shared" si="790"/>
        <v>16.666666666666668</v>
      </c>
      <c r="ER630" s="20">
        <f t="shared" si="791"/>
        <v>0</v>
      </c>
      <c r="ES630" s="20">
        <f t="shared" si="792"/>
        <v>0.44444444444444442</v>
      </c>
      <c r="ET630" s="20">
        <f t="shared" si="793"/>
        <v>0.44444444444444442</v>
      </c>
      <c r="EU630" s="3" t="str">
        <f t="shared" si="794"/>
        <v xml:space="preserve"> </v>
      </c>
      <c r="EX630" s="20" t="str">
        <f t="shared" si="795"/>
        <v xml:space="preserve"> </v>
      </c>
      <c r="EY630" s="5">
        <v>9</v>
      </c>
      <c r="EZ630" s="5">
        <v>0</v>
      </c>
      <c r="FA630" s="22">
        <v>66</v>
      </c>
      <c r="FB630" s="22">
        <v>5</v>
      </c>
      <c r="FC630" s="22">
        <v>27</v>
      </c>
      <c r="FD630" s="22">
        <v>10</v>
      </c>
      <c r="FE630" s="22">
        <v>2</v>
      </c>
      <c r="FF630" s="22">
        <v>44</v>
      </c>
      <c r="FG630" s="22">
        <v>0</v>
      </c>
      <c r="FH630" s="22">
        <v>3</v>
      </c>
      <c r="FI630" s="6">
        <v>148.9333333333</v>
      </c>
      <c r="FJ630" s="6">
        <f t="shared" si="796"/>
        <v>3.1027777777770833</v>
      </c>
      <c r="FK630" s="5">
        <v>2.92</v>
      </c>
      <c r="FL630" s="5">
        <v>2.83</v>
      </c>
      <c r="FM630" s="21">
        <f t="shared" si="797"/>
        <v>0.50782608695652176</v>
      </c>
      <c r="FN630" s="1">
        <v>0</v>
      </c>
      <c r="FO630" s="22">
        <v>0</v>
      </c>
      <c r="FP630" s="22">
        <v>0</v>
      </c>
      <c r="FQ630" s="1">
        <v>0</v>
      </c>
      <c r="FR630" s="1">
        <f t="shared" si="798"/>
        <v>0</v>
      </c>
      <c r="FS630" s="3">
        <f t="shared" si="799"/>
        <v>0</v>
      </c>
      <c r="FT630" s="3" t="str">
        <f t="shared" si="800"/>
        <v xml:space="preserve"> </v>
      </c>
      <c r="FW630" s="20" t="str">
        <f t="shared" si="801"/>
        <v xml:space="preserve"> </v>
      </c>
      <c r="FX630" s="5">
        <v>2</v>
      </c>
      <c r="FY630" s="5">
        <v>13</v>
      </c>
      <c r="FZ630" s="22">
        <v>14</v>
      </c>
      <c r="GA630" s="22">
        <v>110</v>
      </c>
      <c r="GB630" s="22">
        <v>13</v>
      </c>
      <c r="GC630" s="22">
        <v>60</v>
      </c>
      <c r="GD630" s="22">
        <v>68</v>
      </c>
      <c r="GE630" s="22">
        <v>3</v>
      </c>
      <c r="GF630" s="22">
        <v>3</v>
      </c>
      <c r="GG630" s="22">
        <v>0</v>
      </c>
      <c r="GH630" s="1">
        <v>50</v>
      </c>
      <c r="GI630" s="1">
        <v>11</v>
      </c>
      <c r="GJ630" s="1">
        <v>52</v>
      </c>
      <c r="GK630" s="1">
        <v>15</v>
      </c>
      <c r="GL630" s="6"/>
      <c r="GM630" s="6"/>
      <c r="GN630" s="31" t="str">
        <f t="shared" si="802"/>
        <v xml:space="preserve"> 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32" t="str">
        <f t="shared" si="803"/>
        <v xml:space="preserve"> </v>
      </c>
      <c r="GW630" s="9">
        <f t="shared" si="804"/>
        <v>7</v>
      </c>
      <c r="GX630" s="10">
        <v>0.30000000000000004</v>
      </c>
      <c r="GY630" s="10">
        <v>2.2000000000000002</v>
      </c>
      <c r="GZ630" s="10">
        <v>2.5</v>
      </c>
      <c r="HA630" s="29">
        <f t="shared" si="805"/>
        <v>5.2083333333333336E-2</v>
      </c>
      <c r="HB630" s="29">
        <f t="shared" si="806"/>
        <v>0.14052180429996722</v>
      </c>
      <c r="HC630">
        <v>22.7</v>
      </c>
      <c r="HD630">
        <v>24.1</v>
      </c>
      <c r="HE630">
        <v>4.4000000000000004</v>
      </c>
      <c r="HF630">
        <v>-0.4</v>
      </c>
      <c r="HG630">
        <v>2.4</v>
      </c>
      <c r="HH630">
        <v>0</v>
      </c>
      <c r="HI630">
        <v>2</v>
      </c>
      <c r="HJ630" s="11">
        <f t="shared" si="807"/>
        <v>4.1666666666666664E-2</v>
      </c>
      <c r="HK630" s="11">
        <f t="shared" si="808"/>
        <v>0.11241744343997376</v>
      </c>
      <c r="HL630">
        <v>99</v>
      </c>
      <c r="HM630">
        <v>0</v>
      </c>
      <c r="HN630">
        <v>0</v>
      </c>
      <c r="HQ630" s="33">
        <v>3300000</v>
      </c>
      <c r="HR630" s="33">
        <v>0</v>
      </c>
      <c r="HS630" s="30">
        <f t="shared" si="809"/>
        <v>-2.9170731707317072</v>
      </c>
    </row>
    <row r="631" spans="1:227" x14ac:dyDescent="0.2">
      <c r="A631" s="1">
        <v>27</v>
      </c>
      <c r="B631" s="2" t="s">
        <v>682</v>
      </c>
      <c r="C631" s="2" t="s">
        <v>2937</v>
      </c>
      <c r="D631" s="2" t="s">
        <v>354</v>
      </c>
      <c r="E631" s="2" t="s">
        <v>240</v>
      </c>
      <c r="F631" s="2">
        <v>73</v>
      </c>
      <c r="G631" s="2">
        <v>218</v>
      </c>
      <c r="H631" s="2" t="s">
        <v>231</v>
      </c>
      <c r="J631" s="3">
        <v>30</v>
      </c>
      <c r="K631" s="5" t="s">
        <v>2938</v>
      </c>
      <c r="L631" s="5" t="s">
        <v>2939</v>
      </c>
      <c r="M631" s="5" t="s">
        <v>1438</v>
      </c>
      <c r="N631" s="5" t="s">
        <v>515</v>
      </c>
      <c r="O631" s="2" t="s">
        <v>515</v>
      </c>
      <c r="P631" s="2" t="s">
        <v>271</v>
      </c>
      <c r="Q631" s="1">
        <v>27</v>
      </c>
      <c r="R631" s="1">
        <v>0</v>
      </c>
      <c r="S631" s="1">
        <v>5</v>
      </c>
      <c r="T631" s="1">
        <v>5</v>
      </c>
      <c r="U631" s="1">
        <v>-2</v>
      </c>
      <c r="V631" s="1">
        <v>15</v>
      </c>
      <c r="W631" s="20">
        <f t="shared" si="731"/>
        <v>0</v>
      </c>
      <c r="X631" s="6">
        <v>414.01666666670002</v>
      </c>
      <c r="Y631" s="6">
        <f t="shared" si="732"/>
        <v>15.333950617285186</v>
      </c>
      <c r="Z631" s="1">
        <v>604</v>
      </c>
      <c r="AA631" s="6">
        <f t="shared" si="733"/>
        <v>22.37037037037037</v>
      </c>
      <c r="AB631" s="8">
        <f t="shared" si="734"/>
        <v>0.68545805739519872</v>
      </c>
      <c r="AC631" s="3">
        <f t="shared" si="735"/>
        <v>20.428571428571427</v>
      </c>
      <c r="AD631" s="8">
        <f t="shared" si="736"/>
        <v>2.9605433413651308</v>
      </c>
      <c r="AE631" s="20">
        <f t="shared" si="737"/>
        <v>0</v>
      </c>
      <c r="AF631" s="20">
        <f t="shared" si="738"/>
        <v>0.35714285714285715</v>
      </c>
      <c r="AG631" s="20">
        <f t="shared" si="739"/>
        <v>0.35714285714285715</v>
      </c>
      <c r="AH631" s="3" t="e">
        <f t="shared" si="740"/>
        <v>#VALUE!</v>
      </c>
      <c r="AI631" s="3" t="str">
        <f t="shared" si="741"/>
        <v xml:space="preserve"> </v>
      </c>
      <c r="AJ631" s="3" t="str">
        <f t="shared" si="742"/>
        <v xml:space="preserve"> </v>
      </c>
      <c r="AK631" s="20" t="e">
        <f t="shared" si="743"/>
        <v>#VALUE!</v>
      </c>
      <c r="AL631" s="6">
        <v>0</v>
      </c>
      <c r="AM631" s="1">
        <v>43</v>
      </c>
      <c r="AN631" s="1">
        <v>32</v>
      </c>
      <c r="AO631" s="1">
        <v>6</v>
      </c>
      <c r="AP631" s="1">
        <v>9</v>
      </c>
      <c r="AQ631" s="1">
        <v>2</v>
      </c>
      <c r="AR631" s="6">
        <f t="shared" si="744"/>
        <v>6.2316331870692618</v>
      </c>
      <c r="AS631" s="6">
        <f t="shared" si="745"/>
        <v>4.6374944647957301</v>
      </c>
      <c r="AT631" s="6">
        <f t="shared" si="746"/>
        <v>0.86953021214919923</v>
      </c>
      <c r="AU631" s="6">
        <f t="shared" si="747"/>
        <v>1.3042953182237991</v>
      </c>
      <c r="AV631" s="6">
        <f t="shared" si="748"/>
        <v>0.28984340404973313</v>
      </c>
      <c r="AW631" s="1">
        <v>18</v>
      </c>
      <c r="AX631" s="1">
        <v>9</v>
      </c>
      <c r="AY631" s="1">
        <v>0</v>
      </c>
      <c r="AZ631" s="1">
        <v>0</v>
      </c>
      <c r="BA631" s="1">
        <v>0</v>
      </c>
      <c r="BB631" s="1">
        <v>0</v>
      </c>
      <c r="BC631" s="7">
        <f>(EA631+FH631+GG631)-(DZ631+FG631+GF631)-((BD631/60)*(-0.29)+(EF631/60)*0.11+(FI631/60)*(-0.33))</f>
        <v>-2.98540833333315</v>
      </c>
      <c r="BD631" s="6">
        <v>370.1</v>
      </c>
      <c r="BE631" s="6">
        <f t="shared" si="749"/>
        <v>13.707407407407409</v>
      </c>
      <c r="BF631" s="5">
        <v>13.5</v>
      </c>
      <c r="BG631" s="5">
        <v>33.75</v>
      </c>
      <c r="BH631" s="21">
        <f t="shared" si="750"/>
        <v>0.2857142857142857</v>
      </c>
      <c r="BI631" s="1">
        <v>0</v>
      </c>
      <c r="BJ631" s="22">
        <v>2</v>
      </c>
      <c r="BK631" s="22">
        <v>3</v>
      </c>
      <c r="BL631" s="1">
        <v>5</v>
      </c>
      <c r="BM631" s="1">
        <f t="shared" si="751"/>
        <v>5</v>
      </c>
      <c r="BN631" s="8">
        <f t="shared" si="752"/>
        <v>0.81059173196433398</v>
      </c>
      <c r="BO631" s="3">
        <f t="shared" si="753"/>
        <v>20.428571428571427</v>
      </c>
      <c r="BP631" s="20">
        <f t="shared" si="754"/>
        <v>0</v>
      </c>
      <c r="BQ631" s="20">
        <f t="shared" si="755"/>
        <v>0.35714285714285715</v>
      </c>
      <c r="BR631" s="20">
        <f t="shared" si="756"/>
        <v>0.35714285714285715</v>
      </c>
      <c r="BS631" s="3" t="str">
        <f t="shared" si="757"/>
        <v xml:space="preserve"> </v>
      </c>
      <c r="BV631" s="20" t="str">
        <f t="shared" si="758"/>
        <v xml:space="preserve"> </v>
      </c>
      <c r="BW631" s="5">
        <v>46</v>
      </c>
      <c r="BX631" s="5">
        <v>47</v>
      </c>
      <c r="BY631" s="21">
        <f t="shared" si="759"/>
        <v>0.256198347107438</v>
      </c>
      <c r="BZ631" s="5">
        <v>65</v>
      </c>
      <c r="CA631" s="5">
        <v>68</v>
      </c>
      <c r="CB631" s="23">
        <f t="shared" si="760"/>
        <v>0.36639118457300274</v>
      </c>
      <c r="CC631" s="5">
        <v>71</v>
      </c>
      <c r="CD631" s="5">
        <v>66</v>
      </c>
      <c r="CE631" s="23">
        <f t="shared" si="761"/>
        <v>0.37741046831955921</v>
      </c>
      <c r="CF631" s="23">
        <f t="shared" si="762"/>
        <v>0.41150442477876104</v>
      </c>
      <c r="CG631" s="24">
        <v>1</v>
      </c>
      <c r="CH631" s="5">
        <v>138</v>
      </c>
      <c r="CI631" s="5">
        <v>164</v>
      </c>
      <c r="CJ631" s="5">
        <v>101</v>
      </c>
      <c r="CK631">
        <v>15.10272026</v>
      </c>
      <c r="CL631" s="5">
        <v>-0.26600000000000001</v>
      </c>
      <c r="CM631" s="5">
        <v>5</v>
      </c>
      <c r="CN631" s="5">
        <v>0.17599999999999999</v>
      </c>
      <c r="CO631" s="5">
        <v>-0.16900000000000001</v>
      </c>
      <c r="CP631" s="5">
        <v>-3.4910000000000001</v>
      </c>
      <c r="CQ631" s="21">
        <f t="shared" si="763"/>
        <v>9.7902097902097904E-2</v>
      </c>
      <c r="CR631" s="25">
        <f t="shared" si="764"/>
        <v>0.91666666666666663</v>
      </c>
      <c r="CS631" s="22">
        <f t="shared" si="765"/>
        <v>926.45687645687644</v>
      </c>
      <c r="CT631" s="21">
        <f t="shared" si="766"/>
        <v>1.4568764568764533E-2</v>
      </c>
      <c r="CU631" s="26">
        <f t="shared" si="767"/>
        <v>2.3045267489711936</v>
      </c>
      <c r="CV631" s="27">
        <f t="shared" si="768"/>
        <v>2.7983539094650207</v>
      </c>
      <c r="CW631" s="27">
        <f t="shared" si="769"/>
        <v>23.539094650205762</v>
      </c>
      <c r="CX631" s="27">
        <f t="shared" si="770"/>
        <v>33.580246913580247</v>
      </c>
      <c r="CY631" s="27">
        <f t="shared" si="771"/>
        <v>48.559670781893004</v>
      </c>
      <c r="CZ631" s="27">
        <f t="shared" si="772"/>
        <v>60.08230452674897</v>
      </c>
      <c r="DA631" s="28">
        <f t="shared" si="773"/>
        <v>-11.522633744855966</v>
      </c>
      <c r="DB631" s="5">
        <v>14</v>
      </c>
      <c r="DC631" s="5">
        <v>17</v>
      </c>
      <c r="DD631" s="22">
        <v>129</v>
      </c>
      <c r="DE631" s="22">
        <v>187</v>
      </c>
      <c r="DF631" s="22">
        <v>56</v>
      </c>
      <c r="DG631" s="22">
        <v>79</v>
      </c>
      <c r="DH631" s="22">
        <v>82</v>
      </c>
      <c r="DI631" s="22">
        <v>96</v>
      </c>
      <c r="DJ631" s="29">
        <f t="shared" si="774"/>
        <v>-5.8217399395462319</v>
      </c>
      <c r="DK631" s="27">
        <f t="shared" si="775"/>
        <v>2.8971193415637861</v>
      </c>
      <c r="DL631" s="27">
        <f t="shared" si="776"/>
        <v>2.7654320987654324</v>
      </c>
      <c r="DM631" s="27">
        <f t="shared" si="777"/>
        <v>25.415637860082306</v>
      </c>
      <c r="DN631" s="27">
        <f t="shared" si="778"/>
        <v>29.497942386831276</v>
      </c>
      <c r="DO631" s="27">
        <f t="shared" si="779"/>
        <v>52.806584362139915</v>
      </c>
      <c r="DP631" s="27">
        <f t="shared" si="780"/>
        <v>57.744855967078195</v>
      </c>
      <c r="DQ631" s="30">
        <f t="shared" si="781"/>
        <v>-6.5843621399176868</v>
      </c>
      <c r="DR631" s="5">
        <v>44</v>
      </c>
      <c r="DS631" s="5">
        <v>42</v>
      </c>
      <c r="DT631" s="5">
        <v>342</v>
      </c>
      <c r="DU631" s="5">
        <v>406</v>
      </c>
      <c r="DV631" s="5">
        <v>188</v>
      </c>
      <c r="DW631" s="5">
        <v>210</v>
      </c>
      <c r="DX631" s="5">
        <v>219</v>
      </c>
      <c r="DY631" s="5">
        <v>228</v>
      </c>
      <c r="DZ631" s="22">
        <v>8</v>
      </c>
      <c r="EA631" s="22">
        <v>3</v>
      </c>
      <c r="EB631" s="22">
        <f t="shared" si="782"/>
        <v>-5</v>
      </c>
      <c r="EC631" s="26">
        <f t="shared" si="783"/>
        <v>1.2969467711429341</v>
      </c>
      <c r="ED631" s="27">
        <f t="shared" si="784"/>
        <v>0.48635503917860029</v>
      </c>
      <c r="EE631" s="27">
        <f t="shared" si="785"/>
        <v>-0.81059173196433398</v>
      </c>
      <c r="EF631" s="6">
        <v>2.15</v>
      </c>
      <c r="EG631" s="6">
        <f t="shared" si="786"/>
        <v>7.962962962962962E-2</v>
      </c>
      <c r="EH631" s="5">
        <v>0.09</v>
      </c>
      <c r="EI631" s="5">
        <v>5.52</v>
      </c>
      <c r="EJ631" s="21">
        <f t="shared" si="787"/>
        <v>1.6042780748663103E-2</v>
      </c>
      <c r="EK631" s="1">
        <v>0</v>
      </c>
      <c r="EL631" s="22">
        <v>0</v>
      </c>
      <c r="EM631" s="22">
        <v>0</v>
      </c>
      <c r="EN631" s="1">
        <v>0</v>
      </c>
      <c r="EO631" s="3">
        <f t="shared" si="788"/>
        <v>0</v>
      </c>
      <c r="EP631" s="6">
        <f t="shared" si="789"/>
        <v>0</v>
      </c>
      <c r="EQ631" s="3">
        <f t="shared" si="790"/>
        <v>0</v>
      </c>
      <c r="ER631" s="20">
        <f t="shared" si="791"/>
        <v>0</v>
      </c>
      <c r="ES631" s="20">
        <f t="shared" si="792"/>
        <v>0</v>
      </c>
      <c r="ET631" s="20">
        <f t="shared" si="793"/>
        <v>0</v>
      </c>
      <c r="EU631" s="3" t="str">
        <f t="shared" si="794"/>
        <v xml:space="preserve"> </v>
      </c>
      <c r="EX631" s="20" t="str">
        <f t="shared" si="795"/>
        <v xml:space="preserve"> </v>
      </c>
      <c r="EY631" s="5">
        <v>0</v>
      </c>
      <c r="EZ631" s="5">
        <v>0</v>
      </c>
      <c r="FA631" s="22">
        <v>1</v>
      </c>
      <c r="FB631" s="22">
        <v>0</v>
      </c>
      <c r="FC631" s="22">
        <v>1</v>
      </c>
      <c r="FD631" s="22">
        <v>0</v>
      </c>
      <c r="FE631" s="22">
        <v>0</v>
      </c>
      <c r="FF631" s="22">
        <v>0</v>
      </c>
      <c r="FG631" s="22">
        <v>0</v>
      </c>
      <c r="FH631" s="22">
        <v>0</v>
      </c>
      <c r="FI631" s="6">
        <v>41.766666666699997</v>
      </c>
      <c r="FJ631" s="6">
        <f t="shared" si="796"/>
        <v>1.546913580248148</v>
      </c>
      <c r="FK631" s="5">
        <v>1.54</v>
      </c>
      <c r="FL631" s="5">
        <v>4.29</v>
      </c>
      <c r="FM631" s="21">
        <f t="shared" si="797"/>
        <v>0.26415094339622641</v>
      </c>
      <c r="FN631" s="1">
        <v>0</v>
      </c>
      <c r="FO631" s="22">
        <v>0</v>
      </c>
      <c r="FP631" s="22">
        <v>0</v>
      </c>
      <c r="FQ631" s="1">
        <v>0</v>
      </c>
      <c r="FR631" s="1">
        <f t="shared" si="798"/>
        <v>0</v>
      </c>
      <c r="FS631" s="3">
        <f t="shared" si="799"/>
        <v>0</v>
      </c>
      <c r="FT631" s="3" t="str">
        <f t="shared" si="800"/>
        <v xml:space="preserve"> </v>
      </c>
      <c r="FW631" s="20" t="str">
        <f t="shared" si="801"/>
        <v xml:space="preserve"> </v>
      </c>
      <c r="FX631" s="5">
        <v>0</v>
      </c>
      <c r="FY631" s="5">
        <v>8</v>
      </c>
      <c r="FZ631" s="22">
        <v>4</v>
      </c>
      <c r="GA631" s="22">
        <v>33</v>
      </c>
      <c r="GB631" s="22">
        <v>4</v>
      </c>
      <c r="GC631" s="22">
        <v>20</v>
      </c>
      <c r="GD631" s="22">
        <v>14</v>
      </c>
      <c r="GE631" s="22">
        <v>2</v>
      </c>
      <c r="GF631" s="22">
        <v>0</v>
      </c>
      <c r="GG631" s="22">
        <v>0</v>
      </c>
      <c r="GH631" s="1">
        <v>15</v>
      </c>
      <c r="GI631" s="1">
        <v>0</v>
      </c>
      <c r="GJ631" s="1">
        <v>25</v>
      </c>
      <c r="GK631" s="1">
        <v>8</v>
      </c>
      <c r="GN631" s="31" t="str">
        <f t="shared" si="802"/>
        <v xml:space="preserve"> 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32" t="str">
        <f t="shared" si="803"/>
        <v xml:space="preserve"> </v>
      </c>
      <c r="GW631" s="9">
        <f t="shared" si="804"/>
        <v>2</v>
      </c>
      <c r="GX631" s="10">
        <v>0.1</v>
      </c>
      <c r="GY631" s="10">
        <v>0.60000000000000009</v>
      </c>
      <c r="GZ631" s="10">
        <v>0.7</v>
      </c>
      <c r="HA631" s="29">
        <f t="shared" si="805"/>
        <v>2.5925925925925925E-2</v>
      </c>
      <c r="HB631" s="29">
        <f t="shared" si="806"/>
        <v>0.10144519141740659</v>
      </c>
      <c r="HC631">
        <v>7.4</v>
      </c>
      <c r="HD631">
        <v>11.6</v>
      </c>
      <c r="HE631">
        <v>-1.6</v>
      </c>
      <c r="HF631">
        <v>0.1</v>
      </c>
      <c r="HG631">
        <v>1</v>
      </c>
      <c r="HH631">
        <v>0</v>
      </c>
      <c r="HI631">
        <v>1.1000000000000001</v>
      </c>
      <c r="HJ631" s="11">
        <f t="shared" si="807"/>
        <v>4.0740740740740744E-2</v>
      </c>
      <c r="HK631" s="11">
        <f t="shared" si="808"/>
        <v>0.15941387222735323</v>
      </c>
      <c r="HL631">
        <v>99</v>
      </c>
      <c r="HM631">
        <v>0</v>
      </c>
      <c r="HN631">
        <v>0</v>
      </c>
      <c r="HO631">
        <v>20</v>
      </c>
      <c r="HP631" t="s">
        <v>2940</v>
      </c>
      <c r="HQ631" s="33">
        <v>1500000</v>
      </c>
      <c r="HR631" s="33">
        <v>0</v>
      </c>
      <c r="HS631" s="30">
        <f t="shared" si="809"/>
        <v>-0.65609756097560923</v>
      </c>
    </row>
    <row r="632" spans="1:227" x14ac:dyDescent="0.2">
      <c r="A632" s="1">
        <v>37</v>
      </c>
      <c r="B632" s="2" t="s">
        <v>2941</v>
      </c>
      <c r="C632" s="2" t="s">
        <v>2942</v>
      </c>
      <c r="D632" s="2" t="s">
        <v>429</v>
      </c>
      <c r="E632" s="2" t="s">
        <v>240</v>
      </c>
      <c r="F632" s="2">
        <v>75</v>
      </c>
      <c r="G632" s="2">
        <v>215</v>
      </c>
      <c r="H632" s="2" t="s">
        <v>231</v>
      </c>
      <c r="J632" s="3">
        <v>28</v>
      </c>
      <c r="K632" s="5" t="s">
        <v>2943</v>
      </c>
      <c r="L632" s="5" t="s">
        <v>2944</v>
      </c>
      <c r="M632" s="5" t="s">
        <v>471</v>
      </c>
      <c r="N632" s="5" t="s">
        <v>262</v>
      </c>
      <c r="O632" s="2" t="s">
        <v>262</v>
      </c>
      <c r="P632" s="2" t="s">
        <v>578</v>
      </c>
      <c r="Q632" s="1">
        <v>11</v>
      </c>
      <c r="R632" s="1">
        <v>1</v>
      </c>
      <c r="S632" s="1">
        <v>0</v>
      </c>
      <c r="T632" s="1">
        <v>1</v>
      </c>
      <c r="U632" s="1">
        <v>-4</v>
      </c>
      <c r="V632" s="1">
        <v>7</v>
      </c>
      <c r="W632" s="20">
        <f t="shared" si="731"/>
        <v>0.14285714285714285</v>
      </c>
      <c r="X632" s="6">
        <v>74.716666666699993</v>
      </c>
      <c r="Y632" s="6">
        <f t="shared" si="732"/>
        <v>6.7924242424272725</v>
      </c>
      <c r="Z632" s="1">
        <v>114</v>
      </c>
      <c r="AA632" s="6">
        <f t="shared" si="733"/>
        <v>10.363636363636363</v>
      </c>
      <c r="AB632" s="8">
        <f t="shared" si="734"/>
        <v>0.65540935672543854</v>
      </c>
      <c r="AC632" s="3">
        <f t="shared" si="735"/>
        <v>0</v>
      </c>
      <c r="AD632" s="8">
        <f t="shared" si="736"/>
        <v>0</v>
      </c>
      <c r="AE632" s="20">
        <f t="shared" si="737"/>
        <v>1</v>
      </c>
      <c r="AF632" s="20">
        <f t="shared" si="738"/>
        <v>0</v>
      </c>
      <c r="AG632" s="20">
        <f t="shared" si="739"/>
        <v>1</v>
      </c>
      <c r="AH632" s="3" t="e">
        <f t="shared" si="740"/>
        <v>#VALUE!</v>
      </c>
      <c r="AI632" s="3" t="str">
        <f t="shared" si="741"/>
        <v xml:space="preserve"> </v>
      </c>
      <c r="AJ632" s="3" t="str">
        <f t="shared" si="742"/>
        <v xml:space="preserve"> </v>
      </c>
      <c r="AK632" s="20" t="e">
        <f t="shared" si="743"/>
        <v>#VALUE!</v>
      </c>
      <c r="AL632" s="6">
        <v>0</v>
      </c>
      <c r="AM632" s="1">
        <v>18</v>
      </c>
      <c r="AN632" s="1">
        <v>5</v>
      </c>
      <c r="AO632" s="1">
        <v>3</v>
      </c>
      <c r="AP632" s="1">
        <v>2</v>
      </c>
      <c r="AQ632" s="1">
        <v>1</v>
      </c>
      <c r="AR632" s="6">
        <f t="shared" si="744"/>
        <v>14.454606290424067</v>
      </c>
      <c r="AS632" s="6">
        <f t="shared" si="745"/>
        <v>4.015168414006685</v>
      </c>
      <c r="AT632" s="6">
        <f t="shared" si="746"/>
        <v>2.4091010484040112</v>
      </c>
      <c r="AU632" s="6">
        <f t="shared" si="747"/>
        <v>1.6060673656026743</v>
      </c>
      <c r="AV632" s="6">
        <f t="shared" si="748"/>
        <v>0.80303368280133713</v>
      </c>
      <c r="AW632" s="1">
        <v>64</v>
      </c>
      <c r="AX632" s="1">
        <v>7</v>
      </c>
      <c r="AY632" s="1">
        <v>4</v>
      </c>
      <c r="AZ632" s="1">
        <v>3</v>
      </c>
      <c r="BA632" s="1">
        <v>0</v>
      </c>
      <c r="BB632" s="1">
        <v>0</v>
      </c>
      <c r="BC632" s="7">
        <f>(EA632+FH632+GG632)-(DZ632+FG632+GF632)-((BD632/60)*(0.11)+(EF632/60)*(-0.14)+(FI632/60)*(0.13))</f>
        <v>-3.1359388888889499</v>
      </c>
      <c r="BD632" s="6">
        <v>74.466666666699993</v>
      </c>
      <c r="BE632" s="6">
        <f t="shared" si="749"/>
        <v>6.7696969696999991</v>
      </c>
      <c r="BF632" s="5">
        <v>6.64</v>
      </c>
      <c r="BG632" s="5">
        <v>41.16</v>
      </c>
      <c r="BH632" s="21">
        <f t="shared" si="750"/>
        <v>0.1389121338912134</v>
      </c>
      <c r="BI632" s="1">
        <v>1</v>
      </c>
      <c r="BJ632" s="22">
        <v>0</v>
      </c>
      <c r="BK632" s="22">
        <v>0</v>
      </c>
      <c r="BL632" s="1">
        <v>0</v>
      </c>
      <c r="BM632" s="1">
        <f t="shared" si="751"/>
        <v>1</v>
      </c>
      <c r="BN632" s="8">
        <f t="shared" si="752"/>
        <v>0.80572963294502886</v>
      </c>
      <c r="BO632" s="3">
        <f t="shared" si="753"/>
        <v>0</v>
      </c>
      <c r="BP632" s="20">
        <f t="shared" si="754"/>
        <v>1</v>
      </c>
      <c r="BQ632" s="20">
        <f t="shared" si="755"/>
        <v>0</v>
      </c>
      <c r="BR632" s="20">
        <f t="shared" si="756"/>
        <v>1</v>
      </c>
      <c r="BS632" s="3" t="str">
        <f t="shared" si="757"/>
        <v xml:space="preserve"> </v>
      </c>
      <c r="BT632" s="1">
        <v>0</v>
      </c>
      <c r="BU632" s="1">
        <v>0</v>
      </c>
      <c r="BV632" s="20" t="str">
        <f t="shared" si="758"/>
        <v xml:space="preserve"> </v>
      </c>
      <c r="BW632" s="5">
        <v>6</v>
      </c>
      <c r="BX632" s="5">
        <v>3</v>
      </c>
      <c r="BY632" s="21">
        <f t="shared" si="759"/>
        <v>0.13432835820895522</v>
      </c>
      <c r="BZ632" s="5">
        <v>20</v>
      </c>
      <c r="CA632" s="5">
        <v>18</v>
      </c>
      <c r="CB632" s="23">
        <f t="shared" si="760"/>
        <v>0.56716417910447758</v>
      </c>
      <c r="CC632" s="5">
        <v>8</v>
      </c>
      <c r="CD632" s="5">
        <v>12</v>
      </c>
      <c r="CE632" s="23">
        <f t="shared" si="761"/>
        <v>0.29850746268656714</v>
      </c>
      <c r="CF632" s="23">
        <f t="shared" si="762"/>
        <v>0.19148936170212766</v>
      </c>
      <c r="CG632" s="24">
        <v>1</v>
      </c>
      <c r="CH632" s="5">
        <v>23</v>
      </c>
      <c r="CI632" s="5">
        <v>41</v>
      </c>
      <c r="CJ632" s="5">
        <v>17</v>
      </c>
      <c r="CK632">
        <v>14.56420191</v>
      </c>
      <c r="CL632" s="5">
        <v>0.14699999999999999</v>
      </c>
      <c r="CM632" s="5">
        <v>11</v>
      </c>
      <c r="CN632" s="5">
        <v>1.0149999999999999</v>
      </c>
      <c r="CO632" s="5">
        <v>-4.5609999999999999</v>
      </c>
      <c r="CP632" s="5">
        <v>-10.75</v>
      </c>
      <c r="CQ632" s="21">
        <f t="shared" si="763"/>
        <v>3.8461538461538464E-2</v>
      </c>
      <c r="CR632" s="25">
        <f t="shared" si="764"/>
        <v>0.86842105263157898</v>
      </c>
      <c r="CS632" s="22">
        <f t="shared" si="765"/>
        <v>872.26720647773277</v>
      </c>
      <c r="CT632" s="21">
        <f t="shared" si="766"/>
        <v>-9.3117408906882554E-2</v>
      </c>
      <c r="CU632" s="26">
        <f t="shared" si="767"/>
        <v>0.8214676889375685</v>
      </c>
      <c r="CV632" s="27">
        <f t="shared" si="768"/>
        <v>4.1073384446878425</v>
      </c>
      <c r="CW632" s="27">
        <f t="shared" si="769"/>
        <v>21.358159912376784</v>
      </c>
      <c r="CX632" s="27">
        <f t="shared" si="770"/>
        <v>31.215772179627606</v>
      </c>
      <c r="CY632" s="27">
        <f t="shared" si="771"/>
        <v>39.430449069003288</v>
      </c>
      <c r="CZ632" s="27">
        <f t="shared" si="772"/>
        <v>71.467688937568468</v>
      </c>
      <c r="DA632" s="28">
        <f t="shared" si="773"/>
        <v>-32.03723986856518</v>
      </c>
      <c r="DB632" s="5">
        <v>1</v>
      </c>
      <c r="DC632" s="5">
        <v>5</v>
      </c>
      <c r="DD632" s="22">
        <v>25</v>
      </c>
      <c r="DE632" s="22">
        <v>33</v>
      </c>
      <c r="DF632" s="22">
        <v>11</v>
      </c>
      <c r="DG632" s="22">
        <v>18</v>
      </c>
      <c r="DH632" s="22">
        <v>31</v>
      </c>
      <c r="DI632" s="22">
        <v>11</v>
      </c>
      <c r="DJ632" s="29">
        <f t="shared" si="774"/>
        <v>-12.957984549416246</v>
      </c>
      <c r="DK632" s="27">
        <f t="shared" si="775"/>
        <v>3.4455340577789557</v>
      </c>
      <c r="DL632" s="27">
        <f t="shared" si="776"/>
        <v>2.5178902729923136</v>
      </c>
      <c r="DM632" s="27">
        <f t="shared" si="777"/>
        <v>30.08216273522396</v>
      </c>
      <c r="DN632" s="27">
        <f t="shared" si="778"/>
        <v>32.997614630267691</v>
      </c>
      <c r="DO632" s="27">
        <f t="shared" si="779"/>
        <v>54.068380598992846</v>
      </c>
      <c r="DP632" s="27">
        <f t="shared" si="780"/>
        <v>63.609859528226885</v>
      </c>
      <c r="DQ632" s="30">
        <f t="shared" si="781"/>
        <v>-22.495760939331142</v>
      </c>
      <c r="DR632" s="5">
        <v>26</v>
      </c>
      <c r="DS632" s="5">
        <v>19</v>
      </c>
      <c r="DT632" s="5">
        <v>201</v>
      </c>
      <c r="DU632" s="5">
        <v>230</v>
      </c>
      <c r="DV632" s="5">
        <v>82</v>
      </c>
      <c r="DW632" s="5">
        <v>112</v>
      </c>
      <c r="DX632" s="5">
        <v>119</v>
      </c>
      <c r="DY632" s="5">
        <v>99</v>
      </c>
      <c r="DZ632" s="22">
        <v>4</v>
      </c>
      <c r="EA632" s="22">
        <v>2</v>
      </c>
      <c r="EB632" s="22">
        <f t="shared" si="782"/>
        <v>-2</v>
      </c>
      <c r="EC632" s="26">
        <f t="shared" si="783"/>
        <v>3.2229185317801154</v>
      </c>
      <c r="ED632" s="27">
        <f t="shared" si="784"/>
        <v>1.6114592658900577</v>
      </c>
      <c r="EE632" s="27">
        <f t="shared" si="785"/>
        <v>-1.6114592658900577</v>
      </c>
      <c r="EF632" s="6">
        <v>0.25</v>
      </c>
      <c r="EG632" s="6">
        <f t="shared" si="786"/>
        <v>2.2727272727272728E-2</v>
      </c>
      <c r="EH632" s="5">
        <v>0.13</v>
      </c>
      <c r="EI632" s="5">
        <v>5.21</v>
      </c>
      <c r="EJ632" s="21">
        <f t="shared" si="787"/>
        <v>2.4344569288389514E-2</v>
      </c>
      <c r="EK632" s="1">
        <v>0</v>
      </c>
      <c r="EL632" s="22">
        <v>0</v>
      </c>
      <c r="EM632" s="22">
        <v>0</v>
      </c>
      <c r="EN632" s="1">
        <v>0</v>
      </c>
      <c r="EO632" s="3">
        <f t="shared" si="788"/>
        <v>0</v>
      </c>
      <c r="EP632" s="6">
        <f t="shared" si="789"/>
        <v>0</v>
      </c>
      <c r="EQ632" s="3">
        <f t="shared" si="790"/>
        <v>0</v>
      </c>
      <c r="ER632" s="20">
        <f t="shared" si="791"/>
        <v>0</v>
      </c>
      <c r="ES632" s="20">
        <f t="shared" si="792"/>
        <v>0</v>
      </c>
      <c r="ET632" s="20">
        <f t="shared" si="793"/>
        <v>0</v>
      </c>
      <c r="EU632" s="3" t="str">
        <f t="shared" si="794"/>
        <v xml:space="preserve"> </v>
      </c>
      <c r="EV632" s="1">
        <v>0</v>
      </c>
      <c r="EW632" s="1">
        <v>0</v>
      </c>
      <c r="EX632" s="20" t="str">
        <f t="shared" si="795"/>
        <v xml:space="preserve"> </v>
      </c>
      <c r="EY632" s="5">
        <v>0</v>
      </c>
      <c r="EZ632" s="5">
        <v>0</v>
      </c>
      <c r="FA632" s="22">
        <v>0</v>
      </c>
      <c r="FB632" s="22">
        <v>0</v>
      </c>
      <c r="FC632" s="22">
        <v>0</v>
      </c>
      <c r="FD632" s="22">
        <v>1</v>
      </c>
      <c r="FE632" s="22">
        <v>0</v>
      </c>
      <c r="FF632" s="22">
        <v>0</v>
      </c>
      <c r="FG632" s="22">
        <v>1</v>
      </c>
      <c r="FH632" s="22">
        <v>0</v>
      </c>
      <c r="FI632" s="6">
        <v>0</v>
      </c>
      <c r="FJ632" s="6">
        <f t="shared" si="796"/>
        <v>0</v>
      </c>
      <c r="FK632" s="5"/>
      <c r="FL632" s="5"/>
      <c r="FM632" s="21" t="str">
        <f t="shared" si="797"/>
        <v xml:space="preserve"> </v>
      </c>
      <c r="FN632" s="1">
        <v>0</v>
      </c>
      <c r="FO632" s="22">
        <v>0</v>
      </c>
      <c r="FP632" s="22">
        <v>0</v>
      </c>
      <c r="FQ632" s="1">
        <v>0</v>
      </c>
      <c r="FR632" s="1">
        <f t="shared" si="798"/>
        <v>0</v>
      </c>
      <c r="FS632" s="3">
        <f t="shared" si="799"/>
        <v>0</v>
      </c>
      <c r="FT632" s="3" t="str">
        <f t="shared" si="800"/>
        <v xml:space="preserve"> </v>
      </c>
      <c r="FU632" s="1">
        <v>0</v>
      </c>
      <c r="FV632" s="1">
        <v>0</v>
      </c>
      <c r="FW632" s="20" t="str">
        <f t="shared" si="801"/>
        <v xml:space="preserve"> </v>
      </c>
      <c r="FX632" s="5"/>
      <c r="FY632" s="5"/>
      <c r="FZ632" s="22">
        <v>0</v>
      </c>
      <c r="GA632" s="22">
        <v>0</v>
      </c>
      <c r="GB632" s="22">
        <v>0</v>
      </c>
      <c r="GC632" s="22">
        <v>0</v>
      </c>
      <c r="GD632" s="22">
        <v>0</v>
      </c>
      <c r="GE632" s="22">
        <v>0</v>
      </c>
      <c r="GF632" s="22">
        <v>0</v>
      </c>
      <c r="GG632" s="22">
        <v>0</v>
      </c>
      <c r="GH632" s="1">
        <v>1</v>
      </c>
      <c r="GI632" s="1">
        <v>0</v>
      </c>
      <c r="GJ632" s="1">
        <v>5</v>
      </c>
      <c r="GK632" s="1">
        <v>0</v>
      </c>
      <c r="GN632" s="31" t="str">
        <f t="shared" si="802"/>
        <v xml:space="preserve"> </v>
      </c>
      <c r="GP632" s="1">
        <v>0</v>
      </c>
      <c r="GQ632" s="1">
        <v>0</v>
      </c>
      <c r="GR632" s="1">
        <v>1</v>
      </c>
      <c r="GS632" s="1">
        <v>0</v>
      </c>
      <c r="GT632" s="1">
        <v>0</v>
      </c>
      <c r="GU632" s="1">
        <v>0</v>
      </c>
      <c r="GV632" s="32" t="str">
        <f t="shared" si="803"/>
        <v xml:space="preserve"> </v>
      </c>
      <c r="GW632" s="9">
        <f t="shared" si="804"/>
        <v>3</v>
      </c>
      <c r="GX632" s="10">
        <v>0</v>
      </c>
      <c r="GY632" s="10">
        <v>-0.1</v>
      </c>
      <c r="GZ632" s="10">
        <v>-0.1</v>
      </c>
      <c r="HA632" s="29">
        <f t="shared" si="805"/>
        <v>-9.0909090909090922E-3</v>
      </c>
      <c r="HB632" s="29">
        <f t="shared" si="806"/>
        <v>-8.0303368280133708E-2</v>
      </c>
      <c r="HC632">
        <v>1.8</v>
      </c>
      <c r="HD632">
        <v>1.7000000000000002</v>
      </c>
      <c r="HE632">
        <v>-3.5</v>
      </c>
      <c r="HF632">
        <v>-0.30000000000000004</v>
      </c>
      <c r="HG632">
        <v>-0.2</v>
      </c>
      <c r="HH632">
        <v>0</v>
      </c>
      <c r="HI632">
        <v>-0.5</v>
      </c>
      <c r="HJ632" s="11">
        <f t="shared" si="807"/>
        <v>-4.5454545454545456E-2</v>
      </c>
      <c r="HK632" s="11">
        <f t="shared" si="808"/>
        <v>-0.40151684140066857</v>
      </c>
      <c r="HL632">
        <v>27</v>
      </c>
      <c r="HM632">
        <v>0</v>
      </c>
      <c r="HN632">
        <v>0</v>
      </c>
      <c r="HQ632" s="33">
        <v>150000</v>
      </c>
      <c r="HR632" s="33">
        <v>0</v>
      </c>
      <c r="HS632" s="30">
        <f t="shared" si="809"/>
        <v>-0.52394678492239466</v>
      </c>
    </row>
    <row r="633" spans="1:227" x14ac:dyDescent="0.2">
      <c r="A633" s="1">
        <v>60</v>
      </c>
      <c r="B633" s="2" t="s">
        <v>1721</v>
      </c>
      <c r="C633" s="2" t="s">
        <v>2945</v>
      </c>
      <c r="E633" s="2" t="s">
        <v>1080</v>
      </c>
      <c r="F633" s="2">
        <v>72</v>
      </c>
      <c r="G633" s="2">
        <v>180</v>
      </c>
      <c r="H633" s="2" t="s">
        <v>231</v>
      </c>
      <c r="I633" s="2" t="s">
        <v>258</v>
      </c>
      <c r="J633" s="3">
        <v>24</v>
      </c>
      <c r="K633" s="5" t="s">
        <v>2946</v>
      </c>
      <c r="L633" s="5" t="s">
        <v>2947</v>
      </c>
      <c r="M633" s="5" t="s">
        <v>2948</v>
      </c>
      <c r="N633" s="5" t="s">
        <v>515</v>
      </c>
      <c r="O633" s="2" t="s">
        <v>515</v>
      </c>
      <c r="P633" s="2" t="s">
        <v>236</v>
      </c>
      <c r="Q633" s="1">
        <v>39</v>
      </c>
      <c r="R633" s="1">
        <v>7</v>
      </c>
      <c r="S633" s="1">
        <v>7</v>
      </c>
      <c r="T633" s="1">
        <v>14</v>
      </c>
      <c r="U633" s="1">
        <v>3</v>
      </c>
      <c r="V633" s="1">
        <v>46</v>
      </c>
      <c r="W633" s="20">
        <f t="shared" si="731"/>
        <v>0.15217391304347827</v>
      </c>
      <c r="X633" s="6">
        <v>366.5833333333</v>
      </c>
      <c r="Y633" s="6">
        <f t="shared" si="732"/>
        <v>9.3995726495717946</v>
      </c>
      <c r="Z633" s="1">
        <v>562</v>
      </c>
      <c r="AA633" s="6">
        <f t="shared" si="733"/>
        <v>14.410256410256411</v>
      </c>
      <c r="AB633" s="8">
        <f t="shared" si="734"/>
        <v>0.65228351126921713</v>
      </c>
      <c r="AC633" s="3">
        <f t="shared" si="735"/>
        <v>33.333333333333336</v>
      </c>
      <c r="AD633" s="8">
        <f t="shared" si="736"/>
        <v>5.4557854057745363</v>
      </c>
      <c r="AE633" s="20">
        <f t="shared" si="737"/>
        <v>0.3888888888888889</v>
      </c>
      <c r="AF633" s="20">
        <f t="shared" si="738"/>
        <v>0.3888888888888889</v>
      </c>
      <c r="AG633" s="20">
        <f t="shared" si="739"/>
        <v>0.77777777777777779</v>
      </c>
      <c r="AH633" s="3">
        <f t="shared" si="740"/>
        <v>55</v>
      </c>
      <c r="AI633" s="3">
        <f t="shared" si="741"/>
        <v>30</v>
      </c>
      <c r="AJ633" s="3">
        <f t="shared" si="742"/>
        <v>25</v>
      </c>
      <c r="AK633" s="20">
        <f t="shared" si="743"/>
        <v>0.54545454545454541</v>
      </c>
      <c r="AL633" s="6">
        <v>2.2999999999999998</v>
      </c>
      <c r="AM633" s="1">
        <v>75</v>
      </c>
      <c r="AN633" s="1">
        <v>16</v>
      </c>
      <c r="AO633" s="1">
        <v>15</v>
      </c>
      <c r="AP633" s="1">
        <v>8</v>
      </c>
      <c r="AQ633" s="1">
        <v>12</v>
      </c>
      <c r="AR633" s="6">
        <f t="shared" si="744"/>
        <v>12.275517162992706</v>
      </c>
      <c r="AS633" s="6">
        <f t="shared" si="745"/>
        <v>2.6187769947717774</v>
      </c>
      <c r="AT633" s="6">
        <f t="shared" si="746"/>
        <v>2.4551034325985408</v>
      </c>
      <c r="AU633" s="6">
        <f t="shared" si="747"/>
        <v>1.3093884973858887</v>
      </c>
      <c r="AV633" s="6">
        <f t="shared" si="748"/>
        <v>1.9640827460788328</v>
      </c>
      <c r="AW633" s="1">
        <v>85</v>
      </c>
      <c r="AX633" s="1">
        <v>10</v>
      </c>
      <c r="AY633" s="1">
        <v>7</v>
      </c>
      <c r="AZ633" s="1">
        <v>3</v>
      </c>
      <c r="BA633" s="1">
        <v>0</v>
      </c>
      <c r="BB633" s="1">
        <v>0</v>
      </c>
      <c r="BC633" s="7">
        <f>(EA633+FH633+GG633)-(DZ633+FG633+GF633)-((BD633/60)*(0.11)+(EF633/60)*(-0.14)+(FI633/60)*(0.13))</f>
        <v>0.33216944444444996</v>
      </c>
      <c r="BD633" s="6">
        <v>335.2</v>
      </c>
      <c r="BE633" s="6">
        <f t="shared" si="749"/>
        <v>8.5948717948717945</v>
      </c>
      <c r="BF633" s="5">
        <v>8.59</v>
      </c>
      <c r="BG633" s="5">
        <v>39.090000000000003</v>
      </c>
      <c r="BH633" s="21">
        <f t="shared" si="750"/>
        <v>0.18015939597315433</v>
      </c>
      <c r="BI633" s="1">
        <v>7</v>
      </c>
      <c r="BJ633" s="22">
        <v>4</v>
      </c>
      <c r="BK633" s="22">
        <v>3</v>
      </c>
      <c r="BL633" s="1">
        <v>7</v>
      </c>
      <c r="BM633" s="1">
        <f t="shared" si="751"/>
        <v>14</v>
      </c>
      <c r="BN633" s="8">
        <f t="shared" si="752"/>
        <v>2.5059665871121717</v>
      </c>
      <c r="BO633" s="3">
        <f t="shared" si="753"/>
        <v>33.333333333333336</v>
      </c>
      <c r="BP633" s="20">
        <f t="shared" si="754"/>
        <v>0.3888888888888889</v>
      </c>
      <c r="BQ633" s="20">
        <f t="shared" si="755"/>
        <v>0.3888888888888889</v>
      </c>
      <c r="BR633" s="20">
        <f t="shared" si="756"/>
        <v>0.77777777777777779</v>
      </c>
      <c r="BS633" s="3">
        <f t="shared" si="757"/>
        <v>48</v>
      </c>
      <c r="BT633" s="1">
        <v>28</v>
      </c>
      <c r="BU633" s="1">
        <v>20</v>
      </c>
      <c r="BV633" s="20">
        <f t="shared" si="758"/>
        <v>0.58333333333333337</v>
      </c>
      <c r="BW633" s="5">
        <v>32</v>
      </c>
      <c r="BX633" s="5">
        <v>46</v>
      </c>
      <c r="BY633" s="21">
        <f t="shared" si="759"/>
        <v>0.25490196078431371</v>
      </c>
      <c r="BZ633" s="5">
        <v>54</v>
      </c>
      <c r="CA633" s="5">
        <v>57</v>
      </c>
      <c r="CB633" s="23">
        <f t="shared" si="760"/>
        <v>0.36274509803921567</v>
      </c>
      <c r="CC633" s="5">
        <v>59</v>
      </c>
      <c r="CD633" s="5">
        <v>58</v>
      </c>
      <c r="CE633" s="23">
        <f t="shared" si="761"/>
        <v>0.38235294117647056</v>
      </c>
      <c r="CF633" s="23">
        <f t="shared" si="762"/>
        <v>0.41269841269841268</v>
      </c>
      <c r="CG633" s="24">
        <v>5</v>
      </c>
      <c r="CH633" s="5">
        <v>130</v>
      </c>
      <c r="CI633" s="5">
        <v>134</v>
      </c>
      <c r="CJ633" s="5">
        <v>107</v>
      </c>
      <c r="CK633">
        <v>14.98081271</v>
      </c>
      <c r="CL633" s="5">
        <v>0.64</v>
      </c>
      <c r="CM633" s="5">
        <v>6</v>
      </c>
      <c r="CN633" s="5">
        <v>1.28</v>
      </c>
      <c r="CO633" s="5">
        <v>-0.55700000000000005</v>
      </c>
      <c r="CP633" s="5">
        <v>-3.2250000000000001</v>
      </c>
      <c r="CQ633" s="21">
        <f t="shared" si="763"/>
        <v>0.12</v>
      </c>
      <c r="CR633" s="25">
        <f t="shared" si="764"/>
        <v>0.9107142857142857</v>
      </c>
      <c r="CS633" s="22">
        <f t="shared" si="765"/>
        <v>922.71428571428567</v>
      </c>
      <c r="CT633" s="21">
        <f t="shared" si="766"/>
        <v>3.0714285714285694E-2</v>
      </c>
      <c r="CU633" s="26">
        <f t="shared" si="767"/>
        <v>3.2237843646458315</v>
      </c>
      <c r="CV633" s="27">
        <f t="shared" si="768"/>
        <v>2.6864869705381933</v>
      </c>
      <c r="CW633" s="27">
        <f t="shared" si="769"/>
        <v>26.864869705381931</v>
      </c>
      <c r="CX633" s="27">
        <f t="shared" si="770"/>
        <v>30.088654070027761</v>
      </c>
      <c r="CY633" s="27">
        <f t="shared" si="771"/>
        <v>49.431360257902746</v>
      </c>
      <c r="CZ633" s="27">
        <f t="shared" si="772"/>
        <v>61.610101191009221</v>
      </c>
      <c r="DA633" s="28">
        <f t="shared" si="773"/>
        <v>-12.178740933106475</v>
      </c>
      <c r="DB633" s="5">
        <v>18</v>
      </c>
      <c r="DC633" s="5">
        <v>15</v>
      </c>
      <c r="DD633" s="22">
        <v>132</v>
      </c>
      <c r="DE633" s="22">
        <v>153</v>
      </c>
      <c r="DF633" s="22">
        <v>53</v>
      </c>
      <c r="DG633" s="22">
        <v>93</v>
      </c>
      <c r="DH633" s="22">
        <v>83</v>
      </c>
      <c r="DI633" s="22">
        <v>73</v>
      </c>
      <c r="DJ633" s="29">
        <f t="shared" si="774"/>
        <v>-5.6685028378683811</v>
      </c>
      <c r="DK633" s="27">
        <f t="shared" si="775"/>
        <v>2.4794852116417729</v>
      </c>
      <c r="DL633" s="27">
        <f t="shared" si="776"/>
        <v>2.6762697522482628</v>
      </c>
      <c r="DM633" s="27">
        <f t="shared" si="777"/>
        <v>25.463919554479798</v>
      </c>
      <c r="DN633" s="27">
        <f t="shared" si="778"/>
        <v>29.163468917881808</v>
      </c>
      <c r="DO633" s="27">
        <f t="shared" si="779"/>
        <v>54.469960839876414</v>
      </c>
      <c r="DP633" s="27">
        <f t="shared" si="780"/>
        <v>55.965523348485732</v>
      </c>
      <c r="DQ633" s="30">
        <f t="shared" si="781"/>
        <v>-10.683178424497157</v>
      </c>
      <c r="DR633" s="5">
        <v>63</v>
      </c>
      <c r="DS633" s="5">
        <v>68</v>
      </c>
      <c r="DT633" s="5">
        <v>584</v>
      </c>
      <c r="DU633" s="5">
        <v>673</v>
      </c>
      <c r="DV633" s="5">
        <v>315</v>
      </c>
      <c r="DW633" s="5">
        <v>323</v>
      </c>
      <c r="DX633" s="5">
        <v>358</v>
      </c>
      <c r="DY633" s="5">
        <v>422</v>
      </c>
      <c r="DZ633" s="22">
        <v>7</v>
      </c>
      <c r="EA633" s="22">
        <v>9</v>
      </c>
      <c r="EB633" s="22">
        <f t="shared" si="782"/>
        <v>2</v>
      </c>
      <c r="EC633" s="26">
        <f t="shared" si="783"/>
        <v>1.2529832935560858</v>
      </c>
      <c r="ED633" s="27">
        <f t="shared" si="784"/>
        <v>1.6109785202863964</v>
      </c>
      <c r="EE633" s="27">
        <f t="shared" si="785"/>
        <v>0.35799522673031026</v>
      </c>
      <c r="EF633" s="6">
        <v>3.2666666666999999</v>
      </c>
      <c r="EG633" s="6">
        <f t="shared" si="786"/>
        <v>8.376068376153846E-2</v>
      </c>
      <c r="EH633" s="5">
        <v>0.08</v>
      </c>
      <c r="EI633" s="5">
        <v>5.54</v>
      </c>
      <c r="EJ633" s="21">
        <f t="shared" si="787"/>
        <v>1.4234875444839857E-2</v>
      </c>
      <c r="EK633" s="1">
        <v>0</v>
      </c>
      <c r="EL633" s="22">
        <v>0</v>
      </c>
      <c r="EM633" s="22">
        <v>0</v>
      </c>
      <c r="EN633" s="1">
        <v>0</v>
      </c>
      <c r="EO633" s="3">
        <f t="shared" si="788"/>
        <v>0</v>
      </c>
      <c r="EP633" s="6">
        <f t="shared" si="789"/>
        <v>0</v>
      </c>
      <c r="EQ633" s="3">
        <f t="shared" si="790"/>
        <v>0</v>
      </c>
      <c r="ER633" s="20">
        <f t="shared" si="791"/>
        <v>0</v>
      </c>
      <c r="ES633" s="20">
        <f t="shared" si="792"/>
        <v>0</v>
      </c>
      <c r="ET633" s="20">
        <f t="shared" si="793"/>
        <v>0</v>
      </c>
      <c r="EU633" s="3">
        <f t="shared" si="794"/>
        <v>2</v>
      </c>
      <c r="EV633" s="1">
        <v>1</v>
      </c>
      <c r="EW633" s="1">
        <v>1</v>
      </c>
      <c r="EX633" s="20">
        <f t="shared" si="795"/>
        <v>0.5</v>
      </c>
      <c r="EY633" s="5">
        <v>0</v>
      </c>
      <c r="EZ633" s="5">
        <v>0</v>
      </c>
      <c r="FA633" s="22">
        <v>2</v>
      </c>
      <c r="FB633" s="22">
        <v>0</v>
      </c>
      <c r="FC633" s="22">
        <v>1</v>
      </c>
      <c r="FD633" s="22">
        <v>0</v>
      </c>
      <c r="FE633" s="22">
        <v>0</v>
      </c>
      <c r="FF633" s="22">
        <v>0</v>
      </c>
      <c r="FG633" s="22">
        <v>0</v>
      </c>
      <c r="FH633" s="22">
        <v>0</v>
      </c>
      <c r="FI633" s="6">
        <v>28.116666666699999</v>
      </c>
      <c r="FJ633" s="6">
        <f t="shared" si="796"/>
        <v>0.72094017094102558</v>
      </c>
      <c r="FK633" s="5">
        <v>0.72</v>
      </c>
      <c r="FL633" s="5">
        <v>4.74</v>
      </c>
      <c r="FM633" s="21">
        <f t="shared" si="797"/>
        <v>0.13186813186813187</v>
      </c>
      <c r="FN633" s="1">
        <v>0</v>
      </c>
      <c r="FO633" s="22">
        <v>0</v>
      </c>
      <c r="FP633" s="22">
        <v>0</v>
      </c>
      <c r="FQ633" s="1">
        <v>0</v>
      </c>
      <c r="FR633" s="1">
        <f t="shared" si="798"/>
        <v>0</v>
      </c>
      <c r="FS633" s="3">
        <f t="shared" si="799"/>
        <v>0</v>
      </c>
      <c r="FT633" s="3">
        <f t="shared" si="800"/>
        <v>5</v>
      </c>
      <c r="FU633" s="1">
        <v>1</v>
      </c>
      <c r="FV633" s="1">
        <v>4</v>
      </c>
      <c r="FW633" s="20">
        <f t="shared" si="801"/>
        <v>0.2</v>
      </c>
      <c r="FX633" s="5">
        <v>0</v>
      </c>
      <c r="FY633" s="5">
        <v>2</v>
      </c>
      <c r="FZ633" s="22">
        <v>6</v>
      </c>
      <c r="GA633" s="22">
        <v>18</v>
      </c>
      <c r="GB633" s="22">
        <v>2</v>
      </c>
      <c r="GC633" s="22">
        <v>8</v>
      </c>
      <c r="GD633" s="22">
        <v>8</v>
      </c>
      <c r="GE633" s="22">
        <v>0</v>
      </c>
      <c r="GF633" s="22">
        <v>1</v>
      </c>
      <c r="GG633" s="22">
        <v>0</v>
      </c>
      <c r="GH633" s="1">
        <v>18</v>
      </c>
      <c r="GI633" s="1">
        <v>0</v>
      </c>
      <c r="GJ633" s="1">
        <v>17</v>
      </c>
      <c r="GK633" s="1">
        <v>2</v>
      </c>
      <c r="GN633" s="31" t="str">
        <f t="shared" si="802"/>
        <v xml:space="preserve"> </v>
      </c>
      <c r="GP633" s="1">
        <v>1</v>
      </c>
      <c r="GQ633" s="1">
        <v>0</v>
      </c>
      <c r="GR633" s="1">
        <v>0</v>
      </c>
      <c r="GS633" s="1">
        <v>1</v>
      </c>
      <c r="GT633" s="1">
        <v>0</v>
      </c>
      <c r="GU633" s="1">
        <v>1</v>
      </c>
      <c r="GV633" s="32">
        <f t="shared" si="803"/>
        <v>0</v>
      </c>
      <c r="GW633" s="9">
        <f t="shared" si="804"/>
        <v>6</v>
      </c>
      <c r="GX633" s="10">
        <v>1.3</v>
      </c>
      <c r="GY633" s="10">
        <v>0.5</v>
      </c>
      <c r="GZ633" s="10">
        <v>1.8</v>
      </c>
      <c r="HA633" s="29">
        <f t="shared" si="805"/>
        <v>4.6153846153846156E-2</v>
      </c>
      <c r="HB633" s="29">
        <f t="shared" si="806"/>
        <v>0.29461241191182491</v>
      </c>
      <c r="HC633">
        <v>8.1999999999999993</v>
      </c>
      <c r="HD633">
        <v>8.6999999999999993</v>
      </c>
      <c r="HE633">
        <v>3.8</v>
      </c>
      <c r="HF633">
        <v>2.2999999999999998</v>
      </c>
      <c r="HG633">
        <v>1.1000000000000001</v>
      </c>
      <c r="HH633">
        <v>0</v>
      </c>
      <c r="HI633">
        <v>3.4</v>
      </c>
      <c r="HJ633" s="11">
        <f t="shared" si="807"/>
        <v>8.7179487179487175E-2</v>
      </c>
      <c r="HK633" s="11">
        <f t="shared" si="808"/>
        <v>0.55649011138900262</v>
      </c>
      <c r="HL633">
        <v>86</v>
      </c>
      <c r="HM633">
        <v>0</v>
      </c>
      <c r="HN633">
        <v>0</v>
      </c>
      <c r="HQ633" s="33">
        <v>532071</v>
      </c>
      <c r="HR633" s="33">
        <v>0</v>
      </c>
      <c r="HS633" s="30">
        <f t="shared" si="809"/>
        <v>3.2283808603104212</v>
      </c>
    </row>
    <row r="634" spans="1:227" x14ac:dyDescent="0.2">
      <c r="A634" s="1">
        <v>15</v>
      </c>
      <c r="B634" s="2" t="s">
        <v>2949</v>
      </c>
      <c r="C634" s="2" t="s">
        <v>256</v>
      </c>
      <c r="D634" s="2" t="s">
        <v>257</v>
      </c>
      <c r="E634" s="2" t="s">
        <v>240</v>
      </c>
      <c r="F634" s="2">
        <v>69</v>
      </c>
      <c r="G634" s="2">
        <v>184</v>
      </c>
      <c r="H634" s="2" t="s">
        <v>231</v>
      </c>
      <c r="J634" s="3">
        <v>30</v>
      </c>
      <c r="K634" s="5" t="s">
        <v>2950</v>
      </c>
      <c r="L634" s="5" t="s">
        <v>2951</v>
      </c>
      <c r="M634" s="5" t="s">
        <v>1148</v>
      </c>
      <c r="N634" s="5" t="s">
        <v>270</v>
      </c>
      <c r="O634" s="2" t="s">
        <v>2952</v>
      </c>
      <c r="P634" s="2" t="s">
        <v>314</v>
      </c>
      <c r="Q634" s="1">
        <v>42</v>
      </c>
      <c r="R634" s="1">
        <v>7</v>
      </c>
      <c r="S634" s="1">
        <v>21</v>
      </c>
      <c r="T634" s="1">
        <v>28</v>
      </c>
      <c r="U634" s="1">
        <v>4</v>
      </c>
      <c r="V634" s="1">
        <v>85</v>
      </c>
      <c r="W634" s="20">
        <f t="shared" si="731"/>
        <v>8.2352941176470587E-2</v>
      </c>
      <c r="X634" s="6">
        <v>780.96666666670001</v>
      </c>
      <c r="Y634" s="6">
        <f t="shared" si="732"/>
        <v>18.594444444445237</v>
      </c>
      <c r="Z634" s="1">
        <v>975</v>
      </c>
      <c r="AA634" s="6">
        <f t="shared" si="733"/>
        <v>23.214285714285715</v>
      </c>
      <c r="AB634" s="8">
        <f t="shared" si="734"/>
        <v>0.80099145299148722</v>
      </c>
      <c r="AC634" s="3">
        <f t="shared" si="735"/>
        <v>116.36727272727273</v>
      </c>
      <c r="AD634" s="8">
        <f t="shared" si="736"/>
        <v>8.94024887571309</v>
      </c>
      <c r="AE634" s="20">
        <f t="shared" si="737"/>
        <v>0.18421052631578946</v>
      </c>
      <c r="AF634" s="20">
        <f t="shared" si="738"/>
        <v>0.55263157894736847</v>
      </c>
      <c r="AG634" s="20">
        <f t="shared" si="739"/>
        <v>0.73684210526315796</v>
      </c>
      <c r="AH634" s="3">
        <f t="shared" si="740"/>
        <v>647</v>
      </c>
      <c r="AI634" s="3">
        <f t="shared" si="741"/>
        <v>295</v>
      </c>
      <c r="AJ634" s="3">
        <f t="shared" si="742"/>
        <v>352</v>
      </c>
      <c r="AK634" s="20">
        <f t="shared" si="743"/>
        <v>0.45595054095826892</v>
      </c>
      <c r="AL634" s="6">
        <v>26</v>
      </c>
      <c r="AM634" s="1">
        <v>15</v>
      </c>
      <c r="AN634" s="1">
        <v>30</v>
      </c>
      <c r="AO634" s="1">
        <v>24</v>
      </c>
      <c r="AP634" s="1">
        <v>24</v>
      </c>
      <c r="AQ634" s="1">
        <v>31</v>
      </c>
      <c r="AR634" s="6">
        <f t="shared" si="744"/>
        <v>1.1524179435741537</v>
      </c>
      <c r="AS634" s="6">
        <f t="shared" si="745"/>
        <v>2.3048358871483074</v>
      </c>
      <c r="AT634" s="6">
        <f t="shared" si="746"/>
        <v>1.8438687097186459</v>
      </c>
      <c r="AU634" s="6">
        <f t="shared" si="747"/>
        <v>1.8438687097186459</v>
      </c>
      <c r="AV634" s="6">
        <f t="shared" si="748"/>
        <v>2.3816637500532511</v>
      </c>
      <c r="AW634" s="1">
        <v>6</v>
      </c>
      <c r="AX634" s="1">
        <v>3</v>
      </c>
      <c r="AY634" s="1">
        <v>0</v>
      </c>
      <c r="AZ634" s="1">
        <v>0</v>
      </c>
      <c r="BA634" s="1">
        <v>0</v>
      </c>
      <c r="BB634" s="1">
        <v>0</v>
      </c>
      <c r="BC634" s="7">
        <f>(EA634+FH634+GG634)-(DZ634+FG634+GF634)-((BD634/60)*(0.11)+(EF634/60)*(-0.14)+(FI634/60)*(0.13))</f>
        <v>4.9941944444442328</v>
      </c>
      <c r="BD634" s="6">
        <v>601.76666666669996</v>
      </c>
      <c r="BE634" s="6">
        <f t="shared" si="749"/>
        <v>14.32777777777857</v>
      </c>
      <c r="BF634" s="5">
        <v>13.79</v>
      </c>
      <c r="BG634" s="5">
        <v>33.6</v>
      </c>
      <c r="BH634" s="21">
        <f t="shared" si="750"/>
        <v>0.29098966026587886</v>
      </c>
      <c r="BI634" s="1">
        <v>5</v>
      </c>
      <c r="BJ634" s="22">
        <v>7</v>
      </c>
      <c r="BK634" s="22">
        <v>6</v>
      </c>
      <c r="BL634" s="1">
        <v>14</v>
      </c>
      <c r="BM634" s="1">
        <f t="shared" si="751"/>
        <v>19</v>
      </c>
      <c r="BN634" s="8">
        <f t="shared" si="752"/>
        <v>1.8944219797262563</v>
      </c>
      <c r="BO634" s="3">
        <f t="shared" si="753"/>
        <v>80.64</v>
      </c>
      <c r="BP634" s="20">
        <f t="shared" si="754"/>
        <v>0.2</v>
      </c>
      <c r="BQ634" s="20">
        <f t="shared" si="755"/>
        <v>0.56000000000000005</v>
      </c>
      <c r="BR634" s="20">
        <f t="shared" si="756"/>
        <v>0.76</v>
      </c>
      <c r="BS634" s="3">
        <f t="shared" si="757"/>
        <v>513</v>
      </c>
      <c r="BT634" s="1">
        <v>230</v>
      </c>
      <c r="BU634" s="1">
        <v>283</v>
      </c>
      <c r="BV634" s="20">
        <f t="shared" si="758"/>
        <v>0.44834307992202727</v>
      </c>
      <c r="BW634" s="5">
        <v>66</v>
      </c>
      <c r="BX634" s="5">
        <v>82</v>
      </c>
      <c r="BY634" s="21">
        <f t="shared" si="759"/>
        <v>0.26475849731663686</v>
      </c>
      <c r="BZ634" s="5">
        <v>101</v>
      </c>
      <c r="CA634" s="5">
        <v>106</v>
      </c>
      <c r="CB634" s="23">
        <f t="shared" si="760"/>
        <v>0.37030411449016098</v>
      </c>
      <c r="CC634" s="5">
        <v>89</v>
      </c>
      <c r="CD634" s="5">
        <v>115</v>
      </c>
      <c r="CE634" s="23">
        <f t="shared" si="761"/>
        <v>0.36493738819320215</v>
      </c>
      <c r="CF634" s="23">
        <f t="shared" si="762"/>
        <v>0.41690140845070423</v>
      </c>
      <c r="CG634" s="24">
        <v>5</v>
      </c>
      <c r="CH634" s="5">
        <v>204</v>
      </c>
      <c r="CI634" s="5">
        <v>205</v>
      </c>
      <c r="CJ634" s="5">
        <v>188</v>
      </c>
      <c r="CK634">
        <v>15.648027195000001</v>
      </c>
      <c r="CL634" s="5">
        <v>0.55100000000000005</v>
      </c>
      <c r="CM634" s="5">
        <v>5</v>
      </c>
      <c r="CN634" s="5">
        <v>-0.34600000000000003</v>
      </c>
      <c r="CO634" s="5">
        <v>-0.16800000000000001</v>
      </c>
      <c r="CP634" s="5">
        <v>-1.0429999999999999</v>
      </c>
      <c r="CQ634" s="21">
        <f t="shared" si="763"/>
        <v>8.6805555555555552E-2</v>
      </c>
      <c r="CR634" s="25">
        <f t="shared" si="764"/>
        <v>0.93527508090614886</v>
      </c>
      <c r="CS634" s="22">
        <f t="shared" si="765"/>
        <v>943.95563646170444</v>
      </c>
      <c r="CT634" s="21">
        <f t="shared" si="766"/>
        <v>2.2080636461704412E-2</v>
      </c>
      <c r="CU634" s="26">
        <f t="shared" si="767"/>
        <v>2.5898684346835181</v>
      </c>
      <c r="CV634" s="27">
        <f t="shared" si="768"/>
        <v>2.071894747746815</v>
      </c>
      <c r="CW634" s="27">
        <f t="shared" si="769"/>
        <v>29.835284367554131</v>
      </c>
      <c r="CX634" s="27">
        <f t="shared" si="770"/>
        <v>32.010773852688288</v>
      </c>
      <c r="CY634" s="27">
        <f t="shared" si="771"/>
        <v>59.877758209882948</v>
      </c>
      <c r="CZ634" s="27">
        <f t="shared" si="772"/>
        <v>55.423184502227294</v>
      </c>
      <c r="DA634" s="28">
        <f t="shared" si="773"/>
        <v>4.4545737076556549</v>
      </c>
      <c r="DB634" s="5">
        <v>25</v>
      </c>
      <c r="DC634" s="5">
        <v>20</v>
      </c>
      <c r="DD634" s="22">
        <v>263</v>
      </c>
      <c r="DE634" s="22">
        <v>289</v>
      </c>
      <c r="DF634" s="22">
        <v>137</v>
      </c>
      <c r="DG634" s="22">
        <v>105</v>
      </c>
      <c r="DH634" s="22">
        <v>121</v>
      </c>
      <c r="DI634" s="22">
        <v>153</v>
      </c>
      <c r="DJ634" s="29">
        <f t="shared" si="774"/>
        <v>7.0559399048387519</v>
      </c>
      <c r="DK634" s="27">
        <f t="shared" si="775"/>
        <v>2.2534013605442174</v>
      </c>
      <c r="DL634" s="27">
        <f t="shared" si="776"/>
        <v>2.6785714285714288</v>
      </c>
      <c r="DM634" s="27">
        <f t="shared" si="777"/>
        <v>25.34013605442177</v>
      </c>
      <c r="DN634" s="27">
        <f t="shared" si="778"/>
        <v>30.484693877551017</v>
      </c>
      <c r="DO634" s="27">
        <f t="shared" si="779"/>
        <v>51.658163265306122</v>
      </c>
      <c r="DP634" s="27">
        <f t="shared" si="780"/>
        <v>55.994897959183675</v>
      </c>
      <c r="DQ634" s="30">
        <f t="shared" si="781"/>
        <v>8.7913084015332075</v>
      </c>
      <c r="DR634" s="5">
        <v>53</v>
      </c>
      <c r="DS634" s="5">
        <v>63</v>
      </c>
      <c r="DT634" s="5">
        <v>543</v>
      </c>
      <c r="DU634" s="5">
        <v>654</v>
      </c>
      <c r="DV634" s="5">
        <v>278</v>
      </c>
      <c r="DW634" s="5">
        <v>287</v>
      </c>
      <c r="DX634" s="5">
        <v>313</v>
      </c>
      <c r="DY634" s="5">
        <v>341</v>
      </c>
      <c r="DZ634" s="22">
        <v>1</v>
      </c>
      <c r="EA634" s="22">
        <v>6</v>
      </c>
      <c r="EB634" s="22">
        <f t="shared" si="782"/>
        <v>5</v>
      </c>
      <c r="EC634" s="26">
        <f t="shared" si="783"/>
        <v>9.9706419985592445E-2</v>
      </c>
      <c r="ED634" s="27">
        <f t="shared" si="784"/>
        <v>0.5982385199135547</v>
      </c>
      <c r="EE634" s="27">
        <f t="shared" si="785"/>
        <v>0.49853209992796221</v>
      </c>
      <c r="EF634" s="6">
        <v>107.9333333333</v>
      </c>
      <c r="EG634" s="6">
        <f t="shared" si="786"/>
        <v>2.569841269840476</v>
      </c>
      <c r="EH634" s="5">
        <v>2.48</v>
      </c>
      <c r="EI634" s="5">
        <v>3.22</v>
      </c>
      <c r="EJ634" s="21">
        <f t="shared" si="787"/>
        <v>0.43508771929824558</v>
      </c>
      <c r="EK634" s="1">
        <v>2</v>
      </c>
      <c r="EL634" s="22">
        <v>4</v>
      </c>
      <c r="EM634" s="22">
        <v>2</v>
      </c>
      <c r="EN634" s="1">
        <v>6</v>
      </c>
      <c r="EO634" s="3">
        <f t="shared" si="788"/>
        <v>8</v>
      </c>
      <c r="EP634" s="6">
        <f t="shared" si="789"/>
        <v>4.4471896232255856</v>
      </c>
      <c r="EQ634" s="3">
        <f t="shared" si="790"/>
        <v>28.72727272727273</v>
      </c>
      <c r="ER634" s="20">
        <f t="shared" si="791"/>
        <v>0.18181818181818182</v>
      </c>
      <c r="ES634" s="20">
        <f t="shared" si="792"/>
        <v>0.54545454545454541</v>
      </c>
      <c r="ET634" s="20">
        <f t="shared" si="793"/>
        <v>0.72727272727272729</v>
      </c>
      <c r="EU634" s="3">
        <f t="shared" si="794"/>
        <v>69</v>
      </c>
      <c r="EV634" s="1">
        <v>40</v>
      </c>
      <c r="EW634" s="1">
        <v>29</v>
      </c>
      <c r="EX634" s="20">
        <f t="shared" si="795"/>
        <v>0.57971014492753625</v>
      </c>
      <c r="EY634" s="5">
        <v>11</v>
      </c>
      <c r="EZ634" s="5">
        <v>2</v>
      </c>
      <c r="FA634" s="22">
        <v>68</v>
      </c>
      <c r="FB634" s="22">
        <v>13</v>
      </c>
      <c r="FC634" s="22">
        <v>36</v>
      </c>
      <c r="FD634" s="22">
        <v>8</v>
      </c>
      <c r="FE634" s="22">
        <v>3</v>
      </c>
      <c r="FF634" s="22">
        <v>47</v>
      </c>
      <c r="FG634" s="22">
        <v>0</v>
      </c>
      <c r="FH634" s="22">
        <v>0</v>
      </c>
      <c r="FI634" s="6">
        <v>71.266666666700004</v>
      </c>
      <c r="FJ634" s="6">
        <f t="shared" si="796"/>
        <v>1.6968253968261906</v>
      </c>
      <c r="FK634" s="5">
        <v>1.67</v>
      </c>
      <c r="FL634" s="5">
        <v>3.96</v>
      </c>
      <c r="FM634" s="21">
        <f t="shared" si="797"/>
        <v>0.2966252220248668</v>
      </c>
      <c r="FN634" s="1">
        <v>0</v>
      </c>
      <c r="FO634" s="22">
        <v>1</v>
      </c>
      <c r="FP634" s="22">
        <v>0</v>
      </c>
      <c r="FQ634" s="1">
        <v>1</v>
      </c>
      <c r="FR634" s="1">
        <f t="shared" si="798"/>
        <v>1</v>
      </c>
      <c r="FS634" s="3">
        <f t="shared" si="799"/>
        <v>7</v>
      </c>
      <c r="FT634" s="3">
        <f t="shared" si="800"/>
        <v>65</v>
      </c>
      <c r="FU634" s="1">
        <v>25</v>
      </c>
      <c r="FV634" s="1">
        <v>40</v>
      </c>
      <c r="FW634" s="20">
        <f t="shared" si="801"/>
        <v>0.38461538461538464</v>
      </c>
      <c r="FX634" s="5">
        <v>2</v>
      </c>
      <c r="FY634" s="5">
        <v>5</v>
      </c>
      <c r="FZ634" s="22">
        <v>12</v>
      </c>
      <c r="GA634" s="22">
        <v>49</v>
      </c>
      <c r="GB634" s="22">
        <v>4</v>
      </c>
      <c r="GC634" s="22">
        <v>26</v>
      </c>
      <c r="GD634" s="22">
        <v>24</v>
      </c>
      <c r="GE634" s="22">
        <v>4</v>
      </c>
      <c r="GF634" s="22">
        <v>0</v>
      </c>
      <c r="GG634" s="22">
        <v>1</v>
      </c>
      <c r="GH634" s="1">
        <v>39</v>
      </c>
      <c r="GI634" s="1">
        <v>11</v>
      </c>
      <c r="GJ634" s="1">
        <v>30</v>
      </c>
      <c r="GK634" s="1">
        <v>6</v>
      </c>
      <c r="GL634" s="1">
        <v>2</v>
      </c>
      <c r="GM634" s="1">
        <v>0</v>
      </c>
      <c r="GN634" s="31">
        <f t="shared" si="802"/>
        <v>0</v>
      </c>
      <c r="GO634" s="1">
        <v>0</v>
      </c>
      <c r="GP634" s="1">
        <v>3</v>
      </c>
      <c r="GQ634" s="1">
        <v>0</v>
      </c>
      <c r="GR634" s="1">
        <v>1</v>
      </c>
      <c r="GS634" s="1">
        <v>0</v>
      </c>
      <c r="GT634" s="1">
        <v>0</v>
      </c>
      <c r="GU634" s="1">
        <v>0</v>
      </c>
      <c r="GV634" s="32" t="str">
        <f t="shared" si="803"/>
        <v xml:space="preserve"> </v>
      </c>
      <c r="GW634" s="9">
        <f t="shared" si="804"/>
        <v>7</v>
      </c>
      <c r="GX634" s="10">
        <v>1.7000000000000002</v>
      </c>
      <c r="GY634" s="10">
        <v>1</v>
      </c>
      <c r="GZ634" s="10">
        <v>2.7</v>
      </c>
      <c r="HA634" s="29">
        <f t="shared" si="805"/>
        <v>6.4285714285714293E-2</v>
      </c>
      <c r="HB634" s="29">
        <f t="shared" si="806"/>
        <v>0.20743522984334767</v>
      </c>
      <c r="HC634">
        <v>16</v>
      </c>
      <c r="HD634">
        <v>14.8</v>
      </c>
      <c r="HE634">
        <v>5.3</v>
      </c>
      <c r="HF634">
        <v>3.7</v>
      </c>
      <c r="HG634">
        <v>1.6</v>
      </c>
      <c r="HH634">
        <v>-0.60000000000000009</v>
      </c>
      <c r="HI634">
        <v>4.7</v>
      </c>
      <c r="HJ634" s="11">
        <f t="shared" si="807"/>
        <v>0.11190476190476191</v>
      </c>
      <c r="HK634" s="11">
        <f t="shared" si="808"/>
        <v>0.36109095565323485</v>
      </c>
      <c r="HL634">
        <v>99</v>
      </c>
      <c r="HM634">
        <v>0</v>
      </c>
      <c r="HN634">
        <v>0</v>
      </c>
      <c r="HO634">
        <v>5</v>
      </c>
      <c r="HP634" t="s">
        <v>858</v>
      </c>
      <c r="HQ634" s="33">
        <v>4000000</v>
      </c>
      <c r="HR634" s="33">
        <v>0</v>
      </c>
      <c r="HS634" s="30">
        <f t="shared" si="809"/>
        <v>-1.4463414634146341</v>
      </c>
    </row>
    <row r="635" spans="1:227" x14ac:dyDescent="0.2">
      <c r="A635" s="1">
        <v>7</v>
      </c>
      <c r="B635" s="2" t="s">
        <v>2953</v>
      </c>
      <c r="C635" s="2" t="s">
        <v>2954</v>
      </c>
      <c r="D635" s="2" t="s">
        <v>379</v>
      </c>
      <c r="E635" s="2" t="s">
        <v>240</v>
      </c>
      <c r="F635" s="2">
        <v>74</v>
      </c>
      <c r="G635" s="2">
        <v>210</v>
      </c>
      <c r="H635" s="2" t="s">
        <v>249</v>
      </c>
      <c r="J635" s="3">
        <v>30</v>
      </c>
      <c r="K635" s="5" t="s">
        <v>2955</v>
      </c>
      <c r="L635" s="5" t="s">
        <v>2951</v>
      </c>
      <c r="M635" s="5" t="s">
        <v>2725</v>
      </c>
      <c r="N635" s="5" t="s">
        <v>320</v>
      </c>
      <c r="O635" s="2" t="s">
        <v>320</v>
      </c>
      <c r="P635" s="2" t="s">
        <v>271</v>
      </c>
      <c r="Q635" s="1">
        <v>1</v>
      </c>
      <c r="R635" s="1">
        <v>0</v>
      </c>
      <c r="S635" s="1">
        <v>0</v>
      </c>
      <c r="T635" s="1">
        <v>0</v>
      </c>
      <c r="U635" s="1">
        <v>-1</v>
      </c>
      <c r="V635" s="1">
        <v>0</v>
      </c>
      <c r="W635" s="20">
        <f t="shared" si="731"/>
        <v>0</v>
      </c>
      <c r="X635" s="6">
        <v>14.1166666667</v>
      </c>
      <c r="Y635" s="6">
        <f t="shared" si="732"/>
        <v>14.1166666667</v>
      </c>
      <c r="Z635" s="1">
        <v>19</v>
      </c>
      <c r="AA635" s="6">
        <f t="shared" si="733"/>
        <v>19</v>
      </c>
      <c r="AB635" s="8">
        <f t="shared" si="734"/>
        <v>0.74298245614210534</v>
      </c>
      <c r="AC635" s="3">
        <f t="shared" si="735"/>
        <v>0</v>
      </c>
      <c r="AD635" s="8">
        <f t="shared" si="736"/>
        <v>0</v>
      </c>
      <c r="AE635" s="20">
        <f t="shared" si="737"/>
        <v>0</v>
      </c>
      <c r="AF635" s="20">
        <f t="shared" si="738"/>
        <v>0</v>
      </c>
      <c r="AG635" s="20">
        <f t="shared" si="739"/>
        <v>0</v>
      </c>
      <c r="AH635" s="3" t="e">
        <f t="shared" si="740"/>
        <v>#VALUE!</v>
      </c>
      <c r="AI635" s="3" t="str">
        <f t="shared" si="741"/>
        <v xml:space="preserve"> </v>
      </c>
      <c r="AJ635" s="3" t="str">
        <f t="shared" si="742"/>
        <v xml:space="preserve"> </v>
      </c>
      <c r="AK635" s="20" t="e">
        <f t="shared" si="743"/>
        <v>#VALUE!</v>
      </c>
      <c r="AL635" s="6">
        <v>0</v>
      </c>
      <c r="AM635" s="1">
        <v>0</v>
      </c>
      <c r="AN635" s="1">
        <v>0</v>
      </c>
      <c r="AO635" s="1">
        <v>1</v>
      </c>
      <c r="AP635" s="1">
        <v>0</v>
      </c>
      <c r="AQ635" s="1">
        <v>0</v>
      </c>
      <c r="AR635" s="6">
        <f t="shared" si="744"/>
        <v>0</v>
      </c>
      <c r="AS635" s="6">
        <f t="shared" si="745"/>
        <v>0</v>
      </c>
      <c r="AT635" s="6">
        <f t="shared" si="746"/>
        <v>4.2502951593760319</v>
      </c>
      <c r="AU635" s="6">
        <f t="shared" si="747"/>
        <v>0</v>
      </c>
      <c r="AV635" s="6">
        <f t="shared" si="748"/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7">
        <f>(EA635+FH635+GG635)-(DZ635+FG635+GF635)-((BD635/60)*(-0.29)+(EF635/60)*0.11+(FI635/60)*(-0.33))</f>
        <v>6.8230555555716665E-2</v>
      </c>
      <c r="BD635" s="6">
        <v>14.1166666667</v>
      </c>
      <c r="BE635" s="6">
        <f t="shared" si="749"/>
        <v>14.1166666667</v>
      </c>
      <c r="BF635" s="5">
        <v>13.53</v>
      </c>
      <c r="BG635" s="5">
        <v>38.47</v>
      </c>
      <c r="BH635" s="21">
        <f t="shared" si="750"/>
        <v>0.26019230769230767</v>
      </c>
      <c r="BI635" s="1">
        <v>0</v>
      </c>
      <c r="BJ635" s="22">
        <v>0</v>
      </c>
      <c r="BK635" s="22">
        <v>0</v>
      </c>
      <c r="BL635" s="1">
        <v>0</v>
      </c>
      <c r="BM635" s="1">
        <f t="shared" si="751"/>
        <v>0</v>
      </c>
      <c r="BN635" s="8">
        <f t="shared" si="752"/>
        <v>0</v>
      </c>
      <c r="BO635" s="3">
        <f t="shared" si="753"/>
        <v>0</v>
      </c>
      <c r="BP635" s="20">
        <f t="shared" si="754"/>
        <v>0</v>
      </c>
      <c r="BQ635" s="20">
        <f t="shared" si="755"/>
        <v>0</v>
      </c>
      <c r="BR635" s="20">
        <f t="shared" si="756"/>
        <v>0</v>
      </c>
      <c r="BS635" s="3" t="str">
        <f t="shared" si="757"/>
        <v xml:space="preserve"> </v>
      </c>
      <c r="BV635" s="20" t="str">
        <f t="shared" si="758"/>
        <v xml:space="preserve"> </v>
      </c>
      <c r="BW635" s="5">
        <v>3</v>
      </c>
      <c r="BX635" s="5">
        <v>1</v>
      </c>
      <c r="BY635" s="21">
        <f t="shared" si="759"/>
        <v>0.30769230769230771</v>
      </c>
      <c r="BZ635" s="5">
        <v>1</v>
      </c>
      <c r="CA635" s="5">
        <v>2</v>
      </c>
      <c r="CB635" s="23">
        <f t="shared" si="760"/>
        <v>0.23076923076923078</v>
      </c>
      <c r="CC635" s="5">
        <v>3</v>
      </c>
      <c r="CD635" s="5">
        <v>3</v>
      </c>
      <c r="CE635" s="23">
        <f t="shared" si="761"/>
        <v>0.46153846153846156</v>
      </c>
      <c r="CF635" s="23">
        <f t="shared" si="762"/>
        <v>0.5714285714285714</v>
      </c>
      <c r="CG635" s="24">
        <v>7</v>
      </c>
      <c r="CH635" s="5">
        <v>5</v>
      </c>
      <c r="CI635" s="5">
        <v>6</v>
      </c>
      <c r="CJ635" s="5">
        <v>3</v>
      </c>
      <c r="CK635">
        <v>15.81456594</v>
      </c>
      <c r="CL635" s="5">
        <v>2.125</v>
      </c>
      <c r="CM635" s="5">
        <v>1</v>
      </c>
      <c r="CN635" s="5">
        <v>-0.64500000000000002</v>
      </c>
      <c r="CO635" s="5">
        <v>0.109</v>
      </c>
      <c r="CP635" s="5">
        <v>-5.43</v>
      </c>
      <c r="CQ635" s="21">
        <f t="shared" si="763"/>
        <v>0</v>
      </c>
      <c r="CR635" s="25">
        <f t="shared" si="764"/>
        <v>0.90909090909090906</v>
      </c>
      <c r="CS635" s="22">
        <f t="shared" si="765"/>
        <v>909.09090909090901</v>
      </c>
      <c r="CT635" s="21">
        <f t="shared" si="766"/>
        <v>-9.0909090909090939E-2</v>
      </c>
      <c r="CU635" s="26">
        <f t="shared" si="767"/>
        <v>0</v>
      </c>
      <c r="CV635" s="27">
        <f t="shared" si="768"/>
        <v>4.434589800443459</v>
      </c>
      <c r="CW635" s="27">
        <f t="shared" si="769"/>
        <v>22.172949002217297</v>
      </c>
      <c r="CX635" s="27">
        <f t="shared" si="770"/>
        <v>48.780487804878057</v>
      </c>
      <c r="CY635" s="27">
        <f t="shared" si="771"/>
        <v>48.780487804878057</v>
      </c>
      <c r="CZ635" s="27">
        <f t="shared" si="772"/>
        <v>70.953436807095343</v>
      </c>
      <c r="DA635" s="28">
        <f t="shared" si="773"/>
        <v>-22.172949002217287</v>
      </c>
      <c r="DB635" s="5">
        <v>0</v>
      </c>
      <c r="DC635" s="5">
        <v>1</v>
      </c>
      <c r="DD635" s="22">
        <v>5</v>
      </c>
      <c r="DE635" s="22">
        <v>10</v>
      </c>
      <c r="DF635" s="22">
        <v>3</v>
      </c>
      <c r="DG635" s="22">
        <v>1</v>
      </c>
      <c r="DH635" s="22">
        <v>4</v>
      </c>
      <c r="DI635" s="22">
        <v>3</v>
      </c>
      <c r="DJ635" s="29">
        <f t="shared" si="774"/>
        <v>-19.192234716503002</v>
      </c>
      <c r="DK635" s="27">
        <f t="shared" si="775"/>
        <v>4.6789706264621787</v>
      </c>
      <c r="DL635" s="27">
        <f t="shared" si="776"/>
        <v>6.2386275019495718</v>
      </c>
      <c r="DM635" s="27">
        <f t="shared" si="777"/>
        <v>31.193137509747856</v>
      </c>
      <c r="DN635" s="27">
        <f t="shared" si="778"/>
        <v>29.633480634260465</v>
      </c>
      <c r="DO635" s="27">
        <f t="shared" si="779"/>
        <v>56.14764751754614</v>
      </c>
      <c r="DP635" s="27">
        <f t="shared" si="780"/>
        <v>53.028333766571357</v>
      </c>
      <c r="DQ635" s="30">
        <f t="shared" si="781"/>
        <v>-25.29226275319207</v>
      </c>
      <c r="DR635" s="5">
        <v>3</v>
      </c>
      <c r="DS635" s="5">
        <v>4</v>
      </c>
      <c r="DT635" s="5">
        <v>17</v>
      </c>
      <c r="DU635" s="5">
        <v>15</v>
      </c>
      <c r="DV635" s="5">
        <v>7</v>
      </c>
      <c r="DW635" s="5">
        <v>9</v>
      </c>
      <c r="DX635" s="5">
        <v>6</v>
      </c>
      <c r="DY635" s="5">
        <v>9</v>
      </c>
      <c r="DZ635" s="22">
        <v>0</v>
      </c>
      <c r="EA635" s="22">
        <v>0</v>
      </c>
      <c r="EB635" s="22">
        <f t="shared" si="782"/>
        <v>0</v>
      </c>
      <c r="EC635" s="26">
        <f t="shared" si="783"/>
        <v>0</v>
      </c>
      <c r="ED635" s="27">
        <f t="shared" si="784"/>
        <v>0</v>
      </c>
      <c r="EE635" s="27">
        <f t="shared" si="785"/>
        <v>0</v>
      </c>
      <c r="EF635" s="6">
        <v>0</v>
      </c>
      <c r="EG635" s="6">
        <f t="shared" si="786"/>
        <v>0</v>
      </c>
      <c r="EH635" s="5"/>
      <c r="EI635" s="5"/>
      <c r="EJ635" s="21" t="str">
        <f t="shared" si="787"/>
        <v xml:space="preserve"> </v>
      </c>
      <c r="EK635" s="1">
        <v>0</v>
      </c>
      <c r="EL635" s="22">
        <v>0</v>
      </c>
      <c r="EM635" s="22">
        <v>0</v>
      </c>
      <c r="EN635" s="1">
        <v>0</v>
      </c>
      <c r="EO635" s="3">
        <f t="shared" si="788"/>
        <v>0</v>
      </c>
      <c r="EP635" s="6">
        <f t="shared" si="789"/>
        <v>0</v>
      </c>
      <c r="EQ635" s="3">
        <f t="shared" si="790"/>
        <v>0</v>
      </c>
      <c r="ER635" s="20">
        <f t="shared" si="791"/>
        <v>0</v>
      </c>
      <c r="ES635" s="20">
        <f t="shared" si="792"/>
        <v>0</v>
      </c>
      <c r="ET635" s="20">
        <f t="shared" si="793"/>
        <v>0</v>
      </c>
      <c r="EU635" s="3" t="str">
        <f t="shared" si="794"/>
        <v xml:space="preserve"> </v>
      </c>
      <c r="EX635" s="20" t="str">
        <f t="shared" si="795"/>
        <v xml:space="preserve"> </v>
      </c>
      <c r="EY635" s="5"/>
      <c r="EZ635" s="5"/>
      <c r="FA635" s="22">
        <v>0</v>
      </c>
      <c r="FB635" s="22">
        <v>0</v>
      </c>
      <c r="FC635" s="22">
        <v>0</v>
      </c>
      <c r="FD635" s="22">
        <v>0</v>
      </c>
      <c r="FE635" s="22">
        <v>0</v>
      </c>
      <c r="FF635" s="22">
        <v>0</v>
      </c>
      <c r="FG635" s="22">
        <v>0</v>
      </c>
      <c r="FH635" s="22">
        <v>0</v>
      </c>
      <c r="FI635" s="6">
        <v>0</v>
      </c>
      <c r="FJ635" s="6">
        <f t="shared" si="796"/>
        <v>0</v>
      </c>
      <c r="FK635" s="5"/>
      <c r="FL635" s="5"/>
      <c r="FM635" s="21" t="str">
        <f t="shared" si="797"/>
        <v xml:space="preserve"> </v>
      </c>
      <c r="FN635" s="1">
        <v>0</v>
      </c>
      <c r="FO635" s="22">
        <v>0</v>
      </c>
      <c r="FP635" s="22">
        <v>0</v>
      </c>
      <c r="FQ635" s="1">
        <v>0</v>
      </c>
      <c r="FR635" s="1">
        <f t="shared" si="798"/>
        <v>0</v>
      </c>
      <c r="FS635" s="3">
        <f t="shared" si="799"/>
        <v>0</v>
      </c>
      <c r="FT635" s="3" t="str">
        <f t="shared" si="800"/>
        <v xml:space="preserve"> </v>
      </c>
      <c r="FW635" s="20" t="str">
        <f t="shared" si="801"/>
        <v xml:space="preserve"> </v>
      </c>
      <c r="FX635" s="5"/>
      <c r="FY635" s="5"/>
      <c r="FZ635" s="22">
        <v>0</v>
      </c>
      <c r="GA635" s="22">
        <v>0</v>
      </c>
      <c r="GB635" s="22">
        <v>0</v>
      </c>
      <c r="GC635" s="22">
        <v>0</v>
      </c>
      <c r="GD635" s="22">
        <v>0</v>
      </c>
      <c r="GE635" s="22">
        <v>0</v>
      </c>
      <c r="GF635" s="22">
        <v>0</v>
      </c>
      <c r="GG635" s="22">
        <v>0</v>
      </c>
      <c r="GH635" s="1">
        <v>0</v>
      </c>
      <c r="GI635" s="1">
        <v>0</v>
      </c>
      <c r="GJ635" s="1">
        <v>1</v>
      </c>
      <c r="GK635" s="1">
        <v>0</v>
      </c>
      <c r="GN635" s="31" t="str">
        <f t="shared" si="802"/>
        <v xml:space="preserve"> 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32" t="str">
        <f t="shared" si="803"/>
        <v xml:space="preserve"> </v>
      </c>
      <c r="GW635" s="9">
        <f t="shared" si="804"/>
        <v>2</v>
      </c>
      <c r="GX635" s="10">
        <v>0</v>
      </c>
      <c r="GY635" s="10">
        <v>-0.1</v>
      </c>
      <c r="GZ635" s="10">
        <v>-0.1</v>
      </c>
      <c r="HA635" s="29">
        <f t="shared" si="805"/>
        <v>-0.1</v>
      </c>
      <c r="HB635" s="29">
        <f t="shared" si="806"/>
        <v>-0.42502951593760324</v>
      </c>
      <c r="HC635">
        <v>0.1</v>
      </c>
      <c r="HD635">
        <v>0.1</v>
      </c>
      <c r="HE635">
        <v>0</v>
      </c>
      <c r="HF635">
        <v>0</v>
      </c>
      <c r="HG635">
        <v>0</v>
      </c>
      <c r="HH635">
        <v>0</v>
      </c>
      <c r="HI635">
        <v>0</v>
      </c>
      <c r="HJ635" s="11">
        <f t="shared" si="807"/>
        <v>0</v>
      </c>
      <c r="HK635" s="11">
        <f t="shared" si="808"/>
        <v>0</v>
      </c>
      <c r="HQ635" s="33"/>
      <c r="HR635" s="33"/>
      <c r="HS635" s="30">
        <f t="shared" si="809"/>
        <v>0</v>
      </c>
    </row>
    <row r="636" spans="1:227" x14ac:dyDescent="0.2">
      <c r="A636" s="1">
        <v>32</v>
      </c>
      <c r="B636" s="2" t="s">
        <v>2956</v>
      </c>
      <c r="C636" s="2" t="s">
        <v>2957</v>
      </c>
      <c r="E636" s="2" t="s">
        <v>893</v>
      </c>
      <c r="F636" s="2">
        <v>73</v>
      </c>
      <c r="G636" s="2">
        <v>212</v>
      </c>
      <c r="H636" s="2" t="s">
        <v>249</v>
      </c>
      <c r="J636" s="3">
        <v>35</v>
      </c>
      <c r="K636" s="5" t="s">
        <v>2958</v>
      </c>
      <c r="L636" s="5" t="s">
        <v>2959</v>
      </c>
      <c r="M636" s="5" t="s">
        <v>1679</v>
      </c>
      <c r="N636" s="5" t="s">
        <v>565</v>
      </c>
      <c r="O636" s="2" t="s">
        <v>565</v>
      </c>
      <c r="P636" s="2" t="s">
        <v>271</v>
      </c>
      <c r="Q636" s="1">
        <v>27</v>
      </c>
      <c r="R636" s="1">
        <v>0</v>
      </c>
      <c r="S636" s="1">
        <v>12</v>
      </c>
      <c r="T636" s="1">
        <v>12</v>
      </c>
      <c r="U636" s="1">
        <v>18</v>
      </c>
      <c r="V636" s="1">
        <v>13</v>
      </c>
      <c r="W636" s="20">
        <f t="shared" si="731"/>
        <v>0</v>
      </c>
      <c r="X636" s="6">
        <v>489.01666666670002</v>
      </c>
      <c r="Y636" s="6">
        <f t="shared" si="732"/>
        <v>18.111728395062965</v>
      </c>
      <c r="Z636" s="1">
        <v>597</v>
      </c>
      <c r="AA636" s="6">
        <f t="shared" si="733"/>
        <v>22.111111111111111</v>
      </c>
      <c r="AB636" s="8">
        <f t="shared" si="734"/>
        <v>0.81912339475159135</v>
      </c>
      <c r="AC636" s="3">
        <f t="shared" si="735"/>
        <v>28.714285714285715</v>
      </c>
      <c r="AD636" s="8">
        <f t="shared" si="736"/>
        <v>3.5231051624491845</v>
      </c>
      <c r="AE636" s="20">
        <f t="shared" si="737"/>
        <v>0</v>
      </c>
      <c r="AF636" s="20">
        <f t="shared" si="738"/>
        <v>0.41379310344827586</v>
      </c>
      <c r="AG636" s="20">
        <f t="shared" si="739"/>
        <v>0.41379310344827586</v>
      </c>
      <c r="AH636" s="3" t="e">
        <f t="shared" si="740"/>
        <v>#VALUE!</v>
      </c>
      <c r="AI636" s="3" t="str">
        <f t="shared" si="741"/>
        <v xml:space="preserve"> </v>
      </c>
      <c r="AJ636" s="3" t="str">
        <f t="shared" si="742"/>
        <v xml:space="preserve"> </v>
      </c>
      <c r="AK636" s="20" t="e">
        <f t="shared" si="743"/>
        <v>#VALUE!</v>
      </c>
      <c r="AL636" s="6">
        <v>0.1</v>
      </c>
      <c r="AM636" s="1">
        <v>44</v>
      </c>
      <c r="AN636" s="1">
        <v>28</v>
      </c>
      <c r="AO636" s="1">
        <v>14</v>
      </c>
      <c r="AP636" s="1">
        <v>13</v>
      </c>
      <c r="AQ636" s="1">
        <v>10</v>
      </c>
      <c r="AR636" s="6">
        <f t="shared" si="744"/>
        <v>5.3985890051460146</v>
      </c>
      <c r="AS636" s="6">
        <f t="shared" si="745"/>
        <v>3.4354657305474636</v>
      </c>
      <c r="AT636" s="6">
        <f t="shared" si="746"/>
        <v>1.7177328652737318</v>
      </c>
      <c r="AU636" s="6">
        <f t="shared" si="747"/>
        <v>1.5950376606113221</v>
      </c>
      <c r="AV636" s="6">
        <f t="shared" si="748"/>
        <v>1.226952046624094</v>
      </c>
      <c r="AW636" s="1">
        <v>14</v>
      </c>
      <c r="AX636" s="1">
        <v>7</v>
      </c>
      <c r="AY636" s="1">
        <v>0</v>
      </c>
      <c r="AZ636" s="1">
        <v>0</v>
      </c>
      <c r="BA636" s="1">
        <v>0</v>
      </c>
      <c r="BB636" s="1">
        <v>0</v>
      </c>
      <c r="BC636" s="7">
        <f>(EA636+FH636+GG636)-(DZ636+FG636+GF636)-((BD636/60)*(-0.29)+(EF636/60)*0.11+(FI636/60)*(-0.33))</f>
        <v>-3.8063750000001004</v>
      </c>
      <c r="BD636" s="6">
        <v>448.78333333329999</v>
      </c>
      <c r="BE636" s="6">
        <f t="shared" si="749"/>
        <v>16.621604938270369</v>
      </c>
      <c r="BF636" s="5">
        <v>16.07</v>
      </c>
      <c r="BG636" s="5">
        <v>33.54</v>
      </c>
      <c r="BH636" s="21">
        <f t="shared" si="750"/>
        <v>0.32392662769602903</v>
      </c>
      <c r="BI636" s="1">
        <v>0</v>
      </c>
      <c r="BJ636" s="22">
        <v>3</v>
      </c>
      <c r="BK636" s="22">
        <v>7</v>
      </c>
      <c r="BL636" s="1">
        <v>11</v>
      </c>
      <c r="BM636" s="1">
        <f t="shared" si="751"/>
        <v>11</v>
      </c>
      <c r="BN636" s="8">
        <f t="shared" si="752"/>
        <v>1.4706428491849424</v>
      </c>
      <c r="BO636" s="3">
        <f t="shared" si="753"/>
        <v>25.714285714285715</v>
      </c>
      <c r="BP636" s="20">
        <f t="shared" si="754"/>
        <v>0</v>
      </c>
      <c r="BQ636" s="20">
        <f t="shared" si="755"/>
        <v>0.39285714285714285</v>
      </c>
      <c r="BR636" s="20">
        <f t="shared" si="756"/>
        <v>0.39285714285714285</v>
      </c>
      <c r="BS636" s="3" t="str">
        <f t="shared" si="757"/>
        <v xml:space="preserve"> </v>
      </c>
      <c r="BV636" s="20" t="str">
        <f t="shared" si="758"/>
        <v xml:space="preserve"> </v>
      </c>
      <c r="BW636" s="5">
        <v>78</v>
      </c>
      <c r="BX636" s="5">
        <v>76</v>
      </c>
      <c r="BY636" s="21">
        <f t="shared" si="759"/>
        <v>0.43502824858757061</v>
      </c>
      <c r="BZ636" s="5">
        <v>49</v>
      </c>
      <c r="CA636" s="5">
        <v>40</v>
      </c>
      <c r="CB636" s="23">
        <f t="shared" si="760"/>
        <v>0.25141242937853109</v>
      </c>
      <c r="CC636" s="5">
        <v>51</v>
      </c>
      <c r="CD636" s="5">
        <v>60</v>
      </c>
      <c r="CE636" s="23">
        <f t="shared" si="761"/>
        <v>0.3135593220338983</v>
      </c>
      <c r="CF636" s="23">
        <f t="shared" si="762"/>
        <v>0.63374485596707819</v>
      </c>
      <c r="CG636" s="24">
        <v>7</v>
      </c>
      <c r="CH636" s="5">
        <v>160</v>
      </c>
      <c r="CI636" s="5">
        <v>129</v>
      </c>
      <c r="CJ636" s="5">
        <v>128</v>
      </c>
      <c r="CK636">
        <v>14.986245480000001</v>
      </c>
      <c r="CL636" s="5">
        <v>-0.84599999999999997</v>
      </c>
      <c r="CM636" s="5">
        <v>5</v>
      </c>
      <c r="CN636" s="5">
        <v>-1.7989999999999999</v>
      </c>
      <c r="CO636" s="5">
        <v>6.8000000000000005E-2</v>
      </c>
      <c r="CP636" s="5">
        <v>7.7210000000000001</v>
      </c>
      <c r="CQ636" s="21">
        <f t="shared" si="763"/>
        <v>0.11666666666666667</v>
      </c>
      <c r="CR636" s="25">
        <f t="shared" si="764"/>
        <v>0.92810457516339873</v>
      </c>
      <c r="CS636" s="22">
        <f t="shared" si="765"/>
        <v>939.77124183006538</v>
      </c>
      <c r="CT636" s="21">
        <f t="shared" si="766"/>
        <v>4.4771241830065395E-2</v>
      </c>
      <c r="CU636" s="26">
        <f t="shared" si="767"/>
        <v>3.8719491115259626</v>
      </c>
      <c r="CV636" s="27">
        <f t="shared" si="768"/>
        <v>1.5211228652423425</v>
      </c>
      <c r="CW636" s="27">
        <f t="shared" si="769"/>
        <v>33.188135241651111</v>
      </c>
      <c r="CX636" s="27">
        <f t="shared" si="770"/>
        <v>21.157436216552583</v>
      </c>
      <c r="CY636" s="27">
        <f t="shared" si="771"/>
        <v>58.355804466569865</v>
      </c>
      <c r="CZ636" s="27">
        <f t="shared" si="772"/>
        <v>38.719491115259629</v>
      </c>
      <c r="DA636" s="28">
        <f t="shared" si="773"/>
        <v>19.636313351310235</v>
      </c>
      <c r="DB636" s="5">
        <v>28</v>
      </c>
      <c r="DC636" s="5">
        <v>11</v>
      </c>
      <c r="DD636" s="22">
        <v>212</v>
      </c>
      <c r="DE636" s="22">
        <v>142</v>
      </c>
      <c r="DF636" s="22">
        <v>78</v>
      </c>
      <c r="DG636" s="22">
        <v>51</v>
      </c>
      <c r="DH636" s="22">
        <v>76</v>
      </c>
      <c r="DI636" s="22">
        <v>104</v>
      </c>
      <c r="DJ636" s="29">
        <f t="shared" si="774"/>
        <v>6.8164368081003595</v>
      </c>
      <c r="DK636" s="27">
        <f t="shared" si="775"/>
        <v>3.0477704896309552</v>
      </c>
      <c r="DL636" s="27">
        <f t="shared" si="776"/>
        <v>1.8551646458623205</v>
      </c>
      <c r="DM636" s="27">
        <f t="shared" si="777"/>
        <v>30.875240177565757</v>
      </c>
      <c r="DN636" s="27">
        <f t="shared" si="778"/>
        <v>25.773537401444379</v>
      </c>
      <c r="DO636" s="27">
        <f t="shared" si="779"/>
        <v>55.257404094613399</v>
      </c>
      <c r="DP636" s="27">
        <f t="shared" si="780"/>
        <v>47.969257271582855</v>
      </c>
      <c r="DQ636" s="30">
        <f t="shared" si="781"/>
        <v>12.348166528279691</v>
      </c>
      <c r="DR636" s="5">
        <v>46</v>
      </c>
      <c r="DS636" s="5">
        <v>28</v>
      </c>
      <c r="DT636" s="5">
        <v>420</v>
      </c>
      <c r="DU636" s="5">
        <v>361</v>
      </c>
      <c r="DV636" s="5">
        <v>151</v>
      </c>
      <c r="DW636" s="5">
        <v>128</v>
      </c>
      <c r="DX636" s="5">
        <v>207</v>
      </c>
      <c r="DY636" s="5">
        <v>217</v>
      </c>
      <c r="DZ636" s="22">
        <v>6</v>
      </c>
      <c r="EA636" s="22">
        <v>0</v>
      </c>
      <c r="EB636" s="22">
        <f t="shared" si="782"/>
        <v>-6</v>
      </c>
      <c r="EC636" s="26">
        <f t="shared" si="783"/>
        <v>0.80216882682815038</v>
      </c>
      <c r="ED636" s="27">
        <f t="shared" si="784"/>
        <v>0</v>
      </c>
      <c r="EE636" s="27">
        <f t="shared" si="785"/>
        <v>-0.80216882682815038</v>
      </c>
      <c r="EF636" s="6">
        <v>26.833333333300001</v>
      </c>
      <c r="EG636" s="6">
        <f t="shared" si="786"/>
        <v>0.99382716049259257</v>
      </c>
      <c r="EH636" s="5">
        <v>0.99</v>
      </c>
      <c r="EI636" s="5">
        <v>4.3</v>
      </c>
      <c r="EJ636" s="21">
        <f t="shared" si="787"/>
        <v>0.18714555765595464</v>
      </c>
      <c r="EK636" s="1">
        <v>0</v>
      </c>
      <c r="EL636" s="22">
        <v>0</v>
      </c>
      <c r="EM636" s="22">
        <v>0</v>
      </c>
      <c r="EN636" s="1">
        <v>0</v>
      </c>
      <c r="EO636" s="3">
        <f t="shared" si="788"/>
        <v>0</v>
      </c>
      <c r="EP636" s="6">
        <f t="shared" si="789"/>
        <v>0</v>
      </c>
      <c r="EQ636" s="3">
        <f t="shared" si="790"/>
        <v>0</v>
      </c>
      <c r="ER636" s="20">
        <f t="shared" si="791"/>
        <v>0</v>
      </c>
      <c r="ES636" s="20">
        <f t="shared" si="792"/>
        <v>0</v>
      </c>
      <c r="ET636" s="20">
        <f t="shared" si="793"/>
        <v>0</v>
      </c>
      <c r="EU636" s="3" t="str">
        <f t="shared" si="794"/>
        <v xml:space="preserve"> </v>
      </c>
      <c r="EX636" s="20" t="str">
        <f t="shared" si="795"/>
        <v xml:space="preserve"> </v>
      </c>
      <c r="EY636" s="5">
        <v>0</v>
      </c>
      <c r="EZ636" s="5">
        <v>0</v>
      </c>
      <c r="FA636" s="22">
        <v>18</v>
      </c>
      <c r="FB636" s="22">
        <v>2</v>
      </c>
      <c r="FC636" s="22">
        <v>9</v>
      </c>
      <c r="FD636" s="22">
        <v>1</v>
      </c>
      <c r="FE636" s="22">
        <v>0</v>
      </c>
      <c r="FF636" s="22">
        <v>10</v>
      </c>
      <c r="FG636" s="22">
        <v>0</v>
      </c>
      <c r="FH636" s="22">
        <v>0</v>
      </c>
      <c r="FI636" s="6">
        <v>13.4</v>
      </c>
      <c r="FJ636" s="6">
        <f t="shared" si="796"/>
        <v>0.49629629629629629</v>
      </c>
      <c r="FK636" s="5">
        <v>0.5</v>
      </c>
      <c r="FL636" s="5">
        <v>3.85</v>
      </c>
      <c r="FM636" s="21">
        <f t="shared" si="797"/>
        <v>0.1149425287356322</v>
      </c>
      <c r="FN636" s="1">
        <v>0</v>
      </c>
      <c r="FO636" s="22">
        <v>1</v>
      </c>
      <c r="FP636" s="22">
        <v>0</v>
      </c>
      <c r="FQ636" s="1">
        <v>1</v>
      </c>
      <c r="FR636" s="1">
        <f t="shared" si="798"/>
        <v>1</v>
      </c>
      <c r="FS636" s="3">
        <f t="shared" si="799"/>
        <v>3</v>
      </c>
      <c r="FT636" s="3" t="str">
        <f t="shared" si="800"/>
        <v xml:space="preserve"> </v>
      </c>
      <c r="FW636" s="20" t="str">
        <f t="shared" si="801"/>
        <v xml:space="preserve"> </v>
      </c>
      <c r="FX636" s="5">
        <v>1</v>
      </c>
      <c r="FY636" s="5">
        <v>1</v>
      </c>
      <c r="FZ636" s="22">
        <v>2</v>
      </c>
      <c r="GA636" s="22">
        <v>11</v>
      </c>
      <c r="GB636" s="22">
        <v>1</v>
      </c>
      <c r="GC636" s="22">
        <v>5</v>
      </c>
      <c r="GD636" s="22">
        <v>6</v>
      </c>
      <c r="GE636" s="22">
        <v>0</v>
      </c>
      <c r="GF636" s="22">
        <v>0</v>
      </c>
      <c r="GG636" s="22">
        <v>0</v>
      </c>
      <c r="GH636" s="1">
        <v>30</v>
      </c>
      <c r="GI636" s="1">
        <v>0</v>
      </c>
      <c r="GJ636" s="1">
        <v>13</v>
      </c>
      <c r="GK636" s="1">
        <v>1</v>
      </c>
      <c r="GL636" s="1">
        <v>2</v>
      </c>
      <c r="GM636" s="1">
        <v>1</v>
      </c>
      <c r="GN636" s="31">
        <f t="shared" si="802"/>
        <v>0.5</v>
      </c>
      <c r="GO636" s="1">
        <v>1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32" t="str">
        <f t="shared" si="803"/>
        <v xml:space="preserve"> </v>
      </c>
      <c r="GW636" s="9">
        <f t="shared" si="804"/>
        <v>3</v>
      </c>
      <c r="GX636" s="10">
        <v>0.8</v>
      </c>
      <c r="GY636" s="10">
        <v>2.4</v>
      </c>
      <c r="GZ636" s="10">
        <v>3.2</v>
      </c>
      <c r="HA636" s="29">
        <f t="shared" si="805"/>
        <v>0.11851851851851852</v>
      </c>
      <c r="HB636" s="29">
        <f t="shared" si="806"/>
        <v>0.39262465491971016</v>
      </c>
      <c r="HC636">
        <v>8.6</v>
      </c>
      <c r="HD636">
        <v>10.199999999999999</v>
      </c>
      <c r="HE636">
        <v>10.4</v>
      </c>
      <c r="HF636">
        <v>2.2999999999999998</v>
      </c>
      <c r="HG636">
        <v>3.2</v>
      </c>
      <c r="HH636">
        <v>0.2</v>
      </c>
      <c r="HI636">
        <v>5.8</v>
      </c>
      <c r="HJ636" s="11">
        <f t="shared" si="807"/>
        <v>0.21481481481481482</v>
      </c>
      <c r="HK636" s="11">
        <f t="shared" si="808"/>
        <v>0.71163218704197462</v>
      </c>
      <c r="HL636">
        <v>99</v>
      </c>
      <c r="HM636">
        <v>0</v>
      </c>
      <c r="HN636">
        <v>0</v>
      </c>
      <c r="HO636">
        <v>8</v>
      </c>
      <c r="HP636" t="s">
        <v>1699</v>
      </c>
      <c r="HQ636" s="33">
        <v>2000000</v>
      </c>
      <c r="HR636" s="33">
        <v>0</v>
      </c>
      <c r="HS636" s="30">
        <f t="shared" si="809"/>
        <v>3.1658536585365855</v>
      </c>
    </row>
    <row r="637" spans="1:227" x14ac:dyDescent="0.2">
      <c r="A637" s="1">
        <v>5</v>
      </c>
      <c r="B637" s="2" t="s">
        <v>2960</v>
      </c>
      <c r="C637" s="2" t="s">
        <v>2961</v>
      </c>
      <c r="D637" s="2" t="s">
        <v>522</v>
      </c>
      <c r="E637" s="2" t="s">
        <v>230</v>
      </c>
      <c r="F637" s="2">
        <v>71</v>
      </c>
      <c r="G637" s="2">
        <v>180</v>
      </c>
      <c r="H637" s="2" t="s">
        <v>249</v>
      </c>
      <c r="I637" s="2" t="s">
        <v>258</v>
      </c>
      <c r="J637" s="3">
        <v>23</v>
      </c>
      <c r="K637" s="5" t="s">
        <v>2962</v>
      </c>
      <c r="L637" s="5" t="s">
        <v>2963</v>
      </c>
      <c r="M637" s="5" t="s">
        <v>2182</v>
      </c>
      <c r="N637" s="5" t="s">
        <v>244</v>
      </c>
      <c r="O637" s="2" t="s">
        <v>244</v>
      </c>
      <c r="P637" s="2" t="s">
        <v>271</v>
      </c>
      <c r="Q637" s="1">
        <v>7</v>
      </c>
      <c r="R637" s="1">
        <v>0</v>
      </c>
      <c r="S637" s="1">
        <v>0</v>
      </c>
      <c r="T637" s="1">
        <v>0</v>
      </c>
      <c r="U637" s="1">
        <v>0</v>
      </c>
      <c r="V637" s="1">
        <v>8</v>
      </c>
      <c r="W637" s="20">
        <f t="shared" si="731"/>
        <v>0</v>
      </c>
      <c r="X637" s="6">
        <v>99.383333333300001</v>
      </c>
      <c r="Y637" s="6">
        <f t="shared" si="732"/>
        <v>14.197619047614285</v>
      </c>
      <c r="Z637" s="1">
        <v>130</v>
      </c>
      <c r="AA637" s="6">
        <f t="shared" si="733"/>
        <v>18.571428571428573</v>
      </c>
      <c r="AB637" s="8">
        <f t="shared" si="734"/>
        <v>0.76448717948692313</v>
      </c>
      <c r="AC637" s="3">
        <f t="shared" si="735"/>
        <v>0</v>
      </c>
      <c r="AD637" s="8">
        <f t="shared" si="736"/>
        <v>0</v>
      </c>
      <c r="AE637" s="20">
        <f t="shared" si="737"/>
        <v>0</v>
      </c>
      <c r="AF637" s="20">
        <f t="shared" si="738"/>
        <v>0</v>
      </c>
      <c r="AG637" s="20">
        <f t="shared" si="739"/>
        <v>0</v>
      </c>
      <c r="AH637" s="3" t="e">
        <f t="shared" si="740"/>
        <v>#VALUE!</v>
      </c>
      <c r="AI637" s="3" t="str">
        <f t="shared" si="741"/>
        <v xml:space="preserve"> </v>
      </c>
      <c r="AJ637" s="3" t="str">
        <f t="shared" si="742"/>
        <v xml:space="preserve"> </v>
      </c>
      <c r="AK637" s="20" t="e">
        <f t="shared" si="743"/>
        <v>#VALUE!</v>
      </c>
      <c r="AL637" s="6">
        <v>0</v>
      </c>
      <c r="AM637" s="1">
        <v>7</v>
      </c>
      <c r="AN637" s="1">
        <v>8</v>
      </c>
      <c r="AO637" s="1">
        <v>2</v>
      </c>
      <c r="AP637" s="1">
        <v>0</v>
      </c>
      <c r="AQ637" s="1">
        <v>2</v>
      </c>
      <c r="AR637" s="6">
        <f t="shared" si="744"/>
        <v>4.2260607076988856</v>
      </c>
      <c r="AS637" s="6">
        <f t="shared" si="745"/>
        <v>4.8297836659415827</v>
      </c>
      <c r="AT637" s="6">
        <f t="shared" si="746"/>
        <v>1.2074459164853957</v>
      </c>
      <c r="AU637" s="6">
        <f t="shared" si="747"/>
        <v>0</v>
      </c>
      <c r="AV637" s="6">
        <f t="shared" si="748"/>
        <v>1.2074459164853957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7">
        <f>(EA637+FH637+GG637)-(DZ637+FG637+GF637)-((BD637/60)*(-0.29)+(EF637/60)*0.11+(FI637/60)*(-0.33))</f>
        <v>0.48089722222228332</v>
      </c>
      <c r="BD637" s="6">
        <v>98.2</v>
      </c>
      <c r="BE637" s="6">
        <f t="shared" si="749"/>
        <v>14.028571428571428</v>
      </c>
      <c r="BF637" s="5">
        <v>13.76</v>
      </c>
      <c r="BG637" s="5">
        <v>38.1</v>
      </c>
      <c r="BH637" s="21">
        <f t="shared" si="750"/>
        <v>0.26532973389895875</v>
      </c>
      <c r="BI637" s="1">
        <v>0</v>
      </c>
      <c r="BJ637" s="22">
        <v>0</v>
      </c>
      <c r="BK637" s="22">
        <v>0</v>
      </c>
      <c r="BL637" s="1">
        <v>0</v>
      </c>
      <c r="BM637" s="1">
        <f t="shared" si="751"/>
        <v>0</v>
      </c>
      <c r="BN637" s="8">
        <f t="shared" si="752"/>
        <v>0</v>
      </c>
      <c r="BO637" s="3">
        <f t="shared" si="753"/>
        <v>0</v>
      </c>
      <c r="BP637" s="20">
        <f t="shared" si="754"/>
        <v>0</v>
      </c>
      <c r="BQ637" s="20">
        <f t="shared" si="755"/>
        <v>0</v>
      </c>
      <c r="BR637" s="20">
        <f t="shared" si="756"/>
        <v>0</v>
      </c>
      <c r="BS637" s="3" t="str">
        <f t="shared" si="757"/>
        <v xml:space="preserve"> </v>
      </c>
      <c r="BV637" s="20" t="str">
        <f t="shared" si="758"/>
        <v xml:space="preserve"> </v>
      </c>
      <c r="BW637" s="5">
        <v>13</v>
      </c>
      <c r="BX637" s="5">
        <v>15</v>
      </c>
      <c r="BY637" s="21">
        <f t="shared" si="759"/>
        <v>0.32558139534883723</v>
      </c>
      <c r="BZ637" s="5">
        <v>13</v>
      </c>
      <c r="CA637" s="5">
        <v>11</v>
      </c>
      <c r="CB637" s="23">
        <f t="shared" si="760"/>
        <v>0.27906976744186046</v>
      </c>
      <c r="CC637" s="5">
        <v>16</v>
      </c>
      <c r="CD637" s="5">
        <v>18</v>
      </c>
      <c r="CE637" s="23">
        <f t="shared" si="761"/>
        <v>0.39534883720930231</v>
      </c>
      <c r="CF637" s="23">
        <f t="shared" si="762"/>
        <v>0.53846153846153844</v>
      </c>
      <c r="CG637" s="24">
        <v>4</v>
      </c>
      <c r="CH637" s="5">
        <v>26</v>
      </c>
      <c r="CI637" s="5">
        <v>26</v>
      </c>
      <c r="CJ637" s="5">
        <v>27</v>
      </c>
      <c r="CK637">
        <v>15.07077544</v>
      </c>
      <c r="CL637" s="5">
        <v>-0.04</v>
      </c>
      <c r="CM637" s="5">
        <v>5</v>
      </c>
      <c r="CN637" s="5">
        <v>-0.30299999999999999</v>
      </c>
      <c r="CO637" s="5">
        <v>-1.137</v>
      </c>
      <c r="CP637" s="5">
        <v>-11.625999999999999</v>
      </c>
      <c r="CQ637" s="21">
        <f t="shared" si="763"/>
        <v>8.8235294117647065E-2</v>
      </c>
      <c r="CR637" s="25">
        <f t="shared" si="764"/>
        <v>0.94736842105263153</v>
      </c>
      <c r="CS637" s="22">
        <f t="shared" si="765"/>
        <v>956.19195046439631</v>
      </c>
      <c r="CT637" s="21">
        <f t="shared" si="766"/>
        <v>3.5603715170278591E-2</v>
      </c>
      <c r="CU637" s="26">
        <f t="shared" si="767"/>
        <v>1.8687707641196014</v>
      </c>
      <c r="CV637" s="27">
        <f t="shared" si="768"/>
        <v>1.8687707641196014</v>
      </c>
      <c r="CW637" s="27">
        <f t="shared" si="769"/>
        <v>21.179401993355484</v>
      </c>
      <c r="CX637" s="27">
        <f t="shared" si="770"/>
        <v>35.506644518272424</v>
      </c>
      <c r="CY637" s="27">
        <f t="shared" si="771"/>
        <v>42.358803986710967</v>
      </c>
      <c r="CZ637" s="27">
        <f t="shared" si="772"/>
        <v>61.04651162790698</v>
      </c>
      <c r="DA637" s="28">
        <f t="shared" si="773"/>
        <v>-18.687707641196013</v>
      </c>
      <c r="DB637" s="5">
        <v>3</v>
      </c>
      <c r="DC637" s="5">
        <v>3</v>
      </c>
      <c r="DD637" s="22">
        <v>31</v>
      </c>
      <c r="DE637" s="22">
        <v>54</v>
      </c>
      <c r="DF637" s="22">
        <v>12</v>
      </c>
      <c r="DG637" s="22">
        <v>18</v>
      </c>
      <c r="DH637" s="22">
        <v>23</v>
      </c>
      <c r="DI637" s="22">
        <v>22</v>
      </c>
      <c r="DJ637" s="29">
        <f t="shared" si="774"/>
        <v>-8.3777845642729361</v>
      </c>
      <c r="DK637" s="27">
        <f t="shared" si="775"/>
        <v>1.5748031496062991</v>
      </c>
      <c r="DL637" s="27">
        <f t="shared" si="776"/>
        <v>2.6996625421822276</v>
      </c>
      <c r="DM637" s="27">
        <f t="shared" si="777"/>
        <v>26.546681664791905</v>
      </c>
      <c r="DN637" s="27">
        <f t="shared" si="778"/>
        <v>34.19572553430821</v>
      </c>
      <c r="DO637" s="27">
        <f t="shared" si="779"/>
        <v>48.368953880764906</v>
      </c>
      <c r="DP637" s="27">
        <f t="shared" si="780"/>
        <v>55.568053993250842</v>
      </c>
      <c r="DQ637" s="30">
        <f t="shared" si="781"/>
        <v>-11.488607528710077</v>
      </c>
      <c r="DR637" s="5">
        <v>7</v>
      </c>
      <c r="DS637" s="5">
        <v>12</v>
      </c>
      <c r="DT637" s="5">
        <v>111</v>
      </c>
      <c r="DU637" s="5">
        <v>140</v>
      </c>
      <c r="DV637" s="5">
        <v>49</v>
      </c>
      <c r="DW637" s="5">
        <v>51</v>
      </c>
      <c r="DX637" s="5">
        <v>44</v>
      </c>
      <c r="DY637" s="5">
        <v>48</v>
      </c>
      <c r="DZ637" s="22">
        <v>0</v>
      </c>
      <c r="EA637" s="22">
        <v>0</v>
      </c>
      <c r="EB637" s="22">
        <f t="shared" si="782"/>
        <v>0</v>
      </c>
      <c r="EC637" s="26">
        <f t="shared" si="783"/>
        <v>0</v>
      </c>
      <c r="ED637" s="27">
        <f t="shared" si="784"/>
        <v>0</v>
      </c>
      <c r="EE637" s="27">
        <f t="shared" si="785"/>
        <v>0</v>
      </c>
      <c r="EF637" s="6">
        <v>3.3333333300000004E-2</v>
      </c>
      <c r="EG637" s="6">
        <f t="shared" si="786"/>
        <v>4.7619047571428579E-3</v>
      </c>
      <c r="EH637" s="5">
        <v>0</v>
      </c>
      <c r="EI637" s="5">
        <v>3.71</v>
      </c>
      <c r="EJ637" s="21">
        <f t="shared" si="787"/>
        <v>0</v>
      </c>
      <c r="EK637" s="1">
        <v>0</v>
      </c>
      <c r="EL637" s="22">
        <v>0</v>
      </c>
      <c r="EM637" s="22">
        <v>0</v>
      </c>
      <c r="EN637" s="1">
        <v>0</v>
      </c>
      <c r="EO637" s="3">
        <f t="shared" si="788"/>
        <v>0</v>
      </c>
      <c r="EP637" s="6">
        <f t="shared" si="789"/>
        <v>0</v>
      </c>
      <c r="EQ637" s="3">
        <f t="shared" si="790"/>
        <v>0</v>
      </c>
      <c r="ER637" s="20">
        <f t="shared" si="791"/>
        <v>0</v>
      </c>
      <c r="ES637" s="20">
        <f t="shared" si="792"/>
        <v>0</v>
      </c>
      <c r="ET637" s="20">
        <f t="shared" si="793"/>
        <v>0</v>
      </c>
      <c r="EU637" s="3" t="str">
        <f t="shared" si="794"/>
        <v xml:space="preserve"> </v>
      </c>
      <c r="EX637" s="20" t="str">
        <f t="shared" si="795"/>
        <v xml:space="preserve"> </v>
      </c>
      <c r="EY637" s="5">
        <v>0</v>
      </c>
      <c r="EZ637" s="5">
        <v>0</v>
      </c>
      <c r="FA637" s="22">
        <v>0</v>
      </c>
      <c r="FB637" s="22">
        <v>0</v>
      </c>
      <c r="FC637" s="22">
        <v>0</v>
      </c>
      <c r="FD637" s="22">
        <v>0</v>
      </c>
      <c r="FE637" s="22">
        <v>0</v>
      </c>
      <c r="FF637" s="22">
        <v>0</v>
      </c>
      <c r="FG637" s="22">
        <v>0</v>
      </c>
      <c r="FH637" s="22">
        <v>0</v>
      </c>
      <c r="FI637" s="6">
        <v>1.1499999999999999</v>
      </c>
      <c r="FJ637" s="6">
        <f t="shared" si="796"/>
        <v>0.16428571428571428</v>
      </c>
      <c r="FK637" s="5">
        <v>0.16</v>
      </c>
      <c r="FL637" s="5">
        <v>3.35</v>
      </c>
      <c r="FM637" s="21">
        <f t="shared" si="797"/>
        <v>4.5584045584045579E-2</v>
      </c>
      <c r="FN637" s="1">
        <v>0</v>
      </c>
      <c r="FO637" s="22">
        <v>0</v>
      </c>
      <c r="FP637" s="22">
        <v>0</v>
      </c>
      <c r="FQ637" s="1">
        <v>0</v>
      </c>
      <c r="FR637" s="1">
        <f t="shared" si="798"/>
        <v>0</v>
      </c>
      <c r="FS637" s="3">
        <f t="shared" si="799"/>
        <v>0</v>
      </c>
      <c r="FT637" s="3" t="str">
        <f t="shared" si="800"/>
        <v xml:space="preserve"> </v>
      </c>
      <c r="FW637" s="20" t="str">
        <f t="shared" si="801"/>
        <v xml:space="preserve"> </v>
      </c>
      <c r="FX637" s="5">
        <v>0</v>
      </c>
      <c r="FY637" s="5">
        <v>0</v>
      </c>
      <c r="FZ637" s="22">
        <v>0</v>
      </c>
      <c r="GA637" s="22">
        <v>0</v>
      </c>
      <c r="GB637" s="22">
        <v>1</v>
      </c>
      <c r="GC637" s="22">
        <v>0</v>
      </c>
      <c r="GD637" s="22">
        <v>1</v>
      </c>
      <c r="GE637" s="22">
        <v>0</v>
      </c>
      <c r="GF637" s="22">
        <v>0</v>
      </c>
      <c r="GG637" s="22">
        <v>0</v>
      </c>
      <c r="GH637" s="1">
        <v>3</v>
      </c>
      <c r="GI637" s="1">
        <v>0</v>
      </c>
      <c r="GJ637" s="1">
        <v>3</v>
      </c>
      <c r="GK637" s="1">
        <v>0</v>
      </c>
      <c r="GN637" s="31" t="str">
        <f t="shared" si="802"/>
        <v xml:space="preserve"> 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32" t="str">
        <f t="shared" si="803"/>
        <v xml:space="preserve"> </v>
      </c>
      <c r="GW637" s="9">
        <f t="shared" si="804"/>
        <v>2</v>
      </c>
      <c r="GX637" s="10">
        <v>-0.1</v>
      </c>
      <c r="GY637" s="10">
        <v>0.2</v>
      </c>
      <c r="GZ637" s="10">
        <v>0.1</v>
      </c>
      <c r="HA637" s="29">
        <f t="shared" si="805"/>
        <v>1.4285714285714287E-2</v>
      </c>
      <c r="HB637" s="29">
        <f t="shared" si="806"/>
        <v>6.0372295824269784E-2</v>
      </c>
      <c r="HC637">
        <v>1.2</v>
      </c>
      <c r="HD637">
        <v>1.3</v>
      </c>
      <c r="HE637">
        <v>0.1</v>
      </c>
      <c r="HF637">
        <v>-0.30000000000000004</v>
      </c>
      <c r="HG637">
        <v>0.1</v>
      </c>
      <c r="HH637">
        <v>0</v>
      </c>
      <c r="HI637">
        <v>-0.2</v>
      </c>
      <c r="HJ637" s="11">
        <f t="shared" si="807"/>
        <v>-2.8571428571428574E-2</v>
      </c>
      <c r="HK637" s="11">
        <f t="shared" si="808"/>
        <v>-0.12074459164853957</v>
      </c>
      <c r="HL637">
        <v>15</v>
      </c>
      <c r="HM637">
        <v>0</v>
      </c>
      <c r="HN637">
        <v>0</v>
      </c>
      <c r="HQ637" s="33">
        <v>132576</v>
      </c>
      <c r="HR637" s="33">
        <v>100000</v>
      </c>
      <c r="HS637" s="30">
        <f t="shared" si="809"/>
        <v>-0.29977869623059872</v>
      </c>
    </row>
    <row r="638" spans="1:227" x14ac:dyDescent="0.2">
      <c r="A638" s="1">
        <v>2</v>
      </c>
      <c r="B638" s="2" t="s">
        <v>2964</v>
      </c>
      <c r="C638" s="2" t="s">
        <v>2965</v>
      </c>
      <c r="E638" s="2" t="s">
        <v>274</v>
      </c>
      <c r="F638" s="2">
        <v>74</v>
      </c>
      <c r="G638" s="2">
        <v>195</v>
      </c>
      <c r="H638" s="2" t="s">
        <v>249</v>
      </c>
      <c r="J638" s="3">
        <v>23</v>
      </c>
      <c r="K638" s="5" t="s">
        <v>2966</v>
      </c>
      <c r="L638" s="5" t="s">
        <v>2967</v>
      </c>
      <c r="M638" s="5" t="s">
        <v>397</v>
      </c>
      <c r="N638" s="5" t="s">
        <v>577</v>
      </c>
      <c r="O638" s="2" t="s">
        <v>577</v>
      </c>
      <c r="P638" s="2" t="s">
        <v>271</v>
      </c>
      <c r="Q638" s="1">
        <v>8</v>
      </c>
      <c r="R638" s="1">
        <v>0</v>
      </c>
      <c r="S638" s="1">
        <v>1</v>
      </c>
      <c r="T638" s="1">
        <v>1</v>
      </c>
      <c r="U638" s="1">
        <v>-5</v>
      </c>
      <c r="V638" s="1">
        <v>9</v>
      </c>
      <c r="W638" s="20">
        <f t="shared" si="731"/>
        <v>0</v>
      </c>
      <c r="X638" s="6">
        <v>109.8666666667</v>
      </c>
      <c r="Y638" s="6">
        <f t="shared" si="732"/>
        <v>13.7333333333375</v>
      </c>
      <c r="Z638" s="1">
        <v>132</v>
      </c>
      <c r="AA638" s="6">
        <f t="shared" si="733"/>
        <v>16.5</v>
      </c>
      <c r="AB638" s="8">
        <f t="shared" si="734"/>
        <v>0.83232323232348482</v>
      </c>
      <c r="AC638" s="3">
        <f t="shared" si="735"/>
        <v>18.5</v>
      </c>
      <c r="AD638" s="8">
        <f t="shared" si="736"/>
        <v>10.103155339802761</v>
      </c>
      <c r="AE638" s="20">
        <f t="shared" si="737"/>
        <v>0</v>
      </c>
      <c r="AF638" s="20">
        <f t="shared" si="738"/>
        <v>0.5</v>
      </c>
      <c r="AG638" s="20">
        <f t="shared" si="739"/>
        <v>0.5</v>
      </c>
      <c r="AH638" s="3" t="e">
        <f t="shared" si="740"/>
        <v>#VALUE!</v>
      </c>
      <c r="AI638" s="3" t="str">
        <f t="shared" si="741"/>
        <v xml:space="preserve"> </v>
      </c>
      <c r="AJ638" s="3" t="str">
        <f t="shared" si="742"/>
        <v xml:space="preserve"> </v>
      </c>
      <c r="AK638" s="20" t="e">
        <f t="shared" si="743"/>
        <v>#VALUE!</v>
      </c>
      <c r="AL638" s="6">
        <v>0</v>
      </c>
      <c r="AM638" s="1">
        <v>7</v>
      </c>
      <c r="AN638" s="1">
        <v>9</v>
      </c>
      <c r="AO638" s="1">
        <v>5</v>
      </c>
      <c r="AP638" s="1">
        <v>2</v>
      </c>
      <c r="AQ638" s="1">
        <v>0</v>
      </c>
      <c r="AR638" s="6">
        <f t="shared" si="744"/>
        <v>3.8228155339794228</v>
      </c>
      <c r="AS638" s="6">
        <f t="shared" si="745"/>
        <v>4.9150485436878295</v>
      </c>
      <c r="AT638" s="6">
        <f t="shared" si="746"/>
        <v>2.730582524271016</v>
      </c>
      <c r="AU638" s="6">
        <f t="shared" si="747"/>
        <v>1.0922330097084063</v>
      </c>
      <c r="AV638" s="6">
        <f t="shared" si="748"/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7">
        <f>(EA638+FH638+GG638)-(DZ638+FG638+GF638)-((BD638/60)*(-0.29)+(EF638/60)*0.11+(FI638/60)*(-0.33))</f>
        <v>2.3342222222221833</v>
      </c>
      <c r="BD638" s="6">
        <v>77.633333333300001</v>
      </c>
      <c r="BE638" s="6">
        <f t="shared" si="749"/>
        <v>9.7041666666625002</v>
      </c>
      <c r="BF638" s="5">
        <v>9.6199999999999992</v>
      </c>
      <c r="BG638" s="5">
        <v>38.39</v>
      </c>
      <c r="BH638" s="21">
        <f t="shared" si="750"/>
        <v>0.20037492189127265</v>
      </c>
      <c r="BI638" s="1">
        <v>0</v>
      </c>
      <c r="BJ638" s="22">
        <v>1</v>
      </c>
      <c r="BK638" s="22">
        <v>0</v>
      </c>
      <c r="BL638" s="1">
        <v>1</v>
      </c>
      <c r="BM638" s="1">
        <f t="shared" si="751"/>
        <v>1</v>
      </c>
      <c r="BN638" s="8">
        <f t="shared" si="752"/>
        <v>0.77286389008191192</v>
      </c>
      <c r="BO638" s="3">
        <f t="shared" si="753"/>
        <v>18.5</v>
      </c>
      <c r="BP638" s="20">
        <f t="shared" si="754"/>
        <v>0</v>
      </c>
      <c r="BQ638" s="20">
        <f t="shared" si="755"/>
        <v>0.5</v>
      </c>
      <c r="BR638" s="20">
        <f t="shared" si="756"/>
        <v>0.5</v>
      </c>
      <c r="BS638" s="3" t="str">
        <f t="shared" si="757"/>
        <v xml:space="preserve"> </v>
      </c>
      <c r="BV638" s="20" t="str">
        <f t="shared" si="758"/>
        <v xml:space="preserve"> </v>
      </c>
      <c r="BW638" s="5">
        <v>14</v>
      </c>
      <c r="BX638" s="5">
        <v>12</v>
      </c>
      <c r="BY638" s="21">
        <f t="shared" si="759"/>
        <v>0.41935483870967744</v>
      </c>
      <c r="BZ638" s="5">
        <v>7</v>
      </c>
      <c r="CA638" s="5">
        <v>2</v>
      </c>
      <c r="CB638" s="23">
        <f t="shared" si="760"/>
        <v>0.14516129032258066</v>
      </c>
      <c r="CC638" s="5">
        <v>14</v>
      </c>
      <c r="CD638" s="5">
        <v>13</v>
      </c>
      <c r="CE638" s="23">
        <f t="shared" si="761"/>
        <v>0.43548387096774194</v>
      </c>
      <c r="CF638" s="23">
        <f t="shared" si="762"/>
        <v>0.74285714285714288</v>
      </c>
      <c r="CG638" s="24">
        <v>7</v>
      </c>
      <c r="CH638" s="5">
        <v>26</v>
      </c>
      <c r="CI638" s="5">
        <v>29</v>
      </c>
      <c r="CJ638" s="5">
        <v>17</v>
      </c>
      <c r="CK638">
        <v>14.808764289999999</v>
      </c>
      <c r="CL638" s="5">
        <v>-1.1100000000000001</v>
      </c>
      <c r="CM638" s="5">
        <v>7</v>
      </c>
      <c r="CN638" s="5">
        <v>-6.5380000000000003</v>
      </c>
      <c r="CO638" s="5">
        <v>-2.3660000000000001</v>
      </c>
      <c r="CP638" s="5">
        <v>-0.73899999999999999</v>
      </c>
      <c r="CQ638" s="21">
        <f t="shared" si="763"/>
        <v>5.4054054054054057E-2</v>
      </c>
      <c r="CR638" s="25">
        <f t="shared" si="764"/>
        <v>0.84782608695652173</v>
      </c>
      <c r="CS638" s="22">
        <f t="shared" si="765"/>
        <v>853.23149236192717</v>
      </c>
      <c r="CT638" s="21">
        <f t="shared" si="766"/>
        <v>-9.8119858989424213E-2</v>
      </c>
      <c r="CU638" s="26">
        <f t="shared" si="767"/>
        <v>1.5592515592515594</v>
      </c>
      <c r="CV638" s="27">
        <f t="shared" si="768"/>
        <v>5.4573804573804576</v>
      </c>
      <c r="CW638" s="27">
        <f t="shared" si="769"/>
        <v>28.846153846153847</v>
      </c>
      <c r="CX638" s="27">
        <f t="shared" si="770"/>
        <v>35.86278586278587</v>
      </c>
      <c r="CY638" s="27">
        <f t="shared" si="771"/>
        <v>53.014553014553023</v>
      </c>
      <c r="CZ638" s="27">
        <f t="shared" si="772"/>
        <v>74.064449064449079</v>
      </c>
      <c r="DA638" s="28">
        <f t="shared" si="773"/>
        <v>-21.049896049896056</v>
      </c>
      <c r="DB638" s="5">
        <v>2</v>
      </c>
      <c r="DC638" s="5">
        <v>7</v>
      </c>
      <c r="DD638" s="22">
        <v>35</v>
      </c>
      <c r="DE638" s="22">
        <v>39</v>
      </c>
      <c r="DF638" s="22">
        <v>12</v>
      </c>
      <c r="DG638" s="22">
        <v>23</v>
      </c>
      <c r="DH638" s="22">
        <v>26</v>
      </c>
      <c r="DI638" s="22">
        <v>19</v>
      </c>
      <c r="DJ638" s="29">
        <f t="shared" si="774"/>
        <v>-32.767467478467481</v>
      </c>
      <c r="DK638" s="27">
        <f t="shared" si="775"/>
        <v>2.9304506381870277</v>
      </c>
      <c r="DL638" s="27">
        <f t="shared" si="776"/>
        <v>0.78145350351654075</v>
      </c>
      <c r="DM638" s="27">
        <f t="shared" si="777"/>
        <v>29.695233133628548</v>
      </c>
      <c r="DN638" s="27">
        <f t="shared" si="778"/>
        <v>25.983328991924978</v>
      </c>
      <c r="DO638" s="27">
        <f t="shared" si="779"/>
        <v>54.506381870278716</v>
      </c>
      <c r="DP638" s="27">
        <f t="shared" si="780"/>
        <v>53.138838239124766</v>
      </c>
      <c r="DQ638" s="30">
        <f t="shared" si="781"/>
        <v>-22.417439681050006</v>
      </c>
      <c r="DR638" s="5">
        <v>15</v>
      </c>
      <c r="DS638" s="5">
        <v>4</v>
      </c>
      <c r="DT638" s="5">
        <v>137</v>
      </c>
      <c r="DU638" s="5">
        <v>129</v>
      </c>
      <c r="DV638" s="5">
        <v>63</v>
      </c>
      <c r="DW638" s="5">
        <v>63</v>
      </c>
      <c r="DX638" s="5">
        <v>76</v>
      </c>
      <c r="DY638" s="5">
        <v>64</v>
      </c>
      <c r="DZ638" s="22">
        <v>0</v>
      </c>
      <c r="EA638" s="22">
        <v>1</v>
      </c>
      <c r="EB638" s="22">
        <f t="shared" si="782"/>
        <v>1</v>
      </c>
      <c r="EC638" s="26">
        <f t="shared" si="783"/>
        <v>0</v>
      </c>
      <c r="ED638" s="27">
        <f t="shared" si="784"/>
        <v>0.77286389008191192</v>
      </c>
      <c r="EE638" s="27">
        <f t="shared" si="785"/>
        <v>0.77286389008191192</v>
      </c>
      <c r="EF638" s="6">
        <v>29.766666666700001</v>
      </c>
      <c r="EG638" s="6">
        <f t="shared" si="786"/>
        <v>3.7208333333375001</v>
      </c>
      <c r="EH638" s="5">
        <v>3.72</v>
      </c>
      <c r="EI638" s="5">
        <v>3.18</v>
      </c>
      <c r="EJ638" s="21">
        <f t="shared" si="787"/>
        <v>0.53913043478260869</v>
      </c>
      <c r="EK638" s="1">
        <v>0</v>
      </c>
      <c r="EL638" s="22">
        <v>0</v>
      </c>
      <c r="EM638" s="22">
        <v>0</v>
      </c>
      <c r="EN638" s="1">
        <v>0</v>
      </c>
      <c r="EO638" s="3">
        <f t="shared" si="788"/>
        <v>0</v>
      </c>
      <c r="EP638" s="6">
        <f t="shared" si="789"/>
        <v>0</v>
      </c>
      <c r="EQ638" s="3">
        <f t="shared" si="790"/>
        <v>0</v>
      </c>
      <c r="ER638" s="20">
        <f t="shared" si="791"/>
        <v>0</v>
      </c>
      <c r="ES638" s="20">
        <f t="shared" si="792"/>
        <v>0</v>
      </c>
      <c r="ET638" s="20">
        <f t="shared" si="793"/>
        <v>0</v>
      </c>
      <c r="EU638" s="3" t="str">
        <f t="shared" si="794"/>
        <v xml:space="preserve"> </v>
      </c>
      <c r="EX638" s="20" t="str">
        <f t="shared" si="795"/>
        <v xml:space="preserve"> </v>
      </c>
      <c r="EY638" s="5">
        <v>0</v>
      </c>
      <c r="EZ638" s="5">
        <v>0</v>
      </c>
      <c r="FA638" s="22">
        <v>23</v>
      </c>
      <c r="FB638" s="22">
        <v>2</v>
      </c>
      <c r="FC638" s="22">
        <v>7</v>
      </c>
      <c r="FD638" s="22">
        <v>1</v>
      </c>
      <c r="FE638" s="22">
        <v>0</v>
      </c>
      <c r="FF638" s="22">
        <v>20</v>
      </c>
      <c r="FG638" s="22">
        <v>0</v>
      </c>
      <c r="FH638" s="22">
        <v>0</v>
      </c>
      <c r="FI638" s="6">
        <v>2.4666666667000001</v>
      </c>
      <c r="FJ638" s="6">
        <f t="shared" si="796"/>
        <v>0.30833333333750002</v>
      </c>
      <c r="FK638" s="5">
        <v>0.31</v>
      </c>
      <c r="FL638" s="5">
        <v>4.21</v>
      </c>
      <c r="FM638" s="21">
        <f t="shared" si="797"/>
        <v>6.8584070796460186E-2</v>
      </c>
      <c r="FN638" s="1">
        <v>0</v>
      </c>
      <c r="FO638" s="22">
        <v>0</v>
      </c>
      <c r="FP638" s="22">
        <v>0</v>
      </c>
      <c r="FQ638" s="1">
        <v>0</v>
      </c>
      <c r="FR638" s="1">
        <f t="shared" si="798"/>
        <v>0</v>
      </c>
      <c r="FS638" s="3">
        <f t="shared" si="799"/>
        <v>0</v>
      </c>
      <c r="FT638" s="3" t="str">
        <f t="shared" si="800"/>
        <v xml:space="preserve"> </v>
      </c>
      <c r="FW638" s="20" t="str">
        <f t="shared" si="801"/>
        <v xml:space="preserve"> </v>
      </c>
      <c r="FX638" s="5">
        <v>0</v>
      </c>
      <c r="FY638" s="5">
        <v>1</v>
      </c>
      <c r="FZ638" s="22">
        <v>0</v>
      </c>
      <c r="GA638" s="22">
        <v>2</v>
      </c>
      <c r="GB638" s="22">
        <v>0</v>
      </c>
      <c r="GC638" s="22">
        <v>1</v>
      </c>
      <c r="GD638" s="22">
        <v>1</v>
      </c>
      <c r="GE638" s="22">
        <v>0</v>
      </c>
      <c r="GF638" s="22">
        <v>0</v>
      </c>
      <c r="GG638" s="22">
        <v>1</v>
      </c>
      <c r="GH638" s="1">
        <v>2</v>
      </c>
      <c r="GI638" s="1">
        <v>0</v>
      </c>
      <c r="GJ638" s="1">
        <v>8</v>
      </c>
      <c r="GK638" s="1">
        <v>1</v>
      </c>
      <c r="GL638" s="1">
        <v>1</v>
      </c>
      <c r="GM638" s="1">
        <v>0</v>
      </c>
      <c r="GN638" s="31">
        <f t="shared" si="802"/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32" t="str">
        <f t="shared" si="803"/>
        <v xml:space="preserve"> </v>
      </c>
      <c r="GW638" s="9">
        <f t="shared" si="804"/>
        <v>2</v>
      </c>
      <c r="GX638" s="10">
        <v>0</v>
      </c>
      <c r="GY638" s="10">
        <v>-0.2</v>
      </c>
      <c r="GZ638" s="10">
        <v>-0.2</v>
      </c>
      <c r="HA638" s="29">
        <f t="shared" si="805"/>
        <v>-2.5000000000000001E-2</v>
      </c>
      <c r="HB638" s="29">
        <f t="shared" si="806"/>
        <v>-0.10922330097084065</v>
      </c>
      <c r="HC638">
        <v>2.2000000000000002</v>
      </c>
      <c r="HD638">
        <v>3</v>
      </c>
      <c r="HE638">
        <v>-5.3</v>
      </c>
      <c r="HF638">
        <v>-0.2</v>
      </c>
      <c r="HG638">
        <v>-0.5</v>
      </c>
      <c r="HH638">
        <v>-0.30000000000000004</v>
      </c>
      <c r="HI638">
        <v>-0.9</v>
      </c>
      <c r="HJ638" s="11">
        <f t="shared" si="807"/>
        <v>-0.1125</v>
      </c>
      <c r="HK638" s="11">
        <f t="shared" si="808"/>
        <v>-0.491504854368783</v>
      </c>
      <c r="HL638">
        <v>40</v>
      </c>
      <c r="HM638">
        <v>0</v>
      </c>
      <c r="HN638">
        <v>0</v>
      </c>
      <c r="HQ638" s="33">
        <v>363636</v>
      </c>
      <c r="HR638" s="33">
        <v>600000</v>
      </c>
      <c r="HS638" s="30">
        <f t="shared" si="809"/>
        <v>-1.1838131086474502</v>
      </c>
    </row>
    <row r="639" spans="1:227" x14ac:dyDescent="0.2">
      <c r="A639" s="1">
        <v>27</v>
      </c>
      <c r="B639" s="2" t="s">
        <v>2968</v>
      </c>
      <c r="C639" s="2" t="s">
        <v>2969</v>
      </c>
      <c r="D639" s="2" t="s">
        <v>1705</v>
      </c>
      <c r="E639" s="2" t="s">
        <v>230</v>
      </c>
      <c r="F639" s="2">
        <v>77</v>
      </c>
      <c r="G639" s="2">
        <v>243</v>
      </c>
      <c r="H639" s="2" t="s">
        <v>231</v>
      </c>
      <c r="J639" s="3">
        <v>33</v>
      </c>
      <c r="K639" s="5" t="s">
        <v>2970</v>
      </c>
      <c r="L639" s="5" t="s">
        <v>2971</v>
      </c>
      <c r="M639" s="5" t="s">
        <v>319</v>
      </c>
      <c r="N639" s="5" t="s">
        <v>657</v>
      </c>
      <c r="O639" s="2" t="s">
        <v>2972</v>
      </c>
      <c r="P639" s="2" t="s">
        <v>415</v>
      </c>
      <c r="Q639" s="1">
        <v>40</v>
      </c>
      <c r="R639" s="1">
        <v>1</v>
      </c>
      <c r="S639" s="1">
        <v>3</v>
      </c>
      <c r="T639" s="1">
        <v>4</v>
      </c>
      <c r="U639" s="1">
        <v>-2</v>
      </c>
      <c r="V639" s="1">
        <v>29</v>
      </c>
      <c r="W639" s="20">
        <f t="shared" si="731"/>
        <v>3.4482758620689655E-2</v>
      </c>
      <c r="X639" s="6">
        <v>334.26666666670002</v>
      </c>
      <c r="Y639" s="6">
        <f t="shared" si="732"/>
        <v>8.3566666666675005</v>
      </c>
      <c r="Z639" s="1">
        <v>504</v>
      </c>
      <c r="AA639" s="6">
        <f t="shared" si="733"/>
        <v>12.6</v>
      </c>
      <c r="AB639" s="8">
        <f t="shared" si="734"/>
        <v>0.66322751322757945</v>
      </c>
      <c r="AC639" s="3">
        <f t="shared" si="735"/>
        <v>38.333333333333336</v>
      </c>
      <c r="AD639" s="8">
        <f t="shared" si="736"/>
        <v>6.8807339449534428</v>
      </c>
      <c r="AE639" s="20">
        <f t="shared" si="737"/>
        <v>0.16666666666666666</v>
      </c>
      <c r="AF639" s="20">
        <f t="shared" si="738"/>
        <v>0.5</v>
      </c>
      <c r="AG639" s="20">
        <f t="shared" si="739"/>
        <v>0.66666666666666663</v>
      </c>
      <c r="AH639" s="3">
        <f t="shared" si="740"/>
        <v>27</v>
      </c>
      <c r="AI639" s="3">
        <f t="shared" si="741"/>
        <v>16</v>
      </c>
      <c r="AJ639" s="3">
        <f t="shared" si="742"/>
        <v>11</v>
      </c>
      <c r="AK639" s="20">
        <f t="shared" si="743"/>
        <v>0.59259259259259256</v>
      </c>
      <c r="AL639" s="6">
        <v>1.1000000000000001</v>
      </c>
      <c r="AM639" s="1">
        <v>48</v>
      </c>
      <c r="AN639" s="1">
        <v>9</v>
      </c>
      <c r="AO639" s="1">
        <v>10</v>
      </c>
      <c r="AP639" s="1">
        <v>5</v>
      </c>
      <c r="AQ639" s="1">
        <v>6</v>
      </c>
      <c r="AR639" s="6">
        <f t="shared" si="744"/>
        <v>8.6158755484634408</v>
      </c>
      <c r="AS639" s="6">
        <f t="shared" si="745"/>
        <v>1.615476665336895</v>
      </c>
      <c r="AT639" s="6">
        <f t="shared" si="746"/>
        <v>1.79497407259655</v>
      </c>
      <c r="AU639" s="6">
        <f t="shared" si="747"/>
        <v>0.89748703629827498</v>
      </c>
      <c r="AV639" s="6">
        <f t="shared" si="748"/>
        <v>1.0769844435579301</v>
      </c>
      <c r="AW639" s="1">
        <v>79</v>
      </c>
      <c r="AX639" s="1">
        <v>7</v>
      </c>
      <c r="AY639" s="1">
        <v>5</v>
      </c>
      <c r="AZ639" s="1">
        <v>4</v>
      </c>
      <c r="BA639" s="1">
        <v>0</v>
      </c>
      <c r="BB639" s="1">
        <v>0</v>
      </c>
      <c r="BC639" s="7">
        <f>(EA639+FH639+GG639)-(DZ639+FG639+GF639)-((BD639/60)*(0.11)+(EF639/60)*(-0.14)+(FI639/60)*(0.13))</f>
        <v>-3.6115722222222835</v>
      </c>
      <c r="BD639" s="6">
        <v>333.96666666670001</v>
      </c>
      <c r="BE639" s="6">
        <f t="shared" si="749"/>
        <v>8.3491666666675002</v>
      </c>
      <c r="BF639" s="5">
        <v>8.31</v>
      </c>
      <c r="BG639" s="5">
        <v>39.82</v>
      </c>
      <c r="BH639" s="21">
        <f t="shared" si="750"/>
        <v>0.17265738624558488</v>
      </c>
      <c r="BI639" s="1">
        <v>1</v>
      </c>
      <c r="BJ639" s="22">
        <v>2</v>
      </c>
      <c r="BK639" s="22">
        <v>1</v>
      </c>
      <c r="BL639" s="1">
        <v>3</v>
      </c>
      <c r="BM639" s="1">
        <f t="shared" si="751"/>
        <v>4</v>
      </c>
      <c r="BN639" s="8">
        <f t="shared" si="752"/>
        <v>0.71863459427081366</v>
      </c>
      <c r="BO639" s="3">
        <f t="shared" si="753"/>
        <v>38.333333333333336</v>
      </c>
      <c r="BP639" s="20">
        <f t="shared" si="754"/>
        <v>0.16666666666666666</v>
      </c>
      <c r="BQ639" s="20">
        <f t="shared" si="755"/>
        <v>0.5</v>
      </c>
      <c r="BR639" s="20">
        <f t="shared" si="756"/>
        <v>0.66666666666666663</v>
      </c>
      <c r="BS639" s="3">
        <f t="shared" si="757"/>
        <v>27</v>
      </c>
      <c r="BT639" s="1">
        <v>16</v>
      </c>
      <c r="BU639" s="1">
        <v>11</v>
      </c>
      <c r="BV639" s="20">
        <f t="shared" si="758"/>
        <v>0.59259259259259256</v>
      </c>
      <c r="BW639" s="5">
        <v>26</v>
      </c>
      <c r="BX639" s="5">
        <v>22</v>
      </c>
      <c r="BY639" s="21">
        <f t="shared" si="759"/>
        <v>0.17843866171003717</v>
      </c>
      <c r="BZ639" s="5">
        <v>72</v>
      </c>
      <c r="CA639" s="5">
        <v>38</v>
      </c>
      <c r="CB639" s="23">
        <f t="shared" si="760"/>
        <v>0.40892193308550184</v>
      </c>
      <c r="CC639" s="5">
        <v>62</v>
      </c>
      <c r="CD639" s="5">
        <v>49</v>
      </c>
      <c r="CE639" s="23">
        <f t="shared" si="761"/>
        <v>0.41263940520446096</v>
      </c>
      <c r="CF639" s="23">
        <f t="shared" si="762"/>
        <v>0.30379746835443039</v>
      </c>
      <c r="CG639" s="24">
        <v>2</v>
      </c>
      <c r="CH639" s="5">
        <v>96</v>
      </c>
      <c r="CI639" s="5">
        <v>112</v>
      </c>
      <c r="CJ639" s="5">
        <v>88</v>
      </c>
      <c r="CK639">
        <v>14.582947900000001</v>
      </c>
      <c r="CL639" s="5">
        <v>-0.83599999999999997</v>
      </c>
      <c r="CM639" s="5">
        <v>14</v>
      </c>
      <c r="CN639" s="5">
        <v>-1.512</v>
      </c>
      <c r="CO639" s="5">
        <v>-4</v>
      </c>
      <c r="CP639" s="5">
        <v>-3.8239999999999998</v>
      </c>
      <c r="CQ639" s="21">
        <f t="shared" si="763"/>
        <v>5.2173913043478258E-2</v>
      </c>
      <c r="CR639" s="25">
        <f t="shared" si="764"/>
        <v>0.93893129770992367</v>
      </c>
      <c r="CS639" s="22">
        <f t="shared" si="765"/>
        <v>944.14868901427155</v>
      </c>
      <c r="CT639" s="21">
        <f t="shared" si="766"/>
        <v>-8.8947892465980685E-3</v>
      </c>
      <c r="CU639" s="26">
        <f t="shared" si="767"/>
        <v>1.0830324909747293</v>
      </c>
      <c r="CV639" s="27">
        <f t="shared" si="768"/>
        <v>1.4440433212996389</v>
      </c>
      <c r="CW639" s="27">
        <f t="shared" si="769"/>
        <v>20.758122743682307</v>
      </c>
      <c r="CX639" s="27">
        <f t="shared" si="770"/>
        <v>23.646209386281587</v>
      </c>
      <c r="CY639" s="27">
        <f t="shared" si="771"/>
        <v>38.808664259927795</v>
      </c>
      <c r="CZ639" s="27">
        <f t="shared" si="772"/>
        <v>46.389891696750901</v>
      </c>
      <c r="DA639" s="28">
        <f t="shared" si="773"/>
        <v>-7.5812274368231058</v>
      </c>
      <c r="DB639" s="5">
        <v>6</v>
      </c>
      <c r="DC639" s="5">
        <v>8</v>
      </c>
      <c r="DD639" s="22">
        <v>109</v>
      </c>
      <c r="DE639" s="22">
        <v>123</v>
      </c>
      <c r="DF639" s="22">
        <v>48</v>
      </c>
      <c r="DG639" s="22">
        <v>57</v>
      </c>
      <c r="DH639" s="22">
        <v>69</v>
      </c>
      <c r="DI639" s="22">
        <v>52</v>
      </c>
      <c r="DJ639" s="29">
        <f t="shared" si="774"/>
        <v>-0.65036667732943521</v>
      </c>
      <c r="DK639" s="27">
        <f t="shared" si="775"/>
        <v>2.4861878453038675</v>
      </c>
      <c r="DL639" s="27">
        <f t="shared" si="776"/>
        <v>2.6368658965344052</v>
      </c>
      <c r="DM639" s="27">
        <f t="shared" si="777"/>
        <v>30.587644399799096</v>
      </c>
      <c r="DN639" s="27">
        <f t="shared" si="778"/>
        <v>27.950778503264694</v>
      </c>
      <c r="DO639" s="27">
        <f t="shared" si="779"/>
        <v>54.884480160723257</v>
      </c>
      <c r="DP639" s="27">
        <f t="shared" si="780"/>
        <v>50.853842290306375</v>
      </c>
      <c r="DQ639" s="30">
        <f t="shared" si="781"/>
        <v>-11.611865307239988</v>
      </c>
      <c r="DR639" s="5">
        <v>66</v>
      </c>
      <c r="DS639" s="5">
        <v>70</v>
      </c>
      <c r="DT639" s="5">
        <v>746</v>
      </c>
      <c r="DU639" s="5">
        <v>672</v>
      </c>
      <c r="DV639" s="5">
        <v>276</v>
      </c>
      <c r="DW639" s="5">
        <v>271</v>
      </c>
      <c r="DX639" s="5">
        <v>337</v>
      </c>
      <c r="DY639" s="5">
        <v>369</v>
      </c>
      <c r="DZ639" s="22">
        <v>5</v>
      </c>
      <c r="EA639" s="22">
        <v>2</v>
      </c>
      <c r="EB639" s="22">
        <f t="shared" si="782"/>
        <v>-3</v>
      </c>
      <c r="EC639" s="26">
        <f t="shared" si="783"/>
        <v>0.89829324283851697</v>
      </c>
      <c r="ED639" s="27">
        <f t="shared" si="784"/>
        <v>0.35931729713540683</v>
      </c>
      <c r="EE639" s="27">
        <f t="shared" si="785"/>
        <v>-0.53897594570311025</v>
      </c>
      <c r="EF639" s="6">
        <v>0.30000000000000004</v>
      </c>
      <c r="EG639" s="6">
        <f t="shared" si="786"/>
        <v>7.5000000000000015E-3</v>
      </c>
      <c r="EH639" s="5">
        <v>0.01</v>
      </c>
      <c r="EI639" s="5">
        <v>5.35</v>
      </c>
      <c r="EJ639" s="21">
        <f t="shared" si="787"/>
        <v>1.865671641791045E-3</v>
      </c>
      <c r="EK639" s="1">
        <v>0</v>
      </c>
      <c r="EL639" s="22">
        <v>0</v>
      </c>
      <c r="EM639" s="22">
        <v>0</v>
      </c>
      <c r="EN639" s="1">
        <v>0</v>
      </c>
      <c r="EO639" s="3">
        <f t="shared" si="788"/>
        <v>0</v>
      </c>
      <c r="EP639" s="6">
        <f t="shared" si="789"/>
        <v>0</v>
      </c>
      <c r="EQ639" s="3">
        <f t="shared" si="790"/>
        <v>0</v>
      </c>
      <c r="ER639" s="20">
        <f t="shared" si="791"/>
        <v>0</v>
      </c>
      <c r="ES639" s="20">
        <f t="shared" si="792"/>
        <v>0</v>
      </c>
      <c r="ET639" s="20">
        <f t="shared" si="793"/>
        <v>0</v>
      </c>
      <c r="EU639" s="3" t="str">
        <f t="shared" si="794"/>
        <v xml:space="preserve"> </v>
      </c>
      <c r="EV639" s="1">
        <v>0</v>
      </c>
      <c r="EW639" s="1">
        <v>0</v>
      </c>
      <c r="EX639" s="20" t="str">
        <f t="shared" si="795"/>
        <v xml:space="preserve"> </v>
      </c>
      <c r="EY639" s="5">
        <v>0</v>
      </c>
      <c r="EZ639" s="5">
        <v>0</v>
      </c>
      <c r="FA639" s="22">
        <v>0</v>
      </c>
      <c r="FB639" s="22">
        <v>0</v>
      </c>
      <c r="FC639" s="22">
        <v>0</v>
      </c>
      <c r="FD639" s="22">
        <v>0</v>
      </c>
      <c r="FE639" s="22">
        <v>0</v>
      </c>
      <c r="FF639" s="22">
        <v>0</v>
      </c>
      <c r="FG639" s="22">
        <v>0</v>
      </c>
      <c r="FH639" s="22">
        <v>0</v>
      </c>
      <c r="FI639" s="6">
        <v>0</v>
      </c>
      <c r="FJ639" s="6">
        <f t="shared" si="796"/>
        <v>0</v>
      </c>
      <c r="FK639" s="5"/>
      <c r="FL639" s="5"/>
      <c r="FM639" s="21" t="str">
        <f t="shared" si="797"/>
        <v xml:space="preserve"> </v>
      </c>
      <c r="FN639" s="1">
        <v>0</v>
      </c>
      <c r="FO639" s="22">
        <v>0</v>
      </c>
      <c r="FP639" s="22">
        <v>0</v>
      </c>
      <c r="FQ639" s="1">
        <v>0</v>
      </c>
      <c r="FR639" s="1">
        <f t="shared" si="798"/>
        <v>0</v>
      </c>
      <c r="FS639" s="3">
        <f t="shared" si="799"/>
        <v>0</v>
      </c>
      <c r="FT639" s="3" t="str">
        <f t="shared" si="800"/>
        <v xml:space="preserve"> </v>
      </c>
      <c r="FU639" s="1">
        <v>0</v>
      </c>
      <c r="FV639" s="1">
        <v>0</v>
      </c>
      <c r="FW639" s="20" t="str">
        <f t="shared" si="801"/>
        <v xml:space="preserve"> </v>
      </c>
      <c r="FX639" s="5"/>
      <c r="FY639" s="5"/>
      <c r="FZ639" s="22">
        <v>0</v>
      </c>
      <c r="GA639" s="22">
        <v>0</v>
      </c>
      <c r="GB639" s="22">
        <v>0</v>
      </c>
      <c r="GC639" s="22">
        <v>0</v>
      </c>
      <c r="GD639" s="22">
        <v>0</v>
      </c>
      <c r="GE639" s="22">
        <v>0</v>
      </c>
      <c r="GF639" s="22">
        <v>0</v>
      </c>
      <c r="GG639" s="22">
        <v>0</v>
      </c>
      <c r="GH639" s="1">
        <v>6</v>
      </c>
      <c r="GI639" s="1">
        <v>0</v>
      </c>
      <c r="GJ639" s="1">
        <v>8</v>
      </c>
      <c r="GK639" s="1">
        <v>0</v>
      </c>
      <c r="GL639" s="6"/>
      <c r="GM639" s="6"/>
      <c r="GN639" s="31" t="str">
        <f t="shared" si="802"/>
        <v xml:space="preserve"> 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32" t="str">
        <f t="shared" si="803"/>
        <v xml:space="preserve"> </v>
      </c>
      <c r="GW639" s="9">
        <f t="shared" si="804"/>
        <v>2</v>
      </c>
      <c r="GX639" s="10">
        <v>-0.4</v>
      </c>
      <c r="GY639" s="10">
        <v>0.30000000000000004</v>
      </c>
      <c r="GZ639" s="10">
        <v>-0.1</v>
      </c>
      <c r="HA639" s="29">
        <f t="shared" si="805"/>
        <v>-2.5000000000000001E-3</v>
      </c>
      <c r="HB639" s="29">
        <f t="shared" si="806"/>
        <v>-1.7949740725965502E-2</v>
      </c>
      <c r="HC639">
        <v>5.2</v>
      </c>
      <c r="HD639">
        <v>5.0999999999999996</v>
      </c>
      <c r="HE639">
        <v>-1.8</v>
      </c>
      <c r="HF639">
        <v>-0.8</v>
      </c>
      <c r="HG639">
        <v>0.5</v>
      </c>
      <c r="HH639">
        <v>0</v>
      </c>
      <c r="HI639">
        <v>-0.30000000000000004</v>
      </c>
      <c r="HJ639" s="11">
        <f t="shared" si="807"/>
        <v>-7.5000000000000015E-3</v>
      </c>
      <c r="HK639" s="11">
        <f t="shared" si="808"/>
        <v>-5.3849222177896505E-2</v>
      </c>
      <c r="HL639">
        <v>99</v>
      </c>
      <c r="HM639">
        <v>0</v>
      </c>
      <c r="HN639">
        <v>0</v>
      </c>
      <c r="HO639">
        <v>7</v>
      </c>
      <c r="HP639" t="s">
        <v>369</v>
      </c>
      <c r="HQ639" s="33">
        <v>1500000</v>
      </c>
      <c r="HR639" s="33">
        <v>0</v>
      </c>
      <c r="HS639" s="30">
        <f t="shared" si="809"/>
        <v>-2.0560975609756094</v>
      </c>
    </row>
    <row r="640" spans="1:227" x14ac:dyDescent="0.2">
      <c r="A640" s="1">
        <v>4</v>
      </c>
      <c r="B640" s="2" t="s">
        <v>2973</v>
      </c>
      <c r="C640" s="2" t="s">
        <v>2974</v>
      </c>
      <c r="D640" s="2" t="s">
        <v>429</v>
      </c>
      <c r="E640" s="2" t="s">
        <v>240</v>
      </c>
      <c r="F640" s="2">
        <v>70</v>
      </c>
      <c r="G640" s="2">
        <v>173</v>
      </c>
      <c r="H640" s="2" t="s">
        <v>231</v>
      </c>
      <c r="J640" s="3">
        <v>26</v>
      </c>
      <c r="K640" s="5" t="s">
        <v>2975</v>
      </c>
      <c r="L640" s="5" t="s">
        <v>2976</v>
      </c>
      <c r="M640" s="5" t="s">
        <v>2252</v>
      </c>
      <c r="N640" s="5" t="s">
        <v>398</v>
      </c>
      <c r="O640" s="2" t="s">
        <v>398</v>
      </c>
      <c r="P640" s="2" t="s">
        <v>271</v>
      </c>
      <c r="Q640" s="1">
        <v>33</v>
      </c>
      <c r="R640" s="1">
        <v>1</v>
      </c>
      <c r="S640" s="1">
        <v>6</v>
      </c>
      <c r="T640" s="1">
        <v>7</v>
      </c>
      <c r="U640" s="1">
        <v>6</v>
      </c>
      <c r="V640" s="1">
        <v>41</v>
      </c>
      <c r="W640" s="20">
        <f t="shared" si="731"/>
        <v>2.4390243902439025E-2</v>
      </c>
      <c r="X640" s="6">
        <v>529.6</v>
      </c>
      <c r="Y640" s="6">
        <f t="shared" si="732"/>
        <v>16.048484848484851</v>
      </c>
      <c r="Z640" s="1">
        <v>764</v>
      </c>
      <c r="AA640" s="6">
        <f t="shared" si="733"/>
        <v>23.151515151515152</v>
      </c>
      <c r="AB640" s="8">
        <f t="shared" si="734"/>
        <v>0.69319371727748691</v>
      </c>
      <c r="AC640" s="3">
        <f t="shared" si="735"/>
        <v>29.555555555555554</v>
      </c>
      <c r="AD640" s="8">
        <f t="shared" si="736"/>
        <v>3.3484390735146019</v>
      </c>
      <c r="AE640" s="20">
        <f t="shared" si="737"/>
        <v>4.7619047619047616E-2</v>
      </c>
      <c r="AF640" s="20">
        <f t="shared" si="738"/>
        <v>0.2857142857142857</v>
      </c>
      <c r="AG640" s="20">
        <f t="shared" si="739"/>
        <v>0.33333333333333331</v>
      </c>
      <c r="AH640" s="3" t="e">
        <f t="shared" si="740"/>
        <v>#VALUE!</v>
      </c>
      <c r="AI640" s="3" t="str">
        <f t="shared" si="741"/>
        <v xml:space="preserve"> </v>
      </c>
      <c r="AJ640" s="3" t="str">
        <f t="shared" si="742"/>
        <v xml:space="preserve"> </v>
      </c>
      <c r="AK640" s="20" t="e">
        <f t="shared" si="743"/>
        <v>#VALUE!</v>
      </c>
      <c r="AL640" s="6">
        <v>0</v>
      </c>
      <c r="AM640" s="1">
        <v>26</v>
      </c>
      <c r="AN640" s="1">
        <v>57</v>
      </c>
      <c r="AO640" s="1">
        <v>15</v>
      </c>
      <c r="AP640" s="1">
        <v>8</v>
      </c>
      <c r="AQ640" s="1">
        <v>10</v>
      </c>
      <c r="AR640" s="6">
        <f t="shared" si="744"/>
        <v>2.9456193353474323</v>
      </c>
      <c r="AS640" s="6">
        <f t="shared" si="745"/>
        <v>6.4577039274924468</v>
      </c>
      <c r="AT640" s="6">
        <f t="shared" si="746"/>
        <v>1.6993957703927491</v>
      </c>
      <c r="AU640" s="6">
        <f t="shared" si="747"/>
        <v>0.90634441087613293</v>
      </c>
      <c r="AV640" s="6">
        <f t="shared" si="748"/>
        <v>1.1329305135951662</v>
      </c>
      <c r="AW640" s="1">
        <v>9</v>
      </c>
      <c r="AX640" s="1">
        <v>2</v>
      </c>
      <c r="AY640" s="1">
        <v>1</v>
      </c>
      <c r="AZ640" s="1">
        <v>0</v>
      </c>
      <c r="BA640" s="1">
        <v>0</v>
      </c>
      <c r="BB640" s="1">
        <v>0</v>
      </c>
      <c r="BC640" s="7">
        <f>(EA640+FH640+GG640)-(DZ640+FG640+GF640)-((BD640/60)*(-0.29)+(EF640/60)*0.11+(FI640/60)*(-0.33))</f>
        <v>3.4405111111111331</v>
      </c>
      <c r="BD640" s="6">
        <v>490.63333333330002</v>
      </c>
      <c r="BE640" s="6">
        <f t="shared" si="749"/>
        <v>14.867676767675759</v>
      </c>
      <c r="BF640" s="5">
        <v>14.47</v>
      </c>
      <c r="BG640" s="5">
        <v>33.17</v>
      </c>
      <c r="BH640" s="21">
        <f t="shared" si="750"/>
        <v>0.30373635600335852</v>
      </c>
      <c r="BI640" s="1">
        <v>0</v>
      </c>
      <c r="BJ640" s="22">
        <v>2</v>
      </c>
      <c r="BK640" s="22">
        <v>3</v>
      </c>
      <c r="BL640" s="1">
        <v>5</v>
      </c>
      <c r="BM640" s="1">
        <f t="shared" si="751"/>
        <v>5</v>
      </c>
      <c r="BN640" s="8">
        <f t="shared" si="752"/>
        <v>0.61145458251244045</v>
      </c>
      <c r="BO640" s="3">
        <f t="shared" si="753"/>
        <v>25.222222222222221</v>
      </c>
      <c r="BP640" s="20">
        <f t="shared" si="754"/>
        <v>0</v>
      </c>
      <c r="BQ640" s="20">
        <f t="shared" si="755"/>
        <v>0.27777777777777779</v>
      </c>
      <c r="BR640" s="20">
        <f t="shared" si="756"/>
        <v>0.27777777777777779</v>
      </c>
      <c r="BS640" s="3" t="str">
        <f t="shared" si="757"/>
        <v xml:space="preserve"> </v>
      </c>
      <c r="BV640" s="20" t="str">
        <f t="shared" si="758"/>
        <v xml:space="preserve"> </v>
      </c>
      <c r="BW640" s="5">
        <v>67</v>
      </c>
      <c r="BX640" s="5">
        <v>81</v>
      </c>
      <c r="BY640" s="21">
        <f t="shared" si="759"/>
        <v>0.36185819070904646</v>
      </c>
      <c r="BZ640" s="5">
        <v>61</v>
      </c>
      <c r="CA640" s="5">
        <v>52</v>
      </c>
      <c r="CB640" s="23">
        <f t="shared" si="760"/>
        <v>0.27628361858190709</v>
      </c>
      <c r="CC640" s="5">
        <v>88</v>
      </c>
      <c r="CD640" s="5">
        <v>60</v>
      </c>
      <c r="CE640" s="23">
        <f t="shared" si="761"/>
        <v>0.36185819070904646</v>
      </c>
      <c r="CF640" s="23">
        <f t="shared" si="762"/>
        <v>0.56704980842911878</v>
      </c>
      <c r="CG640" s="24">
        <v>6</v>
      </c>
      <c r="CH640" s="5">
        <v>200</v>
      </c>
      <c r="CI640" s="5">
        <v>167</v>
      </c>
      <c r="CJ640" s="5">
        <v>134</v>
      </c>
      <c r="CK640">
        <v>15.088808350000001</v>
      </c>
      <c r="CL640" s="5">
        <v>-0.157</v>
      </c>
      <c r="CM640" s="5">
        <v>8</v>
      </c>
      <c r="CN640" s="5">
        <v>-1.0960000000000001</v>
      </c>
      <c r="CO640" s="5">
        <v>-1.494</v>
      </c>
      <c r="CP640" s="5">
        <v>3.1379999999999999</v>
      </c>
      <c r="CQ640" s="21">
        <f t="shared" si="763"/>
        <v>7.9295154185022032E-2</v>
      </c>
      <c r="CR640" s="25">
        <f t="shared" si="764"/>
        <v>0.93069306930693074</v>
      </c>
      <c r="CS640" s="22">
        <f t="shared" si="765"/>
        <v>938.62258472543294</v>
      </c>
      <c r="CT640" s="21">
        <f t="shared" si="766"/>
        <v>9.9882234919527746E-3</v>
      </c>
      <c r="CU640" s="26">
        <f t="shared" si="767"/>
        <v>2.261732738581391</v>
      </c>
      <c r="CV640" s="27">
        <f t="shared" si="768"/>
        <v>1.7591254633410816</v>
      </c>
      <c r="CW640" s="27">
        <f t="shared" si="769"/>
        <v>28.522962869887539</v>
      </c>
      <c r="CX640" s="27">
        <f t="shared" si="770"/>
        <v>25.381667399635607</v>
      </c>
      <c r="CY640" s="27">
        <f t="shared" si="771"/>
        <v>51.391593893321605</v>
      </c>
      <c r="CZ640" s="27">
        <f t="shared" si="772"/>
        <v>49.883772067600674</v>
      </c>
      <c r="DA640" s="28">
        <f t="shared" si="773"/>
        <v>1.5078218257209315</v>
      </c>
      <c r="DB640" s="5">
        <v>18</v>
      </c>
      <c r="DC640" s="5">
        <v>14</v>
      </c>
      <c r="DD640" s="22">
        <v>209</v>
      </c>
      <c r="DE640" s="22">
        <v>188</v>
      </c>
      <c r="DF640" s="22">
        <v>92</v>
      </c>
      <c r="DG640" s="22">
        <v>75</v>
      </c>
      <c r="DH640" s="22">
        <v>120</v>
      </c>
      <c r="DI640" s="22">
        <v>90</v>
      </c>
      <c r="DJ640" s="29">
        <f t="shared" si="774"/>
        <v>-4.4253735765779201</v>
      </c>
      <c r="DK640" s="27">
        <f t="shared" si="775"/>
        <v>2.4666319511058732</v>
      </c>
      <c r="DL640" s="27">
        <f t="shared" si="776"/>
        <v>2.3021898210321483</v>
      </c>
      <c r="DM640" s="27">
        <f t="shared" si="777"/>
        <v>27.790719982459503</v>
      </c>
      <c r="DN640" s="27">
        <f t="shared" si="778"/>
        <v>23.076712253679389</v>
      </c>
      <c r="DO640" s="27">
        <f t="shared" si="779"/>
        <v>52.182969276728691</v>
      </c>
      <c r="DP640" s="27">
        <f t="shared" si="780"/>
        <v>46.646750897579956</v>
      </c>
      <c r="DQ640" s="30">
        <f t="shared" si="781"/>
        <v>-4.0283965534278039</v>
      </c>
      <c r="DR640" s="5">
        <v>45</v>
      </c>
      <c r="DS640" s="5">
        <v>42</v>
      </c>
      <c r="DT640" s="5">
        <v>462</v>
      </c>
      <c r="DU640" s="5">
        <v>379</v>
      </c>
      <c r="DV640" s="5">
        <v>199</v>
      </c>
      <c r="DW640" s="5">
        <v>182</v>
      </c>
      <c r="DX640" s="5">
        <v>248</v>
      </c>
      <c r="DY640" s="5">
        <v>246</v>
      </c>
      <c r="DZ640" s="22">
        <v>2</v>
      </c>
      <c r="EA640" s="22">
        <v>3</v>
      </c>
      <c r="EB640" s="22">
        <f t="shared" si="782"/>
        <v>1</v>
      </c>
      <c r="EC640" s="26">
        <f t="shared" si="783"/>
        <v>0.24458183300497616</v>
      </c>
      <c r="ED640" s="27">
        <f t="shared" si="784"/>
        <v>0.36687274950746429</v>
      </c>
      <c r="EE640" s="27">
        <f t="shared" si="785"/>
        <v>0.12229091650248808</v>
      </c>
      <c r="EF640" s="6">
        <v>19.8</v>
      </c>
      <c r="EG640" s="6">
        <f t="shared" si="786"/>
        <v>0.6</v>
      </c>
      <c r="EH640" s="5">
        <v>0.6</v>
      </c>
      <c r="EI640" s="5">
        <v>4.6100000000000003</v>
      </c>
      <c r="EJ640" s="21">
        <f t="shared" si="787"/>
        <v>0.11516314779270632</v>
      </c>
      <c r="EK640" s="1">
        <v>1</v>
      </c>
      <c r="EL640" s="22">
        <v>1</v>
      </c>
      <c r="EM640" s="22">
        <v>0</v>
      </c>
      <c r="EN640" s="1">
        <v>1</v>
      </c>
      <c r="EO640" s="3">
        <f t="shared" si="788"/>
        <v>2</v>
      </c>
      <c r="EP640" s="6">
        <f t="shared" si="789"/>
        <v>6.0606060606060606</v>
      </c>
      <c r="EQ640" s="3">
        <f t="shared" si="790"/>
        <v>4.333333333333333</v>
      </c>
      <c r="ER640" s="20">
        <f t="shared" si="791"/>
        <v>0.33333333333333331</v>
      </c>
      <c r="ES640" s="20">
        <f t="shared" si="792"/>
        <v>0.33333333333333331</v>
      </c>
      <c r="ET640" s="20">
        <f t="shared" si="793"/>
        <v>0.66666666666666663</v>
      </c>
      <c r="EU640" s="3" t="str">
        <f t="shared" si="794"/>
        <v xml:space="preserve"> </v>
      </c>
      <c r="EX640" s="20" t="str">
        <f t="shared" si="795"/>
        <v xml:space="preserve"> </v>
      </c>
      <c r="EY640" s="5">
        <v>3</v>
      </c>
      <c r="EZ640" s="5">
        <v>0</v>
      </c>
      <c r="FA640" s="22">
        <v>10</v>
      </c>
      <c r="FB640" s="22">
        <v>2</v>
      </c>
      <c r="FC640" s="22">
        <v>6</v>
      </c>
      <c r="FD640" s="22">
        <v>2</v>
      </c>
      <c r="FE640" s="22">
        <v>2</v>
      </c>
      <c r="FF640" s="22">
        <v>4</v>
      </c>
      <c r="FG640" s="22">
        <v>0</v>
      </c>
      <c r="FH640" s="22">
        <v>0</v>
      </c>
      <c r="FI640" s="6">
        <v>19.166666666699999</v>
      </c>
      <c r="FJ640" s="6">
        <f t="shared" si="796"/>
        <v>0.58080808080909085</v>
      </c>
      <c r="FK640" s="5">
        <v>0.57999999999999996</v>
      </c>
      <c r="FL640" s="5">
        <v>5.19</v>
      </c>
      <c r="FM640" s="21">
        <f t="shared" si="797"/>
        <v>0.10051993067590986</v>
      </c>
      <c r="FN640" s="1">
        <v>0</v>
      </c>
      <c r="FO640" s="22">
        <v>0</v>
      </c>
      <c r="FP640" s="22">
        <v>0</v>
      </c>
      <c r="FQ640" s="1">
        <v>0</v>
      </c>
      <c r="FR640" s="1">
        <f t="shared" si="798"/>
        <v>0</v>
      </c>
      <c r="FS640" s="3">
        <f t="shared" si="799"/>
        <v>0</v>
      </c>
      <c r="FT640" s="3" t="str">
        <f t="shared" si="800"/>
        <v xml:space="preserve"> </v>
      </c>
      <c r="FW640" s="20" t="str">
        <f t="shared" si="801"/>
        <v xml:space="preserve"> </v>
      </c>
      <c r="FX640" s="5">
        <v>0</v>
      </c>
      <c r="FY640" s="5">
        <v>1</v>
      </c>
      <c r="FZ640" s="22">
        <v>0</v>
      </c>
      <c r="GA640" s="22">
        <v>10</v>
      </c>
      <c r="GB640" s="22">
        <v>0</v>
      </c>
      <c r="GC640" s="22">
        <v>8</v>
      </c>
      <c r="GD640" s="22">
        <v>15</v>
      </c>
      <c r="GE640" s="22">
        <v>1</v>
      </c>
      <c r="GF640" s="22">
        <v>0</v>
      </c>
      <c r="GG640" s="22">
        <v>0</v>
      </c>
      <c r="GH640" s="1">
        <v>23</v>
      </c>
      <c r="GI640" s="1">
        <v>3</v>
      </c>
      <c r="GJ640" s="1">
        <v>15</v>
      </c>
      <c r="GK640" s="1">
        <v>1</v>
      </c>
      <c r="GN640" s="31" t="str">
        <f t="shared" si="802"/>
        <v xml:space="preserve"> 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32" t="str">
        <f t="shared" si="803"/>
        <v xml:space="preserve"> </v>
      </c>
      <c r="GW640" s="9">
        <f t="shared" si="804"/>
        <v>2</v>
      </c>
      <c r="GX640" s="10">
        <v>0.30000000000000004</v>
      </c>
      <c r="GY640" s="10">
        <v>1.9</v>
      </c>
      <c r="GZ640" s="10">
        <v>2.2000000000000002</v>
      </c>
      <c r="HA640" s="29">
        <f t="shared" si="805"/>
        <v>6.6666666666666666E-2</v>
      </c>
      <c r="HB640" s="29">
        <f t="shared" si="806"/>
        <v>0.24924471299093656</v>
      </c>
      <c r="HC640">
        <v>10.7</v>
      </c>
      <c r="HD640">
        <v>10.4</v>
      </c>
      <c r="HE640">
        <v>6.1</v>
      </c>
      <c r="HF640">
        <v>0.2</v>
      </c>
      <c r="HG640">
        <v>2.5</v>
      </c>
      <c r="HH640">
        <v>0</v>
      </c>
      <c r="HI640">
        <v>2.7</v>
      </c>
      <c r="HJ640" s="11">
        <f t="shared" si="807"/>
        <v>8.1818181818181818E-2</v>
      </c>
      <c r="HK640" s="11">
        <f t="shared" si="808"/>
        <v>0.30589123867069484</v>
      </c>
      <c r="HL640">
        <v>99</v>
      </c>
      <c r="HM640">
        <v>0</v>
      </c>
      <c r="HN640">
        <v>0</v>
      </c>
      <c r="HQ640" s="33">
        <v>1300000</v>
      </c>
      <c r="HR640" s="33">
        <v>0</v>
      </c>
      <c r="HS640" s="30">
        <f t="shared" si="809"/>
        <v>1.2951219512195122</v>
      </c>
    </row>
    <row r="641" spans="1:227" x14ac:dyDescent="0.2">
      <c r="A641" s="1">
        <v>15</v>
      </c>
      <c r="B641" s="2" t="s">
        <v>2977</v>
      </c>
      <c r="C641" s="2" t="s">
        <v>1349</v>
      </c>
      <c r="E641" s="2" t="s">
        <v>1350</v>
      </c>
      <c r="F641" s="2">
        <v>72</v>
      </c>
      <c r="G641" s="2">
        <v>205</v>
      </c>
      <c r="H641" s="2" t="s">
        <v>231</v>
      </c>
      <c r="J641" s="3">
        <v>30</v>
      </c>
      <c r="K641" s="5" t="s">
        <v>2978</v>
      </c>
      <c r="L641" s="5" t="s">
        <v>2979</v>
      </c>
      <c r="M641" s="5" t="s">
        <v>2980</v>
      </c>
      <c r="N641" s="5" t="s">
        <v>510</v>
      </c>
      <c r="O641" s="2" t="s">
        <v>510</v>
      </c>
      <c r="P641" s="2" t="s">
        <v>344</v>
      </c>
      <c r="Q641" s="1">
        <v>17</v>
      </c>
      <c r="R641" s="1">
        <v>4</v>
      </c>
      <c r="S641" s="1">
        <v>5</v>
      </c>
      <c r="T641" s="1">
        <v>9</v>
      </c>
      <c r="U641" s="1">
        <v>-6</v>
      </c>
      <c r="V641" s="1">
        <v>30</v>
      </c>
      <c r="W641" s="20">
        <f t="shared" si="731"/>
        <v>0.13333333333333333</v>
      </c>
      <c r="X641" s="6">
        <v>259.06666666669997</v>
      </c>
      <c r="Y641" s="6">
        <f t="shared" si="732"/>
        <v>15.239215686276468</v>
      </c>
      <c r="Z641" s="1">
        <v>349</v>
      </c>
      <c r="AA641" s="6">
        <f t="shared" si="733"/>
        <v>20.529411764705884</v>
      </c>
      <c r="AB641" s="8">
        <f t="shared" si="734"/>
        <v>0.74231136580716328</v>
      </c>
      <c r="AC641" s="3">
        <f t="shared" si="735"/>
        <v>34.63636363636364</v>
      </c>
      <c r="AD641" s="8">
        <f t="shared" si="736"/>
        <v>8.0218032096560137</v>
      </c>
      <c r="AE641" s="20">
        <f t="shared" si="737"/>
        <v>0.33333333333333331</v>
      </c>
      <c r="AF641" s="20">
        <f t="shared" si="738"/>
        <v>0.41666666666666669</v>
      </c>
      <c r="AG641" s="20">
        <f t="shared" si="739"/>
        <v>0.75</v>
      </c>
      <c r="AH641" s="3">
        <f t="shared" si="740"/>
        <v>8</v>
      </c>
      <c r="AI641" s="3">
        <f t="shared" si="741"/>
        <v>1</v>
      </c>
      <c r="AJ641" s="3">
        <f t="shared" si="742"/>
        <v>7</v>
      </c>
      <c r="AK641" s="20">
        <f t="shared" si="743"/>
        <v>0.125</v>
      </c>
      <c r="AL641" s="6">
        <v>0.7</v>
      </c>
      <c r="AM641" s="1">
        <v>51</v>
      </c>
      <c r="AN641" s="1">
        <v>7</v>
      </c>
      <c r="AO641" s="1">
        <v>10</v>
      </c>
      <c r="AP641" s="1">
        <v>8</v>
      </c>
      <c r="AQ641" s="1">
        <v>12</v>
      </c>
      <c r="AR641" s="6">
        <f t="shared" si="744"/>
        <v>11.811631497682477</v>
      </c>
      <c r="AS641" s="6">
        <f t="shared" si="745"/>
        <v>1.62120432321132</v>
      </c>
      <c r="AT641" s="6">
        <f t="shared" si="746"/>
        <v>2.3160061760161716</v>
      </c>
      <c r="AU641" s="6">
        <f t="shared" si="747"/>
        <v>1.8528049408129375</v>
      </c>
      <c r="AV641" s="6">
        <f t="shared" si="748"/>
        <v>2.7792074112194061</v>
      </c>
      <c r="AW641" s="1">
        <v>8</v>
      </c>
      <c r="AX641" s="1">
        <v>4</v>
      </c>
      <c r="AY641" s="1">
        <v>0</v>
      </c>
      <c r="AZ641" s="1">
        <v>0</v>
      </c>
      <c r="BA641" s="1">
        <v>0</v>
      </c>
      <c r="BB641" s="1">
        <v>0</v>
      </c>
      <c r="BC641" s="7">
        <f>(EA641+FH641+GG641)-(DZ641+FG641+GF641)-((BD641/60)*(0.11)+(EF641/60)*(-0.14)+(FI641/60)*(0.13))</f>
        <v>-3.3806277777777001</v>
      </c>
      <c r="BD641" s="6">
        <v>236.05</v>
      </c>
      <c r="BE641" s="6">
        <f t="shared" si="749"/>
        <v>13.88529411764706</v>
      </c>
      <c r="BF641" s="5">
        <v>13.6</v>
      </c>
      <c r="BG641" s="5">
        <v>35.92</v>
      </c>
      <c r="BH641" s="21">
        <f t="shared" si="750"/>
        <v>0.27463651050080773</v>
      </c>
      <c r="BI641" s="1">
        <v>4</v>
      </c>
      <c r="BJ641" s="22">
        <v>3</v>
      </c>
      <c r="BK641" s="22">
        <v>1</v>
      </c>
      <c r="BL641" s="1">
        <v>5</v>
      </c>
      <c r="BM641" s="1">
        <f t="shared" si="751"/>
        <v>9</v>
      </c>
      <c r="BN641" s="8">
        <f t="shared" si="752"/>
        <v>2.2876509214149543</v>
      </c>
      <c r="BO641" s="3">
        <f t="shared" si="753"/>
        <v>34.63636363636364</v>
      </c>
      <c r="BP641" s="20">
        <f t="shared" si="754"/>
        <v>0.36363636363636365</v>
      </c>
      <c r="BQ641" s="20">
        <f t="shared" si="755"/>
        <v>0.45454545454545453</v>
      </c>
      <c r="BR641" s="20">
        <f t="shared" si="756"/>
        <v>0.81818181818181812</v>
      </c>
      <c r="BS641" s="3">
        <f t="shared" si="757"/>
        <v>7</v>
      </c>
      <c r="BT641" s="1">
        <v>1</v>
      </c>
      <c r="BU641" s="1">
        <v>6</v>
      </c>
      <c r="BV641" s="20">
        <f t="shared" si="758"/>
        <v>0.14285714285714285</v>
      </c>
      <c r="BW641" s="5">
        <v>34</v>
      </c>
      <c r="BX641" s="5">
        <v>34</v>
      </c>
      <c r="BY641" s="21">
        <f t="shared" si="759"/>
        <v>0.34170854271356782</v>
      </c>
      <c r="BZ641" s="5">
        <v>29</v>
      </c>
      <c r="CA641" s="5">
        <v>33</v>
      </c>
      <c r="CB641" s="23">
        <f t="shared" si="760"/>
        <v>0.31155778894472363</v>
      </c>
      <c r="CC641" s="5">
        <v>34</v>
      </c>
      <c r="CD641" s="5">
        <v>35</v>
      </c>
      <c r="CE641" s="23">
        <f t="shared" si="761"/>
        <v>0.34673366834170855</v>
      </c>
      <c r="CF641" s="23">
        <f t="shared" si="762"/>
        <v>0.52307692307692311</v>
      </c>
      <c r="CG641" s="24">
        <v>5</v>
      </c>
      <c r="CH641" s="5">
        <v>85</v>
      </c>
      <c r="CI641" s="5">
        <v>66</v>
      </c>
      <c r="CJ641" s="5">
        <v>67</v>
      </c>
      <c r="CK641">
        <v>15.892368810000001</v>
      </c>
      <c r="CL641" s="5">
        <v>0.67500000000000004</v>
      </c>
      <c r="CM641" s="5">
        <v>3</v>
      </c>
      <c r="CN641" s="5">
        <v>0.61399999999999999</v>
      </c>
      <c r="CO641" s="5">
        <v>2.9849999999999999</v>
      </c>
      <c r="CP641" s="5">
        <v>5.33</v>
      </c>
      <c r="CQ641" s="21">
        <f t="shared" si="763"/>
        <v>8.6614173228346455E-2</v>
      </c>
      <c r="CR641" s="25">
        <f t="shared" si="764"/>
        <v>0.86178861788617889</v>
      </c>
      <c r="CS641" s="22">
        <f t="shared" si="765"/>
        <v>870.45003520901355</v>
      </c>
      <c r="CT641" s="21">
        <f t="shared" si="766"/>
        <v>-5.1597208885474657E-2</v>
      </c>
      <c r="CU641" s="26">
        <f t="shared" si="767"/>
        <v>2.8546712802768166</v>
      </c>
      <c r="CV641" s="27">
        <f t="shared" si="768"/>
        <v>4.4117647058823533</v>
      </c>
      <c r="CW641" s="27">
        <f t="shared" si="769"/>
        <v>32.958477508650518</v>
      </c>
      <c r="CX641" s="27">
        <f t="shared" si="770"/>
        <v>31.920415224913494</v>
      </c>
      <c r="CY641" s="27">
        <f t="shared" si="771"/>
        <v>64.61937716262976</v>
      </c>
      <c r="CZ641" s="27">
        <f t="shared" si="772"/>
        <v>55.536332179930803</v>
      </c>
      <c r="DA641" s="28">
        <f t="shared" si="773"/>
        <v>9.0830449826989579</v>
      </c>
      <c r="DB641" s="5">
        <v>11</v>
      </c>
      <c r="DC641" s="5">
        <v>17</v>
      </c>
      <c r="DD641" s="22">
        <v>116</v>
      </c>
      <c r="DE641" s="22">
        <v>106</v>
      </c>
      <c r="DF641" s="22">
        <v>50</v>
      </c>
      <c r="DG641" s="22">
        <v>52</v>
      </c>
      <c r="DH641" s="22">
        <v>39</v>
      </c>
      <c r="DI641" s="22">
        <v>72</v>
      </c>
      <c r="DJ641" s="29">
        <f t="shared" si="774"/>
        <v>3.7231988288528024</v>
      </c>
      <c r="DK641" s="27">
        <f t="shared" si="775"/>
        <v>1.768636184986244</v>
      </c>
      <c r="DL641" s="27">
        <f t="shared" si="776"/>
        <v>3.4390148041399189</v>
      </c>
      <c r="DM641" s="27">
        <f t="shared" si="777"/>
        <v>32.621511856412944</v>
      </c>
      <c r="DN641" s="27">
        <f t="shared" si="778"/>
        <v>33.898860212236343</v>
      </c>
      <c r="DO641" s="27">
        <f t="shared" si="779"/>
        <v>63.670902659504776</v>
      </c>
      <c r="DP641" s="27">
        <f t="shared" si="780"/>
        <v>63.86741779116992</v>
      </c>
      <c r="DQ641" s="30">
        <f t="shared" si="781"/>
        <v>9.2795601143641022</v>
      </c>
      <c r="DR641" s="5">
        <v>18</v>
      </c>
      <c r="DS641" s="5">
        <v>35</v>
      </c>
      <c r="DT641" s="5">
        <v>314</v>
      </c>
      <c r="DU641" s="5">
        <v>310</v>
      </c>
      <c r="DV641" s="5">
        <v>151</v>
      </c>
      <c r="DW641" s="5">
        <v>151</v>
      </c>
      <c r="DX641" s="5">
        <v>154</v>
      </c>
      <c r="DY641" s="5">
        <v>165</v>
      </c>
      <c r="DZ641" s="22">
        <v>3</v>
      </c>
      <c r="EA641" s="22">
        <v>1</v>
      </c>
      <c r="EB641" s="22">
        <f t="shared" si="782"/>
        <v>-2</v>
      </c>
      <c r="EC641" s="26">
        <f t="shared" si="783"/>
        <v>0.76255030713831817</v>
      </c>
      <c r="ED641" s="27">
        <f t="shared" si="784"/>
        <v>0.25418343571277269</v>
      </c>
      <c r="EE641" s="27">
        <f t="shared" si="785"/>
        <v>-0.50836687142554537</v>
      </c>
      <c r="EF641" s="6">
        <v>22.666666666699999</v>
      </c>
      <c r="EG641" s="6">
        <f t="shared" si="786"/>
        <v>1.3333333333352941</v>
      </c>
      <c r="EH641" s="5">
        <v>1.33</v>
      </c>
      <c r="EI641" s="5">
        <v>3.18</v>
      </c>
      <c r="EJ641" s="21">
        <f t="shared" si="787"/>
        <v>0.29490022172949004</v>
      </c>
      <c r="EK641" s="1">
        <v>0</v>
      </c>
      <c r="EL641" s="22">
        <v>0</v>
      </c>
      <c r="EM641" s="22">
        <v>1</v>
      </c>
      <c r="EN641" s="1">
        <v>0</v>
      </c>
      <c r="EO641" s="3">
        <f t="shared" si="788"/>
        <v>0</v>
      </c>
      <c r="EP641" s="6">
        <f t="shared" si="789"/>
        <v>0</v>
      </c>
      <c r="EQ641" s="3">
        <f t="shared" si="790"/>
        <v>0</v>
      </c>
      <c r="ER641" s="20">
        <f t="shared" si="791"/>
        <v>0</v>
      </c>
      <c r="ES641" s="20">
        <f t="shared" si="792"/>
        <v>0</v>
      </c>
      <c r="ET641" s="20">
        <f t="shared" si="793"/>
        <v>0</v>
      </c>
      <c r="EU641" s="3" t="str">
        <f t="shared" si="794"/>
        <v xml:space="preserve"> </v>
      </c>
      <c r="EV641" s="1">
        <v>0</v>
      </c>
      <c r="EW641" s="1">
        <v>0</v>
      </c>
      <c r="EX641" s="20" t="str">
        <f t="shared" si="795"/>
        <v xml:space="preserve"> </v>
      </c>
      <c r="EY641" s="5">
        <v>1</v>
      </c>
      <c r="EZ641" s="5">
        <v>0</v>
      </c>
      <c r="FA641" s="22">
        <v>14</v>
      </c>
      <c r="FB641" s="22">
        <v>4</v>
      </c>
      <c r="FC641" s="22">
        <v>10</v>
      </c>
      <c r="FD641" s="22">
        <v>2</v>
      </c>
      <c r="FE641" s="22">
        <v>2</v>
      </c>
      <c r="FF641" s="22">
        <v>8</v>
      </c>
      <c r="FG641" s="22">
        <v>1</v>
      </c>
      <c r="FH641" s="22">
        <v>0</v>
      </c>
      <c r="FI641" s="6">
        <v>0.35</v>
      </c>
      <c r="FJ641" s="6">
        <f t="shared" si="796"/>
        <v>2.0588235294117647E-2</v>
      </c>
      <c r="FK641" s="5">
        <v>0.02</v>
      </c>
      <c r="FL641" s="5">
        <v>5.03</v>
      </c>
      <c r="FM641" s="21">
        <f t="shared" si="797"/>
        <v>3.9603960396039604E-3</v>
      </c>
      <c r="FN641" s="1">
        <v>0</v>
      </c>
      <c r="FO641" s="22">
        <v>0</v>
      </c>
      <c r="FP641" s="22">
        <v>0</v>
      </c>
      <c r="FQ641" s="1">
        <v>0</v>
      </c>
      <c r="FR641" s="1">
        <f t="shared" si="798"/>
        <v>0</v>
      </c>
      <c r="FS641" s="3">
        <f t="shared" si="799"/>
        <v>0</v>
      </c>
      <c r="FT641" s="3">
        <f t="shared" si="800"/>
        <v>1</v>
      </c>
      <c r="FU641" s="1">
        <v>0</v>
      </c>
      <c r="FV641" s="1">
        <v>1</v>
      </c>
      <c r="FW641" s="20">
        <f t="shared" si="801"/>
        <v>0</v>
      </c>
      <c r="FX641" s="5">
        <v>0</v>
      </c>
      <c r="FY641" s="5">
        <v>0</v>
      </c>
      <c r="FZ641" s="22">
        <v>0</v>
      </c>
      <c r="GA641" s="22">
        <v>0</v>
      </c>
      <c r="GB641" s="22">
        <v>0</v>
      </c>
      <c r="GC641" s="22">
        <v>0</v>
      </c>
      <c r="GD641" s="22">
        <v>0</v>
      </c>
      <c r="GE641" s="22">
        <v>0</v>
      </c>
      <c r="GF641" s="22">
        <v>0</v>
      </c>
      <c r="GG641" s="22">
        <v>0</v>
      </c>
      <c r="GH641" s="1">
        <v>12</v>
      </c>
      <c r="GI641" s="1">
        <v>0</v>
      </c>
      <c r="GJ641" s="1">
        <v>18</v>
      </c>
      <c r="GK641" s="1">
        <v>0</v>
      </c>
      <c r="GL641" s="6"/>
      <c r="GM641" s="6"/>
      <c r="GN641" s="31" t="str">
        <f t="shared" si="802"/>
        <v xml:space="preserve"> 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32" t="str">
        <f t="shared" si="803"/>
        <v xml:space="preserve"> </v>
      </c>
      <c r="GW641" s="9">
        <f t="shared" si="804"/>
        <v>5</v>
      </c>
      <c r="GX641" s="10">
        <v>0.7</v>
      </c>
      <c r="GY641" s="10">
        <v>0</v>
      </c>
      <c r="GZ641" s="10">
        <v>0.7</v>
      </c>
      <c r="HA641" s="29">
        <f t="shared" si="805"/>
        <v>4.1176470588235294E-2</v>
      </c>
      <c r="HB641" s="29">
        <f t="shared" si="806"/>
        <v>0.16212043232113199</v>
      </c>
      <c r="HC641">
        <v>5.4</v>
      </c>
      <c r="HD641">
        <v>5.4</v>
      </c>
      <c r="HE641">
        <v>-4</v>
      </c>
      <c r="HF641">
        <v>1.4</v>
      </c>
      <c r="HG641">
        <v>-0.1</v>
      </c>
      <c r="HH641">
        <v>0</v>
      </c>
      <c r="HI641">
        <v>1.3</v>
      </c>
      <c r="HJ641" s="11">
        <f t="shared" si="807"/>
        <v>7.6470588235294124E-2</v>
      </c>
      <c r="HK641" s="11">
        <f t="shared" si="808"/>
        <v>0.30108080288210232</v>
      </c>
      <c r="HL641">
        <v>99</v>
      </c>
      <c r="HM641">
        <v>0</v>
      </c>
      <c r="HN641">
        <v>0</v>
      </c>
      <c r="HO641">
        <v>31</v>
      </c>
      <c r="HP641" t="s">
        <v>2981</v>
      </c>
      <c r="HQ641" s="33">
        <v>4750000</v>
      </c>
      <c r="HR641" s="33">
        <v>0</v>
      </c>
      <c r="HS641" s="30">
        <f t="shared" si="809"/>
        <v>-6.1634146341463412</v>
      </c>
    </row>
    <row r="642" spans="1:227" x14ac:dyDescent="0.2">
      <c r="A642" s="1">
        <v>9</v>
      </c>
      <c r="B642" s="2" t="s">
        <v>1951</v>
      </c>
      <c r="C642" s="2" t="s">
        <v>2982</v>
      </c>
      <c r="D642" s="2" t="s">
        <v>733</v>
      </c>
      <c r="E642" s="2" t="s">
        <v>230</v>
      </c>
      <c r="F642" s="2">
        <v>74</v>
      </c>
      <c r="G642" s="2">
        <v>200</v>
      </c>
      <c r="H642" s="2" t="s">
        <v>249</v>
      </c>
      <c r="J642" s="3">
        <v>26</v>
      </c>
      <c r="K642" s="5" t="s">
        <v>2983</v>
      </c>
      <c r="L642" s="5" t="s">
        <v>834</v>
      </c>
      <c r="M642" s="5" t="s">
        <v>819</v>
      </c>
      <c r="N642" s="5" t="s">
        <v>293</v>
      </c>
      <c r="O642" s="2" t="s">
        <v>293</v>
      </c>
      <c r="P642" s="2" t="s">
        <v>555</v>
      </c>
      <c r="Q642" s="1">
        <v>46</v>
      </c>
      <c r="R642" s="1">
        <v>11</v>
      </c>
      <c r="S642" s="1">
        <v>19</v>
      </c>
      <c r="T642" s="1">
        <v>30</v>
      </c>
      <c r="U642" s="1">
        <v>3</v>
      </c>
      <c r="V642" s="1">
        <v>101</v>
      </c>
      <c r="W642" s="20">
        <f t="shared" ref="W642:W705" si="812">IF(V642&gt;0,R642/V642,0)</f>
        <v>0.10891089108910891</v>
      </c>
      <c r="X642" s="6">
        <v>762.91666666670005</v>
      </c>
      <c r="Y642" s="6">
        <f t="shared" ref="Y642:Y705" si="813">X642/Q642</f>
        <v>16.585144927536959</v>
      </c>
      <c r="Z642" s="1">
        <v>967</v>
      </c>
      <c r="AA642" s="6">
        <f t="shared" ref="AA642:AA705" si="814">Z642/Q642</f>
        <v>21.021739130434781</v>
      </c>
      <c r="AB642" s="8">
        <f t="shared" ref="AB642:AB705" si="815">X642/Z642</f>
        <v>0.78895208548779738</v>
      </c>
      <c r="AC642" s="3">
        <f t="shared" ref="AC642:AC705" si="816">BO642+EQ642+FS642</f>
        <v>87.892857142857139</v>
      </c>
      <c r="AD642" s="8">
        <f t="shared" ref="AD642:AD705" si="817">AC642/X642*60</f>
        <v>6.9123819926656882</v>
      </c>
      <c r="AE642" s="20">
        <f t="shared" ref="AE642:AE705" si="818">IF((DB642+EY642+FX642)&gt;0,R642/(DB642+EY642+FX642),0)</f>
        <v>0.2391304347826087</v>
      </c>
      <c r="AF642" s="20">
        <f t="shared" ref="AF642:AF705" si="819">IF((DB642+EY642+FX642)&gt;0,S642/(DB642+EY642+FX642),0)</f>
        <v>0.41304347826086957</v>
      </c>
      <c r="AG642" s="20">
        <f t="shared" ref="AG642:AG705" si="820">AE642+AF642</f>
        <v>0.65217391304347827</v>
      </c>
      <c r="AH642" s="3">
        <f t="shared" ref="AH642:AH705" si="821">IF(AI642+AJ642&gt;0,AI642+AJ642," ")</f>
        <v>81</v>
      </c>
      <c r="AI642" s="3">
        <f t="shared" ref="AI642:AI705" si="822">IF(BT642+EV642+FU642&gt;0,BT642+EV642+FU642," ")</f>
        <v>25</v>
      </c>
      <c r="AJ642" s="3">
        <f t="shared" ref="AJ642:AJ705" si="823">IF(BU642+EW642+FV642&gt;0,BU642+EW642+FV642," ")</f>
        <v>56</v>
      </c>
      <c r="AK642" s="20">
        <f t="shared" ref="AK642:AK705" si="824">IF(AI642+AJ642&gt;0,AI642/AH642," ")</f>
        <v>0.30864197530864196</v>
      </c>
      <c r="AL642" s="6">
        <v>2.8</v>
      </c>
      <c r="AM642" s="1">
        <v>80</v>
      </c>
      <c r="AN642" s="1">
        <v>29</v>
      </c>
      <c r="AO642" s="1">
        <v>44</v>
      </c>
      <c r="AP642" s="1">
        <v>23</v>
      </c>
      <c r="AQ642" s="1">
        <v>24</v>
      </c>
      <c r="AR642" s="6">
        <f t="shared" ref="AR642:AR705" si="825">AM642/X642*60</f>
        <v>6.2916439104311825</v>
      </c>
      <c r="AS642" s="6">
        <f t="shared" ref="AS642:AS705" si="826">AN642/X642*60</f>
        <v>2.2807209175313039</v>
      </c>
      <c r="AT642" s="6">
        <f t="shared" ref="AT642:AT705" si="827">AO642/X642*60</f>
        <v>3.4604041507371508</v>
      </c>
      <c r="AU642" s="6">
        <f t="shared" ref="AU642:AU705" si="828">AP642/X642*60</f>
        <v>1.8088476242489653</v>
      </c>
      <c r="AV642" s="6">
        <f t="shared" ref="AV642:AV705" si="829">AQ642/X642*60</f>
        <v>1.8874931731293549</v>
      </c>
      <c r="AW642" s="1">
        <v>17</v>
      </c>
      <c r="AX642" s="1">
        <v>6</v>
      </c>
      <c r="AY642" s="1">
        <v>1</v>
      </c>
      <c r="AZ642" s="1">
        <v>0</v>
      </c>
      <c r="BA642" s="1">
        <v>0</v>
      </c>
      <c r="BB642" s="1">
        <v>0</v>
      </c>
      <c r="BC642" s="7">
        <f>(EA642+FH642+GG642)-(DZ642+FG642+GF642)-((BD642/60)*(0.11)+(EF642/60)*(-0.14)+(FI642/60)*(0.13))</f>
        <v>5.9747138888888163</v>
      </c>
      <c r="BD642" s="6">
        <v>670.8</v>
      </c>
      <c r="BE642" s="6">
        <f t="shared" ref="BE642:BE705" si="830">BD642/Q642</f>
        <v>14.582608695652173</v>
      </c>
      <c r="BF642" s="5">
        <v>14.02</v>
      </c>
      <c r="BG642" s="5">
        <v>35.42</v>
      </c>
      <c r="BH642" s="21">
        <f t="shared" ref="BH642:BH705" si="831">BF642/(BF642+BG642)</f>
        <v>0.28357605177993528</v>
      </c>
      <c r="BI642" s="1">
        <v>9</v>
      </c>
      <c r="BJ642" s="22">
        <v>7</v>
      </c>
      <c r="BK642" s="22">
        <v>8</v>
      </c>
      <c r="BL642" s="1">
        <v>15</v>
      </c>
      <c r="BM642" s="1">
        <f t="shared" ref="BM642:BM705" si="832">BI642+BL642</f>
        <v>24</v>
      </c>
      <c r="BN642" s="8">
        <f t="shared" ref="BN642:BN705" si="833">BM642/BD642*60</f>
        <v>2.1466905187835423</v>
      </c>
      <c r="BO642" s="3">
        <f t="shared" ref="BO642:BO705" si="834">IF(CQ642&gt;0,BJ642/CQ642,0)</f>
        <v>64.75</v>
      </c>
      <c r="BP642" s="20">
        <f t="shared" ref="BP642:BP705" si="835">IF(DB642&gt;0,BI642/DB642,0)</f>
        <v>0.28125</v>
      </c>
      <c r="BQ642" s="20">
        <f t="shared" ref="BQ642:BQ705" si="836">IF(DB642&gt;0,BL642/DB642,0)</f>
        <v>0.46875</v>
      </c>
      <c r="BR642" s="20">
        <f t="shared" ref="BR642:BR705" si="837">BP642+BQ642</f>
        <v>0.75</v>
      </c>
      <c r="BS642" s="3">
        <f t="shared" ref="BS642:BS705" si="838">IF(BT642+BU642&gt;0,BT642+BU642," ")</f>
        <v>74</v>
      </c>
      <c r="BT642" s="1">
        <v>24</v>
      </c>
      <c r="BU642" s="1">
        <v>50</v>
      </c>
      <c r="BV642" s="20">
        <f t="shared" ref="BV642:BV705" si="839">IF(BT642+BU642&gt;0,BT642/BS642," ")</f>
        <v>0.32432432432432434</v>
      </c>
      <c r="BW642" s="5">
        <v>80</v>
      </c>
      <c r="BX642" s="5">
        <v>129</v>
      </c>
      <c r="BY642" s="21">
        <f t="shared" ref="BY642:BY705" si="840">(BW642+BX642)/(BW642+BX642+BZ642+CA642+CC642+CD642)</f>
        <v>0.35126050420168065</v>
      </c>
      <c r="BZ642" s="5">
        <v>89</v>
      </c>
      <c r="CA642" s="5">
        <v>97</v>
      </c>
      <c r="CB642" s="23">
        <f t="shared" ref="CB642:CB705" si="841">(BZ642+CA642)/(BW642+BX642+BZ642+CA642+CC642+CD642)</f>
        <v>0.31260504201680672</v>
      </c>
      <c r="CC642" s="5">
        <v>89</v>
      </c>
      <c r="CD642" s="5">
        <v>111</v>
      </c>
      <c r="CE642" s="23">
        <f t="shared" ref="CE642:CE705" si="842">(CC642+CD642)/(BW642+BX642+BZ642+CA642+CC642+CD642)</f>
        <v>0.33613445378151263</v>
      </c>
      <c r="CF642" s="23">
        <f t="shared" ref="CF642:CF705" si="843">(BW642+BX642)/(BW642+BX642+BZ642+CA642)</f>
        <v>0.52911392405063296</v>
      </c>
      <c r="CG642" s="24">
        <v>8</v>
      </c>
      <c r="CH642" s="5">
        <v>225</v>
      </c>
      <c r="CI642" s="5">
        <v>218</v>
      </c>
      <c r="CJ642" s="5">
        <v>232</v>
      </c>
      <c r="CK642">
        <v>15.636792209999999</v>
      </c>
      <c r="CL642" s="5">
        <v>-0.314</v>
      </c>
      <c r="CM642" s="5">
        <v>7</v>
      </c>
      <c r="CN642" s="5">
        <v>0.35699999999999998</v>
      </c>
      <c r="CO642" s="5">
        <v>1.3460000000000001</v>
      </c>
      <c r="CP642" s="5">
        <v>-3.7759999999999998</v>
      </c>
      <c r="CQ642" s="21">
        <f t="shared" ref="CQ642:CQ705" si="844">IF(DB642&gt;0,DB642/(DB642+DD642),0)</f>
        <v>0.10810810810810811</v>
      </c>
      <c r="CR642" s="25">
        <f t="shared" ref="CR642:CR705" si="845">DE642/(DC642+DE642)</f>
        <v>0.9106529209621993</v>
      </c>
      <c r="CS642" s="22">
        <f t="shared" ref="CS642:CS705" si="846">CR642*1000+CQ642*100</f>
        <v>921.46373177301018</v>
      </c>
      <c r="CT642" s="21">
        <f t="shared" ref="CT642:CT705" si="847">CQ642-(1-CR642)</f>
        <v>1.8761029070307411E-2</v>
      </c>
      <c r="CU642" s="26">
        <f t="shared" ref="CU642:CU705" si="848">DB642/(BF642*Q642)*60</f>
        <v>2.9771134404267201</v>
      </c>
      <c r="CV642" s="27">
        <f t="shared" ref="CV642:CV705" si="849">DC642/(BF642*Q642)*60</f>
        <v>2.4189046703467101</v>
      </c>
      <c r="CW642" s="27">
        <f t="shared" ref="CW642:CW705" si="850">(DB642+DD642)/(BF642*Q642)*60</f>
        <v>27.538299323947161</v>
      </c>
      <c r="CX642" s="27">
        <f t="shared" ref="CX642:CX705" si="851">(DC642+DE642)/(BF642*Q642)*60</f>
        <v>27.073125348880485</v>
      </c>
      <c r="CY642" s="27">
        <f t="shared" ref="CY642:CY705" si="852">(DB642+DD642+DF642+DI642)/(BF642*Q642)*60</f>
        <v>54.983563852880977</v>
      </c>
      <c r="CZ642" s="27">
        <f t="shared" ref="CZ642:CZ705" si="853">(DC642+DE642+DG642+DH642)/(BF642*Q642)*60</f>
        <v>56.00694659802766</v>
      </c>
      <c r="DA642" s="28">
        <f t="shared" ref="DA642:DA705" si="854">CY642-CZ642</f>
        <v>-1.0233827451466837</v>
      </c>
      <c r="DB642" s="5">
        <v>32</v>
      </c>
      <c r="DC642" s="5">
        <v>26</v>
      </c>
      <c r="DD642" s="22">
        <v>264</v>
      </c>
      <c r="DE642" s="22">
        <v>265</v>
      </c>
      <c r="DF642" s="22">
        <v>131</v>
      </c>
      <c r="DG642" s="22">
        <v>147</v>
      </c>
      <c r="DH642" s="22">
        <v>164</v>
      </c>
      <c r="DI642" s="22">
        <v>164</v>
      </c>
      <c r="DJ642" s="29">
        <f t="shared" ref="DJ642:DJ705" si="855">DA642-(-11.91+CP642-CN642+CF642*24)</f>
        <v>2.3208830776381255</v>
      </c>
      <c r="DK642" s="27">
        <f t="shared" ref="DK642:DK705" si="856">DR642/(BG642*Q642)*60</f>
        <v>2.393636609137554</v>
      </c>
      <c r="DL642" s="27">
        <f t="shared" ref="DL642:DL705" si="857">DS642/(BG642*Q642)*60</f>
        <v>1.8412589301058109</v>
      </c>
      <c r="DM642" s="27">
        <f t="shared" ref="DM642:DM705" si="858">(DR642+DT642)/(BG642*Q642)*60</f>
        <v>26.182701986104629</v>
      </c>
      <c r="DN642" s="27">
        <f t="shared" ref="DN642:DN705" si="859">(DS642+DU642)/(BG642*Q642)*60</f>
        <v>26.440478236319443</v>
      </c>
      <c r="DO642" s="27">
        <f t="shared" ref="DO642:DO705" si="860">(DR642+DT642+DV642+DY642)/(BG642*Q642)*60</f>
        <v>49.456214862642078</v>
      </c>
      <c r="DP642" s="27">
        <f t="shared" ref="DP642:DP705" si="861">(DS642+DU642+DW642+DX642)/(BG642*Q642)*60</f>
        <v>55.23776790317433</v>
      </c>
      <c r="DQ642" s="30">
        <f t="shared" ref="DQ642:DQ705" si="862">DA642-(DO642-DP642)</f>
        <v>4.7581702953855682</v>
      </c>
      <c r="DR642" s="5">
        <v>65</v>
      </c>
      <c r="DS642" s="5">
        <v>50</v>
      </c>
      <c r="DT642" s="5">
        <v>646</v>
      </c>
      <c r="DU642" s="5">
        <v>668</v>
      </c>
      <c r="DV642" s="5">
        <v>274</v>
      </c>
      <c r="DW642" s="5">
        <v>350</v>
      </c>
      <c r="DX642" s="5">
        <v>432</v>
      </c>
      <c r="DY642" s="5">
        <v>358</v>
      </c>
      <c r="DZ642" s="22">
        <v>5</v>
      </c>
      <c r="EA642" s="22">
        <v>12</v>
      </c>
      <c r="EB642" s="22">
        <f t="shared" ref="EB642:EB705" si="863">EA642-DZ642</f>
        <v>7</v>
      </c>
      <c r="EC642" s="26">
        <f t="shared" ref="EC642:EC705" si="864">DZ642/(BE642*Q642)*60</f>
        <v>0.44722719141323797</v>
      </c>
      <c r="ED642" s="27">
        <f t="shared" ref="ED642:ED705" si="865">EA642/(BE642*Q642)*60</f>
        <v>1.0733452593917712</v>
      </c>
      <c r="EE642" s="27">
        <f t="shared" ref="EE642:EE705" si="866">EB642/(BE642*Q642)*60</f>
        <v>0.62611806797853309</v>
      </c>
      <c r="EF642" s="6">
        <v>89.8</v>
      </c>
      <c r="EG642" s="6">
        <f t="shared" ref="EG642:EG705" si="867">EF642/Q642</f>
        <v>1.9521739130434781</v>
      </c>
      <c r="EH642" s="5">
        <v>1.92</v>
      </c>
      <c r="EI642" s="5">
        <v>2.29</v>
      </c>
      <c r="EJ642" s="21">
        <f t="shared" ref="EJ642:EJ705" si="868">IF(EI642&gt;0,EH642/(EH642+EI642)," ")</f>
        <v>0.4560570071258907</v>
      </c>
      <c r="EK642" s="1">
        <v>2</v>
      </c>
      <c r="EL642" s="22">
        <v>4</v>
      </c>
      <c r="EM642" s="22">
        <v>0</v>
      </c>
      <c r="EN642" s="1">
        <v>4</v>
      </c>
      <c r="EO642" s="3">
        <f t="shared" ref="EO642:EO705" si="869">EK642+EN642</f>
        <v>6</v>
      </c>
      <c r="EP642" s="6">
        <f t="shared" ref="EP642:EP705" si="870">IF(EF642&gt;0,EO642/EF642*60,0)</f>
        <v>4.0089086859688203</v>
      </c>
      <c r="EQ642" s="3">
        <f t="shared" ref="EQ642:EQ705" si="871">IF(EY642&gt;0,EL642/(EY642/(EY642+FA642)),0)</f>
        <v>23.142857142857146</v>
      </c>
      <c r="ER642" s="20">
        <f t="shared" ref="ER642:ER705" si="872">IF(EY642&gt;0,EK642/EY642,0)</f>
        <v>0.14285714285714285</v>
      </c>
      <c r="ES642" s="20">
        <f t="shared" ref="ES642:ES705" si="873">IF(EY642&gt;0,EN642/EY642,0)</f>
        <v>0.2857142857142857</v>
      </c>
      <c r="ET642" s="20">
        <f t="shared" ref="ET642:ET705" si="874">ER642+ES642</f>
        <v>0.42857142857142855</v>
      </c>
      <c r="EU642" s="3">
        <f t="shared" ref="EU642:EU705" si="875">IF(EV642+EW642&gt;0,EV642+EW642," ")</f>
        <v>6</v>
      </c>
      <c r="EV642" s="1">
        <v>1</v>
      </c>
      <c r="EW642" s="1">
        <v>5</v>
      </c>
      <c r="EX642" s="20">
        <f t="shared" ref="EX642:EX705" si="876">IF(EV642+EW642&gt;0,EV642/EU642," ")</f>
        <v>0.16666666666666666</v>
      </c>
      <c r="EY642" s="5">
        <v>14</v>
      </c>
      <c r="EZ642" s="5">
        <v>3</v>
      </c>
      <c r="FA642" s="22">
        <v>67</v>
      </c>
      <c r="FB642" s="22">
        <v>14</v>
      </c>
      <c r="FC642" s="22">
        <v>32</v>
      </c>
      <c r="FD642" s="22">
        <v>3</v>
      </c>
      <c r="FE642" s="22">
        <v>5</v>
      </c>
      <c r="FF642" s="22">
        <v>29</v>
      </c>
      <c r="FG642" s="22">
        <v>0</v>
      </c>
      <c r="FH642" s="22">
        <v>0</v>
      </c>
      <c r="FI642" s="6">
        <v>2.3166666666999998</v>
      </c>
      <c r="FJ642" s="6">
        <f t="shared" ref="FJ642:FJ705" si="877">FI642/Q642</f>
        <v>5.0362318841304342E-2</v>
      </c>
      <c r="FK642" s="5">
        <v>0.05</v>
      </c>
      <c r="FL642" s="5">
        <v>5.33</v>
      </c>
      <c r="FM642" s="21">
        <f t="shared" ref="FM642:FM705" si="878">IF(FL642&gt;0,FK642/(FK642+FL642)," ")</f>
        <v>9.2936802973977699E-3</v>
      </c>
      <c r="FN642" s="1">
        <v>0</v>
      </c>
      <c r="FO642" s="22">
        <v>0</v>
      </c>
      <c r="FP642" s="22">
        <v>0</v>
      </c>
      <c r="FQ642" s="1">
        <v>0</v>
      </c>
      <c r="FR642" s="1">
        <f t="shared" ref="FR642:FR705" si="879">FN642+FQ642</f>
        <v>0</v>
      </c>
      <c r="FS642" s="3">
        <f t="shared" ref="FS642:FS705" si="880">IF(FX642&gt;0,FO642/(FX642/(FX642+FZ642)),0)</f>
        <v>0</v>
      </c>
      <c r="FT642" s="3">
        <f t="shared" ref="FT642:FT705" si="881">IF(FU642+FV642&gt;0,FU642+FV642," ")</f>
        <v>1</v>
      </c>
      <c r="FU642" s="1">
        <v>0</v>
      </c>
      <c r="FV642" s="1">
        <v>1</v>
      </c>
      <c r="FW642" s="20">
        <f t="shared" ref="FW642:FW705" si="882">IF(FU642+FV642&gt;0,FU642/FT642," ")</f>
        <v>0</v>
      </c>
      <c r="FX642" s="5">
        <v>0</v>
      </c>
      <c r="FY642" s="5">
        <v>0</v>
      </c>
      <c r="FZ642" s="22">
        <v>3</v>
      </c>
      <c r="GA642" s="22">
        <v>0</v>
      </c>
      <c r="GB642" s="22">
        <v>0</v>
      </c>
      <c r="GC642" s="22">
        <v>1</v>
      </c>
      <c r="GD642" s="22">
        <v>0</v>
      </c>
      <c r="GE642" s="22">
        <v>0</v>
      </c>
      <c r="GF642" s="22">
        <v>0</v>
      </c>
      <c r="GG642" s="22">
        <v>0</v>
      </c>
      <c r="GH642" s="1">
        <v>46</v>
      </c>
      <c r="GI642" s="1">
        <v>14</v>
      </c>
      <c r="GJ642" s="1">
        <v>29</v>
      </c>
      <c r="GK642" s="1">
        <v>0</v>
      </c>
      <c r="GL642" s="1">
        <v>5</v>
      </c>
      <c r="GM642" s="1">
        <v>2</v>
      </c>
      <c r="GN642" s="31">
        <f t="shared" ref="GN642:GN705" si="883">IF(GL642&gt;0,GM642/GL642," ")</f>
        <v>0.4</v>
      </c>
      <c r="GO642" s="1">
        <v>1</v>
      </c>
      <c r="GP642" s="1">
        <v>1</v>
      </c>
      <c r="GQ642" s="1">
        <v>0</v>
      </c>
      <c r="GR642" s="1">
        <v>1</v>
      </c>
      <c r="GS642" s="1">
        <v>0</v>
      </c>
      <c r="GT642" s="1">
        <v>0</v>
      </c>
      <c r="GU642" s="1">
        <v>0</v>
      </c>
      <c r="GV642" s="32" t="str">
        <f t="shared" ref="GV642:GV705" si="884">IF(GU642&gt;0,GT642/GU642," ")</f>
        <v xml:space="preserve"> </v>
      </c>
      <c r="GW642" s="9">
        <f t="shared" ref="GW642:GW705" si="885">IF(BE642&gt;=IF(LEFT(P642,1)="D",16.5,12.4),1,0)+IF(EG642&gt;=1.7,1,0)+IF(FJ642&gt;=1.7,1,0)+IF(BN642&gt;=IF(LEFT(P642,1)="D",0.85,1.7),1,0)+IF(AS642&gt;=IF(LEFT(P642,1)="D",5.1,1.7),1,0)+IF(AR642&gt;5.1,1,0)+IF((EA642+FH642+GG642)&gt;=(DZ642+FG642+GF642),1,0)+IF(GL642&gt;2,1,0)+IF(CM642&lt;=IF(LEFT(P642,1)="D",4,7),1,0)+IF(CG642&lt;=IF(LEFT(P642,1)="D",4,7),1,0)</f>
        <v>8</v>
      </c>
      <c r="GX642" s="10">
        <v>2.4</v>
      </c>
      <c r="GY642" s="10">
        <v>0.9</v>
      </c>
      <c r="GZ642" s="10">
        <v>3.3</v>
      </c>
      <c r="HA642" s="29">
        <f t="shared" ref="HA642:HA705" si="886">GZ642/Q642</f>
        <v>7.1739130434782611E-2</v>
      </c>
      <c r="HB642" s="29">
        <f t="shared" ref="HB642:HB705" si="887">GZ642/X642*60</f>
        <v>0.25953031130528625</v>
      </c>
      <c r="HC642">
        <v>19.2</v>
      </c>
      <c r="HD642">
        <v>14.9</v>
      </c>
      <c r="HE642">
        <v>0.1</v>
      </c>
      <c r="HF642">
        <v>3.4</v>
      </c>
      <c r="HG642">
        <v>1.1000000000000001</v>
      </c>
      <c r="HH642">
        <v>0.2</v>
      </c>
      <c r="HI642">
        <v>4.5999999999999996</v>
      </c>
      <c r="HJ642" s="11">
        <f t="shared" ref="HJ642:HJ705" si="888">HI642/Q642</f>
        <v>9.9999999999999992E-2</v>
      </c>
      <c r="HK642" s="11">
        <f t="shared" ref="HK642:HK705" si="889">HI642/X642*60</f>
        <v>0.36176952484979297</v>
      </c>
      <c r="HL642">
        <v>99</v>
      </c>
      <c r="HM642">
        <v>0</v>
      </c>
      <c r="HN642">
        <v>0</v>
      </c>
      <c r="HO642">
        <v>2</v>
      </c>
      <c r="HP642" t="s">
        <v>279</v>
      </c>
      <c r="HQ642" s="33">
        <v>5100000</v>
      </c>
      <c r="HR642" s="33">
        <v>0</v>
      </c>
      <c r="HS642" s="30">
        <f t="shared" ref="HS642:HS705" si="890">HI642-3*((48/82*HQ642)/1000000-0.5*(HL642/99)*(48/82))</f>
        <v>-3.4780487804878053</v>
      </c>
    </row>
    <row r="643" spans="1:227" x14ac:dyDescent="0.2">
      <c r="A643" s="1">
        <v>73</v>
      </c>
      <c r="B643" s="2" t="s">
        <v>2984</v>
      </c>
      <c r="C643" s="2" t="s">
        <v>2682</v>
      </c>
      <c r="D643" s="2" t="s">
        <v>928</v>
      </c>
      <c r="E643" s="2" t="s">
        <v>240</v>
      </c>
      <c r="F643" s="2">
        <v>72</v>
      </c>
      <c r="G643" s="2">
        <v>198</v>
      </c>
      <c r="H643" s="2" t="s">
        <v>249</v>
      </c>
      <c r="J643" s="3">
        <v>33</v>
      </c>
      <c r="K643" s="5" t="s">
        <v>2985</v>
      </c>
      <c r="L643" s="5" t="s">
        <v>2986</v>
      </c>
      <c r="M643" s="5" t="s">
        <v>889</v>
      </c>
      <c r="N643" s="5" t="s">
        <v>351</v>
      </c>
      <c r="O643" s="2" t="s">
        <v>2987</v>
      </c>
      <c r="P643" s="2" t="s">
        <v>254</v>
      </c>
      <c r="Q643" s="1">
        <v>46</v>
      </c>
      <c r="R643" s="1">
        <v>16</v>
      </c>
      <c r="S643" s="1">
        <v>19</v>
      </c>
      <c r="T643" s="1">
        <v>35</v>
      </c>
      <c r="U643" s="1">
        <v>2</v>
      </c>
      <c r="V643" s="1">
        <v>101</v>
      </c>
      <c r="W643" s="20">
        <f t="shared" si="812"/>
        <v>0.15841584158415842</v>
      </c>
      <c r="X643" s="6">
        <v>738.23333333330004</v>
      </c>
      <c r="Y643" s="6">
        <f t="shared" si="813"/>
        <v>16.048550724636957</v>
      </c>
      <c r="Z643" s="1">
        <v>920</v>
      </c>
      <c r="AA643" s="6">
        <f t="shared" si="814"/>
        <v>20</v>
      </c>
      <c r="AB643" s="8">
        <f t="shared" si="815"/>
        <v>0.80242753623184782</v>
      </c>
      <c r="AC643" s="3">
        <f t="shared" si="816"/>
        <v>63.183946488294318</v>
      </c>
      <c r="AD643" s="8">
        <f t="shared" si="817"/>
        <v>5.1352825971434006</v>
      </c>
      <c r="AE643" s="20">
        <f t="shared" si="818"/>
        <v>0.32653061224489793</v>
      </c>
      <c r="AF643" s="20">
        <f t="shared" si="819"/>
        <v>0.38775510204081631</v>
      </c>
      <c r="AG643" s="20">
        <f t="shared" si="820"/>
        <v>0.71428571428571419</v>
      </c>
      <c r="AH643" s="3">
        <f t="shared" si="821"/>
        <v>9</v>
      </c>
      <c r="AI643" s="3">
        <f t="shared" si="822"/>
        <v>3</v>
      </c>
      <c r="AJ643" s="3">
        <f t="shared" si="823"/>
        <v>6</v>
      </c>
      <c r="AK643" s="20">
        <f t="shared" si="824"/>
        <v>0.33333333333333331</v>
      </c>
      <c r="AL643" s="6">
        <v>0.30000000000000004</v>
      </c>
      <c r="AM643" s="1">
        <v>35</v>
      </c>
      <c r="AN643" s="1">
        <v>16</v>
      </c>
      <c r="AO643" s="1">
        <v>32</v>
      </c>
      <c r="AP643" s="1">
        <v>15</v>
      </c>
      <c r="AQ643" s="1">
        <v>19</v>
      </c>
      <c r="AR643" s="6">
        <f t="shared" si="825"/>
        <v>2.8446290694000473</v>
      </c>
      <c r="AS643" s="6">
        <f t="shared" si="826"/>
        <v>1.3004018602971643</v>
      </c>
      <c r="AT643" s="6">
        <f t="shared" si="827"/>
        <v>2.6008037205943286</v>
      </c>
      <c r="AU643" s="6">
        <f t="shared" si="828"/>
        <v>1.2191267440285916</v>
      </c>
      <c r="AV643" s="6">
        <f t="shared" si="829"/>
        <v>1.5442272091028828</v>
      </c>
      <c r="AW643" s="1">
        <v>16</v>
      </c>
      <c r="AX643" s="1">
        <v>8</v>
      </c>
      <c r="AY643" s="1">
        <v>0</v>
      </c>
      <c r="AZ643" s="1">
        <v>0</v>
      </c>
      <c r="BA643" s="1">
        <v>0</v>
      </c>
      <c r="BB643" s="1">
        <v>0</v>
      </c>
      <c r="BC643" s="7">
        <f>(EA643+FH643+GG643)-(DZ643+FG643+GF643)-((BD643/60)*(0.11)+(EF643/60)*(-0.14)+(FI643/60)*(0.13))</f>
        <v>-1.7827055555556335</v>
      </c>
      <c r="BD643" s="6">
        <v>599.1</v>
      </c>
      <c r="BE643" s="6">
        <f t="shared" si="830"/>
        <v>13.023913043478261</v>
      </c>
      <c r="BF643" s="5">
        <v>12.84</v>
      </c>
      <c r="BG643" s="5">
        <v>33.69</v>
      </c>
      <c r="BH643" s="21">
        <f t="shared" si="831"/>
        <v>0.27595099935525469</v>
      </c>
      <c r="BI643" s="1">
        <v>8</v>
      </c>
      <c r="BJ643" s="22">
        <v>4</v>
      </c>
      <c r="BK643" s="22">
        <v>5</v>
      </c>
      <c r="BL643" s="1">
        <v>10</v>
      </c>
      <c r="BM643" s="1">
        <f t="shared" si="832"/>
        <v>18</v>
      </c>
      <c r="BN643" s="8">
        <f t="shared" si="833"/>
        <v>1.8027040560841261</v>
      </c>
      <c r="BO643" s="3">
        <f t="shared" si="834"/>
        <v>44.923076923076927</v>
      </c>
      <c r="BP643" s="20">
        <f t="shared" si="835"/>
        <v>0.30769230769230771</v>
      </c>
      <c r="BQ643" s="20">
        <f t="shared" si="836"/>
        <v>0.38461538461538464</v>
      </c>
      <c r="BR643" s="20">
        <f t="shared" si="837"/>
        <v>0.69230769230769229</v>
      </c>
      <c r="BS643" s="3">
        <f t="shared" si="838"/>
        <v>4</v>
      </c>
      <c r="BT643" s="1">
        <v>2</v>
      </c>
      <c r="BU643" s="1">
        <v>2</v>
      </c>
      <c r="BV643" s="20">
        <f t="shared" si="839"/>
        <v>0.5</v>
      </c>
      <c r="BW643" s="5">
        <v>90</v>
      </c>
      <c r="BX643" s="5">
        <v>102</v>
      </c>
      <c r="BY643" s="21">
        <f t="shared" si="840"/>
        <v>0.33862433862433861</v>
      </c>
      <c r="BZ643" s="5">
        <v>82</v>
      </c>
      <c r="CA643" s="5">
        <v>66</v>
      </c>
      <c r="CB643" s="23">
        <f t="shared" si="841"/>
        <v>0.26102292768959434</v>
      </c>
      <c r="CC643" s="5">
        <v>109</v>
      </c>
      <c r="CD643" s="5">
        <v>118</v>
      </c>
      <c r="CE643" s="23">
        <f t="shared" si="842"/>
        <v>0.400352733686067</v>
      </c>
      <c r="CF643" s="23">
        <f t="shared" si="843"/>
        <v>0.56470588235294117</v>
      </c>
      <c r="CG643" s="24">
        <v>10</v>
      </c>
      <c r="CH643" s="5">
        <v>223</v>
      </c>
      <c r="CI643" s="5">
        <v>209</v>
      </c>
      <c r="CJ643" s="5">
        <v>190</v>
      </c>
      <c r="CK643">
        <v>15.828499335</v>
      </c>
      <c r="CL643" s="5">
        <v>0.60899999999999999</v>
      </c>
      <c r="CM643" s="5">
        <v>5</v>
      </c>
      <c r="CN643" s="5">
        <v>-0.73899999999999999</v>
      </c>
      <c r="CO643" s="5">
        <v>0.57000000000000006</v>
      </c>
      <c r="CP643" s="5">
        <v>2.766</v>
      </c>
      <c r="CQ643" s="21">
        <f t="shared" si="844"/>
        <v>8.9041095890410954E-2</v>
      </c>
      <c r="CR643" s="25">
        <f t="shared" si="845"/>
        <v>0.9151943462897526</v>
      </c>
      <c r="CS643" s="22">
        <f t="shared" si="846"/>
        <v>924.09845587879374</v>
      </c>
      <c r="CT643" s="21">
        <f t="shared" si="847"/>
        <v>4.2354421801635567E-3</v>
      </c>
      <c r="CU643" s="26">
        <f t="shared" si="848"/>
        <v>2.6412027631044293</v>
      </c>
      <c r="CV643" s="27">
        <f t="shared" si="849"/>
        <v>2.4380333197887039</v>
      </c>
      <c r="CW643" s="27">
        <f t="shared" si="850"/>
        <v>29.662738724095895</v>
      </c>
      <c r="CX643" s="27">
        <f t="shared" si="851"/>
        <v>28.748476229175132</v>
      </c>
      <c r="CY643" s="27">
        <f t="shared" si="852"/>
        <v>58.919138561560345</v>
      </c>
      <c r="CZ643" s="27">
        <f t="shared" si="853"/>
        <v>52.925639983746443</v>
      </c>
      <c r="DA643" s="28">
        <f t="shared" si="854"/>
        <v>5.9934985778139023</v>
      </c>
      <c r="DB643" s="5">
        <v>26</v>
      </c>
      <c r="DC643" s="5">
        <v>24</v>
      </c>
      <c r="DD643" s="22">
        <v>266</v>
      </c>
      <c r="DE643" s="22">
        <v>259</v>
      </c>
      <c r="DF643" s="22">
        <v>127</v>
      </c>
      <c r="DG643" s="22">
        <v>103</v>
      </c>
      <c r="DH643" s="22">
        <v>135</v>
      </c>
      <c r="DI643" s="22">
        <v>161</v>
      </c>
      <c r="DJ643" s="29">
        <f t="shared" si="855"/>
        <v>0.84555740134331359</v>
      </c>
      <c r="DK643" s="27">
        <f t="shared" si="856"/>
        <v>2.6714158504007126</v>
      </c>
      <c r="DL643" s="27">
        <f t="shared" si="857"/>
        <v>2.5165511634209614</v>
      </c>
      <c r="DM643" s="27">
        <f t="shared" si="858"/>
        <v>29.385574354407844</v>
      </c>
      <c r="DN643" s="27">
        <f t="shared" si="859"/>
        <v>27.798211312865387</v>
      </c>
      <c r="DO643" s="27">
        <f t="shared" si="860"/>
        <v>58.074257617406801</v>
      </c>
      <c r="DP643" s="27">
        <f t="shared" si="861"/>
        <v>51.995818653451551</v>
      </c>
      <c r="DQ643" s="30">
        <f t="shared" si="862"/>
        <v>-8.4940386141347801E-2</v>
      </c>
      <c r="DR643" s="5">
        <v>69</v>
      </c>
      <c r="DS643" s="5">
        <v>65</v>
      </c>
      <c r="DT643" s="5">
        <v>690</v>
      </c>
      <c r="DU643" s="5">
        <v>653</v>
      </c>
      <c r="DV643" s="5">
        <v>325</v>
      </c>
      <c r="DW643" s="5">
        <v>261</v>
      </c>
      <c r="DX643" s="5">
        <v>364</v>
      </c>
      <c r="DY643" s="5">
        <v>416</v>
      </c>
      <c r="DZ643" s="22">
        <v>8</v>
      </c>
      <c r="EA643" s="22">
        <v>6</v>
      </c>
      <c r="EB643" s="22">
        <f t="shared" si="863"/>
        <v>-2</v>
      </c>
      <c r="EC643" s="26">
        <f t="shared" si="864"/>
        <v>0.80120180270405605</v>
      </c>
      <c r="ED643" s="27">
        <f t="shared" si="865"/>
        <v>0.60090135202804196</v>
      </c>
      <c r="EE643" s="27">
        <f t="shared" si="866"/>
        <v>-0.20030045067601401</v>
      </c>
      <c r="EF643" s="6">
        <v>137.13333333329999</v>
      </c>
      <c r="EG643" s="6">
        <f t="shared" si="867"/>
        <v>2.9811594202891301</v>
      </c>
      <c r="EH643" s="5">
        <v>2.86</v>
      </c>
      <c r="EI643" s="5">
        <v>3.25</v>
      </c>
      <c r="EJ643" s="21">
        <f t="shared" si="868"/>
        <v>0.46808510638297873</v>
      </c>
      <c r="EK643" s="1">
        <v>8</v>
      </c>
      <c r="EL643" s="22">
        <v>4</v>
      </c>
      <c r="EM643" s="22">
        <v>5</v>
      </c>
      <c r="EN643" s="1">
        <v>9</v>
      </c>
      <c r="EO643" s="3">
        <f t="shared" si="869"/>
        <v>17</v>
      </c>
      <c r="EP643" s="6">
        <f t="shared" si="870"/>
        <v>7.4380165289274283</v>
      </c>
      <c r="EQ643" s="3">
        <f t="shared" si="871"/>
        <v>18.260869565217391</v>
      </c>
      <c r="ER643" s="20">
        <f t="shared" si="872"/>
        <v>0.34782608695652173</v>
      </c>
      <c r="ES643" s="20">
        <f t="shared" si="873"/>
        <v>0.39130434782608697</v>
      </c>
      <c r="ET643" s="20">
        <f t="shared" si="874"/>
        <v>0.73913043478260865</v>
      </c>
      <c r="EU643" s="3">
        <f t="shared" si="875"/>
        <v>5</v>
      </c>
      <c r="EV643" s="1">
        <v>1</v>
      </c>
      <c r="EW643" s="1">
        <v>4</v>
      </c>
      <c r="EX643" s="20">
        <f t="shared" si="876"/>
        <v>0.2</v>
      </c>
      <c r="EY643" s="5">
        <v>23</v>
      </c>
      <c r="EZ643" s="5">
        <v>1</v>
      </c>
      <c r="FA643" s="22">
        <v>82</v>
      </c>
      <c r="FB643" s="22">
        <v>19</v>
      </c>
      <c r="FC643" s="22">
        <v>37</v>
      </c>
      <c r="FD643" s="22">
        <v>5</v>
      </c>
      <c r="FE643" s="22">
        <v>5</v>
      </c>
      <c r="FF643" s="22">
        <v>62</v>
      </c>
      <c r="FG643" s="22">
        <v>0</v>
      </c>
      <c r="FH643" s="22">
        <v>0</v>
      </c>
      <c r="FI643" s="6">
        <v>2</v>
      </c>
      <c r="FJ643" s="6">
        <f t="shared" si="877"/>
        <v>4.3478260869565216E-2</v>
      </c>
      <c r="FK643" s="5">
        <v>0.04</v>
      </c>
      <c r="FL643" s="5">
        <v>5.63</v>
      </c>
      <c r="FM643" s="21">
        <f t="shared" si="878"/>
        <v>7.0546737213403885E-3</v>
      </c>
      <c r="FN643" s="1">
        <v>0</v>
      </c>
      <c r="FO643" s="22">
        <v>0</v>
      </c>
      <c r="FP643" s="22">
        <v>0</v>
      </c>
      <c r="FQ643" s="1">
        <v>0</v>
      </c>
      <c r="FR643" s="1">
        <f t="shared" si="879"/>
        <v>0</v>
      </c>
      <c r="FS643" s="3">
        <f t="shared" si="880"/>
        <v>0</v>
      </c>
      <c r="FT643" s="3" t="str">
        <f t="shared" si="881"/>
        <v xml:space="preserve"> </v>
      </c>
      <c r="FU643" s="1">
        <v>0</v>
      </c>
      <c r="FV643" s="1">
        <v>0</v>
      </c>
      <c r="FW643" s="20" t="str">
        <f t="shared" si="882"/>
        <v xml:space="preserve"> </v>
      </c>
      <c r="FX643" s="5">
        <v>0</v>
      </c>
      <c r="FY643" s="5">
        <v>0</v>
      </c>
      <c r="FZ643" s="22">
        <v>0</v>
      </c>
      <c r="GA643" s="22">
        <v>1</v>
      </c>
      <c r="GB643" s="22">
        <v>0</v>
      </c>
      <c r="GC643" s="22">
        <v>2</v>
      </c>
      <c r="GD643" s="22">
        <v>1</v>
      </c>
      <c r="GE643" s="22">
        <v>1</v>
      </c>
      <c r="GF643" s="22">
        <v>0</v>
      </c>
      <c r="GG643" s="22">
        <v>1</v>
      </c>
      <c r="GH643" s="1">
        <v>50</v>
      </c>
      <c r="GI643" s="1">
        <v>23</v>
      </c>
      <c r="GJ643" s="1">
        <v>25</v>
      </c>
      <c r="GK643" s="1">
        <v>0</v>
      </c>
      <c r="GL643" s="1">
        <v>1</v>
      </c>
      <c r="GM643" s="1">
        <v>0</v>
      </c>
      <c r="GN643" s="31">
        <f t="shared" si="883"/>
        <v>0</v>
      </c>
      <c r="GO643" s="1">
        <v>0</v>
      </c>
      <c r="GP643" s="1">
        <v>4</v>
      </c>
      <c r="GQ643" s="1">
        <v>0</v>
      </c>
      <c r="GR643" s="1">
        <v>5</v>
      </c>
      <c r="GS643" s="1">
        <v>0</v>
      </c>
      <c r="GT643" s="1">
        <v>0</v>
      </c>
      <c r="GU643" s="1">
        <v>0</v>
      </c>
      <c r="GV643" s="32" t="str">
        <f t="shared" si="884"/>
        <v xml:space="preserve"> </v>
      </c>
      <c r="GW643" s="9">
        <f t="shared" si="885"/>
        <v>4</v>
      </c>
      <c r="GX643" s="10">
        <v>3.6</v>
      </c>
      <c r="GY643" s="10">
        <v>0.8</v>
      </c>
      <c r="GZ643" s="10">
        <v>4.4000000000000004</v>
      </c>
      <c r="HA643" s="29">
        <f t="shared" si="886"/>
        <v>9.5652173913043481E-2</v>
      </c>
      <c r="HB643" s="29">
        <f t="shared" si="887"/>
        <v>0.35761051158172019</v>
      </c>
      <c r="HC643">
        <v>19.899999999999999</v>
      </c>
      <c r="HD643">
        <v>13.5</v>
      </c>
      <c r="HE643">
        <v>2</v>
      </c>
      <c r="HF643">
        <v>5.8</v>
      </c>
      <c r="HG643">
        <v>0.7</v>
      </c>
      <c r="HH643">
        <v>-0.30000000000000004</v>
      </c>
      <c r="HI643">
        <v>6.2</v>
      </c>
      <c r="HJ643" s="11">
        <f t="shared" si="888"/>
        <v>0.13478260869565217</v>
      </c>
      <c r="HK643" s="11">
        <f t="shared" si="889"/>
        <v>0.50390572086515117</v>
      </c>
      <c r="HL643">
        <v>99</v>
      </c>
      <c r="HM643">
        <v>0</v>
      </c>
      <c r="HN643">
        <v>0</v>
      </c>
      <c r="HO643">
        <v>2</v>
      </c>
      <c r="HP643" t="s">
        <v>1699</v>
      </c>
      <c r="HQ643" s="33">
        <v>3500000</v>
      </c>
      <c r="HR643" s="33">
        <v>0</v>
      </c>
      <c r="HS643" s="30">
        <f t="shared" si="890"/>
        <v>0.93170731707317067</v>
      </c>
    </row>
    <row r="644" spans="1:227" x14ac:dyDescent="0.2">
      <c r="A644" s="1">
        <v>20</v>
      </c>
      <c r="B644" s="2" t="s">
        <v>2988</v>
      </c>
      <c r="C644" s="2" t="s">
        <v>459</v>
      </c>
      <c r="D644" s="2" t="s">
        <v>460</v>
      </c>
      <c r="E644" s="2" t="s">
        <v>230</v>
      </c>
      <c r="F644" s="2">
        <v>73</v>
      </c>
      <c r="G644" s="2">
        <v>202</v>
      </c>
      <c r="H644" s="2" t="s">
        <v>231</v>
      </c>
      <c r="I644" s="2" t="s">
        <v>258</v>
      </c>
      <c r="J644" s="3">
        <v>21</v>
      </c>
      <c r="K644" s="5" t="s">
        <v>2989</v>
      </c>
      <c r="L644" s="5" t="s">
        <v>2990</v>
      </c>
      <c r="M644" s="5" t="s">
        <v>631</v>
      </c>
      <c r="N644" s="5" t="s">
        <v>565</v>
      </c>
      <c r="O644" s="2" t="s">
        <v>565</v>
      </c>
      <c r="P644" s="2" t="s">
        <v>415</v>
      </c>
      <c r="Q644" s="1">
        <v>46</v>
      </c>
      <c r="R644" s="1">
        <v>10</v>
      </c>
      <c r="S644" s="1">
        <v>17</v>
      </c>
      <c r="T644" s="1">
        <v>27</v>
      </c>
      <c r="U644" s="1">
        <v>17</v>
      </c>
      <c r="V644" s="1">
        <v>98</v>
      </c>
      <c r="W644" s="20">
        <f t="shared" si="812"/>
        <v>0.10204081632653061</v>
      </c>
      <c r="X644" s="6">
        <v>757.21666666670001</v>
      </c>
      <c r="Y644" s="6">
        <f t="shared" si="813"/>
        <v>16.461231884058694</v>
      </c>
      <c r="Z644" s="1">
        <v>1021</v>
      </c>
      <c r="AA644" s="6">
        <f t="shared" si="814"/>
        <v>22.195652173913043</v>
      </c>
      <c r="AB644" s="8">
        <f t="shared" si="815"/>
        <v>0.74164218086846234</v>
      </c>
      <c r="AC644" s="3">
        <f t="shared" si="816"/>
        <v>114.39999999999999</v>
      </c>
      <c r="AD644" s="8">
        <f t="shared" si="817"/>
        <v>9.0647767041573708</v>
      </c>
      <c r="AE644" s="20">
        <f t="shared" si="818"/>
        <v>0.22727272727272727</v>
      </c>
      <c r="AF644" s="20">
        <f t="shared" si="819"/>
        <v>0.38636363636363635</v>
      </c>
      <c r="AG644" s="20">
        <f t="shared" si="820"/>
        <v>0.61363636363636365</v>
      </c>
      <c r="AH644" s="3">
        <f t="shared" si="821"/>
        <v>46</v>
      </c>
      <c r="AI644" s="3">
        <f t="shared" si="822"/>
        <v>17</v>
      </c>
      <c r="AJ644" s="3">
        <f t="shared" si="823"/>
        <v>29</v>
      </c>
      <c r="AK644" s="20">
        <f t="shared" si="824"/>
        <v>0.36956521739130432</v>
      </c>
      <c r="AL644" s="6">
        <v>1.7000000000000002</v>
      </c>
      <c r="AM644" s="1">
        <v>41</v>
      </c>
      <c r="AN644" s="1">
        <v>12</v>
      </c>
      <c r="AO644" s="1">
        <v>32</v>
      </c>
      <c r="AP644" s="1">
        <v>15</v>
      </c>
      <c r="AQ644" s="1">
        <v>26</v>
      </c>
      <c r="AR644" s="6">
        <f t="shared" si="825"/>
        <v>3.2487399027137434</v>
      </c>
      <c r="AS644" s="6">
        <f t="shared" si="826"/>
        <v>0.95085070323329079</v>
      </c>
      <c r="AT644" s="6">
        <f t="shared" si="827"/>
        <v>2.5356018752887755</v>
      </c>
      <c r="AU644" s="6">
        <f t="shared" si="828"/>
        <v>1.1885633790416135</v>
      </c>
      <c r="AV644" s="6">
        <f t="shared" si="829"/>
        <v>2.0601765236721299</v>
      </c>
      <c r="AW644" s="1">
        <v>12</v>
      </c>
      <c r="AX644" s="1">
        <v>6</v>
      </c>
      <c r="AY644" s="1">
        <v>0</v>
      </c>
      <c r="AZ644" s="1">
        <v>0</v>
      </c>
      <c r="BA644" s="1">
        <v>0</v>
      </c>
      <c r="BB644" s="1">
        <v>0</v>
      </c>
      <c r="BC644" s="7">
        <f>(EA644+FH644+GG644)-(DZ644+FG644+GF644)-((BD644/60)*(0.11)+(EF644/60)*(-0.14)+(FI644/60)*(0.13))</f>
        <v>6.8923250000001337</v>
      </c>
      <c r="BD644" s="6">
        <v>647.13333333330002</v>
      </c>
      <c r="BE644" s="6">
        <f t="shared" si="830"/>
        <v>14.06811594202826</v>
      </c>
      <c r="BF644" s="5">
        <v>13.5</v>
      </c>
      <c r="BG644" s="5">
        <v>35.36</v>
      </c>
      <c r="BH644" s="21">
        <f t="shared" si="831"/>
        <v>0.2762996316004912</v>
      </c>
      <c r="BI644" s="1">
        <v>9</v>
      </c>
      <c r="BJ644" s="22">
        <v>11</v>
      </c>
      <c r="BK644" s="22">
        <v>3</v>
      </c>
      <c r="BL644" s="1">
        <v>14</v>
      </c>
      <c r="BM644" s="1">
        <f t="shared" si="832"/>
        <v>23</v>
      </c>
      <c r="BN644" s="8">
        <f t="shared" si="833"/>
        <v>2.1324817142269561</v>
      </c>
      <c r="BO644" s="3">
        <f t="shared" si="834"/>
        <v>114.39999999999999</v>
      </c>
      <c r="BP644" s="20">
        <f t="shared" si="835"/>
        <v>0.25714285714285712</v>
      </c>
      <c r="BQ644" s="20">
        <f t="shared" si="836"/>
        <v>0.4</v>
      </c>
      <c r="BR644" s="20">
        <f t="shared" si="837"/>
        <v>0.65714285714285714</v>
      </c>
      <c r="BS644" s="3">
        <f t="shared" si="838"/>
        <v>42</v>
      </c>
      <c r="BT644" s="1">
        <v>15</v>
      </c>
      <c r="BU644" s="1">
        <v>27</v>
      </c>
      <c r="BV644" s="20">
        <f t="shared" si="839"/>
        <v>0.35714285714285715</v>
      </c>
      <c r="BW644" s="5">
        <v>124</v>
      </c>
      <c r="BX644" s="5">
        <v>89</v>
      </c>
      <c r="BY644" s="21">
        <f t="shared" si="840"/>
        <v>0.3150887573964497</v>
      </c>
      <c r="BZ644" s="5">
        <v>87</v>
      </c>
      <c r="CA644" s="5">
        <v>77</v>
      </c>
      <c r="CB644" s="23">
        <f t="shared" si="841"/>
        <v>0.24260355029585798</v>
      </c>
      <c r="CC644" s="5">
        <v>162</v>
      </c>
      <c r="CD644" s="5">
        <v>137</v>
      </c>
      <c r="CE644" s="23">
        <f t="shared" si="842"/>
        <v>0.44230769230769229</v>
      </c>
      <c r="CF644" s="23">
        <f t="shared" si="843"/>
        <v>0.56498673740053051</v>
      </c>
      <c r="CG644" s="24">
        <v>9</v>
      </c>
      <c r="CH644" s="5">
        <v>239</v>
      </c>
      <c r="CI644" s="5">
        <v>226</v>
      </c>
      <c r="CJ644" s="5">
        <v>215</v>
      </c>
      <c r="CK644">
        <v>16.057619150000001</v>
      </c>
      <c r="CL644" s="5">
        <v>0.84599999999999997</v>
      </c>
      <c r="CM644" s="5">
        <v>4</v>
      </c>
      <c r="CN644" s="5">
        <v>-0.56400000000000006</v>
      </c>
      <c r="CO644" s="5">
        <v>2.0760000000000001</v>
      </c>
      <c r="CP644" s="5">
        <v>9.8930000000000007</v>
      </c>
      <c r="CQ644" s="21">
        <f t="shared" si="844"/>
        <v>9.6153846153846159E-2</v>
      </c>
      <c r="CR644" s="25">
        <f t="shared" si="845"/>
        <v>0.93385214007782102</v>
      </c>
      <c r="CS644" s="22">
        <f t="shared" si="846"/>
        <v>943.46752469320563</v>
      </c>
      <c r="CT644" s="21">
        <f t="shared" si="847"/>
        <v>3.0005986231667184E-2</v>
      </c>
      <c r="CU644" s="26">
        <f t="shared" si="848"/>
        <v>3.3816425120772946</v>
      </c>
      <c r="CV644" s="27">
        <f t="shared" si="849"/>
        <v>1.642512077294686</v>
      </c>
      <c r="CW644" s="27">
        <f t="shared" si="850"/>
        <v>35.169082125603865</v>
      </c>
      <c r="CX644" s="27">
        <f t="shared" si="851"/>
        <v>24.830917874396135</v>
      </c>
      <c r="CY644" s="27">
        <f t="shared" si="852"/>
        <v>59.903381642512073</v>
      </c>
      <c r="CZ644" s="27">
        <f t="shared" si="853"/>
        <v>44.830917874396135</v>
      </c>
      <c r="DA644" s="28">
        <f t="shared" si="854"/>
        <v>15.072463768115938</v>
      </c>
      <c r="DB644" s="5">
        <v>35</v>
      </c>
      <c r="DC644" s="5">
        <v>17</v>
      </c>
      <c r="DD644" s="22">
        <v>329</v>
      </c>
      <c r="DE644" s="22">
        <v>240</v>
      </c>
      <c r="DF644" s="22">
        <v>113</v>
      </c>
      <c r="DG644" s="22">
        <v>83</v>
      </c>
      <c r="DH644" s="22">
        <v>124</v>
      </c>
      <c r="DI644" s="22">
        <v>143</v>
      </c>
      <c r="DJ644" s="29">
        <f t="shared" si="855"/>
        <v>2.9657820705032059</v>
      </c>
      <c r="DK644" s="27">
        <f t="shared" si="856"/>
        <v>2.6559118630729883</v>
      </c>
      <c r="DL644" s="27">
        <f t="shared" si="857"/>
        <v>1.8443832382451308</v>
      </c>
      <c r="DM644" s="27">
        <f t="shared" si="858"/>
        <v>29.362581152862482</v>
      </c>
      <c r="DN644" s="27">
        <f t="shared" si="859"/>
        <v>25.341825693488101</v>
      </c>
      <c r="DO644" s="27">
        <f t="shared" si="860"/>
        <v>53.560889238638602</v>
      </c>
      <c r="DP644" s="27">
        <f t="shared" si="861"/>
        <v>47.548199881959476</v>
      </c>
      <c r="DQ644" s="30">
        <f t="shared" si="862"/>
        <v>9.0597744114368126</v>
      </c>
      <c r="DR644" s="5">
        <v>72</v>
      </c>
      <c r="DS644" s="5">
        <v>50</v>
      </c>
      <c r="DT644" s="5">
        <v>724</v>
      </c>
      <c r="DU644" s="5">
        <v>637</v>
      </c>
      <c r="DV644" s="5">
        <v>271</v>
      </c>
      <c r="DW644" s="5">
        <v>233</v>
      </c>
      <c r="DX644" s="5">
        <v>369</v>
      </c>
      <c r="DY644" s="5">
        <v>385</v>
      </c>
      <c r="DZ644" s="22">
        <v>5</v>
      </c>
      <c r="EA644" s="22">
        <v>11</v>
      </c>
      <c r="EB644" s="22">
        <f t="shared" si="863"/>
        <v>6</v>
      </c>
      <c r="EC644" s="26">
        <f t="shared" si="864"/>
        <v>0.46358298135368614</v>
      </c>
      <c r="ED644" s="27">
        <f t="shared" si="865"/>
        <v>1.0198825589781095</v>
      </c>
      <c r="EE644" s="27">
        <f t="shared" si="866"/>
        <v>0.55629957762442339</v>
      </c>
      <c r="EF644" s="6">
        <v>70.5</v>
      </c>
      <c r="EG644" s="6">
        <f t="shared" si="867"/>
        <v>1.5326086956521738</v>
      </c>
      <c r="EH644" s="5">
        <v>1.53</v>
      </c>
      <c r="EI644" s="5">
        <v>3.61</v>
      </c>
      <c r="EJ644" s="21">
        <f t="shared" si="868"/>
        <v>0.29766536964980544</v>
      </c>
      <c r="EK644" s="1">
        <v>0</v>
      </c>
      <c r="EL644" s="22">
        <v>0</v>
      </c>
      <c r="EM644" s="22">
        <v>3</v>
      </c>
      <c r="EN644" s="1">
        <v>3</v>
      </c>
      <c r="EO644" s="3">
        <f t="shared" si="869"/>
        <v>3</v>
      </c>
      <c r="EP644" s="6">
        <f t="shared" si="870"/>
        <v>2.5531914893617023</v>
      </c>
      <c r="EQ644" s="3">
        <f t="shared" si="871"/>
        <v>0</v>
      </c>
      <c r="ER644" s="20">
        <f t="shared" si="872"/>
        <v>0</v>
      </c>
      <c r="ES644" s="20">
        <f t="shared" si="873"/>
        <v>0.42857142857142855</v>
      </c>
      <c r="ET644" s="20">
        <f t="shared" si="874"/>
        <v>0.42857142857142855</v>
      </c>
      <c r="EU644" s="3">
        <f t="shared" si="875"/>
        <v>3</v>
      </c>
      <c r="EV644" s="1">
        <v>2</v>
      </c>
      <c r="EW644" s="1">
        <v>1</v>
      </c>
      <c r="EX644" s="20">
        <f t="shared" si="876"/>
        <v>0.66666666666666663</v>
      </c>
      <c r="EY644" s="5">
        <v>7</v>
      </c>
      <c r="EZ644" s="5">
        <v>2</v>
      </c>
      <c r="FA644" s="22">
        <v>35</v>
      </c>
      <c r="FB644" s="22">
        <v>8</v>
      </c>
      <c r="FC644" s="22">
        <v>19</v>
      </c>
      <c r="FD644" s="22">
        <v>3</v>
      </c>
      <c r="FE644" s="22">
        <v>1</v>
      </c>
      <c r="FF644" s="22">
        <v>42</v>
      </c>
      <c r="FG644" s="22">
        <v>0</v>
      </c>
      <c r="FH644" s="22">
        <v>2</v>
      </c>
      <c r="FI644" s="6">
        <v>39.583333333299997</v>
      </c>
      <c r="FJ644" s="6">
        <f t="shared" si="877"/>
        <v>0.86050724637608689</v>
      </c>
      <c r="FK644" s="5">
        <v>0.86</v>
      </c>
      <c r="FL644" s="5">
        <v>3.91</v>
      </c>
      <c r="FM644" s="21">
        <f t="shared" si="878"/>
        <v>0.18029350104821801</v>
      </c>
      <c r="FN644" s="1">
        <v>1</v>
      </c>
      <c r="FO644" s="22">
        <v>0</v>
      </c>
      <c r="FP644" s="22">
        <v>0</v>
      </c>
      <c r="FQ644" s="1">
        <v>0</v>
      </c>
      <c r="FR644" s="1">
        <f t="shared" si="879"/>
        <v>1</v>
      </c>
      <c r="FS644" s="3">
        <f t="shared" si="880"/>
        <v>0</v>
      </c>
      <c r="FT644" s="3">
        <f t="shared" si="881"/>
        <v>1</v>
      </c>
      <c r="FU644" s="1">
        <v>0</v>
      </c>
      <c r="FV644" s="1">
        <v>1</v>
      </c>
      <c r="FW644" s="20">
        <f t="shared" si="882"/>
        <v>0</v>
      </c>
      <c r="FX644" s="5">
        <v>2</v>
      </c>
      <c r="FY644" s="5">
        <v>5</v>
      </c>
      <c r="FZ644" s="22">
        <v>8</v>
      </c>
      <c r="GA644" s="22">
        <v>20</v>
      </c>
      <c r="GB644" s="22">
        <v>1</v>
      </c>
      <c r="GC644" s="22">
        <v>10</v>
      </c>
      <c r="GD644" s="22">
        <v>13</v>
      </c>
      <c r="GE644" s="22">
        <v>4</v>
      </c>
      <c r="GF644" s="22">
        <v>0</v>
      </c>
      <c r="GG644" s="22">
        <v>0</v>
      </c>
      <c r="GH644" s="1">
        <v>44</v>
      </c>
      <c r="GI644" s="1">
        <v>7</v>
      </c>
      <c r="GJ644" s="1">
        <v>25</v>
      </c>
      <c r="GK644" s="1">
        <v>5</v>
      </c>
      <c r="GL644" s="1">
        <v>4</v>
      </c>
      <c r="GM644" s="1">
        <v>1</v>
      </c>
      <c r="GN644" s="31">
        <f t="shared" si="883"/>
        <v>0.25</v>
      </c>
      <c r="GO644" s="1">
        <v>1</v>
      </c>
      <c r="GP644" s="1">
        <v>1</v>
      </c>
      <c r="GQ644" s="1">
        <v>0</v>
      </c>
      <c r="GR644" s="1">
        <v>2</v>
      </c>
      <c r="GS644" s="1">
        <v>0</v>
      </c>
      <c r="GT644" s="1">
        <v>0</v>
      </c>
      <c r="GU644" s="1">
        <v>0</v>
      </c>
      <c r="GV644" s="32" t="str">
        <f t="shared" si="884"/>
        <v xml:space="preserve"> </v>
      </c>
      <c r="GW644" s="9">
        <f t="shared" si="885"/>
        <v>5</v>
      </c>
      <c r="GX644" s="10">
        <v>2.1</v>
      </c>
      <c r="GY644" s="10">
        <v>1.4</v>
      </c>
      <c r="GZ644" s="10">
        <v>3.5</v>
      </c>
      <c r="HA644" s="29">
        <f t="shared" si="886"/>
        <v>7.6086956521739135E-2</v>
      </c>
      <c r="HB644" s="29">
        <f t="shared" si="887"/>
        <v>0.2773314551097098</v>
      </c>
      <c r="HC644">
        <v>17</v>
      </c>
      <c r="HD644">
        <v>17.5</v>
      </c>
      <c r="HE644">
        <v>5.9</v>
      </c>
      <c r="HF644">
        <v>3.6</v>
      </c>
      <c r="HG644">
        <v>3.3</v>
      </c>
      <c r="HH644">
        <v>-0.30000000000000004</v>
      </c>
      <c r="HI644">
        <v>6.5</v>
      </c>
      <c r="HJ644" s="11">
        <f t="shared" si="888"/>
        <v>0.14130434782608695</v>
      </c>
      <c r="HK644" s="11">
        <f t="shared" si="889"/>
        <v>0.51504413091803247</v>
      </c>
      <c r="HL644">
        <v>99</v>
      </c>
      <c r="HM644">
        <v>0</v>
      </c>
      <c r="HN644">
        <v>0</v>
      </c>
      <c r="HQ644" s="33">
        <v>586667</v>
      </c>
      <c r="HR644" s="33">
        <v>307500</v>
      </c>
      <c r="HS644" s="30">
        <f t="shared" si="890"/>
        <v>6.3478042926829268</v>
      </c>
    </row>
    <row r="645" spans="1:227" x14ac:dyDescent="0.2">
      <c r="A645" s="1">
        <v>6</v>
      </c>
      <c r="B645" s="2" t="s">
        <v>2991</v>
      </c>
      <c r="C645" s="2" t="s">
        <v>2045</v>
      </c>
      <c r="E645" s="2" t="s">
        <v>1350</v>
      </c>
      <c r="F645" s="2">
        <v>75</v>
      </c>
      <c r="G645" s="2">
        <v>215</v>
      </c>
      <c r="H645" s="2" t="s">
        <v>249</v>
      </c>
      <c r="J645" s="3">
        <v>39</v>
      </c>
      <c r="K645" s="5" t="s">
        <v>2992</v>
      </c>
      <c r="L645" s="5" t="s">
        <v>2993</v>
      </c>
      <c r="M645" s="5" t="s">
        <v>2994</v>
      </c>
      <c r="N645" s="5" t="s">
        <v>320</v>
      </c>
      <c r="O645" s="2" t="s">
        <v>320</v>
      </c>
      <c r="P645" s="2" t="s">
        <v>271</v>
      </c>
      <c r="Q645" s="1">
        <v>46</v>
      </c>
      <c r="R645" s="1">
        <v>2</v>
      </c>
      <c r="S645" s="1">
        <v>15</v>
      </c>
      <c r="T645" s="1">
        <v>17</v>
      </c>
      <c r="U645" s="1">
        <v>5</v>
      </c>
      <c r="V645" s="1">
        <v>48</v>
      </c>
      <c r="W645" s="20">
        <f t="shared" si="812"/>
        <v>4.1666666666666664E-2</v>
      </c>
      <c r="X645" s="6">
        <v>965.31666666670003</v>
      </c>
      <c r="Y645" s="6">
        <f t="shared" si="813"/>
        <v>20.985144927536957</v>
      </c>
      <c r="Z645" s="1">
        <v>1314</v>
      </c>
      <c r="AA645" s="6">
        <f t="shared" si="814"/>
        <v>28.565217391304348</v>
      </c>
      <c r="AB645" s="8">
        <f t="shared" si="815"/>
        <v>0.73463977676308978</v>
      </c>
      <c r="AC645" s="3">
        <f t="shared" si="816"/>
        <v>23.666666666666668</v>
      </c>
      <c r="AD645" s="8">
        <f t="shared" si="817"/>
        <v>1.4710198725806223</v>
      </c>
      <c r="AE645" s="20">
        <f t="shared" si="818"/>
        <v>4.3478260869565216E-2</v>
      </c>
      <c r="AF645" s="20">
        <f t="shared" si="819"/>
        <v>0.32608695652173914</v>
      </c>
      <c r="AG645" s="20">
        <f t="shared" si="820"/>
        <v>0.36956521739130432</v>
      </c>
      <c r="AH645" s="3" t="e">
        <f t="shared" si="821"/>
        <v>#VALUE!</v>
      </c>
      <c r="AI645" s="3" t="str">
        <f t="shared" si="822"/>
        <v xml:space="preserve"> </v>
      </c>
      <c r="AJ645" s="3" t="str">
        <f t="shared" si="823"/>
        <v xml:space="preserve"> </v>
      </c>
      <c r="AK645" s="20" t="e">
        <f t="shared" si="824"/>
        <v>#VALUE!</v>
      </c>
      <c r="AL645" s="6">
        <v>0</v>
      </c>
      <c r="AM645" s="1">
        <v>40</v>
      </c>
      <c r="AN645" s="1">
        <v>65</v>
      </c>
      <c r="AO645" s="1">
        <v>17</v>
      </c>
      <c r="AP645" s="1">
        <v>16</v>
      </c>
      <c r="AQ645" s="1">
        <v>13</v>
      </c>
      <c r="AR645" s="6">
        <f t="shared" si="825"/>
        <v>2.486230770558798</v>
      </c>
      <c r="AS645" s="6">
        <f t="shared" si="826"/>
        <v>4.0401250021580468</v>
      </c>
      <c r="AT645" s="6">
        <f t="shared" si="827"/>
        <v>1.0566480774874891</v>
      </c>
      <c r="AU645" s="6">
        <f t="shared" si="828"/>
        <v>0.99449230822351919</v>
      </c>
      <c r="AV645" s="6">
        <f t="shared" si="829"/>
        <v>0.80802500043160941</v>
      </c>
      <c r="AW645" s="1">
        <v>16</v>
      </c>
      <c r="AX645" s="1">
        <v>8</v>
      </c>
      <c r="AY645" s="1">
        <v>0</v>
      </c>
      <c r="AZ645" s="1">
        <v>0</v>
      </c>
      <c r="BA645" s="1">
        <v>0</v>
      </c>
      <c r="BB645" s="1">
        <v>0</v>
      </c>
      <c r="BC645" s="7">
        <f>(EA645+FH645+GG645)-(DZ645+FG645+GF645)-((BD645/60)*(-0.29)+(EF645/60)*0.11+(FI645/60)*(-0.33))</f>
        <v>-1.9935027777778167</v>
      </c>
      <c r="BD645" s="6">
        <v>740.63333333330002</v>
      </c>
      <c r="BE645" s="6">
        <f t="shared" si="830"/>
        <v>16.100724637680436</v>
      </c>
      <c r="BF645" s="5">
        <v>15.6</v>
      </c>
      <c r="BG645" s="5">
        <v>32.99</v>
      </c>
      <c r="BH645" s="21">
        <f t="shared" si="831"/>
        <v>0.32105371475612265</v>
      </c>
      <c r="BI645" s="1">
        <v>1</v>
      </c>
      <c r="BJ645" s="22">
        <v>2</v>
      </c>
      <c r="BK645" s="22">
        <v>4</v>
      </c>
      <c r="BL645" s="1">
        <v>9</v>
      </c>
      <c r="BM645" s="1">
        <f t="shared" si="832"/>
        <v>10</v>
      </c>
      <c r="BN645" s="8">
        <f t="shared" si="833"/>
        <v>0.81011746703275611</v>
      </c>
      <c r="BO645" s="3">
        <f t="shared" si="834"/>
        <v>17.166666666666668</v>
      </c>
      <c r="BP645" s="20">
        <f t="shared" si="835"/>
        <v>2.7777777777777776E-2</v>
      </c>
      <c r="BQ645" s="20">
        <f t="shared" si="836"/>
        <v>0.25</v>
      </c>
      <c r="BR645" s="20">
        <f t="shared" si="837"/>
        <v>0.27777777777777779</v>
      </c>
      <c r="BS645" s="3" t="str">
        <f t="shared" si="838"/>
        <v xml:space="preserve"> </v>
      </c>
      <c r="BV645" s="20" t="str">
        <f t="shared" si="839"/>
        <v xml:space="preserve"> </v>
      </c>
      <c r="BW645" s="5">
        <v>102</v>
      </c>
      <c r="BX645" s="5">
        <v>116</v>
      </c>
      <c r="BY645" s="21">
        <f t="shared" si="840"/>
        <v>0.25173210161662818</v>
      </c>
      <c r="BZ645" s="5">
        <v>159</v>
      </c>
      <c r="CA645" s="5">
        <v>141</v>
      </c>
      <c r="CB645" s="23">
        <f t="shared" si="841"/>
        <v>0.3464203233256351</v>
      </c>
      <c r="CC645" s="5">
        <v>173</v>
      </c>
      <c r="CD645" s="5">
        <v>175</v>
      </c>
      <c r="CE645" s="23">
        <f t="shared" si="842"/>
        <v>0.40184757505773672</v>
      </c>
      <c r="CF645" s="23">
        <f t="shared" si="843"/>
        <v>0.42084942084942084</v>
      </c>
      <c r="CG645" s="24">
        <v>1</v>
      </c>
      <c r="CH645" s="5">
        <v>263</v>
      </c>
      <c r="CI645" s="5">
        <v>261</v>
      </c>
      <c r="CJ645" s="5">
        <v>275</v>
      </c>
      <c r="CK645">
        <v>16.130972889999999</v>
      </c>
      <c r="CL645" s="5">
        <v>0.84599999999999997</v>
      </c>
      <c r="CM645" s="5">
        <v>1</v>
      </c>
      <c r="CN645" s="5">
        <v>0.64400000000000002</v>
      </c>
      <c r="CO645" s="5">
        <v>1.083</v>
      </c>
      <c r="CP645" s="5">
        <v>-4.4420000000000002</v>
      </c>
      <c r="CQ645" s="21">
        <f t="shared" si="844"/>
        <v>0.11650485436893204</v>
      </c>
      <c r="CR645" s="25">
        <f t="shared" si="845"/>
        <v>0.91242937853107342</v>
      </c>
      <c r="CS645" s="22">
        <f t="shared" si="846"/>
        <v>924.07986396796662</v>
      </c>
      <c r="CT645" s="21">
        <f t="shared" si="847"/>
        <v>2.8934232900005463E-2</v>
      </c>
      <c r="CU645" s="26">
        <f t="shared" si="848"/>
        <v>3.0100334448160537</v>
      </c>
      <c r="CV645" s="27">
        <f t="shared" si="849"/>
        <v>2.5919732441471575</v>
      </c>
      <c r="CW645" s="27">
        <f t="shared" si="850"/>
        <v>25.836120401337791</v>
      </c>
      <c r="CX645" s="27">
        <f t="shared" si="851"/>
        <v>29.598662207357862</v>
      </c>
      <c r="CY645" s="27">
        <f t="shared" si="852"/>
        <v>47.240802675585286</v>
      </c>
      <c r="CZ645" s="27">
        <f t="shared" si="853"/>
        <v>57.357859531772576</v>
      </c>
      <c r="DA645" s="28">
        <f t="shared" si="854"/>
        <v>-10.11705685618729</v>
      </c>
      <c r="DB645" s="5">
        <v>36</v>
      </c>
      <c r="DC645" s="5">
        <v>31</v>
      </c>
      <c r="DD645" s="22">
        <v>273</v>
      </c>
      <c r="DE645" s="22">
        <v>323</v>
      </c>
      <c r="DF645" s="22">
        <v>117</v>
      </c>
      <c r="DG645" s="22">
        <v>165</v>
      </c>
      <c r="DH645" s="22">
        <v>167</v>
      </c>
      <c r="DI645" s="22">
        <v>139</v>
      </c>
      <c r="DJ645" s="29">
        <f t="shared" si="855"/>
        <v>-3.2214429565733909</v>
      </c>
      <c r="DK645" s="27">
        <f t="shared" si="856"/>
        <v>2.9257877881307905</v>
      </c>
      <c r="DL645" s="27">
        <f t="shared" si="857"/>
        <v>2.7676370968804771</v>
      </c>
      <c r="DM645" s="27">
        <f t="shared" si="858"/>
        <v>29.336953226933062</v>
      </c>
      <c r="DN645" s="27">
        <f t="shared" si="859"/>
        <v>29.771867627871419</v>
      </c>
      <c r="DO645" s="27">
        <f t="shared" si="860"/>
        <v>53.415395969793217</v>
      </c>
      <c r="DP645" s="27">
        <f t="shared" si="861"/>
        <v>55.787656338547912</v>
      </c>
      <c r="DQ645" s="30">
        <f t="shared" si="862"/>
        <v>-7.7447964874325947</v>
      </c>
      <c r="DR645" s="5">
        <v>74</v>
      </c>
      <c r="DS645" s="5">
        <v>70</v>
      </c>
      <c r="DT645" s="5">
        <v>668</v>
      </c>
      <c r="DU645" s="5">
        <v>683</v>
      </c>
      <c r="DV645" s="5">
        <v>283</v>
      </c>
      <c r="DW645" s="5">
        <v>314</v>
      </c>
      <c r="DX645" s="5">
        <v>344</v>
      </c>
      <c r="DY645" s="5">
        <v>326</v>
      </c>
      <c r="DZ645" s="22">
        <v>5</v>
      </c>
      <c r="EA645" s="22">
        <v>1</v>
      </c>
      <c r="EB645" s="22">
        <f t="shared" si="863"/>
        <v>-4</v>
      </c>
      <c r="EC645" s="26">
        <f t="shared" si="864"/>
        <v>0.40505873351637806</v>
      </c>
      <c r="ED645" s="27">
        <f t="shared" si="865"/>
        <v>8.1011746703275628E-2</v>
      </c>
      <c r="EE645" s="27">
        <f t="shared" si="866"/>
        <v>-0.32404698681310251</v>
      </c>
      <c r="EF645" s="6">
        <v>110.3166666667</v>
      </c>
      <c r="EG645" s="6">
        <f t="shared" si="867"/>
        <v>2.3981884057978262</v>
      </c>
      <c r="EH645" s="5">
        <v>2.38</v>
      </c>
      <c r="EI645" s="5">
        <v>2.85</v>
      </c>
      <c r="EJ645" s="21">
        <f t="shared" si="868"/>
        <v>0.4550669216061185</v>
      </c>
      <c r="EK645" s="1">
        <v>1</v>
      </c>
      <c r="EL645" s="22">
        <v>1</v>
      </c>
      <c r="EM645" s="22">
        <v>6</v>
      </c>
      <c r="EN645" s="1">
        <v>6</v>
      </c>
      <c r="EO645" s="3">
        <f t="shared" si="869"/>
        <v>7</v>
      </c>
      <c r="EP645" s="6">
        <f t="shared" si="870"/>
        <v>3.8072216346868686</v>
      </c>
      <c r="EQ645" s="3">
        <f t="shared" si="871"/>
        <v>6.5</v>
      </c>
      <c r="ER645" s="20">
        <f t="shared" si="872"/>
        <v>0.1</v>
      </c>
      <c r="ES645" s="20">
        <f t="shared" si="873"/>
        <v>0.6</v>
      </c>
      <c r="ET645" s="20">
        <f t="shared" si="874"/>
        <v>0.7</v>
      </c>
      <c r="EU645" s="3" t="str">
        <f t="shared" si="875"/>
        <v xml:space="preserve"> </v>
      </c>
      <c r="EX645" s="20" t="str">
        <f t="shared" si="876"/>
        <v xml:space="preserve"> </v>
      </c>
      <c r="EY645" s="5">
        <v>10</v>
      </c>
      <c r="EZ645" s="5">
        <v>2</v>
      </c>
      <c r="FA645" s="22">
        <v>55</v>
      </c>
      <c r="FB645" s="22">
        <v>15</v>
      </c>
      <c r="FC645" s="22">
        <v>28</v>
      </c>
      <c r="FD645" s="22">
        <v>2</v>
      </c>
      <c r="FE645" s="22">
        <v>10</v>
      </c>
      <c r="FF645" s="22">
        <v>34</v>
      </c>
      <c r="FG645" s="22">
        <v>1</v>
      </c>
      <c r="FH645" s="22">
        <v>0</v>
      </c>
      <c r="FI645" s="6">
        <v>114.3666666667</v>
      </c>
      <c r="FJ645" s="6">
        <f t="shared" si="877"/>
        <v>2.4862318840586957</v>
      </c>
      <c r="FK645" s="5">
        <v>2.38</v>
      </c>
      <c r="FL645" s="5">
        <v>2.59</v>
      </c>
      <c r="FM645" s="21">
        <f t="shared" si="878"/>
        <v>0.47887323943661975</v>
      </c>
      <c r="FN645" s="1">
        <v>0</v>
      </c>
      <c r="FO645" s="22">
        <v>0</v>
      </c>
      <c r="FP645" s="22">
        <v>0</v>
      </c>
      <c r="FQ645" s="1">
        <v>0</v>
      </c>
      <c r="FR645" s="1">
        <f t="shared" si="879"/>
        <v>0</v>
      </c>
      <c r="FS645" s="3">
        <f t="shared" si="880"/>
        <v>0</v>
      </c>
      <c r="FT645" s="3" t="str">
        <f t="shared" si="881"/>
        <v xml:space="preserve"> </v>
      </c>
      <c r="FW645" s="20" t="str">
        <f t="shared" si="882"/>
        <v xml:space="preserve"> </v>
      </c>
      <c r="FX645" s="5">
        <v>0</v>
      </c>
      <c r="FY645" s="5">
        <v>12</v>
      </c>
      <c r="FZ645" s="22">
        <v>12</v>
      </c>
      <c r="GA645" s="22">
        <v>75</v>
      </c>
      <c r="GB645" s="22">
        <v>4</v>
      </c>
      <c r="GC645" s="22">
        <v>46</v>
      </c>
      <c r="GD645" s="22">
        <v>55</v>
      </c>
      <c r="GE645" s="22">
        <v>2</v>
      </c>
      <c r="GF645" s="22">
        <v>1</v>
      </c>
      <c r="GG645" s="22">
        <v>0</v>
      </c>
      <c r="GH645" s="1">
        <v>48</v>
      </c>
      <c r="GI645" s="1">
        <v>9</v>
      </c>
      <c r="GJ645" s="1">
        <v>48</v>
      </c>
      <c r="GK645" s="1">
        <v>14</v>
      </c>
      <c r="GL645" s="6"/>
      <c r="GM645" s="6"/>
      <c r="GN645" s="31" t="str">
        <f t="shared" si="883"/>
        <v xml:space="preserve"> 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32" t="str">
        <f t="shared" si="884"/>
        <v xml:space="preserve"> </v>
      </c>
      <c r="GW645" s="9">
        <f t="shared" si="885"/>
        <v>4</v>
      </c>
      <c r="GX645" s="10">
        <v>0.9</v>
      </c>
      <c r="GY645" s="10">
        <v>1.9</v>
      </c>
      <c r="GZ645" s="10">
        <v>2.8</v>
      </c>
      <c r="HA645" s="29">
        <f t="shared" si="886"/>
        <v>6.08695652173913E-2</v>
      </c>
      <c r="HB645" s="29">
        <f t="shared" si="887"/>
        <v>0.17403615393911587</v>
      </c>
      <c r="HC645">
        <v>19.100000000000001</v>
      </c>
      <c r="HD645">
        <v>21.6</v>
      </c>
      <c r="HE645">
        <v>5.7</v>
      </c>
      <c r="HF645">
        <v>1.9</v>
      </c>
      <c r="HG645">
        <v>2.6</v>
      </c>
      <c r="HH645">
        <v>0</v>
      </c>
      <c r="HI645">
        <v>4.5</v>
      </c>
      <c r="HJ645" s="11">
        <f t="shared" si="888"/>
        <v>9.7826086956521743E-2</v>
      </c>
      <c r="HK645" s="11">
        <f t="shared" si="889"/>
        <v>0.27970096168786479</v>
      </c>
      <c r="HL645">
        <v>99</v>
      </c>
      <c r="HM645">
        <v>0</v>
      </c>
      <c r="HN645">
        <v>0</v>
      </c>
      <c r="HO645">
        <v>2</v>
      </c>
      <c r="HP645" t="s">
        <v>336</v>
      </c>
      <c r="HQ645" s="33">
        <v>3750000</v>
      </c>
      <c r="HR645" s="33">
        <v>0</v>
      </c>
      <c r="HS645" s="30">
        <f t="shared" si="890"/>
        <v>-1.2073170731707323</v>
      </c>
    </row>
    <row r="646" spans="1:227" x14ac:dyDescent="0.2">
      <c r="A646" s="1">
        <v>24</v>
      </c>
      <c r="B646" s="2" t="s">
        <v>2995</v>
      </c>
      <c r="C646" s="2" t="s">
        <v>631</v>
      </c>
      <c r="D646" s="2" t="s">
        <v>354</v>
      </c>
      <c r="E646" s="2" t="s">
        <v>240</v>
      </c>
      <c r="F646" s="2">
        <v>75</v>
      </c>
      <c r="G646" s="2">
        <v>215</v>
      </c>
      <c r="H646" s="2" t="s">
        <v>231</v>
      </c>
      <c r="J646" s="3">
        <v>37</v>
      </c>
      <c r="K646" s="5" t="s">
        <v>2996</v>
      </c>
      <c r="L646" s="5" t="s">
        <v>2997</v>
      </c>
      <c r="M646" s="5" t="s">
        <v>2998</v>
      </c>
      <c r="N646" s="5" t="s">
        <v>308</v>
      </c>
      <c r="O646" s="2" t="s">
        <v>308</v>
      </c>
      <c r="P646" s="2" t="s">
        <v>271</v>
      </c>
      <c r="Q646" s="1">
        <v>39</v>
      </c>
      <c r="R646" s="1">
        <v>0</v>
      </c>
      <c r="S646" s="1">
        <v>2</v>
      </c>
      <c r="T646" s="1">
        <v>2</v>
      </c>
      <c r="U646" s="1">
        <v>-12</v>
      </c>
      <c r="V646" s="1">
        <v>29</v>
      </c>
      <c r="W646" s="20">
        <f t="shared" si="812"/>
        <v>0</v>
      </c>
      <c r="X646" s="6">
        <v>831.81666666670003</v>
      </c>
      <c r="Y646" s="6">
        <f t="shared" si="813"/>
        <v>21.328632478633335</v>
      </c>
      <c r="Z646" s="1">
        <v>1038</v>
      </c>
      <c r="AA646" s="6">
        <f t="shared" si="814"/>
        <v>26.615384615384617</v>
      </c>
      <c r="AB646" s="8">
        <f t="shared" si="815"/>
        <v>0.80136480411050104</v>
      </c>
      <c r="AC646" s="3">
        <f t="shared" si="816"/>
        <v>41.692307692307693</v>
      </c>
      <c r="AD646" s="8">
        <f t="shared" si="817"/>
        <v>3.0073194752910632</v>
      </c>
      <c r="AE646" s="20">
        <f t="shared" si="818"/>
        <v>0</v>
      </c>
      <c r="AF646" s="20">
        <f t="shared" si="819"/>
        <v>0.13333333333333333</v>
      </c>
      <c r="AG646" s="20">
        <f t="shared" si="820"/>
        <v>0.13333333333333333</v>
      </c>
      <c r="AH646" s="3" t="e">
        <f t="shared" si="821"/>
        <v>#VALUE!</v>
      </c>
      <c r="AI646" s="3" t="str">
        <f t="shared" si="822"/>
        <v xml:space="preserve"> </v>
      </c>
      <c r="AJ646" s="3" t="str">
        <f t="shared" si="823"/>
        <v xml:space="preserve"> </v>
      </c>
      <c r="AK646" s="20" t="e">
        <f t="shared" si="824"/>
        <v>#VALUE!</v>
      </c>
      <c r="AL646" s="6">
        <v>0</v>
      </c>
      <c r="AM646" s="1">
        <v>36</v>
      </c>
      <c r="AN646" s="1">
        <v>79</v>
      </c>
      <c r="AO646" s="1">
        <v>13</v>
      </c>
      <c r="AP646" s="1">
        <v>22</v>
      </c>
      <c r="AQ646" s="1">
        <v>11</v>
      </c>
      <c r="AR646" s="6">
        <f t="shared" si="825"/>
        <v>2.5967260413952351</v>
      </c>
      <c r="AS646" s="6">
        <f t="shared" si="826"/>
        <v>5.6983710352839889</v>
      </c>
      <c r="AT646" s="6">
        <f t="shared" si="827"/>
        <v>0.93770662605939059</v>
      </c>
      <c r="AU646" s="6">
        <f t="shared" si="828"/>
        <v>1.5868881364081995</v>
      </c>
      <c r="AV646" s="6">
        <f t="shared" si="829"/>
        <v>0.79344406820409974</v>
      </c>
      <c r="AW646" s="1">
        <v>22</v>
      </c>
      <c r="AX646" s="1">
        <v>11</v>
      </c>
      <c r="AY646" s="1">
        <v>0</v>
      </c>
      <c r="AZ646" s="1">
        <v>0</v>
      </c>
      <c r="BA646" s="1">
        <v>0</v>
      </c>
      <c r="BB646" s="1">
        <v>0</v>
      </c>
      <c r="BC646" s="7">
        <f>(EA646+FH646+GG646)-(DZ646+FG646+GF646)-((BD646/60)*(-0.29)+(EF646/60)*0.11+(FI646/60)*(-0.33))</f>
        <v>-0.92447500000010052</v>
      </c>
      <c r="BD646" s="6">
        <v>691.63333333330002</v>
      </c>
      <c r="BE646" s="6">
        <f t="shared" si="830"/>
        <v>17.734188034187181</v>
      </c>
      <c r="BF646" s="5">
        <v>16.899999999999999</v>
      </c>
      <c r="BG646" s="5">
        <v>30.53</v>
      </c>
      <c r="BH646" s="21">
        <f t="shared" si="831"/>
        <v>0.35631456883828799</v>
      </c>
      <c r="BI646" s="1">
        <v>0</v>
      </c>
      <c r="BJ646" s="22">
        <v>2</v>
      </c>
      <c r="BK646" s="22">
        <v>0</v>
      </c>
      <c r="BL646" s="1">
        <v>2</v>
      </c>
      <c r="BM646" s="1">
        <f t="shared" si="832"/>
        <v>2</v>
      </c>
      <c r="BN646" s="8">
        <f t="shared" si="833"/>
        <v>0.17350233746205471</v>
      </c>
      <c r="BO646" s="3">
        <f t="shared" si="834"/>
        <v>41.692307692307693</v>
      </c>
      <c r="BP646" s="20">
        <f t="shared" si="835"/>
        <v>0</v>
      </c>
      <c r="BQ646" s="20">
        <f t="shared" si="836"/>
        <v>0.15384615384615385</v>
      </c>
      <c r="BR646" s="20">
        <f t="shared" si="837"/>
        <v>0.15384615384615385</v>
      </c>
      <c r="BS646" s="3" t="str">
        <f t="shared" si="838"/>
        <v xml:space="preserve"> </v>
      </c>
      <c r="BV646" s="20" t="str">
        <f t="shared" si="839"/>
        <v xml:space="preserve"> </v>
      </c>
      <c r="BW646" s="5">
        <v>77</v>
      </c>
      <c r="BX646" s="5">
        <v>95</v>
      </c>
      <c r="BY646" s="21">
        <f t="shared" si="840"/>
        <v>0.26100151745068284</v>
      </c>
      <c r="BZ646" s="5">
        <v>107</v>
      </c>
      <c r="CA646" s="5">
        <v>90</v>
      </c>
      <c r="CB646" s="23">
        <f t="shared" si="841"/>
        <v>0.29893778452200304</v>
      </c>
      <c r="CC646" s="5">
        <v>147</v>
      </c>
      <c r="CD646" s="5">
        <v>143</v>
      </c>
      <c r="CE646" s="23">
        <f t="shared" si="842"/>
        <v>0.44006069802731412</v>
      </c>
      <c r="CF646" s="23">
        <f t="shared" si="843"/>
        <v>0.46612466124661245</v>
      </c>
      <c r="CG646" s="24">
        <v>2</v>
      </c>
      <c r="CH646" s="5">
        <v>242</v>
      </c>
      <c r="CI646" s="5">
        <v>236</v>
      </c>
      <c r="CJ646" s="5">
        <v>232</v>
      </c>
      <c r="CK646">
        <v>16.07067004</v>
      </c>
      <c r="CL646" s="5">
        <v>0.71499999999999997</v>
      </c>
      <c r="CM646" s="5">
        <v>2</v>
      </c>
      <c r="CN646" s="5">
        <v>-0.79100000000000004</v>
      </c>
      <c r="CO646" s="5">
        <v>1.498</v>
      </c>
      <c r="CP646" s="5">
        <v>11.347</v>
      </c>
      <c r="CQ646" s="21">
        <f t="shared" si="844"/>
        <v>4.797047970479705E-2</v>
      </c>
      <c r="CR646" s="25">
        <f t="shared" si="845"/>
        <v>0.92131147540983604</v>
      </c>
      <c r="CS646" s="22">
        <f t="shared" si="846"/>
        <v>926.10852338031577</v>
      </c>
      <c r="CT646" s="21">
        <f t="shared" si="847"/>
        <v>-3.0718044885366905E-2</v>
      </c>
      <c r="CU646" s="26">
        <f t="shared" si="848"/>
        <v>1.1834319526627222</v>
      </c>
      <c r="CV646" s="27">
        <f t="shared" si="849"/>
        <v>2.1847974510696409</v>
      </c>
      <c r="CW646" s="27">
        <f t="shared" si="850"/>
        <v>24.670004551661357</v>
      </c>
      <c r="CX646" s="27">
        <f t="shared" si="851"/>
        <v>27.765134274010016</v>
      </c>
      <c r="CY646" s="27">
        <f t="shared" si="852"/>
        <v>47.246244879380981</v>
      </c>
      <c r="CZ646" s="27">
        <f t="shared" si="853"/>
        <v>48.611743286299507</v>
      </c>
      <c r="DA646" s="28">
        <f t="shared" si="854"/>
        <v>-1.3654984069185261</v>
      </c>
      <c r="DB646" s="5">
        <v>13</v>
      </c>
      <c r="DC646" s="5">
        <v>24</v>
      </c>
      <c r="DD646" s="22">
        <v>258</v>
      </c>
      <c r="DE646" s="22">
        <v>281</v>
      </c>
      <c r="DF646" s="22">
        <v>114</v>
      </c>
      <c r="DG646" s="22">
        <v>97</v>
      </c>
      <c r="DH646" s="22">
        <v>132</v>
      </c>
      <c r="DI646" s="22">
        <v>134</v>
      </c>
      <c r="DJ646" s="29">
        <f t="shared" si="855"/>
        <v>-12.780490276837225</v>
      </c>
      <c r="DK646" s="27">
        <f t="shared" si="856"/>
        <v>2.0660636448386205</v>
      </c>
      <c r="DL646" s="27">
        <f t="shared" si="857"/>
        <v>2.015671848623044</v>
      </c>
      <c r="DM646" s="27">
        <f t="shared" si="858"/>
        <v>26.657260198039758</v>
      </c>
      <c r="DN646" s="27">
        <f t="shared" si="859"/>
        <v>20.811811837032927</v>
      </c>
      <c r="DO646" s="27">
        <f t="shared" si="860"/>
        <v>51.4500239361032</v>
      </c>
      <c r="DP646" s="27">
        <f t="shared" si="861"/>
        <v>38.045806142759957</v>
      </c>
      <c r="DQ646" s="30">
        <f t="shared" si="862"/>
        <v>-14.769716200261769</v>
      </c>
      <c r="DR646" s="5">
        <v>41</v>
      </c>
      <c r="DS646" s="5">
        <v>40</v>
      </c>
      <c r="DT646" s="5">
        <v>488</v>
      </c>
      <c r="DU646" s="5">
        <v>373</v>
      </c>
      <c r="DV646" s="5">
        <v>232</v>
      </c>
      <c r="DW646" s="5">
        <v>151</v>
      </c>
      <c r="DX646" s="5">
        <v>191</v>
      </c>
      <c r="DY646" s="5">
        <v>260</v>
      </c>
      <c r="DZ646" s="22">
        <v>8</v>
      </c>
      <c r="EA646" s="22">
        <v>3</v>
      </c>
      <c r="EB646" s="22">
        <f t="shared" si="863"/>
        <v>-5</v>
      </c>
      <c r="EC646" s="26">
        <f t="shared" si="864"/>
        <v>0.69400934984821883</v>
      </c>
      <c r="ED646" s="27">
        <f t="shared" si="865"/>
        <v>0.26025350619308207</v>
      </c>
      <c r="EE646" s="27">
        <f t="shared" si="866"/>
        <v>-0.43375584365513681</v>
      </c>
      <c r="EF646" s="6">
        <v>5.2333333333000001</v>
      </c>
      <c r="EG646" s="6">
        <f t="shared" si="867"/>
        <v>0.13418803418717948</v>
      </c>
      <c r="EH646" s="5">
        <v>0.13</v>
      </c>
      <c r="EI646" s="5">
        <v>5.49</v>
      </c>
      <c r="EJ646" s="21">
        <f t="shared" si="868"/>
        <v>2.3131672597864771E-2</v>
      </c>
      <c r="EK646" s="1">
        <v>0</v>
      </c>
      <c r="EL646" s="22">
        <v>0</v>
      </c>
      <c r="EM646" s="22">
        <v>0</v>
      </c>
      <c r="EN646" s="1">
        <v>0</v>
      </c>
      <c r="EO646" s="3">
        <f t="shared" si="869"/>
        <v>0</v>
      </c>
      <c r="EP646" s="6">
        <f t="shared" si="870"/>
        <v>0</v>
      </c>
      <c r="EQ646" s="3">
        <f t="shared" si="871"/>
        <v>0</v>
      </c>
      <c r="ER646" s="20">
        <f t="shared" si="872"/>
        <v>0</v>
      </c>
      <c r="ES646" s="20">
        <f t="shared" si="873"/>
        <v>0</v>
      </c>
      <c r="ET646" s="20">
        <f t="shared" si="874"/>
        <v>0</v>
      </c>
      <c r="EU646" s="3" t="str">
        <f t="shared" si="875"/>
        <v xml:space="preserve"> </v>
      </c>
      <c r="EX646" s="20" t="str">
        <f t="shared" si="876"/>
        <v xml:space="preserve"> </v>
      </c>
      <c r="EY646" s="5">
        <v>0</v>
      </c>
      <c r="EZ646" s="5">
        <v>0</v>
      </c>
      <c r="FA646" s="22">
        <v>3</v>
      </c>
      <c r="FB646" s="22">
        <v>1</v>
      </c>
      <c r="FC646" s="22">
        <v>1</v>
      </c>
      <c r="FD646" s="22">
        <v>0</v>
      </c>
      <c r="FE646" s="22">
        <v>0</v>
      </c>
      <c r="FF646" s="22">
        <v>0</v>
      </c>
      <c r="FG646" s="22">
        <v>0</v>
      </c>
      <c r="FH646" s="22">
        <v>0</v>
      </c>
      <c r="FI646" s="6">
        <v>134.94999999999999</v>
      </c>
      <c r="FJ646" s="6">
        <f t="shared" si="877"/>
        <v>3.46025641025641</v>
      </c>
      <c r="FK646" s="5">
        <v>3.28</v>
      </c>
      <c r="FL646" s="5">
        <v>2.12</v>
      </c>
      <c r="FM646" s="21">
        <f t="shared" si="878"/>
        <v>0.60740740740740728</v>
      </c>
      <c r="FN646" s="1">
        <v>0</v>
      </c>
      <c r="FO646" s="22">
        <v>0</v>
      </c>
      <c r="FP646" s="22">
        <v>0</v>
      </c>
      <c r="FQ646" s="1">
        <v>0</v>
      </c>
      <c r="FR646" s="1">
        <f t="shared" si="879"/>
        <v>0</v>
      </c>
      <c r="FS646" s="3">
        <f t="shared" si="880"/>
        <v>0</v>
      </c>
      <c r="FT646" s="3" t="str">
        <f t="shared" si="881"/>
        <v xml:space="preserve"> </v>
      </c>
      <c r="FW646" s="20" t="str">
        <f t="shared" si="882"/>
        <v xml:space="preserve"> </v>
      </c>
      <c r="FX646" s="5">
        <v>2</v>
      </c>
      <c r="FY646" s="5">
        <v>13</v>
      </c>
      <c r="FZ646" s="22">
        <v>17</v>
      </c>
      <c r="GA646" s="22">
        <v>74</v>
      </c>
      <c r="GB646" s="22">
        <v>7</v>
      </c>
      <c r="GC646" s="22">
        <v>36</v>
      </c>
      <c r="GD646" s="22">
        <v>61</v>
      </c>
      <c r="GE646" s="22">
        <v>5</v>
      </c>
      <c r="GF646" s="22">
        <v>0</v>
      </c>
      <c r="GG646" s="22">
        <v>0</v>
      </c>
      <c r="GH646" s="1">
        <v>14</v>
      </c>
      <c r="GI646" s="1">
        <v>0</v>
      </c>
      <c r="GJ646" s="1">
        <v>44</v>
      </c>
      <c r="GK646" s="1">
        <v>18</v>
      </c>
      <c r="GN646" s="31" t="str">
        <f t="shared" si="883"/>
        <v xml:space="preserve"> 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32" t="str">
        <f t="shared" si="884"/>
        <v xml:space="preserve"> </v>
      </c>
      <c r="GW646" s="9">
        <f t="shared" si="885"/>
        <v>5</v>
      </c>
      <c r="GX646" s="10">
        <v>-0.8</v>
      </c>
      <c r="GY646" s="10">
        <v>1.1000000000000001</v>
      </c>
      <c r="GZ646" s="10">
        <v>0.30000000000000004</v>
      </c>
      <c r="HA646" s="29">
        <f t="shared" si="886"/>
        <v>7.6923076923076936E-3</v>
      </c>
      <c r="HB646" s="29">
        <f t="shared" si="887"/>
        <v>2.1639383678293631E-2</v>
      </c>
      <c r="HC646">
        <v>10.6</v>
      </c>
      <c r="HD646">
        <v>19.2</v>
      </c>
      <c r="HE646">
        <v>-15</v>
      </c>
      <c r="HF646">
        <v>-1.6</v>
      </c>
      <c r="HG646">
        <v>2.2999999999999998</v>
      </c>
      <c r="HH646">
        <v>0</v>
      </c>
      <c r="HI646">
        <v>0.7</v>
      </c>
      <c r="HJ646" s="11">
        <f t="shared" si="888"/>
        <v>1.7948717948717947E-2</v>
      </c>
      <c r="HK646" s="11">
        <f t="shared" si="889"/>
        <v>5.0491895249351798E-2</v>
      </c>
      <c r="HL646">
        <v>99</v>
      </c>
      <c r="HM646">
        <v>0</v>
      </c>
      <c r="HN646">
        <v>0</v>
      </c>
      <c r="HO646">
        <v>9</v>
      </c>
      <c r="HP646" t="s">
        <v>2999</v>
      </c>
      <c r="HQ646" s="33">
        <v>3166667</v>
      </c>
      <c r="HR646" s="33">
        <v>0</v>
      </c>
      <c r="HS646" s="30">
        <f t="shared" si="890"/>
        <v>-3.9829274146341458</v>
      </c>
    </row>
    <row r="647" spans="1:227" x14ac:dyDescent="0.2">
      <c r="A647" s="1">
        <v>37</v>
      </c>
      <c r="B647" s="2" t="s">
        <v>919</v>
      </c>
      <c r="C647" s="2" t="s">
        <v>3000</v>
      </c>
      <c r="E647" s="2" t="s">
        <v>274</v>
      </c>
      <c r="F647" s="2">
        <v>74</v>
      </c>
      <c r="G647" s="2">
        <v>218</v>
      </c>
      <c r="H647" s="2" t="s">
        <v>249</v>
      </c>
      <c r="J647" s="3">
        <v>37</v>
      </c>
      <c r="K647" s="5" t="s">
        <v>3001</v>
      </c>
      <c r="L647" s="5" t="s">
        <v>3002</v>
      </c>
      <c r="M647" s="5" t="s">
        <v>403</v>
      </c>
      <c r="N647" s="5" t="s">
        <v>235</v>
      </c>
      <c r="O647" s="2" t="s">
        <v>235</v>
      </c>
      <c r="P647" s="2" t="s">
        <v>254</v>
      </c>
      <c r="Q647" s="1">
        <v>4</v>
      </c>
      <c r="R647" s="1">
        <v>0</v>
      </c>
      <c r="S647" s="1">
        <v>1</v>
      </c>
      <c r="T647" s="1">
        <v>1</v>
      </c>
      <c r="U647" s="1">
        <v>-3</v>
      </c>
      <c r="V647" s="1">
        <v>4</v>
      </c>
      <c r="W647" s="20">
        <f t="shared" si="812"/>
        <v>0</v>
      </c>
      <c r="X647" s="6">
        <v>51.45</v>
      </c>
      <c r="Y647" s="6">
        <f t="shared" si="813"/>
        <v>12.862500000000001</v>
      </c>
      <c r="Z647" s="1">
        <v>73</v>
      </c>
      <c r="AA647" s="6">
        <f t="shared" si="814"/>
        <v>18.25</v>
      </c>
      <c r="AB647" s="8">
        <f t="shared" si="815"/>
        <v>0.70479452054794522</v>
      </c>
      <c r="AC647" s="3">
        <f t="shared" si="816"/>
        <v>13</v>
      </c>
      <c r="AD647" s="8">
        <f t="shared" si="817"/>
        <v>15.160349854227404</v>
      </c>
      <c r="AE647" s="20">
        <f t="shared" si="818"/>
        <v>0</v>
      </c>
      <c r="AF647" s="20">
        <f t="shared" si="819"/>
        <v>1</v>
      </c>
      <c r="AG647" s="20">
        <f t="shared" si="820"/>
        <v>1</v>
      </c>
      <c r="AH647" s="3" t="e">
        <f t="shared" si="821"/>
        <v>#VALUE!</v>
      </c>
      <c r="AI647" s="3" t="str">
        <f t="shared" si="822"/>
        <v xml:space="preserve"> </v>
      </c>
      <c r="AJ647" s="3" t="str">
        <f t="shared" si="823"/>
        <v xml:space="preserve"> </v>
      </c>
      <c r="AK647" s="20" t="e">
        <f t="shared" si="824"/>
        <v>#VALUE!</v>
      </c>
      <c r="AL647" s="6">
        <v>0</v>
      </c>
      <c r="AM647" s="1">
        <v>6</v>
      </c>
      <c r="AN647" s="1">
        <v>1</v>
      </c>
      <c r="AO647" s="1">
        <v>5</v>
      </c>
      <c r="AP647" s="1">
        <v>1</v>
      </c>
      <c r="AQ647" s="1">
        <v>1</v>
      </c>
      <c r="AR647" s="6">
        <f t="shared" si="825"/>
        <v>6.9970845481049562</v>
      </c>
      <c r="AS647" s="6">
        <f t="shared" si="826"/>
        <v>1.1661807580174928</v>
      </c>
      <c r="AT647" s="6">
        <f t="shared" si="827"/>
        <v>5.8309037900874632</v>
      </c>
      <c r="AU647" s="6">
        <f t="shared" si="828"/>
        <v>1.1661807580174928</v>
      </c>
      <c r="AV647" s="6">
        <f t="shared" si="829"/>
        <v>1.1661807580174928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7">
        <f>(EA647+FH647+GG647)-(DZ647+FG647+GF647)-((BD647/60)*(0.11)+(EF647/60)*(-0.14)+(FI647/60)*(0.13))</f>
        <v>-5.6963888888749994E-2</v>
      </c>
      <c r="BD647" s="6">
        <v>42.483333333300003</v>
      </c>
      <c r="BE647" s="6">
        <f t="shared" si="830"/>
        <v>10.620833333325001</v>
      </c>
      <c r="BF647" s="5">
        <v>10.220000000000001</v>
      </c>
      <c r="BG647" s="5">
        <v>37</v>
      </c>
      <c r="BH647" s="21">
        <f t="shared" si="831"/>
        <v>0.21643371452774249</v>
      </c>
      <c r="BI647" s="1">
        <v>0</v>
      </c>
      <c r="BJ647" s="22">
        <v>1</v>
      </c>
      <c r="BK647" s="22">
        <v>0</v>
      </c>
      <c r="BL647" s="1">
        <v>1</v>
      </c>
      <c r="BM647" s="1">
        <f t="shared" si="832"/>
        <v>1</v>
      </c>
      <c r="BN647" s="8">
        <f t="shared" si="833"/>
        <v>1.412318556297695</v>
      </c>
      <c r="BO647" s="3">
        <f t="shared" si="834"/>
        <v>13</v>
      </c>
      <c r="BP647" s="20">
        <f t="shared" si="835"/>
        <v>0</v>
      </c>
      <c r="BQ647" s="20">
        <f t="shared" si="836"/>
        <v>1</v>
      </c>
      <c r="BR647" s="20">
        <f t="shared" si="837"/>
        <v>1</v>
      </c>
      <c r="BS647" s="3" t="str">
        <f t="shared" si="838"/>
        <v xml:space="preserve"> </v>
      </c>
      <c r="BT647" s="1">
        <v>0</v>
      </c>
      <c r="BU647" s="1">
        <v>0</v>
      </c>
      <c r="BV647" s="20" t="str">
        <f t="shared" si="839"/>
        <v xml:space="preserve"> </v>
      </c>
      <c r="BW647" s="5">
        <v>6</v>
      </c>
      <c r="BX647" s="5">
        <v>0</v>
      </c>
      <c r="BY647" s="21">
        <f t="shared" si="840"/>
        <v>0.19354838709677419</v>
      </c>
      <c r="BZ647" s="5">
        <v>6</v>
      </c>
      <c r="CA647" s="5">
        <v>3</v>
      </c>
      <c r="CB647" s="23">
        <f t="shared" si="841"/>
        <v>0.29032258064516131</v>
      </c>
      <c r="CC647" s="5">
        <v>7</v>
      </c>
      <c r="CD647" s="5">
        <v>9</v>
      </c>
      <c r="CE647" s="23">
        <f t="shared" si="842"/>
        <v>0.5161290322580645</v>
      </c>
      <c r="CF647" s="23">
        <f t="shared" si="843"/>
        <v>0.4</v>
      </c>
      <c r="CG647" s="24">
        <v>1</v>
      </c>
      <c r="CH647" s="5">
        <v>6</v>
      </c>
      <c r="CI647" s="5">
        <v>18</v>
      </c>
      <c r="CJ647" s="5">
        <v>15</v>
      </c>
      <c r="CK647">
        <v>15.75731612</v>
      </c>
      <c r="CL647" s="5">
        <v>-2.8820000000000001</v>
      </c>
      <c r="CM647" s="5">
        <v>14</v>
      </c>
      <c r="CN647" s="5">
        <v>-1.0109999999999999</v>
      </c>
      <c r="CO647" s="5">
        <v>0.23700000000000002</v>
      </c>
      <c r="CP647" s="5">
        <v>7.226</v>
      </c>
      <c r="CQ647" s="21">
        <f t="shared" si="844"/>
        <v>7.6923076923076927E-2</v>
      </c>
      <c r="CR647" s="25">
        <f t="shared" si="845"/>
        <v>0.86363636363636365</v>
      </c>
      <c r="CS647" s="22">
        <f t="shared" si="846"/>
        <v>871.32867132867136</v>
      </c>
      <c r="CT647" s="21">
        <f t="shared" si="847"/>
        <v>-5.9440559440559426E-2</v>
      </c>
      <c r="CU647" s="26">
        <f t="shared" si="848"/>
        <v>1.4677103718199609</v>
      </c>
      <c r="CV647" s="27">
        <f t="shared" si="849"/>
        <v>4.4031311154598827</v>
      </c>
      <c r="CW647" s="27">
        <f t="shared" si="850"/>
        <v>19.080234833659489</v>
      </c>
      <c r="CX647" s="27">
        <f t="shared" si="851"/>
        <v>32.289628180039131</v>
      </c>
      <c r="CY647" s="27">
        <f t="shared" si="852"/>
        <v>49.902152641878665</v>
      </c>
      <c r="CZ647" s="27">
        <f t="shared" si="853"/>
        <v>51.369863013698627</v>
      </c>
      <c r="DA647" s="28">
        <f t="shared" si="854"/>
        <v>-1.4677103718199618</v>
      </c>
      <c r="DB647" s="5">
        <v>1</v>
      </c>
      <c r="DC647" s="5">
        <v>3</v>
      </c>
      <c r="DD647" s="22">
        <v>12</v>
      </c>
      <c r="DE647" s="22">
        <v>19</v>
      </c>
      <c r="DF647" s="22">
        <v>13</v>
      </c>
      <c r="DG647" s="22">
        <v>7</v>
      </c>
      <c r="DH647" s="22">
        <v>6</v>
      </c>
      <c r="DI647" s="22">
        <v>8</v>
      </c>
      <c r="DJ647" s="29">
        <f t="shared" si="855"/>
        <v>-7.3947103718199632</v>
      </c>
      <c r="DK647" s="27">
        <f t="shared" si="856"/>
        <v>1.2162162162162162</v>
      </c>
      <c r="DL647" s="27">
        <f t="shared" si="857"/>
        <v>3.6486486486486487</v>
      </c>
      <c r="DM647" s="27">
        <f t="shared" si="858"/>
        <v>28.378378378378379</v>
      </c>
      <c r="DN647" s="27">
        <f t="shared" si="859"/>
        <v>28.378378378378379</v>
      </c>
      <c r="DO647" s="27">
        <f t="shared" si="860"/>
        <v>53.108108108108105</v>
      </c>
      <c r="DP647" s="27">
        <f t="shared" si="861"/>
        <v>49.45945945945946</v>
      </c>
      <c r="DQ647" s="30">
        <f t="shared" si="862"/>
        <v>-5.1163590204686074</v>
      </c>
      <c r="DR647" s="5">
        <v>3</v>
      </c>
      <c r="DS647" s="5">
        <v>9</v>
      </c>
      <c r="DT647" s="5">
        <v>67</v>
      </c>
      <c r="DU647" s="5">
        <v>61</v>
      </c>
      <c r="DV647" s="5">
        <v>29</v>
      </c>
      <c r="DW647" s="5">
        <v>23</v>
      </c>
      <c r="DX647" s="5">
        <v>29</v>
      </c>
      <c r="DY647" s="5">
        <v>32</v>
      </c>
      <c r="DZ647" s="22">
        <v>0</v>
      </c>
      <c r="EA647" s="22">
        <v>0</v>
      </c>
      <c r="EB647" s="22">
        <f t="shared" si="863"/>
        <v>0</v>
      </c>
      <c r="EC647" s="26">
        <f t="shared" si="864"/>
        <v>0</v>
      </c>
      <c r="ED647" s="27">
        <f t="shared" si="865"/>
        <v>0</v>
      </c>
      <c r="EE647" s="27">
        <f t="shared" si="866"/>
        <v>0</v>
      </c>
      <c r="EF647" s="6">
        <v>8.9666666667000001</v>
      </c>
      <c r="EG647" s="6">
        <f t="shared" si="867"/>
        <v>2.241666666675</v>
      </c>
      <c r="EH647" s="5">
        <v>2.2400000000000002</v>
      </c>
      <c r="EI647" s="5">
        <v>4.66</v>
      </c>
      <c r="EJ647" s="21">
        <f t="shared" si="868"/>
        <v>0.32463768115942032</v>
      </c>
      <c r="EK647" s="1">
        <v>0</v>
      </c>
      <c r="EL647" s="22">
        <v>0</v>
      </c>
      <c r="EM647" s="22">
        <v>0</v>
      </c>
      <c r="EN647" s="1">
        <v>0</v>
      </c>
      <c r="EO647" s="3">
        <f t="shared" si="869"/>
        <v>0</v>
      </c>
      <c r="EP647" s="6">
        <f t="shared" si="870"/>
        <v>0</v>
      </c>
      <c r="EQ647" s="3">
        <f t="shared" si="871"/>
        <v>0</v>
      </c>
      <c r="ER647" s="20">
        <f t="shared" si="872"/>
        <v>0</v>
      </c>
      <c r="ES647" s="20">
        <f t="shared" si="873"/>
        <v>0</v>
      </c>
      <c r="ET647" s="20">
        <f t="shared" si="874"/>
        <v>0</v>
      </c>
      <c r="EU647" s="3" t="str">
        <f t="shared" si="875"/>
        <v xml:space="preserve"> </v>
      </c>
      <c r="EV647" s="1">
        <v>0</v>
      </c>
      <c r="EW647" s="1">
        <v>0</v>
      </c>
      <c r="EX647" s="20" t="str">
        <f t="shared" si="876"/>
        <v xml:space="preserve"> </v>
      </c>
      <c r="EY647" s="5">
        <v>0</v>
      </c>
      <c r="EZ647" s="5">
        <v>1</v>
      </c>
      <c r="FA647" s="22">
        <v>9</v>
      </c>
      <c r="FB647" s="22">
        <v>0</v>
      </c>
      <c r="FC647" s="22">
        <v>5</v>
      </c>
      <c r="FD647" s="22">
        <v>0</v>
      </c>
      <c r="FE647" s="22">
        <v>0</v>
      </c>
      <c r="FF647" s="22">
        <v>4</v>
      </c>
      <c r="FG647" s="22">
        <v>0</v>
      </c>
      <c r="FH647" s="22">
        <v>0</v>
      </c>
      <c r="FI647" s="6">
        <v>0</v>
      </c>
      <c r="FJ647" s="6">
        <f t="shared" si="877"/>
        <v>0</v>
      </c>
      <c r="FK647" s="5"/>
      <c r="FL647" s="5"/>
      <c r="FM647" s="21" t="str">
        <f t="shared" si="878"/>
        <v xml:space="preserve"> </v>
      </c>
      <c r="FN647" s="1">
        <v>0</v>
      </c>
      <c r="FO647" s="22">
        <v>0</v>
      </c>
      <c r="FP647" s="22">
        <v>0</v>
      </c>
      <c r="FQ647" s="1">
        <v>0</v>
      </c>
      <c r="FR647" s="1">
        <f t="shared" si="879"/>
        <v>0</v>
      </c>
      <c r="FS647" s="3">
        <f t="shared" si="880"/>
        <v>0</v>
      </c>
      <c r="FT647" s="3" t="str">
        <f t="shared" si="881"/>
        <v xml:space="preserve"> </v>
      </c>
      <c r="FU647" s="1">
        <v>0</v>
      </c>
      <c r="FV647" s="1">
        <v>0</v>
      </c>
      <c r="FW647" s="20" t="str">
        <f t="shared" si="882"/>
        <v xml:space="preserve"> </v>
      </c>
      <c r="FX647" s="5"/>
      <c r="FY647" s="5"/>
      <c r="FZ647" s="22">
        <v>0</v>
      </c>
      <c r="GA647" s="22">
        <v>0</v>
      </c>
      <c r="GB647" s="22">
        <v>0</v>
      </c>
      <c r="GC647" s="22">
        <v>0</v>
      </c>
      <c r="GD647" s="22">
        <v>0</v>
      </c>
      <c r="GE647" s="22">
        <v>0</v>
      </c>
      <c r="GF647" s="22">
        <v>0</v>
      </c>
      <c r="GG647" s="22">
        <v>0</v>
      </c>
      <c r="GH647" s="1">
        <v>1</v>
      </c>
      <c r="GI647" s="1">
        <v>0</v>
      </c>
      <c r="GJ647" s="1">
        <v>4</v>
      </c>
      <c r="GK647" s="1">
        <v>0</v>
      </c>
      <c r="GN647" s="31" t="str">
        <f t="shared" si="883"/>
        <v xml:space="preserve"> 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32" t="str">
        <f t="shared" si="884"/>
        <v xml:space="preserve"> </v>
      </c>
      <c r="GW647" s="9">
        <f t="shared" si="885"/>
        <v>4</v>
      </c>
      <c r="GX647" s="10">
        <v>0</v>
      </c>
      <c r="GY647" s="10">
        <v>-0.1</v>
      </c>
      <c r="GZ647" s="10">
        <v>-0.1</v>
      </c>
      <c r="HA647" s="29">
        <f t="shared" si="886"/>
        <v>-2.5000000000000001E-2</v>
      </c>
      <c r="HB647" s="29">
        <f t="shared" si="887"/>
        <v>-0.11661807580174927</v>
      </c>
      <c r="HC647">
        <v>1.4</v>
      </c>
      <c r="HD647">
        <v>1.4</v>
      </c>
      <c r="HE647">
        <v>-3.3</v>
      </c>
      <c r="HF647">
        <v>-0.30000000000000004</v>
      </c>
      <c r="HG647">
        <v>-0.1</v>
      </c>
      <c r="HH647">
        <v>0</v>
      </c>
      <c r="HI647">
        <v>-0.4</v>
      </c>
      <c r="HJ647" s="11">
        <f t="shared" si="888"/>
        <v>-0.1</v>
      </c>
      <c r="HK647" s="11">
        <f t="shared" si="889"/>
        <v>-0.46647230320699706</v>
      </c>
      <c r="HL647">
        <v>99</v>
      </c>
      <c r="HM647">
        <v>0</v>
      </c>
      <c r="HN647">
        <v>0</v>
      </c>
      <c r="HO647">
        <v>44</v>
      </c>
      <c r="HP647" t="s">
        <v>3003</v>
      </c>
      <c r="HQ647" s="33">
        <v>3000000</v>
      </c>
      <c r="HR647" s="33">
        <v>0</v>
      </c>
      <c r="HS647" s="30">
        <f t="shared" si="890"/>
        <v>-4.7902439024390242</v>
      </c>
    </row>
    <row r="648" spans="1:227" x14ac:dyDescent="0.2">
      <c r="A648" s="1">
        <v>24</v>
      </c>
      <c r="B648" s="2" t="s">
        <v>3004</v>
      </c>
      <c r="C648" s="2" t="s">
        <v>1000</v>
      </c>
      <c r="D648" s="2" t="s">
        <v>733</v>
      </c>
      <c r="E648" s="2" t="s">
        <v>230</v>
      </c>
      <c r="F648" s="2">
        <v>75</v>
      </c>
      <c r="G648" s="2">
        <v>190</v>
      </c>
      <c r="H648" s="2" t="s">
        <v>249</v>
      </c>
      <c r="I648" s="2" t="s">
        <v>258</v>
      </c>
      <c r="J648" s="3">
        <v>25</v>
      </c>
      <c r="K648" s="5" t="s">
        <v>3005</v>
      </c>
      <c r="L648" s="5" t="s">
        <v>3006</v>
      </c>
      <c r="M648" s="5" t="s">
        <v>819</v>
      </c>
      <c r="N648" s="5" t="s">
        <v>510</v>
      </c>
      <c r="O648" s="2" t="s">
        <v>510</v>
      </c>
      <c r="P648" s="2" t="s">
        <v>271</v>
      </c>
      <c r="Q648" s="1">
        <v>37</v>
      </c>
      <c r="R648" s="1">
        <v>2</v>
      </c>
      <c r="S648" s="1">
        <v>4</v>
      </c>
      <c r="T648" s="1">
        <v>6</v>
      </c>
      <c r="U648" s="1">
        <v>-6</v>
      </c>
      <c r="V648" s="1">
        <v>48</v>
      </c>
      <c r="W648" s="20">
        <f t="shared" si="812"/>
        <v>4.1666666666666664E-2</v>
      </c>
      <c r="X648" s="6">
        <v>545.85</v>
      </c>
      <c r="Y648" s="6">
        <f t="shared" si="813"/>
        <v>14.752702702702702</v>
      </c>
      <c r="Z648" s="1">
        <v>751</v>
      </c>
      <c r="AA648" s="6">
        <f t="shared" si="814"/>
        <v>20.297297297297298</v>
      </c>
      <c r="AB648" s="8">
        <f t="shared" si="815"/>
        <v>0.72683089214380825</v>
      </c>
      <c r="AC648" s="3">
        <f t="shared" si="816"/>
        <v>29.666666666666668</v>
      </c>
      <c r="AD648" s="8">
        <f t="shared" si="817"/>
        <v>3.260969130713566</v>
      </c>
      <c r="AE648" s="20">
        <f t="shared" si="818"/>
        <v>0.10526315789473684</v>
      </c>
      <c r="AF648" s="20">
        <f t="shared" si="819"/>
        <v>0.21052631578947367</v>
      </c>
      <c r="AG648" s="20">
        <f t="shared" si="820"/>
        <v>0.31578947368421051</v>
      </c>
      <c r="AH648" s="3" t="e">
        <f t="shared" si="821"/>
        <v>#VALUE!</v>
      </c>
      <c r="AI648" s="3" t="str">
        <f t="shared" si="822"/>
        <v xml:space="preserve"> </v>
      </c>
      <c r="AJ648" s="3" t="str">
        <f t="shared" si="823"/>
        <v xml:space="preserve"> </v>
      </c>
      <c r="AK648" s="20" t="e">
        <f t="shared" si="824"/>
        <v>#VALUE!</v>
      </c>
      <c r="AL648" s="6">
        <v>0</v>
      </c>
      <c r="AM648" s="1">
        <v>50</v>
      </c>
      <c r="AN648" s="1">
        <v>40</v>
      </c>
      <c r="AO648" s="1">
        <v>16</v>
      </c>
      <c r="AP648" s="1">
        <v>12</v>
      </c>
      <c r="AQ648" s="1">
        <v>12</v>
      </c>
      <c r="AR648" s="6">
        <f t="shared" si="825"/>
        <v>5.4960153888430883</v>
      </c>
      <c r="AS648" s="6">
        <f t="shared" si="826"/>
        <v>4.3968123110744708</v>
      </c>
      <c r="AT648" s="6">
        <f t="shared" si="827"/>
        <v>1.7587249244297884</v>
      </c>
      <c r="AU648" s="6">
        <f t="shared" si="828"/>
        <v>1.3190436933223413</v>
      </c>
      <c r="AV648" s="6">
        <f t="shared" si="829"/>
        <v>1.3190436933223413</v>
      </c>
      <c r="AW648" s="1">
        <v>4</v>
      </c>
      <c r="AX648" s="1">
        <v>2</v>
      </c>
      <c r="AY648" s="1">
        <v>0</v>
      </c>
      <c r="AZ648" s="1">
        <v>0</v>
      </c>
      <c r="BA648" s="1">
        <v>0</v>
      </c>
      <c r="BB648" s="1">
        <v>0</v>
      </c>
      <c r="BC648" s="7">
        <f>(EA648+FH648+GG648)-(DZ648+FG648+GF648)-((BD648/60)*(-0.29)+(EF648/60)*0.11+(FI648/60)*(-0.33))</f>
        <v>9.5239194444444664</v>
      </c>
      <c r="BD648" s="6">
        <v>481.43333333330003</v>
      </c>
      <c r="BE648" s="6">
        <f t="shared" si="830"/>
        <v>13.011711711710811</v>
      </c>
      <c r="BF648" s="5">
        <v>12.69</v>
      </c>
      <c r="BG648" s="5">
        <v>35.700000000000003</v>
      </c>
      <c r="BH648" s="21">
        <f t="shared" si="831"/>
        <v>0.26224426534407935</v>
      </c>
      <c r="BI648" s="1">
        <v>2</v>
      </c>
      <c r="BJ648" s="22">
        <v>1</v>
      </c>
      <c r="BK648" s="22">
        <v>1</v>
      </c>
      <c r="BL648" s="1">
        <v>3</v>
      </c>
      <c r="BM648" s="1">
        <f t="shared" si="832"/>
        <v>5</v>
      </c>
      <c r="BN648" s="8">
        <f t="shared" si="833"/>
        <v>0.62313923700066631</v>
      </c>
      <c r="BO648" s="3">
        <f t="shared" si="834"/>
        <v>15.666666666666668</v>
      </c>
      <c r="BP648" s="20">
        <f t="shared" si="835"/>
        <v>0.1111111111111111</v>
      </c>
      <c r="BQ648" s="20">
        <f t="shared" si="836"/>
        <v>0.16666666666666666</v>
      </c>
      <c r="BR648" s="20">
        <f t="shared" si="837"/>
        <v>0.27777777777777779</v>
      </c>
      <c r="BS648" s="3" t="str">
        <f t="shared" si="838"/>
        <v xml:space="preserve"> </v>
      </c>
      <c r="BV648" s="20" t="str">
        <f t="shared" si="839"/>
        <v xml:space="preserve"> </v>
      </c>
      <c r="BW648" s="5">
        <v>105</v>
      </c>
      <c r="BX648" s="5">
        <v>70</v>
      </c>
      <c r="BY648" s="21">
        <f t="shared" si="840"/>
        <v>0.41469194312796209</v>
      </c>
      <c r="BZ648" s="5">
        <v>46</v>
      </c>
      <c r="CA648" s="5">
        <v>61</v>
      </c>
      <c r="CB648" s="23">
        <f t="shared" si="841"/>
        <v>0.25355450236966826</v>
      </c>
      <c r="CC648" s="5">
        <v>64</v>
      </c>
      <c r="CD648" s="5">
        <v>76</v>
      </c>
      <c r="CE648" s="23">
        <f t="shared" si="842"/>
        <v>0.33175355450236965</v>
      </c>
      <c r="CF648" s="23">
        <f t="shared" si="843"/>
        <v>0.62056737588652477</v>
      </c>
      <c r="CG648" s="24">
        <v>7</v>
      </c>
      <c r="CH648" s="5">
        <v>192</v>
      </c>
      <c r="CI648" s="5">
        <v>157</v>
      </c>
      <c r="CJ648" s="5">
        <v>128</v>
      </c>
      <c r="CK648">
        <v>15.05060999</v>
      </c>
      <c r="CL648" s="5">
        <v>-0.36199999999999999</v>
      </c>
      <c r="CM648" s="5">
        <v>7</v>
      </c>
      <c r="CN648" s="5">
        <v>-0.89900000000000002</v>
      </c>
      <c r="CO648" s="5">
        <v>0.77800000000000002</v>
      </c>
      <c r="CP648" s="5">
        <v>3.6160000000000001</v>
      </c>
      <c r="CQ648" s="21">
        <f t="shared" si="844"/>
        <v>6.3829787234042548E-2</v>
      </c>
      <c r="CR648" s="25">
        <f t="shared" si="845"/>
        <v>0.89592760180995479</v>
      </c>
      <c r="CS648" s="22">
        <f t="shared" si="846"/>
        <v>902.31058053335903</v>
      </c>
      <c r="CT648" s="21">
        <f t="shared" si="847"/>
        <v>-4.0242610956002664E-2</v>
      </c>
      <c r="CU648" s="26">
        <f t="shared" si="848"/>
        <v>2.3001725129384707</v>
      </c>
      <c r="CV648" s="27">
        <f t="shared" si="849"/>
        <v>2.9391093220880458</v>
      </c>
      <c r="CW648" s="27">
        <f t="shared" si="850"/>
        <v>36.036036036036037</v>
      </c>
      <c r="CX648" s="27">
        <f t="shared" si="851"/>
        <v>28.24100696441122</v>
      </c>
      <c r="CY648" s="27">
        <f t="shared" si="852"/>
        <v>69.771899559133601</v>
      </c>
      <c r="CZ648" s="27">
        <f t="shared" si="853"/>
        <v>52.77618043575491</v>
      </c>
      <c r="DA648" s="28">
        <f t="shared" si="854"/>
        <v>16.995719123378692</v>
      </c>
      <c r="DB648" s="5">
        <v>18</v>
      </c>
      <c r="DC648" s="5">
        <v>23</v>
      </c>
      <c r="DD648" s="22">
        <v>264</v>
      </c>
      <c r="DE648" s="22">
        <v>198</v>
      </c>
      <c r="DF648" s="22">
        <v>113</v>
      </c>
      <c r="DG648" s="22">
        <v>94</v>
      </c>
      <c r="DH648" s="22">
        <v>98</v>
      </c>
      <c r="DI648" s="22">
        <v>151</v>
      </c>
      <c r="DJ648" s="29">
        <f t="shared" si="855"/>
        <v>9.4971021021020974</v>
      </c>
      <c r="DK648" s="27">
        <f t="shared" si="856"/>
        <v>2.4074494662729955</v>
      </c>
      <c r="DL648" s="27">
        <f t="shared" si="857"/>
        <v>2.9071087894617302</v>
      </c>
      <c r="DM648" s="27">
        <f t="shared" si="858"/>
        <v>31.796502384737678</v>
      </c>
      <c r="DN648" s="27">
        <f t="shared" si="859"/>
        <v>31.887349534408354</v>
      </c>
      <c r="DO648" s="27">
        <f t="shared" si="860"/>
        <v>61.321826027708376</v>
      </c>
      <c r="DP648" s="27">
        <f t="shared" si="861"/>
        <v>60.504201680672267</v>
      </c>
      <c r="DQ648" s="30">
        <f t="shared" si="862"/>
        <v>16.178094776342583</v>
      </c>
      <c r="DR648" s="5">
        <v>53</v>
      </c>
      <c r="DS648" s="5">
        <v>64</v>
      </c>
      <c r="DT648" s="5">
        <v>647</v>
      </c>
      <c r="DU648" s="5">
        <v>638</v>
      </c>
      <c r="DV648" s="5">
        <v>291</v>
      </c>
      <c r="DW648" s="5">
        <v>313</v>
      </c>
      <c r="DX648" s="5">
        <v>317</v>
      </c>
      <c r="DY648" s="5">
        <v>359</v>
      </c>
      <c r="DZ648" s="22">
        <v>1</v>
      </c>
      <c r="EA648" s="22">
        <v>7</v>
      </c>
      <c r="EB648" s="22">
        <f t="shared" si="863"/>
        <v>6</v>
      </c>
      <c r="EC648" s="26">
        <f t="shared" si="864"/>
        <v>0.12462784740013325</v>
      </c>
      <c r="ED648" s="27">
        <f t="shared" si="865"/>
        <v>0.87239493180093275</v>
      </c>
      <c r="EE648" s="27">
        <f t="shared" si="866"/>
        <v>0.74776708440079942</v>
      </c>
      <c r="EF648" s="6">
        <v>21.45</v>
      </c>
      <c r="EG648" s="6">
        <f t="shared" si="867"/>
        <v>0.57972972972972969</v>
      </c>
      <c r="EH648" s="5">
        <v>0.57999999999999996</v>
      </c>
      <c r="EI648" s="5">
        <v>4.5999999999999996</v>
      </c>
      <c r="EJ648" s="21">
        <f t="shared" si="868"/>
        <v>0.11196911196911197</v>
      </c>
      <c r="EK648" s="1">
        <v>0</v>
      </c>
      <c r="EL648" s="22">
        <v>1</v>
      </c>
      <c r="EM648" s="22">
        <v>0</v>
      </c>
      <c r="EN648" s="1">
        <v>1</v>
      </c>
      <c r="EO648" s="3">
        <f t="shared" si="869"/>
        <v>1</v>
      </c>
      <c r="EP648" s="6">
        <f t="shared" si="870"/>
        <v>2.7972027972027975</v>
      </c>
      <c r="EQ648" s="3">
        <f t="shared" si="871"/>
        <v>14</v>
      </c>
      <c r="ER648" s="20">
        <f t="shared" si="872"/>
        <v>0</v>
      </c>
      <c r="ES648" s="20">
        <f t="shared" si="873"/>
        <v>1</v>
      </c>
      <c r="ET648" s="20">
        <f t="shared" si="874"/>
        <v>1</v>
      </c>
      <c r="EU648" s="3" t="str">
        <f t="shared" si="875"/>
        <v xml:space="preserve"> </v>
      </c>
      <c r="EX648" s="20" t="str">
        <f t="shared" si="876"/>
        <v xml:space="preserve"> </v>
      </c>
      <c r="EY648" s="5">
        <v>1</v>
      </c>
      <c r="EZ648" s="5">
        <v>0</v>
      </c>
      <c r="FA648" s="22">
        <v>13</v>
      </c>
      <c r="FB648" s="22">
        <v>4</v>
      </c>
      <c r="FC648" s="22">
        <v>11</v>
      </c>
      <c r="FD648" s="22">
        <v>2</v>
      </c>
      <c r="FE648" s="22">
        <v>1</v>
      </c>
      <c r="FF648" s="22">
        <v>5</v>
      </c>
      <c r="FG648" s="22">
        <v>0</v>
      </c>
      <c r="FH648" s="22">
        <v>0</v>
      </c>
      <c r="FI648" s="6">
        <v>42.9666666667</v>
      </c>
      <c r="FJ648" s="6">
        <f t="shared" si="877"/>
        <v>1.1612612612621622</v>
      </c>
      <c r="FK648" s="5">
        <v>1.1100000000000001</v>
      </c>
      <c r="FL648" s="5">
        <v>3.88</v>
      </c>
      <c r="FM648" s="21">
        <f t="shared" si="878"/>
        <v>0.22244488977955912</v>
      </c>
      <c r="FN648" s="1">
        <v>0</v>
      </c>
      <c r="FO648" s="22">
        <v>0</v>
      </c>
      <c r="FP648" s="22">
        <v>0</v>
      </c>
      <c r="FQ648" s="1">
        <v>0</v>
      </c>
      <c r="FR648" s="1">
        <f t="shared" si="879"/>
        <v>0</v>
      </c>
      <c r="FS648" s="3">
        <f t="shared" si="880"/>
        <v>0</v>
      </c>
      <c r="FT648" s="3" t="str">
        <f t="shared" si="881"/>
        <v xml:space="preserve"> </v>
      </c>
      <c r="FW648" s="20" t="str">
        <f t="shared" si="882"/>
        <v xml:space="preserve"> </v>
      </c>
      <c r="FX648" s="5">
        <v>0</v>
      </c>
      <c r="FY648" s="5">
        <v>3</v>
      </c>
      <c r="FZ648" s="22">
        <v>7</v>
      </c>
      <c r="GA648" s="22">
        <v>29</v>
      </c>
      <c r="GB648" s="22">
        <v>4</v>
      </c>
      <c r="GC648" s="22">
        <v>11</v>
      </c>
      <c r="GD648" s="22">
        <v>13</v>
      </c>
      <c r="GE648" s="22">
        <v>4</v>
      </c>
      <c r="GF648" s="22">
        <v>0</v>
      </c>
      <c r="GG648" s="22">
        <v>1</v>
      </c>
      <c r="GH648" s="1">
        <v>20</v>
      </c>
      <c r="GI648" s="1">
        <v>1</v>
      </c>
      <c r="GJ648" s="1">
        <v>28</v>
      </c>
      <c r="GK648" s="1">
        <v>3</v>
      </c>
      <c r="GN648" s="31" t="str">
        <f t="shared" si="883"/>
        <v xml:space="preserve"> </v>
      </c>
      <c r="GP648" s="1">
        <v>0</v>
      </c>
      <c r="GQ648" s="1">
        <v>0</v>
      </c>
      <c r="GR648" s="1">
        <v>1</v>
      </c>
      <c r="GS648" s="1">
        <v>0</v>
      </c>
      <c r="GT648" s="1">
        <v>0</v>
      </c>
      <c r="GU648" s="1">
        <v>0</v>
      </c>
      <c r="GV648" s="32" t="str">
        <f t="shared" si="884"/>
        <v xml:space="preserve"> </v>
      </c>
      <c r="GW648" s="9">
        <f t="shared" si="885"/>
        <v>2</v>
      </c>
      <c r="GX648" s="10">
        <v>0.30000000000000004</v>
      </c>
      <c r="GY648" s="10">
        <v>0.4</v>
      </c>
      <c r="GZ648" s="10">
        <v>0.7</v>
      </c>
      <c r="HA648" s="29">
        <f t="shared" si="886"/>
        <v>1.8918918918918916E-2</v>
      </c>
      <c r="HB648" s="29">
        <f t="shared" si="887"/>
        <v>7.6944215443803241E-2</v>
      </c>
      <c r="HC648">
        <v>9.1999999999999993</v>
      </c>
      <c r="HD648">
        <v>10.4</v>
      </c>
      <c r="HE648">
        <v>-2.8</v>
      </c>
      <c r="HF648">
        <v>0.4</v>
      </c>
      <c r="HG648">
        <v>-0.1</v>
      </c>
      <c r="HH648">
        <v>0</v>
      </c>
      <c r="HI648">
        <v>0.4</v>
      </c>
      <c r="HJ648" s="11">
        <f t="shared" si="888"/>
        <v>1.0810810810810811E-2</v>
      </c>
      <c r="HK648" s="11">
        <f t="shared" si="889"/>
        <v>4.396812311074471E-2</v>
      </c>
      <c r="HL648">
        <v>99</v>
      </c>
      <c r="HM648">
        <v>0</v>
      </c>
      <c r="HN648">
        <v>0</v>
      </c>
      <c r="HO648">
        <v>4</v>
      </c>
      <c r="HP648" t="s">
        <v>488</v>
      </c>
      <c r="HQ648" s="33">
        <v>700000</v>
      </c>
      <c r="HR648" s="33">
        <v>0</v>
      </c>
      <c r="HS648" s="30">
        <f t="shared" si="890"/>
        <v>4.8780487804878092E-2</v>
      </c>
    </row>
    <row r="649" spans="1:227" x14ac:dyDescent="0.2">
      <c r="A649" s="1">
        <v>15</v>
      </c>
      <c r="B649" s="2" t="s">
        <v>3007</v>
      </c>
      <c r="C649" s="2" t="s">
        <v>773</v>
      </c>
      <c r="D649" s="2" t="s">
        <v>297</v>
      </c>
      <c r="E649" s="2" t="s">
        <v>240</v>
      </c>
      <c r="F649" s="2">
        <v>72</v>
      </c>
      <c r="G649" s="2">
        <v>189</v>
      </c>
      <c r="H649" s="2" t="s">
        <v>249</v>
      </c>
      <c r="J649" s="3">
        <v>28</v>
      </c>
      <c r="K649" s="5" t="s">
        <v>3008</v>
      </c>
      <c r="L649" s="5" t="s">
        <v>3009</v>
      </c>
      <c r="M649" s="5" t="s">
        <v>319</v>
      </c>
      <c r="N649" s="5" t="s">
        <v>335</v>
      </c>
      <c r="O649" s="2" t="s">
        <v>3010</v>
      </c>
      <c r="P649" s="2" t="s">
        <v>314</v>
      </c>
      <c r="Q649" s="1">
        <v>34</v>
      </c>
      <c r="R649" s="1">
        <v>2</v>
      </c>
      <c r="S649" s="1">
        <v>2</v>
      </c>
      <c r="T649" s="1">
        <v>4</v>
      </c>
      <c r="U649" s="1">
        <v>-12</v>
      </c>
      <c r="V649" s="1">
        <v>35</v>
      </c>
      <c r="W649" s="20">
        <f t="shared" si="812"/>
        <v>5.7142857142857141E-2</v>
      </c>
      <c r="X649" s="6">
        <v>403.43333333330003</v>
      </c>
      <c r="Y649" s="6">
        <f t="shared" si="813"/>
        <v>11.865686274508825</v>
      </c>
      <c r="Z649" s="1">
        <v>528</v>
      </c>
      <c r="AA649" s="6">
        <f t="shared" si="814"/>
        <v>15.529411764705882</v>
      </c>
      <c r="AB649" s="8">
        <f t="shared" si="815"/>
        <v>0.76407828282821977</v>
      </c>
      <c r="AC649" s="3">
        <f t="shared" si="816"/>
        <v>53.666666666666664</v>
      </c>
      <c r="AD649" s="8">
        <f t="shared" si="817"/>
        <v>7.981492192019167</v>
      </c>
      <c r="AE649" s="20">
        <f t="shared" si="818"/>
        <v>0.25</v>
      </c>
      <c r="AF649" s="20">
        <f t="shared" si="819"/>
        <v>0.25</v>
      </c>
      <c r="AG649" s="20">
        <f t="shared" si="820"/>
        <v>0.5</v>
      </c>
      <c r="AH649" s="3">
        <f t="shared" si="821"/>
        <v>94</v>
      </c>
      <c r="AI649" s="3">
        <f t="shared" si="822"/>
        <v>56</v>
      </c>
      <c r="AJ649" s="3">
        <f t="shared" si="823"/>
        <v>38</v>
      </c>
      <c r="AK649" s="20">
        <f t="shared" si="824"/>
        <v>0.5957446808510638</v>
      </c>
      <c r="AL649" s="6">
        <v>4.7</v>
      </c>
      <c r="AM649" s="1">
        <v>12</v>
      </c>
      <c r="AN649" s="1">
        <v>3</v>
      </c>
      <c r="AO649" s="1">
        <v>19</v>
      </c>
      <c r="AP649" s="1">
        <v>3</v>
      </c>
      <c r="AQ649" s="1">
        <v>6</v>
      </c>
      <c r="AR649" s="6">
        <f t="shared" si="825"/>
        <v>1.7846814839297516</v>
      </c>
      <c r="AS649" s="6">
        <f t="shared" si="826"/>
        <v>0.44617037098243789</v>
      </c>
      <c r="AT649" s="6">
        <f t="shared" si="827"/>
        <v>2.8257456828887735</v>
      </c>
      <c r="AU649" s="6">
        <f t="shared" si="828"/>
        <v>0.44617037098243789</v>
      </c>
      <c r="AV649" s="6">
        <f t="shared" si="829"/>
        <v>0.89234074196487578</v>
      </c>
      <c r="AW649" s="1">
        <v>2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7">
        <f>(EA649+FH649+GG649)-(DZ649+FG649+GF649)-((BD649/60)*(0.11)+(EF649/60)*(-0.14)+(FI649/60)*(0.13))</f>
        <v>-0.70430555555563323</v>
      </c>
      <c r="BD649" s="6">
        <v>394.2</v>
      </c>
      <c r="BE649" s="6">
        <f t="shared" si="830"/>
        <v>11.594117647058823</v>
      </c>
      <c r="BF649" s="5">
        <v>11.48</v>
      </c>
      <c r="BG649" s="5">
        <v>38.25</v>
      </c>
      <c r="BH649" s="21">
        <f t="shared" si="831"/>
        <v>0.23084657148602453</v>
      </c>
      <c r="BI649" s="1">
        <v>2</v>
      </c>
      <c r="BJ649" s="22">
        <v>2</v>
      </c>
      <c r="BK649" s="22">
        <v>0</v>
      </c>
      <c r="BL649" s="1">
        <v>2</v>
      </c>
      <c r="BM649" s="1">
        <f t="shared" si="832"/>
        <v>4</v>
      </c>
      <c r="BN649" s="8">
        <f t="shared" si="833"/>
        <v>0.60882800608828003</v>
      </c>
      <c r="BO649" s="3">
        <f t="shared" si="834"/>
        <v>53.666666666666664</v>
      </c>
      <c r="BP649" s="20">
        <f t="shared" si="835"/>
        <v>0.33333333333333331</v>
      </c>
      <c r="BQ649" s="20">
        <f t="shared" si="836"/>
        <v>0.33333333333333331</v>
      </c>
      <c r="BR649" s="20">
        <f t="shared" si="837"/>
        <v>0.66666666666666663</v>
      </c>
      <c r="BS649" s="3">
        <f t="shared" si="838"/>
        <v>89</v>
      </c>
      <c r="BT649" s="1">
        <v>53</v>
      </c>
      <c r="BU649" s="1">
        <v>36</v>
      </c>
      <c r="BV649" s="20">
        <f t="shared" si="839"/>
        <v>0.5955056179775281</v>
      </c>
      <c r="BW649" s="5">
        <v>55</v>
      </c>
      <c r="BX649" s="5">
        <v>57</v>
      </c>
      <c r="BY649" s="21">
        <f t="shared" si="840"/>
        <v>0.32463768115942027</v>
      </c>
      <c r="BZ649" s="5">
        <v>55</v>
      </c>
      <c r="CA649" s="5">
        <v>46</v>
      </c>
      <c r="CB649" s="23">
        <f t="shared" si="841"/>
        <v>0.29275362318840581</v>
      </c>
      <c r="CC649" s="5">
        <v>69</v>
      </c>
      <c r="CD649" s="5">
        <v>63</v>
      </c>
      <c r="CE649" s="23">
        <f t="shared" si="842"/>
        <v>0.38260869565217392</v>
      </c>
      <c r="CF649" s="23">
        <f t="shared" si="843"/>
        <v>0.5258215962441315</v>
      </c>
      <c r="CG649" s="24">
        <v>11</v>
      </c>
      <c r="CH649" s="5">
        <v>148</v>
      </c>
      <c r="CI649" s="5">
        <v>119</v>
      </c>
      <c r="CJ649" s="5">
        <v>107</v>
      </c>
      <c r="CK649">
        <v>14.906586604999999</v>
      </c>
      <c r="CL649" s="5">
        <v>-3.7999999999999999E-2</v>
      </c>
      <c r="CM649" s="5">
        <v>9</v>
      </c>
      <c r="CN649" s="5">
        <v>-0.23600000000000002</v>
      </c>
      <c r="CO649" s="5">
        <v>-0.505</v>
      </c>
      <c r="CP649" s="5">
        <v>-1.9710000000000001</v>
      </c>
      <c r="CQ649" s="21">
        <f t="shared" si="844"/>
        <v>3.7267080745341616E-2</v>
      </c>
      <c r="CR649" s="25">
        <f t="shared" si="845"/>
        <v>0.90476190476190477</v>
      </c>
      <c r="CS649" s="22">
        <f t="shared" si="846"/>
        <v>908.48861283643896</v>
      </c>
      <c r="CT649" s="21">
        <f t="shared" si="847"/>
        <v>-5.7971014492753617E-2</v>
      </c>
      <c r="CU649" s="26">
        <f t="shared" si="848"/>
        <v>0.9223201475712236</v>
      </c>
      <c r="CV649" s="27">
        <f t="shared" si="849"/>
        <v>2.7669604427136711</v>
      </c>
      <c r="CW649" s="27">
        <f t="shared" si="850"/>
        <v>24.748923959827835</v>
      </c>
      <c r="CX649" s="27">
        <f t="shared" si="851"/>
        <v>29.053084648493545</v>
      </c>
      <c r="CY649" s="27">
        <f t="shared" si="852"/>
        <v>53.340848534535766</v>
      </c>
      <c r="CZ649" s="27">
        <f t="shared" si="853"/>
        <v>52.111088337774135</v>
      </c>
      <c r="DA649" s="28">
        <f t="shared" si="854"/>
        <v>1.2297601967616316</v>
      </c>
      <c r="DB649" s="5">
        <v>6</v>
      </c>
      <c r="DC649" s="5">
        <v>18</v>
      </c>
      <c r="DD649" s="22">
        <v>155</v>
      </c>
      <c r="DE649" s="22">
        <v>171</v>
      </c>
      <c r="DF649" s="22">
        <v>88</v>
      </c>
      <c r="DG649" s="22">
        <v>69</v>
      </c>
      <c r="DH649" s="22">
        <v>81</v>
      </c>
      <c r="DI649" s="22">
        <v>98</v>
      </c>
      <c r="DJ649" s="29">
        <f t="shared" si="855"/>
        <v>2.2550418869024753</v>
      </c>
      <c r="DK649" s="27">
        <f t="shared" si="856"/>
        <v>2.6297577854671284</v>
      </c>
      <c r="DL649" s="27">
        <f t="shared" si="857"/>
        <v>2.7681660899653981</v>
      </c>
      <c r="DM649" s="27">
        <f t="shared" si="858"/>
        <v>31.04959630911188</v>
      </c>
      <c r="DN649" s="27">
        <f t="shared" si="859"/>
        <v>31.649365628604386</v>
      </c>
      <c r="DO649" s="27">
        <f t="shared" si="860"/>
        <v>56.839677047289499</v>
      </c>
      <c r="DP649" s="27">
        <f t="shared" si="861"/>
        <v>58.03921568627451</v>
      </c>
      <c r="DQ649" s="30">
        <f t="shared" si="862"/>
        <v>2.4292988357466427</v>
      </c>
      <c r="DR649" s="5">
        <v>57</v>
      </c>
      <c r="DS649" s="5">
        <v>60</v>
      </c>
      <c r="DT649" s="5">
        <v>616</v>
      </c>
      <c r="DU649" s="5">
        <v>626</v>
      </c>
      <c r="DV649" s="5">
        <v>251</v>
      </c>
      <c r="DW649" s="5">
        <v>258</v>
      </c>
      <c r="DX649" s="5">
        <v>314</v>
      </c>
      <c r="DY649" s="5">
        <v>308</v>
      </c>
      <c r="DZ649" s="22">
        <v>1</v>
      </c>
      <c r="EA649" s="22">
        <v>1</v>
      </c>
      <c r="EB649" s="22">
        <f t="shared" si="863"/>
        <v>0</v>
      </c>
      <c r="EC649" s="26">
        <f t="shared" si="864"/>
        <v>0.15220700152207001</v>
      </c>
      <c r="ED649" s="27">
        <f t="shared" si="865"/>
        <v>0.15220700152207001</v>
      </c>
      <c r="EE649" s="27">
        <f t="shared" si="866"/>
        <v>0</v>
      </c>
      <c r="EF649" s="6">
        <v>8.5333333332999999</v>
      </c>
      <c r="EG649" s="6">
        <f t="shared" si="867"/>
        <v>0.25098039215588236</v>
      </c>
      <c r="EH649" s="5">
        <v>0.24</v>
      </c>
      <c r="EI649" s="5">
        <v>4.63</v>
      </c>
      <c r="EJ649" s="21">
        <f t="shared" si="868"/>
        <v>4.9281314168377818E-2</v>
      </c>
      <c r="EK649" s="1">
        <v>0</v>
      </c>
      <c r="EL649" s="22">
        <v>0</v>
      </c>
      <c r="EM649" s="22">
        <v>0</v>
      </c>
      <c r="EN649" s="1">
        <v>0</v>
      </c>
      <c r="EO649" s="3">
        <f t="shared" si="869"/>
        <v>0</v>
      </c>
      <c r="EP649" s="6">
        <f t="shared" si="870"/>
        <v>0</v>
      </c>
      <c r="EQ649" s="3">
        <f t="shared" si="871"/>
        <v>0</v>
      </c>
      <c r="ER649" s="20">
        <f t="shared" si="872"/>
        <v>0</v>
      </c>
      <c r="ES649" s="20">
        <f t="shared" si="873"/>
        <v>0</v>
      </c>
      <c r="ET649" s="20">
        <f t="shared" si="874"/>
        <v>0</v>
      </c>
      <c r="EU649" s="3">
        <f t="shared" si="875"/>
        <v>5</v>
      </c>
      <c r="EV649" s="1">
        <v>3</v>
      </c>
      <c r="EW649" s="1">
        <v>2</v>
      </c>
      <c r="EX649" s="20">
        <f t="shared" si="876"/>
        <v>0.6</v>
      </c>
      <c r="EY649" s="5">
        <v>2</v>
      </c>
      <c r="EZ649" s="5">
        <v>0</v>
      </c>
      <c r="FA649" s="22">
        <v>7</v>
      </c>
      <c r="FB649" s="22">
        <v>0</v>
      </c>
      <c r="FC649" s="22">
        <v>1</v>
      </c>
      <c r="FD649" s="22">
        <v>1</v>
      </c>
      <c r="FE649" s="22">
        <v>1</v>
      </c>
      <c r="FF649" s="22">
        <v>2</v>
      </c>
      <c r="FG649" s="22">
        <v>0</v>
      </c>
      <c r="FH649" s="22">
        <v>0</v>
      </c>
      <c r="FI649" s="6">
        <v>0.7</v>
      </c>
      <c r="FJ649" s="6">
        <f t="shared" si="877"/>
        <v>2.0588235294117647E-2</v>
      </c>
      <c r="FK649" s="5">
        <v>0.02</v>
      </c>
      <c r="FL649" s="5">
        <v>4.5999999999999996</v>
      </c>
      <c r="FM649" s="21">
        <f t="shared" si="878"/>
        <v>4.3290043290043299E-3</v>
      </c>
      <c r="FN649" s="1">
        <v>0</v>
      </c>
      <c r="FO649" s="22">
        <v>0</v>
      </c>
      <c r="FP649" s="22">
        <v>0</v>
      </c>
      <c r="FQ649" s="1">
        <v>0</v>
      </c>
      <c r="FR649" s="1">
        <f t="shared" si="879"/>
        <v>0</v>
      </c>
      <c r="FS649" s="3">
        <f t="shared" si="880"/>
        <v>0</v>
      </c>
      <c r="FT649" s="3" t="str">
        <f t="shared" si="881"/>
        <v xml:space="preserve"> </v>
      </c>
      <c r="FU649" s="1">
        <v>0</v>
      </c>
      <c r="FV649" s="1">
        <v>0</v>
      </c>
      <c r="FW649" s="20" t="str">
        <f t="shared" si="882"/>
        <v xml:space="preserve"> </v>
      </c>
      <c r="FX649" s="5">
        <v>0</v>
      </c>
      <c r="FY649" s="5">
        <v>0</v>
      </c>
      <c r="FZ649" s="22">
        <v>0</v>
      </c>
      <c r="GA649" s="22">
        <v>0</v>
      </c>
      <c r="GB649" s="22">
        <v>0</v>
      </c>
      <c r="GC649" s="22">
        <v>0</v>
      </c>
      <c r="GD649" s="22">
        <v>0</v>
      </c>
      <c r="GE649" s="22">
        <v>0</v>
      </c>
      <c r="GF649" s="22">
        <v>0</v>
      </c>
      <c r="GG649" s="22">
        <v>0</v>
      </c>
      <c r="GH649" s="1">
        <v>8</v>
      </c>
      <c r="GI649" s="1">
        <v>2</v>
      </c>
      <c r="GJ649" s="1">
        <v>18</v>
      </c>
      <c r="GK649" s="1">
        <v>0</v>
      </c>
      <c r="GL649" s="1">
        <v>3</v>
      </c>
      <c r="GM649" s="1">
        <v>2</v>
      </c>
      <c r="GN649" s="31">
        <f t="shared" si="883"/>
        <v>0.66666666666666663</v>
      </c>
      <c r="GO649" s="1">
        <v>2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32" t="str">
        <f t="shared" si="884"/>
        <v xml:space="preserve"> </v>
      </c>
      <c r="GW649" s="9">
        <f t="shared" si="885"/>
        <v>2</v>
      </c>
      <c r="GX649" s="10">
        <v>-0.4</v>
      </c>
      <c r="GY649" s="10">
        <v>0</v>
      </c>
      <c r="GZ649" s="10">
        <v>-0.5</v>
      </c>
      <c r="HA649" s="29">
        <f t="shared" si="886"/>
        <v>-1.4705882352941176E-2</v>
      </c>
      <c r="HB649" s="29">
        <f t="shared" si="887"/>
        <v>-7.4361728497072982E-2</v>
      </c>
      <c r="HC649">
        <v>7.2</v>
      </c>
      <c r="HD649">
        <v>6.5</v>
      </c>
      <c r="HE649">
        <v>-7.5</v>
      </c>
      <c r="HF649">
        <v>-1.5</v>
      </c>
      <c r="HG649">
        <v>-0.30000000000000004</v>
      </c>
      <c r="HH649">
        <v>0.7</v>
      </c>
      <c r="HI649">
        <v>-1</v>
      </c>
      <c r="HJ649" s="11">
        <f t="shared" si="888"/>
        <v>-2.9411764705882353E-2</v>
      </c>
      <c r="HK649" s="11">
        <f t="shared" si="889"/>
        <v>-0.14872345699414596</v>
      </c>
      <c r="HL649">
        <v>80</v>
      </c>
      <c r="HM649">
        <v>0</v>
      </c>
      <c r="HN649">
        <v>0</v>
      </c>
      <c r="HQ649" s="33">
        <v>1427272</v>
      </c>
      <c r="HR649" s="33">
        <v>0</v>
      </c>
      <c r="HS649" s="30">
        <f t="shared" si="890"/>
        <v>-2.7968945099778271</v>
      </c>
    </row>
    <row r="650" spans="1:227" x14ac:dyDescent="0.2">
      <c r="A650" s="1">
        <v>6</v>
      </c>
      <c r="B650" s="2" t="s">
        <v>3011</v>
      </c>
      <c r="C650" s="2" t="s">
        <v>982</v>
      </c>
      <c r="D650" s="2" t="s">
        <v>347</v>
      </c>
      <c r="E650" s="2" t="s">
        <v>240</v>
      </c>
      <c r="F650" s="2">
        <v>76</v>
      </c>
      <c r="G650" s="2">
        <v>207</v>
      </c>
      <c r="H650" s="2" t="s">
        <v>249</v>
      </c>
      <c r="J650" s="3">
        <v>35</v>
      </c>
      <c r="K650" s="5" t="s">
        <v>3012</v>
      </c>
      <c r="L650" s="5" t="s">
        <v>3013</v>
      </c>
      <c r="M650" s="5" t="s">
        <v>997</v>
      </c>
      <c r="N650" s="5" t="s">
        <v>286</v>
      </c>
      <c r="O650" s="2" t="s">
        <v>286</v>
      </c>
      <c r="P650" s="2" t="s">
        <v>271</v>
      </c>
      <c r="Q650" s="1">
        <v>28</v>
      </c>
      <c r="R650" s="1">
        <v>0</v>
      </c>
      <c r="S650" s="1">
        <v>2</v>
      </c>
      <c r="T650" s="1">
        <v>2</v>
      </c>
      <c r="U650" s="1">
        <v>-8</v>
      </c>
      <c r="V650" s="1">
        <v>14</v>
      </c>
      <c r="W650" s="20">
        <f t="shared" si="812"/>
        <v>0</v>
      </c>
      <c r="X650" s="6">
        <v>416.11666666669998</v>
      </c>
      <c r="Y650" s="6">
        <f t="shared" si="813"/>
        <v>14.861309523810714</v>
      </c>
      <c r="Z650" s="1">
        <v>571</v>
      </c>
      <c r="AA650" s="6">
        <f t="shared" si="814"/>
        <v>20.392857142857142</v>
      </c>
      <c r="AB650" s="8">
        <f t="shared" si="815"/>
        <v>0.72875072971401045</v>
      </c>
      <c r="AC650" s="3">
        <f t="shared" si="816"/>
        <v>16.7</v>
      </c>
      <c r="AD650" s="8">
        <f t="shared" si="817"/>
        <v>2.4079785316616005</v>
      </c>
      <c r="AE650" s="20">
        <f t="shared" si="818"/>
        <v>0</v>
      </c>
      <c r="AF650" s="20">
        <f t="shared" si="819"/>
        <v>0.2</v>
      </c>
      <c r="AG650" s="20">
        <f t="shared" si="820"/>
        <v>0.2</v>
      </c>
      <c r="AH650" s="3" t="e">
        <f t="shared" si="821"/>
        <v>#VALUE!</v>
      </c>
      <c r="AI650" s="3" t="str">
        <f t="shared" si="822"/>
        <v xml:space="preserve"> </v>
      </c>
      <c r="AJ650" s="3" t="str">
        <f t="shared" si="823"/>
        <v xml:space="preserve"> </v>
      </c>
      <c r="AK650" s="20" t="e">
        <f t="shared" si="824"/>
        <v>#VALUE!</v>
      </c>
      <c r="AL650" s="6">
        <v>0</v>
      </c>
      <c r="AM650" s="1">
        <v>43</v>
      </c>
      <c r="AN650" s="1">
        <v>33</v>
      </c>
      <c r="AO650" s="1">
        <v>6</v>
      </c>
      <c r="AP650" s="1">
        <v>13</v>
      </c>
      <c r="AQ650" s="1">
        <v>6</v>
      </c>
      <c r="AR650" s="6">
        <f t="shared" si="825"/>
        <v>6.2001842432005283</v>
      </c>
      <c r="AS650" s="6">
        <f t="shared" si="826"/>
        <v>4.7582809308283123</v>
      </c>
      <c r="AT650" s="6">
        <f t="shared" si="827"/>
        <v>0.86514198742332959</v>
      </c>
      <c r="AU650" s="6">
        <f t="shared" si="828"/>
        <v>1.8744743060838807</v>
      </c>
      <c r="AV650" s="6">
        <f t="shared" si="829"/>
        <v>0.86514198742332959</v>
      </c>
      <c r="AW650" s="1">
        <v>16</v>
      </c>
      <c r="AX650" s="1">
        <v>3</v>
      </c>
      <c r="AY650" s="1">
        <v>2</v>
      </c>
      <c r="AZ650" s="1">
        <v>0</v>
      </c>
      <c r="BA650" s="1">
        <v>0</v>
      </c>
      <c r="BB650" s="1">
        <v>0</v>
      </c>
      <c r="BC650" s="7">
        <f>(EA650+FH650+GG650)-(DZ650+FG650+GF650)-((BD650/60)*(-0.29)+(EF650/60)*0.11+(FI650/60)*(-0.33))</f>
        <v>1.0257861111110498</v>
      </c>
      <c r="BD650" s="6">
        <v>387.5</v>
      </c>
      <c r="BE650" s="6">
        <f t="shared" si="830"/>
        <v>13.839285714285714</v>
      </c>
      <c r="BF650" s="5">
        <v>13.73</v>
      </c>
      <c r="BG650" s="5">
        <v>35.770000000000003</v>
      </c>
      <c r="BH650" s="21">
        <f t="shared" si="831"/>
        <v>0.27737373737373738</v>
      </c>
      <c r="BI650" s="1">
        <v>0</v>
      </c>
      <c r="BJ650" s="22">
        <v>1</v>
      </c>
      <c r="BK650" s="22">
        <v>1</v>
      </c>
      <c r="BL650" s="1">
        <v>2</v>
      </c>
      <c r="BM650" s="1">
        <f t="shared" si="832"/>
        <v>2</v>
      </c>
      <c r="BN650" s="8">
        <f t="shared" si="833"/>
        <v>0.30967741935483872</v>
      </c>
      <c r="BO650" s="3">
        <f t="shared" si="834"/>
        <v>16.7</v>
      </c>
      <c r="BP650" s="20">
        <f t="shared" si="835"/>
        <v>0</v>
      </c>
      <c r="BQ650" s="20">
        <f t="shared" si="836"/>
        <v>0.2</v>
      </c>
      <c r="BR650" s="20">
        <f t="shared" si="837"/>
        <v>0.2</v>
      </c>
      <c r="BS650" s="3" t="str">
        <f t="shared" si="838"/>
        <v xml:space="preserve"> </v>
      </c>
      <c r="BV650" s="20" t="str">
        <f t="shared" si="839"/>
        <v xml:space="preserve"> </v>
      </c>
      <c r="BW650" s="5">
        <v>53</v>
      </c>
      <c r="BX650" s="5">
        <v>45</v>
      </c>
      <c r="BY650" s="21">
        <f t="shared" si="840"/>
        <v>0.26133333333333331</v>
      </c>
      <c r="BZ650" s="5">
        <v>61</v>
      </c>
      <c r="CA650" s="5">
        <v>79</v>
      </c>
      <c r="CB650" s="23">
        <f t="shared" si="841"/>
        <v>0.37333333333333335</v>
      </c>
      <c r="CC650" s="5">
        <v>71</v>
      </c>
      <c r="CD650" s="5">
        <v>66</v>
      </c>
      <c r="CE650" s="23">
        <f t="shared" si="842"/>
        <v>0.36533333333333334</v>
      </c>
      <c r="CF650" s="23">
        <f t="shared" si="843"/>
        <v>0.41176470588235292</v>
      </c>
      <c r="CG650" s="24">
        <v>2</v>
      </c>
      <c r="CH650" s="5">
        <v>135</v>
      </c>
      <c r="CI650" s="5">
        <v>153</v>
      </c>
      <c r="CJ650" s="5">
        <v>113</v>
      </c>
      <c r="CK650">
        <v>14.95753829</v>
      </c>
      <c r="CL650" s="5">
        <v>-0.83399999999999996</v>
      </c>
      <c r="CM650" s="5">
        <v>5</v>
      </c>
      <c r="CN650" s="5">
        <v>-1.9350000000000001</v>
      </c>
      <c r="CO650" s="5">
        <v>0.157</v>
      </c>
      <c r="CP650" s="5">
        <v>-5.7910000000000004</v>
      </c>
      <c r="CQ650" s="21">
        <f t="shared" si="844"/>
        <v>5.9880239520958084E-2</v>
      </c>
      <c r="CR650" s="25">
        <f t="shared" si="845"/>
        <v>0.89830508474576276</v>
      </c>
      <c r="CS650" s="22">
        <f t="shared" si="846"/>
        <v>904.29310869785854</v>
      </c>
      <c r="CT650" s="21">
        <f t="shared" si="847"/>
        <v>-4.1814675733279155E-2</v>
      </c>
      <c r="CU650" s="26">
        <f t="shared" si="848"/>
        <v>1.5607116845281448</v>
      </c>
      <c r="CV650" s="27">
        <f t="shared" si="849"/>
        <v>2.8092810321506607</v>
      </c>
      <c r="CW650" s="27">
        <f t="shared" si="850"/>
        <v>26.063885131620019</v>
      </c>
      <c r="CX650" s="27">
        <f t="shared" si="851"/>
        <v>27.624596816148163</v>
      </c>
      <c r="CY650" s="27">
        <f t="shared" si="852"/>
        <v>50.723129747164705</v>
      </c>
      <c r="CZ650" s="27">
        <f t="shared" si="853"/>
        <v>54.000624284673812</v>
      </c>
      <c r="DA650" s="28">
        <f t="shared" si="854"/>
        <v>-3.2774945375091065</v>
      </c>
      <c r="DB650" s="5">
        <v>10</v>
      </c>
      <c r="DC650" s="5">
        <v>18</v>
      </c>
      <c r="DD650" s="22">
        <v>157</v>
      </c>
      <c r="DE650" s="22">
        <v>159</v>
      </c>
      <c r="DF650" s="22">
        <v>68</v>
      </c>
      <c r="DG650" s="22">
        <v>74</v>
      </c>
      <c r="DH650" s="22">
        <v>95</v>
      </c>
      <c r="DI650" s="22">
        <v>90</v>
      </c>
      <c r="DJ650" s="29">
        <f t="shared" si="855"/>
        <v>2.6061525213144225</v>
      </c>
      <c r="DK650" s="27">
        <f t="shared" si="856"/>
        <v>2.1566356483885136</v>
      </c>
      <c r="DL650" s="27">
        <f t="shared" si="857"/>
        <v>3.4146731099484802</v>
      </c>
      <c r="DM650" s="27">
        <f t="shared" si="858"/>
        <v>28.27588961220496</v>
      </c>
      <c r="DN650" s="27">
        <f t="shared" si="859"/>
        <v>31.091497264267744</v>
      </c>
      <c r="DO650" s="27">
        <f t="shared" si="860"/>
        <v>51.879068652901474</v>
      </c>
      <c r="DP650" s="27">
        <f t="shared" si="861"/>
        <v>57.749910140181314</v>
      </c>
      <c r="DQ650" s="30">
        <f t="shared" si="862"/>
        <v>2.5933469497707335</v>
      </c>
      <c r="DR650" s="5">
        <v>36</v>
      </c>
      <c r="DS650" s="5">
        <v>57</v>
      </c>
      <c r="DT650" s="5">
        <v>436</v>
      </c>
      <c r="DU650" s="5">
        <v>462</v>
      </c>
      <c r="DV650" s="5">
        <v>175</v>
      </c>
      <c r="DW650" s="5">
        <v>205</v>
      </c>
      <c r="DX650" s="5">
        <v>240</v>
      </c>
      <c r="DY650" s="5">
        <v>219</v>
      </c>
      <c r="DZ650" s="22">
        <v>2</v>
      </c>
      <c r="EA650" s="22">
        <v>1</v>
      </c>
      <c r="EB650" s="22">
        <f t="shared" si="863"/>
        <v>-1</v>
      </c>
      <c r="EC650" s="26">
        <f t="shared" si="864"/>
        <v>0.30967741935483872</v>
      </c>
      <c r="ED650" s="27">
        <f t="shared" si="865"/>
        <v>0.15483870967741936</v>
      </c>
      <c r="EE650" s="27">
        <f t="shared" si="866"/>
        <v>-0.15483870967741936</v>
      </c>
      <c r="EF650" s="6">
        <v>0.61666666670000003</v>
      </c>
      <c r="EG650" s="6">
        <f t="shared" si="867"/>
        <v>2.2023809525E-2</v>
      </c>
      <c r="EH650" s="5">
        <v>0.03</v>
      </c>
      <c r="EI650" s="5">
        <v>4.53</v>
      </c>
      <c r="EJ650" s="21">
        <f t="shared" si="868"/>
        <v>6.5789473684210514E-3</v>
      </c>
      <c r="EK650" s="1">
        <v>0</v>
      </c>
      <c r="EL650" s="22">
        <v>0</v>
      </c>
      <c r="EM650" s="22">
        <v>0</v>
      </c>
      <c r="EN650" s="1">
        <v>0</v>
      </c>
      <c r="EO650" s="3">
        <f t="shared" si="869"/>
        <v>0</v>
      </c>
      <c r="EP650" s="6">
        <f t="shared" si="870"/>
        <v>0</v>
      </c>
      <c r="EQ650" s="3">
        <f t="shared" si="871"/>
        <v>0</v>
      </c>
      <c r="ER650" s="20">
        <f t="shared" si="872"/>
        <v>0</v>
      </c>
      <c r="ES650" s="20">
        <f t="shared" si="873"/>
        <v>0</v>
      </c>
      <c r="ET650" s="20">
        <f t="shared" si="874"/>
        <v>0</v>
      </c>
      <c r="EU650" s="3" t="str">
        <f t="shared" si="875"/>
        <v xml:space="preserve"> </v>
      </c>
      <c r="EX650" s="20" t="str">
        <f t="shared" si="876"/>
        <v xml:space="preserve"> </v>
      </c>
      <c r="EY650" s="5">
        <v>0</v>
      </c>
      <c r="EZ650" s="5">
        <v>0</v>
      </c>
      <c r="FA650" s="22">
        <v>0</v>
      </c>
      <c r="FB650" s="22">
        <v>0</v>
      </c>
      <c r="FC650" s="22">
        <v>0</v>
      </c>
      <c r="FD650" s="22">
        <v>0</v>
      </c>
      <c r="FE650" s="22">
        <v>0</v>
      </c>
      <c r="FF650" s="22">
        <v>0</v>
      </c>
      <c r="FG650" s="22">
        <v>0</v>
      </c>
      <c r="FH650" s="22">
        <v>0</v>
      </c>
      <c r="FI650" s="6">
        <v>28</v>
      </c>
      <c r="FJ650" s="6">
        <f t="shared" si="877"/>
        <v>1</v>
      </c>
      <c r="FK650" s="5">
        <v>1</v>
      </c>
      <c r="FL650" s="5">
        <v>4.04</v>
      </c>
      <c r="FM650" s="21">
        <f t="shared" si="878"/>
        <v>0.1984126984126984</v>
      </c>
      <c r="FN650" s="1">
        <v>0</v>
      </c>
      <c r="FO650" s="22">
        <v>0</v>
      </c>
      <c r="FP650" s="22">
        <v>0</v>
      </c>
      <c r="FQ650" s="1">
        <v>0</v>
      </c>
      <c r="FR650" s="1">
        <f t="shared" si="879"/>
        <v>0</v>
      </c>
      <c r="FS650" s="3">
        <f t="shared" si="880"/>
        <v>0</v>
      </c>
      <c r="FT650" s="3" t="str">
        <f t="shared" si="881"/>
        <v xml:space="preserve"> </v>
      </c>
      <c r="FW650" s="20" t="str">
        <f t="shared" si="882"/>
        <v xml:space="preserve"> </v>
      </c>
      <c r="FX650" s="5">
        <v>0</v>
      </c>
      <c r="FY650" s="5">
        <v>3</v>
      </c>
      <c r="FZ650" s="22">
        <v>2</v>
      </c>
      <c r="GA650" s="22">
        <v>21</v>
      </c>
      <c r="GB650" s="22">
        <v>3</v>
      </c>
      <c r="GC650" s="22">
        <v>10</v>
      </c>
      <c r="GD650" s="22">
        <v>11</v>
      </c>
      <c r="GE650" s="22">
        <v>1</v>
      </c>
      <c r="GF650" s="22">
        <v>0</v>
      </c>
      <c r="GG650" s="22">
        <v>0</v>
      </c>
      <c r="GH650" s="1">
        <v>10</v>
      </c>
      <c r="GI650" s="1">
        <v>0</v>
      </c>
      <c r="GJ650" s="1">
        <v>21</v>
      </c>
      <c r="GK650" s="1">
        <v>3</v>
      </c>
      <c r="GN650" s="31" t="str">
        <f t="shared" si="883"/>
        <v xml:space="preserve"> 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32" t="str">
        <f t="shared" si="884"/>
        <v xml:space="preserve"> </v>
      </c>
      <c r="GW650" s="9">
        <f t="shared" si="885"/>
        <v>2</v>
      </c>
      <c r="GX650" s="10">
        <v>-0.30000000000000004</v>
      </c>
      <c r="GY650" s="10">
        <v>0.2</v>
      </c>
      <c r="GZ650" s="10">
        <v>0</v>
      </c>
      <c r="HA650" s="29">
        <f t="shared" si="886"/>
        <v>0</v>
      </c>
      <c r="HB650" s="29">
        <f t="shared" si="887"/>
        <v>0</v>
      </c>
      <c r="HC650">
        <v>6.4</v>
      </c>
      <c r="HD650">
        <v>8.3000000000000007</v>
      </c>
      <c r="HE650">
        <v>-4.3</v>
      </c>
      <c r="HF650">
        <v>-0.7</v>
      </c>
      <c r="HG650">
        <v>0</v>
      </c>
      <c r="HH650">
        <v>0</v>
      </c>
      <c r="HI650">
        <v>-0.7</v>
      </c>
      <c r="HJ650" s="11">
        <f t="shared" si="888"/>
        <v>-2.4999999999999998E-2</v>
      </c>
      <c r="HK650" s="11">
        <f t="shared" si="889"/>
        <v>-0.10093323186605511</v>
      </c>
      <c r="HL650">
        <v>99</v>
      </c>
      <c r="HM650">
        <v>0</v>
      </c>
      <c r="HN650">
        <v>0</v>
      </c>
      <c r="HO650">
        <v>2</v>
      </c>
      <c r="HP650" t="s">
        <v>3014</v>
      </c>
      <c r="HQ650" s="33">
        <v>2000000</v>
      </c>
      <c r="HR650" s="33">
        <v>0</v>
      </c>
      <c r="HS650" s="30">
        <f t="shared" si="890"/>
        <v>-3.3341463414634145</v>
      </c>
    </row>
    <row r="651" spans="1:227" x14ac:dyDescent="0.2">
      <c r="A651" s="1">
        <v>58</v>
      </c>
      <c r="B651" s="2" t="s">
        <v>3015</v>
      </c>
      <c r="C651" s="2" t="s">
        <v>3016</v>
      </c>
      <c r="D651" s="2" t="s">
        <v>379</v>
      </c>
      <c r="E651" s="2" t="s">
        <v>240</v>
      </c>
      <c r="F651" s="2">
        <v>74</v>
      </c>
      <c r="G651" s="2">
        <v>219</v>
      </c>
      <c r="H651" s="2" t="s">
        <v>249</v>
      </c>
      <c r="J651" s="3">
        <v>23</v>
      </c>
      <c r="K651" s="5" t="s">
        <v>3017</v>
      </c>
      <c r="L651" s="5" t="s">
        <v>3018</v>
      </c>
      <c r="M651" s="5" t="s">
        <v>397</v>
      </c>
      <c r="N651" s="5" t="s">
        <v>327</v>
      </c>
      <c r="O651" s="2" t="s">
        <v>327</v>
      </c>
      <c r="P651" s="2" t="s">
        <v>271</v>
      </c>
      <c r="Q651" s="1">
        <v>4</v>
      </c>
      <c r="R651" s="1">
        <v>0</v>
      </c>
      <c r="S651" s="1">
        <v>0</v>
      </c>
      <c r="T651" s="1">
        <v>0</v>
      </c>
      <c r="U651" s="1">
        <v>-3</v>
      </c>
      <c r="V651" s="1">
        <v>1</v>
      </c>
      <c r="W651" s="20">
        <f t="shared" si="812"/>
        <v>0</v>
      </c>
      <c r="X651" s="6">
        <v>52.8</v>
      </c>
      <c r="Y651" s="6">
        <f t="shared" si="813"/>
        <v>13.2</v>
      </c>
      <c r="Z651" s="1">
        <v>68</v>
      </c>
      <c r="AA651" s="6">
        <f t="shared" si="814"/>
        <v>17</v>
      </c>
      <c r="AB651" s="8">
        <f t="shared" si="815"/>
        <v>0.77647058823529402</v>
      </c>
      <c r="AC651" s="3">
        <f t="shared" si="816"/>
        <v>0</v>
      </c>
      <c r="AD651" s="8">
        <f t="shared" si="817"/>
        <v>0</v>
      </c>
      <c r="AE651" s="20">
        <f t="shared" si="818"/>
        <v>0</v>
      </c>
      <c r="AF651" s="20">
        <f t="shared" si="819"/>
        <v>0</v>
      </c>
      <c r="AG651" s="20">
        <f t="shared" si="820"/>
        <v>0</v>
      </c>
      <c r="AH651" s="3" t="e">
        <f t="shared" si="821"/>
        <v>#VALUE!</v>
      </c>
      <c r="AI651" s="3" t="str">
        <f t="shared" si="822"/>
        <v xml:space="preserve"> </v>
      </c>
      <c r="AJ651" s="3" t="str">
        <f t="shared" si="823"/>
        <v xml:space="preserve"> </v>
      </c>
      <c r="AK651" s="20" t="e">
        <f t="shared" si="824"/>
        <v>#VALUE!</v>
      </c>
      <c r="AL651" s="6">
        <v>0</v>
      </c>
      <c r="AM651" s="1">
        <v>4</v>
      </c>
      <c r="AN651" s="1">
        <v>2</v>
      </c>
      <c r="AO651" s="1">
        <v>2</v>
      </c>
      <c r="AP651" s="1">
        <v>1</v>
      </c>
      <c r="AQ651" s="1">
        <v>0</v>
      </c>
      <c r="AR651" s="6">
        <f t="shared" si="825"/>
        <v>4.5454545454545459</v>
      </c>
      <c r="AS651" s="6">
        <f t="shared" si="826"/>
        <v>2.2727272727272729</v>
      </c>
      <c r="AT651" s="6">
        <f t="shared" si="827"/>
        <v>2.2727272727272729</v>
      </c>
      <c r="AU651" s="6">
        <f t="shared" si="828"/>
        <v>1.1363636363636365</v>
      </c>
      <c r="AV651" s="6">
        <f t="shared" si="829"/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7">
        <f>(EA651+FH651+GG651)-(DZ651+FG651+GF651)-((BD651/60)*(-0.29)+(EF651/60)*0.11+(FI651/60)*(-0.33))</f>
        <v>0.25487777777799997</v>
      </c>
      <c r="BD651" s="6">
        <v>49.616666666699999</v>
      </c>
      <c r="BE651" s="6">
        <f t="shared" si="830"/>
        <v>12.404166666675</v>
      </c>
      <c r="BF651" s="5">
        <v>12.05</v>
      </c>
      <c r="BG651" s="5">
        <v>34.24</v>
      </c>
      <c r="BH651" s="21">
        <f t="shared" si="831"/>
        <v>0.26031540289479366</v>
      </c>
      <c r="BI651" s="1">
        <v>0</v>
      </c>
      <c r="BJ651" s="22">
        <v>0</v>
      </c>
      <c r="BK651" s="22">
        <v>0</v>
      </c>
      <c r="BL651" s="1">
        <v>0</v>
      </c>
      <c r="BM651" s="1">
        <f t="shared" si="832"/>
        <v>0</v>
      </c>
      <c r="BN651" s="8">
        <f t="shared" si="833"/>
        <v>0</v>
      </c>
      <c r="BO651" s="3">
        <f t="shared" si="834"/>
        <v>0</v>
      </c>
      <c r="BP651" s="20">
        <f t="shared" si="835"/>
        <v>0</v>
      </c>
      <c r="BQ651" s="20">
        <f t="shared" si="836"/>
        <v>0</v>
      </c>
      <c r="BR651" s="20">
        <f t="shared" si="837"/>
        <v>0</v>
      </c>
      <c r="BS651" s="3" t="str">
        <f t="shared" si="838"/>
        <v xml:space="preserve"> </v>
      </c>
      <c r="BV651" s="20" t="str">
        <f t="shared" si="839"/>
        <v xml:space="preserve"> </v>
      </c>
      <c r="BW651" s="5">
        <v>7</v>
      </c>
      <c r="BX651" s="5">
        <v>1</v>
      </c>
      <c r="BY651" s="21">
        <f t="shared" si="840"/>
        <v>0.23529411764705882</v>
      </c>
      <c r="BZ651" s="5">
        <v>6</v>
      </c>
      <c r="CA651" s="5">
        <v>7</v>
      </c>
      <c r="CB651" s="23">
        <f t="shared" si="841"/>
        <v>0.38235294117647056</v>
      </c>
      <c r="CC651" s="5">
        <v>8</v>
      </c>
      <c r="CD651" s="5">
        <v>5</v>
      </c>
      <c r="CE651" s="23">
        <f t="shared" si="842"/>
        <v>0.38235294117647056</v>
      </c>
      <c r="CF651" s="23">
        <f t="shared" si="843"/>
        <v>0.38095238095238093</v>
      </c>
      <c r="CG651" s="24">
        <v>1</v>
      </c>
      <c r="CH651" s="5">
        <v>19</v>
      </c>
      <c r="CI651" s="5">
        <v>17</v>
      </c>
      <c r="CJ651" s="5">
        <v>13</v>
      </c>
      <c r="CK651">
        <v>15.103811009999999</v>
      </c>
      <c r="CL651" s="5">
        <v>-1.085</v>
      </c>
      <c r="CM651" s="5">
        <v>7</v>
      </c>
      <c r="CN651" s="5">
        <v>7.5670000000000002</v>
      </c>
      <c r="CO651" s="5">
        <v>-0.26</v>
      </c>
      <c r="CP651" s="5">
        <v>-5.5110000000000001</v>
      </c>
      <c r="CQ651" s="21">
        <f t="shared" si="844"/>
        <v>0</v>
      </c>
      <c r="CR651" s="25">
        <f t="shared" si="845"/>
        <v>0.8571428571428571</v>
      </c>
      <c r="CS651" s="22">
        <f t="shared" si="846"/>
        <v>857.14285714285711</v>
      </c>
      <c r="CT651" s="21">
        <f t="shared" si="847"/>
        <v>-0.1428571428571429</v>
      </c>
      <c r="CU651" s="26">
        <f t="shared" si="848"/>
        <v>0</v>
      </c>
      <c r="CV651" s="27">
        <f t="shared" si="849"/>
        <v>3.7344398340248959</v>
      </c>
      <c r="CW651" s="27">
        <f t="shared" si="850"/>
        <v>12.448132780082986</v>
      </c>
      <c r="CX651" s="27">
        <f t="shared" si="851"/>
        <v>26.14107883817427</v>
      </c>
      <c r="CY651" s="27">
        <f t="shared" si="852"/>
        <v>29.875518672199167</v>
      </c>
      <c r="CZ651" s="27">
        <f t="shared" si="853"/>
        <v>52.28215767634854</v>
      </c>
      <c r="DA651" s="28">
        <f t="shared" si="854"/>
        <v>-22.406639004149373</v>
      </c>
      <c r="DB651" s="5">
        <v>0</v>
      </c>
      <c r="DC651" s="5">
        <v>3</v>
      </c>
      <c r="DD651" s="22">
        <v>10</v>
      </c>
      <c r="DE651" s="22">
        <v>18</v>
      </c>
      <c r="DF651" s="22">
        <v>7</v>
      </c>
      <c r="DG651" s="22">
        <v>12</v>
      </c>
      <c r="DH651" s="22">
        <v>9</v>
      </c>
      <c r="DI651" s="22">
        <v>7</v>
      </c>
      <c r="DJ651" s="29">
        <f t="shared" si="855"/>
        <v>-6.5614961470065154</v>
      </c>
      <c r="DK651" s="27">
        <f t="shared" si="856"/>
        <v>2.1904205607476634</v>
      </c>
      <c r="DL651" s="27">
        <f t="shared" si="857"/>
        <v>2.1904205607476634</v>
      </c>
      <c r="DM651" s="27">
        <f t="shared" si="858"/>
        <v>24.970794392523363</v>
      </c>
      <c r="DN651" s="27">
        <f t="shared" si="859"/>
        <v>26.723130841121495</v>
      </c>
      <c r="DO651" s="27">
        <f t="shared" si="860"/>
        <v>44.684579439252332</v>
      </c>
      <c r="DP651" s="27">
        <f t="shared" si="861"/>
        <v>45.122663551401864</v>
      </c>
      <c r="DQ651" s="30">
        <f t="shared" si="862"/>
        <v>-21.96855489199984</v>
      </c>
      <c r="DR651" s="5">
        <v>5</v>
      </c>
      <c r="DS651" s="5">
        <v>5</v>
      </c>
      <c r="DT651" s="5">
        <v>52</v>
      </c>
      <c r="DU651" s="5">
        <v>56</v>
      </c>
      <c r="DV651" s="5">
        <v>16</v>
      </c>
      <c r="DW651" s="5">
        <v>24</v>
      </c>
      <c r="DX651" s="5">
        <v>18</v>
      </c>
      <c r="DY651" s="5">
        <v>29</v>
      </c>
      <c r="DZ651" s="22">
        <v>0</v>
      </c>
      <c r="EA651" s="22">
        <v>0</v>
      </c>
      <c r="EB651" s="22">
        <f t="shared" si="863"/>
        <v>0</v>
      </c>
      <c r="EC651" s="26">
        <f t="shared" si="864"/>
        <v>0</v>
      </c>
      <c r="ED651" s="27">
        <f t="shared" si="865"/>
        <v>0</v>
      </c>
      <c r="EE651" s="27">
        <f t="shared" si="866"/>
        <v>0</v>
      </c>
      <c r="EF651" s="6">
        <v>0.33333333330000003</v>
      </c>
      <c r="EG651" s="6">
        <f t="shared" si="867"/>
        <v>8.3333333325000009E-2</v>
      </c>
      <c r="EH651" s="5">
        <v>0.26</v>
      </c>
      <c r="EI651" s="5">
        <v>5.42</v>
      </c>
      <c r="EJ651" s="21">
        <f t="shared" si="868"/>
        <v>4.5774647887323945E-2</v>
      </c>
      <c r="EK651" s="1">
        <v>0</v>
      </c>
      <c r="EL651" s="22">
        <v>0</v>
      </c>
      <c r="EM651" s="22">
        <v>0</v>
      </c>
      <c r="EN651" s="1">
        <v>0</v>
      </c>
      <c r="EO651" s="3">
        <f t="shared" si="869"/>
        <v>0</v>
      </c>
      <c r="EP651" s="6">
        <f t="shared" si="870"/>
        <v>0</v>
      </c>
      <c r="EQ651" s="3">
        <f t="shared" si="871"/>
        <v>0</v>
      </c>
      <c r="ER651" s="20">
        <f t="shared" si="872"/>
        <v>0</v>
      </c>
      <c r="ES651" s="20">
        <f t="shared" si="873"/>
        <v>0</v>
      </c>
      <c r="ET651" s="20">
        <f t="shared" si="874"/>
        <v>0</v>
      </c>
      <c r="EU651" s="3" t="str">
        <f t="shared" si="875"/>
        <v xml:space="preserve"> </v>
      </c>
      <c r="EX651" s="20" t="str">
        <f t="shared" si="876"/>
        <v xml:space="preserve"> </v>
      </c>
      <c r="EY651" s="5">
        <v>0</v>
      </c>
      <c r="EZ651" s="5">
        <v>0</v>
      </c>
      <c r="FA651" s="22">
        <v>2</v>
      </c>
      <c r="FB651" s="22">
        <v>1</v>
      </c>
      <c r="FC651" s="22">
        <v>1</v>
      </c>
      <c r="FD651" s="22">
        <v>0</v>
      </c>
      <c r="FE651" s="22">
        <v>0</v>
      </c>
      <c r="FF651" s="22">
        <v>0</v>
      </c>
      <c r="FG651" s="22">
        <v>0</v>
      </c>
      <c r="FH651" s="22">
        <v>0</v>
      </c>
      <c r="FI651" s="6">
        <v>2.85</v>
      </c>
      <c r="FJ651" s="6">
        <f t="shared" si="877"/>
        <v>0.71250000000000002</v>
      </c>
      <c r="FK651" s="5">
        <v>0.71</v>
      </c>
      <c r="FL651" s="5">
        <v>5.3</v>
      </c>
      <c r="FM651" s="21">
        <f t="shared" si="878"/>
        <v>0.11813643926788685</v>
      </c>
      <c r="FN651" s="1">
        <v>0</v>
      </c>
      <c r="FO651" s="22">
        <v>0</v>
      </c>
      <c r="FP651" s="22">
        <v>0</v>
      </c>
      <c r="FQ651" s="1">
        <v>0</v>
      </c>
      <c r="FR651" s="1">
        <f t="shared" si="879"/>
        <v>0</v>
      </c>
      <c r="FS651" s="3">
        <f t="shared" si="880"/>
        <v>0</v>
      </c>
      <c r="FT651" s="3" t="str">
        <f t="shared" si="881"/>
        <v xml:space="preserve"> </v>
      </c>
      <c r="FW651" s="20" t="str">
        <f t="shared" si="882"/>
        <v xml:space="preserve"> </v>
      </c>
      <c r="FX651" s="5">
        <v>0</v>
      </c>
      <c r="FY651" s="5">
        <v>0</v>
      </c>
      <c r="FZ651" s="22">
        <v>1</v>
      </c>
      <c r="GA651" s="22">
        <v>2</v>
      </c>
      <c r="GB651" s="22">
        <v>0</v>
      </c>
      <c r="GC651" s="22">
        <v>0</v>
      </c>
      <c r="GD651" s="22">
        <v>0</v>
      </c>
      <c r="GE651" s="22">
        <v>0</v>
      </c>
      <c r="GF651" s="22">
        <v>0</v>
      </c>
      <c r="GG651" s="22">
        <v>0</v>
      </c>
      <c r="GH651" s="1">
        <v>0</v>
      </c>
      <c r="GI651" s="1">
        <v>0</v>
      </c>
      <c r="GJ651" s="1">
        <v>3</v>
      </c>
      <c r="GK651" s="1">
        <v>0</v>
      </c>
      <c r="GN651" s="31" t="str">
        <f t="shared" si="883"/>
        <v xml:space="preserve"> 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32" t="str">
        <f t="shared" si="884"/>
        <v xml:space="preserve"> </v>
      </c>
      <c r="GW651" s="9">
        <f t="shared" si="885"/>
        <v>2</v>
      </c>
      <c r="GX651" s="10">
        <v>-0.1</v>
      </c>
      <c r="GY651" s="10">
        <v>-0.1</v>
      </c>
      <c r="GZ651" s="10">
        <v>-0.2</v>
      </c>
      <c r="HA651" s="29">
        <f t="shared" si="886"/>
        <v>-0.05</v>
      </c>
      <c r="HB651" s="29">
        <f t="shared" si="887"/>
        <v>-0.22727272727272729</v>
      </c>
      <c r="HC651">
        <v>0.8</v>
      </c>
      <c r="HD651">
        <v>1</v>
      </c>
      <c r="HE651">
        <v>-3.1</v>
      </c>
      <c r="HF651">
        <v>-0.2</v>
      </c>
      <c r="HG651">
        <v>-0.30000000000000004</v>
      </c>
      <c r="HH651">
        <v>0</v>
      </c>
      <c r="HI651">
        <v>-0.5</v>
      </c>
      <c r="HJ651" s="11">
        <f t="shared" si="888"/>
        <v>-0.125</v>
      </c>
      <c r="HK651" s="11">
        <f t="shared" si="889"/>
        <v>-0.56818181818181823</v>
      </c>
      <c r="HL651">
        <v>25</v>
      </c>
      <c r="HM651">
        <v>0</v>
      </c>
      <c r="HN651">
        <v>0</v>
      </c>
      <c r="HQ651" s="33">
        <v>197433</v>
      </c>
      <c r="HR651" s="33">
        <v>135000</v>
      </c>
      <c r="HS651" s="30">
        <f t="shared" si="890"/>
        <v>-0.62498211973392459</v>
      </c>
    </row>
    <row r="652" spans="1:227" x14ac:dyDescent="0.2">
      <c r="A652" s="1">
        <v>5</v>
      </c>
      <c r="B652" s="2" t="s">
        <v>968</v>
      </c>
      <c r="C652" s="2" t="s">
        <v>3019</v>
      </c>
      <c r="E652" s="2" t="s">
        <v>3020</v>
      </c>
      <c r="F652" s="2">
        <v>74</v>
      </c>
      <c r="G652" s="2">
        <v>204</v>
      </c>
      <c r="H652" s="2" t="s">
        <v>231</v>
      </c>
      <c r="J652" s="3">
        <v>23</v>
      </c>
      <c r="K652" s="5" t="s">
        <v>3021</v>
      </c>
      <c r="L652" s="5" t="s">
        <v>3022</v>
      </c>
      <c r="M652" s="5" t="s">
        <v>3023</v>
      </c>
      <c r="N652" s="5" t="s">
        <v>293</v>
      </c>
      <c r="O652" s="2" t="s">
        <v>293</v>
      </c>
      <c r="P652" s="2" t="s">
        <v>271</v>
      </c>
      <c r="Q652" s="1">
        <v>41</v>
      </c>
      <c r="R652" s="1">
        <v>1</v>
      </c>
      <c r="S652" s="1">
        <v>7</v>
      </c>
      <c r="T652" s="1">
        <v>8</v>
      </c>
      <c r="U652" s="1">
        <v>0</v>
      </c>
      <c r="V652" s="1">
        <v>39</v>
      </c>
      <c r="W652" s="20">
        <f t="shared" si="812"/>
        <v>2.564102564102564E-2</v>
      </c>
      <c r="X652" s="6">
        <v>813.2</v>
      </c>
      <c r="Y652" s="6">
        <f t="shared" si="813"/>
        <v>19.834146341463416</v>
      </c>
      <c r="Z652" s="1">
        <v>979</v>
      </c>
      <c r="AA652" s="6">
        <f t="shared" si="814"/>
        <v>23.878048780487806</v>
      </c>
      <c r="AB652" s="8">
        <f t="shared" si="815"/>
        <v>0.83064351378958123</v>
      </c>
      <c r="AC652" s="3">
        <f t="shared" si="816"/>
        <v>31.555555555555557</v>
      </c>
      <c r="AD652" s="8">
        <f t="shared" si="817"/>
        <v>2.3282505328742418</v>
      </c>
      <c r="AE652" s="20">
        <f t="shared" si="818"/>
        <v>2.8571428571428571E-2</v>
      </c>
      <c r="AF652" s="20">
        <f t="shared" si="819"/>
        <v>0.2</v>
      </c>
      <c r="AG652" s="20">
        <f t="shared" si="820"/>
        <v>0.22857142857142859</v>
      </c>
      <c r="AH652" s="3" t="e">
        <f t="shared" si="821"/>
        <v>#VALUE!</v>
      </c>
      <c r="AI652" s="3" t="str">
        <f t="shared" si="822"/>
        <v xml:space="preserve"> </v>
      </c>
      <c r="AJ652" s="3" t="str">
        <f t="shared" si="823"/>
        <v xml:space="preserve"> </v>
      </c>
      <c r="AK652" s="20" t="e">
        <f t="shared" si="824"/>
        <v>#VALUE!</v>
      </c>
      <c r="AL652" s="6">
        <v>0</v>
      </c>
      <c r="AM652" s="1">
        <v>99</v>
      </c>
      <c r="AN652" s="1">
        <v>57</v>
      </c>
      <c r="AO652" s="1">
        <v>20</v>
      </c>
      <c r="AP652" s="1">
        <v>13</v>
      </c>
      <c r="AQ652" s="1">
        <v>10</v>
      </c>
      <c r="AR652" s="6">
        <f t="shared" si="825"/>
        <v>7.3044761436301027</v>
      </c>
      <c r="AS652" s="6">
        <f t="shared" si="826"/>
        <v>4.2056074766355138</v>
      </c>
      <c r="AT652" s="6">
        <f t="shared" si="827"/>
        <v>1.4756517461878995</v>
      </c>
      <c r="AU652" s="6">
        <f t="shared" si="828"/>
        <v>0.95917363502213471</v>
      </c>
      <c r="AV652" s="6">
        <f t="shared" si="829"/>
        <v>0.73782587309394976</v>
      </c>
      <c r="AW652" s="1">
        <v>23</v>
      </c>
      <c r="AX652" s="1">
        <v>9</v>
      </c>
      <c r="AY652" s="1">
        <v>1</v>
      </c>
      <c r="AZ652" s="1">
        <v>0</v>
      </c>
      <c r="BA652" s="1">
        <v>0</v>
      </c>
      <c r="BB652" s="1">
        <v>0</v>
      </c>
      <c r="BC652" s="7">
        <f>(EA652+FH652+GG652)-(DZ652+FG652+GF652)-((BD652/60)*(-0.29)+(EF652/60)*0.11+(FI652/60)*(-0.33))</f>
        <v>-0.20607777777780045</v>
      </c>
      <c r="BD652" s="6">
        <v>707.81666666670003</v>
      </c>
      <c r="BE652" s="6">
        <f t="shared" si="830"/>
        <v>17.263821138212197</v>
      </c>
      <c r="BF652" s="5">
        <v>16.62</v>
      </c>
      <c r="BG652" s="5">
        <v>32.86</v>
      </c>
      <c r="BH652" s="21">
        <f t="shared" si="831"/>
        <v>0.33589329021827002</v>
      </c>
      <c r="BI652" s="1">
        <v>1</v>
      </c>
      <c r="BJ652" s="22">
        <v>3</v>
      </c>
      <c r="BK652" s="22">
        <v>1</v>
      </c>
      <c r="BL652" s="1">
        <v>4</v>
      </c>
      <c r="BM652" s="1">
        <f t="shared" si="832"/>
        <v>5</v>
      </c>
      <c r="BN652" s="8">
        <f t="shared" si="833"/>
        <v>0.42383856460004127</v>
      </c>
      <c r="BO652" s="3">
        <f t="shared" si="834"/>
        <v>31.555555555555557</v>
      </c>
      <c r="BP652" s="20">
        <f t="shared" si="835"/>
        <v>3.7037037037037035E-2</v>
      </c>
      <c r="BQ652" s="20">
        <f t="shared" si="836"/>
        <v>0.14814814814814814</v>
      </c>
      <c r="BR652" s="20">
        <f t="shared" si="837"/>
        <v>0.18518518518518517</v>
      </c>
      <c r="BS652" s="3" t="str">
        <f t="shared" si="838"/>
        <v xml:space="preserve"> </v>
      </c>
      <c r="BV652" s="20" t="str">
        <f t="shared" si="839"/>
        <v xml:space="preserve"> </v>
      </c>
      <c r="BW652" s="5">
        <v>84</v>
      </c>
      <c r="BX652" s="5">
        <v>108</v>
      </c>
      <c r="BY652" s="21">
        <f t="shared" si="840"/>
        <v>0.30622009569377989</v>
      </c>
      <c r="BZ652" s="5">
        <v>100</v>
      </c>
      <c r="CA652" s="5">
        <v>89</v>
      </c>
      <c r="CB652" s="23">
        <f t="shared" si="841"/>
        <v>0.30143540669856461</v>
      </c>
      <c r="CC652" s="5">
        <v>109</v>
      </c>
      <c r="CD652" s="5">
        <v>137</v>
      </c>
      <c r="CE652" s="23">
        <f t="shared" si="842"/>
        <v>0.3923444976076555</v>
      </c>
      <c r="CF652" s="23">
        <f t="shared" si="843"/>
        <v>0.50393700787401574</v>
      </c>
      <c r="CG652" s="24">
        <v>6</v>
      </c>
      <c r="CH652" s="5">
        <v>230</v>
      </c>
      <c r="CI652" s="5">
        <v>237</v>
      </c>
      <c r="CJ652" s="5">
        <v>211</v>
      </c>
      <c r="CK652">
        <v>15.3575141</v>
      </c>
      <c r="CL652" s="5">
        <v>-0.56900000000000006</v>
      </c>
      <c r="CM652" s="5">
        <v>7</v>
      </c>
      <c r="CN652" s="5">
        <v>0.51200000000000001</v>
      </c>
      <c r="CO652" s="5">
        <v>0.88600000000000001</v>
      </c>
      <c r="CP652" s="5">
        <v>-4.306</v>
      </c>
      <c r="CQ652" s="21">
        <f t="shared" si="844"/>
        <v>9.5070422535211266E-2</v>
      </c>
      <c r="CR652" s="25">
        <f t="shared" si="845"/>
        <v>0.90311418685121103</v>
      </c>
      <c r="CS652" s="22">
        <f t="shared" si="846"/>
        <v>912.62122910473215</v>
      </c>
      <c r="CT652" s="21">
        <f t="shared" si="847"/>
        <v>-1.8153906135777026E-3</v>
      </c>
      <c r="CU652" s="26">
        <f t="shared" si="848"/>
        <v>2.3773883948225762</v>
      </c>
      <c r="CV652" s="27">
        <f t="shared" si="849"/>
        <v>2.465439816853042</v>
      </c>
      <c r="CW652" s="27">
        <f t="shared" si="850"/>
        <v>25.006603856652283</v>
      </c>
      <c r="CX652" s="27">
        <f t="shared" si="851"/>
        <v>25.446860966804611</v>
      </c>
      <c r="CY652" s="27">
        <f t="shared" si="852"/>
        <v>47.019459364268727</v>
      </c>
      <c r="CZ652" s="27">
        <f t="shared" si="853"/>
        <v>56.440961521528571</v>
      </c>
      <c r="DA652" s="28">
        <f t="shared" si="854"/>
        <v>-9.4215021572598445</v>
      </c>
      <c r="DB652" s="5">
        <v>27</v>
      </c>
      <c r="DC652" s="5">
        <v>28</v>
      </c>
      <c r="DD652" s="22">
        <v>257</v>
      </c>
      <c r="DE652" s="22">
        <v>261</v>
      </c>
      <c r="DF652" s="22">
        <v>109</v>
      </c>
      <c r="DG652" s="22">
        <v>169</v>
      </c>
      <c r="DH652" s="22">
        <v>183</v>
      </c>
      <c r="DI652" s="22">
        <v>141</v>
      </c>
      <c r="DJ652" s="29">
        <f t="shared" si="855"/>
        <v>-4.7879903462362208</v>
      </c>
      <c r="DK652" s="27">
        <f t="shared" si="856"/>
        <v>2.8056945207309654</v>
      </c>
      <c r="DL652" s="27">
        <f t="shared" si="857"/>
        <v>1.5141843445214731</v>
      </c>
      <c r="DM652" s="27">
        <f t="shared" si="858"/>
        <v>26.008342858839423</v>
      </c>
      <c r="DN652" s="27">
        <f t="shared" si="859"/>
        <v>27.032644033074536</v>
      </c>
      <c r="DO652" s="27">
        <f t="shared" si="860"/>
        <v>51.215058711755709</v>
      </c>
      <c r="DP652" s="27">
        <f t="shared" si="861"/>
        <v>54.822380238409806</v>
      </c>
      <c r="DQ652" s="30">
        <f t="shared" si="862"/>
        <v>-5.8141806306057475</v>
      </c>
      <c r="DR652" s="5">
        <v>63</v>
      </c>
      <c r="DS652" s="5">
        <v>34</v>
      </c>
      <c r="DT652" s="5">
        <v>521</v>
      </c>
      <c r="DU652" s="5">
        <v>573</v>
      </c>
      <c r="DV652" s="5">
        <v>247</v>
      </c>
      <c r="DW652" s="5">
        <v>276</v>
      </c>
      <c r="DX652" s="5">
        <v>348</v>
      </c>
      <c r="DY652" s="5">
        <v>319</v>
      </c>
      <c r="DZ652" s="22">
        <v>9</v>
      </c>
      <c r="EA652" s="22">
        <v>5</v>
      </c>
      <c r="EB652" s="22">
        <f t="shared" si="863"/>
        <v>-4</v>
      </c>
      <c r="EC652" s="26">
        <f t="shared" si="864"/>
        <v>0.76290941628007414</v>
      </c>
      <c r="ED652" s="27">
        <f t="shared" si="865"/>
        <v>0.42383856460004116</v>
      </c>
      <c r="EE652" s="27">
        <f t="shared" si="866"/>
        <v>-0.33907085168003293</v>
      </c>
      <c r="EF652" s="6">
        <v>28.2</v>
      </c>
      <c r="EG652" s="6">
        <f t="shared" si="867"/>
        <v>0.68780487804878043</v>
      </c>
      <c r="EH652" s="5">
        <v>0.69</v>
      </c>
      <c r="EI652" s="5">
        <v>3.41</v>
      </c>
      <c r="EJ652" s="21">
        <f t="shared" si="868"/>
        <v>0.16829268292682928</v>
      </c>
      <c r="EK652" s="1">
        <v>0</v>
      </c>
      <c r="EL652" s="22">
        <v>0</v>
      </c>
      <c r="EM652" s="22">
        <v>3</v>
      </c>
      <c r="EN652" s="1">
        <v>3</v>
      </c>
      <c r="EO652" s="3">
        <f t="shared" si="869"/>
        <v>3</v>
      </c>
      <c r="EP652" s="6">
        <f t="shared" si="870"/>
        <v>6.3829787234042552</v>
      </c>
      <c r="EQ652" s="3">
        <f t="shared" si="871"/>
        <v>0</v>
      </c>
      <c r="ER652" s="20">
        <f t="shared" si="872"/>
        <v>0</v>
      </c>
      <c r="ES652" s="20">
        <f t="shared" si="873"/>
        <v>0.6</v>
      </c>
      <c r="ET652" s="20">
        <f t="shared" si="874"/>
        <v>0.6</v>
      </c>
      <c r="EU652" s="3" t="str">
        <f t="shared" si="875"/>
        <v xml:space="preserve"> </v>
      </c>
      <c r="EX652" s="20" t="str">
        <f t="shared" si="876"/>
        <v xml:space="preserve"> </v>
      </c>
      <c r="EY652" s="5">
        <v>5</v>
      </c>
      <c r="EZ652" s="5">
        <v>0</v>
      </c>
      <c r="FA652" s="22">
        <v>22</v>
      </c>
      <c r="FB652" s="22">
        <v>0</v>
      </c>
      <c r="FC652" s="22">
        <v>4</v>
      </c>
      <c r="FD652" s="22">
        <v>2</v>
      </c>
      <c r="FE652" s="22">
        <v>0</v>
      </c>
      <c r="FF652" s="22">
        <v>11</v>
      </c>
      <c r="FG652" s="22">
        <v>0</v>
      </c>
      <c r="FH652" s="22">
        <v>0</v>
      </c>
      <c r="FI652" s="6">
        <v>77.183333333299998</v>
      </c>
      <c r="FJ652" s="6">
        <f t="shared" si="877"/>
        <v>1.8825203252024389</v>
      </c>
      <c r="FK652" s="5">
        <v>1.87</v>
      </c>
      <c r="FL652" s="5">
        <v>3.64</v>
      </c>
      <c r="FM652" s="21">
        <f t="shared" si="878"/>
        <v>0.33938294010889297</v>
      </c>
      <c r="FN652" s="1">
        <v>0</v>
      </c>
      <c r="FO652" s="22">
        <v>0</v>
      </c>
      <c r="FP652" s="22">
        <v>0</v>
      </c>
      <c r="FQ652" s="1">
        <v>0</v>
      </c>
      <c r="FR652" s="1">
        <f t="shared" si="879"/>
        <v>0</v>
      </c>
      <c r="FS652" s="3">
        <f t="shared" si="880"/>
        <v>0</v>
      </c>
      <c r="FT652" s="3" t="str">
        <f t="shared" si="881"/>
        <v xml:space="preserve"> </v>
      </c>
      <c r="FW652" s="20" t="str">
        <f t="shared" si="882"/>
        <v xml:space="preserve"> </v>
      </c>
      <c r="FX652" s="5">
        <v>3</v>
      </c>
      <c r="FY652" s="5">
        <v>7</v>
      </c>
      <c r="FZ652" s="22">
        <v>13</v>
      </c>
      <c r="GA652" s="22">
        <v>59</v>
      </c>
      <c r="GB652" s="22">
        <v>6</v>
      </c>
      <c r="GC652" s="22">
        <v>20</v>
      </c>
      <c r="GD652" s="22">
        <v>35</v>
      </c>
      <c r="GE652" s="22">
        <v>3</v>
      </c>
      <c r="GF652" s="22">
        <v>0</v>
      </c>
      <c r="GG652" s="22">
        <v>0</v>
      </c>
      <c r="GH652" s="1">
        <v>34</v>
      </c>
      <c r="GI652" s="1">
        <v>5</v>
      </c>
      <c r="GJ652" s="1">
        <v>36</v>
      </c>
      <c r="GK652" s="1">
        <v>7</v>
      </c>
      <c r="GN652" s="31" t="str">
        <f t="shared" si="883"/>
        <v xml:space="preserve"> </v>
      </c>
      <c r="GP652" s="1">
        <v>0</v>
      </c>
      <c r="GQ652" s="1">
        <v>0</v>
      </c>
      <c r="GR652" s="1">
        <v>1</v>
      </c>
      <c r="GS652" s="1">
        <v>0</v>
      </c>
      <c r="GT652" s="1">
        <v>0</v>
      </c>
      <c r="GU652" s="1">
        <v>0</v>
      </c>
      <c r="GV652" s="32" t="str">
        <f t="shared" si="884"/>
        <v xml:space="preserve"> </v>
      </c>
      <c r="GW652" s="9">
        <f t="shared" si="885"/>
        <v>3</v>
      </c>
      <c r="GX652" s="10">
        <v>0</v>
      </c>
      <c r="GY652" s="10">
        <v>1.6</v>
      </c>
      <c r="GZ652" s="10">
        <v>1.6</v>
      </c>
      <c r="HA652" s="29">
        <f t="shared" si="886"/>
        <v>3.9024390243902439E-2</v>
      </c>
      <c r="HB652" s="29">
        <f t="shared" si="887"/>
        <v>0.11805213969503196</v>
      </c>
      <c r="HC652">
        <v>17.100000000000001</v>
      </c>
      <c r="HD652">
        <v>18.3</v>
      </c>
      <c r="HE652">
        <v>-5.7</v>
      </c>
      <c r="HF652">
        <v>-0.9</v>
      </c>
      <c r="HG652">
        <v>1.7000000000000002</v>
      </c>
      <c r="HH652">
        <v>0</v>
      </c>
      <c r="HI652">
        <v>0.8</v>
      </c>
      <c r="HJ652" s="11">
        <f t="shared" si="888"/>
        <v>1.9512195121951219E-2</v>
      </c>
      <c r="HK652" s="11">
        <f t="shared" si="889"/>
        <v>5.9026069847515981E-2</v>
      </c>
      <c r="HL652">
        <v>99</v>
      </c>
      <c r="HM652">
        <v>0</v>
      </c>
      <c r="HN652">
        <v>0</v>
      </c>
      <c r="HO652">
        <v>6</v>
      </c>
      <c r="HP652" t="s">
        <v>336</v>
      </c>
      <c r="HQ652" s="33">
        <v>2175000</v>
      </c>
      <c r="HR652" s="33">
        <v>0</v>
      </c>
      <c r="HS652" s="30">
        <f t="shared" si="890"/>
        <v>-2.1414634146341465</v>
      </c>
    </row>
    <row r="653" spans="1:227" x14ac:dyDescent="0.2">
      <c r="A653" s="1">
        <v>6</v>
      </c>
      <c r="B653" s="2" t="s">
        <v>3024</v>
      </c>
      <c r="C653" s="2" t="s">
        <v>440</v>
      </c>
      <c r="D653" s="2" t="s">
        <v>379</v>
      </c>
      <c r="E653" s="2" t="s">
        <v>240</v>
      </c>
      <c r="F653" s="2">
        <v>75</v>
      </c>
      <c r="G653" s="2">
        <v>210</v>
      </c>
      <c r="H653" s="2" t="s">
        <v>231</v>
      </c>
      <c r="J653" s="3">
        <v>23</v>
      </c>
      <c r="K653" s="5" t="s">
        <v>3025</v>
      </c>
      <c r="L653" s="5" t="s">
        <v>3026</v>
      </c>
      <c r="M653" s="5" t="s">
        <v>3027</v>
      </c>
      <c r="N653" s="5" t="s">
        <v>657</v>
      </c>
      <c r="O653" s="2" t="s">
        <v>657</v>
      </c>
      <c r="P653" s="2" t="s">
        <v>271</v>
      </c>
      <c r="Q653" s="1">
        <v>6</v>
      </c>
      <c r="R653" s="1">
        <v>1</v>
      </c>
      <c r="S653" s="1">
        <v>0</v>
      </c>
      <c r="T653" s="1">
        <v>1</v>
      </c>
      <c r="U653" s="1">
        <v>-1</v>
      </c>
      <c r="V653" s="1">
        <v>7</v>
      </c>
      <c r="W653" s="20">
        <f t="shared" si="812"/>
        <v>0.14285714285714285</v>
      </c>
      <c r="X653" s="6">
        <v>86.55</v>
      </c>
      <c r="Y653" s="6">
        <f t="shared" si="813"/>
        <v>14.424999999999999</v>
      </c>
      <c r="Z653" s="1">
        <v>131</v>
      </c>
      <c r="AA653" s="6">
        <f t="shared" si="814"/>
        <v>21.833333333333332</v>
      </c>
      <c r="AB653" s="8">
        <f t="shared" si="815"/>
        <v>0.66068702290076331</v>
      </c>
      <c r="AC653" s="3">
        <f t="shared" si="816"/>
        <v>0</v>
      </c>
      <c r="AD653" s="8">
        <f t="shared" si="817"/>
        <v>0</v>
      </c>
      <c r="AE653" s="20">
        <f t="shared" si="818"/>
        <v>0.25</v>
      </c>
      <c r="AF653" s="20">
        <f t="shared" si="819"/>
        <v>0</v>
      </c>
      <c r="AG653" s="20">
        <f t="shared" si="820"/>
        <v>0.25</v>
      </c>
      <c r="AH653" s="3" t="e">
        <f t="shared" si="821"/>
        <v>#VALUE!</v>
      </c>
      <c r="AI653" s="3" t="str">
        <f t="shared" si="822"/>
        <v xml:space="preserve"> </v>
      </c>
      <c r="AJ653" s="3" t="str">
        <f t="shared" si="823"/>
        <v xml:space="preserve"> </v>
      </c>
      <c r="AK653" s="20" t="e">
        <f t="shared" si="824"/>
        <v>#VALUE!</v>
      </c>
      <c r="AL653" s="6">
        <v>0</v>
      </c>
      <c r="AM653" s="1">
        <v>8</v>
      </c>
      <c r="AN653" s="1">
        <v>4</v>
      </c>
      <c r="AO653" s="1">
        <v>2</v>
      </c>
      <c r="AP653" s="1">
        <v>1</v>
      </c>
      <c r="AQ653" s="1">
        <v>0</v>
      </c>
      <c r="AR653" s="6">
        <f t="shared" si="825"/>
        <v>5.5459272097053729</v>
      </c>
      <c r="AS653" s="6">
        <f t="shared" si="826"/>
        <v>2.7729636048526864</v>
      </c>
      <c r="AT653" s="6">
        <f t="shared" si="827"/>
        <v>1.3864818024263432</v>
      </c>
      <c r="AU653" s="6">
        <f t="shared" si="828"/>
        <v>0.69324090121317161</v>
      </c>
      <c r="AV653" s="6">
        <f t="shared" si="829"/>
        <v>0</v>
      </c>
      <c r="AW653" s="1">
        <v>4</v>
      </c>
      <c r="AX653" s="1">
        <v>2</v>
      </c>
      <c r="AY653" s="1">
        <v>0</v>
      </c>
      <c r="AZ653" s="1">
        <v>0</v>
      </c>
      <c r="BA653" s="1">
        <v>0</v>
      </c>
      <c r="BB653" s="1">
        <v>0</v>
      </c>
      <c r="BC653" s="7">
        <f>(EA653+FH653+GG653)-(DZ653+FG653+GF653)-((BD653/60)*(-0.29)+(EF653/60)*0.11+(FI653/60)*(-0.33))</f>
        <v>0.42142500000028332</v>
      </c>
      <c r="BD653" s="6">
        <v>79.516666666700004</v>
      </c>
      <c r="BE653" s="6">
        <f t="shared" si="830"/>
        <v>13.252777777783335</v>
      </c>
      <c r="BF653" s="5">
        <v>12.54</v>
      </c>
      <c r="BG653" s="5">
        <v>35.92</v>
      </c>
      <c r="BH653" s="21">
        <f t="shared" si="831"/>
        <v>0.25877011968633923</v>
      </c>
      <c r="BI653" s="1">
        <v>1</v>
      </c>
      <c r="BJ653" s="22">
        <v>0</v>
      </c>
      <c r="BK653" s="22">
        <v>0</v>
      </c>
      <c r="BL653" s="1">
        <v>0</v>
      </c>
      <c r="BM653" s="1">
        <f t="shared" si="832"/>
        <v>1</v>
      </c>
      <c r="BN653" s="8">
        <f t="shared" si="833"/>
        <v>0.75455879270561532</v>
      </c>
      <c r="BO653" s="3">
        <f t="shared" si="834"/>
        <v>0</v>
      </c>
      <c r="BP653" s="20">
        <f t="shared" si="835"/>
        <v>0.25</v>
      </c>
      <c r="BQ653" s="20">
        <f t="shared" si="836"/>
        <v>0</v>
      </c>
      <c r="BR653" s="20">
        <f t="shared" si="837"/>
        <v>0.25</v>
      </c>
      <c r="BS653" s="3" t="str">
        <f t="shared" si="838"/>
        <v xml:space="preserve"> </v>
      </c>
      <c r="BV653" s="20" t="str">
        <f t="shared" si="839"/>
        <v xml:space="preserve"> </v>
      </c>
      <c r="BW653" s="5">
        <v>8</v>
      </c>
      <c r="BX653" s="5">
        <v>14</v>
      </c>
      <c r="BY653" s="21">
        <f t="shared" si="840"/>
        <v>0.26190476190476192</v>
      </c>
      <c r="BZ653" s="5">
        <v>17</v>
      </c>
      <c r="CA653" s="5">
        <v>16</v>
      </c>
      <c r="CB653" s="23">
        <f t="shared" si="841"/>
        <v>0.39285714285714285</v>
      </c>
      <c r="CC653" s="5">
        <v>14</v>
      </c>
      <c r="CD653" s="5">
        <v>15</v>
      </c>
      <c r="CE653" s="23">
        <f t="shared" si="842"/>
        <v>0.34523809523809523</v>
      </c>
      <c r="CF653" s="23">
        <f t="shared" si="843"/>
        <v>0.4</v>
      </c>
      <c r="CG653" s="24">
        <v>1</v>
      </c>
      <c r="CH653" s="5">
        <v>29</v>
      </c>
      <c r="CI653" s="5">
        <v>38</v>
      </c>
      <c r="CJ653" s="5">
        <v>26</v>
      </c>
      <c r="CK653">
        <v>15.05968717</v>
      </c>
      <c r="CL653" s="5">
        <v>-0.97399999999999998</v>
      </c>
      <c r="CM653" s="5">
        <v>6</v>
      </c>
      <c r="CN653" s="5">
        <v>7.5999999999999998E-2</v>
      </c>
      <c r="CO653" s="5">
        <v>-2.339</v>
      </c>
      <c r="CP653" s="5">
        <v>-3.89</v>
      </c>
      <c r="CQ653" s="21">
        <f t="shared" si="844"/>
        <v>0.10256410256410256</v>
      </c>
      <c r="CR653" s="25">
        <f t="shared" si="845"/>
        <v>0.86486486486486491</v>
      </c>
      <c r="CS653" s="22">
        <f t="shared" si="846"/>
        <v>875.12127512127518</v>
      </c>
      <c r="CT653" s="21">
        <f t="shared" si="847"/>
        <v>-3.2571032571032527E-2</v>
      </c>
      <c r="CU653" s="26">
        <f t="shared" si="848"/>
        <v>3.1897926634768745</v>
      </c>
      <c r="CV653" s="27">
        <f t="shared" si="849"/>
        <v>3.9872408293460926</v>
      </c>
      <c r="CW653" s="27">
        <f t="shared" si="850"/>
        <v>31.100478468899524</v>
      </c>
      <c r="CX653" s="27">
        <f t="shared" si="851"/>
        <v>29.505582137161088</v>
      </c>
      <c r="CY653" s="27">
        <f t="shared" si="852"/>
        <v>52.631578947368425</v>
      </c>
      <c r="CZ653" s="27">
        <f t="shared" si="853"/>
        <v>60.606060606060609</v>
      </c>
      <c r="DA653" s="28">
        <f t="shared" si="854"/>
        <v>-7.9744816586921843</v>
      </c>
      <c r="DB653" s="5">
        <v>4</v>
      </c>
      <c r="DC653" s="5">
        <v>5</v>
      </c>
      <c r="DD653" s="22">
        <v>35</v>
      </c>
      <c r="DE653" s="22">
        <v>32</v>
      </c>
      <c r="DF653" s="22">
        <v>15</v>
      </c>
      <c r="DG653" s="22">
        <v>23</v>
      </c>
      <c r="DH653" s="22">
        <v>16</v>
      </c>
      <c r="DI653" s="22">
        <v>12</v>
      </c>
      <c r="DJ653" s="29">
        <f t="shared" si="855"/>
        <v>-1.6984816586921845</v>
      </c>
      <c r="DK653" s="27">
        <f t="shared" si="856"/>
        <v>1.1135857461024499</v>
      </c>
      <c r="DL653" s="27">
        <f t="shared" si="857"/>
        <v>1.9487750556792873</v>
      </c>
      <c r="DM653" s="27">
        <f t="shared" si="858"/>
        <v>19.766146993318486</v>
      </c>
      <c r="DN653" s="27">
        <f t="shared" si="859"/>
        <v>28.118040089086858</v>
      </c>
      <c r="DO653" s="27">
        <f t="shared" si="860"/>
        <v>41.202672605790639</v>
      </c>
      <c r="DP653" s="27">
        <f t="shared" si="861"/>
        <v>52.895322939866368</v>
      </c>
      <c r="DQ653" s="30">
        <f t="shared" si="862"/>
        <v>3.718168675383545</v>
      </c>
      <c r="DR653" s="5">
        <v>4</v>
      </c>
      <c r="DS653" s="5">
        <v>7</v>
      </c>
      <c r="DT653" s="5">
        <v>67</v>
      </c>
      <c r="DU653" s="5">
        <v>94</v>
      </c>
      <c r="DV653" s="5">
        <v>38</v>
      </c>
      <c r="DW653" s="5">
        <v>38</v>
      </c>
      <c r="DX653" s="5">
        <v>51</v>
      </c>
      <c r="DY653" s="5">
        <v>39</v>
      </c>
      <c r="DZ653" s="22">
        <v>1</v>
      </c>
      <c r="EA653" s="22">
        <v>1</v>
      </c>
      <c r="EB653" s="22">
        <f t="shared" si="863"/>
        <v>0</v>
      </c>
      <c r="EC653" s="26">
        <f t="shared" si="864"/>
        <v>0.75455879270561532</v>
      </c>
      <c r="ED653" s="27">
        <f t="shared" si="865"/>
        <v>0.75455879270561532</v>
      </c>
      <c r="EE653" s="27">
        <f t="shared" si="866"/>
        <v>0</v>
      </c>
      <c r="EF653" s="6">
        <v>0.21666666670000001</v>
      </c>
      <c r="EG653" s="6">
        <f t="shared" si="867"/>
        <v>3.6111111116666671E-2</v>
      </c>
      <c r="EH653" s="5">
        <v>0.04</v>
      </c>
      <c r="EI653" s="5">
        <v>4.34</v>
      </c>
      <c r="EJ653" s="21">
        <f t="shared" si="868"/>
        <v>9.1324200913242021E-3</v>
      </c>
      <c r="EK653" s="1">
        <v>0</v>
      </c>
      <c r="EL653" s="22">
        <v>0</v>
      </c>
      <c r="EM653" s="22">
        <v>0</v>
      </c>
      <c r="EN653" s="1">
        <v>0</v>
      </c>
      <c r="EO653" s="3">
        <f t="shared" si="869"/>
        <v>0</v>
      </c>
      <c r="EP653" s="6">
        <f t="shared" si="870"/>
        <v>0</v>
      </c>
      <c r="EQ653" s="3">
        <f t="shared" si="871"/>
        <v>0</v>
      </c>
      <c r="ER653" s="20">
        <f t="shared" si="872"/>
        <v>0</v>
      </c>
      <c r="ES653" s="20">
        <f t="shared" si="873"/>
        <v>0</v>
      </c>
      <c r="ET653" s="20">
        <f t="shared" si="874"/>
        <v>0</v>
      </c>
      <c r="EU653" s="3" t="str">
        <f t="shared" si="875"/>
        <v xml:space="preserve"> </v>
      </c>
      <c r="EX653" s="20" t="str">
        <f t="shared" si="876"/>
        <v xml:space="preserve"> </v>
      </c>
      <c r="EY653" s="5">
        <v>0</v>
      </c>
      <c r="EZ653" s="5">
        <v>0</v>
      </c>
      <c r="FA653" s="22">
        <v>0</v>
      </c>
      <c r="FB653" s="22">
        <v>0</v>
      </c>
      <c r="FC653" s="22">
        <v>0</v>
      </c>
      <c r="FD653" s="22">
        <v>0</v>
      </c>
      <c r="FE653" s="22">
        <v>0</v>
      </c>
      <c r="FF653" s="22">
        <v>0</v>
      </c>
      <c r="FG653" s="22">
        <v>0</v>
      </c>
      <c r="FH653" s="22">
        <v>0</v>
      </c>
      <c r="FI653" s="6">
        <v>6.8166666666999998</v>
      </c>
      <c r="FJ653" s="6">
        <f t="shared" si="877"/>
        <v>1.1361111111166666</v>
      </c>
      <c r="FK653" s="5">
        <v>1.1400000000000001</v>
      </c>
      <c r="FL653" s="5">
        <v>4.93</v>
      </c>
      <c r="FM653" s="21">
        <f t="shared" si="878"/>
        <v>0.18780889621087316</v>
      </c>
      <c r="FN653" s="1">
        <v>0</v>
      </c>
      <c r="FO653" s="22">
        <v>0</v>
      </c>
      <c r="FP653" s="22">
        <v>0</v>
      </c>
      <c r="FQ653" s="1">
        <v>0</v>
      </c>
      <c r="FR653" s="1">
        <f t="shared" si="879"/>
        <v>0</v>
      </c>
      <c r="FS653" s="3">
        <f t="shared" si="880"/>
        <v>0</v>
      </c>
      <c r="FT653" s="3" t="str">
        <f t="shared" si="881"/>
        <v xml:space="preserve"> </v>
      </c>
      <c r="FW653" s="20" t="str">
        <f t="shared" si="882"/>
        <v xml:space="preserve"> </v>
      </c>
      <c r="FX653" s="5">
        <v>0</v>
      </c>
      <c r="FY653" s="5">
        <v>1</v>
      </c>
      <c r="FZ653" s="22">
        <v>1</v>
      </c>
      <c r="GA653" s="22">
        <v>2</v>
      </c>
      <c r="GB653" s="22">
        <v>0</v>
      </c>
      <c r="GC653" s="22">
        <v>2</v>
      </c>
      <c r="GD653" s="22">
        <v>1</v>
      </c>
      <c r="GE653" s="22">
        <v>1</v>
      </c>
      <c r="GF653" s="22">
        <v>0</v>
      </c>
      <c r="GG653" s="22">
        <v>0</v>
      </c>
      <c r="GH653" s="1">
        <v>4</v>
      </c>
      <c r="GI653" s="1">
        <v>0</v>
      </c>
      <c r="GJ653" s="1">
        <v>6</v>
      </c>
      <c r="GK653" s="1">
        <v>1</v>
      </c>
      <c r="GN653" s="31" t="str">
        <f t="shared" si="883"/>
        <v xml:space="preserve"> </v>
      </c>
      <c r="GP653" s="1">
        <v>1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32" t="str">
        <f t="shared" si="884"/>
        <v xml:space="preserve"> </v>
      </c>
      <c r="GW653" s="9">
        <f t="shared" si="885"/>
        <v>3</v>
      </c>
      <c r="GX653" s="10">
        <v>0.1</v>
      </c>
      <c r="GY653" s="10">
        <v>0.1</v>
      </c>
      <c r="GZ653" s="10">
        <v>0.30000000000000004</v>
      </c>
      <c r="HA653" s="29">
        <f t="shared" si="886"/>
        <v>5.000000000000001E-2</v>
      </c>
      <c r="HB653" s="29">
        <f t="shared" si="887"/>
        <v>0.20797227036395152</v>
      </c>
      <c r="HC653">
        <v>2.1</v>
      </c>
      <c r="HD653">
        <v>2.9</v>
      </c>
      <c r="HE653">
        <v>-0.60000000000000009</v>
      </c>
      <c r="HF653">
        <v>0</v>
      </c>
      <c r="HG653">
        <v>0.30000000000000004</v>
      </c>
      <c r="HH653">
        <v>0</v>
      </c>
      <c r="HI653">
        <v>0.30000000000000004</v>
      </c>
      <c r="HJ653" s="11">
        <f t="shared" si="888"/>
        <v>5.000000000000001E-2</v>
      </c>
      <c r="HK653" s="11">
        <f t="shared" si="889"/>
        <v>0.20797227036395152</v>
      </c>
      <c r="HL653">
        <v>16</v>
      </c>
      <c r="HM653">
        <v>0</v>
      </c>
      <c r="HN653">
        <v>0</v>
      </c>
      <c r="HQ653" s="33">
        <v>108013</v>
      </c>
      <c r="HR653" s="33">
        <v>177500</v>
      </c>
      <c r="HS653" s="30">
        <f t="shared" si="890"/>
        <v>0.25222550776053221</v>
      </c>
    </row>
    <row r="654" spans="1:227" x14ac:dyDescent="0.2">
      <c r="A654" s="1">
        <v>22</v>
      </c>
      <c r="B654" s="2" t="s">
        <v>3028</v>
      </c>
      <c r="C654" s="2" t="s">
        <v>1412</v>
      </c>
      <c r="D654" s="2" t="s">
        <v>429</v>
      </c>
      <c r="E654" s="2" t="s">
        <v>240</v>
      </c>
      <c r="F654" s="2">
        <v>72</v>
      </c>
      <c r="G654" s="2">
        <v>196</v>
      </c>
      <c r="H654" s="2" t="s">
        <v>249</v>
      </c>
      <c r="I654" s="2" t="s">
        <v>258</v>
      </c>
      <c r="J654" s="3">
        <v>24</v>
      </c>
      <c r="K654" s="5" t="s">
        <v>3029</v>
      </c>
      <c r="L654" s="5" t="s">
        <v>3030</v>
      </c>
      <c r="M654" s="5" t="s">
        <v>1497</v>
      </c>
      <c r="N654" s="5" t="s">
        <v>515</v>
      </c>
      <c r="O654" s="2" t="s">
        <v>515</v>
      </c>
      <c r="P654" s="2" t="s">
        <v>376</v>
      </c>
      <c r="Q654" s="1">
        <v>1</v>
      </c>
      <c r="R654" s="1">
        <v>0</v>
      </c>
      <c r="S654" s="1">
        <v>1</v>
      </c>
      <c r="T654" s="1">
        <v>1</v>
      </c>
      <c r="U654" s="1">
        <v>-1</v>
      </c>
      <c r="V654" s="1">
        <v>0</v>
      </c>
      <c r="W654" s="20">
        <f t="shared" si="812"/>
        <v>0</v>
      </c>
      <c r="X654" s="6">
        <v>4.8499999999999996</v>
      </c>
      <c r="Y654" s="6">
        <f t="shared" si="813"/>
        <v>4.8499999999999996</v>
      </c>
      <c r="Z654" s="1">
        <v>7</v>
      </c>
      <c r="AA654" s="6">
        <f t="shared" si="814"/>
        <v>7</v>
      </c>
      <c r="AB654" s="8">
        <f t="shared" si="815"/>
        <v>0.69285714285714284</v>
      </c>
      <c r="AC654" s="3">
        <f t="shared" si="816"/>
        <v>0</v>
      </c>
      <c r="AD654" s="8">
        <f t="shared" si="817"/>
        <v>0</v>
      </c>
      <c r="AE654" s="20">
        <f t="shared" si="818"/>
        <v>0</v>
      </c>
      <c r="AF654" s="20">
        <f t="shared" si="819"/>
        <v>1</v>
      </c>
      <c r="AG654" s="20">
        <f t="shared" si="820"/>
        <v>1</v>
      </c>
      <c r="AH654" s="3">
        <f t="shared" si="821"/>
        <v>3</v>
      </c>
      <c r="AI654" s="3">
        <f t="shared" si="822"/>
        <v>1</v>
      </c>
      <c r="AJ654" s="3">
        <f t="shared" si="823"/>
        <v>2</v>
      </c>
      <c r="AK654" s="20">
        <f t="shared" si="824"/>
        <v>0.33333333333333331</v>
      </c>
      <c r="AL654" s="6">
        <v>5</v>
      </c>
      <c r="AM654" s="1">
        <v>1</v>
      </c>
      <c r="AN654" s="1">
        <v>1</v>
      </c>
      <c r="AO654" s="1">
        <v>0</v>
      </c>
      <c r="AP654" s="1">
        <v>1</v>
      </c>
      <c r="AQ654" s="1">
        <v>0</v>
      </c>
      <c r="AR654" s="6">
        <f t="shared" si="825"/>
        <v>12.371134020618557</v>
      </c>
      <c r="AS654" s="6">
        <f t="shared" si="826"/>
        <v>12.371134020618557</v>
      </c>
      <c r="AT654" s="6">
        <f t="shared" si="827"/>
        <v>0</v>
      </c>
      <c r="AU654" s="6">
        <f t="shared" si="828"/>
        <v>12.371134020618557</v>
      </c>
      <c r="AV654" s="6">
        <f t="shared" si="829"/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7">
        <f>(EA654+FH654+GG654)-(DZ654+FG654+GF654)-((BD654/60)*(0.11)+(EF654/60)*(-0.14)+(FI654/60)*(0.13))</f>
        <v>-8.8916666666666658E-3</v>
      </c>
      <c r="BD654" s="6">
        <v>4.8499999999999996</v>
      </c>
      <c r="BE654" s="6">
        <f t="shared" si="830"/>
        <v>4.8499999999999996</v>
      </c>
      <c r="BF654" s="5">
        <v>4.8499999999999996</v>
      </c>
      <c r="BG654" s="5">
        <v>43.73</v>
      </c>
      <c r="BH654" s="21">
        <f t="shared" si="831"/>
        <v>9.9835323178262658E-2</v>
      </c>
      <c r="BI654" s="1">
        <v>0</v>
      </c>
      <c r="BJ654" s="22">
        <v>0</v>
      </c>
      <c r="BK654" s="22">
        <v>1</v>
      </c>
      <c r="BL654" s="1">
        <v>1</v>
      </c>
      <c r="BM654" s="1">
        <f t="shared" si="832"/>
        <v>1</v>
      </c>
      <c r="BN654" s="8">
        <f t="shared" si="833"/>
        <v>12.371134020618557</v>
      </c>
      <c r="BO654" s="3">
        <f t="shared" si="834"/>
        <v>0</v>
      </c>
      <c r="BP654" s="20">
        <f t="shared" si="835"/>
        <v>0</v>
      </c>
      <c r="BQ654" s="20">
        <f t="shared" si="836"/>
        <v>1</v>
      </c>
      <c r="BR654" s="20">
        <f t="shared" si="837"/>
        <v>1</v>
      </c>
      <c r="BS654" s="3">
        <f t="shared" si="838"/>
        <v>3</v>
      </c>
      <c r="BT654" s="1">
        <v>1</v>
      </c>
      <c r="BU654" s="1">
        <v>2</v>
      </c>
      <c r="BV654" s="20">
        <f t="shared" si="839"/>
        <v>0.33333333333333331</v>
      </c>
      <c r="BW654" s="5">
        <v>0</v>
      </c>
      <c r="BX654" s="5">
        <v>0</v>
      </c>
      <c r="BY654" s="21">
        <f t="shared" si="840"/>
        <v>0</v>
      </c>
      <c r="BZ654" s="5">
        <v>1</v>
      </c>
      <c r="CA654" s="5">
        <v>3</v>
      </c>
      <c r="CB654" s="23">
        <f t="shared" si="841"/>
        <v>0.8</v>
      </c>
      <c r="CC654" s="5">
        <v>1</v>
      </c>
      <c r="CD654" s="5">
        <v>0</v>
      </c>
      <c r="CE654" s="23">
        <f t="shared" si="842"/>
        <v>0.2</v>
      </c>
      <c r="CF654" s="23">
        <f t="shared" si="843"/>
        <v>0</v>
      </c>
      <c r="CG654" s="24">
        <v>1</v>
      </c>
      <c r="CH654" s="5">
        <v>0</v>
      </c>
      <c r="CI654" s="5">
        <v>1</v>
      </c>
      <c r="CJ654" s="5">
        <v>4</v>
      </c>
      <c r="CK654">
        <v>15.17068323</v>
      </c>
      <c r="CL654" s="5">
        <v>-0.313</v>
      </c>
      <c r="CM654" s="5">
        <v>8</v>
      </c>
      <c r="CN654" s="5">
        <v>3.778</v>
      </c>
      <c r="CO654" s="5">
        <v>-4.7069999999999999</v>
      </c>
      <c r="CP654" s="5">
        <v>-6.53</v>
      </c>
      <c r="CQ654" s="21">
        <f t="shared" si="844"/>
        <v>0.5</v>
      </c>
      <c r="CR654" s="25">
        <f t="shared" si="845"/>
        <v>0.5</v>
      </c>
      <c r="CS654" s="22">
        <f t="shared" si="846"/>
        <v>550</v>
      </c>
      <c r="CT654" s="21">
        <f t="shared" si="847"/>
        <v>0</v>
      </c>
      <c r="CU654" s="26">
        <f t="shared" si="848"/>
        <v>12.371134020618557</v>
      </c>
      <c r="CV654" s="27">
        <f t="shared" si="849"/>
        <v>24.742268041237114</v>
      </c>
      <c r="CW654" s="27">
        <f t="shared" si="850"/>
        <v>24.742268041237114</v>
      </c>
      <c r="CX654" s="27">
        <f t="shared" si="851"/>
        <v>49.484536082474229</v>
      </c>
      <c r="CY654" s="27">
        <f t="shared" si="852"/>
        <v>37.113402061855673</v>
      </c>
      <c r="CZ654" s="27">
        <f t="shared" si="853"/>
        <v>98.969072164948457</v>
      </c>
      <c r="DA654" s="28">
        <f t="shared" si="854"/>
        <v>-61.855670103092784</v>
      </c>
      <c r="DB654" s="5">
        <v>1</v>
      </c>
      <c r="DC654" s="5">
        <v>2</v>
      </c>
      <c r="DD654" s="22">
        <v>1</v>
      </c>
      <c r="DE654" s="22">
        <v>2</v>
      </c>
      <c r="DF654" s="22">
        <v>1</v>
      </c>
      <c r="DG654" s="22">
        <v>3</v>
      </c>
      <c r="DH654" s="22">
        <v>1</v>
      </c>
      <c r="DI654" s="22">
        <v>0</v>
      </c>
      <c r="DJ654" s="29">
        <f t="shared" si="855"/>
        <v>-39.637670103092788</v>
      </c>
      <c r="DK654" s="27">
        <f t="shared" si="856"/>
        <v>1.3720557969357423</v>
      </c>
      <c r="DL654" s="27">
        <f t="shared" si="857"/>
        <v>2.7441115938714846</v>
      </c>
      <c r="DM654" s="27">
        <f t="shared" si="858"/>
        <v>26.069060141779101</v>
      </c>
      <c r="DN654" s="27">
        <f t="shared" si="859"/>
        <v>30.185227532586325</v>
      </c>
      <c r="DO654" s="27">
        <f t="shared" si="860"/>
        <v>54.882231877429689</v>
      </c>
      <c r="DP654" s="27">
        <f t="shared" si="861"/>
        <v>42.533729705008007</v>
      </c>
      <c r="DQ654" s="30">
        <f t="shared" si="862"/>
        <v>-74.204172275514466</v>
      </c>
      <c r="DR654" s="5">
        <v>1</v>
      </c>
      <c r="DS654" s="5">
        <v>2</v>
      </c>
      <c r="DT654" s="5">
        <v>18</v>
      </c>
      <c r="DU654" s="5">
        <v>20</v>
      </c>
      <c r="DV654" s="5">
        <v>9</v>
      </c>
      <c r="DW654" s="5">
        <v>3</v>
      </c>
      <c r="DX654" s="5">
        <v>6</v>
      </c>
      <c r="DY654" s="5">
        <v>12</v>
      </c>
      <c r="DZ654" s="22">
        <v>0</v>
      </c>
      <c r="EA654" s="22">
        <v>0</v>
      </c>
      <c r="EB654" s="22">
        <f t="shared" si="863"/>
        <v>0</v>
      </c>
      <c r="EC654" s="26">
        <f t="shared" si="864"/>
        <v>0</v>
      </c>
      <c r="ED654" s="27">
        <f t="shared" si="865"/>
        <v>0</v>
      </c>
      <c r="EE654" s="27">
        <f t="shared" si="866"/>
        <v>0</v>
      </c>
      <c r="EF654" s="6">
        <v>0</v>
      </c>
      <c r="EG654" s="6">
        <f t="shared" si="867"/>
        <v>0</v>
      </c>
      <c r="EH654" s="5"/>
      <c r="EI654" s="5"/>
      <c r="EJ654" s="21" t="str">
        <f t="shared" si="868"/>
        <v xml:space="preserve"> </v>
      </c>
      <c r="EK654" s="1">
        <v>0</v>
      </c>
      <c r="EL654" s="22">
        <v>0</v>
      </c>
      <c r="EM654" s="22">
        <v>0</v>
      </c>
      <c r="EN654" s="1">
        <v>0</v>
      </c>
      <c r="EO654" s="3">
        <f t="shared" si="869"/>
        <v>0</v>
      </c>
      <c r="EP654" s="6">
        <f t="shared" si="870"/>
        <v>0</v>
      </c>
      <c r="EQ654" s="3">
        <f t="shared" si="871"/>
        <v>0</v>
      </c>
      <c r="ER654" s="20">
        <f t="shared" si="872"/>
        <v>0</v>
      </c>
      <c r="ES654" s="20">
        <f t="shared" si="873"/>
        <v>0</v>
      </c>
      <c r="ET654" s="20">
        <f t="shared" si="874"/>
        <v>0</v>
      </c>
      <c r="EU654" s="3" t="str">
        <f t="shared" si="875"/>
        <v xml:space="preserve"> </v>
      </c>
      <c r="EV654" s="1">
        <v>0</v>
      </c>
      <c r="EW654" s="1">
        <v>0</v>
      </c>
      <c r="EX654" s="20" t="str">
        <f t="shared" si="876"/>
        <v xml:space="preserve"> </v>
      </c>
      <c r="EY654" s="5"/>
      <c r="EZ654" s="5"/>
      <c r="FA654" s="22">
        <v>0</v>
      </c>
      <c r="FB654" s="22">
        <v>0</v>
      </c>
      <c r="FC654" s="22">
        <v>0</v>
      </c>
      <c r="FD654" s="22">
        <v>0</v>
      </c>
      <c r="FE654" s="22">
        <v>0</v>
      </c>
      <c r="FF654" s="22">
        <v>0</v>
      </c>
      <c r="FG654" s="22">
        <v>0</v>
      </c>
      <c r="FH654" s="22">
        <v>0</v>
      </c>
      <c r="FI654" s="6">
        <v>0</v>
      </c>
      <c r="FJ654" s="6">
        <f t="shared" si="877"/>
        <v>0</v>
      </c>
      <c r="FK654" s="5"/>
      <c r="FL654" s="5"/>
      <c r="FM654" s="21" t="str">
        <f t="shared" si="878"/>
        <v xml:space="preserve"> </v>
      </c>
      <c r="FN654" s="1">
        <v>0</v>
      </c>
      <c r="FO654" s="22">
        <v>0</v>
      </c>
      <c r="FP654" s="22">
        <v>0</v>
      </c>
      <c r="FQ654" s="1">
        <v>0</v>
      </c>
      <c r="FR654" s="1">
        <f t="shared" si="879"/>
        <v>0</v>
      </c>
      <c r="FS654" s="3">
        <f t="shared" si="880"/>
        <v>0</v>
      </c>
      <c r="FT654" s="3" t="str">
        <f t="shared" si="881"/>
        <v xml:space="preserve"> </v>
      </c>
      <c r="FU654" s="1">
        <v>0</v>
      </c>
      <c r="FV654" s="1">
        <v>0</v>
      </c>
      <c r="FW654" s="20" t="str">
        <f t="shared" si="882"/>
        <v xml:space="preserve"> </v>
      </c>
      <c r="FX654" s="5"/>
      <c r="FY654" s="5"/>
      <c r="FZ654" s="22">
        <v>0</v>
      </c>
      <c r="GA654" s="22">
        <v>0</v>
      </c>
      <c r="GB654" s="22">
        <v>0</v>
      </c>
      <c r="GC654" s="22">
        <v>0</v>
      </c>
      <c r="GD654" s="22">
        <v>0</v>
      </c>
      <c r="GE654" s="22">
        <v>0</v>
      </c>
      <c r="GF654" s="22">
        <v>0</v>
      </c>
      <c r="GG654" s="22">
        <v>0</v>
      </c>
      <c r="GH654" s="1">
        <v>1</v>
      </c>
      <c r="GI654" s="1">
        <v>0</v>
      </c>
      <c r="GJ654" s="1">
        <v>2</v>
      </c>
      <c r="GK654" s="1">
        <v>0</v>
      </c>
      <c r="GN654" s="31" t="str">
        <f t="shared" si="883"/>
        <v xml:space="preserve"> 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32" t="str">
        <f t="shared" si="884"/>
        <v xml:space="preserve"> </v>
      </c>
      <c r="GW654" s="9">
        <f t="shared" si="885"/>
        <v>5</v>
      </c>
      <c r="GX654" s="10">
        <v>0.1</v>
      </c>
      <c r="GY654" s="10">
        <v>0</v>
      </c>
      <c r="GZ654" s="10">
        <v>0.1</v>
      </c>
      <c r="HA654" s="29">
        <f t="shared" si="886"/>
        <v>0.1</v>
      </c>
      <c r="HB654" s="29">
        <f t="shared" si="887"/>
        <v>1.2371134020618559</v>
      </c>
      <c r="HC654">
        <v>0.60000000000000009</v>
      </c>
      <c r="HD654">
        <v>0.60000000000000009</v>
      </c>
      <c r="HE654">
        <v>-0.9</v>
      </c>
      <c r="HF654">
        <v>0.1</v>
      </c>
      <c r="HG654">
        <v>-0.1</v>
      </c>
      <c r="HH654">
        <v>0</v>
      </c>
      <c r="HI654">
        <v>0</v>
      </c>
      <c r="HJ654" s="11">
        <f t="shared" si="888"/>
        <v>0</v>
      </c>
      <c r="HK654" s="11">
        <f t="shared" si="889"/>
        <v>0</v>
      </c>
      <c r="HL654">
        <v>9</v>
      </c>
      <c r="HM654">
        <v>0</v>
      </c>
      <c r="HN654">
        <v>0</v>
      </c>
      <c r="HQ654" s="33">
        <v>47727</v>
      </c>
      <c r="HR654" s="33">
        <v>0</v>
      </c>
      <c r="HS654" s="30">
        <f t="shared" si="890"/>
        <v>-3.9906518847006613E-3</v>
      </c>
    </row>
    <row r="655" spans="1:227" x14ac:dyDescent="0.2">
      <c r="A655" s="1">
        <v>55</v>
      </c>
      <c r="B655" s="2" t="s">
        <v>3031</v>
      </c>
      <c r="C655" s="2" t="s">
        <v>1795</v>
      </c>
      <c r="D655" s="2" t="s">
        <v>257</v>
      </c>
      <c r="E655" s="2" t="s">
        <v>240</v>
      </c>
      <c r="F655" s="2">
        <v>74</v>
      </c>
      <c r="G655" s="2">
        <v>184</v>
      </c>
      <c r="H655" s="2" t="s">
        <v>249</v>
      </c>
      <c r="I655" s="2" t="s">
        <v>258</v>
      </c>
      <c r="J655" s="3">
        <v>20</v>
      </c>
      <c r="K655" s="5" t="s">
        <v>3032</v>
      </c>
      <c r="L655" s="5" t="s">
        <v>3033</v>
      </c>
      <c r="M655" s="5" t="s">
        <v>342</v>
      </c>
      <c r="N655" s="5" t="s">
        <v>335</v>
      </c>
      <c r="O655" s="2" t="s">
        <v>335</v>
      </c>
      <c r="P655" s="2" t="s">
        <v>314</v>
      </c>
      <c r="Q655" s="1">
        <v>4</v>
      </c>
      <c r="R655" s="1">
        <v>0</v>
      </c>
      <c r="S655" s="1">
        <v>0</v>
      </c>
      <c r="T655" s="1">
        <v>0</v>
      </c>
      <c r="U655" s="1">
        <v>0</v>
      </c>
      <c r="V655" s="1">
        <v>6</v>
      </c>
      <c r="W655" s="20">
        <f t="shared" si="812"/>
        <v>0</v>
      </c>
      <c r="X655" s="6">
        <v>46.1</v>
      </c>
      <c r="Y655" s="6">
        <f t="shared" si="813"/>
        <v>11.525</v>
      </c>
      <c r="Z655" s="1">
        <v>60</v>
      </c>
      <c r="AA655" s="6">
        <f t="shared" si="814"/>
        <v>15</v>
      </c>
      <c r="AB655" s="8">
        <f t="shared" si="815"/>
        <v>0.76833333333333331</v>
      </c>
      <c r="AC655" s="3">
        <f t="shared" si="816"/>
        <v>0</v>
      </c>
      <c r="AD655" s="8">
        <f t="shared" si="817"/>
        <v>0</v>
      </c>
      <c r="AE655" s="20">
        <f t="shared" si="818"/>
        <v>0</v>
      </c>
      <c r="AF655" s="20">
        <f t="shared" si="819"/>
        <v>0</v>
      </c>
      <c r="AG655" s="20">
        <f t="shared" si="820"/>
        <v>0</v>
      </c>
      <c r="AH655" s="3">
        <f t="shared" si="821"/>
        <v>14</v>
      </c>
      <c r="AI655" s="3">
        <f t="shared" si="822"/>
        <v>10</v>
      </c>
      <c r="AJ655" s="3">
        <f t="shared" si="823"/>
        <v>4</v>
      </c>
      <c r="AK655" s="20">
        <f t="shared" si="824"/>
        <v>0.7142857142857143</v>
      </c>
      <c r="AL655" s="6">
        <v>5.4</v>
      </c>
      <c r="AM655" s="1">
        <v>4</v>
      </c>
      <c r="AN655" s="1">
        <v>0</v>
      </c>
      <c r="AO655" s="1">
        <v>3</v>
      </c>
      <c r="AP655" s="1">
        <v>0</v>
      </c>
      <c r="AQ655" s="1">
        <v>0</v>
      </c>
      <c r="AR655" s="6">
        <f t="shared" si="825"/>
        <v>5.2060737527114966</v>
      </c>
      <c r="AS655" s="6">
        <f t="shared" si="826"/>
        <v>0</v>
      </c>
      <c r="AT655" s="6">
        <f t="shared" si="827"/>
        <v>3.9045553145336225</v>
      </c>
      <c r="AU655" s="6">
        <f t="shared" si="828"/>
        <v>0</v>
      </c>
      <c r="AV655" s="6">
        <f t="shared" si="829"/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7">
        <f>(EA655+FH655+GG655)-(DZ655+FG655+GF655)-((BD655/60)*(0.11)+(EF655/60)*(-0.14)+(FI655/60)*(0.13))</f>
        <v>0.92680277777791664</v>
      </c>
      <c r="BD655" s="6">
        <v>43.383333333300001</v>
      </c>
      <c r="BE655" s="6">
        <f t="shared" si="830"/>
        <v>10.845833333325</v>
      </c>
      <c r="BF655" s="5">
        <v>10.58</v>
      </c>
      <c r="BG655" s="5">
        <v>36.159999999999997</v>
      </c>
      <c r="BH655" s="21">
        <f t="shared" si="831"/>
        <v>0.22635857937526746</v>
      </c>
      <c r="BI655" s="1">
        <v>0</v>
      </c>
      <c r="BJ655" s="22">
        <v>0</v>
      </c>
      <c r="BK655" s="22">
        <v>0</v>
      </c>
      <c r="BL655" s="1">
        <v>0</v>
      </c>
      <c r="BM655" s="1">
        <f t="shared" si="832"/>
        <v>0</v>
      </c>
      <c r="BN655" s="8">
        <f t="shared" si="833"/>
        <v>0</v>
      </c>
      <c r="BO655" s="3">
        <f t="shared" si="834"/>
        <v>0</v>
      </c>
      <c r="BP655" s="20">
        <f t="shared" si="835"/>
        <v>0</v>
      </c>
      <c r="BQ655" s="20">
        <f t="shared" si="836"/>
        <v>0</v>
      </c>
      <c r="BR655" s="20">
        <f t="shared" si="837"/>
        <v>0</v>
      </c>
      <c r="BS655" s="3">
        <f t="shared" si="838"/>
        <v>12</v>
      </c>
      <c r="BT655" s="1">
        <v>8</v>
      </c>
      <c r="BU655" s="1">
        <v>4</v>
      </c>
      <c r="BV655" s="20">
        <f t="shared" si="839"/>
        <v>0.66666666666666663</v>
      </c>
      <c r="BW655" s="5">
        <v>5</v>
      </c>
      <c r="BX655" s="5">
        <v>4</v>
      </c>
      <c r="BY655" s="21">
        <f t="shared" si="840"/>
        <v>0.23076923076923078</v>
      </c>
      <c r="BZ655" s="5">
        <v>6</v>
      </c>
      <c r="CA655" s="5">
        <v>9</v>
      </c>
      <c r="CB655" s="23">
        <f t="shared" si="841"/>
        <v>0.38461538461538464</v>
      </c>
      <c r="CC655" s="5">
        <v>9</v>
      </c>
      <c r="CD655" s="5">
        <v>6</v>
      </c>
      <c r="CE655" s="23">
        <f t="shared" si="842"/>
        <v>0.38461538461538464</v>
      </c>
      <c r="CF655" s="23">
        <f t="shared" si="843"/>
        <v>0.375</v>
      </c>
      <c r="CG655" s="24">
        <v>1</v>
      </c>
      <c r="CH655" s="5">
        <v>11</v>
      </c>
      <c r="CI655" s="5">
        <v>24</v>
      </c>
      <c r="CJ655" s="5">
        <v>13</v>
      </c>
      <c r="CK655">
        <v>15.22798459</v>
      </c>
      <c r="CL655" s="5">
        <v>0.13400000000000001</v>
      </c>
      <c r="CM655" s="5">
        <v>7</v>
      </c>
      <c r="CN655" s="5">
        <v>1.6640000000000001</v>
      </c>
      <c r="CO655" s="5">
        <v>1.159</v>
      </c>
      <c r="CP655" s="5">
        <v>0.88</v>
      </c>
      <c r="CQ655" s="21">
        <f t="shared" si="844"/>
        <v>0.1111111111111111</v>
      </c>
      <c r="CR655" s="25">
        <f t="shared" si="845"/>
        <v>0.91304347826086951</v>
      </c>
      <c r="CS655" s="22">
        <f t="shared" si="846"/>
        <v>924.15458937198059</v>
      </c>
      <c r="CT655" s="21">
        <f t="shared" si="847"/>
        <v>2.4154589371980617E-2</v>
      </c>
      <c r="CU655" s="26">
        <f t="shared" si="848"/>
        <v>2.8355387523629489</v>
      </c>
      <c r="CV655" s="27">
        <f t="shared" si="849"/>
        <v>2.8355387523629489</v>
      </c>
      <c r="CW655" s="27">
        <f t="shared" si="850"/>
        <v>25.519848771266542</v>
      </c>
      <c r="CX655" s="27">
        <f t="shared" si="851"/>
        <v>32.608695652173914</v>
      </c>
      <c r="CY655" s="27">
        <f t="shared" si="852"/>
        <v>52.457466918714559</v>
      </c>
      <c r="CZ655" s="27">
        <f t="shared" si="853"/>
        <v>52.457466918714559</v>
      </c>
      <c r="DA655" s="28">
        <f t="shared" si="854"/>
        <v>0</v>
      </c>
      <c r="DB655" s="5">
        <v>2</v>
      </c>
      <c r="DC655" s="5">
        <v>2</v>
      </c>
      <c r="DD655" s="22">
        <v>16</v>
      </c>
      <c r="DE655" s="22">
        <v>21</v>
      </c>
      <c r="DF655" s="22">
        <v>10</v>
      </c>
      <c r="DG655" s="22">
        <v>11</v>
      </c>
      <c r="DH655" s="22">
        <v>3</v>
      </c>
      <c r="DI655" s="22">
        <v>9</v>
      </c>
      <c r="DJ655" s="29">
        <f t="shared" si="855"/>
        <v>3.6939999999999991</v>
      </c>
      <c r="DK655" s="27">
        <f t="shared" si="856"/>
        <v>0.82964601769911506</v>
      </c>
      <c r="DL655" s="27">
        <f t="shared" si="857"/>
        <v>3.3185840707964602</v>
      </c>
      <c r="DM655" s="27">
        <f t="shared" si="858"/>
        <v>33.185840707964608</v>
      </c>
      <c r="DN655" s="27">
        <f t="shared" si="859"/>
        <v>31.526548672566371</v>
      </c>
      <c r="DO655" s="27">
        <f t="shared" si="860"/>
        <v>61.808628318584084</v>
      </c>
      <c r="DP655" s="27">
        <f t="shared" si="861"/>
        <v>55.586283185840713</v>
      </c>
      <c r="DQ655" s="30">
        <f t="shared" si="862"/>
        <v>-6.2223451327433708</v>
      </c>
      <c r="DR655" s="5">
        <v>2</v>
      </c>
      <c r="DS655" s="5">
        <v>8</v>
      </c>
      <c r="DT655" s="5">
        <v>78</v>
      </c>
      <c r="DU655" s="5">
        <v>68</v>
      </c>
      <c r="DV655" s="5">
        <v>30</v>
      </c>
      <c r="DW655" s="5">
        <v>17</v>
      </c>
      <c r="DX655" s="5">
        <v>41</v>
      </c>
      <c r="DY655" s="5">
        <v>39</v>
      </c>
      <c r="DZ655" s="22">
        <v>0</v>
      </c>
      <c r="EA655" s="22">
        <v>1</v>
      </c>
      <c r="EB655" s="22">
        <f t="shared" si="863"/>
        <v>1</v>
      </c>
      <c r="EC655" s="26">
        <f t="shared" si="864"/>
        <v>0</v>
      </c>
      <c r="ED655" s="27">
        <f t="shared" si="865"/>
        <v>1.3830195927786268</v>
      </c>
      <c r="EE655" s="27">
        <f t="shared" si="866"/>
        <v>1.3830195927786268</v>
      </c>
      <c r="EF655" s="6">
        <v>2.7166666667000001</v>
      </c>
      <c r="EG655" s="6">
        <f t="shared" si="867"/>
        <v>0.67916666667500003</v>
      </c>
      <c r="EH655" s="5">
        <v>0.68</v>
      </c>
      <c r="EI655" s="5">
        <v>5.86</v>
      </c>
      <c r="EJ655" s="21">
        <f t="shared" si="868"/>
        <v>0.10397553516819573</v>
      </c>
      <c r="EK655" s="1">
        <v>0</v>
      </c>
      <c r="EL655" s="22">
        <v>0</v>
      </c>
      <c r="EM655" s="22">
        <v>0</v>
      </c>
      <c r="EN655" s="1">
        <v>0</v>
      </c>
      <c r="EO655" s="3">
        <f t="shared" si="869"/>
        <v>0</v>
      </c>
      <c r="EP655" s="6">
        <f t="shared" si="870"/>
        <v>0</v>
      </c>
      <c r="EQ655" s="3">
        <f t="shared" si="871"/>
        <v>0</v>
      </c>
      <c r="ER655" s="20">
        <f t="shared" si="872"/>
        <v>0</v>
      </c>
      <c r="ES655" s="20">
        <f t="shared" si="873"/>
        <v>0</v>
      </c>
      <c r="ET655" s="20">
        <f t="shared" si="874"/>
        <v>0</v>
      </c>
      <c r="EU655" s="3">
        <f t="shared" si="875"/>
        <v>2</v>
      </c>
      <c r="EV655" s="1">
        <v>2</v>
      </c>
      <c r="EW655" s="1">
        <v>0</v>
      </c>
      <c r="EX655" s="20">
        <f t="shared" si="876"/>
        <v>1</v>
      </c>
      <c r="EY655" s="5">
        <v>2</v>
      </c>
      <c r="EZ655" s="5">
        <v>0</v>
      </c>
      <c r="FA655" s="22">
        <v>3</v>
      </c>
      <c r="FB655" s="22">
        <v>0</v>
      </c>
      <c r="FC655" s="22">
        <v>0</v>
      </c>
      <c r="FD655" s="22">
        <v>0</v>
      </c>
      <c r="FE655" s="22">
        <v>0</v>
      </c>
      <c r="FF655" s="22">
        <v>1</v>
      </c>
      <c r="FG655" s="22">
        <v>0</v>
      </c>
      <c r="FH655" s="22">
        <v>0</v>
      </c>
      <c r="FI655" s="6">
        <v>0</v>
      </c>
      <c r="FJ655" s="6">
        <f t="shared" si="877"/>
        <v>0</v>
      </c>
      <c r="FK655" s="5"/>
      <c r="FL655" s="5"/>
      <c r="FM655" s="21" t="str">
        <f t="shared" si="878"/>
        <v xml:space="preserve"> </v>
      </c>
      <c r="FN655" s="1">
        <v>0</v>
      </c>
      <c r="FO655" s="22">
        <v>0</v>
      </c>
      <c r="FP655" s="22">
        <v>0</v>
      </c>
      <c r="FQ655" s="1">
        <v>0</v>
      </c>
      <c r="FR655" s="1">
        <f t="shared" si="879"/>
        <v>0</v>
      </c>
      <c r="FS655" s="3">
        <f t="shared" si="880"/>
        <v>0</v>
      </c>
      <c r="FT655" s="3" t="str">
        <f t="shared" si="881"/>
        <v xml:space="preserve"> </v>
      </c>
      <c r="FU655" s="1">
        <v>0</v>
      </c>
      <c r="FV655" s="1">
        <v>0</v>
      </c>
      <c r="FW655" s="20" t="str">
        <f t="shared" si="882"/>
        <v xml:space="preserve"> </v>
      </c>
      <c r="FX655" s="5"/>
      <c r="FY655" s="5"/>
      <c r="FZ655" s="22">
        <v>0</v>
      </c>
      <c r="GA655" s="22">
        <v>0</v>
      </c>
      <c r="GB655" s="22">
        <v>0</v>
      </c>
      <c r="GC655" s="22">
        <v>0</v>
      </c>
      <c r="GD655" s="22">
        <v>0</v>
      </c>
      <c r="GE655" s="22">
        <v>0</v>
      </c>
      <c r="GF655" s="22">
        <v>0</v>
      </c>
      <c r="GG655" s="22">
        <v>0</v>
      </c>
      <c r="GH655" s="1">
        <v>4</v>
      </c>
      <c r="GI655" s="1">
        <v>2</v>
      </c>
      <c r="GJ655" s="1">
        <v>2</v>
      </c>
      <c r="GK655" s="1">
        <v>0</v>
      </c>
      <c r="GN655" s="31" t="str">
        <f t="shared" si="883"/>
        <v xml:space="preserve"> 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32" t="str">
        <f t="shared" si="884"/>
        <v xml:space="preserve"> </v>
      </c>
      <c r="GW655" s="9">
        <f t="shared" si="885"/>
        <v>4</v>
      </c>
      <c r="GX655" s="10">
        <v>-0.1</v>
      </c>
      <c r="GY655" s="10">
        <v>0</v>
      </c>
      <c r="GZ655" s="10">
        <v>-0.1</v>
      </c>
      <c r="HA655" s="29">
        <f t="shared" si="886"/>
        <v>-2.5000000000000001E-2</v>
      </c>
      <c r="HB655" s="29">
        <f t="shared" si="887"/>
        <v>-0.13015184381778741</v>
      </c>
      <c r="HC655">
        <v>1.8</v>
      </c>
      <c r="HD655">
        <v>1</v>
      </c>
      <c r="HE655">
        <v>0.4</v>
      </c>
      <c r="HF655">
        <v>-0.8</v>
      </c>
      <c r="HG655">
        <v>0</v>
      </c>
      <c r="HH655">
        <v>0</v>
      </c>
      <c r="HI655">
        <v>-0.8</v>
      </c>
      <c r="HJ655" s="11">
        <f t="shared" si="888"/>
        <v>-0.2</v>
      </c>
      <c r="HK655" s="11">
        <f t="shared" si="889"/>
        <v>-1.0412147505422993</v>
      </c>
      <c r="HL655">
        <v>18</v>
      </c>
      <c r="HM655">
        <v>0</v>
      </c>
      <c r="HN655">
        <v>0</v>
      </c>
      <c r="HQ655" s="33">
        <v>185303</v>
      </c>
      <c r="HR655" s="33">
        <v>575000</v>
      </c>
      <c r="HS655" s="30">
        <f t="shared" si="890"/>
        <v>-0.96576491352549887</v>
      </c>
    </row>
    <row r="656" spans="1:227" x14ac:dyDescent="0.2">
      <c r="A656" s="1">
        <v>10</v>
      </c>
      <c r="B656" s="2" t="s">
        <v>3034</v>
      </c>
      <c r="C656" s="2" t="s">
        <v>982</v>
      </c>
      <c r="D656" s="2" t="s">
        <v>347</v>
      </c>
      <c r="E656" s="2" t="s">
        <v>240</v>
      </c>
      <c r="F656" s="2">
        <v>73</v>
      </c>
      <c r="G656" s="2">
        <v>190</v>
      </c>
      <c r="H656" s="2" t="s">
        <v>231</v>
      </c>
      <c r="J656" s="3">
        <v>22</v>
      </c>
      <c r="K656" s="5" t="s">
        <v>3035</v>
      </c>
      <c r="L656" s="5" t="s">
        <v>3036</v>
      </c>
      <c r="M656" s="5" t="s">
        <v>3037</v>
      </c>
      <c r="N656" s="5" t="s">
        <v>262</v>
      </c>
      <c r="O656" s="2" t="s">
        <v>262</v>
      </c>
      <c r="P656" s="2" t="s">
        <v>314</v>
      </c>
      <c r="Q656" s="1">
        <v>47</v>
      </c>
      <c r="R656" s="1">
        <v>8</v>
      </c>
      <c r="S656" s="1">
        <v>18</v>
      </c>
      <c r="T656" s="1">
        <v>26</v>
      </c>
      <c r="U656" s="1">
        <v>-8</v>
      </c>
      <c r="V656" s="1">
        <v>79</v>
      </c>
      <c r="W656" s="20">
        <f t="shared" si="812"/>
        <v>0.10126582278481013</v>
      </c>
      <c r="X656" s="6">
        <v>729.86666666669998</v>
      </c>
      <c r="Y656" s="6">
        <f t="shared" si="813"/>
        <v>15.529078014185107</v>
      </c>
      <c r="Z656" s="1">
        <v>928</v>
      </c>
      <c r="AA656" s="6">
        <f t="shared" si="814"/>
        <v>19.74468085106383</v>
      </c>
      <c r="AB656" s="8">
        <f t="shared" si="815"/>
        <v>0.78649425287359909</v>
      </c>
      <c r="AC656" s="3">
        <f t="shared" si="816"/>
        <v>87.752508361204008</v>
      </c>
      <c r="AD656" s="8">
        <f t="shared" si="817"/>
        <v>7.2138525324333207</v>
      </c>
      <c r="AE656" s="20">
        <f t="shared" si="818"/>
        <v>0.22222222222222221</v>
      </c>
      <c r="AF656" s="20">
        <f t="shared" si="819"/>
        <v>0.5</v>
      </c>
      <c r="AG656" s="20">
        <f t="shared" si="820"/>
        <v>0.72222222222222221</v>
      </c>
      <c r="AH656" s="3">
        <f t="shared" si="821"/>
        <v>453</v>
      </c>
      <c r="AI656" s="3">
        <f t="shared" si="822"/>
        <v>206</v>
      </c>
      <c r="AJ656" s="3">
        <f t="shared" si="823"/>
        <v>247</v>
      </c>
      <c r="AK656" s="20">
        <f t="shared" si="824"/>
        <v>0.45474613686534215</v>
      </c>
      <c r="AL656" s="6">
        <v>15.9</v>
      </c>
      <c r="AM656" s="1">
        <v>109</v>
      </c>
      <c r="AN656" s="1">
        <v>22</v>
      </c>
      <c r="AO656" s="1">
        <v>31</v>
      </c>
      <c r="AP656" s="1">
        <v>11</v>
      </c>
      <c r="AQ656" s="1">
        <v>19</v>
      </c>
      <c r="AR656" s="6">
        <f t="shared" si="825"/>
        <v>8.9605407380339344</v>
      </c>
      <c r="AS656" s="6">
        <f t="shared" si="826"/>
        <v>1.8085495067591428</v>
      </c>
      <c r="AT656" s="6">
        <f t="shared" si="827"/>
        <v>2.5484106686151562</v>
      </c>
      <c r="AU656" s="6">
        <f t="shared" si="828"/>
        <v>0.90427475337957142</v>
      </c>
      <c r="AV656" s="6">
        <f t="shared" si="829"/>
        <v>1.5619291194738052</v>
      </c>
      <c r="AW656" s="1">
        <v>24</v>
      </c>
      <c r="AX656" s="1">
        <v>7</v>
      </c>
      <c r="AY656" s="1">
        <v>2</v>
      </c>
      <c r="AZ656" s="1">
        <v>0</v>
      </c>
      <c r="BA656" s="1">
        <v>0</v>
      </c>
      <c r="BB656" s="1">
        <v>0</v>
      </c>
      <c r="BC656" s="7">
        <f>(EA656+FH656+GG656)-(DZ656+FG656+GF656)-((BD656/60)*(0.11)+(EF656/60)*(-0.14)+(FI656/60)*(0.13))</f>
        <v>3.1323833333334665</v>
      </c>
      <c r="BD656" s="6">
        <v>614.43333333329997</v>
      </c>
      <c r="BE656" s="6">
        <f t="shared" si="830"/>
        <v>13.073049645389361</v>
      </c>
      <c r="BF656" s="5">
        <v>12.65</v>
      </c>
      <c r="BG656" s="5">
        <v>33.9</v>
      </c>
      <c r="BH656" s="21">
        <f t="shared" si="831"/>
        <v>0.27175080558539205</v>
      </c>
      <c r="BI656" s="1">
        <v>6</v>
      </c>
      <c r="BJ656" s="22">
        <v>4</v>
      </c>
      <c r="BK656" s="22">
        <v>4</v>
      </c>
      <c r="BL656" s="1">
        <v>10</v>
      </c>
      <c r="BM656" s="1">
        <f t="shared" si="832"/>
        <v>16</v>
      </c>
      <c r="BN656" s="8">
        <f t="shared" si="833"/>
        <v>1.5624152335486119</v>
      </c>
      <c r="BO656" s="3">
        <f t="shared" si="834"/>
        <v>48.521739130434781</v>
      </c>
      <c r="BP656" s="20">
        <f t="shared" si="835"/>
        <v>0.2608695652173913</v>
      </c>
      <c r="BQ656" s="20">
        <f t="shared" si="836"/>
        <v>0.43478260869565216</v>
      </c>
      <c r="BR656" s="20">
        <f t="shared" si="837"/>
        <v>0.69565217391304346</v>
      </c>
      <c r="BS656" s="3">
        <f t="shared" si="838"/>
        <v>417</v>
      </c>
      <c r="BT656" s="1">
        <v>191</v>
      </c>
      <c r="BU656" s="1">
        <v>226</v>
      </c>
      <c r="BV656" s="20">
        <f t="shared" si="839"/>
        <v>0.45803357314148679</v>
      </c>
      <c r="BW656" s="5">
        <v>76</v>
      </c>
      <c r="BX656" s="5">
        <v>104</v>
      </c>
      <c r="BY656" s="21">
        <f t="shared" si="840"/>
        <v>0.33088235294117646</v>
      </c>
      <c r="BZ656" s="5">
        <v>72</v>
      </c>
      <c r="CA656" s="5">
        <v>89</v>
      </c>
      <c r="CB656" s="23">
        <f t="shared" si="841"/>
        <v>0.29595588235294118</v>
      </c>
      <c r="CC656" s="5">
        <v>95</v>
      </c>
      <c r="CD656" s="5">
        <v>108</v>
      </c>
      <c r="CE656" s="23">
        <f t="shared" si="842"/>
        <v>0.37316176470588236</v>
      </c>
      <c r="CF656" s="23">
        <f t="shared" si="843"/>
        <v>0.52785923753665687</v>
      </c>
      <c r="CG656" s="24">
        <v>14</v>
      </c>
      <c r="CH656" s="5">
        <v>227</v>
      </c>
      <c r="CI656" s="5">
        <v>205</v>
      </c>
      <c r="CJ656" s="5">
        <v>222</v>
      </c>
      <c r="CK656">
        <v>15.6855042</v>
      </c>
      <c r="CL656" s="5">
        <v>0.52300000000000002</v>
      </c>
      <c r="CM656" s="5">
        <v>3</v>
      </c>
      <c r="CN656" s="5">
        <v>1.5350000000000001</v>
      </c>
      <c r="CO656" s="5">
        <v>1.385</v>
      </c>
      <c r="CP656" s="5">
        <v>-4.3979999999999997</v>
      </c>
      <c r="CQ656" s="21">
        <f t="shared" si="844"/>
        <v>8.2437275985663083E-2</v>
      </c>
      <c r="CR656" s="25">
        <f t="shared" si="845"/>
        <v>0.89419795221843001</v>
      </c>
      <c r="CS656" s="22">
        <f t="shared" si="846"/>
        <v>902.44167981699638</v>
      </c>
      <c r="CT656" s="21">
        <f t="shared" si="847"/>
        <v>-2.3364771795906902E-2</v>
      </c>
      <c r="CU656" s="26">
        <f t="shared" si="848"/>
        <v>2.3210831721470018</v>
      </c>
      <c r="CV656" s="27">
        <f t="shared" si="849"/>
        <v>3.128416449415524</v>
      </c>
      <c r="CW656" s="27">
        <f t="shared" si="850"/>
        <v>28.155748044739713</v>
      </c>
      <c r="CX656" s="27">
        <f t="shared" si="851"/>
        <v>29.568581279959631</v>
      </c>
      <c r="CY656" s="27">
        <f t="shared" si="852"/>
        <v>55.504162812210907</v>
      </c>
      <c r="CZ656" s="27">
        <f t="shared" si="853"/>
        <v>59.540829198553524</v>
      </c>
      <c r="DA656" s="28">
        <f t="shared" si="854"/>
        <v>-4.0366663863426169</v>
      </c>
      <c r="DB656" s="5">
        <v>23</v>
      </c>
      <c r="DC656" s="5">
        <v>31</v>
      </c>
      <c r="DD656" s="22">
        <v>256</v>
      </c>
      <c r="DE656" s="22">
        <v>262</v>
      </c>
      <c r="DF656" s="22">
        <v>110</v>
      </c>
      <c r="DG656" s="22">
        <v>133</v>
      </c>
      <c r="DH656" s="22">
        <v>164</v>
      </c>
      <c r="DI656" s="22">
        <v>161</v>
      </c>
      <c r="DJ656" s="29">
        <f t="shared" si="855"/>
        <v>1.1377119127776183</v>
      </c>
      <c r="DK656" s="27">
        <f t="shared" si="856"/>
        <v>2.3347768781773679</v>
      </c>
      <c r="DL656" s="27">
        <f t="shared" si="857"/>
        <v>2.7490114855959331</v>
      </c>
      <c r="DM656" s="27">
        <f t="shared" si="858"/>
        <v>27.640745622293355</v>
      </c>
      <c r="DN656" s="27">
        <f t="shared" si="859"/>
        <v>29.147053285633593</v>
      </c>
      <c r="DO656" s="27">
        <f t="shared" si="860"/>
        <v>51.929956693654681</v>
      </c>
      <c r="DP656" s="27">
        <f t="shared" si="861"/>
        <v>58.934287328186784</v>
      </c>
      <c r="DQ656" s="30">
        <f t="shared" si="862"/>
        <v>2.9676642481894859</v>
      </c>
      <c r="DR656" s="5">
        <v>62</v>
      </c>
      <c r="DS656" s="5">
        <v>73</v>
      </c>
      <c r="DT656" s="5">
        <v>672</v>
      </c>
      <c r="DU656" s="5">
        <v>701</v>
      </c>
      <c r="DV656" s="5">
        <v>279</v>
      </c>
      <c r="DW656" s="5">
        <v>353</v>
      </c>
      <c r="DX656" s="5">
        <v>438</v>
      </c>
      <c r="DY656" s="5">
        <v>366</v>
      </c>
      <c r="DZ656" s="22">
        <v>6</v>
      </c>
      <c r="EA656" s="22">
        <v>11</v>
      </c>
      <c r="EB656" s="22">
        <f t="shared" si="863"/>
        <v>5</v>
      </c>
      <c r="EC656" s="26">
        <f t="shared" si="864"/>
        <v>0.58590571258072943</v>
      </c>
      <c r="ED656" s="27">
        <f t="shared" si="865"/>
        <v>1.0741604730646706</v>
      </c>
      <c r="EE656" s="27">
        <f t="shared" si="866"/>
        <v>0.48825476048394123</v>
      </c>
      <c r="EF656" s="6">
        <v>113.1</v>
      </c>
      <c r="EG656" s="6">
        <f t="shared" si="867"/>
        <v>2.4063829787234043</v>
      </c>
      <c r="EH656" s="5">
        <v>2.42</v>
      </c>
      <c r="EI656" s="5">
        <v>3.3</v>
      </c>
      <c r="EJ656" s="21">
        <f t="shared" si="868"/>
        <v>0.42307692307692307</v>
      </c>
      <c r="EK656" s="1">
        <v>2</v>
      </c>
      <c r="EL656" s="22">
        <v>6</v>
      </c>
      <c r="EM656" s="22">
        <v>2</v>
      </c>
      <c r="EN656" s="1">
        <v>8</v>
      </c>
      <c r="EO656" s="3">
        <f t="shared" si="869"/>
        <v>10</v>
      </c>
      <c r="EP656" s="6">
        <f t="shared" si="870"/>
        <v>5.3050397877984086</v>
      </c>
      <c r="EQ656" s="3">
        <f t="shared" si="871"/>
        <v>39.230769230769226</v>
      </c>
      <c r="ER656" s="20">
        <f t="shared" si="872"/>
        <v>0.15384615384615385</v>
      </c>
      <c r="ES656" s="20">
        <f t="shared" si="873"/>
        <v>0.61538461538461542</v>
      </c>
      <c r="ET656" s="20">
        <f t="shared" si="874"/>
        <v>0.76923076923076927</v>
      </c>
      <c r="EU656" s="3">
        <f t="shared" si="875"/>
        <v>33</v>
      </c>
      <c r="EV656" s="1">
        <v>14</v>
      </c>
      <c r="EW656" s="1">
        <v>19</v>
      </c>
      <c r="EX656" s="20">
        <f t="shared" si="876"/>
        <v>0.42424242424242425</v>
      </c>
      <c r="EY656" s="5">
        <v>13</v>
      </c>
      <c r="EZ656" s="5">
        <v>1</v>
      </c>
      <c r="FA656" s="22">
        <v>72</v>
      </c>
      <c r="FB656" s="22">
        <v>9</v>
      </c>
      <c r="FC656" s="22">
        <v>34</v>
      </c>
      <c r="FD656" s="22">
        <v>1</v>
      </c>
      <c r="FE656" s="22">
        <v>4</v>
      </c>
      <c r="FF656" s="22">
        <v>42</v>
      </c>
      <c r="FG656" s="22">
        <v>1</v>
      </c>
      <c r="FH656" s="22">
        <v>0</v>
      </c>
      <c r="FI656" s="6">
        <v>2.3333333333000001</v>
      </c>
      <c r="FJ656" s="6">
        <f t="shared" si="877"/>
        <v>4.9645390070212771E-2</v>
      </c>
      <c r="FK656" s="5">
        <v>0.05</v>
      </c>
      <c r="FL656" s="5">
        <v>5.79</v>
      </c>
      <c r="FM656" s="21">
        <f t="shared" si="878"/>
        <v>8.5616438356164396E-3</v>
      </c>
      <c r="FN656" s="1">
        <v>0</v>
      </c>
      <c r="FO656" s="22">
        <v>0</v>
      </c>
      <c r="FP656" s="22">
        <v>0</v>
      </c>
      <c r="FQ656" s="1">
        <v>0</v>
      </c>
      <c r="FR656" s="1">
        <f t="shared" si="879"/>
        <v>0</v>
      </c>
      <c r="FS656" s="3">
        <f t="shared" si="880"/>
        <v>0</v>
      </c>
      <c r="FT656" s="3">
        <f t="shared" si="881"/>
        <v>3</v>
      </c>
      <c r="FU656" s="1">
        <v>1</v>
      </c>
      <c r="FV656" s="1">
        <v>2</v>
      </c>
      <c r="FW656" s="20">
        <f t="shared" si="882"/>
        <v>0.33333333333333331</v>
      </c>
      <c r="FX656" s="5">
        <v>0</v>
      </c>
      <c r="FY656" s="5">
        <v>0</v>
      </c>
      <c r="FZ656" s="22">
        <v>0</v>
      </c>
      <c r="GA656" s="22">
        <v>0</v>
      </c>
      <c r="GB656" s="22">
        <v>0</v>
      </c>
      <c r="GC656" s="22">
        <v>1</v>
      </c>
      <c r="GD656" s="22">
        <v>0</v>
      </c>
      <c r="GE656" s="22">
        <v>0</v>
      </c>
      <c r="GF656" s="22">
        <v>0</v>
      </c>
      <c r="GG656" s="22">
        <v>0</v>
      </c>
      <c r="GH656" s="1">
        <v>39</v>
      </c>
      <c r="GI656" s="1">
        <v>13</v>
      </c>
      <c r="GJ656" s="1">
        <v>34</v>
      </c>
      <c r="GK656" s="1">
        <v>0</v>
      </c>
      <c r="GL656" s="1">
        <v>1</v>
      </c>
      <c r="GM656" s="1">
        <v>0</v>
      </c>
      <c r="GN656" s="31">
        <f t="shared" si="883"/>
        <v>0</v>
      </c>
      <c r="GO656" s="1">
        <v>0</v>
      </c>
      <c r="GP656" s="1">
        <v>2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32" t="str">
        <f t="shared" si="884"/>
        <v xml:space="preserve"> </v>
      </c>
      <c r="GW656" s="9">
        <f t="shared" si="885"/>
        <v>6</v>
      </c>
      <c r="GX656" s="10">
        <v>1.8</v>
      </c>
      <c r="GY656" s="10">
        <v>0.60000000000000009</v>
      </c>
      <c r="GZ656" s="10">
        <v>2.2999999999999998</v>
      </c>
      <c r="HA656" s="29">
        <f t="shared" si="886"/>
        <v>4.8936170212765952E-2</v>
      </c>
      <c r="HB656" s="29">
        <f t="shared" si="887"/>
        <v>0.1890756302520922</v>
      </c>
      <c r="HC656">
        <v>17</v>
      </c>
      <c r="HD656">
        <v>13.5</v>
      </c>
      <c r="HE656">
        <v>-2.7</v>
      </c>
      <c r="HF656">
        <v>3</v>
      </c>
      <c r="HG656">
        <v>0.2</v>
      </c>
      <c r="HH656">
        <v>-0.30000000000000004</v>
      </c>
      <c r="HI656">
        <v>2.9</v>
      </c>
      <c r="HJ656" s="11">
        <f t="shared" si="888"/>
        <v>6.1702127659574467E-2</v>
      </c>
      <c r="HK656" s="11">
        <f t="shared" si="889"/>
        <v>0.23839970770915975</v>
      </c>
      <c r="HL656">
        <v>99</v>
      </c>
      <c r="HM656">
        <v>0</v>
      </c>
      <c r="HN656">
        <v>0</v>
      </c>
      <c r="HQ656" s="33">
        <v>855000</v>
      </c>
      <c r="HR656" s="33">
        <v>2255000</v>
      </c>
      <c r="HS656" s="30">
        <f t="shared" si="890"/>
        <v>2.2765853658536583</v>
      </c>
    </row>
    <row r="657" spans="1:228" x14ac:dyDescent="0.2">
      <c r="A657" s="1">
        <v>22</v>
      </c>
      <c r="B657" s="2" t="s">
        <v>3038</v>
      </c>
      <c r="C657" s="2" t="s">
        <v>982</v>
      </c>
      <c r="D657" s="2" t="s">
        <v>347</v>
      </c>
      <c r="E657" s="2" t="s">
        <v>240</v>
      </c>
      <c r="F657" s="2">
        <v>74</v>
      </c>
      <c r="G657" s="2">
        <v>229</v>
      </c>
      <c r="H657" s="2" t="s">
        <v>249</v>
      </c>
      <c r="J657" s="3">
        <v>24</v>
      </c>
      <c r="K657" s="5" t="s">
        <v>3039</v>
      </c>
      <c r="L657" s="5" t="s">
        <v>3036</v>
      </c>
      <c r="M657" s="5" t="s">
        <v>243</v>
      </c>
      <c r="N657" s="5" t="s">
        <v>262</v>
      </c>
      <c r="O657" s="2" t="s">
        <v>262</v>
      </c>
      <c r="P657" s="2" t="s">
        <v>271</v>
      </c>
      <c r="Q657" s="1">
        <v>47</v>
      </c>
      <c r="R657" s="1">
        <v>3</v>
      </c>
      <c r="S657" s="1">
        <v>8</v>
      </c>
      <c r="T657" s="1">
        <v>11</v>
      </c>
      <c r="U657" s="1">
        <v>3</v>
      </c>
      <c r="V657" s="1">
        <v>81</v>
      </c>
      <c r="W657" s="20">
        <f t="shared" si="812"/>
        <v>3.7037037037037035E-2</v>
      </c>
      <c r="X657" s="6">
        <v>1027.55</v>
      </c>
      <c r="Y657" s="6">
        <f t="shared" si="813"/>
        <v>21.862765957446808</v>
      </c>
      <c r="Z657" s="1">
        <v>1328</v>
      </c>
      <c r="AA657" s="6">
        <f t="shared" si="814"/>
        <v>28.25531914893617</v>
      </c>
      <c r="AB657" s="8">
        <f t="shared" si="815"/>
        <v>0.77375753012048187</v>
      </c>
      <c r="AC657" s="3">
        <f t="shared" si="816"/>
        <v>21.684210526315788</v>
      </c>
      <c r="AD657" s="8">
        <f t="shared" si="817"/>
        <v>1.266169657514425</v>
      </c>
      <c r="AE657" s="20">
        <f t="shared" si="818"/>
        <v>7.6923076923076927E-2</v>
      </c>
      <c r="AF657" s="20">
        <f t="shared" si="819"/>
        <v>0.20512820512820512</v>
      </c>
      <c r="AG657" s="20">
        <f t="shared" si="820"/>
        <v>0.28205128205128205</v>
      </c>
      <c r="AH657" s="3" t="e">
        <f t="shared" si="821"/>
        <v>#VALUE!</v>
      </c>
      <c r="AI657" s="3" t="str">
        <f t="shared" si="822"/>
        <v xml:space="preserve"> </v>
      </c>
      <c r="AJ657" s="3" t="str">
        <f t="shared" si="823"/>
        <v xml:space="preserve"> </v>
      </c>
      <c r="AK657" s="20" t="e">
        <f t="shared" si="824"/>
        <v>#VALUE!</v>
      </c>
      <c r="AL657" s="6">
        <v>0</v>
      </c>
      <c r="AM657" s="1">
        <v>187</v>
      </c>
      <c r="AN657" s="1">
        <v>102</v>
      </c>
      <c r="AO657" s="1">
        <v>23</v>
      </c>
      <c r="AP657" s="1">
        <v>31</v>
      </c>
      <c r="AQ657" s="1">
        <v>14</v>
      </c>
      <c r="AR657" s="6">
        <f t="shared" si="825"/>
        <v>10.919176682399884</v>
      </c>
      <c r="AS657" s="6">
        <f t="shared" si="826"/>
        <v>5.9559145540362994</v>
      </c>
      <c r="AT657" s="6">
        <f t="shared" si="827"/>
        <v>1.3430003406160285</v>
      </c>
      <c r="AU657" s="6">
        <f t="shared" si="828"/>
        <v>1.8101308938737775</v>
      </c>
      <c r="AV657" s="6">
        <f t="shared" si="829"/>
        <v>0.81747846820106085</v>
      </c>
      <c r="AW657" s="1">
        <v>34</v>
      </c>
      <c r="AX657" s="1">
        <v>12</v>
      </c>
      <c r="AY657" s="1">
        <v>2</v>
      </c>
      <c r="AZ657" s="1">
        <v>0</v>
      </c>
      <c r="BA657" s="1">
        <v>0</v>
      </c>
      <c r="BB657" s="1">
        <v>0</v>
      </c>
      <c r="BC657" s="7">
        <f>(EA657+FH657+GG657)-(DZ657+FG657+GF657)-((BD657/60)*(-0.29)+(EF657/60)*0.11+(FI657/60)*(-0.33))</f>
        <v>-5.8719444444200519E-2</v>
      </c>
      <c r="BD657" s="6">
        <v>878</v>
      </c>
      <c r="BE657" s="6">
        <f t="shared" si="830"/>
        <v>18.680851063829788</v>
      </c>
      <c r="BF657" s="5">
        <v>17.88</v>
      </c>
      <c r="BG657" s="5">
        <v>28.81</v>
      </c>
      <c r="BH657" s="21">
        <f t="shared" si="831"/>
        <v>0.38295138145213109</v>
      </c>
      <c r="BI657" s="1">
        <v>3</v>
      </c>
      <c r="BJ657" s="22">
        <v>2</v>
      </c>
      <c r="BK657" s="22">
        <v>5</v>
      </c>
      <c r="BL657" s="1">
        <v>8</v>
      </c>
      <c r="BM657" s="1">
        <f t="shared" si="832"/>
        <v>11</v>
      </c>
      <c r="BN657" s="8">
        <f t="shared" si="833"/>
        <v>0.75170842824601369</v>
      </c>
      <c r="BO657" s="3">
        <f t="shared" si="834"/>
        <v>21.684210526315788</v>
      </c>
      <c r="BP657" s="20">
        <f t="shared" si="835"/>
        <v>7.8947368421052627E-2</v>
      </c>
      <c r="BQ657" s="20">
        <f t="shared" si="836"/>
        <v>0.21052631578947367</v>
      </c>
      <c r="BR657" s="20">
        <f t="shared" si="837"/>
        <v>0.28947368421052633</v>
      </c>
      <c r="BS657" s="3" t="str">
        <f t="shared" si="838"/>
        <v xml:space="preserve"> </v>
      </c>
      <c r="BV657" s="20" t="str">
        <f t="shared" si="839"/>
        <v xml:space="preserve"> </v>
      </c>
      <c r="BW657" s="5">
        <v>102</v>
      </c>
      <c r="BX657" s="5">
        <v>127</v>
      </c>
      <c r="BY657" s="21">
        <f t="shared" si="840"/>
        <v>0.28271604938271605</v>
      </c>
      <c r="BZ657" s="5">
        <v>130</v>
      </c>
      <c r="CA657" s="5">
        <v>141</v>
      </c>
      <c r="CB657" s="23">
        <f t="shared" si="841"/>
        <v>0.33456790123456792</v>
      </c>
      <c r="CC657" s="5">
        <v>140</v>
      </c>
      <c r="CD657" s="5">
        <v>170</v>
      </c>
      <c r="CE657" s="23">
        <f t="shared" si="842"/>
        <v>0.38271604938271603</v>
      </c>
      <c r="CF657" s="23">
        <f t="shared" si="843"/>
        <v>0.45800000000000002</v>
      </c>
      <c r="CG657" s="24">
        <v>6</v>
      </c>
      <c r="CH657" s="5">
        <v>288</v>
      </c>
      <c r="CI657" s="5">
        <v>315</v>
      </c>
      <c r="CJ657" s="5">
        <v>279</v>
      </c>
      <c r="CK657">
        <v>15.97288709</v>
      </c>
      <c r="CL657" s="5">
        <v>0.68300000000000005</v>
      </c>
      <c r="CM657" s="5">
        <v>2</v>
      </c>
      <c r="CN657" s="5">
        <v>1.32</v>
      </c>
      <c r="CO657" s="5">
        <v>2.3839999999999999</v>
      </c>
      <c r="CP657" s="5">
        <v>-4.1479999999999997</v>
      </c>
      <c r="CQ657" s="21">
        <f t="shared" si="844"/>
        <v>9.2233009708737865E-2</v>
      </c>
      <c r="CR657" s="25">
        <f t="shared" si="845"/>
        <v>0.9064171122994652</v>
      </c>
      <c r="CS657" s="22">
        <f t="shared" si="846"/>
        <v>915.64041327033897</v>
      </c>
      <c r="CT657" s="21">
        <f t="shared" si="847"/>
        <v>-1.3498779917969356E-3</v>
      </c>
      <c r="CU657" s="26">
        <f t="shared" si="848"/>
        <v>2.713122947308297</v>
      </c>
      <c r="CV657" s="27">
        <f t="shared" si="849"/>
        <v>2.4989290304155367</v>
      </c>
      <c r="CW657" s="27">
        <f t="shared" si="850"/>
        <v>29.415964586605742</v>
      </c>
      <c r="CX657" s="27">
        <f t="shared" si="851"/>
        <v>26.702841639297446</v>
      </c>
      <c r="CY657" s="27">
        <f t="shared" si="852"/>
        <v>54.476652863058696</v>
      </c>
      <c r="CZ657" s="27">
        <f t="shared" si="853"/>
        <v>55.619020419820082</v>
      </c>
      <c r="DA657" s="28">
        <f t="shared" si="854"/>
        <v>-1.1423675567613856</v>
      </c>
      <c r="DB657" s="5">
        <v>38</v>
      </c>
      <c r="DC657" s="5">
        <v>35</v>
      </c>
      <c r="DD657" s="22">
        <v>374</v>
      </c>
      <c r="DE657" s="22">
        <v>339</v>
      </c>
      <c r="DF657" s="22">
        <v>155</v>
      </c>
      <c r="DG657" s="22">
        <v>165</v>
      </c>
      <c r="DH657" s="22">
        <v>240</v>
      </c>
      <c r="DI657" s="22">
        <v>196</v>
      </c>
      <c r="DJ657" s="29">
        <f t="shared" si="855"/>
        <v>5.2436324432386137</v>
      </c>
      <c r="DK657" s="27">
        <f t="shared" si="856"/>
        <v>2.0826102047900039</v>
      </c>
      <c r="DL657" s="27">
        <f t="shared" si="857"/>
        <v>2.9245164577902178</v>
      </c>
      <c r="DM657" s="27">
        <f t="shared" si="858"/>
        <v>27.073932662270046</v>
      </c>
      <c r="DN657" s="27">
        <f t="shared" si="859"/>
        <v>30.30862510800771</v>
      </c>
      <c r="DO657" s="27">
        <f t="shared" si="860"/>
        <v>52.774228806487116</v>
      </c>
      <c r="DP657" s="27">
        <f t="shared" si="861"/>
        <v>60.794493637699681</v>
      </c>
      <c r="DQ657" s="30">
        <f t="shared" si="862"/>
        <v>6.877897274451179</v>
      </c>
      <c r="DR657" s="5">
        <v>47</v>
      </c>
      <c r="DS657" s="5">
        <v>66</v>
      </c>
      <c r="DT657" s="5">
        <v>564</v>
      </c>
      <c r="DU657" s="5">
        <v>618</v>
      </c>
      <c r="DV657" s="5">
        <v>246</v>
      </c>
      <c r="DW657" s="5">
        <v>320</v>
      </c>
      <c r="DX657" s="5">
        <v>368</v>
      </c>
      <c r="DY657" s="5">
        <v>334</v>
      </c>
      <c r="DZ657" s="22">
        <v>8</v>
      </c>
      <c r="EA657" s="22">
        <v>3</v>
      </c>
      <c r="EB657" s="22">
        <f t="shared" si="863"/>
        <v>-5</v>
      </c>
      <c r="EC657" s="26">
        <f t="shared" si="864"/>
        <v>0.54669703872437359</v>
      </c>
      <c r="ED657" s="27">
        <f t="shared" si="865"/>
        <v>0.20501138952164011</v>
      </c>
      <c r="EE657" s="27">
        <f t="shared" si="866"/>
        <v>-0.34168564920273353</v>
      </c>
      <c r="EF657" s="6">
        <v>17.0333333333</v>
      </c>
      <c r="EG657" s="6">
        <f t="shared" si="867"/>
        <v>0.36241134751702125</v>
      </c>
      <c r="EH657" s="5">
        <v>0.4</v>
      </c>
      <c r="EI657" s="5">
        <v>5.3</v>
      </c>
      <c r="EJ657" s="21">
        <f t="shared" si="868"/>
        <v>7.0175438596491224E-2</v>
      </c>
      <c r="EK657" s="1">
        <v>0</v>
      </c>
      <c r="EL657" s="22">
        <v>0</v>
      </c>
      <c r="EM657" s="22">
        <v>0</v>
      </c>
      <c r="EN657" s="1">
        <v>0</v>
      </c>
      <c r="EO657" s="3">
        <f t="shared" si="869"/>
        <v>0</v>
      </c>
      <c r="EP657" s="6">
        <f t="shared" si="870"/>
        <v>0</v>
      </c>
      <c r="EQ657" s="3">
        <f t="shared" si="871"/>
        <v>0</v>
      </c>
      <c r="ER657" s="20">
        <f t="shared" si="872"/>
        <v>0</v>
      </c>
      <c r="ES657" s="20">
        <f t="shared" si="873"/>
        <v>0</v>
      </c>
      <c r="ET657" s="20">
        <f t="shared" si="874"/>
        <v>0</v>
      </c>
      <c r="EU657" s="3" t="str">
        <f t="shared" si="875"/>
        <v xml:space="preserve"> </v>
      </c>
      <c r="EX657" s="20" t="str">
        <f t="shared" si="876"/>
        <v xml:space="preserve"> </v>
      </c>
      <c r="EY657" s="5">
        <v>1</v>
      </c>
      <c r="EZ657" s="5">
        <v>0</v>
      </c>
      <c r="FA657" s="22">
        <v>8</v>
      </c>
      <c r="FB657" s="22">
        <v>2</v>
      </c>
      <c r="FC657" s="22">
        <v>6</v>
      </c>
      <c r="FD657" s="22">
        <v>1</v>
      </c>
      <c r="FE657" s="22">
        <v>0</v>
      </c>
      <c r="FF657" s="22">
        <v>10</v>
      </c>
      <c r="FG657" s="22">
        <v>0</v>
      </c>
      <c r="FH657" s="22">
        <v>1</v>
      </c>
      <c r="FI657" s="6">
        <v>132.51666666669999</v>
      </c>
      <c r="FJ657" s="6">
        <f t="shared" si="877"/>
        <v>2.8195035461</v>
      </c>
      <c r="FK657" s="5">
        <v>2.65</v>
      </c>
      <c r="FL657" s="5">
        <v>3.04</v>
      </c>
      <c r="FM657" s="21">
        <f t="shared" si="878"/>
        <v>0.46572934973637964</v>
      </c>
      <c r="FN657" s="1">
        <v>0</v>
      </c>
      <c r="FO657" s="22">
        <v>0</v>
      </c>
      <c r="FP657" s="22">
        <v>0</v>
      </c>
      <c r="FQ657" s="1">
        <v>0</v>
      </c>
      <c r="FR657" s="1">
        <f t="shared" si="879"/>
        <v>0</v>
      </c>
      <c r="FS657" s="3">
        <f t="shared" si="880"/>
        <v>0</v>
      </c>
      <c r="FT657" s="3" t="str">
        <f t="shared" si="881"/>
        <v xml:space="preserve"> </v>
      </c>
      <c r="FW657" s="20" t="str">
        <f t="shared" si="882"/>
        <v xml:space="preserve"> </v>
      </c>
      <c r="FX657" s="5">
        <v>0</v>
      </c>
      <c r="FY657" s="5">
        <v>8</v>
      </c>
      <c r="FZ657" s="22">
        <v>22</v>
      </c>
      <c r="GA657" s="22">
        <v>71</v>
      </c>
      <c r="GB657" s="22">
        <v>6</v>
      </c>
      <c r="GC657" s="22">
        <v>45</v>
      </c>
      <c r="GD657" s="22">
        <v>46</v>
      </c>
      <c r="GE657" s="22">
        <v>4</v>
      </c>
      <c r="GF657" s="22">
        <v>1</v>
      </c>
      <c r="GG657" s="22">
        <v>0</v>
      </c>
      <c r="GH657" s="1">
        <v>42</v>
      </c>
      <c r="GI657" s="1">
        <v>1</v>
      </c>
      <c r="GJ657" s="1">
        <v>47</v>
      </c>
      <c r="GK657" s="1">
        <v>9</v>
      </c>
      <c r="GN657" s="31" t="str">
        <f t="shared" si="883"/>
        <v xml:space="preserve"> </v>
      </c>
      <c r="GP657" s="1">
        <v>0</v>
      </c>
      <c r="GQ657" s="1">
        <v>0</v>
      </c>
      <c r="GR657" s="1">
        <v>0</v>
      </c>
      <c r="GS657" s="1">
        <v>1</v>
      </c>
      <c r="GT657" s="1">
        <v>0</v>
      </c>
      <c r="GU657" s="1">
        <v>0</v>
      </c>
      <c r="GV657" s="32" t="str">
        <f t="shared" si="884"/>
        <v xml:space="preserve"> </v>
      </c>
      <c r="GW657" s="9">
        <f t="shared" si="885"/>
        <v>5</v>
      </c>
      <c r="GX657" s="10">
        <v>0.4</v>
      </c>
      <c r="GY657" s="10">
        <v>2.6</v>
      </c>
      <c r="GZ657" s="10">
        <v>3</v>
      </c>
      <c r="HA657" s="29">
        <f t="shared" si="886"/>
        <v>6.3829787234042548E-2</v>
      </c>
      <c r="HB657" s="29">
        <f t="shared" si="887"/>
        <v>0.1751739574716559</v>
      </c>
      <c r="HC657">
        <v>17</v>
      </c>
      <c r="HD657">
        <v>22.8</v>
      </c>
      <c r="HE657">
        <v>8.1999999999999993</v>
      </c>
      <c r="HF657">
        <v>0.7</v>
      </c>
      <c r="HG657">
        <v>4</v>
      </c>
      <c r="HH657">
        <v>0</v>
      </c>
      <c r="HI657">
        <v>4.7</v>
      </c>
      <c r="HJ657" s="11">
        <f t="shared" si="888"/>
        <v>0.1</v>
      </c>
      <c r="HK657" s="11">
        <f t="shared" si="889"/>
        <v>0.27443920003892758</v>
      </c>
      <c r="HL657">
        <v>99</v>
      </c>
      <c r="HM657">
        <v>0</v>
      </c>
      <c r="HN657">
        <v>0</v>
      </c>
      <c r="HO657">
        <v>1</v>
      </c>
      <c r="HP657" t="s">
        <v>294</v>
      </c>
      <c r="HQ657" s="33">
        <v>3600000</v>
      </c>
      <c r="HR657" s="33">
        <v>0</v>
      </c>
      <c r="HS657" s="30">
        <f t="shared" si="890"/>
        <v>-0.74390243902439046</v>
      </c>
    </row>
    <row r="658" spans="1:228" x14ac:dyDescent="0.2">
      <c r="A658" s="1">
        <v>45</v>
      </c>
      <c r="B658" s="2" t="s">
        <v>3040</v>
      </c>
      <c r="C658" s="2" t="s">
        <v>3041</v>
      </c>
      <c r="D658" s="2" t="s">
        <v>1917</v>
      </c>
      <c r="E658" s="2" t="s">
        <v>230</v>
      </c>
      <c r="F658" s="2">
        <v>74</v>
      </c>
      <c r="G658" s="2">
        <v>182</v>
      </c>
      <c r="H658" s="2" t="s">
        <v>231</v>
      </c>
      <c r="I658" s="2" t="s">
        <v>258</v>
      </c>
      <c r="J658" s="3">
        <v>25</v>
      </c>
      <c r="K658" s="5" t="s">
        <v>3042</v>
      </c>
      <c r="L658" s="5" t="s">
        <v>3043</v>
      </c>
      <c r="M658" s="5" t="s">
        <v>3044</v>
      </c>
      <c r="N658" s="5" t="s">
        <v>301</v>
      </c>
      <c r="O658" s="2" t="s">
        <v>301</v>
      </c>
      <c r="P658" s="2" t="s">
        <v>271</v>
      </c>
      <c r="Q658" s="1">
        <v>1</v>
      </c>
      <c r="R658" s="1">
        <v>0</v>
      </c>
      <c r="S658" s="1">
        <v>0</v>
      </c>
      <c r="T658" s="1">
        <v>0</v>
      </c>
      <c r="U658" s="1">
        <v>-1</v>
      </c>
      <c r="V658" s="1">
        <v>0</v>
      </c>
      <c r="W658" s="20">
        <f t="shared" si="812"/>
        <v>0</v>
      </c>
      <c r="X658" s="6">
        <v>11.9666666667</v>
      </c>
      <c r="Y658" s="6">
        <f t="shared" si="813"/>
        <v>11.9666666667</v>
      </c>
      <c r="Z658" s="1">
        <v>15</v>
      </c>
      <c r="AA658" s="6">
        <f t="shared" si="814"/>
        <v>15</v>
      </c>
      <c r="AB658" s="8">
        <f t="shared" si="815"/>
        <v>0.79777777778000003</v>
      </c>
      <c r="AC658" s="3">
        <f t="shared" si="816"/>
        <v>0</v>
      </c>
      <c r="AD658" s="8">
        <f t="shared" si="817"/>
        <v>0</v>
      </c>
      <c r="AE658" s="20">
        <f t="shared" si="818"/>
        <v>0</v>
      </c>
      <c r="AF658" s="20">
        <f t="shared" si="819"/>
        <v>0</v>
      </c>
      <c r="AG658" s="20">
        <f t="shared" si="820"/>
        <v>0</v>
      </c>
      <c r="AH658" s="3" t="e">
        <f t="shared" si="821"/>
        <v>#VALUE!</v>
      </c>
      <c r="AI658" s="3" t="str">
        <f t="shared" si="822"/>
        <v xml:space="preserve"> </v>
      </c>
      <c r="AJ658" s="3" t="str">
        <f t="shared" si="823"/>
        <v xml:space="preserve"> </v>
      </c>
      <c r="AK658" s="20" t="e">
        <f t="shared" si="824"/>
        <v>#VALUE!</v>
      </c>
      <c r="AL658" s="6">
        <v>0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6">
        <f t="shared" si="825"/>
        <v>0</v>
      </c>
      <c r="AS658" s="6">
        <f t="shared" si="826"/>
        <v>5.0139275765877054</v>
      </c>
      <c r="AT658" s="6">
        <f t="shared" si="827"/>
        <v>0</v>
      </c>
      <c r="AU658" s="6">
        <f t="shared" si="828"/>
        <v>0</v>
      </c>
      <c r="AV658" s="6">
        <f t="shared" si="829"/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7">
        <f>(EA658+FH658+GG658)-(DZ658+FG658+GF658)-((BD658/60)*(-0.29)+(EF658/60)*0.11+(FI658/60)*(-0.33))</f>
        <v>5.7883333333516661E-2</v>
      </c>
      <c r="BD658" s="6">
        <v>11.9</v>
      </c>
      <c r="BE658" s="6">
        <f t="shared" si="830"/>
        <v>11.9</v>
      </c>
      <c r="BF658" s="5">
        <v>11.9</v>
      </c>
      <c r="BG658" s="5">
        <v>38.5</v>
      </c>
      <c r="BH658" s="21">
        <f t="shared" si="831"/>
        <v>0.23611111111111113</v>
      </c>
      <c r="BI658" s="1">
        <v>0</v>
      </c>
      <c r="BJ658" s="22">
        <v>0</v>
      </c>
      <c r="BK658" s="22">
        <v>0</v>
      </c>
      <c r="BL658" s="1">
        <v>0</v>
      </c>
      <c r="BM658" s="1">
        <f t="shared" si="832"/>
        <v>0</v>
      </c>
      <c r="BN658" s="8">
        <f t="shared" si="833"/>
        <v>0</v>
      </c>
      <c r="BO658" s="3">
        <f t="shared" si="834"/>
        <v>0</v>
      </c>
      <c r="BP658" s="20">
        <f t="shared" si="835"/>
        <v>0</v>
      </c>
      <c r="BQ658" s="20">
        <f t="shared" si="836"/>
        <v>0</v>
      </c>
      <c r="BR658" s="20">
        <f t="shared" si="837"/>
        <v>0</v>
      </c>
      <c r="BS658" s="3" t="str">
        <f t="shared" si="838"/>
        <v xml:space="preserve"> </v>
      </c>
      <c r="BV658" s="20" t="str">
        <f t="shared" si="839"/>
        <v xml:space="preserve"> </v>
      </c>
      <c r="BW658" s="5">
        <v>2</v>
      </c>
      <c r="BX658" s="5">
        <v>5</v>
      </c>
      <c r="BY658" s="21">
        <f t="shared" si="840"/>
        <v>0.5</v>
      </c>
      <c r="BZ658" s="5">
        <v>2</v>
      </c>
      <c r="CA658" s="5">
        <v>3</v>
      </c>
      <c r="CB658" s="23">
        <f t="shared" si="841"/>
        <v>0.35714285714285715</v>
      </c>
      <c r="CC658" s="5">
        <v>0</v>
      </c>
      <c r="CD658" s="5">
        <v>2</v>
      </c>
      <c r="CE658" s="23">
        <f t="shared" si="842"/>
        <v>0.14285714285714285</v>
      </c>
      <c r="CF658" s="23">
        <f t="shared" si="843"/>
        <v>0.58333333333333337</v>
      </c>
      <c r="CG658" s="24">
        <v>8</v>
      </c>
      <c r="CH658" s="5">
        <v>9</v>
      </c>
      <c r="CI658" s="5">
        <v>6</v>
      </c>
      <c r="CJ658" s="5">
        <v>2</v>
      </c>
      <c r="CK658">
        <v>14.79216428</v>
      </c>
      <c r="CL658" s="5">
        <v>-0.36299999999999999</v>
      </c>
      <c r="CM658" s="5">
        <v>6</v>
      </c>
      <c r="CN658" s="5">
        <v>3.2170000000000001</v>
      </c>
      <c r="CO658" s="5">
        <v>3.0529999999999999</v>
      </c>
      <c r="CP658" s="5">
        <v>-1.4359999999999999</v>
      </c>
      <c r="CQ658" s="21">
        <f t="shared" si="844"/>
        <v>0</v>
      </c>
      <c r="CR658" s="25">
        <f t="shared" si="845"/>
        <v>0.8</v>
      </c>
      <c r="CS658" s="22">
        <f t="shared" si="846"/>
        <v>800</v>
      </c>
      <c r="CT658" s="21">
        <f t="shared" si="847"/>
        <v>-0.19999999999999996</v>
      </c>
      <c r="CU658" s="26">
        <f t="shared" si="848"/>
        <v>0</v>
      </c>
      <c r="CV658" s="27">
        <f t="shared" si="849"/>
        <v>5.0420168067226889</v>
      </c>
      <c r="CW658" s="27">
        <f t="shared" si="850"/>
        <v>15.126050420168067</v>
      </c>
      <c r="CX658" s="27">
        <f t="shared" si="851"/>
        <v>25.210084033613445</v>
      </c>
      <c r="CY658" s="27">
        <f t="shared" si="852"/>
        <v>40.336134453781511</v>
      </c>
      <c r="CZ658" s="27">
        <f t="shared" si="853"/>
        <v>65.546218487394952</v>
      </c>
      <c r="DA658" s="28">
        <f t="shared" si="854"/>
        <v>-25.210084033613441</v>
      </c>
      <c r="DB658" s="5">
        <v>0</v>
      </c>
      <c r="DC658" s="5">
        <v>1</v>
      </c>
      <c r="DD658" s="22">
        <v>3</v>
      </c>
      <c r="DE658" s="22">
        <v>4</v>
      </c>
      <c r="DF658" s="22">
        <v>4</v>
      </c>
      <c r="DG658" s="22">
        <v>0</v>
      </c>
      <c r="DH658" s="22">
        <v>8</v>
      </c>
      <c r="DI658" s="22">
        <v>1</v>
      </c>
      <c r="DJ658" s="29">
        <f t="shared" si="855"/>
        <v>-22.647084033613442</v>
      </c>
      <c r="DK658" s="27">
        <f t="shared" si="856"/>
        <v>0</v>
      </c>
      <c r="DL658" s="27">
        <f t="shared" si="857"/>
        <v>3.116883116883117</v>
      </c>
      <c r="DM658" s="27">
        <f t="shared" si="858"/>
        <v>31.168831168831165</v>
      </c>
      <c r="DN658" s="27">
        <f t="shared" si="859"/>
        <v>34.285714285714285</v>
      </c>
      <c r="DO658" s="27">
        <f t="shared" si="860"/>
        <v>54.545454545454547</v>
      </c>
      <c r="DP658" s="27">
        <f t="shared" si="861"/>
        <v>62.33766233766233</v>
      </c>
      <c r="DQ658" s="30">
        <f t="shared" si="862"/>
        <v>-17.417876241405658</v>
      </c>
      <c r="DR658" s="5">
        <v>0</v>
      </c>
      <c r="DS658" s="5">
        <v>2</v>
      </c>
      <c r="DT658" s="5">
        <v>20</v>
      </c>
      <c r="DU658" s="5">
        <v>20</v>
      </c>
      <c r="DV658" s="5">
        <v>6</v>
      </c>
      <c r="DW658" s="5">
        <v>7</v>
      </c>
      <c r="DX658" s="5">
        <v>11</v>
      </c>
      <c r="DY658" s="5">
        <v>9</v>
      </c>
      <c r="DZ658" s="22">
        <v>0</v>
      </c>
      <c r="EA658" s="22">
        <v>0</v>
      </c>
      <c r="EB658" s="22">
        <f t="shared" si="863"/>
        <v>0</v>
      </c>
      <c r="EC658" s="26">
        <f t="shared" si="864"/>
        <v>0</v>
      </c>
      <c r="ED658" s="27">
        <f t="shared" si="865"/>
        <v>0</v>
      </c>
      <c r="EE658" s="27">
        <f t="shared" si="866"/>
        <v>0</v>
      </c>
      <c r="EF658" s="6">
        <v>0</v>
      </c>
      <c r="EG658" s="6">
        <f t="shared" si="867"/>
        <v>0</v>
      </c>
      <c r="EH658" s="5"/>
      <c r="EI658" s="5"/>
      <c r="EJ658" s="21" t="str">
        <f t="shared" si="868"/>
        <v xml:space="preserve"> </v>
      </c>
      <c r="EK658" s="1">
        <v>0</v>
      </c>
      <c r="EL658" s="22">
        <v>0</v>
      </c>
      <c r="EM658" s="22">
        <v>0</v>
      </c>
      <c r="EN658" s="1">
        <v>0</v>
      </c>
      <c r="EO658" s="3">
        <f t="shared" si="869"/>
        <v>0</v>
      </c>
      <c r="EP658" s="6">
        <f t="shared" si="870"/>
        <v>0</v>
      </c>
      <c r="EQ658" s="3">
        <f t="shared" si="871"/>
        <v>0</v>
      </c>
      <c r="ER658" s="20">
        <f t="shared" si="872"/>
        <v>0</v>
      </c>
      <c r="ES658" s="20">
        <f t="shared" si="873"/>
        <v>0</v>
      </c>
      <c r="ET658" s="20">
        <f t="shared" si="874"/>
        <v>0</v>
      </c>
      <c r="EU658" s="3" t="str">
        <f t="shared" si="875"/>
        <v xml:space="preserve"> </v>
      </c>
      <c r="EX658" s="20" t="str">
        <f t="shared" si="876"/>
        <v xml:space="preserve"> </v>
      </c>
      <c r="EY658" s="5"/>
      <c r="EZ658" s="5"/>
      <c r="FA658" s="22">
        <v>0</v>
      </c>
      <c r="FB658" s="22">
        <v>0</v>
      </c>
      <c r="FC658" s="22">
        <v>0</v>
      </c>
      <c r="FD658" s="22">
        <v>0</v>
      </c>
      <c r="FE658" s="22">
        <v>0</v>
      </c>
      <c r="FF658" s="22">
        <v>0</v>
      </c>
      <c r="FG658" s="22">
        <v>0</v>
      </c>
      <c r="FH658" s="22">
        <v>0</v>
      </c>
      <c r="FI658" s="6">
        <v>6.6666666700000002E-2</v>
      </c>
      <c r="FJ658" s="6">
        <f t="shared" si="877"/>
        <v>6.6666666700000002E-2</v>
      </c>
      <c r="FK658" s="5">
        <v>7.0000000000000007E-2</v>
      </c>
      <c r="FL658" s="5">
        <v>5.93</v>
      </c>
      <c r="FM658" s="21">
        <f t="shared" si="878"/>
        <v>1.1666666666666667E-2</v>
      </c>
      <c r="FN658" s="1">
        <v>0</v>
      </c>
      <c r="FO658" s="22">
        <v>0</v>
      </c>
      <c r="FP658" s="22">
        <v>0</v>
      </c>
      <c r="FQ658" s="1">
        <v>0</v>
      </c>
      <c r="FR658" s="1">
        <f t="shared" si="879"/>
        <v>0</v>
      </c>
      <c r="FS658" s="3">
        <f t="shared" si="880"/>
        <v>0</v>
      </c>
      <c r="FT658" s="3" t="str">
        <f t="shared" si="881"/>
        <v xml:space="preserve"> </v>
      </c>
      <c r="FW658" s="20" t="str">
        <f t="shared" si="882"/>
        <v xml:space="preserve"> </v>
      </c>
      <c r="FX658" s="5">
        <v>0</v>
      </c>
      <c r="FY658" s="5">
        <v>0</v>
      </c>
      <c r="FZ658" s="22">
        <v>0</v>
      </c>
      <c r="GA658" s="22">
        <v>0</v>
      </c>
      <c r="GB658" s="22">
        <v>0</v>
      </c>
      <c r="GC658" s="22">
        <v>0</v>
      </c>
      <c r="GD658" s="22">
        <v>0</v>
      </c>
      <c r="GE658" s="22">
        <v>1</v>
      </c>
      <c r="GF658" s="22">
        <v>0</v>
      </c>
      <c r="GG658" s="22">
        <v>0</v>
      </c>
      <c r="GH658" s="1">
        <v>0</v>
      </c>
      <c r="GI658" s="1">
        <v>0</v>
      </c>
      <c r="GJ658" s="1">
        <v>1</v>
      </c>
      <c r="GK658" s="1">
        <v>0</v>
      </c>
      <c r="GN658" s="31" t="str">
        <f t="shared" si="883"/>
        <v xml:space="preserve"> 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32" t="str">
        <f t="shared" si="884"/>
        <v xml:space="preserve"> </v>
      </c>
      <c r="GW658" s="9">
        <f t="shared" si="885"/>
        <v>1</v>
      </c>
      <c r="GX658" s="10">
        <v>0</v>
      </c>
      <c r="GY658" s="10">
        <v>-0.1</v>
      </c>
      <c r="GZ658" s="10">
        <v>-0.1</v>
      </c>
      <c r="HA658" s="29">
        <f t="shared" si="886"/>
        <v>-0.1</v>
      </c>
      <c r="HB658" s="29">
        <f t="shared" si="887"/>
        <v>-0.50139275765877056</v>
      </c>
      <c r="HC658">
        <v>0.30000000000000004</v>
      </c>
      <c r="HD658">
        <v>0.30000000000000004</v>
      </c>
      <c r="HE658">
        <v>-1</v>
      </c>
      <c r="HF658">
        <v>-0.1</v>
      </c>
      <c r="HG658">
        <v>-0.1</v>
      </c>
      <c r="HH658">
        <v>0</v>
      </c>
      <c r="HI658">
        <v>-0.2</v>
      </c>
      <c r="HJ658" s="11">
        <f t="shared" si="888"/>
        <v>-0.2</v>
      </c>
      <c r="HK658" s="11">
        <f t="shared" si="889"/>
        <v>-1.0027855153175411</v>
      </c>
      <c r="HL658">
        <v>4</v>
      </c>
      <c r="HM658">
        <v>0</v>
      </c>
      <c r="HN658">
        <v>0</v>
      </c>
      <c r="HQ658" s="33">
        <v>37374</v>
      </c>
      <c r="HR658" s="33">
        <v>850000</v>
      </c>
      <c r="HS658" s="30">
        <f t="shared" si="890"/>
        <v>-0.23015567184035479</v>
      </c>
    </row>
    <row r="659" spans="1:228" x14ac:dyDescent="0.2">
      <c r="A659" s="1">
        <v>6</v>
      </c>
      <c r="B659" s="2" t="s">
        <v>3045</v>
      </c>
      <c r="C659" s="2" t="s">
        <v>683</v>
      </c>
      <c r="D659" s="2" t="s">
        <v>429</v>
      </c>
      <c r="E659" s="2" t="s">
        <v>240</v>
      </c>
      <c r="F659" s="2">
        <v>73</v>
      </c>
      <c r="G659" s="2">
        <v>190</v>
      </c>
      <c r="H659" s="2" t="s">
        <v>231</v>
      </c>
      <c r="J659" s="3">
        <v>26</v>
      </c>
      <c r="K659" s="5" t="s">
        <v>3046</v>
      </c>
      <c r="L659" s="5" t="s">
        <v>3047</v>
      </c>
      <c r="M659" s="5" t="s">
        <v>397</v>
      </c>
      <c r="N659" s="5" t="s">
        <v>577</v>
      </c>
      <c r="O659" s="2" t="s">
        <v>577</v>
      </c>
      <c r="P659" s="2" t="s">
        <v>271</v>
      </c>
      <c r="Q659" s="1">
        <v>30</v>
      </c>
      <c r="R659" s="1">
        <v>1</v>
      </c>
      <c r="S659" s="1">
        <v>5</v>
      </c>
      <c r="T659" s="1">
        <v>6</v>
      </c>
      <c r="U659" s="1">
        <v>8</v>
      </c>
      <c r="V659" s="1">
        <v>35</v>
      </c>
      <c r="W659" s="20">
        <f t="shared" si="812"/>
        <v>2.8571428571428571E-2</v>
      </c>
      <c r="X659" s="6">
        <v>516.51666666669996</v>
      </c>
      <c r="Y659" s="6">
        <f t="shared" si="813"/>
        <v>17.217222222223331</v>
      </c>
      <c r="Z659" s="1">
        <v>655</v>
      </c>
      <c r="AA659" s="6">
        <f t="shared" si="814"/>
        <v>21.833333333333332</v>
      </c>
      <c r="AB659" s="8">
        <f t="shared" si="815"/>
        <v>0.78857506361328233</v>
      </c>
      <c r="AC659" s="3">
        <f t="shared" si="816"/>
        <v>0</v>
      </c>
      <c r="AD659" s="8">
        <f t="shared" si="817"/>
        <v>0</v>
      </c>
      <c r="AE659" s="20">
        <f t="shared" si="818"/>
        <v>4.3478260869565216E-2</v>
      </c>
      <c r="AF659" s="20">
        <f t="shared" si="819"/>
        <v>0.21739130434782608</v>
      </c>
      <c r="AG659" s="20">
        <f t="shared" si="820"/>
        <v>0.2608695652173913</v>
      </c>
      <c r="AH659" s="3" t="e">
        <f t="shared" si="821"/>
        <v>#VALUE!</v>
      </c>
      <c r="AI659" s="3" t="str">
        <f t="shared" si="822"/>
        <v xml:space="preserve"> </v>
      </c>
      <c r="AJ659" s="3" t="str">
        <f t="shared" si="823"/>
        <v xml:space="preserve"> </v>
      </c>
      <c r="AK659" s="20" t="e">
        <f t="shared" si="824"/>
        <v>#VALUE!</v>
      </c>
      <c r="AL659" s="6">
        <v>0</v>
      </c>
      <c r="AM659" s="1">
        <v>38</v>
      </c>
      <c r="AN659" s="1">
        <v>57</v>
      </c>
      <c r="AO659" s="1">
        <v>23</v>
      </c>
      <c r="AP659" s="1">
        <v>6</v>
      </c>
      <c r="AQ659" s="1">
        <v>5</v>
      </c>
      <c r="AR659" s="6">
        <f t="shared" si="825"/>
        <v>4.4141847633180991</v>
      </c>
      <c r="AS659" s="6">
        <f t="shared" si="826"/>
        <v>6.6212771449771468</v>
      </c>
      <c r="AT659" s="6">
        <f t="shared" si="827"/>
        <v>2.6717434093767438</v>
      </c>
      <c r="AU659" s="6">
        <f t="shared" si="828"/>
        <v>0.69697654157654187</v>
      </c>
      <c r="AV659" s="6">
        <f t="shared" si="829"/>
        <v>0.58081378464711819</v>
      </c>
      <c r="AW659" s="1">
        <v>12</v>
      </c>
      <c r="AX659" s="1">
        <v>6</v>
      </c>
      <c r="AY659" s="1">
        <v>0</v>
      </c>
      <c r="AZ659" s="1">
        <v>0</v>
      </c>
      <c r="BA659" s="1">
        <v>0</v>
      </c>
      <c r="BB659" s="1">
        <v>0</v>
      </c>
      <c r="BC659" s="7">
        <f>(EA659+FH659+GG659)-(DZ659+FG659+GF659)-((BD659/60)*(-0.29)+(EF659/60)*0.11+(FI659/60)*(-0.33))</f>
        <v>-0.84571388888923371</v>
      </c>
      <c r="BD659" s="6">
        <v>417.68333333330003</v>
      </c>
      <c r="BE659" s="6">
        <f t="shared" si="830"/>
        <v>13.922777777776668</v>
      </c>
      <c r="BF659" s="5">
        <v>13.35</v>
      </c>
      <c r="BG659" s="5">
        <v>34.39</v>
      </c>
      <c r="BH659" s="21">
        <f t="shared" si="831"/>
        <v>0.2796397151235861</v>
      </c>
      <c r="BI659" s="1">
        <v>1</v>
      </c>
      <c r="BJ659" s="22">
        <v>0</v>
      </c>
      <c r="BK659" s="22">
        <v>5</v>
      </c>
      <c r="BL659" s="1">
        <v>5</v>
      </c>
      <c r="BM659" s="1">
        <f t="shared" si="832"/>
        <v>6</v>
      </c>
      <c r="BN659" s="8">
        <f t="shared" si="833"/>
        <v>0.86189697138987753</v>
      </c>
      <c r="BO659" s="3">
        <f t="shared" si="834"/>
        <v>0</v>
      </c>
      <c r="BP659" s="20">
        <f t="shared" si="835"/>
        <v>5.2631578947368418E-2</v>
      </c>
      <c r="BQ659" s="20">
        <f t="shared" si="836"/>
        <v>0.26315789473684209</v>
      </c>
      <c r="BR659" s="20">
        <f t="shared" si="837"/>
        <v>0.31578947368421051</v>
      </c>
      <c r="BS659" s="3" t="str">
        <f t="shared" si="838"/>
        <v xml:space="preserve"> </v>
      </c>
      <c r="BV659" s="20" t="str">
        <f t="shared" si="839"/>
        <v xml:space="preserve"> </v>
      </c>
      <c r="BW659" s="5">
        <v>59</v>
      </c>
      <c r="BX659" s="5">
        <v>71</v>
      </c>
      <c r="BY659" s="21">
        <f t="shared" si="840"/>
        <v>0.37463976945244959</v>
      </c>
      <c r="BZ659" s="5">
        <v>55</v>
      </c>
      <c r="CA659" s="5">
        <v>40</v>
      </c>
      <c r="CB659" s="23">
        <f t="shared" si="841"/>
        <v>0.2737752161383285</v>
      </c>
      <c r="CC659" s="5">
        <v>70</v>
      </c>
      <c r="CD659" s="5">
        <v>52</v>
      </c>
      <c r="CE659" s="23">
        <f t="shared" si="842"/>
        <v>0.35158501440922191</v>
      </c>
      <c r="CF659" s="23">
        <f t="shared" si="843"/>
        <v>0.57777777777777772</v>
      </c>
      <c r="CG659" s="24">
        <v>5</v>
      </c>
      <c r="CH659" s="5">
        <v>143</v>
      </c>
      <c r="CI659" s="5">
        <v>132</v>
      </c>
      <c r="CJ659" s="5">
        <v>111</v>
      </c>
      <c r="CK659">
        <v>15.18906913</v>
      </c>
      <c r="CL659" s="5">
        <v>0.59399999999999997</v>
      </c>
      <c r="CM659" s="5">
        <v>4</v>
      </c>
      <c r="CN659" s="5">
        <v>1.877</v>
      </c>
      <c r="CO659" s="5">
        <v>0.78900000000000003</v>
      </c>
      <c r="CP659" s="5">
        <v>1.5550000000000002</v>
      </c>
      <c r="CQ659" s="21">
        <f t="shared" si="844"/>
        <v>9.4527363184079602E-2</v>
      </c>
      <c r="CR659" s="25">
        <f t="shared" si="845"/>
        <v>0.94210526315789478</v>
      </c>
      <c r="CS659" s="22">
        <f t="shared" si="846"/>
        <v>951.55799947630271</v>
      </c>
      <c r="CT659" s="21">
        <f t="shared" si="847"/>
        <v>3.6632626341974381E-2</v>
      </c>
      <c r="CU659" s="26">
        <f t="shared" si="848"/>
        <v>2.8464419475655429</v>
      </c>
      <c r="CV659" s="27">
        <f t="shared" si="849"/>
        <v>1.6479400749063671</v>
      </c>
      <c r="CW659" s="27">
        <f t="shared" si="850"/>
        <v>30.112359550561798</v>
      </c>
      <c r="CX659" s="27">
        <f t="shared" si="851"/>
        <v>28.464419475655429</v>
      </c>
      <c r="CY659" s="27">
        <f t="shared" si="852"/>
        <v>56.329588014981269</v>
      </c>
      <c r="CZ659" s="27">
        <f t="shared" si="853"/>
        <v>58.876404494382022</v>
      </c>
      <c r="DA659" s="28">
        <f t="shared" si="854"/>
        <v>-2.5468164794007535</v>
      </c>
      <c r="DB659" s="5">
        <v>19</v>
      </c>
      <c r="DC659" s="5">
        <v>11</v>
      </c>
      <c r="DD659" s="22">
        <v>182</v>
      </c>
      <c r="DE659" s="22">
        <v>179</v>
      </c>
      <c r="DF659" s="22">
        <v>87</v>
      </c>
      <c r="DG659" s="22">
        <v>99</v>
      </c>
      <c r="DH659" s="22">
        <v>104</v>
      </c>
      <c r="DI659" s="22">
        <v>88</v>
      </c>
      <c r="DJ659" s="29">
        <f t="shared" si="855"/>
        <v>-4.1814831460674178</v>
      </c>
      <c r="DK659" s="27">
        <f t="shared" si="856"/>
        <v>2.0936318697295722</v>
      </c>
      <c r="DL659" s="27">
        <f t="shared" si="857"/>
        <v>2.0936318697295722</v>
      </c>
      <c r="DM659" s="27">
        <f t="shared" si="858"/>
        <v>32.916545507414945</v>
      </c>
      <c r="DN659" s="27">
        <f t="shared" si="859"/>
        <v>31.404478045943588</v>
      </c>
      <c r="DO659" s="27">
        <f t="shared" si="860"/>
        <v>59.901134050596099</v>
      </c>
      <c r="DP659" s="27">
        <f t="shared" si="861"/>
        <v>56.469904041872631</v>
      </c>
      <c r="DQ659" s="30">
        <f t="shared" si="862"/>
        <v>-5.978046488124221</v>
      </c>
      <c r="DR659" s="5">
        <v>36</v>
      </c>
      <c r="DS659" s="5">
        <v>36</v>
      </c>
      <c r="DT659" s="5">
        <v>530</v>
      </c>
      <c r="DU659" s="5">
        <v>504</v>
      </c>
      <c r="DV659" s="5">
        <v>225</v>
      </c>
      <c r="DW659" s="5">
        <v>213</v>
      </c>
      <c r="DX659" s="5">
        <v>218</v>
      </c>
      <c r="DY659" s="5">
        <v>239</v>
      </c>
      <c r="DZ659" s="22">
        <v>6</v>
      </c>
      <c r="EA659" s="22">
        <v>3</v>
      </c>
      <c r="EB659" s="22">
        <f t="shared" si="863"/>
        <v>-3</v>
      </c>
      <c r="EC659" s="26">
        <f t="shared" si="864"/>
        <v>0.86189697138987753</v>
      </c>
      <c r="ED659" s="27">
        <f t="shared" si="865"/>
        <v>0.43094848569493877</v>
      </c>
      <c r="EE659" s="27">
        <f t="shared" si="866"/>
        <v>-0.43094848569493877</v>
      </c>
      <c r="EF659" s="6">
        <v>55.65</v>
      </c>
      <c r="EG659" s="6">
        <f t="shared" si="867"/>
        <v>1.855</v>
      </c>
      <c r="EH659" s="5">
        <v>1.86</v>
      </c>
      <c r="EI659" s="5">
        <v>3.61</v>
      </c>
      <c r="EJ659" s="21">
        <f t="shared" si="868"/>
        <v>0.34003656307129804</v>
      </c>
      <c r="EK659" s="1">
        <v>0</v>
      </c>
      <c r="EL659" s="22">
        <v>0</v>
      </c>
      <c r="EM659" s="22">
        <v>0</v>
      </c>
      <c r="EN659" s="1">
        <v>0</v>
      </c>
      <c r="EO659" s="3">
        <f t="shared" si="869"/>
        <v>0</v>
      </c>
      <c r="EP659" s="6">
        <f t="shared" si="870"/>
        <v>0</v>
      </c>
      <c r="EQ659" s="3">
        <f t="shared" si="871"/>
        <v>0</v>
      </c>
      <c r="ER659" s="20">
        <f t="shared" si="872"/>
        <v>0</v>
      </c>
      <c r="ES659" s="20">
        <f t="shared" si="873"/>
        <v>0</v>
      </c>
      <c r="ET659" s="20">
        <f t="shared" si="874"/>
        <v>0</v>
      </c>
      <c r="EU659" s="3" t="str">
        <f t="shared" si="875"/>
        <v xml:space="preserve"> </v>
      </c>
      <c r="EX659" s="20" t="str">
        <f t="shared" si="876"/>
        <v xml:space="preserve"> </v>
      </c>
      <c r="EY659" s="5">
        <v>4</v>
      </c>
      <c r="EZ659" s="5">
        <v>0</v>
      </c>
      <c r="FA659" s="22">
        <v>39</v>
      </c>
      <c r="FB659" s="22">
        <v>5</v>
      </c>
      <c r="FC659" s="22">
        <v>17</v>
      </c>
      <c r="FD659" s="22">
        <v>3</v>
      </c>
      <c r="FE659" s="22">
        <v>2</v>
      </c>
      <c r="FF659" s="22">
        <v>26</v>
      </c>
      <c r="FG659" s="22">
        <v>0</v>
      </c>
      <c r="FH659" s="22">
        <v>0</v>
      </c>
      <c r="FI659" s="6">
        <v>43.183333333299998</v>
      </c>
      <c r="FJ659" s="6">
        <f t="shared" si="877"/>
        <v>1.4394444444433332</v>
      </c>
      <c r="FK659" s="5">
        <v>1.32</v>
      </c>
      <c r="FL659" s="5">
        <v>3.95</v>
      </c>
      <c r="FM659" s="21">
        <f t="shared" si="878"/>
        <v>0.25047438330170779</v>
      </c>
      <c r="FN659" s="1">
        <v>0</v>
      </c>
      <c r="FO659" s="22">
        <v>0</v>
      </c>
      <c r="FP659" s="22">
        <v>0</v>
      </c>
      <c r="FQ659" s="1">
        <v>0</v>
      </c>
      <c r="FR659" s="1">
        <f t="shared" si="879"/>
        <v>0</v>
      </c>
      <c r="FS659" s="3">
        <f t="shared" si="880"/>
        <v>0</v>
      </c>
      <c r="FT659" s="3" t="str">
        <f t="shared" si="881"/>
        <v xml:space="preserve"> </v>
      </c>
      <c r="FW659" s="20" t="str">
        <f t="shared" si="882"/>
        <v xml:space="preserve"> </v>
      </c>
      <c r="FX659" s="5">
        <v>0</v>
      </c>
      <c r="FY659" s="5">
        <v>4</v>
      </c>
      <c r="FZ659" s="22">
        <v>4</v>
      </c>
      <c r="GA659" s="22">
        <v>20</v>
      </c>
      <c r="GB659" s="22">
        <v>3</v>
      </c>
      <c r="GC659" s="22">
        <v>12</v>
      </c>
      <c r="GD659" s="22">
        <v>21</v>
      </c>
      <c r="GE659" s="22">
        <v>1</v>
      </c>
      <c r="GF659" s="22">
        <v>0</v>
      </c>
      <c r="GG659" s="22">
        <v>0</v>
      </c>
      <c r="GH659" s="1">
        <v>23</v>
      </c>
      <c r="GI659" s="1">
        <v>4</v>
      </c>
      <c r="GJ659" s="1">
        <v>16</v>
      </c>
      <c r="GK659" s="1">
        <v>5</v>
      </c>
      <c r="GL659" s="1">
        <v>1</v>
      </c>
      <c r="GM659" s="1">
        <v>1</v>
      </c>
      <c r="GN659" s="31">
        <f t="shared" si="883"/>
        <v>1</v>
      </c>
      <c r="GO659" s="1">
        <v>1</v>
      </c>
      <c r="GP659" s="1">
        <v>1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32" t="str">
        <f t="shared" si="884"/>
        <v xml:space="preserve"> </v>
      </c>
      <c r="GW659" s="9">
        <f t="shared" si="885"/>
        <v>4</v>
      </c>
      <c r="GX659" s="10">
        <v>0.2</v>
      </c>
      <c r="GY659" s="10">
        <v>1.7000000000000002</v>
      </c>
      <c r="GZ659" s="10">
        <v>1.9</v>
      </c>
      <c r="HA659" s="29">
        <f t="shared" si="886"/>
        <v>6.3333333333333325E-2</v>
      </c>
      <c r="HB659" s="29">
        <f t="shared" si="887"/>
        <v>0.22070923816590488</v>
      </c>
      <c r="HC659">
        <v>9.1</v>
      </c>
      <c r="HD659">
        <v>10.1</v>
      </c>
      <c r="HE659">
        <v>7.1</v>
      </c>
      <c r="HF659">
        <v>0.2</v>
      </c>
      <c r="HG659">
        <v>1.9</v>
      </c>
      <c r="HH659">
        <v>0.5</v>
      </c>
      <c r="HI659">
        <v>2.6</v>
      </c>
      <c r="HJ659" s="11">
        <f t="shared" si="888"/>
        <v>8.666666666666667E-2</v>
      </c>
      <c r="HK659" s="11">
        <f t="shared" si="889"/>
        <v>0.30202316801650148</v>
      </c>
      <c r="HL659">
        <v>99</v>
      </c>
      <c r="HM659">
        <v>0</v>
      </c>
      <c r="HN659">
        <v>0</v>
      </c>
      <c r="HO659">
        <v>16</v>
      </c>
      <c r="HP659" t="s">
        <v>393</v>
      </c>
      <c r="HQ659" s="33">
        <v>550000</v>
      </c>
      <c r="HR659" s="33">
        <v>0</v>
      </c>
      <c r="HS659" s="30">
        <f t="shared" si="890"/>
        <v>2.5121951219512195</v>
      </c>
    </row>
    <row r="660" spans="1:228" s="5" customFormat="1" x14ac:dyDescent="0.2">
      <c r="A660" s="1">
        <v>45</v>
      </c>
      <c r="B660" s="2" t="s">
        <v>3048</v>
      </c>
      <c r="C660" s="2" t="s">
        <v>3049</v>
      </c>
      <c r="D660" s="2" t="s">
        <v>266</v>
      </c>
      <c r="E660" s="2" t="s">
        <v>230</v>
      </c>
      <c r="F660" s="2">
        <v>68</v>
      </c>
      <c r="G660" s="2">
        <v>175</v>
      </c>
      <c r="H660" s="2" t="s">
        <v>249</v>
      </c>
      <c r="I660" s="2" t="s">
        <v>258</v>
      </c>
      <c r="J660" s="3">
        <v>23</v>
      </c>
      <c r="K660" s="5" t="s">
        <v>3050</v>
      </c>
      <c r="L660" s="5" t="s">
        <v>3051</v>
      </c>
      <c r="M660" s="5" t="s">
        <v>874</v>
      </c>
      <c r="N660" s="5" t="s">
        <v>270</v>
      </c>
      <c r="O660" s="2" t="s">
        <v>270</v>
      </c>
      <c r="P660" s="2" t="s">
        <v>376</v>
      </c>
      <c r="Q660" s="1">
        <v>31</v>
      </c>
      <c r="R660" s="1">
        <v>3</v>
      </c>
      <c r="S660" s="1">
        <v>6</v>
      </c>
      <c r="T660" s="1">
        <v>9</v>
      </c>
      <c r="U660" s="1">
        <v>0</v>
      </c>
      <c r="V660" s="1">
        <v>28</v>
      </c>
      <c r="W660" s="20">
        <f t="shared" si="812"/>
        <v>0.10714285714285714</v>
      </c>
      <c r="X660" s="6">
        <v>425.1</v>
      </c>
      <c r="Y660" s="6">
        <f t="shared" si="813"/>
        <v>13.712903225806452</v>
      </c>
      <c r="Z660" s="1">
        <v>585</v>
      </c>
      <c r="AA660" s="6">
        <f t="shared" si="814"/>
        <v>18.870967741935484</v>
      </c>
      <c r="AB660" s="8">
        <f t="shared" si="815"/>
        <v>0.72666666666666668</v>
      </c>
      <c r="AC660" s="3">
        <f t="shared" si="816"/>
        <v>55.272727272727273</v>
      </c>
      <c r="AD660" s="8">
        <f t="shared" si="817"/>
        <v>7.8013729389876172</v>
      </c>
      <c r="AE660" s="20">
        <f t="shared" si="818"/>
        <v>0.1875</v>
      </c>
      <c r="AF660" s="20">
        <f t="shared" si="819"/>
        <v>0.375</v>
      </c>
      <c r="AG660" s="20">
        <f t="shared" si="820"/>
        <v>0.5625</v>
      </c>
      <c r="AH660" s="3">
        <f t="shared" si="821"/>
        <v>321</v>
      </c>
      <c r="AI660" s="3">
        <f t="shared" si="822"/>
        <v>140</v>
      </c>
      <c r="AJ660" s="3">
        <f t="shared" si="823"/>
        <v>181</v>
      </c>
      <c r="AK660" s="20">
        <f t="shared" si="824"/>
        <v>0.43613707165109034</v>
      </c>
      <c r="AL660" s="6">
        <v>17.3</v>
      </c>
      <c r="AM660" s="1">
        <v>10</v>
      </c>
      <c r="AN660" s="1">
        <v>11</v>
      </c>
      <c r="AO660" s="1">
        <v>12</v>
      </c>
      <c r="AP660" s="1">
        <v>5</v>
      </c>
      <c r="AQ660" s="1">
        <v>14</v>
      </c>
      <c r="AR660" s="6">
        <f t="shared" si="825"/>
        <v>1.4114326040931544</v>
      </c>
      <c r="AS660" s="6">
        <f t="shared" si="826"/>
        <v>1.5525758645024701</v>
      </c>
      <c r="AT660" s="6">
        <f t="shared" si="827"/>
        <v>1.6937191249117853</v>
      </c>
      <c r="AU660" s="6">
        <f t="shared" si="828"/>
        <v>0.7057163020465772</v>
      </c>
      <c r="AV660" s="6">
        <f t="shared" si="829"/>
        <v>1.9760056457304163</v>
      </c>
      <c r="AW660" s="1">
        <v>4</v>
      </c>
      <c r="AX660" s="1">
        <v>2</v>
      </c>
      <c r="AY660" s="1">
        <v>0</v>
      </c>
      <c r="AZ660" s="1">
        <v>0</v>
      </c>
      <c r="BA660" s="1">
        <v>0</v>
      </c>
      <c r="BB660" s="1">
        <v>0</v>
      </c>
      <c r="BC660" s="7">
        <f>(EA660+FH660+GG660)-(DZ660+FG660+GF660)-((BD660/60)*(0.11)+(EF660/60)*(-0.14)+(FI660/60)*(0.13))</f>
        <v>-1.4600666666668167</v>
      </c>
      <c r="BD660" s="6">
        <v>348.4</v>
      </c>
      <c r="BE660" s="6">
        <f t="shared" si="830"/>
        <v>11.238709677419354</v>
      </c>
      <c r="BF660" s="5">
        <v>10.85</v>
      </c>
      <c r="BG660" s="5">
        <v>36.36</v>
      </c>
      <c r="BH660" s="21">
        <f t="shared" si="831"/>
        <v>0.22982418979029864</v>
      </c>
      <c r="BI660" s="1">
        <v>2</v>
      </c>
      <c r="BJ660" s="22">
        <v>4</v>
      </c>
      <c r="BK660" s="22">
        <v>0</v>
      </c>
      <c r="BL660" s="1">
        <v>6</v>
      </c>
      <c r="BM660" s="1">
        <f t="shared" si="832"/>
        <v>8</v>
      </c>
      <c r="BN660" s="8">
        <f t="shared" si="833"/>
        <v>1.3777267508610793</v>
      </c>
      <c r="BO660" s="3">
        <f t="shared" si="834"/>
        <v>55.272727272727273</v>
      </c>
      <c r="BP660" s="20">
        <f t="shared" si="835"/>
        <v>0.18181818181818182</v>
      </c>
      <c r="BQ660" s="20">
        <f t="shared" si="836"/>
        <v>0.54545454545454541</v>
      </c>
      <c r="BR660" s="20">
        <f t="shared" si="837"/>
        <v>0.72727272727272729</v>
      </c>
      <c r="BS660" s="3">
        <f t="shared" si="838"/>
        <v>280</v>
      </c>
      <c r="BT660" s="1">
        <v>121</v>
      </c>
      <c r="BU660" s="1">
        <v>159</v>
      </c>
      <c r="BV660" s="20">
        <f t="shared" si="839"/>
        <v>0.43214285714285716</v>
      </c>
      <c r="BW660" s="5">
        <v>43</v>
      </c>
      <c r="BX660" s="5">
        <v>66</v>
      </c>
      <c r="BY660" s="21">
        <f t="shared" si="840"/>
        <v>0.37074829931972791</v>
      </c>
      <c r="BZ660" s="5">
        <v>41</v>
      </c>
      <c r="CA660" s="5">
        <v>31</v>
      </c>
      <c r="CB660" s="23">
        <f t="shared" si="841"/>
        <v>0.24489795918367346</v>
      </c>
      <c r="CC660" s="5">
        <v>44</v>
      </c>
      <c r="CD660" s="5">
        <v>69</v>
      </c>
      <c r="CE660" s="23">
        <f t="shared" si="842"/>
        <v>0.38435374149659862</v>
      </c>
      <c r="CF660" s="23">
        <f t="shared" si="843"/>
        <v>0.60220994475138123</v>
      </c>
      <c r="CG660" s="24">
        <v>10</v>
      </c>
      <c r="CH660" s="5">
        <v>128</v>
      </c>
      <c r="CI660" s="5">
        <v>118</v>
      </c>
      <c r="CJ660" s="5">
        <v>100</v>
      </c>
      <c r="CK660">
        <v>15.08081651</v>
      </c>
      <c r="CL660" s="5">
        <v>-0.378</v>
      </c>
      <c r="CM660" s="5">
        <v>12</v>
      </c>
      <c r="CN660" s="5">
        <v>-0.60399999999999998</v>
      </c>
      <c r="CO660" s="5">
        <v>-2.899</v>
      </c>
      <c r="CP660" s="5">
        <v>1.014</v>
      </c>
      <c r="CQ660" s="21">
        <f t="shared" si="844"/>
        <v>7.2368421052631582E-2</v>
      </c>
      <c r="CR660" s="25">
        <f t="shared" si="845"/>
        <v>0.92361111111111116</v>
      </c>
      <c r="CS660" s="22">
        <f t="shared" si="846"/>
        <v>930.84795321637432</v>
      </c>
      <c r="CT660" s="21">
        <f t="shared" si="847"/>
        <v>-4.0204678362572577E-3</v>
      </c>
      <c r="CU660" s="26">
        <f t="shared" si="848"/>
        <v>1.9622417125018585</v>
      </c>
      <c r="CV660" s="27">
        <f t="shared" si="849"/>
        <v>1.9622417125018585</v>
      </c>
      <c r="CW660" s="27">
        <f t="shared" si="850"/>
        <v>27.114612754571134</v>
      </c>
      <c r="CX660" s="27">
        <f t="shared" si="851"/>
        <v>25.687527872751602</v>
      </c>
      <c r="CY660" s="27">
        <f t="shared" si="852"/>
        <v>51.910212576185529</v>
      </c>
      <c r="CZ660" s="27">
        <f t="shared" si="853"/>
        <v>48.164114761409252</v>
      </c>
      <c r="DA660" s="28">
        <f t="shared" si="854"/>
        <v>3.7460978147762773</v>
      </c>
      <c r="DB660" s="5">
        <v>11</v>
      </c>
      <c r="DC660" s="5">
        <v>11</v>
      </c>
      <c r="DD660" s="22">
        <v>141</v>
      </c>
      <c r="DE660" s="22">
        <v>133</v>
      </c>
      <c r="DF660" s="22">
        <v>61</v>
      </c>
      <c r="DG660" s="22">
        <v>58</v>
      </c>
      <c r="DH660" s="22">
        <v>68</v>
      </c>
      <c r="DI660" s="22">
        <v>78</v>
      </c>
      <c r="DJ660" s="29">
        <f t="shared" si="855"/>
        <v>-0.41494085925686974</v>
      </c>
      <c r="DK660" s="27">
        <f t="shared" si="856"/>
        <v>2.3954008304056211</v>
      </c>
      <c r="DL660" s="27">
        <f t="shared" si="857"/>
        <v>1.8630895347599274</v>
      </c>
      <c r="DM660" s="27">
        <f t="shared" si="858"/>
        <v>27.520493984882357</v>
      </c>
      <c r="DN660" s="27">
        <f t="shared" si="859"/>
        <v>27.254338337059512</v>
      </c>
      <c r="DO660" s="27">
        <f t="shared" si="860"/>
        <v>53.92313424890876</v>
      </c>
      <c r="DP660" s="27">
        <f t="shared" si="861"/>
        <v>47.748323219418715</v>
      </c>
      <c r="DQ660" s="30">
        <f t="shared" si="862"/>
        <v>-2.4287132147137669</v>
      </c>
      <c r="DR660" s="5">
        <v>45</v>
      </c>
      <c r="DS660" s="5">
        <v>35</v>
      </c>
      <c r="DT660" s="5">
        <v>472</v>
      </c>
      <c r="DU660" s="5">
        <v>477</v>
      </c>
      <c r="DV660" s="5">
        <v>210</v>
      </c>
      <c r="DW660" s="5">
        <v>163</v>
      </c>
      <c r="DX660" s="5">
        <v>222</v>
      </c>
      <c r="DY660" s="5">
        <v>286</v>
      </c>
      <c r="DZ660" s="22">
        <v>2</v>
      </c>
      <c r="EA660" s="22">
        <v>1</v>
      </c>
      <c r="EB660" s="22">
        <f t="shared" si="863"/>
        <v>-1</v>
      </c>
      <c r="EC660" s="26">
        <f t="shared" si="864"/>
        <v>0.34443168771526983</v>
      </c>
      <c r="ED660" s="27">
        <f t="shared" si="865"/>
        <v>0.17221584385763491</v>
      </c>
      <c r="EE660" s="27">
        <f t="shared" si="866"/>
        <v>-0.17221584385763491</v>
      </c>
      <c r="EF660" s="6">
        <v>76.633333333300001</v>
      </c>
      <c r="EG660" s="6">
        <f t="shared" si="867"/>
        <v>2.4720430107516131</v>
      </c>
      <c r="EH660" s="5">
        <v>2.46</v>
      </c>
      <c r="EI660" s="5">
        <v>3.33</v>
      </c>
      <c r="EJ660" s="21">
        <f t="shared" si="868"/>
        <v>0.42487046632124353</v>
      </c>
      <c r="EK660" s="1">
        <v>1</v>
      </c>
      <c r="EL660" s="22">
        <v>0</v>
      </c>
      <c r="EM660" s="22">
        <v>0</v>
      </c>
      <c r="EN660" s="1">
        <v>0</v>
      </c>
      <c r="EO660" s="3">
        <f t="shared" si="869"/>
        <v>1</v>
      </c>
      <c r="EP660" s="6">
        <f t="shared" si="870"/>
        <v>0.78294910830830045</v>
      </c>
      <c r="EQ660" s="3">
        <f t="shared" si="871"/>
        <v>0</v>
      </c>
      <c r="ER660" s="20">
        <f t="shared" si="872"/>
        <v>0.2</v>
      </c>
      <c r="ES660" s="20">
        <f t="shared" si="873"/>
        <v>0</v>
      </c>
      <c r="ET660" s="20">
        <f t="shared" si="874"/>
        <v>0.2</v>
      </c>
      <c r="EU660" s="3">
        <f t="shared" si="875"/>
        <v>40</v>
      </c>
      <c r="EV660" s="1">
        <v>19</v>
      </c>
      <c r="EW660" s="1">
        <v>21</v>
      </c>
      <c r="EX660" s="20">
        <f t="shared" si="876"/>
        <v>0.47499999999999998</v>
      </c>
      <c r="EY660" s="5">
        <v>5</v>
      </c>
      <c r="EZ660" s="5">
        <v>2</v>
      </c>
      <c r="FA660" s="22">
        <v>49</v>
      </c>
      <c r="FB660" s="22">
        <v>11</v>
      </c>
      <c r="FC660" s="22">
        <v>22</v>
      </c>
      <c r="FD660" s="22">
        <v>1</v>
      </c>
      <c r="FE660" s="22">
        <v>3</v>
      </c>
      <c r="FF660" s="22">
        <v>38</v>
      </c>
      <c r="FG660" s="22">
        <v>0</v>
      </c>
      <c r="FH660" s="22">
        <v>0</v>
      </c>
      <c r="FI660" s="6">
        <v>6.6666666700000002E-2</v>
      </c>
      <c r="FJ660" s="6">
        <f t="shared" si="877"/>
        <v>2.1505376354838709E-3</v>
      </c>
      <c r="FM660" s="21" t="str">
        <f t="shared" si="878"/>
        <v xml:space="preserve"> </v>
      </c>
      <c r="FN660" s="1">
        <v>0</v>
      </c>
      <c r="FO660" s="22">
        <v>0</v>
      </c>
      <c r="FP660" s="22">
        <v>0</v>
      </c>
      <c r="FQ660" s="1">
        <v>0</v>
      </c>
      <c r="FR660" s="1">
        <f t="shared" si="879"/>
        <v>0</v>
      </c>
      <c r="FS660" s="3">
        <f t="shared" si="880"/>
        <v>0</v>
      </c>
      <c r="FT660" s="3">
        <f t="shared" si="881"/>
        <v>1</v>
      </c>
      <c r="FU660" s="1">
        <v>0</v>
      </c>
      <c r="FV660" s="1">
        <v>1</v>
      </c>
      <c r="FW660" s="20">
        <f t="shared" si="882"/>
        <v>0</v>
      </c>
      <c r="FZ660" s="22">
        <v>0</v>
      </c>
      <c r="GA660" s="22">
        <v>0</v>
      </c>
      <c r="GB660" s="22">
        <v>0</v>
      </c>
      <c r="GC660" s="22">
        <v>0</v>
      </c>
      <c r="GD660" s="22">
        <v>0</v>
      </c>
      <c r="GE660" s="22">
        <v>0</v>
      </c>
      <c r="GF660" s="22">
        <v>0</v>
      </c>
      <c r="GG660" s="22">
        <v>0</v>
      </c>
      <c r="GH660" s="1">
        <v>18</v>
      </c>
      <c r="GI660" s="1">
        <v>5</v>
      </c>
      <c r="GJ660" s="1">
        <v>13</v>
      </c>
      <c r="GK660" s="1">
        <v>0</v>
      </c>
      <c r="GL660" s="1">
        <v>3</v>
      </c>
      <c r="GM660" s="1">
        <v>1</v>
      </c>
      <c r="GN660" s="31">
        <f t="shared" si="883"/>
        <v>0.33333333333333331</v>
      </c>
      <c r="GO660" s="1">
        <v>1</v>
      </c>
      <c r="GP660" s="1">
        <v>0</v>
      </c>
      <c r="GQ660" s="1">
        <v>0</v>
      </c>
      <c r="GR660" s="1">
        <v>2</v>
      </c>
      <c r="GS660" s="1">
        <v>0</v>
      </c>
      <c r="GT660" s="1">
        <v>0</v>
      </c>
      <c r="GU660" s="1">
        <v>0</v>
      </c>
      <c r="GV660" s="32" t="str">
        <f t="shared" si="884"/>
        <v xml:space="preserve"> </v>
      </c>
      <c r="GW660" s="9">
        <f t="shared" si="885"/>
        <v>2</v>
      </c>
      <c r="GX660" s="10">
        <v>0.2</v>
      </c>
      <c r="GY660" s="10">
        <v>0.5</v>
      </c>
      <c r="GZ660" s="10">
        <v>0.7</v>
      </c>
      <c r="HA660" s="29">
        <f t="shared" si="886"/>
        <v>2.2580645161290321E-2</v>
      </c>
      <c r="HB660" s="29">
        <f t="shared" si="887"/>
        <v>9.8800282286520796E-2</v>
      </c>
      <c r="HC660">
        <v>9.3000000000000007</v>
      </c>
      <c r="HD660">
        <v>7.3</v>
      </c>
      <c r="HE660">
        <v>-0.60000000000000009</v>
      </c>
      <c r="HF660">
        <v>-0.5</v>
      </c>
      <c r="HG660">
        <v>0.4</v>
      </c>
      <c r="HH660">
        <v>-0.1</v>
      </c>
      <c r="HI660">
        <v>-0.2</v>
      </c>
      <c r="HJ660" s="11">
        <f t="shared" si="888"/>
        <v>-6.4516129032258064E-3</v>
      </c>
      <c r="HK660" s="11">
        <f t="shared" si="889"/>
        <v>-2.8228652081863093E-2</v>
      </c>
      <c r="HL660">
        <v>63</v>
      </c>
      <c r="HM660">
        <v>0</v>
      </c>
      <c r="HN660">
        <v>0</v>
      </c>
      <c r="HO660"/>
      <c r="HP660"/>
      <c r="HQ660" s="33">
        <v>572727</v>
      </c>
      <c r="HR660" s="33">
        <v>125000</v>
      </c>
      <c r="HS660" s="30">
        <f t="shared" si="890"/>
        <v>-0.6470061729490022</v>
      </c>
      <c r="HT660"/>
    </row>
    <row r="661" spans="1:228" x14ac:dyDescent="0.2">
      <c r="A661" s="1">
        <v>55</v>
      </c>
      <c r="B661" s="2" t="s">
        <v>3052</v>
      </c>
      <c r="C661" s="2" t="s">
        <v>428</v>
      </c>
      <c r="D661" s="2" t="s">
        <v>429</v>
      </c>
      <c r="E661" s="2" t="s">
        <v>240</v>
      </c>
      <c r="F661" s="2">
        <v>78</v>
      </c>
      <c r="G661" s="2">
        <v>230</v>
      </c>
      <c r="H661" s="2" t="s">
        <v>231</v>
      </c>
      <c r="J661" s="3">
        <v>27</v>
      </c>
      <c r="K661" s="5" t="s">
        <v>3053</v>
      </c>
      <c r="L661" s="5" t="s">
        <v>3054</v>
      </c>
      <c r="M661" s="5" t="s">
        <v>880</v>
      </c>
      <c r="N661" s="5" t="s">
        <v>301</v>
      </c>
      <c r="O661" s="2" t="s">
        <v>301</v>
      </c>
      <c r="P661" s="2" t="s">
        <v>271</v>
      </c>
      <c r="Q661" s="1">
        <v>26</v>
      </c>
      <c r="R661" s="1">
        <v>0</v>
      </c>
      <c r="S661" s="1">
        <v>3</v>
      </c>
      <c r="T661" s="1">
        <v>3</v>
      </c>
      <c r="U661" s="1">
        <v>-6</v>
      </c>
      <c r="V661" s="1">
        <v>12</v>
      </c>
      <c r="W661" s="20">
        <f t="shared" si="812"/>
        <v>0</v>
      </c>
      <c r="X661" s="6">
        <v>370.6666666667</v>
      </c>
      <c r="Y661" s="6">
        <f t="shared" si="813"/>
        <v>14.256410256411538</v>
      </c>
      <c r="Z661" s="1">
        <v>448</v>
      </c>
      <c r="AA661" s="6">
        <f t="shared" si="814"/>
        <v>17.23076923076923</v>
      </c>
      <c r="AB661" s="8">
        <f t="shared" si="815"/>
        <v>0.82738095238102682</v>
      </c>
      <c r="AC661" s="3">
        <f t="shared" si="816"/>
        <v>30.444444444444443</v>
      </c>
      <c r="AD661" s="8">
        <f t="shared" si="817"/>
        <v>4.9280575539563909</v>
      </c>
      <c r="AE661" s="20">
        <f t="shared" si="818"/>
        <v>0</v>
      </c>
      <c r="AF661" s="20">
        <f t="shared" si="819"/>
        <v>0.3</v>
      </c>
      <c r="AG661" s="20">
        <f t="shared" si="820"/>
        <v>0.3</v>
      </c>
      <c r="AH661" s="3" t="e">
        <f t="shared" si="821"/>
        <v>#VALUE!</v>
      </c>
      <c r="AI661" s="3" t="str">
        <f t="shared" si="822"/>
        <v xml:space="preserve"> </v>
      </c>
      <c r="AJ661" s="3" t="str">
        <f t="shared" si="823"/>
        <v xml:space="preserve"> </v>
      </c>
      <c r="AK661" s="20" t="e">
        <f t="shared" si="824"/>
        <v>#VALUE!</v>
      </c>
      <c r="AL661" s="6">
        <v>0</v>
      </c>
      <c r="AM661" s="1">
        <v>17</v>
      </c>
      <c r="AN661" s="1">
        <v>25</v>
      </c>
      <c r="AO661" s="1">
        <v>4</v>
      </c>
      <c r="AP661" s="1">
        <v>5</v>
      </c>
      <c r="AQ661" s="1">
        <v>3</v>
      </c>
      <c r="AR661" s="6">
        <f t="shared" si="825"/>
        <v>2.751798561150832</v>
      </c>
      <c r="AS661" s="6">
        <f t="shared" si="826"/>
        <v>4.0467625899276936</v>
      </c>
      <c r="AT661" s="6">
        <f t="shared" si="827"/>
        <v>0.647482014388431</v>
      </c>
      <c r="AU661" s="6">
        <f t="shared" si="828"/>
        <v>0.80935251798553876</v>
      </c>
      <c r="AV661" s="6">
        <f t="shared" si="829"/>
        <v>0.4856115107913232</v>
      </c>
      <c r="AW661" s="1">
        <v>12</v>
      </c>
      <c r="AX661" s="1">
        <v>5</v>
      </c>
      <c r="AY661" s="1">
        <v>0</v>
      </c>
      <c r="AZ661" s="1">
        <v>0</v>
      </c>
      <c r="BA661" s="1">
        <v>0</v>
      </c>
      <c r="BB661" s="1">
        <v>0</v>
      </c>
      <c r="BC661" s="7">
        <f>(EA661+FH661+GG661)-(DZ661+FG661+GF661)-((BD661/60)*(-0.29)+(EF661/60)*0.11+(FI661/60)*(-0.33))</f>
        <v>-2.1829666666664833</v>
      </c>
      <c r="BD661" s="6">
        <v>332.45</v>
      </c>
      <c r="BE661" s="6">
        <f t="shared" si="830"/>
        <v>12.786538461538461</v>
      </c>
      <c r="BF661" s="5">
        <v>12.66</v>
      </c>
      <c r="BG661" s="5">
        <v>34.700000000000003</v>
      </c>
      <c r="BH661" s="21">
        <f t="shared" si="831"/>
        <v>0.2673141891891892</v>
      </c>
      <c r="BI661" s="1">
        <v>0</v>
      </c>
      <c r="BJ661" s="22">
        <v>2</v>
      </c>
      <c r="BK661" s="22">
        <v>1</v>
      </c>
      <c r="BL661" s="1">
        <v>3</v>
      </c>
      <c r="BM661" s="1">
        <f t="shared" si="832"/>
        <v>3</v>
      </c>
      <c r="BN661" s="8">
        <f t="shared" si="833"/>
        <v>0.54143480222589857</v>
      </c>
      <c r="BO661" s="3">
        <f t="shared" si="834"/>
        <v>30.444444444444443</v>
      </c>
      <c r="BP661" s="20">
        <f t="shared" si="835"/>
        <v>0</v>
      </c>
      <c r="BQ661" s="20">
        <f t="shared" si="836"/>
        <v>0.33333333333333331</v>
      </c>
      <c r="BR661" s="20">
        <f t="shared" si="837"/>
        <v>0.33333333333333331</v>
      </c>
      <c r="BS661" s="3" t="str">
        <f t="shared" si="838"/>
        <v xml:space="preserve"> </v>
      </c>
      <c r="BV661" s="20" t="str">
        <f t="shared" si="839"/>
        <v xml:space="preserve"> </v>
      </c>
      <c r="BW661" s="5">
        <v>44</v>
      </c>
      <c r="BX661" s="5">
        <v>49</v>
      </c>
      <c r="BY661" s="21">
        <f t="shared" si="840"/>
        <v>0.3</v>
      </c>
      <c r="BZ661" s="5">
        <v>50</v>
      </c>
      <c r="CA661" s="5">
        <v>65</v>
      </c>
      <c r="CB661" s="23">
        <f t="shared" si="841"/>
        <v>0.37096774193548387</v>
      </c>
      <c r="CC661" s="5">
        <v>56</v>
      </c>
      <c r="CD661" s="5">
        <v>46</v>
      </c>
      <c r="CE661" s="23">
        <f t="shared" si="842"/>
        <v>0.32903225806451614</v>
      </c>
      <c r="CF661" s="23">
        <f t="shared" si="843"/>
        <v>0.44711538461538464</v>
      </c>
      <c r="CG661" s="24">
        <v>2</v>
      </c>
      <c r="CH661" s="5">
        <v>111</v>
      </c>
      <c r="CI661" s="5">
        <v>120</v>
      </c>
      <c r="CJ661" s="5">
        <v>97</v>
      </c>
      <c r="CK661">
        <v>15.151537380000001</v>
      </c>
      <c r="CL661" s="5">
        <v>-0.749</v>
      </c>
      <c r="CM661" s="5">
        <v>8</v>
      </c>
      <c r="CN661" s="5">
        <v>-1.139</v>
      </c>
      <c r="CO661" s="5">
        <v>0.17699999999999999</v>
      </c>
      <c r="CP661" s="5">
        <v>-2.9380000000000002</v>
      </c>
      <c r="CQ661" s="21">
        <f t="shared" si="844"/>
        <v>6.569343065693431E-2</v>
      </c>
      <c r="CR661" s="25">
        <f t="shared" si="845"/>
        <v>0.90123456790123457</v>
      </c>
      <c r="CS661" s="22">
        <f t="shared" si="846"/>
        <v>907.80391096692802</v>
      </c>
      <c r="CT661" s="21">
        <f t="shared" si="847"/>
        <v>-3.3072001441831117E-2</v>
      </c>
      <c r="CU661" s="26">
        <f t="shared" si="848"/>
        <v>1.6405395552314981</v>
      </c>
      <c r="CV661" s="27">
        <f t="shared" si="849"/>
        <v>2.9165147648559966</v>
      </c>
      <c r="CW661" s="27">
        <f t="shared" si="850"/>
        <v>24.972657674079475</v>
      </c>
      <c r="CX661" s="27">
        <f t="shared" si="851"/>
        <v>29.52971199416697</v>
      </c>
      <c r="CY661" s="27">
        <f t="shared" si="852"/>
        <v>48.851622311337948</v>
      </c>
      <c r="CZ661" s="27">
        <f t="shared" si="853"/>
        <v>56.68975574188844</v>
      </c>
      <c r="DA661" s="28">
        <f t="shared" si="854"/>
        <v>-7.8381334305504922</v>
      </c>
      <c r="DB661" s="5">
        <v>9</v>
      </c>
      <c r="DC661" s="5">
        <v>16</v>
      </c>
      <c r="DD661" s="22">
        <v>128</v>
      </c>
      <c r="DE661" s="22">
        <v>146</v>
      </c>
      <c r="DF661" s="22">
        <v>52</v>
      </c>
      <c r="DG661" s="22">
        <v>78</v>
      </c>
      <c r="DH661" s="22">
        <v>71</v>
      </c>
      <c r="DI661" s="22">
        <v>79</v>
      </c>
      <c r="DJ661" s="29">
        <f t="shared" si="855"/>
        <v>-4.8599026613197225</v>
      </c>
      <c r="DK661" s="27">
        <f t="shared" si="856"/>
        <v>2.4606517401906451</v>
      </c>
      <c r="DL661" s="27">
        <f t="shared" si="857"/>
        <v>2.5271558412768789</v>
      </c>
      <c r="DM661" s="27">
        <f t="shared" si="858"/>
        <v>28.330747062735533</v>
      </c>
      <c r="DN661" s="27">
        <f t="shared" si="859"/>
        <v>29.860341387718911</v>
      </c>
      <c r="DO661" s="27">
        <f t="shared" si="860"/>
        <v>54.333850587452886</v>
      </c>
      <c r="DP661" s="27">
        <f t="shared" si="861"/>
        <v>54.001330082021724</v>
      </c>
      <c r="DQ661" s="30">
        <f t="shared" si="862"/>
        <v>-8.1706539359816546</v>
      </c>
      <c r="DR661" s="5">
        <v>37</v>
      </c>
      <c r="DS661" s="5">
        <v>38</v>
      </c>
      <c r="DT661" s="5">
        <v>389</v>
      </c>
      <c r="DU661" s="5">
        <v>411</v>
      </c>
      <c r="DV661" s="5">
        <v>177</v>
      </c>
      <c r="DW661" s="5">
        <v>143</v>
      </c>
      <c r="DX661" s="5">
        <v>220</v>
      </c>
      <c r="DY661" s="5">
        <v>214</v>
      </c>
      <c r="DZ661" s="22">
        <v>5</v>
      </c>
      <c r="EA661" s="22">
        <v>1</v>
      </c>
      <c r="EB661" s="22">
        <f t="shared" si="863"/>
        <v>-4</v>
      </c>
      <c r="EC661" s="26">
        <f t="shared" si="864"/>
        <v>0.90239133704316443</v>
      </c>
      <c r="ED661" s="27">
        <f t="shared" si="865"/>
        <v>0.1804782674086329</v>
      </c>
      <c r="EE661" s="27">
        <f t="shared" si="866"/>
        <v>-0.72191306963453161</v>
      </c>
      <c r="EF661" s="6">
        <v>0</v>
      </c>
      <c r="EG661" s="6">
        <f t="shared" si="867"/>
        <v>0</v>
      </c>
      <c r="EH661" s="5"/>
      <c r="EI661" s="5"/>
      <c r="EJ661" s="21" t="str">
        <f t="shared" si="868"/>
        <v xml:space="preserve"> </v>
      </c>
      <c r="EK661" s="1">
        <v>0</v>
      </c>
      <c r="EL661" s="22">
        <v>0</v>
      </c>
      <c r="EM661" s="22">
        <v>0</v>
      </c>
      <c r="EN661" s="1">
        <v>0</v>
      </c>
      <c r="EO661" s="3">
        <f t="shared" si="869"/>
        <v>0</v>
      </c>
      <c r="EP661" s="6">
        <f t="shared" si="870"/>
        <v>0</v>
      </c>
      <c r="EQ661" s="3">
        <f t="shared" si="871"/>
        <v>0</v>
      </c>
      <c r="ER661" s="20">
        <f t="shared" si="872"/>
        <v>0</v>
      </c>
      <c r="ES661" s="20">
        <f t="shared" si="873"/>
        <v>0</v>
      </c>
      <c r="ET661" s="20">
        <f t="shared" si="874"/>
        <v>0</v>
      </c>
      <c r="EU661" s="3" t="str">
        <f t="shared" si="875"/>
        <v xml:space="preserve"> </v>
      </c>
      <c r="EX661" s="20" t="str">
        <f t="shared" si="876"/>
        <v xml:space="preserve"> </v>
      </c>
      <c r="EY661" s="5"/>
      <c r="EZ661" s="5"/>
      <c r="FA661" s="22">
        <v>0</v>
      </c>
      <c r="FB661" s="22">
        <v>0</v>
      </c>
      <c r="FC661" s="22">
        <v>0</v>
      </c>
      <c r="FD661" s="22">
        <v>0</v>
      </c>
      <c r="FE661" s="22">
        <v>0</v>
      </c>
      <c r="FF661" s="22">
        <v>0</v>
      </c>
      <c r="FG661" s="22">
        <v>0</v>
      </c>
      <c r="FH661" s="22">
        <v>0</v>
      </c>
      <c r="FI661" s="6">
        <v>38.2166666667</v>
      </c>
      <c r="FJ661" s="6">
        <f t="shared" si="877"/>
        <v>1.4698717948730768</v>
      </c>
      <c r="FK661" s="5">
        <v>1.47</v>
      </c>
      <c r="FL661" s="5">
        <v>4.21</v>
      </c>
      <c r="FM661" s="21">
        <f t="shared" si="878"/>
        <v>0.25880281690140844</v>
      </c>
      <c r="FN661" s="1">
        <v>0</v>
      </c>
      <c r="FO661" s="22">
        <v>0</v>
      </c>
      <c r="FP661" s="22">
        <v>0</v>
      </c>
      <c r="FQ661" s="1">
        <v>0</v>
      </c>
      <c r="FR661" s="1">
        <f t="shared" si="879"/>
        <v>0</v>
      </c>
      <c r="FS661" s="3">
        <f t="shared" si="880"/>
        <v>0</v>
      </c>
      <c r="FT661" s="3" t="str">
        <f t="shared" si="881"/>
        <v xml:space="preserve"> </v>
      </c>
      <c r="FW661" s="20" t="str">
        <f t="shared" si="882"/>
        <v xml:space="preserve"> </v>
      </c>
      <c r="FX661" s="5">
        <v>1</v>
      </c>
      <c r="FY661" s="5">
        <v>5</v>
      </c>
      <c r="FZ661" s="22">
        <v>4</v>
      </c>
      <c r="GA661" s="22">
        <v>33</v>
      </c>
      <c r="GB661" s="22">
        <v>1</v>
      </c>
      <c r="GC661" s="22">
        <v>10</v>
      </c>
      <c r="GD661" s="22">
        <v>15</v>
      </c>
      <c r="GE661" s="22">
        <v>0</v>
      </c>
      <c r="GF661" s="22">
        <v>0</v>
      </c>
      <c r="GG661" s="22">
        <v>0</v>
      </c>
      <c r="GH661" s="1">
        <v>10</v>
      </c>
      <c r="GI661" s="1">
        <v>0</v>
      </c>
      <c r="GJ661" s="1">
        <v>21</v>
      </c>
      <c r="GK661" s="1">
        <v>5</v>
      </c>
      <c r="GN661" s="31" t="str">
        <f t="shared" si="883"/>
        <v xml:space="preserve"> 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32" t="str">
        <f t="shared" si="884"/>
        <v xml:space="preserve"> </v>
      </c>
      <c r="GW661" s="9">
        <f t="shared" si="885"/>
        <v>1</v>
      </c>
      <c r="GX661" s="10">
        <v>-0.1</v>
      </c>
      <c r="GY661" s="10">
        <v>0.1</v>
      </c>
      <c r="GZ661" s="10">
        <v>0</v>
      </c>
      <c r="HA661" s="29">
        <f t="shared" si="886"/>
        <v>0</v>
      </c>
      <c r="HB661" s="29">
        <f t="shared" si="887"/>
        <v>0</v>
      </c>
      <c r="HC661">
        <v>6.7</v>
      </c>
      <c r="HD661">
        <v>9</v>
      </c>
      <c r="HE661">
        <v>-7.7</v>
      </c>
      <c r="HF661">
        <v>-0.5</v>
      </c>
      <c r="HG661">
        <v>-0.4</v>
      </c>
      <c r="HH661">
        <v>0</v>
      </c>
      <c r="HI661">
        <v>-0.9</v>
      </c>
      <c r="HJ661" s="11">
        <f t="shared" si="888"/>
        <v>-3.4615384615384617E-2</v>
      </c>
      <c r="HK661" s="11">
        <f t="shared" si="889"/>
        <v>-0.14568345323739698</v>
      </c>
      <c r="HL661">
        <v>99</v>
      </c>
      <c r="HM661">
        <v>0</v>
      </c>
      <c r="HN661">
        <v>0</v>
      </c>
      <c r="HQ661" s="33">
        <v>2750000</v>
      </c>
      <c r="HR661" s="33">
        <v>0</v>
      </c>
      <c r="HS661" s="30">
        <f t="shared" si="890"/>
        <v>-4.8512195121951214</v>
      </c>
    </row>
    <row r="662" spans="1:228" x14ac:dyDescent="0.2">
      <c r="A662" s="1">
        <v>19</v>
      </c>
      <c r="B662" s="2" t="s">
        <v>3055</v>
      </c>
      <c r="C662" s="2" t="s">
        <v>1560</v>
      </c>
      <c r="D662" s="2" t="s">
        <v>297</v>
      </c>
      <c r="E662" s="2" t="s">
        <v>240</v>
      </c>
      <c r="F662" s="2">
        <v>74</v>
      </c>
      <c r="G662" s="2">
        <v>185</v>
      </c>
      <c r="H662" s="2" t="s">
        <v>249</v>
      </c>
      <c r="I662" s="2" t="s">
        <v>258</v>
      </c>
      <c r="J662" s="3">
        <v>23</v>
      </c>
      <c r="K662" s="5" t="s">
        <v>3056</v>
      </c>
      <c r="L662" s="5" t="s">
        <v>3054</v>
      </c>
      <c r="M662" s="5" t="s">
        <v>234</v>
      </c>
      <c r="N662" s="5" t="s">
        <v>343</v>
      </c>
      <c r="O662" s="2" t="s">
        <v>343</v>
      </c>
      <c r="P662" s="2" t="s">
        <v>271</v>
      </c>
      <c r="Q662" s="1">
        <v>48</v>
      </c>
      <c r="R662" s="1">
        <v>8</v>
      </c>
      <c r="S662" s="1">
        <v>19</v>
      </c>
      <c r="T662" s="1">
        <v>27</v>
      </c>
      <c r="U662" s="1">
        <v>-17</v>
      </c>
      <c r="V662" s="1">
        <v>85</v>
      </c>
      <c r="W662" s="20">
        <f t="shared" si="812"/>
        <v>9.4117647058823528E-2</v>
      </c>
      <c r="X662" s="6">
        <v>1029.5833333333001</v>
      </c>
      <c r="Y662" s="6">
        <f t="shared" si="813"/>
        <v>21.449652777777086</v>
      </c>
      <c r="Z662" s="1">
        <v>1246</v>
      </c>
      <c r="AA662" s="6">
        <f t="shared" si="814"/>
        <v>25.958333333333332</v>
      </c>
      <c r="AB662" s="8">
        <f t="shared" si="815"/>
        <v>0.82631086142319432</v>
      </c>
      <c r="AC662" s="3">
        <f t="shared" si="816"/>
        <v>30.462500000000002</v>
      </c>
      <c r="AD662" s="8">
        <f t="shared" si="817"/>
        <v>1.7752326993120768</v>
      </c>
      <c r="AE662" s="20">
        <f t="shared" si="818"/>
        <v>0.17391304347826086</v>
      </c>
      <c r="AF662" s="20">
        <f t="shared" si="819"/>
        <v>0.41304347826086957</v>
      </c>
      <c r="AG662" s="20">
        <f t="shared" si="820"/>
        <v>0.58695652173913038</v>
      </c>
      <c r="AH662" s="3" t="e">
        <f t="shared" si="821"/>
        <v>#VALUE!</v>
      </c>
      <c r="AI662" s="3" t="str">
        <f t="shared" si="822"/>
        <v xml:space="preserve"> </v>
      </c>
      <c r="AJ662" s="3" t="str">
        <f t="shared" si="823"/>
        <v xml:space="preserve"> </v>
      </c>
      <c r="AK662" s="20" t="e">
        <f t="shared" si="824"/>
        <v>#VALUE!</v>
      </c>
      <c r="AL662" s="6">
        <v>0</v>
      </c>
      <c r="AM662" s="1">
        <v>15</v>
      </c>
      <c r="AN662" s="1">
        <v>35</v>
      </c>
      <c r="AO662" s="1">
        <v>41</v>
      </c>
      <c r="AP662" s="1">
        <v>34</v>
      </c>
      <c r="AQ662" s="1">
        <v>15</v>
      </c>
      <c r="AR662" s="6">
        <f t="shared" si="825"/>
        <v>0.87414002428169568</v>
      </c>
      <c r="AS662" s="6">
        <f t="shared" si="826"/>
        <v>2.03966005665729</v>
      </c>
      <c r="AT662" s="6">
        <f t="shared" si="827"/>
        <v>2.3893160663699682</v>
      </c>
      <c r="AU662" s="6">
        <f t="shared" si="828"/>
        <v>1.9813840550385102</v>
      </c>
      <c r="AV662" s="6">
        <f t="shared" si="829"/>
        <v>0.87414002428169568</v>
      </c>
      <c r="AW662" s="1">
        <v>8</v>
      </c>
      <c r="AX662" s="1">
        <v>4</v>
      </c>
      <c r="AY662" s="1">
        <v>0</v>
      </c>
      <c r="AZ662" s="1">
        <v>0</v>
      </c>
      <c r="BA662" s="1">
        <v>0</v>
      </c>
      <c r="BB662" s="1">
        <v>0</v>
      </c>
      <c r="BC662" s="7">
        <f>(EA662+FH662+GG662)-(DZ662+FG662+GF662)-((BD662/60)*(-0.29)+(EF662/60)*0.11+(FI662/60)*(-0.33))</f>
        <v>1.9704972222218164</v>
      </c>
      <c r="BD662" s="6">
        <v>847.98333333330004</v>
      </c>
      <c r="BE662" s="6">
        <f t="shared" si="830"/>
        <v>17.666319444443751</v>
      </c>
      <c r="BF662" s="5">
        <v>16.920000000000002</v>
      </c>
      <c r="BG662" s="5">
        <v>30.5</v>
      </c>
      <c r="BH662" s="21">
        <f t="shared" si="831"/>
        <v>0.35681147195276258</v>
      </c>
      <c r="BI662" s="1">
        <v>4</v>
      </c>
      <c r="BJ662" s="22">
        <v>2</v>
      </c>
      <c r="BK662" s="22">
        <v>7</v>
      </c>
      <c r="BL662" s="1">
        <v>8</v>
      </c>
      <c r="BM662" s="1">
        <f t="shared" si="832"/>
        <v>12</v>
      </c>
      <c r="BN662" s="8">
        <f t="shared" si="833"/>
        <v>0.84907329153485123</v>
      </c>
      <c r="BO662" s="3">
        <f t="shared" si="834"/>
        <v>24.400000000000002</v>
      </c>
      <c r="BP662" s="20">
        <f t="shared" si="835"/>
        <v>0.13333333333333333</v>
      </c>
      <c r="BQ662" s="20">
        <f t="shared" si="836"/>
        <v>0.26666666666666666</v>
      </c>
      <c r="BR662" s="20">
        <f t="shared" si="837"/>
        <v>0.4</v>
      </c>
      <c r="BS662" s="3" t="str">
        <f t="shared" si="838"/>
        <v xml:space="preserve"> </v>
      </c>
      <c r="BV662" s="20" t="str">
        <f t="shared" si="839"/>
        <v xml:space="preserve"> </v>
      </c>
      <c r="BW662" s="5">
        <v>116</v>
      </c>
      <c r="BX662" s="5">
        <v>120</v>
      </c>
      <c r="BY662" s="21">
        <f t="shared" si="840"/>
        <v>0.30649350649350648</v>
      </c>
      <c r="BZ662" s="5">
        <v>115</v>
      </c>
      <c r="CA662" s="5">
        <v>140</v>
      </c>
      <c r="CB662" s="23">
        <f t="shared" si="841"/>
        <v>0.33116883116883117</v>
      </c>
      <c r="CC662" s="5">
        <v>117</v>
      </c>
      <c r="CD662" s="5">
        <v>162</v>
      </c>
      <c r="CE662" s="23">
        <f t="shared" si="842"/>
        <v>0.36233766233766235</v>
      </c>
      <c r="CF662" s="23">
        <f t="shared" si="843"/>
        <v>0.48065173116089616</v>
      </c>
      <c r="CG662" s="24">
        <v>5</v>
      </c>
      <c r="CH662" s="5">
        <v>298</v>
      </c>
      <c r="CI662" s="5">
        <v>304</v>
      </c>
      <c r="CJ662" s="5">
        <v>255</v>
      </c>
      <c r="CK662">
        <v>15.398800570000001</v>
      </c>
      <c r="CL662" s="5">
        <v>-0.34300000000000003</v>
      </c>
      <c r="CM662" s="5">
        <v>3</v>
      </c>
      <c r="CN662" s="5">
        <v>0.28000000000000003</v>
      </c>
      <c r="CO662" s="5">
        <v>2.7090000000000001</v>
      </c>
      <c r="CP662" s="5">
        <v>-9.7469999999999999</v>
      </c>
      <c r="CQ662" s="21">
        <f t="shared" si="844"/>
        <v>8.1967213114754092E-2</v>
      </c>
      <c r="CR662" s="25">
        <f t="shared" si="845"/>
        <v>0.89978678038379534</v>
      </c>
      <c r="CS662" s="22">
        <f t="shared" si="846"/>
        <v>907.98350169527066</v>
      </c>
      <c r="CT662" s="21">
        <f t="shared" si="847"/>
        <v>-1.8246006501450571E-2</v>
      </c>
      <c r="CU662" s="26">
        <f t="shared" si="848"/>
        <v>2.2163120567375887</v>
      </c>
      <c r="CV662" s="27">
        <f t="shared" si="849"/>
        <v>3.4722222222222219</v>
      </c>
      <c r="CW662" s="27">
        <f t="shared" si="850"/>
        <v>27.039007092198577</v>
      </c>
      <c r="CX662" s="27">
        <f t="shared" si="851"/>
        <v>34.648345153664295</v>
      </c>
      <c r="CY662" s="27">
        <f t="shared" si="852"/>
        <v>50.975177304964532</v>
      </c>
      <c r="CZ662" s="27">
        <f t="shared" si="853"/>
        <v>63.091016548463344</v>
      </c>
      <c r="DA662" s="28">
        <f t="shared" si="854"/>
        <v>-12.115839243498812</v>
      </c>
      <c r="DB662" s="5">
        <v>30</v>
      </c>
      <c r="DC662" s="5">
        <v>47</v>
      </c>
      <c r="DD662" s="22">
        <v>336</v>
      </c>
      <c r="DE662" s="22">
        <v>422</v>
      </c>
      <c r="DF662" s="22">
        <v>145</v>
      </c>
      <c r="DG662" s="22">
        <v>191</v>
      </c>
      <c r="DH662" s="22">
        <v>194</v>
      </c>
      <c r="DI662" s="22">
        <v>179</v>
      </c>
      <c r="DJ662" s="29">
        <f t="shared" si="855"/>
        <v>-1.7144807913603177</v>
      </c>
      <c r="DK662" s="27">
        <f t="shared" si="856"/>
        <v>2.2540983606557377</v>
      </c>
      <c r="DL662" s="27">
        <f t="shared" si="857"/>
        <v>2.0081967213114758</v>
      </c>
      <c r="DM662" s="27">
        <f t="shared" si="858"/>
        <v>26.762295081967213</v>
      </c>
      <c r="DN662" s="27">
        <f t="shared" si="859"/>
        <v>30.901639344262293</v>
      </c>
      <c r="DO662" s="27">
        <f t="shared" si="860"/>
        <v>48.360655737704917</v>
      </c>
      <c r="DP662" s="27">
        <f t="shared" si="861"/>
        <v>59.221311475409834</v>
      </c>
      <c r="DQ662" s="30">
        <f t="shared" si="862"/>
        <v>-1.2551835057938945</v>
      </c>
      <c r="DR662" s="5">
        <v>55</v>
      </c>
      <c r="DS662" s="5">
        <v>49</v>
      </c>
      <c r="DT662" s="5">
        <v>598</v>
      </c>
      <c r="DU662" s="5">
        <v>705</v>
      </c>
      <c r="DV662" s="5">
        <v>251</v>
      </c>
      <c r="DW662" s="5">
        <v>293</v>
      </c>
      <c r="DX662" s="5">
        <v>398</v>
      </c>
      <c r="DY662" s="5">
        <v>276</v>
      </c>
      <c r="DZ662" s="22">
        <v>4</v>
      </c>
      <c r="EA662" s="22">
        <v>1</v>
      </c>
      <c r="EB662" s="22">
        <f t="shared" si="863"/>
        <v>-3</v>
      </c>
      <c r="EC662" s="26">
        <f t="shared" si="864"/>
        <v>0.28302443051161708</v>
      </c>
      <c r="ED662" s="27">
        <f t="shared" si="865"/>
        <v>7.0756107627904269E-2</v>
      </c>
      <c r="EE662" s="27">
        <f t="shared" si="866"/>
        <v>-0.21226832288371281</v>
      </c>
      <c r="EF662" s="6">
        <v>153.6666666667</v>
      </c>
      <c r="EG662" s="6">
        <f t="shared" si="867"/>
        <v>3.2013888888895834</v>
      </c>
      <c r="EH662" s="5">
        <v>2.96</v>
      </c>
      <c r="EI662" s="5">
        <v>2.3199999999999998</v>
      </c>
      <c r="EJ662" s="21">
        <f t="shared" si="868"/>
        <v>0.56060606060606066</v>
      </c>
      <c r="EK662" s="1">
        <v>4</v>
      </c>
      <c r="EL662" s="22">
        <v>1</v>
      </c>
      <c r="EM662" s="22">
        <v>8</v>
      </c>
      <c r="EN662" s="1">
        <v>11</v>
      </c>
      <c r="EO662" s="3">
        <f t="shared" si="869"/>
        <v>15</v>
      </c>
      <c r="EP662" s="6">
        <f t="shared" si="870"/>
        <v>5.8568329717991636</v>
      </c>
      <c r="EQ662" s="3">
        <f t="shared" si="871"/>
        <v>6.0625</v>
      </c>
      <c r="ER662" s="20">
        <f t="shared" si="872"/>
        <v>0.25</v>
      </c>
      <c r="ES662" s="20">
        <f t="shared" si="873"/>
        <v>0.6875</v>
      </c>
      <c r="ET662" s="20">
        <f t="shared" si="874"/>
        <v>0.9375</v>
      </c>
      <c r="EU662" s="3" t="str">
        <f t="shared" si="875"/>
        <v xml:space="preserve"> </v>
      </c>
      <c r="EX662" s="20" t="str">
        <f t="shared" si="876"/>
        <v xml:space="preserve"> </v>
      </c>
      <c r="EY662" s="5">
        <v>16</v>
      </c>
      <c r="EZ662" s="5">
        <v>0</v>
      </c>
      <c r="FA662" s="22">
        <v>81</v>
      </c>
      <c r="FB662" s="22">
        <v>17</v>
      </c>
      <c r="FC662" s="22">
        <v>39</v>
      </c>
      <c r="FD662" s="22">
        <v>8</v>
      </c>
      <c r="FE662" s="22">
        <v>5</v>
      </c>
      <c r="FF662" s="22">
        <v>49</v>
      </c>
      <c r="FG662" s="22">
        <v>0</v>
      </c>
      <c r="FH662" s="22">
        <v>1</v>
      </c>
      <c r="FI662" s="6">
        <v>27.933333333299998</v>
      </c>
      <c r="FJ662" s="6">
        <f t="shared" si="877"/>
        <v>0.58194444444374993</v>
      </c>
      <c r="FK662" s="5">
        <v>0.57000000000000006</v>
      </c>
      <c r="FL662" s="5">
        <v>5.45</v>
      </c>
      <c r="FM662" s="21">
        <f t="shared" si="878"/>
        <v>9.468438538205981E-2</v>
      </c>
      <c r="FN662" s="1">
        <v>0</v>
      </c>
      <c r="FO662" s="22">
        <v>0</v>
      </c>
      <c r="FP662" s="22">
        <v>0</v>
      </c>
      <c r="FQ662" s="1">
        <v>0</v>
      </c>
      <c r="FR662" s="1">
        <f t="shared" si="879"/>
        <v>0</v>
      </c>
      <c r="FS662" s="3">
        <f t="shared" si="880"/>
        <v>0</v>
      </c>
      <c r="FT662" s="3" t="str">
        <f t="shared" si="881"/>
        <v xml:space="preserve"> </v>
      </c>
      <c r="FW662" s="20" t="str">
        <f t="shared" si="882"/>
        <v xml:space="preserve"> </v>
      </c>
      <c r="FX662" s="5">
        <v>0</v>
      </c>
      <c r="FY662" s="5">
        <v>7</v>
      </c>
      <c r="FZ662" s="22">
        <v>8</v>
      </c>
      <c r="GA662" s="22">
        <v>14</v>
      </c>
      <c r="GB662" s="22">
        <v>1</v>
      </c>
      <c r="GC662" s="22">
        <v>14</v>
      </c>
      <c r="GD662" s="22">
        <v>9</v>
      </c>
      <c r="GE662" s="22">
        <v>2</v>
      </c>
      <c r="GF662" s="22">
        <v>0</v>
      </c>
      <c r="GG662" s="22">
        <v>0</v>
      </c>
      <c r="GH662" s="1">
        <v>49</v>
      </c>
      <c r="GI662" s="1">
        <v>19</v>
      </c>
      <c r="GJ662" s="1">
        <v>54</v>
      </c>
      <c r="GK662" s="1">
        <v>7</v>
      </c>
      <c r="GN662" s="31" t="str">
        <f t="shared" si="883"/>
        <v xml:space="preserve"> </v>
      </c>
      <c r="GP662" s="1">
        <v>1</v>
      </c>
      <c r="GQ662" s="1">
        <v>0</v>
      </c>
      <c r="GR662" s="1">
        <v>3</v>
      </c>
      <c r="GS662" s="1">
        <v>0</v>
      </c>
      <c r="GT662" s="1">
        <v>0</v>
      </c>
      <c r="GU662" s="1">
        <v>0</v>
      </c>
      <c r="GV662" s="32" t="str">
        <f t="shared" si="884"/>
        <v xml:space="preserve"> </v>
      </c>
      <c r="GW662" s="9">
        <f t="shared" si="885"/>
        <v>3</v>
      </c>
      <c r="GX662" s="10">
        <v>2.6</v>
      </c>
      <c r="GY662" s="10">
        <v>0.9</v>
      </c>
      <c r="GZ662" s="10">
        <v>3.6</v>
      </c>
      <c r="HA662" s="29">
        <f t="shared" si="886"/>
        <v>7.4999999999999997E-2</v>
      </c>
      <c r="HB662" s="29">
        <f t="shared" si="887"/>
        <v>0.20979360582760695</v>
      </c>
      <c r="HC662">
        <v>26.4</v>
      </c>
      <c r="HD662">
        <v>22.8</v>
      </c>
      <c r="HE662">
        <v>-13.5</v>
      </c>
      <c r="HF662">
        <v>4.8</v>
      </c>
      <c r="HG662">
        <v>-1</v>
      </c>
      <c r="HH662">
        <v>0</v>
      </c>
      <c r="HI662">
        <v>3.8</v>
      </c>
      <c r="HJ662" s="11">
        <f t="shared" si="888"/>
        <v>7.9166666666666663E-2</v>
      </c>
      <c r="HK662" s="11">
        <f t="shared" si="889"/>
        <v>0.22144880615136286</v>
      </c>
      <c r="HL662">
        <v>99</v>
      </c>
      <c r="HM662">
        <v>0</v>
      </c>
      <c r="HN662">
        <v>0</v>
      </c>
      <c r="HQ662" s="33">
        <v>925000</v>
      </c>
      <c r="HR662" s="33">
        <v>2850000</v>
      </c>
      <c r="HS662" s="30">
        <f t="shared" si="890"/>
        <v>3.0536585365853659</v>
      </c>
    </row>
    <row r="663" spans="1:228" x14ac:dyDescent="0.2">
      <c r="A663" s="1">
        <v>15</v>
      </c>
      <c r="B663" s="2" t="s">
        <v>3057</v>
      </c>
      <c r="C663" s="2" t="s">
        <v>3058</v>
      </c>
      <c r="D663" s="2" t="s">
        <v>347</v>
      </c>
      <c r="E663" s="2" t="s">
        <v>240</v>
      </c>
      <c r="F663" s="2">
        <v>74</v>
      </c>
      <c r="G663" s="2">
        <v>203</v>
      </c>
      <c r="H663" s="2" t="s">
        <v>231</v>
      </c>
      <c r="J663" s="3">
        <v>31</v>
      </c>
      <c r="K663" s="5" t="s">
        <v>3059</v>
      </c>
      <c r="L663" s="5" t="s">
        <v>3054</v>
      </c>
      <c r="M663" s="5" t="s">
        <v>582</v>
      </c>
      <c r="N663" s="5" t="s">
        <v>343</v>
      </c>
      <c r="O663" s="2" t="s">
        <v>343</v>
      </c>
      <c r="P663" s="2" t="s">
        <v>271</v>
      </c>
      <c r="Q663" s="1">
        <v>48</v>
      </c>
      <c r="R663" s="1">
        <v>1</v>
      </c>
      <c r="S663" s="1">
        <v>8</v>
      </c>
      <c r="T663" s="1">
        <v>9</v>
      </c>
      <c r="U663" s="1">
        <v>-13</v>
      </c>
      <c r="V663" s="1">
        <v>33</v>
      </c>
      <c r="W663" s="20">
        <f t="shared" si="812"/>
        <v>3.0303030303030304E-2</v>
      </c>
      <c r="X663" s="6">
        <v>894.35</v>
      </c>
      <c r="Y663" s="6">
        <f t="shared" si="813"/>
        <v>18.632291666666667</v>
      </c>
      <c r="Z663" s="1">
        <v>1226</v>
      </c>
      <c r="AA663" s="6">
        <f t="shared" si="814"/>
        <v>25.541666666666668</v>
      </c>
      <c r="AB663" s="8">
        <f t="shared" si="815"/>
        <v>0.72948613376835236</v>
      </c>
      <c r="AC663" s="3">
        <f t="shared" si="816"/>
        <v>39.72</v>
      </c>
      <c r="AD663" s="8">
        <f t="shared" si="817"/>
        <v>2.6647285738245654</v>
      </c>
      <c r="AE663" s="20">
        <f t="shared" si="818"/>
        <v>3.7037037037037035E-2</v>
      </c>
      <c r="AF663" s="20">
        <f t="shared" si="819"/>
        <v>0.29629629629629628</v>
      </c>
      <c r="AG663" s="20">
        <f t="shared" si="820"/>
        <v>0.33333333333333331</v>
      </c>
      <c r="AH663" s="3" t="e">
        <f t="shared" si="821"/>
        <v>#VALUE!</v>
      </c>
      <c r="AI663" s="3" t="str">
        <f t="shared" si="822"/>
        <v xml:space="preserve"> </v>
      </c>
      <c r="AJ663" s="3" t="str">
        <f t="shared" si="823"/>
        <v xml:space="preserve"> </v>
      </c>
      <c r="AK663" s="20" t="e">
        <f t="shared" si="824"/>
        <v>#VALUE!</v>
      </c>
      <c r="AL663" s="6">
        <v>0</v>
      </c>
      <c r="AM663" s="1">
        <v>52</v>
      </c>
      <c r="AN663" s="1">
        <v>107</v>
      </c>
      <c r="AO663" s="1">
        <v>14</v>
      </c>
      <c r="AP663" s="1">
        <v>27</v>
      </c>
      <c r="AQ663" s="1">
        <v>9</v>
      </c>
      <c r="AR663" s="6">
        <f t="shared" si="825"/>
        <v>3.4885671157824119</v>
      </c>
      <c r="AS663" s="6">
        <f t="shared" si="826"/>
        <v>7.1783977190138089</v>
      </c>
      <c r="AT663" s="6">
        <f t="shared" si="827"/>
        <v>0.93922960809526457</v>
      </c>
      <c r="AU663" s="6">
        <f t="shared" si="828"/>
        <v>1.8113713870408676</v>
      </c>
      <c r="AV663" s="6">
        <f t="shared" si="829"/>
        <v>0.60379046234695588</v>
      </c>
      <c r="AW663" s="1">
        <v>24</v>
      </c>
      <c r="AX663" s="1">
        <v>11</v>
      </c>
      <c r="AY663" s="1">
        <v>0</v>
      </c>
      <c r="AZ663" s="1">
        <v>0</v>
      </c>
      <c r="BA663" s="1">
        <v>0</v>
      </c>
      <c r="BB663" s="1">
        <v>0</v>
      </c>
      <c r="BC663" s="7">
        <f>(EA663+FH663+GG663)-(DZ663+FG663+GF663)-((BD663/60)*(-0.29)+(EF663/60)*0.11+(FI663/60)*(-0.33))</f>
        <v>-4.6155527777777996</v>
      </c>
      <c r="BD663" s="6">
        <v>772.56666666670003</v>
      </c>
      <c r="BE663" s="6">
        <f t="shared" si="830"/>
        <v>16.095138888889583</v>
      </c>
      <c r="BF663" s="5">
        <v>15.38</v>
      </c>
      <c r="BG663" s="5">
        <v>32.04</v>
      </c>
      <c r="BH663" s="21">
        <f t="shared" si="831"/>
        <v>0.3243357233234922</v>
      </c>
      <c r="BI663" s="1">
        <v>1</v>
      </c>
      <c r="BJ663" s="22">
        <v>3</v>
      </c>
      <c r="BK663" s="22">
        <v>5</v>
      </c>
      <c r="BL663" s="1">
        <v>8</v>
      </c>
      <c r="BM663" s="1">
        <f t="shared" si="832"/>
        <v>9</v>
      </c>
      <c r="BN663" s="8">
        <f t="shared" si="833"/>
        <v>0.69896880528106742</v>
      </c>
      <c r="BO663" s="3">
        <f t="shared" si="834"/>
        <v>39.72</v>
      </c>
      <c r="BP663" s="20">
        <f t="shared" si="835"/>
        <v>0.04</v>
      </c>
      <c r="BQ663" s="20">
        <f t="shared" si="836"/>
        <v>0.32</v>
      </c>
      <c r="BR663" s="20">
        <f t="shared" si="837"/>
        <v>0.36</v>
      </c>
      <c r="BS663" s="3" t="str">
        <f t="shared" si="838"/>
        <v xml:space="preserve"> </v>
      </c>
      <c r="BV663" s="20" t="str">
        <f t="shared" si="839"/>
        <v xml:space="preserve"> </v>
      </c>
      <c r="BW663" s="5">
        <v>99</v>
      </c>
      <c r="BX663" s="5">
        <v>117</v>
      </c>
      <c r="BY663" s="21">
        <f t="shared" si="840"/>
        <v>0.3020979020979021</v>
      </c>
      <c r="BZ663" s="5">
        <v>107</v>
      </c>
      <c r="CA663" s="5">
        <v>126</v>
      </c>
      <c r="CB663" s="23">
        <f t="shared" si="841"/>
        <v>0.3258741258741259</v>
      </c>
      <c r="CC663" s="5">
        <v>107</v>
      </c>
      <c r="CD663" s="5">
        <v>159</v>
      </c>
      <c r="CE663" s="23">
        <f t="shared" si="842"/>
        <v>0.37202797202797205</v>
      </c>
      <c r="CF663" s="23">
        <f t="shared" si="843"/>
        <v>0.48106904231625836</v>
      </c>
      <c r="CG663" s="24">
        <v>6</v>
      </c>
      <c r="CH663" s="5">
        <v>262</v>
      </c>
      <c r="CI663" s="5">
        <v>280</v>
      </c>
      <c r="CJ663" s="5">
        <v>214</v>
      </c>
      <c r="CK663">
        <v>15.43456501</v>
      </c>
      <c r="CL663" s="5">
        <v>-0.378</v>
      </c>
      <c r="CM663" s="5">
        <v>4</v>
      </c>
      <c r="CN663" s="5">
        <v>0.315</v>
      </c>
      <c r="CO663" s="5">
        <v>1.4830000000000001</v>
      </c>
      <c r="CP663" s="5">
        <v>-10.603</v>
      </c>
      <c r="CQ663" s="21">
        <f t="shared" si="844"/>
        <v>7.5528700906344406E-2</v>
      </c>
      <c r="CR663" s="25">
        <f t="shared" si="845"/>
        <v>0.89690721649484539</v>
      </c>
      <c r="CS663" s="22">
        <f t="shared" si="846"/>
        <v>904.46008658547987</v>
      </c>
      <c r="CT663" s="21">
        <f t="shared" si="847"/>
        <v>-2.75640825988102E-2</v>
      </c>
      <c r="CU663" s="26">
        <f t="shared" si="848"/>
        <v>2.0318595578673602</v>
      </c>
      <c r="CV663" s="27">
        <f t="shared" si="849"/>
        <v>3.2509752925877762</v>
      </c>
      <c r="CW663" s="27">
        <f t="shared" si="850"/>
        <v>26.901820546163851</v>
      </c>
      <c r="CX663" s="27">
        <f t="shared" si="851"/>
        <v>31.534460338101429</v>
      </c>
      <c r="CY663" s="27">
        <f t="shared" si="852"/>
        <v>51.365409622886865</v>
      </c>
      <c r="CZ663" s="27">
        <f t="shared" si="853"/>
        <v>59.817945383615083</v>
      </c>
      <c r="DA663" s="28">
        <f t="shared" si="854"/>
        <v>-8.4525357607282174</v>
      </c>
      <c r="DB663" s="5">
        <v>25</v>
      </c>
      <c r="DC663" s="5">
        <v>40</v>
      </c>
      <c r="DD663" s="22">
        <v>306</v>
      </c>
      <c r="DE663" s="22">
        <v>348</v>
      </c>
      <c r="DF663" s="22">
        <v>137</v>
      </c>
      <c r="DG663" s="22">
        <v>165</v>
      </c>
      <c r="DH663" s="22">
        <v>183</v>
      </c>
      <c r="DI663" s="22">
        <v>164</v>
      </c>
      <c r="DJ663" s="29">
        <f t="shared" si="855"/>
        <v>2.8298072236815806</v>
      </c>
      <c r="DK663" s="27">
        <f t="shared" si="856"/>
        <v>2.3408239700374529</v>
      </c>
      <c r="DL663" s="27">
        <f t="shared" si="857"/>
        <v>2.1847690387016225</v>
      </c>
      <c r="DM663" s="27">
        <f t="shared" si="858"/>
        <v>26.724406991260924</v>
      </c>
      <c r="DN663" s="27">
        <f t="shared" si="859"/>
        <v>32.576466916354555</v>
      </c>
      <c r="DO663" s="27">
        <f t="shared" si="860"/>
        <v>48.142946317103622</v>
      </c>
      <c r="DP663" s="27">
        <f t="shared" si="861"/>
        <v>60.97846441947565</v>
      </c>
      <c r="DQ663" s="30">
        <f t="shared" si="862"/>
        <v>4.3829823416438103</v>
      </c>
      <c r="DR663" s="5">
        <v>60</v>
      </c>
      <c r="DS663" s="5">
        <v>56</v>
      </c>
      <c r="DT663" s="5">
        <v>625</v>
      </c>
      <c r="DU663" s="5">
        <v>779</v>
      </c>
      <c r="DV663" s="5">
        <v>259</v>
      </c>
      <c r="DW663" s="5">
        <v>318</v>
      </c>
      <c r="DX663" s="5">
        <v>410</v>
      </c>
      <c r="DY663" s="5">
        <v>290</v>
      </c>
      <c r="DZ663" s="22">
        <v>11</v>
      </c>
      <c r="EA663" s="22">
        <v>2</v>
      </c>
      <c r="EB663" s="22">
        <f t="shared" si="863"/>
        <v>-9</v>
      </c>
      <c r="EC663" s="26">
        <f t="shared" si="864"/>
        <v>0.85429520645463808</v>
      </c>
      <c r="ED663" s="27">
        <f t="shared" si="865"/>
        <v>0.15532640117357055</v>
      </c>
      <c r="EE663" s="27">
        <f t="shared" si="866"/>
        <v>-0.69896880528106742</v>
      </c>
      <c r="EF663" s="6">
        <v>2.65</v>
      </c>
      <c r="EG663" s="6">
        <f t="shared" si="867"/>
        <v>5.5208333333333331E-2</v>
      </c>
      <c r="EH663" s="5">
        <v>0.05</v>
      </c>
      <c r="EI663" s="5">
        <v>5.24</v>
      </c>
      <c r="EJ663" s="21">
        <f t="shared" si="868"/>
        <v>9.4517958412098299E-3</v>
      </c>
      <c r="EK663" s="1">
        <v>0</v>
      </c>
      <c r="EL663" s="22">
        <v>0</v>
      </c>
      <c r="EM663" s="22">
        <v>0</v>
      </c>
      <c r="EN663" s="1">
        <v>0</v>
      </c>
      <c r="EO663" s="3">
        <f t="shared" si="869"/>
        <v>0</v>
      </c>
      <c r="EP663" s="6">
        <f t="shared" si="870"/>
        <v>0</v>
      </c>
      <c r="EQ663" s="3">
        <f t="shared" si="871"/>
        <v>0</v>
      </c>
      <c r="ER663" s="20">
        <f t="shared" si="872"/>
        <v>0</v>
      </c>
      <c r="ES663" s="20">
        <f t="shared" si="873"/>
        <v>0</v>
      </c>
      <c r="ET663" s="20">
        <f t="shared" si="874"/>
        <v>0</v>
      </c>
      <c r="EU663" s="3" t="str">
        <f t="shared" si="875"/>
        <v xml:space="preserve"> </v>
      </c>
      <c r="EX663" s="20" t="str">
        <f t="shared" si="876"/>
        <v xml:space="preserve"> </v>
      </c>
      <c r="EY663" s="5">
        <v>0</v>
      </c>
      <c r="EZ663" s="5">
        <v>0</v>
      </c>
      <c r="FA663" s="22">
        <v>2</v>
      </c>
      <c r="FB663" s="22">
        <v>0</v>
      </c>
      <c r="FC663" s="22">
        <v>1</v>
      </c>
      <c r="FD663" s="22">
        <v>0</v>
      </c>
      <c r="FE663" s="22">
        <v>1</v>
      </c>
      <c r="FF663" s="22">
        <v>0</v>
      </c>
      <c r="FG663" s="22">
        <v>0</v>
      </c>
      <c r="FH663" s="22">
        <v>0</v>
      </c>
      <c r="FI663" s="6">
        <v>119.1333333333</v>
      </c>
      <c r="FJ663" s="6">
        <f t="shared" si="877"/>
        <v>2.4819444444437502</v>
      </c>
      <c r="FK663" s="5">
        <v>2.42</v>
      </c>
      <c r="FL663" s="5">
        <v>3.6</v>
      </c>
      <c r="FM663" s="21">
        <f t="shared" si="878"/>
        <v>0.4019933554817276</v>
      </c>
      <c r="FN663" s="1">
        <v>0</v>
      </c>
      <c r="FO663" s="22">
        <v>0</v>
      </c>
      <c r="FP663" s="22">
        <v>0</v>
      </c>
      <c r="FQ663" s="1">
        <v>0</v>
      </c>
      <c r="FR663" s="1">
        <f t="shared" si="879"/>
        <v>0</v>
      </c>
      <c r="FS663" s="3">
        <f t="shared" si="880"/>
        <v>0</v>
      </c>
      <c r="FT663" s="3" t="str">
        <f t="shared" si="881"/>
        <v xml:space="preserve"> </v>
      </c>
      <c r="FW663" s="20" t="str">
        <f t="shared" si="882"/>
        <v xml:space="preserve"> </v>
      </c>
      <c r="FX663" s="5">
        <v>2</v>
      </c>
      <c r="FY663" s="5">
        <v>8</v>
      </c>
      <c r="FZ663" s="22">
        <v>16</v>
      </c>
      <c r="GA663" s="22">
        <v>99</v>
      </c>
      <c r="GB663" s="22">
        <v>3</v>
      </c>
      <c r="GC663" s="22">
        <v>35</v>
      </c>
      <c r="GD663" s="22">
        <v>46</v>
      </c>
      <c r="GE663" s="22">
        <v>2</v>
      </c>
      <c r="GF663" s="22">
        <v>0</v>
      </c>
      <c r="GG663" s="22">
        <v>0</v>
      </c>
      <c r="GH663" s="1">
        <v>27</v>
      </c>
      <c r="GI663" s="1">
        <v>0</v>
      </c>
      <c r="GJ663" s="1">
        <v>49</v>
      </c>
      <c r="GK663" s="1">
        <v>9</v>
      </c>
      <c r="GL663" s="6"/>
      <c r="GM663" s="6"/>
      <c r="GN663" s="31" t="str">
        <f t="shared" si="883"/>
        <v xml:space="preserve"> 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32" t="str">
        <f t="shared" si="884"/>
        <v xml:space="preserve"> </v>
      </c>
      <c r="GW663" s="9">
        <f t="shared" si="885"/>
        <v>3</v>
      </c>
      <c r="GX663" s="10">
        <v>0</v>
      </c>
      <c r="GY663" s="10">
        <v>0.9</v>
      </c>
      <c r="GZ663" s="10">
        <v>1</v>
      </c>
      <c r="HA663" s="29">
        <f t="shared" si="886"/>
        <v>2.0833333333333332E-2</v>
      </c>
      <c r="HB663" s="29">
        <f t="shared" si="887"/>
        <v>6.7087829149661771E-2</v>
      </c>
      <c r="HC663">
        <v>15.2</v>
      </c>
      <c r="HD663">
        <v>20.5</v>
      </c>
      <c r="HE663">
        <v>-10.7</v>
      </c>
      <c r="HF663">
        <v>-0.1</v>
      </c>
      <c r="HG663">
        <v>0</v>
      </c>
      <c r="HH663">
        <v>0</v>
      </c>
      <c r="HI663">
        <v>-0.1</v>
      </c>
      <c r="HJ663" s="11">
        <f t="shared" si="888"/>
        <v>-2.0833333333333333E-3</v>
      </c>
      <c r="HK663" s="11">
        <f t="shared" si="889"/>
        <v>-6.7087829149661765E-3</v>
      </c>
      <c r="HL663">
        <v>99</v>
      </c>
      <c r="HM663">
        <v>0</v>
      </c>
      <c r="HN663">
        <v>0</v>
      </c>
      <c r="HQ663" s="33">
        <v>3500000</v>
      </c>
      <c r="HR663" s="33">
        <v>0</v>
      </c>
      <c r="HS663" s="30">
        <f t="shared" si="890"/>
        <v>-5.3682926829268292</v>
      </c>
    </row>
    <row r="664" spans="1:228" x14ac:dyDescent="0.2">
      <c r="A664" s="1">
        <v>9</v>
      </c>
      <c r="B664" s="2" t="s">
        <v>3060</v>
      </c>
      <c r="C664" s="2" t="s">
        <v>3061</v>
      </c>
      <c r="D664" s="2" t="s">
        <v>347</v>
      </c>
      <c r="E664" s="2" t="s">
        <v>240</v>
      </c>
      <c r="F664" s="2">
        <v>70</v>
      </c>
      <c r="G664" s="2">
        <v>190</v>
      </c>
      <c r="H664" s="2" t="s">
        <v>231</v>
      </c>
      <c r="I664" s="2" t="s">
        <v>258</v>
      </c>
      <c r="J664" s="3">
        <v>21</v>
      </c>
      <c r="K664" s="5" t="s">
        <v>3062</v>
      </c>
      <c r="L664" s="5" t="s">
        <v>3063</v>
      </c>
      <c r="M664" s="5" t="s">
        <v>3064</v>
      </c>
      <c r="N664" s="5" t="s">
        <v>398</v>
      </c>
      <c r="O664" s="2" t="s">
        <v>398</v>
      </c>
      <c r="P664" s="2" t="s">
        <v>236</v>
      </c>
      <c r="Q664" s="1">
        <v>45</v>
      </c>
      <c r="R664" s="1">
        <v>7</v>
      </c>
      <c r="S664" s="1">
        <v>6</v>
      </c>
      <c r="T664" s="1">
        <v>13</v>
      </c>
      <c r="U664" s="1">
        <v>-4</v>
      </c>
      <c r="V664" s="1">
        <v>50</v>
      </c>
      <c r="W664" s="20">
        <f t="shared" si="812"/>
        <v>0.14000000000000001</v>
      </c>
      <c r="X664" s="6">
        <v>561.06666666670003</v>
      </c>
      <c r="Y664" s="6">
        <f t="shared" si="813"/>
        <v>12.46814814814889</v>
      </c>
      <c r="Z664" s="1">
        <v>846</v>
      </c>
      <c r="AA664" s="6">
        <f t="shared" si="814"/>
        <v>18.8</v>
      </c>
      <c r="AB664" s="8">
        <f t="shared" si="815"/>
        <v>0.66319936958238779</v>
      </c>
      <c r="AC664" s="3">
        <f t="shared" si="816"/>
        <v>49.555555555555557</v>
      </c>
      <c r="AD664" s="8">
        <f t="shared" si="817"/>
        <v>5.299429657794362</v>
      </c>
      <c r="AE664" s="20">
        <f t="shared" si="818"/>
        <v>0.3888888888888889</v>
      </c>
      <c r="AF664" s="20">
        <f t="shared" si="819"/>
        <v>0.33333333333333331</v>
      </c>
      <c r="AG664" s="20">
        <f t="shared" si="820"/>
        <v>0.72222222222222221</v>
      </c>
      <c r="AH664" s="3">
        <f t="shared" si="821"/>
        <v>27</v>
      </c>
      <c r="AI664" s="3">
        <f t="shared" si="822"/>
        <v>15</v>
      </c>
      <c r="AJ664" s="3">
        <f t="shared" si="823"/>
        <v>12</v>
      </c>
      <c r="AK664" s="20">
        <f t="shared" si="824"/>
        <v>0.55555555555555558</v>
      </c>
      <c r="AL664" s="6">
        <v>1</v>
      </c>
      <c r="AM664" s="1">
        <v>34</v>
      </c>
      <c r="AN664" s="1">
        <v>18</v>
      </c>
      <c r="AO664" s="1">
        <v>14</v>
      </c>
      <c r="AP664" s="1">
        <v>9</v>
      </c>
      <c r="AQ664" s="1">
        <v>21</v>
      </c>
      <c r="AR664" s="6">
        <f t="shared" si="825"/>
        <v>3.6359315589351451</v>
      </c>
      <c r="AS664" s="6">
        <f t="shared" si="826"/>
        <v>1.9249049429656653</v>
      </c>
      <c r="AT664" s="6">
        <f t="shared" si="827"/>
        <v>1.497148288973295</v>
      </c>
      <c r="AU664" s="6">
        <f t="shared" si="828"/>
        <v>0.96245247148283264</v>
      </c>
      <c r="AV664" s="6">
        <f t="shared" si="829"/>
        <v>2.2457224334599428</v>
      </c>
      <c r="AW664" s="1">
        <v>4</v>
      </c>
      <c r="AX664" s="1">
        <v>2</v>
      </c>
      <c r="AY664" s="1">
        <v>0</v>
      </c>
      <c r="AZ664" s="1">
        <v>0</v>
      </c>
      <c r="BA664" s="1">
        <v>0</v>
      </c>
      <c r="BB664" s="1">
        <v>0</v>
      </c>
      <c r="BC664" s="7">
        <f>(EA664+FH664+GG664)-(DZ664+FG664+GF664)-((BD664/60)*(0.11)+(EF664/60)*(-0.14)+(FI664/60)*(0.13))</f>
        <v>2.0215027777777168</v>
      </c>
      <c r="BD664" s="6">
        <v>540.66666666670005</v>
      </c>
      <c r="BE664" s="6">
        <f t="shared" si="830"/>
        <v>12.014814814815557</v>
      </c>
      <c r="BF664" s="5">
        <v>11.81</v>
      </c>
      <c r="BG664" s="5">
        <v>36.72</v>
      </c>
      <c r="BH664" s="21">
        <f t="shared" si="831"/>
        <v>0.24335462600453328</v>
      </c>
      <c r="BI664" s="1">
        <v>7</v>
      </c>
      <c r="BJ664" s="22">
        <v>4</v>
      </c>
      <c r="BK664" s="22">
        <v>2</v>
      </c>
      <c r="BL664" s="1">
        <v>6</v>
      </c>
      <c r="BM664" s="1">
        <f t="shared" si="832"/>
        <v>13</v>
      </c>
      <c r="BN664" s="8">
        <f t="shared" si="833"/>
        <v>1.442663378544917</v>
      </c>
      <c r="BO664" s="3">
        <f t="shared" si="834"/>
        <v>49.555555555555557</v>
      </c>
      <c r="BP664" s="20">
        <f t="shared" si="835"/>
        <v>0.3888888888888889</v>
      </c>
      <c r="BQ664" s="20">
        <f t="shared" si="836"/>
        <v>0.33333333333333331</v>
      </c>
      <c r="BR664" s="20">
        <f t="shared" si="837"/>
        <v>0.72222222222222221</v>
      </c>
      <c r="BS664" s="3">
        <f t="shared" si="838"/>
        <v>24</v>
      </c>
      <c r="BT664" s="1">
        <v>13</v>
      </c>
      <c r="BU664" s="1">
        <v>11</v>
      </c>
      <c r="BV664" s="20">
        <f t="shared" si="839"/>
        <v>0.54166666666666663</v>
      </c>
      <c r="BW664" s="5">
        <v>75</v>
      </c>
      <c r="BX664" s="5">
        <v>84</v>
      </c>
      <c r="BY664" s="21">
        <f t="shared" si="840"/>
        <v>0.33686440677966101</v>
      </c>
      <c r="BZ664" s="5">
        <v>82</v>
      </c>
      <c r="CA664" s="5">
        <v>69</v>
      </c>
      <c r="CB664" s="23">
        <f t="shared" si="841"/>
        <v>0.31991525423728812</v>
      </c>
      <c r="CC664" s="5">
        <v>89</v>
      </c>
      <c r="CD664" s="5">
        <v>73</v>
      </c>
      <c r="CE664" s="23">
        <f t="shared" si="842"/>
        <v>0.34322033898305082</v>
      </c>
      <c r="CF664" s="23">
        <f t="shared" si="843"/>
        <v>0.51290322580645165</v>
      </c>
      <c r="CG664" s="24">
        <v>8</v>
      </c>
      <c r="CH664" s="5">
        <v>182</v>
      </c>
      <c r="CI664" s="5">
        <v>180</v>
      </c>
      <c r="CJ664" s="5">
        <v>140</v>
      </c>
      <c r="CK664">
        <v>15.27060488</v>
      </c>
      <c r="CL664" s="5">
        <v>0.60599999999999998</v>
      </c>
      <c r="CM664" s="5">
        <v>8</v>
      </c>
      <c r="CN664" s="5">
        <v>0.26100000000000001</v>
      </c>
      <c r="CO664" s="5">
        <v>-1.4410000000000001</v>
      </c>
      <c r="CP664" s="5">
        <v>2.6269999999999998</v>
      </c>
      <c r="CQ664" s="21">
        <f t="shared" si="844"/>
        <v>8.0717488789237665E-2</v>
      </c>
      <c r="CR664" s="25">
        <f t="shared" si="845"/>
        <v>0.88834951456310685</v>
      </c>
      <c r="CS664" s="22">
        <f t="shared" si="846"/>
        <v>896.42126344203064</v>
      </c>
      <c r="CT664" s="21">
        <f t="shared" si="847"/>
        <v>-3.0932996647655489E-2</v>
      </c>
      <c r="CU664" s="26">
        <f t="shared" si="848"/>
        <v>2.0321761219305672</v>
      </c>
      <c r="CV664" s="27">
        <f t="shared" si="849"/>
        <v>2.5966694891335025</v>
      </c>
      <c r="CW664" s="27">
        <f t="shared" si="850"/>
        <v>25.176404177250916</v>
      </c>
      <c r="CX664" s="27">
        <f t="shared" si="851"/>
        <v>23.257126728760934</v>
      </c>
      <c r="CY664" s="27">
        <f t="shared" si="852"/>
        <v>48.885125599774199</v>
      </c>
      <c r="CZ664" s="27">
        <f t="shared" si="853"/>
        <v>46.288456110640695</v>
      </c>
      <c r="DA664" s="28">
        <f t="shared" si="854"/>
        <v>2.5966694891335038</v>
      </c>
      <c r="DB664" s="5">
        <v>18</v>
      </c>
      <c r="DC664" s="5">
        <v>23</v>
      </c>
      <c r="DD664" s="22">
        <v>205</v>
      </c>
      <c r="DE664" s="22">
        <v>183</v>
      </c>
      <c r="DF664" s="22">
        <v>97</v>
      </c>
      <c r="DG664" s="22">
        <v>80</v>
      </c>
      <c r="DH664" s="22">
        <v>124</v>
      </c>
      <c r="DI664" s="22">
        <v>113</v>
      </c>
      <c r="DJ664" s="29">
        <f t="shared" si="855"/>
        <v>-0.1690079302213352</v>
      </c>
      <c r="DK664" s="27">
        <f t="shared" si="856"/>
        <v>2.3238925199709515</v>
      </c>
      <c r="DL664" s="27">
        <f t="shared" si="857"/>
        <v>1.8518518518518519</v>
      </c>
      <c r="DM664" s="27">
        <f t="shared" si="858"/>
        <v>28.322440087145971</v>
      </c>
      <c r="DN664" s="27">
        <f t="shared" si="859"/>
        <v>24.255628177196805</v>
      </c>
      <c r="DO664" s="27">
        <f t="shared" si="860"/>
        <v>53.19535221496006</v>
      </c>
      <c r="DP664" s="27">
        <f t="shared" si="861"/>
        <v>48.366013071895431</v>
      </c>
      <c r="DQ664" s="30">
        <f t="shared" si="862"/>
        <v>-2.2326696539311257</v>
      </c>
      <c r="DR664" s="5">
        <v>64</v>
      </c>
      <c r="DS664" s="5">
        <v>51</v>
      </c>
      <c r="DT664" s="5">
        <v>716</v>
      </c>
      <c r="DU664" s="5">
        <v>617</v>
      </c>
      <c r="DV664" s="5">
        <v>308</v>
      </c>
      <c r="DW664" s="5">
        <v>284</v>
      </c>
      <c r="DX664" s="5">
        <v>380</v>
      </c>
      <c r="DY664" s="5">
        <v>377</v>
      </c>
      <c r="DZ664" s="22">
        <v>2</v>
      </c>
      <c r="EA664" s="22">
        <v>5</v>
      </c>
      <c r="EB664" s="22">
        <f t="shared" si="863"/>
        <v>3</v>
      </c>
      <c r="EC664" s="26">
        <f t="shared" si="864"/>
        <v>0.22194821208383339</v>
      </c>
      <c r="ED664" s="27">
        <f t="shared" si="865"/>
        <v>0.55487053020958343</v>
      </c>
      <c r="EE664" s="27">
        <f t="shared" si="866"/>
        <v>0.33292231812575007</v>
      </c>
      <c r="EF664" s="6">
        <v>12.65</v>
      </c>
      <c r="EG664" s="6">
        <f t="shared" si="867"/>
        <v>0.28111111111111114</v>
      </c>
      <c r="EH664" s="5">
        <v>0.26</v>
      </c>
      <c r="EI664" s="5">
        <v>4.6100000000000003</v>
      </c>
      <c r="EJ664" s="21">
        <f t="shared" si="868"/>
        <v>5.3388090349075976E-2</v>
      </c>
      <c r="EK664" s="1">
        <v>0</v>
      </c>
      <c r="EL664" s="22">
        <v>0</v>
      </c>
      <c r="EM664" s="22">
        <v>0</v>
      </c>
      <c r="EN664" s="1">
        <v>0</v>
      </c>
      <c r="EO664" s="3">
        <f t="shared" si="869"/>
        <v>0</v>
      </c>
      <c r="EP664" s="6">
        <f t="shared" si="870"/>
        <v>0</v>
      </c>
      <c r="EQ664" s="3">
        <f t="shared" si="871"/>
        <v>0</v>
      </c>
      <c r="ER664" s="20">
        <f t="shared" si="872"/>
        <v>0</v>
      </c>
      <c r="ES664" s="20">
        <f t="shared" si="873"/>
        <v>0</v>
      </c>
      <c r="ET664" s="20">
        <f t="shared" si="874"/>
        <v>0</v>
      </c>
      <c r="EU664" s="3">
        <f t="shared" si="875"/>
        <v>2</v>
      </c>
      <c r="EV664" s="1">
        <v>2</v>
      </c>
      <c r="EW664" s="1">
        <v>0</v>
      </c>
      <c r="EX664" s="20">
        <f t="shared" si="876"/>
        <v>1</v>
      </c>
      <c r="EY664" s="5">
        <v>0</v>
      </c>
      <c r="EZ664" s="5">
        <v>0</v>
      </c>
      <c r="FA664" s="22">
        <v>5</v>
      </c>
      <c r="FB664" s="22">
        <v>0</v>
      </c>
      <c r="FC664" s="22">
        <v>8</v>
      </c>
      <c r="FD664" s="22">
        <v>0</v>
      </c>
      <c r="FE664" s="22">
        <v>0</v>
      </c>
      <c r="FF664" s="22">
        <v>2</v>
      </c>
      <c r="FG664" s="22">
        <v>0</v>
      </c>
      <c r="FH664" s="22">
        <v>0</v>
      </c>
      <c r="FI664" s="6">
        <v>7.75</v>
      </c>
      <c r="FJ664" s="6">
        <f t="shared" si="877"/>
        <v>0.17222222222222222</v>
      </c>
      <c r="FK664" s="5">
        <v>0.17</v>
      </c>
      <c r="FL664" s="5">
        <v>5.0599999999999996</v>
      </c>
      <c r="FM664" s="21">
        <f t="shared" si="878"/>
        <v>3.2504780114722756E-2</v>
      </c>
      <c r="FN664" s="1">
        <v>0</v>
      </c>
      <c r="FO664" s="22">
        <v>0</v>
      </c>
      <c r="FP664" s="22">
        <v>0</v>
      </c>
      <c r="FQ664" s="1">
        <v>0</v>
      </c>
      <c r="FR664" s="1">
        <f t="shared" si="879"/>
        <v>0</v>
      </c>
      <c r="FS664" s="3">
        <f t="shared" si="880"/>
        <v>0</v>
      </c>
      <c r="FT664" s="3">
        <f t="shared" si="881"/>
        <v>1</v>
      </c>
      <c r="FU664" s="1">
        <v>0</v>
      </c>
      <c r="FV664" s="1">
        <v>1</v>
      </c>
      <c r="FW664" s="20">
        <f t="shared" si="882"/>
        <v>0</v>
      </c>
      <c r="FX664" s="5">
        <v>0</v>
      </c>
      <c r="FY664" s="5">
        <v>0</v>
      </c>
      <c r="FZ664" s="22">
        <v>0</v>
      </c>
      <c r="GA664" s="22">
        <v>5</v>
      </c>
      <c r="GB664" s="22">
        <v>0</v>
      </c>
      <c r="GC664" s="22">
        <v>4</v>
      </c>
      <c r="GD664" s="22">
        <v>1</v>
      </c>
      <c r="GE664" s="22">
        <v>0</v>
      </c>
      <c r="GF664" s="22">
        <v>0</v>
      </c>
      <c r="GG664" s="22">
        <v>0</v>
      </c>
      <c r="GH664" s="1">
        <v>19</v>
      </c>
      <c r="GI664" s="1">
        <v>0</v>
      </c>
      <c r="GJ664" s="1">
        <v>23</v>
      </c>
      <c r="GK664" s="1">
        <v>0</v>
      </c>
      <c r="GN664" s="31" t="str">
        <f t="shared" si="883"/>
        <v xml:space="preserve"> </v>
      </c>
      <c r="GP664" s="1">
        <v>2</v>
      </c>
      <c r="GQ664" s="1">
        <v>0</v>
      </c>
      <c r="GR664" s="1">
        <v>1</v>
      </c>
      <c r="GS664" s="1">
        <v>0</v>
      </c>
      <c r="GT664" s="1">
        <v>0</v>
      </c>
      <c r="GU664" s="1">
        <v>0</v>
      </c>
      <c r="GV664" s="32" t="str">
        <f t="shared" si="884"/>
        <v xml:space="preserve"> </v>
      </c>
      <c r="GW664" s="9">
        <f t="shared" si="885"/>
        <v>2</v>
      </c>
      <c r="GX664" s="10">
        <v>0.60000000000000009</v>
      </c>
      <c r="GY664" s="10">
        <v>0.60000000000000009</v>
      </c>
      <c r="GZ664" s="10">
        <v>1.2</v>
      </c>
      <c r="HA664" s="29">
        <f t="shared" si="886"/>
        <v>2.6666666666666665E-2</v>
      </c>
      <c r="HB664" s="29">
        <f t="shared" si="887"/>
        <v>0.12832699619771099</v>
      </c>
      <c r="HC664">
        <v>11.9</v>
      </c>
      <c r="HD664">
        <v>11.5</v>
      </c>
      <c r="HE664">
        <v>-4.3</v>
      </c>
      <c r="HF664">
        <v>0.2</v>
      </c>
      <c r="HG664">
        <v>1.2</v>
      </c>
      <c r="HH664">
        <v>0</v>
      </c>
      <c r="HI664">
        <v>1.4</v>
      </c>
      <c r="HJ664" s="11">
        <f t="shared" si="888"/>
        <v>3.111111111111111E-2</v>
      </c>
      <c r="HK664" s="11">
        <f t="shared" si="889"/>
        <v>0.14971482889732948</v>
      </c>
      <c r="HL664">
        <v>99</v>
      </c>
      <c r="HM664">
        <v>0</v>
      </c>
      <c r="HN664">
        <v>0</v>
      </c>
      <c r="HQ664" s="33">
        <v>766667</v>
      </c>
      <c r="HR664" s="33">
        <v>400000</v>
      </c>
      <c r="HS664" s="30">
        <f t="shared" si="890"/>
        <v>0.93170673170731688</v>
      </c>
    </row>
    <row r="665" spans="1:228" x14ac:dyDescent="0.2">
      <c r="A665" s="1">
        <v>32</v>
      </c>
      <c r="B665" s="2" t="s">
        <v>3065</v>
      </c>
      <c r="C665" s="2" t="s">
        <v>683</v>
      </c>
      <c r="D665" s="2" t="s">
        <v>429</v>
      </c>
      <c r="E665" s="2" t="s">
        <v>240</v>
      </c>
      <c r="F665" s="2">
        <v>80</v>
      </c>
      <c r="G665" s="2">
        <v>270</v>
      </c>
      <c r="H665" s="2" t="s">
        <v>231</v>
      </c>
      <c r="J665" s="3">
        <v>31</v>
      </c>
      <c r="K665" s="5" t="s">
        <v>3066</v>
      </c>
      <c r="L665" s="5" t="s">
        <v>1544</v>
      </c>
      <c r="M665" s="5" t="s">
        <v>869</v>
      </c>
      <c r="N665" s="5" t="s">
        <v>244</v>
      </c>
      <c r="O665" s="2" t="s">
        <v>244</v>
      </c>
      <c r="P665" s="2" t="s">
        <v>578</v>
      </c>
      <c r="Q665" s="1">
        <v>34</v>
      </c>
      <c r="R665" s="1">
        <v>0</v>
      </c>
      <c r="S665" s="1">
        <v>0</v>
      </c>
      <c r="T665" s="1">
        <v>0</v>
      </c>
      <c r="U665" s="1">
        <v>-1</v>
      </c>
      <c r="V665" s="1">
        <v>15</v>
      </c>
      <c r="W665" s="20">
        <f t="shared" si="812"/>
        <v>0</v>
      </c>
      <c r="X665" s="6">
        <v>185.1</v>
      </c>
      <c r="Y665" s="6">
        <f t="shared" si="813"/>
        <v>5.4441176470588237</v>
      </c>
      <c r="Z665" s="1">
        <v>260</v>
      </c>
      <c r="AA665" s="6">
        <f t="shared" si="814"/>
        <v>7.6470588235294121</v>
      </c>
      <c r="AB665" s="8">
        <f t="shared" si="815"/>
        <v>0.71192307692307688</v>
      </c>
      <c r="AC665" s="3">
        <f t="shared" si="816"/>
        <v>0</v>
      </c>
      <c r="AD665" s="8">
        <f t="shared" si="817"/>
        <v>0</v>
      </c>
      <c r="AE665" s="20">
        <f t="shared" si="818"/>
        <v>0</v>
      </c>
      <c r="AF665" s="20">
        <f t="shared" si="819"/>
        <v>0</v>
      </c>
      <c r="AG665" s="20">
        <f t="shared" si="820"/>
        <v>0</v>
      </c>
      <c r="AH665" s="3" t="e">
        <f t="shared" si="821"/>
        <v>#VALUE!</v>
      </c>
      <c r="AI665" s="3" t="str">
        <f t="shared" si="822"/>
        <v xml:space="preserve"> </v>
      </c>
      <c r="AJ665" s="3" t="str">
        <f t="shared" si="823"/>
        <v xml:space="preserve"> </v>
      </c>
      <c r="AK665" s="20" t="e">
        <f t="shared" si="824"/>
        <v>#VALUE!</v>
      </c>
      <c r="AL665" s="6">
        <v>0</v>
      </c>
      <c r="AM665" s="1">
        <v>38</v>
      </c>
      <c r="AN665" s="1">
        <v>5</v>
      </c>
      <c r="AO665" s="1">
        <v>5</v>
      </c>
      <c r="AP665" s="1">
        <v>7</v>
      </c>
      <c r="AQ665" s="1">
        <v>8</v>
      </c>
      <c r="AR665" s="6">
        <f t="shared" si="825"/>
        <v>12.317666126418153</v>
      </c>
      <c r="AS665" s="6">
        <f t="shared" si="826"/>
        <v>1.6207455429497568</v>
      </c>
      <c r="AT665" s="6">
        <f t="shared" si="827"/>
        <v>1.6207455429497568</v>
      </c>
      <c r="AU665" s="6">
        <f t="shared" si="828"/>
        <v>2.2690437601296596</v>
      </c>
      <c r="AV665" s="6">
        <f t="shared" si="829"/>
        <v>2.5931928687196111</v>
      </c>
      <c r="AW665" s="1">
        <v>69</v>
      </c>
      <c r="AX665" s="1">
        <v>7</v>
      </c>
      <c r="AY665" s="1">
        <v>7</v>
      </c>
      <c r="AZ665" s="1">
        <v>2</v>
      </c>
      <c r="BA665" s="1">
        <v>0</v>
      </c>
      <c r="BB665" s="1">
        <v>0</v>
      </c>
      <c r="BC665" s="7">
        <f>(EA665+FH665+GG665)-(DZ665+FG665+GF665)-((BD665/60)*(0.11)+(EF665/60)*(-0.14)+(FI665/60)*(0.13))</f>
        <v>-2.3392833333334835</v>
      </c>
      <c r="BD665" s="6">
        <v>184.85</v>
      </c>
      <c r="BE665" s="6">
        <f t="shared" si="830"/>
        <v>5.4367647058823527</v>
      </c>
      <c r="BF665" s="5">
        <v>5.39</v>
      </c>
      <c r="BG665" s="5">
        <v>42.7</v>
      </c>
      <c r="BH665" s="21">
        <f t="shared" si="831"/>
        <v>0.11208151382823871</v>
      </c>
      <c r="BI665" s="1">
        <v>0</v>
      </c>
      <c r="BJ665" s="22">
        <v>0</v>
      </c>
      <c r="BK665" s="22">
        <v>0</v>
      </c>
      <c r="BL665" s="1">
        <v>0</v>
      </c>
      <c r="BM665" s="1">
        <f t="shared" si="832"/>
        <v>0</v>
      </c>
      <c r="BN665" s="8">
        <f t="shared" si="833"/>
        <v>0</v>
      </c>
      <c r="BO665" s="3">
        <f t="shared" si="834"/>
        <v>0</v>
      </c>
      <c r="BP665" s="20">
        <f t="shared" si="835"/>
        <v>0</v>
      </c>
      <c r="BQ665" s="20">
        <f t="shared" si="836"/>
        <v>0</v>
      </c>
      <c r="BR665" s="20">
        <f t="shared" si="837"/>
        <v>0</v>
      </c>
      <c r="BS665" s="3" t="str">
        <f t="shared" si="838"/>
        <v xml:space="preserve"> </v>
      </c>
      <c r="BT665" s="1">
        <v>0</v>
      </c>
      <c r="BU665" s="1">
        <v>0</v>
      </c>
      <c r="BV665" s="20" t="str">
        <f t="shared" si="839"/>
        <v xml:space="preserve"> </v>
      </c>
      <c r="BW665" s="5">
        <v>23</v>
      </c>
      <c r="BX665" s="5">
        <v>28</v>
      </c>
      <c r="BY665" s="21">
        <f t="shared" si="840"/>
        <v>0.33116883116883117</v>
      </c>
      <c r="BZ665" s="5">
        <v>23</v>
      </c>
      <c r="CA665" s="5">
        <v>21</v>
      </c>
      <c r="CB665" s="23">
        <f t="shared" si="841"/>
        <v>0.2857142857142857</v>
      </c>
      <c r="CC665" s="5">
        <v>31</v>
      </c>
      <c r="CD665" s="5">
        <v>28</v>
      </c>
      <c r="CE665" s="23">
        <f t="shared" si="842"/>
        <v>0.38311688311688313</v>
      </c>
      <c r="CF665" s="23">
        <f t="shared" si="843"/>
        <v>0.5368421052631579</v>
      </c>
      <c r="CG665" s="24">
        <v>11</v>
      </c>
      <c r="CH665" s="5">
        <v>65</v>
      </c>
      <c r="CI665" s="5">
        <v>66</v>
      </c>
      <c r="CJ665" s="5">
        <v>37</v>
      </c>
      <c r="CK665">
        <v>13.913760590000001</v>
      </c>
      <c r="CL665" s="5">
        <v>-1.9450000000000001</v>
      </c>
      <c r="CM665" s="5">
        <v>13</v>
      </c>
      <c r="CN665" s="5">
        <v>0.35</v>
      </c>
      <c r="CO665" s="5">
        <v>0.30099999999999999</v>
      </c>
      <c r="CP665" s="5">
        <v>-10.121</v>
      </c>
      <c r="CQ665" s="21">
        <f t="shared" si="844"/>
        <v>2.8571428571428571E-2</v>
      </c>
      <c r="CR665" s="25">
        <f t="shared" si="845"/>
        <v>0.95652173913043481</v>
      </c>
      <c r="CS665" s="22">
        <f t="shared" si="846"/>
        <v>959.37888198757776</v>
      </c>
      <c r="CT665" s="21">
        <f t="shared" si="847"/>
        <v>-1.4906832298136618E-2</v>
      </c>
      <c r="CU665" s="26">
        <f t="shared" si="848"/>
        <v>0.65480737749645312</v>
      </c>
      <c r="CV665" s="27">
        <f t="shared" si="849"/>
        <v>0.98221106624467969</v>
      </c>
      <c r="CW665" s="27">
        <f t="shared" si="850"/>
        <v>22.918258212375861</v>
      </c>
      <c r="CX665" s="27">
        <f t="shared" si="851"/>
        <v>22.590854523627634</v>
      </c>
      <c r="CY665" s="27">
        <f t="shared" si="852"/>
        <v>40.270653716031866</v>
      </c>
      <c r="CZ665" s="27">
        <f t="shared" si="853"/>
        <v>47.800938557241082</v>
      </c>
      <c r="DA665" s="28">
        <f t="shared" si="854"/>
        <v>-7.530284841209216</v>
      </c>
      <c r="DB665" s="5">
        <v>2</v>
      </c>
      <c r="DC665" s="5">
        <v>3</v>
      </c>
      <c r="DD665" s="22">
        <v>68</v>
      </c>
      <c r="DE665" s="22">
        <v>66</v>
      </c>
      <c r="DF665" s="22">
        <v>28</v>
      </c>
      <c r="DG665" s="22">
        <v>27</v>
      </c>
      <c r="DH665" s="22">
        <v>50</v>
      </c>
      <c r="DI665" s="22">
        <v>25</v>
      </c>
      <c r="DJ665" s="29">
        <f t="shared" si="855"/>
        <v>1.9665046324749937</v>
      </c>
      <c r="DK665" s="27">
        <f t="shared" si="856"/>
        <v>2.5623364099738253</v>
      </c>
      <c r="DL665" s="27">
        <f t="shared" si="857"/>
        <v>2.7276484364237494</v>
      </c>
      <c r="DM665" s="27">
        <f t="shared" si="858"/>
        <v>28.061716489874634</v>
      </c>
      <c r="DN665" s="27">
        <f t="shared" si="859"/>
        <v>34.34357349497175</v>
      </c>
      <c r="DO665" s="27">
        <f t="shared" si="860"/>
        <v>51.370712219313951</v>
      </c>
      <c r="DP665" s="27">
        <f t="shared" si="861"/>
        <v>60.256233640997372</v>
      </c>
      <c r="DQ665" s="30">
        <f t="shared" si="862"/>
        <v>1.3552365804742053</v>
      </c>
      <c r="DR665" s="5">
        <v>62</v>
      </c>
      <c r="DS665" s="5">
        <v>66</v>
      </c>
      <c r="DT665" s="5">
        <v>617</v>
      </c>
      <c r="DU665" s="5">
        <v>765</v>
      </c>
      <c r="DV665" s="5">
        <v>235</v>
      </c>
      <c r="DW665" s="5">
        <v>305</v>
      </c>
      <c r="DX665" s="5">
        <v>322</v>
      </c>
      <c r="DY665" s="5">
        <v>329</v>
      </c>
      <c r="DZ665" s="22">
        <v>6</v>
      </c>
      <c r="EA665" s="22">
        <v>4</v>
      </c>
      <c r="EB665" s="22">
        <f t="shared" si="863"/>
        <v>-2</v>
      </c>
      <c r="EC665" s="26">
        <f t="shared" si="864"/>
        <v>1.9475250202867191</v>
      </c>
      <c r="ED665" s="27">
        <f t="shared" si="865"/>
        <v>1.2983500135244792</v>
      </c>
      <c r="EE665" s="27">
        <f t="shared" si="866"/>
        <v>-0.6491750067622396</v>
      </c>
      <c r="EF665" s="6">
        <v>3.3333333300000004E-2</v>
      </c>
      <c r="EG665" s="6">
        <f t="shared" si="867"/>
        <v>9.803921558823531E-4</v>
      </c>
      <c r="EH665" s="5">
        <v>0.05</v>
      </c>
      <c r="EI665" s="5">
        <v>5.3</v>
      </c>
      <c r="EJ665" s="21">
        <f t="shared" si="868"/>
        <v>9.3457943925233655E-3</v>
      </c>
      <c r="EK665" s="1">
        <v>0</v>
      </c>
      <c r="EL665" s="22">
        <v>0</v>
      </c>
      <c r="EM665" s="22">
        <v>0</v>
      </c>
      <c r="EN665" s="1">
        <v>0</v>
      </c>
      <c r="EO665" s="3">
        <f t="shared" si="869"/>
        <v>0</v>
      </c>
      <c r="EP665" s="6">
        <f t="shared" si="870"/>
        <v>0</v>
      </c>
      <c r="EQ665" s="3">
        <f t="shared" si="871"/>
        <v>0</v>
      </c>
      <c r="ER665" s="20">
        <f t="shared" si="872"/>
        <v>0</v>
      </c>
      <c r="ES665" s="20">
        <f t="shared" si="873"/>
        <v>0</v>
      </c>
      <c r="ET665" s="20">
        <f t="shared" si="874"/>
        <v>0</v>
      </c>
      <c r="EU665" s="3" t="str">
        <f t="shared" si="875"/>
        <v xml:space="preserve"> </v>
      </c>
      <c r="EV665" s="1">
        <v>0</v>
      </c>
      <c r="EW665" s="1">
        <v>0</v>
      </c>
      <c r="EX665" s="20" t="str">
        <f t="shared" si="876"/>
        <v xml:space="preserve"> </v>
      </c>
      <c r="EY665" s="5">
        <v>0</v>
      </c>
      <c r="EZ665" s="5">
        <v>0</v>
      </c>
      <c r="FA665" s="22">
        <v>0</v>
      </c>
      <c r="FB665" s="22">
        <v>0</v>
      </c>
      <c r="FC665" s="22">
        <v>0</v>
      </c>
      <c r="FD665" s="22">
        <v>1</v>
      </c>
      <c r="FE665" s="22">
        <v>0</v>
      </c>
      <c r="FF665" s="22">
        <v>1</v>
      </c>
      <c r="FG665" s="22">
        <v>0</v>
      </c>
      <c r="FH665" s="22">
        <v>0</v>
      </c>
      <c r="FI665" s="6">
        <v>0.21666666670000001</v>
      </c>
      <c r="FJ665" s="6">
        <f t="shared" si="877"/>
        <v>6.3725490205882359E-3</v>
      </c>
      <c r="FK665" s="5">
        <v>0.01</v>
      </c>
      <c r="FL665" s="5">
        <v>4.91</v>
      </c>
      <c r="FM665" s="21">
        <f t="shared" si="878"/>
        <v>2.0325203252032522E-3</v>
      </c>
      <c r="FN665" s="1">
        <v>0</v>
      </c>
      <c r="FO665" s="22">
        <v>0</v>
      </c>
      <c r="FP665" s="22">
        <v>0</v>
      </c>
      <c r="FQ665" s="1">
        <v>0</v>
      </c>
      <c r="FR665" s="1">
        <f t="shared" si="879"/>
        <v>0</v>
      </c>
      <c r="FS665" s="3">
        <f t="shared" si="880"/>
        <v>0</v>
      </c>
      <c r="FT665" s="3" t="str">
        <f t="shared" si="881"/>
        <v xml:space="preserve"> </v>
      </c>
      <c r="FU665" s="1">
        <v>0</v>
      </c>
      <c r="FV665" s="1">
        <v>0</v>
      </c>
      <c r="FW665" s="20" t="str">
        <f t="shared" si="882"/>
        <v xml:space="preserve"> </v>
      </c>
      <c r="FX665" s="5">
        <v>0</v>
      </c>
      <c r="FY665" s="5">
        <v>0</v>
      </c>
      <c r="FZ665" s="22">
        <v>0</v>
      </c>
      <c r="GA665" s="22">
        <v>0</v>
      </c>
      <c r="GB665" s="22">
        <v>0</v>
      </c>
      <c r="GC665" s="22">
        <v>0</v>
      </c>
      <c r="GD665" s="22">
        <v>2</v>
      </c>
      <c r="GE665" s="22">
        <v>0</v>
      </c>
      <c r="GF665" s="22">
        <v>0</v>
      </c>
      <c r="GG665" s="22">
        <v>0</v>
      </c>
      <c r="GH665" s="1">
        <v>2</v>
      </c>
      <c r="GI665" s="1">
        <v>0</v>
      </c>
      <c r="GJ665" s="1">
        <v>3</v>
      </c>
      <c r="GK665" s="1">
        <v>0</v>
      </c>
      <c r="GN665" s="31" t="str">
        <f t="shared" si="883"/>
        <v xml:space="preserve"> 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32" t="str">
        <f t="shared" si="884"/>
        <v xml:space="preserve"> </v>
      </c>
      <c r="GW665" s="9">
        <f t="shared" si="885"/>
        <v>1</v>
      </c>
      <c r="GX665" s="10">
        <v>-0.5</v>
      </c>
      <c r="GY665" s="10">
        <v>0.1</v>
      </c>
      <c r="GZ665" s="10">
        <v>-0.4</v>
      </c>
      <c r="HA665" s="29">
        <f t="shared" si="886"/>
        <v>-1.1764705882352941E-2</v>
      </c>
      <c r="HB665" s="29">
        <f t="shared" si="887"/>
        <v>-0.12965964343598055</v>
      </c>
      <c r="HC665">
        <v>2.9</v>
      </c>
      <c r="HD665">
        <v>2.7</v>
      </c>
      <c r="HE665">
        <v>-0.9</v>
      </c>
      <c r="HF665">
        <v>-1.3</v>
      </c>
      <c r="HG665">
        <v>0.2</v>
      </c>
      <c r="HH665">
        <v>0</v>
      </c>
      <c r="HI665">
        <v>-1.2</v>
      </c>
      <c r="HJ665" s="11">
        <f t="shared" si="888"/>
        <v>-3.5294117647058823E-2</v>
      </c>
      <c r="HK665" s="11">
        <f t="shared" si="889"/>
        <v>-0.38897893030794162</v>
      </c>
      <c r="HL665">
        <v>99</v>
      </c>
      <c r="HM665">
        <v>0</v>
      </c>
      <c r="HN665">
        <v>0</v>
      </c>
      <c r="HQ665" s="33">
        <v>600000</v>
      </c>
      <c r="HR665" s="33">
        <v>0</v>
      </c>
      <c r="HS665" s="30">
        <f t="shared" si="890"/>
        <v>-1.3756097560975609</v>
      </c>
    </row>
    <row r="666" spans="1:228" x14ac:dyDescent="0.2">
      <c r="A666" s="1">
        <v>7</v>
      </c>
      <c r="B666" s="2" t="s">
        <v>3067</v>
      </c>
      <c r="C666" s="2" t="s">
        <v>2588</v>
      </c>
      <c r="D666" s="2" t="s">
        <v>304</v>
      </c>
      <c r="E666" s="2" t="s">
        <v>230</v>
      </c>
      <c r="F666" s="2">
        <v>73</v>
      </c>
      <c r="G666" s="2">
        <v>216</v>
      </c>
      <c r="H666" s="2" t="s">
        <v>231</v>
      </c>
      <c r="J666" s="3">
        <v>35</v>
      </c>
      <c r="K666" s="5" t="s">
        <v>3068</v>
      </c>
      <c r="L666" s="5" t="s">
        <v>3069</v>
      </c>
      <c r="M666" s="5" t="s">
        <v>2036</v>
      </c>
      <c r="N666" s="5" t="s">
        <v>786</v>
      </c>
      <c r="O666" s="2" t="s">
        <v>786</v>
      </c>
      <c r="P666" s="2" t="s">
        <v>271</v>
      </c>
      <c r="Q666" s="1">
        <v>48</v>
      </c>
      <c r="R666" s="1">
        <v>1</v>
      </c>
      <c r="S666" s="1">
        <v>11</v>
      </c>
      <c r="T666" s="1">
        <v>12</v>
      </c>
      <c r="U666" s="1">
        <v>-6</v>
      </c>
      <c r="V666" s="1">
        <v>33</v>
      </c>
      <c r="W666" s="20">
        <f t="shared" si="812"/>
        <v>3.0303030303030304E-2</v>
      </c>
      <c r="X666" s="6">
        <v>1045.9833333332999</v>
      </c>
      <c r="Y666" s="6">
        <f t="shared" si="813"/>
        <v>21.791319444443747</v>
      </c>
      <c r="Z666" s="1">
        <v>1390</v>
      </c>
      <c r="AA666" s="6">
        <f t="shared" si="814"/>
        <v>28.958333333333332</v>
      </c>
      <c r="AB666" s="8">
        <f t="shared" si="815"/>
        <v>0.75250599520381289</v>
      </c>
      <c r="AC666" s="3">
        <f t="shared" si="816"/>
        <v>32.67567567567567</v>
      </c>
      <c r="AD666" s="8">
        <f t="shared" si="817"/>
        <v>1.8743516058642771</v>
      </c>
      <c r="AE666" s="20">
        <f t="shared" si="818"/>
        <v>2.564102564102564E-2</v>
      </c>
      <c r="AF666" s="20">
        <f t="shared" si="819"/>
        <v>0.28205128205128205</v>
      </c>
      <c r="AG666" s="20">
        <f t="shared" si="820"/>
        <v>0.30769230769230771</v>
      </c>
      <c r="AH666" s="3" t="e">
        <f t="shared" si="821"/>
        <v>#VALUE!</v>
      </c>
      <c r="AI666" s="3" t="str">
        <f t="shared" si="822"/>
        <v xml:space="preserve"> </v>
      </c>
      <c r="AJ666" s="3" t="str">
        <f t="shared" si="823"/>
        <v xml:space="preserve"> </v>
      </c>
      <c r="AK666" s="20" t="e">
        <f t="shared" si="824"/>
        <v>#VALUE!</v>
      </c>
      <c r="AL666" s="6">
        <v>0</v>
      </c>
      <c r="AM666" s="1">
        <v>30</v>
      </c>
      <c r="AN666" s="1">
        <v>66</v>
      </c>
      <c r="AO666" s="1">
        <v>14</v>
      </c>
      <c r="AP666" s="1">
        <v>41</v>
      </c>
      <c r="AQ666" s="1">
        <v>6</v>
      </c>
      <c r="AR666" s="6">
        <f t="shared" si="825"/>
        <v>1.7208687200242747</v>
      </c>
      <c r="AS666" s="6">
        <f t="shared" si="826"/>
        <v>3.7859111840534037</v>
      </c>
      <c r="AT666" s="6">
        <f t="shared" si="827"/>
        <v>0.80307206934466147</v>
      </c>
      <c r="AU666" s="6">
        <f t="shared" si="828"/>
        <v>2.3518539173665083</v>
      </c>
      <c r="AV666" s="6">
        <f t="shared" si="829"/>
        <v>0.3441737440048549</v>
      </c>
      <c r="AW666" s="1">
        <v>4</v>
      </c>
      <c r="AX666" s="1">
        <v>2</v>
      </c>
      <c r="AY666" s="1">
        <v>0</v>
      </c>
      <c r="AZ666" s="1">
        <v>0</v>
      </c>
      <c r="BA666" s="1">
        <v>0</v>
      </c>
      <c r="BB666" s="1">
        <v>0</v>
      </c>
      <c r="BC666" s="7">
        <f>(EA666+FH666+GG666)-(DZ666+FG666+GF666)-((BD666/60)*(-0.29)+(EF666/60)*0.11+(FI666/60)*(-0.33))</f>
        <v>5.1156527777776155</v>
      </c>
      <c r="BD666" s="6">
        <v>884.38333333330002</v>
      </c>
      <c r="BE666" s="6">
        <f t="shared" si="830"/>
        <v>18.424652777777084</v>
      </c>
      <c r="BF666" s="5">
        <v>17.66</v>
      </c>
      <c r="BG666" s="5">
        <v>30.6</v>
      </c>
      <c r="BH666" s="21">
        <f t="shared" si="831"/>
        <v>0.36593452134272686</v>
      </c>
      <c r="BI666" s="1">
        <v>1</v>
      </c>
      <c r="BJ666" s="22">
        <v>3</v>
      </c>
      <c r="BK666" s="22">
        <v>7</v>
      </c>
      <c r="BL666" s="1">
        <v>10</v>
      </c>
      <c r="BM666" s="1">
        <f t="shared" si="832"/>
        <v>11</v>
      </c>
      <c r="BN666" s="8">
        <f t="shared" si="833"/>
        <v>0.74628272053976397</v>
      </c>
      <c r="BO666" s="3">
        <f t="shared" si="834"/>
        <v>32.67567567567567</v>
      </c>
      <c r="BP666" s="20">
        <f t="shared" si="835"/>
        <v>2.7027027027027029E-2</v>
      </c>
      <c r="BQ666" s="20">
        <f t="shared" si="836"/>
        <v>0.27027027027027029</v>
      </c>
      <c r="BR666" s="20">
        <f t="shared" si="837"/>
        <v>0.29729729729729731</v>
      </c>
      <c r="BS666" s="3" t="str">
        <f t="shared" si="838"/>
        <v xml:space="preserve"> </v>
      </c>
      <c r="BV666" s="20" t="str">
        <f t="shared" si="839"/>
        <v xml:space="preserve"> </v>
      </c>
      <c r="BW666" s="5">
        <v>114</v>
      </c>
      <c r="BX666" s="5">
        <v>141</v>
      </c>
      <c r="BY666" s="21">
        <f t="shared" si="840"/>
        <v>0.32278481012658228</v>
      </c>
      <c r="BZ666" s="5">
        <v>141</v>
      </c>
      <c r="CA666" s="5">
        <v>125</v>
      </c>
      <c r="CB666" s="23">
        <f t="shared" si="841"/>
        <v>0.33670886075949369</v>
      </c>
      <c r="CC666" s="5">
        <v>145</v>
      </c>
      <c r="CD666" s="5">
        <v>124</v>
      </c>
      <c r="CE666" s="23">
        <f t="shared" si="842"/>
        <v>0.34050632911392403</v>
      </c>
      <c r="CF666" s="23">
        <f t="shared" si="843"/>
        <v>0.4894433781190019</v>
      </c>
      <c r="CG666" s="24">
        <v>2</v>
      </c>
      <c r="CH666" s="5">
        <v>306</v>
      </c>
      <c r="CI666" s="5">
        <v>310</v>
      </c>
      <c r="CJ666" s="5">
        <v>264</v>
      </c>
      <c r="CK666">
        <v>15.85591324</v>
      </c>
      <c r="CL666" s="5">
        <v>0.69</v>
      </c>
      <c r="CM666" s="5">
        <v>3</v>
      </c>
      <c r="CN666" s="5">
        <v>-0.47400000000000003</v>
      </c>
      <c r="CO666" s="5">
        <v>7.2000000000000008E-2</v>
      </c>
      <c r="CP666" s="5">
        <v>12.353999999999999</v>
      </c>
      <c r="CQ666" s="21">
        <f t="shared" si="844"/>
        <v>9.1811414392059559E-2</v>
      </c>
      <c r="CR666" s="25">
        <f t="shared" si="845"/>
        <v>0.89688249400479614</v>
      </c>
      <c r="CS666" s="22">
        <f t="shared" si="846"/>
        <v>906.0636354440021</v>
      </c>
      <c r="CT666" s="21">
        <f t="shared" si="847"/>
        <v>-1.1306091603144303E-2</v>
      </c>
      <c r="CU666" s="26">
        <f t="shared" si="848"/>
        <v>2.6189127972819932</v>
      </c>
      <c r="CV666" s="27">
        <f t="shared" si="849"/>
        <v>3.043601359003397</v>
      </c>
      <c r="CW666" s="27">
        <f t="shared" si="850"/>
        <v>28.524915062287654</v>
      </c>
      <c r="CX666" s="27">
        <f t="shared" si="851"/>
        <v>29.515855039637596</v>
      </c>
      <c r="CY666" s="27">
        <f t="shared" si="852"/>
        <v>54.360135900339749</v>
      </c>
      <c r="CZ666" s="27">
        <f t="shared" si="853"/>
        <v>53.015288788221966</v>
      </c>
      <c r="DA666" s="28">
        <f t="shared" si="854"/>
        <v>1.3448471121177832</v>
      </c>
      <c r="DB666" s="5">
        <v>37</v>
      </c>
      <c r="DC666" s="5">
        <v>43</v>
      </c>
      <c r="DD666" s="22">
        <v>366</v>
      </c>
      <c r="DE666" s="22">
        <v>374</v>
      </c>
      <c r="DF666" s="22">
        <v>186</v>
      </c>
      <c r="DG666" s="22">
        <v>162</v>
      </c>
      <c r="DH666" s="22">
        <v>170</v>
      </c>
      <c r="DI666" s="22">
        <v>179</v>
      </c>
      <c r="DJ666" s="29">
        <f t="shared" si="855"/>
        <v>-11.319793962738261</v>
      </c>
      <c r="DK666" s="27">
        <f t="shared" si="856"/>
        <v>2.2875816993464051</v>
      </c>
      <c r="DL666" s="27">
        <f t="shared" si="857"/>
        <v>1.6748366013071894</v>
      </c>
      <c r="DM666" s="27">
        <f t="shared" si="858"/>
        <v>30.678104575163395</v>
      </c>
      <c r="DN666" s="27">
        <f t="shared" si="859"/>
        <v>21.691176470588232</v>
      </c>
      <c r="DO666" s="27">
        <f t="shared" si="860"/>
        <v>59.477124183006531</v>
      </c>
      <c r="DP666" s="27">
        <f t="shared" si="861"/>
        <v>40.073529411764703</v>
      </c>
      <c r="DQ666" s="30">
        <f t="shared" si="862"/>
        <v>-18.058747659124045</v>
      </c>
      <c r="DR666" s="5">
        <v>56</v>
      </c>
      <c r="DS666" s="5">
        <v>41</v>
      </c>
      <c r="DT666" s="5">
        <v>695</v>
      </c>
      <c r="DU666" s="5">
        <v>490</v>
      </c>
      <c r="DV666" s="5">
        <v>333</v>
      </c>
      <c r="DW666" s="5">
        <v>225</v>
      </c>
      <c r="DX666" s="5">
        <v>225</v>
      </c>
      <c r="DY666" s="5">
        <v>372</v>
      </c>
      <c r="DZ666" s="22">
        <v>1</v>
      </c>
      <c r="EA666" s="22">
        <v>1</v>
      </c>
      <c r="EB666" s="22">
        <f t="shared" si="863"/>
        <v>0</v>
      </c>
      <c r="EC666" s="26">
        <f t="shared" si="864"/>
        <v>6.7843883685433079E-2</v>
      </c>
      <c r="ED666" s="27">
        <f t="shared" si="865"/>
        <v>6.7843883685433079E-2</v>
      </c>
      <c r="EE666" s="27">
        <f t="shared" si="866"/>
        <v>0</v>
      </c>
      <c r="EF666" s="6">
        <v>6.5</v>
      </c>
      <c r="EG666" s="6">
        <f t="shared" si="867"/>
        <v>0.13541666666666666</v>
      </c>
      <c r="EH666" s="5">
        <v>0.14000000000000001</v>
      </c>
      <c r="EI666" s="5">
        <v>4.8100000000000005</v>
      </c>
      <c r="EJ666" s="21">
        <f t="shared" si="868"/>
        <v>2.8282828282828285E-2</v>
      </c>
      <c r="EK666" s="1">
        <v>0</v>
      </c>
      <c r="EL666" s="22">
        <v>0</v>
      </c>
      <c r="EM666" s="22">
        <v>0</v>
      </c>
      <c r="EN666" s="1">
        <v>0</v>
      </c>
      <c r="EO666" s="3">
        <f t="shared" si="869"/>
        <v>0</v>
      </c>
      <c r="EP666" s="6">
        <f t="shared" si="870"/>
        <v>0</v>
      </c>
      <c r="EQ666" s="3">
        <f t="shared" si="871"/>
        <v>0</v>
      </c>
      <c r="ER666" s="20">
        <f t="shared" si="872"/>
        <v>0</v>
      </c>
      <c r="ES666" s="20">
        <f t="shared" si="873"/>
        <v>0</v>
      </c>
      <c r="ET666" s="20">
        <f t="shared" si="874"/>
        <v>0</v>
      </c>
      <c r="EU666" s="3" t="str">
        <f t="shared" si="875"/>
        <v xml:space="preserve"> </v>
      </c>
      <c r="EX666" s="20" t="str">
        <f t="shared" si="876"/>
        <v xml:space="preserve"> </v>
      </c>
      <c r="EY666" s="5">
        <v>0</v>
      </c>
      <c r="EZ666" s="5">
        <v>0</v>
      </c>
      <c r="FA666" s="22">
        <v>3</v>
      </c>
      <c r="FB666" s="22">
        <v>0</v>
      </c>
      <c r="FC666" s="22">
        <v>1</v>
      </c>
      <c r="FD666" s="22">
        <v>0</v>
      </c>
      <c r="FE666" s="22">
        <v>0</v>
      </c>
      <c r="FF666" s="22">
        <v>4</v>
      </c>
      <c r="FG666" s="22">
        <v>0</v>
      </c>
      <c r="FH666" s="22">
        <v>0</v>
      </c>
      <c r="FI666" s="6">
        <v>155.1</v>
      </c>
      <c r="FJ666" s="6">
        <f t="shared" si="877"/>
        <v>3.2312499999999997</v>
      </c>
      <c r="FK666" s="5">
        <v>2.95</v>
      </c>
      <c r="FL666" s="5">
        <v>2.14</v>
      </c>
      <c r="FM666" s="21">
        <f t="shared" si="878"/>
        <v>0.5795677799607073</v>
      </c>
      <c r="FN666" s="1">
        <v>0</v>
      </c>
      <c r="FO666" s="22">
        <v>0</v>
      </c>
      <c r="FP666" s="22">
        <v>1</v>
      </c>
      <c r="FQ666" s="1">
        <v>1</v>
      </c>
      <c r="FR666" s="1">
        <f t="shared" si="879"/>
        <v>1</v>
      </c>
      <c r="FS666" s="3">
        <f t="shared" si="880"/>
        <v>0</v>
      </c>
      <c r="FT666" s="3" t="str">
        <f t="shared" si="881"/>
        <v xml:space="preserve"> </v>
      </c>
      <c r="FW666" s="20" t="str">
        <f t="shared" si="882"/>
        <v xml:space="preserve"> </v>
      </c>
      <c r="FX666" s="5">
        <v>2</v>
      </c>
      <c r="FY666" s="5">
        <v>13</v>
      </c>
      <c r="FZ666" s="22">
        <v>11</v>
      </c>
      <c r="GA666" s="22">
        <v>91</v>
      </c>
      <c r="GB666" s="22">
        <v>8</v>
      </c>
      <c r="GC666" s="22">
        <v>56</v>
      </c>
      <c r="GD666" s="22">
        <v>62</v>
      </c>
      <c r="GE666" s="22">
        <v>5</v>
      </c>
      <c r="GF666" s="22">
        <v>0</v>
      </c>
      <c r="GG666" s="22">
        <v>0</v>
      </c>
      <c r="GH666" s="1">
        <v>39</v>
      </c>
      <c r="GI666" s="1">
        <v>0</v>
      </c>
      <c r="GJ666" s="1">
        <v>63</v>
      </c>
      <c r="GK666" s="1">
        <v>18</v>
      </c>
      <c r="GL666" s="6"/>
      <c r="GM666" s="6"/>
      <c r="GN666" s="31" t="str">
        <f t="shared" si="883"/>
        <v xml:space="preserve"> 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32" t="str">
        <f t="shared" si="884"/>
        <v xml:space="preserve"> </v>
      </c>
      <c r="GW666" s="9">
        <f t="shared" si="885"/>
        <v>5</v>
      </c>
      <c r="GX666" s="10">
        <v>0.2</v>
      </c>
      <c r="GY666" s="10">
        <v>1.9</v>
      </c>
      <c r="GZ666" s="10">
        <v>2.1</v>
      </c>
      <c r="HA666" s="29">
        <f t="shared" si="886"/>
        <v>4.3750000000000004E-2</v>
      </c>
      <c r="HB666" s="29">
        <f t="shared" si="887"/>
        <v>0.12046081040169924</v>
      </c>
      <c r="HC666">
        <v>19</v>
      </c>
      <c r="HD666">
        <v>28.8</v>
      </c>
      <c r="HE666">
        <v>-10.4</v>
      </c>
      <c r="HF666">
        <v>0.1</v>
      </c>
      <c r="HG666">
        <v>4.0999999999999996</v>
      </c>
      <c r="HH666">
        <v>0</v>
      </c>
      <c r="HI666">
        <v>4.2</v>
      </c>
      <c r="HJ666" s="11">
        <f t="shared" si="888"/>
        <v>8.7500000000000008E-2</v>
      </c>
      <c r="HK666" s="11">
        <f t="shared" si="889"/>
        <v>0.24092162080339849</v>
      </c>
      <c r="HL666">
        <v>99</v>
      </c>
      <c r="HM666">
        <v>0</v>
      </c>
      <c r="HN666">
        <v>0</v>
      </c>
      <c r="HQ666" s="33">
        <v>3400000</v>
      </c>
      <c r="HR666" s="33">
        <v>0</v>
      </c>
      <c r="HS666" s="30">
        <f t="shared" si="890"/>
        <v>-0.8926829268292682</v>
      </c>
    </row>
    <row r="667" spans="1:228" x14ac:dyDescent="0.2">
      <c r="A667" s="1">
        <v>7</v>
      </c>
      <c r="B667" s="2" t="s">
        <v>3070</v>
      </c>
      <c r="C667" s="2" t="s">
        <v>1682</v>
      </c>
      <c r="D667" s="2" t="s">
        <v>297</v>
      </c>
      <c r="E667" s="2" t="s">
        <v>240</v>
      </c>
      <c r="F667" s="2">
        <v>75</v>
      </c>
      <c r="G667" s="2">
        <v>221</v>
      </c>
      <c r="H667" s="2" t="s">
        <v>249</v>
      </c>
      <c r="J667" s="3">
        <v>28</v>
      </c>
      <c r="K667" s="5" t="s">
        <v>3071</v>
      </c>
      <c r="L667" s="5" t="s">
        <v>3072</v>
      </c>
      <c r="M667" s="5" t="s">
        <v>741</v>
      </c>
      <c r="N667" s="5" t="s">
        <v>565</v>
      </c>
      <c r="O667" s="2" t="s">
        <v>565</v>
      </c>
      <c r="P667" s="2" t="s">
        <v>271</v>
      </c>
      <c r="Q667" s="1">
        <v>47</v>
      </c>
      <c r="R667" s="1">
        <v>8</v>
      </c>
      <c r="S667" s="1">
        <v>12</v>
      </c>
      <c r="T667" s="1">
        <v>20</v>
      </c>
      <c r="U667" s="1">
        <v>12</v>
      </c>
      <c r="V667" s="1">
        <v>65</v>
      </c>
      <c r="W667" s="20">
        <f t="shared" si="812"/>
        <v>0.12307692307692308</v>
      </c>
      <c r="X667" s="6">
        <v>1033.95</v>
      </c>
      <c r="Y667" s="6">
        <f t="shared" si="813"/>
        <v>21.998936170212765</v>
      </c>
      <c r="Z667" s="1">
        <v>1316</v>
      </c>
      <c r="AA667" s="6">
        <f t="shared" si="814"/>
        <v>28</v>
      </c>
      <c r="AB667" s="8">
        <f t="shared" si="815"/>
        <v>0.78567629179331311</v>
      </c>
      <c r="AC667" s="3">
        <f t="shared" si="816"/>
        <v>53.578947368421055</v>
      </c>
      <c r="AD667" s="8">
        <f t="shared" si="817"/>
        <v>3.1091801751586274</v>
      </c>
      <c r="AE667" s="20">
        <f t="shared" si="818"/>
        <v>0.16326530612244897</v>
      </c>
      <c r="AF667" s="20">
        <f t="shared" si="819"/>
        <v>0.24489795918367346</v>
      </c>
      <c r="AG667" s="20">
        <f t="shared" si="820"/>
        <v>0.40816326530612246</v>
      </c>
      <c r="AH667" s="3" t="e">
        <f t="shared" si="821"/>
        <v>#VALUE!</v>
      </c>
      <c r="AI667" s="3" t="str">
        <f t="shared" si="822"/>
        <v xml:space="preserve"> </v>
      </c>
      <c r="AJ667" s="3" t="str">
        <f t="shared" si="823"/>
        <v xml:space="preserve"> </v>
      </c>
      <c r="AK667" s="20" t="e">
        <f t="shared" si="824"/>
        <v>#VALUE!</v>
      </c>
      <c r="AL667" s="6">
        <v>0</v>
      </c>
      <c r="AM667" s="1">
        <v>106</v>
      </c>
      <c r="AN667" s="1">
        <v>103</v>
      </c>
      <c r="AO667" s="1">
        <v>26</v>
      </c>
      <c r="AP667" s="1">
        <v>40</v>
      </c>
      <c r="AQ667" s="1">
        <v>15</v>
      </c>
      <c r="AR667" s="6">
        <f t="shared" si="825"/>
        <v>6.1511678514434927</v>
      </c>
      <c r="AS667" s="6">
        <f t="shared" si="826"/>
        <v>5.9770781952705638</v>
      </c>
      <c r="AT667" s="6">
        <f t="shared" si="827"/>
        <v>1.5087770201653852</v>
      </c>
      <c r="AU667" s="6">
        <f t="shared" si="828"/>
        <v>2.3211954156390542</v>
      </c>
      <c r="AV667" s="6">
        <f t="shared" si="829"/>
        <v>0.87044828086464532</v>
      </c>
      <c r="AW667" s="1">
        <v>23</v>
      </c>
      <c r="AX667" s="1">
        <v>9</v>
      </c>
      <c r="AY667" s="1">
        <v>1</v>
      </c>
      <c r="AZ667" s="1">
        <v>0</v>
      </c>
      <c r="BA667" s="1">
        <v>0</v>
      </c>
      <c r="BB667" s="1">
        <v>0</v>
      </c>
      <c r="BC667" s="7">
        <f>(EA667+FH667+GG667)-(DZ667+FG667+GF667)-((BD667/60)*(-0.29)+(EF667/60)*0.11+(FI667/60)*(-0.33))</f>
        <v>-1.6709194444442002</v>
      </c>
      <c r="BD667" s="6">
        <v>823.9</v>
      </c>
      <c r="BE667" s="6">
        <f t="shared" si="830"/>
        <v>17.529787234042551</v>
      </c>
      <c r="BF667" s="5">
        <v>16.600000000000001</v>
      </c>
      <c r="BG667" s="5">
        <v>32.29</v>
      </c>
      <c r="BH667" s="21">
        <f t="shared" si="831"/>
        <v>0.3395377377786869</v>
      </c>
      <c r="BI667" s="1">
        <v>5</v>
      </c>
      <c r="BJ667" s="22">
        <v>3</v>
      </c>
      <c r="BK667" s="22">
        <v>4</v>
      </c>
      <c r="BL667" s="1">
        <v>8</v>
      </c>
      <c r="BM667" s="1">
        <f t="shared" si="832"/>
        <v>13</v>
      </c>
      <c r="BN667" s="8">
        <f t="shared" si="833"/>
        <v>0.94671683456730193</v>
      </c>
      <c r="BO667" s="3">
        <f t="shared" si="834"/>
        <v>33.078947368421055</v>
      </c>
      <c r="BP667" s="20">
        <f t="shared" si="835"/>
        <v>0.13157894736842105</v>
      </c>
      <c r="BQ667" s="20">
        <f t="shared" si="836"/>
        <v>0.21052631578947367</v>
      </c>
      <c r="BR667" s="20">
        <f t="shared" si="837"/>
        <v>0.34210526315789469</v>
      </c>
      <c r="BS667" s="3" t="str">
        <f t="shared" si="838"/>
        <v xml:space="preserve"> </v>
      </c>
      <c r="BV667" s="20" t="str">
        <f t="shared" si="839"/>
        <v xml:space="preserve"> </v>
      </c>
      <c r="BW667" s="5">
        <v>134</v>
      </c>
      <c r="BX667" s="5">
        <v>122</v>
      </c>
      <c r="BY667" s="21">
        <f t="shared" si="840"/>
        <v>0.3328998699609883</v>
      </c>
      <c r="BZ667" s="5">
        <v>101</v>
      </c>
      <c r="CA667" s="5">
        <v>102</v>
      </c>
      <c r="CB667" s="23">
        <f t="shared" si="841"/>
        <v>0.26397919375812745</v>
      </c>
      <c r="CC667" s="5">
        <v>167</v>
      </c>
      <c r="CD667" s="5">
        <v>143</v>
      </c>
      <c r="CE667" s="23">
        <f t="shared" si="842"/>
        <v>0.40312093628088425</v>
      </c>
      <c r="CF667" s="23">
        <f t="shared" si="843"/>
        <v>0.55773420479302838</v>
      </c>
      <c r="CG667" s="24">
        <v>5</v>
      </c>
      <c r="CH667" s="5">
        <v>299</v>
      </c>
      <c r="CI667" s="5">
        <v>283</v>
      </c>
      <c r="CJ667" s="5">
        <v>248</v>
      </c>
      <c r="CK667">
        <v>15.404112980000001</v>
      </c>
      <c r="CL667" s="5">
        <v>-0.27100000000000002</v>
      </c>
      <c r="CM667" s="5">
        <v>4</v>
      </c>
      <c r="CN667" s="5">
        <v>-1.109</v>
      </c>
      <c r="CO667" s="5">
        <v>-0.308</v>
      </c>
      <c r="CP667" s="5">
        <v>7.7590000000000003</v>
      </c>
      <c r="CQ667" s="21">
        <f t="shared" si="844"/>
        <v>9.0692124105011929E-2</v>
      </c>
      <c r="CR667" s="25">
        <f t="shared" si="845"/>
        <v>0.92500000000000004</v>
      </c>
      <c r="CS667" s="22">
        <f t="shared" si="846"/>
        <v>934.06921241050122</v>
      </c>
      <c r="CT667" s="21">
        <f t="shared" si="847"/>
        <v>1.5692124105011973E-2</v>
      </c>
      <c r="CU667" s="26">
        <f t="shared" si="848"/>
        <v>2.9223276083055625</v>
      </c>
      <c r="CV667" s="27">
        <f t="shared" si="849"/>
        <v>2.0763906690592155</v>
      </c>
      <c r="CW667" s="27">
        <f t="shared" si="850"/>
        <v>32.222507049474487</v>
      </c>
      <c r="CX667" s="27">
        <f t="shared" si="851"/>
        <v>27.685208920789542</v>
      </c>
      <c r="CY667" s="27">
        <f t="shared" si="852"/>
        <v>56.062548064598815</v>
      </c>
      <c r="CZ667" s="27">
        <f t="shared" si="853"/>
        <v>51.679056652140474</v>
      </c>
      <c r="DA667" s="28">
        <f t="shared" si="854"/>
        <v>4.3834914124583406</v>
      </c>
      <c r="DB667" s="5">
        <v>38</v>
      </c>
      <c r="DC667" s="5">
        <v>27</v>
      </c>
      <c r="DD667" s="22">
        <v>381</v>
      </c>
      <c r="DE667" s="22">
        <v>333</v>
      </c>
      <c r="DF667" s="22">
        <v>120</v>
      </c>
      <c r="DG667" s="22">
        <v>131</v>
      </c>
      <c r="DH667" s="22">
        <v>181</v>
      </c>
      <c r="DI667" s="22">
        <v>190</v>
      </c>
      <c r="DJ667" s="29">
        <f t="shared" si="855"/>
        <v>-5.9601295025743415</v>
      </c>
      <c r="DK667" s="27">
        <f t="shared" si="856"/>
        <v>2.8465436239399593</v>
      </c>
      <c r="DL667" s="27">
        <f t="shared" si="857"/>
        <v>1.7000191087419201</v>
      </c>
      <c r="DM667" s="27">
        <f t="shared" si="858"/>
        <v>29.532890098377077</v>
      </c>
      <c r="DN667" s="27">
        <f t="shared" si="859"/>
        <v>23.681661538056051</v>
      </c>
      <c r="DO667" s="27">
        <f t="shared" si="860"/>
        <v>54.163399511079781</v>
      </c>
      <c r="DP667" s="27">
        <f t="shared" si="861"/>
        <v>44.595850108392689</v>
      </c>
      <c r="DQ667" s="30">
        <f t="shared" si="862"/>
        <v>-5.1840579902287516</v>
      </c>
      <c r="DR667" s="5">
        <v>72</v>
      </c>
      <c r="DS667" s="5">
        <v>43</v>
      </c>
      <c r="DT667" s="5">
        <v>675</v>
      </c>
      <c r="DU667" s="5">
        <v>556</v>
      </c>
      <c r="DV667" s="5">
        <v>276</v>
      </c>
      <c r="DW667" s="5">
        <v>205</v>
      </c>
      <c r="DX667" s="5">
        <v>324</v>
      </c>
      <c r="DY667" s="5">
        <v>347</v>
      </c>
      <c r="DZ667" s="22">
        <v>7</v>
      </c>
      <c r="EA667" s="22">
        <v>1</v>
      </c>
      <c r="EB667" s="22">
        <f t="shared" si="863"/>
        <v>-6</v>
      </c>
      <c r="EC667" s="26">
        <f t="shared" si="864"/>
        <v>0.50977060322854728</v>
      </c>
      <c r="ED667" s="27">
        <f t="shared" si="865"/>
        <v>7.2824371889792475E-2</v>
      </c>
      <c r="EE667" s="27">
        <f t="shared" si="866"/>
        <v>-0.43694623133875476</v>
      </c>
      <c r="EF667" s="6">
        <v>110.2333333333</v>
      </c>
      <c r="EG667" s="6">
        <f t="shared" si="867"/>
        <v>2.3453900709212765</v>
      </c>
      <c r="EH667" s="5">
        <v>2.31</v>
      </c>
      <c r="EI667" s="5">
        <v>2.78</v>
      </c>
      <c r="EJ667" s="21">
        <f t="shared" si="868"/>
        <v>0.4538310412573674</v>
      </c>
      <c r="EK667" s="1">
        <v>3</v>
      </c>
      <c r="EL667" s="22">
        <v>2</v>
      </c>
      <c r="EM667" s="22">
        <v>2</v>
      </c>
      <c r="EN667" s="1">
        <v>4</v>
      </c>
      <c r="EO667" s="3">
        <f t="shared" si="869"/>
        <v>7</v>
      </c>
      <c r="EP667" s="6">
        <f t="shared" si="870"/>
        <v>3.8100997883289418</v>
      </c>
      <c r="EQ667" s="3">
        <f t="shared" si="871"/>
        <v>20.5</v>
      </c>
      <c r="ER667" s="20">
        <f t="shared" si="872"/>
        <v>0.375</v>
      </c>
      <c r="ES667" s="20">
        <f t="shared" si="873"/>
        <v>0.5</v>
      </c>
      <c r="ET667" s="20">
        <f t="shared" si="874"/>
        <v>0.875</v>
      </c>
      <c r="EU667" s="3" t="str">
        <f t="shared" si="875"/>
        <v xml:space="preserve"> </v>
      </c>
      <c r="EX667" s="20" t="str">
        <f t="shared" si="876"/>
        <v xml:space="preserve"> </v>
      </c>
      <c r="EY667" s="5">
        <v>8</v>
      </c>
      <c r="EZ667" s="5">
        <v>4</v>
      </c>
      <c r="FA667" s="22">
        <v>74</v>
      </c>
      <c r="FB667" s="22">
        <v>7</v>
      </c>
      <c r="FC667" s="22">
        <v>29</v>
      </c>
      <c r="FD667" s="22">
        <v>6</v>
      </c>
      <c r="FE667" s="22">
        <v>6</v>
      </c>
      <c r="FF667" s="22">
        <v>61</v>
      </c>
      <c r="FG667" s="22">
        <v>0</v>
      </c>
      <c r="FH667" s="22">
        <v>0</v>
      </c>
      <c r="FI667" s="6">
        <v>99.816666666700002</v>
      </c>
      <c r="FJ667" s="6">
        <f t="shared" si="877"/>
        <v>2.1237588652489361</v>
      </c>
      <c r="FK667" s="5">
        <v>2.06</v>
      </c>
      <c r="FL667" s="5">
        <v>2.78</v>
      </c>
      <c r="FM667" s="21">
        <f t="shared" si="878"/>
        <v>0.42561983471074383</v>
      </c>
      <c r="FN667" s="1">
        <v>0</v>
      </c>
      <c r="FO667" s="22">
        <v>0</v>
      </c>
      <c r="FP667" s="22">
        <v>0</v>
      </c>
      <c r="FQ667" s="1">
        <v>0</v>
      </c>
      <c r="FR667" s="1">
        <f t="shared" si="879"/>
        <v>0</v>
      </c>
      <c r="FS667" s="3">
        <f t="shared" si="880"/>
        <v>0</v>
      </c>
      <c r="FT667" s="3" t="str">
        <f t="shared" si="881"/>
        <v xml:space="preserve"> </v>
      </c>
      <c r="FW667" s="20" t="str">
        <f t="shared" si="882"/>
        <v xml:space="preserve"> </v>
      </c>
      <c r="FX667" s="5">
        <v>3</v>
      </c>
      <c r="FY667" s="5">
        <v>10</v>
      </c>
      <c r="FZ667" s="22">
        <v>14</v>
      </c>
      <c r="GA667" s="22">
        <v>83</v>
      </c>
      <c r="GB667" s="22">
        <v>5</v>
      </c>
      <c r="GC667" s="22">
        <v>36</v>
      </c>
      <c r="GD667" s="22">
        <v>46</v>
      </c>
      <c r="GE667" s="22">
        <v>2</v>
      </c>
      <c r="GF667" s="22">
        <v>1</v>
      </c>
      <c r="GG667" s="22">
        <v>1</v>
      </c>
      <c r="GH667" s="1">
        <v>51</v>
      </c>
      <c r="GI667" s="1">
        <v>8</v>
      </c>
      <c r="GJ667" s="1">
        <v>41</v>
      </c>
      <c r="GK667" s="1">
        <v>10</v>
      </c>
      <c r="GN667" s="31" t="str">
        <f t="shared" si="883"/>
        <v xml:space="preserve"> </v>
      </c>
      <c r="GP667" s="1">
        <v>2</v>
      </c>
      <c r="GQ667" s="1">
        <v>1</v>
      </c>
      <c r="GR667" s="1">
        <v>1</v>
      </c>
      <c r="GS667" s="1">
        <v>0</v>
      </c>
      <c r="GT667" s="1">
        <v>0</v>
      </c>
      <c r="GU667" s="1">
        <v>0</v>
      </c>
      <c r="GV667" s="32" t="str">
        <f t="shared" si="884"/>
        <v xml:space="preserve"> </v>
      </c>
      <c r="GW667" s="9">
        <f t="shared" si="885"/>
        <v>7</v>
      </c>
      <c r="GX667" s="10">
        <v>2</v>
      </c>
      <c r="GY667" s="10">
        <v>2.9</v>
      </c>
      <c r="GZ667" s="10">
        <v>4.9000000000000004</v>
      </c>
      <c r="HA667" s="29">
        <f t="shared" si="886"/>
        <v>0.10425531914893618</v>
      </c>
      <c r="HB667" s="29">
        <f t="shared" si="887"/>
        <v>0.28434643841578411</v>
      </c>
      <c r="HC667">
        <v>21.4</v>
      </c>
      <c r="HD667">
        <v>24</v>
      </c>
      <c r="HE667">
        <v>-2.9</v>
      </c>
      <c r="HF667">
        <v>3.8</v>
      </c>
      <c r="HG667">
        <v>3.9</v>
      </c>
      <c r="HH667">
        <v>0</v>
      </c>
      <c r="HI667">
        <v>7.7</v>
      </c>
      <c r="HJ667" s="11">
        <f t="shared" si="888"/>
        <v>0.16382978723404257</v>
      </c>
      <c r="HK667" s="11">
        <f t="shared" si="889"/>
        <v>0.44683011751051788</v>
      </c>
      <c r="HL667">
        <v>99</v>
      </c>
      <c r="HM667">
        <v>0</v>
      </c>
      <c r="HN667">
        <v>0</v>
      </c>
      <c r="HO667">
        <v>1</v>
      </c>
      <c r="HP667" t="s">
        <v>336</v>
      </c>
      <c r="HQ667" s="33">
        <v>5800000</v>
      </c>
      <c r="HR667" s="33">
        <v>0</v>
      </c>
      <c r="HS667" s="30">
        <f t="shared" si="890"/>
        <v>-1.6073170731707327</v>
      </c>
    </row>
    <row r="668" spans="1:228" x14ac:dyDescent="0.2">
      <c r="A668" s="1">
        <v>22</v>
      </c>
      <c r="B668" s="2" t="s">
        <v>2627</v>
      </c>
      <c r="C668" s="2" t="s">
        <v>1736</v>
      </c>
      <c r="E668" s="2" t="s">
        <v>274</v>
      </c>
      <c r="F668" s="2">
        <v>73</v>
      </c>
      <c r="G668" s="2">
        <v>187</v>
      </c>
      <c r="H668" s="2" t="s">
        <v>231</v>
      </c>
      <c r="J668" s="3">
        <v>33</v>
      </c>
      <c r="K668" s="5" t="s">
        <v>3073</v>
      </c>
      <c r="L668" s="5" t="s">
        <v>3074</v>
      </c>
      <c r="M668" s="5" t="s">
        <v>277</v>
      </c>
      <c r="N668" s="5" t="s">
        <v>270</v>
      </c>
      <c r="O668" s="2" t="s">
        <v>270</v>
      </c>
      <c r="P668" s="2" t="s">
        <v>415</v>
      </c>
      <c r="Q668" s="1">
        <v>47</v>
      </c>
      <c r="R668" s="1">
        <v>12</v>
      </c>
      <c r="S668" s="1">
        <v>28</v>
      </c>
      <c r="T668" s="1">
        <v>40</v>
      </c>
      <c r="U668" s="1">
        <v>12</v>
      </c>
      <c r="V668" s="1">
        <v>138</v>
      </c>
      <c r="W668" s="20">
        <f t="shared" si="812"/>
        <v>8.6956521739130432E-2</v>
      </c>
      <c r="X668" s="6">
        <v>894</v>
      </c>
      <c r="Y668" s="6">
        <f t="shared" si="813"/>
        <v>19.021276595744681</v>
      </c>
      <c r="Z668" s="1">
        <v>1159</v>
      </c>
      <c r="AA668" s="6">
        <f t="shared" si="814"/>
        <v>24.659574468085108</v>
      </c>
      <c r="AB668" s="8">
        <f t="shared" si="815"/>
        <v>0.77135461604831757</v>
      </c>
      <c r="AC668" s="3">
        <f t="shared" si="816"/>
        <v>164.33333333333334</v>
      </c>
      <c r="AD668" s="8">
        <f t="shared" si="817"/>
        <v>11.029082774049218</v>
      </c>
      <c r="AE668" s="20">
        <f t="shared" si="818"/>
        <v>0.25</v>
      </c>
      <c r="AF668" s="20">
        <f t="shared" si="819"/>
        <v>0.58333333333333337</v>
      </c>
      <c r="AG668" s="20">
        <f t="shared" si="820"/>
        <v>0.83333333333333337</v>
      </c>
      <c r="AH668" s="3">
        <f t="shared" si="821"/>
        <v>7</v>
      </c>
      <c r="AI668" s="3">
        <f t="shared" si="822"/>
        <v>3</v>
      </c>
      <c r="AJ668" s="3">
        <f t="shared" si="823"/>
        <v>4</v>
      </c>
      <c r="AK668" s="20">
        <f t="shared" si="824"/>
        <v>0.42857142857142855</v>
      </c>
      <c r="AL668" s="6">
        <v>0.2</v>
      </c>
      <c r="AM668" s="1">
        <v>15</v>
      </c>
      <c r="AN668" s="1">
        <v>7</v>
      </c>
      <c r="AO668" s="1">
        <v>39</v>
      </c>
      <c r="AP668" s="1">
        <v>21</v>
      </c>
      <c r="AQ668" s="1">
        <v>16</v>
      </c>
      <c r="AR668" s="6">
        <f t="shared" si="825"/>
        <v>1.0067114093959733</v>
      </c>
      <c r="AS668" s="6">
        <f t="shared" si="826"/>
        <v>0.46979865771812079</v>
      </c>
      <c r="AT668" s="6">
        <f t="shared" si="827"/>
        <v>2.6174496644295302</v>
      </c>
      <c r="AU668" s="6">
        <f t="shared" si="828"/>
        <v>1.4093959731543624</v>
      </c>
      <c r="AV668" s="6">
        <f t="shared" si="829"/>
        <v>1.0738255033557047</v>
      </c>
      <c r="AW668" s="1">
        <v>18</v>
      </c>
      <c r="AX668" s="1">
        <v>9</v>
      </c>
      <c r="AY668" s="1">
        <v>0</v>
      </c>
      <c r="AZ668" s="1">
        <v>0</v>
      </c>
      <c r="BA668" s="1">
        <v>0</v>
      </c>
      <c r="BB668" s="1">
        <v>0</v>
      </c>
      <c r="BC668" s="7">
        <f>(EA668+FH668+GG668)-(DZ668+FG668+GF668)-((BD668/60)*(0.11)+(EF668/60)*(-0.14)+(FI668/60)*(0.13))</f>
        <v>3.0788416666666665</v>
      </c>
      <c r="BD668" s="6">
        <v>718.1</v>
      </c>
      <c r="BE668" s="6">
        <f t="shared" si="830"/>
        <v>15.27872340425532</v>
      </c>
      <c r="BF668" s="5">
        <v>14.62</v>
      </c>
      <c r="BG668" s="5">
        <v>32.950000000000003</v>
      </c>
      <c r="BH668" s="21">
        <f t="shared" si="831"/>
        <v>0.30733655665335291</v>
      </c>
      <c r="BI668" s="1">
        <v>9</v>
      </c>
      <c r="BJ668" s="22">
        <v>11</v>
      </c>
      <c r="BK668" s="22">
        <v>7</v>
      </c>
      <c r="BL668" s="1">
        <v>19</v>
      </c>
      <c r="BM668" s="1">
        <f t="shared" si="832"/>
        <v>28</v>
      </c>
      <c r="BN668" s="8">
        <f t="shared" si="833"/>
        <v>2.339507032446734</v>
      </c>
      <c r="BO668" s="3">
        <f t="shared" si="834"/>
        <v>124</v>
      </c>
      <c r="BP668" s="20">
        <f t="shared" si="835"/>
        <v>0.27272727272727271</v>
      </c>
      <c r="BQ668" s="20">
        <f t="shared" si="836"/>
        <v>0.5757575757575758</v>
      </c>
      <c r="BR668" s="20">
        <f t="shared" si="837"/>
        <v>0.84848484848484851</v>
      </c>
      <c r="BS668" s="3">
        <f t="shared" si="838"/>
        <v>5</v>
      </c>
      <c r="BT668" s="1">
        <v>1</v>
      </c>
      <c r="BU668" s="1">
        <v>4</v>
      </c>
      <c r="BV668" s="20">
        <f t="shared" si="839"/>
        <v>0.2</v>
      </c>
      <c r="BW668" s="5">
        <v>163</v>
      </c>
      <c r="BX668" s="5">
        <v>167</v>
      </c>
      <c r="BY668" s="21">
        <f t="shared" si="840"/>
        <v>0.45454545454545453</v>
      </c>
      <c r="BZ668" s="5">
        <v>86</v>
      </c>
      <c r="CA668" s="5">
        <v>84</v>
      </c>
      <c r="CB668" s="23">
        <f t="shared" si="841"/>
        <v>0.23415977961432508</v>
      </c>
      <c r="CC668" s="5">
        <v>109</v>
      </c>
      <c r="CD668" s="5">
        <v>117</v>
      </c>
      <c r="CE668" s="23">
        <f t="shared" si="842"/>
        <v>0.31129476584022037</v>
      </c>
      <c r="CF668" s="23">
        <f t="shared" si="843"/>
        <v>0.66</v>
      </c>
      <c r="CG668" s="24">
        <v>13</v>
      </c>
      <c r="CH668" s="5">
        <v>313</v>
      </c>
      <c r="CI668" s="5">
        <v>211</v>
      </c>
      <c r="CJ668" s="5">
        <v>202</v>
      </c>
      <c r="CK668">
        <v>16.091867430000001</v>
      </c>
      <c r="CL668" s="5">
        <v>0.99299999999999999</v>
      </c>
      <c r="CM668" s="5">
        <v>3</v>
      </c>
      <c r="CN668" s="5">
        <v>3.1E-2</v>
      </c>
      <c r="CO668" s="5">
        <v>9.0730000000000004</v>
      </c>
      <c r="CP668" s="5">
        <v>9.5150000000000006</v>
      </c>
      <c r="CQ668" s="21">
        <f t="shared" si="844"/>
        <v>8.8709677419354843E-2</v>
      </c>
      <c r="CR668" s="25">
        <f t="shared" si="845"/>
        <v>0.93356643356643354</v>
      </c>
      <c r="CS668" s="22">
        <f t="shared" si="846"/>
        <v>942.43740130836898</v>
      </c>
      <c r="CT668" s="21">
        <f t="shared" si="847"/>
        <v>2.2276110985788383E-2</v>
      </c>
      <c r="CU668" s="26">
        <f t="shared" si="848"/>
        <v>2.8815088628227143</v>
      </c>
      <c r="CV668" s="27">
        <f t="shared" si="849"/>
        <v>1.6590505573827752</v>
      </c>
      <c r="CW668" s="27">
        <f t="shared" si="850"/>
        <v>32.482463544546967</v>
      </c>
      <c r="CX668" s="27">
        <f t="shared" si="851"/>
        <v>24.973076811130195</v>
      </c>
      <c r="CY668" s="27">
        <f t="shared" si="852"/>
        <v>64.790290188316789</v>
      </c>
      <c r="CZ668" s="27">
        <f t="shared" si="853"/>
        <v>40.0791687283523</v>
      </c>
      <c r="DA668" s="28">
        <f t="shared" si="854"/>
        <v>24.711121459964488</v>
      </c>
      <c r="DB668" s="5">
        <v>33</v>
      </c>
      <c r="DC668" s="5">
        <v>19</v>
      </c>
      <c r="DD668" s="22">
        <v>339</v>
      </c>
      <c r="DE668" s="22">
        <v>267</v>
      </c>
      <c r="DF668" s="22">
        <v>159</v>
      </c>
      <c r="DG668" s="22">
        <v>70</v>
      </c>
      <c r="DH668" s="22">
        <v>103</v>
      </c>
      <c r="DI668" s="22">
        <v>211</v>
      </c>
      <c r="DJ668" s="29">
        <f t="shared" si="855"/>
        <v>11.297121459964488</v>
      </c>
      <c r="DK668" s="27">
        <f t="shared" si="856"/>
        <v>2.0534013495625221</v>
      </c>
      <c r="DL668" s="27">
        <f t="shared" si="857"/>
        <v>2.2471184580118164</v>
      </c>
      <c r="DM668" s="27">
        <f t="shared" si="858"/>
        <v>25.338197785167726</v>
      </c>
      <c r="DN668" s="27">
        <f t="shared" si="859"/>
        <v>30.142382074710227</v>
      </c>
      <c r="DO668" s="27">
        <f t="shared" si="860"/>
        <v>48.041842895425042</v>
      </c>
      <c r="DP668" s="27">
        <f t="shared" si="861"/>
        <v>54.124560100732893</v>
      </c>
      <c r="DQ668" s="30">
        <f t="shared" si="862"/>
        <v>30.793838665272339</v>
      </c>
      <c r="DR668" s="5">
        <v>53</v>
      </c>
      <c r="DS668" s="5">
        <v>58</v>
      </c>
      <c r="DT668" s="5">
        <v>601</v>
      </c>
      <c r="DU668" s="5">
        <v>720</v>
      </c>
      <c r="DV668" s="5">
        <v>261</v>
      </c>
      <c r="DW668" s="5">
        <v>281</v>
      </c>
      <c r="DX668" s="5">
        <v>338</v>
      </c>
      <c r="DY668" s="5">
        <v>325</v>
      </c>
      <c r="DZ668" s="22">
        <v>5</v>
      </c>
      <c r="EA668" s="22">
        <v>11</v>
      </c>
      <c r="EB668" s="22">
        <f t="shared" si="863"/>
        <v>6</v>
      </c>
      <c r="EC668" s="26">
        <f t="shared" si="864"/>
        <v>0.41776911293691682</v>
      </c>
      <c r="ED668" s="27">
        <f t="shared" si="865"/>
        <v>0.91909204846121706</v>
      </c>
      <c r="EE668" s="27">
        <f t="shared" si="866"/>
        <v>0.50132293552430029</v>
      </c>
      <c r="EF668" s="6">
        <v>172.55</v>
      </c>
      <c r="EG668" s="6">
        <f t="shared" si="867"/>
        <v>3.6712765957446809</v>
      </c>
      <c r="EH668" s="5">
        <v>3.53</v>
      </c>
      <c r="EI668" s="5">
        <v>2.12</v>
      </c>
      <c r="EJ668" s="21">
        <f t="shared" si="868"/>
        <v>0.62477876106194685</v>
      </c>
      <c r="EK668" s="1">
        <v>3</v>
      </c>
      <c r="EL668" s="22">
        <v>5</v>
      </c>
      <c r="EM668" s="22">
        <v>4</v>
      </c>
      <c r="EN668" s="1">
        <v>9</v>
      </c>
      <c r="EO668" s="3">
        <f t="shared" si="869"/>
        <v>12</v>
      </c>
      <c r="EP668" s="6">
        <f t="shared" si="870"/>
        <v>4.1727035641842942</v>
      </c>
      <c r="EQ668" s="3">
        <f t="shared" si="871"/>
        <v>40.333333333333336</v>
      </c>
      <c r="ER668" s="20">
        <f t="shared" si="872"/>
        <v>0.2</v>
      </c>
      <c r="ES668" s="20">
        <f t="shared" si="873"/>
        <v>0.6</v>
      </c>
      <c r="ET668" s="20">
        <f t="shared" si="874"/>
        <v>0.8</v>
      </c>
      <c r="EU668" s="3">
        <f t="shared" si="875"/>
        <v>2</v>
      </c>
      <c r="EV668" s="1">
        <v>2</v>
      </c>
      <c r="EW668" s="1">
        <v>0</v>
      </c>
      <c r="EX668" s="20">
        <f t="shared" si="876"/>
        <v>1</v>
      </c>
      <c r="EY668" s="5">
        <v>15</v>
      </c>
      <c r="EZ668" s="5">
        <v>2</v>
      </c>
      <c r="FA668" s="22">
        <v>106</v>
      </c>
      <c r="FB668" s="22">
        <v>23</v>
      </c>
      <c r="FC668" s="22">
        <v>63</v>
      </c>
      <c r="FD668" s="22">
        <v>1</v>
      </c>
      <c r="FE668" s="22">
        <v>2</v>
      </c>
      <c r="FF668" s="22">
        <v>82</v>
      </c>
      <c r="FG668" s="22">
        <v>2</v>
      </c>
      <c r="FH668" s="22">
        <v>0</v>
      </c>
      <c r="FI668" s="6">
        <v>3.35</v>
      </c>
      <c r="FJ668" s="6">
        <f t="shared" si="877"/>
        <v>7.1276595744680857E-2</v>
      </c>
      <c r="FK668" s="5">
        <v>7.0000000000000007E-2</v>
      </c>
      <c r="FL668" s="5">
        <v>5.6</v>
      </c>
      <c r="FM668" s="21">
        <f t="shared" si="878"/>
        <v>1.234567901234568E-2</v>
      </c>
      <c r="FN668" s="1">
        <v>0</v>
      </c>
      <c r="FO668" s="22">
        <v>0</v>
      </c>
      <c r="FP668" s="22">
        <v>0</v>
      </c>
      <c r="FQ668" s="1">
        <v>0</v>
      </c>
      <c r="FR668" s="1">
        <f t="shared" si="879"/>
        <v>0</v>
      </c>
      <c r="FS668" s="3">
        <f t="shared" si="880"/>
        <v>0</v>
      </c>
      <c r="FT668" s="3" t="str">
        <f t="shared" si="881"/>
        <v xml:space="preserve"> </v>
      </c>
      <c r="FU668" s="1">
        <v>0</v>
      </c>
      <c r="FV668" s="1">
        <v>0</v>
      </c>
      <c r="FW668" s="20" t="str">
        <f t="shared" si="882"/>
        <v xml:space="preserve"> </v>
      </c>
      <c r="FX668" s="5">
        <v>0</v>
      </c>
      <c r="FY668" s="5">
        <v>1</v>
      </c>
      <c r="FZ668" s="22">
        <v>1</v>
      </c>
      <c r="GA668" s="22">
        <v>1</v>
      </c>
      <c r="GB668" s="22">
        <v>0</v>
      </c>
      <c r="GC668" s="22">
        <v>0</v>
      </c>
      <c r="GD668" s="22">
        <v>0</v>
      </c>
      <c r="GE668" s="22">
        <v>1</v>
      </c>
      <c r="GF668" s="22">
        <v>0</v>
      </c>
      <c r="GG668" s="22">
        <v>0</v>
      </c>
      <c r="GH668" s="1">
        <v>53</v>
      </c>
      <c r="GI668" s="1">
        <v>18</v>
      </c>
      <c r="GJ668" s="1">
        <v>24</v>
      </c>
      <c r="GK668" s="1">
        <v>1</v>
      </c>
      <c r="GL668" s="1">
        <v>1</v>
      </c>
      <c r="GM668" s="1">
        <v>0</v>
      </c>
      <c r="GN668" s="31">
        <f t="shared" si="883"/>
        <v>0</v>
      </c>
      <c r="GO668" s="1">
        <v>0</v>
      </c>
      <c r="GP668" s="1">
        <v>4</v>
      </c>
      <c r="GQ668" s="1">
        <v>0</v>
      </c>
      <c r="GR668" s="1">
        <v>3</v>
      </c>
      <c r="GS668" s="1">
        <v>0</v>
      </c>
      <c r="GT668" s="1">
        <v>0</v>
      </c>
      <c r="GU668" s="1">
        <v>0</v>
      </c>
      <c r="GV668" s="32" t="str">
        <f t="shared" si="884"/>
        <v xml:space="preserve"> </v>
      </c>
      <c r="GW668" s="9">
        <f t="shared" si="885"/>
        <v>5</v>
      </c>
      <c r="GX668" s="10">
        <v>3.4</v>
      </c>
      <c r="GY668" s="10">
        <v>1.5</v>
      </c>
      <c r="GZ668" s="10">
        <v>4.9000000000000004</v>
      </c>
      <c r="HA668" s="29">
        <f t="shared" si="886"/>
        <v>0.10425531914893618</v>
      </c>
      <c r="HB668" s="29">
        <f t="shared" si="887"/>
        <v>0.32885906040268459</v>
      </c>
      <c r="HC668">
        <v>21.5</v>
      </c>
      <c r="HD668">
        <v>15.5</v>
      </c>
      <c r="HE668">
        <v>11.5</v>
      </c>
      <c r="HF668">
        <v>6.6</v>
      </c>
      <c r="HG668">
        <v>1.8</v>
      </c>
      <c r="HH668">
        <v>-0.30000000000000004</v>
      </c>
      <c r="HI668">
        <v>8.1</v>
      </c>
      <c r="HJ668" s="11">
        <f t="shared" si="888"/>
        <v>0.17234042553191489</v>
      </c>
      <c r="HK668" s="11">
        <f t="shared" si="889"/>
        <v>0.5436241610738255</v>
      </c>
      <c r="HL668">
        <v>99</v>
      </c>
      <c r="HM668">
        <v>0</v>
      </c>
      <c r="HN668">
        <v>0</v>
      </c>
      <c r="HQ668" s="33">
        <v>6100000</v>
      </c>
      <c r="HR668" s="33">
        <v>0</v>
      </c>
      <c r="HS668" s="30">
        <f t="shared" si="890"/>
        <v>-1.7341463414634148</v>
      </c>
    </row>
    <row r="669" spans="1:228" x14ac:dyDescent="0.2">
      <c r="A669" s="1">
        <v>33</v>
      </c>
      <c r="B669" s="2" t="s">
        <v>2627</v>
      </c>
      <c r="C669" s="2" t="s">
        <v>1736</v>
      </c>
      <c r="E669" s="2" t="s">
        <v>274</v>
      </c>
      <c r="F669" s="2">
        <v>74</v>
      </c>
      <c r="G669" s="2">
        <v>188</v>
      </c>
      <c r="H669" s="2" t="s">
        <v>231</v>
      </c>
      <c r="J669" s="3">
        <v>33</v>
      </c>
      <c r="K669" s="5" t="s">
        <v>3075</v>
      </c>
      <c r="L669" s="5" t="s">
        <v>3074</v>
      </c>
      <c r="M669" s="5" t="s">
        <v>3076</v>
      </c>
      <c r="N669" s="5" t="s">
        <v>270</v>
      </c>
      <c r="O669" s="2" t="s">
        <v>270</v>
      </c>
      <c r="P669" s="2" t="s">
        <v>314</v>
      </c>
      <c r="Q669" s="1">
        <v>48</v>
      </c>
      <c r="R669" s="1">
        <v>11</v>
      </c>
      <c r="S669" s="1">
        <v>34</v>
      </c>
      <c r="T669" s="1">
        <v>45</v>
      </c>
      <c r="U669" s="1">
        <v>19</v>
      </c>
      <c r="V669" s="1">
        <v>70</v>
      </c>
      <c r="W669" s="20">
        <f t="shared" si="812"/>
        <v>0.15714285714285714</v>
      </c>
      <c r="X669" s="6">
        <v>928.68333333329997</v>
      </c>
      <c r="Y669" s="6">
        <f t="shared" si="813"/>
        <v>19.347569444443749</v>
      </c>
      <c r="Z669" s="1">
        <v>1176</v>
      </c>
      <c r="AA669" s="6">
        <f t="shared" si="814"/>
        <v>24.5</v>
      </c>
      <c r="AB669" s="8">
        <f t="shared" si="815"/>
        <v>0.7896967120181122</v>
      </c>
      <c r="AC669" s="3">
        <f t="shared" si="816"/>
        <v>134.46718146718146</v>
      </c>
      <c r="AD669" s="8">
        <f t="shared" si="817"/>
        <v>8.6876016812668588</v>
      </c>
      <c r="AE669" s="20">
        <f t="shared" si="818"/>
        <v>0.21153846153846154</v>
      </c>
      <c r="AF669" s="20">
        <f t="shared" si="819"/>
        <v>0.65384615384615385</v>
      </c>
      <c r="AG669" s="20">
        <f t="shared" si="820"/>
        <v>0.86538461538461542</v>
      </c>
      <c r="AH669" s="3">
        <f t="shared" si="821"/>
        <v>891</v>
      </c>
      <c r="AI669" s="3">
        <f t="shared" si="822"/>
        <v>440</v>
      </c>
      <c r="AJ669" s="3">
        <f t="shared" si="823"/>
        <v>451</v>
      </c>
      <c r="AK669" s="20">
        <f t="shared" si="824"/>
        <v>0.49382716049382713</v>
      </c>
      <c r="AL669" s="6">
        <v>31</v>
      </c>
      <c r="AM669" s="1">
        <v>22</v>
      </c>
      <c r="AN669" s="1">
        <v>9</v>
      </c>
      <c r="AO669" s="1">
        <v>21</v>
      </c>
      <c r="AP669" s="1">
        <v>19</v>
      </c>
      <c r="AQ669" s="1">
        <v>21</v>
      </c>
      <c r="AR669" s="6">
        <f t="shared" si="825"/>
        <v>1.4213671685720437</v>
      </c>
      <c r="AS669" s="6">
        <f t="shared" si="826"/>
        <v>0.58146838714310878</v>
      </c>
      <c r="AT669" s="6">
        <f t="shared" si="827"/>
        <v>1.3567595700005872</v>
      </c>
      <c r="AU669" s="6">
        <f t="shared" si="828"/>
        <v>1.2275443728576743</v>
      </c>
      <c r="AV669" s="6">
        <f t="shared" si="829"/>
        <v>1.3567595700005872</v>
      </c>
      <c r="AW669" s="1">
        <v>24</v>
      </c>
      <c r="AX669" s="1">
        <v>12</v>
      </c>
      <c r="AY669" s="1">
        <v>0</v>
      </c>
      <c r="AZ669" s="1">
        <v>0</v>
      </c>
      <c r="BA669" s="1">
        <v>0</v>
      </c>
      <c r="BB669" s="1">
        <v>0</v>
      </c>
      <c r="BC669" s="7">
        <f>(EA669+FH669+GG669)-(DZ669+FG669+GF669)-((BD669/60)*(0.11)+(EF669/60)*(-0.14)+(FI669/60)*(0.13))</f>
        <v>1.0069861111110332</v>
      </c>
      <c r="BD669" s="6">
        <v>749.8</v>
      </c>
      <c r="BE669" s="6">
        <f t="shared" si="830"/>
        <v>15.620833333333332</v>
      </c>
      <c r="BF669" s="5">
        <v>14.94</v>
      </c>
      <c r="BG669" s="5">
        <v>32.64</v>
      </c>
      <c r="BH669" s="21">
        <f t="shared" si="831"/>
        <v>0.31399747793190419</v>
      </c>
      <c r="BI669" s="1">
        <v>9</v>
      </c>
      <c r="BJ669" s="22">
        <v>8</v>
      </c>
      <c r="BK669" s="22">
        <v>12</v>
      </c>
      <c r="BL669" s="1">
        <v>22</v>
      </c>
      <c r="BM669" s="1">
        <f t="shared" si="832"/>
        <v>31</v>
      </c>
      <c r="BN669" s="8">
        <f t="shared" si="833"/>
        <v>2.4806615097359299</v>
      </c>
      <c r="BO669" s="3">
        <f t="shared" si="834"/>
        <v>84.324324324324323</v>
      </c>
      <c r="BP669" s="20">
        <f t="shared" si="835"/>
        <v>0.24324324324324326</v>
      </c>
      <c r="BQ669" s="20">
        <f t="shared" si="836"/>
        <v>0.59459459459459463</v>
      </c>
      <c r="BR669" s="20">
        <f t="shared" si="837"/>
        <v>0.83783783783783794</v>
      </c>
      <c r="BS669" s="3">
        <f t="shared" si="838"/>
        <v>716</v>
      </c>
      <c r="BT669" s="1">
        <v>347</v>
      </c>
      <c r="BU669" s="1">
        <v>369</v>
      </c>
      <c r="BV669" s="20">
        <f t="shared" si="839"/>
        <v>0.48463687150837986</v>
      </c>
      <c r="BW669" s="5">
        <v>162</v>
      </c>
      <c r="BX669" s="5">
        <v>168</v>
      </c>
      <c r="BY669" s="21">
        <f t="shared" si="840"/>
        <v>0.44058744993324434</v>
      </c>
      <c r="BZ669" s="5">
        <v>95</v>
      </c>
      <c r="CA669" s="5">
        <v>93</v>
      </c>
      <c r="CB669" s="23">
        <f t="shared" si="841"/>
        <v>0.25100133511348466</v>
      </c>
      <c r="CC669" s="5">
        <v>111</v>
      </c>
      <c r="CD669" s="5">
        <v>120</v>
      </c>
      <c r="CE669" s="23">
        <f t="shared" si="842"/>
        <v>0.30841121495327101</v>
      </c>
      <c r="CF669" s="23">
        <f t="shared" si="843"/>
        <v>0.63706563706563701</v>
      </c>
      <c r="CG669" s="24">
        <v>12</v>
      </c>
      <c r="CH669" s="5">
        <v>328</v>
      </c>
      <c r="CI669" s="5">
        <v>217</v>
      </c>
      <c r="CJ669" s="5">
        <v>222</v>
      </c>
      <c r="CK669">
        <v>16.092294890000002</v>
      </c>
      <c r="CL669" s="5">
        <v>1.077</v>
      </c>
      <c r="CM669" s="5">
        <v>2</v>
      </c>
      <c r="CN669" s="5">
        <v>0.183</v>
      </c>
      <c r="CO669" s="5">
        <v>9.1880000000000006</v>
      </c>
      <c r="CP669" s="5">
        <v>9.7070000000000007</v>
      </c>
      <c r="CQ669" s="21">
        <f t="shared" si="844"/>
        <v>9.4871794871794868E-2</v>
      </c>
      <c r="CR669" s="25">
        <f t="shared" si="845"/>
        <v>0.94019933554817281</v>
      </c>
      <c r="CS669" s="22">
        <f t="shared" si="846"/>
        <v>949.68651503535227</v>
      </c>
      <c r="CT669" s="21">
        <f t="shared" si="847"/>
        <v>3.5071130419967678E-2</v>
      </c>
      <c r="CU669" s="26">
        <f t="shared" si="848"/>
        <v>3.0957161981258365</v>
      </c>
      <c r="CV669" s="27">
        <f t="shared" si="849"/>
        <v>1.5060240963855422</v>
      </c>
      <c r="CW669" s="27">
        <f t="shared" si="850"/>
        <v>32.630522088353416</v>
      </c>
      <c r="CX669" s="27">
        <f t="shared" si="851"/>
        <v>25.184069611780455</v>
      </c>
      <c r="CY669" s="27">
        <f t="shared" si="852"/>
        <v>64.006024096385545</v>
      </c>
      <c r="CZ669" s="27">
        <f t="shared" si="853"/>
        <v>41.080990629183404</v>
      </c>
      <c r="DA669" s="28">
        <f t="shared" si="854"/>
        <v>22.925033467202141</v>
      </c>
      <c r="DB669" s="5">
        <v>37</v>
      </c>
      <c r="DC669" s="5">
        <v>18</v>
      </c>
      <c r="DD669" s="22">
        <v>353</v>
      </c>
      <c r="DE669" s="22">
        <v>283</v>
      </c>
      <c r="DF669" s="22">
        <v>166</v>
      </c>
      <c r="DG669" s="22">
        <v>80</v>
      </c>
      <c r="DH669" s="22">
        <v>110</v>
      </c>
      <c r="DI669" s="22">
        <v>209</v>
      </c>
      <c r="DJ669" s="29">
        <f t="shared" si="855"/>
        <v>10.021458177626851</v>
      </c>
      <c r="DK669" s="27">
        <f t="shared" si="856"/>
        <v>1.9148284313725488</v>
      </c>
      <c r="DL669" s="27">
        <f t="shared" si="857"/>
        <v>2.4892769607843137</v>
      </c>
      <c r="DM669" s="27">
        <f t="shared" si="858"/>
        <v>25.3140318627451</v>
      </c>
      <c r="DN669" s="27">
        <f t="shared" si="859"/>
        <v>30.177696078431374</v>
      </c>
      <c r="DO669" s="27">
        <f t="shared" si="860"/>
        <v>48.406862745098039</v>
      </c>
      <c r="DP669" s="27">
        <f t="shared" si="861"/>
        <v>54.266237745098039</v>
      </c>
      <c r="DQ669" s="30">
        <f t="shared" si="862"/>
        <v>28.784408467202141</v>
      </c>
      <c r="DR669" s="5">
        <v>50</v>
      </c>
      <c r="DS669" s="5">
        <v>65</v>
      </c>
      <c r="DT669" s="5">
        <v>611</v>
      </c>
      <c r="DU669" s="5">
        <v>723</v>
      </c>
      <c r="DV669" s="5">
        <v>269</v>
      </c>
      <c r="DW669" s="5">
        <v>292</v>
      </c>
      <c r="DX669" s="5">
        <v>337</v>
      </c>
      <c r="DY669" s="5">
        <v>334</v>
      </c>
      <c r="DZ669" s="22">
        <v>11</v>
      </c>
      <c r="EA669" s="22">
        <v>14</v>
      </c>
      <c r="EB669" s="22">
        <f t="shared" si="863"/>
        <v>3</v>
      </c>
      <c r="EC669" s="26">
        <f t="shared" si="864"/>
        <v>0.88023472926113633</v>
      </c>
      <c r="ED669" s="27">
        <f t="shared" si="865"/>
        <v>1.1202987463323553</v>
      </c>
      <c r="EE669" s="27">
        <f t="shared" si="866"/>
        <v>0.24006401707121902</v>
      </c>
      <c r="EF669" s="6">
        <v>170.9333333333</v>
      </c>
      <c r="EG669" s="6">
        <f t="shared" si="867"/>
        <v>3.5611111111104168</v>
      </c>
      <c r="EH669" s="5">
        <v>3.43</v>
      </c>
      <c r="EI669" s="5">
        <v>2.23</v>
      </c>
      <c r="EJ669" s="21">
        <f t="shared" si="868"/>
        <v>0.60600706713780916</v>
      </c>
      <c r="EK669" s="1">
        <v>1</v>
      </c>
      <c r="EL669" s="22">
        <v>6</v>
      </c>
      <c r="EM669" s="22">
        <v>3</v>
      </c>
      <c r="EN669" s="1">
        <v>12</v>
      </c>
      <c r="EO669" s="3">
        <f t="shared" si="869"/>
        <v>13</v>
      </c>
      <c r="EP669" s="6">
        <f t="shared" si="870"/>
        <v>4.5631825273019819</v>
      </c>
      <c r="EQ669" s="3">
        <f t="shared" si="871"/>
        <v>50.142857142857139</v>
      </c>
      <c r="ER669" s="20">
        <f t="shared" si="872"/>
        <v>7.1428571428571425E-2</v>
      </c>
      <c r="ES669" s="20">
        <f t="shared" si="873"/>
        <v>0.8571428571428571</v>
      </c>
      <c r="ET669" s="20">
        <f t="shared" si="874"/>
        <v>0.92857142857142849</v>
      </c>
      <c r="EU669" s="3">
        <f t="shared" si="875"/>
        <v>156</v>
      </c>
      <c r="EV669" s="1">
        <v>81</v>
      </c>
      <c r="EW669" s="1">
        <v>75</v>
      </c>
      <c r="EX669" s="20">
        <f t="shared" si="876"/>
        <v>0.51923076923076927</v>
      </c>
      <c r="EY669" s="5">
        <v>14</v>
      </c>
      <c r="EZ669" s="5">
        <v>2</v>
      </c>
      <c r="FA669" s="22">
        <v>103</v>
      </c>
      <c r="FB669" s="22">
        <v>23</v>
      </c>
      <c r="FC669" s="22">
        <v>59</v>
      </c>
      <c r="FD669" s="22">
        <v>0</v>
      </c>
      <c r="FE669" s="22">
        <v>3</v>
      </c>
      <c r="FF669" s="22">
        <v>80</v>
      </c>
      <c r="FG669" s="22">
        <v>0</v>
      </c>
      <c r="FH669" s="22">
        <v>0</v>
      </c>
      <c r="FI669" s="6">
        <v>7.95</v>
      </c>
      <c r="FJ669" s="6">
        <f t="shared" si="877"/>
        <v>0.16562499999999999</v>
      </c>
      <c r="FK669" s="5">
        <v>0.17</v>
      </c>
      <c r="FL669" s="5">
        <v>5.48</v>
      </c>
      <c r="FM669" s="21">
        <f t="shared" si="878"/>
        <v>3.0088495575221239E-2</v>
      </c>
      <c r="FN669" s="1">
        <v>1</v>
      </c>
      <c r="FO669" s="22">
        <v>0</v>
      </c>
      <c r="FP669" s="22">
        <v>0</v>
      </c>
      <c r="FQ669" s="1">
        <v>0</v>
      </c>
      <c r="FR669" s="1">
        <f t="shared" si="879"/>
        <v>1</v>
      </c>
      <c r="FS669" s="3">
        <f t="shared" si="880"/>
        <v>0</v>
      </c>
      <c r="FT669" s="3">
        <f t="shared" si="881"/>
        <v>19</v>
      </c>
      <c r="FU669" s="1">
        <v>12</v>
      </c>
      <c r="FV669" s="1">
        <v>7</v>
      </c>
      <c r="FW669" s="20">
        <f t="shared" si="882"/>
        <v>0.63157894736842102</v>
      </c>
      <c r="FX669" s="5">
        <v>1</v>
      </c>
      <c r="FY669" s="5">
        <v>1</v>
      </c>
      <c r="FZ669" s="22">
        <v>2</v>
      </c>
      <c r="GA669" s="22">
        <v>3</v>
      </c>
      <c r="GB669" s="22">
        <v>0</v>
      </c>
      <c r="GC669" s="22">
        <v>5</v>
      </c>
      <c r="GD669" s="22">
        <v>1</v>
      </c>
      <c r="GE669" s="22">
        <v>1</v>
      </c>
      <c r="GF669" s="22">
        <v>1</v>
      </c>
      <c r="GG669" s="22">
        <v>0</v>
      </c>
      <c r="GH669" s="1">
        <v>58</v>
      </c>
      <c r="GI669" s="1">
        <v>17</v>
      </c>
      <c r="GJ669" s="1">
        <v>23</v>
      </c>
      <c r="GK669" s="1">
        <v>1</v>
      </c>
      <c r="GN669" s="31" t="str">
        <f t="shared" si="883"/>
        <v xml:space="preserve"> </v>
      </c>
      <c r="GP669" s="1">
        <v>1</v>
      </c>
      <c r="GQ669" s="1">
        <v>0</v>
      </c>
      <c r="GR669" s="1">
        <v>1</v>
      </c>
      <c r="GS669" s="1">
        <v>2</v>
      </c>
      <c r="GT669" s="1">
        <v>1</v>
      </c>
      <c r="GU669" s="1">
        <v>1</v>
      </c>
      <c r="GV669" s="32">
        <f t="shared" si="884"/>
        <v>1</v>
      </c>
      <c r="GW669" s="9">
        <f t="shared" si="885"/>
        <v>5</v>
      </c>
      <c r="GX669" s="10">
        <v>3.8</v>
      </c>
      <c r="GY669" s="10">
        <v>1.9</v>
      </c>
      <c r="GZ669" s="10">
        <v>5.6</v>
      </c>
      <c r="HA669" s="29">
        <f t="shared" si="886"/>
        <v>0.11666666666666665</v>
      </c>
      <c r="HB669" s="29">
        <f t="shared" si="887"/>
        <v>0.36180255200015654</v>
      </c>
      <c r="HC669">
        <v>22.2</v>
      </c>
      <c r="HD669">
        <v>16.600000000000001</v>
      </c>
      <c r="HE669">
        <v>18.100000000000001</v>
      </c>
      <c r="HF669">
        <v>7.8</v>
      </c>
      <c r="HG669">
        <v>2.6</v>
      </c>
      <c r="HH669">
        <v>0</v>
      </c>
      <c r="HI669">
        <v>10.5</v>
      </c>
      <c r="HJ669" s="11">
        <f t="shared" si="888"/>
        <v>0.21875</v>
      </c>
      <c r="HK669" s="11">
        <f t="shared" si="889"/>
        <v>0.67837978500029361</v>
      </c>
      <c r="HL669">
        <v>99</v>
      </c>
      <c r="HM669">
        <v>0</v>
      </c>
      <c r="HN669">
        <v>0</v>
      </c>
      <c r="HQ669" s="33">
        <v>6100000</v>
      </c>
      <c r="HR669" s="33">
        <v>0</v>
      </c>
      <c r="HS669" s="30">
        <f t="shared" si="890"/>
        <v>0.66585365853658551</v>
      </c>
    </row>
    <row r="670" spans="1:228" x14ac:dyDescent="0.2">
      <c r="A670" s="1">
        <v>42</v>
      </c>
      <c r="B670" s="2" t="s">
        <v>3077</v>
      </c>
      <c r="C670" s="2" t="s">
        <v>1682</v>
      </c>
      <c r="D670" s="2" t="s">
        <v>297</v>
      </c>
      <c r="E670" s="2" t="s">
        <v>240</v>
      </c>
      <c r="F670" s="2">
        <v>74</v>
      </c>
      <c r="G670" s="2">
        <v>215</v>
      </c>
      <c r="H670" s="2" t="s">
        <v>249</v>
      </c>
      <c r="J670" s="3">
        <v>30</v>
      </c>
      <c r="K670" s="5" t="s">
        <v>3078</v>
      </c>
      <c r="L670" s="5" t="s">
        <v>3079</v>
      </c>
      <c r="M670" s="5" t="s">
        <v>631</v>
      </c>
      <c r="N670" s="5" t="s">
        <v>358</v>
      </c>
      <c r="O670" s="2" t="s">
        <v>358</v>
      </c>
      <c r="P670" s="2" t="s">
        <v>263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20">
        <f t="shared" si="812"/>
        <v>0</v>
      </c>
      <c r="X670" s="6">
        <v>5.35</v>
      </c>
      <c r="Y670" s="6">
        <f t="shared" si="813"/>
        <v>5.35</v>
      </c>
      <c r="Z670" s="1">
        <v>14</v>
      </c>
      <c r="AA670" s="6">
        <f t="shared" si="814"/>
        <v>14</v>
      </c>
      <c r="AB670" s="8">
        <f t="shared" si="815"/>
        <v>0.38214285714285712</v>
      </c>
      <c r="AC670" s="3">
        <f t="shared" si="816"/>
        <v>0</v>
      </c>
      <c r="AD670" s="8">
        <f t="shared" si="817"/>
        <v>0</v>
      </c>
      <c r="AE670" s="20">
        <f t="shared" si="818"/>
        <v>0</v>
      </c>
      <c r="AF670" s="20">
        <f t="shared" si="819"/>
        <v>0</v>
      </c>
      <c r="AG670" s="20">
        <f t="shared" si="820"/>
        <v>0</v>
      </c>
      <c r="AH670" s="3" t="e">
        <f t="shared" si="821"/>
        <v>#VALUE!</v>
      </c>
      <c r="AI670" s="3" t="str">
        <f t="shared" si="822"/>
        <v xml:space="preserve"> </v>
      </c>
      <c r="AJ670" s="3" t="str">
        <f t="shared" si="823"/>
        <v xml:space="preserve"> </v>
      </c>
      <c r="AK670" s="20" t="e">
        <f t="shared" si="824"/>
        <v>#VALUE!</v>
      </c>
      <c r="AL670" s="6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0</v>
      </c>
      <c r="AR670" s="6">
        <f t="shared" si="825"/>
        <v>0</v>
      </c>
      <c r="AS670" s="6">
        <f t="shared" si="826"/>
        <v>11.214953271028039</v>
      </c>
      <c r="AT670" s="6">
        <f t="shared" si="827"/>
        <v>0</v>
      </c>
      <c r="AU670" s="6">
        <f t="shared" si="828"/>
        <v>0</v>
      </c>
      <c r="AV670" s="6">
        <f t="shared" si="829"/>
        <v>0</v>
      </c>
      <c r="AW670" s="1">
        <v>2</v>
      </c>
      <c r="AX670" s="1">
        <v>1</v>
      </c>
      <c r="AY670" s="1">
        <v>0</v>
      </c>
      <c r="AZ670" s="1">
        <v>0</v>
      </c>
      <c r="BA670" s="1">
        <v>0</v>
      </c>
      <c r="BB670" s="1">
        <v>0</v>
      </c>
      <c r="BC670" s="7">
        <f>(EA670+FH670+GG670)-(DZ670+FG670+GF670)-((BD670/60)*(0.11)+(EF670/60)*(-0.14)+(FI670/60)*(0.13))</f>
        <v>-1.0101305555555666</v>
      </c>
      <c r="BD670" s="6">
        <v>4.3833333333000004</v>
      </c>
      <c r="BE670" s="6">
        <f t="shared" si="830"/>
        <v>4.3833333333000004</v>
      </c>
      <c r="BF670" s="5">
        <v>4.38</v>
      </c>
      <c r="BG670" s="5">
        <v>35.47</v>
      </c>
      <c r="BH670" s="21">
        <f t="shared" si="831"/>
        <v>0.10991217063989962</v>
      </c>
      <c r="BI670" s="1">
        <v>0</v>
      </c>
      <c r="BJ670" s="22">
        <v>0</v>
      </c>
      <c r="BK670" s="22">
        <v>0</v>
      </c>
      <c r="BL670" s="1">
        <v>0</v>
      </c>
      <c r="BM670" s="1">
        <f t="shared" si="832"/>
        <v>0</v>
      </c>
      <c r="BN670" s="8">
        <f t="shared" si="833"/>
        <v>0</v>
      </c>
      <c r="BO670" s="3">
        <f t="shared" si="834"/>
        <v>0</v>
      </c>
      <c r="BP670" s="20">
        <f t="shared" si="835"/>
        <v>0</v>
      </c>
      <c r="BQ670" s="20">
        <f t="shared" si="836"/>
        <v>0</v>
      </c>
      <c r="BR670" s="20">
        <f t="shared" si="837"/>
        <v>0</v>
      </c>
      <c r="BS670" s="3" t="str">
        <f t="shared" si="838"/>
        <v xml:space="preserve"> </v>
      </c>
      <c r="BT670" s="1">
        <v>0</v>
      </c>
      <c r="BU670" s="1">
        <v>0</v>
      </c>
      <c r="BV670" s="20" t="str">
        <f t="shared" si="839"/>
        <v xml:space="preserve"> </v>
      </c>
      <c r="BW670" s="5">
        <v>0</v>
      </c>
      <c r="BX670" s="5">
        <v>0</v>
      </c>
      <c r="BY670" s="21">
        <f t="shared" si="840"/>
        <v>0</v>
      </c>
      <c r="BZ670" s="5">
        <v>2</v>
      </c>
      <c r="CA670" s="5">
        <v>1</v>
      </c>
      <c r="CB670" s="23">
        <f t="shared" si="841"/>
        <v>0.5</v>
      </c>
      <c r="CC670" s="5">
        <v>0</v>
      </c>
      <c r="CD670" s="5">
        <v>3</v>
      </c>
      <c r="CE670" s="23">
        <f t="shared" si="842"/>
        <v>0.5</v>
      </c>
      <c r="CF670" s="23">
        <f t="shared" si="843"/>
        <v>0</v>
      </c>
      <c r="CG670" s="24">
        <v>1</v>
      </c>
      <c r="CH670" s="5">
        <v>2</v>
      </c>
      <c r="CI670" s="5">
        <v>3</v>
      </c>
      <c r="CJ670" s="5">
        <v>1</v>
      </c>
      <c r="CK670">
        <v>13.922479989999999</v>
      </c>
      <c r="CL670" s="5">
        <v>-5.343</v>
      </c>
      <c r="CM670" s="5">
        <v>14</v>
      </c>
      <c r="CN670" s="5">
        <v>6.1050000000000004</v>
      </c>
      <c r="CO670" s="5">
        <v>-6.7809999999999997</v>
      </c>
      <c r="CP670" s="5">
        <v>-2.2469999999999999</v>
      </c>
      <c r="CQ670" s="21">
        <f t="shared" si="844"/>
        <v>0</v>
      </c>
      <c r="CR670" s="25">
        <f t="shared" si="845"/>
        <v>1</v>
      </c>
      <c r="CS670" s="22">
        <f t="shared" si="846"/>
        <v>1000</v>
      </c>
      <c r="CT670" s="21">
        <f t="shared" si="847"/>
        <v>0</v>
      </c>
      <c r="CU670" s="26">
        <f t="shared" si="848"/>
        <v>0</v>
      </c>
      <c r="CV670" s="27">
        <f t="shared" si="849"/>
        <v>0</v>
      </c>
      <c r="CW670" s="27">
        <f t="shared" si="850"/>
        <v>13.698630136986303</v>
      </c>
      <c r="CX670" s="27">
        <f t="shared" si="851"/>
        <v>41.095890410958901</v>
      </c>
      <c r="CY670" s="27">
        <f t="shared" si="852"/>
        <v>27.397260273972606</v>
      </c>
      <c r="CZ670" s="27">
        <f t="shared" si="853"/>
        <v>54.794520547945211</v>
      </c>
      <c r="DA670" s="28">
        <f t="shared" si="854"/>
        <v>-27.397260273972606</v>
      </c>
      <c r="DB670" s="5">
        <v>0</v>
      </c>
      <c r="DC670" s="5">
        <v>0</v>
      </c>
      <c r="DD670" s="22">
        <v>1</v>
      </c>
      <c r="DE670" s="22">
        <v>3</v>
      </c>
      <c r="DF670" s="22">
        <v>1</v>
      </c>
      <c r="DG670" s="22">
        <v>0</v>
      </c>
      <c r="DH670" s="22">
        <v>1</v>
      </c>
      <c r="DI670" s="22">
        <v>0</v>
      </c>
      <c r="DJ670" s="29">
        <f t="shared" si="855"/>
        <v>-7.1352602739726052</v>
      </c>
      <c r="DK670" s="27">
        <f t="shared" si="856"/>
        <v>1.6915703411333523</v>
      </c>
      <c r="DL670" s="27">
        <f t="shared" si="857"/>
        <v>5.0747110234000568</v>
      </c>
      <c r="DM670" s="27">
        <f t="shared" si="858"/>
        <v>21.990414434733577</v>
      </c>
      <c r="DN670" s="27">
        <f t="shared" si="859"/>
        <v>30.448266140400342</v>
      </c>
      <c r="DO670" s="27">
        <f t="shared" si="860"/>
        <v>37.214547504933748</v>
      </c>
      <c r="DP670" s="27">
        <f t="shared" si="861"/>
        <v>50.747110234000566</v>
      </c>
      <c r="DQ670" s="30">
        <f t="shared" si="862"/>
        <v>-13.864697544905788</v>
      </c>
      <c r="DR670" s="5">
        <v>1</v>
      </c>
      <c r="DS670" s="5">
        <v>3</v>
      </c>
      <c r="DT670" s="5">
        <v>12</v>
      </c>
      <c r="DU670" s="5">
        <v>15</v>
      </c>
      <c r="DV670" s="5">
        <v>7</v>
      </c>
      <c r="DW670" s="5">
        <v>5</v>
      </c>
      <c r="DX670" s="5">
        <v>7</v>
      </c>
      <c r="DY670" s="5">
        <v>2</v>
      </c>
      <c r="DZ670" s="22">
        <v>1</v>
      </c>
      <c r="EA670" s="22">
        <v>0</v>
      </c>
      <c r="EB670" s="22">
        <f t="shared" si="863"/>
        <v>-1</v>
      </c>
      <c r="EC670" s="26">
        <f t="shared" si="864"/>
        <v>13.688212927860747</v>
      </c>
      <c r="ED670" s="27">
        <f t="shared" si="865"/>
        <v>0</v>
      </c>
      <c r="EE670" s="27">
        <f t="shared" si="866"/>
        <v>-13.688212927860747</v>
      </c>
      <c r="EF670" s="6">
        <v>0</v>
      </c>
      <c r="EG670" s="6">
        <f t="shared" si="867"/>
        <v>0</v>
      </c>
      <c r="EH670" s="5"/>
      <c r="EI670" s="5"/>
      <c r="EJ670" s="21" t="str">
        <f t="shared" si="868"/>
        <v xml:space="preserve"> </v>
      </c>
      <c r="EK670" s="1">
        <v>0</v>
      </c>
      <c r="EL670" s="22">
        <v>0</v>
      </c>
      <c r="EM670" s="22">
        <v>0</v>
      </c>
      <c r="EN670" s="1">
        <v>0</v>
      </c>
      <c r="EO670" s="3">
        <f t="shared" si="869"/>
        <v>0</v>
      </c>
      <c r="EP670" s="6">
        <f t="shared" si="870"/>
        <v>0</v>
      </c>
      <c r="EQ670" s="3">
        <f t="shared" si="871"/>
        <v>0</v>
      </c>
      <c r="ER670" s="20">
        <f t="shared" si="872"/>
        <v>0</v>
      </c>
      <c r="ES670" s="20">
        <f t="shared" si="873"/>
        <v>0</v>
      </c>
      <c r="ET670" s="20">
        <f t="shared" si="874"/>
        <v>0</v>
      </c>
      <c r="EU670" s="3" t="str">
        <f t="shared" si="875"/>
        <v xml:space="preserve"> </v>
      </c>
      <c r="EV670" s="1">
        <v>0</v>
      </c>
      <c r="EW670" s="1">
        <v>0</v>
      </c>
      <c r="EX670" s="20" t="str">
        <f t="shared" si="876"/>
        <v xml:space="preserve"> </v>
      </c>
      <c r="EY670" s="5"/>
      <c r="EZ670" s="5"/>
      <c r="FA670" s="22">
        <v>0</v>
      </c>
      <c r="FB670" s="22">
        <v>0</v>
      </c>
      <c r="FC670" s="22">
        <v>0</v>
      </c>
      <c r="FD670" s="22">
        <v>0</v>
      </c>
      <c r="FE670" s="22">
        <v>0</v>
      </c>
      <c r="FF670" s="22">
        <v>0</v>
      </c>
      <c r="FG670" s="22">
        <v>0</v>
      </c>
      <c r="FH670" s="22">
        <v>0</v>
      </c>
      <c r="FI670" s="6">
        <v>0.96666666670000001</v>
      </c>
      <c r="FJ670" s="6">
        <f t="shared" si="877"/>
        <v>0.96666666670000001</v>
      </c>
      <c r="FK670" s="5">
        <v>0.97</v>
      </c>
      <c r="FL670" s="5">
        <v>10.7</v>
      </c>
      <c r="FM670" s="21">
        <f t="shared" si="878"/>
        <v>8.3119108826049698E-2</v>
      </c>
      <c r="FN670" s="1">
        <v>0</v>
      </c>
      <c r="FO670" s="22">
        <v>0</v>
      </c>
      <c r="FP670" s="22">
        <v>0</v>
      </c>
      <c r="FQ670" s="1">
        <v>0</v>
      </c>
      <c r="FR670" s="1">
        <f t="shared" si="879"/>
        <v>0</v>
      </c>
      <c r="FS670" s="3">
        <f t="shared" si="880"/>
        <v>0</v>
      </c>
      <c r="FT670" s="3" t="str">
        <f t="shared" si="881"/>
        <v xml:space="preserve"> </v>
      </c>
      <c r="FU670" s="1">
        <v>0</v>
      </c>
      <c r="FV670" s="1">
        <v>0</v>
      </c>
      <c r="FW670" s="20" t="str">
        <f t="shared" si="882"/>
        <v xml:space="preserve"> </v>
      </c>
      <c r="FX670" s="5">
        <v>0</v>
      </c>
      <c r="FY670" s="5">
        <v>0</v>
      </c>
      <c r="FZ670" s="22">
        <v>0</v>
      </c>
      <c r="GA670" s="22">
        <v>2</v>
      </c>
      <c r="GB670" s="22">
        <v>0</v>
      </c>
      <c r="GC670" s="22">
        <v>0</v>
      </c>
      <c r="GD670" s="22">
        <v>0</v>
      </c>
      <c r="GE670" s="22">
        <v>0</v>
      </c>
      <c r="GF670" s="22">
        <v>0</v>
      </c>
      <c r="GG670" s="22">
        <v>0</v>
      </c>
      <c r="GH670" s="1">
        <v>0</v>
      </c>
      <c r="GI670" s="1">
        <v>0</v>
      </c>
      <c r="GJ670" s="1">
        <v>0</v>
      </c>
      <c r="GK670" s="1">
        <v>0</v>
      </c>
      <c r="GN670" s="31" t="str">
        <f t="shared" si="883"/>
        <v xml:space="preserve"> 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32" t="str">
        <f t="shared" si="884"/>
        <v xml:space="preserve"> </v>
      </c>
      <c r="GW670" s="9">
        <f t="shared" si="885"/>
        <v>2</v>
      </c>
      <c r="GX670" s="10">
        <v>0</v>
      </c>
      <c r="GY670" s="10">
        <v>0</v>
      </c>
      <c r="GZ670" s="10">
        <v>0</v>
      </c>
      <c r="HA670" s="29">
        <f t="shared" si="886"/>
        <v>0</v>
      </c>
      <c r="HB670" s="29">
        <f t="shared" si="887"/>
        <v>0</v>
      </c>
      <c r="HC670">
        <v>0.1</v>
      </c>
      <c r="HD670">
        <v>0.1</v>
      </c>
      <c r="HE670">
        <v>0</v>
      </c>
      <c r="HF670">
        <v>0</v>
      </c>
      <c r="HG670">
        <v>0</v>
      </c>
      <c r="HH670">
        <v>0</v>
      </c>
      <c r="HI670">
        <v>0</v>
      </c>
      <c r="HJ670" s="11">
        <f t="shared" si="888"/>
        <v>0</v>
      </c>
      <c r="HK670" s="11">
        <f t="shared" si="889"/>
        <v>0</v>
      </c>
      <c r="HL670">
        <v>1</v>
      </c>
      <c r="HM670">
        <v>0</v>
      </c>
      <c r="HN670">
        <v>0</v>
      </c>
      <c r="HQ670" s="33">
        <v>5556</v>
      </c>
      <c r="HR670" s="33">
        <v>0</v>
      </c>
      <c r="HS670" s="30">
        <f t="shared" si="890"/>
        <v>-8.8769844789356959E-4</v>
      </c>
    </row>
    <row r="671" spans="1:228" x14ac:dyDescent="0.2">
      <c r="A671" s="1">
        <v>19</v>
      </c>
      <c r="B671" s="2" t="s">
        <v>3080</v>
      </c>
      <c r="C671" s="2" t="s">
        <v>2536</v>
      </c>
      <c r="D671" s="2" t="s">
        <v>257</v>
      </c>
      <c r="E671" s="2" t="s">
        <v>240</v>
      </c>
      <c r="F671" s="2">
        <v>73</v>
      </c>
      <c r="G671" s="2">
        <v>182</v>
      </c>
      <c r="H671" s="2" t="s">
        <v>249</v>
      </c>
      <c r="J671" s="3">
        <v>21</v>
      </c>
      <c r="K671" s="5" t="s">
        <v>3081</v>
      </c>
      <c r="L671" s="5" t="s">
        <v>3082</v>
      </c>
      <c r="M671" s="5" t="s">
        <v>720</v>
      </c>
      <c r="N671" s="5" t="s">
        <v>463</v>
      </c>
      <c r="O671" s="2" t="s">
        <v>463</v>
      </c>
      <c r="P671" s="2" t="s">
        <v>314</v>
      </c>
      <c r="Q671" s="1">
        <v>48</v>
      </c>
      <c r="R671" s="1">
        <v>16</v>
      </c>
      <c r="S671" s="1">
        <v>16</v>
      </c>
      <c r="T671" s="1">
        <v>32</v>
      </c>
      <c r="U671" s="1">
        <v>23</v>
      </c>
      <c r="V671" s="1">
        <v>161</v>
      </c>
      <c r="W671" s="20">
        <f t="shared" si="812"/>
        <v>9.9378881987577633E-2</v>
      </c>
      <c r="X671" s="6">
        <v>816.73333333330004</v>
      </c>
      <c r="Y671" s="6">
        <f t="shared" si="813"/>
        <v>17.015277777777083</v>
      </c>
      <c r="Z671" s="1">
        <v>963</v>
      </c>
      <c r="AA671" s="6">
        <f t="shared" si="814"/>
        <v>20.0625</v>
      </c>
      <c r="AB671" s="8">
        <f t="shared" si="815"/>
        <v>0.84811353409480794</v>
      </c>
      <c r="AC671" s="3">
        <f t="shared" si="816"/>
        <v>82.604651162790702</v>
      </c>
      <c r="AD671" s="8">
        <f t="shared" si="817"/>
        <v>6.0684177656121676</v>
      </c>
      <c r="AE671" s="20">
        <f t="shared" si="818"/>
        <v>0.31372549019607843</v>
      </c>
      <c r="AF671" s="20">
        <f t="shared" si="819"/>
        <v>0.31372549019607843</v>
      </c>
      <c r="AG671" s="20">
        <f t="shared" si="820"/>
        <v>0.62745098039215685</v>
      </c>
      <c r="AH671" s="3">
        <f t="shared" si="821"/>
        <v>45</v>
      </c>
      <c r="AI671" s="3">
        <f t="shared" si="822"/>
        <v>22</v>
      </c>
      <c r="AJ671" s="3">
        <f t="shared" si="823"/>
        <v>23</v>
      </c>
      <c r="AK671" s="20">
        <f t="shared" si="824"/>
        <v>0.48888888888888887</v>
      </c>
      <c r="AL671" s="6">
        <v>1.5</v>
      </c>
      <c r="AM671" s="1">
        <v>25</v>
      </c>
      <c r="AN671" s="1">
        <v>6</v>
      </c>
      <c r="AO671" s="1">
        <v>65</v>
      </c>
      <c r="AP671" s="1">
        <v>30</v>
      </c>
      <c r="AQ671" s="1">
        <v>18</v>
      </c>
      <c r="AR671" s="6">
        <f t="shared" si="825"/>
        <v>1.836584768590394</v>
      </c>
      <c r="AS671" s="6">
        <f t="shared" si="826"/>
        <v>0.44078034446169456</v>
      </c>
      <c r="AT671" s="6">
        <f t="shared" si="827"/>
        <v>4.7751203983350248</v>
      </c>
      <c r="AU671" s="6">
        <f t="shared" si="828"/>
        <v>2.2039017223084727</v>
      </c>
      <c r="AV671" s="6">
        <f t="shared" si="829"/>
        <v>1.3223410333850838</v>
      </c>
      <c r="AW671" s="1">
        <v>16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7">
        <f>(EA671+FH671+GG671)-(DZ671+FG671+GF671)-((BD671/60)*(0.11)+(EF671/60)*(-0.14)+(FI671/60)*(0.13))</f>
        <v>-5.0583000000001332</v>
      </c>
      <c r="BD671" s="6">
        <v>710.96666666670001</v>
      </c>
      <c r="BE671" s="6">
        <f t="shared" si="830"/>
        <v>14.81180555555625</v>
      </c>
      <c r="BF671" s="5">
        <v>14.33</v>
      </c>
      <c r="BG671" s="5">
        <v>34.799999999999997</v>
      </c>
      <c r="BH671" s="21">
        <f t="shared" si="831"/>
        <v>0.2916751475676776</v>
      </c>
      <c r="BI671" s="1">
        <v>12</v>
      </c>
      <c r="BJ671" s="22">
        <v>8</v>
      </c>
      <c r="BK671" s="22">
        <v>6</v>
      </c>
      <c r="BL671" s="1">
        <v>14</v>
      </c>
      <c r="BM671" s="1">
        <f t="shared" si="832"/>
        <v>26</v>
      </c>
      <c r="BN671" s="8">
        <f t="shared" si="833"/>
        <v>2.194195696000647</v>
      </c>
      <c r="BO671" s="3">
        <f t="shared" si="834"/>
        <v>82.604651162790702</v>
      </c>
      <c r="BP671" s="20">
        <f t="shared" si="835"/>
        <v>0.27906976744186046</v>
      </c>
      <c r="BQ671" s="20">
        <f t="shared" si="836"/>
        <v>0.32558139534883723</v>
      </c>
      <c r="BR671" s="20">
        <f t="shared" si="837"/>
        <v>0.60465116279069764</v>
      </c>
      <c r="BS671" s="3">
        <f t="shared" si="838"/>
        <v>36</v>
      </c>
      <c r="BT671" s="1">
        <v>19</v>
      </c>
      <c r="BU671" s="1">
        <v>17</v>
      </c>
      <c r="BV671" s="20">
        <f t="shared" si="839"/>
        <v>0.52777777777777779</v>
      </c>
      <c r="BW671" s="5">
        <v>140</v>
      </c>
      <c r="BX671" s="5">
        <v>101</v>
      </c>
      <c r="BY671" s="21">
        <f t="shared" si="840"/>
        <v>0.33943661971830985</v>
      </c>
      <c r="BZ671" s="5">
        <v>129</v>
      </c>
      <c r="CA671" s="5">
        <v>77</v>
      </c>
      <c r="CB671" s="23">
        <f t="shared" si="841"/>
        <v>0.29014084507042254</v>
      </c>
      <c r="CC671" s="5">
        <v>151</v>
      </c>
      <c r="CD671" s="5">
        <v>112</v>
      </c>
      <c r="CE671" s="23">
        <f t="shared" si="842"/>
        <v>0.37042253521126761</v>
      </c>
      <c r="CF671" s="23">
        <f t="shared" si="843"/>
        <v>0.53914988814317677</v>
      </c>
      <c r="CG671" s="24">
        <v>10</v>
      </c>
      <c r="CH671" s="5">
        <v>248</v>
      </c>
      <c r="CI671" s="5">
        <v>266</v>
      </c>
      <c r="CJ671" s="5">
        <v>238</v>
      </c>
      <c r="CK671">
        <v>16.071434480000001</v>
      </c>
      <c r="CL671" s="5">
        <v>0.66500000000000004</v>
      </c>
      <c r="CM671" s="5">
        <v>5</v>
      </c>
      <c r="CN671" s="5">
        <v>-0.625</v>
      </c>
      <c r="CO671" s="5">
        <v>6.1159999999999997</v>
      </c>
      <c r="CP671" s="5">
        <v>15.202</v>
      </c>
      <c r="CQ671" s="21">
        <f t="shared" si="844"/>
        <v>9.6846846846846843E-2</v>
      </c>
      <c r="CR671" s="25">
        <f t="shared" si="845"/>
        <v>0.9427609427609428</v>
      </c>
      <c r="CS671" s="22">
        <f t="shared" si="846"/>
        <v>952.44562744562757</v>
      </c>
      <c r="CT671" s="21">
        <f t="shared" si="847"/>
        <v>3.9607789607789642E-2</v>
      </c>
      <c r="CU671" s="26">
        <f t="shared" si="848"/>
        <v>3.7508722958827629</v>
      </c>
      <c r="CV671" s="27">
        <f t="shared" si="849"/>
        <v>1.4829030006978368</v>
      </c>
      <c r="CW671" s="27">
        <f t="shared" si="850"/>
        <v>38.72993719469644</v>
      </c>
      <c r="CX671" s="27">
        <f t="shared" si="851"/>
        <v>25.90718771807397</v>
      </c>
      <c r="CY671" s="27">
        <f t="shared" si="852"/>
        <v>71.964410327983245</v>
      </c>
      <c r="CZ671" s="27">
        <f t="shared" si="853"/>
        <v>46.929518492672713</v>
      </c>
      <c r="DA671" s="28">
        <f t="shared" si="854"/>
        <v>25.034891835310532</v>
      </c>
      <c r="DB671" s="5">
        <v>43</v>
      </c>
      <c r="DC671" s="5">
        <v>17</v>
      </c>
      <c r="DD671" s="22">
        <v>401</v>
      </c>
      <c r="DE671" s="22">
        <v>280</v>
      </c>
      <c r="DF671" s="22">
        <v>180</v>
      </c>
      <c r="DG671" s="22">
        <v>111</v>
      </c>
      <c r="DH671" s="22">
        <v>130</v>
      </c>
      <c r="DI671" s="22">
        <v>201</v>
      </c>
      <c r="DJ671" s="29">
        <f t="shared" si="855"/>
        <v>8.1782945198742922</v>
      </c>
      <c r="DK671" s="27">
        <f t="shared" si="856"/>
        <v>2.0833333333333335</v>
      </c>
      <c r="DL671" s="27">
        <f t="shared" si="857"/>
        <v>2.2629310344827589</v>
      </c>
      <c r="DM671" s="27">
        <f t="shared" si="858"/>
        <v>29.992816091954026</v>
      </c>
      <c r="DN671" s="27">
        <f t="shared" si="859"/>
        <v>29.058908045977013</v>
      </c>
      <c r="DO671" s="27">
        <f t="shared" si="860"/>
        <v>58.584770114942529</v>
      </c>
      <c r="DP671" s="27">
        <f t="shared" si="861"/>
        <v>54.166666666666671</v>
      </c>
      <c r="DQ671" s="30">
        <f t="shared" si="862"/>
        <v>20.616788387034674</v>
      </c>
      <c r="DR671" s="5">
        <v>58</v>
      </c>
      <c r="DS671" s="5">
        <v>63</v>
      </c>
      <c r="DT671" s="5">
        <v>777</v>
      </c>
      <c r="DU671" s="5">
        <v>746</v>
      </c>
      <c r="DV671" s="5">
        <v>334</v>
      </c>
      <c r="DW671" s="5">
        <v>298</v>
      </c>
      <c r="DX671" s="5">
        <v>401</v>
      </c>
      <c r="DY671" s="5">
        <v>462</v>
      </c>
      <c r="DZ671" s="22">
        <v>5</v>
      </c>
      <c r="EA671" s="22">
        <v>3</v>
      </c>
      <c r="EB671" s="22">
        <f t="shared" si="863"/>
        <v>-2</v>
      </c>
      <c r="EC671" s="26">
        <f t="shared" si="864"/>
        <v>0.42196071076935521</v>
      </c>
      <c r="ED671" s="27">
        <f t="shared" si="865"/>
        <v>0.25317642646161315</v>
      </c>
      <c r="EE671" s="27">
        <f t="shared" si="866"/>
        <v>-0.16878428430774209</v>
      </c>
      <c r="EF671" s="6">
        <v>105.4</v>
      </c>
      <c r="EG671" s="6">
        <f t="shared" si="867"/>
        <v>2.1958333333333333</v>
      </c>
      <c r="EH671" s="5">
        <v>2.1</v>
      </c>
      <c r="EI671" s="5">
        <v>2.04</v>
      </c>
      <c r="EJ671" s="21">
        <f t="shared" si="868"/>
        <v>0.50724637681159412</v>
      </c>
      <c r="EK671" s="1">
        <v>4</v>
      </c>
      <c r="EL671" s="22">
        <v>0</v>
      </c>
      <c r="EM671" s="22">
        <v>2</v>
      </c>
      <c r="EN671" s="1">
        <v>2</v>
      </c>
      <c r="EO671" s="3">
        <f t="shared" si="869"/>
        <v>6</v>
      </c>
      <c r="EP671" s="6">
        <f t="shared" si="870"/>
        <v>3.4155597722960152</v>
      </c>
      <c r="EQ671" s="3">
        <f t="shared" si="871"/>
        <v>0</v>
      </c>
      <c r="ER671" s="20">
        <f t="shared" si="872"/>
        <v>0.5</v>
      </c>
      <c r="ES671" s="20">
        <f t="shared" si="873"/>
        <v>0.25</v>
      </c>
      <c r="ET671" s="20">
        <f t="shared" si="874"/>
        <v>0.75</v>
      </c>
      <c r="EU671" s="3">
        <f t="shared" si="875"/>
        <v>9</v>
      </c>
      <c r="EV671" s="1">
        <v>3</v>
      </c>
      <c r="EW671" s="1">
        <v>6</v>
      </c>
      <c r="EX671" s="20">
        <f t="shared" si="876"/>
        <v>0.33333333333333331</v>
      </c>
      <c r="EY671" s="5">
        <v>8</v>
      </c>
      <c r="EZ671" s="5">
        <v>1</v>
      </c>
      <c r="FA671" s="22">
        <v>66</v>
      </c>
      <c r="FB671" s="22">
        <v>17</v>
      </c>
      <c r="FC671" s="22">
        <v>25</v>
      </c>
      <c r="FD671" s="22">
        <v>3</v>
      </c>
      <c r="FE671" s="22">
        <v>3</v>
      </c>
      <c r="FF671" s="22">
        <v>41</v>
      </c>
      <c r="FG671" s="22">
        <v>2</v>
      </c>
      <c r="FH671" s="22">
        <v>0</v>
      </c>
      <c r="FI671" s="6">
        <v>0.36666666670000003</v>
      </c>
      <c r="FJ671" s="6">
        <f t="shared" si="877"/>
        <v>7.638888889583334E-3</v>
      </c>
      <c r="FK671" s="5">
        <v>0.01</v>
      </c>
      <c r="FL671" s="5">
        <v>5.55</v>
      </c>
      <c r="FM671" s="21">
        <f t="shared" si="878"/>
        <v>1.7985611510791368E-3</v>
      </c>
      <c r="FN671" s="1">
        <v>0</v>
      </c>
      <c r="FO671" s="22">
        <v>0</v>
      </c>
      <c r="FP671" s="22">
        <v>0</v>
      </c>
      <c r="FQ671" s="1">
        <v>0</v>
      </c>
      <c r="FR671" s="1">
        <f t="shared" si="879"/>
        <v>0</v>
      </c>
      <c r="FS671" s="3">
        <f t="shared" si="880"/>
        <v>0</v>
      </c>
      <c r="FT671" s="3" t="str">
        <f t="shared" si="881"/>
        <v xml:space="preserve"> </v>
      </c>
      <c r="FU671" s="1">
        <v>0</v>
      </c>
      <c r="FV671" s="1">
        <v>0</v>
      </c>
      <c r="FW671" s="20" t="str">
        <f t="shared" si="882"/>
        <v xml:space="preserve"> </v>
      </c>
      <c r="FX671" s="5">
        <v>0</v>
      </c>
      <c r="FY671" s="5">
        <v>0</v>
      </c>
      <c r="FZ671" s="22">
        <v>1</v>
      </c>
      <c r="GA671" s="22">
        <v>0</v>
      </c>
      <c r="GB671" s="22">
        <v>0</v>
      </c>
      <c r="GC671" s="22">
        <v>0</v>
      </c>
      <c r="GD671" s="22">
        <v>0</v>
      </c>
      <c r="GE671" s="22">
        <v>0</v>
      </c>
      <c r="GF671" s="22">
        <v>0</v>
      </c>
      <c r="GG671" s="22">
        <v>0</v>
      </c>
      <c r="GH671" s="1">
        <v>52</v>
      </c>
      <c r="GI671" s="1">
        <v>9</v>
      </c>
      <c r="GJ671" s="1">
        <v>20</v>
      </c>
      <c r="GK671" s="1">
        <v>0</v>
      </c>
      <c r="GL671" s="1">
        <v>7</v>
      </c>
      <c r="GM671" s="1">
        <v>3</v>
      </c>
      <c r="GN671" s="31">
        <f t="shared" si="883"/>
        <v>0.42857142857142855</v>
      </c>
      <c r="GO671" s="1">
        <v>0</v>
      </c>
      <c r="GP671" s="1">
        <v>1</v>
      </c>
      <c r="GQ671" s="1">
        <v>0</v>
      </c>
      <c r="GR671" s="1">
        <v>2</v>
      </c>
      <c r="GS671" s="1">
        <v>2</v>
      </c>
      <c r="GT671" s="1">
        <v>0</v>
      </c>
      <c r="GU671" s="1">
        <v>0</v>
      </c>
      <c r="GV671" s="32" t="str">
        <f t="shared" si="884"/>
        <v xml:space="preserve"> </v>
      </c>
      <c r="GW671" s="9">
        <f t="shared" si="885"/>
        <v>5</v>
      </c>
      <c r="GX671" s="10">
        <v>3.1</v>
      </c>
      <c r="GY671" s="10">
        <v>1.9</v>
      </c>
      <c r="GZ671" s="10">
        <v>5</v>
      </c>
      <c r="HA671" s="29">
        <f t="shared" si="886"/>
        <v>0.10416666666666667</v>
      </c>
      <c r="HB671" s="29">
        <f t="shared" si="887"/>
        <v>0.36731695371807882</v>
      </c>
      <c r="HC671">
        <v>20.100000000000001</v>
      </c>
      <c r="HD671">
        <v>15.7</v>
      </c>
      <c r="HE671">
        <v>17.399999999999999</v>
      </c>
      <c r="HF671">
        <v>4.9000000000000004</v>
      </c>
      <c r="HG671">
        <v>2.6</v>
      </c>
      <c r="HH671">
        <v>0.4</v>
      </c>
      <c r="HI671">
        <v>7.9</v>
      </c>
      <c r="HJ671" s="11">
        <f t="shared" si="888"/>
        <v>0.16458333333333333</v>
      </c>
      <c r="HK671" s="11">
        <f t="shared" si="889"/>
        <v>0.58036078687456449</v>
      </c>
      <c r="HL671">
        <v>99</v>
      </c>
      <c r="HM671">
        <v>0</v>
      </c>
      <c r="HN671">
        <v>0</v>
      </c>
      <c r="HQ671" s="33">
        <v>900000</v>
      </c>
      <c r="HR671" s="33">
        <v>2650000</v>
      </c>
      <c r="HS671" s="30">
        <f t="shared" si="890"/>
        <v>7.1975609756097558</v>
      </c>
    </row>
    <row r="672" spans="1:228" x14ac:dyDescent="0.2">
      <c r="A672" s="1">
        <v>44</v>
      </c>
      <c r="B672" s="2" t="s">
        <v>3083</v>
      </c>
      <c r="C672" s="2" t="s">
        <v>3084</v>
      </c>
      <c r="E672" s="2" t="s">
        <v>1230</v>
      </c>
      <c r="F672" s="2">
        <v>73</v>
      </c>
      <c r="G672" s="2">
        <v>210</v>
      </c>
      <c r="H672" s="2" t="s">
        <v>231</v>
      </c>
      <c r="J672" s="3">
        <v>32</v>
      </c>
      <c r="K672" s="5" t="s">
        <v>3085</v>
      </c>
      <c r="L672" s="5" t="s">
        <v>3086</v>
      </c>
      <c r="M672" s="5" t="s">
        <v>3087</v>
      </c>
      <c r="N672" s="5" t="s">
        <v>463</v>
      </c>
      <c r="O672" s="2" t="s">
        <v>463</v>
      </c>
      <c r="P672" s="2" t="s">
        <v>271</v>
      </c>
      <c r="Q672" s="1">
        <v>46</v>
      </c>
      <c r="R672" s="1">
        <v>4</v>
      </c>
      <c r="S672" s="1">
        <v>13</v>
      </c>
      <c r="T672" s="1">
        <v>17</v>
      </c>
      <c r="U672" s="1">
        <v>18</v>
      </c>
      <c r="V672" s="1">
        <v>83</v>
      </c>
      <c r="W672" s="20">
        <f t="shared" si="812"/>
        <v>4.8192771084337352E-2</v>
      </c>
      <c r="X672" s="6">
        <v>1094.4666666666999</v>
      </c>
      <c r="Y672" s="6">
        <f t="shared" si="813"/>
        <v>23.792753623189128</v>
      </c>
      <c r="Z672" s="1">
        <v>1259</v>
      </c>
      <c r="AA672" s="6">
        <f t="shared" si="814"/>
        <v>27.369565217391305</v>
      </c>
      <c r="AB672" s="8">
        <f t="shared" si="815"/>
        <v>0.86931427058514688</v>
      </c>
      <c r="AC672" s="3">
        <f t="shared" si="816"/>
        <v>29.4</v>
      </c>
      <c r="AD672" s="8">
        <f t="shared" si="817"/>
        <v>1.6117439239811899</v>
      </c>
      <c r="AE672" s="20">
        <f t="shared" si="818"/>
        <v>8.1632653061224483E-2</v>
      </c>
      <c r="AF672" s="20">
        <f t="shared" si="819"/>
        <v>0.26530612244897961</v>
      </c>
      <c r="AG672" s="20">
        <f t="shared" si="820"/>
        <v>0.34693877551020408</v>
      </c>
      <c r="AH672" s="3" t="e">
        <f t="shared" si="821"/>
        <v>#VALUE!</v>
      </c>
      <c r="AI672" s="3" t="str">
        <f t="shared" si="822"/>
        <v xml:space="preserve"> </v>
      </c>
      <c r="AJ672" s="3" t="str">
        <f t="shared" si="823"/>
        <v xml:space="preserve"> </v>
      </c>
      <c r="AK672" s="20" t="e">
        <f t="shared" si="824"/>
        <v>#VALUE!</v>
      </c>
      <c r="AL672" s="6">
        <v>0</v>
      </c>
      <c r="AM672" s="1">
        <v>115</v>
      </c>
      <c r="AN672" s="1">
        <v>115</v>
      </c>
      <c r="AO672" s="1">
        <v>35</v>
      </c>
      <c r="AP672" s="1">
        <v>16</v>
      </c>
      <c r="AQ672" s="1">
        <v>10</v>
      </c>
      <c r="AR672" s="6">
        <f t="shared" si="825"/>
        <v>6.3044405189740429</v>
      </c>
      <c r="AS672" s="6">
        <f t="shared" si="826"/>
        <v>6.3044405189740429</v>
      </c>
      <c r="AT672" s="6">
        <f t="shared" si="827"/>
        <v>1.9187427666442738</v>
      </c>
      <c r="AU672" s="6">
        <f t="shared" si="828"/>
        <v>0.87713955046595382</v>
      </c>
      <c r="AV672" s="6">
        <f t="shared" si="829"/>
        <v>0.54821221904122108</v>
      </c>
      <c r="AW672" s="1">
        <v>10</v>
      </c>
      <c r="AX672" s="1">
        <v>5</v>
      </c>
      <c r="AY672" s="1">
        <v>0</v>
      </c>
      <c r="AZ672" s="1">
        <v>0</v>
      </c>
      <c r="BA672" s="1">
        <v>0</v>
      </c>
      <c r="BB672" s="1">
        <v>0</v>
      </c>
      <c r="BC672" s="7">
        <f>(EA672+FH672+GG672)-(DZ672+FG672+GF672)-((BD672/60)*(-0.29)+(EF672/60)*0.11+(FI672/60)*(-0.33))</f>
        <v>2.0534666666665826</v>
      </c>
      <c r="BD672" s="6">
        <v>898.41666666670005</v>
      </c>
      <c r="BE672" s="6">
        <f t="shared" si="830"/>
        <v>19.530797101450002</v>
      </c>
      <c r="BF672" s="5">
        <v>18.829999999999998</v>
      </c>
      <c r="BG672" s="5">
        <v>30.45</v>
      </c>
      <c r="BH672" s="21">
        <f t="shared" si="831"/>
        <v>0.38210227272727271</v>
      </c>
      <c r="BI672" s="1">
        <v>4</v>
      </c>
      <c r="BJ672" s="22">
        <v>2</v>
      </c>
      <c r="BK672" s="22">
        <v>8</v>
      </c>
      <c r="BL672" s="1">
        <v>11</v>
      </c>
      <c r="BM672" s="1">
        <f t="shared" si="832"/>
        <v>15</v>
      </c>
      <c r="BN672" s="8">
        <f t="shared" si="833"/>
        <v>1.0017623597068543</v>
      </c>
      <c r="BO672" s="3">
        <f t="shared" si="834"/>
        <v>22</v>
      </c>
      <c r="BP672" s="20">
        <f t="shared" si="835"/>
        <v>9.0909090909090912E-2</v>
      </c>
      <c r="BQ672" s="20">
        <f t="shared" si="836"/>
        <v>0.25</v>
      </c>
      <c r="BR672" s="20">
        <f t="shared" si="837"/>
        <v>0.34090909090909094</v>
      </c>
      <c r="BS672" s="3" t="str">
        <f t="shared" si="838"/>
        <v xml:space="preserve"> </v>
      </c>
      <c r="BV672" s="20" t="str">
        <f t="shared" si="839"/>
        <v xml:space="preserve"> </v>
      </c>
      <c r="BW672" s="5">
        <v>129</v>
      </c>
      <c r="BX672" s="5">
        <v>109</v>
      </c>
      <c r="BY672" s="21">
        <f t="shared" si="840"/>
        <v>0.29899497487437188</v>
      </c>
      <c r="BZ672" s="5">
        <v>165</v>
      </c>
      <c r="CA672" s="5">
        <v>120</v>
      </c>
      <c r="CB672" s="23">
        <f t="shared" si="841"/>
        <v>0.35804020100502515</v>
      </c>
      <c r="CC672" s="5">
        <v>158</v>
      </c>
      <c r="CD672" s="5">
        <v>115</v>
      </c>
      <c r="CE672" s="23">
        <f t="shared" si="842"/>
        <v>0.34296482412060303</v>
      </c>
      <c r="CF672" s="23">
        <f t="shared" si="843"/>
        <v>0.45506692160611856</v>
      </c>
      <c r="CG672" s="24">
        <v>1</v>
      </c>
      <c r="CH672" s="5">
        <v>316</v>
      </c>
      <c r="CI672" s="5">
        <v>301</v>
      </c>
      <c r="CJ672" s="5">
        <v>279</v>
      </c>
      <c r="CK672">
        <v>15.45365179</v>
      </c>
      <c r="CL672" s="5">
        <v>0.47800000000000004</v>
      </c>
      <c r="CM672" s="5">
        <v>3</v>
      </c>
      <c r="CN672" s="5">
        <v>-0.88500000000000001</v>
      </c>
      <c r="CO672" s="5">
        <v>1.8240000000000001</v>
      </c>
      <c r="CP672" s="5">
        <v>11.260999999999999</v>
      </c>
      <c r="CQ672" s="21">
        <f t="shared" si="844"/>
        <v>9.0909090909090912E-2</v>
      </c>
      <c r="CR672" s="25">
        <f t="shared" si="845"/>
        <v>0.93246753246753245</v>
      </c>
      <c r="CS672" s="22">
        <f t="shared" si="846"/>
        <v>941.55844155844159</v>
      </c>
      <c r="CT672" s="21">
        <f t="shared" si="847"/>
        <v>2.3376623376623357E-2</v>
      </c>
      <c r="CU672" s="26">
        <f t="shared" si="848"/>
        <v>3.047865339767716</v>
      </c>
      <c r="CV672" s="27">
        <f t="shared" si="849"/>
        <v>1.8010113371354686</v>
      </c>
      <c r="CW672" s="27">
        <f t="shared" si="850"/>
        <v>33.526518737444874</v>
      </c>
      <c r="CX672" s="27">
        <f t="shared" si="851"/>
        <v>26.668821722967515</v>
      </c>
      <c r="CY672" s="27">
        <f t="shared" si="852"/>
        <v>61.511464129857536</v>
      </c>
      <c r="CZ672" s="27">
        <f t="shared" si="853"/>
        <v>53.268373779122122</v>
      </c>
      <c r="DA672" s="28">
        <f t="shared" si="854"/>
        <v>8.2430903507354145</v>
      </c>
      <c r="DB672" s="5">
        <v>44</v>
      </c>
      <c r="DC672" s="5">
        <v>26</v>
      </c>
      <c r="DD672" s="22">
        <v>440</v>
      </c>
      <c r="DE672" s="22">
        <v>359</v>
      </c>
      <c r="DF672" s="22">
        <v>169</v>
      </c>
      <c r="DG672" s="22">
        <v>165</v>
      </c>
      <c r="DH672" s="22">
        <v>219</v>
      </c>
      <c r="DI672" s="22">
        <v>235</v>
      </c>
      <c r="DJ672" s="29">
        <f t="shared" si="855"/>
        <v>-2.9145157678114302</v>
      </c>
      <c r="DK672" s="27">
        <f t="shared" si="856"/>
        <v>2.3559648747055042</v>
      </c>
      <c r="DL672" s="27">
        <f t="shared" si="857"/>
        <v>2.1417862497322764</v>
      </c>
      <c r="DM672" s="27">
        <f t="shared" si="858"/>
        <v>32.169629470978798</v>
      </c>
      <c r="DN672" s="27">
        <f t="shared" si="859"/>
        <v>28.742771471407153</v>
      </c>
      <c r="DO672" s="27">
        <f t="shared" si="860"/>
        <v>63.097022917112874</v>
      </c>
      <c r="DP672" s="27">
        <f t="shared" si="861"/>
        <v>50.803169843649606</v>
      </c>
      <c r="DQ672" s="30">
        <f t="shared" si="862"/>
        <v>-4.0507627227278533</v>
      </c>
      <c r="DR672" s="5">
        <v>55</v>
      </c>
      <c r="DS672" s="5">
        <v>50</v>
      </c>
      <c r="DT672" s="5">
        <v>696</v>
      </c>
      <c r="DU672" s="5">
        <v>621</v>
      </c>
      <c r="DV672" s="5">
        <v>327</v>
      </c>
      <c r="DW672" s="5">
        <v>226</v>
      </c>
      <c r="DX672" s="5">
        <v>289</v>
      </c>
      <c r="DY672" s="5">
        <v>395</v>
      </c>
      <c r="DZ672" s="22">
        <v>3</v>
      </c>
      <c r="EA672" s="22">
        <v>0</v>
      </c>
      <c r="EB672" s="22">
        <f t="shared" si="863"/>
        <v>-3</v>
      </c>
      <c r="EC672" s="26">
        <f t="shared" si="864"/>
        <v>0.2003524719413709</v>
      </c>
      <c r="ED672" s="27">
        <f t="shared" si="865"/>
        <v>0</v>
      </c>
      <c r="EE672" s="27">
        <f t="shared" si="866"/>
        <v>-0.2003524719413709</v>
      </c>
      <c r="EF672" s="6">
        <v>50.066666666700002</v>
      </c>
      <c r="EG672" s="6">
        <f t="shared" si="867"/>
        <v>1.0884057971021739</v>
      </c>
      <c r="EH672" s="5">
        <v>1.08</v>
      </c>
      <c r="EI672" s="5">
        <v>2.97</v>
      </c>
      <c r="EJ672" s="21">
        <f t="shared" si="868"/>
        <v>0.26666666666666666</v>
      </c>
      <c r="EK672" s="1">
        <v>0</v>
      </c>
      <c r="EL672" s="22">
        <v>1</v>
      </c>
      <c r="EM672" s="22">
        <v>1</v>
      </c>
      <c r="EN672" s="1">
        <v>2</v>
      </c>
      <c r="EO672" s="3">
        <f t="shared" si="869"/>
        <v>2</v>
      </c>
      <c r="EP672" s="6">
        <f t="shared" si="870"/>
        <v>2.3968042609837568</v>
      </c>
      <c r="EQ672" s="3">
        <f t="shared" si="871"/>
        <v>7.3999999999999995</v>
      </c>
      <c r="ER672" s="20">
        <f t="shared" si="872"/>
        <v>0</v>
      </c>
      <c r="ES672" s="20">
        <f t="shared" si="873"/>
        <v>0.4</v>
      </c>
      <c r="ET672" s="20">
        <f t="shared" si="874"/>
        <v>0.4</v>
      </c>
      <c r="EU672" s="3" t="str">
        <f t="shared" si="875"/>
        <v xml:space="preserve"> </v>
      </c>
      <c r="EX672" s="20" t="str">
        <f t="shared" si="876"/>
        <v xml:space="preserve"> </v>
      </c>
      <c r="EY672" s="5">
        <v>5</v>
      </c>
      <c r="EZ672" s="5">
        <v>0</v>
      </c>
      <c r="FA672" s="22">
        <v>32</v>
      </c>
      <c r="FB672" s="22">
        <v>8</v>
      </c>
      <c r="FC672" s="22">
        <v>18</v>
      </c>
      <c r="FD672" s="22">
        <v>1</v>
      </c>
      <c r="FE672" s="22">
        <v>1</v>
      </c>
      <c r="FF672" s="22">
        <v>15</v>
      </c>
      <c r="FG672" s="22">
        <v>1</v>
      </c>
      <c r="FH672" s="22">
        <v>2</v>
      </c>
      <c r="FI672" s="6">
        <v>145.98333333330001</v>
      </c>
      <c r="FJ672" s="6">
        <f t="shared" si="877"/>
        <v>3.1735507246369568</v>
      </c>
      <c r="FK672" s="5">
        <v>2.97</v>
      </c>
      <c r="FL672" s="5">
        <v>2.5499999999999998</v>
      </c>
      <c r="FM672" s="21">
        <f t="shared" si="878"/>
        <v>0.53804347826086962</v>
      </c>
      <c r="FN672" s="1">
        <v>0</v>
      </c>
      <c r="FO672" s="22">
        <v>0</v>
      </c>
      <c r="FP672" s="22">
        <v>0</v>
      </c>
      <c r="FQ672" s="1">
        <v>0</v>
      </c>
      <c r="FR672" s="1">
        <f t="shared" si="879"/>
        <v>0</v>
      </c>
      <c r="FS672" s="3">
        <f t="shared" si="880"/>
        <v>0</v>
      </c>
      <c r="FT672" s="3" t="str">
        <f t="shared" si="881"/>
        <v xml:space="preserve"> </v>
      </c>
      <c r="FW672" s="20" t="str">
        <f t="shared" si="882"/>
        <v xml:space="preserve"> </v>
      </c>
      <c r="FX672" s="5">
        <v>0</v>
      </c>
      <c r="FY672" s="5">
        <v>11</v>
      </c>
      <c r="FZ672" s="22">
        <v>32</v>
      </c>
      <c r="GA672" s="22">
        <v>87</v>
      </c>
      <c r="GB672" s="22">
        <v>6</v>
      </c>
      <c r="GC672" s="22">
        <v>46</v>
      </c>
      <c r="GD672" s="22">
        <v>54</v>
      </c>
      <c r="GE672" s="22">
        <v>3</v>
      </c>
      <c r="GF672" s="22">
        <v>1</v>
      </c>
      <c r="GG672" s="22">
        <v>0</v>
      </c>
      <c r="GH672" s="1">
        <v>51</v>
      </c>
      <c r="GI672" s="1">
        <v>5</v>
      </c>
      <c r="GJ672" s="1">
        <v>40</v>
      </c>
      <c r="GK672" s="1">
        <v>12</v>
      </c>
      <c r="GN672" s="31" t="str">
        <f t="shared" si="883"/>
        <v xml:space="preserve"> </v>
      </c>
      <c r="GP672" s="1">
        <v>1</v>
      </c>
      <c r="GQ672" s="1">
        <v>0</v>
      </c>
      <c r="GR672" s="1">
        <v>2</v>
      </c>
      <c r="GS672" s="1">
        <v>0</v>
      </c>
      <c r="GT672" s="1">
        <v>0</v>
      </c>
      <c r="GU672" s="1">
        <v>0</v>
      </c>
      <c r="GV672" s="32" t="str">
        <f t="shared" si="884"/>
        <v xml:space="preserve"> </v>
      </c>
      <c r="GW672" s="9">
        <f t="shared" si="885"/>
        <v>7</v>
      </c>
      <c r="GX672" s="10">
        <v>1.1000000000000001</v>
      </c>
      <c r="GY672" s="10">
        <v>3.8</v>
      </c>
      <c r="GZ672" s="10">
        <v>4.9000000000000004</v>
      </c>
      <c r="HA672" s="29">
        <f t="shared" si="886"/>
        <v>0.10652173913043479</v>
      </c>
      <c r="HB672" s="29">
        <f t="shared" si="887"/>
        <v>0.26862398733019838</v>
      </c>
      <c r="HC672">
        <v>20.100000000000001</v>
      </c>
      <c r="HD672">
        <v>24.9</v>
      </c>
      <c r="HE672">
        <v>8.6999999999999993</v>
      </c>
      <c r="HF672">
        <v>2.2000000000000002</v>
      </c>
      <c r="HG672">
        <v>5.5</v>
      </c>
      <c r="HH672">
        <v>0</v>
      </c>
      <c r="HI672">
        <v>7.6</v>
      </c>
      <c r="HJ672" s="11">
        <f t="shared" si="888"/>
        <v>0.16521739130434782</v>
      </c>
      <c r="HK672" s="11">
        <f t="shared" si="889"/>
        <v>0.41664128647132803</v>
      </c>
      <c r="HL672">
        <v>99</v>
      </c>
      <c r="HM672">
        <v>0</v>
      </c>
      <c r="HN672">
        <v>0</v>
      </c>
      <c r="HO672">
        <v>2</v>
      </c>
      <c r="HP672" t="s">
        <v>336</v>
      </c>
      <c r="HQ672" s="33">
        <v>3250000</v>
      </c>
      <c r="HR672" s="33">
        <v>0</v>
      </c>
      <c r="HS672" s="30">
        <f t="shared" si="890"/>
        <v>2.7707317073170739</v>
      </c>
    </row>
    <row r="673" spans="1:228" x14ac:dyDescent="0.2">
      <c r="A673" s="1">
        <v>44</v>
      </c>
      <c r="B673" s="2" t="s">
        <v>1966</v>
      </c>
      <c r="C673" s="2" t="s">
        <v>3088</v>
      </c>
      <c r="E673" s="2" t="s">
        <v>900</v>
      </c>
      <c r="F673" s="2">
        <v>72</v>
      </c>
      <c r="G673" s="2">
        <v>201</v>
      </c>
      <c r="H673" s="2" t="s">
        <v>231</v>
      </c>
      <c r="J673" s="3">
        <v>27</v>
      </c>
      <c r="K673" s="5" t="s">
        <v>3089</v>
      </c>
      <c r="L673" s="5" t="s">
        <v>3090</v>
      </c>
      <c r="M673" s="5" t="s">
        <v>2439</v>
      </c>
      <c r="N673" s="5" t="s">
        <v>244</v>
      </c>
      <c r="O673" s="2" t="s">
        <v>244</v>
      </c>
      <c r="P673" s="2" t="s">
        <v>271</v>
      </c>
      <c r="Q673" s="1">
        <v>37</v>
      </c>
      <c r="R673" s="1">
        <v>2</v>
      </c>
      <c r="S673" s="1">
        <v>10</v>
      </c>
      <c r="T673" s="1">
        <v>12</v>
      </c>
      <c r="U673" s="1">
        <v>-2</v>
      </c>
      <c r="V673" s="1">
        <v>33</v>
      </c>
      <c r="W673" s="20">
        <f t="shared" si="812"/>
        <v>6.0606060606060608E-2</v>
      </c>
      <c r="X673" s="6">
        <v>784.7</v>
      </c>
      <c r="Y673" s="6">
        <f t="shared" si="813"/>
        <v>21.20810810810811</v>
      </c>
      <c r="Z673" s="1">
        <v>957</v>
      </c>
      <c r="AA673" s="6">
        <f t="shared" si="814"/>
        <v>25.864864864864863</v>
      </c>
      <c r="AB673" s="8">
        <f t="shared" si="815"/>
        <v>0.8199582027168234</v>
      </c>
      <c r="AC673" s="3">
        <f t="shared" si="816"/>
        <v>35.875</v>
      </c>
      <c r="AD673" s="8">
        <f t="shared" si="817"/>
        <v>2.7430865298840321</v>
      </c>
      <c r="AE673" s="20">
        <f t="shared" si="818"/>
        <v>7.1428571428571425E-2</v>
      </c>
      <c r="AF673" s="20">
        <f t="shared" si="819"/>
        <v>0.35714285714285715</v>
      </c>
      <c r="AG673" s="20">
        <f t="shared" si="820"/>
        <v>0.4285714285714286</v>
      </c>
      <c r="AH673" s="3" t="e">
        <f t="shared" si="821"/>
        <v>#VALUE!</v>
      </c>
      <c r="AI673" s="3" t="str">
        <f t="shared" si="822"/>
        <v xml:space="preserve"> </v>
      </c>
      <c r="AJ673" s="3" t="str">
        <f t="shared" si="823"/>
        <v xml:space="preserve"> </v>
      </c>
      <c r="AK673" s="20" t="e">
        <f t="shared" si="824"/>
        <v>#VALUE!</v>
      </c>
      <c r="AL673" s="6">
        <v>0</v>
      </c>
      <c r="AM673" s="1">
        <v>30</v>
      </c>
      <c r="AN673" s="1">
        <v>73</v>
      </c>
      <c r="AO673" s="1">
        <v>15</v>
      </c>
      <c r="AP673" s="1">
        <v>19</v>
      </c>
      <c r="AQ673" s="1">
        <v>10</v>
      </c>
      <c r="AR673" s="6">
        <f t="shared" si="825"/>
        <v>2.2938702688925701</v>
      </c>
      <c r="AS673" s="6">
        <f t="shared" si="826"/>
        <v>5.5817509876385873</v>
      </c>
      <c r="AT673" s="6">
        <f t="shared" si="827"/>
        <v>1.146935134446285</v>
      </c>
      <c r="AU673" s="6">
        <f t="shared" si="828"/>
        <v>1.4527845036319613</v>
      </c>
      <c r="AV673" s="6">
        <f t="shared" si="829"/>
        <v>0.76462342296419017</v>
      </c>
      <c r="AW673" s="1">
        <v>4</v>
      </c>
      <c r="AX673" s="1">
        <v>2</v>
      </c>
      <c r="AY673" s="1">
        <v>0</v>
      </c>
      <c r="AZ673" s="1">
        <v>0</v>
      </c>
      <c r="BA673" s="1">
        <v>0</v>
      </c>
      <c r="BB673" s="1">
        <v>0</v>
      </c>
      <c r="BC673" s="7">
        <f>(EA673+FH673+GG673)-(DZ673+FG673+GF673)-((BD673/60)*(-0.29)+(EF673/60)*0.11+(FI673/60)*(-0.33))</f>
        <v>3.57761666666695</v>
      </c>
      <c r="BD673" s="6">
        <v>676.51666666669996</v>
      </c>
      <c r="BE673" s="6">
        <f t="shared" si="830"/>
        <v>18.284234234235136</v>
      </c>
      <c r="BF673" s="5">
        <v>17.239999999999998</v>
      </c>
      <c r="BG673" s="5">
        <v>30.2</v>
      </c>
      <c r="BH673" s="21">
        <f t="shared" si="831"/>
        <v>0.36340640809443508</v>
      </c>
      <c r="BI673" s="1">
        <v>2</v>
      </c>
      <c r="BJ673" s="22">
        <v>3</v>
      </c>
      <c r="BK673" s="22">
        <v>5</v>
      </c>
      <c r="BL673" s="1">
        <v>9</v>
      </c>
      <c r="BM673" s="1">
        <f t="shared" si="832"/>
        <v>11</v>
      </c>
      <c r="BN673" s="8">
        <f t="shared" si="833"/>
        <v>0.97558572097258145</v>
      </c>
      <c r="BO673" s="3">
        <f t="shared" si="834"/>
        <v>35.875</v>
      </c>
      <c r="BP673" s="20">
        <f t="shared" si="835"/>
        <v>8.3333333333333329E-2</v>
      </c>
      <c r="BQ673" s="20">
        <f t="shared" si="836"/>
        <v>0.375</v>
      </c>
      <c r="BR673" s="20">
        <f t="shared" si="837"/>
        <v>0.45833333333333331</v>
      </c>
      <c r="BS673" s="3" t="str">
        <f t="shared" si="838"/>
        <v xml:space="preserve"> </v>
      </c>
      <c r="BV673" s="20" t="str">
        <f t="shared" si="839"/>
        <v xml:space="preserve"> </v>
      </c>
      <c r="BW673" s="5">
        <v>81</v>
      </c>
      <c r="BX673" s="5">
        <v>97</v>
      </c>
      <c r="BY673" s="21">
        <f t="shared" si="840"/>
        <v>0.29421487603305785</v>
      </c>
      <c r="BZ673" s="5">
        <v>89</v>
      </c>
      <c r="CA673" s="5">
        <v>111</v>
      </c>
      <c r="CB673" s="23">
        <f t="shared" si="841"/>
        <v>0.33057851239669422</v>
      </c>
      <c r="CC673" s="5">
        <v>98</v>
      </c>
      <c r="CD673" s="5">
        <v>129</v>
      </c>
      <c r="CE673" s="23">
        <f t="shared" si="842"/>
        <v>0.37520661157024793</v>
      </c>
      <c r="CF673" s="23">
        <f t="shared" si="843"/>
        <v>0.47089947089947087</v>
      </c>
      <c r="CG673" s="24">
        <v>2</v>
      </c>
      <c r="CH673" s="5">
        <v>226</v>
      </c>
      <c r="CI673" s="5">
        <v>225</v>
      </c>
      <c r="CJ673" s="5">
        <v>211</v>
      </c>
      <c r="CK673">
        <v>16.170269780000002</v>
      </c>
      <c r="CL673" s="5">
        <v>0.95</v>
      </c>
      <c r="CM673" s="5">
        <v>1</v>
      </c>
      <c r="CN673" s="5">
        <v>2.137</v>
      </c>
      <c r="CO673" s="5">
        <v>0.36599999999999999</v>
      </c>
      <c r="CP673" s="5">
        <v>-9.81</v>
      </c>
      <c r="CQ673" s="21">
        <f t="shared" si="844"/>
        <v>8.3623693379790948E-2</v>
      </c>
      <c r="CR673" s="25">
        <f t="shared" si="845"/>
        <v>0.92838874680306904</v>
      </c>
      <c r="CS673" s="22">
        <f t="shared" si="846"/>
        <v>936.7511161410481</v>
      </c>
      <c r="CT673" s="21">
        <f t="shared" si="847"/>
        <v>1.201244018285999E-2</v>
      </c>
      <c r="CU673" s="26">
        <f t="shared" si="848"/>
        <v>2.2574778955289396</v>
      </c>
      <c r="CV673" s="27">
        <f t="shared" si="849"/>
        <v>2.6337242114504296</v>
      </c>
      <c r="CW673" s="27">
        <f t="shared" si="850"/>
        <v>26.995673167366903</v>
      </c>
      <c r="CX673" s="27">
        <f t="shared" si="851"/>
        <v>36.778077381325637</v>
      </c>
      <c r="CY673" s="27">
        <f t="shared" si="852"/>
        <v>47.407035806107736</v>
      </c>
      <c r="CZ673" s="27">
        <f t="shared" si="853"/>
        <v>63.585627390731801</v>
      </c>
      <c r="DA673" s="28">
        <f t="shared" si="854"/>
        <v>-16.178591584624066</v>
      </c>
      <c r="DB673" s="5">
        <v>24</v>
      </c>
      <c r="DC673" s="5">
        <v>28</v>
      </c>
      <c r="DD673" s="22">
        <v>263</v>
      </c>
      <c r="DE673" s="22">
        <v>363</v>
      </c>
      <c r="DF673" s="22">
        <v>90</v>
      </c>
      <c r="DG673" s="22">
        <v>128</v>
      </c>
      <c r="DH673" s="22">
        <v>157</v>
      </c>
      <c r="DI673" s="22">
        <v>127</v>
      </c>
      <c r="DJ673" s="29">
        <f t="shared" si="855"/>
        <v>-3.6231788862113667</v>
      </c>
      <c r="DK673" s="27">
        <f t="shared" si="856"/>
        <v>2.1478432074458569</v>
      </c>
      <c r="DL673" s="27">
        <f t="shared" si="857"/>
        <v>2.2552353678181496</v>
      </c>
      <c r="DM673" s="27">
        <f t="shared" si="858"/>
        <v>27.170216574190086</v>
      </c>
      <c r="DN673" s="27">
        <f t="shared" si="859"/>
        <v>30.338285305172722</v>
      </c>
      <c r="DO673" s="27">
        <f t="shared" si="860"/>
        <v>49.185609450510114</v>
      </c>
      <c r="DP673" s="27">
        <f t="shared" si="861"/>
        <v>56.327188115267596</v>
      </c>
      <c r="DQ673" s="30">
        <f t="shared" si="862"/>
        <v>-9.0370129198665836</v>
      </c>
      <c r="DR673" s="5">
        <v>40</v>
      </c>
      <c r="DS673" s="5">
        <v>42</v>
      </c>
      <c r="DT673" s="5">
        <v>466</v>
      </c>
      <c r="DU673" s="5">
        <v>523</v>
      </c>
      <c r="DV673" s="5">
        <v>181</v>
      </c>
      <c r="DW673" s="5">
        <v>233</v>
      </c>
      <c r="DX673" s="5">
        <v>251</v>
      </c>
      <c r="DY673" s="5">
        <v>229</v>
      </c>
      <c r="DZ673" s="22">
        <v>2</v>
      </c>
      <c r="EA673" s="22">
        <v>2</v>
      </c>
      <c r="EB673" s="22">
        <f t="shared" si="863"/>
        <v>0</v>
      </c>
      <c r="EC673" s="26">
        <f t="shared" si="864"/>
        <v>0.17737922199501477</v>
      </c>
      <c r="ED673" s="27">
        <f t="shared" si="865"/>
        <v>0.17737922199501477</v>
      </c>
      <c r="EE673" s="27">
        <f t="shared" si="866"/>
        <v>0</v>
      </c>
      <c r="EF673" s="6">
        <v>39.166666666700003</v>
      </c>
      <c r="EG673" s="6">
        <f t="shared" si="867"/>
        <v>1.0585585585594595</v>
      </c>
      <c r="EH673" s="5">
        <v>1.06</v>
      </c>
      <c r="EI673" s="5">
        <v>4.09</v>
      </c>
      <c r="EJ673" s="21">
        <f t="shared" si="868"/>
        <v>0.2058252427184466</v>
      </c>
      <c r="EK673" s="1">
        <v>0</v>
      </c>
      <c r="EL673" s="22">
        <v>0</v>
      </c>
      <c r="EM673" s="22">
        <v>0</v>
      </c>
      <c r="EN673" s="1">
        <v>0</v>
      </c>
      <c r="EO673" s="3">
        <f t="shared" si="869"/>
        <v>0</v>
      </c>
      <c r="EP673" s="6">
        <f t="shared" si="870"/>
        <v>0</v>
      </c>
      <c r="EQ673" s="3">
        <f t="shared" si="871"/>
        <v>0</v>
      </c>
      <c r="ER673" s="20">
        <f t="shared" si="872"/>
        <v>0</v>
      </c>
      <c r="ES673" s="20">
        <f t="shared" si="873"/>
        <v>0</v>
      </c>
      <c r="ET673" s="20">
        <f t="shared" si="874"/>
        <v>0</v>
      </c>
      <c r="EU673" s="3" t="str">
        <f t="shared" si="875"/>
        <v xml:space="preserve"> </v>
      </c>
      <c r="EX673" s="20" t="str">
        <f t="shared" si="876"/>
        <v xml:space="preserve"> </v>
      </c>
      <c r="EY673" s="5">
        <v>1</v>
      </c>
      <c r="EZ673" s="5">
        <v>1</v>
      </c>
      <c r="FA673" s="22">
        <v>24</v>
      </c>
      <c r="FB673" s="22">
        <v>4</v>
      </c>
      <c r="FC673" s="22">
        <v>7</v>
      </c>
      <c r="FD673" s="22">
        <v>1</v>
      </c>
      <c r="FE673" s="22">
        <v>0</v>
      </c>
      <c r="FF673" s="22">
        <v>23</v>
      </c>
      <c r="FG673" s="22">
        <v>0</v>
      </c>
      <c r="FH673" s="22">
        <v>0</v>
      </c>
      <c r="FI673" s="6">
        <v>69.016666666700004</v>
      </c>
      <c r="FJ673" s="6">
        <f t="shared" si="877"/>
        <v>1.8653153153162163</v>
      </c>
      <c r="FK673" s="5">
        <v>1.85</v>
      </c>
      <c r="FL673" s="5">
        <v>3.87</v>
      </c>
      <c r="FM673" s="21">
        <f t="shared" si="878"/>
        <v>0.32342657342657338</v>
      </c>
      <c r="FN673" s="1">
        <v>0</v>
      </c>
      <c r="FO673" s="22">
        <v>0</v>
      </c>
      <c r="FP673" s="22">
        <v>1</v>
      </c>
      <c r="FQ673" s="1">
        <v>1</v>
      </c>
      <c r="FR673" s="1">
        <f t="shared" si="879"/>
        <v>1</v>
      </c>
      <c r="FS673" s="3">
        <f t="shared" si="880"/>
        <v>0</v>
      </c>
      <c r="FT673" s="3" t="str">
        <f t="shared" si="881"/>
        <v xml:space="preserve"> </v>
      </c>
      <c r="FW673" s="20" t="str">
        <f t="shared" si="882"/>
        <v xml:space="preserve"> </v>
      </c>
      <c r="FX673" s="5">
        <v>3</v>
      </c>
      <c r="FY673" s="5">
        <v>5</v>
      </c>
      <c r="FZ673" s="22">
        <v>13</v>
      </c>
      <c r="GA673" s="22">
        <v>53</v>
      </c>
      <c r="GB673" s="22">
        <v>1</v>
      </c>
      <c r="GC673" s="22">
        <v>23</v>
      </c>
      <c r="GD673" s="22">
        <v>26</v>
      </c>
      <c r="GE673" s="22">
        <v>2</v>
      </c>
      <c r="GF673" s="22">
        <v>0</v>
      </c>
      <c r="GG673" s="22">
        <v>0</v>
      </c>
      <c r="GH673" s="1">
        <v>29</v>
      </c>
      <c r="GI673" s="1">
        <v>1</v>
      </c>
      <c r="GJ673" s="1">
        <v>35</v>
      </c>
      <c r="GK673" s="1">
        <v>5</v>
      </c>
      <c r="GN673" s="31" t="str">
        <f t="shared" si="883"/>
        <v xml:space="preserve"> 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32" t="str">
        <f t="shared" si="884"/>
        <v xml:space="preserve"> </v>
      </c>
      <c r="GW673" s="9">
        <f t="shared" si="885"/>
        <v>7</v>
      </c>
      <c r="GX673" s="10">
        <v>0.60000000000000009</v>
      </c>
      <c r="GY673" s="10">
        <v>1.3</v>
      </c>
      <c r="GZ673" s="10">
        <v>1.9</v>
      </c>
      <c r="HA673" s="29">
        <f t="shared" si="886"/>
        <v>5.1351351351351347E-2</v>
      </c>
      <c r="HB673" s="29">
        <f t="shared" si="887"/>
        <v>0.14527845036319612</v>
      </c>
      <c r="HC673">
        <v>13.9</v>
      </c>
      <c r="HD673">
        <v>16.399999999999999</v>
      </c>
      <c r="HE673">
        <v>-1</v>
      </c>
      <c r="HF673">
        <v>1.5</v>
      </c>
      <c r="HG673">
        <v>1.1000000000000001</v>
      </c>
      <c r="HH673">
        <v>0</v>
      </c>
      <c r="HI673">
        <v>2.5</v>
      </c>
      <c r="HJ673" s="11">
        <f t="shared" si="888"/>
        <v>6.7567567567567571E-2</v>
      </c>
      <c r="HK673" s="11">
        <f t="shared" si="889"/>
        <v>0.19115585574104754</v>
      </c>
      <c r="HL673">
        <v>99</v>
      </c>
      <c r="HM673">
        <v>0</v>
      </c>
      <c r="HN673">
        <v>0</v>
      </c>
      <c r="HO673">
        <v>11</v>
      </c>
      <c r="HP673" t="s">
        <v>3091</v>
      </c>
      <c r="HQ673" s="33">
        <v>2750000</v>
      </c>
      <c r="HR673" s="33">
        <v>0</v>
      </c>
      <c r="HS673" s="30">
        <f t="shared" si="890"/>
        <v>-1.4512195121951215</v>
      </c>
    </row>
    <row r="674" spans="1:228" x14ac:dyDescent="0.2">
      <c r="A674" s="1">
        <v>8</v>
      </c>
      <c r="B674" s="2" t="s">
        <v>3092</v>
      </c>
      <c r="C674" s="2" t="s">
        <v>2746</v>
      </c>
      <c r="E674" s="2" t="s">
        <v>1350</v>
      </c>
      <c r="F674" s="2">
        <v>72</v>
      </c>
      <c r="G674" s="2">
        <v>198</v>
      </c>
      <c r="H674" s="2" t="s">
        <v>249</v>
      </c>
      <c r="J674" s="3">
        <v>43</v>
      </c>
      <c r="K674" s="5" t="s">
        <v>3093</v>
      </c>
      <c r="L674" s="5" t="s">
        <v>3094</v>
      </c>
      <c r="M674" s="5" t="s">
        <v>1713</v>
      </c>
      <c r="N674" s="5" t="s">
        <v>293</v>
      </c>
      <c r="O674" s="2" t="s">
        <v>293</v>
      </c>
      <c r="P674" s="2" t="s">
        <v>254</v>
      </c>
      <c r="Q674" s="1">
        <v>46</v>
      </c>
      <c r="R674" s="1">
        <v>12</v>
      </c>
      <c r="S674" s="1">
        <v>12</v>
      </c>
      <c r="T674" s="1">
        <v>24</v>
      </c>
      <c r="U674" s="1">
        <v>-10</v>
      </c>
      <c r="V674" s="1">
        <v>96</v>
      </c>
      <c r="W674" s="20">
        <f t="shared" si="812"/>
        <v>0.125</v>
      </c>
      <c r="X674" s="6">
        <v>721.85</v>
      </c>
      <c r="Y674" s="6">
        <f t="shared" si="813"/>
        <v>15.692391304347826</v>
      </c>
      <c r="Z674" s="1">
        <v>871</v>
      </c>
      <c r="AA674" s="6">
        <f t="shared" si="814"/>
        <v>18.934782608695652</v>
      </c>
      <c r="AB674" s="8">
        <f t="shared" si="815"/>
        <v>0.82876004592422503</v>
      </c>
      <c r="AC674" s="3">
        <f t="shared" si="816"/>
        <v>101.60526315789474</v>
      </c>
      <c r="AD674" s="8">
        <f t="shared" si="817"/>
        <v>8.4454052635224546</v>
      </c>
      <c r="AE674" s="20">
        <f t="shared" si="818"/>
        <v>0.38709677419354838</v>
      </c>
      <c r="AF674" s="20">
        <f t="shared" si="819"/>
        <v>0.38709677419354838</v>
      </c>
      <c r="AG674" s="20">
        <f t="shared" si="820"/>
        <v>0.77419354838709675</v>
      </c>
      <c r="AH674" s="3">
        <f t="shared" si="821"/>
        <v>168</v>
      </c>
      <c r="AI674" s="3">
        <f t="shared" si="822"/>
        <v>85</v>
      </c>
      <c r="AJ674" s="3">
        <f t="shared" si="823"/>
        <v>83</v>
      </c>
      <c r="AK674" s="20">
        <f t="shared" si="824"/>
        <v>0.50595238095238093</v>
      </c>
      <c r="AL674" s="6">
        <v>6</v>
      </c>
      <c r="AM674" s="1">
        <v>8</v>
      </c>
      <c r="AN674" s="1">
        <v>10</v>
      </c>
      <c r="AO674" s="1">
        <v>35</v>
      </c>
      <c r="AP674" s="1">
        <v>31</v>
      </c>
      <c r="AQ674" s="1">
        <v>23</v>
      </c>
      <c r="AR674" s="6">
        <f t="shared" si="825"/>
        <v>0.66495809378679782</v>
      </c>
      <c r="AS674" s="6">
        <f t="shared" si="826"/>
        <v>0.83119761723349728</v>
      </c>
      <c r="AT674" s="6">
        <f t="shared" si="827"/>
        <v>2.9091916603172403</v>
      </c>
      <c r="AU674" s="6">
        <f t="shared" si="828"/>
        <v>2.5767126134238416</v>
      </c>
      <c r="AV674" s="6">
        <f t="shared" si="829"/>
        <v>1.9117545196370436</v>
      </c>
      <c r="AW674" s="1">
        <v>28</v>
      </c>
      <c r="AX674" s="1">
        <v>4</v>
      </c>
      <c r="AY674" s="1">
        <v>0</v>
      </c>
      <c r="AZ674" s="1">
        <v>1</v>
      </c>
      <c r="BA674" s="1">
        <v>1</v>
      </c>
      <c r="BB674" s="1">
        <v>0</v>
      </c>
      <c r="BC674" s="7">
        <f t="shared" ref="BC674:BC681" si="891">(EA674+FH674+GG674)-(DZ674+FG674+GF674)-((BD674/60)*(0.11)+(EF674/60)*(-0.14)+(FI674/60)*(0.13))</f>
        <v>1.0936750000001501</v>
      </c>
      <c r="BD674" s="6">
        <v>620.79999999999995</v>
      </c>
      <c r="BE674" s="6">
        <f t="shared" si="830"/>
        <v>13.495652173913042</v>
      </c>
      <c r="BF674" s="5">
        <v>13.1</v>
      </c>
      <c r="BG674" s="5">
        <v>36.33</v>
      </c>
      <c r="BH674" s="21">
        <f t="shared" si="831"/>
        <v>0.26502124216063117</v>
      </c>
      <c r="BI674" s="1">
        <v>9</v>
      </c>
      <c r="BJ674" s="22">
        <v>6</v>
      </c>
      <c r="BK674" s="22">
        <v>2</v>
      </c>
      <c r="BL674" s="1">
        <v>8</v>
      </c>
      <c r="BM674" s="1">
        <f t="shared" si="832"/>
        <v>17</v>
      </c>
      <c r="BN674" s="8">
        <f t="shared" si="833"/>
        <v>1.6430412371134022</v>
      </c>
      <c r="BO674" s="3">
        <f t="shared" si="834"/>
        <v>76.10526315789474</v>
      </c>
      <c r="BP674" s="20">
        <f t="shared" si="835"/>
        <v>0.47368421052631576</v>
      </c>
      <c r="BQ674" s="20">
        <f t="shared" si="836"/>
        <v>0.42105263157894735</v>
      </c>
      <c r="BR674" s="20">
        <f t="shared" si="837"/>
        <v>0.89473684210526305</v>
      </c>
      <c r="BS674" s="3">
        <f t="shared" si="838"/>
        <v>115</v>
      </c>
      <c r="BT674" s="1">
        <v>49</v>
      </c>
      <c r="BU674" s="1">
        <v>66</v>
      </c>
      <c r="BV674" s="20">
        <f t="shared" si="839"/>
        <v>0.42608695652173911</v>
      </c>
      <c r="BW674" s="5">
        <v>74</v>
      </c>
      <c r="BX674" s="5">
        <v>108</v>
      </c>
      <c r="BY674" s="21">
        <f t="shared" si="840"/>
        <v>0.33955223880597013</v>
      </c>
      <c r="BZ674" s="5">
        <v>85</v>
      </c>
      <c r="CA674" s="5">
        <v>72</v>
      </c>
      <c r="CB674" s="23">
        <f t="shared" si="841"/>
        <v>0.29291044776119401</v>
      </c>
      <c r="CC674" s="5">
        <v>83</v>
      </c>
      <c r="CD674" s="5">
        <v>114</v>
      </c>
      <c r="CE674" s="23">
        <f t="shared" si="842"/>
        <v>0.3675373134328358</v>
      </c>
      <c r="CF674" s="23">
        <f t="shared" si="843"/>
        <v>0.53687315634218291</v>
      </c>
      <c r="CG674" s="24">
        <v>11</v>
      </c>
      <c r="CH674" s="5">
        <v>192</v>
      </c>
      <c r="CI674" s="5">
        <v>214</v>
      </c>
      <c r="CJ674" s="5">
        <v>187</v>
      </c>
      <c r="CK674">
        <v>15.28487559</v>
      </c>
      <c r="CL674" s="5">
        <v>-0.58899999999999997</v>
      </c>
      <c r="CM674" s="5">
        <v>11</v>
      </c>
      <c r="CN674" s="5">
        <v>0.20100000000000001</v>
      </c>
      <c r="CO674" s="5">
        <v>4.1000000000000002E-2</v>
      </c>
      <c r="CP674" s="5">
        <v>-4.7059999999999995</v>
      </c>
      <c r="CQ674" s="21">
        <f t="shared" si="844"/>
        <v>7.8838174273858919E-2</v>
      </c>
      <c r="CR674" s="25">
        <f t="shared" si="845"/>
        <v>0.92953020134228193</v>
      </c>
      <c r="CS674" s="22">
        <f t="shared" si="846"/>
        <v>937.41401876966779</v>
      </c>
      <c r="CT674" s="21">
        <f t="shared" si="847"/>
        <v>8.368375616140844E-3</v>
      </c>
      <c r="CU674" s="26">
        <f t="shared" si="848"/>
        <v>1.8918021905077995</v>
      </c>
      <c r="CV674" s="27">
        <f t="shared" si="849"/>
        <v>2.0909392631928307</v>
      </c>
      <c r="CW674" s="27">
        <f t="shared" si="850"/>
        <v>23.996017258546296</v>
      </c>
      <c r="CX674" s="27">
        <f t="shared" si="851"/>
        <v>29.671423830069696</v>
      </c>
      <c r="CY674" s="27">
        <f t="shared" si="852"/>
        <v>50.082973780285428</v>
      </c>
      <c r="CZ674" s="27">
        <f t="shared" si="853"/>
        <v>58.446730833056748</v>
      </c>
      <c r="DA674" s="28">
        <f t="shared" si="854"/>
        <v>-8.3637570527713194</v>
      </c>
      <c r="DB674" s="5">
        <v>19</v>
      </c>
      <c r="DC674" s="5">
        <v>21</v>
      </c>
      <c r="DD674" s="22">
        <v>222</v>
      </c>
      <c r="DE674" s="22">
        <v>277</v>
      </c>
      <c r="DF674" s="22">
        <v>115</v>
      </c>
      <c r="DG674" s="22">
        <v>115</v>
      </c>
      <c r="DH674" s="22">
        <v>174</v>
      </c>
      <c r="DI674" s="22">
        <v>147</v>
      </c>
      <c r="DJ674" s="29">
        <f t="shared" si="855"/>
        <v>-4.4317128049837091</v>
      </c>
      <c r="DK674" s="27">
        <f t="shared" si="856"/>
        <v>2.8363192474778307</v>
      </c>
      <c r="DL674" s="27">
        <f t="shared" si="857"/>
        <v>1.866944314795534</v>
      </c>
      <c r="DM674" s="27">
        <f t="shared" si="858"/>
        <v>27.250206440957889</v>
      </c>
      <c r="DN674" s="27">
        <f t="shared" si="859"/>
        <v>25.455067676731414</v>
      </c>
      <c r="DO674" s="27">
        <f t="shared" si="860"/>
        <v>50.766524252324707</v>
      </c>
      <c r="DP674" s="27">
        <f t="shared" si="861"/>
        <v>54.751732308907485</v>
      </c>
      <c r="DQ674" s="30">
        <f t="shared" si="862"/>
        <v>-4.3785489961885418</v>
      </c>
      <c r="DR674" s="5">
        <v>79</v>
      </c>
      <c r="DS674" s="5">
        <v>52</v>
      </c>
      <c r="DT674" s="5">
        <v>680</v>
      </c>
      <c r="DU674" s="5">
        <v>657</v>
      </c>
      <c r="DV674" s="5">
        <v>290</v>
      </c>
      <c r="DW674" s="5">
        <v>387</v>
      </c>
      <c r="DX674" s="5">
        <v>429</v>
      </c>
      <c r="DY674" s="5">
        <v>365</v>
      </c>
      <c r="DZ674" s="22">
        <v>4</v>
      </c>
      <c r="EA674" s="22">
        <v>5</v>
      </c>
      <c r="EB674" s="22">
        <f t="shared" si="863"/>
        <v>1</v>
      </c>
      <c r="EC674" s="26">
        <f t="shared" si="864"/>
        <v>0.38659793814432991</v>
      </c>
      <c r="ED674" s="27">
        <f t="shared" si="865"/>
        <v>0.48324742268041243</v>
      </c>
      <c r="EE674" s="27">
        <f t="shared" si="866"/>
        <v>9.6649484536082478E-2</v>
      </c>
      <c r="EF674" s="6">
        <v>100.1666666667</v>
      </c>
      <c r="EG674" s="6">
        <f t="shared" si="867"/>
        <v>2.1775362318847824</v>
      </c>
      <c r="EH674" s="5">
        <v>2</v>
      </c>
      <c r="EI674" s="5">
        <v>2.23</v>
      </c>
      <c r="EJ674" s="21">
        <f t="shared" si="868"/>
        <v>0.47281323877068554</v>
      </c>
      <c r="EK674" s="1">
        <v>3</v>
      </c>
      <c r="EL674" s="22">
        <v>3</v>
      </c>
      <c r="EM674" s="22">
        <v>0</v>
      </c>
      <c r="EN674" s="1">
        <v>4</v>
      </c>
      <c r="EO674" s="3">
        <f t="shared" si="869"/>
        <v>7</v>
      </c>
      <c r="EP674" s="6">
        <f t="shared" si="870"/>
        <v>4.1930116472531802</v>
      </c>
      <c r="EQ674" s="3">
        <f t="shared" si="871"/>
        <v>25.5</v>
      </c>
      <c r="ER674" s="20">
        <f t="shared" si="872"/>
        <v>0.25</v>
      </c>
      <c r="ES674" s="20">
        <f t="shared" si="873"/>
        <v>0.33333333333333331</v>
      </c>
      <c r="ET674" s="20">
        <f t="shared" si="874"/>
        <v>0.58333333333333326</v>
      </c>
      <c r="EU674" s="3">
        <f t="shared" si="875"/>
        <v>53</v>
      </c>
      <c r="EV674" s="1">
        <v>36</v>
      </c>
      <c r="EW674" s="1">
        <v>17</v>
      </c>
      <c r="EX674" s="20">
        <f t="shared" si="876"/>
        <v>0.67924528301886788</v>
      </c>
      <c r="EY674" s="5">
        <v>12</v>
      </c>
      <c r="EZ674" s="5">
        <v>4</v>
      </c>
      <c r="FA674" s="22">
        <v>90</v>
      </c>
      <c r="FB674" s="22">
        <v>12</v>
      </c>
      <c r="FC674" s="22">
        <v>30</v>
      </c>
      <c r="FD674" s="22">
        <v>2</v>
      </c>
      <c r="FE674" s="22">
        <v>7</v>
      </c>
      <c r="FF674" s="22">
        <v>32</v>
      </c>
      <c r="FG674" s="22">
        <v>0</v>
      </c>
      <c r="FH674" s="22">
        <v>0</v>
      </c>
      <c r="FI674" s="6">
        <v>0.88333333330000008</v>
      </c>
      <c r="FJ674" s="6">
        <f t="shared" si="877"/>
        <v>1.9202898550000003E-2</v>
      </c>
      <c r="FK674" s="5">
        <v>0.02</v>
      </c>
      <c r="FL674" s="5">
        <v>5.36</v>
      </c>
      <c r="FM674" s="21">
        <f t="shared" si="878"/>
        <v>3.7174721189591081E-3</v>
      </c>
      <c r="FN674" s="1">
        <v>0</v>
      </c>
      <c r="FO674" s="22">
        <v>0</v>
      </c>
      <c r="FP674" s="22">
        <v>0</v>
      </c>
      <c r="FQ674" s="1">
        <v>0</v>
      </c>
      <c r="FR674" s="1">
        <f t="shared" si="879"/>
        <v>0</v>
      </c>
      <c r="FS674" s="3">
        <f t="shared" si="880"/>
        <v>0</v>
      </c>
      <c r="FT674" s="3" t="str">
        <f t="shared" si="881"/>
        <v xml:space="preserve"> </v>
      </c>
      <c r="FU674" s="1">
        <v>0</v>
      </c>
      <c r="FV674" s="1">
        <v>0</v>
      </c>
      <c r="FW674" s="20" t="str">
        <f t="shared" si="882"/>
        <v xml:space="preserve"> </v>
      </c>
      <c r="FX674" s="5">
        <v>0</v>
      </c>
      <c r="FY674" s="5">
        <v>0</v>
      </c>
      <c r="FZ674" s="22">
        <v>1</v>
      </c>
      <c r="GA674" s="22">
        <v>0</v>
      </c>
      <c r="GB674" s="22">
        <v>0</v>
      </c>
      <c r="GC674" s="22">
        <v>0</v>
      </c>
      <c r="GD674" s="22">
        <v>0</v>
      </c>
      <c r="GE674" s="22">
        <v>0</v>
      </c>
      <c r="GF674" s="22">
        <v>0</v>
      </c>
      <c r="GG674" s="22">
        <v>1</v>
      </c>
      <c r="GH674" s="1">
        <v>32</v>
      </c>
      <c r="GI674" s="1">
        <v>13</v>
      </c>
      <c r="GJ674" s="1">
        <v>29</v>
      </c>
      <c r="GK674" s="1">
        <v>0</v>
      </c>
      <c r="GL674" s="1">
        <v>4</v>
      </c>
      <c r="GM674" s="1">
        <v>0</v>
      </c>
      <c r="GN674" s="31">
        <f t="shared" si="883"/>
        <v>0</v>
      </c>
      <c r="GO674" s="1">
        <v>0</v>
      </c>
      <c r="GP674" s="1">
        <v>1</v>
      </c>
      <c r="GQ674" s="1">
        <v>0</v>
      </c>
      <c r="GR674" s="1">
        <v>1</v>
      </c>
      <c r="GS674" s="1">
        <v>2</v>
      </c>
      <c r="GT674" s="1">
        <v>0</v>
      </c>
      <c r="GU674" s="1">
        <v>0</v>
      </c>
      <c r="GV674" s="32" t="str">
        <f t="shared" si="884"/>
        <v xml:space="preserve"> </v>
      </c>
      <c r="GW674" s="9">
        <f t="shared" si="885"/>
        <v>4</v>
      </c>
      <c r="GX674" s="10">
        <v>2</v>
      </c>
      <c r="GY674" s="10">
        <v>0.30000000000000004</v>
      </c>
      <c r="GZ674" s="10">
        <v>2.2999999999999998</v>
      </c>
      <c r="HA674" s="29">
        <f t="shared" si="886"/>
        <v>4.9999999999999996E-2</v>
      </c>
      <c r="HB674" s="29">
        <f t="shared" si="887"/>
        <v>0.19117545196370433</v>
      </c>
      <c r="HC674">
        <v>16</v>
      </c>
      <c r="HD674">
        <v>12</v>
      </c>
      <c r="HE674">
        <v>-11.8</v>
      </c>
      <c r="HF674">
        <v>3</v>
      </c>
      <c r="HG674">
        <v>-0.4</v>
      </c>
      <c r="HH674">
        <v>-1.1000000000000001</v>
      </c>
      <c r="HI674">
        <v>1.5</v>
      </c>
      <c r="HJ674" s="11">
        <f t="shared" si="888"/>
        <v>3.2608695652173912E-2</v>
      </c>
      <c r="HK674" s="11">
        <f t="shared" si="889"/>
        <v>0.12467964258502459</v>
      </c>
      <c r="HL674">
        <v>99</v>
      </c>
      <c r="HM674">
        <v>0</v>
      </c>
      <c r="HN674">
        <v>0</v>
      </c>
      <c r="HO674">
        <v>1</v>
      </c>
      <c r="HP674" t="s">
        <v>336</v>
      </c>
      <c r="HQ674" s="33">
        <v>4500000</v>
      </c>
      <c r="HR674" s="33">
        <v>0</v>
      </c>
      <c r="HS674" s="30">
        <f t="shared" si="890"/>
        <v>-5.5243902439024382</v>
      </c>
    </row>
    <row r="675" spans="1:228" x14ac:dyDescent="0.2">
      <c r="A675" s="1">
        <v>76</v>
      </c>
      <c r="B675" s="2" t="s">
        <v>3095</v>
      </c>
      <c r="C675" s="2" t="s">
        <v>3096</v>
      </c>
      <c r="D675" s="2" t="s">
        <v>257</v>
      </c>
      <c r="E675" s="2" t="s">
        <v>240</v>
      </c>
      <c r="F675" s="2">
        <v>74</v>
      </c>
      <c r="G675" s="2">
        <v>208</v>
      </c>
      <c r="H675" s="2" t="s">
        <v>231</v>
      </c>
      <c r="I675" s="2" t="s">
        <v>258</v>
      </c>
      <c r="J675" s="3">
        <v>26</v>
      </c>
      <c r="K675" s="5" t="s">
        <v>3097</v>
      </c>
      <c r="L675" s="5" t="s">
        <v>3098</v>
      </c>
      <c r="M675" s="5" t="s">
        <v>499</v>
      </c>
      <c r="N675" s="5" t="s">
        <v>583</v>
      </c>
      <c r="O675" s="2" t="s">
        <v>583</v>
      </c>
      <c r="P675" s="2" t="s">
        <v>415</v>
      </c>
      <c r="Q675" s="1">
        <v>2</v>
      </c>
      <c r="R675" s="1">
        <v>0</v>
      </c>
      <c r="S675" s="1">
        <v>1</v>
      </c>
      <c r="T675" s="1">
        <v>1</v>
      </c>
      <c r="U675" s="1">
        <v>2</v>
      </c>
      <c r="V675" s="1">
        <v>2</v>
      </c>
      <c r="W675" s="20">
        <f t="shared" si="812"/>
        <v>0</v>
      </c>
      <c r="X675" s="6">
        <v>15.833333333300001</v>
      </c>
      <c r="Y675" s="6">
        <f t="shared" si="813"/>
        <v>7.9166666666500003</v>
      </c>
      <c r="Z675" s="1">
        <v>25</v>
      </c>
      <c r="AA675" s="6">
        <f t="shared" si="814"/>
        <v>12.5</v>
      </c>
      <c r="AB675" s="8">
        <f t="shared" si="815"/>
        <v>0.63333333333200004</v>
      </c>
      <c r="AC675" s="3">
        <f t="shared" si="816"/>
        <v>3.5</v>
      </c>
      <c r="AD675" s="8">
        <f t="shared" si="817"/>
        <v>13.263157894764765</v>
      </c>
      <c r="AE675" s="20">
        <f t="shared" si="818"/>
        <v>0</v>
      </c>
      <c r="AF675" s="20">
        <f t="shared" si="819"/>
        <v>0.5</v>
      </c>
      <c r="AG675" s="20">
        <f t="shared" si="820"/>
        <v>0.5</v>
      </c>
      <c r="AH675" s="3" t="e">
        <f t="shared" si="821"/>
        <v>#VALUE!</v>
      </c>
      <c r="AI675" s="3" t="str">
        <f t="shared" si="822"/>
        <v xml:space="preserve"> </v>
      </c>
      <c r="AJ675" s="3" t="str">
        <f t="shared" si="823"/>
        <v xml:space="preserve"> </v>
      </c>
      <c r="AK675" s="20" t="e">
        <f t="shared" si="824"/>
        <v>#VALUE!</v>
      </c>
      <c r="AL675" s="6">
        <v>0</v>
      </c>
      <c r="AM675" s="1">
        <v>5</v>
      </c>
      <c r="AN675" s="1">
        <v>0</v>
      </c>
      <c r="AO675" s="1">
        <v>1</v>
      </c>
      <c r="AP675" s="1">
        <v>0</v>
      </c>
      <c r="AQ675" s="1">
        <v>2</v>
      </c>
      <c r="AR675" s="6">
        <f t="shared" si="825"/>
        <v>18.94736842109252</v>
      </c>
      <c r="AS675" s="6">
        <f t="shared" si="826"/>
        <v>0</v>
      </c>
      <c r="AT675" s="6">
        <f t="shared" si="827"/>
        <v>3.7894736842185042</v>
      </c>
      <c r="AU675" s="6">
        <f t="shared" si="828"/>
        <v>0</v>
      </c>
      <c r="AV675" s="6">
        <f t="shared" si="829"/>
        <v>7.5789473684370083</v>
      </c>
      <c r="AW675" s="1">
        <v>17</v>
      </c>
      <c r="AX675" s="1">
        <v>1</v>
      </c>
      <c r="AY675" s="1">
        <v>1</v>
      </c>
      <c r="AZ675" s="1">
        <v>0</v>
      </c>
      <c r="BA675" s="1">
        <v>1</v>
      </c>
      <c r="BB675" s="1">
        <v>0</v>
      </c>
      <c r="BC675" s="7">
        <f t="shared" si="891"/>
        <v>-1.0290277777777166</v>
      </c>
      <c r="BD675" s="6">
        <v>15.833333333300001</v>
      </c>
      <c r="BE675" s="6">
        <f t="shared" si="830"/>
        <v>7.9166666666500003</v>
      </c>
      <c r="BF675" s="5">
        <v>7.92</v>
      </c>
      <c r="BG675" s="5">
        <v>42.84</v>
      </c>
      <c r="BH675" s="21">
        <f t="shared" si="831"/>
        <v>0.15602836879432622</v>
      </c>
      <c r="BI675" s="1">
        <v>0</v>
      </c>
      <c r="BJ675" s="22">
        <v>1</v>
      </c>
      <c r="BK675" s="22">
        <v>0</v>
      </c>
      <c r="BL675" s="1">
        <v>1</v>
      </c>
      <c r="BM675" s="1">
        <f t="shared" si="832"/>
        <v>1</v>
      </c>
      <c r="BN675" s="8">
        <f t="shared" si="833"/>
        <v>3.7894736842185042</v>
      </c>
      <c r="BO675" s="3">
        <f t="shared" si="834"/>
        <v>3.5</v>
      </c>
      <c r="BP675" s="20">
        <f t="shared" si="835"/>
        <v>0</v>
      </c>
      <c r="BQ675" s="20">
        <f t="shared" si="836"/>
        <v>0.5</v>
      </c>
      <c r="BR675" s="20">
        <f t="shared" si="837"/>
        <v>0.5</v>
      </c>
      <c r="BS675" s="3" t="str">
        <f t="shared" si="838"/>
        <v xml:space="preserve"> </v>
      </c>
      <c r="BT675" s="1">
        <v>0</v>
      </c>
      <c r="BU675" s="1">
        <v>0</v>
      </c>
      <c r="BV675" s="20" t="str">
        <f t="shared" si="839"/>
        <v xml:space="preserve"> </v>
      </c>
      <c r="BW675" s="5">
        <v>3</v>
      </c>
      <c r="BX675" s="5">
        <v>7</v>
      </c>
      <c r="BY675" s="21">
        <f t="shared" si="840"/>
        <v>0.625</v>
      </c>
      <c r="BZ675" s="5">
        <v>2</v>
      </c>
      <c r="CA675" s="5">
        <v>1</v>
      </c>
      <c r="CB675" s="23">
        <f t="shared" si="841"/>
        <v>0.1875</v>
      </c>
      <c r="CC675" s="5">
        <v>1</v>
      </c>
      <c r="CD675" s="5">
        <v>2</v>
      </c>
      <c r="CE675" s="23">
        <f t="shared" si="842"/>
        <v>0.1875</v>
      </c>
      <c r="CF675" s="23">
        <f t="shared" si="843"/>
        <v>0.76923076923076927</v>
      </c>
      <c r="CG675" s="24">
        <v>10</v>
      </c>
      <c r="CH675" s="5">
        <v>5</v>
      </c>
      <c r="CI675" s="5">
        <v>5</v>
      </c>
      <c r="CJ675" s="5">
        <v>4</v>
      </c>
      <c r="CK675">
        <v>14.20816361</v>
      </c>
      <c r="CL675" s="5">
        <v>-2.0230000000000001</v>
      </c>
      <c r="CM675" s="5">
        <v>12</v>
      </c>
      <c r="CN675" s="5">
        <v>-3.1339999999999999</v>
      </c>
      <c r="CO675" s="5">
        <v>-1.3639999999999999</v>
      </c>
      <c r="CP675" s="5">
        <v>-3.589</v>
      </c>
      <c r="CQ675" s="21">
        <f t="shared" si="844"/>
        <v>0.2857142857142857</v>
      </c>
      <c r="CR675" s="25">
        <f t="shared" si="845"/>
        <v>1</v>
      </c>
      <c r="CS675" s="22">
        <f t="shared" si="846"/>
        <v>1028.5714285714287</v>
      </c>
      <c r="CT675" s="21">
        <f t="shared" si="847"/>
        <v>0.2857142857142857</v>
      </c>
      <c r="CU675" s="26">
        <f t="shared" si="848"/>
        <v>7.5757575757575761</v>
      </c>
      <c r="CV675" s="27">
        <f t="shared" si="849"/>
        <v>0</v>
      </c>
      <c r="CW675" s="27">
        <f t="shared" si="850"/>
        <v>26.515151515151516</v>
      </c>
      <c r="CX675" s="27">
        <f t="shared" si="851"/>
        <v>30.303030303030305</v>
      </c>
      <c r="CY675" s="27">
        <f t="shared" si="852"/>
        <v>41.666666666666664</v>
      </c>
      <c r="CZ675" s="27">
        <f t="shared" si="853"/>
        <v>53.030303030303031</v>
      </c>
      <c r="DA675" s="28">
        <f t="shared" si="854"/>
        <v>-11.363636363636367</v>
      </c>
      <c r="DB675" s="5">
        <v>2</v>
      </c>
      <c r="DC675" s="5">
        <v>0</v>
      </c>
      <c r="DD675" s="22">
        <v>5</v>
      </c>
      <c r="DE675" s="22">
        <v>8</v>
      </c>
      <c r="DF675" s="22">
        <v>3</v>
      </c>
      <c r="DG675" s="22">
        <v>3</v>
      </c>
      <c r="DH675" s="22">
        <v>3</v>
      </c>
      <c r="DI675" s="22">
        <v>1</v>
      </c>
      <c r="DJ675" s="29">
        <f t="shared" si="855"/>
        <v>-17.460174825174832</v>
      </c>
      <c r="DK675" s="27">
        <f t="shared" si="856"/>
        <v>3.5014005602240892</v>
      </c>
      <c r="DL675" s="27">
        <f t="shared" si="857"/>
        <v>2.1008403361344539</v>
      </c>
      <c r="DM675" s="27">
        <f t="shared" si="858"/>
        <v>40.616246498599438</v>
      </c>
      <c r="DN675" s="27">
        <f t="shared" si="859"/>
        <v>32.913165266106439</v>
      </c>
      <c r="DO675" s="27">
        <f t="shared" si="860"/>
        <v>67.927170868347332</v>
      </c>
      <c r="DP675" s="27">
        <f t="shared" si="861"/>
        <v>66.526610644257687</v>
      </c>
      <c r="DQ675" s="30">
        <f t="shared" si="862"/>
        <v>-12.764196587726012</v>
      </c>
      <c r="DR675" s="5">
        <v>5</v>
      </c>
      <c r="DS675" s="5">
        <v>3</v>
      </c>
      <c r="DT675" s="5">
        <v>53</v>
      </c>
      <c r="DU675" s="5">
        <v>44</v>
      </c>
      <c r="DV675" s="5">
        <v>20</v>
      </c>
      <c r="DW675" s="5">
        <v>22</v>
      </c>
      <c r="DX675" s="5">
        <v>26</v>
      </c>
      <c r="DY675" s="5">
        <v>19</v>
      </c>
      <c r="DZ675" s="22">
        <v>1</v>
      </c>
      <c r="EA675" s="22">
        <v>0</v>
      </c>
      <c r="EB675" s="22">
        <f t="shared" si="863"/>
        <v>-1</v>
      </c>
      <c r="EC675" s="26">
        <f t="shared" si="864"/>
        <v>3.7894736842185042</v>
      </c>
      <c r="ED675" s="27">
        <f t="shared" si="865"/>
        <v>0</v>
      </c>
      <c r="EE675" s="27">
        <f t="shared" si="866"/>
        <v>-3.7894736842185042</v>
      </c>
      <c r="EF675" s="6">
        <v>0</v>
      </c>
      <c r="EG675" s="6">
        <f t="shared" si="867"/>
        <v>0</v>
      </c>
      <c r="EH675" s="5"/>
      <c r="EI675" s="5"/>
      <c r="EJ675" s="21" t="str">
        <f t="shared" si="868"/>
        <v xml:space="preserve"> </v>
      </c>
      <c r="EK675" s="1">
        <v>0</v>
      </c>
      <c r="EL675" s="22">
        <v>0</v>
      </c>
      <c r="EM675" s="22">
        <v>0</v>
      </c>
      <c r="EN675" s="1">
        <v>0</v>
      </c>
      <c r="EO675" s="3">
        <f t="shared" si="869"/>
        <v>0</v>
      </c>
      <c r="EP675" s="6">
        <f t="shared" si="870"/>
        <v>0</v>
      </c>
      <c r="EQ675" s="3">
        <f t="shared" si="871"/>
        <v>0</v>
      </c>
      <c r="ER675" s="20">
        <f t="shared" si="872"/>
        <v>0</v>
      </c>
      <c r="ES675" s="20">
        <f t="shared" si="873"/>
        <v>0</v>
      </c>
      <c r="ET675" s="20">
        <f t="shared" si="874"/>
        <v>0</v>
      </c>
      <c r="EU675" s="3" t="str">
        <f t="shared" si="875"/>
        <v xml:space="preserve"> </v>
      </c>
      <c r="EV675" s="1">
        <v>0</v>
      </c>
      <c r="EW675" s="1">
        <v>0</v>
      </c>
      <c r="EX675" s="20" t="str">
        <f t="shared" si="876"/>
        <v xml:space="preserve"> </v>
      </c>
      <c r="EY675" s="5"/>
      <c r="EZ675" s="5"/>
      <c r="FA675" s="22">
        <v>0</v>
      </c>
      <c r="FB675" s="22">
        <v>0</v>
      </c>
      <c r="FC675" s="22">
        <v>0</v>
      </c>
      <c r="FD675" s="22">
        <v>0</v>
      </c>
      <c r="FE675" s="22">
        <v>0</v>
      </c>
      <c r="FF675" s="22">
        <v>0</v>
      </c>
      <c r="FG675" s="22">
        <v>0</v>
      </c>
      <c r="FH675" s="22">
        <v>0</v>
      </c>
      <c r="FI675" s="6">
        <v>0</v>
      </c>
      <c r="FJ675" s="6">
        <f t="shared" si="877"/>
        <v>0</v>
      </c>
      <c r="FK675" s="5"/>
      <c r="FL675" s="5"/>
      <c r="FM675" s="21" t="str">
        <f t="shared" si="878"/>
        <v xml:space="preserve"> </v>
      </c>
      <c r="FN675" s="1">
        <v>0</v>
      </c>
      <c r="FO675" s="22">
        <v>0</v>
      </c>
      <c r="FP675" s="22">
        <v>0</v>
      </c>
      <c r="FQ675" s="1">
        <v>0</v>
      </c>
      <c r="FR675" s="1">
        <f t="shared" si="879"/>
        <v>0</v>
      </c>
      <c r="FS675" s="3">
        <f t="shared" si="880"/>
        <v>0</v>
      </c>
      <c r="FT675" s="3" t="str">
        <f t="shared" si="881"/>
        <v xml:space="preserve"> </v>
      </c>
      <c r="FU675" s="1">
        <v>0</v>
      </c>
      <c r="FV675" s="1">
        <v>0</v>
      </c>
      <c r="FW675" s="20" t="str">
        <f t="shared" si="882"/>
        <v xml:space="preserve"> </v>
      </c>
      <c r="FX675" s="5"/>
      <c r="FY675" s="5"/>
      <c r="FZ675" s="22">
        <v>0</v>
      </c>
      <c r="GA675" s="22">
        <v>0</v>
      </c>
      <c r="GB675" s="22">
        <v>0</v>
      </c>
      <c r="GC675" s="22">
        <v>0</v>
      </c>
      <c r="GD675" s="22">
        <v>0</v>
      </c>
      <c r="GE675" s="22">
        <v>0</v>
      </c>
      <c r="GF675" s="22">
        <v>0</v>
      </c>
      <c r="GG675" s="22">
        <v>0</v>
      </c>
      <c r="GH675" s="1">
        <v>2</v>
      </c>
      <c r="GI675" s="1">
        <v>0</v>
      </c>
      <c r="GJ675" s="1">
        <v>0</v>
      </c>
      <c r="GK675" s="1">
        <v>0</v>
      </c>
      <c r="GN675" s="31" t="str">
        <f t="shared" si="883"/>
        <v xml:space="preserve"> 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32" t="str">
        <f t="shared" si="884"/>
        <v xml:space="preserve"> </v>
      </c>
      <c r="GW675" s="9">
        <f t="shared" si="885"/>
        <v>2</v>
      </c>
      <c r="GX675" s="10">
        <v>0.1</v>
      </c>
      <c r="GY675" s="10">
        <v>0.1</v>
      </c>
      <c r="GZ675" s="10">
        <v>0.2</v>
      </c>
      <c r="HA675" s="29">
        <f t="shared" si="886"/>
        <v>0.1</v>
      </c>
      <c r="HB675" s="29">
        <f t="shared" si="887"/>
        <v>0.75789473684370079</v>
      </c>
      <c r="HC675">
        <v>0.5</v>
      </c>
      <c r="HD675">
        <v>0.5</v>
      </c>
      <c r="HE675">
        <v>2.5</v>
      </c>
      <c r="HF675">
        <v>0.1</v>
      </c>
      <c r="HG675">
        <v>0.30000000000000004</v>
      </c>
      <c r="HH675">
        <v>0</v>
      </c>
      <c r="HI675">
        <v>0.4</v>
      </c>
      <c r="HJ675" s="11">
        <f t="shared" si="888"/>
        <v>0.2</v>
      </c>
      <c r="HK675" s="11">
        <f t="shared" si="889"/>
        <v>1.5157894736874016</v>
      </c>
      <c r="HL675">
        <v>41</v>
      </c>
      <c r="HM675">
        <v>0</v>
      </c>
      <c r="HN675">
        <v>0</v>
      </c>
      <c r="HO675">
        <v>16</v>
      </c>
      <c r="HP675" t="s">
        <v>540</v>
      </c>
      <c r="HQ675" s="33">
        <v>227778</v>
      </c>
      <c r="HR675" s="33">
        <v>0</v>
      </c>
      <c r="HS675" s="30">
        <f t="shared" si="890"/>
        <v>0.36363597339246118</v>
      </c>
    </row>
    <row r="676" spans="1:228" x14ac:dyDescent="0.2">
      <c r="A676" s="1">
        <v>28</v>
      </c>
      <c r="B676" s="2" t="s">
        <v>3099</v>
      </c>
      <c r="C676" s="2" t="s">
        <v>3100</v>
      </c>
      <c r="E676" s="2" t="s">
        <v>323</v>
      </c>
      <c r="F676" s="2">
        <v>74</v>
      </c>
      <c r="G676" s="2">
        <v>209</v>
      </c>
      <c r="H676" s="2" t="s">
        <v>249</v>
      </c>
      <c r="J676" s="3">
        <v>29</v>
      </c>
      <c r="K676" s="5" t="s">
        <v>3101</v>
      </c>
      <c r="L676" s="5" t="s">
        <v>3102</v>
      </c>
      <c r="M676" s="5" t="s">
        <v>805</v>
      </c>
      <c r="N676" s="5" t="s">
        <v>510</v>
      </c>
      <c r="O676" s="2" t="s">
        <v>510</v>
      </c>
      <c r="P676" s="2" t="s">
        <v>555</v>
      </c>
      <c r="Q676" s="1">
        <v>44</v>
      </c>
      <c r="R676" s="1">
        <v>13</v>
      </c>
      <c r="S676" s="1">
        <v>31</v>
      </c>
      <c r="T676" s="1">
        <v>44</v>
      </c>
      <c r="U676" s="1">
        <v>14</v>
      </c>
      <c r="V676" s="1">
        <v>150</v>
      </c>
      <c r="W676" s="20">
        <f t="shared" si="812"/>
        <v>8.666666666666667E-2</v>
      </c>
      <c r="X676" s="6">
        <v>921.48333333330004</v>
      </c>
      <c r="Y676" s="6">
        <f t="shared" si="813"/>
        <v>20.942803030302272</v>
      </c>
      <c r="Z676" s="1">
        <v>1105</v>
      </c>
      <c r="AA676" s="6">
        <f t="shared" si="814"/>
        <v>25.113636363636363</v>
      </c>
      <c r="AB676" s="8">
        <f t="shared" si="815"/>
        <v>0.83392156862742084</v>
      </c>
      <c r="AC676" s="3">
        <f t="shared" si="816"/>
        <v>171.5</v>
      </c>
      <c r="AD676" s="8">
        <f t="shared" si="817"/>
        <v>11.166778201812699</v>
      </c>
      <c r="AE676" s="20">
        <f t="shared" si="818"/>
        <v>0.20634920634920634</v>
      </c>
      <c r="AF676" s="20">
        <f t="shared" si="819"/>
        <v>0.49206349206349204</v>
      </c>
      <c r="AG676" s="20">
        <f t="shared" si="820"/>
        <v>0.69841269841269837</v>
      </c>
      <c r="AH676" s="3">
        <f t="shared" si="821"/>
        <v>21</v>
      </c>
      <c r="AI676" s="3">
        <f t="shared" si="822"/>
        <v>5</v>
      </c>
      <c r="AJ676" s="3">
        <f t="shared" si="823"/>
        <v>16</v>
      </c>
      <c r="AK676" s="20">
        <f t="shared" si="824"/>
        <v>0.23809523809523808</v>
      </c>
      <c r="AL676" s="6">
        <v>0.7</v>
      </c>
      <c r="AM676" s="1">
        <v>14</v>
      </c>
      <c r="AN676" s="1">
        <v>21</v>
      </c>
      <c r="AO676" s="1">
        <v>77</v>
      </c>
      <c r="AP676" s="1">
        <v>35</v>
      </c>
      <c r="AQ676" s="1">
        <v>46</v>
      </c>
      <c r="AR676" s="6">
        <f t="shared" si="825"/>
        <v>0.9115737307602203</v>
      </c>
      <c r="AS676" s="6">
        <f t="shared" si="826"/>
        <v>1.3673605961403306</v>
      </c>
      <c r="AT676" s="6">
        <f t="shared" si="827"/>
        <v>5.0136555191812118</v>
      </c>
      <c r="AU676" s="6">
        <f t="shared" si="828"/>
        <v>2.2789343269005506</v>
      </c>
      <c r="AV676" s="6">
        <f t="shared" si="829"/>
        <v>2.995170829640724</v>
      </c>
      <c r="AW676" s="1">
        <v>46</v>
      </c>
      <c r="AX676" s="1">
        <v>18</v>
      </c>
      <c r="AY676" s="1">
        <v>0</v>
      </c>
      <c r="AZ676" s="1">
        <v>1</v>
      </c>
      <c r="BA676" s="1">
        <v>0</v>
      </c>
      <c r="BB676" s="1">
        <v>0</v>
      </c>
      <c r="BC676" s="7">
        <f t="shared" si="891"/>
        <v>-10.047733333333401</v>
      </c>
      <c r="BD676" s="6">
        <v>729.86666666669998</v>
      </c>
      <c r="BE676" s="6">
        <f t="shared" si="830"/>
        <v>16.587878787879546</v>
      </c>
      <c r="BF676" s="5">
        <v>16.05</v>
      </c>
      <c r="BG676" s="5">
        <v>32.049999999999997</v>
      </c>
      <c r="BH676" s="21">
        <f t="shared" si="831"/>
        <v>0.33367983367983373</v>
      </c>
      <c r="BI676" s="1">
        <v>9</v>
      </c>
      <c r="BJ676" s="22">
        <v>17</v>
      </c>
      <c r="BK676" s="22">
        <v>8</v>
      </c>
      <c r="BL676" s="1">
        <v>25</v>
      </c>
      <c r="BM676" s="1">
        <f t="shared" si="832"/>
        <v>34</v>
      </c>
      <c r="BN676" s="8">
        <f t="shared" si="833"/>
        <v>2.7950310559004934</v>
      </c>
      <c r="BO676" s="3">
        <f t="shared" si="834"/>
        <v>136</v>
      </c>
      <c r="BP676" s="20">
        <f t="shared" si="835"/>
        <v>0.18</v>
      </c>
      <c r="BQ676" s="20">
        <f t="shared" si="836"/>
        <v>0.5</v>
      </c>
      <c r="BR676" s="20">
        <f t="shared" si="837"/>
        <v>0.67999999999999994</v>
      </c>
      <c r="BS676" s="3">
        <f t="shared" si="838"/>
        <v>15</v>
      </c>
      <c r="BT676" s="1">
        <v>5</v>
      </c>
      <c r="BU676" s="1">
        <v>10</v>
      </c>
      <c r="BV676" s="20">
        <f t="shared" si="839"/>
        <v>0.33333333333333331</v>
      </c>
      <c r="BW676" s="5">
        <v>133</v>
      </c>
      <c r="BX676" s="5">
        <v>135</v>
      </c>
      <c r="BY676" s="21">
        <f t="shared" si="840"/>
        <v>0.3597315436241611</v>
      </c>
      <c r="BZ676" s="5">
        <v>105</v>
      </c>
      <c r="CA676" s="5">
        <v>92</v>
      </c>
      <c r="CB676" s="23">
        <f t="shared" si="841"/>
        <v>0.2644295302013423</v>
      </c>
      <c r="CC676" s="5">
        <v>153</v>
      </c>
      <c r="CD676" s="5">
        <v>127</v>
      </c>
      <c r="CE676" s="23">
        <f t="shared" si="842"/>
        <v>0.37583892617449666</v>
      </c>
      <c r="CF676" s="23">
        <f t="shared" si="843"/>
        <v>0.57634408602150533</v>
      </c>
      <c r="CG676" s="24">
        <v>10</v>
      </c>
      <c r="CH676" s="5">
        <v>308</v>
      </c>
      <c r="CI676" s="5">
        <v>249</v>
      </c>
      <c r="CJ676" s="5">
        <v>269</v>
      </c>
      <c r="CK676">
        <v>15.90908769</v>
      </c>
      <c r="CL676" s="5">
        <v>0.38600000000000001</v>
      </c>
      <c r="CM676" s="5">
        <v>8</v>
      </c>
      <c r="CN676" s="5">
        <v>-0.73799999999999999</v>
      </c>
      <c r="CO676" s="5">
        <v>-2.5460000000000003</v>
      </c>
      <c r="CP676" s="5">
        <v>1.83</v>
      </c>
      <c r="CQ676" s="21">
        <f t="shared" si="844"/>
        <v>0.125</v>
      </c>
      <c r="CR676" s="25">
        <f t="shared" si="845"/>
        <v>0.92420537897310517</v>
      </c>
      <c r="CS676" s="22">
        <f t="shared" si="846"/>
        <v>936.70537897310521</v>
      </c>
      <c r="CT676" s="21">
        <f t="shared" si="847"/>
        <v>4.9205378973105174E-2</v>
      </c>
      <c r="CU676" s="26">
        <f t="shared" si="848"/>
        <v>4.248088360237892</v>
      </c>
      <c r="CV676" s="27">
        <f t="shared" si="849"/>
        <v>2.6338147833474932</v>
      </c>
      <c r="CW676" s="27">
        <f t="shared" si="850"/>
        <v>33.984706881903136</v>
      </c>
      <c r="CX676" s="27">
        <f t="shared" si="851"/>
        <v>34.749362786745962</v>
      </c>
      <c r="CY676" s="27">
        <f t="shared" si="852"/>
        <v>64.910790144435012</v>
      </c>
      <c r="CZ676" s="27">
        <f t="shared" si="853"/>
        <v>63.551401869158873</v>
      </c>
      <c r="DA676" s="28">
        <f t="shared" si="854"/>
        <v>1.3593882752761388</v>
      </c>
      <c r="DB676" s="5">
        <v>50</v>
      </c>
      <c r="DC676" s="5">
        <v>31</v>
      </c>
      <c r="DD676" s="22">
        <v>350</v>
      </c>
      <c r="DE676" s="22">
        <v>378</v>
      </c>
      <c r="DF676" s="22">
        <v>169</v>
      </c>
      <c r="DG676" s="22">
        <v>159</v>
      </c>
      <c r="DH676" s="22">
        <v>180</v>
      </c>
      <c r="DI676" s="22">
        <v>195</v>
      </c>
      <c r="DJ676" s="29">
        <f t="shared" si="855"/>
        <v>-3.1308697892399895</v>
      </c>
      <c r="DK676" s="27">
        <f t="shared" si="856"/>
        <v>1.6167919444050491</v>
      </c>
      <c r="DL676" s="27">
        <f t="shared" si="857"/>
        <v>2.6804708551978447</v>
      </c>
      <c r="DM676" s="27">
        <f t="shared" si="858"/>
        <v>30.123386753651971</v>
      </c>
      <c r="DN676" s="27">
        <f t="shared" si="859"/>
        <v>29.059707842859172</v>
      </c>
      <c r="DO676" s="27">
        <f t="shared" si="860"/>
        <v>59.608566160828254</v>
      </c>
      <c r="DP676" s="27">
        <f t="shared" si="861"/>
        <v>55.651680612679058</v>
      </c>
      <c r="DQ676" s="30">
        <f t="shared" si="862"/>
        <v>-2.5974972728730563</v>
      </c>
      <c r="DR676" s="5">
        <v>38</v>
      </c>
      <c r="DS676" s="5">
        <v>63</v>
      </c>
      <c r="DT676" s="5">
        <v>670</v>
      </c>
      <c r="DU676" s="5">
        <v>620</v>
      </c>
      <c r="DV676" s="5">
        <v>310</v>
      </c>
      <c r="DW676" s="5">
        <v>310</v>
      </c>
      <c r="DX676" s="5">
        <v>315</v>
      </c>
      <c r="DY676" s="5">
        <v>383</v>
      </c>
      <c r="DZ676" s="22">
        <v>16</v>
      </c>
      <c r="EA676" s="22">
        <v>6</v>
      </c>
      <c r="EB676" s="22">
        <f t="shared" si="863"/>
        <v>-10</v>
      </c>
      <c r="EC676" s="26">
        <f t="shared" si="864"/>
        <v>1.3153087321884676</v>
      </c>
      <c r="ED676" s="27">
        <f t="shared" si="865"/>
        <v>0.49324077457067539</v>
      </c>
      <c r="EE676" s="27">
        <f t="shared" si="866"/>
        <v>-0.82206795761779217</v>
      </c>
      <c r="EF676" s="6">
        <v>156.78333333329999</v>
      </c>
      <c r="EG676" s="6">
        <f t="shared" si="867"/>
        <v>3.5632575757568179</v>
      </c>
      <c r="EH676" s="5">
        <v>3.42</v>
      </c>
      <c r="EI676" s="5">
        <v>2.0699999999999998</v>
      </c>
      <c r="EJ676" s="21">
        <f t="shared" si="868"/>
        <v>0.62295081967213106</v>
      </c>
      <c r="EK676" s="1">
        <v>4</v>
      </c>
      <c r="EL676" s="22">
        <v>2</v>
      </c>
      <c r="EM676" s="22">
        <v>2</v>
      </c>
      <c r="EN676" s="1">
        <v>5</v>
      </c>
      <c r="EO676" s="3">
        <f t="shared" si="869"/>
        <v>9</v>
      </c>
      <c r="EP676" s="6">
        <f t="shared" si="870"/>
        <v>3.4442436483477081</v>
      </c>
      <c r="EQ676" s="3">
        <f t="shared" si="871"/>
        <v>23.5</v>
      </c>
      <c r="ER676" s="20">
        <f t="shared" si="872"/>
        <v>0.33333333333333331</v>
      </c>
      <c r="ES676" s="20">
        <f t="shared" si="873"/>
        <v>0.41666666666666669</v>
      </c>
      <c r="ET676" s="20">
        <f t="shared" si="874"/>
        <v>0.75</v>
      </c>
      <c r="EU676" s="3">
        <f t="shared" si="875"/>
        <v>3</v>
      </c>
      <c r="EV676" s="1">
        <v>0</v>
      </c>
      <c r="EW676" s="1">
        <v>3</v>
      </c>
      <c r="EX676" s="20">
        <f t="shared" si="876"/>
        <v>0</v>
      </c>
      <c r="EY676" s="5">
        <v>12</v>
      </c>
      <c r="EZ676" s="5">
        <v>2</v>
      </c>
      <c r="FA676" s="22">
        <v>129</v>
      </c>
      <c r="FB676" s="22">
        <v>16</v>
      </c>
      <c r="FC676" s="22">
        <v>57</v>
      </c>
      <c r="FD676" s="22">
        <v>7</v>
      </c>
      <c r="FE676" s="22">
        <v>7</v>
      </c>
      <c r="FF676" s="22">
        <v>62</v>
      </c>
      <c r="FG676" s="22">
        <v>1</v>
      </c>
      <c r="FH676" s="22">
        <v>2</v>
      </c>
      <c r="FI676" s="6">
        <v>34.833333333299997</v>
      </c>
      <c r="FJ676" s="6">
        <f t="shared" si="877"/>
        <v>0.79166666666590901</v>
      </c>
      <c r="FK676" s="5">
        <v>0.79</v>
      </c>
      <c r="FL676" s="5">
        <v>4.09</v>
      </c>
      <c r="FM676" s="21">
        <f t="shared" si="878"/>
        <v>0.16188524590163936</v>
      </c>
      <c r="FN676" s="1">
        <v>0</v>
      </c>
      <c r="FO676" s="22">
        <v>1</v>
      </c>
      <c r="FP676" s="22">
        <v>0</v>
      </c>
      <c r="FQ676" s="1">
        <v>1</v>
      </c>
      <c r="FR676" s="1">
        <f t="shared" si="879"/>
        <v>1</v>
      </c>
      <c r="FS676" s="3">
        <f t="shared" si="880"/>
        <v>12</v>
      </c>
      <c r="FT676" s="3">
        <f t="shared" si="881"/>
        <v>3</v>
      </c>
      <c r="FU676" s="1">
        <v>0</v>
      </c>
      <c r="FV676" s="1">
        <v>3</v>
      </c>
      <c r="FW676" s="20">
        <f t="shared" si="882"/>
        <v>0</v>
      </c>
      <c r="FX676" s="5">
        <v>1</v>
      </c>
      <c r="FY676" s="5">
        <v>3</v>
      </c>
      <c r="FZ676" s="22">
        <v>11</v>
      </c>
      <c r="GA676" s="22">
        <v>25</v>
      </c>
      <c r="GB676" s="22">
        <v>3</v>
      </c>
      <c r="GC676" s="22">
        <v>8</v>
      </c>
      <c r="GD676" s="22">
        <v>11</v>
      </c>
      <c r="GE676" s="22">
        <v>1</v>
      </c>
      <c r="GF676" s="22">
        <v>0</v>
      </c>
      <c r="GG676" s="22">
        <v>0</v>
      </c>
      <c r="GH676" s="1">
        <v>67</v>
      </c>
      <c r="GI676" s="1">
        <v>16</v>
      </c>
      <c r="GJ676" s="1">
        <v>40</v>
      </c>
      <c r="GK676" s="1">
        <v>3</v>
      </c>
      <c r="GL676" s="1">
        <v>1</v>
      </c>
      <c r="GM676" s="1">
        <v>0</v>
      </c>
      <c r="GN676" s="31">
        <f t="shared" si="883"/>
        <v>0</v>
      </c>
      <c r="GO676" s="1">
        <v>0</v>
      </c>
      <c r="GP676" s="1">
        <v>5</v>
      </c>
      <c r="GQ676" s="1">
        <v>0</v>
      </c>
      <c r="GR676" s="1">
        <v>1</v>
      </c>
      <c r="GS676" s="1">
        <v>1</v>
      </c>
      <c r="GT676" s="1">
        <v>0</v>
      </c>
      <c r="GU676" s="1">
        <v>0</v>
      </c>
      <c r="GV676" s="32" t="str">
        <f t="shared" si="884"/>
        <v xml:space="preserve"> </v>
      </c>
      <c r="GW676" s="9">
        <f t="shared" si="885"/>
        <v>3</v>
      </c>
      <c r="GX676" s="10">
        <v>3.9</v>
      </c>
      <c r="GY676" s="10">
        <v>1.5</v>
      </c>
      <c r="GZ676" s="10">
        <v>5.3</v>
      </c>
      <c r="HA676" s="29">
        <f t="shared" si="886"/>
        <v>0.12045454545454545</v>
      </c>
      <c r="HB676" s="29">
        <f t="shared" si="887"/>
        <v>0.34509576950208343</v>
      </c>
      <c r="HC676">
        <v>24.6</v>
      </c>
      <c r="HD676">
        <v>19.5</v>
      </c>
      <c r="HE676">
        <v>23.3</v>
      </c>
      <c r="HF676">
        <v>6.7</v>
      </c>
      <c r="HG676">
        <v>2.5</v>
      </c>
      <c r="HH676">
        <v>-0.30000000000000004</v>
      </c>
      <c r="HI676">
        <v>9</v>
      </c>
      <c r="HJ676" s="11">
        <f t="shared" si="888"/>
        <v>0.20454545454545456</v>
      </c>
      <c r="HK676" s="11">
        <f t="shared" si="889"/>
        <v>0.58601168406014159</v>
      </c>
      <c r="HL676">
        <v>99</v>
      </c>
      <c r="HM676">
        <v>0</v>
      </c>
      <c r="HN676">
        <v>0</v>
      </c>
      <c r="HO676">
        <v>4</v>
      </c>
      <c r="HP676" t="s">
        <v>2348</v>
      </c>
      <c r="HQ676" s="33">
        <v>7000000</v>
      </c>
      <c r="HR676" s="33">
        <v>0</v>
      </c>
      <c r="HS676" s="30">
        <f t="shared" si="890"/>
        <v>-2.4146341463414647</v>
      </c>
    </row>
    <row r="677" spans="1:228" x14ac:dyDescent="0.2">
      <c r="A677" s="1">
        <v>15</v>
      </c>
      <c r="B677" s="2" t="s">
        <v>3103</v>
      </c>
      <c r="C677" s="2" t="s">
        <v>2939</v>
      </c>
      <c r="D677" s="2" t="s">
        <v>304</v>
      </c>
      <c r="E677" s="2" t="s">
        <v>230</v>
      </c>
      <c r="F677" s="2">
        <v>71</v>
      </c>
      <c r="G677" s="2">
        <v>200</v>
      </c>
      <c r="H677" s="2" t="s">
        <v>231</v>
      </c>
      <c r="J677" s="3">
        <v>29</v>
      </c>
      <c r="K677" s="5" t="s">
        <v>3104</v>
      </c>
      <c r="L677" s="5" t="s">
        <v>3105</v>
      </c>
      <c r="M677" s="5" t="s">
        <v>742</v>
      </c>
      <c r="N677" s="5" t="s">
        <v>308</v>
      </c>
      <c r="O677" s="2" t="s">
        <v>308</v>
      </c>
      <c r="P677" s="2" t="s">
        <v>236</v>
      </c>
      <c r="Q677" s="1">
        <v>6</v>
      </c>
      <c r="R677" s="1">
        <v>0</v>
      </c>
      <c r="S677" s="1">
        <v>0</v>
      </c>
      <c r="T677" s="1">
        <v>0</v>
      </c>
      <c r="U677" s="1">
        <v>1</v>
      </c>
      <c r="V677" s="1">
        <v>4</v>
      </c>
      <c r="W677" s="20">
        <f t="shared" si="812"/>
        <v>0</v>
      </c>
      <c r="X677" s="6">
        <v>47.233333333300003</v>
      </c>
      <c r="Y677" s="6">
        <f t="shared" si="813"/>
        <v>7.8722222222166671</v>
      </c>
      <c r="Z677" s="1">
        <v>80</v>
      </c>
      <c r="AA677" s="6">
        <f t="shared" si="814"/>
        <v>13.333333333333334</v>
      </c>
      <c r="AB677" s="8">
        <f t="shared" si="815"/>
        <v>0.59041666666625003</v>
      </c>
      <c r="AC677" s="3">
        <f t="shared" si="816"/>
        <v>0</v>
      </c>
      <c r="AD677" s="8">
        <f t="shared" si="817"/>
        <v>0</v>
      </c>
      <c r="AE677" s="20">
        <f t="shared" si="818"/>
        <v>0</v>
      </c>
      <c r="AF677" s="20">
        <f t="shared" si="819"/>
        <v>0</v>
      </c>
      <c r="AG677" s="20">
        <f t="shared" si="820"/>
        <v>0</v>
      </c>
      <c r="AH677" s="3">
        <f t="shared" si="821"/>
        <v>26</v>
      </c>
      <c r="AI677" s="3">
        <f t="shared" si="822"/>
        <v>14</v>
      </c>
      <c r="AJ677" s="3">
        <f t="shared" si="823"/>
        <v>12</v>
      </c>
      <c r="AK677" s="20">
        <f t="shared" si="824"/>
        <v>0.53846153846153844</v>
      </c>
      <c r="AL677" s="6">
        <v>7.7</v>
      </c>
      <c r="AM677" s="1">
        <v>10</v>
      </c>
      <c r="AN677" s="1">
        <v>2</v>
      </c>
      <c r="AO677" s="1">
        <v>3</v>
      </c>
      <c r="AP677" s="1">
        <v>1</v>
      </c>
      <c r="AQ677" s="1">
        <v>0</v>
      </c>
      <c r="AR677" s="6">
        <f t="shared" si="825"/>
        <v>12.702893436847354</v>
      </c>
      <c r="AS677" s="6">
        <f t="shared" si="826"/>
        <v>2.5405786873694711</v>
      </c>
      <c r="AT677" s="6">
        <f t="shared" si="827"/>
        <v>3.810868031054206</v>
      </c>
      <c r="AU677" s="6">
        <f t="shared" si="828"/>
        <v>1.2702893436847356</v>
      </c>
      <c r="AV677" s="6">
        <f t="shared" si="829"/>
        <v>0</v>
      </c>
      <c r="AW677" s="1">
        <v>2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7">
        <f t="shared" si="891"/>
        <v>1.9137527777776999</v>
      </c>
      <c r="BD677" s="6">
        <v>47.15</v>
      </c>
      <c r="BE677" s="6">
        <f t="shared" si="830"/>
        <v>7.8583333333333334</v>
      </c>
      <c r="BF677" s="5">
        <v>7.86</v>
      </c>
      <c r="BG677" s="5">
        <v>41.34</v>
      </c>
      <c r="BH677" s="21">
        <f t="shared" si="831"/>
        <v>0.15975609756097561</v>
      </c>
      <c r="BI677" s="1">
        <v>0</v>
      </c>
      <c r="BJ677" s="22">
        <v>0</v>
      </c>
      <c r="BK677" s="22">
        <v>0</v>
      </c>
      <c r="BL677" s="1">
        <v>0</v>
      </c>
      <c r="BM677" s="1">
        <f t="shared" si="832"/>
        <v>0</v>
      </c>
      <c r="BN677" s="8">
        <f t="shared" si="833"/>
        <v>0</v>
      </c>
      <c r="BO677" s="3">
        <f t="shared" si="834"/>
        <v>0</v>
      </c>
      <c r="BP677" s="20">
        <f t="shared" si="835"/>
        <v>0</v>
      </c>
      <c r="BQ677" s="20">
        <f t="shared" si="836"/>
        <v>0</v>
      </c>
      <c r="BR677" s="20">
        <f t="shared" si="837"/>
        <v>0</v>
      </c>
      <c r="BS677" s="3">
        <f t="shared" si="838"/>
        <v>26</v>
      </c>
      <c r="BT677" s="1">
        <v>14</v>
      </c>
      <c r="BU677" s="1">
        <v>12</v>
      </c>
      <c r="BV677" s="20">
        <f t="shared" si="839"/>
        <v>0.53846153846153844</v>
      </c>
      <c r="BW677" s="5">
        <v>8</v>
      </c>
      <c r="BX677" s="5">
        <v>4</v>
      </c>
      <c r="BY677" s="21">
        <f t="shared" si="840"/>
        <v>0.41379310344827586</v>
      </c>
      <c r="BZ677" s="5">
        <v>3</v>
      </c>
      <c r="CA677" s="5">
        <v>6</v>
      </c>
      <c r="CB677" s="23">
        <f t="shared" si="841"/>
        <v>0.31034482758620691</v>
      </c>
      <c r="CC677" s="5">
        <v>4</v>
      </c>
      <c r="CD677" s="5">
        <v>4</v>
      </c>
      <c r="CE677" s="23">
        <f t="shared" si="842"/>
        <v>0.27586206896551724</v>
      </c>
      <c r="CF677" s="23">
        <f t="shared" si="843"/>
        <v>0.5714285714285714</v>
      </c>
      <c r="CG677" s="24">
        <v>13</v>
      </c>
      <c r="CH677" s="5">
        <v>22</v>
      </c>
      <c r="CI677" s="5">
        <v>15</v>
      </c>
      <c r="CJ677" s="5">
        <v>14</v>
      </c>
      <c r="CK677">
        <v>14.60486457</v>
      </c>
      <c r="CL677" s="5">
        <v>1.7410000000000001</v>
      </c>
      <c r="CM677" s="5">
        <v>1</v>
      </c>
      <c r="CN677" s="5">
        <v>2.2080000000000002</v>
      </c>
      <c r="CO677" s="5">
        <v>0.69100000000000006</v>
      </c>
      <c r="CP677" s="5">
        <v>12.039</v>
      </c>
      <c r="CQ677" s="21">
        <f t="shared" si="844"/>
        <v>5.8823529411764705E-2</v>
      </c>
      <c r="CR677" s="25">
        <f t="shared" si="845"/>
        <v>1</v>
      </c>
      <c r="CS677" s="22">
        <f t="shared" si="846"/>
        <v>1005.8823529411765</v>
      </c>
      <c r="CT677" s="21">
        <f t="shared" si="847"/>
        <v>5.8823529411764705E-2</v>
      </c>
      <c r="CU677" s="26">
        <f t="shared" si="848"/>
        <v>1.2722646310432568</v>
      </c>
      <c r="CV677" s="27">
        <f t="shared" si="849"/>
        <v>0</v>
      </c>
      <c r="CW677" s="27">
        <f t="shared" si="850"/>
        <v>21.628498727735366</v>
      </c>
      <c r="CX677" s="27">
        <f t="shared" si="851"/>
        <v>16.539440203562339</v>
      </c>
      <c r="CY677" s="27">
        <f t="shared" si="852"/>
        <v>44.529262086513988</v>
      </c>
      <c r="CZ677" s="27">
        <f t="shared" si="853"/>
        <v>38.167938931297705</v>
      </c>
      <c r="DA677" s="28">
        <f t="shared" si="854"/>
        <v>6.361323155216283</v>
      </c>
      <c r="DB677" s="5">
        <v>1</v>
      </c>
      <c r="DC677" s="5">
        <v>0</v>
      </c>
      <c r="DD677" s="22">
        <v>16</v>
      </c>
      <c r="DE677" s="22">
        <v>13</v>
      </c>
      <c r="DF677" s="22">
        <v>5</v>
      </c>
      <c r="DG677" s="22">
        <v>8</v>
      </c>
      <c r="DH677" s="22">
        <v>9</v>
      </c>
      <c r="DI677" s="22">
        <v>13</v>
      </c>
      <c r="DJ677" s="29">
        <f t="shared" si="855"/>
        <v>-5.2739625590694299</v>
      </c>
      <c r="DK677" s="27">
        <f t="shared" si="856"/>
        <v>1.6932752781809386</v>
      </c>
      <c r="DL677" s="27">
        <f t="shared" si="857"/>
        <v>2.4189646831156262</v>
      </c>
      <c r="DM677" s="27">
        <f t="shared" si="858"/>
        <v>23.463957426221576</v>
      </c>
      <c r="DN677" s="27">
        <f t="shared" si="859"/>
        <v>21.770682148040638</v>
      </c>
      <c r="DO677" s="27">
        <f t="shared" si="860"/>
        <v>49.830672472181902</v>
      </c>
      <c r="DP677" s="27">
        <f t="shared" si="861"/>
        <v>47.895500725689402</v>
      </c>
      <c r="DQ677" s="30">
        <f t="shared" si="862"/>
        <v>4.4261514087237828</v>
      </c>
      <c r="DR677" s="5">
        <v>7</v>
      </c>
      <c r="DS677" s="5">
        <v>10</v>
      </c>
      <c r="DT677" s="5">
        <v>90</v>
      </c>
      <c r="DU677" s="5">
        <v>80</v>
      </c>
      <c r="DV677" s="5">
        <v>59</v>
      </c>
      <c r="DW677" s="5">
        <v>50</v>
      </c>
      <c r="DX677" s="5">
        <v>58</v>
      </c>
      <c r="DY677" s="5">
        <v>50</v>
      </c>
      <c r="DZ677" s="22">
        <v>0</v>
      </c>
      <c r="EA677" s="22">
        <v>2</v>
      </c>
      <c r="EB677" s="22">
        <f t="shared" si="863"/>
        <v>2</v>
      </c>
      <c r="EC677" s="26">
        <f t="shared" si="864"/>
        <v>0</v>
      </c>
      <c r="ED677" s="27">
        <f t="shared" si="865"/>
        <v>2.5450689289501591</v>
      </c>
      <c r="EE677" s="27">
        <f t="shared" si="866"/>
        <v>2.5450689289501591</v>
      </c>
      <c r="EF677" s="6">
        <v>8.3333333300000006E-2</v>
      </c>
      <c r="EG677" s="6">
        <f t="shared" si="867"/>
        <v>1.3888888883333334E-2</v>
      </c>
      <c r="EH677" s="5">
        <v>0.01</v>
      </c>
      <c r="EI677" s="5">
        <v>5.9</v>
      </c>
      <c r="EJ677" s="21">
        <f t="shared" si="868"/>
        <v>1.6920473773265651E-3</v>
      </c>
      <c r="EK677" s="1">
        <v>0</v>
      </c>
      <c r="EL677" s="22">
        <v>0</v>
      </c>
      <c r="EM677" s="22">
        <v>0</v>
      </c>
      <c r="EN677" s="1">
        <v>0</v>
      </c>
      <c r="EO677" s="3">
        <f t="shared" si="869"/>
        <v>0</v>
      </c>
      <c r="EP677" s="6">
        <f t="shared" si="870"/>
        <v>0</v>
      </c>
      <c r="EQ677" s="3">
        <f t="shared" si="871"/>
        <v>0</v>
      </c>
      <c r="ER677" s="20">
        <f t="shared" si="872"/>
        <v>0</v>
      </c>
      <c r="ES677" s="20">
        <f t="shared" si="873"/>
        <v>0</v>
      </c>
      <c r="ET677" s="20">
        <f t="shared" si="874"/>
        <v>0</v>
      </c>
      <c r="EU677" s="3" t="str">
        <f t="shared" si="875"/>
        <v xml:space="preserve"> </v>
      </c>
      <c r="EV677" s="1">
        <v>0</v>
      </c>
      <c r="EW677" s="1">
        <v>0</v>
      </c>
      <c r="EX677" s="20" t="str">
        <f t="shared" si="876"/>
        <v xml:space="preserve"> </v>
      </c>
      <c r="EY677" s="5">
        <v>0</v>
      </c>
      <c r="EZ677" s="5">
        <v>0</v>
      </c>
      <c r="FA677" s="22">
        <v>0</v>
      </c>
      <c r="FB677" s="22">
        <v>0</v>
      </c>
      <c r="FC677" s="22">
        <v>0</v>
      </c>
      <c r="FD677" s="22">
        <v>0</v>
      </c>
      <c r="FE677" s="22">
        <v>0</v>
      </c>
      <c r="FF677" s="22">
        <v>0</v>
      </c>
      <c r="FG677" s="22">
        <v>0</v>
      </c>
      <c r="FH677" s="22">
        <v>0</v>
      </c>
      <c r="FI677" s="6">
        <v>0</v>
      </c>
      <c r="FJ677" s="6">
        <f t="shared" si="877"/>
        <v>0</v>
      </c>
      <c r="FK677" s="5"/>
      <c r="FL677" s="5"/>
      <c r="FM677" s="21" t="str">
        <f t="shared" si="878"/>
        <v xml:space="preserve"> </v>
      </c>
      <c r="FN677" s="1">
        <v>0</v>
      </c>
      <c r="FO677" s="22">
        <v>0</v>
      </c>
      <c r="FP677" s="22">
        <v>0</v>
      </c>
      <c r="FQ677" s="1">
        <v>0</v>
      </c>
      <c r="FR677" s="1">
        <f t="shared" si="879"/>
        <v>0</v>
      </c>
      <c r="FS677" s="3">
        <f t="shared" si="880"/>
        <v>0</v>
      </c>
      <c r="FT677" s="3" t="str">
        <f t="shared" si="881"/>
        <v xml:space="preserve"> </v>
      </c>
      <c r="FU677" s="1">
        <v>0</v>
      </c>
      <c r="FV677" s="1">
        <v>0</v>
      </c>
      <c r="FW677" s="20" t="str">
        <f t="shared" si="882"/>
        <v xml:space="preserve"> </v>
      </c>
      <c r="FX677" s="5"/>
      <c r="FY677" s="5"/>
      <c r="FZ677" s="22">
        <v>0</v>
      </c>
      <c r="GA677" s="22">
        <v>0</v>
      </c>
      <c r="GB677" s="22">
        <v>0</v>
      </c>
      <c r="GC677" s="22">
        <v>0</v>
      </c>
      <c r="GD677" s="22">
        <v>0</v>
      </c>
      <c r="GE677" s="22">
        <v>0</v>
      </c>
      <c r="GF677" s="22">
        <v>0</v>
      </c>
      <c r="GG677" s="22">
        <v>0</v>
      </c>
      <c r="GH677" s="1">
        <v>1</v>
      </c>
      <c r="GI677" s="1">
        <v>0</v>
      </c>
      <c r="GJ677" s="1">
        <v>0</v>
      </c>
      <c r="GK677" s="1">
        <v>0</v>
      </c>
      <c r="GL677" s="6"/>
      <c r="GM677" s="6"/>
      <c r="GN677" s="31" t="str">
        <f t="shared" si="883"/>
        <v xml:space="preserve"> 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32" t="str">
        <f t="shared" si="884"/>
        <v xml:space="preserve"> </v>
      </c>
      <c r="GW677" s="9">
        <f t="shared" si="885"/>
        <v>4</v>
      </c>
      <c r="GX677" s="10">
        <v>-0.1</v>
      </c>
      <c r="GY677" s="10">
        <v>0.1</v>
      </c>
      <c r="GZ677" s="10">
        <v>0</v>
      </c>
      <c r="HA677" s="29">
        <f t="shared" si="886"/>
        <v>0</v>
      </c>
      <c r="HB677" s="29">
        <f t="shared" si="887"/>
        <v>0</v>
      </c>
      <c r="HC677">
        <v>0.60000000000000009</v>
      </c>
      <c r="HD677">
        <v>0.60000000000000009</v>
      </c>
      <c r="HE677">
        <v>1.1000000000000001</v>
      </c>
      <c r="HF677">
        <v>-0.30000000000000004</v>
      </c>
      <c r="HG677">
        <v>0.2</v>
      </c>
      <c r="HH677">
        <v>0</v>
      </c>
      <c r="HI677">
        <v>-0.1</v>
      </c>
      <c r="HJ677" s="11">
        <f t="shared" si="888"/>
        <v>-1.6666666666666666E-2</v>
      </c>
      <c r="HK677" s="11">
        <f t="shared" si="889"/>
        <v>-0.12702893436847357</v>
      </c>
      <c r="HL677">
        <v>14</v>
      </c>
      <c r="HM677">
        <v>0</v>
      </c>
      <c r="HN677">
        <v>0</v>
      </c>
      <c r="HQ677" s="33">
        <v>74242</v>
      </c>
      <c r="HR677" s="33">
        <v>0</v>
      </c>
      <c r="HS677" s="30">
        <f t="shared" si="890"/>
        <v>-0.1062076807095344</v>
      </c>
    </row>
    <row r="678" spans="1:228" s="5" customFormat="1" x14ac:dyDescent="0.2">
      <c r="A678" s="1">
        <v>29</v>
      </c>
      <c r="B678" s="2" t="s">
        <v>3106</v>
      </c>
      <c r="C678" s="2" t="s">
        <v>2939</v>
      </c>
      <c r="D678" s="2" t="s">
        <v>304</v>
      </c>
      <c r="E678" s="2" t="s">
        <v>230</v>
      </c>
      <c r="F678" s="2">
        <v>77</v>
      </c>
      <c r="G678" s="2">
        <v>228</v>
      </c>
      <c r="H678" s="2" t="s">
        <v>231</v>
      </c>
      <c r="I678" s="2"/>
      <c r="J678" s="3">
        <v>26</v>
      </c>
      <c r="K678" s="5" t="s">
        <v>3107</v>
      </c>
      <c r="L678" s="5" t="s">
        <v>3105</v>
      </c>
      <c r="M678" s="5" t="s">
        <v>1488</v>
      </c>
      <c r="N678" s="5" t="s">
        <v>270</v>
      </c>
      <c r="O678" s="2" t="s">
        <v>3108</v>
      </c>
      <c r="P678" s="2" t="s">
        <v>415</v>
      </c>
      <c r="Q678" s="1">
        <v>30</v>
      </c>
      <c r="R678" s="1">
        <v>3</v>
      </c>
      <c r="S678" s="1">
        <v>0</v>
      </c>
      <c r="T678" s="1">
        <v>3</v>
      </c>
      <c r="U678" s="1">
        <v>-2</v>
      </c>
      <c r="V678" s="1">
        <v>14</v>
      </c>
      <c r="W678" s="20">
        <f t="shared" si="812"/>
        <v>0.21428571428571427</v>
      </c>
      <c r="X678" s="6">
        <v>192.86666666670001</v>
      </c>
      <c r="Y678" s="6">
        <f t="shared" si="813"/>
        <v>6.4288888888900004</v>
      </c>
      <c r="Z678" s="1">
        <v>293</v>
      </c>
      <c r="AA678" s="6">
        <f t="shared" si="814"/>
        <v>9.7666666666666675</v>
      </c>
      <c r="AB678" s="8">
        <f t="shared" si="815"/>
        <v>0.65824800910136527</v>
      </c>
      <c r="AC678" s="3">
        <f t="shared" si="816"/>
        <v>0</v>
      </c>
      <c r="AD678" s="8">
        <f t="shared" si="817"/>
        <v>0</v>
      </c>
      <c r="AE678" s="20">
        <f t="shared" si="818"/>
        <v>0.6</v>
      </c>
      <c r="AF678" s="20">
        <f t="shared" si="819"/>
        <v>0</v>
      </c>
      <c r="AG678" s="20">
        <f t="shared" si="820"/>
        <v>0.6</v>
      </c>
      <c r="AH678" s="3">
        <f t="shared" si="821"/>
        <v>2</v>
      </c>
      <c r="AI678" s="3">
        <f t="shared" si="822"/>
        <v>1</v>
      </c>
      <c r="AJ678" s="3">
        <f t="shared" si="823"/>
        <v>1</v>
      </c>
      <c r="AK678" s="20">
        <f t="shared" si="824"/>
        <v>0.5</v>
      </c>
      <c r="AL678" s="6">
        <v>0.1</v>
      </c>
      <c r="AM678" s="1">
        <v>39</v>
      </c>
      <c r="AN678" s="1">
        <v>2</v>
      </c>
      <c r="AO678" s="1">
        <v>4</v>
      </c>
      <c r="AP678" s="1">
        <v>3</v>
      </c>
      <c r="AQ678" s="1">
        <v>5</v>
      </c>
      <c r="AR678" s="6">
        <f t="shared" si="825"/>
        <v>12.132734185964027</v>
      </c>
      <c r="AS678" s="6">
        <f t="shared" si="826"/>
        <v>0.62219149671610396</v>
      </c>
      <c r="AT678" s="6">
        <f t="shared" si="827"/>
        <v>1.2443829934322079</v>
      </c>
      <c r="AU678" s="6">
        <f t="shared" si="828"/>
        <v>0.93328724507415595</v>
      </c>
      <c r="AV678" s="6">
        <f t="shared" si="829"/>
        <v>1.55547874179026</v>
      </c>
      <c r="AW678" s="1">
        <v>65</v>
      </c>
      <c r="AX678" s="1">
        <v>5</v>
      </c>
      <c r="AY678" s="1">
        <v>7</v>
      </c>
      <c r="AZ678" s="1">
        <v>2</v>
      </c>
      <c r="BA678" s="1">
        <v>0</v>
      </c>
      <c r="BB678" s="1">
        <v>0</v>
      </c>
      <c r="BC678" s="7">
        <f t="shared" si="891"/>
        <v>-1.35358888888895</v>
      </c>
      <c r="BD678" s="6">
        <v>192.86666666670001</v>
      </c>
      <c r="BE678" s="6">
        <f t="shared" si="830"/>
        <v>6.4288888888900004</v>
      </c>
      <c r="BF678" s="5">
        <v>6.43</v>
      </c>
      <c r="BG678" s="5">
        <v>41.88</v>
      </c>
      <c r="BH678" s="21">
        <f t="shared" si="831"/>
        <v>0.13309873732146552</v>
      </c>
      <c r="BI678" s="1">
        <v>3</v>
      </c>
      <c r="BJ678" s="22">
        <v>0</v>
      </c>
      <c r="BK678" s="22">
        <v>0</v>
      </c>
      <c r="BL678" s="1">
        <v>0</v>
      </c>
      <c r="BM678" s="1">
        <f t="shared" si="832"/>
        <v>3</v>
      </c>
      <c r="BN678" s="8">
        <f t="shared" si="833"/>
        <v>0.93328724507415595</v>
      </c>
      <c r="BO678" s="3">
        <f t="shared" si="834"/>
        <v>0</v>
      </c>
      <c r="BP678" s="20">
        <f t="shared" si="835"/>
        <v>0.6</v>
      </c>
      <c r="BQ678" s="20">
        <f t="shared" si="836"/>
        <v>0</v>
      </c>
      <c r="BR678" s="20">
        <f t="shared" si="837"/>
        <v>0.6</v>
      </c>
      <c r="BS678" s="3">
        <f t="shared" si="838"/>
        <v>2</v>
      </c>
      <c r="BT678" s="1">
        <v>1</v>
      </c>
      <c r="BU678" s="1">
        <v>1</v>
      </c>
      <c r="BV678" s="20">
        <f t="shared" si="839"/>
        <v>0.5</v>
      </c>
      <c r="BW678" s="5">
        <v>9</v>
      </c>
      <c r="BX678" s="5">
        <v>25</v>
      </c>
      <c r="BY678" s="21">
        <f t="shared" si="840"/>
        <v>0.21118012422360249</v>
      </c>
      <c r="BZ678" s="5">
        <v>37</v>
      </c>
      <c r="CA678" s="5">
        <v>31</v>
      </c>
      <c r="CB678" s="23">
        <f t="shared" si="841"/>
        <v>0.42236024844720499</v>
      </c>
      <c r="CC678" s="5">
        <v>23</v>
      </c>
      <c r="CD678" s="5">
        <v>36</v>
      </c>
      <c r="CE678" s="23">
        <f t="shared" si="842"/>
        <v>0.36645962732919257</v>
      </c>
      <c r="CF678" s="23">
        <f t="shared" si="843"/>
        <v>0.33333333333333331</v>
      </c>
      <c r="CG678" s="24">
        <v>2</v>
      </c>
      <c r="CH678" s="5">
        <v>59</v>
      </c>
      <c r="CI678" s="5">
        <v>64</v>
      </c>
      <c r="CJ678" s="5">
        <v>50</v>
      </c>
      <c r="CK678">
        <v>14.17578451</v>
      </c>
      <c r="CL678" s="5">
        <v>-1.22</v>
      </c>
      <c r="CM678" s="5">
        <v>14</v>
      </c>
      <c r="CN678" s="5">
        <v>-2.6160000000000001</v>
      </c>
      <c r="CO678" s="5">
        <v>-7.8360000000000003</v>
      </c>
      <c r="CP678" s="5">
        <v>-4.7430000000000003</v>
      </c>
      <c r="CQ678" s="21">
        <f t="shared" si="844"/>
        <v>7.2463768115942032E-2</v>
      </c>
      <c r="CR678" s="25">
        <f t="shared" si="845"/>
        <v>0.9213483146067416</v>
      </c>
      <c r="CS678" s="22">
        <f t="shared" si="846"/>
        <v>928.59469141833586</v>
      </c>
      <c r="CT678" s="21">
        <f t="shared" si="847"/>
        <v>-6.1879172773163654E-3</v>
      </c>
      <c r="CU678" s="26">
        <f t="shared" si="848"/>
        <v>1.5552099533437016</v>
      </c>
      <c r="CV678" s="27">
        <f t="shared" si="849"/>
        <v>2.1772939346811824</v>
      </c>
      <c r="CW678" s="27">
        <f t="shared" si="850"/>
        <v>21.46189735614308</v>
      </c>
      <c r="CX678" s="27">
        <f t="shared" si="851"/>
        <v>27.682737169517885</v>
      </c>
      <c r="CY678" s="27">
        <f t="shared" si="852"/>
        <v>41.05754276827372</v>
      </c>
      <c r="CZ678" s="27">
        <f t="shared" si="853"/>
        <v>54.743390357698296</v>
      </c>
      <c r="DA678" s="28">
        <f t="shared" si="854"/>
        <v>-13.685847589424576</v>
      </c>
      <c r="DB678" s="5">
        <v>5</v>
      </c>
      <c r="DC678" s="5">
        <v>7</v>
      </c>
      <c r="DD678" s="22">
        <v>64</v>
      </c>
      <c r="DE678" s="22">
        <v>82</v>
      </c>
      <c r="DF678" s="22">
        <v>26</v>
      </c>
      <c r="DG678" s="22">
        <v>38</v>
      </c>
      <c r="DH678" s="22">
        <v>49</v>
      </c>
      <c r="DI678" s="22">
        <v>37</v>
      </c>
      <c r="DJ678" s="29">
        <f t="shared" si="855"/>
        <v>-7.6488475894245767</v>
      </c>
      <c r="DK678" s="27">
        <f t="shared" si="856"/>
        <v>2.1967526265520534</v>
      </c>
      <c r="DL678" s="27">
        <f t="shared" si="857"/>
        <v>2.1967526265520534</v>
      </c>
      <c r="DM678" s="27">
        <f t="shared" si="858"/>
        <v>28.892072588347659</v>
      </c>
      <c r="DN678" s="27">
        <f t="shared" si="859"/>
        <v>29.08309455587392</v>
      </c>
      <c r="DO678" s="27">
        <f t="shared" si="860"/>
        <v>56.972301814708686</v>
      </c>
      <c r="DP678" s="27">
        <f t="shared" si="861"/>
        <v>53.247373447946508</v>
      </c>
      <c r="DQ678" s="30">
        <f t="shared" si="862"/>
        <v>-17.410775956186754</v>
      </c>
      <c r="DR678" s="5">
        <v>46</v>
      </c>
      <c r="DS678" s="5">
        <v>46</v>
      </c>
      <c r="DT678" s="5">
        <v>559</v>
      </c>
      <c r="DU678" s="5">
        <v>563</v>
      </c>
      <c r="DV678" s="5">
        <v>247</v>
      </c>
      <c r="DW678" s="5">
        <v>232</v>
      </c>
      <c r="DX678" s="5">
        <v>274</v>
      </c>
      <c r="DY678" s="5">
        <v>341</v>
      </c>
      <c r="DZ678" s="22">
        <v>2</v>
      </c>
      <c r="EA678" s="22">
        <v>1</v>
      </c>
      <c r="EB678" s="22">
        <f t="shared" si="863"/>
        <v>-1</v>
      </c>
      <c r="EC678" s="26">
        <f t="shared" si="864"/>
        <v>0.62219149671610396</v>
      </c>
      <c r="ED678" s="27">
        <f t="shared" si="865"/>
        <v>0.31109574835805198</v>
      </c>
      <c r="EE678" s="27">
        <f t="shared" si="866"/>
        <v>-0.31109574835805198</v>
      </c>
      <c r="EF678" s="6">
        <v>0</v>
      </c>
      <c r="EG678" s="6">
        <f t="shared" si="867"/>
        <v>0</v>
      </c>
      <c r="EJ678" s="21" t="str">
        <f t="shared" si="868"/>
        <v xml:space="preserve"> </v>
      </c>
      <c r="EK678" s="1">
        <v>0</v>
      </c>
      <c r="EL678" s="22">
        <v>0</v>
      </c>
      <c r="EM678" s="22">
        <v>0</v>
      </c>
      <c r="EN678" s="1">
        <v>0</v>
      </c>
      <c r="EO678" s="3">
        <f t="shared" si="869"/>
        <v>0</v>
      </c>
      <c r="EP678" s="6">
        <f t="shared" si="870"/>
        <v>0</v>
      </c>
      <c r="EQ678" s="3">
        <f t="shared" si="871"/>
        <v>0</v>
      </c>
      <c r="ER678" s="20">
        <f t="shared" si="872"/>
        <v>0</v>
      </c>
      <c r="ES678" s="20">
        <f t="shared" si="873"/>
        <v>0</v>
      </c>
      <c r="ET678" s="20">
        <f t="shared" si="874"/>
        <v>0</v>
      </c>
      <c r="EU678" s="3" t="str">
        <f t="shared" si="875"/>
        <v xml:space="preserve"> </v>
      </c>
      <c r="EV678" s="1">
        <v>0</v>
      </c>
      <c r="EW678" s="1">
        <v>0</v>
      </c>
      <c r="EX678" s="20" t="str">
        <f t="shared" si="876"/>
        <v xml:space="preserve"> </v>
      </c>
      <c r="FA678" s="22">
        <v>0</v>
      </c>
      <c r="FB678" s="22">
        <v>0</v>
      </c>
      <c r="FC678" s="22">
        <v>0</v>
      </c>
      <c r="FD678" s="22">
        <v>0</v>
      </c>
      <c r="FE678" s="22">
        <v>0</v>
      </c>
      <c r="FF678" s="22">
        <v>0</v>
      </c>
      <c r="FG678" s="22">
        <v>0</v>
      </c>
      <c r="FH678" s="22">
        <v>0</v>
      </c>
      <c r="FI678" s="6">
        <v>0</v>
      </c>
      <c r="FJ678" s="6">
        <f t="shared" si="877"/>
        <v>0</v>
      </c>
      <c r="FM678" s="21" t="str">
        <f t="shared" si="878"/>
        <v xml:space="preserve"> </v>
      </c>
      <c r="FN678" s="1">
        <v>0</v>
      </c>
      <c r="FO678" s="22">
        <v>0</v>
      </c>
      <c r="FP678" s="22">
        <v>0</v>
      </c>
      <c r="FQ678" s="1">
        <v>0</v>
      </c>
      <c r="FR678" s="1">
        <f t="shared" si="879"/>
        <v>0</v>
      </c>
      <c r="FS678" s="3">
        <f t="shared" si="880"/>
        <v>0</v>
      </c>
      <c r="FT678" s="3" t="str">
        <f t="shared" si="881"/>
        <v xml:space="preserve"> </v>
      </c>
      <c r="FU678" s="1">
        <v>0</v>
      </c>
      <c r="FV678" s="1">
        <v>0</v>
      </c>
      <c r="FW678" s="20" t="str">
        <f t="shared" si="882"/>
        <v xml:space="preserve"> </v>
      </c>
      <c r="FZ678" s="22">
        <v>0</v>
      </c>
      <c r="GA678" s="22">
        <v>0</v>
      </c>
      <c r="GB678" s="22">
        <v>0</v>
      </c>
      <c r="GC678" s="22">
        <v>0</v>
      </c>
      <c r="GD678" s="22">
        <v>0</v>
      </c>
      <c r="GE678" s="22">
        <v>0</v>
      </c>
      <c r="GF678" s="22">
        <v>0</v>
      </c>
      <c r="GG678" s="22">
        <v>0</v>
      </c>
      <c r="GH678" s="1">
        <v>5</v>
      </c>
      <c r="GI678" s="1">
        <v>0</v>
      </c>
      <c r="GJ678" s="1">
        <v>7</v>
      </c>
      <c r="GK678" s="1">
        <v>0</v>
      </c>
      <c r="GL678" s="6"/>
      <c r="GM678" s="6"/>
      <c r="GN678" s="31" t="str">
        <f t="shared" si="883"/>
        <v xml:space="preserve"> </v>
      </c>
      <c r="GO678" s="1"/>
      <c r="GP678" s="1">
        <v>1</v>
      </c>
      <c r="GQ678" s="1">
        <v>0</v>
      </c>
      <c r="GR678" s="1">
        <v>1</v>
      </c>
      <c r="GS678" s="1">
        <v>0</v>
      </c>
      <c r="GT678" s="1">
        <v>0</v>
      </c>
      <c r="GU678" s="1">
        <v>0</v>
      </c>
      <c r="GV678" s="32" t="str">
        <f t="shared" si="884"/>
        <v xml:space="preserve"> </v>
      </c>
      <c r="GW678" s="9">
        <f t="shared" si="885"/>
        <v>2</v>
      </c>
      <c r="GX678" s="10">
        <v>0.1</v>
      </c>
      <c r="GY678" s="10">
        <v>0.1</v>
      </c>
      <c r="GZ678" s="10">
        <v>0.30000000000000004</v>
      </c>
      <c r="HA678" s="29">
        <f t="shared" si="886"/>
        <v>1.0000000000000002E-2</v>
      </c>
      <c r="HB678" s="29">
        <f t="shared" si="887"/>
        <v>9.3328724507415611E-2</v>
      </c>
      <c r="HC678">
        <v>3.7</v>
      </c>
      <c r="HD678">
        <v>3.6</v>
      </c>
      <c r="HE678">
        <v>-2.1</v>
      </c>
      <c r="HF678">
        <v>-0.1</v>
      </c>
      <c r="HG678">
        <v>0.2</v>
      </c>
      <c r="HH678">
        <v>0</v>
      </c>
      <c r="HI678">
        <v>0.1</v>
      </c>
      <c r="HJ678" s="11">
        <f t="shared" si="888"/>
        <v>3.3333333333333335E-3</v>
      </c>
      <c r="HK678" s="11">
        <f t="shared" si="889"/>
        <v>3.1109574835805197E-2</v>
      </c>
      <c r="HL678">
        <v>99</v>
      </c>
      <c r="HM678">
        <v>0</v>
      </c>
      <c r="HN678">
        <v>0</v>
      </c>
      <c r="HO678">
        <v>3</v>
      </c>
      <c r="HP678" t="s">
        <v>336</v>
      </c>
      <c r="HQ678" s="33">
        <v>605000</v>
      </c>
      <c r="HR678" s="33">
        <v>0</v>
      </c>
      <c r="HS678" s="30">
        <f t="shared" si="890"/>
        <v>-8.4390243902439016E-2</v>
      </c>
      <c r="HT678"/>
    </row>
    <row r="679" spans="1:228" x14ac:dyDescent="0.2">
      <c r="A679" s="1">
        <v>10</v>
      </c>
      <c r="B679" s="2" t="s">
        <v>1823</v>
      </c>
      <c r="C679" s="2" t="s">
        <v>3109</v>
      </c>
      <c r="D679" s="2" t="s">
        <v>429</v>
      </c>
      <c r="E679" s="2" t="s">
        <v>240</v>
      </c>
      <c r="F679" s="2">
        <v>72</v>
      </c>
      <c r="G679" s="2">
        <v>205</v>
      </c>
      <c r="H679" s="2" t="s">
        <v>249</v>
      </c>
      <c r="J679" s="3">
        <v>26</v>
      </c>
      <c r="K679" s="5" t="s">
        <v>3110</v>
      </c>
      <c r="L679" s="5" t="s">
        <v>3111</v>
      </c>
      <c r="M679" s="5" t="s">
        <v>3112</v>
      </c>
      <c r="N679" s="5" t="s">
        <v>657</v>
      </c>
      <c r="O679" s="2" t="s">
        <v>657</v>
      </c>
      <c r="P679" s="2" t="s">
        <v>254</v>
      </c>
      <c r="Q679" s="1">
        <v>48</v>
      </c>
      <c r="R679" s="1">
        <v>13</v>
      </c>
      <c r="S679" s="1">
        <v>14</v>
      </c>
      <c r="T679" s="1">
        <v>27</v>
      </c>
      <c r="U679" s="1">
        <v>5</v>
      </c>
      <c r="V679" s="1">
        <v>97</v>
      </c>
      <c r="W679" s="20">
        <f t="shared" si="812"/>
        <v>0.13402061855670103</v>
      </c>
      <c r="X679" s="6">
        <v>693.05</v>
      </c>
      <c r="Y679" s="6">
        <f t="shared" si="813"/>
        <v>14.438541666666666</v>
      </c>
      <c r="Z679" s="1">
        <v>973</v>
      </c>
      <c r="AA679" s="6">
        <f t="shared" si="814"/>
        <v>20.270833333333332</v>
      </c>
      <c r="AB679" s="8">
        <f t="shared" si="815"/>
        <v>0.71228160328879753</v>
      </c>
      <c r="AC679" s="3">
        <f t="shared" si="816"/>
        <v>87.206896551724142</v>
      </c>
      <c r="AD679" s="8">
        <f t="shared" si="817"/>
        <v>7.5498359326216713</v>
      </c>
      <c r="AE679" s="20">
        <f t="shared" si="818"/>
        <v>0.3611111111111111</v>
      </c>
      <c r="AF679" s="20">
        <f t="shared" si="819"/>
        <v>0.3888888888888889</v>
      </c>
      <c r="AG679" s="20">
        <f t="shared" si="820"/>
        <v>0.75</v>
      </c>
      <c r="AH679" s="3">
        <f t="shared" si="821"/>
        <v>17</v>
      </c>
      <c r="AI679" s="3">
        <f t="shared" si="822"/>
        <v>7</v>
      </c>
      <c r="AJ679" s="3">
        <f t="shared" si="823"/>
        <v>10</v>
      </c>
      <c r="AK679" s="20">
        <f t="shared" si="824"/>
        <v>0.41176470588235292</v>
      </c>
      <c r="AL679" s="6">
        <v>0.60000000000000009</v>
      </c>
      <c r="AM679" s="1">
        <v>92</v>
      </c>
      <c r="AN679" s="1">
        <v>19</v>
      </c>
      <c r="AO679" s="1">
        <v>33</v>
      </c>
      <c r="AP679" s="1">
        <v>18</v>
      </c>
      <c r="AQ679" s="1">
        <v>18</v>
      </c>
      <c r="AR679" s="6">
        <f t="shared" si="825"/>
        <v>7.9647933049563528</v>
      </c>
      <c r="AS679" s="6">
        <f t="shared" si="826"/>
        <v>1.6449029651540292</v>
      </c>
      <c r="AT679" s="6">
        <f t="shared" si="827"/>
        <v>2.8569367289517351</v>
      </c>
      <c r="AU679" s="6">
        <f t="shared" si="828"/>
        <v>1.5583291248827646</v>
      </c>
      <c r="AV679" s="6">
        <f t="shared" si="829"/>
        <v>1.5583291248827646</v>
      </c>
      <c r="AW679" s="1">
        <v>20</v>
      </c>
      <c r="AX679" s="1">
        <v>8</v>
      </c>
      <c r="AY679" s="1">
        <v>0</v>
      </c>
      <c r="AZ679" s="1">
        <v>0</v>
      </c>
      <c r="BA679" s="1">
        <v>0</v>
      </c>
      <c r="BB679" s="1">
        <v>0</v>
      </c>
      <c r="BC679" s="7">
        <f t="shared" si="891"/>
        <v>-0.8753916666665168</v>
      </c>
      <c r="BD679" s="6">
        <v>597.95000000000005</v>
      </c>
      <c r="BE679" s="6">
        <f t="shared" si="830"/>
        <v>12.457291666666668</v>
      </c>
      <c r="BF679" s="5">
        <v>12.21</v>
      </c>
      <c r="BG679" s="5">
        <v>36.82</v>
      </c>
      <c r="BH679" s="21">
        <f t="shared" si="831"/>
        <v>0.2490312053844585</v>
      </c>
      <c r="BI679" s="1">
        <v>8</v>
      </c>
      <c r="BJ679" s="22">
        <v>9</v>
      </c>
      <c r="BK679" s="22">
        <v>4</v>
      </c>
      <c r="BL679" s="1">
        <v>13</v>
      </c>
      <c r="BM679" s="1">
        <f t="shared" si="832"/>
        <v>21</v>
      </c>
      <c r="BN679" s="8">
        <f t="shared" si="833"/>
        <v>2.107199598628648</v>
      </c>
      <c r="BO679" s="3">
        <f t="shared" si="834"/>
        <v>87.206896551724142</v>
      </c>
      <c r="BP679" s="20">
        <f t="shared" si="835"/>
        <v>0.27586206896551724</v>
      </c>
      <c r="BQ679" s="20">
        <f t="shared" si="836"/>
        <v>0.44827586206896552</v>
      </c>
      <c r="BR679" s="20">
        <f t="shared" si="837"/>
        <v>0.72413793103448276</v>
      </c>
      <c r="BS679" s="3">
        <f t="shared" si="838"/>
        <v>16</v>
      </c>
      <c r="BT679" s="1">
        <v>6</v>
      </c>
      <c r="BU679" s="1">
        <v>10</v>
      </c>
      <c r="BV679" s="20">
        <f t="shared" si="839"/>
        <v>0.375</v>
      </c>
      <c r="BW679" s="5">
        <v>95</v>
      </c>
      <c r="BX679" s="5">
        <v>76</v>
      </c>
      <c r="BY679" s="21">
        <f t="shared" si="840"/>
        <v>0.31962616822429907</v>
      </c>
      <c r="BZ679" s="5">
        <v>86</v>
      </c>
      <c r="CA679" s="5">
        <v>95</v>
      </c>
      <c r="CB679" s="23">
        <f t="shared" si="841"/>
        <v>0.3383177570093458</v>
      </c>
      <c r="CC679" s="5">
        <v>91</v>
      </c>
      <c r="CD679" s="5">
        <v>92</v>
      </c>
      <c r="CE679" s="23">
        <f t="shared" si="842"/>
        <v>0.34205607476635513</v>
      </c>
      <c r="CF679" s="23">
        <f t="shared" si="843"/>
        <v>0.48579545454545453</v>
      </c>
      <c r="CG679" s="24">
        <v>7</v>
      </c>
      <c r="CH679" s="5">
        <v>201</v>
      </c>
      <c r="CI679" s="5">
        <v>247</v>
      </c>
      <c r="CJ679" s="5">
        <v>203</v>
      </c>
      <c r="CK679">
        <v>15.429940050000001</v>
      </c>
      <c r="CL679" s="5">
        <v>-4.4999999999999998E-2</v>
      </c>
      <c r="CM679" s="5">
        <v>10</v>
      </c>
      <c r="CN679" s="5">
        <v>-0.63400000000000001</v>
      </c>
      <c r="CO679" s="5">
        <v>-2.625</v>
      </c>
      <c r="CP679" s="5">
        <v>-3.7189999999999999</v>
      </c>
      <c r="CQ679" s="21">
        <f t="shared" si="844"/>
        <v>0.10320284697508897</v>
      </c>
      <c r="CR679" s="25">
        <f t="shared" si="845"/>
        <v>0.92698412698412702</v>
      </c>
      <c r="CS679" s="22">
        <f t="shared" si="846"/>
        <v>937.30441168163588</v>
      </c>
      <c r="CT679" s="21">
        <f t="shared" si="847"/>
        <v>3.018697395921599E-2</v>
      </c>
      <c r="CU679" s="26">
        <f t="shared" si="848"/>
        <v>2.968877968877969</v>
      </c>
      <c r="CV679" s="27">
        <f t="shared" si="849"/>
        <v>2.3546273546273544</v>
      </c>
      <c r="CW679" s="27">
        <f t="shared" si="850"/>
        <v>28.767403767403763</v>
      </c>
      <c r="CX679" s="27">
        <f t="shared" si="851"/>
        <v>32.248157248157248</v>
      </c>
      <c r="CY679" s="27">
        <f t="shared" si="852"/>
        <v>52.518427518427515</v>
      </c>
      <c r="CZ679" s="27">
        <f t="shared" si="853"/>
        <v>57.432432432432428</v>
      </c>
      <c r="DA679" s="28">
        <f t="shared" si="854"/>
        <v>-4.9140049140049129</v>
      </c>
      <c r="DB679" s="5">
        <v>29</v>
      </c>
      <c r="DC679" s="5">
        <v>23</v>
      </c>
      <c r="DD679" s="22">
        <v>252</v>
      </c>
      <c r="DE679" s="22">
        <v>292</v>
      </c>
      <c r="DF679" s="22">
        <v>100</v>
      </c>
      <c r="DG679" s="22">
        <v>109</v>
      </c>
      <c r="DH679" s="22">
        <v>137</v>
      </c>
      <c r="DI679" s="22">
        <v>132</v>
      </c>
      <c r="DJ679" s="29">
        <f t="shared" si="855"/>
        <v>-1.578095823095822</v>
      </c>
      <c r="DK679" s="27">
        <f t="shared" si="856"/>
        <v>1.8332428028245518</v>
      </c>
      <c r="DL679" s="27">
        <f t="shared" si="857"/>
        <v>2.3424769147202609</v>
      </c>
      <c r="DM679" s="27">
        <f t="shared" si="858"/>
        <v>26.81966322650733</v>
      </c>
      <c r="DN679" s="27">
        <f t="shared" si="859"/>
        <v>25.258011950027157</v>
      </c>
      <c r="DO679" s="27">
        <f t="shared" si="860"/>
        <v>49.022270505160236</v>
      </c>
      <c r="DP679" s="27">
        <f t="shared" si="861"/>
        <v>49.056219445953282</v>
      </c>
      <c r="DQ679" s="30">
        <f t="shared" si="862"/>
        <v>-4.8800559732118671</v>
      </c>
      <c r="DR679" s="5">
        <v>54</v>
      </c>
      <c r="DS679" s="5">
        <v>69</v>
      </c>
      <c r="DT679" s="5">
        <v>736</v>
      </c>
      <c r="DU679" s="5">
        <v>675</v>
      </c>
      <c r="DV679" s="5">
        <v>286</v>
      </c>
      <c r="DW679" s="5">
        <v>324</v>
      </c>
      <c r="DX679" s="5">
        <v>377</v>
      </c>
      <c r="DY679" s="5">
        <v>368</v>
      </c>
      <c r="DZ679" s="22">
        <v>7</v>
      </c>
      <c r="EA679" s="22">
        <v>7</v>
      </c>
      <c r="EB679" s="22">
        <f t="shared" si="863"/>
        <v>0</v>
      </c>
      <c r="EC679" s="26">
        <f t="shared" si="864"/>
        <v>0.7023998662095492</v>
      </c>
      <c r="ED679" s="27">
        <f t="shared" si="865"/>
        <v>0.7023998662095492</v>
      </c>
      <c r="EE679" s="27">
        <f t="shared" si="866"/>
        <v>0</v>
      </c>
      <c r="EF679" s="6">
        <v>94.866666666699999</v>
      </c>
      <c r="EG679" s="6">
        <f t="shared" si="867"/>
        <v>1.9763888888895833</v>
      </c>
      <c r="EH679" s="5">
        <v>1.85</v>
      </c>
      <c r="EI679" s="5">
        <v>3.25</v>
      </c>
      <c r="EJ679" s="21">
        <f t="shared" si="868"/>
        <v>0.36274509803921573</v>
      </c>
      <c r="EK679" s="1">
        <v>5</v>
      </c>
      <c r="EL679" s="22">
        <v>0</v>
      </c>
      <c r="EM679" s="22">
        <v>1</v>
      </c>
      <c r="EN679" s="1">
        <v>1</v>
      </c>
      <c r="EO679" s="3">
        <f t="shared" si="869"/>
        <v>6</v>
      </c>
      <c r="EP679" s="6">
        <f t="shared" si="870"/>
        <v>3.7947997189023912</v>
      </c>
      <c r="EQ679" s="3">
        <f t="shared" si="871"/>
        <v>0</v>
      </c>
      <c r="ER679" s="20">
        <f t="shared" si="872"/>
        <v>0.7142857142857143</v>
      </c>
      <c r="ES679" s="20">
        <f t="shared" si="873"/>
        <v>0.14285714285714285</v>
      </c>
      <c r="ET679" s="20">
        <f t="shared" si="874"/>
        <v>0.85714285714285721</v>
      </c>
      <c r="EU679" s="3">
        <f t="shared" si="875"/>
        <v>1</v>
      </c>
      <c r="EV679" s="1">
        <v>1</v>
      </c>
      <c r="EW679" s="1">
        <v>0</v>
      </c>
      <c r="EX679" s="20">
        <f t="shared" si="876"/>
        <v>1</v>
      </c>
      <c r="EY679" s="5">
        <v>7</v>
      </c>
      <c r="EZ679" s="5">
        <v>0</v>
      </c>
      <c r="FA679" s="22">
        <v>54</v>
      </c>
      <c r="FB679" s="22">
        <v>8</v>
      </c>
      <c r="FC679" s="22">
        <v>16</v>
      </c>
      <c r="FD679" s="22">
        <v>5</v>
      </c>
      <c r="FE679" s="22">
        <v>3</v>
      </c>
      <c r="FF679" s="22">
        <v>36</v>
      </c>
      <c r="FG679" s="22">
        <v>0</v>
      </c>
      <c r="FH679" s="22">
        <v>0</v>
      </c>
      <c r="FI679" s="6">
        <v>0.2333333333</v>
      </c>
      <c r="FJ679" s="6">
        <f t="shared" si="877"/>
        <v>4.8611111104166667E-3</v>
      </c>
      <c r="FK679" s="5">
        <v>0</v>
      </c>
      <c r="FL679" s="5">
        <v>4.6399999999999997</v>
      </c>
      <c r="FM679" s="21">
        <f t="shared" si="878"/>
        <v>0</v>
      </c>
      <c r="FN679" s="1">
        <v>0</v>
      </c>
      <c r="FO679" s="22">
        <v>0</v>
      </c>
      <c r="FP679" s="22">
        <v>0</v>
      </c>
      <c r="FQ679" s="1">
        <v>0</v>
      </c>
      <c r="FR679" s="1">
        <f t="shared" si="879"/>
        <v>0</v>
      </c>
      <c r="FS679" s="3">
        <f t="shared" si="880"/>
        <v>0</v>
      </c>
      <c r="FT679" s="3" t="str">
        <f t="shared" si="881"/>
        <v xml:space="preserve"> </v>
      </c>
      <c r="FU679" s="1">
        <v>0</v>
      </c>
      <c r="FV679" s="1">
        <v>0</v>
      </c>
      <c r="FW679" s="20" t="str">
        <f t="shared" si="882"/>
        <v xml:space="preserve"> </v>
      </c>
      <c r="FX679" s="5">
        <v>0</v>
      </c>
      <c r="FY679" s="5">
        <v>0</v>
      </c>
      <c r="FZ679" s="22">
        <v>0</v>
      </c>
      <c r="GA679" s="22">
        <v>0</v>
      </c>
      <c r="GB679" s="22">
        <v>0</v>
      </c>
      <c r="GC679" s="22">
        <v>0</v>
      </c>
      <c r="GD679" s="22">
        <v>0</v>
      </c>
      <c r="GE679" s="22">
        <v>0</v>
      </c>
      <c r="GF679" s="22">
        <v>0</v>
      </c>
      <c r="GG679" s="22">
        <v>0</v>
      </c>
      <c r="GH679" s="1">
        <v>38</v>
      </c>
      <c r="GI679" s="1">
        <v>9</v>
      </c>
      <c r="GJ679" s="1">
        <v>24</v>
      </c>
      <c r="GK679" s="1">
        <v>0</v>
      </c>
      <c r="GN679" s="31" t="str">
        <f t="shared" si="883"/>
        <v xml:space="preserve"> </v>
      </c>
      <c r="GP679" s="1">
        <v>3</v>
      </c>
      <c r="GQ679" s="1">
        <v>1</v>
      </c>
      <c r="GR679" s="1">
        <v>3</v>
      </c>
      <c r="GS679" s="1">
        <v>0</v>
      </c>
      <c r="GT679" s="1">
        <v>0</v>
      </c>
      <c r="GU679" s="1">
        <v>0</v>
      </c>
      <c r="GV679" s="32" t="str">
        <f t="shared" si="884"/>
        <v xml:space="preserve"> </v>
      </c>
      <c r="GW679" s="9">
        <f t="shared" si="885"/>
        <v>6</v>
      </c>
      <c r="GX679" s="10">
        <v>2.5</v>
      </c>
      <c r="GY679" s="10">
        <v>1.1000000000000001</v>
      </c>
      <c r="GZ679" s="10">
        <v>3.6</v>
      </c>
      <c r="HA679" s="29">
        <f t="shared" si="886"/>
        <v>7.4999999999999997E-2</v>
      </c>
      <c r="HB679" s="29">
        <f t="shared" si="887"/>
        <v>0.31166582497655293</v>
      </c>
      <c r="HC679">
        <v>16.399999999999999</v>
      </c>
      <c r="HD679">
        <v>14.1</v>
      </c>
      <c r="HE679">
        <v>7.5</v>
      </c>
      <c r="HF679">
        <v>4</v>
      </c>
      <c r="HG679">
        <v>2.2000000000000002</v>
      </c>
      <c r="HH679">
        <v>0</v>
      </c>
      <c r="HI679">
        <v>6.2</v>
      </c>
      <c r="HJ679" s="11">
        <f t="shared" si="888"/>
        <v>0.12916666666666668</v>
      </c>
      <c r="HK679" s="11">
        <f t="shared" si="889"/>
        <v>0.53675780968184128</v>
      </c>
      <c r="HL679">
        <v>99</v>
      </c>
      <c r="HM679">
        <v>0</v>
      </c>
      <c r="HN679">
        <v>0</v>
      </c>
      <c r="HQ679" s="33">
        <v>3000000</v>
      </c>
      <c r="HR679" s="33">
        <v>0</v>
      </c>
      <c r="HS679" s="30">
        <f t="shared" si="890"/>
        <v>1.8097560975609763</v>
      </c>
    </row>
    <row r="680" spans="1:228" x14ac:dyDescent="0.2">
      <c r="A680" s="1">
        <v>43</v>
      </c>
      <c r="B680" s="2" t="s">
        <v>2194</v>
      </c>
      <c r="C680" s="2" t="s">
        <v>3113</v>
      </c>
      <c r="D680" s="2" t="s">
        <v>257</v>
      </c>
      <c r="E680" s="2" t="s">
        <v>240</v>
      </c>
      <c r="F680" s="2">
        <v>71</v>
      </c>
      <c r="G680" s="2">
        <v>175</v>
      </c>
      <c r="H680" s="2" t="s">
        <v>231</v>
      </c>
      <c r="I680" s="2" t="s">
        <v>258</v>
      </c>
      <c r="J680" s="3">
        <v>21</v>
      </c>
      <c r="K680" s="5" t="s">
        <v>3114</v>
      </c>
      <c r="L680" s="5" t="s">
        <v>3115</v>
      </c>
      <c r="M680" s="5" t="s">
        <v>889</v>
      </c>
      <c r="N680" s="5" t="s">
        <v>457</v>
      </c>
      <c r="O680" s="2" t="s">
        <v>457</v>
      </c>
      <c r="P680" s="2" t="s">
        <v>245</v>
      </c>
      <c r="Q680" s="1">
        <v>6</v>
      </c>
      <c r="R680" s="1">
        <v>0</v>
      </c>
      <c r="S680" s="1">
        <v>0</v>
      </c>
      <c r="T680" s="1">
        <v>0</v>
      </c>
      <c r="U680" s="1">
        <v>-3</v>
      </c>
      <c r="V680" s="1">
        <v>6</v>
      </c>
      <c r="W680" s="20">
        <f t="shared" si="812"/>
        <v>0</v>
      </c>
      <c r="X680" s="6">
        <v>62.183333333299998</v>
      </c>
      <c r="Y680" s="6">
        <f t="shared" si="813"/>
        <v>10.363888888883332</v>
      </c>
      <c r="Z680" s="1">
        <v>82</v>
      </c>
      <c r="AA680" s="6">
        <f t="shared" si="814"/>
        <v>13.666666666666666</v>
      </c>
      <c r="AB680" s="8">
        <f t="shared" si="815"/>
        <v>0.75833333333292685</v>
      </c>
      <c r="AC680" s="3">
        <f t="shared" si="816"/>
        <v>0</v>
      </c>
      <c r="AD680" s="8">
        <f t="shared" si="817"/>
        <v>0</v>
      </c>
      <c r="AE680" s="20">
        <f t="shared" si="818"/>
        <v>0</v>
      </c>
      <c r="AF680" s="20">
        <f t="shared" si="819"/>
        <v>0</v>
      </c>
      <c r="AG680" s="20">
        <f t="shared" si="820"/>
        <v>0</v>
      </c>
      <c r="AH680" s="3">
        <f t="shared" si="821"/>
        <v>25</v>
      </c>
      <c r="AI680" s="3">
        <f t="shared" si="822"/>
        <v>9</v>
      </c>
      <c r="AJ680" s="3">
        <f t="shared" si="823"/>
        <v>16</v>
      </c>
      <c r="AK680" s="20">
        <f t="shared" si="824"/>
        <v>0.36</v>
      </c>
      <c r="AL680" s="6">
        <v>7.1</v>
      </c>
      <c r="AM680" s="1">
        <v>4</v>
      </c>
      <c r="AN680" s="1">
        <v>1</v>
      </c>
      <c r="AO680" s="1">
        <v>1</v>
      </c>
      <c r="AP680" s="1">
        <v>1</v>
      </c>
      <c r="AQ680" s="1">
        <v>1</v>
      </c>
      <c r="AR680" s="6">
        <f t="shared" si="825"/>
        <v>3.8595550790693434</v>
      </c>
      <c r="AS680" s="6">
        <f t="shared" si="826"/>
        <v>0.96488876976733584</v>
      </c>
      <c r="AT680" s="6">
        <f t="shared" si="827"/>
        <v>0.96488876976733584</v>
      </c>
      <c r="AU680" s="6">
        <f t="shared" si="828"/>
        <v>0.96488876976733584</v>
      </c>
      <c r="AV680" s="6">
        <f t="shared" si="829"/>
        <v>0.96488876976733584</v>
      </c>
      <c r="AW680" s="1">
        <v>4</v>
      </c>
      <c r="AX680" s="1">
        <v>2</v>
      </c>
      <c r="AY680" s="1">
        <v>0</v>
      </c>
      <c r="AZ680" s="1">
        <v>0</v>
      </c>
      <c r="BA680" s="1">
        <v>0</v>
      </c>
      <c r="BB680" s="1">
        <v>0</v>
      </c>
      <c r="BC680" s="7">
        <f t="shared" si="891"/>
        <v>-2.0651138888889666</v>
      </c>
      <c r="BD680" s="6">
        <v>50.45</v>
      </c>
      <c r="BE680" s="6">
        <f t="shared" si="830"/>
        <v>8.4083333333333332</v>
      </c>
      <c r="BF680" s="5">
        <v>8.41</v>
      </c>
      <c r="BG680" s="5">
        <v>37.97</v>
      </c>
      <c r="BH680" s="21">
        <f t="shared" si="831"/>
        <v>0.18132815868909014</v>
      </c>
      <c r="BI680" s="1">
        <v>0</v>
      </c>
      <c r="BJ680" s="22">
        <v>0</v>
      </c>
      <c r="BK680" s="22">
        <v>0</v>
      </c>
      <c r="BL680" s="1">
        <v>0</v>
      </c>
      <c r="BM680" s="1">
        <f t="shared" si="832"/>
        <v>0</v>
      </c>
      <c r="BN680" s="8">
        <f t="shared" si="833"/>
        <v>0</v>
      </c>
      <c r="BO680" s="3">
        <f t="shared" si="834"/>
        <v>0</v>
      </c>
      <c r="BP680" s="20">
        <f t="shared" si="835"/>
        <v>0</v>
      </c>
      <c r="BQ680" s="20">
        <f t="shared" si="836"/>
        <v>0</v>
      </c>
      <c r="BR680" s="20">
        <f t="shared" si="837"/>
        <v>0</v>
      </c>
      <c r="BS680" s="3">
        <f t="shared" si="838"/>
        <v>25</v>
      </c>
      <c r="BT680" s="1">
        <v>9</v>
      </c>
      <c r="BU680" s="1">
        <v>16</v>
      </c>
      <c r="BV680" s="20">
        <f t="shared" si="839"/>
        <v>0.36</v>
      </c>
      <c r="BW680" s="5">
        <v>2</v>
      </c>
      <c r="BX680" s="5">
        <v>6</v>
      </c>
      <c r="BY680" s="21">
        <f t="shared" si="840"/>
        <v>0.23529411764705882</v>
      </c>
      <c r="BZ680" s="5">
        <v>5</v>
      </c>
      <c r="CA680" s="5">
        <v>11</v>
      </c>
      <c r="CB680" s="23">
        <f t="shared" si="841"/>
        <v>0.47058823529411764</v>
      </c>
      <c r="CC680" s="5">
        <v>5</v>
      </c>
      <c r="CD680" s="5">
        <v>5</v>
      </c>
      <c r="CE680" s="23">
        <f t="shared" si="842"/>
        <v>0.29411764705882354</v>
      </c>
      <c r="CF680" s="23">
        <f t="shared" si="843"/>
        <v>0.33333333333333331</v>
      </c>
      <c r="CG680" s="24">
        <v>1</v>
      </c>
      <c r="CH680" s="5">
        <v>22</v>
      </c>
      <c r="CI680" s="5">
        <v>18</v>
      </c>
      <c r="CJ680" s="5">
        <v>13</v>
      </c>
      <c r="CK680">
        <v>14.50006801</v>
      </c>
      <c r="CL680" s="5">
        <v>-1.3759999999999999</v>
      </c>
      <c r="CM680" s="5">
        <v>14</v>
      </c>
      <c r="CN680" s="5">
        <v>-3.242</v>
      </c>
      <c r="CO680" s="5">
        <v>-1.6859999999999999</v>
      </c>
      <c r="CP680" s="5">
        <v>-3.806</v>
      </c>
      <c r="CQ680" s="21">
        <f t="shared" si="844"/>
        <v>0</v>
      </c>
      <c r="CR680" s="25">
        <f t="shared" si="845"/>
        <v>0.83333333333333337</v>
      </c>
      <c r="CS680" s="22">
        <f t="shared" si="846"/>
        <v>833.33333333333337</v>
      </c>
      <c r="CT680" s="21">
        <f t="shared" si="847"/>
        <v>-0.16666666666666663</v>
      </c>
      <c r="CU680" s="26">
        <f t="shared" si="848"/>
        <v>0</v>
      </c>
      <c r="CV680" s="27">
        <f t="shared" si="849"/>
        <v>3.56718192627824</v>
      </c>
      <c r="CW680" s="27">
        <f t="shared" si="850"/>
        <v>30.915576694411417</v>
      </c>
      <c r="CX680" s="27">
        <f t="shared" si="851"/>
        <v>21.403091557669441</v>
      </c>
      <c r="CY680" s="27">
        <f t="shared" si="852"/>
        <v>47.562425683709868</v>
      </c>
      <c r="CZ680" s="27">
        <f t="shared" si="853"/>
        <v>52.318668252080855</v>
      </c>
      <c r="DA680" s="28">
        <f t="shared" si="854"/>
        <v>-4.7562425683709861</v>
      </c>
      <c r="DB680" s="5">
        <v>0</v>
      </c>
      <c r="DC680" s="5">
        <v>3</v>
      </c>
      <c r="DD680" s="22">
        <v>26</v>
      </c>
      <c r="DE680" s="22">
        <v>15</v>
      </c>
      <c r="DF680" s="22">
        <v>5</v>
      </c>
      <c r="DG680" s="22">
        <v>12</v>
      </c>
      <c r="DH680" s="22">
        <v>14</v>
      </c>
      <c r="DI680" s="22">
        <v>9</v>
      </c>
      <c r="DJ680" s="29">
        <f t="shared" si="855"/>
        <v>-0.28224256837098594</v>
      </c>
      <c r="DK680" s="27">
        <f t="shared" si="856"/>
        <v>2.8970239662891757</v>
      </c>
      <c r="DL680" s="27">
        <f t="shared" si="857"/>
        <v>2.6336581511719781</v>
      </c>
      <c r="DM680" s="27">
        <f t="shared" si="858"/>
        <v>30.287068738477746</v>
      </c>
      <c r="DN680" s="27">
        <f t="shared" si="859"/>
        <v>26.336581511719782</v>
      </c>
      <c r="DO680" s="27">
        <f t="shared" si="860"/>
        <v>55.043455359494338</v>
      </c>
      <c r="DP680" s="27">
        <f t="shared" si="861"/>
        <v>58.467210956017908</v>
      </c>
      <c r="DQ680" s="30">
        <f t="shared" si="862"/>
        <v>-1.3324869718474162</v>
      </c>
      <c r="DR680" s="5">
        <v>11</v>
      </c>
      <c r="DS680" s="5">
        <v>10</v>
      </c>
      <c r="DT680" s="5">
        <v>104</v>
      </c>
      <c r="DU680" s="5">
        <v>90</v>
      </c>
      <c r="DV680" s="5">
        <v>47</v>
      </c>
      <c r="DW680" s="5">
        <v>55</v>
      </c>
      <c r="DX680" s="5">
        <v>67</v>
      </c>
      <c r="DY680" s="5">
        <v>47</v>
      </c>
      <c r="DZ680" s="22">
        <v>2</v>
      </c>
      <c r="EA680" s="22">
        <v>0</v>
      </c>
      <c r="EB680" s="22">
        <f t="shared" si="863"/>
        <v>-2</v>
      </c>
      <c r="EC680" s="26">
        <f t="shared" si="864"/>
        <v>2.3785926660059467</v>
      </c>
      <c r="ED680" s="27">
        <f t="shared" si="865"/>
        <v>0</v>
      </c>
      <c r="EE680" s="27">
        <f t="shared" si="866"/>
        <v>-2.3785926660059467</v>
      </c>
      <c r="EF680" s="6">
        <v>11.733333333299999</v>
      </c>
      <c r="EG680" s="6">
        <f t="shared" si="867"/>
        <v>1.9555555555499999</v>
      </c>
      <c r="EH680" s="5">
        <v>1.94</v>
      </c>
      <c r="EI680" s="5">
        <v>3.69</v>
      </c>
      <c r="EJ680" s="21">
        <f t="shared" si="868"/>
        <v>0.34458259325044405</v>
      </c>
      <c r="EK680" s="1">
        <v>0</v>
      </c>
      <c r="EL680" s="22">
        <v>0</v>
      </c>
      <c r="EM680" s="22">
        <v>0</v>
      </c>
      <c r="EN680" s="1">
        <v>0</v>
      </c>
      <c r="EO680" s="3">
        <f t="shared" si="869"/>
        <v>0</v>
      </c>
      <c r="EP680" s="6">
        <f t="shared" si="870"/>
        <v>0</v>
      </c>
      <c r="EQ680" s="3">
        <f t="shared" si="871"/>
        <v>0</v>
      </c>
      <c r="ER680" s="20">
        <f t="shared" si="872"/>
        <v>0</v>
      </c>
      <c r="ES680" s="20">
        <f t="shared" si="873"/>
        <v>0</v>
      </c>
      <c r="ET680" s="20">
        <f t="shared" si="874"/>
        <v>0</v>
      </c>
      <c r="EU680" s="3" t="str">
        <f t="shared" si="875"/>
        <v xml:space="preserve"> </v>
      </c>
      <c r="EV680" s="1">
        <v>0</v>
      </c>
      <c r="EW680" s="1">
        <v>0</v>
      </c>
      <c r="EX680" s="20" t="str">
        <f t="shared" si="876"/>
        <v xml:space="preserve"> </v>
      </c>
      <c r="EY680" s="5">
        <v>0</v>
      </c>
      <c r="EZ680" s="5">
        <v>0</v>
      </c>
      <c r="FA680" s="22">
        <v>13</v>
      </c>
      <c r="FB680" s="22">
        <v>2</v>
      </c>
      <c r="FC680" s="22">
        <v>3</v>
      </c>
      <c r="FD680" s="22">
        <v>0</v>
      </c>
      <c r="FE680" s="22">
        <v>0</v>
      </c>
      <c r="FF680" s="22">
        <v>8</v>
      </c>
      <c r="FG680" s="22">
        <v>0</v>
      </c>
      <c r="FH680" s="22">
        <v>0</v>
      </c>
      <c r="FI680" s="6">
        <v>0</v>
      </c>
      <c r="FJ680" s="6">
        <f t="shared" si="877"/>
        <v>0</v>
      </c>
      <c r="FK680" s="5"/>
      <c r="FL680" s="5"/>
      <c r="FM680" s="21" t="str">
        <f t="shared" si="878"/>
        <v xml:space="preserve"> </v>
      </c>
      <c r="FN680" s="1">
        <v>0</v>
      </c>
      <c r="FO680" s="22">
        <v>0</v>
      </c>
      <c r="FP680" s="22">
        <v>0</v>
      </c>
      <c r="FQ680" s="1">
        <v>0</v>
      </c>
      <c r="FR680" s="1">
        <f t="shared" si="879"/>
        <v>0</v>
      </c>
      <c r="FS680" s="3">
        <f t="shared" si="880"/>
        <v>0</v>
      </c>
      <c r="FT680" s="3" t="str">
        <f t="shared" si="881"/>
        <v xml:space="preserve"> </v>
      </c>
      <c r="FU680" s="1">
        <v>0</v>
      </c>
      <c r="FV680" s="1">
        <v>0</v>
      </c>
      <c r="FW680" s="20" t="str">
        <f t="shared" si="882"/>
        <v xml:space="preserve"> </v>
      </c>
      <c r="FX680" s="5"/>
      <c r="FY680" s="5"/>
      <c r="FZ680" s="22">
        <v>0</v>
      </c>
      <c r="GA680" s="22">
        <v>0</v>
      </c>
      <c r="GB680" s="22">
        <v>0</v>
      </c>
      <c r="GC680" s="22">
        <v>0</v>
      </c>
      <c r="GD680" s="22">
        <v>0</v>
      </c>
      <c r="GE680" s="22">
        <v>0</v>
      </c>
      <c r="GF680" s="22">
        <v>0</v>
      </c>
      <c r="GG680" s="22">
        <v>0</v>
      </c>
      <c r="GH680" s="1">
        <v>0</v>
      </c>
      <c r="GI680" s="1">
        <v>0</v>
      </c>
      <c r="GJ680" s="1">
        <v>3</v>
      </c>
      <c r="GK680" s="1">
        <v>0</v>
      </c>
      <c r="GN680" s="31" t="str">
        <f t="shared" si="883"/>
        <v xml:space="preserve"> 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32" t="str">
        <f t="shared" si="884"/>
        <v xml:space="preserve"> </v>
      </c>
      <c r="GW680" s="9">
        <f t="shared" si="885"/>
        <v>2</v>
      </c>
      <c r="GX680" s="10">
        <v>-0.2</v>
      </c>
      <c r="GY680" s="10">
        <v>-0.1</v>
      </c>
      <c r="GZ680" s="10">
        <v>-0.2</v>
      </c>
      <c r="HA680" s="29">
        <f t="shared" si="886"/>
        <v>-3.3333333333333333E-2</v>
      </c>
      <c r="HB680" s="29">
        <f t="shared" si="887"/>
        <v>-0.19297775395346717</v>
      </c>
      <c r="HC680">
        <v>1</v>
      </c>
      <c r="HD680">
        <v>0.9</v>
      </c>
      <c r="HE680">
        <v>-2.7</v>
      </c>
      <c r="HF680">
        <v>-0.4</v>
      </c>
      <c r="HG680">
        <v>-0.2</v>
      </c>
      <c r="HH680">
        <v>0</v>
      </c>
      <c r="HI680">
        <v>-0.60000000000000009</v>
      </c>
      <c r="HJ680" s="11">
        <f t="shared" si="888"/>
        <v>-0.10000000000000002</v>
      </c>
      <c r="HK680" s="11">
        <f t="shared" si="889"/>
        <v>-0.57893326186040162</v>
      </c>
      <c r="HL680">
        <v>24</v>
      </c>
      <c r="HM680">
        <v>0</v>
      </c>
      <c r="HN680">
        <v>0</v>
      </c>
      <c r="HQ680" s="33">
        <v>134949</v>
      </c>
      <c r="HR680" s="33">
        <v>0</v>
      </c>
      <c r="HS680" s="30">
        <f t="shared" si="890"/>
        <v>-0.62412329933481159</v>
      </c>
    </row>
    <row r="681" spans="1:228" x14ac:dyDescent="0.2">
      <c r="A681" s="1">
        <v>10</v>
      </c>
      <c r="B681" s="2" t="s">
        <v>3116</v>
      </c>
      <c r="C681" s="2" t="s">
        <v>449</v>
      </c>
      <c r="D681" s="2" t="s">
        <v>354</v>
      </c>
      <c r="E681" s="2" t="s">
        <v>240</v>
      </c>
      <c r="F681" s="2">
        <v>73</v>
      </c>
      <c r="G681" s="2">
        <v>199</v>
      </c>
      <c r="H681" s="2" t="s">
        <v>249</v>
      </c>
      <c r="J681" s="3">
        <v>32</v>
      </c>
      <c r="K681" s="5" t="s">
        <v>3117</v>
      </c>
      <c r="L681" s="5" t="s">
        <v>3118</v>
      </c>
      <c r="M681" s="5" t="s">
        <v>644</v>
      </c>
      <c r="N681" s="5" t="s">
        <v>565</v>
      </c>
      <c r="O681" s="2" t="s">
        <v>565</v>
      </c>
      <c r="P681" s="2" t="s">
        <v>438</v>
      </c>
      <c r="Q681" s="1">
        <v>28</v>
      </c>
      <c r="R681" s="1">
        <v>6</v>
      </c>
      <c r="S681" s="1">
        <v>14</v>
      </c>
      <c r="T681" s="1">
        <v>20</v>
      </c>
      <c r="U681" s="1">
        <v>8</v>
      </c>
      <c r="V681" s="1">
        <v>88</v>
      </c>
      <c r="W681" s="20">
        <f t="shared" si="812"/>
        <v>6.8181818181818177E-2</v>
      </c>
      <c r="X681" s="6">
        <v>527.20000000000005</v>
      </c>
      <c r="Y681" s="6">
        <f t="shared" si="813"/>
        <v>18.828571428571429</v>
      </c>
      <c r="Z681" s="1">
        <v>639</v>
      </c>
      <c r="AA681" s="6">
        <f t="shared" si="814"/>
        <v>22.821428571428573</v>
      </c>
      <c r="AB681" s="8">
        <f t="shared" si="815"/>
        <v>0.825039123630673</v>
      </c>
      <c r="AC681" s="3">
        <f t="shared" si="816"/>
        <v>70.035087719298247</v>
      </c>
      <c r="AD681" s="8">
        <f t="shared" si="817"/>
        <v>7.9706093762479036</v>
      </c>
      <c r="AE681" s="20">
        <f t="shared" si="818"/>
        <v>0.23076923076923078</v>
      </c>
      <c r="AF681" s="20">
        <f t="shared" si="819"/>
        <v>0.53846153846153844</v>
      </c>
      <c r="AG681" s="20">
        <f t="shared" si="820"/>
        <v>0.76923076923076916</v>
      </c>
      <c r="AH681" s="3">
        <f t="shared" si="821"/>
        <v>62</v>
      </c>
      <c r="AI681" s="3">
        <f t="shared" si="822"/>
        <v>40</v>
      </c>
      <c r="AJ681" s="3">
        <f t="shared" si="823"/>
        <v>22</v>
      </c>
      <c r="AK681" s="20">
        <f t="shared" si="824"/>
        <v>0.64516129032258063</v>
      </c>
      <c r="AL681" s="6">
        <v>3.7</v>
      </c>
      <c r="AM681" s="1">
        <v>26</v>
      </c>
      <c r="AN681" s="1">
        <v>12</v>
      </c>
      <c r="AO681" s="1">
        <v>31</v>
      </c>
      <c r="AP681" s="1">
        <v>14</v>
      </c>
      <c r="AQ681" s="1">
        <v>14</v>
      </c>
      <c r="AR681" s="6">
        <f t="shared" si="825"/>
        <v>2.959028831562974</v>
      </c>
      <c r="AS681" s="6">
        <f t="shared" si="826"/>
        <v>1.3657056145675266</v>
      </c>
      <c r="AT681" s="6">
        <f t="shared" si="827"/>
        <v>3.5280728376327768</v>
      </c>
      <c r="AU681" s="6">
        <f t="shared" si="828"/>
        <v>1.5933232169954477</v>
      </c>
      <c r="AV681" s="6">
        <f t="shared" si="829"/>
        <v>1.5933232169954477</v>
      </c>
      <c r="AW681" s="1">
        <v>14</v>
      </c>
      <c r="AX681" s="1">
        <v>7</v>
      </c>
      <c r="AY681" s="1">
        <v>0</v>
      </c>
      <c r="AZ681" s="1">
        <v>0</v>
      </c>
      <c r="BA681" s="1">
        <v>0</v>
      </c>
      <c r="BB681" s="1">
        <v>0</v>
      </c>
      <c r="BC681" s="7">
        <f t="shared" si="891"/>
        <v>5.3878333333331838</v>
      </c>
      <c r="BD681" s="6">
        <v>415.35</v>
      </c>
      <c r="BE681" s="6">
        <f t="shared" si="830"/>
        <v>14.833928571428572</v>
      </c>
      <c r="BF681" s="5">
        <v>14.11</v>
      </c>
      <c r="BG681" s="5">
        <v>33.43</v>
      </c>
      <c r="BH681" s="21">
        <f t="shared" si="831"/>
        <v>0.29680269246949936</v>
      </c>
      <c r="BI681" s="1">
        <v>5</v>
      </c>
      <c r="BJ681" s="22">
        <v>5</v>
      </c>
      <c r="BK681" s="22">
        <v>2</v>
      </c>
      <c r="BL681" s="1">
        <v>8</v>
      </c>
      <c r="BM681" s="1">
        <f t="shared" si="832"/>
        <v>13</v>
      </c>
      <c r="BN681" s="8">
        <f t="shared" si="833"/>
        <v>1.8779342723004695</v>
      </c>
      <c r="BO681" s="3">
        <f t="shared" si="834"/>
        <v>52.368421052631582</v>
      </c>
      <c r="BP681" s="20">
        <f t="shared" si="835"/>
        <v>0.26315789473684209</v>
      </c>
      <c r="BQ681" s="20">
        <f t="shared" si="836"/>
        <v>0.42105263157894735</v>
      </c>
      <c r="BR681" s="20">
        <f t="shared" si="837"/>
        <v>0.68421052631578938</v>
      </c>
      <c r="BS681" s="3">
        <f t="shared" si="838"/>
        <v>49</v>
      </c>
      <c r="BT681" s="1">
        <v>33</v>
      </c>
      <c r="BU681" s="1">
        <v>16</v>
      </c>
      <c r="BV681" s="20">
        <f t="shared" si="839"/>
        <v>0.67346938775510201</v>
      </c>
      <c r="BW681" s="5">
        <v>65</v>
      </c>
      <c r="BX681" s="5">
        <v>67</v>
      </c>
      <c r="BY681" s="21">
        <f t="shared" si="840"/>
        <v>0.36666666666666664</v>
      </c>
      <c r="BZ681" s="5">
        <v>53</v>
      </c>
      <c r="CA681" s="5">
        <v>45</v>
      </c>
      <c r="CB681" s="23">
        <f t="shared" si="841"/>
        <v>0.2722222222222222</v>
      </c>
      <c r="CC681" s="5">
        <v>60</v>
      </c>
      <c r="CD681" s="5">
        <v>70</v>
      </c>
      <c r="CE681" s="23">
        <f t="shared" si="842"/>
        <v>0.3611111111111111</v>
      </c>
      <c r="CF681" s="23">
        <f t="shared" si="843"/>
        <v>0.57391304347826089</v>
      </c>
      <c r="CG681" s="24">
        <v>10</v>
      </c>
      <c r="CH681" s="5">
        <v>141</v>
      </c>
      <c r="CI681" s="5">
        <v>142</v>
      </c>
      <c r="CJ681" s="5">
        <v>124</v>
      </c>
      <c r="CK681">
        <v>15.92924225</v>
      </c>
      <c r="CL681" s="5">
        <v>1.1850000000000001</v>
      </c>
      <c r="CM681" s="5">
        <v>2</v>
      </c>
      <c r="CN681" s="5">
        <v>0.38700000000000001</v>
      </c>
      <c r="CO681" s="5">
        <v>-5.47</v>
      </c>
      <c r="CP681" s="5">
        <v>3.9079999999999999</v>
      </c>
      <c r="CQ681" s="21">
        <f t="shared" si="844"/>
        <v>9.5477386934673364E-2</v>
      </c>
      <c r="CR681" s="25">
        <f t="shared" si="845"/>
        <v>0.92896174863387981</v>
      </c>
      <c r="CS681" s="22">
        <f t="shared" si="846"/>
        <v>938.50948732734707</v>
      </c>
      <c r="CT681" s="21">
        <f t="shared" si="847"/>
        <v>2.4439135568553177E-2</v>
      </c>
      <c r="CU681" s="26">
        <f t="shared" si="848"/>
        <v>2.8854915460159969</v>
      </c>
      <c r="CV681" s="27">
        <f t="shared" si="849"/>
        <v>1.974283689379366</v>
      </c>
      <c r="CW681" s="27">
        <f t="shared" si="850"/>
        <v>30.221727245114916</v>
      </c>
      <c r="CX681" s="27">
        <f t="shared" si="851"/>
        <v>27.791839627417232</v>
      </c>
      <c r="CY681" s="27">
        <f t="shared" si="852"/>
        <v>54.216867469879517</v>
      </c>
      <c r="CZ681" s="27">
        <f t="shared" si="853"/>
        <v>52.698187708818466</v>
      </c>
      <c r="DA681" s="28">
        <f t="shared" si="854"/>
        <v>1.5186797610610512</v>
      </c>
      <c r="DB681" s="5">
        <v>19</v>
      </c>
      <c r="DC681" s="5">
        <v>13</v>
      </c>
      <c r="DD681" s="22">
        <v>180</v>
      </c>
      <c r="DE681" s="22">
        <v>170</v>
      </c>
      <c r="DF681" s="22">
        <v>62</v>
      </c>
      <c r="DG681" s="22">
        <v>68</v>
      </c>
      <c r="DH681" s="22">
        <v>96</v>
      </c>
      <c r="DI681" s="22">
        <v>96</v>
      </c>
      <c r="DJ681" s="29">
        <f t="shared" si="855"/>
        <v>-3.866233282417209</v>
      </c>
      <c r="DK681" s="27">
        <f t="shared" si="856"/>
        <v>2.7562924661339259</v>
      </c>
      <c r="DL681" s="27">
        <f t="shared" si="857"/>
        <v>1.3460963206700567</v>
      </c>
      <c r="DM681" s="27">
        <f t="shared" si="858"/>
        <v>30.383316952266995</v>
      </c>
      <c r="DN681" s="27">
        <f t="shared" si="859"/>
        <v>24.16563394726721</v>
      </c>
      <c r="DO681" s="27">
        <f t="shared" si="860"/>
        <v>54.548950899534205</v>
      </c>
      <c r="DP681" s="27">
        <f t="shared" si="861"/>
        <v>45.767274902781935</v>
      </c>
      <c r="DQ681" s="30">
        <f t="shared" si="862"/>
        <v>-7.2629962356912188</v>
      </c>
      <c r="DR681" s="5">
        <v>43</v>
      </c>
      <c r="DS681" s="5">
        <v>21</v>
      </c>
      <c r="DT681" s="5">
        <v>431</v>
      </c>
      <c r="DU681" s="5">
        <v>356</v>
      </c>
      <c r="DV681" s="5">
        <v>173</v>
      </c>
      <c r="DW681" s="5">
        <v>123</v>
      </c>
      <c r="DX681" s="5">
        <v>214</v>
      </c>
      <c r="DY681" s="5">
        <v>204</v>
      </c>
      <c r="DZ681" s="22">
        <v>4</v>
      </c>
      <c r="EA681" s="22">
        <v>10</v>
      </c>
      <c r="EB681" s="22">
        <f t="shared" si="863"/>
        <v>6</v>
      </c>
      <c r="EC681" s="26">
        <f t="shared" si="864"/>
        <v>0.57782592993860593</v>
      </c>
      <c r="ED681" s="27">
        <f t="shared" si="865"/>
        <v>1.4445648248465148</v>
      </c>
      <c r="EE681" s="27">
        <f t="shared" si="866"/>
        <v>0.86673889490790901</v>
      </c>
      <c r="EF681" s="6">
        <v>87.033333333300007</v>
      </c>
      <c r="EG681" s="6">
        <f t="shared" si="867"/>
        <v>3.1083333333321432</v>
      </c>
      <c r="EH681" s="5">
        <v>2.92</v>
      </c>
      <c r="EI681" s="5">
        <v>2.77</v>
      </c>
      <c r="EJ681" s="21">
        <f t="shared" si="868"/>
        <v>0.51318101933216176</v>
      </c>
      <c r="EK681" s="1">
        <v>1</v>
      </c>
      <c r="EL681" s="22">
        <v>2</v>
      </c>
      <c r="EM681" s="22">
        <v>0</v>
      </c>
      <c r="EN681" s="1">
        <v>6</v>
      </c>
      <c r="EO681" s="3">
        <f t="shared" si="869"/>
        <v>7</v>
      </c>
      <c r="EP681" s="6">
        <f t="shared" si="870"/>
        <v>4.8257372654173976</v>
      </c>
      <c r="EQ681" s="3">
        <f t="shared" si="871"/>
        <v>17.666666666666668</v>
      </c>
      <c r="ER681" s="20">
        <f t="shared" si="872"/>
        <v>0.16666666666666666</v>
      </c>
      <c r="ES681" s="20">
        <f t="shared" si="873"/>
        <v>1</v>
      </c>
      <c r="ET681" s="20">
        <f t="shared" si="874"/>
        <v>1.1666666666666667</v>
      </c>
      <c r="EU681" s="3">
        <f t="shared" si="875"/>
        <v>13</v>
      </c>
      <c r="EV681" s="1">
        <v>7</v>
      </c>
      <c r="EW681" s="1">
        <v>6</v>
      </c>
      <c r="EX681" s="20">
        <f t="shared" si="876"/>
        <v>0.53846153846153844</v>
      </c>
      <c r="EY681" s="5">
        <v>6</v>
      </c>
      <c r="EZ681" s="5">
        <v>1</v>
      </c>
      <c r="FA681" s="22">
        <v>47</v>
      </c>
      <c r="FB681" s="22">
        <v>10</v>
      </c>
      <c r="FC681" s="22">
        <v>16</v>
      </c>
      <c r="FD681" s="22">
        <v>2</v>
      </c>
      <c r="FE681" s="22">
        <v>3</v>
      </c>
      <c r="FF681" s="22">
        <v>27</v>
      </c>
      <c r="FG681" s="22">
        <v>0</v>
      </c>
      <c r="FH681" s="22">
        <v>0</v>
      </c>
      <c r="FI681" s="6">
        <v>24.816666666700002</v>
      </c>
      <c r="FJ681" s="6">
        <f t="shared" si="877"/>
        <v>0.88630952381071437</v>
      </c>
      <c r="FK681" s="5">
        <v>0.89</v>
      </c>
      <c r="FL681" s="5">
        <v>4.4800000000000004</v>
      </c>
      <c r="FM681" s="21">
        <f t="shared" si="878"/>
        <v>0.16573556797020483</v>
      </c>
      <c r="FN681" s="1">
        <v>0</v>
      </c>
      <c r="FO681" s="22">
        <v>0</v>
      </c>
      <c r="FP681" s="22">
        <v>0</v>
      </c>
      <c r="FQ681" s="1">
        <v>0</v>
      </c>
      <c r="FR681" s="1">
        <f t="shared" si="879"/>
        <v>0</v>
      </c>
      <c r="FS681" s="3">
        <f t="shared" si="880"/>
        <v>0</v>
      </c>
      <c r="FT681" s="3" t="str">
        <f t="shared" si="881"/>
        <v xml:space="preserve"> </v>
      </c>
      <c r="FU681" s="1">
        <v>0</v>
      </c>
      <c r="FV681" s="1">
        <v>0</v>
      </c>
      <c r="FW681" s="20" t="str">
        <f t="shared" si="882"/>
        <v xml:space="preserve"> </v>
      </c>
      <c r="FX681" s="5">
        <v>1</v>
      </c>
      <c r="FY681" s="5">
        <v>1</v>
      </c>
      <c r="FZ681" s="22">
        <v>6</v>
      </c>
      <c r="GA681" s="22">
        <v>24</v>
      </c>
      <c r="GB681" s="22">
        <v>3</v>
      </c>
      <c r="GC681" s="22">
        <v>11</v>
      </c>
      <c r="GD681" s="22">
        <v>2</v>
      </c>
      <c r="GE681" s="22">
        <v>1</v>
      </c>
      <c r="GF681" s="22">
        <v>0</v>
      </c>
      <c r="GG681" s="22">
        <v>0</v>
      </c>
      <c r="GH681" s="1">
        <v>31</v>
      </c>
      <c r="GI681" s="1">
        <v>10</v>
      </c>
      <c r="GJ681" s="1">
        <v>14</v>
      </c>
      <c r="GK681" s="1">
        <v>1</v>
      </c>
      <c r="GL681" s="1">
        <v>2</v>
      </c>
      <c r="GM681" s="1">
        <v>0</v>
      </c>
      <c r="GN681" s="31">
        <f t="shared" si="883"/>
        <v>0</v>
      </c>
      <c r="GO681" s="1">
        <v>0</v>
      </c>
      <c r="GP681" s="1">
        <v>0</v>
      </c>
      <c r="GQ681" s="1">
        <v>0</v>
      </c>
      <c r="GR681" s="1">
        <v>1</v>
      </c>
      <c r="GS681" s="1">
        <v>1</v>
      </c>
      <c r="GT681" s="1">
        <v>0</v>
      </c>
      <c r="GU681" s="1">
        <v>0</v>
      </c>
      <c r="GV681" s="32" t="str">
        <f t="shared" si="884"/>
        <v xml:space="preserve"> </v>
      </c>
      <c r="GW681" s="9">
        <f t="shared" si="885"/>
        <v>5</v>
      </c>
      <c r="GX681" s="10">
        <v>1.5</v>
      </c>
      <c r="GY681" s="10">
        <v>0.8</v>
      </c>
      <c r="GZ681" s="10">
        <v>2.2999999999999998</v>
      </c>
      <c r="HA681" s="29">
        <f t="shared" si="886"/>
        <v>8.2142857142857142E-2</v>
      </c>
      <c r="HB681" s="29">
        <f t="shared" si="887"/>
        <v>0.26176024279210924</v>
      </c>
      <c r="HC681">
        <v>11.1</v>
      </c>
      <c r="HD681">
        <v>8.5</v>
      </c>
      <c r="HE681">
        <v>4</v>
      </c>
      <c r="HF681">
        <v>3.1</v>
      </c>
      <c r="HG681">
        <v>1</v>
      </c>
      <c r="HH681">
        <v>-0.60000000000000009</v>
      </c>
      <c r="HI681">
        <v>3.6</v>
      </c>
      <c r="HJ681" s="11">
        <f t="shared" si="888"/>
        <v>0.12857142857142859</v>
      </c>
      <c r="HK681" s="11">
        <f t="shared" si="889"/>
        <v>0.40971168437025796</v>
      </c>
      <c r="HL681">
        <v>99</v>
      </c>
      <c r="HM681">
        <v>0</v>
      </c>
      <c r="HN681">
        <v>0</v>
      </c>
      <c r="HO681">
        <v>19</v>
      </c>
      <c r="HP681" t="s">
        <v>393</v>
      </c>
      <c r="HQ681" s="33">
        <v>5900000</v>
      </c>
      <c r="HR681" s="33">
        <v>0</v>
      </c>
      <c r="HS681" s="30">
        <f t="shared" si="890"/>
        <v>-5.8829268292682926</v>
      </c>
    </row>
    <row r="682" spans="1:228" x14ac:dyDescent="0.2">
      <c r="A682" s="1">
        <v>22</v>
      </c>
      <c r="B682" s="2" t="s">
        <v>2591</v>
      </c>
      <c r="C682" s="2" t="s">
        <v>3119</v>
      </c>
      <c r="D682" s="2" t="s">
        <v>339</v>
      </c>
      <c r="E682" s="2" t="s">
        <v>230</v>
      </c>
      <c r="F682" s="2">
        <v>71</v>
      </c>
      <c r="G682" s="2">
        <v>207</v>
      </c>
      <c r="H682" s="2" t="s">
        <v>249</v>
      </c>
      <c r="J682" s="3">
        <v>24</v>
      </c>
      <c r="K682" s="5" t="s">
        <v>3120</v>
      </c>
      <c r="L682" s="5" t="s">
        <v>3121</v>
      </c>
      <c r="M682" s="5" t="s">
        <v>570</v>
      </c>
      <c r="N682" s="5" t="s">
        <v>398</v>
      </c>
      <c r="O682" s="2" t="s">
        <v>398</v>
      </c>
      <c r="P682" s="2" t="s">
        <v>271</v>
      </c>
      <c r="Q682" s="1">
        <v>48</v>
      </c>
      <c r="R682" s="1">
        <v>5</v>
      </c>
      <c r="S682" s="1">
        <v>18</v>
      </c>
      <c r="T682" s="1">
        <v>23</v>
      </c>
      <c r="U682" s="1">
        <v>2</v>
      </c>
      <c r="V682" s="1">
        <v>84</v>
      </c>
      <c r="W682" s="20">
        <f t="shared" si="812"/>
        <v>5.9523809523809521E-2</v>
      </c>
      <c r="X682" s="6">
        <v>1022.4666666667</v>
      </c>
      <c r="Y682" s="6">
        <f t="shared" si="813"/>
        <v>21.301388888889583</v>
      </c>
      <c r="Z682" s="1">
        <v>1350</v>
      </c>
      <c r="AA682" s="6">
        <f t="shared" si="814"/>
        <v>28.125</v>
      </c>
      <c r="AB682" s="8">
        <f t="shared" si="815"/>
        <v>0.75738271604940743</v>
      </c>
      <c r="AC682" s="3">
        <f t="shared" si="816"/>
        <v>74.8</v>
      </c>
      <c r="AD682" s="8">
        <f t="shared" si="817"/>
        <v>4.3893851470299152</v>
      </c>
      <c r="AE682" s="20">
        <f t="shared" si="818"/>
        <v>0.11627906976744186</v>
      </c>
      <c r="AF682" s="20">
        <f t="shared" si="819"/>
        <v>0.41860465116279072</v>
      </c>
      <c r="AG682" s="20">
        <f t="shared" si="820"/>
        <v>0.53488372093023262</v>
      </c>
      <c r="AH682" s="3" t="e">
        <f t="shared" si="821"/>
        <v>#VALUE!</v>
      </c>
      <c r="AI682" s="3" t="str">
        <f t="shared" si="822"/>
        <v xml:space="preserve"> </v>
      </c>
      <c r="AJ682" s="3" t="str">
        <f t="shared" si="823"/>
        <v xml:space="preserve"> </v>
      </c>
      <c r="AK682" s="20" t="e">
        <f t="shared" si="824"/>
        <v>#VALUE!</v>
      </c>
      <c r="AL682" s="6">
        <v>0</v>
      </c>
      <c r="AM682" s="1">
        <v>55</v>
      </c>
      <c r="AN682" s="1">
        <v>59</v>
      </c>
      <c r="AO682" s="1">
        <v>40</v>
      </c>
      <c r="AP682" s="1">
        <v>22</v>
      </c>
      <c r="AQ682" s="1">
        <v>22</v>
      </c>
      <c r="AR682" s="6">
        <f t="shared" si="825"/>
        <v>3.2274890786984671</v>
      </c>
      <c r="AS682" s="6">
        <f t="shared" si="826"/>
        <v>3.4622155571492645</v>
      </c>
      <c r="AT682" s="6">
        <f t="shared" si="827"/>
        <v>2.3472647845079759</v>
      </c>
      <c r="AU682" s="6">
        <f t="shared" si="828"/>
        <v>1.2909956314793869</v>
      </c>
      <c r="AV682" s="6">
        <f t="shared" si="829"/>
        <v>1.2909956314793869</v>
      </c>
      <c r="AW682" s="1">
        <v>20</v>
      </c>
      <c r="AX682" s="1">
        <v>10</v>
      </c>
      <c r="AY682" s="1">
        <v>0</v>
      </c>
      <c r="AZ682" s="1">
        <v>0</v>
      </c>
      <c r="BA682" s="1">
        <v>0</v>
      </c>
      <c r="BB682" s="1">
        <v>0</v>
      </c>
      <c r="BC682" s="7">
        <f>(EA682+FH682+GG682)-(DZ682+FG682+GF682)-((BD682/60)*(-0.29)+(EF682/60)*0.11+(FI682/60)*(-0.33))</f>
        <v>-3.8406333333331499</v>
      </c>
      <c r="BD682" s="6">
        <v>811.4</v>
      </c>
      <c r="BE682" s="6">
        <f t="shared" si="830"/>
        <v>16.904166666666665</v>
      </c>
      <c r="BF682" s="5">
        <v>16.23</v>
      </c>
      <c r="BG682" s="5">
        <v>32.1</v>
      </c>
      <c r="BH682" s="21">
        <f t="shared" si="831"/>
        <v>0.3358162631905649</v>
      </c>
      <c r="BI682" s="1">
        <v>3</v>
      </c>
      <c r="BJ682" s="22">
        <v>4</v>
      </c>
      <c r="BK682" s="22">
        <v>7</v>
      </c>
      <c r="BL682" s="1">
        <v>11</v>
      </c>
      <c r="BM682" s="1">
        <f t="shared" si="832"/>
        <v>14</v>
      </c>
      <c r="BN682" s="8">
        <f t="shared" si="833"/>
        <v>1.0352477199901406</v>
      </c>
      <c r="BO682" s="3">
        <f t="shared" si="834"/>
        <v>53</v>
      </c>
      <c r="BP682" s="20">
        <f t="shared" si="835"/>
        <v>0.10714285714285714</v>
      </c>
      <c r="BQ682" s="20">
        <f t="shared" si="836"/>
        <v>0.39285714285714285</v>
      </c>
      <c r="BR682" s="20">
        <f t="shared" si="837"/>
        <v>0.5</v>
      </c>
      <c r="BS682" s="3" t="str">
        <f t="shared" si="838"/>
        <v xml:space="preserve"> </v>
      </c>
      <c r="BV682" s="20" t="str">
        <f t="shared" si="839"/>
        <v xml:space="preserve"> </v>
      </c>
      <c r="BW682" s="5">
        <v>127</v>
      </c>
      <c r="BX682" s="5">
        <v>145</v>
      </c>
      <c r="BY682" s="21">
        <f t="shared" si="840"/>
        <v>0.38526912181303113</v>
      </c>
      <c r="BZ682" s="5">
        <v>98</v>
      </c>
      <c r="CA682" s="5">
        <v>107</v>
      </c>
      <c r="CB682" s="23">
        <f t="shared" si="841"/>
        <v>0.29036827195467424</v>
      </c>
      <c r="CC682" s="5">
        <v>119</v>
      </c>
      <c r="CD682" s="5">
        <v>110</v>
      </c>
      <c r="CE682" s="23">
        <f t="shared" si="842"/>
        <v>0.32436260623229463</v>
      </c>
      <c r="CF682" s="23">
        <f t="shared" si="843"/>
        <v>0.57023060796645697</v>
      </c>
      <c r="CG682" s="24">
        <v>7</v>
      </c>
      <c r="CH682" s="5">
        <v>252</v>
      </c>
      <c r="CI682" s="5">
        <v>291</v>
      </c>
      <c r="CJ682" s="5">
        <v>231</v>
      </c>
      <c r="CK682">
        <v>15.25402126</v>
      </c>
      <c r="CL682" s="5">
        <v>-5.0000000000000001E-3</v>
      </c>
      <c r="CM682" s="5">
        <v>7</v>
      </c>
      <c r="CN682" s="5">
        <v>-0.12</v>
      </c>
      <c r="CO682" s="5">
        <v>-0.32200000000000001</v>
      </c>
      <c r="CP682" s="5">
        <v>3.4980000000000002</v>
      </c>
      <c r="CQ682" s="21">
        <f t="shared" si="844"/>
        <v>7.5471698113207544E-2</v>
      </c>
      <c r="CR682" s="25">
        <f t="shared" si="845"/>
        <v>0.91946308724832215</v>
      </c>
      <c r="CS682" s="22">
        <f t="shared" si="846"/>
        <v>927.01025705964287</v>
      </c>
      <c r="CT682" s="21">
        <f t="shared" si="847"/>
        <v>-5.0652146384703028E-3</v>
      </c>
      <c r="CU682" s="26">
        <f t="shared" si="848"/>
        <v>2.1565003080714726</v>
      </c>
      <c r="CV682" s="27">
        <f t="shared" si="849"/>
        <v>1.8484288354898337</v>
      </c>
      <c r="CW682" s="27">
        <f t="shared" si="850"/>
        <v>28.573629081947011</v>
      </c>
      <c r="CX682" s="27">
        <f t="shared" si="851"/>
        <v>22.951324707332102</v>
      </c>
      <c r="CY682" s="27">
        <f t="shared" si="852"/>
        <v>55.221811460258778</v>
      </c>
      <c r="CZ682" s="27">
        <f t="shared" si="853"/>
        <v>44.670363524337645</v>
      </c>
      <c r="DA682" s="28">
        <f t="shared" si="854"/>
        <v>10.551447935921132</v>
      </c>
      <c r="DB682" s="5">
        <v>28</v>
      </c>
      <c r="DC682" s="5">
        <v>24</v>
      </c>
      <c r="DD682" s="22">
        <v>343</v>
      </c>
      <c r="DE682" s="22">
        <v>274</v>
      </c>
      <c r="DF682" s="22">
        <v>155</v>
      </c>
      <c r="DG682" s="22">
        <v>131</v>
      </c>
      <c r="DH682" s="22">
        <v>151</v>
      </c>
      <c r="DI682" s="22">
        <v>191</v>
      </c>
      <c r="DJ682" s="29">
        <f t="shared" si="855"/>
        <v>5.1579133447261647</v>
      </c>
      <c r="DK682" s="27">
        <f t="shared" si="856"/>
        <v>2.1806853582554511</v>
      </c>
      <c r="DL682" s="27">
        <f t="shared" si="857"/>
        <v>2.2196261682242988</v>
      </c>
      <c r="DM682" s="27">
        <f t="shared" si="858"/>
        <v>26.674454828660433</v>
      </c>
      <c r="DN682" s="27">
        <f t="shared" si="859"/>
        <v>24.415887850467289</v>
      </c>
      <c r="DO682" s="27">
        <f t="shared" si="860"/>
        <v>49.571651090342677</v>
      </c>
      <c r="DP682" s="27">
        <f t="shared" si="861"/>
        <v>48.987538940809962</v>
      </c>
      <c r="DQ682" s="30">
        <f t="shared" si="862"/>
        <v>9.9673357863884178</v>
      </c>
      <c r="DR682" s="5">
        <v>56</v>
      </c>
      <c r="DS682" s="5">
        <v>57</v>
      </c>
      <c r="DT682" s="5">
        <v>629</v>
      </c>
      <c r="DU682" s="5">
        <v>570</v>
      </c>
      <c r="DV682" s="5">
        <v>272</v>
      </c>
      <c r="DW682" s="5">
        <v>254</v>
      </c>
      <c r="DX682" s="5">
        <v>377</v>
      </c>
      <c r="DY682" s="5">
        <v>316</v>
      </c>
      <c r="DZ682" s="22">
        <v>8</v>
      </c>
      <c r="EA682" s="22">
        <v>1</v>
      </c>
      <c r="EB682" s="22">
        <f t="shared" si="863"/>
        <v>-7</v>
      </c>
      <c r="EC682" s="26">
        <f t="shared" si="864"/>
        <v>0.59157012570865186</v>
      </c>
      <c r="ED682" s="27">
        <f t="shared" si="865"/>
        <v>7.3946265713581483E-2</v>
      </c>
      <c r="EE682" s="27">
        <f t="shared" si="866"/>
        <v>-0.51762385999507032</v>
      </c>
      <c r="EF682" s="6">
        <v>125.9</v>
      </c>
      <c r="EG682" s="6">
        <f t="shared" si="867"/>
        <v>2.6229166666666668</v>
      </c>
      <c r="EH682" s="5">
        <v>2.5499999999999998</v>
      </c>
      <c r="EI682" s="5">
        <v>2.4900000000000002</v>
      </c>
      <c r="EJ682" s="21">
        <f t="shared" si="868"/>
        <v>0.50595238095238093</v>
      </c>
      <c r="EK682" s="1">
        <v>2</v>
      </c>
      <c r="EL682" s="22">
        <v>3</v>
      </c>
      <c r="EM682" s="22">
        <v>4</v>
      </c>
      <c r="EN682" s="1">
        <v>7</v>
      </c>
      <c r="EO682" s="3">
        <f t="shared" si="869"/>
        <v>9</v>
      </c>
      <c r="EP682" s="6">
        <f t="shared" si="870"/>
        <v>4.2891183478951547</v>
      </c>
      <c r="EQ682" s="3">
        <f t="shared" si="871"/>
        <v>21.799999999999997</v>
      </c>
      <c r="ER682" s="20">
        <f t="shared" si="872"/>
        <v>0.13333333333333333</v>
      </c>
      <c r="ES682" s="20">
        <f t="shared" si="873"/>
        <v>0.46666666666666667</v>
      </c>
      <c r="ET682" s="20">
        <f t="shared" si="874"/>
        <v>0.6</v>
      </c>
      <c r="EU682" s="3" t="str">
        <f t="shared" si="875"/>
        <v xml:space="preserve"> </v>
      </c>
      <c r="EX682" s="20" t="str">
        <f t="shared" si="876"/>
        <v xml:space="preserve"> </v>
      </c>
      <c r="EY682" s="5">
        <v>15</v>
      </c>
      <c r="EZ682" s="5">
        <v>2</v>
      </c>
      <c r="FA682" s="22">
        <v>94</v>
      </c>
      <c r="FB682" s="22">
        <v>13</v>
      </c>
      <c r="FC682" s="22">
        <v>49</v>
      </c>
      <c r="FD682" s="22">
        <v>8</v>
      </c>
      <c r="FE682" s="22">
        <v>6</v>
      </c>
      <c r="FF682" s="22">
        <v>56</v>
      </c>
      <c r="FG682" s="22">
        <v>1</v>
      </c>
      <c r="FH682" s="22">
        <v>0</v>
      </c>
      <c r="FI682" s="6">
        <v>85.166666666699996</v>
      </c>
      <c r="FJ682" s="6">
        <f t="shared" si="877"/>
        <v>1.7743055555562499</v>
      </c>
      <c r="FK682" s="5">
        <v>1.77</v>
      </c>
      <c r="FL682" s="5">
        <v>3.45</v>
      </c>
      <c r="FM682" s="21">
        <f t="shared" si="878"/>
        <v>0.33908045977011492</v>
      </c>
      <c r="FN682" s="1">
        <v>0</v>
      </c>
      <c r="FO682" s="22">
        <v>0</v>
      </c>
      <c r="FP682" s="22">
        <v>0</v>
      </c>
      <c r="FQ682" s="1">
        <v>0</v>
      </c>
      <c r="FR682" s="1">
        <f t="shared" si="879"/>
        <v>0</v>
      </c>
      <c r="FS682" s="3">
        <f t="shared" si="880"/>
        <v>0</v>
      </c>
      <c r="FT682" s="3" t="str">
        <f t="shared" si="881"/>
        <v xml:space="preserve"> </v>
      </c>
      <c r="FW682" s="20" t="str">
        <f t="shared" si="882"/>
        <v xml:space="preserve"> </v>
      </c>
      <c r="FX682" s="5">
        <v>0</v>
      </c>
      <c r="FY682" s="5">
        <v>9</v>
      </c>
      <c r="FZ682" s="22">
        <v>6</v>
      </c>
      <c r="GA682" s="22">
        <v>49</v>
      </c>
      <c r="GB682" s="22">
        <v>3</v>
      </c>
      <c r="GC682" s="22">
        <v>21</v>
      </c>
      <c r="GD682" s="22">
        <v>34</v>
      </c>
      <c r="GE682" s="22">
        <v>2</v>
      </c>
      <c r="GF682" s="22">
        <v>0</v>
      </c>
      <c r="GG682" s="22">
        <v>0</v>
      </c>
      <c r="GH682" s="1">
        <v>44</v>
      </c>
      <c r="GI682" s="1">
        <v>15</v>
      </c>
      <c r="GJ682" s="1">
        <v>36</v>
      </c>
      <c r="GK682" s="1">
        <v>9</v>
      </c>
      <c r="GL682" s="1">
        <v>2</v>
      </c>
      <c r="GM682" s="1">
        <v>1</v>
      </c>
      <c r="GN682" s="31">
        <f t="shared" si="883"/>
        <v>0.5</v>
      </c>
      <c r="GO682" s="1">
        <v>1</v>
      </c>
      <c r="GP682" s="1">
        <v>1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32" t="str">
        <f t="shared" si="884"/>
        <v xml:space="preserve"> </v>
      </c>
      <c r="GW682" s="9">
        <f t="shared" si="885"/>
        <v>4</v>
      </c>
      <c r="GX682" s="10">
        <v>1.9</v>
      </c>
      <c r="GY682" s="10">
        <v>2.9</v>
      </c>
      <c r="GZ682" s="10">
        <v>4.8</v>
      </c>
      <c r="HA682" s="29">
        <f t="shared" si="886"/>
        <v>9.9999999999999992E-2</v>
      </c>
      <c r="HB682" s="29">
        <f t="shared" si="887"/>
        <v>0.28167177414095712</v>
      </c>
      <c r="HC682">
        <v>23.1</v>
      </c>
      <c r="HD682">
        <v>21.1</v>
      </c>
      <c r="HE682">
        <v>2.7</v>
      </c>
      <c r="HF682">
        <v>3.5</v>
      </c>
      <c r="HG682">
        <v>3.9</v>
      </c>
      <c r="HH682">
        <v>0.2</v>
      </c>
      <c r="HI682">
        <v>7.6</v>
      </c>
      <c r="HJ682" s="11">
        <f t="shared" si="888"/>
        <v>0.15833333333333333</v>
      </c>
      <c r="HK682" s="11">
        <f t="shared" si="889"/>
        <v>0.44598030905651542</v>
      </c>
      <c r="HL682">
        <v>99</v>
      </c>
      <c r="HM682">
        <v>0</v>
      </c>
      <c r="HN682">
        <v>0</v>
      </c>
      <c r="HQ682" s="33">
        <v>850000</v>
      </c>
      <c r="HR682" s="33">
        <v>450000</v>
      </c>
      <c r="HS682" s="30">
        <f t="shared" si="890"/>
        <v>6.9853658536585357</v>
      </c>
    </row>
    <row r="683" spans="1:228" x14ac:dyDescent="0.2">
      <c r="A683" s="1">
        <v>65</v>
      </c>
      <c r="B683" s="2" t="s">
        <v>3122</v>
      </c>
      <c r="C683" s="2" t="s">
        <v>1012</v>
      </c>
      <c r="D683" s="2" t="s">
        <v>257</v>
      </c>
      <c r="E683" s="2" t="s">
        <v>240</v>
      </c>
      <c r="F683" s="2">
        <v>70</v>
      </c>
      <c r="G683" s="2">
        <v>180</v>
      </c>
      <c r="H683" s="2" t="s">
        <v>249</v>
      </c>
      <c r="J683" s="3">
        <v>22</v>
      </c>
      <c r="K683" s="5" t="s">
        <v>3123</v>
      </c>
      <c r="L683" s="5" t="s">
        <v>3124</v>
      </c>
      <c r="M683" s="5" t="s">
        <v>269</v>
      </c>
      <c r="N683" s="5" t="s">
        <v>565</v>
      </c>
      <c r="O683" s="2" t="s">
        <v>565</v>
      </c>
      <c r="P683" s="2" t="s">
        <v>263</v>
      </c>
      <c r="Q683" s="1">
        <v>48</v>
      </c>
      <c r="R683" s="1">
        <v>9</v>
      </c>
      <c r="S683" s="1">
        <v>6</v>
      </c>
      <c r="T683" s="1">
        <v>15</v>
      </c>
      <c r="U683" s="1">
        <v>6</v>
      </c>
      <c r="V683" s="1">
        <v>64</v>
      </c>
      <c r="W683" s="20">
        <f t="shared" si="812"/>
        <v>0.140625</v>
      </c>
      <c r="X683" s="6">
        <v>722.46666666670001</v>
      </c>
      <c r="Y683" s="6">
        <f t="shared" si="813"/>
        <v>15.051388888889583</v>
      </c>
      <c r="Z683" s="1">
        <v>868</v>
      </c>
      <c r="AA683" s="6">
        <f t="shared" si="814"/>
        <v>18.083333333333332</v>
      </c>
      <c r="AB683" s="8">
        <f t="shared" si="815"/>
        <v>0.832334869431682</v>
      </c>
      <c r="AC683" s="3">
        <f t="shared" si="816"/>
        <v>26.454545454545457</v>
      </c>
      <c r="AD683" s="8">
        <f t="shared" si="817"/>
        <v>2.1970186314561055</v>
      </c>
      <c r="AE683" s="20">
        <f t="shared" si="818"/>
        <v>0.3</v>
      </c>
      <c r="AF683" s="20">
        <f t="shared" si="819"/>
        <v>0.2</v>
      </c>
      <c r="AG683" s="20">
        <f t="shared" si="820"/>
        <v>0.5</v>
      </c>
      <c r="AH683" s="3">
        <f t="shared" si="821"/>
        <v>457</v>
      </c>
      <c r="AI683" s="3">
        <f t="shared" si="822"/>
        <v>201</v>
      </c>
      <c r="AJ683" s="3">
        <f t="shared" si="823"/>
        <v>256</v>
      </c>
      <c r="AK683" s="20">
        <f t="shared" si="824"/>
        <v>0.43982494529540483</v>
      </c>
      <c r="AL683" s="6">
        <v>16.100000000000001</v>
      </c>
      <c r="AM683" s="1">
        <v>70</v>
      </c>
      <c r="AN683" s="1">
        <v>14</v>
      </c>
      <c r="AO683" s="1">
        <v>22</v>
      </c>
      <c r="AP683" s="1">
        <v>10</v>
      </c>
      <c r="AQ683" s="1">
        <v>12</v>
      </c>
      <c r="AR683" s="6">
        <f t="shared" si="825"/>
        <v>5.8134169973237144</v>
      </c>
      <c r="AS683" s="6">
        <f t="shared" si="826"/>
        <v>1.1626833994647428</v>
      </c>
      <c r="AT683" s="6">
        <f t="shared" si="827"/>
        <v>1.8270739134445959</v>
      </c>
      <c r="AU683" s="6">
        <f t="shared" si="828"/>
        <v>0.83048814247481628</v>
      </c>
      <c r="AV683" s="6">
        <f t="shared" si="829"/>
        <v>0.99658577096977963</v>
      </c>
      <c r="AW683" s="1">
        <v>38</v>
      </c>
      <c r="AX683" s="1">
        <v>14</v>
      </c>
      <c r="AY683" s="1">
        <v>2</v>
      </c>
      <c r="AZ683" s="1">
        <v>0</v>
      </c>
      <c r="BA683" s="1">
        <v>0</v>
      </c>
      <c r="BB683" s="1">
        <v>0</v>
      </c>
      <c r="BC683" s="7">
        <f t="shared" ref="BC683:BC692" si="892">(EA683+FH683+GG683)-(DZ683+FG683+GF683)-((BD683/60)*(0.11)+(EF683/60)*(-0.14)+(FI683/60)*(0.13))</f>
        <v>1.0822972222221499</v>
      </c>
      <c r="BD683" s="6">
        <v>620.6</v>
      </c>
      <c r="BE683" s="6">
        <f t="shared" si="830"/>
        <v>12.929166666666667</v>
      </c>
      <c r="BF683" s="5">
        <v>12.78</v>
      </c>
      <c r="BG683" s="5">
        <v>36.020000000000003</v>
      </c>
      <c r="BH683" s="21">
        <f t="shared" si="831"/>
        <v>0.26188524590163931</v>
      </c>
      <c r="BI683" s="1">
        <v>7</v>
      </c>
      <c r="BJ683" s="22">
        <v>2</v>
      </c>
      <c r="BK683" s="22">
        <v>4</v>
      </c>
      <c r="BL683" s="1">
        <v>6</v>
      </c>
      <c r="BM683" s="1">
        <f t="shared" si="832"/>
        <v>13</v>
      </c>
      <c r="BN683" s="8">
        <f t="shared" si="833"/>
        <v>1.2568482114083144</v>
      </c>
      <c r="BO683" s="3">
        <f t="shared" si="834"/>
        <v>26.454545454545457</v>
      </c>
      <c r="BP683" s="20">
        <f t="shared" si="835"/>
        <v>0.31818181818181818</v>
      </c>
      <c r="BQ683" s="20">
        <f t="shared" si="836"/>
        <v>0.27272727272727271</v>
      </c>
      <c r="BR683" s="20">
        <f t="shared" si="837"/>
        <v>0.59090909090909083</v>
      </c>
      <c r="BS683" s="3">
        <f t="shared" si="838"/>
        <v>431</v>
      </c>
      <c r="BT683" s="1">
        <v>192</v>
      </c>
      <c r="BU683" s="1">
        <v>239</v>
      </c>
      <c r="BV683" s="20">
        <f t="shared" si="839"/>
        <v>0.44547563805104406</v>
      </c>
      <c r="BW683" s="5">
        <v>82</v>
      </c>
      <c r="BX683" s="5">
        <v>93</v>
      </c>
      <c r="BY683" s="21">
        <f t="shared" si="840"/>
        <v>0.34448818897637795</v>
      </c>
      <c r="BZ683" s="5">
        <v>71</v>
      </c>
      <c r="CA683" s="5">
        <v>86</v>
      </c>
      <c r="CB683" s="23">
        <f t="shared" si="841"/>
        <v>0.30905511811023623</v>
      </c>
      <c r="CC683" s="5">
        <v>73</v>
      </c>
      <c r="CD683" s="5">
        <v>103</v>
      </c>
      <c r="CE683" s="23">
        <f t="shared" si="842"/>
        <v>0.34645669291338582</v>
      </c>
      <c r="CF683" s="23">
        <f t="shared" si="843"/>
        <v>0.52710843373493976</v>
      </c>
      <c r="CG683" s="24">
        <v>5</v>
      </c>
      <c r="CH683" s="5">
        <v>232</v>
      </c>
      <c r="CI683" s="5">
        <v>210</v>
      </c>
      <c r="CJ683" s="5">
        <v>155</v>
      </c>
      <c r="CK683">
        <v>14.945478720000001</v>
      </c>
      <c r="CL683" s="5">
        <v>-1.0189999999999999</v>
      </c>
      <c r="CM683" s="5">
        <v>15</v>
      </c>
      <c r="CN683" s="5">
        <v>-1.7010000000000001</v>
      </c>
      <c r="CO683" s="5">
        <v>1.024</v>
      </c>
      <c r="CP683" s="5">
        <v>8.7949999999999999</v>
      </c>
      <c r="CQ683" s="21">
        <f t="shared" si="844"/>
        <v>7.560137457044673E-2</v>
      </c>
      <c r="CR683" s="25">
        <f t="shared" si="845"/>
        <v>0.94779116465863456</v>
      </c>
      <c r="CS683" s="22">
        <f t="shared" si="846"/>
        <v>955.35130211567923</v>
      </c>
      <c r="CT683" s="21">
        <f t="shared" si="847"/>
        <v>2.3392539229081286E-2</v>
      </c>
      <c r="CU683" s="26">
        <f t="shared" si="848"/>
        <v>2.1517996870109548</v>
      </c>
      <c r="CV683" s="27">
        <f t="shared" si="849"/>
        <v>1.2715179968701096</v>
      </c>
      <c r="CW683" s="27">
        <f t="shared" si="850"/>
        <v>28.462441314553992</v>
      </c>
      <c r="CX683" s="27">
        <f t="shared" si="851"/>
        <v>24.354460093896716</v>
      </c>
      <c r="CY683" s="27">
        <f t="shared" si="852"/>
        <v>53.892801251956186</v>
      </c>
      <c r="CZ683" s="27">
        <f t="shared" si="853"/>
        <v>46.850547730829426</v>
      </c>
      <c r="DA683" s="28">
        <f t="shared" si="854"/>
        <v>7.0422535211267601</v>
      </c>
      <c r="DB683" s="5">
        <v>22</v>
      </c>
      <c r="DC683" s="5">
        <v>13</v>
      </c>
      <c r="DD683" s="22">
        <v>269</v>
      </c>
      <c r="DE683" s="22">
        <v>236</v>
      </c>
      <c r="DF683" s="22">
        <v>112</v>
      </c>
      <c r="DG683" s="22">
        <v>89</v>
      </c>
      <c r="DH683" s="22">
        <v>141</v>
      </c>
      <c r="DI683" s="22">
        <v>148</v>
      </c>
      <c r="DJ683" s="29">
        <f t="shared" si="855"/>
        <v>-4.1943488885117954</v>
      </c>
      <c r="DK683" s="27">
        <f t="shared" si="856"/>
        <v>3.1232648528595228</v>
      </c>
      <c r="DL683" s="27">
        <f t="shared" si="857"/>
        <v>2.0474736257634647</v>
      </c>
      <c r="DM683" s="27">
        <f t="shared" si="858"/>
        <v>31.406163242642975</v>
      </c>
      <c r="DN683" s="27">
        <f t="shared" si="859"/>
        <v>25.437257079400332</v>
      </c>
      <c r="DO683" s="27">
        <f t="shared" si="860"/>
        <v>55.316490838423093</v>
      </c>
      <c r="DP683" s="27">
        <f t="shared" si="861"/>
        <v>47.126596335369236</v>
      </c>
      <c r="DQ683" s="30">
        <f t="shared" si="862"/>
        <v>-1.147640981927097</v>
      </c>
      <c r="DR683" s="5">
        <v>90</v>
      </c>
      <c r="DS683" s="5">
        <v>59</v>
      </c>
      <c r="DT683" s="5">
        <v>815</v>
      </c>
      <c r="DU683" s="5">
        <v>674</v>
      </c>
      <c r="DV683" s="5">
        <v>291</v>
      </c>
      <c r="DW683" s="5">
        <v>248</v>
      </c>
      <c r="DX683" s="5">
        <v>377</v>
      </c>
      <c r="DY683" s="5">
        <v>398</v>
      </c>
      <c r="DZ683" s="22">
        <v>9</v>
      </c>
      <c r="EA683" s="22">
        <v>10</v>
      </c>
      <c r="EB683" s="22">
        <f t="shared" si="863"/>
        <v>1</v>
      </c>
      <c r="EC683" s="26">
        <f t="shared" si="864"/>
        <v>0.87012568482114072</v>
      </c>
      <c r="ED683" s="27">
        <f t="shared" si="865"/>
        <v>0.96680631646793413</v>
      </c>
      <c r="EE683" s="27">
        <f t="shared" si="866"/>
        <v>9.6680631646793427E-2</v>
      </c>
      <c r="EF683" s="6">
        <v>97.95</v>
      </c>
      <c r="EG683" s="6">
        <f t="shared" si="867"/>
        <v>2.0406249999999999</v>
      </c>
      <c r="EH683" s="5">
        <v>2.04</v>
      </c>
      <c r="EI683" s="5">
        <v>3.13</v>
      </c>
      <c r="EJ683" s="21">
        <f t="shared" si="868"/>
        <v>0.39458413926499036</v>
      </c>
      <c r="EK683" s="1">
        <v>2</v>
      </c>
      <c r="EL683" s="22">
        <v>0</v>
      </c>
      <c r="EM683" s="22">
        <v>0</v>
      </c>
      <c r="EN683" s="1">
        <v>0</v>
      </c>
      <c r="EO683" s="3">
        <f t="shared" si="869"/>
        <v>2</v>
      </c>
      <c r="EP683" s="6">
        <f t="shared" si="870"/>
        <v>1.2251148545176109</v>
      </c>
      <c r="EQ683" s="3">
        <f t="shared" si="871"/>
        <v>0</v>
      </c>
      <c r="ER683" s="20">
        <f t="shared" si="872"/>
        <v>0.25</v>
      </c>
      <c r="ES683" s="20">
        <f t="shared" si="873"/>
        <v>0</v>
      </c>
      <c r="ET683" s="20">
        <f t="shared" si="874"/>
        <v>0.25</v>
      </c>
      <c r="EU683" s="3">
        <f t="shared" si="875"/>
        <v>22</v>
      </c>
      <c r="EV683" s="1">
        <v>9</v>
      </c>
      <c r="EW683" s="1">
        <v>13</v>
      </c>
      <c r="EX683" s="20">
        <f t="shared" si="876"/>
        <v>0.40909090909090912</v>
      </c>
      <c r="EY683" s="5">
        <v>8</v>
      </c>
      <c r="EZ683" s="5">
        <v>4</v>
      </c>
      <c r="FA683" s="22">
        <v>77</v>
      </c>
      <c r="FB683" s="22">
        <v>9</v>
      </c>
      <c r="FC683" s="22">
        <v>25</v>
      </c>
      <c r="FD683" s="22">
        <v>4</v>
      </c>
      <c r="FE683" s="22">
        <v>5</v>
      </c>
      <c r="FF683" s="22">
        <v>64</v>
      </c>
      <c r="FG683" s="22">
        <v>0</v>
      </c>
      <c r="FH683" s="22">
        <v>0</v>
      </c>
      <c r="FI683" s="6">
        <v>3.9166666667000003</v>
      </c>
      <c r="FJ683" s="6">
        <f t="shared" si="877"/>
        <v>8.1597222222916668E-2</v>
      </c>
      <c r="FK683" s="5">
        <v>0.08</v>
      </c>
      <c r="FL683" s="5">
        <v>4.76</v>
      </c>
      <c r="FM683" s="21">
        <f t="shared" si="878"/>
        <v>1.6528925619834711E-2</v>
      </c>
      <c r="FN683" s="1">
        <v>0</v>
      </c>
      <c r="FO683" s="22">
        <v>0</v>
      </c>
      <c r="FP683" s="22">
        <v>0</v>
      </c>
      <c r="FQ683" s="1">
        <v>0</v>
      </c>
      <c r="FR683" s="1">
        <f t="shared" si="879"/>
        <v>0</v>
      </c>
      <c r="FS683" s="3">
        <f t="shared" si="880"/>
        <v>0</v>
      </c>
      <c r="FT683" s="3">
        <f t="shared" si="881"/>
        <v>4</v>
      </c>
      <c r="FU683" s="1">
        <v>0</v>
      </c>
      <c r="FV683" s="1">
        <v>4</v>
      </c>
      <c r="FW683" s="20">
        <f t="shared" si="882"/>
        <v>0</v>
      </c>
      <c r="FX683" s="5">
        <v>0</v>
      </c>
      <c r="FY683" s="5">
        <v>0</v>
      </c>
      <c r="FZ683" s="22">
        <v>0</v>
      </c>
      <c r="GA683" s="22">
        <v>3</v>
      </c>
      <c r="GB683" s="22">
        <v>0</v>
      </c>
      <c r="GC683" s="22">
        <v>3</v>
      </c>
      <c r="GD683" s="22">
        <v>3</v>
      </c>
      <c r="GE683" s="22">
        <v>0</v>
      </c>
      <c r="GF683" s="22">
        <v>0</v>
      </c>
      <c r="GG683" s="22">
        <v>1</v>
      </c>
      <c r="GH683" s="1">
        <v>30</v>
      </c>
      <c r="GI683" s="1">
        <v>8</v>
      </c>
      <c r="GJ683" s="1">
        <v>16</v>
      </c>
      <c r="GK683" s="1">
        <v>0</v>
      </c>
      <c r="GL683" s="1">
        <v>3</v>
      </c>
      <c r="GM683" s="1">
        <v>1</v>
      </c>
      <c r="GN683" s="31">
        <f t="shared" si="883"/>
        <v>0.33333333333333331</v>
      </c>
      <c r="GO683" s="1">
        <v>1</v>
      </c>
      <c r="GP683" s="1">
        <v>3</v>
      </c>
      <c r="GQ683" s="1">
        <v>0</v>
      </c>
      <c r="GR683" s="1">
        <v>2</v>
      </c>
      <c r="GS683" s="1">
        <v>0</v>
      </c>
      <c r="GT683" s="1">
        <v>0</v>
      </c>
      <c r="GU683" s="1">
        <v>0</v>
      </c>
      <c r="GV683" s="32" t="str">
        <f t="shared" si="884"/>
        <v xml:space="preserve"> </v>
      </c>
      <c r="GW683" s="9">
        <f t="shared" si="885"/>
        <v>6</v>
      </c>
      <c r="GX683" s="10">
        <v>0.7</v>
      </c>
      <c r="GY683" s="10">
        <v>0.9</v>
      </c>
      <c r="GZ683" s="10">
        <v>1.6</v>
      </c>
      <c r="HA683" s="29">
        <f t="shared" si="886"/>
        <v>3.3333333333333333E-2</v>
      </c>
      <c r="HB683" s="29">
        <f t="shared" si="887"/>
        <v>0.13287810279597062</v>
      </c>
      <c r="HC683">
        <v>13.3</v>
      </c>
      <c r="HD683">
        <v>10.6</v>
      </c>
      <c r="HE683">
        <v>0.1</v>
      </c>
      <c r="HF683">
        <v>0.9</v>
      </c>
      <c r="HG683">
        <v>0.9</v>
      </c>
      <c r="HH683">
        <v>-0.1</v>
      </c>
      <c r="HI683">
        <v>1.7000000000000002</v>
      </c>
      <c r="HJ683" s="11">
        <f t="shared" si="888"/>
        <v>3.5416666666666673E-2</v>
      </c>
      <c r="HK683" s="11">
        <f t="shared" si="889"/>
        <v>0.14118298422071879</v>
      </c>
      <c r="HL683">
        <v>99</v>
      </c>
      <c r="HM683">
        <v>0</v>
      </c>
      <c r="HN683">
        <v>0</v>
      </c>
      <c r="HQ683" s="33">
        <v>577500</v>
      </c>
      <c r="HR683" s="33">
        <v>0</v>
      </c>
      <c r="HS683" s="30">
        <f t="shared" si="890"/>
        <v>1.5639024390243905</v>
      </c>
    </row>
    <row r="684" spans="1:228" s="5" customFormat="1" x14ac:dyDescent="0.2">
      <c r="A684" s="1">
        <v>15</v>
      </c>
      <c r="B684" s="2" t="s">
        <v>3125</v>
      </c>
      <c r="C684" s="2" t="s">
        <v>484</v>
      </c>
      <c r="D684" s="2" t="s">
        <v>257</v>
      </c>
      <c r="E684" s="2" t="s">
        <v>240</v>
      </c>
      <c r="F684" s="2">
        <v>74</v>
      </c>
      <c r="G684" s="2">
        <v>212</v>
      </c>
      <c r="H684" s="2" t="s">
        <v>231</v>
      </c>
      <c r="I684" s="2" t="s">
        <v>258</v>
      </c>
      <c r="J684" s="3">
        <v>22</v>
      </c>
      <c r="K684" s="5" t="s">
        <v>3126</v>
      </c>
      <c r="L684" s="5" t="s">
        <v>3127</v>
      </c>
      <c r="M684" s="5" t="s">
        <v>2543</v>
      </c>
      <c r="N684" s="5" t="s">
        <v>235</v>
      </c>
      <c r="O684" s="2" t="s">
        <v>235</v>
      </c>
      <c r="P684" s="2" t="s">
        <v>314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20">
        <f t="shared" si="812"/>
        <v>0</v>
      </c>
      <c r="X684" s="6">
        <v>6.7833333332999999</v>
      </c>
      <c r="Y684" s="6">
        <f t="shared" si="813"/>
        <v>6.7833333332999999</v>
      </c>
      <c r="Z684" s="1">
        <v>11</v>
      </c>
      <c r="AA684" s="6">
        <f t="shared" si="814"/>
        <v>11</v>
      </c>
      <c r="AB684" s="8">
        <f t="shared" si="815"/>
        <v>0.61666666666363634</v>
      </c>
      <c r="AC684" s="3">
        <f t="shared" si="816"/>
        <v>0</v>
      </c>
      <c r="AD684" s="8">
        <f t="shared" si="817"/>
        <v>0</v>
      </c>
      <c r="AE684" s="20">
        <f t="shared" si="818"/>
        <v>0</v>
      </c>
      <c r="AF684" s="20">
        <f t="shared" si="819"/>
        <v>0</v>
      </c>
      <c r="AG684" s="20">
        <f t="shared" si="820"/>
        <v>0</v>
      </c>
      <c r="AH684" s="3" t="e">
        <f t="shared" si="821"/>
        <v>#VALUE!</v>
      </c>
      <c r="AI684" s="3" t="str">
        <f t="shared" si="822"/>
        <v xml:space="preserve"> </v>
      </c>
      <c r="AJ684" s="3">
        <f t="shared" si="823"/>
        <v>1</v>
      </c>
      <c r="AK684" s="20" t="e">
        <f t="shared" si="824"/>
        <v>#VALUE!</v>
      </c>
      <c r="AL684" s="6">
        <v>1.7000000000000002</v>
      </c>
      <c r="AM684" s="1">
        <v>0</v>
      </c>
      <c r="AN684" s="1">
        <v>0</v>
      </c>
      <c r="AO684" s="1">
        <v>0</v>
      </c>
      <c r="AP684" s="1">
        <v>0</v>
      </c>
      <c r="AQ684" s="1">
        <v>1</v>
      </c>
      <c r="AR684" s="6">
        <f t="shared" si="825"/>
        <v>0</v>
      </c>
      <c r="AS684" s="6">
        <f t="shared" si="826"/>
        <v>0</v>
      </c>
      <c r="AT684" s="6">
        <f t="shared" si="827"/>
        <v>0</v>
      </c>
      <c r="AU684" s="6">
        <f t="shared" si="828"/>
        <v>0</v>
      </c>
      <c r="AV684" s="6">
        <f t="shared" si="829"/>
        <v>8.8452088452523103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7">
        <f t="shared" si="892"/>
        <v>-1.2436111111049999E-2</v>
      </c>
      <c r="BD684" s="6">
        <v>6.7833333332999999</v>
      </c>
      <c r="BE684" s="6">
        <f t="shared" si="830"/>
        <v>6.7833333332999999</v>
      </c>
      <c r="BF684" s="5">
        <v>6.78</v>
      </c>
      <c r="BG684" s="5">
        <v>41.33</v>
      </c>
      <c r="BH684" s="21">
        <f t="shared" si="831"/>
        <v>0.14092704219496988</v>
      </c>
      <c r="BI684" s="1">
        <v>0</v>
      </c>
      <c r="BJ684" s="22">
        <v>0</v>
      </c>
      <c r="BK684" s="22">
        <v>0</v>
      </c>
      <c r="BL684" s="1">
        <v>0</v>
      </c>
      <c r="BM684" s="1">
        <f t="shared" si="832"/>
        <v>0</v>
      </c>
      <c r="BN684" s="8">
        <f t="shared" si="833"/>
        <v>0</v>
      </c>
      <c r="BO684" s="3">
        <f t="shared" si="834"/>
        <v>0</v>
      </c>
      <c r="BP684" s="20">
        <f t="shared" si="835"/>
        <v>0</v>
      </c>
      <c r="BQ684" s="20">
        <f t="shared" si="836"/>
        <v>0</v>
      </c>
      <c r="BR684" s="20">
        <f t="shared" si="837"/>
        <v>0</v>
      </c>
      <c r="BS684" s="3">
        <f t="shared" si="838"/>
        <v>1</v>
      </c>
      <c r="BT684" s="1">
        <v>0</v>
      </c>
      <c r="BU684" s="1">
        <v>1</v>
      </c>
      <c r="BV684" s="20">
        <f t="shared" si="839"/>
        <v>0</v>
      </c>
      <c r="BW684" s="5">
        <v>0</v>
      </c>
      <c r="BX684" s="5">
        <v>0</v>
      </c>
      <c r="BY684" s="21">
        <f t="shared" si="840"/>
        <v>0</v>
      </c>
      <c r="BZ684" s="5">
        <v>0</v>
      </c>
      <c r="CA684" s="5">
        <v>2</v>
      </c>
      <c r="CB684" s="23">
        <f t="shared" si="841"/>
        <v>1</v>
      </c>
      <c r="CC684" s="5">
        <v>0</v>
      </c>
      <c r="CD684" s="5">
        <v>0</v>
      </c>
      <c r="CE684" s="23">
        <f t="shared" si="842"/>
        <v>0</v>
      </c>
      <c r="CF684" s="23">
        <f t="shared" si="843"/>
        <v>0</v>
      </c>
      <c r="CG684" s="24">
        <v>1</v>
      </c>
      <c r="CH684" s="5">
        <v>2</v>
      </c>
      <c r="CI684" s="5">
        <v>2</v>
      </c>
      <c r="CJ684" s="5">
        <v>0</v>
      </c>
      <c r="CK684">
        <v>14.02625785</v>
      </c>
      <c r="CL684" s="5">
        <v>-0.13100000000000001</v>
      </c>
      <c r="CM684" s="5">
        <v>8</v>
      </c>
      <c r="CN684" s="5">
        <v>3.08</v>
      </c>
      <c r="CO684" s="5">
        <v>-3.74</v>
      </c>
      <c r="CP684" s="5">
        <v>4.7960000000000003</v>
      </c>
      <c r="CQ684" s="21">
        <f t="shared" si="844"/>
        <v>0</v>
      </c>
      <c r="CR684" s="25">
        <f t="shared" si="845"/>
        <v>1</v>
      </c>
      <c r="CS684" s="22">
        <f t="shared" si="846"/>
        <v>1000</v>
      </c>
      <c r="CT684" s="21">
        <f t="shared" si="847"/>
        <v>0</v>
      </c>
      <c r="CU684" s="26">
        <f t="shared" si="848"/>
        <v>0</v>
      </c>
      <c r="CV684" s="27">
        <f t="shared" si="849"/>
        <v>0</v>
      </c>
      <c r="CW684" s="27">
        <f t="shared" si="850"/>
        <v>35.398230088495573</v>
      </c>
      <c r="CX684" s="27">
        <f t="shared" si="851"/>
        <v>26.548672566371678</v>
      </c>
      <c r="CY684" s="27">
        <f t="shared" si="852"/>
        <v>44.247787610619469</v>
      </c>
      <c r="CZ684" s="27">
        <f t="shared" si="853"/>
        <v>26.548672566371678</v>
      </c>
      <c r="DA684" s="28">
        <f t="shared" si="854"/>
        <v>17.69911504424779</v>
      </c>
      <c r="DB684" s="5">
        <v>0</v>
      </c>
      <c r="DC684" s="5">
        <v>0</v>
      </c>
      <c r="DD684" s="22">
        <v>4</v>
      </c>
      <c r="DE684" s="22">
        <v>3</v>
      </c>
      <c r="DF684" s="22">
        <v>1</v>
      </c>
      <c r="DG684" s="22">
        <v>0</v>
      </c>
      <c r="DH684" s="22">
        <v>0</v>
      </c>
      <c r="DI684" s="22">
        <v>0</v>
      </c>
      <c r="DJ684" s="29">
        <f t="shared" si="855"/>
        <v>27.893115044247789</v>
      </c>
      <c r="DK684" s="27">
        <f t="shared" si="856"/>
        <v>0</v>
      </c>
      <c r="DL684" s="27">
        <f t="shared" si="857"/>
        <v>1.4517299782240503</v>
      </c>
      <c r="DM684" s="27">
        <f t="shared" si="858"/>
        <v>30.486329542705057</v>
      </c>
      <c r="DN684" s="27">
        <f t="shared" si="859"/>
        <v>27.582869586256958</v>
      </c>
      <c r="DO684" s="27">
        <f t="shared" si="860"/>
        <v>55.165739172513916</v>
      </c>
      <c r="DP684" s="27">
        <f t="shared" si="861"/>
        <v>40.64843939027341</v>
      </c>
      <c r="DQ684" s="30">
        <f t="shared" si="862"/>
        <v>3.1818152620072837</v>
      </c>
      <c r="DR684" s="5">
        <v>0</v>
      </c>
      <c r="DS684" s="5">
        <v>1</v>
      </c>
      <c r="DT684" s="5">
        <v>21</v>
      </c>
      <c r="DU684" s="5">
        <v>18</v>
      </c>
      <c r="DV684" s="5">
        <v>7</v>
      </c>
      <c r="DW684" s="5">
        <v>4</v>
      </c>
      <c r="DX684" s="5">
        <v>5</v>
      </c>
      <c r="DY684" s="5">
        <v>10</v>
      </c>
      <c r="DZ684" s="22">
        <v>0</v>
      </c>
      <c r="EA684" s="22">
        <v>0</v>
      </c>
      <c r="EB684" s="22">
        <f t="shared" si="863"/>
        <v>0</v>
      </c>
      <c r="EC684" s="26">
        <f t="shared" si="864"/>
        <v>0</v>
      </c>
      <c r="ED684" s="27">
        <f t="shared" si="865"/>
        <v>0</v>
      </c>
      <c r="EE684" s="27">
        <f t="shared" si="866"/>
        <v>0</v>
      </c>
      <c r="EF684" s="6">
        <v>0</v>
      </c>
      <c r="EG684" s="6">
        <f t="shared" si="867"/>
        <v>0</v>
      </c>
      <c r="EJ684" s="21" t="str">
        <f t="shared" si="868"/>
        <v xml:space="preserve"> </v>
      </c>
      <c r="EK684" s="1">
        <v>0</v>
      </c>
      <c r="EL684" s="22">
        <v>0</v>
      </c>
      <c r="EM684" s="22">
        <v>0</v>
      </c>
      <c r="EN684" s="1">
        <v>0</v>
      </c>
      <c r="EO684" s="3">
        <f t="shared" si="869"/>
        <v>0</v>
      </c>
      <c r="EP684" s="6">
        <f t="shared" si="870"/>
        <v>0</v>
      </c>
      <c r="EQ684" s="3">
        <f t="shared" si="871"/>
        <v>0</v>
      </c>
      <c r="ER684" s="20">
        <f t="shared" si="872"/>
        <v>0</v>
      </c>
      <c r="ES684" s="20">
        <f t="shared" si="873"/>
        <v>0</v>
      </c>
      <c r="ET684" s="20">
        <f t="shared" si="874"/>
        <v>0</v>
      </c>
      <c r="EU684" s="3" t="str">
        <f t="shared" si="875"/>
        <v xml:space="preserve"> </v>
      </c>
      <c r="EV684" s="1">
        <v>0</v>
      </c>
      <c r="EW684" s="1">
        <v>0</v>
      </c>
      <c r="EX684" s="20" t="str">
        <f t="shared" si="876"/>
        <v xml:space="preserve"> </v>
      </c>
      <c r="FA684" s="22">
        <v>0</v>
      </c>
      <c r="FB684" s="22">
        <v>0</v>
      </c>
      <c r="FC684" s="22">
        <v>0</v>
      </c>
      <c r="FD684" s="22">
        <v>0</v>
      </c>
      <c r="FE684" s="22">
        <v>0</v>
      </c>
      <c r="FF684" s="22">
        <v>0</v>
      </c>
      <c r="FG684" s="22">
        <v>0</v>
      </c>
      <c r="FH684" s="22">
        <v>0</v>
      </c>
      <c r="FI684" s="6">
        <v>0</v>
      </c>
      <c r="FJ684" s="6">
        <f t="shared" si="877"/>
        <v>0</v>
      </c>
      <c r="FM684" s="21" t="str">
        <f t="shared" si="878"/>
        <v xml:space="preserve"> </v>
      </c>
      <c r="FN684" s="1">
        <v>0</v>
      </c>
      <c r="FO684" s="22">
        <v>0</v>
      </c>
      <c r="FP684" s="22">
        <v>0</v>
      </c>
      <c r="FQ684" s="1">
        <v>0</v>
      </c>
      <c r="FR684" s="1">
        <f t="shared" si="879"/>
        <v>0</v>
      </c>
      <c r="FS684" s="3">
        <f t="shared" si="880"/>
        <v>0</v>
      </c>
      <c r="FT684" s="3" t="str">
        <f t="shared" si="881"/>
        <v xml:space="preserve"> </v>
      </c>
      <c r="FU684" s="1">
        <v>0</v>
      </c>
      <c r="FV684" s="1">
        <v>0</v>
      </c>
      <c r="FW684" s="20" t="str">
        <f t="shared" si="882"/>
        <v xml:space="preserve"> </v>
      </c>
      <c r="FZ684" s="22">
        <v>0</v>
      </c>
      <c r="GA684" s="22">
        <v>0</v>
      </c>
      <c r="GB684" s="22">
        <v>0</v>
      </c>
      <c r="GC684" s="22">
        <v>0</v>
      </c>
      <c r="GD684" s="22">
        <v>0</v>
      </c>
      <c r="GE684" s="22">
        <v>0</v>
      </c>
      <c r="GF684" s="22">
        <v>0</v>
      </c>
      <c r="GG684" s="22">
        <v>0</v>
      </c>
      <c r="GH684" s="1">
        <v>0</v>
      </c>
      <c r="GI684" s="1">
        <v>0</v>
      </c>
      <c r="GJ684" s="1">
        <v>0</v>
      </c>
      <c r="GK684" s="1">
        <v>0</v>
      </c>
      <c r="GL684" s="6"/>
      <c r="GM684" s="6"/>
      <c r="GN684" s="31" t="str">
        <f t="shared" si="883"/>
        <v xml:space="preserve"> </v>
      </c>
      <c r="GO684" s="1"/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32" t="str">
        <f t="shared" si="884"/>
        <v xml:space="preserve"> </v>
      </c>
      <c r="GW684" s="9">
        <f t="shared" si="885"/>
        <v>2</v>
      </c>
      <c r="GX684" s="10">
        <v>0</v>
      </c>
      <c r="GY684" s="10">
        <v>0</v>
      </c>
      <c r="GZ684" s="10">
        <v>0</v>
      </c>
      <c r="HA684" s="29">
        <f t="shared" si="886"/>
        <v>0</v>
      </c>
      <c r="HB684" s="29">
        <f t="shared" si="887"/>
        <v>0</v>
      </c>
      <c r="HC684">
        <v>0.1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 s="11">
        <f t="shared" si="888"/>
        <v>0</v>
      </c>
      <c r="HK684" s="11">
        <f t="shared" si="889"/>
        <v>0</v>
      </c>
      <c r="HL684">
        <v>1</v>
      </c>
      <c r="HM684">
        <v>0</v>
      </c>
      <c r="HN684">
        <v>0</v>
      </c>
      <c r="HO684"/>
      <c r="HP684"/>
      <c r="HQ684" s="33">
        <v>7222</v>
      </c>
      <c r="HR684" s="33">
        <v>185000</v>
      </c>
      <c r="HS684" s="30">
        <f t="shared" si="890"/>
        <v>-3.8133569844789345E-3</v>
      </c>
      <c r="HT684"/>
    </row>
    <row r="685" spans="1:228" x14ac:dyDescent="0.2">
      <c r="A685" s="1">
        <v>45</v>
      </c>
      <c r="B685" s="2" t="s">
        <v>3128</v>
      </c>
      <c r="C685" s="2" t="s">
        <v>3129</v>
      </c>
      <c r="D685" s="2" t="s">
        <v>354</v>
      </c>
      <c r="E685" s="2" t="s">
        <v>240</v>
      </c>
      <c r="F685" s="2">
        <v>75</v>
      </c>
      <c r="G685" s="2">
        <v>230</v>
      </c>
      <c r="H685" s="2" t="s">
        <v>231</v>
      </c>
      <c r="J685" s="3">
        <v>37</v>
      </c>
      <c r="K685" s="5" t="s">
        <v>3130</v>
      </c>
      <c r="L685" s="5" t="s">
        <v>3131</v>
      </c>
      <c r="M685" s="5" t="s">
        <v>3132</v>
      </c>
      <c r="N685" s="5" t="s">
        <v>262</v>
      </c>
      <c r="O685" s="2" t="s">
        <v>262</v>
      </c>
      <c r="P685" s="2" t="s">
        <v>415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20">
        <f t="shared" si="812"/>
        <v>0</v>
      </c>
      <c r="X685" s="6">
        <v>7.9666666667000001</v>
      </c>
      <c r="Y685" s="6">
        <f t="shared" si="813"/>
        <v>7.9666666667000001</v>
      </c>
      <c r="Z685" s="1">
        <v>10</v>
      </c>
      <c r="AA685" s="6">
        <f t="shared" si="814"/>
        <v>10</v>
      </c>
      <c r="AB685" s="8">
        <f t="shared" si="815"/>
        <v>0.79666666666999997</v>
      </c>
      <c r="AC685" s="3">
        <f t="shared" si="816"/>
        <v>0</v>
      </c>
      <c r="AD685" s="8">
        <f t="shared" si="817"/>
        <v>0</v>
      </c>
      <c r="AE685" s="20">
        <f t="shared" si="818"/>
        <v>0</v>
      </c>
      <c r="AF685" s="20">
        <f t="shared" si="819"/>
        <v>0</v>
      </c>
      <c r="AG685" s="20">
        <f t="shared" si="820"/>
        <v>0</v>
      </c>
      <c r="AH685" s="3" t="e">
        <f t="shared" si="821"/>
        <v>#VALUE!</v>
      </c>
      <c r="AI685" s="3" t="str">
        <f t="shared" si="822"/>
        <v xml:space="preserve"> </v>
      </c>
      <c r="AJ685" s="3" t="str">
        <f t="shared" si="823"/>
        <v xml:space="preserve"> </v>
      </c>
      <c r="AK685" s="20" t="e">
        <f t="shared" si="824"/>
        <v>#VALUE!</v>
      </c>
      <c r="AL685" s="6">
        <v>0</v>
      </c>
      <c r="AM685" s="1">
        <v>3</v>
      </c>
      <c r="AN685" s="1">
        <v>0</v>
      </c>
      <c r="AO685" s="1">
        <v>1</v>
      </c>
      <c r="AP685" s="1">
        <v>0</v>
      </c>
      <c r="AQ685" s="1">
        <v>0</v>
      </c>
      <c r="AR685" s="6">
        <f t="shared" si="825"/>
        <v>22.594142259319689</v>
      </c>
      <c r="AS685" s="6">
        <f t="shared" si="826"/>
        <v>0</v>
      </c>
      <c r="AT685" s="6">
        <f t="shared" si="827"/>
        <v>7.5313807531065633</v>
      </c>
      <c r="AU685" s="6">
        <f t="shared" si="828"/>
        <v>0</v>
      </c>
      <c r="AV685" s="6">
        <f t="shared" si="829"/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7">
        <f t="shared" si="892"/>
        <v>-1.4605555555616666E-2</v>
      </c>
      <c r="BD685" s="6">
        <v>7.9666666667000001</v>
      </c>
      <c r="BE685" s="6">
        <f t="shared" si="830"/>
        <v>7.9666666667000001</v>
      </c>
      <c r="BF685" s="5">
        <v>7.97</v>
      </c>
      <c r="BG685" s="5">
        <v>40.85</v>
      </c>
      <c r="BH685" s="21">
        <f t="shared" si="831"/>
        <v>0.16325276526013929</v>
      </c>
      <c r="BI685" s="1">
        <v>0</v>
      </c>
      <c r="BJ685" s="22">
        <v>0</v>
      </c>
      <c r="BK685" s="22">
        <v>0</v>
      </c>
      <c r="BL685" s="1">
        <v>0</v>
      </c>
      <c r="BM685" s="1">
        <f t="shared" si="832"/>
        <v>0</v>
      </c>
      <c r="BN685" s="8">
        <f t="shared" si="833"/>
        <v>0</v>
      </c>
      <c r="BO685" s="3">
        <f t="shared" si="834"/>
        <v>0</v>
      </c>
      <c r="BP685" s="20">
        <f t="shared" si="835"/>
        <v>0</v>
      </c>
      <c r="BQ685" s="20">
        <f t="shared" si="836"/>
        <v>0</v>
      </c>
      <c r="BR685" s="20">
        <f t="shared" si="837"/>
        <v>0</v>
      </c>
      <c r="BS685" s="3" t="str">
        <f t="shared" si="838"/>
        <v xml:space="preserve"> </v>
      </c>
      <c r="BT685" s="1">
        <v>0</v>
      </c>
      <c r="BU685" s="1">
        <v>0</v>
      </c>
      <c r="BV685" s="20" t="str">
        <f t="shared" si="839"/>
        <v xml:space="preserve"> </v>
      </c>
      <c r="BW685" s="5">
        <v>0</v>
      </c>
      <c r="BX685" s="5">
        <v>3</v>
      </c>
      <c r="BY685" s="21">
        <f t="shared" si="840"/>
        <v>0.5</v>
      </c>
      <c r="BZ685" s="5">
        <v>0</v>
      </c>
      <c r="CA685" s="5">
        <v>2</v>
      </c>
      <c r="CB685" s="23">
        <f t="shared" si="841"/>
        <v>0.33333333333333331</v>
      </c>
      <c r="CC685" s="5">
        <v>0</v>
      </c>
      <c r="CD685" s="5">
        <v>1</v>
      </c>
      <c r="CE685" s="23">
        <f t="shared" si="842"/>
        <v>0.16666666666666666</v>
      </c>
      <c r="CF685" s="23">
        <f t="shared" si="843"/>
        <v>0.6</v>
      </c>
      <c r="CG685" s="24">
        <v>14</v>
      </c>
      <c r="CH685" s="5">
        <v>3</v>
      </c>
      <c r="CI685" s="5">
        <v>2</v>
      </c>
      <c r="CJ685" s="5">
        <v>1</v>
      </c>
      <c r="CK685">
        <v>14.85983128</v>
      </c>
      <c r="CL685" s="5">
        <v>-0.83299999999999996</v>
      </c>
      <c r="CM685" s="5">
        <v>15</v>
      </c>
      <c r="CN685" s="5">
        <v>2.4790000000000001</v>
      </c>
      <c r="CO685" s="5">
        <v>-7.875</v>
      </c>
      <c r="CP685" s="5">
        <v>-8.5060000000000002</v>
      </c>
      <c r="CQ685" s="21">
        <f t="shared" si="844"/>
        <v>0</v>
      </c>
      <c r="CR685" s="25">
        <f t="shared" si="845"/>
        <v>1</v>
      </c>
      <c r="CS685" s="22">
        <f t="shared" si="846"/>
        <v>1000</v>
      </c>
      <c r="CT685" s="21">
        <f t="shared" si="847"/>
        <v>0</v>
      </c>
      <c r="CU685" s="26">
        <f t="shared" si="848"/>
        <v>0</v>
      </c>
      <c r="CV685" s="27">
        <f t="shared" si="849"/>
        <v>0</v>
      </c>
      <c r="CW685" s="27">
        <f t="shared" si="850"/>
        <v>0</v>
      </c>
      <c r="CX685" s="27">
        <f t="shared" si="851"/>
        <v>7.5282308657465506</v>
      </c>
      <c r="CY685" s="27">
        <f t="shared" si="852"/>
        <v>30.112923462986203</v>
      </c>
      <c r="CZ685" s="27">
        <f t="shared" si="853"/>
        <v>37.641154328732753</v>
      </c>
      <c r="DA685" s="28">
        <f t="shared" si="854"/>
        <v>-7.5282308657465506</v>
      </c>
      <c r="DB685" s="5">
        <v>0</v>
      </c>
      <c r="DC685" s="5">
        <v>0</v>
      </c>
      <c r="DD685" s="22">
        <v>0</v>
      </c>
      <c r="DE685" s="22">
        <v>1</v>
      </c>
      <c r="DF685" s="22">
        <v>2</v>
      </c>
      <c r="DG685" s="22">
        <v>0</v>
      </c>
      <c r="DH685" s="22">
        <v>4</v>
      </c>
      <c r="DI685" s="22">
        <v>2</v>
      </c>
      <c r="DJ685" s="29">
        <f t="shared" si="855"/>
        <v>0.96676913425345035</v>
      </c>
      <c r="DK685" s="27">
        <f t="shared" si="856"/>
        <v>1.4687882496940023</v>
      </c>
      <c r="DL685" s="27">
        <f t="shared" si="857"/>
        <v>0</v>
      </c>
      <c r="DM685" s="27">
        <f t="shared" si="858"/>
        <v>38.188494492044065</v>
      </c>
      <c r="DN685" s="27">
        <f t="shared" si="859"/>
        <v>19.094247246022032</v>
      </c>
      <c r="DO685" s="27">
        <f t="shared" si="860"/>
        <v>70.501835985312113</v>
      </c>
      <c r="DP685" s="27">
        <f t="shared" si="861"/>
        <v>47.001223990208075</v>
      </c>
      <c r="DQ685" s="30">
        <f t="shared" si="862"/>
        <v>-31.028842860850588</v>
      </c>
      <c r="DR685" s="5">
        <v>1</v>
      </c>
      <c r="DS685" s="5">
        <v>0</v>
      </c>
      <c r="DT685" s="5">
        <v>25</v>
      </c>
      <c r="DU685" s="5">
        <v>13</v>
      </c>
      <c r="DV685" s="5">
        <v>12</v>
      </c>
      <c r="DW685" s="5">
        <v>7</v>
      </c>
      <c r="DX685" s="5">
        <v>12</v>
      </c>
      <c r="DY685" s="5">
        <v>10</v>
      </c>
      <c r="DZ685" s="22">
        <v>0</v>
      </c>
      <c r="EA685" s="22">
        <v>0</v>
      </c>
      <c r="EB685" s="22">
        <f t="shared" si="863"/>
        <v>0</v>
      </c>
      <c r="EC685" s="26">
        <f t="shared" si="864"/>
        <v>0</v>
      </c>
      <c r="ED685" s="27">
        <f t="shared" si="865"/>
        <v>0</v>
      </c>
      <c r="EE685" s="27">
        <f t="shared" si="866"/>
        <v>0</v>
      </c>
      <c r="EF685" s="6">
        <v>0</v>
      </c>
      <c r="EG685" s="6">
        <f t="shared" si="867"/>
        <v>0</v>
      </c>
      <c r="EH685" s="5"/>
      <c r="EI685" s="5"/>
      <c r="EJ685" s="21" t="str">
        <f t="shared" si="868"/>
        <v xml:space="preserve"> </v>
      </c>
      <c r="EK685" s="1">
        <v>0</v>
      </c>
      <c r="EL685" s="22">
        <v>0</v>
      </c>
      <c r="EM685" s="22">
        <v>0</v>
      </c>
      <c r="EN685" s="1">
        <v>0</v>
      </c>
      <c r="EO685" s="3">
        <f t="shared" si="869"/>
        <v>0</v>
      </c>
      <c r="EP685" s="6">
        <f t="shared" si="870"/>
        <v>0</v>
      </c>
      <c r="EQ685" s="3">
        <f t="shared" si="871"/>
        <v>0</v>
      </c>
      <c r="ER685" s="20">
        <f t="shared" si="872"/>
        <v>0</v>
      </c>
      <c r="ES685" s="20">
        <f t="shared" si="873"/>
        <v>0</v>
      </c>
      <c r="ET685" s="20">
        <f t="shared" si="874"/>
        <v>0</v>
      </c>
      <c r="EU685" s="3" t="str">
        <f t="shared" si="875"/>
        <v xml:space="preserve"> </v>
      </c>
      <c r="EV685" s="1">
        <v>0</v>
      </c>
      <c r="EW685" s="1">
        <v>0</v>
      </c>
      <c r="EX685" s="20" t="str">
        <f t="shared" si="876"/>
        <v xml:space="preserve"> </v>
      </c>
      <c r="EY685" s="5"/>
      <c r="EZ685" s="5"/>
      <c r="FA685" s="22">
        <v>0</v>
      </c>
      <c r="FB685" s="22">
        <v>0</v>
      </c>
      <c r="FC685" s="22">
        <v>0</v>
      </c>
      <c r="FD685" s="22">
        <v>0</v>
      </c>
      <c r="FE685" s="22">
        <v>0</v>
      </c>
      <c r="FF685" s="22">
        <v>0</v>
      </c>
      <c r="FG685" s="22">
        <v>0</v>
      </c>
      <c r="FH685" s="22">
        <v>0</v>
      </c>
      <c r="FI685" s="6">
        <v>0</v>
      </c>
      <c r="FJ685" s="6">
        <f t="shared" si="877"/>
        <v>0</v>
      </c>
      <c r="FK685" s="5"/>
      <c r="FL685" s="5"/>
      <c r="FM685" s="21" t="str">
        <f t="shared" si="878"/>
        <v xml:space="preserve"> </v>
      </c>
      <c r="FN685" s="1">
        <v>0</v>
      </c>
      <c r="FO685" s="22">
        <v>0</v>
      </c>
      <c r="FP685" s="22">
        <v>0</v>
      </c>
      <c r="FQ685" s="1">
        <v>0</v>
      </c>
      <c r="FR685" s="1">
        <f t="shared" si="879"/>
        <v>0</v>
      </c>
      <c r="FS685" s="3">
        <f t="shared" si="880"/>
        <v>0</v>
      </c>
      <c r="FT685" s="3" t="str">
        <f t="shared" si="881"/>
        <v xml:space="preserve"> </v>
      </c>
      <c r="FU685" s="1">
        <v>0</v>
      </c>
      <c r="FV685" s="1">
        <v>0</v>
      </c>
      <c r="FW685" s="20" t="str">
        <f t="shared" si="882"/>
        <v xml:space="preserve"> </v>
      </c>
      <c r="FX685" s="5"/>
      <c r="FY685" s="5"/>
      <c r="FZ685" s="22">
        <v>0</v>
      </c>
      <c r="GA685" s="22">
        <v>0</v>
      </c>
      <c r="GB685" s="22">
        <v>0</v>
      </c>
      <c r="GC685" s="22">
        <v>0</v>
      </c>
      <c r="GD685" s="22">
        <v>0</v>
      </c>
      <c r="GE685" s="22">
        <v>0</v>
      </c>
      <c r="GF685" s="22">
        <v>0</v>
      </c>
      <c r="GG685" s="22">
        <v>0</v>
      </c>
      <c r="GH685" s="1">
        <v>0</v>
      </c>
      <c r="GI685" s="1">
        <v>0</v>
      </c>
      <c r="GJ685" s="1">
        <v>0</v>
      </c>
      <c r="GK685" s="1">
        <v>0</v>
      </c>
      <c r="GN685" s="31" t="str">
        <f t="shared" si="883"/>
        <v xml:space="preserve"> 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32" t="str">
        <f t="shared" si="884"/>
        <v xml:space="preserve"> </v>
      </c>
      <c r="GW685" s="9">
        <f t="shared" si="885"/>
        <v>2</v>
      </c>
      <c r="GX685" s="10">
        <v>0</v>
      </c>
      <c r="GY685" s="10">
        <v>0</v>
      </c>
      <c r="GZ685" s="10">
        <v>0</v>
      </c>
      <c r="HA685" s="29">
        <f t="shared" si="886"/>
        <v>0</v>
      </c>
      <c r="HB685" s="29">
        <f t="shared" si="887"/>
        <v>0</v>
      </c>
      <c r="HC685">
        <v>0.1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 s="11">
        <f t="shared" si="888"/>
        <v>0</v>
      </c>
      <c r="HK685" s="11">
        <f t="shared" si="889"/>
        <v>0</v>
      </c>
      <c r="HL685">
        <v>99</v>
      </c>
      <c r="HM685">
        <v>61</v>
      </c>
      <c r="HN685">
        <v>0</v>
      </c>
      <c r="HO685">
        <v>35</v>
      </c>
      <c r="HP685" t="s">
        <v>416</v>
      </c>
      <c r="HQ685" s="33">
        <v>1100000</v>
      </c>
      <c r="HR685" s="33">
        <v>0</v>
      </c>
      <c r="HS685" s="30">
        <f t="shared" si="890"/>
        <v>-1.0536585365853657</v>
      </c>
    </row>
    <row r="686" spans="1:228" x14ac:dyDescent="0.2">
      <c r="A686" s="1">
        <v>15</v>
      </c>
      <c r="B686" s="2" t="s">
        <v>3133</v>
      </c>
      <c r="C686" s="2" t="s">
        <v>665</v>
      </c>
      <c r="D686" s="2" t="s">
        <v>666</v>
      </c>
      <c r="E686" s="2" t="s">
        <v>240</v>
      </c>
      <c r="F686" s="2">
        <v>73</v>
      </c>
      <c r="G686" s="2">
        <v>205</v>
      </c>
      <c r="H686" s="2" t="s">
        <v>231</v>
      </c>
      <c r="J686" s="3">
        <v>25</v>
      </c>
      <c r="K686" s="5" t="s">
        <v>3134</v>
      </c>
      <c r="L686" s="5" t="s">
        <v>3135</v>
      </c>
      <c r="M686" s="5" t="s">
        <v>2548</v>
      </c>
      <c r="N686" s="5" t="s">
        <v>715</v>
      </c>
      <c r="O686" s="2" t="s">
        <v>715</v>
      </c>
      <c r="P686" s="2" t="s">
        <v>314</v>
      </c>
      <c r="Q686" s="1">
        <v>32</v>
      </c>
      <c r="R686" s="1">
        <v>1</v>
      </c>
      <c r="S686" s="1">
        <v>3</v>
      </c>
      <c r="T686" s="1">
        <v>4</v>
      </c>
      <c r="U686" s="1">
        <v>-9</v>
      </c>
      <c r="V686" s="1">
        <v>40</v>
      </c>
      <c r="W686" s="20">
        <f t="shared" si="812"/>
        <v>2.5000000000000001E-2</v>
      </c>
      <c r="X686" s="6">
        <v>375.98333333329998</v>
      </c>
      <c r="Y686" s="6">
        <f t="shared" si="813"/>
        <v>11.749479166665624</v>
      </c>
      <c r="Z686" s="1">
        <v>550</v>
      </c>
      <c r="AA686" s="6">
        <f t="shared" si="814"/>
        <v>17.1875</v>
      </c>
      <c r="AB686" s="8">
        <f t="shared" si="815"/>
        <v>0.68360606060599993</v>
      </c>
      <c r="AC686" s="3">
        <f t="shared" si="816"/>
        <v>27</v>
      </c>
      <c r="AD686" s="8">
        <f t="shared" si="817"/>
        <v>4.3087016268455436</v>
      </c>
      <c r="AE686" s="20">
        <f t="shared" si="818"/>
        <v>0.1111111111111111</v>
      </c>
      <c r="AF686" s="20">
        <f t="shared" si="819"/>
        <v>0.33333333333333331</v>
      </c>
      <c r="AG686" s="20">
        <f t="shared" si="820"/>
        <v>0.44444444444444442</v>
      </c>
      <c r="AH686" s="3">
        <f t="shared" si="821"/>
        <v>6</v>
      </c>
      <c r="AI686" s="3">
        <f t="shared" si="822"/>
        <v>2</v>
      </c>
      <c r="AJ686" s="3">
        <f t="shared" si="823"/>
        <v>4</v>
      </c>
      <c r="AK686" s="20">
        <f t="shared" si="824"/>
        <v>0.33333333333333331</v>
      </c>
      <c r="AL686" s="6">
        <v>0.30000000000000004</v>
      </c>
      <c r="AM686" s="1">
        <v>63</v>
      </c>
      <c r="AN686" s="1">
        <v>17</v>
      </c>
      <c r="AO686" s="1">
        <v>14</v>
      </c>
      <c r="AP686" s="1">
        <v>11</v>
      </c>
      <c r="AQ686" s="1">
        <v>16</v>
      </c>
      <c r="AR686" s="6">
        <f t="shared" si="825"/>
        <v>10.053637129306269</v>
      </c>
      <c r="AS686" s="6">
        <f t="shared" si="826"/>
        <v>2.7128862094953425</v>
      </c>
      <c r="AT686" s="6">
        <f t="shared" si="827"/>
        <v>2.2341415842902821</v>
      </c>
      <c r="AU686" s="6">
        <f t="shared" si="828"/>
        <v>1.7553969590852214</v>
      </c>
      <c r="AV686" s="6">
        <f t="shared" si="829"/>
        <v>2.5533046677603224</v>
      </c>
      <c r="AW686" s="1">
        <v>12</v>
      </c>
      <c r="AX686" s="1">
        <v>6</v>
      </c>
      <c r="AY686" s="1">
        <v>0</v>
      </c>
      <c r="AZ686" s="1">
        <v>0</v>
      </c>
      <c r="BA686" s="1">
        <v>0</v>
      </c>
      <c r="BB686" s="1">
        <v>0</v>
      </c>
      <c r="BC686" s="7">
        <f t="shared" si="892"/>
        <v>-0.63487777777786669</v>
      </c>
      <c r="BD686" s="6">
        <v>362.63333333330002</v>
      </c>
      <c r="BE686" s="6">
        <f t="shared" si="830"/>
        <v>11.332291666665625</v>
      </c>
      <c r="BF686" s="5">
        <v>11.33</v>
      </c>
      <c r="BG686" s="5">
        <v>37.44</v>
      </c>
      <c r="BH686" s="21">
        <f t="shared" si="831"/>
        <v>0.23231494771375849</v>
      </c>
      <c r="BI686" s="1">
        <v>1</v>
      </c>
      <c r="BJ686" s="22">
        <v>1</v>
      </c>
      <c r="BK686" s="22">
        <v>2</v>
      </c>
      <c r="BL686" s="1">
        <v>3</v>
      </c>
      <c r="BM686" s="1">
        <f t="shared" si="832"/>
        <v>4</v>
      </c>
      <c r="BN686" s="8">
        <f t="shared" si="833"/>
        <v>0.66182553543530298</v>
      </c>
      <c r="BO686" s="3">
        <f t="shared" si="834"/>
        <v>27</v>
      </c>
      <c r="BP686" s="20">
        <f t="shared" si="835"/>
        <v>0.14285714285714285</v>
      </c>
      <c r="BQ686" s="20">
        <f t="shared" si="836"/>
        <v>0.42857142857142855</v>
      </c>
      <c r="BR686" s="20">
        <f t="shared" si="837"/>
        <v>0.5714285714285714</v>
      </c>
      <c r="BS686" s="3">
        <f t="shared" si="838"/>
        <v>5</v>
      </c>
      <c r="BT686" s="1">
        <v>2</v>
      </c>
      <c r="BU686" s="1">
        <v>3</v>
      </c>
      <c r="BV686" s="20">
        <f t="shared" si="839"/>
        <v>0.4</v>
      </c>
      <c r="BW686" s="5">
        <v>56</v>
      </c>
      <c r="BX686" s="5">
        <v>51</v>
      </c>
      <c r="BY686" s="21">
        <f t="shared" si="840"/>
        <v>0.32522796352583588</v>
      </c>
      <c r="BZ686" s="5">
        <v>52</v>
      </c>
      <c r="CA686" s="5">
        <v>51</v>
      </c>
      <c r="CB686" s="23">
        <f t="shared" si="841"/>
        <v>0.31306990881458968</v>
      </c>
      <c r="CC686" s="5">
        <v>58</v>
      </c>
      <c r="CD686" s="5">
        <v>61</v>
      </c>
      <c r="CE686" s="23">
        <f t="shared" si="842"/>
        <v>0.36170212765957449</v>
      </c>
      <c r="CF686" s="23">
        <f t="shared" si="843"/>
        <v>0.50952380952380949</v>
      </c>
      <c r="CG686" s="24">
        <v>8</v>
      </c>
      <c r="CH686" s="5">
        <v>126</v>
      </c>
      <c r="CI686" s="5">
        <v>160</v>
      </c>
      <c r="CJ686" s="5">
        <v>102</v>
      </c>
      <c r="CK686">
        <v>14.932308069999999</v>
      </c>
      <c r="CL686" s="5">
        <v>-0.68800000000000006</v>
      </c>
      <c r="CM686" s="5">
        <v>9</v>
      </c>
      <c r="CN686" s="5">
        <v>-1.0069999999999999</v>
      </c>
      <c r="CO686" s="5">
        <v>-1.9410000000000001</v>
      </c>
      <c r="CP686" s="5">
        <v>1.109</v>
      </c>
      <c r="CQ686" s="21">
        <f t="shared" si="844"/>
        <v>3.7037037037037035E-2</v>
      </c>
      <c r="CR686" s="25">
        <f t="shared" si="845"/>
        <v>0.91329479768786126</v>
      </c>
      <c r="CS686" s="22">
        <f t="shared" si="846"/>
        <v>916.9985013915649</v>
      </c>
      <c r="CT686" s="21">
        <f t="shared" si="847"/>
        <v>-4.9668165275101706E-2</v>
      </c>
      <c r="CU686" s="26">
        <f t="shared" si="848"/>
        <v>1.1584289496910856</v>
      </c>
      <c r="CV686" s="27">
        <f t="shared" si="849"/>
        <v>2.4823477493380408</v>
      </c>
      <c r="CW686" s="27">
        <f t="shared" si="850"/>
        <v>31.27758164165931</v>
      </c>
      <c r="CX686" s="27">
        <f t="shared" si="851"/>
        <v>28.629744042365399</v>
      </c>
      <c r="CY686" s="27">
        <f t="shared" si="852"/>
        <v>59.245366284201232</v>
      </c>
      <c r="CZ686" s="27">
        <f t="shared" si="853"/>
        <v>59.741835834068844</v>
      </c>
      <c r="DA686" s="28">
        <f t="shared" si="854"/>
        <v>-0.49646954986761216</v>
      </c>
      <c r="DB686" s="5">
        <v>7</v>
      </c>
      <c r="DC686" s="5">
        <v>15</v>
      </c>
      <c r="DD686" s="22">
        <v>182</v>
      </c>
      <c r="DE686" s="22">
        <v>158</v>
      </c>
      <c r="DF686" s="22">
        <v>78</v>
      </c>
      <c r="DG686" s="22">
        <v>82</v>
      </c>
      <c r="DH686" s="22">
        <v>106</v>
      </c>
      <c r="DI686" s="22">
        <v>91</v>
      </c>
      <c r="DJ686" s="29">
        <f t="shared" si="855"/>
        <v>-2.9310409784390394</v>
      </c>
      <c r="DK686" s="27">
        <f t="shared" si="856"/>
        <v>2.0032051282051282</v>
      </c>
      <c r="DL686" s="27">
        <f t="shared" si="857"/>
        <v>2.1033653846153846</v>
      </c>
      <c r="DM686" s="27">
        <f t="shared" si="858"/>
        <v>29.59735576923077</v>
      </c>
      <c r="DN686" s="27">
        <f t="shared" si="859"/>
        <v>27.093349358974361</v>
      </c>
      <c r="DO686" s="27">
        <f t="shared" si="860"/>
        <v>58.493589743589752</v>
      </c>
      <c r="DP686" s="27">
        <f t="shared" si="861"/>
        <v>54.587339743589745</v>
      </c>
      <c r="DQ686" s="30">
        <f t="shared" si="862"/>
        <v>-4.4027195498676193</v>
      </c>
      <c r="DR686" s="5">
        <v>40</v>
      </c>
      <c r="DS686" s="5">
        <v>42</v>
      </c>
      <c r="DT686" s="5">
        <v>551</v>
      </c>
      <c r="DU686" s="5">
        <v>499</v>
      </c>
      <c r="DV686" s="5">
        <v>260</v>
      </c>
      <c r="DW686" s="5">
        <v>224</v>
      </c>
      <c r="DX686" s="5">
        <v>325</v>
      </c>
      <c r="DY686" s="5">
        <v>317</v>
      </c>
      <c r="DZ686" s="22">
        <v>5</v>
      </c>
      <c r="EA686" s="22">
        <v>5</v>
      </c>
      <c r="EB686" s="22">
        <f t="shared" si="863"/>
        <v>0</v>
      </c>
      <c r="EC686" s="26">
        <f t="shared" si="864"/>
        <v>0.82728191929412875</v>
      </c>
      <c r="ED686" s="27">
        <f t="shared" si="865"/>
        <v>0.82728191929412875</v>
      </c>
      <c r="EE686" s="27">
        <f t="shared" si="866"/>
        <v>0</v>
      </c>
      <c r="EF686" s="6">
        <v>13.083333333300001</v>
      </c>
      <c r="EG686" s="6">
        <f t="shared" si="867"/>
        <v>0.40885416666562502</v>
      </c>
      <c r="EH686" s="5">
        <v>0.41</v>
      </c>
      <c r="EI686" s="5">
        <v>5.08</v>
      </c>
      <c r="EJ686" s="21">
        <f t="shared" si="868"/>
        <v>7.4681238615664836E-2</v>
      </c>
      <c r="EK686" s="1">
        <v>0</v>
      </c>
      <c r="EL686" s="22">
        <v>0</v>
      </c>
      <c r="EM686" s="22">
        <v>0</v>
      </c>
      <c r="EN686" s="1">
        <v>0</v>
      </c>
      <c r="EO686" s="3">
        <f t="shared" si="869"/>
        <v>0</v>
      </c>
      <c r="EP686" s="6">
        <f t="shared" si="870"/>
        <v>0</v>
      </c>
      <c r="EQ686" s="3">
        <f t="shared" si="871"/>
        <v>0</v>
      </c>
      <c r="ER686" s="20">
        <f t="shared" si="872"/>
        <v>0</v>
      </c>
      <c r="ES686" s="20">
        <f t="shared" si="873"/>
        <v>0</v>
      </c>
      <c r="ET686" s="20">
        <f t="shared" si="874"/>
        <v>0</v>
      </c>
      <c r="EU686" s="3">
        <f t="shared" si="875"/>
        <v>1</v>
      </c>
      <c r="EV686" s="1">
        <v>0</v>
      </c>
      <c r="EW686" s="1">
        <v>1</v>
      </c>
      <c r="EX686" s="20">
        <f t="shared" si="876"/>
        <v>0</v>
      </c>
      <c r="EY686" s="5">
        <v>2</v>
      </c>
      <c r="EZ686" s="5">
        <v>0</v>
      </c>
      <c r="FA686" s="22">
        <v>10</v>
      </c>
      <c r="FB686" s="22">
        <v>1</v>
      </c>
      <c r="FC686" s="22">
        <v>2</v>
      </c>
      <c r="FD686" s="22">
        <v>0</v>
      </c>
      <c r="FE686" s="22">
        <v>0</v>
      </c>
      <c r="FF686" s="22">
        <v>8</v>
      </c>
      <c r="FG686" s="22">
        <v>0</v>
      </c>
      <c r="FH686" s="22">
        <v>0</v>
      </c>
      <c r="FI686" s="6">
        <v>0.2666666667</v>
      </c>
      <c r="FJ686" s="6">
        <f t="shared" si="877"/>
        <v>8.333333334375E-3</v>
      </c>
      <c r="FK686" s="5">
        <v>0.01</v>
      </c>
      <c r="FL686" s="5">
        <v>4.42</v>
      </c>
      <c r="FM686" s="21">
        <f t="shared" si="878"/>
        <v>2.2573363431151244E-3</v>
      </c>
      <c r="FN686" s="1">
        <v>0</v>
      </c>
      <c r="FO686" s="22">
        <v>0</v>
      </c>
      <c r="FP686" s="22">
        <v>0</v>
      </c>
      <c r="FQ686" s="1">
        <v>0</v>
      </c>
      <c r="FR686" s="1">
        <f t="shared" si="879"/>
        <v>0</v>
      </c>
      <c r="FS686" s="3">
        <f t="shared" si="880"/>
        <v>0</v>
      </c>
      <c r="FT686" s="3" t="str">
        <f t="shared" si="881"/>
        <v xml:space="preserve"> </v>
      </c>
      <c r="FU686" s="1">
        <v>0</v>
      </c>
      <c r="FV686" s="1">
        <v>0</v>
      </c>
      <c r="FW686" s="20" t="str">
        <f t="shared" si="882"/>
        <v xml:space="preserve"> </v>
      </c>
      <c r="FX686" s="5">
        <v>0</v>
      </c>
      <c r="FY686" s="5">
        <v>0</v>
      </c>
      <c r="FZ686" s="22">
        <v>0</v>
      </c>
      <c r="GA686" s="22">
        <v>0</v>
      </c>
      <c r="GB686" s="22">
        <v>0</v>
      </c>
      <c r="GC686" s="22">
        <v>0</v>
      </c>
      <c r="GD686" s="22">
        <v>0</v>
      </c>
      <c r="GE686" s="22">
        <v>0</v>
      </c>
      <c r="GF686" s="22">
        <v>0</v>
      </c>
      <c r="GG686" s="22">
        <v>0</v>
      </c>
      <c r="GH686" s="1">
        <v>9</v>
      </c>
      <c r="GI686" s="1">
        <v>2</v>
      </c>
      <c r="GJ686" s="1">
        <v>16</v>
      </c>
      <c r="GK686" s="1">
        <v>0</v>
      </c>
      <c r="GL686" s="1">
        <v>1</v>
      </c>
      <c r="GM686" s="1">
        <v>0</v>
      </c>
      <c r="GN686" s="31">
        <f t="shared" si="883"/>
        <v>0</v>
      </c>
      <c r="GO686" s="1">
        <v>0</v>
      </c>
      <c r="GP686" s="1">
        <v>0</v>
      </c>
      <c r="GQ686" s="1">
        <v>0</v>
      </c>
      <c r="GR686" s="1">
        <v>1</v>
      </c>
      <c r="GS686" s="1">
        <v>0</v>
      </c>
      <c r="GT686" s="1">
        <v>0</v>
      </c>
      <c r="GU686" s="1">
        <v>0</v>
      </c>
      <c r="GV686" s="32" t="str">
        <f t="shared" si="884"/>
        <v xml:space="preserve"> </v>
      </c>
      <c r="GW686" s="9">
        <f t="shared" si="885"/>
        <v>3</v>
      </c>
      <c r="GX686" s="10">
        <v>-0.5</v>
      </c>
      <c r="GY686" s="10">
        <v>0.2</v>
      </c>
      <c r="GZ686" s="10">
        <v>-0.30000000000000004</v>
      </c>
      <c r="HA686" s="29">
        <f t="shared" si="886"/>
        <v>-9.3750000000000014E-3</v>
      </c>
      <c r="HB686" s="29">
        <f t="shared" si="887"/>
        <v>-4.7874462520506048E-2</v>
      </c>
      <c r="HC686">
        <v>8</v>
      </c>
      <c r="HD686">
        <v>7.3</v>
      </c>
      <c r="HE686">
        <v>-8.3000000000000007</v>
      </c>
      <c r="HF686">
        <v>-2</v>
      </c>
      <c r="HG686">
        <v>0</v>
      </c>
      <c r="HH686">
        <v>-0.30000000000000004</v>
      </c>
      <c r="HI686">
        <v>-2.2999999999999998</v>
      </c>
      <c r="HJ686" s="11">
        <f t="shared" si="888"/>
        <v>-7.1874999999999994E-2</v>
      </c>
      <c r="HK686" s="11">
        <f t="shared" si="889"/>
        <v>-0.36703754599054628</v>
      </c>
      <c r="HL686">
        <v>99</v>
      </c>
      <c r="HM686">
        <v>0</v>
      </c>
      <c r="HN686">
        <v>0</v>
      </c>
      <c r="HO686">
        <v>3</v>
      </c>
      <c r="HP686" t="s">
        <v>336</v>
      </c>
      <c r="HQ686" s="33">
        <v>825000</v>
      </c>
      <c r="HR686" s="33">
        <v>0</v>
      </c>
      <c r="HS686" s="30">
        <f t="shared" si="890"/>
        <v>-2.8707317073170731</v>
      </c>
    </row>
    <row r="687" spans="1:228" x14ac:dyDescent="0.2">
      <c r="A687" s="1">
        <v>15</v>
      </c>
      <c r="B687" s="2" t="s">
        <v>3136</v>
      </c>
      <c r="C687" s="2" t="s">
        <v>1055</v>
      </c>
      <c r="D687" s="2" t="s">
        <v>1056</v>
      </c>
      <c r="E687" s="2" t="s">
        <v>230</v>
      </c>
      <c r="F687" s="2">
        <v>75</v>
      </c>
      <c r="G687" s="2">
        <v>200</v>
      </c>
      <c r="H687" s="2" t="s">
        <v>249</v>
      </c>
      <c r="I687" s="2" t="s">
        <v>258</v>
      </c>
      <c r="J687" s="3">
        <v>22</v>
      </c>
      <c r="K687" s="5" t="s">
        <v>3137</v>
      </c>
      <c r="L687" s="5" t="s">
        <v>3138</v>
      </c>
      <c r="M687" s="5" t="s">
        <v>1153</v>
      </c>
      <c r="N687" s="5" t="s">
        <v>583</v>
      </c>
      <c r="O687" s="2" t="s">
        <v>583</v>
      </c>
      <c r="P687" s="2" t="s">
        <v>314</v>
      </c>
      <c r="Q687" s="1">
        <v>43</v>
      </c>
      <c r="R687" s="1">
        <v>3</v>
      </c>
      <c r="S687" s="1">
        <v>10</v>
      </c>
      <c r="T687" s="1">
        <v>13</v>
      </c>
      <c r="U687" s="1">
        <v>-10</v>
      </c>
      <c r="V687" s="1">
        <v>96</v>
      </c>
      <c r="W687" s="20">
        <f t="shared" si="812"/>
        <v>3.125E-2</v>
      </c>
      <c r="X687" s="6">
        <v>679.7</v>
      </c>
      <c r="Y687" s="6">
        <f t="shared" si="813"/>
        <v>15.806976744186047</v>
      </c>
      <c r="Z687" s="1">
        <v>871</v>
      </c>
      <c r="AA687" s="6">
        <f t="shared" si="814"/>
        <v>20.255813953488371</v>
      </c>
      <c r="AB687" s="8">
        <f t="shared" si="815"/>
        <v>0.78036739380022968</v>
      </c>
      <c r="AC687" s="3">
        <f t="shared" si="816"/>
        <v>124.02631578947368</v>
      </c>
      <c r="AD687" s="8">
        <f t="shared" si="817"/>
        <v>10.948328596981639</v>
      </c>
      <c r="AE687" s="20">
        <f t="shared" si="818"/>
        <v>0.12</v>
      </c>
      <c r="AF687" s="20">
        <f t="shared" si="819"/>
        <v>0.4</v>
      </c>
      <c r="AG687" s="20">
        <f t="shared" si="820"/>
        <v>0.52</v>
      </c>
      <c r="AH687" s="3">
        <f t="shared" si="821"/>
        <v>443</v>
      </c>
      <c r="AI687" s="3">
        <f t="shared" si="822"/>
        <v>212</v>
      </c>
      <c r="AJ687" s="3">
        <f t="shared" si="823"/>
        <v>231</v>
      </c>
      <c r="AK687" s="20">
        <f t="shared" si="824"/>
        <v>0.47855530474040631</v>
      </c>
      <c r="AL687" s="6">
        <v>18.3</v>
      </c>
      <c r="AM687" s="1">
        <v>37</v>
      </c>
      <c r="AN687" s="1">
        <v>18</v>
      </c>
      <c r="AO687" s="1">
        <v>26</v>
      </c>
      <c r="AP687" s="1">
        <v>10</v>
      </c>
      <c r="AQ687" s="1">
        <v>19</v>
      </c>
      <c r="AR687" s="6">
        <f t="shared" si="825"/>
        <v>3.2661468294835951</v>
      </c>
      <c r="AS687" s="6">
        <f t="shared" si="826"/>
        <v>1.5889362954244519</v>
      </c>
      <c r="AT687" s="6">
        <f t="shared" si="827"/>
        <v>2.2951302045019859</v>
      </c>
      <c r="AU687" s="6">
        <f t="shared" si="828"/>
        <v>0.88274238634691771</v>
      </c>
      <c r="AV687" s="6">
        <f t="shared" si="829"/>
        <v>1.6772105340591434</v>
      </c>
      <c r="AW687" s="1">
        <v>14</v>
      </c>
      <c r="AX687" s="1">
        <v>7</v>
      </c>
      <c r="AY687" s="1">
        <v>0</v>
      </c>
      <c r="AZ687" s="1">
        <v>0</v>
      </c>
      <c r="BA687" s="1">
        <v>0</v>
      </c>
      <c r="BB687" s="1">
        <v>0</v>
      </c>
      <c r="BC687" s="7">
        <f t="shared" si="892"/>
        <v>-5.0838166666665163</v>
      </c>
      <c r="BD687" s="6">
        <v>600.04999999999995</v>
      </c>
      <c r="BE687" s="6">
        <f t="shared" si="830"/>
        <v>13.954651162790697</v>
      </c>
      <c r="BF687" s="5">
        <v>13.73</v>
      </c>
      <c r="BG687" s="5">
        <v>35.61</v>
      </c>
      <c r="BH687" s="21">
        <f t="shared" si="831"/>
        <v>0.2782732063234698</v>
      </c>
      <c r="BI687" s="1">
        <v>1</v>
      </c>
      <c r="BJ687" s="22">
        <v>6</v>
      </c>
      <c r="BK687" s="22">
        <v>2</v>
      </c>
      <c r="BL687" s="1">
        <v>8</v>
      </c>
      <c r="BM687" s="1">
        <f t="shared" si="832"/>
        <v>9</v>
      </c>
      <c r="BN687" s="8">
        <f t="shared" si="833"/>
        <v>0.89992500624947924</v>
      </c>
      <c r="BO687" s="3">
        <f t="shared" si="834"/>
        <v>116.52631578947368</v>
      </c>
      <c r="BP687" s="20">
        <f t="shared" si="835"/>
        <v>5.2631578947368418E-2</v>
      </c>
      <c r="BQ687" s="20">
        <f t="shared" si="836"/>
        <v>0.42105263157894735</v>
      </c>
      <c r="BR687" s="20">
        <f t="shared" si="837"/>
        <v>0.47368421052631576</v>
      </c>
      <c r="BS687" s="3">
        <f t="shared" si="838"/>
        <v>387</v>
      </c>
      <c r="BT687" s="1">
        <v>183</v>
      </c>
      <c r="BU687" s="1">
        <v>204</v>
      </c>
      <c r="BV687" s="20">
        <f t="shared" si="839"/>
        <v>0.47286821705426357</v>
      </c>
      <c r="BW687" s="5">
        <v>85</v>
      </c>
      <c r="BX687" s="5">
        <v>103</v>
      </c>
      <c r="BY687" s="21">
        <f t="shared" si="840"/>
        <v>0.39915074309978771</v>
      </c>
      <c r="BZ687" s="5">
        <v>50</v>
      </c>
      <c r="CA687" s="5">
        <v>60</v>
      </c>
      <c r="CB687" s="23">
        <f t="shared" si="841"/>
        <v>0.23354564755838642</v>
      </c>
      <c r="CC687" s="5">
        <v>87</v>
      </c>
      <c r="CD687" s="5">
        <v>86</v>
      </c>
      <c r="CE687" s="23">
        <f t="shared" si="842"/>
        <v>0.36730360934182588</v>
      </c>
      <c r="CF687" s="23">
        <f t="shared" si="843"/>
        <v>0.63087248322147649</v>
      </c>
      <c r="CG687" s="24">
        <v>10</v>
      </c>
      <c r="CH687" s="5">
        <v>222</v>
      </c>
      <c r="CI687" s="5">
        <v>183</v>
      </c>
      <c r="CJ687" s="5">
        <v>184</v>
      </c>
      <c r="CK687">
        <v>15.60278559</v>
      </c>
      <c r="CL687" s="5">
        <v>-9.9000000000000005E-2</v>
      </c>
      <c r="CM687" s="5">
        <v>11</v>
      </c>
      <c r="CN687" s="5">
        <v>-0.38800000000000001</v>
      </c>
      <c r="CO687" s="5">
        <v>2.1930000000000001</v>
      </c>
      <c r="CP687" s="5">
        <v>2.8000000000000001E-2</v>
      </c>
      <c r="CQ687" s="21">
        <f t="shared" si="844"/>
        <v>5.1490514905149054E-2</v>
      </c>
      <c r="CR687" s="25">
        <f t="shared" si="845"/>
        <v>0.8867924528301887</v>
      </c>
      <c r="CS687" s="22">
        <f t="shared" si="846"/>
        <v>891.94150432070364</v>
      </c>
      <c r="CT687" s="21">
        <f t="shared" si="847"/>
        <v>-6.1717032264662242E-2</v>
      </c>
      <c r="CU687" s="26">
        <f t="shared" si="848"/>
        <v>1.9309270143464488</v>
      </c>
      <c r="CV687" s="27">
        <f t="shared" si="849"/>
        <v>3.0488321279154458</v>
      </c>
      <c r="CW687" s="27">
        <f t="shared" si="850"/>
        <v>37.500635173359981</v>
      </c>
      <c r="CX687" s="27">
        <f t="shared" si="851"/>
        <v>26.931350463253104</v>
      </c>
      <c r="CY687" s="27">
        <f t="shared" si="852"/>
        <v>64.940124324598997</v>
      </c>
      <c r="CZ687" s="27">
        <f t="shared" si="853"/>
        <v>51.931773912159763</v>
      </c>
      <c r="DA687" s="28">
        <f t="shared" si="854"/>
        <v>13.008350412439235</v>
      </c>
      <c r="DB687" s="5">
        <v>19</v>
      </c>
      <c r="DC687" s="5">
        <v>30</v>
      </c>
      <c r="DD687" s="22">
        <v>350</v>
      </c>
      <c r="DE687" s="22">
        <v>235</v>
      </c>
      <c r="DF687" s="22">
        <v>126</v>
      </c>
      <c r="DG687" s="22">
        <v>109</v>
      </c>
      <c r="DH687" s="22">
        <v>137</v>
      </c>
      <c r="DI687" s="22">
        <v>144</v>
      </c>
      <c r="DJ687" s="29">
        <f t="shared" si="855"/>
        <v>9.3614108151237989</v>
      </c>
      <c r="DK687" s="27">
        <f t="shared" si="856"/>
        <v>1.9200250778785684</v>
      </c>
      <c r="DL687" s="27">
        <f t="shared" si="857"/>
        <v>3.3306557473403733</v>
      </c>
      <c r="DM687" s="27">
        <f t="shared" si="858"/>
        <v>26.018299014517741</v>
      </c>
      <c r="DN687" s="27">
        <f t="shared" si="859"/>
        <v>31.621637507102136</v>
      </c>
      <c r="DO687" s="27">
        <f t="shared" si="860"/>
        <v>49.724731098528636</v>
      </c>
      <c r="DP687" s="27">
        <f t="shared" si="861"/>
        <v>54.426833330067986</v>
      </c>
      <c r="DQ687" s="30">
        <f t="shared" si="862"/>
        <v>17.710452643978584</v>
      </c>
      <c r="DR687" s="5">
        <v>49</v>
      </c>
      <c r="DS687" s="5">
        <v>85</v>
      </c>
      <c r="DT687" s="5">
        <v>615</v>
      </c>
      <c r="DU687" s="5">
        <v>722</v>
      </c>
      <c r="DV687" s="5">
        <v>268</v>
      </c>
      <c r="DW687" s="5">
        <v>268</v>
      </c>
      <c r="DX687" s="5">
        <v>314</v>
      </c>
      <c r="DY687" s="5">
        <v>337</v>
      </c>
      <c r="DZ687" s="22">
        <v>6</v>
      </c>
      <c r="EA687" s="22">
        <v>2</v>
      </c>
      <c r="EB687" s="22">
        <f t="shared" si="863"/>
        <v>-4</v>
      </c>
      <c r="EC687" s="26">
        <f t="shared" si="864"/>
        <v>0.59995000416631949</v>
      </c>
      <c r="ED687" s="27">
        <f t="shared" si="865"/>
        <v>0.1999833347221065</v>
      </c>
      <c r="EE687" s="27">
        <f t="shared" si="866"/>
        <v>-0.399966669444213</v>
      </c>
      <c r="EF687" s="6">
        <v>41.9666666667</v>
      </c>
      <c r="EG687" s="6">
        <f t="shared" si="867"/>
        <v>0.97596899224883726</v>
      </c>
      <c r="EH687" s="5">
        <v>0.97</v>
      </c>
      <c r="EI687" s="5">
        <v>3.98</v>
      </c>
      <c r="EJ687" s="21">
        <f t="shared" si="868"/>
        <v>0.19595959595959594</v>
      </c>
      <c r="EK687" s="1">
        <v>1</v>
      </c>
      <c r="EL687" s="22">
        <v>1</v>
      </c>
      <c r="EM687" s="22">
        <v>1</v>
      </c>
      <c r="EN687" s="1">
        <v>2</v>
      </c>
      <c r="EO687" s="3">
        <f t="shared" si="869"/>
        <v>3</v>
      </c>
      <c r="EP687" s="6">
        <f t="shared" si="870"/>
        <v>4.2891183478917476</v>
      </c>
      <c r="EQ687" s="3">
        <f t="shared" si="871"/>
        <v>7.5</v>
      </c>
      <c r="ER687" s="20">
        <f t="shared" si="872"/>
        <v>0.25</v>
      </c>
      <c r="ES687" s="20">
        <f t="shared" si="873"/>
        <v>0.5</v>
      </c>
      <c r="ET687" s="20">
        <f t="shared" si="874"/>
        <v>0.75</v>
      </c>
      <c r="EU687" s="3">
        <f t="shared" si="875"/>
        <v>38</v>
      </c>
      <c r="EV687" s="1">
        <v>20</v>
      </c>
      <c r="EW687" s="1">
        <v>18</v>
      </c>
      <c r="EX687" s="20">
        <f t="shared" si="876"/>
        <v>0.52631578947368418</v>
      </c>
      <c r="EY687" s="5">
        <v>4</v>
      </c>
      <c r="EZ687" s="5">
        <v>0</v>
      </c>
      <c r="FA687" s="22">
        <v>26</v>
      </c>
      <c r="FB687" s="22">
        <v>1</v>
      </c>
      <c r="FC687" s="22">
        <v>11</v>
      </c>
      <c r="FD687" s="22">
        <v>0</v>
      </c>
      <c r="FE687" s="22">
        <v>0</v>
      </c>
      <c r="FF687" s="22">
        <v>7</v>
      </c>
      <c r="FG687" s="22">
        <v>0</v>
      </c>
      <c r="FH687" s="22">
        <v>0</v>
      </c>
      <c r="FI687" s="6">
        <v>37.683333333299998</v>
      </c>
      <c r="FJ687" s="6">
        <f t="shared" si="877"/>
        <v>0.8763565891465116</v>
      </c>
      <c r="FK687" s="5">
        <v>0.88</v>
      </c>
      <c r="FL687" s="5">
        <v>3.92</v>
      </c>
      <c r="FM687" s="21">
        <f t="shared" si="878"/>
        <v>0.18333333333333335</v>
      </c>
      <c r="FN687" s="1">
        <v>1</v>
      </c>
      <c r="FO687" s="22">
        <v>0</v>
      </c>
      <c r="FP687" s="22">
        <v>0</v>
      </c>
      <c r="FQ687" s="1">
        <v>0</v>
      </c>
      <c r="FR687" s="1">
        <f t="shared" si="879"/>
        <v>1</v>
      </c>
      <c r="FS687" s="3">
        <f t="shared" si="880"/>
        <v>0</v>
      </c>
      <c r="FT687" s="3">
        <f t="shared" si="881"/>
        <v>18</v>
      </c>
      <c r="FU687" s="1">
        <v>9</v>
      </c>
      <c r="FV687" s="1">
        <v>9</v>
      </c>
      <c r="FW687" s="20">
        <f t="shared" si="882"/>
        <v>0.5</v>
      </c>
      <c r="FX687" s="5">
        <v>2</v>
      </c>
      <c r="FY687" s="5">
        <v>4</v>
      </c>
      <c r="FZ687" s="22">
        <v>7</v>
      </c>
      <c r="GA687" s="22">
        <v>20</v>
      </c>
      <c r="GB687" s="22">
        <v>0</v>
      </c>
      <c r="GC687" s="22">
        <v>12</v>
      </c>
      <c r="GD687" s="22">
        <v>7</v>
      </c>
      <c r="GE687" s="22">
        <v>1</v>
      </c>
      <c r="GF687" s="22">
        <v>0</v>
      </c>
      <c r="GG687" s="22">
        <v>0</v>
      </c>
      <c r="GH687" s="1">
        <v>25</v>
      </c>
      <c r="GI687" s="1">
        <v>4</v>
      </c>
      <c r="GJ687" s="1">
        <v>35</v>
      </c>
      <c r="GK687" s="1">
        <v>4</v>
      </c>
      <c r="GN687" s="31" t="str">
        <f t="shared" si="883"/>
        <v xml:space="preserve"> </v>
      </c>
      <c r="GP687" s="1">
        <v>0</v>
      </c>
      <c r="GQ687" s="1">
        <v>0</v>
      </c>
      <c r="GR687" s="1">
        <v>1</v>
      </c>
      <c r="GS687" s="1">
        <v>1</v>
      </c>
      <c r="GT687" s="1">
        <v>0</v>
      </c>
      <c r="GU687" s="1">
        <v>0</v>
      </c>
      <c r="GV687" s="32" t="str">
        <f t="shared" si="884"/>
        <v xml:space="preserve"> </v>
      </c>
      <c r="GW687" s="9">
        <f t="shared" si="885"/>
        <v>1</v>
      </c>
      <c r="GX687" s="10">
        <v>-0.1</v>
      </c>
      <c r="GY687" s="10">
        <v>0.4</v>
      </c>
      <c r="GZ687" s="10">
        <v>0.4</v>
      </c>
      <c r="HA687" s="29">
        <f t="shared" si="886"/>
        <v>9.3023255813953487E-3</v>
      </c>
      <c r="HB687" s="29">
        <f t="shared" si="887"/>
        <v>3.5309695453876709E-2</v>
      </c>
      <c r="HC687">
        <v>13.2</v>
      </c>
      <c r="HD687">
        <v>13</v>
      </c>
      <c r="HE687">
        <v>1.6</v>
      </c>
      <c r="HF687">
        <v>-0.8</v>
      </c>
      <c r="HG687">
        <v>1</v>
      </c>
      <c r="HH687">
        <v>0</v>
      </c>
      <c r="HI687">
        <v>0.2</v>
      </c>
      <c r="HJ687" s="11">
        <f t="shared" si="888"/>
        <v>4.6511627906976744E-3</v>
      </c>
      <c r="HK687" s="11">
        <f t="shared" si="889"/>
        <v>1.7654847726938355E-2</v>
      </c>
      <c r="HL687">
        <v>95</v>
      </c>
      <c r="HM687">
        <v>0</v>
      </c>
      <c r="HN687">
        <v>0</v>
      </c>
      <c r="HO687">
        <v>3</v>
      </c>
      <c r="HP687" t="s">
        <v>488</v>
      </c>
      <c r="HQ687" s="33">
        <v>863636</v>
      </c>
      <c r="HR687" s="33">
        <v>200000</v>
      </c>
      <c r="HS687" s="30">
        <f t="shared" si="890"/>
        <v>-0.47405701108647452</v>
      </c>
    </row>
    <row r="688" spans="1:228" x14ac:dyDescent="0.2">
      <c r="A688" s="1">
        <v>33</v>
      </c>
      <c r="B688" s="2" t="s">
        <v>3139</v>
      </c>
      <c r="C688" s="2" t="s">
        <v>405</v>
      </c>
      <c r="E688" s="2" t="s">
        <v>274</v>
      </c>
      <c r="F688" s="2">
        <v>73</v>
      </c>
      <c r="G688" s="2">
        <v>200</v>
      </c>
      <c r="H688" s="2" t="s">
        <v>249</v>
      </c>
      <c r="I688" s="2" t="s">
        <v>258</v>
      </c>
      <c r="J688" s="3">
        <v>23</v>
      </c>
      <c r="K688" s="5" t="s">
        <v>3140</v>
      </c>
      <c r="L688" s="5" t="s">
        <v>3141</v>
      </c>
      <c r="M688" s="5" t="s">
        <v>3142</v>
      </c>
      <c r="N688" s="5" t="s">
        <v>278</v>
      </c>
      <c r="O688" s="2" t="s">
        <v>278</v>
      </c>
      <c r="P688" s="2" t="s">
        <v>555</v>
      </c>
      <c r="Q688" s="1">
        <v>48</v>
      </c>
      <c r="R688" s="1">
        <v>10</v>
      </c>
      <c r="S688" s="1">
        <v>9</v>
      </c>
      <c r="T688" s="1">
        <v>19</v>
      </c>
      <c r="U688" s="1">
        <v>9</v>
      </c>
      <c r="V688" s="1">
        <v>134</v>
      </c>
      <c r="W688" s="20">
        <f t="shared" si="812"/>
        <v>7.4626865671641784E-2</v>
      </c>
      <c r="X688" s="6">
        <v>778.98333333330004</v>
      </c>
      <c r="Y688" s="6">
        <f t="shared" si="813"/>
        <v>16.228819444443751</v>
      </c>
      <c r="Z688" s="1">
        <v>1063</v>
      </c>
      <c r="AA688" s="6">
        <f t="shared" si="814"/>
        <v>22.145833333333332</v>
      </c>
      <c r="AB688" s="8">
        <f t="shared" si="815"/>
        <v>0.73281592975851373</v>
      </c>
      <c r="AC688" s="3">
        <f t="shared" si="816"/>
        <v>107.83333333333333</v>
      </c>
      <c r="AD688" s="8">
        <f t="shared" si="817"/>
        <v>8.3056975972959748</v>
      </c>
      <c r="AE688" s="20">
        <f t="shared" si="818"/>
        <v>0.32258064516129031</v>
      </c>
      <c r="AF688" s="20">
        <f t="shared" si="819"/>
        <v>0.29032258064516131</v>
      </c>
      <c r="AG688" s="20">
        <f t="shared" si="820"/>
        <v>0.61290322580645162</v>
      </c>
      <c r="AH688" s="3">
        <f t="shared" si="821"/>
        <v>13</v>
      </c>
      <c r="AI688" s="3">
        <f t="shared" si="822"/>
        <v>5</v>
      </c>
      <c r="AJ688" s="3">
        <f t="shared" si="823"/>
        <v>8</v>
      </c>
      <c r="AK688" s="20">
        <f t="shared" si="824"/>
        <v>0.38461538461538464</v>
      </c>
      <c r="AL688" s="6">
        <v>0.4</v>
      </c>
      <c r="AM688" s="1">
        <v>38</v>
      </c>
      <c r="AN688" s="1">
        <v>13</v>
      </c>
      <c r="AO688" s="1">
        <v>42</v>
      </c>
      <c r="AP688" s="1">
        <v>23</v>
      </c>
      <c r="AQ688" s="1">
        <v>20</v>
      </c>
      <c r="AR688" s="6">
        <f t="shared" si="825"/>
        <v>2.9268918890007458</v>
      </c>
      <c r="AS688" s="6">
        <f t="shared" si="826"/>
        <v>1.0013051199213077</v>
      </c>
      <c r="AT688" s="6">
        <f t="shared" si="827"/>
        <v>3.2349857720534558</v>
      </c>
      <c r="AU688" s="6">
        <f t="shared" si="828"/>
        <v>1.7715398275530827</v>
      </c>
      <c r="AV688" s="6">
        <f t="shared" si="829"/>
        <v>1.5404694152635503</v>
      </c>
      <c r="AW688" s="1">
        <v>12</v>
      </c>
      <c r="AX688" s="1">
        <v>6</v>
      </c>
      <c r="AY688" s="1">
        <v>0</v>
      </c>
      <c r="AZ688" s="1">
        <v>0</v>
      </c>
      <c r="BA688" s="1">
        <v>0</v>
      </c>
      <c r="BB688" s="1">
        <v>0</v>
      </c>
      <c r="BC688" s="7">
        <f t="shared" si="892"/>
        <v>0.89186944444436667</v>
      </c>
      <c r="BD688" s="6">
        <v>643.70000000000005</v>
      </c>
      <c r="BE688" s="6">
        <f t="shared" si="830"/>
        <v>13.410416666666668</v>
      </c>
      <c r="BF688" s="5">
        <v>12.9</v>
      </c>
      <c r="BG688" s="5">
        <v>35</v>
      </c>
      <c r="BH688" s="21">
        <f t="shared" si="831"/>
        <v>0.26931106471816285</v>
      </c>
      <c r="BI688" s="1">
        <v>7</v>
      </c>
      <c r="BJ688" s="22">
        <v>7</v>
      </c>
      <c r="BK688" s="22">
        <v>1</v>
      </c>
      <c r="BL688" s="1">
        <v>8</v>
      </c>
      <c r="BM688" s="1">
        <f t="shared" si="832"/>
        <v>15</v>
      </c>
      <c r="BN688" s="8">
        <f t="shared" si="833"/>
        <v>1.3981668479105172</v>
      </c>
      <c r="BO688" s="3">
        <f t="shared" si="834"/>
        <v>98</v>
      </c>
      <c r="BP688" s="20">
        <f t="shared" si="835"/>
        <v>0.29166666666666669</v>
      </c>
      <c r="BQ688" s="20">
        <f t="shared" si="836"/>
        <v>0.33333333333333331</v>
      </c>
      <c r="BR688" s="20">
        <f t="shared" si="837"/>
        <v>0.625</v>
      </c>
      <c r="BS688" s="3">
        <f t="shared" si="838"/>
        <v>10</v>
      </c>
      <c r="BT688" s="1">
        <v>4</v>
      </c>
      <c r="BU688" s="1">
        <v>6</v>
      </c>
      <c r="BV688" s="20">
        <f t="shared" si="839"/>
        <v>0.4</v>
      </c>
      <c r="BW688" s="5">
        <v>100</v>
      </c>
      <c r="BX688" s="5">
        <v>106</v>
      </c>
      <c r="BY688" s="21">
        <f t="shared" si="840"/>
        <v>0.37251356238698013</v>
      </c>
      <c r="BZ688" s="5">
        <v>68</v>
      </c>
      <c r="CA688" s="5">
        <v>59</v>
      </c>
      <c r="CB688" s="23">
        <f t="shared" si="841"/>
        <v>0.22965641952983726</v>
      </c>
      <c r="CC688" s="5">
        <v>106</v>
      </c>
      <c r="CD688" s="5">
        <v>114</v>
      </c>
      <c r="CE688" s="23">
        <f t="shared" si="842"/>
        <v>0.39783001808318263</v>
      </c>
      <c r="CF688" s="23">
        <f t="shared" si="843"/>
        <v>0.61861861861861867</v>
      </c>
      <c r="CG688" s="24">
        <v>12</v>
      </c>
      <c r="CH688" s="5">
        <v>219</v>
      </c>
      <c r="CI688" s="5">
        <v>190</v>
      </c>
      <c r="CJ688" s="5">
        <v>199</v>
      </c>
      <c r="CK688">
        <v>15.834439619999999</v>
      </c>
      <c r="CL688" s="5">
        <v>0.64200000000000002</v>
      </c>
      <c r="CM688" s="5">
        <v>2</v>
      </c>
      <c r="CN688" s="5">
        <v>-0.13100000000000001</v>
      </c>
      <c r="CO688" s="5">
        <v>0.51600000000000001</v>
      </c>
      <c r="CP688" s="5">
        <v>8.85</v>
      </c>
      <c r="CQ688" s="21">
        <f t="shared" si="844"/>
        <v>7.1428571428571425E-2</v>
      </c>
      <c r="CR688" s="25">
        <f t="shared" si="845"/>
        <v>0.95129870129870131</v>
      </c>
      <c r="CS688" s="22">
        <f t="shared" si="846"/>
        <v>958.44155844155841</v>
      </c>
      <c r="CT688" s="21">
        <f t="shared" si="847"/>
        <v>2.2727272727272735E-2</v>
      </c>
      <c r="CU688" s="26">
        <f t="shared" si="848"/>
        <v>2.3255813953488373</v>
      </c>
      <c r="CV688" s="27">
        <f t="shared" si="849"/>
        <v>1.4534883720930232</v>
      </c>
      <c r="CW688" s="27">
        <f t="shared" si="850"/>
        <v>32.558139534883722</v>
      </c>
      <c r="CX688" s="27">
        <f t="shared" si="851"/>
        <v>29.844961240310077</v>
      </c>
      <c r="CY688" s="27">
        <f t="shared" si="852"/>
        <v>65.213178294573638</v>
      </c>
      <c r="CZ688" s="27">
        <f t="shared" si="853"/>
        <v>57.267441860465112</v>
      </c>
      <c r="DA688" s="28">
        <f t="shared" si="854"/>
        <v>7.9457364341085253</v>
      </c>
      <c r="DB688" s="5">
        <v>24</v>
      </c>
      <c r="DC688" s="5">
        <v>15</v>
      </c>
      <c r="DD688" s="22">
        <v>312</v>
      </c>
      <c r="DE688" s="22">
        <v>293</v>
      </c>
      <c r="DF688" s="22">
        <v>136</v>
      </c>
      <c r="DG688" s="22">
        <v>132</v>
      </c>
      <c r="DH688" s="22">
        <v>151</v>
      </c>
      <c r="DI688" s="22">
        <v>201</v>
      </c>
      <c r="DJ688" s="29">
        <f t="shared" si="855"/>
        <v>-3.9721104127383224</v>
      </c>
      <c r="DK688" s="27">
        <f t="shared" si="856"/>
        <v>2.0357142857142856</v>
      </c>
      <c r="DL688" s="27">
        <f t="shared" si="857"/>
        <v>2.2142857142857144</v>
      </c>
      <c r="DM688" s="27">
        <f t="shared" si="858"/>
        <v>32.642857142857139</v>
      </c>
      <c r="DN688" s="27">
        <f t="shared" si="859"/>
        <v>29.928571428571431</v>
      </c>
      <c r="DO688" s="27">
        <f t="shared" si="860"/>
        <v>61.249999999999993</v>
      </c>
      <c r="DP688" s="27">
        <f t="shared" si="861"/>
        <v>52.535714285714285</v>
      </c>
      <c r="DQ688" s="30">
        <f t="shared" si="862"/>
        <v>-0.76854928017718294</v>
      </c>
      <c r="DR688" s="5">
        <v>57</v>
      </c>
      <c r="DS688" s="5">
        <v>62</v>
      </c>
      <c r="DT688" s="5">
        <v>857</v>
      </c>
      <c r="DU688" s="5">
        <v>776</v>
      </c>
      <c r="DV688" s="5">
        <v>353</v>
      </c>
      <c r="DW688" s="5">
        <v>280</v>
      </c>
      <c r="DX688" s="5">
        <v>353</v>
      </c>
      <c r="DY688" s="5">
        <v>448</v>
      </c>
      <c r="DZ688" s="22">
        <v>5</v>
      </c>
      <c r="EA688" s="22">
        <v>7</v>
      </c>
      <c r="EB688" s="22">
        <f t="shared" si="863"/>
        <v>2</v>
      </c>
      <c r="EC688" s="26">
        <f t="shared" si="864"/>
        <v>0.46605561597017242</v>
      </c>
      <c r="ED688" s="27">
        <f t="shared" si="865"/>
        <v>0.65247786235824135</v>
      </c>
      <c r="EE688" s="27">
        <f t="shared" si="866"/>
        <v>0.18642224638806898</v>
      </c>
      <c r="EF688" s="6">
        <v>81.133333333300001</v>
      </c>
      <c r="EG688" s="6">
        <f t="shared" si="867"/>
        <v>1.6902777777770834</v>
      </c>
      <c r="EH688" s="5">
        <v>1.69</v>
      </c>
      <c r="EI688" s="5">
        <v>3.42</v>
      </c>
      <c r="EJ688" s="21">
        <f t="shared" si="868"/>
        <v>0.33072407045009788</v>
      </c>
      <c r="EK688" s="1">
        <v>2</v>
      </c>
      <c r="EL688" s="22">
        <v>1</v>
      </c>
      <c r="EM688" s="22">
        <v>0</v>
      </c>
      <c r="EN688" s="1">
        <v>1</v>
      </c>
      <c r="EO688" s="3">
        <f t="shared" si="869"/>
        <v>3</v>
      </c>
      <c r="EP688" s="6">
        <f t="shared" si="870"/>
        <v>2.2185702547256447</v>
      </c>
      <c r="EQ688" s="3">
        <f t="shared" si="871"/>
        <v>9.8333333333333321</v>
      </c>
      <c r="ER688" s="20">
        <f t="shared" si="872"/>
        <v>0.33333333333333331</v>
      </c>
      <c r="ES688" s="20">
        <f t="shared" si="873"/>
        <v>0.16666666666666666</v>
      </c>
      <c r="ET688" s="20">
        <f t="shared" si="874"/>
        <v>0.5</v>
      </c>
      <c r="EU688" s="3">
        <f t="shared" si="875"/>
        <v>1</v>
      </c>
      <c r="EV688" s="1">
        <v>0</v>
      </c>
      <c r="EW688" s="1">
        <v>1</v>
      </c>
      <c r="EX688" s="20">
        <f t="shared" si="876"/>
        <v>0</v>
      </c>
      <c r="EY688" s="5">
        <v>6</v>
      </c>
      <c r="EZ688" s="5">
        <v>1</v>
      </c>
      <c r="FA688" s="22">
        <v>53</v>
      </c>
      <c r="FB688" s="22">
        <v>12</v>
      </c>
      <c r="FC688" s="22">
        <v>26</v>
      </c>
      <c r="FD688" s="22">
        <v>5</v>
      </c>
      <c r="FE688" s="22">
        <v>1</v>
      </c>
      <c r="FF688" s="22">
        <v>31</v>
      </c>
      <c r="FG688" s="22">
        <v>1</v>
      </c>
      <c r="FH688" s="22">
        <v>1</v>
      </c>
      <c r="FI688" s="6">
        <v>54.15</v>
      </c>
      <c r="FJ688" s="6">
        <f t="shared" si="877"/>
        <v>1.128125</v>
      </c>
      <c r="FK688" s="5">
        <v>1.1200000000000001</v>
      </c>
      <c r="FL688" s="5">
        <v>4.59</v>
      </c>
      <c r="FM688" s="21">
        <f t="shared" si="878"/>
        <v>0.19614711033274959</v>
      </c>
      <c r="FN688" s="1">
        <v>1</v>
      </c>
      <c r="FO688" s="22">
        <v>0</v>
      </c>
      <c r="FP688" s="22">
        <v>0</v>
      </c>
      <c r="FQ688" s="1">
        <v>0</v>
      </c>
      <c r="FR688" s="1">
        <f t="shared" si="879"/>
        <v>1</v>
      </c>
      <c r="FS688" s="3">
        <f t="shared" si="880"/>
        <v>0</v>
      </c>
      <c r="FT688" s="3">
        <f t="shared" si="881"/>
        <v>2</v>
      </c>
      <c r="FU688" s="1">
        <v>1</v>
      </c>
      <c r="FV688" s="1">
        <v>1</v>
      </c>
      <c r="FW688" s="20">
        <f t="shared" si="882"/>
        <v>0.5</v>
      </c>
      <c r="FX688" s="5">
        <v>1</v>
      </c>
      <c r="FY688" s="5">
        <v>2</v>
      </c>
      <c r="FZ688" s="22">
        <v>12</v>
      </c>
      <c r="GA688" s="22">
        <v>40</v>
      </c>
      <c r="GB688" s="22">
        <v>4</v>
      </c>
      <c r="GC688" s="22">
        <v>15</v>
      </c>
      <c r="GD688" s="22">
        <v>13</v>
      </c>
      <c r="GE688" s="22">
        <v>2</v>
      </c>
      <c r="GF688" s="22">
        <v>0</v>
      </c>
      <c r="GG688" s="22">
        <v>0</v>
      </c>
      <c r="GH688" s="1">
        <v>32</v>
      </c>
      <c r="GI688" s="1">
        <v>6</v>
      </c>
      <c r="GJ688" s="1">
        <v>19</v>
      </c>
      <c r="GK688" s="1">
        <v>2</v>
      </c>
      <c r="GL688" s="1">
        <v>7</v>
      </c>
      <c r="GM688" s="1">
        <v>4</v>
      </c>
      <c r="GN688" s="31">
        <f t="shared" si="883"/>
        <v>0.5714285714285714</v>
      </c>
      <c r="GO688" s="1">
        <v>1</v>
      </c>
      <c r="GP688" s="1">
        <v>4</v>
      </c>
      <c r="GQ688" s="1">
        <v>0</v>
      </c>
      <c r="GR688" s="1">
        <v>2</v>
      </c>
      <c r="GS688" s="1">
        <v>0</v>
      </c>
      <c r="GT688" s="1">
        <v>0</v>
      </c>
      <c r="GU688" s="1">
        <v>0</v>
      </c>
      <c r="GV688" s="32" t="str">
        <f t="shared" si="884"/>
        <v xml:space="preserve"> </v>
      </c>
      <c r="GW688" s="9">
        <f t="shared" si="885"/>
        <v>4</v>
      </c>
      <c r="GX688" s="10">
        <v>1</v>
      </c>
      <c r="GY688" s="10">
        <v>1.4</v>
      </c>
      <c r="GZ688" s="10">
        <v>2.4</v>
      </c>
      <c r="HA688" s="29">
        <f t="shared" si="886"/>
        <v>4.9999999999999996E-2</v>
      </c>
      <c r="HB688" s="29">
        <f t="shared" si="887"/>
        <v>0.18485632983162603</v>
      </c>
      <c r="HC688">
        <v>15.5</v>
      </c>
      <c r="HD688">
        <v>14.2</v>
      </c>
      <c r="HE688">
        <v>6.3</v>
      </c>
      <c r="HF688">
        <v>1.1000000000000001</v>
      </c>
      <c r="HG688">
        <v>1.9</v>
      </c>
      <c r="HH688">
        <v>1.2</v>
      </c>
      <c r="HI688">
        <v>4.2</v>
      </c>
      <c r="HJ688" s="11">
        <f t="shared" si="888"/>
        <v>8.7500000000000008E-2</v>
      </c>
      <c r="HK688" s="11">
        <f t="shared" si="889"/>
        <v>0.32349857720534558</v>
      </c>
      <c r="HL688">
        <v>99</v>
      </c>
      <c r="HM688">
        <v>0</v>
      </c>
      <c r="HN688">
        <v>0</v>
      </c>
      <c r="HQ688" s="33">
        <v>900000</v>
      </c>
      <c r="HR688" s="33">
        <v>0</v>
      </c>
      <c r="HS688" s="30">
        <f t="shared" si="890"/>
        <v>3.4975609756097561</v>
      </c>
    </row>
    <row r="689" spans="1:228" x14ac:dyDescent="0.2">
      <c r="A689" s="1">
        <v>17</v>
      </c>
      <c r="B689" s="2" t="s">
        <v>3143</v>
      </c>
      <c r="C689" s="2" t="s">
        <v>3144</v>
      </c>
      <c r="D689" s="2" t="s">
        <v>257</v>
      </c>
      <c r="E689" s="2" t="s">
        <v>240</v>
      </c>
      <c r="F689" s="2">
        <v>74</v>
      </c>
      <c r="G689" s="2">
        <v>183</v>
      </c>
      <c r="H689" s="2" t="s">
        <v>249</v>
      </c>
      <c r="J689" s="3">
        <v>25</v>
      </c>
      <c r="K689" s="5" t="s">
        <v>3145</v>
      </c>
      <c r="L689" s="5" t="s">
        <v>3146</v>
      </c>
      <c r="M689" s="5" t="s">
        <v>3147</v>
      </c>
      <c r="N689" s="5" t="s">
        <v>262</v>
      </c>
      <c r="O689" s="2" t="s">
        <v>262</v>
      </c>
      <c r="P689" s="2" t="s">
        <v>254</v>
      </c>
      <c r="Q689" s="1">
        <v>45</v>
      </c>
      <c r="R689" s="1">
        <v>15</v>
      </c>
      <c r="S689" s="1">
        <v>17</v>
      </c>
      <c r="T689" s="1">
        <v>32</v>
      </c>
      <c r="U689" s="1">
        <v>-7</v>
      </c>
      <c r="V689" s="1">
        <v>110</v>
      </c>
      <c r="W689" s="20">
        <f t="shared" si="812"/>
        <v>0.13636363636363635</v>
      </c>
      <c r="X689" s="6">
        <v>703.68333333329997</v>
      </c>
      <c r="Y689" s="6">
        <f t="shared" si="813"/>
        <v>15.637407407406666</v>
      </c>
      <c r="Z689" s="1">
        <v>867</v>
      </c>
      <c r="AA689" s="6">
        <f t="shared" si="814"/>
        <v>19.266666666666666</v>
      </c>
      <c r="AB689" s="8">
        <f t="shared" si="815"/>
        <v>0.81163014225294117</v>
      </c>
      <c r="AC689" s="3">
        <f t="shared" si="816"/>
        <v>62.854545454545459</v>
      </c>
      <c r="AD689" s="8">
        <f t="shared" si="817"/>
        <v>5.3593321720559528</v>
      </c>
      <c r="AE689" s="20">
        <f t="shared" si="818"/>
        <v>0.35714285714285715</v>
      </c>
      <c r="AF689" s="20">
        <f t="shared" si="819"/>
        <v>0.40476190476190477</v>
      </c>
      <c r="AG689" s="20">
        <f t="shared" si="820"/>
        <v>0.76190476190476186</v>
      </c>
      <c r="AH689" s="3">
        <f t="shared" si="821"/>
        <v>3</v>
      </c>
      <c r="AI689" s="3">
        <f t="shared" si="822"/>
        <v>2</v>
      </c>
      <c r="AJ689" s="3">
        <f t="shared" si="823"/>
        <v>1</v>
      </c>
      <c r="AK689" s="20">
        <f t="shared" si="824"/>
        <v>0.66666666666666663</v>
      </c>
      <c r="AL689" s="6">
        <v>0.1</v>
      </c>
      <c r="AM689" s="1">
        <v>72</v>
      </c>
      <c r="AN689" s="1">
        <v>16</v>
      </c>
      <c r="AO689" s="1">
        <v>31</v>
      </c>
      <c r="AP689" s="1">
        <v>19</v>
      </c>
      <c r="AQ689" s="1">
        <v>10</v>
      </c>
      <c r="AR689" s="6">
        <f t="shared" si="825"/>
        <v>6.1391250799368153</v>
      </c>
      <c r="AS689" s="6">
        <f t="shared" si="826"/>
        <v>1.3642500177637369</v>
      </c>
      <c r="AT689" s="6">
        <f t="shared" si="827"/>
        <v>2.6432344094172402</v>
      </c>
      <c r="AU689" s="6">
        <f t="shared" si="828"/>
        <v>1.6200468960944376</v>
      </c>
      <c r="AV689" s="6">
        <f t="shared" si="829"/>
        <v>0.8526562611023355</v>
      </c>
      <c r="AW689" s="1">
        <v>82</v>
      </c>
      <c r="AX689" s="1">
        <v>21</v>
      </c>
      <c r="AY689" s="1">
        <v>6</v>
      </c>
      <c r="AZ689" s="1">
        <v>1</v>
      </c>
      <c r="BA689" s="1">
        <v>0</v>
      </c>
      <c r="BB689" s="1">
        <v>0</v>
      </c>
      <c r="BC689" s="7">
        <f t="shared" si="892"/>
        <v>-5.6879361111110498</v>
      </c>
      <c r="BD689" s="6">
        <v>558.03333333329999</v>
      </c>
      <c r="BE689" s="6">
        <f t="shared" si="830"/>
        <v>12.40074074074</v>
      </c>
      <c r="BF689" s="5">
        <v>12.2</v>
      </c>
      <c r="BG689" s="5">
        <v>34.369999999999997</v>
      </c>
      <c r="BH689" s="21">
        <f t="shared" si="831"/>
        <v>0.26197122611123042</v>
      </c>
      <c r="BI689" s="1">
        <v>9</v>
      </c>
      <c r="BJ689" s="22">
        <v>2</v>
      </c>
      <c r="BK689" s="22">
        <v>4</v>
      </c>
      <c r="BL689" s="1">
        <v>7</v>
      </c>
      <c r="BM689" s="1">
        <f t="shared" si="832"/>
        <v>16</v>
      </c>
      <c r="BN689" s="8">
        <f t="shared" si="833"/>
        <v>1.7203273400634205</v>
      </c>
      <c r="BO689" s="3">
        <f t="shared" si="834"/>
        <v>27.400000000000002</v>
      </c>
      <c r="BP689" s="20">
        <f t="shared" si="835"/>
        <v>0.45</v>
      </c>
      <c r="BQ689" s="20">
        <f t="shared" si="836"/>
        <v>0.35</v>
      </c>
      <c r="BR689" s="20">
        <f t="shared" si="837"/>
        <v>0.8</v>
      </c>
      <c r="BS689" s="3">
        <f t="shared" si="838"/>
        <v>2</v>
      </c>
      <c r="BT689" s="1">
        <v>2</v>
      </c>
      <c r="BU689" s="1">
        <v>0</v>
      </c>
      <c r="BV689" s="20">
        <f t="shared" si="839"/>
        <v>1</v>
      </c>
      <c r="BW689" s="5">
        <v>66</v>
      </c>
      <c r="BX689" s="5">
        <v>86</v>
      </c>
      <c r="BY689" s="21">
        <f t="shared" si="840"/>
        <v>0.29400386847195359</v>
      </c>
      <c r="BZ689" s="5">
        <v>82</v>
      </c>
      <c r="CA689" s="5">
        <v>72</v>
      </c>
      <c r="CB689" s="23">
        <f t="shared" si="841"/>
        <v>0.2978723404255319</v>
      </c>
      <c r="CC689" s="5">
        <v>96</v>
      </c>
      <c r="CD689" s="5">
        <v>115</v>
      </c>
      <c r="CE689" s="23">
        <f t="shared" si="842"/>
        <v>0.40812379110251451</v>
      </c>
      <c r="CF689" s="23">
        <f t="shared" si="843"/>
        <v>0.49673202614379086</v>
      </c>
      <c r="CG689" s="24">
        <v>10</v>
      </c>
      <c r="CH689" s="5">
        <v>189</v>
      </c>
      <c r="CI689" s="5">
        <v>199</v>
      </c>
      <c r="CJ689" s="5">
        <v>185</v>
      </c>
      <c r="CK689">
        <v>15.76941731</v>
      </c>
      <c r="CL689" s="5">
        <v>0.22600000000000001</v>
      </c>
      <c r="CM689" s="5">
        <v>11</v>
      </c>
      <c r="CN689" s="5">
        <v>1.448</v>
      </c>
      <c r="CO689" s="5">
        <v>1.1639999999999999</v>
      </c>
      <c r="CP689" s="5">
        <v>-5.0190000000000001</v>
      </c>
      <c r="CQ689" s="21">
        <f t="shared" si="844"/>
        <v>7.2992700729927001E-2</v>
      </c>
      <c r="CR689" s="25">
        <f t="shared" si="845"/>
        <v>0.91438356164383561</v>
      </c>
      <c r="CS689" s="22">
        <f t="shared" si="846"/>
        <v>921.68283171682833</v>
      </c>
      <c r="CT689" s="21">
        <f t="shared" si="847"/>
        <v>-1.2623737626237391E-2</v>
      </c>
      <c r="CU689" s="26">
        <f t="shared" si="848"/>
        <v>2.1857923497267762</v>
      </c>
      <c r="CV689" s="27">
        <f t="shared" si="849"/>
        <v>2.7322404371584699</v>
      </c>
      <c r="CW689" s="27">
        <f t="shared" si="850"/>
        <v>29.94535519125683</v>
      </c>
      <c r="CX689" s="27">
        <f t="shared" si="851"/>
        <v>31.912568306010925</v>
      </c>
      <c r="CY689" s="27">
        <f t="shared" si="852"/>
        <v>56.612021857923494</v>
      </c>
      <c r="CZ689" s="27">
        <f t="shared" si="853"/>
        <v>60.765027322404364</v>
      </c>
      <c r="DA689" s="28">
        <f t="shared" si="854"/>
        <v>-4.15300546448087</v>
      </c>
      <c r="DB689" s="5">
        <v>20</v>
      </c>
      <c r="DC689" s="5">
        <v>25</v>
      </c>
      <c r="DD689" s="22">
        <v>254</v>
      </c>
      <c r="DE689" s="22">
        <v>267</v>
      </c>
      <c r="DF689" s="22">
        <v>108</v>
      </c>
      <c r="DG689" s="22">
        <v>114</v>
      </c>
      <c r="DH689" s="22">
        <v>150</v>
      </c>
      <c r="DI689" s="22">
        <v>136</v>
      </c>
      <c r="DJ689" s="29">
        <f t="shared" si="855"/>
        <v>2.3024259080681517</v>
      </c>
      <c r="DK689" s="27">
        <f t="shared" si="856"/>
        <v>2.3664048103966642</v>
      </c>
      <c r="DL689" s="27">
        <f t="shared" si="857"/>
        <v>2.9095141111434395</v>
      </c>
      <c r="DM689" s="27">
        <f t="shared" si="858"/>
        <v>27.582193773639805</v>
      </c>
      <c r="DN689" s="27">
        <f t="shared" si="859"/>
        <v>27.892541945495108</v>
      </c>
      <c r="DO689" s="27">
        <f t="shared" si="860"/>
        <v>52.254873436136172</v>
      </c>
      <c r="DP689" s="27">
        <f t="shared" si="861"/>
        <v>57.802347008049665</v>
      </c>
      <c r="DQ689" s="30">
        <f t="shared" si="862"/>
        <v>1.3944681074326226</v>
      </c>
      <c r="DR689" s="5">
        <v>61</v>
      </c>
      <c r="DS689" s="5">
        <v>75</v>
      </c>
      <c r="DT689" s="5">
        <v>650</v>
      </c>
      <c r="DU689" s="5">
        <v>644</v>
      </c>
      <c r="DV689" s="5">
        <v>273</v>
      </c>
      <c r="DW689" s="5">
        <v>348</v>
      </c>
      <c r="DX689" s="5">
        <v>423</v>
      </c>
      <c r="DY689" s="5">
        <v>363</v>
      </c>
      <c r="DZ689" s="22">
        <v>11</v>
      </c>
      <c r="EA689" s="22">
        <v>12</v>
      </c>
      <c r="EB689" s="22">
        <f t="shared" si="863"/>
        <v>1</v>
      </c>
      <c r="EC689" s="26">
        <f t="shared" si="864"/>
        <v>1.1827250462936016</v>
      </c>
      <c r="ED689" s="27">
        <f t="shared" si="865"/>
        <v>1.2902455050475652</v>
      </c>
      <c r="EE689" s="27">
        <f t="shared" si="866"/>
        <v>0.10752045875396378</v>
      </c>
      <c r="EF689" s="6">
        <v>144.6</v>
      </c>
      <c r="EG689" s="6">
        <f t="shared" si="867"/>
        <v>3.2133333333333334</v>
      </c>
      <c r="EH689" s="5">
        <v>3.13</v>
      </c>
      <c r="EI689" s="5">
        <v>2.68</v>
      </c>
      <c r="EJ689" s="21">
        <f t="shared" si="868"/>
        <v>0.53872633390705671</v>
      </c>
      <c r="EK689" s="1">
        <v>6</v>
      </c>
      <c r="EL689" s="22">
        <v>5</v>
      </c>
      <c r="EM689" s="22">
        <v>5</v>
      </c>
      <c r="EN689" s="1">
        <v>10</v>
      </c>
      <c r="EO689" s="3">
        <f t="shared" si="869"/>
        <v>16</v>
      </c>
      <c r="EP689" s="6">
        <f t="shared" si="870"/>
        <v>6.6390041493775938</v>
      </c>
      <c r="EQ689" s="3">
        <f t="shared" si="871"/>
        <v>35.454545454545453</v>
      </c>
      <c r="ER689" s="20">
        <f t="shared" si="872"/>
        <v>0.27272727272727271</v>
      </c>
      <c r="ES689" s="20">
        <f t="shared" si="873"/>
        <v>0.45454545454545453</v>
      </c>
      <c r="ET689" s="20">
        <f t="shared" si="874"/>
        <v>0.72727272727272729</v>
      </c>
      <c r="EU689" s="3">
        <f t="shared" si="875"/>
        <v>1</v>
      </c>
      <c r="EV689" s="1">
        <v>0</v>
      </c>
      <c r="EW689" s="1">
        <v>1</v>
      </c>
      <c r="EX689" s="20">
        <f t="shared" si="876"/>
        <v>0</v>
      </c>
      <c r="EY689" s="5">
        <v>22</v>
      </c>
      <c r="EZ689" s="5">
        <v>1</v>
      </c>
      <c r="FA689" s="22">
        <v>134</v>
      </c>
      <c r="FB689" s="22">
        <v>11</v>
      </c>
      <c r="FC689" s="22">
        <v>58</v>
      </c>
      <c r="FD689" s="22">
        <v>3</v>
      </c>
      <c r="FE689" s="22">
        <v>5</v>
      </c>
      <c r="FF689" s="22">
        <v>59</v>
      </c>
      <c r="FG689" s="22">
        <v>6</v>
      </c>
      <c r="FH689" s="22">
        <v>0</v>
      </c>
      <c r="FI689" s="6">
        <v>1.05</v>
      </c>
      <c r="FJ689" s="6">
        <f t="shared" si="877"/>
        <v>2.3333333333333334E-2</v>
      </c>
      <c r="FK689" s="5">
        <v>0.02</v>
      </c>
      <c r="FL689" s="5">
        <v>5.62</v>
      </c>
      <c r="FM689" s="21">
        <f t="shared" si="878"/>
        <v>3.5460992907801422E-3</v>
      </c>
      <c r="FN689" s="1">
        <v>0</v>
      </c>
      <c r="FO689" s="22">
        <v>0</v>
      </c>
      <c r="FP689" s="22">
        <v>0</v>
      </c>
      <c r="FQ689" s="1">
        <v>0</v>
      </c>
      <c r="FR689" s="1">
        <f t="shared" si="879"/>
        <v>0</v>
      </c>
      <c r="FS689" s="3">
        <f t="shared" si="880"/>
        <v>0</v>
      </c>
      <c r="FT689" s="3" t="str">
        <f t="shared" si="881"/>
        <v xml:space="preserve"> </v>
      </c>
      <c r="FU689" s="1">
        <v>0</v>
      </c>
      <c r="FV689" s="1">
        <v>0</v>
      </c>
      <c r="FW689" s="20" t="str">
        <f t="shared" si="882"/>
        <v xml:space="preserve"> </v>
      </c>
      <c r="FX689" s="5">
        <v>0</v>
      </c>
      <c r="FY689" s="5">
        <v>1</v>
      </c>
      <c r="FZ689" s="22">
        <v>0</v>
      </c>
      <c r="GA689" s="22">
        <v>0</v>
      </c>
      <c r="GB689" s="22">
        <v>0</v>
      </c>
      <c r="GC689" s="22">
        <v>0</v>
      </c>
      <c r="GD689" s="22">
        <v>0</v>
      </c>
      <c r="GE689" s="22">
        <v>0</v>
      </c>
      <c r="GF689" s="22">
        <v>0</v>
      </c>
      <c r="GG689" s="22">
        <v>0</v>
      </c>
      <c r="GH689" s="1">
        <v>45</v>
      </c>
      <c r="GI689" s="1">
        <v>24</v>
      </c>
      <c r="GJ689" s="1">
        <v>29</v>
      </c>
      <c r="GK689" s="1">
        <v>1</v>
      </c>
      <c r="GL689" s="1">
        <v>1</v>
      </c>
      <c r="GM689" s="1">
        <v>0</v>
      </c>
      <c r="GN689" s="31">
        <f t="shared" si="883"/>
        <v>0</v>
      </c>
      <c r="GO689" s="1">
        <v>0</v>
      </c>
      <c r="GP689" s="1">
        <v>3</v>
      </c>
      <c r="GQ689" s="1">
        <v>0</v>
      </c>
      <c r="GR689" s="1">
        <v>4</v>
      </c>
      <c r="GS689" s="1">
        <v>0</v>
      </c>
      <c r="GT689" s="1">
        <v>0</v>
      </c>
      <c r="GU689" s="1">
        <v>0</v>
      </c>
      <c r="GV689" s="32" t="str">
        <f t="shared" si="884"/>
        <v xml:space="preserve"> </v>
      </c>
      <c r="GW689" s="9">
        <f t="shared" si="885"/>
        <v>4</v>
      </c>
      <c r="GX689" s="10">
        <v>3.3</v>
      </c>
      <c r="GY689" s="10">
        <v>0.60000000000000009</v>
      </c>
      <c r="GZ689" s="10">
        <v>3.9</v>
      </c>
      <c r="HA689" s="29">
        <f t="shared" si="886"/>
        <v>8.666666666666667E-2</v>
      </c>
      <c r="HB689" s="29">
        <f t="shared" si="887"/>
        <v>0.33253594182991086</v>
      </c>
      <c r="HC689">
        <v>17.8</v>
      </c>
      <c r="HD689">
        <v>12.1</v>
      </c>
      <c r="HE689">
        <v>-1.7000000000000002</v>
      </c>
      <c r="HF689">
        <v>6.1</v>
      </c>
      <c r="HG689">
        <v>0</v>
      </c>
      <c r="HH689">
        <v>-0.30000000000000004</v>
      </c>
      <c r="HI689">
        <v>5.9</v>
      </c>
      <c r="HJ689" s="11">
        <f t="shared" si="888"/>
        <v>0.13111111111111112</v>
      </c>
      <c r="HK689" s="11">
        <f t="shared" si="889"/>
        <v>0.50306719405037792</v>
      </c>
      <c r="HL689">
        <v>99</v>
      </c>
      <c r="HM689">
        <v>0</v>
      </c>
      <c r="HN689">
        <v>0</v>
      </c>
      <c r="HO689">
        <v>3</v>
      </c>
      <c r="HP689" t="s">
        <v>540</v>
      </c>
      <c r="HQ689" s="33">
        <v>1750000</v>
      </c>
      <c r="HR689" s="33">
        <v>0</v>
      </c>
      <c r="HS689" s="30">
        <f t="shared" si="890"/>
        <v>3.704878048780488</v>
      </c>
    </row>
    <row r="690" spans="1:228" x14ac:dyDescent="0.2">
      <c r="A690" s="1">
        <v>12</v>
      </c>
      <c r="B690" s="2" t="s">
        <v>3148</v>
      </c>
      <c r="C690" s="2" t="s">
        <v>797</v>
      </c>
      <c r="D690" s="2" t="s">
        <v>798</v>
      </c>
      <c r="E690" s="2" t="s">
        <v>230</v>
      </c>
      <c r="F690" s="2">
        <v>73</v>
      </c>
      <c r="G690" s="2">
        <v>219</v>
      </c>
      <c r="H690" s="2" t="s">
        <v>249</v>
      </c>
      <c r="J690" s="3">
        <v>26</v>
      </c>
      <c r="K690" s="5" t="s">
        <v>3149</v>
      </c>
      <c r="L690" s="5" t="s">
        <v>3150</v>
      </c>
      <c r="M690" s="5" t="s">
        <v>1785</v>
      </c>
      <c r="N690" s="5" t="s">
        <v>583</v>
      </c>
      <c r="O690" s="2" t="s">
        <v>583</v>
      </c>
      <c r="P690" s="2" t="s">
        <v>555</v>
      </c>
      <c r="Q690" s="1">
        <v>40</v>
      </c>
      <c r="R690" s="1">
        <v>3</v>
      </c>
      <c r="S690" s="1">
        <v>9</v>
      </c>
      <c r="T690" s="1">
        <v>12</v>
      </c>
      <c r="U690" s="1">
        <v>-9</v>
      </c>
      <c r="V690" s="1">
        <v>69</v>
      </c>
      <c r="W690" s="20">
        <f t="shared" si="812"/>
        <v>4.3478260869565216E-2</v>
      </c>
      <c r="X690" s="6">
        <v>532.95000000000005</v>
      </c>
      <c r="Y690" s="6">
        <f t="shared" si="813"/>
        <v>13.32375</v>
      </c>
      <c r="Z690" s="1">
        <v>743</v>
      </c>
      <c r="AA690" s="6">
        <f t="shared" si="814"/>
        <v>18.574999999999999</v>
      </c>
      <c r="AB690" s="8">
        <f t="shared" si="815"/>
        <v>0.71729475100942131</v>
      </c>
      <c r="AC690" s="3">
        <f t="shared" si="816"/>
        <v>77.25</v>
      </c>
      <c r="AD690" s="8">
        <f t="shared" si="817"/>
        <v>8.6968758795384176</v>
      </c>
      <c r="AE690" s="20">
        <f t="shared" si="818"/>
        <v>0.17647058823529413</v>
      </c>
      <c r="AF690" s="20">
        <f t="shared" si="819"/>
        <v>0.52941176470588236</v>
      </c>
      <c r="AG690" s="20">
        <f t="shared" si="820"/>
        <v>0.70588235294117652</v>
      </c>
      <c r="AH690" s="3">
        <f t="shared" si="821"/>
        <v>16</v>
      </c>
      <c r="AI690" s="3">
        <f t="shared" si="822"/>
        <v>8</v>
      </c>
      <c r="AJ690" s="3">
        <f t="shared" si="823"/>
        <v>8</v>
      </c>
      <c r="AK690" s="20">
        <f t="shared" si="824"/>
        <v>0.5</v>
      </c>
      <c r="AL690" s="6">
        <v>0.7</v>
      </c>
      <c r="AM690" s="1">
        <v>96</v>
      </c>
      <c r="AN690" s="1">
        <v>15</v>
      </c>
      <c r="AO690" s="1">
        <v>30</v>
      </c>
      <c r="AP690" s="1">
        <v>3</v>
      </c>
      <c r="AQ690" s="1">
        <v>12</v>
      </c>
      <c r="AR690" s="6">
        <f t="shared" si="825"/>
        <v>10.807768083309877</v>
      </c>
      <c r="AS690" s="6">
        <f t="shared" si="826"/>
        <v>1.6887137630171685</v>
      </c>
      <c r="AT690" s="6">
        <f t="shared" si="827"/>
        <v>3.3774275260343369</v>
      </c>
      <c r="AU690" s="6">
        <f t="shared" si="828"/>
        <v>0.33774275260343367</v>
      </c>
      <c r="AV690" s="6">
        <f t="shared" si="829"/>
        <v>1.3509710104137347</v>
      </c>
      <c r="AW690" s="1">
        <v>11</v>
      </c>
      <c r="AX690" s="1">
        <v>3</v>
      </c>
      <c r="AY690" s="1">
        <v>1</v>
      </c>
      <c r="AZ690" s="1">
        <v>0</v>
      </c>
      <c r="BA690" s="1">
        <v>0</v>
      </c>
      <c r="BB690" s="1">
        <v>0</v>
      </c>
      <c r="BC690" s="7">
        <f t="shared" si="892"/>
        <v>6.0488749999998497</v>
      </c>
      <c r="BD690" s="6">
        <v>479.4</v>
      </c>
      <c r="BE690" s="6">
        <f t="shared" si="830"/>
        <v>11.984999999999999</v>
      </c>
      <c r="BF690" s="5">
        <v>11.96</v>
      </c>
      <c r="BG690" s="5">
        <v>36.96</v>
      </c>
      <c r="BH690" s="21">
        <f t="shared" si="831"/>
        <v>0.24448078495502862</v>
      </c>
      <c r="BI690" s="1">
        <v>3</v>
      </c>
      <c r="BJ690" s="22">
        <v>6</v>
      </c>
      <c r="BK690" s="22">
        <v>3</v>
      </c>
      <c r="BL690" s="1">
        <v>9</v>
      </c>
      <c r="BM690" s="1">
        <f t="shared" si="832"/>
        <v>12</v>
      </c>
      <c r="BN690" s="8">
        <f t="shared" si="833"/>
        <v>1.5018773466833542</v>
      </c>
      <c r="BO690" s="3">
        <f t="shared" si="834"/>
        <v>77.25</v>
      </c>
      <c r="BP690" s="20">
        <f t="shared" si="835"/>
        <v>0.1875</v>
      </c>
      <c r="BQ690" s="20">
        <f t="shared" si="836"/>
        <v>0.5625</v>
      </c>
      <c r="BR690" s="20">
        <f t="shared" si="837"/>
        <v>0.75</v>
      </c>
      <c r="BS690" s="3">
        <f t="shared" si="838"/>
        <v>13</v>
      </c>
      <c r="BT690" s="1">
        <v>8</v>
      </c>
      <c r="BU690" s="1">
        <v>5</v>
      </c>
      <c r="BV690" s="20">
        <f t="shared" si="839"/>
        <v>0.61538461538461542</v>
      </c>
      <c r="BW690" s="5">
        <v>50</v>
      </c>
      <c r="BX690" s="5">
        <v>60</v>
      </c>
      <c r="BY690" s="21">
        <f t="shared" si="840"/>
        <v>0.2722772277227723</v>
      </c>
      <c r="BZ690" s="5">
        <v>59</v>
      </c>
      <c r="CA690" s="5">
        <v>60</v>
      </c>
      <c r="CB690" s="23">
        <f t="shared" si="841"/>
        <v>0.29455445544554454</v>
      </c>
      <c r="CC690" s="5">
        <v>85</v>
      </c>
      <c r="CD690" s="5">
        <v>90</v>
      </c>
      <c r="CE690" s="23">
        <f t="shared" si="842"/>
        <v>0.43316831683168316</v>
      </c>
      <c r="CF690" s="23">
        <f t="shared" si="843"/>
        <v>0.48034934497816595</v>
      </c>
      <c r="CG690" s="24">
        <v>1</v>
      </c>
      <c r="CH690" s="5">
        <v>163</v>
      </c>
      <c r="CI690" s="5">
        <v>131</v>
      </c>
      <c r="CJ690" s="5">
        <v>156</v>
      </c>
      <c r="CK690">
        <v>15.70782339</v>
      </c>
      <c r="CL690" s="5">
        <v>0.45200000000000001</v>
      </c>
      <c r="CM690" s="5">
        <v>7</v>
      </c>
      <c r="CN690" s="5">
        <v>0.501</v>
      </c>
      <c r="CO690" s="5">
        <v>-1.214</v>
      </c>
      <c r="CP690" s="5">
        <v>-2.7519999999999998</v>
      </c>
      <c r="CQ690" s="21">
        <f t="shared" si="844"/>
        <v>7.7669902912621352E-2</v>
      </c>
      <c r="CR690" s="25">
        <f t="shared" si="845"/>
        <v>0.90551181102362199</v>
      </c>
      <c r="CS690" s="22">
        <f t="shared" si="846"/>
        <v>913.27880131488416</v>
      </c>
      <c r="CT690" s="21">
        <f t="shared" si="847"/>
        <v>-1.6818286063756654E-2</v>
      </c>
      <c r="CU690" s="26">
        <f t="shared" si="848"/>
        <v>2.0066889632107023</v>
      </c>
      <c r="CV690" s="27">
        <f t="shared" si="849"/>
        <v>3.0100334448160533</v>
      </c>
      <c r="CW690" s="27">
        <f t="shared" si="850"/>
        <v>25.836120401337791</v>
      </c>
      <c r="CX690" s="27">
        <f t="shared" si="851"/>
        <v>31.856187290969896</v>
      </c>
      <c r="CY690" s="27">
        <f t="shared" si="852"/>
        <v>49.03846153846154</v>
      </c>
      <c r="CZ690" s="27">
        <f t="shared" si="853"/>
        <v>54.055183946488292</v>
      </c>
      <c r="DA690" s="28">
        <f t="shared" si="854"/>
        <v>-5.0167224080267516</v>
      </c>
      <c r="DB690" s="5">
        <v>16</v>
      </c>
      <c r="DC690" s="5">
        <v>24</v>
      </c>
      <c r="DD690" s="22">
        <v>190</v>
      </c>
      <c r="DE690" s="22">
        <v>230</v>
      </c>
      <c r="DF690" s="22">
        <v>91</v>
      </c>
      <c r="DG690" s="22">
        <v>89</v>
      </c>
      <c r="DH690" s="22">
        <v>88</v>
      </c>
      <c r="DI690" s="22">
        <v>94</v>
      </c>
      <c r="DJ690" s="29">
        <f t="shared" si="855"/>
        <v>-1.3821066875027359</v>
      </c>
      <c r="DK690" s="27">
        <f t="shared" si="856"/>
        <v>1.7045454545454546</v>
      </c>
      <c r="DL690" s="27">
        <f t="shared" si="857"/>
        <v>3.287337662337662</v>
      </c>
      <c r="DM690" s="27">
        <f t="shared" si="858"/>
        <v>29.099025974025974</v>
      </c>
      <c r="DN690" s="27">
        <f t="shared" si="859"/>
        <v>31.087662337662337</v>
      </c>
      <c r="DO690" s="27">
        <f t="shared" si="860"/>
        <v>53.206168831168824</v>
      </c>
      <c r="DP690" s="27">
        <f t="shared" si="861"/>
        <v>55.884740259740255</v>
      </c>
      <c r="DQ690" s="30">
        <f t="shared" si="862"/>
        <v>-2.338150979455321</v>
      </c>
      <c r="DR690" s="5">
        <v>42</v>
      </c>
      <c r="DS690" s="5">
        <v>81</v>
      </c>
      <c r="DT690" s="5">
        <v>675</v>
      </c>
      <c r="DU690" s="5">
        <v>685</v>
      </c>
      <c r="DV690" s="5">
        <v>256</v>
      </c>
      <c r="DW690" s="5">
        <v>281</v>
      </c>
      <c r="DX690" s="5">
        <v>330</v>
      </c>
      <c r="DY690" s="5">
        <v>338</v>
      </c>
      <c r="DZ690" s="22">
        <v>2</v>
      </c>
      <c r="EA690" s="22">
        <v>9</v>
      </c>
      <c r="EB690" s="22">
        <f t="shared" si="863"/>
        <v>7</v>
      </c>
      <c r="EC690" s="26">
        <f t="shared" si="864"/>
        <v>0.25031289111389238</v>
      </c>
      <c r="ED690" s="27">
        <f t="shared" si="865"/>
        <v>1.1264080100125158</v>
      </c>
      <c r="EE690" s="27">
        <f t="shared" si="866"/>
        <v>0.87609511889862335</v>
      </c>
      <c r="EF690" s="6">
        <v>9.7333333332999992</v>
      </c>
      <c r="EG690" s="6">
        <f t="shared" si="867"/>
        <v>0.24333333333249998</v>
      </c>
      <c r="EH690" s="5">
        <v>0.24</v>
      </c>
      <c r="EI690" s="5">
        <v>4.66</v>
      </c>
      <c r="EJ690" s="21">
        <f t="shared" si="868"/>
        <v>4.8979591836734691E-2</v>
      </c>
      <c r="EK690" s="1">
        <v>0</v>
      </c>
      <c r="EL690" s="22">
        <v>0</v>
      </c>
      <c r="EM690" s="22">
        <v>0</v>
      </c>
      <c r="EN690" s="1">
        <v>0</v>
      </c>
      <c r="EO690" s="3">
        <f t="shared" si="869"/>
        <v>0</v>
      </c>
      <c r="EP690" s="6">
        <f t="shared" si="870"/>
        <v>0</v>
      </c>
      <c r="EQ690" s="3">
        <f t="shared" si="871"/>
        <v>0</v>
      </c>
      <c r="ER690" s="20">
        <f t="shared" si="872"/>
        <v>0</v>
      </c>
      <c r="ES690" s="20">
        <f t="shared" si="873"/>
        <v>0</v>
      </c>
      <c r="ET690" s="20">
        <f t="shared" si="874"/>
        <v>0</v>
      </c>
      <c r="EU690" s="3">
        <f t="shared" si="875"/>
        <v>1</v>
      </c>
      <c r="EV690" s="1">
        <v>0</v>
      </c>
      <c r="EW690" s="1">
        <v>1</v>
      </c>
      <c r="EX690" s="20">
        <f t="shared" si="876"/>
        <v>0</v>
      </c>
      <c r="EY690" s="5">
        <v>0</v>
      </c>
      <c r="EZ690" s="5">
        <v>0</v>
      </c>
      <c r="FA690" s="22">
        <v>4</v>
      </c>
      <c r="FB690" s="22">
        <v>1</v>
      </c>
      <c r="FC690" s="22">
        <v>2</v>
      </c>
      <c r="FD690" s="22">
        <v>0</v>
      </c>
      <c r="FE690" s="22">
        <v>0</v>
      </c>
      <c r="FF690" s="22">
        <v>1</v>
      </c>
      <c r="FG690" s="22">
        <v>0</v>
      </c>
      <c r="FH690" s="22">
        <v>0</v>
      </c>
      <c r="FI690" s="6">
        <v>43.816666666700002</v>
      </c>
      <c r="FJ690" s="6">
        <f t="shared" si="877"/>
        <v>1.0954166666675</v>
      </c>
      <c r="FK690" s="5">
        <v>1.1000000000000001</v>
      </c>
      <c r="FL690" s="5">
        <v>4.07</v>
      </c>
      <c r="FM690" s="21">
        <f t="shared" si="878"/>
        <v>0.21276595744680854</v>
      </c>
      <c r="FN690" s="1">
        <v>0</v>
      </c>
      <c r="FO690" s="22">
        <v>0</v>
      </c>
      <c r="FP690" s="22">
        <v>0</v>
      </c>
      <c r="FQ690" s="1">
        <v>0</v>
      </c>
      <c r="FR690" s="1">
        <f t="shared" si="879"/>
        <v>0</v>
      </c>
      <c r="FS690" s="3">
        <f t="shared" si="880"/>
        <v>0</v>
      </c>
      <c r="FT690" s="3">
        <f t="shared" si="881"/>
        <v>2</v>
      </c>
      <c r="FU690" s="1">
        <v>0</v>
      </c>
      <c r="FV690" s="1">
        <v>2</v>
      </c>
      <c r="FW690" s="20">
        <f t="shared" si="882"/>
        <v>0</v>
      </c>
      <c r="FX690" s="5">
        <v>1</v>
      </c>
      <c r="FY690" s="5">
        <v>6</v>
      </c>
      <c r="FZ690" s="22">
        <v>8</v>
      </c>
      <c r="GA690" s="22">
        <v>26</v>
      </c>
      <c r="GB690" s="22">
        <v>2</v>
      </c>
      <c r="GC690" s="22">
        <v>14</v>
      </c>
      <c r="GD690" s="22">
        <v>15</v>
      </c>
      <c r="GE690" s="22">
        <v>0</v>
      </c>
      <c r="GF690" s="22">
        <v>1</v>
      </c>
      <c r="GG690" s="22">
        <v>1</v>
      </c>
      <c r="GH690" s="1">
        <v>16</v>
      </c>
      <c r="GI690" s="1">
        <v>0</v>
      </c>
      <c r="GJ690" s="1">
        <v>31</v>
      </c>
      <c r="GK690" s="1">
        <v>6</v>
      </c>
      <c r="GN690" s="31" t="str">
        <f t="shared" si="883"/>
        <v xml:space="preserve"> </v>
      </c>
      <c r="GP690" s="1">
        <v>1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32" t="str">
        <f t="shared" si="884"/>
        <v xml:space="preserve"> </v>
      </c>
      <c r="GW690" s="9">
        <f t="shared" si="885"/>
        <v>4</v>
      </c>
      <c r="GX690" s="10">
        <v>0.2</v>
      </c>
      <c r="GY690" s="10">
        <v>0.30000000000000004</v>
      </c>
      <c r="GZ690" s="10">
        <v>0.5</v>
      </c>
      <c r="HA690" s="29">
        <f t="shared" si="886"/>
        <v>1.2500000000000001E-2</v>
      </c>
      <c r="HB690" s="29">
        <f t="shared" si="887"/>
        <v>5.6290458767238954E-2</v>
      </c>
      <c r="HC690">
        <v>10.6</v>
      </c>
      <c r="HD690">
        <v>11.8</v>
      </c>
      <c r="HE690">
        <v>0.5</v>
      </c>
      <c r="HF690">
        <v>0.1</v>
      </c>
      <c r="HG690">
        <v>0.9</v>
      </c>
      <c r="HH690">
        <v>0</v>
      </c>
      <c r="HI690">
        <v>1</v>
      </c>
      <c r="HJ690" s="11">
        <f t="shared" si="888"/>
        <v>2.5000000000000001E-2</v>
      </c>
      <c r="HK690" s="11">
        <f t="shared" si="889"/>
        <v>0.11258091753447791</v>
      </c>
      <c r="HL690">
        <v>99</v>
      </c>
      <c r="HM690">
        <v>0</v>
      </c>
      <c r="HN690">
        <v>0</v>
      </c>
      <c r="HO690">
        <v>5</v>
      </c>
      <c r="HP690" t="s">
        <v>488</v>
      </c>
      <c r="HQ690" s="33">
        <v>825000</v>
      </c>
      <c r="HR690" s="33">
        <v>0</v>
      </c>
      <c r="HS690" s="30">
        <f t="shared" si="890"/>
        <v>0.42926829268292677</v>
      </c>
    </row>
    <row r="691" spans="1:228" x14ac:dyDescent="0.2">
      <c r="A691" s="1">
        <v>53</v>
      </c>
      <c r="B691" s="2" t="s">
        <v>3151</v>
      </c>
      <c r="C691" s="2" t="s">
        <v>595</v>
      </c>
      <c r="D691" s="2" t="s">
        <v>257</v>
      </c>
      <c r="E691" s="2" t="s">
        <v>240</v>
      </c>
      <c r="F691" s="2">
        <v>71</v>
      </c>
      <c r="G691" s="2">
        <v>200</v>
      </c>
      <c r="H691" s="2" t="s">
        <v>231</v>
      </c>
      <c r="J691" s="3">
        <v>21</v>
      </c>
      <c r="K691" s="5" t="s">
        <v>3152</v>
      </c>
      <c r="L691" s="5" t="s">
        <v>3153</v>
      </c>
      <c r="M691" s="5" t="s">
        <v>880</v>
      </c>
      <c r="N691" s="5" t="s">
        <v>510</v>
      </c>
      <c r="O691" s="2" t="s">
        <v>510</v>
      </c>
      <c r="P691" s="2" t="s">
        <v>236</v>
      </c>
      <c r="Q691" s="1">
        <v>42</v>
      </c>
      <c r="R691" s="1">
        <v>13</v>
      </c>
      <c r="S691" s="1">
        <v>11</v>
      </c>
      <c r="T691" s="1">
        <v>24</v>
      </c>
      <c r="U691" s="1">
        <v>-21</v>
      </c>
      <c r="V691" s="1">
        <v>159</v>
      </c>
      <c r="W691" s="20">
        <f t="shared" si="812"/>
        <v>8.1761006289308172E-2</v>
      </c>
      <c r="X691" s="6">
        <v>775.46666666670001</v>
      </c>
      <c r="Y691" s="6">
        <f t="shared" si="813"/>
        <v>18.463492063492858</v>
      </c>
      <c r="Z691" s="1">
        <v>966</v>
      </c>
      <c r="AA691" s="6">
        <f t="shared" si="814"/>
        <v>23</v>
      </c>
      <c r="AB691" s="8">
        <f t="shared" si="815"/>
        <v>0.80276052449968949</v>
      </c>
      <c r="AC691" s="3">
        <f t="shared" si="816"/>
        <v>93.654135338345867</v>
      </c>
      <c r="AD691" s="8">
        <f t="shared" si="817"/>
        <v>7.2462793848441933</v>
      </c>
      <c r="AE691" s="20">
        <f t="shared" si="818"/>
        <v>0.39393939393939392</v>
      </c>
      <c r="AF691" s="20">
        <f t="shared" si="819"/>
        <v>0.33333333333333331</v>
      </c>
      <c r="AG691" s="20">
        <f t="shared" si="820"/>
        <v>0.72727272727272729</v>
      </c>
      <c r="AH691" s="3">
        <f t="shared" si="821"/>
        <v>44</v>
      </c>
      <c r="AI691" s="3">
        <f t="shared" si="822"/>
        <v>21</v>
      </c>
      <c r="AJ691" s="3">
        <f t="shared" si="823"/>
        <v>23</v>
      </c>
      <c r="AK691" s="20">
        <f t="shared" si="824"/>
        <v>0.47727272727272729</v>
      </c>
      <c r="AL691" s="6">
        <v>1.6</v>
      </c>
      <c r="AM691" s="1">
        <v>21</v>
      </c>
      <c r="AN691" s="1">
        <v>11</v>
      </c>
      <c r="AO691" s="1">
        <v>59</v>
      </c>
      <c r="AP691" s="1">
        <v>17</v>
      </c>
      <c r="AQ691" s="1">
        <v>37</v>
      </c>
      <c r="AR691" s="6">
        <f t="shared" si="825"/>
        <v>1.6248280605226262</v>
      </c>
      <c r="AS691" s="6">
        <f t="shared" si="826"/>
        <v>0.85110041265470893</v>
      </c>
      <c r="AT691" s="6">
        <f t="shared" si="827"/>
        <v>4.5649931224207112</v>
      </c>
      <c r="AU691" s="6">
        <f t="shared" si="828"/>
        <v>1.3153370013754593</v>
      </c>
      <c r="AV691" s="6">
        <f t="shared" si="829"/>
        <v>2.8627922971112936</v>
      </c>
      <c r="AW691" s="1">
        <v>26</v>
      </c>
      <c r="AX691" s="1">
        <v>13</v>
      </c>
      <c r="AY691" s="1">
        <v>0</v>
      </c>
      <c r="AZ691" s="1">
        <v>0</v>
      </c>
      <c r="BA691" s="1">
        <v>0</v>
      </c>
      <c r="BB691" s="1">
        <v>0</v>
      </c>
      <c r="BC691" s="7">
        <f t="shared" si="892"/>
        <v>10.064905555555484</v>
      </c>
      <c r="BD691" s="6">
        <v>654.4</v>
      </c>
      <c r="BE691" s="6">
        <f t="shared" si="830"/>
        <v>15.580952380952381</v>
      </c>
      <c r="BF691" s="5">
        <v>15.07</v>
      </c>
      <c r="BG691" s="5">
        <v>33.01</v>
      </c>
      <c r="BH691" s="21">
        <f t="shared" si="831"/>
        <v>0.31343594009983361</v>
      </c>
      <c r="BI691" s="1">
        <v>8</v>
      </c>
      <c r="BJ691" s="22">
        <v>4</v>
      </c>
      <c r="BK691" s="22">
        <v>2</v>
      </c>
      <c r="BL691" s="1">
        <v>7</v>
      </c>
      <c r="BM691" s="1">
        <f t="shared" si="832"/>
        <v>15</v>
      </c>
      <c r="BN691" s="8">
        <f t="shared" si="833"/>
        <v>1.3753056234718828</v>
      </c>
      <c r="BO691" s="3">
        <f t="shared" si="834"/>
        <v>79.368421052631575</v>
      </c>
      <c r="BP691" s="20">
        <f t="shared" si="835"/>
        <v>0.42105263157894735</v>
      </c>
      <c r="BQ691" s="20">
        <f t="shared" si="836"/>
        <v>0.36842105263157893</v>
      </c>
      <c r="BR691" s="20">
        <f t="shared" si="837"/>
        <v>0.78947368421052633</v>
      </c>
      <c r="BS691" s="3">
        <f t="shared" si="838"/>
        <v>38</v>
      </c>
      <c r="BT691" s="1">
        <v>19</v>
      </c>
      <c r="BU691" s="1">
        <v>19</v>
      </c>
      <c r="BV691" s="20">
        <f t="shared" si="839"/>
        <v>0.5</v>
      </c>
      <c r="BW691" s="5">
        <v>102</v>
      </c>
      <c r="BX691" s="5">
        <v>100</v>
      </c>
      <c r="BY691" s="21">
        <f t="shared" si="840"/>
        <v>0.33779264214046822</v>
      </c>
      <c r="BZ691" s="5">
        <v>88</v>
      </c>
      <c r="CA691" s="5">
        <v>101</v>
      </c>
      <c r="CB691" s="23">
        <f t="shared" si="841"/>
        <v>0.31605351170568563</v>
      </c>
      <c r="CC691" s="5">
        <v>103</v>
      </c>
      <c r="CD691" s="5">
        <v>104</v>
      </c>
      <c r="CE691" s="23">
        <f t="shared" si="842"/>
        <v>0.34615384615384615</v>
      </c>
      <c r="CF691" s="23">
        <f t="shared" si="843"/>
        <v>0.51662404092071612</v>
      </c>
      <c r="CG691" s="24">
        <v>5</v>
      </c>
      <c r="CH691" s="5">
        <v>244</v>
      </c>
      <c r="CI691" s="5">
        <v>225</v>
      </c>
      <c r="CJ691" s="5">
        <v>201</v>
      </c>
      <c r="CK691">
        <v>15.89042667</v>
      </c>
      <c r="CL691" s="5">
        <v>0.79700000000000004</v>
      </c>
      <c r="CM691" s="5">
        <v>2</v>
      </c>
      <c r="CN691" s="5">
        <v>-0.27800000000000002</v>
      </c>
      <c r="CO691" s="5">
        <v>1.6259999999999999</v>
      </c>
      <c r="CP691" s="5">
        <v>4.681</v>
      </c>
      <c r="CQ691" s="21">
        <f t="shared" si="844"/>
        <v>5.0397877984084884E-2</v>
      </c>
      <c r="CR691" s="25">
        <f t="shared" si="845"/>
        <v>0.88983050847457623</v>
      </c>
      <c r="CS691" s="22">
        <f t="shared" si="846"/>
        <v>894.87029627298477</v>
      </c>
      <c r="CT691" s="21">
        <f t="shared" si="847"/>
        <v>-5.9771613541338885E-2</v>
      </c>
      <c r="CU691" s="26">
        <f t="shared" si="848"/>
        <v>1.8011185894397572</v>
      </c>
      <c r="CV691" s="27">
        <f t="shared" si="849"/>
        <v>3.6970328941131858</v>
      </c>
      <c r="CW691" s="27">
        <f t="shared" si="850"/>
        <v>35.73798464309413</v>
      </c>
      <c r="CX691" s="27">
        <f t="shared" si="851"/>
        <v>33.557683192719686</v>
      </c>
      <c r="CY691" s="27">
        <f t="shared" si="852"/>
        <v>66.262204948336333</v>
      </c>
      <c r="CZ691" s="27">
        <f t="shared" si="853"/>
        <v>60.100483458147693</v>
      </c>
      <c r="DA691" s="28">
        <f t="shared" si="854"/>
        <v>6.1617214901886399</v>
      </c>
      <c r="DB691" s="5">
        <v>19</v>
      </c>
      <c r="DC691" s="5">
        <v>39</v>
      </c>
      <c r="DD691" s="22">
        <v>358</v>
      </c>
      <c r="DE691" s="22">
        <v>315</v>
      </c>
      <c r="DF691" s="22">
        <v>149</v>
      </c>
      <c r="DG691" s="22">
        <v>145</v>
      </c>
      <c r="DH691" s="22">
        <v>135</v>
      </c>
      <c r="DI691" s="22">
        <v>173</v>
      </c>
      <c r="DJ691" s="29">
        <f t="shared" si="855"/>
        <v>0.71374450809145351</v>
      </c>
      <c r="DK691" s="27">
        <f t="shared" si="856"/>
        <v>2.8995542476305882</v>
      </c>
      <c r="DL691" s="27">
        <f t="shared" si="857"/>
        <v>2.3369541697321163</v>
      </c>
      <c r="DM691" s="27">
        <f t="shared" si="858"/>
        <v>30.899727355346865</v>
      </c>
      <c r="DN691" s="27">
        <f t="shared" si="859"/>
        <v>30.64006578093219</v>
      </c>
      <c r="DO691" s="27">
        <f t="shared" si="860"/>
        <v>60.501146838620336</v>
      </c>
      <c r="DP691" s="27">
        <f t="shared" si="861"/>
        <v>57.515038732851522</v>
      </c>
      <c r="DQ691" s="30">
        <f t="shared" si="862"/>
        <v>3.175613384419826</v>
      </c>
      <c r="DR691" s="5">
        <v>67</v>
      </c>
      <c r="DS691" s="5">
        <v>54</v>
      </c>
      <c r="DT691" s="5">
        <v>647</v>
      </c>
      <c r="DU691" s="5">
        <v>654</v>
      </c>
      <c r="DV691" s="5">
        <v>310</v>
      </c>
      <c r="DW691" s="5">
        <v>300</v>
      </c>
      <c r="DX691" s="5">
        <v>321</v>
      </c>
      <c r="DY691" s="5">
        <v>374</v>
      </c>
      <c r="DZ691" s="22">
        <v>7</v>
      </c>
      <c r="EA691" s="22">
        <v>19</v>
      </c>
      <c r="EB691" s="22">
        <f t="shared" si="863"/>
        <v>12</v>
      </c>
      <c r="EC691" s="26">
        <f t="shared" si="864"/>
        <v>0.64180929095354533</v>
      </c>
      <c r="ED691" s="27">
        <f t="shared" si="865"/>
        <v>1.7420537897310515</v>
      </c>
      <c r="EE691" s="27">
        <f t="shared" si="866"/>
        <v>1.1002444987775062</v>
      </c>
      <c r="EF691" s="6">
        <v>117.1</v>
      </c>
      <c r="EG691" s="6">
        <f t="shared" si="867"/>
        <v>2.788095238095238</v>
      </c>
      <c r="EH691" s="5">
        <v>2.66</v>
      </c>
      <c r="EI691" s="5">
        <v>3.07</v>
      </c>
      <c r="EJ691" s="21">
        <f t="shared" si="868"/>
        <v>0.46422338568935428</v>
      </c>
      <c r="EK691" s="1">
        <v>5</v>
      </c>
      <c r="EL691" s="22">
        <v>2</v>
      </c>
      <c r="EM691" s="22">
        <v>1</v>
      </c>
      <c r="EN691" s="1">
        <v>4</v>
      </c>
      <c r="EO691" s="3">
        <f t="shared" si="869"/>
        <v>9</v>
      </c>
      <c r="EP691" s="6">
        <f t="shared" si="870"/>
        <v>4.6114432109308288</v>
      </c>
      <c r="EQ691" s="3">
        <f t="shared" si="871"/>
        <v>14.285714285714285</v>
      </c>
      <c r="ER691" s="20">
        <f t="shared" si="872"/>
        <v>0.35714285714285715</v>
      </c>
      <c r="ES691" s="20">
        <f t="shared" si="873"/>
        <v>0.2857142857142857</v>
      </c>
      <c r="ET691" s="20">
        <f t="shared" si="874"/>
        <v>0.64285714285714279</v>
      </c>
      <c r="EU691" s="3">
        <f t="shared" si="875"/>
        <v>3</v>
      </c>
      <c r="EV691" s="1">
        <v>1</v>
      </c>
      <c r="EW691" s="1">
        <v>2</v>
      </c>
      <c r="EX691" s="20">
        <f t="shared" si="876"/>
        <v>0.33333333333333331</v>
      </c>
      <c r="EY691" s="5">
        <v>14</v>
      </c>
      <c r="EZ691" s="5">
        <v>1</v>
      </c>
      <c r="FA691" s="22">
        <v>86</v>
      </c>
      <c r="FB691" s="22">
        <v>15</v>
      </c>
      <c r="FC691" s="22">
        <v>40</v>
      </c>
      <c r="FD691" s="22">
        <v>7</v>
      </c>
      <c r="FE691" s="22">
        <v>4</v>
      </c>
      <c r="FF691" s="22">
        <v>49</v>
      </c>
      <c r="FG691" s="22">
        <v>1</v>
      </c>
      <c r="FH691" s="22">
        <v>0</v>
      </c>
      <c r="FI691" s="6">
        <v>3.9666666667000001</v>
      </c>
      <c r="FJ691" s="6">
        <f t="shared" si="877"/>
        <v>9.4444444445238099E-2</v>
      </c>
      <c r="FK691" s="5">
        <v>0.09</v>
      </c>
      <c r="FL691" s="5">
        <v>4.6500000000000004</v>
      </c>
      <c r="FM691" s="21">
        <f t="shared" si="878"/>
        <v>1.8987341772151896E-2</v>
      </c>
      <c r="FN691" s="1">
        <v>0</v>
      </c>
      <c r="FO691" s="22">
        <v>0</v>
      </c>
      <c r="FP691" s="22">
        <v>0</v>
      </c>
      <c r="FQ691" s="1">
        <v>0</v>
      </c>
      <c r="FR691" s="1">
        <f t="shared" si="879"/>
        <v>0</v>
      </c>
      <c r="FS691" s="3">
        <f t="shared" si="880"/>
        <v>0</v>
      </c>
      <c r="FT691" s="3">
        <f t="shared" si="881"/>
        <v>3</v>
      </c>
      <c r="FU691" s="1">
        <v>1</v>
      </c>
      <c r="FV691" s="1">
        <v>2</v>
      </c>
      <c r="FW691" s="20">
        <f t="shared" si="882"/>
        <v>0.33333333333333331</v>
      </c>
      <c r="FX691" s="5">
        <v>0</v>
      </c>
      <c r="FY691" s="5">
        <v>2</v>
      </c>
      <c r="FZ691" s="22">
        <v>1</v>
      </c>
      <c r="GA691" s="22">
        <v>3</v>
      </c>
      <c r="GB691" s="22">
        <v>0</v>
      </c>
      <c r="GC691" s="22">
        <v>0</v>
      </c>
      <c r="GD691" s="22">
        <v>1</v>
      </c>
      <c r="GE691" s="22">
        <v>2</v>
      </c>
      <c r="GF691" s="22">
        <v>0</v>
      </c>
      <c r="GG691" s="22">
        <v>0</v>
      </c>
      <c r="GH691" s="1">
        <v>38</v>
      </c>
      <c r="GI691" s="1">
        <v>17</v>
      </c>
      <c r="GJ691" s="1">
        <v>44</v>
      </c>
      <c r="GK691" s="1">
        <v>2</v>
      </c>
      <c r="GL691" s="1">
        <v>1</v>
      </c>
      <c r="GM691" s="1">
        <v>1</v>
      </c>
      <c r="GN691" s="31">
        <f t="shared" si="883"/>
        <v>1</v>
      </c>
      <c r="GO691" s="1">
        <v>0</v>
      </c>
      <c r="GP691" s="1">
        <v>2</v>
      </c>
      <c r="GQ691" s="1">
        <v>0</v>
      </c>
      <c r="GR691" s="1">
        <v>0</v>
      </c>
      <c r="GS691" s="1">
        <v>1</v>
      </c>
      <c r="GT691" s="1">
        <v>0</v>
      </c>
      <c r="GU691" s="1">
        <v>0</v>
      </c>
      <c r="GV691" s="32" t="str">
        <f t="shared" si="884"/>
        <v xml:space="preserve"> </v>
      </c>
      <c r="GW691" s="9">
        <f t="shared" si="885"/>
        <v>5</v>
      </c>
      <c r="GX691" s="10">
        <v>2</v>
      </c>
      <c r="GY691" s="10">
        <v>-0.2</v>
      </c>
      <c r="GZ691" s="10">
        <v>1.8</v>
      </c>
      <c r="HA691" s="29">
        <f t="shared" si="886"/>
        <v>4.2857142857142858E-2</v>
      </c>
      <c r="HB691" s="29">
        <f t="shared" si="887"/>
        <v>0.13927097661622512</v>
      </c>
      <c r="HC691">
        <v>20.5</v>
      </c>
      <c r="HD691">
        <v>15.1</v>
      </c>
      <c r="HE691">
        <v>-13.4</v>
      </c>
      <c r="HF691">
        <v>1.5</v>
      </c>
      <c r="HG691">
        <v>-1.3</v>
      </c>
      <c r="HH691">
        <v>0.5</v>
      </c>
      <c r="HI691">
        <v>0.7</v>
      </c>
      <c r="HJ691" s="11">
        <f t="shared" si="888"/>
        <v>1.6666666666666666E-2</v>
      </c>
      <c r="HK691" s="11">
        <f t="shared" si="889"/>
        <v>5.4160935350754204E-2</v>
      </c>
      <c r="HL691">
        <v>99</v>
      </c>
      <c r="HM691">
        <v>0</v>
      </c>
      <c r="HN691">
        <v>0</v>
      </c>
      <c r="HO691">
        <v>6</v>
      </c>
      <c r="HP691" t="s">
        <v>2334</v>
      </c>
      <c r="HQ691" s="33">
        <v>900000</v>
      </c>
      <c r="HR691" s="33">
        <v>500000</v>
      </c>
      <c r="HS691" s="30">
        <f t="shared" si="890"/>
        <v>-2.4390243902441266E-3</v>
      </c>
    </row>
    <row r="692" spans="1:228" x14ac:dyDescent="0.2">
      <c r="A692" s="1">
        <v>19</v>
      </c>
      <c r="B692" s="2" t="s">
        <v>3154</v>
      </c>
      <c r="C692" s="2" t="s">
        <v>3155</v>
      </c>
      <c r="D692" s="2" t="s">
        <v>229</v>
      </c>
      <c r="E692" s="2" t="s">
        <v>230</v>
      </c>
      <c r="F692" s="2">
        <v>72</v>
      </c>
      <c r="G692" s="2">
        <v>200</v>
      </c>
      <c r="H692" s="2" t="s">
        <v>231</v>
      </c>
      <c r="J692" s="3">
        <v>31</v>
      </c>
      <c r="K692" s="5" t="s">
        <v>3156</v>
      </c>
      <c r="L692" s="5" t="s">
        <v>3157</v>
      </c>
      <c r="M692" s="5" t="s">
        <v>2595</v>
      </c>
      <c r="N692" s="5" t="s">
        <v>335</v>
      </c>
      <c r="O692" s="2" t="s">
        <v>335</v>
      </c>
      <c r="P692" s="2" t="s">
        <v>314</v>
      </c>
      <c r="Q692" s="1">
        <v>26</v>
      </c>
      <c r="R692" s="1">
        <v>1</v>
      </c>
      <c r="S692" s="1">
        <v>1</v>
      </c>
      <c r="T692" s="1">
        <v>2</v>
      </c>
      <c r="U692" s="1">
        <v>-3</v>
      </c>
      <c r="V692" s="1">
        <v>22</v>
      </c>
      <c r="W692" s="20">
        <f t="shared" si="812"/>
        <v>4.5454545454545456E-2</v>
      </c>
      <c r="X692" s="6">
        <v>271.75</v>
      </c>
      <c r="Y692" s="6">
        <f t="shared" si="813"/>
        <v>10.451923076923077</v>
      </c>
      <c r="Z692" s="1">
        <v>441</v>
      </c>
      <c r="AA692" s="6">
        <f t="shared" si="814"/>
        <v>16.96153846153846</v>
      </c>
      <c r="AB692" s="8">
        <f t="shared" si="815"/>
        <v>0.61621315192743764</v>
      </c>
      <c r="AC692" s="3">
        <f t="shared" si="816"/>
        <v>0</v>
      </c>
      <c r="AD692" s="8">
        <f t="shared" si="817"/>
        <v>0</v>
      </c>
      <c r="AE692" s="20">
        <f t="shared" si="818"/>
        <v>0.2</v>
      </c>
      <c r="AF692" s="20">
        <f t="shared" si="819"/>
        <v>0.2</v>
      </c>
      <c r="AG692" s="20">
        <f t="shared" si="820"/>
        <v>0.4</v>
      </c>
      <c r="AH692" s="3">
        <f t="shared" si="821"/>
        <v>267</v>
      </c>
      <c r="AI692" s="3">
        <f t="shared" si="822"/>
        <v>145</v>
      </c>
      <c r="AJ692" s="3">
        <f t="shared" si="823"/>
        <v>122</v>
      </c>
      <c r="AK692" s="20">
        <f t="shared" si="824"/>
        <v>0.54307116104868913</v>
      </c>
      <c r="AL692" s="6">
        <v>17.5</v>
      </c>
      <c r="AM692" s="1">
        <v>41</v>
      </c>
      <c r="AN692" s="1">
        <v>12</v>
      </c>
      <c r="AO692" s="1">
        <v>8</v>
      </c>
      <c r="AP692" s="1">
        <v>3</v>
      </c>
      <c r="AQ692" s="1">
        <v>10</v>
      </c>
      <c r="AR692" s="6">
        <f t="shared" si="825"/>
        <v>9.0524379024839021</v>
      </c>
      <c r="AS692" s="6">
        <f t="shared" si="826"/>
        <v>2.6494940202391906</v>
      </c>
      <c r="AT692" s="6">
        <f t="shared" si="827"/>
        <v>1.766329346826127</v>
      </c>
      <c r="AU692" s="6">
        <f t="shared" si="828"/>
        <v>0.66237350505979764</v>
      </c>
      <c r="AV692" s="6">
        <f t="shared" si="829"/>
        <v>2.2079116835326587</v>
      </c>
      <c r="AW692" s="1">
        <v>19</v>
      </c>
      <c r="AX692" s="1">
        <v>7</v>
      </c>
      <c r="AY692" s="1">
        <v>1</v>
      </c>
      <c r="AZ692" s="1">
        <v>0</v>
      </c>
      <c r="BA692" s="1">
        <v>0</v>
      </c>
      <c r="BB692" s="1">
        <v>0</v>
      </c>
      <c r="BC692" s="7">
        <f t="shared" si="892"/>
        <v>-2.5113138888889002</v>
      </c>
      <c r="BD692" s="6">
        <v>222.98333333330001</v>
      </c>
      <c r="BE692" s="6">
        <f t="shared" si="830"/>
        <v>8.5762820512807689</v>
      </c>
      <c r="BF692" s="5">
        <v>8.51</v>
      </c>
      <c r="BG692" s="5">
        <v>40.909999999999997</v>
      </c>
      <c r="BH692" s="21">
        <f t="shared" si="831"/>
        <v>0.17219749089437475</v>
      </c>
      <c r="BI692" s="1">
        <v>1</v>
      </c>
      <c r="BJ692" s="22">
        <v>0</v>
      </c>
      <c r="BK692" s="22">
        <v>1</v>
      </c>
      <c r="BL692" s="1">
        <v>1</v>
      </c>
      <c r="BM692" s="1">
        <f t="shared" si="832"/>
        <v>2</v>
      </c>
      <c r="BN692" s="8">
        <f t="shared" si="833"/>
        <v>0.53815681291584394</v>
      </c>
      <c r="BO692" s="3">
        <f t="shared" si="834"/>
        <v>0</v>
      </c>
      <c r="BP692" s="20">
        <f t="shared" si="835"/>
        <v>0.2</v>
      </c>
      <c r="BQ692" s="20">
        <f t="shared" si="836"/>
        <v>0.2</v>
      </c>
      <c r="BR692" s="20">
        <f t="shared" si="837"/>
        <v>0.4</v>
      </c>
      <c r="BS692" s="3">
        <f t="shared" si="838"/>
        <v>194</v>
      </c>
      <c r="BT692" s="1">
        <v>109</v>
      </c>
      <c r="BU692" s="1">
        <v>85</v>
      </c>
      <c r="BV692" s="20">
        <f t="shared" si="839"/>
        <v>0.56185567010309279</v>
      </c>
      <c r="BW692" s="5">
        <v>33</v>
      </c>
      <c r="BX692" s="5">
        <v>21</v>
      </c>
      <c r="BY692" s="21">
        <f t="shared" si="840"/>
        <v>0.21774193548387097</v>
      </c>
      <c r="BZ692" s="5">
        <v>66</v>
      </c>
      <c r="CA692" s="5">
        <v>62</v>
      </c>
      <c r="CB692" s="23">
        <f t="shared" si="841"/>
        <v>0.5161290322580645</v>
      </c>
      <c r="CC692" s="5">
        <v>34</v>
      </c>
      <c r="CD692" s="5">
        <v>32</v>
      </c>
      <c r="CE692" s="23">
        <f t="shared" si="842"/>
        <v>0.2661290322580645</v>
      </c>
      <c r="CF692" s="23">
        <f t="shared" si="843"/>
        <v>0.2967032967032967</v>
      </c>
      <c r="CG692" s="24">
        <v>1</v>
      </c>
      <c r="CH692" s="5">
        <v>80</v>
      </c>
      <c r="CI692" s="5">
        <v>96</v>
      </c>
      <c r="CJ692" s="5">
        <v>70</v>
      </c>
      <c r="CK692">
        <v>14.84027371</v>
      </c>
      <c r="CL692" s="5">
        <v>-0.63</v>
      </c>
      <c r="CM692" s="5">
        <v>13</v>
      </c>
      <c r="CN692" s="5">
        <v>-0.105</v>
      </c>
      <c r="CO692" s="5">
        <v>-0.85299999999999998</v>
      </c>
      <c r="CP692" s="5">
        <v>-1.4159999999999999</v>
      </c>
      <c r="CQ692" s="21">
        <f t="shared" si="844"/>
        <v>6.097560975609756E-2</v>
      </c>
      <c r="CR692" s="25">
        <f t="shared" si="845"/>
        <v>0.91489361702127658</v>
      </c>
      <c r="CS692" s="22">
        <f t="shared" si="846"/>
        <v>920.99117799688634</v>
      </c>
      <c r="CT692" s="21">
        <f t="shared" si="847"/>
        <v>-2.4130773222625856E-2</v>
      </c>
      <c r="CU692" s="26">
        <f t="shared" si="848"/>
        <v>1.3558709210883124</v>
      </c>
      <c r="CV692" s="27">
        <f t="shared" si="849"/>
        <v>2.1693934737412999</v>
      </c>
      <c r="CW692" s="27">
        <f t="shared" si="850"/>
        <v>22.236283105848322</v>
      </c>
      <c r="CX692" s="27">
        <f t="shared" si="851"/>
        <v>25.490373316460275</v>
      </c>
      <c r="CY692" s="27">
        <f t="shared" si="852"/>
        <v>49.082527343396912</v>
      </c>
      <c r="CZ692" s="27">
        <f t="shared" si="853"/>
        <v>58.302449606797431</v>
      </c>
      <c r="DA692" s="28">
        <f t="shared" si="854"/>
        <v>-9.2199222634005196</v>
      </c>
      <c r="DB692" s="5">
        <v>5</v>
      </c>
      <c r="DC692" s="5">
        <v>8</v>
      </c>
      <c r="DD692" s="22">
        <v>77</v>
      </c>
      <c r="DE692" s="22">
        <v>86</v>
      </c>
      <c r="DF692" s="22">
        <v>43</v>
      </c>
      <c r="DG692" s="22">
        <v>55</v>
      </c>
      <c r="DH692" s="22">
        <v>66</v>
      </c>
      <c r="DI692" s="22">
        <v>56</v>
      </c>
      <c r="DJ692" s="29">
        <f t="shared" si="855"/>
        <v>-3.1198013842796399</v>
      </c>
      <c r="DK692" s="27">
        <f t="shared" si="856"/>
        <v>2.5948141323355212</v>
      </c>
      <c r="DL692" s="27">
        <f t="shared" si="857"/>
        <v>2.5948141323355212</v>
      </c>
      <c r="DM692" s="27">
        <f t="shared" si="858"/>
        <v>30.009589530489073</v>
      </c>
      <c r="DN692" s="27">
        <f t="shared" si="859"/>
        <v>29.276272493089902</v>
      </c>
      <c r="DO692" s="27">
        <f t="shared" si="860"/>
        <v>56.69104789124345</v>
      </c>
      <c r="DP692" s="27">
        <f t="shared" si="861"/>
        <v>55.675685839459987</v>
      </c>
      <c r="DQ692" s="30">
        <f t="shared" si="862"/>
        <v>-10.235284315183982</v>
      </c>
      <c r="DR692" s="5">
        <v>46</v>
      </c>
      <c r="DS692" s="5">
        <v>46</v>
      </c>
      <c r="DT692" s="5">
        <v>486</v>
      </c>
      <c r="DU692" s="5">
        <v>473</v>
      </c>
      <c r="DV692" s="5">
        <v>225</v>
      </c>
      <c r="DW692" s="5">
        <v>209</v>
      </c>
      <c r="DX692" s="5">
        <v>259</v>
      </c>
      <c r="DY692" s="5">
        <v>248</v>
      </c>
      <c r="DZ692" s="22">
        <v>6</v>
      </c>
      <c r="EA692" s="22">
        <v>4</v>
      </c>
      <c r="EB692" s="22">
        <f t="shared" si="863"/>
        <v>-2</v>
      </c>
      <c r="EC692" s="26">
        <f t="shared" si="864"/>
        <v>1.6144704387475319</v>
      </c>
      <c r="ED692" s="27">
        <f t="shared" si="865"/>
        <v>1.0763136258316881</v>
      </c>
      <c r="EE692" s="27">
        <f t="shared" si="866"/>
        <v>-0.53815681291584405</v>
      </c>
      <c r="EF692" s="6">
        <v>0.7</v>
      </c>
      <c r="EG692" s="6">
        <f t="shared" si="867"/>
        <v>2.6923076923076921E-2</v>
      </c>
      <c r="EH692" s="5">
        <v>0.03</v>
      </c>
      <c r="EI692" s="5">
        <v>4.6100000000000003</v>
      </c>
      <c r="EJ692" s="21">
        <f t="shared" si="868"/>
        <v>6.4655172413793094E-3</v>
      </c>
      <c r="EK692" s="1">
        <v>0</v>
      </c>
      <c r="EL692" s="22">
        <v>0</v>
      </c>
      <c r="EM692" s="22">
        <v>0</v>
      </c>
      <c r="EN692" s="1">
        <v>0</v>
      </c>
      <c r="EO692" s="3">
        <f t="shared" si="869"/>
        <v>0</v>
      </c>
      <c r="EP692" s="6">
        <f t="shared" si="870"/>
        <v>0</v>
      </c>
      <c r="EQ692" s="3">
        <f t="shared" si="871"/>
        <v>0</v>
      </c>
      <c r="ER692" s="20">
        <f t="shared" si="872"/>
        <v>0</v>
      </c>
      <c r="ES692" s="20">
        <f t="shared" si="873"/>
        <v>0</v>
      </c>
      <c r="ET692" s="20">
        <f t="shared" si="874"/>
        <v>0</v>
      </c>
      <c r="EU692" s="3">
        <f t="shared" si="875"/>
        <v>1</v>
      </c>
      <c r="EV692" s="1">
        <v>0</v>
      </c>
      <c r="EW692" s="1">
        <v>1</v>
      </c>
      <c r="EX692" s="20">
        <f t="shared" si="876"/>
        <v>0</v>
      </c>
      <c r="EY692" s="5">
        <v>0</v>
      </c>
      <c r="EZ692" s="5">
        <v>0</v>
      </c>
      <c r="FA692" s="22">
        <v>0</v>
      </c>
      <c r="FB692" s="22">
        <v>0</v>
      </c>
      <c r="FC692" s="22">
        <v>1</v>
      </c>
      <c r="FD692" s="22">
        <v>0</v>
      </c>
      <c r="FE692" s="22">
        <v>0</v>
      </c>
      <c r="FF692" s="22">
        <v>0</v>
      </c>
      <c r="FG692" s="22">
        <v>0</v>
      </c>
      <c r="FH692" s="22">
        <v>1</v>
      </c>
      <c r="FI692" s="6">
        <v>48.066666666700002</v>
      </c>
      <c r="FJ692" s="6">
        <f t="shared" si="877"/>
        <v>1.8487179487192309</v>
      </c>
      <c r="FK692" s="5">
        <v>1.56</v>
      </c>
      <c r="FL692" s="5">
        <v>2.96</v>
      </c>
      <c r="FM692" s="21">
        <f t="shared" si="878"/>
        <v>0.3451327433628319</v>
      </c>
      <c r="FN692" s="1">
        <v>0</v>
      </c>
      <c r="FO692" s="22">
        <v>0</v>
      </c>
      <c r="FP692" s="22">
        <v>0</v>
      </c>
      <c r="FQ692" s="1">
        <v>0</v>
      </c>
      <c r="FR692" s="1">
        <f t="shared" si="879"/>
        <v>0</v>
      </c>
      <c r="FS692" s="3">
        <f t="shared" si="880"/>
        <v>0</v>
      </c>
      <c r="FT692" s="3">
        <f t="shared" si="881"/>
        <v>72</v>
      </c>
      <c r="FU692" s="1">
        <v>36</v>
      </c>
      <c r="FV692" s="1">
        <v>36</v>
      </c>
      <c r="FW692" s="20">
        <f t="shared" si="882"/>
        <v>0.5</v>
      </c>
      <c r="FX692" s="5">
        <v>0</v>
      </c>
      <c r="FY692" s="5">
        <v>7</v>
      </c>
      <c r="FZ692" s="22">
        <v>5</v>
      </c>
      <c r="GA692" s="22">
        <v>23</v>
      </c>
      <c r="GB692" s="22">
        <v>1</v>
      </c>
      <c r="GC692" s="22">
        <v>10</v>
      </c>
      <c r="GD692" s="22">
        <v>17</v>
      </c>
      <c r="GE692" s="22">
        <v>1</v>
      </c>
      <c r="GF692" s="22">
        <v>1</v>
      </c>
      <c r="GG692" s="22">
        <v>0</v>
      </c>
      <c r="GH692" s="1">
        <v>5</v>
      </c>
      <c r="GI692" s="1">
        <v>0</v>
      </c>
      <c r="GJ692" s="1">
        <v>16</v>
      </c>
      <c r="GK692" s="1">
        <v>8</v>
      </c>
      <c r="GN692" s="31" t="str">
        <f t="shared" si="883"/>
        <v xml:space="preserve"> 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32" t="str">
        <f t="shared" si="884"/>
        <v xml:space="preserve"> </v>
      </c>
      <c r="GW692" s="9">
        <f t="shared" si="885"/>
        <v>4</v>
      </c>
      <c r="GX692" s="10">
        <v>-0.4</v>
      </c>
      <c r="GY692" s="10">
        <v>0.1</v>
      </c>
      <c r="GZ692" s="10">
        <v>-0.30000000000000004</v>
      </c>
      <c r="HA692" s="29">
        <f t="shared" si="886"/>
        <v>-1.1538461538461541E-2</v>
      </c>
      <c r="HB692" s="29">
        <f t="shared" si="887"/>
        <v>-6.6237350505979772E-2</v>
      </c>
      <c r="HC692">
        <v>4.0999999999999996</v>
      </c>
      <c r="HD692">
        <v>7</v>
      </c>
      <c r="HE692">
        <v>-2.9</v>
      </c>
      <c r="HF692">
        <v>-1</v>
      </c>
      <c r="HG692">
        <v>0.9</v>
      </c>
      <c r="HH692">
        <v>0</v>
      </c>
      <c r="HI692">
        <v>-0.2</v>
      </c>
      <c r="HJ692" s="11">
        <f t="shared" si="888"/>
        <v>-7.6923076923076927E-3</v>
      </c>
      <c r="HK692" s="11">
        <f t="shared" si="889"/>
        <v>-4.4158233670653177E-2</v>
      </c>
      <c r="HL692">
        <v>99</v>
      </c>
      <c r="HM692">
        <v>0</v>
      </c>
      <c r="HN692">
        <v>0</v>
      </c>
      <c r="HO692">
        <v>22</v>
      </c>
      <c r="HP692" t="s">
        <v>494</v>
      </c>
      <c r="HQ692" s="33">
        <v>1600000</v>
      </c>
      <c r="HR692" s="33">
        <v>0</v>
      </c>
      <c r="HS692" s="30">
        <f t="shared" si="890"/>
        <v>-2.1317073170731704</v>
      </c>
    </row>
    <row r="693" spans="1:228" x14ac:dyDescent="0.2">
      <c r="A693" s="1">
        <v>5</v>
      </c>
      <c r="B693" s="2" t="s">
        <v>3158</v>
      </c>
      <c r="C693" s="2" t="s">
        <v>3159</v>
      </c>
      <c r="E693" s="2" t="s">
        <v>893</v>
      </c>
      <c r="F693" s="2">
        <v>75</v>
      </c>
      <c r="G693" s="2">
        <v>207</v>
      </c>
      <c r="H693" s="2" t="s">
        <v>231</v>
      </c>
      <c r="J693" s="3">
        <v>27</v>
      </c>
      <c r="K693" s="5" t="s">
        <v>3160</v>
      </c>
      <c r="L693" s="5" t="s">
        <v>3161</v>
      </c>
      <c r="M693" s="5" t="s">
        <v>3162</v>
      </c>
      <c r="N693" s="5" t="s">
        <v>343</v>
      </c>
      <c r="O693" s="2" t="s">
        <v>343</v>
      </c>
      <c r="P693" s="2" t="s">
        <v>271</v>
      </c>
      <c r="Q693" s="1">
        <v>48</v>
      </c>
      <c r="R693" s="1">
        <v>1</v>
      </c>
      <c r="S693" s="1">
        <v>3</v>
      </c>
      <c r="T693" s="1">
        <v>4</v>
      </c>
      <c r="U693" s="1">
        <v>-1</v>
      </c>
      <c r="V693" s="1">
        <v>30</v>
      </c>
      <c r="W693" s="20">
        <f t="shared" si="812"/>
        <v>3.3333333333333333E-2</v>
      </c>
      <c r="X693" s="6">
        <v>975.3</v>
      </c>
      <c r="Y693" s="6">
        <f t="shared" si="813"/>
        <v>20.318749999999998</v>
      </c>
      <c r="Z693" s="1">
        <v>1274</v>
      </c>
      <c r="AA693" s="6">
        <f t="shared" si="814"/>
        <v>26.541666666666668</v>
      </c>
      <c r="AB693" s="8">
        <f t="shared" si="815"/>
        <v>0.76554160125588688</v>
      </c>
      <c r="AC693" s="3">
        <f t="shared" si="816"/>
        <v>0</v>
      </c>
      <c r="AD693" s="8">
        <f t="shared" si="817"/>
        <v>0</v>
      </c>
      <c r="AE693" s="20">
        <f t="shared" si="818"/>
        <v>3.0303030303030304E-2</v>
      </c>
      <c r="AF693" s="20">
        <f t="shared" si="819"/>
        <v>9.0909090909090912E-2</v>
      </c>
      <c r="AG693" s="20">
        <f t="shared" si="820"/>
        <v>0.12121212121212122</v>
      </c>
      <c r="AH693" s="3" t="e">
        <f t="shared" si="821"/>
        <v>#VALUE!</v>
      </c>
      <c r="AI693" s="3" t="str">
        <f t="shared" si="822"/>
        <v xml:space="preserve"> </v>
      </c>
      <c r="AJ693" s="3" t="str">
        <f t="shared" si="823"/>
        <v xml:space="preserve"> </v>
      </c>
      <c r="AK693" s="20" t="e">
        <f t="shared" si="824"/>
        <v>#VALUE!</v>
      </c>
      <c r="AL693" s="6">
        <v>0</v>
      </c>
      <c r="AM693" s="1">
        <v>151</v>
      </c>
      <c r="AN693" s="1">
        <v>119</v>
      </c>
      <c r="AO693" s="1">
        <v>22</v>
      </c>
      <c r="AP693" s="1">
        <v>23</v>
      </c>
      <c r="AQ693" s="1">
        <v>8</v>
      </c>
      <c r="AR693" s="6">
        <f t="shared" si="825"/>
        <v>9.2894494001845587</v>
      </c>
      <c r="AS693" s="6">
        <f t="shared" si="826"/>
        <v>7.320824361734851</v>
      </c>
      <c r="AT693" s="6">
        <f t="shared" si="827"/>
        <v>1.3534297139341742</v>
      </c>
      <c r="AU693" s="6">
        <f t="shared" si="828"/>
        <v>1.4149492463857276</v>
      </c>
      <c r="AV693" s="6">
        <f t="shared" si="829"/>
        <v>0.49215625961242693</v>
      </c>
      <c r="AW693" s="1">
        <v>55</v>
      </c>
      <c r="AX693" s="1">
        <v>20</v>
      </c>
      <c r="AY693" s="1">
        <v>1</v>
      </c>
      <c r="AZ693" s="1">
        <v>1</v>
      </c>
      <c r="BA693" s="1">
        <v>0</v>
      </c>
      <c r="BB693" s="1">
        <v>0</v>
      </c>
      <c r="BC693" s="7">
        <f>(EA693+FH693+GG693)-(DZ693+FG693+GF693)-((BD693/60)*(-0.29)+(EF693/60)*0.11+(FI693/60)*(-0.33))</f>
        <v>-7.2006166666666669</v>
      </c>
      <c r="BD693" s="6">
        <v>818.55</v>
      </c>
      <c r="BE693" s="6">
        <f t="shared" si="830"/>
        <v>17.053124999999998</v>
      </c>
      <c r="BF693" s="5">
        <v>16.579999999999998</v>
      </c>
      <c r="BG693" s="5">
        <v>30.84</v>
      </c>
      <c r="BH693" s="21">
        <f t="shared" si="831"/>
        <v>0.34964150147617035</v>
      </c>
      <c r="BI693" s="1">
        <v>1</v>
      </c>
      <c r="BJ693" s="22">
        <v>0</v>
      </c>
      <c r="BK693" s="22">
        <v>3</v>
      </c>
      <c r="BL693" s="1">
        <v>2</v>
      </c>
      <c r="BM693" s="1">
        <f t="shared" si="832"/>
        <v>3</v>
      </c>
      <c r="BN693" s="8">
        <f t="shared" si="833"/>
        <v>0.21990104452996154</v>
      </c>
      <c r="BO693" s="3">
        <f t="shared" si="834"/>
        <v>0</v>
      </c>
      <c r="BP693" s="20">
        <f t="shared" si="835"/>
        <v>3.2258064516129031E-2</v>
      </c>
      <c r="BQ693" s="20">
        <f t="shared" si="836"/>
        <v>6.4516129032258063E-2</v>
      </c>
      <c r="BR693" s="20">
        <f t="shared" si="837"/>
        <v>9.6774193548387094E-2</v>
      </c>
      <c r="BS693" s="3" t="str">
        <f t="shared" si="838"/>
        <v xml:space="preserve"> </v>
      </c>
      <c r="BV693" s="20" t="str">
        <f t="shared" si="839"/>
        <v xml:space="preserve"> </v>
      </c>
      <c r="BW693" s="5">
        <v>101</v>
      </c>
      <c r="BX693" s="5">
        <v>113</v>
      </c>
      <c r="BY693" s="21">
        <f t="shared" si="840"/>
        <v>0.29558011049723759</v>
      </c>
      <c r="BZ693" s="5">
        <v>107</v>
      </c>
      <c r="CA693" s="5">
        <v>126</v>
      </c>
      <c r="CB693" s="23">
        <f t="shared" si="841"/>
        <v>0.32182320441988949</v>
      </c>
      <c r="CC693" s="5">
        <v>127</v>
      </c>
      <c r="CD693" s="5">
        <v>150</v>
      </c>
      <c r="CE693" s="23">
        <f t="shared" si="842"/>
        <v>0.38259668508287292</v>
      </c>
      <c r="CF693" s="23">
        <f t="shared" si="843"/>
        <v>0.47874720357941836</v>
      </c>
      <c r="CG693" s="24">
        <v>4</v>
      </c>
      <c r="CH693" s="5">
        <v>280</v>
      </c>
      <c r="CI693" s="5">
        <v>266</v>
      </c>
      <c r="CJ693" s="5">
        <v>236</v>
      </c>
      <c r="CK693">
        <v>15.591440929999999</v>
      </c>
      <c r="CL693" s="5">
        <v>0.25900000000000001</v>
      </c>
      <c r="CM693" s="5">
        <v>2</v>
      </c>
      <c r="CN693" s="5">
        <v>0.56100000000000005</v>
      </c>
      <c r="CO693" s="5">
        <v>0.42399999999999999</v>
      </c>
      <c r="CP693" s="5">
        <v>-11.332000000000001</v>
      </c>
      <c r="CQ693" s="21">
        <f t="shared" si="844"/>
        <v>8.5872576177285317E-2</v>
      </c>
      <c r="CR693" s="25">
        <f t="shared" si="845"/>
        <v>0.93135011441647597</v>
      </c>
      <c r="CS693" s="22">
        <f t="shared" si="846"/>
        <v>939.93737203420449</v>
      </c>
      <c r="CT693" s="21">
        <f t="shared" si="847"/>
        <v>1.7222690593761289E-2</v>
      </c>
      <c r="CU693" s="26">
        <f t="shared" si="848"/>
        <v>2.3371531966224368</v>
      </c>
      <c r="CV693" s="27">
        <f t="shared" si="849"/>
        <v>2.261761158021713</v>
      </c>
      <c r="CW693" s="27">
        <f t="shared" si="850"/>
        <v>27.216525934861281</v>
      </c>
      <c r="CX693" s="27">
        <f t="shared" si="851"/>
        <v>32.946320868516288</v>
      </c>
      <c r="CY693" s="27">
        <f t="shared" si="852"/>
        <v>47.346200241254529</v>
      </c>
      <c r="CZ693" s="27">
        <f t="shared" si="853"/>
        <v>60.765983112183356</v>
      </c>
      <c r="DA693" s="28">
        <f t="shared" si="854"/>
        <v>-13.419782870928827</v>
      </c>
      <c r="DB693" s="5">
        <v>31</v>
      </c>
      <c r="DC693" s="5">
        <v>30</v>
      </c>
      <c r="DD693" s="22">
        <v>330</v>
      </c>
      <c r="DE693" s="22">
        <v>407</v>
      </c>
      <c r="DF693" s="22">
        <v>133</v>
      </c>
      <c r="DG693" s="22">
        <v>155</v>
      </c>
      <c r="DH693" s="22">
        <v>214</v>
      </c>
      <c r="DI693" s="22">
        <v>134</v>
      </c>
      <c r="DJ693" s="29">
        <f t="shared" si="855"/>
        <v>-1.1067157568348662</v>
      </c>
      <c r="DK693" s="27">
        <f t="shared" si="856"/>
        <v>2.1887159533073932</v>
      </c>
      <c r="DL693" s="27">
        <f t="shared" si="857"/>
        <v>2.6750972762645917</v>
      </c>
      <c r="DM693" s="27">
        <f t="shared" si="858"/>
        <v>26.588845654993516</v>
      </c>
      <c r="DN693" s="27">
        <f t="shared" si="859"/>
        <v>31.857976653696497</v>
      </c>
      <c r="DO693" s="27">
        <f t="shared" si="860"/>
        <v>50.178339818417641</v>
      </c>
      <c r="DP693" s="27">
        <f t="shared" si="861"/>
        <v>60.554474708171206</v>
      </c>
      <c r="DQ693" s="30">
        <f t="shared" si="862"/>
        <v>-3.0436479811752619</v>
      </c>
      <c r="DR693" s="5">
        <v>54</v>
      </c>
      <c r="DS693" s="5">
        <v>66</v>
      </c>
      <c r="DT693" s="5">
        <v>602</v>
      </c>
      <c r="DU693" s="5">
        <v>720</v>
      </c>
      <c r="DV693" s="5">
        <v>264</v>
      </c>
      <c r="DW693" s="5">
        <v>328</v>
      </c>
      <c r="DX693" s="5">
        <v>380</v>
      </c>
      <c r="DY693" s="5">
        <v>318</v>
      </c>
      <c r="DZ693" s="22">
        <v>15</v>
      </c>
      <c r="EA693" s="22">
        <v>4</v>
      </c>
      <c r="EB693" s="22">
        <f t="shared" si="863"/>
        <v>-11</v>
      </c>
      <c r="EC693" s="26">
        <f t="shared" si="864"/>
        <v>1.0995052226498077</v>
      </c>
      <c r="ED693" s="27">
        <f t="shared" si="865"/>
        <v>0.29320139270661533</v>
      </c>
      <c r="EE693" s="27">
        <f t="shared" si="866"/>
        <v>-0.80630382994319227</v>
      </c>
      <c r="EF693" s="6">
        <v>2.6</v>
      </c>
      <c r="EG693" s="6">
        <f t="shared" si="867"/>
        <v>5.4166666666666669E-2</v>
      </c>
      <c r="EH693" s="5">
        <v>0.05</v>
      </c>
      <c r="EI693" s="5">
        <v>5.23</v>
      </c>
      <c r="EJ693" s="21">
        <f t="shared" si="868"/>
        <v>9.46969696969697E-3</v>
      </c>
      <c r="EK693" s="1">
        <v>0</v>
      </c>
      <c r="EL693" s="22">
        <v>0</v>
      </c>
      <c r="EM693" s="22">
        <v>0</v>
      </c>
      <c r="EN693" s="1">
        <v>0</v>
      </c>
      <c r="EO693" s="3">
        <f t="shared" si="869"/>
        <v>0</v>
      </c>
      <c r="EP693" s="6">
        <f t="shared" si="870"/>
        <v>0</v>
      </c>
      <c r="EQ693" s="3">
        <f t="shared" si="871"/>
        <v>0</v>
      </c>
      <c r="ER693" s="20">
        <f t="shared" si="872"/>
        <v>0</v>
      </c>
      <c r="ES693" s="20">
        <f t="shared" si="873"/>
        <v>0</v>
      </c>
      <c r="ET693" s="20">
        <f t="shared" si="874"/>
        <v>0</v>
      </c>
      <c r="EU693" s="3" t="str">
        <f t="shared" si="875"/>
        <v xml:space="preserve"> </v>
      </c>
      <c r="EX693" s="20" t="str">
        <f t="shared" si="876"/>
        <v xml:space="preserve"> </v>
      </c>
      <c r="EY693" s="5">
        <v>0</v>
      </c>
      <c r="EZ693" s="5">
        <v>0</v>
      </c>
      <c r="FA693" s="22">
        <v>0</v>
      </c>
      <c r="FB693" s="22">
        <v>1</v>
      </c>
      <c r="FC693" s="22">
        <v>0</v>
      </c>
      <c r="FD693" s="22">
        <v>0</v>
      </c>
      <c r="FE693" s="22">
        <v>0</v>
      </c>
      <c r="FF693" s="22">
        <v>0</v>
      </c>
      <c r="FG693" s="22">
        <v>0</v>
      </c>
      <c r="FH693" s="22">
        <v>0</v>
      </c>
      <c r="FI693" s="6">
        <v>154.15</v>
      </c>
      <c r="FJ693" s="6">
        <f t="shared" si="877"/>
        <v>3.2114583333333333</v>
      </c>
      <c r="FK693" s="5">
        <v>3.14</v>
      </c>
      <c r="FL693" s="5">
        <v>2.89</v>
      </c>
      <c r="FM693" s="21">
        <f t="shared" si="878"/>
        <v>0.52072968490878935</v>
      </c>
      <c r="FN693" s="1">
        <v>0</v>
      </c>
      <c r="FO693" s="22">
        <v>0</v>
      </c>
      <c r="FP693" s="22">
        <v>1</v>
      </c>
      <c r="FQ693" s="1">
        <v>1</v>
      </c>
      <c r="FR693" s="1">
        <f t="shared" si="879"/>
        <v>1</v>
      </c>
      <c r="FS693" s="3">
        <f t="shared" si="880"/>
        <v>0</v>
      </c>
      <c r="FT693" s="3" t="str">
        <f t="shared" si="881"/>
        <v xml:space="preserve"> </v>
      </c>
      <c r="FW693" s="20" t="str">
        <f t="shared" si="882"/>
        <v xml:space="preserve"> </v>
      </c>
      <c r="FX693" s="5">
        <v>2</v>
      </c>
      <c r="FY693" s="5">
        <v>12</v>
      </c>
      <c r="FZ693" s="22">
        <v>12</v>
      </c>
      <c r="GA693" s="22">
        <v>112</v>
      </c>
      <c r="GB693" s="22">
        <v>3</v>
      </c>
      <c r="GC693" s="22">
        <v>53</v>
      </c>
      <c r="GD693" s="22">
        <v>67</v>
      </c>
      <c r="GE693" s="22">
        <v>6</v>
      </c>
      <c r="GF693" s="22">
        <v>1</v>
      </c>
      <c r="GG693" s="22">
        <v>0</v>
      </c>
      <c r="GH693" s="1">
        <v>33</v>
      </c>
      <c r="GI693" s="1">
        <v>0</v>
      </c>
      <c r="GJ693" s="1">
        <v>47</v>
      </c>
      <c r="GK693" s="1">
        <v>13</v>
      </c>
      <c r="GN693" s="31" t="str">
        <f t="shared" si="883"/>
        <v xml:space="preserve"> 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32" t="str">
        <f t="shared" si="884"/>
        <v xml:space="preserve"> </v>
      </c>
      <c r="GW693" s="9">
        <f t="shared" si="885"/>
        <v>6</v>
      </c>
      <c r="GX693" s="10">
        <v>-0.60000000000000009</v>
      </c>
      <c r="GY693" s="10">
        <v>2.2000000000000002</v>
      </c>
      <c r="GZ693" s="10">
        <v>1.5</v>
      </c>
      <c r="HA693" s="29">
        <f t="shared" si="886"/>
        <v>3.125E-2</v>
      </c>
      <c r="HB693" s="29">
        <f t="shared" si="887"/>
        <v>9.2279298677330049E-2</v>
      </c>
      <c r="HC693">
        <v>14.5</v>
      </c>
      <c r="HD693">
        <v>21</v>
      </c>
      <c r="HE693">
        <v>0.7</v>
      </c>
      <c r="HF693">
        <v>-1.7000000000000002</v>
      </c>
      <c r="HG693">
        <v>2</v>
      </c>
      <c r="HH693">
        <v>0</v>
      </c>
      <c r="HI693">
        <v>0.30000000000000004</v>
      </c>
      <c r="HJ693" s="11">
        <f t="shared" si="888"/>
        <v>6.2500000000000012E-3</v>
      </c>
      <c r="HK693" s="11">
        <f t="shared" si="889"/>
        <v>1.8455859735466016E-2</v>
      </c>
      <c r="HL693">
        <v>99</v>
      </c>
      <c r="HM693">
        <v>0</v>
      </c>
      <c r="HN693">
        <v>0</v>
      </c>
      <c r="HQ693" s="33">
        <v>2250000</v>
      </c>
      <c r="HR693" s="33">
        <v>0</v>
      </c>
      <c r="HS693" s="30">
        <f t="shared" si="890"/>
        <v>-2.7731707317073164</v>
      </c>
    </row>
    <row r="694" spans="1:228" x14ac:dyDescent="0.2">
      <c r="A694" s="1">
        <v>28</v>
      </c>
      <c r="B694" s="2" t="s">
        <v>3163</v>
      </c>
      <c r="C694" s="2" t="s">
        <v>3164</v>
      </c>
      <c r="D694" s="2" t="s">
        <v>616</v>
      </c>
      <c r="E694" s="2" t="s">
        <v>230</v>
      </c>
      <c r="F694" s="2">
        <v>71</v>
      </c>
      <c r="G694" s="2">
        <v>207</v>
      </c>
      <c r="H694" s="2" t="s">
        <v>249</v>
      </c>
      <c r="J694" s="3">
        <v>25</v>
      </c>
      <c r="K694" s="5" t="s">
        <v>3165</v>
      </c>
      <c r="L694" s="5" t="s">
        <v>3166</v>
      </c>
      <c r="M694" s="5" t="s">
        <v>1205</v>
      </c>
      <c r="N694" s="5" t="s">
        <v>565</v>
      </c>
      <c r="O694" s="2" t="s">
        <v>565</v>
      </c>
      <c r="P694" s="2" t="s">
        <v>254</v>
      </c>
      <c r="Q694" s="1">
        <v>1</v>
      </c>
      <c r="R694" s="1">
        <v>1</v>
      </c>
      <c r="S694" s="1">
        <v>0</v>
      </c>
      <c r="T694" s="1">
        <v>1</v>
      </c>
      <c r="U694" s="1">
        <v>1</v>
      </c>
      <c r="V694" s="1">
        <v>1</v>
      </c>
      <c r="W694" s="20">
        <f t="shared" si="812"/>
        <v>1</v>
      </c>
      <c r="X694" s="6">
        <v>18.350000000000001</v>
      </c>
      <c r="Y694" s="6">
        <f t="shared" si="813"/>
        <v>18.350000000000001</v>
      </c>
      <c r="Z694" s="1">
        <v>23</v>
      </c>
      <c r="AA694" s="6">
        <f t="shared" si="814"/>
        <v>23</v>
      </c>
      <c r="AB694" s="8">
        <f t="shared" si="815"/>
        <v>0.7978260869565218</v>
      </c>
      <c r="AC694" s="3">
        <f t="shared" si="816"/>
        <v>0</v>
      </c>
      <c r="AD694" s="8">
        <f t="shared" si="817"/>
        <v>0</v>
      </c>
      <c r="AE694" s="20">
        <f t="shared" si="818"/>
        <v>1</v>
      </c>
      <c r="AF694" s="20">
        <f t="shared" si="819"/>
        <v>0</v>
      </c>
      <c r="AG694" s="20">
        <f t="shared" si="820"/>
        <v>1</v>
      </c>
      <c r="AH694" s="3" t="e">
        <f t="shared" si="821"/>
        <v>#VALUE!</v>
      </c>
      <c r="AI694" s="3" t="str">
        <f t="shared" si="822"/>
        <v xml:space="preserve"> </v>
      </c>
      <c r="AJ694" s="3">
        <f t="shared" si="823"/>
        <v>2</v>
      </c>
      <c r="AK694" s="20" t="e">
        <f t="shared" si="824"/>
        <v>#VALUE!</v>
      </c>
      <c r="AL694" s="6">
        <v>3.3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6">
        <f t="shared" si="825"/>
        <v>3.26975476839237</v>
      </c>
      <c r="AS694" s="6">
        <f t="shared" si="826"/>
        <v>0</v>
      </c>
      <c r="AT694" s="6">
        <f t="shared" si="827"/>
        <v>0</v>
      </c>
      <c r="AU694" s="6">
        <f t="shared" si="828"/>
        <v>0</v>
      </c>
      <c r="AV694" s="6">
        <f t="shared" si="829"/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7">
        <f>(EA694+FH694+GG694)-(DZ694+FG694+GF694)-((BD694/60)*(0.11)+(EF694/60)*(-0.14)+(FI694/60)*(0.13))</f>
        <v>-2.7063888888900003E-2</v>
      </c>
      <c r="BD694" s="6">
        <v>15.1333333333</v>
      </c>
      <c r="BE694" s="6">
        <f t="shared" si="830"/>
        <v>15.1333333333</v>
      </c>
      <c r="BF694" s="5">
        <v>15.13</v>
      </c>
      <c r="BG694" s="5">
        <v>36.869999999999997</v>
      </c>
      <c r="BH694" s="21">
        <f t="shared" si="831"/>
        <v>0.29096153846153849</v>
      </c>
      <c r="BI694" s="1">
        <v>1</v>
      </c>
      <c r="BJ694" s="22">
        <v>0</v>
      </c>
      <c r="BK694" s="22">
        <v>0</v>
      </c>
      <c r="BL694" s="1">
        <v>0</v>
      </c>
      <c r="BM694" s="1">
        <f t="shared" si="832"/>
        <v>1</v>
      </c>
      <c r="BN694" s="8">
        <f t="shared" si="833"/>
        <v>3.9647577092598345</v>
      </c>
      <c r="BO694" s="3">
        <f t="shared" si="834"/>
        <v>0</v>
      </c>
      <c r="BP694" s="20">
        <f t="shared" si="835"/>
        <v>1</v>
      </c>
      <c r="BQ694" s="20">
        <f t="shared" si="836"/>
        <v>0</v>
      </c>
      <c r="BR694" s="20">
        <f t="shared" si="837"/>
        <v>1</v>
      </c>
      <c r="BS694" s="3">
        <f t="shared" si="838"/>
        <v>2</v>
      </c>
      <c r="BT694" s="1">
        <v>0</v>
      </c>
      <c r="BU694" s="1">
        <v>2</v>
      </c>
      <c r="BV694" s="20">
        <f t="shared" si="839"/>
        <v>0</v>
      </c>
      <c r="BW694" s="5">
        <v>1</v>
      </c>
      <c r="BX694" s="5">
        <v>3</v>
      </c>
      <c r="BY694" s="21">
        <f t="shared" si="840"/>
        <v>0.2857142857142857</v>
      </c>
      <c r="BZ694" s="5">
        <v>1</v>
      </c>
      <c r="CA694" s="5">
        <v>2</v>
      </c>
      <c r="CB694" s="23">
        <f t="shared" si="841"/>
        <v>0.21428571428571427</v>
      </c>
      <c r="CC694" s="5">
        <v>3</v>
      </c>
      <c r="CD694" s="5">
        <v>4</v>
      </c>
      <c r="CE694" s="23">
        <f t="shared" si="842"/>
        <v>0.5</v>
      </c>
      <c r="CF694" s="23">
        <f t="shared" si="843"/>
        <v>0.5714285714285714</v>
      </c>
      <c r="CG694" s="24">
        <v>9</v>
      </c>
      <c r="CH694" s="5">
        <v>7</v>
      </c>
      <c r="CI694" s="5">
        <v>4</v>
      </c>
      <c r="CJ694" s="5">
        <v>2</v>
      </c>
      <c r="CK694">
        <v>15.239621319999999</v>
      </c>
      <c r="CL694" s="5">
        <v>0.23400000000000001</v>
      </c>
      <c r="CM694" s="5">
        <v>6</v>
      </c>
      <c r="CN694" s="5">
        <v>3.319</v>
      </c>
      <c r="CO694" s="5">
        <v>15.734999999999999</v>
      </c>
      <c r="CP694" s="5">
        <v>9.7469999999999999</v>
      </c>
      <c r="CQ694" s="21">
        <f t="shared" si="844"/>
        <v>0.14285714285714285</v>
      </c>
      <c r="CR694" s="25">
        <f t="shared" si="845"/>
        <v>1</v>
      </c>
      <c r="CS694" s="22">
        <f t="shared" si="846"/>
        <v>1014.2857142857143</v>
      </c>
      <c r="CT694" s="21">
        <f t="shared" si="847"/>
        <v>0.14285714285714285</v>
      </c>
      <c r="CU694" s="26">
        <f t="shared" si="848"/>
        <v>3.9656311962987436</v>
      </c>
      <c r="CV694" s="27">
        <f t="shared" si="849"/>
        <v>0</v>
      </c>
      <c r="CW694" s="27">
        <f t="shared" si="850"/>
        <v>27.759418374091208</v>
      </c>
      <c r="CX694" s="27">
        <f t="shared" si="851"/>
        <v>15.862524785194974</v>
      </c>
      <c r="CY694" s="27">
        <f t="shared" si="852"/>
        <v>47.587574355584927</v>
      </c>
      <c r="CZ694" s="27">
        <f t="shared" si="853"/>
        <v>39.656311962987438</v>
      </c>
      <c r="DA694" s="28">
        <f t="shared" si="854"/>
        <v>7.931262392597489</v>
      </c>
      <c r="DB694" s="5">
        <v>1</v>
      </c>
      <c r="DC694" s="5">
        <v>0</v>
      </c>
      <c r="DD694" s="22">
        <v>6</v>
      </c>
      <c r="DE694" s="22">
        <v>4</v>
      </c>
      <c r="DF694" s="22">
        <v>3</v>
      </c>
      <c r="DG694" s="22">
        <v>5</v>
      </c>
      <c r="DH694" s="22">
        <v>1</v>
      </c>
      <c r="DI694" s="22">
        <v>2</v>
      </c>
      <c r="DJ694" s="29">
        <f t="shared" si="855"/>
        <v>-0.30102332168822343</v>
      </c>
      <c r="DK694" s="27">
        <f t="shared" si="856"/>
        <v>0</v>
      </c>
      <c r="DL694" s="27">
        <f t="shared" si="857"/>
        <v>4.8820179007323032</v>
      </c>
      <c r="DM694" s="27">
        <f t="shared" si="858"/>
        <v>22.782750203417415</v>
      </c>
      <c r="DN694" s="27">
        <f t="shared" si="859"/>
        <v>30.91944670463792</v>
      </c>
      <c r="DO694" s="27">
        <f t="shared" si="860"/>
        <v>48.820179007323027</v>
      </c>
      <c r="DP694" s="27">
        <f t="shared" si="861"/>
        <v>66.720911310008148</v>
      </c>
      <c r="DQ694" s="30">
        <f t="shared" si="862"/>
        <v>25.83199469528261</v>
      </c>
      <c r="DR694" s="5">
        <v>0</v>
      </c>
      <c r="DS694" s="5">
        <v>3</v>
      </c>
      <c r="DT694" s="5">
        <v>14</v>
      </c>
      <c r="DU694" s="5">
        <v>16</v>
      </c>
      <c r="DV694" s="5">
        <v>8</v>
      </c>
      <c r="DW694" s="5">
        <v>8</v>
      </c>
      <c r="DX694" s="5">
        <v>14</v>
      </c>
      <c r="DY694" s="5">
        <v>8</v>
      </c>
      <c r="DZ694" s="22">
        <v>0</v>
      </c>
      <c r="EA694" s="22">
        <v>0</v>
      </c>
      <c r="EB694" s="22">
        <f t="shared" si="863"/>
        <v>0</v>
      </c>
      <c r="EC694" s="26">
        <f t="shared" si="864"/>
        <v>0</v>
      </c>
      <c r="ED694" s="27">
        <f t="shared" si="865"/>
        <v>0</v>
      </c>
      <c r="EE694" s="27">
        <f t="shared" si="866"/>
        <v>0</v>
      </c>
      <c r="EF694" s="6">
        <v>1.7000000000000002</v>
      </c>
      <c r="EG694" s="6">
        <f t="shared" si="867"/>
        <v>1.7000000000000002</v>
      </c>
      <c r="EH694" s="5">
        <v>1.7000000000000002</v>
      </c>
      <c r="EI694" s="5">
        <v>2.2999999999999998</v>
      </c>
      <c r="EJ694" s="21">
        <f t="shared" si="868"/>
        <v>0.42500000000000004</v>
      </c>
      <c r="EK694" s="1">
        <v>0</v>
      </c>
      <c r="EL694" s="22">
        <v>0</v>
      </c>
      <c r="EM694" s="22">
        <v>0</v>
      </c>
      <c r="EN694" s="1">
        <v>0</v>
      </c>
      <c r="EO694" s="3">
        <f t="shared" si="869"/>
        <v>0</v>
      </c>
      <c r="EP694" s="6">
        <f t="shared" si="870"/>
        <v>0</v>
      </c>
      <c r="EQ694" s="3">
        <f t="shared" si="871"/>
        <v>0</v>
      </c>
      <c r="ER694" s="20">
        <f t="shared" si="872"/>
        <v>0</v>
      </c>
      <c r="ES694" s="20">
        <f t="shared" si="873"/>
        <v>0</v>
      </c>
      <c r="ET694" s="20">
        <f t="shared" si="874"/>
        <v>0</v>
      </c>
      <c r="EU694" s="3" t="str">
        <f t="shared" si="875"/>
        <v xml:space="preserve"> </v>
      </c>
      <c r="EV694" s="1">
        <v>0</v>
      </c>
      <c r="EW694" s="1">
        <v>0</v>
      </c>
      <c r="EX694" s="20" t="str">
        <f t="shared" si="876"/>
        <v xml:space="preserve"> </v>
      </c>
      <c r="EY694" s="5">
        <v>0</v>
      </c>
      <c r="EZ694" s="5">
        <v>0</v>
      </c>
      <c r="FA694" s="22">
        <v>0</v>
      </c>
      <c r="FB694" s="22">
        <v>0</v>
      </c>
      <c r="FC694" s="22">
        <v>0</v>
      </c>
      <c r="FD694" s="22">
        <v>0</v>
      </c>
      <c r="FE694" s="22">
        <v>0</v>
      </c>
      <c r="FF694" s="22">
        <v>1</v>
      </c>
      <c r="FG694" s="22">
        <v>0</v>
      </c>
      <c r="FH694" s="22">
        <v>0</v>
      </c>
      <c r="FI694" s="6">
        <v>1.5166666666999999</v>
      </c>
      <c r="FJ694" s="6">
        <f t="shared" si="877"/>
        <v>1.5166666666999999</v>
      </c>
      <c r="FK694" s="5">
        <v>1.52</v>
      </c>
      <c r="FL694" s="5">
        <v>2.48</v>
      </c>
      <c r="FM694" s="21">
        <f t="shared" si="878"/>
        <v>0.38</v>
      </c>
      <c r="FN694" s="1">
        <v>0</v>
      </c>
      <c r="FO694" s="22">
        <v>0</v>
      </c>
      <c r="FP694" s="22">
        <v>0</v>
      </c>
      <c r="FQ694" s="1">
        <v>0</v>
      </c>
      <c r="FR694" s="1">
        <f t="shared" si="879"/>
        <v>0</v>
      </c>
      <c r="FS694" s="3">
        <f t="shared" si="880"/>
        <v>0</v>
      </c>
      <c r="FT694" s="3" t="str">
        <f t="shared" si="881"/>
        <v xml:space="preserve"> </v>
      </c>
      <c r="FU694" s="1">
        <v>0</v>
      </c>
      <c r="FV694" s="1">
        <v>0</v>
      </c>
      <c r="FW694" s="20" t="str">
        <f t="shared" si="882"/>
        <v xml:space="preserve"> </v>
      </c>
      <c r="FX694" s="5">
        <v>0</v>
      </c>
      <c r="FY694" s="5">
        <v>0</v>
      </c>
      <c r="FZ694" s="22">
        <v>0</v>
      </c>
      <c r="GA694" s="22">
        <v>3</v>
      </c>
      <c r="GB694" s="22">
        <v>0</v>
      </c>
      <c r="GC694" s="22">
        <v>2</v>
      </c>
      <c r="GD694" s="22">
        <v>0</v>
      </c>
      <c r="GE694" s="22">
        <v>0</v>
      </c>
      <c r="GF694" s="22">
        <v>0</v>
      </c>
      <c r="GG694" s="22">
        <v>0</v>
      </c>
      <c r="GH694" s="1">
        <v>1</v>
      </c>
      <c r="GI694" s="1">
        <v>0</v>
      </c>
      <c r="GJ694" s="1">
        <v>0</v>
      </c>
      <c r="GK694" s="1">
        <v>0</v>
      </c>
      <c r="GN694" s="31" t="str">
        <f t="shared" si="883"/>
        <v xml:space="preserve"> 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32" t="str">
        <f t="shared" si="884"/>
        <v xml:space="preserve"> </v>
      </c>
      <c r="GW694" s="9">
        <f t="shared" si="885"/>
        <v>5</v>
      </c>
      <c r="GX694" s="10">
        <v>0.2</v>
      </c>
      <c r="GY694" s="10">
        <v>0.1</v>
      </c>
      <c r="GZ694" s="10">
        <v>0.2</v>
      </c>
      <c r="HA694" s="29">
        <f t="shared" si="886"/>
        <v>0.2</v>
      </c>
      <c r="HB694" s="29">
        <f t="shared" si="887"/>
        <v>0.65395095367847411</v>
      </c>
      <c r="HC694">
        <v>0.1</v>
      </c>
      <c r="HD694">
        <v>0</v>
      </c>
      <c r="HE694">
        <v>0</v>
      </c>
      <c r="HF694">
        <v>0.5</v>
      </c>
      <c r="HG694">
        <v>0</v>
      </c>
      <c r="HH694">
        <v>0</v>
      </c>
      <c r="HI694">
        <v>0.5</v>
      </c>
      <c r="HJ694" s="11">
        <f t="shared" si="888"/>
        <v>0.5</v>
      </c>
      <c r="HK694" s="11">
        <f t="shared" si="889"/>
        <v>1.634877384196185</v>
      </c>
      <c r="HL694">
        <v>2</v>
      </c>
      <c r="HM694">
        <v>0</v>
      </c>
      <c r="HN694">
        <v>0</v>
      </c>
      <c r="HQ694" s="33">
        <v>11364</v>
      </c>
      <c r="HR694" s="33">
        <v>0</v>
      </c>
      <c r="HS694" s="30">
        <f t="shared" si="890"/>
        <v>0.49778206651884699</v>
      </c>
    </row>
    <row r="695" spans="1:228" x14ac:dyDescent="0.2">
      <c r="A695" s="1">
        <v>2</v>
      </c>
      <c r="B695" s="2" t="s">
        <v>1773</v>
      </c>
      <c r="C695" s="2" t="s">
        <v>595</v>
      </c>
      <c r="D695" s="2" t="s">
        <v>257</v>
      </c>
      <c r="E695" s="2" t="s">
        <v>240</v>
      </c>
      <c r="F695" s="2">
        <v>74</v>
      </c>
      <c r="G695" s="2">
        <v>198</v>
      </c>
      <c r="H695" s="2" t="s">
        <v>231</v>
      </c>
      <c r="I695" s="2" t="s">
        <v>258</v>
      </c>
      <c r="J695" s="3">
        <v>24</v>
      </c>
      <c r="K695" s="5" t="s">
        <v>3167</v>
      </c>
      <c r="L695" s="5" t="s">
        <v>3166</v>
      </c>
      <c r="M695" s="5" t="s">
        <v>1449</v>
      </c>
      <c r="N695" s="5" t="s">
        <v>235</v>
      </c>
      <c r="O695" s="2" t="s">
        <v>235</v>
      </c>
      <c r="P695" s="2" t="s">
        <v>271</v>
      </c>
      <c r="Q695" s="1">
        <v>34</v>
      </c>
      <c r="R695" s="1">
        <v>0</v>
      </c>
      <c r="S695" s="1">
        <v>8</v>
      </c>
      <c r="T695" s="1">
        <v>8</v>
      </c>
      <c r="U695" s="1">
        <v>1</v>
      </c>
      <c r="V695" s="1">
        <v>33</v>
      </c>
      <c r="W695" s="20">
        <f t="shared" si="812"/>
        <v>0</v>
      </c>
      <c r="X695" s="6">
        <v>625.63333333330002</v>
      </c>
      <c r="Y695" s="6">
        <f t="shared" si="813"/>
        <v>18.400980392155883</v>
      </c>
      <c r="Z695" s="1">
        <v>842</v>
      </c>
      <c r="AA695" s="6">
        <f t="shared" si="814"/>
        <v>24.764705882352942</v>
      </c>
      <c r="AB695" s="8">
        <f t="shared" si="815"/>
        <v>0.74303246239109266</v>
      </c>
      <c r="AC695" s="3">
        <f t="shared" si="816"/>
        <v>22.583333333333336</v>
      </c>
      <c r="AD695" s="8">
        <f t="shared" si="817"/>
        <v>2.1658053172786067</v>
      </c>
      <c r="AE695" s="20">
        <f t="shared" si="818"/>
        <v>0</v>
      </c>
      <c r="AF695" s="20">
        <f t="shared" si="819"/>
        <v>0.5</v>
      </c>
      <c r="AG695" s="20">
        <f t="shared" si="820"/>
        <v>0.5</v>
      </c>
      <c r="AH695" s="3" t="e">
        <f t="shared" si="821"/>
        <v>#VALUE!</v>
      </c>
      <c r="AI695" s="3" t="str">
        <f t="shared" si="822"/>
        <v xml:space="preserve"> </v>
      </c>
      <c r="AJ695" s="3" t="str">
        <f t="shared" si="823"/>
        <v xml:space="preserve"> </v>
      </c>
      <c r="AK695" s="20" t="e">
        <f t="shared" si="824"/>
        <v>#VALUE!</v>
      </c>
      <c r="AL695" s="6">
        <v>0</v>
      </c>
      <c r="AM695" s="1">
        <v>20</v>
      </c>
      <c r="AN695" s="1">
        <v>35</v>
      </c>
      <c r="AO695" s="1">
        <v>17</v>
      </c>
      <c r="AP695" s="1">
        <v>27</v>
      </c>
      <c r="AQ695" s="1">
        <v>10</v>
      </c>
      <c r="AR695" s="6">
        <f t="shared" si="825"/>
        <v>1.9180563695456294</v>
      </c>
      <c r="AS695" s="6">
        <f t="shared" si="826"/>
        <v>3.3565986467048514</v>
      </c>
      <c r="AT695" s="6">
        <f t="shared" si="827"/>
        <v>1.6303479141137849</v>
      </c>
      <c r="AU695" s="6">
        <f t="shared" si="828"/>
        <v>2.5893760988865995</v>
      </c>
      <c r="AV695" s="6">
        <f t="shared" si="829"/>
        <v>0.95902818477281471</v>
      </c>
      <c r="AW695" s="1">
        <v>36</v>
      </c>
      <c r="AX695" s="1">
        <v>13</v>
      </c>
      <c r="AY695" s="1">
        <v>2</v>
      </c>
      <c r="AZ695" s="1">
        <v>0</v>
      </c>
      <c r="BA695" s="1">
        <v>0</v>
      </c>
      <c r="BB695" s="1">
        <v>0</v>
      </c>
      <c r="BC695" s="7">
        <f>(EA695+FH695+GG695)-(DZ695+FG695+GF695)-((BD695/60)*(-0.29)+(EF695/60)*0.11+(FI695/60)*(-0.33))</f>
        <v>4.7915611111109495</v>
      </c>
      <c r="BD695" s="6">
        <v>542.93333333329997</v>
      </c>
      <c r="BE695" s="6">
        <f t="shared" si="830"/>
        <v>15.968627450979412</v>
      </c>
      <c r="BF695" s="5">
        <v>15.35</v>
      </c>
      <c r="BG695" s="5">
        <v>32.17</v>
      </c>
      <c r="BH695" s="21">
        <f t="shared" si="831"/>
        <v>0.32302188552188549</v>
      </c>
      <c r="BI695" s="1">
        <v>0</v>
      </c>
      <c r="BJ695" s="22">
        <v>1</v>
      </c>
      <c r="BK695" s="22">
        <v>5</v>
      </c>
      <c r="BL695" s="1">
        <v>6</v>
      </c>
      <c r="BM695" s="1">
        <f t="shared" si="832"/>
        <v>6</v>
      </c>
      <c r="BN695" s="8">
        <f t="shared" si="833"/>
        <v>0.66306483300593466</v>
      </c>
      <c r="BO695" s="3">
        <f t="shared" si="834"/>
        <v>22.583333333333336</v>
      </c>
      <c r="BP695" s="20">
        <f t="shared" si="835"/>
        <v>0</v>
      </c>
      <c r="BQ695" s="20">
        <f t="shared" si="836"/>
        <v>0.5</v>
      </c>
      <c r="BR695" s="20">
        <f t="shared" si="837"/>
        <v>0.5</v>
      </c>
      <c r="BS695" s="3" t="str">
        <f t="shared" si="838"/>
        <v xml:space="preserve"> </v>
      </c>
      <c r="BV695" s="20" t="str">
        <f t="shared" si="839"/>
        <v xml:space="preserve"> </v>
      </c>
      <c r="BW695" s="5">
        <v>81</v>
      </c>
      <c r="BX695" s="5">
        <v>94</v>
      </c>
      <c r="BY695" s="21">
        <f t="shared" si="840"/>
        <v>0.37715517241379309</v>
      </c>
      <c r="BZ695" s="5">
        <v>73</v>
      </c>
      <c r="CA695" s="5">
        <v>59</v>
      </c>
      <c r="CB695" s="23">
        <f t="shared" si="841"/>
        <v>0.28448275862068967</v>
      </c>
      <c r="CC695" s="5">
        <v>73</v>
      </c>
      <c r="CD695" s="5">
        <v>84</v>
      </c>
      <c r="CE695" s="23">
        <f t="shared" si="842"/>
        <v>0.33836206896551724</v>
      </c>
      <c r="CF695" s="23">
        <f t="shared" si="843"/>
        <v>0.57003257328990231</v>
      </c>
      <c r="CG695" s="24">
        <v>5</v>
      </c>
      <c r="CH695" s="5">
        <v>190</v>
      </c>
      <c r="CI695" s="5">
        <v>177</v>
      </c>
      <c r="CJ695" s="5">
        <v>142</v>
      </c>
      <c r="CK695">
        <v>15.32285759</v>
      </c>
      <c r="CL695" s="5">
        <v>2.7E-2</v>
      </c>
      <c r="CM695" s="5">
        <v>4</v>
      </c>
      <c r="CN695" s="5">
        <v>-0.55300000000000005</v>
      </c>
      <c r="CO695" s="5">
        <v>0.24199999999999999</v>
      </c>
      <c r="CP695" s="5">
        <v>7.6070000000000002</v>
      </c>
      <c r="CQ695" s="21">
        <f t="shared" si="844"/>
        <v>4.4280442804428041E-2</v>
      </c>
      <c r="CR695" s="25">
        <f t="shared" si="845"/>
        <v>0.93896713615023475</v>
      </c>
      <c r="CS695" s="22">
        <f t="shared" si="846"/>
        <v>943.39518043067756</v>
      </c>
      <c r="CT695" s="21">
        <f t="shared" si="847"/>
        <v>-1.675242104533721E-2</v>
      </c>
      <c r="CU695" s="26">
        <f t="shared" si="848"/>
        <v>1.3795746311553938</v>
      </c>
      <c r="CV695" s="27">
        <f t="shared" si="849"/>
        <v>1.4945391837516768</v>
      </c>
      <c r="CW695" s="27">
        <f t="shared" si="850"/>
        <v>31.155393753592644</v>
      </c>
      <c r="CX695" s="27">
        <f t="shared" si="851"/>
        <v>24.487449703008238</v>
      </c>
      <c r="CY695" s="27">
        <f t="shared" si="852"/>
        <v>55.987737114389738</v>
      </c>
      <c r="CZ695" s="27">
        <f t="shared" si="853"/>
        <v>43.801494539183757</v>
      </c>
      <c r="DA695" s="28">
        <f t="shared" si="854"/>
        <v>12.186242575205981</v>
      </c>
      <c r="DB695" s="5">
        <v>12</v>
      </c>
      <c r="DC695" s="5">
        <v>13</v>
      </c>
      <c r="DD695" s="22">
        <v>259</v>
      </c>
      <c r="DE695" s="22">
        <v>200</v>
      </c>
      <c r="DF695" s="22">
        <v>103</v>
      </c>
      <c r="DG695" s="22">
        <v>81</v>
      </c>
      <c r="DH695" s="22">
        <v>87</v>
      </c>
      <c r="DI695" s="22">
        <v>113</v>
      </c>
      <c r="DJ695" s="29">
        <f t="shared" si="855"/>
        <v>2.2554608162483252</v>
      </c>
      <c r="DK695" s="27">
        <f t="shared" si="856"/>
        <v>2.2490811680593903</v>
      </c>
      <c r="DL695" s="27">
        <f t="shared" si="857"/>
        <v>1.8650917003419334</v>
      </c>
      <c r="DM695" s="27">
        <f t="shared" si="858"/>
        <v>30.225456673188393</v>
      </c>
      <c r="DN695" s="27">
        <f t="shared" si="859"/>
        <v>27.647241675656897</v>
      </c>
      <c r="DO695" s="27">
        <f t="shared" si="860"/>
        <v>56.446451754466167</v>
      </c>
      <c r="DP695" s="27">
        <f t="shared" si="861"/>
        <v>48.547239847135621</v>
      </c>
      <c r="DQ695" s="30">
        <f t="shared" si="862"/>
        <v>4.2870306678754346</v>
      </c>
      <c r="DR695" s="5">
        <v>41</v>
      </c>
      <c r="DS695" s="5">
        <v>34</v>
      </c>
      <c r="DT695" s="5">
        <v>510</v>
      </c>
      <c r="DU695" s="5">
        <v>470</v>
      </c>
      <c r="DV695" s="5">
        <v>230</v>
      </c>
      <c r="DW695" s="5">
        <v>160</v>
      </c>
      <c r="DX695" s="5">
        <v>221</v>
      </c>
      <c r="DY695" s="5">
        <v>248</v>
      </c>
      <c r="DZ695" s="22">
        <v>9</v>
      </c>
      <c r="EA695" s="22">
        <v>10</v>
      </c>
      <c r="EB695" s="22">
        <f t="shared" si="863"/>
        <v>1</v>
      </c>
      <c r="EC695" s="26">
        <f t="shared" si="864"/>
        <v>0.99459724950890194</v>
      </c>
      <c r="ED695" s="27">
        <f t="shared" si="865"/>
        <v>1.1051080550098911</v>
      </c>
      <c r="EE695" s="27">
        <f t="shared" si="866"/>
        <v>0.11051080550098911</v>
      </c>
      <c r="EF695" s="6">
        <v>39.200000000000003</v>
      </c>
      <c r="EG695" s="6">
        <f t="shared" si="867"/>
        <v>1.1529411764705884</v>
      </c>
      <c r="EH695" s="5">
        <v>1.1400000000000001</v>
      </c>
      <c r="EI695" s="5">
        <v>4.9800000000000004</v>
      </c>
      <c r="EJ695" s="21">
        <f t="shared" si="868"/>
        <v>0.18627450980392155</v>
      </c>
      <c r="EK695" s="1">
        <v>0</v>
      </c>
      <c r="EL695" s="22">
        <v>0</v>
      </c>
      <c r="EM695" s="22">
        <v>2</v>
      </c>
      <c r="EN695" s="1">
        <v>2</v>
      </c>
      <c r="EO695" s="3">
        <f t="shared" si="869"/>
        <v>2</v>
      </c>
      <c r="EP695" s="6">
        <f t="shared" si="870"/>
        <v>3.0612244897959182</v>
      </c>
      <c r="EQ695" s="3">
        <f t="shared" si="871"/>
        <v>0</v>
      </c>
      <c r="ER695" s="20">
        <f t="shared" si="872"/>
        <v>0</v>
      </c>
      <c r="ES695" s="20">
        <f t="shared" si="873"/>
        <v>0.66666666666666663</v>
      </c>
      <c r="ET695" s="20">
        <f t="shared" si="874"/>
        <v>0.66666666666666663</v>
      </c>
      <c r="EU695" s="3" t="str">
        <f t="shared" si="875"/>
        <v xml:space="preserve"> </v>
      </c>
      <c r="EX695" s="20" t="str">
        <f t="shared" si="876"/>
        <v xml:space="preserve"> </v>
      </c>
      <c r="EY695" s="5">
        <v>3</v>
      </c>
      <c r="EZ695" s="5">
        <v>0</v>
      </c>
      <c r="FA695" s="22">
        <v>22</v>
      </c>
      <c r="FB695" s="22">
        <v>3</v>
      </c>
      <c r="FC695" s="22">
        <v>8</v>
      </c>
      <c r="FD695" s="22">
        <v>1</v>
      </c>
      <c r="FE695" s="22">
        <v>0</v>
      </c>
      <c r="FF695" s="22">
        <v>29</v>
      </c>
      <c r="FG695" s="22">
        <v>0</v>
      </c>
      <c r="FH695" s="22">
        <v>2</v>
      </c>
      <c r="FI695" s="6">
        <v>43.5</v>
      </c>
      <c r="FJ695" s="6">
        <f t="shared" si="877"/>
        <v>1.2794117647058822</v>
      </c>
      <c r="FK695" s="5">
        <v>1.28</v>
      </c>
      <c r="FL695" s="5">
        <v>3.96</v>
      </c>
      <c r="FM695" s="21">
        <f t="shared" si="878"/>
        <v>0.24427480916030533</v>
      </c>
      <c r="FN695" s="1">
        <v>0</v>
      </c>
      <c r="FO695" s="22">
        <v>0</v>
      </c>
      <c r="FP695" s="22">
        <v>0</v>
      </c>
      <c r="FQ695" s="1">
        <v>0</v>
      </c>
      <c r="FR695" s="1">
        <f t="shared" si="879"/>
        <v>0</v>
      </c>
      <c r="FS695" s="3">
        <f t="shared" si="880"/>
        <v>0</v>
      </c>
      <c r="FT695" s="3" t="str">
        <f t="shared" si="881"/>
        <v xml:space="preserve"> </v>
      </c>
      <c r="FW695" s="20" t="str">
        <f t="shared" si="882"/>
        <v xml:space="preserve"> </v>
      </c>
      <c r="FX695" s="5">
        <v>1</v>
      </c>
      <c r="FY695" s="5">
        <v>5</v>
      </c>
      <c r="FZ695" s="22">
        <v>8</v>
      </c>
      <c r="GA695" s="22">
        <v>31</v>
      </c>
      <c r="GB695" s="22">
        <v>3</v>
      </c>
      <c r="GC695" s="22">
        <v>12</v>
      </c>
      <c r="GD695" s="22">
        <v>13</v>
      </c>
      <c r="GE695" s="22">
        <v>0</v>
      </c>
      <c r="GF695" s="22">
        <v>2</v>
      </c>
      <c r="GG695" s="22">
        <v>1</v>
      </c>
      <c r="GH695" s="1">
        <v>16</v>
      </c>
      <c r="GI695" s="1">
        <v>2</v>
      </c>
      <c r="GJ695" s="1">
        <v>18</v>
      </c>
      <c r="GK695" s="1">
        <v>5</v>
      </c>
      <c r="GN695" s="31" t="str">
        <f t="shared" si="883"/>
        <v xml:space="preserve"> 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32" t="str">
        <f t="shared" si="884"/>
        <v xml:space="preserve"> </v>
      </c>
      <c r="GW695" s="9">
        <f t="shared" si="885"/>
        <v>2</v>
      </c>
      <c r="GX695" s="10">
        <v>0.2</v>
      </c>
      <c r="GY695" s="10">
        <v>1.6</v>
      </c>
      <c r="GZ695" s="10">
        <v>1.7000000000000002</v>
      </c>
      <c r="HA695" s="29">
        <f t="shared" si="886"/>
        <v>0.05</v>
      </c>
      <c r="HB695" s="29">
        <f t="shared" si="887"/>
        <v>0.16303479141137853</v>
      </c>
      <c r="HC695">
        <v>8.4</v>
      </c>
      <c r="HD695">
        <v>10</v>
      </c>
      <c r="HE695">
        <v>-0.4</v>
      </c>
      <c r="HF695">
        <v>0.9</v>
      </c>
      <c r="HG695">
        <v>1.5</v>
      </c>
      <c r="HH695">
        <v>0</v>
      </c>
      <c r="HI695">
        <v>2.4</v>
      </c>
      <c r="HJ695" s="11">
        <f t="shared" si="888"/>
        <v>7.0588235294117646E-2</v>
      </c>
      <c r="HK695" s="11">
        <f t="shared" si="889"/>
        <v>0.23016676434547553</v>
      </c>
      <c r="HL695">
        <v>99</v>
      </c>
      <c r="HM695">
        <v>0</v>
      </c>
      <c r="HN695">
        <v>0</v>
      </c>
      <c r="HO695">
        <v>11</v>
      </c>
      <c r="HP695" t="s">
        <v>393</v>
      </c>
      <c r="HQ695" s="33">
        <v>875000</v>
      </c>
      <c r="HR695" s="33">
        <v>0</v>
      </c>
      <c r="HS695" s="30">
        <f t="shared" si="890"/>
        <v>1.7414634146341461</v>
      </c>
    </row>
    <row r="696" spans="1:228" x14ac:dyDescent="0.2">
      <c r="A696" s="1">
        <v>15</v>
      </c>
      <c r="B696" s="2" t="s">
        <v>3168</v>
      </c>
      <c r="C696" s="2" t="s">
        <v>797</v>
      </c>
      <c r="D696" s="2" t="s">
        <v>798</v>
      </c>
      <c r="E696" s="2" t="s">
        <v>230</v>
      </c>
      <c r="F696" s="2">
        <v>73</v>
      </c>
      <c r="G696" s="2">
        <v>202</v>
      </c>
      <c r="H696" s="2" t="s">
        <v>249</v>
      </c>
      <c r="J696" s="3">
        <v>24</v>
      </c>
      <c r="K696" s="5" t="s">
        <v>3169</v>
      </c>
      <c r="L696" s="5" t="s">
        <v>3166</v>
      </c>
      <c r="M696" s="5" t="s">
        <v>252</v>
      </c>
      <c r="N696" s="5" t="s">
        <v>437</v>
      </c>
      <c r="O696" s="2" t="s">
        <v>437</v>
      </c>
      <c r="P696" s="2" t="s">
        <v>314</v>
      </c>
      <c r="Q696" s="1">
        <v>44</v>
      </c>
      <c r="R696" s="1">
        <v>4</v>
      </c>
      <c r="S696" s="1">
        <v>8</v>
      </c>
      <c r="T696" s="1">
        <v>12</v>
      </c>
      <c r="U696" s="1">
        <v>-11</v>
      </c>
      <c r="V696" s="1">
        <v>83</v>
      </c>
      <c r="W696" s="20">
        <f t="shared" si="812"/>
        <v>4.8192771084337352E-2</v>
      </c>
      <c r="X696" s="6">
        <v>609.70000000000005</v>
      </c>
      <c r="Y696" s="6">
        <f t="shared" si="813"/>
        <v>13.856818181818182</v>
      </c>
      <c r="Z696" s="1">
        <v>807</v>
      </c>
      <c r="AA696" s="6">
        <f t="shared" si="814"/>
        <v>18.34090909090909</v>
      </c>
      <c r="AB696" s="8">
        <f t="shared" si="815"/>
        <v>0.75551425030978936</v>
      </c>
      <c r="AC696" s="3">
        <f t="shared" si="816"/>
        <v>56.916666666666671</v>
      </c>
      <c r="AD696" s="8">
        <f t="shared" si="817"/>
        <v>5.6011153026078402</v>
      </c>
      <c r="AE696" s="20">
        <f t="shared" si="818"/>
        <v>0.2</v>
      </c>
      <c r="AF696" s="20">
        <f t="shared" si="819"/>
        <v>0.4</v>
      </c>
      <c r="AG696" s="20">
        <f t="shared" si="820"/>
        <v>0.60000000000000009</v>
      </c>
      <c r="AH696" s="3">
        <f t="shared" si="821"/>
        <v>200</v>
      </c>
      <c r="AI696" s="3">
        <f t="shared" si="822"/>
        <v>79</v>
      </c>
      <c r="AJ696" s="3">
        <f t="shared" si="823"/>
        <v>121</v>
      </c>
      <c r="AK696" s="20">
        <f t="shared" si="824"/>
        <v>0.39500000000000002</v>
      </c>
      <c r="AL696" s="6">
        <v>7.9</v>
      </c>
      <c r="AM696" s="1">
        <v>39</v>
      </c>
      <c r="AN696" s="1">
        <v>13</v>
      </c>
      <c r="AO696" s="1">
        <v>23</v>
      </c>
      <c r="AP696" s="1">
        <v>17</v>
      </c>
      <c r="AQ696" s="1">
        <v>21</v>
      </c>
      <c r="AR696" s="6">
        <f t="shared" si="825"/>
        <v>3.8379530916844344</v>
      </c>
      <c r="AS696" s="6">
        <f t="shared" si="826"/>
        <v>1.279317697228145</v>
      </c>
      <c r="AT696" s="6">
        <f t="shared" si="827"/>
        <v>2.2634082335574872</v>
      </c>
      <c r="AU696" s="6">
        <f t="shared" si="828"/>
        <v>1.6729539117598817</v>
      </c>
      <c r="AV696" s="6">
        <f t="shared" si="829"/>
        <v>2.0665901262916186</v>
      </c>
      <c r="AW696" s="1">
        <v>20</v>
      </c>
      <c r="AX696" s="1">
        <v>10</v>
      </c>
      <c r="AY696" s="1">
        <v>0</v>
      </c>
      <c r="AZ696" s="1">
        <v>0</v>
      </c>
      <c r="BA696" s="1">
        <v>0</v>
      </c>
      <c r="BB696" s="1">
        <v>0</v>
      </c>
      <c r="BC696" s="7">
        <f>(EA696+FH696+GG696)-(DZ696+FG696+GF696)-((BD696/60)*(0.11)+(EF696/60)*(-0.14)+(FI696/60)*(0.13))</f>
        <v>-3.7700111111111667</v>
      </c>
      <c r="BD696" s="6">
        <v>526.21666666670001</v>
      </c>
      <c r="BE696" s="6">
        <f t="shared" si="830"/>
        <v>11.959469696970455</v>
      </c>
      <c r="BF696" s="5">
        <v>11.75</v>
      </c>
      <c r="BG696" s="5">
        <v>37.68</v>
      </c>
      <c r="BH696" s="21">
        <f t="shared" si="831"/>
        <v>0.23770989277766538</v>
      </c>
      <c r="BI696" s="1">
        <v>2</v>
      </c>
      <c r="BJ696" s="22">
        <v>2</v>
      </c>
      <c r="BK696" s="22">
        <v>1</v>
      </c>
      <c r="BL696" s="1">
        <v>3</v>
      </c>
      <c r="BM696" s="1">
        <f t="shared" si="832"/>
        <v>5</v>
      </c>
      <c r="BN696" s="8">
        <f t="shared" si="833"/>
        <v>0.57010737022135549</v>
      </c>
      <c r="BO696" s="3">
        <f t="shared" si="834"/>
        <v>38.166666666666671</v>
      </c>
      <c r="BP696" s="20">
        <f t="shared" si="835"/>
        <v>0.16666666666666666</v>
      </c>
      <c r="BQ696" s="20">
        <f t="shared" si="836"/>
        <v>0.25</v>
      </c>
      <c r="BR696" s="20">
        <f t="shared" si="837"/>
        <v>0.41666666666666663</v>
      </c>
      <c r="BS696" s="3">
        <f t="shared" si="838"/>
        <v>163</v>
      </c>
      <c r="BT696" s="1">
        <v>61</v>
      </c>
      <c r="BU696" s="1">
        <v>102</v>
      </c>
      <c r="BV696" s="20">
        <f t="shared" si="839"/>
        <v>0.37423312883435583</v>
      </c>
      <c r="BW696" s="5">
        <v>55</v>
      </c>
      <c r="BX696" s="5">
        <v>69</v>
      </c>
      <c r="BY696" s="21">
        <f t="shared" si="840"/>
        <v>0.30693069306930693</v>
      </c>
      <c r="BZ696" s="5">
        <v>67</v>
      </c>
      <c r="CA696" s="5">
        <v>89</v>
      </c>
      <c r="CB696" s="23">
        <f t="shared" si="841"/>
        <v>0.38613861386138615</v>
      </c>
      <c r="CC696" s="5">
        <v>58</v>
      </c>
      <c r="CD696" s="5">
        <v>66</v>
      </c>
      <c r="CE696" s="23">
        <f t="shared" si="842"/>
        <v>0.30693069306930693</v>
      </c>
      <c r="CF696" s="23">
        <f t="shared" si="843"/>
        <v>0.44285714285714284</v>
      </c>
      <c r="CG696" s="24">
        <v>5</v>
      </c>
      <c r="CH696" s="5">
        <v>190</v>
      </c>
      <c r="CI696" s="5">
        <v>177</v>
      </c>
      <c r="CJ696" s="5">
        <v>132</v>
      </c>
      <c r="CK696">
        <v>14.935546520000001</v>
      </c>
      <c r="CL696" s="5">
        <v>-0.995</v>
      </c>
      <c r="CM696" s="5">
        <v>12</v>
      </c>
      <c r="CN696" s="5">
        <v>0.432</v>
      </c>
      <c r="CO696" s="5">
        <v>-0.65600000000000003</v>
      </c>
      <c r="CP696" s="5">
        <v>-6.2380000000000004</v>
      </c>
      <c r="CQ696" s="21">
        <f t="shared" si="844"/>
        <v>5.2401746724890827E-2</v>
      </c>
      <c r="CR696" s="25">
        <f t="shared" si="845"/>
        <v>0.90833333333333333</v>
      </c>
      <c r="CS696" s="22">
        <f t="shared" si="846"/>
        <v>913.57350800582242</v>
      </c>
      <c r="CT696" s="21">
        <f t="shared" si="847"/>
        <v>-3.9264919941775847E-2</v>
      </c>
      <c r="CU696" s="26">
        <f t="shared" si="848"/>
        <v>1.3926499032882012</v>
      </c>
      <c r="CV696" s="27">
        <f t="shared" si="849"/>
        <v>2.5531914893617023</v>
      </c>
      <c r="CW696" s="27">
        <f t="shared" si="850"/>
        <v>26.576402321083172</v>
      </c>
      <c r="CX696" s="27">
        <f t="shared" si="851"/>
        <v>27.852998065764023</v>
      </c>
      <c r="CY696" s="27">
        <f t="shared" si="852"/>
        <v>45.029013539651835</v>
      </c>
      <c r="CZ696" s="27">
        <f t="shared" si="853"/>
        <v>54.893617021276597</v>
      </c>
      <c r="DA696" s="28">
        <f t="shared" si="854"/>
        <v>-9.8646034816247621</v>
      </c>
      <c r="DB696" s="5">
        <v>12</v>
      </c>
      <c r="DC696" s="5">
        <v>22</v>
      </c>
      <c r="DD696" s="22">
        <v>217</v>
      </c>
      <c r="DE696" s="22">
        <v>218</v>
      </c>
      <c r="DF696" s="22">
        <v>64</v>
      </c>
      <c r="DG696" s="22">
        <v>107</v>
      </c>
      <c r="DH696" s="22">
        <v>126</v>
      </c>
      <c r="DI696" s="22">
        <v>95</v>
      </c>
      <c r="DJ696" s="29">
        <f t="shared" si="855"/>
        <v>-1.9131749101961919</v>
      </c>
      <c r="DK696" s="27">
        <f t="shared" si="856"/>
        <v>1.9180660104226983</v>
      </c>
      <c r="DL696" s="27">
        <f t="shared" si="857"/>
        <v>2.1713954834973945</v>
      </c>
      <c r="DM696" s="27">
        <f t="shared" si="858"/>
        <v>24.826288361320209</v>
      </c>
      <c r="DN696" s="27">
        <f t="shared" si="859"/>
        <v>27.178633468442385</v>
      </c>
      <c r="DO696" s="27">
        <f t="shared" si="860"/>
        <v>47.40880138969311</v>
      </c>
      <c r="DP696" s="27">
        <f t="shared" si="861"/>
        <v>52.982049797336423</v>
      </c>
      <c r="DQ696" s="30">
        <f t="shared" si="862"/>
        <v>-4.2913550739814497</v>
      </c>
      <c r="DR696" s="5">
        <v>53</v>
      </c>
      <c r="DS696" s="5">
        <v>60</v>
      </c>
      <c r="DT696" s="5">
        <v>633</v>
      </c>
      <c r="DU696" s="5">
        <v>691</v>
      </c>
      <c r="DV696" s="5">
        <v>276</v>
      </c>
      <c r="DW696" s="5">
        <v>312</v>
      </c>
      <c r="DX696" s="5">
        <v>401</v>
      </c>
      <c r="DY696" s="5">
        <v>348</v>
      </c>
      <c r="DZ696" s="22">
        <v>9</v>
      </c>
      <c r="EA696" s="22">
        <v>7</v>
      </c>
      <c r="EB696" s="22">
        <f t="shared" si="863"/>
        <v>-2</v>
      </c>
      <c r="EC696" s="26">
        <f t="shared" si="864"/>
        <v>1.0261932663984401</v>
      </c>
      <c r="ED696" s="27">
        <f t="shared" si="865"/>
        <v>0.7981503183098978</v>
      </c>
      <c r="EE696" s="27">
        <f t="shared" si="866"/>
        <v>-0.22804294808854225</v>
      </c>
      <c r="EF696" s="6">
        <v>83.466666666699993</v>
      </c>
      <c r="EG696" s="6">
        <f t="shared" si="867"/>
        <v>1.8969696969704544</v>
      </c>
      <c r="EH696" s="5">
        <v>1.85</v>
      </c>
      <c r="EI696" s="5">
        <v>2.93</v>
      </c>
      <c r="EJ696" s="21">
        <f t="shared" si="868"/>
        <v>0.38702928870292885</v>
      </c>
      <c r="EK696" s="1">
        <v>2</v>
      </c>
      <c r="EL696" s="22">
        <v>3</v>
      </c>
      <c r="EM696" s="22">
        <v>2</v>
      </c>
      <c r="EN696" s="1">
        <v>5</v>
      </c>
      <c r="EO696" s="3">
        <f t="shared" si="869"/>
        <v>7</v>
      </c>
      <c r="EP696" s="6">
        <f t="shared" si="870"/>
        <v>5.0319488817871285</v>
      </c>
      <c r="EQ696" s="3">
        <f t="shared" si="871"/>
        <v>18.75</v>
      </c>
      <c r="ER696" s="20">
        <f t="shared" si="872"/>
        <v>0.25</v>
      </c>
      <c r="ES696" s="20">
        <f t="shared" si="873"/>
        <v>0.625</v>
      </c>
      <c r="ET696" s="20">
        <f t="shared" si="874"/>
        <v>0.875</v>
      </c>
      <c r="EU696" s="3">
        <f t="shared" si="875"/>
        <v>37</v>
      </c>
      <c r="EV696" s="1">
        <v>18</v>
      </c>
      <c r="EW696" s="1">
        <v>19</v>
      </c>
      <c r="EX696" s="20">
        <f t="shared" si="876"/>
        <v>0.48648648648648651</v>
      </c>
      <c r="EY696" s="5">
        <v>8</v>
      </c>
      <c r="EZ696" s="5">
        <v>1</v>
      </c>
      <c r="FA696" s="22">
        <v>42</v>
      </c>
      <c r="FB696" s="22">
        <v>7</v>
      </c>
      <c r="FC696" s="22">
        <v>28</v>
      </c>
      <c r="FD696" s="22">
        <v>4</v>
      </c>
      <c r="FE696" s="22">
        <v>2</v>
      </c>
      <c r="FF696" s="22">
        <v>27</v>
      </c>
      <c r="FG696" s="22">
        <v>1</v>
      </c>
      <c r="FH696" s="22">
        <v>0</v>
      </c>
      <c r="FI696" s="6">
        <v>1.6666666699999999E-2</v>
      </c>
      <c r="FJ696" s="6">
        <f t="shared" si="877"/>
        <v>3.7878787954545454E-4</v>
      </c>
      <c r="FK696" s="5">
        <v>0</v>
      </c>
      <c r="FL696" s="5">
        <v>4.51</v>
      </c>
      <c r="FM696" s="21">
        <f t="shared" si="878"/>
        <v>0</v>
      </c>
      <c r="FN696" s="1">
        <v>0</v>
      </c>
      <c r="FO696" s="22">
        <v>0</v>
      </c>
      <c r="FP696" s="22">
        <v>0</v>
      </c>
      <c r="FQ696" s="1">
        <v>0</v>
      </c>
      <c r="FR696" s="1">
        <f t="shared" si="879"/>
        <v>0</v>
      </c>
      <c r="FS696" s="3">
        <f t="shared" si="880"/>
        <v>0</v>
      </c>
      <c r="FT696" s="3" t="str">
        <f t="shared" si="881"/>
        <v xml:space="preserve"> </v>
      </c>
      <c r="FU696" s="1">
        <v>0</v>
      </c>
      <c r="FV696" s="1">
        <v>0</v>
      </c>
      <c r="FW696" s="20" t="str">
        <f t="shared" si="882"/>
        <v xml:space="preserve"> </v>
      </c>
      <c r="FX696" s="5">
        <v>0</v>
      </c>
      <c r="FY696" s="5">
        <v>0</v>
      </c>
      <c r="FZ696" s="22">
        <v>0</v>
      </c>
      <c r="GA696" s="22">
        <v>0</v>
      </c>
      <c r="GB696" s="22">
        <v>0</v>
      </c>
      <c r="GC696" s="22">
        <v>0</v>
      </c>
      <c r="GD696" s="22">
        <v>0</v>
      </c>
      <c r="GE696" s="22">
        <v>0</v>
      </c>
      <c r="GF696" s="22">
        <v>0</v>
      </c>
      <c r="GG696" s="22">
        <v>0</v>
      </c>
      <c r="GH696" s="1">
        <v>21</v>
      </c>
      <c r="GI696" s="1">
        <v>9</v>
      </c>
      <c r="GJ696" s="1">
        <v>23</v>
      </c>
      <c r="GK696" s="1">
        <v>0</v>
      </c>
      <c r="GL696" s="1">
        <v>7</v>
      </c>
      <c r="GM696" s="1">
        <v>5</v>
      </c>
      <c r="GN696" s="31">
        <f t="shared" si="883"/>
        <v>0.7142857142857143</v>
      </c>
      <c r="GO696" s="1">
        <v>1</v>
      </c>
      <c r="GP696" s="1">
        <v>2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32" t="str">
        <f t="shared" si="884"/>
        <v xml:space="preserve"> </v>
      </c>
      <c r="GW696" s="9">
        <f t="shared" si="885"/>
        <v>3</v>
      </c>
      <c r="GX696" s="10">
        <v>0.1</v>
      </c>
      <c r="GY696" s="10">
        <v>0.2</v>
      </c>
      <c r="GZ696" s="10">
        <v>0.30000000000000004</v>
      </c>
      <c r="HA696" s="29">
        <f t="shared" si="886"/>
        <v>6.8181818181818196E-3</v>
      </c>
      <c r="HB696" s="29">
        <f t="shared" si="887"/>
        <v>2.9522716089880274E-2</v>
      </c>
      <c r="HC696">
        <v>13.2</v>
      </c>
      <c r="HD696">
        <v>10.6</v>
      </c>
      <c r="HE696">
        <v>-7.6</v>
      </c>
      <c r="HF696">
        <v>-1.2</v>
      </c>
      <c r="HG696">
        <v>0.30000000000000004</v>
      </c>
      <c r="HH696">
        <v>2</v>
      </c>
      <c r="HI696">
        <v>1.1000000000000001</v>
      </c>
      <c r="HJ696" s="11">
        <f t="shared" si="888"/>
        <v>2.5000000000000001E-2</v>
      </c>
      <c r="HK696" s="11">
        <f t="shared" si="889"/>
        <v>0.10824995899622765</v>
      </c>
      <c r="HL696">
        <v>99</v>
      </c>
      <c r="HM696">
        <v>0</v>
      </c>
      <c r="HN696">
        <v>0</v>
      </c>
      <c r="HQ696" s="33">
        <v>740000</v>
      </c>
      <c r="HR696" s="33">
        <v>160000</v>
      </c>
      <c r="HS696" s="30">
        <f t="shared" si="890"/>
        <v>0.67853658536585371</v>
      </c>
    </row>
    <row r="697" spans="1:228" x14ac:dyDescent="0.2">
      <c r="A697" s="1">
        <v>27</v>
      </c>
      <c r="B697" s="2" t="s">
        <v>3170</v>
      </c>
      <c r="C697" s="2" t="s">
        <v>1012</v>
      </c>
      <c r="D697" s="2" t="s">
        <v>257</v>
      </c>
      <c r="E697" s="2" t="s">
        <v>240</v>
      </c>
      <c r="F697" s="2">
        <v>73</v>
      </c>
      <c r="G697" s="2">
        <v>197</v>
      </c>
      <c r="H697" s="2" t="s">
        <v>231</v>
      </c>
      <c r="J697" s="3">
        <v>29</v>
      </c>
      <c r="K697" s="5" t="s">
        <v>3171</v>
      </c>
      <c r="L697" s="5" t="s">
        <v>3166</v>
      </c>
      <c r="M697" s="5" t="s">
        <v>1148</v>
      </c>
      <c r="N697" s="5" t="s">
        <v>286</v>
      </c>
      <c r="O697" s="2" t="s">
        <v>286</v>
      </c>
      <c r="P697" s="2" t="s">
        <v>271</v>
      </c>
      <c r="Q697" s="1">
        <v>22</v>
      </c>
      <c r="R697" s="1">
        <v>0</v>
      </c>
      <c r="S697" s="1">
        <v>1</v>
      </c>
      <c r="T697" s="1">
        <v>1</v>
      </c>
      <c r="U697" s="1">
        <v>-5</v>
      </c>
      <c r="V697" s="1">
        <v>18</v>
      </c>
      <c r="W697" s="20">
        <f t="shared" si="812"/>
        <v>0</v>
      </c>
      <c r="X697" s="6">
        <v>269.39999999999998</v>
      </c>
      <c r="Y697" s="6">
        <f t="shared" si="813"/>
        <v>12.245454545454544</v>
      </c>
      <c r="Z697" s="1">
        <v>375</v>
      </c>
      <c r="AA697" s="6">
        <f t="shared" si="814"/>
        <v>17.045454545454547</v>
      </c>
      <c r="AB697" s="8">
        <f t="shared" si="815"/>
        <v>0.71839999999999993</v>
      </c>
      <c r="AC697" s="3">
        <f t="shared" si="816"/>
        <v>0</v>
      </c>
      <c r="AD697" s="8">
        <f t="shared" si="817"/>
        <v>0</v>
      </c>
      <c r="AE697" s="20">
        <f t="shared" si="818"/>
        <v>0</v>
      </c>
      <c r="AF697" s="20">
        <f t="shared" si="819"/>
        <v>0.5</v>
      </c>
      <c r="AG697" s="20">
        <f t="shared" si="820"/>
        <v>0.5</v>
      </c>
      <c r="AH697" s="3" t="e">
        <f t="shared" si="821"/>
        <v>#VALUE!</v>
      </c>
      <c r="AI697" s="3" t="str">
        <f t="shared" si="822"/>
        <v xml:space="preserve"> </v>
      </c>
      <c r="AJ697" s="3" t="str">
        <f t="shared" si="823"/>
        <v xml:space="preserve"> </v>
      </c>
      <c r="AK697" s="20" t="e">
        <f t="shared" si="824"/>
        <v>#VALUE!</v>
      </c>
      <c r="AL697" s="6">
        <v>0</v>
      </c>
      <c r="AM697" s="1">
        <v>7</v>
      </c>
      <c r="AN697" s="1">
        <v>24</v>
      </c>
      <c r="AO697" s="1">
        <v>6</v>
      </c>
      <c r="AP697" s="1">
        <v>9</v>
      </c>
      <c r="AQ697" s="1">
        <v>2</v>
      </c>
      <c r="AR697" s="6">
        <f t="shared" si="825"/>
        <v>1.5590200445434299</v>
      </c>
      <c r="AS697" s="6">
        <f t="shared" si="826"/>
        <v>5.3452115812917604</v>
      </c>
      <c r="AT697" s="6">
        <f t="shared" si="827"/>
        <v>1.3363028953229401</v>
      </c>
      <c r="AU697" s="6">
        <f t="shared" si="828"/>
        <v>2.0044543429844102</v>
      </c>
      <c r="AV697" s="6">
        <f t="shared" si="829"/>
        <v>0.44543429844097998</v>
      </c>
      <c r="AW697" s="1">
        <v>10</v>
      </c>
      <c r="AX697" s="1">
        <v>5</v>
      </c>
      <c r="AY697" s="1">
        <v>0</v>
      </c>
      <c r="AZ697" s="1">
        <v>0</v>
      </c>
      <c r="BA697" s="1">
        <v>0</v>
      </c>
      <c r="BB697" s="1">
        <v>0</v>
      </c>
      <c r="BC697" s="7">
        <f>(EA697+FH697+GG697)-(DZ697+FG697+GF697)-((BD697/60)*(-0.29)+(EF697/60)*0.11+(FI697/60)*(-0.33))</f>
        <v>-1.6947666666666668</v>
      </c>
      <c r="BD697" s="6">
        <v>260.85000000000002</v>
      </c>
      <c r="BE697" s="6">
        <f t="shared" si="830"/>
        <v>11.856818181818182</v>
      </c>
      <c r="BF697" s="5">
        <v>11.82</v>
      </c>
      <c r="BG697" s="5">
        <v>36.549999999999997</v>
      </c>
      <c r="BH697" s="21">
        <f t="shared" si="831"/>
        <v>0.24436634277444699</v>
      </c>
      <c r="BI697" s="1">
        <v>0</v>
      </c>
      <c r="BJ697" s="22">
        <v>0</v>
      </c>
      <c r="BK697" s="22">
        <v>1</v>
      </c>
      <c r="BL697" s="1">
        <v>1</v>
      </c>
      <c r="BM697" s="1">
        <f t="shared" si="832"/>
        <v>1</v>
      </c>
      <c r="BN697" s="8">
        <f t="shared" si="833"/>
        <v>0.23001725129384704</v>
      </c>
      <c r="BO697" s="3">
        <f t="shared" si="834"/>
        <v>0</v>
      </c>
      <c r="BP697" s="20">
        <f t="shared" si="835"/>
        <v>0</v>
      </c>
      <c r="BQ697" s="20">
        <f t="shared" si="836"/>
        <v>0.5</v>
      </c>
      <c r="BR697" s="20">
        <f t="shared" si="837"/>
        <v>0.5</v>
      </c>
      <c r="BS697" s="3" t="str">
        <f t="shared" si="838"/>
        <v xml:space="preserve"> </v>
      </c>
      <c r="BV697" s="20" t="str">
        <f t="shared" si="839"/>
        <v xml:space="preserve"> </v>
      </c>
      <c r="BW697" s="5">
        <v>45</v>
      </c>
      <c r="BX697" s="5">
        <v>43</v>
      </c>
      <c r="BY697" s="21">
        <f t="shared" si="840"/>
        <v>0.34375</v>
      </c>
      <c r="BZ697" s="5">
        <v>39</v>
      </c>
      <c r="CA697" s="5">
        <v>38</v>
      </c>
      <c r="CB697" s="23">
        <f t="shared" si="841"/>
        <v>0.30078125</v>
      </c>
      <c r="CC697" s="5">
        <v>46</v>
      </c>
      <c r="CD697" s="5">
        <v>45</v>
      </c>
      <c r="CE697" s="23">
        <f t="shared" si="842"/>
        <v>0.35546875</v>
      </c>
      <c r="CF697" s="23">
        <f t="shared" si="843"/>
        <v>0.53333333333333333</v>
      </c>
      <c r="CG697" s="24">
        <v>6</v>
      </c>
      <c r="CH697" s="5">
        <v>111</v>
      </c>
      <c r="CI697" s="5">
        <v>96</v>
      </c>
      <c r="CJ697" s="5">
        <v>59</v>
      </c>
      <c r="CK697">
        <v>14.404270370000001</v>
      </c>
      <c r="CL697" s="5">
        <v>-1.8780000000000001</v>
      </c>
      <c r="CM697" s="5">
        <v>6</v>
      </c>
      <c r="CN697" s="5">
        <v>-0.61499999999999999</v>
      </c>
      <c r="CO697" s="5">
        <v>0.12</v>
      </c>
      <c r="CP697" s="5">
        <v>-5.2270000000000003</v>
      </c>
      <c r="CQ697" s="21">
        <f t="shared" si="844"/>
        <v>1.6666666666666666E-2</v>
      </c>
      <c r="CR697" s="25">
        <f t="shared" si="845"/>
        <v>0.94166666666666665</v>
      </c>
      <c r="CS697" s="22">
        <f t="shared" si="846"/>
        <v>943.33333333333326</v>
      </c>
      <c r="CT697" s="21">
        <f t="shared" si="847"/>
        <v>-4.1666666666666685E-2</v>
      </c>
      <c r="CU697" s="26">
        <f t="shared" si="848"/>
        <v>0.46146746654360865</v>
      </c>
      <c r="CV697" s="27">
        <f t="shared" si="849"/>
        <v>1.6151361329026304</v>
      </c>
      <c r="CW697" s="27">
        <f t="shared" si="850"/>
        <v>27.688047992616518</v>
      </c>
      <c r="CX697" s="27">
        <f t="shared" si="851"/>
        <v>27.688047992616518</v>
      </c>
      <c r="CY697" s="27">
        <f t="shared" si="852"/>
        <v>52.376557452699579</v>
      </c>
      <c r="CZ697" s="27">
        <f t="shared" si="853"/>
        <v>56.991232118135663</v>
      </c>
      <c r="DA697" s="28">
        <f t="shared" si="854"/>
        <v>-4.614674665436084</v>
      </c>
      <c r="DB697" s="5">
        <v>2</v>
      </c>
      <c r="DC697" s="5">
        <v>7</v>
      </c>
      <c r="DD697" s="22">
        <v>118</v>
      </c>
      <c r="DE697" s="22">
        <v>113</v>
      </c>
      <c r="DF697" s="22">
        <v>46</v>
      </c>
      <c r="DG697" s="22">
        <v>55</v>
      </c>
      <c r="DH697" s="22">
        <v>72</v>
      </c>
      <c r="DI697" s="22">
        <v>61</v>
      </c>
      <c r="DJ697" s="29">
        <f t="shared" si="855"/>
        <v>-0.89267466543608265</v>
      </c>
      <c r="DK697" s="27">
        <f t="shared" si="856"/>
        <v>2.9100858102226095</v>
      </c>
      <c r="DL697" s="27">
        <f t="shared" si="857"/>
        <v>3.6562616589976376</v>
      </c>
      <c r="DM697" s="27">
        <f t="shared" si="858"/>
        <v>28.429299838328568</v>
      </c>
      <c r="DN697" s="27">
        <f t="shared" si="859"/>
        <v>29.02624051734859</v>
      </c>
      <c r="DO697" s="27">
        <f t="shared" si="860"/>
        <v>52.530779753761976</v>
      </c>
      <c r="DP697" s="27">
        <f t="shared" si="861"/>
        <v>54.172366621067042</v>
      </c>
      <c r="DQ697" s="30">
        <f t="shared" si="862"/>
        <v>-2.9730877981310186</v>
      </c>
      <c r="DR697" s="5">
        <v>39</v>
      </c>
      <c r="DS697" s="5">
        <v>49</v>
      </c>
      <c r="DT697" s="5">
        <v>342</v>
      </c>
      <c r="DU697" s="5">
        <v>340</v>
      </c>
      <c r="DV697" s="5">
        <v>150</v>
      </c>
      <c r="DW697" s="5">
        <v>149</v>
      </c>
      <c r="DX697" s="5">
        <v>188</v>
      </c>
      <c r="DY697" s="5">
        <v>173</v>
      </c>
      <c r="DZ697" s="22">
        <v>5</v>
      </c>
      <c r="EA697" s="22">
        <v>2</v>
      </c>
      <c r="EB697" s="22">
        <f t="shared" si="863"/>
        <v>-3</v>
      </c>
      <c r="EC697" s="26">
        <f t="shared" si="864"/>
        <v>1.1500862564692351</v>
      </c>
      <c r="ED697" s="27">
        <f t="shared" si="865"/>
        <v>0.46003450258769407</v>
      </c>
      <c r="EE697" s="27">
        <f t="shared" si="866"/>
        <v>-0.69005175388154105</v>
      </c>
      <c r="EF697" s="6">
        <v>0.35</v>
      </c>
      <c r="EG697" s="6">
        <f t="shared" si="867"/>
        <v>1.5909090909090907E-2</v>
      </c>
      <c r="EH697" s="5">
        <v>0.02</v>
      </c>
      <c r="EI697" s="5">
        <v>5.59</v>
      </c>
      <c r="EJ697" s="21">
        <f t="shared" si="868"/>
        <v>3.5650623885918006E-3</v>
      </c>
      <c r="EK697" s="1">
        <v>0</v>
      </c>
      <c r="EL697" s="22">
        <v>0</v>
      </c>
      <c r="EM697" s="22">
        <v>0</v>
      </c>
      <c r="EN697" s="1">
        <v>0</v>
      </c>
      <c r="EO697" s="3">
        <f t="shared" si="869"/>
        <v>0</v>
      </c>
      <c r="EP697" s="6">
        <f t="shared" si="870"/>
        <v>0</v>
      </c>
      <c r="EQ697" s="3">
        <f t="shared" si="871"/>
        <v>0</v>
      </c>
      <c r="ER697" s="20">
        <f t="shared" si="872"/>
        <v>0</v>
      </c>
      <c r="ES697" s="20">
        <f t="shared" si="873"/>
        <v>0</v>
      </c>
      <c r="ET697" s="20">
        <f t="shared" si="874"/>
        <v>0</v>
      </c>
      <c r="EU697" s="3" t="str">
        <f t="shared" si="875"/>
        <v xml:space="preserve"> </v>
      </c>
      <c r="EX697" s="20" t="str">
        <f t="shared" si="876"/>
        <v xml:space="preserve"> </v>
      </c>
      <c r="EY697" s="5">
        <v>0</v>
      </c>
      <c r="EZ697" s="5">
        <v>0</v>
      </c>
      <c r="FA697" s="22">
        <v>1</v>
      </c>
      <c r="FB697" s="22">
        <v>0</v>
      </c>
      <c r="FC697" s="22">
        <v>0</v>
      </c>
      <c r="FD697" s="22">
        <v>0</v>
      </c>
      <c r="FE697" s="22">
        <v>0</v>
      </c>
      <c r="FF697" s="22">
        <v>0</v>
      </c>
      <c r="FG697" s="22">
        <v>0</v>
      </c>
      <c r="FH697" s="22">
        <v>0</v>
      </c>
      <c r="FI697" s="6">
        <v>8.1999999999999993</v>
      </c>
      <c r="FJ697" s="6">
        <f t="shared" si="877"/>
        <v>0.37272727272727268</v>
      </c>
      <c r="FK697" s="5">
        <v>0.37</v>
      </c>
      <c r="FL697" s="5">
        <v>4.47</v>
      </c>
      <c r="FM697" s="21">
        <f t="shared" si="878"/>
        <v>7.6446280991735532E-2</v>
      </c>
      <c r="FN697" s="1">
        <v>0</v>
      </c>
      <c r="FO697" s="22">
        <v>0</v>
      </c>
      <c r="FP697" s="22">
        <v>0</v>
      </c>
      <c r="FQ697" s="1">
        <v>0</v>
      </c>
      <c r="FR697" s="1">
        <f t="shared" si="879"/>
        <v>0</v>
      </c>
      <c r="FS697" s="3">
        <f t="shared" si="880"/>
        <v>0</v>
      </c>
      <c r="FT697" s="3" t="str">
        <f t="shared" si="881"/>
        <v xml:space="preserve"> </v>
      </c>
      <c r="FW697" s="20" t="str">
        <f t="shared" si="882"/>
        <v xml:space="preserve"> </v>
      </c>
      <c r="FX697" s="5">
        <v>0</v>
      </c>
      <c r="FY697" s="5">
        <v>2</v>
      </c>
      <c r="FZ697" s="22">
        <v>2</v>
      </c>
      <c r="GA697" s="22">
        <v>3</v>
      </c>
      <c r="GB697" s="22">
        <v>1</v>
      </c>
      <c r="GC697" s="22">
        <v>2</v>
      </c>
      <c r="GD697" s="22">
        <v>5</v>
      </c>
      <c r="GE697" s="22">
        <v>1</v>
      </c>
      <c r="GF697" s="22">
        <v>0</v>
      </c>
      <c r="GG697" s="22">
        <v>0</v>
      </c>
      <c r="GH697" s="1">
        <v>2</v>
      </c>
      <c r="GI697" s="1">
        <v>0</v>
      </c>
      <c r="GJ697" s="1">
        <v>9</v>
      </c>
      <c r="GK697" s="1">
        <v>2</v>
      </c>
      <c r="GN697" s="31" t="str">
        <f t="shared" si="883"/>
        <v xml:space="preserve"> 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32" t="str">
        <f t="shared" si="884"/>
        <v xml:space="preserve"> </v>
      </c>
      <c r="GW697" s="9">
        <f t="shared" si="885"/>
        <v>1</v>
      </c>
      <c r="GX697" s="10">
        <v>-0.2</v>
      </c>
      <c r="GY697" s="10">
        <v>0.2</v>
      </c>
      <c r="GZ697" s="10">
        <v>0</v>
      </c>
      <c r="HA697" s="29">
        <f t="shared" si="886"/>
        <v>0</v>
      </c>
      <c r="HB697" s="29">
        <f t="shared" si="887"/>
        <v>0</v>
      </c>
      <c r="HC697">
        <v>2.9</v>
      </c>
      <c r="HD697">
        <v>4</v>
      </c>
      <c r="HE697">
        <v>-4.0999999999999996</v>
      </c>
      <c r="HF697">
        <v>-0.30000000000000004</v>
      </c>
      <c r="HG697">
        <v>-0.2</v>
      </c>
      <c r="HH697">
        <v>0</v>
      </c>
      <c r="HI697">
        <v>-0.5</v>
      </c>
      <c r="HJ697" s="11">
        <f t="shared" si="888"/>
        <v>-2.2727272727272728E-2</v>
      </c>
      <c r="HK697" s="11">
        <f t="shared" si="889"/>
        <v>-0.111358574610245</v>
      </c>
      <c r="HL697">
        <v>99</v>
      </c>
      <c r="HM697">
        <v>0</v>
      </c>
      <c r="HN697">
        <v>0</v>
      </c>
      <c r="HO697">
        <v>14</v>
      </c>
      <c r="HP697" t="s">
        <v>488</v>
      </c>
      <c r="HQ697" s="33">
        <v>775000</v>
      </c>
      <c r="HR697" s="33">
        <v>0</v>
      </c>
      <c r="HS697" s="30">
        <f t="shared" si="890"/>
        <v>-0.98292682926829267</v>
      </c>
    </row>
    <row r="698" spans="1:228" x14ac:dyDescent="0.2">
      <c r="A698" s="1">
        <v>18</v>
      </c>
      <c r="B698" s="2" t="s">
        <v>3172</v>
      </c>
      <c r="C698" s="2" t="s">
        <v>595</v>
      </c>
      <c r="D698" s="2" t="s">
        <v>257</v>
      </c>
      <c r="E698" s="2" t="s">
        <v>240</v>
      </c>
      <c r="F698" s="2">
        <v>72</v>
      </c>
      <c r="G698" s="2">
        <v>185</v>
      </c>
      <c r="H698" s="2" t="s">
        <v>231</v>
      </c>
      <c r="I698" s="2" t="s">
        <v>258</v>
      </c>
      <c r="J698" s="3">
        <v>22</v>
      </c>
      <c r="K698" s="5" t="s">
        <v>3173</v>
      </c>
      <c r="L698" s="5" t="s">
        <v>3166</v>
      </c>
      <c r="M698" s="5" t="s">
        <v>3174</v>
      </c>
      <c r="N698" s="5" t="s">
        <v>515</v>
      </c>
      <c r="O698" s="2" t="s">
        <v>515</v>
      </c>
      <c r="P698" s="2" t="s">
        <v>555</v>
      </c>
      <c r="Q698" s="1">
        <v>37</v>
      </c>
      <c r="R698" s="1">
        <v>3</v>
      </c>
      <c r="S698" s="1">
        <v>6</v>
      </c>
      <c r="T698" s="1">
        <v>9</v>
      </c>
      <c r="U698" s="1">
        <v>0</v>
      </c>
      <c r="V698" s="1">
        <v>34</v>
      </c>
      <c r="W698" s="20">
        <f t="shared" si="812"/>
        <v>8.8235294117647065E-2</v>
      </c>
      <c r="X698" s="6">
        <v>403.93333333330003</v>
      </c>
      <c r="Y698" s="6">
        <f t="shared" si="813"/>
        <v>10.917117117116216</v>
      </c>
      <c r="Z698" s="1">
        <v>573</v>
      </c>
      <c r="AA698" s="6">
        <f t="shared" si="814"/>
        <v>15.486486486486486</v>
      </c>
      <c r="AB698" s="8">
        <f t="shared" si="815"/>
        <v>0.7049447353111693</v>
      </c>
      <c r="AC698" s="3">
        <f t="shared" si="816"/>
        <v>61.600000000000009</v>
      </c>
      <c r="AD698" s="8">
        <f t="shared" si="817"/>
        <v>9.150024756561244</v>
      </c>
      <c r="AE698" s="20">
        <f t="shared" si="818"/>
        <v>0.25</v>
      </c>
      <c r="AF698" s="20">
        <f t="shared" si="819"/>
        <v>0.5</v>
      </c>
      <c r="AG698" s="20">
        <f t="shared" si="820"/>
        <v>0.75</v>
      </c>
      <c r="AH698" s="3">
        <f t="shared" si="821"/>
        <v>4</v>
      </c>
      <c r="AI698" s="3">
        <f t="shared" si="822"/>
        <v>3</v>
      </c>
      <c r="AJ698" s="3">
        <f t="shared" si="823"/>
        <v>1</v>
      </c>
      <c r="AK698" s="20">
        <f t="shared" si="824"/>
        <v>0.75</v>
      </c>
      <c r="AL698" s="6">
        <v>0.1</v>
      </c>
      <c r="AM698" s="1">
        <v>18</v>
      </c>
      <c r="AN698" s="1">
        <v>6</v>
      </c>
      <c r="AO698" s="1">
        <v>17</v>
      </c>
      <c r="AP698" s="1">
        <v>13</v>
      </c>
      <c r="AQ698" s="1">
        <v>14</v>
      </c>
      <c r="AR698" s="6">
        <f t="shared" si="825"/>
        <v>2.6737085327614021</v>
      </c>
      <c r="AS698" s="6">
        <f t="shared" si="826"/>
        <v>0.89123617758713403</v>
      </c>
      <c r="AT698" s="6">
        <f t="shared" si="827"/>
        <v>2.525169169830213</v>
      </c>
      <c r="AU698" s="6">
        <f t="shared" si="828"/>
        <v>1.9310117181054574</v>
      </c>
      <c r="AV698" s="6">
        <f t="shared" si="829"/>
        <v>2.0795510810366462</v>
      </c>
      <c r="AW698" s="1">
        <v>8</v>
      </c>
      <c r="AX698" s="1">
        <v>4</v>
      </c>
      <c r="AY698" s="1">
        <v>0</v>
      </c>
      <c r="AZ698" s="1">
        <v>0</v>
      </c>
      <c r="BA698" s="1">
        <v>0</v>
      </c>
      <c r="BB698" s="1">
        <v>0</v>
      </c>
      <c r="BC698" s="7">
        <f t="shared" ref="BC698:BC705" si="893">(EA698+FH698+GG698)-(DZ698+FG698+GF698)-((BD698/60)*(0.11)+(EF698/60)*(-0.14)+(FI698/60)*(0.13))</f>
        <v>4.4125250000000165</v>
      </c>
      <c r="BD698" s="6">
        <v>351.26666666670002</v>
      </c>
      <c r="BE698" s="6">
        <f t="shared" si="830"/>
        <v>9.4936936936945955</v>
      </c>
      <c r="BF698" s="5">
        <v>9.48</v>
      </c>
      <c r="BG698" s="5">
        <v>37.33</v>
      </c>
      <c r="BH698" s="21">
        <f t="shared" si="831"/>
        <v>0.20252082888271736</v>
      </c>
      <c r="BI698" s="1">
        <v>3</v>
      </c>
      <c r="BJ698" s="22">
        <v>4</v>
      </c>
      <c r="BK698" s="22">
        <v>2</v>
      </c>
      <c r="BL698" s="1">
        <v>6</v>
      </c>
      <c r="BM698" s="1">
        <f t="shared" si="832"/>
        <v>9</v>
      </c>
      <c r="BN698" s="8">
        <f t="shared" si="833"/>
        <v>1.5372936040993037</v>
      </c>
      <c r="BO698" s="3">
        <f t="shared" si="834"/>
        <v>61.600000000000009</v>
      </c>
      <c r="BP698" s="20">
        <f t="shared" si="835"/>
        <v>0.3</v>
      </c>
      <c r="BQ698" s="20">
        <f t="shared" si="836"/>
        <v>0.6</v>
      </c>
      <c r="BR698" s="20">
        <f t="shared" si="837"/>
        <v>0.89999999999999991</v>
      </c>
      <c r="BS698" s="3">
        <f t="shared" si="838"/>
        <v>4</v>
      </c>
      <c r="BT698" s="1">
        <v>3</v>
      </c>
      <c r="BU698" s="1">
        <v>1</v>
      </c>
      <c r="BV698" s="20">
        <f t="shared" si="839"/>
        <v>0.75</v>
      </c>
      <c r="BW698" s="5">
        <v>46</v>
      </c>
      <c r="BX698" s="5">
        <v>66</v>
      </c>
      <c r="BY698" s="21">
        <f t="shared" si="840"/>
        <v>0.34782608695652173</v>
      </c>
      <c r="BZ698" s="5">
        <v>42</v>
      </c>
      <c r="CA698" s="5">
        <v>42</v>
      </c>
      <c r="CB698" s="23">
        <f t="shared" si="841"/>
        <v>0.2608695652173913</v>
      </c>
      <c r="CC698" s="5">
        <v>58</v>
      </c>
      <c r="CD698" s="5">
        <v>68</v>
      </c>
      <c r="CE698" s="23">
        <f t="shared" si="842"/>
        <v>0.39130434782608697</v>
      </c>
      <c r="CF698" s="23">
        <f t="shared" si="843"/>
        <v>0.5714285714285714</v>
      </c>
      <c r="CG698" s="24">
        <v>8</v>
      </c>
      <c r="CH698" s="5">
        <v>146</v>
      </c>
      <c r="CI698" s="5">
        <v>110</v>
      </c>
      <c r="CJ698" s="5">
        <v>89</v>
      </c>
      <c r="CK698">
        <v>14.996397590000001</v>
      </c>
      <c r="CL698" s="5">
        <v>-0.38500000000000001</v>
      </c>
      <c r="CM698" s="5">
        <v>9</v>
      </c>
      <c r="CN698" s="5">
        <v>-0.156</v>
      </c>
      <c r="CO698" s="5">
        <v>0.44500000000000001</v>
      </c>
      <c r="CP698" s="5">
        <v>-2.262</v>
      </c>
      <c r="CQ698" s="21">
        <f t="shared" si="844"/>
        <v>6.4935064935064929E-2</v>
      </c>
      <c r="CR698" s="25">
        <f t="shared" si="845"/>
        <v>0.93865030674846628</v>
      </c>
      <c r="CS698" s="22">
        <f t="shared" si="846"/>
        <v>945.14381324197279</v>
      </c>
      <c r="CT698" s="21">
        <f t="shared" si="847"/>
        <v>3.5853716835312077E-3</v>
      </c>
      <c r="CU698" s="26">
        <f t="shared" si="848"/>
        <v>1.7105713308244954</v>
      </c>
      <c r="CV698" s="27">
        <f t="shared" si="849"/>
        <v>1.7105713308244954</v>
      </c>
      <c r="CW698" s="27">
        <f t="shared" si="850"/>
        <v>26.342798494697231</v>
      </c>
      <c r="CX698" s="27">
        <f t="shared" si="851"/>
        <v>27.882312692439275</v>
      </c>
      <c r="CY698" s="27">
        <f t="shared" si="852"/>
        <v>57.3041395826206</v>
      </c>
      <c r="CZ698" s="27">
        <f t="shared" si="853"/>
        <v>48.238111529250773</v>
      </c>
      <c r="DA698" s="28">
        <f t="shared" si="854"/>
        <v>9.066028053369827</v>
      </c>
      <c r="DB698" s="5">
        <v>10</v>
      </c>
      <c r="DC698" s="5">
        <v>10</v>
      </c>
      <c r="DD698" s="22">
        <v>144</v>
      </c>
      <c r="DE698" s="22">
        <v>153</v>
      </c>
      <c r="DF698" s="22">
        <v>67</v>
      </c>
      <c r="DG698" s="22">
        <v>62</v>
      </c>
      <c r="DH698" s="22">
        <v>57</v>
      </c>
      <c r="DI698" s="22">
        <v>114</v>
      </c>
      <c r="DJ698" s="29">
        <f t="shared" si="855"/>
        <v>9.3677423390841135</v>
      </c>
      <c r="DK698" s="27">
        <f t="shared" si="856"/>
        <v>2.3892094612694668</v>
      </c>
      <c r="DL698" s="27">
        <f t="shared" si="857"/>
        <v>2.8670513535233599</v>
      </c>
      <c r="DM698" s="27">
        <f t="shared" si="858"/>
        <v>26.498504934079538</v>
      </c>
      <c r="DN698" s="27">
        <f t="shared" si="859"/>
        <v>30.451560588179927</v>
      </c>
      <c r="DO698" s="27">
        <f t="shared" si="860"/>
        <v>55.516539845497789</v>
      </c>
      <c r="DP698" s="27">
        <f t="shared" si="861"/>
        <v>57.645108274628768</v>
      </c>
      <c r="DQ698" s="30">
        <f t="shared" si="862"/>
        <v>11.194596482500806</v>
      </c>
      <c r="DR698" s="5">
        <v>55</v>
      </c>
      <c r="DS698" s="5">
        <v>66</v>
      </c>
      <c r="DT698" s="5">
        <v>555</v>
      </c>
      <c r="DU698" s="5">
        <v>635</v>
      </c>
      <c r="DV698" s="5">
        <v>304</v>
      </c>
      <c r="DW698" s="5">
        <v>299</v>
      </c>
      <c r="DX698" s="5">
        <v>327</v>
      </c>
      <c r="DY698" s="5">
        <v>364</v>
      </c>
      <c r="DZ698" s="22">
        <v>3</v>
      </c>
      <c r="EA698" s="22">
        <v>8</v>
      </c>
      <c r="EB698" s="22">
        <f t="shared" si="863"/>
        <v>5</v>
      </c>
      <c r="EC698" s="26">
        <f t="shared" si="864"/>
        <v>0.5124312013664345</v>
      </c>
      <c r="ED698" s="27">
        <f t="shared" si="865"/>
        <v>1.3664832036438255</v>
      </c>
      <c r="EE698" s="27">
        <f t="shared" si="866"/>
        <v>0.85405200227739098</v>
      </c>
      <c r="EF698" s="6">
        <v>37.916666666700003</v>
      </c>
      <c r="EG698" s="6">
        <f t="shared" si="867"/>
        <v>1.0247747747756757</v>
      </c>
      <c r="EH698" s="5">
        <v>1.01</v>
      </c>
      <c r="EI698" s="5">
        <v>4.79</v>
      </c>
      <c r="EJ698" s="21">
        <f t="shared" si="868"/>
        <v>0.17413793103448277</v>
      </c>
      <c r="EK698" s="1">
        <v>0</v>
      </c>
      <c r="EL698" s="22">
        <v>0</v>
      </c>
      <c r="EM698" s="22">
        <v>0</v>
      </c>
      <c r="EN698" s="1">
        <v>0</v>
      </c>
      <c r="EO698" s="3">
        <f t="shared" si="869"/>
        <v>0</v>
      </c>
      <c r="EP698" s="6">
        <f t="shared" si="870"/>
        <v>0</v>
      </c>
      <c r="EQ698" s="3">
        <f t="shared" si="871"/>
        <v>0</v>
      </c>
      <c r="ER698" s="20">
        <f t="shared" si="872"/>
        <v>0</v>
      </c>
      <c r="ES698" s="20">
        <f t="shared" si="873"/>
        <v>0</v>
      </c>
      <c r="ET698" s="20">
        <f t="shared" si="874"/>
        <v>0</v>
      </c>
      <c r="EU698" s="3" t="str">
        <f t="shared" si="875"/>
        <v xml:space="preserve"> </v>
      </c>
      <c r="EV698" s="1">
        <v>0</v>
      </c>
      <c r="EW698" s="1">
        <v>0</v>
      </c>
      <c r="EX698" s="20" t="str">
        <f t="shared" si="876"/>
        <v xml:space="preserve"> </v>
      </c>
      <c r="EY698" s="5">
        <v>2</v>
      </c>
      <c r="EZ698" s="5">
        <v>0</v>
      </c>
      <c r="FA698" s="22">
        <v>20</v>
      </c>
      <c r="FB698" s="22">
        <v>7</v>
      </c>
      <c r="FC698" s="22">
        <v>12</v>
      </c>
      <c r="FD698" s="22">
        <v>1</v>
      </c>
      <c r="FE698" s="22">
        <v>1</v>
      </c>
      <c r="FF698" s="22">
        <v>19</v>
      </c>
      <c r="FG698" s="22">
        <v>0</v>
      </c>
      <c r="FH698" s="22">
        <v>0</v>
      </c>
      <c r="FI698" s="6">
        <v>14.75</v>
      </c>
      <c r="FJ698" s="6">
        <f t="shared" si="877"/>
        <v>0.39864864864864863</v>
      </c>
      <c r="FK698" s="5">
        <v>0.4</v>
      </c>
      <c r="FL698" s="5">
        <v>5.34</v>
      </c>
      <c r="FM698" s="21">
        <f t="shared" si="878"/>
        <v>6.968641114982578E-2</v>
      </c>
      <c r="FN698" s="1">
        <v>0</v>
      </c>
      <c r="FO698" s="22">
        <v>0</v>
      </c>
      <c r="FP698" s="22">
        <v>0</v>
      </c>
      <c r="FQ698" s="1">
        <v>0</v>
      </c>
      <c r="FR698" s="1">
        <f t="shared" si="879"/>
        <v>0</v>
      </c>
      <c r="FS698" s="3">
        <f t="shared" si="880"/>
        <v>0</v>
      </c>
      <c r="FT698" s="3" t="str">
        <f t="shared" si="881"/>
        <v xml:space="preserve"> </v>
      </c>
      <c r="FU698" s="1">
        <v>0</v>
      </c>
      <c r="FV698" s="1">
        <v>0</v>
      </c>
      <c r="FW698" s="20" t="str">
        <f t="shared" si="882"/>
        <v xml:space="preserve"> </v>
      </c>
      <c r="FX698" s="5">
        <v>0</v>
      </c>
      <c r="FY698" s="5">
        <v>5</v>
      </c>
      <c r="FZ698" s="22">
        <v>0</v>
      </c>
      <c r="GA698" s="22">
        <v>10</v>
      </c>
      <c r="GB698" s="22">
        <v>0</v>
      </c>
      <c r="GC698" s="22">
        <v>2</v>
      </c>
      <c r="GD698" s="22">
        <v>5</v>
      </c>
      <c r="GE698" s="22">
        <v>1</v>
      </c>
      <c r="GF698" s="22">
        <v>0</v>
      </c>
      <c r="GG698" s="22">
        <v>0</v>
      </c>
      <c r="GH698" s="1">
        <v>12</v>
      </c>
      <c r="GI698" s="1">
        <v>2</v>
      </c>
      <c r="GJ698" s="1">
        <v>15</v>
      </c>
      <c r="GK698" s="1">
        <v>5</v>
      </c>
      <c r="GL698" s="6"/>
      <c r="GM698" s="6"/>
      <c r="GN698" s="31" t="str">
        <f t="shared" si="883"/>
        <v xml:space="preserve"> </v>
      </c>
      <c r="GP698" s="1">
        <v>1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32" t="str">
        <f t="shared" si="884"/>
        <v xml:space="preserve"> </v>
      </c>
      <c r="GW698" s="9">
        <f t="shared" si="885"/>
        <v>1</v>
      </c>
      <c r="GX698" s="10">
        <v>0.2</v>
      </c>
      <c r="GY698" s="10">
        <v>0.4</v>
      </c>
      <c r="GZ698" s="10">
        <v>0.60000000000000009</v>
      </c>
      <c r="HA698" s="29">
        <f t="shared" si="886"/>
        <v>1.6216216216216217E-2</v>
      </c>
      <c r="HB698" s="29">
        <f t="shared" si="887"/>
        <v>8.9123617758713428E-2</v>
      </c>
      <c r="HC698">
        <v>6.4</v>
      </c>
      <c r="HD698">
        <v>7.5</v>
      </c>
      <c r="HE698">
        <v>0.4</v>
      </c>
      <c r="HF698">
        <v>0.7</v>
      </c>
      <c r="HG698">
        <v>0.9</v>
      </c>
      <c r="HH698">
        <v>0</v>
      </c>
      <c r="HI698">
        <v>1.7000000000000002</v>
      </c>
      <c r="HJ698" s="11">
        <f t="shared" si="888"/>
        <v>4.5945945945945948E-2</v>
      </c>
      <c r="HK698" s="11">
        <f t="shared" si="889"/>
        <v>0.25251691698302131</v>
      </c>
      <c r="HL698">
        <v>81</v>
      </c>
      <c r="HM698">
        <v>0</v>
      </c>
      <c r="HN698">
        <v>0</v>
      </c>
      <c r="HQ698" s="33">
        <v>736364</v>
      </c>
      <c r="HR698" s="33">
        <v>0</v>
      </c>
      <c r="HS698" s="30">
        <f t="shared" si="890"/>
        <v>1.1252765232815967</v>
      </c>
    </row>
    <row r="699" spans="1:228" s="5" customFormat="1" x14ac:dyDescent="0.2">
      <c r="A699" s="1">
        <v>23</v>
      </c>
      <c r="B699" s="2" t="s">
        <v>3175</v>
      </c>
      <c r="C699" s="2" t="s">
        <v>256</v>
      </c>
      <c r="D699" s="2" t="s">
        <v>257</v>
      </c>
      <c r="E699" s="2" t="s">
        <v>240</v>
      </c>
      <c r="F699" s="2">
        <v>73</v>
      </c>
      <c r="G699" s="2">
        <v>195</v>
      </c>
      <c r="H699" s="2" t="s">
        <v>231</v>
      </c>
      <c r="I699" s="2"/>
      <c r="J699" s="3">
        <v>28</v>
      </c>
      <c r="K699" s="5" t="s">
        <v>3176</v>
      </c>
      <c r="L699" s="5" t="s">
        <v>3166</v>
      </c>
      <c r="M699" s="5" t="s">
        <v>1087</v>
      </c>
      <c r="N699" s="5" t="s">
        <v>253</v>
      </c>
      <c r="O699" s="2" t="s">
        <v>253</v>
      </c>
      <c r="P699" s="2" t="s">
        <v>245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20">
        <f t="shared" si="812"/>
        <v>0</v>
      </c>
      <c r="X699" s="6">
        <v>10.4</v>
      </c>
      <c r="Y699" s="6">
        <f t="shared" si="813"/>
        <v>10.4</v>
      </c>
      <c r="Z699" s="1">
        <v>13</v>
      </c>
      <c r="AA699" s="6">
        <f t="shared" si="814"/>
        <v>13</v>
      </c>
      <c r="AB699" s="8">
        <f t="shared" si="815"/>
        <v>0.8</v>
      </c>
      <c r="AC699" s="3">
        <f t="shared" si="816"/>
        <v>0</v>
      </c>
      <c r="AD699" s="8">
        <f t="shared" si="817"/>
        <v>0</v>
      </c>
      <c r="AE699" s="20">
        <f t="shared" si="818"/>
        <v>0</v>
      </c>
      <c r="AF699" s="20">
        <f t="shared" si="819"/>
        <v>0</v>
      </c>
      <c r="AG699" s="20">
        <f t="shared" si="820"/>
        <v>0</v>
      </c>
      <c r="AH699" s="3" t="e">
        <f t="shared" si="821"/>
        <v>#VALUE!</v>
      </c>
      <c r="AI699" s="3" t="str">
        <f t="shared" si="822"/>
        <v xml:space="preserve"> </v>
      </c>
      <c r="AJ699" s="3" t="str">
        <f t="shared" si="823"/>
        <v xml:space="preserve"> </v>
      </c>
      <c r="AK699" s="20" t="e">
        <f t="shared" si="824"/>
        <v>#VALUE!</v>
      </c>
      <c r="AL699" s="6">
        <v>0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6">
        <f t="shared" si="825"/>
        <v>0</v>
      </c>
      <c r="AS699" s="6">
        <f t="shared" si="826"/>
        <v>5.7692307692307683</v>
      </c>
      <c r="AT699" s="6">
        <f t="shared" si="827"/>
        <v>0</v>
      </c>
      <c r="AU699" s="6">
        <f t="shared" si="828"/>
        <v>0</v>
      </c>
      <c r="AV699" s="6">
        <f t="shared" si="829"/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7">
        <f t="shared" si="893"/>
        <v>-1.9066666666666666E-2</v>
      </c>
      <c r="BD699" s="6">
        <v>10.4</v>
      </c>
      <c r="BE699" s="6">
        <f t="shared" si="830"/>
        <v>10.4</v>
      </c>
      <c r="BF699" s="5">
        <v>10.4</v>
      </c>
      <c r="BG699" s="5">
        <v>41.92</v>
      </c>
      <c r="BH699" s="21">
        <f t="shared" si="831"/>
        <v>0.19877675840978593</v>
      </c>
      <c r="BI699" s="1">
        <v>0</v>
      </c>
      <c r="BJ699" s="22">
        <v>0</v>
      </c>
      <c r="BK699" s="22">
        <v>0</v>
      </c>
      <c r="BL699" s="1">
        <v>0</v>
      </c>
      <c r="BM699" s="1">
        <f t="shared" si="832"/>
        <v>0</v>
      </c>
      <c r="BN699" s="8">
        <f t="shared" si="833"/>
        <v>0</v>
      </c>
      <c r="BO699" s="3">
        <f t="shared" si="834"/>
        <v>0</v>
      </c>
      <c r="BP699" s="20">
        <f t="shared" si="835"/>
        <v>0</v>
      </c>
      <c r="BQ699" s="20">
        <f t="shared" si="836"/>
        <v>0</v>
      </c>
      <c r="BR699" s="20">
        <f t="shared" si="837"/>
        <v>0</v>
      </c>
      <c r="BS699" s="3" t="str">
        <f t="shared" si="838"/>
        <v xml:space="preserve"> </v>
      </c>
      <c r="BT699" s="1">
        <v>0</v>
      </c>
      <c r="BU699" s="1">
        <v>0</v>
      </c>
      <c r="BV699" s="20" t="str">
        <f t="shared" si="839"/>
        <v xml:space="preserve"> </v>
      </c>
      <c r="BW699" s="5">
        <v>2</v>
      </c>
      <c r="BX699" s="5">
        <v>2</v>
      </c>
      <c r="BY699" s="21">
        <f t="shared" si="840"/>
        <v>0.5714285714285714</v>
      </c>
      <c r="BZ699" s="5">
        <v>1</v>
      </c>
      <c r="CA699" s="5">
        <v>0</v>
      </c>
      <c r="CB699" s="23">
        <f t="shared" si="841"/>
        <v>0.14285714285714285</v>
      </c>
      <c r="CC699" s="5">
        <v>1</v>
      </c>
      <c r="CD699" s="5">
        <v>1</v>
      </c>
      <c r="CE699" s="23">
        <f t="shared" si="842"/>
        <v>0.2857142857142857</v>
      </c>
      <c r="CF699" s="23">
        <f t="shared" si="843"/>
        <v>0.8</v>
      </c>
      <c r="CG699" s="24">
        <v>16</v>
      </c>
      <c r="CH699" s="5">
        <v>4</v>
      </c>
      <c r="CI699" s="5">
        <v>2</v>
      </c>
      <c r="CJ699" s="5">
        <v>0</v>
      </c>
      <c r="CK699">
        <v>14.35237103</v>
      </c>
      <c r="CL699" s="5">
        <v>0.65900000000000003</v>
      </c>
      <c r="CM699" s="5">
        <v>5</v>
      </c>
      <c r="CN699" s="5">
        <v>0.47500000000000003</v>
      </c>
      <c r="CO699" s="5">
        <v>-4.0599999999999996</v>
      </c>
      <c r="CP699" s="5">
        <v>-4.3689999999999998</v>
      </c>
      <c r="CQ699" s="21">
        <f t="shared" si="844"/>
        <v>0</v>
      </c>
      <c r="CR699" s="25">
        <f t="shared" si="845"/>
        <v>1</v>
      </c>
      <c r="CS699" s="22">
        <f t="shared" si="846"/>
        <v>1000</v>
      </c>
      <c r="CT699" s="21">
        <f t="shared" si="847"/>
        <v>0</v>
      </c>
      <c r="CU699" s="26">
        <f t="shared" si="848"/>
        <v>0</v>
      </c>
      <c r="CV699" s="27">
        <f t="shared" si="849"/>
        <v>0</v>
      </c>
      <c r="CW699" s="27">
        <f t="shared" si="850"/>
        <v>0</v>
      </c>
      <c r="CX699" s="27">
        <f t="shared" si="851"/>
        <v>28.846153846153843</v>
      </c>
      <c r="CY699" s="27">
        <f t="shared" si="852"/>
        <v>11.538461538461537</v>
      </c>
      <c r="CZ699" s="27">
        <f t="shared" si="853"/>
        <v>86.538461538461533</v>
      </c>
      <c r="DA699" s="28">
        <f t="shared" si="854"/>
        <v>-75</v>
      </c>
      <c r="DB699" s="5">
        <v>0</v>
      </c>
      <c r="DC699" s="5">
        <v>0</v>
      </c>
      <c r="DD699" s="22">
        <v>0</v>
      </c>
      <c r="DE699" s="22">
        <v>5</v>
      </c>
      <c r="DF699" s="22">
        <v>1</v>
      </c>
      <c r="DG699" s="22">
        <v>3</v>
      </c>
      <c r="DH699" s="22">
        <v>7</v>
      </c>
      <c r="DI699" s="22">
        <v>1</v>
      </c>
      <c r="DJ699" s="29">
        <f t="shared" si="855"/>
        <v>-77.445999999999998</v>
      </c>
      <c r="DK699" s="27">
        <f t="shared" si="856"/>
        <v>5.7251908396946565</v>
      </c>
      <c r="DL699" s="27">
        <f t="shared" si="857"/>
        <v>2.8625954198473282</v>
      </c>
      <c r="DM699" s="27">
        <f t="shared" si="858"/>
        <v>32.919847328244273</v>
      </c>
      <c r="DN699" s="27">
        <f t="shared" si="859"/>
        <v>42.938931297709921</v>
      </c>
      <c r="DO699" s="27">
        <f t="shared" si="860"/>
        <v>71.564885496183194</v>
      </c>
      <c r="DP699" s="27">
        <f t="shared" si="861"/>
        <v>67.270992366412216</v>
      </c>
      <c r="DQ699" s="30">
        <f t="shared" si="862"/>
        <v>-79.293893129770979</v>
      </c>
      <c r="DR699" s="5">
        <v>4</v>
      </c>
      <c r="DS699" s="5">
        <v>2</v>
      </c>
      <c r="DT699" s="5">
        <v>19</v>
      </c>
      <c r="DU699" s="5">
        <v>28</v>
      </c>
      <c r="DV699" s="5">
        <v>9</v>
      </c>
      <c r="DW699" s="5">
        <v>6</v>
      </c>
      <c r="DX699" s="5">
        <v>11</v>
      </c>
      <c r="DY699" s="5">
        <v>18</v>
      </c>
      <c r="DZ699" s="22">
        <v>0</v>
      </c>
      <c r="EA699" s="22">
        <v>0</v>
      </c>
      <c r="EB699" s="22">
        <f t="shared" si="863"/>
        <v>0</v>
      </c>
      <c r="EC699" s="26">
        <f t="shared" si="864"/>
        <v>0</v>
      </c>
      <c r="ED699" s="27">
        <f t="shared" si="865"/>
        <v>0</v>
      </c>
      <c r="EE699" s="27">
        <f t="shared" si="866"/>
        <v>0</v>
      </c>
      <c r="EF699" s="6">
        <v>0</v>
      </c>
      <c r="EG699" s="6">
        <f t="shared" si="867"/>
        <v>0</v>
      </c>
      <c r="EJ699" s="21" t="str">
        <f t="shared" si="868"/>
        <v xml:space="preserve"> </v>
      </c>
      <c r="EK699" s="1">
        <v>0</v>
      </c>
      <c r="EL699" s="22">
        <v>0</v>
      </c>
      <c r="EM699" s="22">
        <v>0</v>
      </c>
      <c r="EN699" s="1">
        <v>0</v>
      </c>
      <c r="EO699" s="3">
        <f t="shared" si="869"/>
        <v>0</v>
      </c>
      <c r="EP699" s="6">
        <f t="shared" si="870"/>
        <v>0</v>
      </c>
      <c r="EQ699" s="3">
        <f t="shared" si="871"/>
        <v>0</v>
      </c>
      <c r="ER699" s="20">
        <f t="shared" si="872"/>
        <v>0</v>
      </c>
      <c r="ES699" s="20">
        <f t="shared" si="873"/>
        <v>0</v>
      </c>
      <c r="ET699" s="20">
        <f t="shared" si="874"/>
        <v>0</v>
      </c>
      <c r="EU699" s="3" t="str">
        <f t="shared" si="875"/>
        <v xml:space="preserve"> </v>
      </c>
      <c r="EV699" s="1">
        <v>0</v>
      </c>
      <c r="EW699" s="1">
        <v>0</v>
      </c>
      <c r="EX699" s="20" t="str">
        <f t="shared" si="876"/>
        <v xml:space="preserve"> </v>
      </c>
      <c r="FA699" s="22">
        <v>0</v>
      </c>
      <c r="FB699" s="22">
        <v>0</v>
      </c>
      <c r="FC699" s="22">
        <v>0</v>
      </c>
      <c r="FD699" s="22">
        <v>0</v>
      </c>
      <c r="FE699" s="22">
        <v>0</v>
      </c>
      <c r="FF699" s="22">
        <v>0</v>
      </c>
      <c r="FG699" s="22">
        <v>0</v>
      </c>
      <c r="FH699" s="22">
        <v>0</v>
      </c>
      <c r="FI699" s="6">
        <v>0</v>
      </c>
      <c r="FJ699" s="6">
        <f t="shared" si="877"/>
        <v>0</v>
      </c>
      <c r="FM699" s="21" t="str">
        <f t="shared" si="878"/>
        <v xml:space="preserve"> </v>
      </c>
      <c r="FN699" s="1">
        <v>0</v>
      </c>
      <c r="FO699" s="22">
        <v>0</v>
      </c>
      <c r="FP699" s="22">
        <v>0</v>
      </c>
      <c r="FQ699" s="1">
        <v>0</v>
      </c>
      <c r="FR699" s="1">
        <f t="shared" si="879"/>
        <v>0</v>
      </c>
      <c r="FS699" s="3">
        <f t="shared" si="880"/>
        <v>0</v>
      </c>
      <c r="FT699" s="3" t="str">
        <f t="shared" si="881"/>
        <v xml:space="preserve"> </v>
      </c>
      <c r="FU699" s="1">
        <v>0</v>
      </c>
      <c r="FV699" s="1">
        <v>0</v>
      </c>
      <c r="FW699" s="20" t="str">
        <f t="shared" si="882"/>
        <v xml:space="preserve"> </v>
      </c>
      <c r="FZ699" s="22">
        <v>0</v>
      </c>
      <c r="GA699" s="22">
        <v>0</v>
      </c>
      <c r="GB699" s="22">
        <v>0</v>
      </c>
      <c r="GC699" s="22">
        <v>0</v>
      </c>
      <c r="GD699" s="22">
        <v>0</v>
      </c>
      <c r="GE699" s="22">
        <v>0</v>
      </c>
      <c r="GF699" s="22">
        <v>0</v>
      </c>
      <c r="GG699" s="22">
        <v>0</v>
      </c>
      <c r="GH699" s="1">
        <v>0</v>
      </c>
      <c r="GI699" s="1">
        <v>0</v>
      </c>
      <c r="GJ699" s="1">
        <v>0</v>
      </c>
      <c r="GK699" s="1">
        <v>0</v>
      </c>
      <c r="GL699" s="6"/>
      <c r="GM699" s="6"/>
      <c r="GN699" s="31" t="str">
        <f t="shared" si="883"/>
        <v xml:space="preserve"> </v>
      </c>
      <c r="GO699" s="1"/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32" t="str">
        <f t="shared" si="884"/>
        <v xml:space="preserve"> </v>
      </c>
      <c r="GW699" s="9">
        <f t="shared" si="885"/>
        <v>3</v>
      </c>
      <c r="GX699" s="10">
        <v>0</v>
      </c>
      <c r="GY699" s="10">
        <v>0</v>
      </c>
      <c r="GZ699" s="10">
        <v>0</v>
      </c>
      <c r="HA699" s="29">
        <f t="shared" si="886"/>
        <v>0</v>
      </c>
      <c r="HB699" s="29">
        <f t="shared" si="887"/>
        <v>0</v>
      </c>
      <c r="HC699">
        <v>0.1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 s="11">
        <f t="shared" si="888"/>
        <v>0</v>
      </c>
      <c r="HK699" s="11">
        <f t="shared" si="889"/>
        <v>0</v>
      </c>
      <c r="HL699">
        <v>3</v>
      </c>
      <c r="HM699">
        <v>0</v>
      </c>
      <c r="HN699">
        <v>0</v>
      </c>
      <c r="HO699"/>
      <c r="HP699"/>
      <c r="HQ699" s="33">
        <v>17424</v>
      </c>
      <c r="HR699" s="33">
        <v>0</v>
      </c>
      <c r="HS699" s="30">
        <f t="shared" si="890"/>
        <v>-3.9907050997782662E-3</v>
      </c>
      <c r="HT699"/>
    </row>
    <row r="700" spans="1:228" x14ac:dyDescent="0.2">
      <c r="A700" s="1">
        <v>15</v>
      </c>
      <c r="B700" s="2" t="s">
        <v>3177</v>
      </c>
      <c r="C700" s="2" t="s">
        <v>3178</v>
      </c>
      <c r="D700" s="2" t="s">
        <v>347</v>
      </c>
      <c r="E700" s="2" t="s">
        <v>240</v>
      </c>
      <c r="F700" s="2">
        <v>74</v>
      </c>
      <c r="G700" s="2">
        <v>212</v>
      </c>
      <c r="H700" s="2" t="s">
        <v>231</v>
      </c>
      <c r="J700" s="3">
        <v>25</v>
      </c>
      <c r="K700" s="5" t="s">
        <v>3179</v>
      </c>
      <c r="L700" s="5" t="s">
        <v>3166</v>
      </c>
      <c r="M700" s="5" t="s">
        <v>1986</v>
      </c>
      <c r="N700" s="5" t="s">
        <v>278</v>
      </c>
      <c r="O700" s="2" t="s">
        <v>278</v>
      </c>
      <c r="P700" s="2" t="s">
        <v>314</v>
      </c>
      <c r="Q700" s="1">
        <v>48</v>
      </c>
      <c r="R700" s="1">
        <v>4</v>
      </c>
      <c r="S700" s="1">
        <v>11</v>
      </c>
      <c r="T700" s="1">
        <v>15</v>
      </c>
      <c r="U700" s="1">
        <v>-9</v>
      </c>
      <c r="V700" s="1">
        <v>94</v>
      </c>
      <c r="W700" s="20">
        <f t="shared" si="812"/>
        <v>4.2553191489361701E-2</v>
      </c>
      <c r="X700" s="6">
        <v>727.1</v>
      </c>
      <c r="Y700" s="6">
        <f t="shared" si="813"/>
        <v>15.147916666666667</v>
      </c>
      <c r="Z700" s="1">
        <v>1024</v>
      </c>
      <c r="AA700" s="6">
        <f t="shared" si="814"/>
        <v>21.333333333333332</v>
      </c>
      <c r="AB700" s="8">
        <f t="shared" si="815"/>
        <v>0.71005859375000002</v>
      </c>
      <c r="AC700" s="3">
        <f t="shared" si="816"/>
        <v>101.8</v>
      </c>
      <c r="AD700" s="8">
        <f t="shared" si="817"/>
        <v>8.4004951175904274</v>
      </c>
      <c r="AE700" s="20">
        <f t="shared" si="818"/>
        <v>0.22222222222222221</v>
      </c>
      <c r="AF700" s="20">
        <f t="shared" si="819"/>
        <v>0.61111111111111116</v>
      </c>
      <c r="AG700" s="20">
        <f t="shared" si="820"/>
        <v>0.83333333333333337</v>
      </c>
      <c r="AH700" s="3">
        <f t="shared" si="821"/>
        <v>731</v>
      </c>
      <c r="AI700" s="3">
        <f t="shared" si="822"/>
        <v>379</v>
      </c>
      <c r="AJ700" s="3">
        <f t="shared" si="823"/>
        <v>352</v>
      </c>
      <c r="AK700" s="20">
        <f t="shared" si="824"/>
        <v>0.51846785225718195</v>
      </c>
      <c r="AL700" s="6">
        <v>25.3</v>
      </c>
      <c r="AM700" s="1">
        <v>97</v>
      </c>
      <c r="AN700" s="1">
        <v>22</v>
      </c>
      <c r="AO700" s="1">
        <v>40</v>
      </c>
      <c r="AP700" s="1">
        <v>21</v>
      </c>
      <c r="AQ700" s="1">
        <v>22</v>
      </c>
      <c r="AR700" s="6">
        <f t="shared" si="825"/>
        <v>8.0044010452482475</v>
      </c>
      <c r="AS700" s="6">
        <f t="shared" si="826"/>
        <v>1.8154311649016641</v>
      </c>
      <c r="AT700" s="6">
        <f t="shared" si="827"/>
        <v>3.3007839361848439</v>
      </c>
      <c r="AU700" s="6">
        <f t="shared" si="828"/>
        <v>1.7329115664970431</v>
      </c>
      <c r="AV700" s="6">
        <f t="shared" si="829"/>
        <v>1.8154311649016641</v>
      </c>
      <c r="AW700" s="1">
        <v>56</v>
      </c>
      <c r="AX700" s="1">
        <v>13</v>
      </c>
      <c r="AY700" s="1">
        <v>6</v>
      </c>
      <c r="AZ700" s="1">
        <v>0</v>
      </c>
      <c r="BA700" s="1">
        <v>0</v>
      </c>
      <c r="BB700" s="1">
        <v>0</v>
      </c>
      <c r="BC700" s="7">
        <f t="shared" si="893"/>
        <v>-2.2071055555555668</v>
      </c>
      <c r="BD700" s="6">
        <v>671.48333333330004</v>
      </c>
      <c r="BE700" s="6">
        <f t="shared" si="830"/>
        <v>13.989236111110417</v>
      </c>
      <c r="BF700" s="5">
        <v>13.63</v>
      </c>
      <c r="BG700" s="5">
        <v>34.28</v>
      </c>
      <c r="BH700" s="21">
        <f t="shared" si="831"/>
        <v>0.28449175537466082</v>
      </c>
      <c r="BI700" s="1">
        <v>4</v>
      </c>
      <c r="BJ700" s="22">
        <v>4</v>
      </c>
      <c r="BK700" s="22">
        <v>4</v>
      </c>
      <c r="BL700" s="1">
        <v>9</v>
      </c>
      <c r="BM700" s="1">
        <f t="shared" si="832"/>
        <v>13</v>
      </c>
      <c r="BN700" s="8">
        <f t="shared" si="833"/>
        <v>1.1616073866316443</v>
      </c>
      <c r="BO700" s="3">
        <f t="shared" si="834"/>
        <v>92.8</v>
      </c>
      <c r="BP700" s="20">
        <f t="shared" si="835"/>
        <v>0.26666666666666666</v>
      </c>
      <c r="BQ700" s="20">
        <f t="shared" si="836"/>
        <v>0.6</v>
      </c>
      <c r="BR700" s="20">
        <f t="shared" si="837"/>
        <v>0.8666666666666667</v>
      </c>
      <c r="BS700" s="3">
        <f t="shared" si="838"/>
        <v>642</v>
      </c>
      <c r="BT700" s="1">
        <v>339</v>
      </c>
      <c r="BU700" s="1">
        <v>303</v>
      </c>
      <c r="BV700" s="20">
        <f t="shared" si="839"/>
        <v>0.5280373831775701</v>
      </c>
      <c r="BW700" s="5">
        <v>105</v>
      </c>
      <c r="BX700" s="5">
        <v>103</v>
      </c>
      <c r="BY700" s="21">
        <f t="shared" si="840"/>
        <v>0.30769230769230771</v>
      </c>
      <c r="BZ700" s="5">
        <v>106</v>
      </c>
      <c r="CA700" s="5">
        <v>107</v>
      </c>
      <c r="CB700" s="23">
        <f t="shared" si="841"/>
        <v>0.3150887573964497</v>
      </c>
      <c r="CC700" s="5">
        <v>136</v>
      </c>
      <c r="CD700" s="5">
        <v>119</v>
      </c>
      <c r="CE700" s="23">
        <f t="shared" si="842"/>
        <v>0.37721893491124259</v>
      </c>
      <c r="CF700" s="23">
        <f t="shared" si="843"/>
        <v>0.49406175771971494</v>
      </c>
      <c r="CG700" s="24">
        <v>2</v>
      </c>
      <c r="CH700" s="5">
        <v>248</v>
      </c>
      <c r="CI700" s="5">
        <v>244</v>
      </c>
      <c r="CJ700" s="5">
        <v>220</v>
      </c>
      <c r="CK700">
        <v>15.74297677</v>
      </c>
      <c r="CL700" s="5">
        <v>0.61799999999999999</v>
      </c>
      <c r="CM700" s="5">
        <v>4</v>
      </c>
      <c r="CN700" s="5">
        <v>-0.39900000000000002</v>
      </c>
      <c r="CO700" s="5">
        <v>-0.45600000000000002</v>
      </c>
      <c r="CP700" s="5">
        <v>7.9109999999999996</v>
      </c>
      <c r="CQ700" s="21">
        <f t="shared" si="844"/>
        <v>4.3103448275862072E-2</v>
      </c>
      <c r="CR700" s="25">
        <f t="shared" si="845"/>
        <v>0.92682926829268297</v>
      </c>
      <c r="CS700" s="22">
        <f t="shared" si="846"/>
        <v>931.13961312026913</v>
      </c>
      <c r="CT700" s="21">
        <f t="shared" si="847"/>
        <v>-3.0067283431454955E-2</v>
      </c>
      <c r="CU700" s="26">
        <f t="shared" si="848"/>
        <v>1.3756419662509172</v>
      </c>
      <c r="CV700" s="27">
        <f t="shared" si="849"/>
        <v>2.2010271460014676</v>
      </c>
      <c r="CW700" s="27">
        <f t="shared" si="850"/>
        <v>31.914893617021278</v>
      </c>
      <c r="CX700" s="27">
        <f t="shared" si="851"/>
        <v>30.080704328686718</v>
      </c>
      <c r="CY700" s="27">
        <f t="shared" si="852"/>
        <v>59.886280264123258</v>
      </c>
      <c r="CZ700" s="27">
        <f t="shared" si="853"/>
        <v>53.099779897285401</v>
      </c>
      <c r="DA700" s="28">
        <f t="shared" si="854"/>
        <v>6.7865003668378563</v>
      </c>
      <c r="DB700" s="5">
        <v>15</v>
      </c>
      <c r="DC700" s="5">
        <v>24</v>
      </c>
      <c r="DD700" s="22">
        <v>333</v>
      </c>
      <c r="DE700" s="22">
        <v>304</v>
      </c>
      <c r="DF700" s="22">
        <v>136</v>
      </c>
      <c r="DG700" s="22">
        <v>109</v>
      </c>
      <c r="DH700" s="22">
        <v>142</v>
      </c>
      <c r="DI700" s="22">
        <v>169</v>
      </c>
      <c r="DJ700" s="29">
        <f t="shared" si="855"/>
        <v>-1.4709818184353018</v>
      </c>
      <c r="DK700" s="27">
        <f t="shared" si="856"/>
        <v>2.4066511085180862</v>
      </c>
      <c r="DL700" s="27">
        <f t="shared" si="857"/>
        <v>1.9326137689614935</v>
      </c>
      <c r="DM700" s="27">
        <f t="shared" si="858"/>
        <v>32.890898483080512</v>
      </c>
      <c r="DN700" s="27">
        <f t="shared" si="859"/>
        <v>29.827887981330221</v>
      </c>
      <c r="DO700" s="27">
        <f t="shared" si="860"/>
        <v>63.302217036172699</v>
      </c>
      <c r="DP700" s="27">
        <f t="shared" si="861"/>
        <v>54.040256709451576</v>
      </c>
      <c r="DQ700" s="30">
        <f t="shared" si="862"/>
        <v>-2.4754599598832669</v>
      </c>
      <c r="DR700" s="5">
        <v>66</v>
      </c>
      <c r="DS700" s="5">
        <v>53</v>
      </c>
      <c r="DT700" s="5">
        <v>836</v>
      </c>
      <c r="DU700" s="5">
        <v>765</v>
      </c>
      <c r="DV700" s="5">
        <v>354</v>
      </c>
      <c r="DW700" s="5">
        <v>302</v>
      </c>
      <c r="DX700" s="5">
        <v>362</v>
      </c>
      <c r="DY700" s="5">
        <v>480</v>
      </c>
      <c r="DZ700" s="22">
        <v>12</v>
      </c>
      <c r="EA700" s="22">
        <v>11</v>
      </c>
      <c r="EB700" s="22">
        <f t="shared" si="863"/>
        <v>-1</v>
      </c>
      <c r="EC700" s="26">
        <f t="shared" si="864"/>
        <v>1.0722529722753642</v>
      </c>
      <c r="ED700" s="27">
        <f t="shared" si="865"/>
        <v>0.98289855791908365</v>
      </c>
      <c r="EE700" s="27">
        <f t="shared" si="866"/>
        <v>-8.9354414356280346E-2</v>
      </c>
      <c r="EF700" s="6">
        <v>32.1</v>
      </c>
      <c r="EG700" s="6">
        <f t="shared" si="867"/>
        <v>0.66875000000000007</v>
      </c>
      <c r="EH700" s="5">
        <v>0.62</v>
      </c>
      <c r="EI700" s="5">
        <v>4.49</v>
      </c>
      <c r="EJ700" s="21">
        <f t="shared" si="868"/>
        <v>0.12133072407045009</v>
      </c>
      <c r="EK700" s="1">
        <v>0</v>
      </c>
      <c r="EL700" s="22">
        <v>1</v>
      </c>
      <c r="EM700" s="22">
        <v>1</v>
      </c>
      <c r="EN700" s="1">
        <v>2</v>
      </c>
      <c r="EO700" s="3">
        <f t="shared" si="869"/>
        <v>2</v>
      </c>
      <c r="EP700" s="6">
        <f t="shared" si="870"/>
        <v>3.7383177570093458</v>
      </c>
      <c r="EQ700" s="3">
        <f t="shared" si="871"/>
        <v>9</v>
      </c>
      <c r="ER700" s="20">
        <f t="shared" si="872"/>
        <v>0</v>
      </c>
      <c r="ES700" s="20">
        <f t="shared" si="873"/>
        <v>0.66666666666666663</v>
      </c>
      <c r="ET700" s="20">
        <f t="shared" si="874"/>
        <v>0.66666666666666663</v>
      </c>
      <c r="EU700" s="3">
        <f t="shared" si="875"/>
        <v>41</v>
      </c>
      <c r="EV700" s="1">
        <v>18</v>
      </c>
      <c r="EW700" s="1">
        <v>23</v>
      </c>
      <c r="EX700" s="20">
        <f t="shared" si="876"/>
        <v>0.43902439024390244</v>
      </c>
      <c r="EY700" s="5">
        <v>3</v>
      </c>
      <c r="EZ700" s="5">
        <v>0</v>
      </c>
      <c r="FA700" s="22">
        <v>24</v>
      </c>
      <c r="FB700" s="22">
        <v>3</v>
      </c>
      <c r="FC700" s="22">
        <v>4</v>
      </c>
      <c r="FD700" s="22">
        <v>2</v>
      </c>
      <c r="FE700" s="22">
        <v>1</v>
      </c>
      <c r="FF700" s="22">
        <v>19</v>
      </c>
      <c r="FG700" s="22">
        <v>0</v>
      </c>
      <c r="FH700" s="22">
        <v>0</v>
      </c>
      <c r="FI700" s="6">
        <v>23.516666666700001</v>
      </c>
      <c r="FJ700" s="6">
        <f t="shared" si="877"/>
        <v>0.48993055555625004</v>
      </c>
      <c r="FK700" s="5">
        <v>0.48</v>
      </c>
      <c r="FL700" s="5">
        <v>5.23</v>
      </c>
      <c r="FM700" s="21">
        <f t="shared" si="878"/>
        <v>8.4063047285464085E-2</v>
      </c>
      <c r="FN700" s="1">
        <v>0</v>
      </c>
      <c r="FO700" s="22">
        <v>0</v>
      </c>
      <c r="FP700" s="22">
        <v>0</v>
      </c>
      <c r="FQ700" s="1">
        <v>0</v>
      </c>
      <c r="FR700" s="1">
        <f t="shared" si="879"/>
        <v>0</v>
      </c>
      <c r="FS700" s="3">
        <f t="shared" si="880"/>
        <v>0</v>
      </c>
      <c r="FT700" s="3">
        <f t="shared" si="881"/>
        <v>48</v>
      </c>
      <c r="FU700" s="1">
        <v>22</v>
      </c>
      <c r="FV700" s="1">
        <v>26</v>
      </c>
      <c r="FW700" s="20">
        <f t="shared" si="882"/>
        <v>0.45833333333333331</v>
      </c>
      <c r="FX700" s="5">
        <v>0</v>
      </c>
      <c r="FY700" s="5">
        <v>1</v>
      </c>
      <c r="FZ700" s="22">
        <v>2</v>
      </c>
      <c r="GA700" s="22">
        <v>23</v>
      </c>
      <c r="GB700" s="22">
        <v>4</v>
      </c>
      <c r="GC700" s="22">
        <v>11</v>
      </c>
      <c r="GD700" s="22">
        <v>11</v>
      </c>
      <c r="GE700" s="22">
        <v>0</v>
      </c>
      <c r="GF700" s="22">
        <v>0</v>
      </c>
      <c r="GG700" s="22">
        <v>0</v>
      </c>
      <c r="GH700" s="1">
        <v>18</v>
      </c>
      <c r="GI700" s="1">
        <v>3</v>
      </c>
      <c r="GJ700" s="1">
        <v>25</v>
      </c>
      <c r="GK700" s="1">
        <v>1</v>
      </c>
      <c r="GL700" s="1">
        <v>1</v>
      </c>
      <c r="GM700" s="1">
        <v>0</v>
      </c>
      <c r="GN700" s="31">
        <f t="shared" si="883"/>
        <v>0</v>
      </c>
      <c r="GO700" s="1">
        <v>0</v>
      </c>
      <c r="GP700" s="1">
        <v>2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32" t="str">
        <f t="shared" si="884"/>
        <v xml:space="preserve"> </v>
      </c>
      <c r="GW700" s="9">
        <f t="shared" si="885"/>
        <v>5</v>
      </c>
      <c r="GX700" s="10">
        <v>0</v>
      </c>
      <c r="GY700" s="10">
        <v>0.60000000000000009</v>
      </c>
      <c r="GZ700" s="10">
        <v>0.60000000000000009</v>
      </c>
      <c r="HA700" s="29">
        <f t="shared" si="886"/>
        <v>1.2500000000000002E-2</v>
      </c>
      <c r="HB700" s="29">
        <f t="shared" si="887"/>
        <v>4.9511759042772663E-2</v>
      </c>
      <c r="HC700">
        <v>13.3</v>
      </c>
      <c r="HD700">
        <v>12.4</v>
      </c>
      <c r="HE700">
        <v>-11.5</v>
      </c>
      <c r="HF700">
        <v>-0.30000000000000004</v>
      </c>
      <c r="HG700">
        <v>-0.1</v>
      </c>
      <c r="HH700">
        <v>-0.30000000000000004</v>
      </c>
      <c r="HI700">
        <v>-0.60000000000000009</v>
      </c>
      <c r="HJ700" s="11">
        <f t="shared" si="888"/>
        <v>-1.2500000000000002E-2</v>
      </c>
      <c r="HK700" s="11">
        <f t="shared" si="889"/>
        <v>-4.9511759042772663E-2</v>
      </c>
      <c r="HL700">
        <v>99</v>
      </c>
      <c r="HM700">
        <v>0</v>
      </c>
      <c r="HN700">
        <v>0</v>
      </c>
      <c r="HQ700" s="33">
        <v>700000</v>
      </c>
      <c r="HR700" s="33">
        <v>0</v>
      </c>
      <c r="HS700" s="30">
        <f t="shared" si="890"/>
        <v>-0.95121951219512202</v>
      </c>
    </row>
    <row r="701" spans="1:228" x14ac:dyDescent="0.2">
      <c r="A701" s="1">
        <v>77</v>
      </c>
      <c r="B701" s="2" t="s">
        <v>3180</v>
      </c>
      <c r="C701" s="2" t="s">
        <v>3144</v>
      </c>
      <c r="D701" s="2" t="s">
        <v>257</v>
      </c>
      <c r="E701" s="2" t="s">
        <v>240</v>
      </c>
      <c r="F701" s="2">
        <v>72</v>
      </c>
      <c r="G701" s="2">
        <v>225</v>
      </c>
      <c r="H701" s="2" t="s">
        <v>249</v>
      </c>
      <c r="J701" s="3">
        <v>21</v>
      </c>
      <c r="K701" s="5" t="s">
        <v>3181</v>
      </c>
      <c r="L701" s="5" t="s">
        <v>3182</v>
      </c>
      <c r="M701" s="5" t="s">
        <v>3183</v>
      </c>
      <c r="N701" s="5" t="s">
        <v>293</v>
      </c>
      <c r="O701" s="2" t="s">
        <v>293</v>
      </c>
      <c r="P701" s="2" t="s">
        <v>263</v>
      </c>
      <c r="Q701" s="1">
        <v>7</v>
      </c>
      <c r="R701" s="1">
        <v>0</v>
      </c>
      <c r="S701" s="1">
        <v>0</v>
      </c>
      <c r="T701" s="1">
        <v>0</v>
      </c>
      <c r="U701" s="1">
        <v>-4</v>
      </c>
      <c r="V701" s="1">
        <v>5</v>
      </c>
      <c r="W701" s="20">
        <f t="shared" si="812"/>
        <v>0</v>
      </c>
      <c r="X701" s="6">
        <v>62.9666666667</v>
      </c>
      <c r="Y701" s="6">
        <f t="shared" si="813"/>
        <v>8.9952380952428577</v>
      </c>
      <c r="Z701" s="1">
        <v>91</v>
      </c>
      <c r="AA701" s="6">
        <f t="shared" si="814"/>
        <v>13</v>
      </c>
      <c r="AB701" s="8">
        <f t="shared" si="815"/>
        <v>0.69194139194175819</v>
      </c>
      <c r="AC701" s="3">
        <f t="shared" si="816"/>
        <v>0</v>
      </c>
      <c r="AD701" s="8">
        <f t="shared" si="817"/>
        <v>0</v>
      </c>
      <c r="AE701" s="20">
        <f t="shared" si="818"/>
        <v>0</v>
      </c>
      <c r="AF701" s="20">
        <f t="shared" si="819"/>
        <v>0</v>
      </c>
      <c r="AG701" s="20">
        <f t="shared" si="820"/>
        <v>0</v>
      </c>
      <c r="AH701" s="3" t="e">
        <f t="shared" si="821"/>
        <v>#VALUE!</v>
      </c>
      <c r="AI701" s="3" t="str">
        <f t="shared" si="822"/>
        <v xml:space="preserve"> </v>
      </c>
      <c r="AJ701" s="3" t="str">
        <f t="shared" si="823"/>
        <v xml:space="preserve"> </v>
      </c>
      <c r="AK701" s="20" t="e">
        <f t="shared" si="824"/>
        <v>#VALUE!</v>
      </c>
      <c r="AL701" s="6">
        <v>0</v>
      </c>
      <c r="AM701" s="1">
        <v>14</v>
      </c>
      <c r="AN701" s="1">
        <v>4</v>
      </c>
      <c r="AO701" s="1">
        <v>0</v>
      </c>
      <c r="AP701" s="1">
        <v>1</v>
      </c>
      <c r="AQ701" s="1">
        <v>2</v>
      </c>
      <c r="AR701" s="6">
        <f t="shared" si="825"/>
        <v>13.340391741655193</v>
      </c>
      <c r="AS701" s="6">
        <f t="shared" si="826"/>
        <v>3.811540497615769</v>
      </c>
      <c r="AT701" s="6">
        <f t="shared" si="827"/>
        <v>0</v>
      </c>
      <c r="AU701" s="6">
        <f t="shared" si="828"/>
        <v>0.95288512440394224</v>
      </c>
      <c r="AV701" s="6">
        <f t="shared" si="829"/>
        <v>1.9057702488078845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7">
        <f t="shared" si="893"/>
        <v>-0.11589999999986665</v>
      </c>
      <c r="BD701" s="6">
        <v>61.583333333299997</v>
      </c>
      <c r="BE701" s="6">
        <f t="shared" si="830"/>
        <v>8.797619047614285</v>
      </c>
      <c r="BF701" s="5">
        <v>8.8000000000000007</v>
      </c>
      <c r="BG701" s="5">
        <v>40.950000000000003</v>
      </c>
      <c r="BH701" s="21">
        <f t="shared" si="831"/>
        <v>0.17688442211055277</v>
      </c>
      <c r="BI701" s="1">
        <v>0</v>
      </c>
      <c r="BJ701" s="22">
        <v>0</v>
      </c>
      <c r="BK701" s="22">
        <v>0</v>
      </c>
      <c r="BL701" s="1">
        <v>0</v>
      </c>
      <c r="BM701" s="1">
        <f t="shared" si="832"/>
        <v>0</v>
      </c>
      <c r="BN701" s="8">
        <f t="shared" si="833"/>
        <v>0</v>
      </c>
      <c r="BO701" s="3">
        <f t="shared" si="834"/>
        <v>0</v>
      </c>
      <c r="BP701" s="20">
        <f t="shared" si="835"/>
        <v>0</v>
      </c>
      <c r="BQ701" s="20">
        <f t="shared" si="836"/>
        <v>0</v>
      </c>
      <c r="BR701" s="20">
        <f t="shared" si="837"/>
        <v>0</v>
      </c>
      <c r="BS701" s="3" t="str">
        <f t="shared" si="838"/>
        <v xml:space="preserve"> </v>
      </c>
      <c r="BT701" s="1">
        <v>0</v>
      </c>
      <c r="BU701" s="1">
        <v>0</v>
      </c>
      <c r="BV701" s="20" t="str">
        <f t="shared" si="839"/>
        <v xml:space="preserve"> </v>
      </c>
      <c r="BW701" s="5">
        <v>9</v>
      </c>
      <c r="BX701" s="5">
        <v>7</v>
      </c>
      <c r="BY701" s="21">
        <f t="shared" si="840"/>
        <v>0.26666666666666666</v>
      </c>
      <c r="BZ701" s="5">
        <v>5</v>
      </c>
      <c r="CA701" s="5">
        <v>12</v>
      </c>
      <c r="CB701" s="23">
        <f t="shared" si="841"/>
        <v>0.28333333333333333</v>
      </c>
      <c r="CC701" s="5">
        <v>13</v>
      </c>
      <c r="CD701" s="5">
        <v>14</v>
      </c>
      <c r="CE701" s="23">
        <f t="shared" si="842"/>
        <v>0.45</v>
      </c>
      <c r="CF701" s="23">
        <f t="shared" si="843"/>
        <v>0.48484848484848486</v>
      </c>
      <c r="CG701" s="24">
        <v>5</v>
      </c>
      <c r="CH701" s="5">
        <v>18</v>
      </c>
      <c r="CI701" s="5">
        <v>25</v>
      </c>
      <c r="CJ701" s="5">
        <v>27</v>
      </c>
      <c r="CK701">
        <v>14.25554451</v>
      </c>
      <c r="CL701" s="5">
        <v>-2.6109999999999998</v>
      </c>
      <c r="CM701" s="5">
        <v>15</v>
      </c>
      <c r="CN701" s="5">
        <v>-0.14000000000000001</v>
      </c>
      <c r="CO701" s="5">
        <v>-5.585</v>
      </c>
      <c r="CP701" s="5">
        <v>-9.0960000000000001</v>
      </c>
      <c r="CQ701" s="21">
        <f t="shared" si="844"/>
        <v>8.3333333333333329E-2</v>
      </c>
      <c r="CR701" s="25">
        <f t="shared" si="845"/>
        <v>0.8125</v>
      </c>
      <c r="CS701" s="22">
        <f t="shared" si="846"/>
        <v>820.83333333333337</v>
      </c>
      <c r="CT701" s="21">
        <f t="shared" si="847"/>
        <v>-0.10416666666666667</v>
      </c>
      <c r="CU701" s="26">
        <f t="shared" si="848"/>
        <v>1.9480519480519478</v>
      </c>
      <c r="CV701" s="27">
        <f t="shared" si="849"/>
        <v>5.8441558441558437</v>
      </c>
      <c r="CW701" s="27">
        <f t="shared" si="850"/>
        <v>23.376623376623375</v>
      </c>
      <c r="CX701" s="27">
        <f t="shared" si="851"/>
        <v>31.168831168831165</v>
      </c>
      <c r="CY701" s="27">
        <f t="shared" si="852"/>
        <v>39.935064935064929</v>
      </c>
      <c r="CZ701" s="27">
        <f t="shared" si="853"/>
        <v>66.233766233766218</v>
      </c>
      <c r="DA701" s="28">
        <f t="shared" si="854"/>
        <v>-26.298701298701289</v>
      </c>
      <c r="DB701" s="5">
        <v>2</v>
      </c>
      <c r="DC701" s="5">
        <v>6</v>
      </c>
      <c r="DD701" s="22">
        <v>22</v>
      </c>
      <c r="DE701" s="22">
        <v>26</v>
      </c>
      <c r="DF701" s="22">
        <v>7</v>
      </c>
      <c r="DG701" s="22">
        <v>21</v>
      </c>
      <c r="DH701" s="22">
        <v>15</v>
      </c>
      <c r="DI701" s="22">
        <v>10</v>
      </c>
      <c r="DJ701" s="29">
        <f t="shared" si="855"/>
        <v>-17.069064935064926</v>
      </c>
      <c r="DK701" s="27">
        <f t="shared" si="856"/>
        <v>3.3490319204604915</v>
      </c>
      <c r="DL701" s="27">
        <f t="shared" si="857"/>
        <v>1.0465724751439036</v>
      </c>
      <c r="DM701" s="27">
        <f t="shared" si="858"/>
        <v>33.071690214547353</v>
      </c>
      <c r="DN701" s="27">
        <f t="shared" si="859"/>
        <v>25.954997383568809</v>
      </c>
      <c r="DO701" s="27">
        <f t="shared" si="860"/>
        <v>55.88697017268445</v>
      </c>
      <c r="DP701" s="27">
        <f t="shared" si="861"/>
        <v>54.42176870748299</v>
      </c>
      <c r="DQ701" s="30">
        <f t="shared" si="862"/>
        <v>-27.763902763902749</v>
      </c>
      <c r="DR701" s="5">
        <v>16</v>
      </c>
      <c r="DS701" s="5">
        <v>5</v>
      </c>
      <c r="DT701" s="5">
        <v>142</v>
      </c>
      <c r="DU701" s="5">
        <v>119</v>
      </c>
      <c r="DV701" s="5">
        <v>44</v>
      </c>
      <c r="DW701" s="5">
        <v>66</v>
      </c>
      <c r="DX701" s="5">
        <v>70</v>
      </c>
      <c r="DY701" s="5">
        <v>65</v>
      </c>
      <c r="DZ701" s="22">
        <v>0</v>
      </c>
      <c r="EA701" s="22">
        <v>0</v>
      </c>
      <c r="EB701" s="22">
        <f t="shared" si="863"/>
        <v>0</v>
      </c>
      <c r="EC701" s="26">
        <f t="shared" si="864"/>
        <v>0</v>
      </c>
      <c r="ED701" s="27">
        <f t="shared" si="865"/>
        <v>0</v>
      </c>
      <c r="EE701" s="27">
        <f t="shared" si="866"/>
        <v>0</v>
      </c>
      <c r="EF701" s="6">
        <v>0</v>
      </c>
      <c r="EG701" s="6">
        <f t="shared" si="867"/>
        <v>0</v>
      </c>
      <c r="EH701" s="5"/>
      <c r="EI701" s="5"/>
      <c r="EJ701" s="21" t="str">
        <f t="shared" si="868"/>
        <v xml:space="preserve"> </v>
      </c>
      <c r="EK701" s="1">
        <v>0</v>
      </c>
      <c r="EL701" s="22">
        <v>0</v>
      </c>
      <c r="EM701" s="22">
        <v>0</v>
      </c>
      <c r="EN701" s="1">
        <v>0</v>
      </c>
      <c r="EO701" s="3">
        <f t="shared" si="869"/>
        <v>0</v>
      </c>
      <c r="EP701" s="6">
        <f t="shared" si="870"/>
        <v>0</v>
      </c>
      <c r="EQ701" s="3">
        <f t="shared" si="871"/>
        <v>0</v>
      </c>
      <c r="ER701" s="20">
        <f t="shared" si="872"/>
        <v>0</v>
      </c>
      <c r="ES701" s="20">
        <f t="shared" si="873"/>
        <v>0</v>
      </c>
      <c r="ET701" s="20">
        <f t="shared" si="874"/>
        <v>0</v>
      </c>
      <c r="EU701" s="3" t="str">
        <f t="shared" si="875"/>
        <v xml:space="preserve"> </v>
      </c>
      <c r="EV701" s="1">
        <v>0</v>
      </c>
      <c r="EW701" s="1">
        <v>0</v>
      </c>
      <c r="EX701" s="20" t="str">
        <f t="shared" si="876"/>
        <v xml:space="preserve"> </v>
      </c>
      <c r="EY701" s="5"/>
      <c r="EZ701" s="5"/>
      <c r="FA701" s="22">
        <v>0</v>
      </c>
      <c r="FB701" s="22">
        <v>0</v>
      </c>
      <c r="FC701" s="22">
        <v>0</v>
      </c>
      <c r="FD701" s="22">
        <v>0</v>
      </c>
      <c r="FE701" s="22">
        <v>0</v>
      </c>
      <c r="FF701" s="22">
        <v>0</v>
      </c>
      <c r="FG701" s="22">
        <v>0</v>
      </c>
      <c r="FH701" s="22">
        <v>0</v>
      </c>
      <c r="FI701" s="6">
        <v>1.3833333333</v>
      </c>
      <c r="FJ701" s="6">
        <f t="shared" si="877"/>
        <v>0.1976190476142857</v>
      </c>
      <c r="FK701" s="5">
        <v>0.2</v>
      </c>
      <c r="FL701" s="5">
        <v>4.79</v>
      </c>
      <c r="FM701" s="21">
        <f t="shared" si="878"/>
        <v>4.0080160320641281E-2</v>
      </c>
      <c r="FN701" s="1">
        <v>0</v>
      </c>
      <c r="FO701" s="22">
        <v>0</v>
      </c>
      <c r="FP701" s="22">
        <v>0</v>
      </c>
      <c r="FQ701" s="1">
        <v>0</v>
      </c>
      <c r="FR701" s="1">
        <f t="shared" si="879"/>
        <v>0</v>
      </c>
      <c r="FS701" s="3">
        <f t="shared" si="880"/>
        <v>0</v>
      </c>
      <c r="FT701" s="3" t="str">
        <f t="shared" si="881"/>
        <v xml:space="preserve"> </v>
      </c>
      <c r="FU701" s="1">
        <v>0</v>
      </c>
      <c r="FV701" s="1">
        <v>0</v>
      </c>
      <c r="FW701" s="20" t="str">
        <f t="shared" si="882"/>
        <v xml:space="preserve"> </v>
      </c>
      <c r="FX701" s="5">
        <v>0</v>
      </c>
      <c r="FY701" s="5">
        <v>1</v>
      </c>
      <c r="FZ701" s="22">
        <v>1</v>
      </c>
      <c r="GA701" s="22">
        <v>1</v>
      </c>
      <c r="GB701" s="22">
        <v>0</v>
      </c>
      <c r="GC701" s="22">
        <v>1</v>
      </c>
      <c r="GD701" s="22">
        <v>0</v>
      </c>
      <c r="GE701" s="22">
        <v>1</v>
      </c>
      <c r="GF701" s="22">
        <v>0</v>
      </c>
      <c r="GG701" s="22">
        <v>0</v>
      </c>
      <c r="GH701" s="1">
        <v>2</v>
      </c>
      <c r="GI701" s="1">
        <v>0</v>
      </c>
      <c r="GJ701" s="1">
        <v>7</v>
      </c>
      <c r="GK701" s="1">
        <v>1</v>
      </c>
      <c r="GN701" s="31" t="str">
        <f t="shared" si="883"/>
        <v xml:space="preserve"> 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32" t="str">
        <f t="shared" si="884"/>
        <v xml:space="preserve"> </v>
      </c>
      <c r="GW701" s="9">
        <f t="shared" si="885"/>
        <v>4</v>
      </c>
      <c r="GX701" s="10">
        <v>-0.2</v>
      </c>
      <c r="GY701" s="10">
        <v>-0.1</v>
      </c>
      <c r="GZ701" s="10">
        <v>-0.30000000000000004</v>
      </c>
      <c r="HA701" s="29">
        <f t="shared" si="886"/>
        <v>-4.2857142857142864E-2</v>
      </c>
      <c r="HB701" s="29">
        <f t="shared" si="887"/>
        <v>-0.28586553732118275</v>
      </c>
      <c r="HC701">
        <v>2.2000000000000002</v>
      </c>
      <c r="HD701">
        <v>2.5</v>
      </c>
      <c r="HE701">
        <v>-4.9000000000000004</v>
      </c>
      <c r="HF701">
        <v>-1</v>
      </c>
      <c r="HG701">
        <v>-0.1</v>
      </c>
      <c r="HH701">
        <v>0</v>
      </c>
      <c r="HI701">
        <v>-1.2</v>
      </c>
      <c r="HJ701" s="11">
        <f t="shared" si="888"/>
        <v>-0.17142857142857143</v>
      </c>
      <c r="HK701" s="11">
        <f t="shared" si="889"/>
        <v>-1.1434621492847308</v>
      </c>
      <c r="HL701">
        <v>22</v>
      </c>
      <c r="HM701">
        <v>0</v>
      </c>
      <c r="HN701">
        <v>0</v>
      </c>
      <c r="HQ701" s="33">
        <v>162222</v>
      </c>
      <c r="HR701" s="33">
        <v>140000</v>
      </c>
      <c r="HS701" s="30">
        <f t="shared" si="890"/>
        <v>-1.2897557073170731</v>
      </c>
    </row>
    <row r="702" spans="1:228" x14ac:dyDescent="0.2">
      <c r="A702" s="1">
        <v>52</v>
      </c>
      <c r="B702" s="2" t="s">
        <v>3184</v>
      </c>
      <c r="C702" s="2" t="s">
        <v>744</v>
      </c>
      <c r="D702" s="2" t="s">
        <v>297</v>
      </c>
      <c r="E702" s="2" t="s">
        <v>240</v>
      </c>
      <c r="F702" s="2">
        <v>75</v>
      </c>
      <c r="G702" s="2">
        <v>209</v>
      </c>
      <c r="H702" s="2" t="s">
        <v>249</v>
      </c>
      <c r="J702" s="3">
        <v>34</v>
      </c>
      <c r="K702" s="5" t="s">
        <v>3185</v>
      </c>
      <c r="L702" s="5" t="s">
        <v>3186</v>
      </c>
      <c r="M702" s="5" t="s">
        <v>3187</v>
      </c>
      <c r="N702" s="5" t="s">
        <v>343</v>
      </c>
      <c r="O702" s="2" t="s">
        <v>3188</v>
      </c>
      <c r="P702" s="2" t="s">
        <v>245</v>
      </c>
      <c r="Q702" s="1">
        <v>45</v>
      </c>
      <c r="R702" s="1">
        <v>3</v>
      </c>
      <c r="S702" s="1">
        <v>3</v>
      </c>
      <c r="T702" s="1">
        <v>6</v>
      </c>
      <c r="U702" s="1">
        <v>-4</v>
      </c>
      <c r="V702" s="1">
        <v>29</v>
      </c>
      <c r="W702" s="20">
        <f t="shared" si="812"/>
        <v>0.10344827586206896</v>
      </c>
      <c r="X702" s="6">
        <v>479.73333333329998</v>
      </c>
      <c r="Y702" s="6">
        <f t="shared" si="813"/>
        <v>10.66074074074</v>
      </c>
      <c r="Z702" s="1">
        <v>773</v>
      </c>
      <c r="AA702" s="6">
        <f t="shared" si="814"/>
        <v>17.177777777777777</v>
      </c>
      <c r="AB702" s="8">
        <f t="shared" si="815"/>
        <v>0.62061233290206985</v>
      </c>
      <c r="AC702" s="3">
        <f t="shared" si="816"/>
        <v>46.333333333333336</v>
      </c>
      <c r="AD702" s="8">
        <f t="shared" si="817"/>
        <v>5.7948860478047388</v>
      </c>
      <c r="AE702" s="20">
        <f t="shared" si="818"/>
        <v>0.33333333333333331</v>
      </c>
      <c r="AF702" s="20">
        <f t="shared" si="819"/>
        <v>0.33333333333333331</v>
      </c>
      <c r="AG702" s="20">
        <f t="shared" si="820"/>
        <v>0.66666666666666663</v>
      </c>
      <c r="AH702" s="3">
        <f t="shared" si="821"/>
        <v>478</v>
      </c>
      <c r="AI702" s="3">
        <f t="shared" si="822"/>
        <v>265</v>
      </c>
      <c r="AJ702" s="3">
        <f t="shared" si="823"/>
        <v>213</v>
      </c>
      <c r="AK702" s="20">
        <f t="shared" si="824"/>
        <v>0.55439330543933052</v>
      </c>
      <c r="AL702" s="6">
        <v>18.600000000000001</v>
      </c>
      <c r="AM702" s="1">
        <v>96</v>
      </c>
      <c r="AN702" s="1">
        <v>30</v>
      </c>
      <c r="AO702" s="1">
        <v>9</v>
      </c>
      <c r="AP702" s="1">
        <v>7</v>
      </c>
      <c r="AQ702" s="1">
        <v>8</v>
      </c>
      <c r="AR702" s="6">
        <f t="shared" si="825"/>
        <v>12.006670372429962</v>
      </c>
      <c r="AS702" s="6">
        <f t="shared" si="826"/>
        <v>3.752084491384363</v>
      </c>
      <c r="AT702" s="6">
        <f t="shared" si="827"/>
        <v>1.1256253474153088</v>
      </c>
      <c r="AU702" s="6">
        <f t="shared" si="828"/>
        <v>0.87548638132301815</v>
      </c>
      <c r="AV702" s="6">
        <f t="shared" si="829"/>
        <v>1.0005558643691634</v>
      </c>
      <c r="AW702" s="1">
        <v>12</v>
      </c>
      <c r="AX702" s="1">
        <v>6</v>
      </c>
      <c r="AY702" s="1">
        <v>0</v>
      </c>
      <c r="AZ702" s="1">
        <v>0</v>
      </c>
      <c r="BA702" s="1">
        <v>0</v>
      </c>
      <c r="BB702" s="1">
        <v>0</v>
      </c>
      <c r="BC702" s="7">
        <f t="shared" si="893"/>
        <v>-1.9046555555554834</v>
      </c>
      <c r="BD702" s="6">
        <v>380</v>
      </c>
      <c r="BE702" s="6">
        <f t="shared" si="830"/>
        <v>8.4444444444444446</v>
      </c>
      <c r="BF702" s="5">
        <v>8.39</v>
      </c>
      <c r="BG702" s="5">
        <v>40.020000000000003</v>
      </c>
      <c r="BH702" s="21">
        <f t="shared" si="831"/>
        <v>0.17331129931832265</v>
      </c>
      <c r="BI702" s="1">
        <v>3</v>
      </c>
      <c r="BJ702" s="22">
        <v>3</v>
      </c>
      <c r="BK702" s="22">
        <v>0</v>
      </c>
      <c r="BL702" s="1">
        <v>3</v>
      </c>
      <c r="BM702" s="1">
        <f t="shared" si="832"/>
        <v>6</v>
      </c>
      <c r="BN702" s="8">
        <f t="shared" si="833"/>
        <v>0.94736842105263164</v>
      </c>
      <c r="BO702" s="3">
        <f t="shared" si="834"/>
        <v>46.333333333333336</v>
      </c>
      <c r="BP702" s="20">
        <f t="shared" si="835"/>
        <v>0.33333333333333331</v>
      </c>
      <c r="BQ702" s="20">
        <f t="shared" si="836"/>
        <v>0.33333333333333331</v>
      </c>
      <c r="BR702" s="20">
        <f t="shared" si="837"/>
        <v>0.66666666666666663</v>
      </c>
      <c r="BS702" s="3">
        <f t="shared" si="838"/>
        <v>374</v>
      </c>
      <c r="BT702" s="1">
        <v>208</v>
      </c>
      <c r="BU702" s="1">
        <v>166</v>
      </c>
      <c r="BV702" s="20">
        <f t="shared" si="839"/>
        <v>0.55614973262032086</v>
      </c>
      <c r="BW702" s="5">
        <v>58</v>
      </c>
      <c r="BX702" s="5">
        <v>73</v>
      </c>
      <c r="BY702" s="21">
        <f t="shared" si="840"/>
        <v>0.31414868105515587</v>
      </c>
      <c r="BZ702" s="5">
        <v>85</v>
      </c>
      <c r="CA702" s="5">
        <v>52</v>
      </c>
      <c r="CB702" s="23">
        <f t="shared" si="841"/>
        <v>0.32853717026378898</v>
      </c>
      <c r="CC702" s="5">
        <v>82</v>
      </c>
      <c r="CD702" s="5">
        <v>67</v>
      </c>
      <c r="CE702" s="23">
        <f t="shared" si="842"/>
        <v>0.35731414868105515</v>
      </c>
      <c r="CF702" s="23">
        <f t="shared" si="843"/>
        <v>0.48880597014925375</v>
      </c>
      <c r="CG702" s="24">
        <v>7</v>
      </c>
      <c r="CH702" s="5">
        <v>142</v>
      </c>
      <c r="CI702" s="5">
        <v>117</v>
      </c>
      <c r="CJ702" s="5">
        <v>112</v>
      </c>
      <c r="CK702">
        <v>14.493545409999999</v>
      </c>
      <c r="CL702" s="5">
        <v>-0.71299999999999997</v>
      </c>
      <c r="CM702" s="5">
        <v>9</v>
      </c>
      <c r="CN702" s="5">
        <v>-0.78500000000000003</v>
      </c>
      <c r="CO702" s="5">
        <v>-1.1120000000000001</v>
      </c>
      <c r="CP702" s="5">
        <v>-4.7050000000000001</v>
      </c>
      <c r="CQ702" s="21">
        <f t="shared" si="844"/>
        <v>6.4748201438848921E-2</v>
      </c>
      <c r="CR702" s="25">
        <f t="shared" si="845"/>
        <v>0.92896174863387981</v>
      </c>
      <c r="CS702" s="22">
        <f t="shared" si="846"/>
        <v>935.43656877776471</v>
      </c>
      <c r="CT702" s="21">
        <f t="shared" si="847"/>
        <v>-6.2900499272712657E-3</v>
      </c>
      <c r="CU702" s="26">
        <f t="shared" si="848"/>
        <v>1.4302741358760429</v>
      </c>
      <c r="CV702" s="27">
        <f t="shared" si="849"/>
        <v>2.0659515295987285</v>
      </c>
      <c r="CW702" s="27">
        <f t="shared" si="850"/>
        <v>22.089789431863327</v>
      </c>
      <c r="CX702" s="27">
        <f t="shared" si="851"/>
        <v>29.082240762812869</v>
      </c>
      <c r="CY702" s="27">
        <f t="shared" si="852"/>
        <v>42.590385379419942</v>
      </c>
      <c r="CZ702" s="27">
        <f t="shared" si="853"/>
        <v>55.462852602304331</v>
      </c>
      <c r="DA702" s="28">
        <f t="shared" si="854"/>
        <v>-12.872467222884389</v>
      </c>
      <c r="DB702" s="5">
        <v>9</v>
      </c>
      <c r="DC702" s="5">
        <v>13</v>
      </c>
      <c r="DD702" s="22">
        <v>130</v>
      </c>
      <c r="DE702" s="22">
        <v>170</v>
      </c>
      <c r="DF702" s="22">
        <v>64</v>
      </c>
      <c r="DG702" s="22">
        <v>68</v>
      </c>
      <c r="DH702" s="22">
        <v>98</v>
      </c>
      <c r="DI702" s="22">
        <v>65</v>
      </c>
      <c r="DJ702" s="29">
        <f t="shared" si="855"/>
        <v>-8.7738105064664769</v>
      </c>
      <c r="DK702" s="27">
        <f t="shared" si="856"/>
        <v>2.0656338497417961</v>
      </c>
      <c r="DL702" s="27">
        <f t="shared" si="857"/>
        <v>3.0651340996168579</v>
      </c>
      <c r="DM702" s="27">
        <f t="shared" si="858"/>
        <v>30.551390971181075</v>
      </c>
      <c r="DN702" s="27">
        <f t="shared" si="859"/>
        <v>32.250541395968682</v>
      </c>
      <c r="DO702" s="27">
        <f t="shared" si="860"/>
        <v>56.33849741795769</v>
      </c>
      <c r="DP702" s="27">
        <f t="shared" si="861"/>
        <v>57.337997667832745</v>
      </c>
      <c r="DQ702" s="30">
        <f t="shared" si="862"/>
        <v>-11.872966973009333</v>
      </c>
      <c r="DR702" s="5">
        <v>62</v>
      </c>
      <c r="DS702" s="5">
        <v>92</v>
      </c>
      <c r="DT702" s="5">
        <v>855</v>
      </c>
      <c r="DU702" s="5">
        <v>876</v>
      </c>
      <c r="DV702" s="5">
        <v>357</v>
      </c>
      <c r="DW702" s="5">
        <v>351</v>
      </c>
      <c r="DX702" s="5">
        <v>402</v>
      </c>
      <c r="DY702" s="5">
        <v>417</v>
      </c>
      <c r="DZ702" s="22">
        <v>5</v>
      </c>
      <c r="EA702" s="22">
        <v>4</v>
      </c>
      <c r="EB702" s="22">
        <f t="shared" si="863"/>
        <v>-1</v>
      </c>
      <c r="EC702" s="26">
        <f t="shared" si="864"/>
        <v>0.78947368421052633</v>
      </c>
      <c r="ED702" s="27">
        <f t="shared" si="865"/>
        <v>0.63157894736842102</v>
      </c>
      <c r="EE702" s="27">
        <f t="shared" si="866"/>
        <v>-0.15789473684210525</v>
      </c>
      <c r="EF702" s="6">
        <v>1.8</v>
      </c>
      <c r="EG702" s="6">
        <f t="shared" si="867"/>
        <v>0.04</v>
      </c>
      <c r="EH702" s="5">
        <v>0.04</v>
      </c>
      <c r="EI702" s="5">
        <v>4.8899999999999997</v>
      </c>
      <c r="EJ702" s="21">
        <f t="shared" si="868"/>
        <v>8.1135902636916835E-3</v>
      </c>
      <c r="EK702" s="1">
        <v>0</v>
      </c>
      <c r="EL702" s="22">
        <v>0</v>
      </c>
      <c r="EM702" s="22">
        <v>0</v>
      </c>
      <c r="EN702" s="1">
        <v>0</v>
      </c>
      <c r="EO702" s="3">
        <f t="shared" si="869"/>
        <v>0</v>
      </c>
      <c r="EP702" s="6">
        <f t="shared" si="870"/>
        <v>0</v>
      </c>
      <c r="EQ702" s="3">
        <f t="shared" si="871"/>
        <v>0</v>
      </c>
      <c r="ER702" s="20">
        <f t="shared" si="872"/>
        <v>0</v>
      </c>
      <c r="ES702" s="20">
        <f t="shared" si="873"/>
        <v>0</v>
      </c>
      <c r="ET702" s="20">
        <f t="shared" si="874"/>
        <v>0</v>
      </c>
      <c r="EU702" s="3">
        <f t="shared" si="875"/>
        <v>5</v>
      </c>
      <c r="EV702" s="1">
        <v>4</v>
      </c>
      <c r="EW702" s="1">
        <v>1</v>
      </c>
      <c r="EX702" s="20">
        <f t="shared" si="876"/>
        <v>0.8</v>
      </c>
      <c r="EY702" s="5">
        <v>0</v>
      </c>
      <c r="EZ702" s="5">
        <v>0</v>
      </c>
      <c r="FA702" s="22">
        <v>2</v>
      </c>
      <c r="FB702" s="22">
        <v>0</v>
      </c>
      <c r="FC702" s="22">
        <v>1</v>
      </c>
      <c r="FD702" s="22">
        <v>0</v>
      </c>
      <c r="FE702" s="22">
        <v>0</v>
      </c>
      <c r="FF702" s="22">
        <v>1</v>
      </c>
      <c r="FG702" s="22">
        <v>0</v>
      </c>
      <c r="FH702" s="22">
        <v>1</v>
      </c>
      <c r="FI702" s="6">
        <v>97.933333333299998</v>
      </c>
      <c r="FJ702" s="6">
        <f t="shared" si="877"/>
        <v>2.1762962962955554</v>
      </c>
      <c r="FK702" s="5">
        <v>2.15</v>
      </c>
      <c r="FL702" s="5">
        <v>3.41</v>
      </c>
      <c r="FM702" s="21">
        <f t="shared" si="878"/>
        <v>0.38669064748201432</v>
      </c>
      <c r="FN702" s="1">
        <v>0</v>
      </c>
      <c r="FO702" s="22">
        <v>0</v>
      </c>
      <c r="FP702" s="22">
        <v>0</v>
      </c>
      <c r="FQ702" s="1">
        <v>0</v>
      </c>
      <c r="FR702" s="1">
        <f t="shared" si="879"/>
        <v>0</v>
      </c>
      <c r="FS702" s="3">
        <f t="shared" si="880"/>
        <v>0</v>
      </c>
      <c r="FT702" s="3">
        <f t="shared" si="881"/>
        <v>99</v>
      </c>
      <c r="FU702" s="1">
        <v>53</v>
      </c>
      <c r="FV702" s="1">
        <v>46</v>
      </c>
      <c r="FW702" s="20">
        <f t="shared" si="882"/>
        <v>0.53535353535353536</v>
      </c>
      <c r="FX702" s="5">
        <v>0</v>
      </c>
      <c r="FY702" s="5">
        <v>6</v>
      </c>
      <c r="FZ702" s="22">
        <v>10</v>
      </c>
      <c r="GA702" s="22">
        <v>71</v>
      </c>
      <c r="GB702" s="22">
        <v>0</v>
      </c>
      <c r="GC702" s="22">
        <v>37</v>
      </c>
      <c r="GD702" s="22">
        <v>39</v>
      </c>
      <c r="GE702" s="22">
        <v>0</v>
      </c>
      <c r="GF702" s="22">
        <v>1</v>
      </c>
      <c r="GG702" s="22">
        <v>0</v>
      </c>
      <c r="GH702" s="1">
        <v>9</v>
      </c>
      <c r="GI702" s="1">
        <v>0</v>
      </c>
      <c r="GJ702" s="1">
        <v>20</v>
      </c>
      <c r="GK702" s="1">
        <v>7</v>
      </c>
      <c r="GN702" s="31" t="str">
        <f t="shared" si="883"/>
        <v xml:space="preserve"> </v>
      </c>
      <c r="GP702" s="1">
        <v>0</v>
      </c>
      <c r="GQ702" s="1">
        <v>0</v>
      </c>
      <c r="GR702" s="1">
        <v>0</v>
      </c>
      <c r="GS702" s="1">
        <v>1</v>
      </c>
      <c r="GT702" s="1">
        <v>0</v>
      </c>
      <c r="GU702" s="1">
        <v>0</v>
      </c>
      <c r="GV702" s="32" t="str">
        <f t="shared" si="884"/>
        <v xml:space="preserve"> </v>
      </c>
      <c r="GW702" s="9">
        <f t="shared" si="885"/>
        <v>4</v>
      </c>
      <c r="GX702" s="10">
        <v>-0.30000000000000004</v>
      </c>
      <c r="GY702" s="10">
        <v>0.4</v>
      </c>
      <c r="GZ702" s="10">
        <v>0.1</v>
      </c>
      <c r="HA702" s="29">
        <f t="shared" si="886"/>
        <v>2.2222222222222222E-3</v>
      </c>
      <c r="HB702" s="29">
        <f t="shared" si="887"/>
        <v>1.2506948304614544E-2</v>
      </c>
      <c r="HC702">
        <v>7</v>
      </c>
      <c r="HD702">
        <v>8.6999999999999993</v>
      </c>
      <c r="HE702">
        <v>-0.1</v>
      </c>
      <c r="HF702">
        <v>-0.5</v>
      </c>
      <c r="HG702">
        <v>0.9</v>
      </c>
      <c r="HH702">
        <v>0</v>
      </c>
      <c r="HI702">
        <v>0.4</v>
      </c>
      <c r="HJ702" s="11">
        <f t="shared" si="888"/>
        <v>8.8888888888888889E-3</v>
      </c>
      <c r="HK702" s="11">
        <f t="shared" si="889"/>
        <v>5.0027793218458176E-2</v>
      </c>
      <c r="HL702">
        <v>99</v>
      </c>
      <c r="HM702">
        <v>0</v>
      </c>
      <c r="HN702">
        <v>0</v>
      </c>
      <c r="HQ702" s="33">
        <v>800000</v>
      </c>
      <c r="HR702" s="33">
        <v>0</v>
      </c>
      <c r="HS702" s="30">
        <f t="shared" si="890"/>
        <v>-0.12682926829268293</v>
      </c>
    </row>
    <row r="703" spans="1:228" x14ac:dyDescent="0.2">
      <c r="A703" s="1">
        <v>94</v>
      </c>
      <c r="B703" s="2" t="s">
        <v>3189</v>
      </c>
      <c r="C703" s="2" t="s">
        <v>3190</v>
      </c>
      <c r="D703" s="2" t="s">
        <v>429</v>
      </c>
      <c r="E703" s="2" t="s">
        <v>240</v>
      </c>
      <c r="F703" s="2">
        <v>74</v>
      </c>
      <c r="G703" s="2">
        <v>192</v>
      </c>
      <c r="H703" s="2" t="s">
        <v>231</v>
      </c>
      <c r="J703" s="3">
        <v>37</v>
      </c>
      <c r="K703" s="5" t="s">
        <v>3191</v>
      </c>
      <c r="L703" s="5" t="s">
        <v>3192</v>
      </c>
      <c r="M703" s="5" t="s">
        <v>834</v>
      </c>
      <c r="N703" s="5" t="s">
        <v>343</v>
      </c>
      <c r="O703" s="2" t="s">
        <v>343</v>
      </c>
      <c r="P703" s="2" t="s">
        <v>415</v>
      </c>
      <c r="Q703" s="1">
        <v>47</v>
      </c>
      <c r="R703" s="1">
        <v>2</v>
      </c>
      <c r="S703" s="1">
        <v>11</v>
      </c>
      <c r="T703" s="1">
        <v>13</v>
      </c>
      <c r="U703" s="1">
        <v>-5</v>
      </c>
      <c r="V703" s="1">
        <v>69</v>
      </c>
      <c r="W703" s="20">
        <f t="shared" si="812"/>
        <v>2.8985507246376812E-2</v>
      </c>
      <c r="X703" s="6">
        <v>722.41666666670005</v>
      </c>
      <c r="Y703" s="6">
        <f t="shared" si="813"/>
        <v>15.370567375887235</v>
      </c>
      <c r="Z703" s="1">
        <v>1036</v>
      </c>
      <c r="AA703" s="6">
        <f t="shared" si="814"/>
        <v>22.042553191489361</v>
      </c>
      <c r="AB703" s="8">
        <f t="shared" si="815"/>
        <v>0.69731338481341709</v>
      </c>
      <c r="AC703" s="3">
        <f t="shared" si="816"/>
        <v>139.89230769230767</v>
      </c>
      <c r="AD703" s="8">
        <f t="shared" si="817"/>
        <v>11.618694375182473</v>
      </c>
      <c r="AE703" s="20">
        <f t="shared" si="818"/>
        <v>0.10526315789473684</v>
      </c>
      <c r="AF703" s="20">
        <f t="shared" si="819"/>
        <v>0.57894736842105265</v>
      </c>
      <c r="AG703" s="20">
        <f t="shared" si="820"/>
        <v>0.68421052631578949</v>
      </c>
      <c r="AH703" s="3">
        <f t="shared" si="821"/>
        <v>202</v>
      </c>
      <c r="AI703" s="3">
        <f t="shared" si="822"/>
        <v>87</v>
      </c>
      <c r="AJ703" s="3">
        <f t="shared" si="823"/>
        <v>115</v>
      </c>
      <c r="AK703" s="20">
        <f t="shared" si="824"/>
        <v>0.43069306930693069</v>
      </c>
      <c r="AL703" s="6">
        <v>7.5</v>
      </c>
      <c r="AM703" s="1">
        <v>41</v>
      </c>
      <c r="AN703" s="1">
        <v>24</v>
      </c>
      <c r="AO703" s="1">
        <v>27</v>
      </c>
      <c r="AP703" s="1">
        <v>26</v>
      </c>
      <c r="AQ703" s="1">
        <v>15</v>
      </c>
      <c r="AR703" s="6">
        <f t="shared" si="825"/>
        <v>3.4052370515628834</v>
      </c>
      <c r="AS703" s="6">
        <f t="shared" si="826"/>
        <v>1.9933094935977853</v>
      </c>
      <c r="AT703" s="6">
        <f t="shared" si="827"/>
        <v>2.2424731802975084</v>
      </c>
      <c r="AU703" s="6">
        <f t="shared" si="828"/>
        <v>2.1594186180642674</v>
      </c>
      <c r="AV703" s="6">
        <f t="shared" si="829"/>
        <v>1.245818433498616</v>
      </c>
      <c r="AW703" s="1">
        <v>40</v>
      </c>
      <c r="AX703" s="1">
        <v>15</v>
      </c>
      <c r="AY703" s="1">
        <v>0</v>
      </c>
      <c r="AZ703" s="1">
        <v>1</v>
      </c>
      <c r="BA703" s="1">
        <v>0</v>
      </c>
      <c r="BB703" s="1">
        <v>0</v>
      </c>
      <c r="BC703" s="7">
        <f t="shared" si="893"/>
        <v>-6.1180805555557667</v>
      </c>
      <c r="BD703" s="6">
        <v>544.51666666669996</v>
      </c>
      <c r="BE703" s="6">
        <f t="shared" si="830"/>
        <v>11.58546099290851</v>
      </c>
      <c r="BF703" s="5">
        <v>11.44</v>
      </c>
      <c r="BG703" s="5">
        <v>36.090000000000003</v>
      </c>
      <c r="BH703" s="21">
        <f t="shared" si="831"/>
        <v>0.24069009046917736</v>
      </c>
      <c r="BI703" s="1">
        <v>1</v>
      </c>
      <c r="BJ703" s="22">
        <v>8</v>
      </c>
      <c r="BK703" s="22">
        <v>2</v>
      </c>
      <c r="BL703" s="1">
        <v>10</v>
      </c>
      <c r="BM703" s="1">
        <f t="shared" si="832"/>
        <v>11</v>
      </c>
      <c r="BN703" s="8">
        <f t="shared" si="833"/>
        <v>1.2120841112912852</v>
      </c>
      <c r="BO703" s="3">
        <f t="shared" si="834"/>
        <v>131.69230769230768</v>
      </c>
      <c r="BP703" s="20">
        <f t="shared" si="835"/>
        <v>7.6923076923076927E-2</v>
      </c>
      <c r="BQ703" s="20">
        <f t="shared" si="836"/>
        <v>0.76923076923076927</v>
      </c>
      <c r="BR703" s="20">
        <f t="shared" si="837"/>
        <v>0.84615384615384626</v>
      </c>
      <c r="BS703" s="3">
        <f t="shared" si="838"/>
        <v>155</v>
      </c>
      <c r="BT703" s="1">
        <v>67</v>
      </c>
      <c r="BU703" s="1">
        <v>88</v>
      </c>
      <c r="BV703" s="20">
        <f t="shared" si="839"/>
        <v>0.43225806451612903</v>
      </c>
      <c r="BW703" s="5">
        <v>62</v>
      </c>
      <c r="BX703" s="5">
        <v>67</v>
      </c>
      <c r="BY703" s="21">
        <f t="shared" si="840"/>
        <v>0.25494071146245062</v>
      </c>
      <c r="BZ703" s="5">
        <v>81</v>
      </c>
      <c r="CA703" s="5">
        <v>95</v>
      </c>
      <c r="CB703" s="23">
        <f t="shared" si="841"/>
        <v>0.34782608695652173</v>
      </c>
      <c r="CC703" s="5">
        <v>102</v>
      </c>
      <c r="CD703" s="5">
        <v>99</v>
      </c>
      <c r="CE703" s="23">
        <f t="shared" si="842"/>
        <v>0.39723320158102765</v>
      </c>
      <c r="CF703" s="23">
        <f t="shared" si="843"/>
        <v>0.42295081967213116</v>
      </c>
      <c r="CG703" s="24">
        <v>5</v>
      </c>
      <c r="CH703" s="5">
        <v>214</v>
      </c>
      <c r="CI703" s="5">
        <v>209</v>
      </c>
      <c r="CJ703" s="5">
        <v>157</v>
      </c>
      <c r="CK703">
        <v>14.91700413</v>
      </c>
      <c r="CL703" s="5">
        <v>-0.88700000000000001</v>
      </c>
      <c r="CM703" s="5">
        <v>12</v>
      </c>
      <c r="CN703" s="5">
        <v>3.5000000000000003E-2</v>
      </c>
      <c r="CO703" s="5">
        <v>-4.1920000000000002</v>
      </c>
      <c r="CP703" s="5">
        <v>-14.617000000000001</v>
      </c>
      <c r="CQ703" s="21">
        <f t="shared" si="844"/>
        <v>6.0747663551401869E-2</v>
      </c>
      <c r="CR703" s="25">
        <f t="shared" si="845"/>
        <v>0.93309859154929575</v>
      </c>
      <c r="CS703" s="22">
        <f t="shared" si="846"/>
        <v>939.17335790443599</v>
      </c>
      <c r="CT703" s="21">
        <f t="shared" si="847"/>
        <v>-6.1537448993023783E-3</v>
      </c>
      <c r="CU703" s="26">
        <f t="shared" si="848"/>
        <v>1.4506769825918764</v>
      </c>
      <c r="CV703" s="27">
        <f t="shared" si="849"/>
        <v>2.1202202053265888</v>
      </c>
      <c r="CW703" s="27">
        <f t="shared" si="850"/>
        <v>23.880374944204735</v>
      </c>
      <c r="CX703" s="27">
        <f t="shared" si="851"/>
        <v>31.691712542776376</v>
      </c>
      <c r="CY703" s="27">
        <f t="shared" si="852"/>
        <v>46.421663442940044</v>
      </c>
      <c r="CZ703" s="27">
        <f t="shared" si="853"/>
        <v>60.928433268858811</v>
      </c>
      <c r="DA703" s="28">
        <f t="shared" si="854"/>
        <v>-14.506769825918767</v>
      </c>
      <c r="DB703" s="5">
        <v>13</v>
      </c>
      <c r="DC703" s="5">
        <v>19</v>
      </c>
      <c r="DD703" s="22">
        <v>201</v>
      </c>
      <c r="DE703" s="22">
        <v>265</v>
      </c>
      <c r="DF703" s="22">
        <v>94</v>
      </c>
      <c r="DG703" s="22">
        <v>105</v>
      </c>
      <c r="DH703" s="22">
        <v>157</v>
      </c>
      <c r="DI703" s="22">
        <v>108</v>
      </c>
      <c r="DJ703" s="29">
        <f t="shared" si="855"/>
        <v>1.904410501950089</v>
      </c>
      <c r="DK703" s="27">
        <f t="shared" si="856"/>
        <v>2.511451866786933</v>
      </c>
      <c r="DL703" s="27">
        <f t="shared" si="857"/>
        <v>2.6175695512990571</v>
      </c>
      <c r="DM703" s="27">
        <f t="shared" si="858"/>
        <v>27.51985285014414</v>
      </c>
      <c r="DN703" s="27">
        <f t="shared" si="859"/>
        <v>32.401266337701841</v>
      </c>
      <c r="DO703" s="27">
        <f t="shared" si="860"/>
        <v>49.91068428220229</v>
      </c>
      <c r="DP703" s="27">
        <f t="shared" si="861"/>
        <v>60.487080171910634</v>
      </c>
      <c r="DQ703" s="30">
        <f t="shared" si="862"/>
        <v>-3.9303739362104224</v>
      </c>
      <c r="DR703" s="5">
        <v>71</v>
      </c>
      <c r="DS703" s="5">
        <v>74</v>
      </c>
      <c r="DT703" s="5">
        <v>707</v>
      </c>
      <c r="DU703" s="5">
        <v>842</v>
      </c>
      <c r="DV703" s="5">
        <v>297</v>
      </c>
      <c r="DW703" s="5">
        <v>370</v>
      </c>
      <c r="DX703" s="5">
        <v>424</v>
      </c>
      <c r="DY703" s="5">
        <v>336</v>
      </c>
      <c r="DZ703" s="22">
        <v>12</v>
      </c>
      <c r="EA703" s="22">
        <v>7</v>
      </c>
      <c r="EB703" s="22">
        <f t="shared" si="863"/>
        <v>-5</v>
      </c>
      <c r="EC703" s="26">
        <f t="shared" si="864"/>
        <v>1.3222735759541293</v>
      </c>
      <c r="ED703" s="27">
        <f t="shared" si="865"/>
        <v>0.77132625263990873</v>
      </c>
      <c r="EE703" s="27">
        <f t="shared" si="866"/>
        <v>-0.55094732331422047</v>
      </c>
      <c r="EF703" s="6">
        <v>59.0333333333</v>
      </c>
      <c r="EG703" s="6">
        <f t="shared" si="867"/>
        <v>1.2560283687936171</v>
      </c>
      <c r="EH703" s="5">
        <v>1.19</v>
      </c>
      <c r="EI703" s="5">
        <v>4.05</v>
      </c>
      <c r="EJ703" s="21">
        <f t="shared" si="868"/>
        <v>0.22709923664122136</v>
      </c>
      <c r="EK703" s="1">
        <v>0</v>
      </c>
      <c r="EL703" s="22">
        <v>1</v>
      </c>
      <c r="EM703" s="22">
        <v>0</v>
      </c>
      <c r="EN703" s="1">
        <v>1</v>
      </c>
      <c r="EO703" s="3">
        <f t="shared" si="869"/>
        <v>1</v>
      </c>
      <c r="EP703" s="6">
        <f t="shared" si="870"/>
        <v>1.0163749294189814</v>
      </c>
      <c r="EQ703" s="3">
        <f t="shared" si="871"/>
        <v>8.2000000000000011</v>
      </c>
      <c r="ER703" s="20">
        <f t="shared" si="872"/>
        <v>0</v>
      </c>
      <c r="ES703" s="20">
        <f t="shared" si="873"/>
        <v>0.2</v>
      </c>
      <c r="ET703" s="20">
        <f t="shared" si="874"/>
        <v>0.2</v>
      </c>
      <c r="EU703" s="3">
        <f t="shared" si="875"/>
        <v>28</v>
      </c>
      <c r="EV703" s="1">
        <v>14</v>
      </c>
      <c r="EW703" s="1">
        <v>14</v>
      </c>
      <c r="EX703" s="20">
        <f t="shared" si="876"/>
        <v>0.5</v>
      </c>
      <c r="EY703" s="5">
        <v>5</v>
      </c>
      <c r="EZ703" s="5">
        <v>0</v>
      </c>
      <c r="FA703" s="22">
        <v>36</v>
      </c>
      <c r="FB703" s="22">
        <v>10</v>
      </c>
      <c r="FC703" s="22">
        <v>8</v>
      </c>
      <c r="FD703" s="22">
        <v>4</v>
      </c>
      <c r="FE703" s="22">
        <v>3</v>
      </c>
      <c r="FF703" s="22">
        <v>20</v>
      </c>
      <c r="FG703" s="22">
        <v>1</v>
      </c>
      <c r="FH703" s="22">
        <v>1</v>
      </c>
      <c r="FI703" s="6">
        <v>118.8666666667</v>
      </c>
      <c r="FJ703" s="6">
        <f t="shared" si="877"/>
        <v>2.5290780141851061</v>
      </c>
      <c r="FK703" s="5">
        <v>2.5</v>
      </c>
      <c r="FL703" s="5">
        <v>3.54</v>
      </c>
      <c r="FM703" s="21">
        <f t="shared" si="878"/>
        <v>0.41390728476821192</v>
      </c>
      <c r="FN703" s="1">
        <v>1</v>
      </c>
      <c r="FO703" s="22">
        <v>0</v>
      </c>
      <c r="FP703" s="22">
        <v>0</v>
      </c>
      <c r="FQ703" s="1">
        <v>0</v>
      </c>
      <c r="FR703" s="1">
        <f t="shared" si="879"/>
        <v>1</v>
      </c>
      <c r="FS703" s="3">
        <f t="shared" si="880"/>
        <v>0</v>
      </c>
      <c r="FT703" s="3">
        <f t="shared" si="881"/>
        <v>19</v>
      </c>
      <c r="FU703" s="1">
        <v>6</v>
      </c>
      <c r="FV703" s="1">
        <v>13</v>
      </c>
      <c r="FW703" s="20">
        <f t="shared" si="882"/>
        <v>0.31578947368421051</v>
      </c>
      <c r="FX703" s="5">
        <v>1</v>
      </c>
      <c r="FY703" s="5">
        <v>7</v>
      </c>
      <c r="FZ703" s="22">
        <v>13</v>
      </c>
      <c r="GA703" s="22">
        <v>90</v>
      </c>
      <c r="GB703" s="22">
        <v>2</v>
      </c>
      <c r="GC703" s="22">
        <v>38</v>
      </c>
      <c r="GD703" s="22">
        <v>57</v>
      </c>
      <c r="GE703" s="22">
        <v>4</v>
      </c>
      <c r="GF703" s="22">
        <v>1</v>
      </c>
      <c r="GG703" s="22">
        <v>1</v>
      </c>
      <c r="GH703" s="1">
        <v>19</v>
      </c>
      <c r="GI703" s="1">
        <v>5</v>
      </c>
      <c r="GJ703" s="1">
        <v>27</v>
      </c>
      <c r="GK703" s="1">
        <v>8</v>
      </c>
      <c r="GL703" s="6"/>
      <c r="GM703" s="6"/>
      <c r="GN703" s="31" t="str">
        <f t="shared" si="883"/>
        <v xml:space="preserve"> </v>
      </c>
      <c r="GP703" s="1">
        <v>1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32" t="str">
        <f t="shared" si="884"/>
        <v xml:space="preserve"> </v>
      </c>
      <c r="GW703" s="9">
        <f t="shared" si="885"/>
        <v>3</v>
      </c>
      <c r="GX703" s="10">
        <v>-0.4</v>
      </c>
      <c r="GY703" s="10">
        <v>0.60000000000000009</v>
      </c>
      <c r="GZ703" s="10">
        <v>0.2</v>
      </c>
      <c r="HA703" s="29">
        <f t="shared" si="886"/>
        <v>4.2553191489361703E-3</v>
      </c>
      <c r="HB703" s="29">
        <f t="shared" si="887"/>
        <v>1.6610912446648213E-2</v>
      </c>
      <c r="HC703">
        <v>11.2</v>
      </c>
      <c r="HD703">
        <v>13.1</v>
      </c>
      <c r="HE703">
        <v>-4.3</v>
      </c>
      <c r="HF703">
        <v>-0.2</v>
      </c>
      <c r="HG703">
        <v>1.2</v>
      </c>
      <c r="HH703">
        <v>0</v>
      </c>
      <c r="HI703">
        <v>0.9</v>
      </c>
      <c r="HJ703" s="11">
        <f t="shared" si="888"/>
        <v>1.9148936170212766E-2</v>
      </c>
      <c r="HK703" s="11">
        <f t="shared" si="889"/>
        <v>7.4749106009916952E-2</v>
      </c>
      <c r="HL703">
        <v>99</v>
      </c>
      <c r="HM703">
        <v>0</v>
      </c>
      <c r="HN703">
        <v>0</v>
      </c>
      <c r="HQ703" s="33">
        <v>2250000</v>
      </c>
      <c r="HR703" s="33">
        <v>0</v>
      </c>
      <c r="HS703" s="30">
        <f t="shared" si="890"/>
        <v>-2.1731707317073163</v>
      </c>
    </row>
    <row r="704" spans="1:228" x14ac:dyDescent="0.2">
      <c r="A704" s="1">
        <v>17</v>
      </c>
      <c r="B704" s="2" t="s">
        <v>3193</v>
      </c>
      <c r="C704" s="2" t="s">
        <v>1245</v>
      </c>
      <c r="E704" s="2" t="s">
        <v>893</v>
      </c>
      <c r="F704" s="2">
        <v>70</v>
      </c>
      <c r="G704" s="2">
        <v>197</v>
      </c>
      <c r="H704" s="2" t="s">
        <v>231</v>
      </c>
      <c r="J704" s="3">
        <v>26</v>
      </c>
      <c r="K704" s="5" t="s">
        <v>3194</v>
      </c>
      <c r="L704" s="5" t="s">
        <v>3195</v>
      </c>
      <c r="M704" s="5" t="s">
        <v>3196</v>
      </c>
      <c r="N704" s="5" t="s">
        <v>398</v>
      </c>
      <c r="O704" s="2" t="s">
        <v>398</v>
      </c>
      <c r="P704" s="2" t="s">
        <v>236</v>
      </c>
      <c r="Q704" s="1">
        <v>48</v>
      </c>
      <c r="R704" s="1">
        <v>8</v>
      </c>
      <c r="S704" s="1">
        <v>11</v>
      </c>
      <c r="T704" s="1">
        <v>19</v>
      </c>
      <c r="U704" s="1">
        <v>-4</v>
      </c>
      <c r="V704" s="1">
        <v>69</v>
      </c>
      <c r="W704" s="20">
        <f t="shared" si="812"/>
        <v>0.11594202898550725</v>
      </c>
      <c r="X704" s="6">
        <v>741.9</v>
      </c>
      <c r="Y704" s="6">
        <f t="shared" si="813"/>
        <v>15.456249999999999</v>
      </c>
      <c r="Z704" s="1">
        <v>1160</v>
      </c>
      <c r="AA704" s="6">
        <f t="shared" si="814"/>
        <v>24.166666666666668</v>
      </c>
      <c r="AB704" s="8">
        <f t="shared" si="815"/>
        <v>0.63956896551724141</v>
      </c>
      <c r="AC704" s="3">
        <f t="shared" si="816"/>
        <v>71.788235294117655</v>
      </c>
      <c r="AD704" s="8">
        <f t="shared" si="817"/>
        <v>5.8057610427915609</v>
      </c>
      <c r="AE704" s="20">
        <f t="shared" si="818"/>
        <v>0.34782608695652173</v>
      </c>
      <c r="AF704" s="20">
        <f t="shared" si="819"/>
        <v>0.47826086956521741</v>
      </c>
      <c r="AG704" s="20">
        <f t="shared" si="820"/>
        <v>0.82608695652173914</v>
      </c>
      <c r="AH704" s="3">
        <f t="shared" si="821"/>
        <v>506</v>
      </c>
      <c r="AI704" s="3">
        <f t="shared" si="822"/>
        <v>286</v>
      </c>
      <c r="AJ704" s="3">
        <f t="shared" si="823"/>
        <v>220</v>
      </c>
      <c r="AK704" s="20">
        <f t="shared" si="824"/>
        <v>0.56521739130434778</v>
      </c>
      <c r="AL704" s="6">
        <v>17.8</v>
      </c>
      <c r="AM704" s="1">
        <v>98</v>
      </c>
      <c r="AN704" s="1">
        <v>16</v>
      </c>
      <c r="AO704" s="1">
        <v>22</v>
      </c>
      <c r="AP704" s="1">
        <v>4</v>
      </c>
      <c r="AQ704" s="1">
        <v>15</v>
      </c>
      <c r="AR704" s="6">
        <f t="shared" si="825"/>
        <v>7.9255964415689455</v>
      </c>
      <c r="AS704" s="6">
        <f t="shared" si="826"/>
        <v>1.2939749292357461</v>
      </c>
      <c r="AT704" s="6">
        <f t="shared" si="827"/>
        <v>1.7792155276991508</v>
      </c>
      <c r="AU704" s="6">
        <f t="shared" si="828"/>
        <v>0.32349373230893652</v>
      </c>
      <c r="AV704" s="6">
        <f t="shared" si="829"/>
        <v>1.213101496158512</v>
      </c>
      <c r="AW704" s="1">
        <v>35</v>
      </c>
      <c r="AX704" s="1">
        <v>15</v>
      </c>
      <c r="AY704" s="1">
        <v>1</v>
      </c>
      <c r="AZ704" s="1">
        <v>0</v>
      </c>
      <c r="BA704" s="1">
        <v>0</v>
      </c>
      <c r="BB704" s="1">
        <v>0</v>
      </c>
      <c r="BC704" s="7">
        <f t="shared" si="893"/>
        <v>-1.2419472222220833</v>
      </c>
      <c r="BD704" s="6">
        <v>610.28333333329999</v>
      </c>
      <c r="BE704" s="6">
        <f t="shared" si="830"/>
        <v>12.714236111110417</v>
      </c>
      <c r="BF704" s="5">
        <v>12.2</v>
      </c>
      <c r="BG704" s="5">
        <v>36.119999999999997</v>
      </c>
      <c r="BH704" s="21">
        <f t="shared" si="831"/>
        <v>0.25248344370860931</v>
      </c>
      <c r="BI704" s="1">
        <v>7</v>
      </c>
      <c r="BJ704" s="22">
        <v>4</v>
      </c>
      <c r="BK704" s="22">
        <v>3</v>
      </c>
      <c r="BL704" s="1">
        <v>8</v>
      </c>
      <c r="BM704" s="1">
        <f t="shared" si="832"/>
        <v>15</v>
      </c>
      <c r="BN704" s="8">
        <f t="shared" si="833"/>
        <v>1.4747248545758243</v>
      </c>
      <c r="BO704" s="3">
        <f t="shared" si="834"/>
        <v>62.588235294117652</v>
      </c>
      <c r="BP704" s="20">
        <f t="shared" si="835"/>
        <v>0.41176470588235292</v>
      </c>
      <c r="BQ704" s="20">
        <f t="shared" si="836"/>
        <v>0.47058823529411764</v>
      </c>
      <c r="BR704" s="20">
        <f t="shared" si="837"/>
        <v>0.88235294117647056</v>
      </c>
      <c r="BS704" s="3">
        <f t="shared" si="838"/>
        <v>403</v>
      </c>
      <c r="BT704" s="1">
        <v>231</v>
      </c>
      <c r="BU704" s="1">
        <v>172</v>
      </c>
      <c r="BV704" s="20">
        <f t="shared" si="839"/>
        <v>0.57320099255583123</v>
      </c>
      <c r="BW704" s="5">
        <v>111</v>
      </c>
      <c r="BX704" s="5">
        <v>87</v>
      </c>
      <c r="BY704" s="21">
        <f t="shared" si="840"/>
        <v>0.3350253807106599</v>
      </c>
      <c r="BZ704" s="5">
        <v>113</v>
      </c>
      <c r="CA704" s="5">
        <v>99</v>
      </c>
      <c r="CB704" s="23">
        <f t="shared" si="841"/>
        <v>0.35871404399323181</v>
      </c>
      <c r="CC704" s="5">
        <v>101</v>
      </c>
      <c r="CD704" s="5">
        <v>80</v>
      </c>
      <c r="CE704" s="23">
        <f t="shared" si="842"/>
        <v>0.30626057529610828</v>
      </c>
      <c r="CF704" s="23">
        <f t="shared" si="843"/>
        <v>0.48292682926829267</v>
      </c>
      <c r="CG704" s="24">
        <v>6</v>
      </c>
      <c r="CH704" s="5">
        <v>203</v>
      </c>
      <c r="CI704" s="5">
        <v>232</v>
      </c>
      <c r="CJ704" s="5">
        <v>190</v>
      </c>
      <c r="CK704">
        <v>15.226077569999999</v>
      </c>
      <c r="CL704" s="5">
        <v>0.13700000000000001</v>
      </c>
      <c r="CM704" s="5">
        <v>11</v>
      </c>
      <c r="CN704" s="5">
        <v>-0.39800000000000002</v>
      </c>
      <c r="CO704" s="5">
        <v>-1.0840000000000001</v>
      </c>
      <c r="CP704" s="5">
        <v>3.2349999999999999</v>
      </c>
      <c r="CQ704" s="21">
        <f t="shared" si="844"/>
        <v>6.3909774436090222E-2</v>
      </c>
      <c r="CR704" s="25">
        <f t="shared" si="845"/>
        <v>0.91101694915254239</v>
      </c>
      <c r="CS704" s="22">
        <f t="shared" si="846"/>
        <v>917.40792659615136</v>
      </c>
      <c r="CT704" s="21">
        <f t="shared" si="847"/>
        <v>-2.507327641136739E-2</v>
      </c>
      <c r="CU704" s="26">
        <f t="shared" si="848"/>
        <v>1.7418032786885249</v>
      </c>
      <c r="CV704" s="27">
        <f t="shared" si="849"/>
        <v>2.1516393442622954</v>
      </c>
      <c r="CW704" s="27">
        <f t="shared" si="850"/>
        <v>27.254098360655743</v>
      </c>
      <c r="CX704" s="27">
        <f t="shared" si="851"/>
        <v>24.180327868852462</v>
      </c>
      <c r="CY704" s="27">
        <f t="shared" si="852"/>
        <v>52.868852459016402</v>
      </c>
      <c r="CZ704" s="27">
        <f t="shared" si="853"/>
        <v>44.159836065573778</v>
      </c>
      <c r="DA704" s="28">
        <f t="shared" si="854"/>
        <v>8.7090163934426243</v>
      </c>
      <c r="DB704" s="5">
        <v>17</v>
      </c>
      <c r="DC704" s="5">
        <v>21</v>
      </c>
      <c r="DD704" s="22">
        <v>249</v>
      </c>
      <c r="DE704" s="22">
        <v>215</v>
      </c>
      <c r="DF704" s="22">
        <v>106</v>
      </c>
      <c r="DG704" s="22">
        <v>80</v>
      </c>
      <c r="DH704" s="22">
        <v>115</v>
      </c>
      <c r="DI704" s="22">
        <v>144</v>
      </c>
      <c r="DJ704" s="29">
        <f t="shared" si="855"/>
        <v>5.3957724910036013</v>
      </c>
      <c r="DK704" s="27">
        <f t="shared" si="856"/>
        <v>2.3186600221483946</v>
      </c>
      <c r="DL704" s="27">
        <f t="shared" si="857"/>
        <v>2.0764119601328908</v>
      </c>
      <c r="DM704" s="27">
        <f t="shared" si="858"/>
        <v>27.30481727574751</v>
      </c>
      <c r="DN704" s="27">
        <f t="shared" si="859"/>
        <v>23.774916943521596</v>
      </c>
      <c r="DO704" s="27">
        <f t="shared" si="860"/>
        <v>50.802879291251394</v>
      </c>
      <c r="DP704" s="27">
        <f t="shared" si="861"/>
        <v>48.657253599114071</v>
      </c>
      <c r="DQ704" s="30">
        <f t="shared" si="862"/>
        <v>6.5633907013053019</v>
      </c>
      <c r="DR704" s="5">
        <v>67</v>
      </c>
      <c r="DS704" s="5">
        <v>60</v>
      </c>
      <c r="DT704" s="5">
        <v>722</v>
      </c>
      <c r="DU704" s="5">
        <v>627</v>
      </c>
      <c r="DV704" s="5">
        <v>318</v>
      </c>
      <c r="DW704" s="5">
        <v>306</v>
      </c>
      <c r="DX704" s="5">
        <v>413</v>
      </c>
      <c r="DY704" s="5">
        <v>361</v>
      </c>
      <c r="DZ704" s="22">
        <v>13</v>
      </c>
      <c r="EA704" s="22">
        <v>12</v>
      </c>
      <c r="EB704" s="22">
        <f t="shared" si="863"/>
        <v>-1</v>
      </c>
      <c r="EC704" s="26">
        <f t="shared" si="864"/>
        <v>1.2780948739657143</v>
      </c>
      <c r="ED704" s="27">
        <f t="shared" si="865"/>
        <v>1.1797798836606592</v>
      </c>
      <c r="EE704" s="27">
        <f t="shared" si="866"/>
        <v>-9.8314990305054945E-2</v>
      </c>
      <c r="EF704" s="6">
        <v>36.016666666699997</v>
      </c>
      <c r="EG704" s="6">
        <f t="shared" si="867"/>
        <v>0.75034722222291661</v>
      </c>
      <c r="EH704" s="5">
        <v>0.75</v>
      </c>
      <c r="EI704" s="5">
        <v>4.29</v>
      </c>
      <c r="EJ704" s="21">
        <f t="shared" si="868"/>
        <v>0.14880952380952381</v>
      </c>
      <c r="EK704" s="1">
        <v>1</v>
      </c>
      <c r="EL704" s="22">
        <v>2</v>
      </c>
      <c r="EM704" s="22">
        <v>1</v>
      </c>
      <c r="EN704" s="1">
        <v>3</v>
      </c>
      <c r="EO704" s="3">
        <f t="shared" si="869"/>
        <v>4</v>
      </c>
      <c r="EP704" s="6">
        <f t="shared" si="870"/>
        <v>6.6635816751442265</v>
      </c>
      <c r="EQ704" s="3">
        <f t="shared" si="871"/>
        <v>9.2000000000000011</v>
      </c>
      <c r="ER704" s="20">
        <f t="shared" si="872"/>
        <v>0.2</v>
      </c>
      <c r="ES704" s="20">
        <f t="shared" si="873"/>
        <v>0.6</v>
      </c>
      <c r="ET704" s="20">
        <f t="shared" si="874"/>
        <v>0.8</v>
      </c>
      <c r="EU704" s="3">
        <f t="shared" si="875"/>
        <v>36</v>
      </c>
      <c r="EV704" s="1">
        <v>23</v>
      </c>
      <c r="EW704" s="1">
        <v>13</v>
      </c>
      <c r="EX704" s="20">
        <f t="shared" si="876"/>
        <v>0.63888888888888884</v>
      </c>
      <c r="EY704" s="5">
        <v>5</v>
      </c>
      <c r="EZ704" s="5">
        <v>1</v>
      </c>
      <c r="FA704" s="22">
        <v>18</v>
      </c>
      <c r="FB704" s="22">
        <v>5</v>
      </c>
      <c r="FC704" s="22">
        <v>18</v>
      </c>
      <c r="FD704" s="22">
        <v>3</v>
      </c>
      <c r="FE704" s="22">
        <v>3</v>
      </c>
      <c r="FF704" s="22">
        <v>10</v>
      </c>
      <c r="FG704" s="22">
        <v>0</v>
      </c>
      <c r="FH704" s="22">
        <v>1</v>
      </c>
      <c r="FI704" s="6">
        <v>95.6</v>
      </c>
      <c r="FJ704" s="6">
        <f t="shared" si="877"/>
        <v>1.9916666666666665</v>
      </c>
      <c r="FK704" s="5">
        <v>1.97</v>
      </c>
      <c r="FL704" s="5">
        <v>3.25</v>
      </c>
      <c r="FM704" s="21">
        <f t="shared" si="878"/>
        <v>0.37739463601532569</v>
      </c>
      <c r="FN704" s="1">
        <v>0</v>
      </c>
      <c r="FO704" s="22">
        <v>0</v>
      </c>
      <c r="FP704" s="22">
        <v>0</v>
      </c>
      <c r="FQ704" s="1">
        <v>0</v>
      </c>
      <c r="FR704" s="1">
        <f t="shared" si="879"/>
        <v>0</v>
      </c>
      <c r="FS704" s="3">
        <f t="shared" si="880"/>
        <v>0</v>
      </c>
      <c r="FT704" s="3">
        <f t="shared" si="881"/>
        <v>67</v>
      </c>
      <c r="FU704" s="1">
        <v>32</v>
      </c>
      <c r="FV704" s="1">
        <v>35</v>
      </c>
      <c r="FW704" s="20">
        <f t="shared" si="882"/>
        <v>0.47761194029850745</v>
      </c>
      <c r="FX704" s="5">
        <v>1</v>
      </c>
      <c r="FY704" s="5">
        <v>8</v>
      </c>
      <c r="FZ704" s="22">
        <v>10</v>
      </c>
      <c r="GA704" s="22">
        <v>52</v>
      </c>
      <c r="GB704" s="22">
        <v>2</v>
      </c>
      <c r="GC704" s="22">
        <v>31</v>
      </c>
      <c r="GD704" s="22">
        <v>46</v>
      </c>
      <c r="GE704" s="22">
        <v>3</v>
      </c>
      <c r="GF704" s="22">
        <v>0</v>
      </c>
      <c r="GG704" s="22">
        <v>0</v>
      </c>
      <c r="GH704" s="1">
        <v>25</v>
      </c>
      <c r="GI704" s="1">
        <v>5</v>
      </c>
      <c r="GJ704" s="1">
        <v>34</v>
      </c>
      <c r="GK704" s="1">
        <v>10</v>
      </c>
      <c r="GL704" s="6"/>
      <c r="GM704" s="6"/>
      <c r="GN704" s="31" t="str">
        <f t="shared" si="883"/>
        <v xml:space="preserve"> </v>
      </c>
      <c r="GP704" s="1">
        <v>1</v>
      </c>
      <c r="GQ704" s="1">
        <v>1</v>
      </c>
      <c r="GR704" s="1">
        <v>2</v>
      </c>
      <c r="GS704" s="1">
        <v>0</v>
      </c>
      <c r="GT704" s="1">
        <v>0</v>
      </c>
      <c r="GU704" s="1">
        <v>0</v>
      </c>
      <c r="GV704" s="32" t="str">
        <f t="shared" si="884"/>
        <v xml:space="preserve"> </v>
      </c>
      <c r="GW704" s="9">
        <f t="shared" si="885"/>
        <v>5</v>
      </c>
      <c r="GX704" s="10">
        <v>0.9</v>
      </c>
      <c r="GY704" s="10">
        <v>0.9</v>
      </c>
      <c r="GZ704" s="10">
        <v>1.8</v>
      </c>
      <c r="HA704" s="29">
        <f t="shared" si="886"/>
        <v>3.7499999999999999E-2</v>
      </c>
      <c r="HB704" s="29">
        <f t="shared" si="887"/>
        <v>0.14557217953902143</v>
      </c>
      <c r="HC704">
        <v>14.4</v>
      </c>
      <c r="HD704">
        <v>17.399999999999999</v>
      </c>
      <c r="HE704">
        <v>-4.8</v>
      </c>
      <c r="HF704">
        <v>1.3</v>
      </c>
      <c r="HG704">
        <v>3.1</v>
      </c>
      <c r="HH704">
        <v>0</v>
      </c>
      <c r="HI704">
        <v>4.3</v>
      </c>
      <c r="HJ704" s="11">
        <f t="shared" si="888"/>
        <v>8.9583333333333334E-2</v>
      </c>
      <c r="HK704" s="11">
        <f t="shared" si="889"/>
        <v>0.34775576223210675</v>
      </c>
      <c r="HL704">
        <v>99</v>
      </c>
      <c r="HM704">
        <v>0</v>
      </c>
      <c r="HN704">
        <v>0</v>
      </c>
      <c r="HQ704" s="33">
        <v>1300000</v>
      </c>
      <c r="HR704" s="33">
        <v>0</v>
      </c>
      <c r="HS704" s="30">
        <f t="shared" si="890"/>
        <v>2.8951219512195117</v>
      </c>
    </row>
    <row r="705" spans="1:227" x14ac:dyDescent="0.2">
      <c r="A705" s="1">
        <v>34</v>
      </c>
      <c r="B705" s="2" t="s">
        <v>1584</v>
      </c>
      <c r="C705" s="2" t="s">
        <v>3197</v>
      </c>
      <c r="E705" s="2" t="s">
        <v>274</v>
      </c>
      <c r="F705" s="2">
        <v>75</v>
      </c>
      <c r="G705" s="2">
        <v>198</v>
      </c>
      <c r="H705" s="2" t="s">
        <v>231</v>
      </c>
      <c r="J705" s="3">
        <v>28</v>
      </c>
      <c r="K705" s="5" t="s">
        <v>3198</v>
      </c>
      <c r="L705" s="5" t="s">
        <v>3199</v>
      </c>
      <c r="M705" s="5" t="s">
        <v>1621</v>
      </c>
      <c r="N705" s="5" t="s">
        <v>463</v>
      </c>
      <c r="O705" s="2" t="s">
        <v>463</v>
      </c>
      <c r="P705" s="2" t="s">
        <v>314</v>
      </c>
      <c r="Q705" s="1">
        <v>6</v>
      </c>
      <c r="R705" s="1">
        <v>0</v>
      </c>
      <c r="S705" s="1">
        <v>2</v>
      </c>
      <c r="T705" s="1">
        <v>2</v>
      </c>
      <c r="U705" s="1">
        <v>-2</v>
      </c>
      <c r="V705" s="1">
        <v>6</v>
      </c>
      <c r="W705" s="20">
        <f t="shared" si="812"/>
        <v>0</v>
      </c>
      <c r="X705" s="6">
        <v>88.35</v>
      </c>
      <c r="Y705" s="6">
        <f t="shared" si="813"/>
        <v>14.725</v>
      </c>
      <c r="Z705" s="1">
        <v>98</v>
      </c>
      <c r="AA705" s="6">
        <f t="shared" si="814"/>
        <v>16.333333333333332</v>
      </c>
      <c r="AB705" s="8">
        <f t="shared" si="815"/>
        <v>0.90153061224489794</v>
      </c>
      <c r="AC705" s="3">
        <f t="shared" si="816"/>
        <v>0</v>
      </c>
      <c r="AD705" s="8">
        <f t="shared" si="817"/>
        <v>0</v>
      </c>
      <c r="AE705" s="20">
        <f t="shared" si="818"/>
        <v>0</v>
      </c>
      <c r="AF705" s="20">
        <f t="shared" si="819"/>
        <v>0.66666666666666663</v>
      </c>
      <c r="AG705" s="20">
        <f t="shared" si="820"/>
        <v>0.66666666666666663</v>
      </c>
      <c r="AH705" s="3">
        <f t="shared" si="821"/>
        <v>13</v>
      </c>
      <c r="AI705" s="3">
        <f t="shared" si="822"/>
        <v>7</v>
      </c>
      <c r="AJ705" s="3">
        <f t="shared" si="823"/>
        <v>6</v>
      </c>
      <c r="AK705" s="20">
        <f t="shared" si="824"/>
        <v>0.53846153846153844</v>
      </c>
      <c r="AL705" s="6">
        <v>3.6</v>
      </c>
      <c r="AM705" s="1">
        <v>3</v>
      </c>
      <c r="AN705" s="1">
        <v>3</v>
      </c>
      <c r="AO705" s="1">
        <v>2</v>
      </c>
      <c r="AP705" s="1">
        <v>3</v>
      </c>
      <c r="AQ705" s="1">
        <v>2</v>
      </c>
      <c r="AR705" s="6">
        <f t="shared" si="825"/>
        <v>2.037351443123939</v>
      </c>
      <c r="AS705" s="6">
        <f t="shared" si="826"/>
        <v>2.037351443123939</v>
      </c>
      <c r="AT705" s="6">
        <f t="shared" si="827"/>
        <v>1.3582342954159594</v>
      </c>
      <c r="AU705" s="6">
        <f t="shared" si="828"/>
        <v>2.037351443123939</v>
      </c>
      <c r="AV705" s="6">
        <f t="shared" si="829"/>
        <v>1.3582342954159594</v>
      </c>
      <c r="AW705" s="1">
        <v>6</v>
      </c>
      <c r="AX705" s="1">
        <v>3</v>
      </c>
      <c r="AY705" s="1">
        <v>0</v>
      </c>
      <c r="AZ705" s="1">
        <v>0</v>
      </c>
      <c r="BA705" s="1">
        <v>0</v>
      </c>
      <c r="BB705" s="1">
        <v>0</v>
      </c>
      <c r="BC705" s="7">
        <f t="shared" si="893"/>
        <v>-2.1003083333333334</v>
      </c>
      <c r="BD705" s="6">
        <v>73.55</v>
      </c>
      <c r="BE705" s="6">
        <f t="shared" si="830"/>
        <v>12.258333333333333</v>
      </c>
      <c r="BF705" s="5">
        <v>12.26</v>
      </c>
      <c r="BG705" s="5">
        <v>37.380000000000003</v>
      </c>
      <c r="BH705" s="21">
        <f t="shared" si="831"/>
        <v>0.24697824335213536</v>
      </c>
      <c r="BI705" s="1">
        <v>0</v>
      </c>
      <c r="BJ705" s="22">
        <v>0</v>
      </c>
      <c r="BK705" s="22">
        <v>2</v>
      </c>
      <c r="BL705" s="1">
        <v>2</v>
      </c>
      <c r="BM705" s="1">
        <f t="shared" si="832"/>
        <v>2</v>
      </c>
      <c r="BN705" s="8">
        <f t="shared" si="833"/>
        <v>1.6315431679129844</v>
      </c>
      <c r="BO705" s="3">
        <f t="shared" si="834"/>
        <v>0</v>
      </c>
      <c r="BP705" s="20">
        <f t="shared" si="835"/>
        <v>0</v>
      </c>
      <c r="BQ705" s="20">
        <f t="shared" si="836"/>
        <v>0.66666666666666663</v>
      </c>
      <c r="BR705" s="20">
        <f t="shared" si="837"/>
        <v>0.66666666666666663</v>
      </c>
      <c r="BS705" s="3">
        <f t="shared" si="838"/>
        <v>13</v>
      </c>
      <c r="BT705" s="1">
        <v>7</v>
      </c>
      <c r="BU705" s="1">
        <v>6</v>
      </c>
      <c r="BV705" s="20">
        <f t="shared" si="839"/>
        <v>0.53846153846153844</v>
      </c>
      <c r="BW705" s="5">
        <v>9</v>
      </c>
      <c r="BX705" s="5">
        <v>8</v>
      </c>
      <c r="BY705" s="21">
        <f t="shared" si="840"/>
        <v>0.29310344827586204</v>
      </c>
      <c r="BZ705" s="5">
        <v>10</v>
      </c>
      <c r="CA705" s="5">
        <v>11</v>
      </c>
      <c r="CB705" s="23">
        <f t="shared" si="841"/>
        <v>0.36206896551724138</v>
      </c>
      <c r="CC705" s="5">
        <v>9</v>
      </c>
      <c r="CD705" s="5">
        <v>11</v>
      </c>
      <c r="CE705" s="23">
        <f t="shared" si="842"/>
        <v>0.34482758620689657</v>
      </c>
      <c r="CF705" s="23">
        <f t="shared" si="843"/>
        <v>0.44736842105263158</v>
      </c>
      <c r="CG705" s="24">
        <v>3</v>
      </c>
      <c r="CH705" s="5">
        <v>26</v>
      </c>
      <c r="CI705" s="5">
        <v>21</v>
      </c>
      <c r="CJ705" s="5">
        <v>17</v>
      </c>
      <c r="CK705">
        <v>15.10927871</v>
      </c>
      <c r="CL705" s="5">
        <v>-6.4000000000000001E-2</v>
      </c>
      <c r="CM705" s="5">
        <v>14</v>
      </c>
      <c r="CN705" s="5">
        <v>-2.4700000000000002</v>
      </c>
      <c r="CO705" s="5">
        <v>-0.82200000000000006</v>
      </c>
      <c r="CP705" s="5">
        <v>7.7</v>
      </c>
      <c r="CQ705" s="21">
        <f t="shared" si="844"/>
        <v>0.10344827586206896</v>
      </c>
      <c r="CR705" s="25">
        <f t="shared" si="845"/>
        <v>0.84375</v>
      </c>
      <c r="CS705" s="22">
        <f t="shared" si="846"/>
        <v>854.09482758620686</v>
      </c>
      <c r="CT705" s="21">
        <f t="shared" si="847"/>
        <v>-5.2801724137931036E-2</v>
      </c>
      <c r="CU705" s="26">
        <f t="shared" si="848"/>
        <v>2.4469820554649266</v>
      </c>
      <c r="CV705" s="27">
        <f t="shared" si="849"/>
        <v>4.0783034257748776</v>
      </c>
      <c r="CW705" s="27">
        <f t="shared" si="850"/>
        <v>23.65415986949429</v>
      </c>
      <c r="CX705" s="27">
        <f t="shared" si="851"/>
        <v>26.101141924959215</v>
      </c>
      <c r="CY705" s="27">
        <f t="shared" si="852"/>
        <v>45.676998368678625</v>
      </c>
      <c r="CZ705" s="27">
        <f t="shared" si="853"/>
        <v>51.386623164763456</v>
      </c>
      <c r="DA705" s="28">
        <f t="shared" si="854"/>
        <v>-5.7096247960848316</v>
      </c>
      <c r="DB705" s="5">
        <v>3</v>
      </c>
      <c r="DC705" s="5">
        <v>5</v>
      </c>
      <c r="DD705" s="22">
        <v>26</v>
      </c>
      <c r="DE705" s="22">
        <v>27</v>
      </c>
      <c r="DF705" s="22">
        <v>14</v>
      </c>
      <c r="DG705" s="22">
        <v>15</v>
      </c>
      <c r="DH705" s="22">
        <v>16</v>
      </c>
      <c r="DI705" s="22">
        <v>13</v>
      </c>
      <c r="DJ705" s="29">
        <f t="shared" si="855"/>
        <v>-14.706466901347989</v>
      </c>
      <c r="DK705" s="27">
        <f t="shared" si="856"/>
        <v>2.1401819154628141</v>
      </c>
      <c r="DL705" s="27">
        <f t="shared" si="857"/>
        <v>1.3376136971642587</v>
      </c>
      <c r="DM705" s="27">
        <f t="shared" si="858"/>
        <v>40.128410914927763</v>
      </c>
      <c r="DN705" s="27">
        <f t="shared" si="859"/>
        <v>28.89245585874799</v>
      </c>
      <c r="DO705" s="27">
        <f t="shared" si="860"/>
        <v>71.696094168004265</v>
      </c>
      <c r="DP705" s="27">
        <f t="shared" si="861"/>
        <v>48.421615837346167</v>
      </c>
      <c r="DQ705" s="30">
        <f t="shared" si="862"/>
        <v>-28.98410312674293</v>
      </c>
      <c r="DR705" s="5">
        <v>8</v>
      </c>
      <c r="DS705" s="5">
        <v>5</v>
      </c>
      <c r="DT705" s="5">
        <v>142</v>
      </c>
      <c r="DU705" s="5">
        <v>103</v>
      </c>
      <c r="DV705" s="5">
        <v>51</v>
      </c>
      <c r="DW705" s="5">
        <v>27</v>
      </c>
      <c r="DX705" s="5">
        <v>46</v>
      </c>
      <c r="DY705" s="5">
        <v>67</v>
      </c>
      <c r="DZ705" s="22">
        <v>3</v>
      </c>
      <c r="EA705" s="22">
        <v>1</v>
      </c>
      <c r="EB705" s="22">
        <f t="shared" si="863"/>
        <v>-2</v>
      </c>
      <c r="EC705" s="26">
        <f t="shared" si="864"/>
        <v>2.4473147518694764</v>
      </c>
      <c r="ED705" s="27">
        <f t="shared" si="865"/>
        <v>0.81577158395649219</v>
      </c>
      <c r="EE705" s="27">
        <f t="shared" si="866"/>
        <v>-1.6315431679129844</v>
      </c>
      <c r="EF705" s="6">
        <v>14.8</v>
      </c>
      <c r="EG705" s="6">
        <f t="shared" si="867"/>
        <v>2.4666666666666668</v>
      </c>
      <c r="EH705" s="5">
        <v>2.4700000000000002</v>
      </c>
      <c r="EI705" s="5">
        <v>1.1200000000000001</v>
      </c>
      <c r="EJ705" s="21">
        <f t="shared" si="868"/>
        <v>0.68802228412256272</v>
      </c>
      <c r="EK705" s="1">
        <v>0</v>
      </c>
      <c r="EL705" s="22">
        <v>0</v>
      </c>
      <c r="EM705" s="22">
        <v>0</v>
      </c>
      <c r="EN705" s="1">
        <v>0</v>
      </c>
      <c r="EO705" s="3">
        <f t="shared" si="869"/>
        <v>0</v>
      </c>
      <c r="EP705" s="6">
        <f t="shared" si="870"/>
        <v>0</v>
      </c>
      <c r="EQ705" s="3">
        <f t="shared" si="871"/>
        <v>0</v>
      </c>
      <c r="ER705" s="20">
        <f t="shared" si="872"/>
        <v>0</v>
      </c>
      <c r="ES705" s="20">
        <f t="shared" si="873"/>
        <v>0</v>
      </c>
      <c r="ET705" s="20">
        <f t="shared" si="874"/>
        <v>0</v>
      </c>
      <c r="EU705" s="3" t="str">
        <f t="shared" si="875"/>
        <v xml:space="preserve"> </v>
      </c>
      <c r="EV705" s="1">
        <v>0</v>
      </c>
      <c r="EW705" s="1">
        <v>0</v>
      </c>
      <c r="EX705" s="20" t="str">
        <f t="shared" si="876"/>
        <v xml:space="preserve"> </v>
      </c>
      <c r="EY705" s="5">
        <v>0</v>
      </c>
      <c r="EZ705" s="5">
        <v>0</v>
      </c>
      <c r="FA705" s="22">
        <v>16</v>
      </c>
      <c r="FB705" s="22">
        <v>1</v>
      </c>
      <c r="FC705" s="22">
        <v>6</v>
      </c>
      <c r="FD705" s="22">
        <v>1</v>
      </c>
      <c r="FE705" s="22">
        <v>0</v>
      </c>
      <c r="FF705" s="22">
        <v>2</v>
      </c>
      <c r="FG705" s="22">
        <v>0</v>
      </c>
      <c r="FH705" s="22">
        <v>0</v>
      </c>
      <c r="FI705" s="6">
        <v>0</v>
      </c>
      <c r="FJ705" s="6">
        <f t="shared" si="877"/>
        <v>0</v>
      </c>
      <c r="FK705" s="5"/>
      <c r="FL705" s="5"/>
      <c r="FM705" s="21" t="str">
        <f t="shared" si="878"/>
        <v xml:space="preserve"> </v>
      </c>
      <c r="FN705" s="1">
        <v>0</v>
      </c>
      <c r="FO705" s="22">
        <v>0</v>
      </c>
      <c r="FP705" s="22">
        <v>0</v>
      </c>
      <c r="FQ705" s="1">
        <v>0</v>
      </c>
      <c r="FR705" s="1">
        <f t="shared" si="879"/>
        <v>0</v>
      </c>
      <c r="FS705" s="3">
        <f t="shared" si="880"/>
        <v>0</v>
      </c>
      <c r="FT705" s="3" t="str">
        <f t="shared" si="881"/>
        <v xml:space="preserve"> </v>
      </c>
      <c r="FU705" s="1">
        <v>0</v>
      </c>
      <c r="FV705" s="1">
        <v>0</v>
      </c>
      <c r="FW705" s="20" t="str">
        <f t="shared" si="882"/>
        <v xml:space="preserve"> </v>
      </c>
      <c r="FX705" s="5"/>
      <c r="FY705" s="5"/>
      <c r="FZ705" s="22">
        <v>0</v>
      </c>
      <c r="GA705" s="22">
        <v>0</v>
      </c>
      <c r="GB705" s="22">
        <v>0</v>
      </c>
      <c r="GC705" s="22">
        <v>0</v>
      </c>
      <c r="GD705" s="22">
        <v>0</v>
      </c>
      <c r="GE705" s="22">
        <v>0</v>
      </c>
      <c r="GF705" s="22">
        <v>0</v>
      </c>
      <c r="GG705" s="22">
        <v>0</v>
      </c>
      <c r="GH705" s="1">
        <v>3</v>
      </c>
      <c r="GI705" s="1">
        <v>0</v>
      </c>
      <c r="GJ705" s="1">
        <v>5</v>
      </c>
      <c r="GK705" s="1">
        <v>0</v>
      </c>
      <c r="GN705" s="31" t="str">
        <f t="shared" si="883"/>
        <v xml:space="preserve"> 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32" t="str">
        <f t="shared" si="884"/>
        <v xml:space="preserve"> </v>
      </c>
      <c r="GW705" s="9">
        <f t="shared" si="885"/>
        <v>3</v>
      </c>
      <c r="GX705" s="10">
        <v>0</v>
      </c>
      <c r="GY705" s="10">
        <v>0</v>
      </c>
      <c r="GZ705" s="10">
        <v>0</v>
      </c>
      <c r="HA705" s="29">
        <f t="shared" si="886"/>
        <v>0</v>
      </c>
      <c r="HB705" s="29">
        <f t="shared" si="887"/>
        <v>0</v>
      </c>
      <c r="HC705">
        <v>1.3</v>
      </c>
      <c r="HD705">
        <v>1.2</v>
      </c>
      <c r="HE705">
        <v>-2.5</v>
      </c>
      <c r="HF705">
        <v>0.1</v>
      </c>
      <c r="HG705">
        <v>-0.1</v>
      </c>
      <c r="HH705">
        <v>0</v>
      </c>
      <c r="HI705">
        <v>0</v>
      </c>
      <c r="HJ705" s="11">
        <f t="shared" si="888"/>
        <v>0</v>
      </c>
      <c r="HK705" s="11">
        <f t="shared" si="889"/>
        <v>0</v>
      </c>
      <c r="HL705">
        <v>11</v>
      </c>
      <c r="HM705">
        <v>0</v>
      </c>
      <c r="HN705">
        <v>0</v>
      </c>
      <c r="HQ705" s="33">
        <v>112037</v>
      </c>
      <c r="HR705" s="33">
        <v>0</v>
      </c>
      <c r="HS705" s="30">
        <f t="shared" si="890"/>
        <v>-9.9186926829268274E-2</v>
      </c>
    </row>
    <row r="706" spans="1:227" x14ac:dyDescent="0.2">
      <c r="A706" s="1">
        <v>44</v>
      </c>
      <c r="B706" s="2" t="s">
        <v>3200</v>
      </c>
      <c r="C706" s="2" t="s">
        <v>2254</v>
      </c>
      <c r="D706" s="2" t="s">
        <v>429</v>
      </c>
      <c r="E706" s="2" t="s">
        <v>240</v>
      </c>
      <c r="F706" s="2">
        <v>76</v>
      </c>
      <c r="G706" s="2">
        <v>237</v>
      </c>
      <c r="H706" s="2" t="s">
        <v>231</v>
      </c>
      <c r="J706" s="3">
        <v>37</v>
      </c>
      <c r="K706" s="5" t="s">
        <v>3201</v>
      </c>
      <c r="L706" s="5" t="s">
        <v>3202</v>
      </c>
      <c r="M706" s="5" t="s">
        <v>771</v>
      </c>
      <c r="N706" s="5" t="s">
        <v>293</v>
      </c>
      <c r="O706" s="2" t="s">
        <v>293</v>
      </c>
      <c r="P706" s="2" t="s">
        <v>271</v>
      </c>
      <c r="Q706" s="1">
        <v>44</v>
      </c>
      <c r="R706" s="1">
        <v>7</v>
      </c>
      <c r="S706" s="1">
        <v>10</v>
      </c>
      <c r="T706" s="1">
        <v>17</v>
      </c>
      <c r="U706" s="1">
        <v>19</v>
      </c>
      <c r="V706" s="1">
        <v>80</v>
      </c>
      <c r="W706" s="20">
        <f t="shared" ref="W706:W769" si="894">IF(V706&gt;0,R706/V706,0)</f>
        <v>8.7499999999999994E-2</v>
      </c>
      <c r="X706" s="6">
        <v>920.88333333330002</v>
      </c>
      <c r="Y706" s="6">
        <f t="shared" ref="Y706:Y769" si="895">X706/Q706</f>
        <v>20.92916666666591</v>
      </c>
      <c r="Z706" s="1">
        <v>1096</v>
      </c>
      <c r="AA706" s="6">
        <f t="shared" ref="AA706:AA769" si="896">Z706/Q706</f>
        <v>24.90909090909091</v>
      </c>
      <c r="AB706" s="8">
        <f t="shared" ref="AB706:AB769" si="897">X706/Z706</f>
        <v>0.84022201946468977</v>
      </c>
      <c r="AC706" s="3">
        <f t="shared" ref="AC706:AC769" si="898">BO706+EQ706+FS706</f>
        <v>14.5</v>
      </c>
      <c r="AD706" s="8">
        <f t="shared" ref="AD706:AD769" si="899">AC706/X706*60</f>
        <v>0.94474508171505422</v>
      </c>
      <c r="AE706" s="20">
        <f t="shared" ref="AE706:AE769" si="900">IF((DB706+EY706+FX706)&gt;0,R706/(DB706+EY706+FX706),0)</f>
        <v>0.13461538461538461</v>
      </c>
      <c r="AF706" s="20">
        <f t="shared" ref="AF706:AF769" si="901">IF((DB706+EY706+FX706)&gt;0,S706/(DB706+EY706+FX706),0)</f>
        <v>0.19230769230769232</v>
      </c>
      <c r="AG706" s="20">
        <f t="shared" ref="AG706:AG769" si="902">AE706+AF706</f>
        <v>0.32692307692307693</v>
      </c>
      <c r="AH706" s="3" t="e">
        <f t="shared" ref="AH706:AH769" si="903">IF(AI706+AJ706&gt;0,AI706+AJ706," ")</f>
        <v>#VALUE!</v>
      </c>
      <c r="AI706" s="3" t="str">
        <f t="shared" ref="AI706:AI769" si="904">IF(BT706+EV706+FU706&gt;0,BT706+EV706+FU706," ")</f>
        <v xml:space="preserve"> </v>
      </c>
      <c r="AJ706" s="3" t="str">
        <f t="shared" ref="AJ706:AJ769" si="905">IF(BU706+EW706+FV706&gt;0,BU706+EW706+FV706," ")</f>
        <v xml:space="preserve"> </v>
      </c>
      <c r="AK706" s="20" t="e">
        <f t="shared" ref="AK706:AK769" si="906">IF(AI706+AJ706&gt;0,AI706/AH706," ")</f>
        <v>#VALUE!</v>
      </c>
      <c r="AL706" s="6">
        <v>0</v>
      </c>
      <c r="AM706" s="1">
        <v>34</v>
      </c>
      <c r="AN706" s="1">
        <v>58</v>
      </c>
      <c r="AO706" s="1">
        <v>27</v>
      </c>
      <c r="AP706" s="1">
        <v>32</v>
      </c>
      <c r="AQ706" s="1">
        <v>9</v>
      </c>
      <c r="AR706" s="6">
        <f t="shared" ref="AR706:AR769" si="907">AM706/X706*60</f>
        <v>2.2152643295387477</v>
      </c>
      <c r="AS706" s="6">
        <f t="shared" ref="AS706:AS769" si="908">AN706/X706*60</f>
        <v>3.7789803268602169</v>
      </c>
      <c r="AT706" s="6">
        <f t="shared" ref="AT706:AT769" si="909">AO706/X706*60</f>
        <v>1.7591804969866527</v>
      </c>
      <c r="AU706" s="6">
        <f t="shared" ref="AU706:AU769" si="910">AP706/X706*60</f>
        <v>2.0849546630952918</v>
      </c>
      <c r="AV706" s="6">
        <f t="shared" ref="AV706:AV769" si="911">AQ706/X706*60</f>
        <v>0.58639349899555082</v>
      </c>
      <c r="AW706" s="1">
        <v>52</v>
      </c>
      <c r="AX706" s="1">
        <v>20</v>
      </c>
      <c r="AY706" s="1">
        <v>2</v>
      </c>
      <c r="AZ706" s="1">
        <v>0</v>
      </c>
      <c r="BA706" s="1">
        <v>0</v>
      </c>
      <c r="BB706" s="1">
        <v>0</v>
      </c>
      <c r="BC706" s="7">
        <f>(EA706+FH706+GG706)-(DZ706+FG706+GF706)-((BD706/60)*(-0.29)+(EF706/60)*0.11+(FI706/60)*(-0.33))</f>
        <v>-12.012230555555718</v>
      </c>
      <c r="BD706" s="6">
        <v>730.68333333329997</v>
      </c>
      <c r="BE706" s="6">
        <f t="shared" ref="BE706:BE769" si="912">BD706/Q706</f>
        <v>16.606439393938636</v>
      </c>
      <c r="BF706" s="5">
        <v>16.05</v>
      </c>
      <c r="BG706" s="5">
        <v>33.51</v>
      </c>
      <c r="BH706" s="21">
        <f t="shared" ref="BH706:BH769" si="913">BF706/(BF706+BG706)</f>
        <v>0.32384987893462469</v>
      </c>
      <c r="BI706" s="1">
        <v>5</v>
      </c>
      <c r="BJ706" s="22">
        <v>1</v>
      </c>
      <c r="BK706" s="22">
        <v>6</v>
      </c>
      <c r="BL706" s="1">
        <v>7</v>
      </c>
      <c r="BM706" s="1">
        <f t="shared" ref="BM706:BM769" si="914">BI706+BL706</f>
        <v>12</v>
      </c>
      <c r="BN706" s="8">
        <f t="shared" ref="BN706:BN769" si="915">BM706/BD706*60</f>
        <v>0.98537898314367778</v>
      </c>
      <c r="BO706" s="3">
        <f t="shared" ref="BO706:BO769" si="916">IF(CQ706&gt;0,BJ706/CQ706,0)</f>
        <v>8</v>
      </c>
      <c r="BP706" s="20">
        <f t="shared" ref="BP706:BP769" si="917">IF(DB706&gt;0,BI706/DB706,0)</f>
        <v>0.12195121951219512</v>
      </c>
      <c r="BQ706" s="20">
        <f t="shared" ref="BQ706:BQ769" si="918">IF(DB706&gt;0,BL706/DB706,0)</f>
        <v>0.17073170731707318</v>
      </c>
      <c r="BR706" s="20">
        <f t="shared" ref="BR706:BR769" si="919">BP706+BQ706</f>
        <v>0.29268292682926833</v>
      </c>
      <c r="BS706" s="3" t="str">
        <f t="shared" ref="BS706:BS769" si="920">IF(BT706+BU706&gt;0,BT706+BU706," ")</f>
        <v xml:space="preserve"> </v>
      </c>
      <c r="BV706" s="20" t="str">
        <f t="shared" ref="BV706:BV769" si="921">IF(BT706+BU706&gt;0,BT706/BS706," ")</f>
        <v xml:space="preserve"> </v>
      </c>
      <c r="BW706" s="5">
        <v>101</v>
      </c>
      <c r="BX706" s="5">
        <v>122</v>
      </c>
      <c r="BY706" s="21">
        <f t="shared" ref="BY706:BY769" si="922">(BW706+BX706)/(BW706+BX706+BZ706+CA706+CC706+CD706)</f>
        <v>0.3071625344352617</v>
      </c>
      <c r="BZ706" s="5">
        <v>125</v>
      </c>
      <c r="CA706" s="5">
        <v>132</v>
      </c>
      <c r="CB706" s="23">
        <f t="shared" ref="CB706:CB769" si="923">(BZ706+CA706)/(BW706+BX706+BZ706+CA706+CC706+CD706)</f>
        <v>0.35399449035812675</v>
      </c>
      <c r="CC706" s="5">
        <v>126</v>
      </c>
      <c r="CD706" s="5">
        <v>120</v>
      </c>
      <c r="CE706" s="23">
        <f t="shared" ref="CE706:CE769" si="924">(CC706+CD706)/(BW706+BX706+BZ706+CA706+CC706+CD706)</f>
        <v>0.33884297520661155</v>
      </c>
      <c r="CF706" s="23">
        <f t="shared" ref="CF706:CF769" si="925">(BW706+BX706)/(BW706+BX706+BZ706+CA706)</f>
        <v>0.46458333333333335</v>
      </c>
      <c r="CG706" s="24">
        <v>1</v>
      </c>
      <c r="CH706" s="5">
        <v>254</v>
      </c>
      <c r="CI706" s="5">
        <v>282</v>
      </c>
      <c r="CJ706" s="5">
        <v>253</v>
      </c>
      <c r="CK706">
        <v>15.79720388</v>
      </c>
      <c r="CL706" s="5">
        <v>7.5999999999999998E-2</v>
      </c>
      <c r="CM706" s="5">
        <v>2</v>
      </c>
      <c r="CN706" s="5">
        <v>1.2390000000000001</v>
      </c>
      <c r="CO706" s="5">
        <v>2.6419999999999999</v>
      </c>
      <c r="CP706" s="5">
        <v>-2.9929999999999999</v>
      </c>
      <c r="CQ706" s="21">
        <f t="shared" ref="CQ706:CQ769" si="926">IF(DB706&gt;0,DB706/(DB706+DD706),0)</f>
        <v>0.125</v>
      </c>
      <c r="CR706" s="25">
        <f t="shared" ref="CR706:CR769" si="927">DE706/(DC706+DE706)</f>
        <v>0.9337349397590361</v>
      </c>
      <c r="CS706" s="22">
        <f t="shared" ref="CS706:CS769" si="928">CR706*1000+CQ706*100</f>
        <v>946.23493975903614</v>
      </c>
      <c r="CT706" s="21">
        <f t="shared" ref="CT706:CT769" si="929">CQ706-(1-CR706)</f>
        <v>5.8734939759036098E-2</v>
      </c>
      <c r="CU706" s="26">
        <f t="shared" ref="CU706:CU769" si="930">DB706/(BF706*Q706)*60</f>
        <v>3.483432455395072</v>
      </c>
      <c r="CV706" s="27">
        <f t="shared" ref="CV706:CV769" si="931">DC706/(BF706*Q706)*60</f>
        <v>1.8691588785046727</v>
      </c>
      <c r="CW706" s="27">
        <f t="shared" ref="CW706:CW769" si="932">(DB706+DD706)/(BF706*Q706)*60</f>
        <v>27.867459643160576</v>
      </c>
      <c r="CX706" s="27">
        <f t="shared" ref="CX706:CX769" si="933">(DC706+DE706)/(BF706*Q706)*60</f>
        <v>28.207306711979609</v>
      </c>
      <c r="CY706" s="27">
        <f t="shared" ref="CY706:CY769" si="934">(DB706+DD706+DF706+DI706)/(BF706*Q706)*60</f>
        <v>53.271028037383175</v>
      </c>
      <c r="CZ706" s="27">
        <f t="shared" ref="CZ706:CZ769" si="935">(DC706+DE706+DG706+DH706)/(BF706*Q706)*60</f>
        <v>57.943925233644855</v>
      </c>
      <c r="DA706" s="28">
        <f t="shared" ref="DA706:DA769" si="936">CY706-CZ706</f>
        <v>-4.6728971962616797</v>
      </c>
      <c r="DB706" s="5">
        <v>41</v>
      </c>
      <c r="DC706" s="5">
        <v>22</v>
      </c>
      <c r="DD706" s="22">
        <v>287</v>
      </c>
      <c r="DE706" s="22">
        <v>310</v>
      </c>
      <c r="DF706" s="22">
        <v>122</v>
      </c>
      <c r="DG706" s="22">
        <v>158</v>
      </c>
      <c r="DH706" s="22">
        <v>192</v>
      </c>
      <c r="DI706" s="22">
        <v>177</v>
      </c>
      <c r="DJ706" s="29">
        <f t="shared" ref="DJ706:DJ769" si="937">DA706-(-11.91+CP706-CN706+CF706*24)</f>
        <v>0.31910280373831945</v>
      </c>
      <c r="DK706" s="27">
        <f t="shared" ref="DK706:DK769" si="938">DR706/(BG706*Q706)*60</f>
        <v>2.034670790266135</v>
      </c>
      <c r="DL706" s="27">
        <f t="shared" ref="DL706:DL769" si="939">DS706/(BG706*Q706)*60</f>
        <v>2.034670790266135</v>
      </c>
      <c r="DM706" s="27">
        <f t="shared" ref="DM706:DM769" si="940">(DR706+DT706)/(BG706*Q706)*60</f>
        <v>25.636851957353304</v>
      </c>
      <c r="DN706" s="27">
        <f t="shared" ref="DN706:DN769" si="941">(DS706+DU706)/(BG706*Q706)*60</f>
        <v>25.840319036379917</v>
      </c>
      <c r="DO706" s="27">
        <f t="shared" ref="DO706:DO769" si="942">(DR706+DT706+DV706+DY706)/(BG706*Q706)*60</f>
        <v>49.035566045413859</v>
      </c>
      <c r="DP706" s="27">
        <f t="shared" ref="DP706:DP769" si="943">(DS706+DU706+DW706+DX706)/(BG706*Q706)*60</f>
        <v>54.651257426548398</v>
      </c>
      <c r="DQ706" s="30">
        <f t="shared" ref="DQ706:DQ769" si="944">DA706-(DO706-DP706)</f>
        <v>0.94279418487285938</v>
      </c>
      <c r="DR706" s="5">
        <v>50</v>
      </c>
      <c r="DS706" s="5">
        <v>50</v>
      </c>
      <c r="DT706" s="5">
        <v>580</v>
      </c>
      <c r="DU706" s="5">
        <v>585</v>
      </c>
      <c r="DV706" s="5">
        <v>251</v>
      </c>
      <c r="DW706" s="5">
        <v>322</v>
      </c>
      <c r="DX706" s="5">
        <v>386</v>
      </c>
      <c r="DY706" s="5">
        <v>324</v>
      </c>
      <c r="DZ706" s="22">
        <v>15</v>
      </c>
      <c r="EA706" s="22">
        <v>1</v>
      </c>
      <c r="EB706" s="22">
        <f t="shared" ref="EB706:EB769" si="945">EA706-DZ706</f>
        <v>-14</v>
      </c>
      <c r="EC706" s="26">
        <f t="shared" ref="EC706:EC769" si="946">DZ706/(BE706*Q706)*60</f>
        <v>1.231723728929597</v>
      </c>
      <c r="ED706" s="27">
        <f t="shared" ref="ED706:ED769" si="947">EA706/(BE706*Q706)*60</f>
        <v>8.2114915261973134E-2</v>
      </c>
      <c r="EE706" s="27">
        <f t="shared" ref="EE706:EE769" si="948">EB706/(BE706*Q706)*60</f>
        <v>-1.1496088136676239</v>
      </c>
      <c r="EF706" s="6">
        <v>80.45</v>
      </c>
      <c r="EG706" s="6">
        <f t="shared" ref="EG706:EG769" si="949">EF706/Q706</f>
        <v>1.8284090909090909</v>
      </c>
      <c r="EH706" s="5">
        <v>1.6800000000000002</v>
      </c>
      <c r="EI706" s="5">
        <v>2.44</v>
      </c>
      <c r="EJ706" s="21">
        <f t="shared" ref="EJ706:EJ769" si="950">IF(EI706&gt;0,EH706/(EH706+EI706)," ")</f>
        <v>0.40776699029126218</v>
      </c>
      <c r="EK706" s="1">
        <v>2</v>
      </c>
      <c r="EL706" s="22">
        <v>1</v>
      </c>
      <c r="EM706" s="22">
        <v>1</v>
      </c>
      <c r="EN706" s="1">
        <v>3</v>
      </c>
      <c r="EO706" s="3">
        <f t="shared" ref="EO706:EO769" si="951">EK706+EN706</f>
        <v>5</v>
      </c>
      <c r="EP706" s="6">
        <f t="shared" ref="EP706:EP769" si="952">IF(EF706&gt;0,EO706/EF706*60,0)</f>
        <v>3.7290242386575514</v>
      </c>
      <c r="EQ706" s="3">
        <f t="shared" ref="EQ706:EQ769" si="953">IF(EY706&gt;0,EL706/(EY706/(EY706+FA706)),0)</f>
        <v>6.5</v>
      </c>
      <c r="ER706" s="20">
        <f t="shared" ref="ER706:ER769" si="954">IF(EY706&gt;0,EK706/EY706,0)</f>
        <v>0.2</v>
      </c>
      <c r="ES706" s="20">
        <f t="shared" ref="ES706:ES769" si="955">IF(EY706&gt;0,EN706/EY706,0)</f>
        <v>0.3</v>
      </c>
      <c r="ET706" s="20">
        <f t="shared" ref="ET706:ET769" si="956">ER706+ES706</f>
        <v>0.5</v>
      </c>
      <c r="EU706" s="3" t="str">
        <f t="shared" ref="EU706:EU769" si="957">IF(EV706+EW706&gt;0,EV706+EW706," ")</f>
        <v xml:space="preserve"> </v>
      </c>
      <c r="EX706" s="20" t="str">
        <f t="shared" ref="EX706:EX769" si="958">IF(EV706+EW706&gt;0,EV706/EU706," ")</f>
        <v xml:space="preserve"> </v>
      </c>
      <c r="EY706" s="5">
        <v>10</v>
      </c>
      <c r="EZ706" s="5">
        <v>2</v>
      </c>
      <c r="FA706" s="22">
        <v>55</v>
      </c>
      <c r="FB706" s="22">
        <v>7</v>
      </c>
      <c r="FC706" s="22">
        <v>25</v>
      </c>
      <c r="FD706" s="22">
        <v>5</v>
      </c>
      <c r="FE706" s="22">
        <v>4</v>
      </c>
      <c r="FF706" s="22">
        <v>32</v>
      </c>
      <c r="FG706" s="22">
        <v>1</v>
      </c>
      <c r="FH706" s="22">
        <v>0</v>
      </c>
      <c r="FI706" s="6">
        <v>109.75</v>
      </c>
      <c r="FJ706" s="6">
        <f t="shared" ref="FJ706:FJ769" si="959">FI706/Q706</f>
        <v>2.4943181818181817</v>
      </c>
      <c r="FK706" s="5">
        <v>2.3199999999999998</v>
      </c>
      <c r="FL706" s="5">
        <v>3.03</v>
      </c>
      <c r="FM706" s="21">
        <f t="shared" ref="FM706:FM769" si="960">IF(FL706&gt;0,FK706/(FK706+FL706)," ")</f>
        <v>0.43364485981308409</v>
      </c>
      <c r="FN706" s="1">
        <v>0</v>
      </c>
      <c r="FO706" s="22">
        <v>0</v>
      </c>
      <c r="FP706" s="22">
        <v>0</v>
      </c>
      <c r="FQ706" s="1">
        <v>0</v>
      </c>
      <c r="FR706" s="1">
        <f t="shared" ref="FR706:FR769" si="961">FN706+FQ706</f>
        <v>0</v>
      </c>
      <c r="FS706" s="3">
        <f t="shared" ref="FS706:FS769" si="962">IF(FX706&gt;0,FO706/(FX706/(FX706+FZ706)),0)</f>
        <v>0</v>
      </c>
      <c r="FT706" s="3" t="str">
        <f t="shared" ref="FT706:FT769" si="963">IF(FU706+FV706&gt;0,FU706+FV706," ")</f>
        <v xml:space="preserve"> </v>
      </c>
      <c r="FW706" s="20" t="str">
        <f t="shared" ref="FW706:FW769" si="964">IF(FU706+FV706&gt;0,FU706/FT706," ")</f>
        <v xml:space="preserve"> </v>
      </c>
      <c r="FX706" s="5">
        <v>1</v>
      </c>
      <c r="FY706" s="5">
        <v>14</v>
      </c>
      <c r="FZ706" s="22">
        <v>15</v>
      </c>
      <c r="GA706" s="22">
        <v>66</v>
      </c>
      <c r="GB706" s="22">
        <v>10</v>
      </c>
      <c r="GC706" s="22">
        <v>39</v>
      </c>
      <c r="GD706" s="22">
        <v>41</v>
      </c>
      <c r="GE706" s="22">
        <v>2</v>
      </c>
      <c r="GF706" s="22">
        <v>1</v>
      </c>
      <c r="GG706" s="22">
        <v>0</v>
      </c>
      <c r="GH706" s="1">
        <v>54</v>
      </c>
      <c r="GI706" s="1">
        <v>11</v>
      </c>
      <c r="GJ706" s="1">
        <v>38</v>
      </c>
      <c r="GK706" s="1">
        <v>14</v>
      </c>
      <c r="GL706" s="6"/>
      <c r="GM706" s="6"/>
      <c r="GN706" s="31" t="str">
        <f t="shared" ref="GN706:GN769" si="965">IF(GL706&gt;0,GM706/GL706," ")</f>
        <v xml:space="preserve"> </v>
      </c>
      <c r="GP706" s="1">
        <v>1</v>
      </c>
      <c r="GQ706" s="1">
        <v>0</v>
      </c>
      <c r="GR706" s="1">
        <v>3</v>
      </c>
      <c r="GS706" s="1">
        <v>1</v>
      </c>
      <c r="GT706" s="1">
        <v>0</v>
      </c>
      <c r="GU706" s="1">
        <v>0</v>
      </c>
      <c r="GV706" s="32" t="str">
        <f t="shared" ref="GV706:GV769" si="966">IF(GU706&gt;0,GT706/GU706," ")</f>
        <v xml:space="preserve"> </v>
      </c>
      <c r="GW706" s="9">
        <f t="shared" ref="GW706:GW769" si="967">IF(BE706&gt;=IF(LEFT(P706,1)="D",16.5,12.4),1,0)+IF(EG706&gt;=1.7,1,0)+IF(FJ706&gt;=1.7,1,0)+IF(BN706&gt;=IF(LEFT(P706,1)="D",0.85,1.7),1,0)+IF(AS706&gt;=IF(LEFT(P706,1)="D",5.1,1.7),1,0)+IF(AR706&gt;5.1,1,0)+IF((EA706+FH706+GG706)&gt;=(DZ706+FG706+GF706),1,0)+IF(GL706&gt;2,1,0)+IF(CM706&lt;=IF(LEFT(P706,1)="D",4,7),1,0)+IF(CG706&lt;=IF(LEFT(P706,1)="D",4,7),1,0)</f>
        <v>6</v>
      </c>
      <c r="GX706" s="10">
        <v>1.6</v>
      </c>
      <c r="GY706" s="10">
        <v>3.4</v>
      </c>
      <c r="GZ706" s="10">
        <v>5</v>
      </c>
      <c r="HA706" s="29">
        <f t="shared" ref="HA706:HA769" si="968">GZ706/Q706</f>
        <v>0.11363636363636363</v>
      </c>
      <c r="HB706" s="29">
        <f t="shared" ref="HB706:HB769" si="969">GZ706/X706*60</f>
        <v>0.32577416610863941</v>
      </c>
      <c r="HC706">
        <v>22.1</v>
      </c>
      <c r="HD706">
        <v>23.1</v>
      </c>
      <c r="HE706">
        <v>12.5</v>
      </c>
      <c r="HF706">
        <v>2.1</v>
      </c>
      <c r="HG706">
        <v>4.8</v>
      </c>
      <c r="HH706">
        <v>0</v>
      </c>
      <c r="HI706">
        <v>6.9</v>
      </c>
      <c r="HJ706" s="11">
        <f t="shared" ref="HJ706:HJ769" si="970">HI706/Q706</f>
        <v>0.15681818181818183</v>
      </c>
      <c r="HK706" s="11">
        <f t="shared" ref="HK706:HK769" si="971">HI706/X706*60</f>
        <v>0.44956834922992239</v>
      </c>
      <c r="HL706">
        <v>99</v>
      </c>
      <c r="HM706">
        <v>0</v>
      </c>
      <c r="HN706">
        <v>0</v>
      </c>
      <c r="HO706">
        <v>3</v>
      </c>
      <c r="HP706" t="s">
        <v>3203</v>
      </c>
      <c r="HQ706" s="33">
        <v>3666667</v>
      </c>
      <c r="HR706" s="33">
        <v>0</v>
      </c>
      <c r="HS706" s="30">
        <f t="shared" ref="HS706:HS769" si="972">HI706-3*((48/82*HQ706)/1000000-0.5*(HL706/99)*(48/82))</f>
        <v>1.3390238048780505</v>
      </c>
    </row>
    <row r="707" spans="1:227" x14ac:dyDescent="0.2">
      <c r="A707" s="1">
        <v>13</v>
      </c>
      <c r="B707" s="2" t="s">
        <v>3204</v>
      </c>
      <c r="C707" s="2" t="s">
        <v>3205</v>
      </c>
      <c r="D707" s="2" t="s">
        <v>257</v>
      </c>
      <c r="E707" s="2" t="s">
        <v>240</v>
      </c>
      <c r="F707" s="2">
        <v>73</v>
      </c>
      <c r="G707" s="2">
        <v>201</v>
      </c>
      <c r="H707" s="2" t="s">
        <v>231</v>
      </c>
      <c r="J707" s="3">
        <v>25</v>
      </c>
      <c r="K707" s="5" t="s">
        <v>3206</v>
      </c>
      <c r="L707" s="5" t="s">
        <v>3207</v>
      </c>
      <c r="M707" s="5" t="s">
        <v>582</v>
      </c>
      <c r="N707" s="5" t="s">
        <v>437</v>
      </c>
      <c r="O707" s="2" t="s">
        <v>437</v>
      </c>
      <c r="P707" s="2" t="s">
        <v>236</v>
      </c>
      <c r="Q707" s="1">
        <v>47</v>
      </c>
      <c r="R707" s="1">
        <v>9</v>
      </c>
      <c r="S707" s="1">
        <v>4</v>
      </c>
      <c r="T707" s="1">
        <v>13</v>
      </c>
      <c r="U707" s="1">
        <v>-10</v>
      </c>
      <c r="V707" s="1">
        <v>57</v>
      </c>
      <c r="W707" s="20">
        <f t="shared" si="894"/>
        <v>0.15789473684210525</v>
      </c>
      <c r="X707" s="6">
        <v>745.43333333329997</v>
      </c>
      <c r="Y707" s="6">
        <f t="shared" si="895"/>
        <v>15.860283687942552</v>
      </c>
      <c r="Z707" s="1">
        <v>1089</v>
      </c>
      <c r="AA707" s="6">
        <f t="shared" si="896"/>
        <v>23.170212765957448</v>
      </c>
      <c r="AB707" s="8">
        <f t="shared" si="897"/>
        <v>0.68451178451175387</v>
      </c>
      <c r="AC707" s="3">
        <f t="shared" si="898"/>
        <v>23.928571428571431</v>
      </c>
      <c r="AD707" s="8">
        <f t="shared" si="899"/>
        <v>1.926012993401176</v>
      </c>
      <c r="AE707" s="20">
        <f t="shared" si="900"/>
        <v>0.52941176470588236</v>
      </c>
      <c r="AF707" s="20">
        <f t="shared" si="901"/>
        <v>0.23529411764705882</v>
      </c>
      <c r="AG707" s="20">
        <f t="shared" si="902"/>
        <v>0.76470588235294112</v>
      </c>
      <c r="AH707" s="3">
        <f t="shared" si="903"/>
        <v>482</v>
      </c>
      <c r="AI707" s="3">
        <f t="shared" si="904"/>
        <v>223</v>
      </c>
      <c r="AJ707" s="3">
        <f t="shared" si="905"/>
        <v>259</v>
      </c>
      <c r="AK707" s="20">
        <f t="shared" si="906"/>
        <v>0.46265560165975106</v>
      </c>
      <c r="AL707" s="6">
        <v>17.7</v>
      </c>
      <c r="AM707" s="1">
        <v>38</v>
      </c>
      <c r="AN707" s="1">
        <v>21</v>
      </c>
      <c r="AO707" s="1">
        <v>24</v>
      </c>
      <c r="AP707" s="1">
        <v>7</v>
      </c>
      <c r="AQ707" s="1">
        <v>22</v>
      </c>
      <c r="AR707" s="6">
        <f t="shared" si="907"/>
        <v>3.0586236193714198</v>
      </c>
      <c r="AS707" s="6">
        <f t="shared" si="908"/>
        <v>1.6902920001789425</v>
      </c>
      <c r="AT707" s="6">
        <f t="shared" si="909"/>
        <v>1.9317622859187915</v>
      </c>
      <c r="AU707" s="6">
        <f t="shared" si="910"/>
        <v>0.56343066672631414</v>
      </c>
      <c r="AV707" s="6">
        <f t="shared" si="911"/>
        <v>1.7707820954255586</v>
      </c>
      <c r="AW707" s="1">
        <v>18</v>
      </c>
      <c r="AX707" s="1">
        <v>9</v>
      </c>
      <c r="AY707" s="1">
        <v>0</v>
      </c>
      <c r="AZ707" s="1">
        <v>0</v>
      </c>
      <c r="BA707" s="1">
        <v>0</v>
      </c>
      <c r="BB707" s="1">
        <v>0</v>
      </c>
      <c r="BC707" s="7">
        <f>(EA707+FH707+GG707)-(DZ707+FG707+GF707)-((BD707/60)*(0.11)+(EF707/60)*(-0.14)+(FI707/60)*(0.13))</f>
        <v>-3.35248611111105</v>
      </c>
      <c r="BD707" s="6">
        <v>635.98333333330004</v>
      </c>
      <c r="BE707" s="6">
        <f t="shared" si="912"/>
        <v>13.531560283687234</v>
      </c>
      <c r="BF707" s="5">
        <v>13.13</v>
      </c>
      <c r="BG707" s="5">
        <v>36.15</v>
      </c>
      <c r="BH707" s="21">
        <f t="shared" si="913"/>
        <v>0.26643668831168832</v>
      </c>
      <c r="BI707" s="1">
        <v>8</v>
      </c>
      <c r="BJ707" s="22">
        <v>1</v>
      </c>
      <c r="BK707" s="22">
        <v>1</v>
      </c>
      <c r="BL707" s="1">
        <v>2</v>
      </c>
      <c r="BM707" s="1">
        <f t="shared" si="914"/>
        <v>10</v>
      </c>
      <c r="BN707" s="8">
        <f t="shared" si="915"/>
        <v>0.94342094918634889</v>
      </c>
      <c r="BO707" s="3">
        <f t="shared" si="916"/>
        <v>14.928571428571429</v>
      </c>
      <c r="BP707" s="20">
        <f t="shared" si="917"/>
        <v>0.5714285714285714</v>
      </c>
      <c r="BQ707" s="20">
        <f t="shared" si="918"/>
        <v>0.14285714285714285</v>
      </c>
      <c r="BR707" s="20">
        <f t="shared" si="919"/>
        <v>0.71428571428571419</v>
      </c>
      <c r="BS707" s="3">
        <f t="shared" si="920"/>
        <v>419</v>
      </c>
      <c r="BT707" s="1">
        <v>203</v>
      </c>
      <c r="BU707" s="1">
        <v>216</v>
      </c>
      <c r="BV707" s="20">
        <f t="shared" si="921"/>
        <v>0.48448687350835323</v>
      </c>
      <c r="BW707" s="5">
        <v>90</v>
      </c>
      <c r="BX707" s="5">
        <v>93</v>
      </c>
      <c r="BY707" s="21">
        <f t="shared" si="922"/>
        <v>0.29421221864951769</v>
      </c>
      <c r="BZ707" s="5">
        <v>116</v>
      </c>
      <c r="CA707" s="5">
        <v>108</v>
      </c>
      <c r="CB707" s="23">
        <f t="shared" si="923"/>
        <v>0.36012861736334406</v>
      </c>
      <c r="CC707" s="5">
        <v>110</v>
      </c>
      <c r="CD707" s="5">
        <v>105</v>
      </c>
      <c r="CE707" s="23">
        <f t="shared" si="924"/>
        <v>0.34565916398713825</v>
      </c>
      <c r="CF707" s="23">
        <f t="shared" si="925"/>
        <v>0.44963144963144963</v>
      </c>
      <c r="CG707" s="24">
        <v>7</v>
      </c>
      <c r="CH707" s="5">
        <v>205</v>
      </c>
      <c r="CI707" s="5">
        <v>208</v>
      </c>
      <c r="CJ707" s="5">
        <v>168</v>
      </c>
      <c r="CK707">
        <v>15.15690386</v>
      </c>
      <c r="CL707" s="5">
        <v>3.5000000000000003E-2</v>
      </c>
      <c r="CM707" s="5">
        <v>8</v>
      </c>
      <c r="CN707" s="5">
        <v>0.90800000000000003</v>
      </c>
      <c r="CO707" s="5">
        <v>-0.91500000000000004</v>
      </c>
      <c r="CP707" s="5">
        <v>-6.8079999999999998</v>
      </c>
      <c r="CQ707" s="21">
        <f t="shared" si="926"/>
        <v>6.6985645933014357E-2</v>
      </c>
      <c r="CR707" s="25">
        <f t="shared" si="927"/>
        <v>0.9054545454545454</v>
      </c>
      <c r="CS707" s="22">
        <f t="shared" si="928"/>
        <v>912.15311004784678</v>
      </c>
      <c r="CT707" s="21">
        <f t="shared" si="929"/>
        <v>-2.7559808612440242E-2</v>
      </c>
      <c r="CU707" s="26">
        <f t="shared" si="930"/>
        <v>1.361183581533276</v>
      </c>
      <c r="CV707" s="27">
        <f t="shared" si="931"/>
        <v>2.5279123657046556</v>
      </c>
      <c r="CW707" s="27">
        <f t="shared" si="932"/>
        <v>20.320526324318191</v>
      </c>
      <c r="CX707" s="27">
        <f t="shared" si="933"/>
        <v>26.737534637260779</v>
      </c>
      <c r="CY707" s="27">
        <f t="shared" si="934"/>
        <v>39.863233459188798</v>
      </c>
      <c r="CZ707" s="27">
        <f t="shared" si="935"/>
        <v>54.058433666607243</v>
      </c>
      <c r="DA707" s="28">
        <f t="shared" si="936"/>
        <v>-14.195200207418445</v>
      </c>
      <c r="DB707" s="5">
        <v>14</v>
      </c>
      <c r="DC707" s="5">
        <v>26</v>
      </c>
      <c r="DD707" s="22">
        <v>195</v>
      </c>
      <c r="DE707" s="22">
        <v>249</v>
      </c>
      <c r="DF707" s="22">
        <v>83</v>
      </c>
      <c r="DG707" s="22">
        <v>129</v>
      </c>
      <c r="DH707" s="22">
        <v>152</v>
      </c>
      <c r="DI707" s="22">
        <v>118</v>
      </c>
      <c r="DJ707" s="29">
        <f t="shared" si="937"/>
        <v>-5.3603549985732357</v>
      </c>
      <c r="DK707" s="27">
        <f t="shared" si="938"/>
        <v>2.1188311115034875</v>
      </c>
      <c r="DL707" s="27">
        <f t="shared" si="939"/>
        <v>2.2600865189370531</v>
      </c>
      <c r="DM707" s="27">
        <f t="shared" si="940"/>
        <v>27.121038227244636</v>
      </c>
      <c r="DN707" s="27">
        <f t="shared" si="941"/>
        <v>27.544804449545335</v>
      </c>
      <c r="DO707" s="27">
        <f t="shared" si="942"/>
        <v>49.01562637944734</v>
      </c>
      <c r="DP707" s="27">
        <f t="shared" si="943"/>
        <v>53.217974750595921</v>
      </c>
      <c r="DQ707" s="30">
        <f t="shared" si="944"/>
        <v>-9.992851836269864</v>
      </c>
      <c r="DR707" s="5">
        <v>60</v>
      </c>
      <c r="DS707" s="5">
        <v>64</v>
      </c>
      <c r="DT707" s="5">
        <v>708</v>
      </c>
      <c r="DU707" s="5">
        <v>716</v>
      </c>
      <c r="DV707" s="5">
        <v>272</v>
      </c>
      <c r="DW707" s="5">
        <v>314</v>
      </c>
      <c r="DX707" s="5">
        <v>413</v>
      </c>
      <c r="DY707" s="5">
        <v>348</v>
      </c>
      <c r="DZ707" s="22">
        <v>8</v>
      </c>
      <c r="EA707" s="22">
        <v>6</v>
      </c>
      <c r="EB707" s="22">
        <f t="shared" si="945"/>
        <v>-2</v>
      </c>
      <c r="EC707" s="26">
        <f t="shared" si="946"/>
        <v>0.75473675934907902</v>
      </c>
      <c r="ED707" s="27">
        <f t="shared" si="947"/>
        <v>0.56605256951180927</v>
      </c>
      <c r="EE707" s="27">
        <f t="shared" si="948"/>
        <v>-0.18868418983726976</v>
      </c>
      <c r="EF707" s="6">
        <v>11.25</v>
      </c>
      <c r="EG707" s="6">
        <f t="shared" si="949"/>
        <v>0.23936170212765959</v>
      </c>
      <c r="EH707" s="5">
        <v>0.24</v>
      </c>
      <c r="EI707" s="5">
        <v>4.54</v>
      </c>
      <c r="EJ707" s="21">
        <f t="shared" si="950"/>
        <v>5.0209205020920494E-2</v>
      </c>
      <c r="EK707" s="1">
        <v>1</v>
      </c>
      <c r="EL707" s="22">
        <v>1</v>
      </c>
      <c r="EM707" s="22">
        <v>0</v>
      </c>
      <c r="EN707" s="1">
        <v>1</v>
      </c>
      <c r="EO707" s="3">
        <f t="shared" si="951"/>
        <v>2</v>
      </c>
      <c r="EP707" s="6">
        <f t="shared" si="952"/>
        <v>10.666666666666668</v>
      </c>
      <c r="EQ707" s="3">
        <f t="shared" si="953"/>
        <v>4</v>
      </c>
      <c r="ER707" s="20">
        <f t="shared" si="954"/>
        <v>0.5</v>
      </c>
      <c r="ES707" s="20">
        <f t="shared" si="955"/>
        <v>0.5</v>
      </c>
      <c r="ET707" s="20">
        <f t="shared" si="956"/>
        <v>1</v>
      </c>
      <c r="EU707" s="3">
        <f t="shared" si="957"/>
        <v>10</v>
      </c>
      <c r="EV707" s="1">
        <v>3</v>
      </c>
      <c r="EW707" s="1">
        <v>7</v>
      </c>
      <c r="EX707" s="20">
        <f t="shared" si="958"/>
        <v>0.3</v>
      </c>
      <c r="EY707" s="5">
        <v>2</v>
      </c>
      <c r="EZ707" s="5">
        <v>0</v>
      </c>
      <c r="FA707" s="22">
        <v>6</v>
      </c>
      <c r="FB707" s="22">
        <v>1</v>
      </c>
      <c r="FC707" s="22">
        <v>2</v>
      </c>
      <c r="FD707" s="22">
        <v>0</v>
      </c>
      <c r="FE707" s="22">
        <v>0</v>
      </c>
      <c r="FF707" s="22">
        <v>2</v>
      </c>
      <c r="FG707" s="22">
        <v>0</v>
      </c>
      <c r="FH707" s="22">
        <v>1</v>
      </c>
      <c r="FI707" s="6">
        <v>98.2</v>
      </c>
      <c r="FJ707" s="6">
        <f t="shared" si="959"/>
        <v>2.0893617021276598</v>
      </c>
      <c r="FK707" s="5">
        <v>2.0099999999999998</v>
      </c>
      <c r="FL707" s="5">
        <v>2.61</v>
      </c>
      <c r="FM707" s="21">
        <f t="shared" si="960"/>
        <v>0.4350649350649351</v>
      </c>
      <c r="FN707" s="1">
        <v>0</v>
      </c>
      <c r="FO707" s="22">
        <v>1</v>
      </c>
      <c r="FP707" s="22">
        <v>0</v>
      </c>
      <c r="FQ707" s="1">
        <v>1</v>
      </c>
      <c r="FR707" s="1">
        <f t="shared" si="961"/>
        <v>1</v>
      </c>
      <c r="FS707" s="3">
        <f t="shared" si="962"/>
        <v>5</v>
      </c>
      <c r="FT707" s="3">
        <f t="shared" si="963"/>
        <v>53</v>
      </c>
      <c r="FU707" s="1">
        <v>17</v>
      </c>
      <c r="FV707" s="1">
        <v>36</v>
      </c>
      <c r="FW707" s="20">
        <f t="shared" si="964"/>
        <v>0.32075471698113206</v>
      </c>
      <c r="FX707" s="5">
        <v>1</v>
      </c>
      <c r="FY707" s="5">
        <v>12</v>
      </c>
      <c r="FZ707" s="22">
        <v>4</v>
      </c>
      <c r="GA707" s="22">
        <v>70</v>
      </c>
      <c r="GB707" s="22">
        <v>1</v>
      </c>
      <c r="GC707" s="22">
        <v>24</v>
      </c>
      <c r="GD707" s="22">
        <v>51</v>
      </c>
      <c r="GE707" s="22">
        <v>1</v>
      </c>
      <c r="GF707" s="22">
        <v>1</v>
      </c>
      <c r="GG707" s="22">
        <v>0</v>
      </c>
      <c r="GH707" s="1">
        <v>18</v>
      </c>
      <c r="GI707" s="1">
        <v>2</v>
      </c>
      <c r="GJ707" s="1">
        <v>40</v>
      </c>
      <c r="GK707" s="1">
        <v>14</v>
      </c>
      <c r="GL707" s="6"/>
      <c r="GM707" s="6"/>
      <c r="GN707" s="31" t="str">
        <f t="shared" si="965"/>
        <v xml:space="preserve"> </v>
      </c>
      <c r="GP707" s="1">
        <v>1</v>
      </c>
      <c r="GQ707" s="1">
        <v>0</v>
      </c>
      <c r="GR707" s="1">
        <v>2</v>
      </c>
      <c r="GS707" s="1">
        <v>0</v>
      </c>
      <c r="GT707" s="1">
        <v>0</v>
      </c>
      <c r="GU707" s="1">
        <v>0</v>
      </c>
      <c r="GV707" s="32" t="str">
        <f t="shared" si="966"/>
        <v xml:space="preserve"> </v>
      </c>
      <c r="GW707" s="9">
        <f t="shared" si="967"/>
        <v>3</v>
      </c>
      <c r="GX707" s="10">
        <v>0.30000000000000004</v>
      </c>
      <c r="GY707" s="10">
        <v>0.4</v>
      </c>
      <c r="GZ707" s="10">
        <v>0.8</v>
      </c>
      <c r="HA707" s="29">
        <f t="shared" si="968"/>
        <v>1.7021276595744681E-2</v>
      </c>
      <c r="HB707" s="29">
        <f t="shared" si="969"/>
        <v>6.4392076197293049E-2</v>
      </c>
      <c r="HC707">
        <v>13.1</v>
      </c>
      <c r="HD707">
        <v>16</v>
      </c>
      <c r="HE707">
        <v>-7.7</v>
      </c>
      <c r="HF707">
        <v>0.1</v>
      </c>
      <c r="HG707">
        <v>1.2</v>
      </c>
      <c r="HH707">
        <v>0</v>
      </c>
      <c r="HI707">
        <v>1.3</v>
      </c>
      <c r="HJ707" s="11">
        <f t="shared" si="970"/>
        <v>2.7659574468085108E-2</v>
      </c>
      <c r="HK707" s="11">
        <f t="shared" si="971"/>
        <v>0.10463712382060121</v>
      </c>
      <c r="HL707">
        <v>99</v>
      </c>
      <c r="HM707">
        <v>0</v>
      </c>
      <c r="HN707">
        <v>0</v>
      </c>
      <c r="HQ707" s="33">
        <v>1050000</v>
      </c>
      <c r="HR707" s="33">
        <v>0</v>
      </c>
      <c r="HS707" s="30">
        <f t="shared" si="972"/>
        <v>0.33414634146341471</v>
      </c>
    </row>
    <row r="708" spans="1:227" x14ac:dyDescent="0.2">
      <c r="A708" s="1">
        <v>19</v>
      </c>
      <c r="B708" s="2" t="s">
        <v>3208</v>
      </c>
      <c r="C708" s="2" t="s">
        <v>595</v>
      </c>
      <c r="D708" s="2" t="s">
        <v>257</v>
      </c>
      <c r="E708" s="2" t="s">
        <v>240</v>
      </c>
      <c r="F708" s="2">
        <v>75</v>
      </c>
      <c r="G708" s="2">
        <v>215</v>
      </c>
      <c r="H708" s="2" t="s">
        <v>249</v>
      </c>
      <c r="J708" s="3">
        <v>30</v>
      </c>
      <c r="K708" s="5" t="s">
        <v>3209</v>
      </c>
      <c r="L708" s="5" t="s">
        <v>3210</v>
      </c>
      <c r="M708" s="5" t="s">
        <v>261</v>
      </c>
      <c r="N708" s="5" t="s">
        <v>278</v>
      </c>
      <c r="O708" s="2" t="s">
        <v>278</v>
      </c>
      <c r="P708" s="2" t="s">
        <v>314</v>
      </c>
      <c r="Q708" s="1">
        <v>5</v>
      </c>
      <c r="R708" s="1">
        <v>2</v>
      </c>
      <c r="S708" s="1">
        <v>3</v>
      </c>
      <c r="T708" s="1">
        <v>5</v>
      </c>
      <c r="U708" s="1">
        <v>3</v>
      </c>
      <c r="V708" s="1">
        <v>12</v>
      </c>
      <c r="W708" s="20">
        <f t="shared" si="894"/>
        <v>0.16666666666666666</v>
      </c>
      <c r="X708" s="6">
        <v>95.883333333300001</v>
      </c>
      <c r="Y708" s="6">
        <f t="shared" si="895"/>
        <v>19.176666666660001</v>
      </c>
      <c r="Z708" s="1">
        <v>131</v>
      </c>
      <c r="AA708" s="6">
        <f t="shared" si="896"/>
        <v>26.2</v>
      </c>
      <c r="AB708" s="8">
        <f t="shared" si="897"/>
        <v>0.73193384223893132</v>
      </c>
      <c r="AC708" s="3">
        <f t="shared" si="898"/>
        <v>15.5</v>
      </c>
      <c r="AD708" s="8">
        <f t="shared" si="899"/>
        <v>9.6992873283537975</v>
      </c>
      <c r="AE708" s="20">
        <f t="shared" si="900"/>
        <v>0.4</v>
      </c>
      <c r="AF708" s="20">
        <f t="shared" si="901"/>
        <v>0.6</v>
      </c>
      <c r="AG708" s="20">
        <f t="shared" si="902"/>
        <v>1</v>
      </c>
      <c r="AH708" s="3">
        <f t="shared" si="903"/>
        <v>119</v>
      </c>
      <c r="AI708" s="3">
        <f t="shared" si="904"/>
        <v>68</v>
      </c>
      <c r="AJ708" s="3">
        <f t="shared" si="905"/>
        <v>51</v>
      </c>
      <c r="AK708" s="20">
        <f t="shared" si="906"/>
        <v>0.5714285714285714</v>
      </c>
      <c r="AL708" s="6">
        <v>35.9</v>
      </c>
      <c r="AM708" s="1">
        <v>0</v>
      </c>
      <c r="AN708" s="1">
        <v>2</v>
      </c>
      <c r="AO708" s="1">
        <v>4</v>
      </c>
      <c r="AP708" s="1">
        <v>3</v>
      </c>
      <c r="AQ708" s="1">
        <v>5</v>
      </c>
      <c r="AR708" s="6">
        <f t="shared" si="907"/>
        <v>0</v>
      </c>
      <c r="AS708" s="6">
        <f t="shared" si="908"/>
        <v>1.2515209455940384</v>
      </c>
      <c r="AT708" s="6">
        <f t="shared" si="909"/>
        <v>2.5030418911880767</v>
      </c>
      <c r="AU708" s="6">
        <f t="shared" si="910"/>
        <v>1.8772814183910578</v>
      </c>
      <c r="AV708" s="6">
        <f t="shared" si="911"/>
        <v>3.1288023639850961</v>
      </c>
      <c r="AW708" s="1">
        <v>2</v>
      </c>
      <c r="AX708" s="1">
        <v>1</v>
      </c>
      <c r="AY708" s="1">
        <v>0</v>
      </c>
      <c r="AZ708" s="1">
        <v>0</v>
      </c>
      <c r="BA708" s="1">
        <v>0</v>
      </c>
      <c r="BB708" s="1">
        <v>0</v>
      </c>
      <c r="BC708" s="7">
        <f>(EA708+FH708+GG708)-(DZ708+FG708+GF708)-((BD708/60)*(0.11)+(EF708/60)*(-0.14)+(FI708/60)*(0.13))</f>
        <v>-1.1272416666667999</v>
      </c>
      <c r="BD708" s="6">
        <v>74.116666666699999</v>
      </c>
      <c r="BE708" s="6">
        <f t="shared" si="912"/>
        <v>14.823333333339999</v>
      </c>
      <c r="BF708" s="5">
        <v>14.03</v>
      </c>
      <c r="BG708" s="5">
        <v>32.89</v>
      </c>
      <c r="BH708" s="21">
        <f t="shared" si="913"/>
        <v>0.29901960784313725</v>
      </c>
      <c r="BI708" s="1">
        <v>1</v>
      </c>
      <c r="BJ708" s="22">
        <v>2</v>
      </c>
      <c r="BK708" s="22">
        <v>0</v>
      </c>
      <c r="BL708" s="1">
        <v>2</v>
      </c>
      <c r="BM708" s="1">
        <f t="shared" si="914"/>
        <v>3</v>
      </c>
      <c r="BN708" s="8">
        <f t="shared" si="915"/>
        <v>2.4286035529559573</v>
      </c>
      <c r="BO708" s="3">
        <f t="shared" si="916"/>
        <v>15.5</v>
      </c>
      <c r="BP708" s="20">
        <f t="shared" si="917"/>
        <v>0.25</v>
      </c>
      <c r="BQ708" s="20">
        <f t="shared" si="918"/>
        <v>0.5</v>
      </c>
      <c r="BR708" s="20">
        <f t="shared" si="919"/>
        <v>0.75</v>
      </c>
      <c r="BS708" s="3">
        <f t="shared" si="920"/>
        <v>88</v>
      </c>
      <c r="BT708" s="1">
        <v>48</v>
      </c>
      <c r="BU708" s="1">
        <v>40</v>
      </c>
      <c r="BV708" s="20">
        <f t="shared" si="921"/>
        <v>0.54545454545454541</v>
      </c>
      <c r="BW708" s="5">
        <v>19</v>
      </c>
      <c r="BX708" s="5">
        <v>13</v>
      </c>
      <c r="BY708" s="21">
        <f t="shared" si="922"/>
        <v>0.36781609195402298</v>
      </c>
      <c r="BZ708" s="5">
        <v>11</v>
      </c>
      <c r="CA708" s="5">
        <v>7</v>
      </c>
      <c r="CB708" s="23">
        <f t="shared" si="923"/>
        <v>0.20689655172413793</v>
      </c>
      <c r="CC708" s="5">
        <v>20</v>
      </c>
      <c r="CD708" s="5">
        <v>17</v>
      </c>
      <c r="CE708" s="23">
        <f t="shared" si="924"/>
        <v>0.42528735632183906</v>
      </c>
      <c r="CF708" s="23">
        <f t="shared" si="925"/>
        <v>0.64</v>
      </c>
      <c r="CG708" s="24">
        <v>12</v>
      </c>
      <c r="CH708" s="5">
        <v>23</v>
      </c>
      <c r="CI708" s="5">
        <v>27</v>
      </c>
      <c r="CJ708" s="5">
        <v>24</v>
      </c>
      <c r="CK708">
        <v>15.673481499999999</v>
      </c>
      <c r="CL708" s="5">
        <v>4.9000000000000002E-2</v>
      </c>
      <c r="CM708" s="5">
        <v>9</v>
      </c>
      <c r="CN708" s="5">
        <v>-2.2149999999999999</v>
      </c>
      <c r="CO708" s="5">
        <v>4.0490000000000004</v>
      </c>
      <c r="CP708" s="5">
        <v>12.675000000000001</v>
      </c>
      <c r="CQ708" s="21">
        <f t="shared" si="926"/>
        <v>0.12903225806451613</v>
      </c>
      <c r="CR708" s="25">
        <f t="shared" si="927"/>
        <v>0.96969696969696972</v>
      </c>
      <c r="CS708" s="22">
        <f t="shared" si="928"/>
        <v>982.60019550342133</v>
      </c>
      <c r="CT708" s="21">
        <f t="shared" si="929"/>
        <v>9.8729227761485849E-2</v>
      </c>
      <c r="CU708" s="26">
        <f t="shared" si="930"/>
        <v>3.4212401995723454</v>
      </c>
      <c r="CV708" s="27">
        <f t="shared" si="931"/>
        <v>0.85531004989308634</v>
      </c>
      <c r="CW708" s="27">
        <f t="shared" si="932"/>
        <v>26.514611546685675</v>
      </c>
      <c r="CX708" s="27">
        <f t="shared" si="933"/>
        <v>28.225231646471851</v>
      </c>
      <c r="CY708" s="27">
        <f t="shared" si="934"/>
        <v>63.292943692088393</v>
      </c>
      <c r="CZ708" s="27">
        <f t="shared" si="935"/>
        <v>54.739843193157526</v>
      </c>
      <c r="DA708" s="28">
        <f t="shared" si="936"/>
        <v>8.553100498930867</v>
      </c>
      <c r="DB708" s="5">
        <v>4</v>
      </c>
      <c r="DC708" s="5">
        <v>1</v>
      </c>
      <c r="DD708" s="22">
        <v>27</v>
      </c>
      <c r="DE708" s="22">
        <v>32</v>
      </c>
      <c r="DF708" s="22">
        <v>20</v>
      </c>
      <c r="DG708" s="22">
        <v>14</v>
      </c>
      <c r="DH708" s="22">
        <v>17</v>
      </c>
      <c r="DI708" s="22">
        <v>23</v>
      </c>
      <c r="DJ708" s="29">
        <f t="shared" si="937"/>
        <v>-9.7868995010691329</v>
      </c>
      <c r="DK708" s="27">
        <f t="shared" si="938"/>
        <v>2.1891152325934935</v>
      </c>
      <c r="DL708" s="27">
        <f t="shared" si="939"/>
        <v>1.8242626938279112</v>
      </c>
      <c r="DM708" s="27">
        <f t="shared" si="940"/>
        <v>37.214958954089397</v>
      </c>
      <c r="DN708" s="27">
        <f t="shared" si="941"/>
        <v>28.093645484949835</v>
      </c>
      <c r="DO708" s="27">
        <f t="shared" si="942"/>
        <v>65.673456977804804</v>
      </c>
      <c r="DP708" s="27">
        <f t="shared" si="943"/>
        <v>55.092733353602924</v>
      </c>
      <c r="DQ708" s="30">
        <f t="shared" si="944"/>
        <v>-2.0276231252710133</v>
      </c>
      <c r="DR708" s="5">
        <v>6</v>
      </c>
      <c r="DS708" s="5">
        <v>5</v>
      </c>
      <c r="DT708" s="5">
        <v>96</v>
      </c>
      <c r="DU708" s="5">
        <v>72</v>
      </c>
      <c r="DV708" s="5">
        <v>28</v>
      </c>
      <c r="DW708" s="5">
        <v>31</v>
      </c>
      <c r="DX708" s="5">
        <v>43</v>
      </c>
      <c r="DY708" s="5">
        <v>50</v>
      </c>
      <c r="DZ708" s="22">
        <v>1</v>
      </c>
      <c r="EA708" s="22">
        <v>0</v>
      </c>
      <c r="EB708" s="22">
        <f t="shared" si="945"/>
        <v>-1</v>
      </c>
      <c r="EC708" s="26">
        <f t="shared" si="946"/>
        <v>0.80953451765198581</v>
      </c>
      <c r="ED708" s="27">
        <f t="shared" si="947"/>
        <v>0</v>
      </c>
      <c r="EE708" s="27">
        <f t="shared" si="948"/>
        <v>-0.80953451765198581</v>
      </c>
      <c r="EF708" s="6">
        <v>12.4</v>
      </c>
      <c r="EG708" s="6">
        <f t="shared" si="949"/>
        <v>2.48</v>
      </c>
      <c r="EH708" s="5">
        <v>2.2400000000000002</v>
      </c>
      <c r="EI708" s="5">
        <v>1.69</v>
      </c>
      <c r="EJ708" s="21">
        <f t="shared" si="950"/>
        <v>0.56997455470737912</v>
      </c>
      <c r="EK708" s="1">
        <v>1</v>
      </c>
      <c r="EL708" s="22">
        <v>0</v>
      </c>
      <c r="EM708" s="22">
        <v>1</v>
      </c>
      <c r="EN708" s="1">
        <v>1</v>
      </c>
      <c r="EO708" s="3">
        <f t="shared" si="951"/>
        <v>2</v>
      </c>
      <c r="EP708" s="6">
        <f t="shared" si="952"/>
        <v>9.67741935483871</v>
      </c>
      <c r="EQ708" s="3">
        <f t="shared" si="953"/>
        <v>0</v>
      </c>
      <c r="ER708" s="20">
        <f t="shared" si="954"/>
        <v>1</v>
      </c>
      <c r="ES708" s="20">
        <f t="shared" si="955"/>
        <v>1</v>
      </c>
      <c r="ET708" s="20">
        <f t="shared" si="956"/>
        <v>2</v>
      </c>
      <c r="EU708" s="3">
        <f t="shared" si="957"/>
        <v>16</v>
      </c>
      <c r="EV708" s="1">
        <v>12</v>
      </c>
      <c r="EW708" s="1">
        <v>4</v>
      </c>
      <c r="EX708" s="20">
        <f t="shared" si="958"/>
        <v>0.75</v>
      </c>
      <c r="EY708" s="5">
        <v>1</v>
      </c>
      <c r="EZ708" s="5">
        <v>0</v>
      </c>
      <c r="FA708" s="22">
        <v>10</v>
      </c>
      <c r="FB708" s="22">
        <v>1</v>
      </c>
      <c r="FC708" s="22">
        <v>4</v>
      </c>
      <c r="FD708" s="22">
        <v>2</v>
      </c>
      <c r="FE708" s="22">
        <v>0</v>
      </c>
      <c r="FF708" s="22">
        <v>12</v>
      </c>
      <c r="FG708" s="22">
        <v>0</v>
      </c>
      <c r="FH708" s="22">
        <v>0</v>
      </c>
      <c r="FI708" s="6">
        <v>9.3666666667000005</v>
      </c>
      <c r="FJ708" s="6">
        <f t="shared" si="959"/>
        <v>1.8733333333400002</v>
      </c>
      <c r="FK708" s="5">
        <v>1.87</v>
      </c>
      <c r="FL708" s="5">
        <v>5.8</v>
      </c>
      <c r="FM708" s="21">
        <f t="shared" si="960"/>
        <v>0.24380704041720994</v>
      </c>
      <c r="FN708" s="1">
        <v>0</v>
      </c>
      <c r="FO708" s="22">
        <v>0</v>
      </c>
      <c r="FP708" s="22">
        <v>0</v>
      </c>
      <c r="FQ708" s="1">
        <v>0</v>
      </c>
      <c r="FR708" s="1">
        <f t="shared" si="961"/>
        <v>0</v>
      </c>
      <c r="FS708" s="3">
        <f t="shared" si="962"/>
        <v>0</v>
      </c>
      <c r="FT708" s="3">
        <f t="shared" si="963"/>
        <v>15</v>
      </c>
      <c r="FU708" s="1">
        <v>8</v>
      </c>
      <c r="FV708" s="1">
        <v>7</v>
      </c>
      <c r="FW708" s="20">
        <f t="shared" si="964"/>
        <v>0.53333333333333333</v>
      </c>
      <c r="FX708" s="5">
        <v>0</v>
      </c>
      <c r="FY708" s="5">
        <v>0</v>
      </c>
      <c r="FZ708" s="22">
        <v>4</v>
      </c>
      <c r="GA708" s="22">
        <v>8</v>
      </c>
      <c r="GB708" s="22">
        <v>1</v>
      </c>
      <c r="GC708" s="22">
        <v>0</v>
      </c>
      <c r="GD708" s="22">
        <v>2</v>
      </c>
      <c r="GE708" s="22">
        <v>1</v>
      </c>
      <c r="GF708" s="22">
        <v>0</v>
      </c>
      <c r="GG708" s="22">
        <v>0</v>
      </c>
      <c r="GH708" s="1">
        <v>6</v>
      </c>
      <c r="GI708" s="1">
        <v>2</v>
      </c>
      <c r="GJ708" s="1">
        <v>1</v>
      </c>
      <c r="GK708" s="1">
        <v>0</v>
      </c>
      <c r="GL708" s="1">
        <v>1</v>
      </c>
      <c r="GM708" s="1">
        <v>1</v>
      </c>
      <c r="GN708" s="31">
        <f t="shared" si="965"/>
        <v>1</v>
      </c>
      <c r="GO708" s="1">
        <v>0</v>
      </c>
      <c r="GP708" s="1">
        <v>0</v>
      </c>
      <c r="GQ708" s="1">
        <v>0</v>
      </c>
      <c r="GR708" s="1">
        <v>0</v>
      </c>
      <c r="GS708" s="1">
        <v>1</v>
      </c>
      <c r="GT708" s="1">
        <v>0</v>
      </c>
      <c r="GU708" s="1">
        <v>0</v>
      </c>
      <c r="GV708" s="32" t="str">
        <f t="shared" si="966"/>
        <v xml:space="preserve"> </v>
      </c>
      <c r="GW708" s="9">
        <f t="shared" si="967"/>
        <v>4</v>
      </c>
      <c r="GX708" s="10">
        <v>0.5</v>
      </c>
      <c r="GY708" s="10">
        <v>0.30000000000000004</v>
      </c>
      <c r="GZ708" s="10">
        <v>0.8</v>
      </c>
      <c r="HA708" s="29">
        <f t="shared" si="968"/>
        <v>0.16</v>
      </c>
      <c r="HB708" s="29">
        <f t="shared" si="969"/>
        <v>0.50060837823761539</v>
      </c>
      <c r="HC708">
        <v>2.2999999999999998</v>
      </c>
      <c r="HD708">
        <v>1.5</v>
      </c>
      <c r="HE708">
        <v>2.8</v>
      </c>
      <c r="HF708">
        <v>1</v>
      </c>
      <c r="HG708">
        <v>0.30000000000000004</v>
      </c>
      <c r="HH708">
        <v>0.5</v>
      </c>
      <c r="HI708">
        <v>1.8</v>
      </c>
      <c r="HJ708" s="11">
        <f t="shared" si="970"/>
        <v>0.36</v>
      </c>
      <c r="HK708" s="11">
        <f t="shared" si="971"/>
        <v>1.1263688510346346</v>
      </c>
      <c r="HL708">
        <v>99</v>
      </c>
      <c r="HM708">
        <v>0</v>
      </c>
      <c r="HN708">
        <v>0</v>
      </c>
      <c r="HO708">
        <v>43</v>
      </c>
      <c r="HP708" t="s">
        <v>1474</v>
      </c>
      <c r="HQ708" s="33">
        <v>7000000</v>
      </c>
      <c r="HR708" s="33">
        <v>0</v>
      </c>
      <c r="HS708" s="30">
        <f t="shared" si="972"/>
        <v>-9.614634146341464</v>
      </c>
    </row>
    <row r="709" spans="1:227" x14ac:dyDescent="0.2">
      <c r="A709" s="1">
        <v>51</v>
      </c>
      <c r="B709" s="2" t="s">
        <v>3211</v>
      </c>
      <c r="C709" s="2" t="s">
        <v>256</v>
      </c>
      <c r="D709" s="2" t="s">
        <v>257</v>
      </c>
      <c r="E709" s="2" t="s">
        <v>240</v>
      </c>
      <c r="F709" s="2">
        <v>70</v>
      </c>
      <c r="G709" s="2">
        <v>180</v>
      </c>
      <c r="H709" s="2" t="s">
        <v>231</v>
      </c>
      <c r="I709" s="2" t="s">
        <v>258</v>
      </c>
      <c r="J709" s="3">
        <v>21</v>
      </c>
      <c r="K709" s="5" t="s">
        <v>3212</v>
      </c>
      <c r="L709" s="5" t="s">
        <v>3213</v>
      </c>
      <c r="M709" s="5" t="s">
        <v>834</v>
      </c>
      <c r="N709" s="5" t="s">
        <v>463</v>
      </c>
      <c r="O709" s="2" t="s">
        <v>463</v>
      </c>
      <c r="P709" s="2" t="s">
        <v>314</v>
      </c>
      <c r="Q709" s="1">
        <v>4</v>
      </c>
      <c r="R709" s="1">
        <v>0</v>
      </c>
      <c r="S709" s="1">
        <v>0</v>
      </c>
      <c r="T709" s="1">
        <v>0</v>
      </c>
      <c r="U709" s="1">
        <v>0</v>
      </c>
      <c r="V709" s="1">
        <v>4</v>
      </c>
      <c r="W709" s="20">
        <f t="shared" si="894"/>
        <v>0</v>
      </c>
      <c r="X709" s="6">
        <v>36.483333333300003</v>
      </c>
      <c r="Y709" s="6">
        <f t="shared" si="895"/>
        <v>9.1208333333250007</v>
      </c>
      <c r="Z709" s="1">
        <v>47</v>
      </c>
      <c r="AA709" s="6">
        <f t="shared" si="896"/>
        <v>11.75</v>
      </c>
      <c r="AB709" s="8">
        <f t="shared" si="897"/>
        <v>0.77624113475106393</v>
      </c>
      <c r="AC709" s="3">
        <f t="shared" si="898"/>
        <v>0</v>
      </c>
      <c r="AD709" s="8">
        <f t="shared" si="899"/>
        <v>0</v>
      </c>
      <c r="AE709" s="20">
        <f t="shared" si="900"/>
        <v>0</v>
      </c>
      <c r="AF709" s="20">
        <f t="shared" si="901"/>
        <v>0</v>
      </c>
      <c r="AG709" s="20">
        <f t="shared" si="902"/>
        <v>0</v>
      </c>
      <c r="AH709" s="3">
        <f t="shared" si="903"/>
        <v>24</v>
      </c>
      <c r="AI709" s="3">
        <f t="shared" si="904"/>
        <v>11</v>
      </c>
      <c r="AJ709" s="3">
        <f t="shared" si="905"/>
        <v>13</v>
      </c>
      <c r="AK709" s="20">
        <f t="shared" si="906"/>
        <v>0.45833333333333331</v>
      </c>
      <c r="AL709" s="6">
        <v>10.3</v>
      </c>
      <c r="AM709" s="1">
        <v>1</v>
      </c>
      <c r="AN709" s="1">
        <v>2</v>
      </c>
      <c r="AO709" s="1">
        <v>1</v>
      </c>
      <c r="AP709" s="1">
        <v>1</v>
      </c>
      <c r="AQ709" s="1">
        <v>0</v>
      </c>
      <c r="AR709" s="6">
        <f t="shared" si="907"/>
        <v>1.6445865692111872</v>
      </c>
      <c r="AS709" s="6">
        <f t="shared" si="908"/>
        <v>3.2891731384223744</v>
      </c>
      <c r="AT709" s="6">
        <f t="shared" si="909"/>
        <v>1.6445865692111872</v>
      </c>
      <c r="AU709" s="6">
        <f t="shared" si="910"/>
        <v>1.6445865692111872</v>
      </c>
      <c r="AV709" s="6">
        <f t="shared" si="911"/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7">
        <f>(EA709+FH709+GG709)-(DZ709+FG709+GF709)-((BD709/60)*(0.11)+(EF709/60)*(-0.14)+(FI709/60)*(0.13))</f>
        <v>-3.9888888888966662E-2</v>
      </c>
      <c r="BD709" s="6">
        <v>29.95</v>
      </c>
      <c r="BE709" s="6">
        <f t="shared" si="912"/>
        <v>7.4874999999999998</v>
      </c>
      <c r="BF709" s="5">
        <v>7.49</v>
      </c>
      <c r="BG709" s="5">
        <v>41.9</v>
      </c>
      <c r="BH709" s="21">
        <f t="shared" si="913"/>
        <v>0.15165013160558818</v>
      </c>
      <c r="BI709" s="1">
        <v>0</v>
      </c>
      <c r="BJ709" s="22">
        <v>0</v>
      </c>
      <c r="BK709" s="22">
        <v>0</v>
      </c>
      <c r="BL709" s="1">
        <v>0</v>
      </c>
      <c r="BM709" s="1">
        <f t="shared" si="914"/>
        <v>0</v>
      </c>
      <c r="BN709" s="8">
        <f t="shared" si="915"/>
        <v>0</v>
      </c>
      <c r="BO709" s="3">
        <f t="shared" si="916"/>
        <v>0</v>
      </c>
      <c r="BP709" s="20">
        <f t="shared" si="917"/>
        <v>0</v>
      </c>
      <c r="BQ709" s="20">
        <f t="shared" si="918"/>
        <v>0</v>
      </c>
      <c r="BR709" s="20">
        <f t="shared" si="919"/>
        <v>0</v>
      </c>
      <c r="BS709" s="3">
        <f t="shared" si="920"/>
        <v>21</v>
      </c>
      <c r="BT709" s="1">
        <v>8</v>
      </c>
      <c r="BU709" s="1">
        <v>13</v>
      </c>
      <c r="BV709" s="20">
        <f t="shared" si="921"/>
        <v>0.38095238095238093</v>
      </c>
      <c r="BW709" s="5">
        <v>5</v>
      </c>
      <c r="BX709" s="5">
        <v>6</v>
      </c>
      <c r="BY709" s="21">
        <f t="shared" si="922"/>
        <v>0.35483870967741937</v>
      </c>
      <c r="BZ709" s="5">
        <v>6</v>
      </c>
      <c r="CA709" s="5">
        <v>5</v>
      </c>
      <c r="CB709" s="23">
        <f t="shared" si="923"/>
        <v>0.35483870967741937</v>
      </c>
      <c r="CC709" s="5">
        <v>3</v>
      </c>
      <c r="CD709" s="5">
        <v>6</v>
      </c>
      <c r="CE709" s="23">
        <f t="shared" si="924"/>
        <v>0.29032258064516131</v>
      </c>
      <c r="CF709" s="23">
        <f t="shared" si="925"/>
        <v>0.5</v>
      </c>
      <c r="CG709" s="24">
        <v>6</v>
      </c>
      <c r="CH709" s="5">
        <v>11</v>
      </c>
      <c r="CI709" s="5">
        <v>15</v>
      </c>
      <c r="CJ709" s="5">
        <v>8</v>
      </c>
      <c r="CK709">
        <v>15.6471521</v>
      </c>
      <c r="CL709" s="5">
        <v>0.85299999999999998</v>
      </c>
      <c r="CM709" s="5">
        <v>1</v>
      </c>
      <c r="CN709" s="5">
        <v>-0.94</v>
      </c>
      <c r="CO709" s="5">
        <v>-3.5670000000000002</v>
      </c>
      <c r="CP709" s="5">
        <v>6.7670000000000003</v>
      </c>
      <c r="CQ709" s="21">
        <f t="shared" si="926"/>
        <v>0</v>
      </c>
      <c r="CR709" s="25">
        <f t="shared" si="927"/>
        <v>1</v>
      </c>
      <c r="CS709" s="22">
        <f t="shared" si="928"/>
        <v>1000</v>
      </c>
      <c r="CT709" s="21">
        <f t="shared" si="929"/>
        <v>0</v>
      </c>
      <c r="CU709" s="26">
        <f t="shared" si="930"/>
        <v>0</v>
      </c>
      <c r="CV709" s="27">
        <f t="shared" si="931"/>
        <v>0</v>
      </c>
      <c r="CW709" s="27">
        <f t="shared" si="932"/>
        <v>32.042723631508679</v>
      </c>
      <c r="CX709" s="27">
        <f t="shared" si="933"/>
        <v>26.034712950600799</v>
      </c>
      <c r="CY709" s="27">
        <f t="shared" si="934"/>
        <v>54.072096128170891</v>
      </c>
      <c r="CZ709" s="27">
        <f t="shared" si="935"/>
        <v>62.082777036048064</v>
      </c>
      <c r="DA709" s="28">
        <f t="shared" si="936"/>
        <v>-8.0106809078771732</v>
      </c>
      <c r="DB709" s="5">
        <v>0</v>
      </c>
      <c r="DC709" s="5">
        <v>0</v>
      </c>
      <c r="DD709" s="22">
        <v>16</v>
      </c>
      <c r="DE709" s="22">
        <v>13</v>
      </c>
      <c r="DF709" s="22">
        <v>2</v>
      </c>
      <c r="DG709" s="22">
        <v>5</v>
      </c>
      <c r="DH709" s="22">
        <v>13</v>
      </c>
      <c r="DI709" s="22">
        <v>9</v>
      </c>
      <c r="DJ709" s="29">
        <f t="shared" si="937"/>
        <v>-15.807680907877174</v>
      </c>
      <c r="DK709" s="27">
        <f t="shared" si="938"/>
        <v>2.5059665871121717</v>
      </c>
      <c r="DL709" s="27">
        <f t="shared" si="939"/>
        <v>2.1479713603818618</v>
      </c>
      <c r="DM709" s="27">
        <f t="shared" si="940"/>
        <v>30.787589498806682</v>
      </c>
      <c r="DN709" s="27">
        <f t="shared" si="941"/>
        <v>22.195704057279237</v>
      </c>
      <c r="DO709" s="27">
        <f t="shared" si="942"/>
        <v>67.303102625298322</v>
      </c>
      <c r="DP709" s="27">
        <f t="shared" si="943"/>
        <v>48.329355608591889</v>
      </c>
      <c r="DQ709" s="30">
        <f t="shared" si="944"/>
        <v>-26.984427924583606</v>
      </c>
      <c r="DR709" s="5">
        <v>7</v>
      </c>
      <c r="DS709" s="5">
        <v>6</v>
      </c>
      <c r="DT709" s="5">
        <v>79</v>
      </c>
      <c r="DU709" s="5">
        <v>56</v>
      </c>
      <c r="DV709" s="5">
        <v>45</v>
      </c>
      <c r="DW709" s="5">
        <v>28</v>
      </c>
      <c r="DX709" s="5">
        <v>45</v>
      </c>
      <c r="DY709" s="5">
        <v>57</v>
      </c>
      <c r="DZ709" s="22">
        <v>0</v>
      </c>
      <c r="EA709" s="22">
        <v>0</v>
      </c>
      <c r="EB709" s="22">
        <f t="shared" si="945"/>
        <v>0</v>
      </c>
      <c r="EC709" s="26">
        <f t="shared" si="946"/>
        <v>0</v>
      </c>
      <c r="ED709" s="27">
        <f t="shared" si="947"/>
        <v>0</v>
      </c>
      <c r="EE709" s="27">
        <f t="shared" si="948"/>
        <v>0</v>
      </c>
      <c r="EF709" s="6">
        <v>6.4833333333000001</v>
      </c>
      <c r="EG709" s="6">
        <f t="shared" si="949"/>
        <v>1.620833333325</v>
      </c>
      <c r="EH709" s="5">
        <v>1.62</v>
      </c>
      <c r="EI709" s="5">
        <v>3.46</v>
      </c>
      <c r="EJ709" s="21">
        <f t="shared" si="950"/>
        <v>0.31889763779527563</v>
      </c>
      <c r="EK709" s="1">
        <v>0</v>
      </c>
      <c r="EL709" s="22">
        <v>0</v>
      </c>
      <c r="EM709" s="22">
        <v>0</v>
      </c>
      <c r="EN709" s="1">
        <v>0</v>
      </c>
      <c r="EO709" s="3">
        <f t="shared" si="951"/>
        <v>0</v>
      </c>
      <c r="EP709" s="6">
        <f t="shared" si="952"/>
        <v>0</v>
      </c>
      <c r="EQ709" s="3">
        <f t="shared" si="953"/>
        <v>0</v>
      </c>
      <c r="ER709" s="20">
        <f t="shared" si="954"/>
        <v>0</v>
      </c>
      <c r="ES709" s="20">
        <f t="shared" si="955"/>
        <v>0</v>
      </c>
      <c r="ET709" s="20">
        <f t="shared" si="956"/>
        <v>0</v>
      </c>
      <c r="EU709" s="3">
        <f t="shared" si="957"/>
        <v>3</v>
      </c>
      <c r="EV709" s="1">
        <v>3</v>
      </c>
      <c r="EW709" s="1">
        <v>0</v>
      </c>
      <c r="EX709" s="20">
        <f t="shared" si="958"/>
        <v>1</v>
      </c>
      <c r="EY709" s="5">
        <v>0</v>
      </c>
      <c r="EZ709" s="5">
        <v>0</v>
      </c>
      <c r="FA709" s="22">
        <v>4</v>
      </c>
      <c r="FB709" s="22">
        <v>0</v>
      </c>
      <c r="FC709" s="22">
        <v>2</v>
      </c>
      <c r="FD709" s="22">
        <v>0</v>
      </c>
      <c r="FE709" s="22">
        <v>0</v>
      </c>
      <c r="FF709" s="22">
        <v>5</v>
      </c>
      <c r="FG709" s="22">
        <v>0</v>
      </c>
      <c r="FH709" s="22">
        <v>0</v>
      </c>
      <c r="FI709" s="6">
        <v>0.05</v>
      </c>
      <c r="FJ709" s="6">
        <f t="shared" si="959"/>
        <v>1.2500000000000001E-2</v>
      </c>
      <c r="FK709" s="5">
        <v>0.01</v>
      </c>
      <c r="FL709" s="5">
        <v>4.34</v>
      </c>
      <c r="FM709" s="21">
        <f t="shared" si="960"/>
        <v>2.2988505747126441E-3</v>
      </c>
      <c r="FN709" s="1">
        <v>0</v>
      </c>
      <c r="FO709" s="22">
        <v>0</v>
      </c>
      <c r="FP709" s="22">
        <v>0</v>
      </c>
      <c r="FQ709" s="1">
        <v>0</v>
      </c>
      <c r="FR709" s="1">
        <f t="shared" si="961"/>
        <v>0</v>
      </c>
      <c r="FS709" s="3">
        <f t="shared" si="962"/>
        <v>0</v>
      </c>
      <c r="FT709" s="3" t="str">
        <f t="shared" si="963"/>
        <v xml:space="preserve"> </v>
      </c>
      <c r="FU709" s="1">
        <v>0</v>
      </c>
      <c r="FV709" s="1">
        <v>0</v>
      </c>
      <c r="FW709" s="20" t="str">
        <f t="shared" si="964"/>
        <v xml:space="preserve"> </v>
      </c>
      <c r="FX709" s="5">
        <v>0</v>
      </c>
      <c r="FY709" s="5">
        <v>0</v>
      </c>
      <c r="FZ709" s="22">
        <v>0</v>
      </c>
      <c r="GA709" s="22">
        <v>0</v>
      </c>
      <c r="GB709" s="22">
        <v>0</v>
      </c>
      <c r="GC709" s="22">
        <v>0</v>
      </c>
      <c r="GD709" s="22">
        <v>0</v>
      </c>
      <c r="GE709" s="22">
        <v>0</v>
      </c>
      <c r="GF709" s="22">
        <v>0</v>
      </c>
      <c r="GG709" s="22">
        <v>0</v>
      </c>
      <c r="GH709" s="1">
        <v>0</v>
      </c>
      <c r="GI709" s="1">
        <v>0</v>
      </c>
      <c r="GJ709" s="1">
        <v>0</v>
      </c>
      <c r="GK709" s="1">
        <v>0</v>
      </c>
      <c r="GL709" s="6"/>
      <c r="GM709" s="6"/>
      <c r="GN709" s="31" t="str">
        <f t="shared" si="965"/>
        <v xml:space="preserve"> 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32" t="str">
        <f t="shared" si="966"/>
        <v xml:space="preserve"> </v>
      </c>
      <c r="GW709" s="9">
        <f t="shared" si="967"/>
        <v>4</v>
      </c>
      <c r="GX709" s="10">
        <v>-0.1</v>
      </c>
      <c r="GY709" s="10">
        <v>0</v>
      </c>
      <c r="GZ709" s="10">
        <v>-0.1</v>
      </c>
      <c r="HA709" s="29">
        <f t="shared" si="968"/>
        <v>-2.5000000000000001E-2</v>
      </c>
      <c r="HB709" s="29">
        <f t="shared" si="969"/>
        <v>-0.16445865692111875</v>
      </c>
      <c r="HC709">
        <v>0.2</v>
      </c>
      <c r="HD709">
        <v>0.2</v>
      </c>
      <c r="HE709">
        <v>0</v>
      </c>
      <c r="HF709">
        <v>-0.1</v>
      </c>
      <c r="HG709">
        <v>0</v>
      </c>
      <c r="HH709">
        <v>0</v>
      </c>
      <c r="HI709">
        <v>-0.1</v>
      </c>
      <c r="HJ709" s="11">
        <f t="shared" si="970"/>
        <v>-2.5000000000000001E-2</v>
      </c>
      <c r="HK709" s="11">
        <f t="shared" si="971"/>
        <v>-0.16445865692111875</v>
      </c>
      <c r="HL709">
        <v>9</v>
      </c>
      <c r="HM709">
        <v>0</v>
      </c>
      <c r="HN709">
        <v>0</v>
      </c>
      <c r="HQ709" s="33">
        <v>64545</v>
      </c>
      <c r="HR709" s="33">
        <v>160000</v>
      </c>
      <c r="HS709" s="30">
        <f t="shared" si="972"/>
        <v>-0.13352470066518846</v>
      </c>
    </row>
    <row r="710" spans="1:227" x14ac:dyDescent="0.2">
      <c r="A710" s="1">
        <v>46</v>
      </c>
      <c r="B710" s="2" t="s">
        <v>3214</v>
      </c>
      <c r="C710" s="2" t="s">
        <v>683</v>
      </c>
      <c r="D710" s="2" t="s">
        <v>429</v>
      </c>
      <c r="E710" s="2" t="s">
        <v>240</v>
      </c>
      <c r="F710" s="2">
        <v>69</v>
      </c>
      <c r="G710" s="2">
        <v>185</v>
      </c>
      <c r="H710" s="2" t="s">
        <v>249</v>
      </c>
      <c r="J710" s="3">
        <v>24</v>
      </c>
      <c r="K710" s="5" t="s">
        <v>3215</v>
      </c>
      <c r="L710" s="5" t="s">
        <v>3216</v>
      </c>
      <c r="M710" s="5" t="s">
        <v>619</v>
      </c>
      <c r="N710" s="5" t="s">
        <v>657</v>
      </c>
      <c r="O710" s="2" t="s">
        <v>657</v>
      </c>
      <c r="P710" s="2" t="s">
        <v>271</v>
      </c>
      <c r="Q710" s="1">
        <v>39</v>
      </c>
      <c r="R710" s="1">
        <v>5</v>
      </c>
      <c r="S710" s="1">
        <v>10</v>
      </c>
      <c r="T710" s="1">
        <v>15</v>
      </c>
      <c r="U710" s="1">
        <v>1</v>
      </c>
      <c r="V710" s="1">
        <v>67</v>
      </c>
      <c r="W710" s="20">
        <f t="shared" si="894"/>
        <v>7.4626865671641784E-2</v>
      </c>
      <c r="X710" s="6">
        <v>840.2</v>
      </c>
      <c r="Y710" s="6">
        <f t="shared" si="895"/>
        <v>21.543589743589745</v>
      </c>
      <c r="Z710" s="1">
        <v>1087</v>
      </c>
      <c r="AA710" s="6">
        <f t="shared" si="896"/>
        <v>27.871794871794872</v>
      </c>
      <c r="AB710" s="8">
        <f t="shared" si="897"/>
        <v>0.77295308187672496</v>
      </c>
      <c r="AC710" s="3">
        <f t="shared" si="898"/>
        <v>68.578461538461539</v>
      </c>
      <c r="AD710" s="8">
        <f t="shared" si="899"/>
        <v>4.8972955157197005</v>
      </c>
      <c r="AE710" s="20">
        <f t="shared" si="900"/>
        <v>0.12820512820512819</v>
      </c>
      <c r="AF710" s="20">
        <f t="shared" si="901"/>
        <v>0.25641025641025639</v>
      </c>
      <c r="AG710" s="20">
        <f t="shared" si="902"/>
        <v>0.38461538461538458</v>
      </c>
      <c r="AH710" s="3" t="e">
        <f t="shared" si="903"/>
        <v>#VALUE!</v>
      </c>
      <c r="AI710" s="3" t="str">
        <f t="shared" si="904"/>
        <v xml:space="preserve"> </v>
      </c>
      <c r="AJ710" s="3" t="str">
        <f t="shared" si="905"/>
        <v xml:space="preserve"> </v>
      </c>
      <c r="AK710" s="20" t="e">
        <f t="shared" si="906"/>
        <v>#VALUE!</v>
      </c>
      <c r="AL710" s="6">
        <v>0</v>
      </c>
      <c r="AM710" s="1">
        <v>46</v>
      </c>
      <c r="AN710" s="1">
        <v>55</v>
      </c>
      <c r="AO710" s="1">
        <v>25</v>
      </c>
      <c r="AP710" s="1">
        <v>15</v>
      </c>
      <c r="AQ710" s="1">
        <v>10</v>
      </c>
      <c r="AR710" s="6">
        <f t="shared" si="907"/>
        <v>3.2849321590097595</v>
      </c>
      <c r="AS710" s="6">
        <f t="shared" si="908"/>
        <v>3.927636277076886</v>
      </c>
      <c r="AT710" s="6">
        <f t="shared" si="909"/>
        <v>1.78528921685313</v>
      </c>
      <c r="AU710" s="6">
        <f t="shared" si="910"/>
        <v>1.0711735301118781</v>
      </c>
      <c r="AV710" s="6">
        <f t="shared" si="911"/>
        <v>0.71411568674125214</v>
      </c>
      <c r="AW710" s="1">
        <v>4</v>
      </c>
      <c r="AX710" s="1">
        <v>2</v>
      </c>
      <c r="AY710" s="1">
        <v>0</v>
      </c>
      <c r="AZ710" s="1">
        <v>0</v>
      </c>
      <c r="BA710" s="1">
        <v>0</v>
      </c>
      <c r="BB710" s="1">
        <v>0</v>
      </c>
      <c r="BC710" s="7">
        <f>(EA710+FH710+GG710)-(DZ710+FG710+GF710)-((BD710/60)*(-0.29)+(EF710/60)*0.11+(FI710/60)*(-0.33))</f>
        <v>7.2911555555557994</v>
      </c>
      <c r="BD710" s="6">
        <v>667.95</v>
      </c>
      <c r="BE710" s="6">
        <f t="shared" si="912"/>
        <v>17.126923076923077</v>
      </c>
      <c r="BF710" s="5">
        <v>16.64</v>
      </c>
      <c r="BG710" s="5">
        <v>33.020000000000003</v>
      </c>
      <c r="BH710" s="21">
        <f t="shared" si="913"/>
        <v>0.33507853403141358</v>
      </c>
      <c r="BI710" s="1">
        <v>1</v>
      </c>
      <c r="BJ710" s="22">
        <v>4</v>
      </c>
      <c r="BK710" s="22">
        <v>3</v>
      </c>
      <c r="BL710" s="1">
        <v>7</v>
      </c>
      <c r="BM710" s="1">
        <f t="shared" si="914"/>
        <v>8</v>
      </c>
      <c r="BN710" s="8">
        <f t="shared" si="915"/>
        <v>0.7186166629238715</v>
      </c>
      <c r="BO710" s="3">
        <f t="shared" si="916"/>
        <v>51.04</v>
      </c>
      <c r="BP710" s="20">
        <f t="shared" si="917"/>
        <v>0.04</v>
      </c>
      <c r="BQ710" s="20">
        <f t="shared" si="918"/>
        <v>0.28000000000000003</v>
      </c>
      <c r="BR710" s="20">
        <f t="shared" si="919"/>
        <v>0.32</v>
      </c>
      <c r="BS710" s="3" t="str">
        <f t="shared" si="920"/>
        <v xml:space="preserve"> </v>
      </c>
      <c r="BV710" s="20" t="str">
        <f t="shared" si="921"/>
        <v xml:space="preserve"> </v>
      </c>
      <c r="BW710" s="5">
        <v>106</v>
      </c>
      <c r="BX710" s="5">
        <v>104</v>
      </c>
      <c r="BY710" s="21">
        <f t="shared" si="922"/>
        <v>0.33980582524271846</v>
      </c>
      <c r="BZ710" s="5">
        <v>93</v>
      </c>
      <c r="CA710" s="5">
        <v>90</v>
      </c>
      <c r="CB710" s="23">
        <f t="shared" si="923"/>
        <v>0.29611650485436891</v>
      </c>
      <c r="CC710" s="5">
        <v>117</v>
      </c>
      <c r="CD710" s="5">
        <v>108</v>
      </c>
      <c r="CE710" s="23">
        <f t="shared" si="924"/>
        <v>0.36407766990291263</v>
      </c>
      <c r="CF710" s="23">
        <f t="shared" si="925"/>
        <v>0.53435114503816794</v>
      </c>
      <c r="CG710" s="24">
        <v>6</v>
      </c>
      <c r="CH710" s="5">
        <v>210</v>
      </c>
      <c r="CI710" s="5">
        <v>234</v>
      </c>
      <c r="CJ710" s="5">
        <v>217</v>
      </c>
      <c r="CK710">
        <v>15.573697960000001</v>
      </c>
      <c r="CL710" s="5">
        <v>0.32900000000000001</v>
      </c>
      <c r="CM710" s="5">
        <v>4</v>
      </c>
      <c r="CN710" s="5">
        <v>-0.46100000000000002</v>
      </c>
      <c r="CO710" s="5">
        <v>0.34800000000000003</v>
      </c>
      <c r="CP710" s="5">
        <v>-1.3320000000000001</v>
      </c>
      <c r="CQ710" s="21">
        <f t="shared" si="926"/>
        <v>7.8369905956112859E-2</v>
      </c>
      <c r="CR710" s="25">
        <f t="shared" si="927"/>
        <v>0.91946308724832215</v>
      </c>
      <c r="CS710" s="22">
        <f t="shared" si="928"/>
        <v>927.30007784393342</v>
      </c>
      <c r="CT710" s="21">
        <f t="shared" si="929"/>
        <v>-2.167006795564988E-3</v>
      </c>
      <c r="CU710" s="26">
        <f t="shared" si="930"/>
        <v>2.3113905325443787</v>
      </c>
      <c r="CV710" s="27">
        <f t="shared" si="931"/>
        <v>2.2189349112426031</v>
      </c>
      <c r="CW710" s="27">
        <f t="shared" si="932"/>
        <v>29.49334319526627</v>
      </c>
      <c r="CX710" s="27">
        <f t="shared" si="933"/>
        <v>27.551775147928993</v>
      </c>
      <c r="CY710" s="27">
        <f t="shared" si="934"/>
        <v>53.069526627218927</v>
      </c>
      <c r="CZ710" s="27">
        <f t="shared" si="935"/>
        <v>51.035502958579876</v>
      </c>
      <c r="DA710" s="28">
        <f t="shared" si="936"/>
        <v>2.0340236686390512</v>
      </c>
      <c r="DB710" s="5">
        <v>25</v>
      </c>
      <c r="DC710" s="5">
        <v>24</v>
      </c>
      <c r="DD710" s="22">
        <v>294</v>
      </c>
      <c r="DE710" s="22">
        <v>274</v>
      </c>
      <c r="DF710" s="22">
        <v>108</v>
      </c>
      <c r="DG710" s="22">
        <v>110</v>
      </c>
      <c r="DH710" s="22">
        <v>144</v>
      </c>
      <c r="DI710" s="22">
        <v>147</v>
      </c>
      <c r="DJ710" s="29">
        <f t="shared" si="937"/>
        <v>1.9905961877230212</v>
      </c>
      <c r="DK710" s="27">
        <f t="shared" si="938"/>
        <v>2.1432232213576849</v>
      </c>
      <c r="DL710" s="27">
        <f t="shared" si="939"/>
        <v>2.3761822671574335</v>
      </c>
      <c r="DM710" s="27">
        <f t="shared" si="940"/>
        <v>27.722126450170055</v>
      </c>
      <c r="DN710" s="27">
        <f t="shared" si="941"/>
        <v>26.697106648651165</v>
      </c>
      <c r="DO710" s="27">
        <f t="shared" si="942"/>
        <v>49.899827610306097</v>
      </c>
      <c r="DP710" s="27">
        <f t="shared" si="943"/>
        <v>51.01803103014489</v>
      </c>
      <c r="DQ710" s="30">
        <f t="shared" si="944"/>
        <v>3.1522270884778436</v>
      </c>
      <c r="DR710" s="5">
        <v>46</v>
      </c>
      <c r="DS710" s="5">
        <v>51</v>
      </c>
      <c r="DT710" s="5">
        <v>549</v>
      </c>
      <c r="DU710" s="5">
        <v>522</v>
      </c>
      <c r="DV710" s="5">
        <v>210</v>
      </c>
      <c r="DW710" s="5">
        <v>243</v>
      </c>
      <c r="DX710" s="5">
        <v>279</v>
      </c>
      <c r="DY710" s="5">
        <v>266</v>
      </c>
      <c r="DZ710" s="22">
        <v>2</v>
      </c>
      <c r="EA710" s="22">
        <v>6</v>
      </c>
      <c r="EB710" s="22">
        <f t="shared" si="945"/>
        <v>4</v>
      </c>
      <c r="EC710" s="26">
        <f t="shared" si="946"/>
        <v>0.17965416573096787</v>
      </c>
      <c r="ED710" s="27">
        <f t="shared" si="947"/>
        <v>0.53896249719290357</v>
      </c>
      <c r="EE710" s="27">
        <f t="shared" si="948"/>
        <v>0.35930833146193575</v>
      </c>
      <c r="EF710" s="6">
        <v>120.6333333333</v>
      </c>
      <c r="EG710" s="6">
        <f t="shared" si="949"/>
        <v>3.0931623931615384</v>
      </c>
      <c r="EH710" s="5">
        <v>2.96</v>
      </c>
      <c r="EI710" s="5">
        <v>1.96</v>
      </c>
      <c r="EJ710" s="21">
        <f t="shared" si="950"/>
        <v>0.60162601626016265</v>
      </c>
      <c r="EK710" s="1">
        <v>4</v>
      </c>
      <c r="EL710" s="22">
        <v>2</v>
      </c>
      <c r="EM710" s="22">
        <v>1</v>
      </c>
      <c r="EN710" s="1">
        <v>3</v>
      </c>
      <c r="EO710" s="3">
        <f t="shared" si="951"/>
        <v>7</v>
      </c>
      <c r="EP710" s="6">
        <f t="shared" si="952"/>
        <v>3.4816247582214648</v>
      </c>
      <c r="EQ710" s="3">
        <f t="shared" si="953"/>
        <v>17.53846153846154</v>
      </c>
      <c r="ER710" s="20">
        <f t="shared" si="954"/>
        <v>0.30769230769230771</v>
      </c>
      <c r="ES710" s="20">
        <f t="shared" si="955"/>
        <v>0.23076923076923078</v>
      </c>
      <c r="ET710" s="20">
        <f t="shared" si="956"/>
        <v>0.53846153846153855</v>
      </c>
      <c r="EU710" s="3" t="str">
        <f t="shared" si="957"/>
        <v xml:space="preserve"> </v>
      </c>
      <c r="EX710" s="20" t="str">
        <f t="shared" si="958"/>
        <v xml:space="preserve"> </v>
      </c>
      <c r="EY710" s="5">
        <v>13</v>
      </c>
      <c r="EZ710" s="5">
        <v>0</v>
      </c>
      <c r="FA710" s="22">
        <v>101</v>
      </c>
      <c r="FB710" s="22">
        <v>9</v>
      </c>
      <c r="FC710" s="22">
        <v>41</v>
      </c>
      <c r="FD710" s="22">
        <v>5</v>
      </c>
      <c r="FE710" s="22">
        <v>3</v>
      </c>
      <c r="FF710" s="22">
        <v>45</v>
      </c>
      <c r="FG710" s="22">
        <v>0</v>
      </c>
      <c r="FH710" s="22">
        <v>0</v>
      </c>
      <c r="FI710" s="6">
        <v>51.616666666699999</v>
      </c>
      <c r="FJ710" s="6">
        <f t="shared" si="959"/>
        <v>1.3235042735051281</v>
      </c>
      <c r="FK710" s="5">
        <v>1.31</v>
      </c>
      <c r="FL710" s="5">
        <v>2.94</v>
      </c>
      <c r="FM710" s="21">
        <f t="shared" si="960"/>
        <v>0.30823529411764705</v>
      </c>
      <c r="FN710" s="1">
        <v>0</v>
      </c>
      <c r="FO710" s="22">
        <v>0</v>
      </c>
      <c r="FP710" s="22">
        <v>0</v>
      </c>
      <c r="FQ710" s="1">
        <v>0</v>
      </c>
      <c r="FR710" s="1">
        <f t="shared" si="961"/>
        <v>0</v>
      </c>
      <c r="FS710" s="3">
        <f t="shared" si="962"/>
        <v>0</v>
      </c>
      <c r="FT710" s="3" t="str">
        <f t="shared" si="963"/>
        <v xml:space="preserve"> </v>
      </c>
      <c r="FW710" s="20" t="str">
        <f t="shared" si="964"/>
        <v xml:space="preserve"> </v>
      </c>
      <c r="FX710" s="5">
        <v>1</v>
      </c>
      <c r="FY710" s="5">
        <v>6</v>
      </c>
      <c r="FZ710" s="22">
        <v>7</v>
      </c>
      <c r="GA710" s="22">
        <v>29</v>
      </c>
      <c r="GB710" s="22">
        <v>3</v>
      </c>
      <c r="GC710" s="22">
        <v>12</v>
      </c>
      <c r="GD710" s="22">
        <v>15</v>
      </c>
      <c r="GE710" s="22">
        <v>0</v>
      </c>
      <c r="GF710" s="22">
        <v>0</v>
      </c>
      <c r="GG710" s="22">
        <v>0</v>
      </c>
      <c r="GH710" s="1">
        <v>39</v>
      </c>
      <c r="GI710" s="1">
        <v>12</v>
      </c>
      <c r="GJ710" s="1">
        <v>33</v>
      </c>
      <c r="GK710" s="1">
        <v>7</v>
      </c>
      <c r="GN710" s="31" t="str">
        <f t="shared" si="965"/>
        <v xml:space="preserve"> </v>
      </c>
      <c r="GP710" s="1">
        <v>1</v>
      </c>
      <c r="GQ710" s="1">
        <v>0</v>
      </c>
      <c r="GR710" s="1">
        <v>2</v>
      </c>
      <c r="GS710" s="1">
        <v>0</v>
      </c>
      <c r="GT710" s="1">
        <v>0</v>
      </c>
      <c r="GU710" s="1">
        <v>0</v>
      </c>
      <c r="GV710" s="32" t="str">
        <f t="shared" si="966"/>
        <v xml:space="preserve"> </v>
      </c>
      <c r="GW710" s="9">
        <f t="shared" si="967"/>
        <v>4</v>
      </c>
      <c r="GX710" s="10">
        <v>1.2</v>
      </c>
      <c r="GY710" s="10">
        <v>2.2999999999999998</v>
      </c>
      <c r="GZ710" s="10">
        <v>3.5</v>
      </c>
      <c r="HA710" s="29">
        <f t="shared" si="968"/>
        <v>8.9743589743589744E-2</v>
      </c>
      <c r="HB710" s="29">
        <f t="shared" si="969"/>
        <v>0.24994049035943819</v>
      </c>
      <c r="HC710">
        <v>19</v>
      </c>
      <c r="HD710">
        <v>16.3</v>
      </c>
      <c r="HE710">
        <v>3.2</v>
      </c>
      <c r="HF710">
        <v>1.7000000000000002</v>
      </c>
      <c r="HG710">
        <v>2.4</v>
      </c>
      <c r="HH710">
        <v>0</v>
      </c>
      <c r="HI710">
        <v>4.0999999999999996</v>
      </c>
      <c r="HJ710" s="11">
        <f t="shared" si="970"/>
        <v>0.10512820512820512</v>
      </c>
      <c r="HK710" s="11">
        <f t="shared" si="971"/>
        <v>0.29278743156391329</v>
      </c>
      <c r="HL710">
        <v>99</v>
      </c>
      <c r="HM710">
        <v>0</v>
      </c>
      <c r="HN710">
        <v>0</v>
      </c>
      <c r="HO710">
        <v>9</v>
      </c>
      <c r="HP710" t="s">
        <v>696</v>
      </c>
      <c r="HQ710" s="33">
        <v>526667</v>
      </c>
      <c r="HR710" s="33">
        <v>0</v>
      </c>
      <c r="HS710" s="30">
        <f t="shared" si="972"/>
        <v>4.0531701463414631</v>
      </c>
    </row>
    <row r="711" spans="1:227" x14ac:dyDescent="0.2">
      <c r="A711" s="1">
        <v>26</v>
      </c>
      <c r="B711" s="2" t="s">
        <v>3217</v>
      </c>
      <c r="C711" s="2" t="s">
        <v>1125</v>
      </c>
      <c r="D711" s="2" t="s">
        <v>379</v>
      </c>
      <c r="E711" s="2" t="s">
        <v>240</v>
      </c>
      <c r="F711" s="2">
        <v>68</v>
      </c>
      <c r="G711" s="2">
        <v>180</v>
      </c>
      <c r="H711" s="2" t="s">
        <v>231</v>
      </c>
      <c r="J711" s="3">
        <v>38</v>
      </c>
      <c r="K711" s="5" t="s">
        <v>3218</v>
      </c>
      <c r="L711" s="5" t="s">
        <v>3219</v>
      </c>
      <c r="M711" s="5" t="s">
        <v>1295</v>
      </c>
      <c r="N711" s="5" t="s">
        <v>320</v>
      </c>
      <c r="O711" s="2" t="s">
        <v>320</v>
      </c>
      <c r="P711" s="2" t="s">
        <v>254</v>
      </c>
      <c r="Q711" s="1">
        <v>48</v>
      </c>
      <c r="R711" s="1">
        <v>17</v>
      </c>
      <c r="S711" s="1">
        <v>43</v>
      </c>
      <c r="T711" s="1">
        <v>60</v>
      </c>
      <c r="U711" s="1">
        <v>0</v>
      </c>
      <c r="V711" s="1">
        <v>112</v>
      </c>
      <c r="W711" s="20">
        <f t="shared" si="894"/>
        <v>0.15178571428571427</v>
      </c>
      <c r="X711" s="6">
        <v>1055.2</v>
      </c>
      <c r="Y711" s="6">
        <f t="shared" si="895"/>
        <v>21.983333333333334</v>
      </c>
      <c r="Z711" s="1">
        <v>1149</v>
      </c>
      <c r="AA711" s="6">
        <f t="shared" si="896"/>
        <v>23.9375</v>
      </c>
      <c r="AB711" s="8">
        <f t="shared" si="897"/>
        <v>0.91836379460400352</v>
      </c>
      <c r="AC711" s="3">
        <f t="shared" si="898"/>
        <v>111.82222222222222</v>
      </c>
      <c r="AD711" s="8">
        <f t="shared" si="899"/>
        <v>6.3583522870861762</v>
      </c>
      <c r="AE711" s="20">
        <f t="shared" si="900"/>
        <v>0.25</v>
      </c>
      <c r="AF711" s="20">
        <f t="shared" si="901"/>
        <v>0.63235294117647056</v>
      </c>
      <c r="AG711" s="20">
        <f t="shared" si="902"/>
        <v>0.88235294117647056</v>
      </c>
      <c r="AH711" s="3">
        <f t="shared" si="903"/>
        <v>28</v>
      </c>
      <c r="AI711" s="3">
        <f t="shared" si="904"/>
        <v>12</v>
      </c>
      <c r="AJ711" s="3">
        <f t="shared" si="905"/>
        <v>16</v>
      </c>
      <c r="AK711" s="20">
        <f t="shared" si="906"/>
        <v>0.42857142857142855</v>
      </c>
      <c r="AL711" s="6">
        <v>0.9</v>
      </c>
      <c r="AM711" s="1">
        <v>23</v>
      </c>
      <c r="AN711" s="1">
        <v>32</v>
      </c>
      <c r="AO711" s="1">
        <v>40</v>
      </c>
      <c r="AP711" s="1">
        <v>40</v>
      </c>
      <c r="AQ711" s="1">
        <v>43</v>
      </c>
      <c r="AR711" s="6">
        <f t="shared" si="907"/>
        <v>1.3078089461713418</v>
      </c>
      <c r="AS711" s="6">
        <f t="shared" si="908"/>
        <v>1.819560272934041</v>
      </c>
      <c r="AT711" s="6">
        <f t="shared" si="909"/>
        <v>2.274450341167551</v>
      </c>
      <c r="AU711" s="6">
        <f t="shared" si="910"/>
        <v>2.274450341167551</v>
      </c>
      <c r="AV711" s="6">
        <f t="shared" si="911"/>
        <v>2.4450341167551173</v>
      </c>
      <c r="AW711" s="1">
        <v>14</v>
      </c>
      <c r="AX711" s="1">
        <v>7</v>
      </c>
      <c r="AY711" s="1">
        <v>0</v>
      </c>
      <c r="AZ711" s="1">
        <v>0</v>
      </c>
      <c r="BA711" s="1">
        <v>0</v>
      </c>
      <c r="BB711" s="1">
        <v>0</v>
      </c>
      <c r="BC711" s="7">
        <f>(EA711+FH711+GG711)-(DZ711+FG711+GF711)-((BD711/60)*(0.11)+(EF711/60)*(-0.14)+(FI711/60)*(0.13))</f>
        <v>12.774730555555568</v>
      </c>
      <c r="BD711" s="6">
        <v>844.11666666669998</v>
      </c>
      <c r="BE711" s="6">
        <f t="shared" si="912"/>
        <v>17.585763888889584</v>
      </c>
      <c r="BF711" s="5">
        <v>17.149999999999999</v>
      </c>
      <c r="BG711" s="5">
        <v>31.14</v>
      </c>
      <c r="BH711" s="21">
        <f t="shared" si="913"/>
        <v>0.35514599295920479</v>
      </c>
      <c r="BI711" s="1">
        <v>14</v>
      </c>
      <c r="BJ711" s="22">
        <v>10</v>
      </c>
      <c r="BK711" s="22">
        <v>14</v>
      </c>
      <c r="BL711" s="1">
        <v>26</v>
      </c>
      <c r="BM711" s="1">
        <f t="shared" si="914"/>
        <v>40</v>
      </c>
      <c r="BN711" s="8">
        <f t="shared" si="915"/>
        <v>2.8432088771298263</v>
      </c>
      <c r="BO711" s="3">
        <f t="shared" si="916"/>
        <v>79.600000000000009</v>
      </c>
      <c r="BP711" s="20">
        <f t="shared" si="917"/>
        <v>0.28000000000000003</v>
      </c>
      <c r="BQ711" s="20">
        <f t="shared" si="918"/>
        <v>0.52</v>
      </c>
      <c r="BR711" s="20">
        <f t="shared" si="919"/>
        <v>0.8</v>
      </c>
      <c r="BS711" s="3">
        <f t="shared" si="920"/>
        <v>25</v>
      </c>
      <c r="BT711" s="1">
        <v>10</v>
      </c>
      <c r="BU711" s="1">
        <v>15</v>
      </c>
      <c r="BV711" s="20">
        <f t="shared" si="921"/>
        <v>0.4</v>
      </c>
      <c r="BW711" s="5">
        <v>120</v>
      </c>
      <c r="BX711" s="5">
        <v>154</v>
      </c>
      <c r="BY711" s="21">
        <f t="shared" si="922"/>
        <v>0.34079601990049752</v>
      </c>
      <c r="BZ711" s="5">
        <v>119</v>
      </c>
      <c r="CA711" s="5">
        <v>107</v>
      </c>
      <c r="CB711" s="23">
        <f t="shared" si="923"/>
        <v>0.28109452736318408</v>
      </c>
      <c r="CC711" s="5">
        <v>153</v>
      </c>
      <c r="CD711" s="5">
        <v>151</v>
      </c>
      <c r="CE711" s="23">
        <f t="shared" si="924"/>
        <v>0.37810945273631841</v>
      </c>
      <c r="CF711" s="23">
        <f t="shared" si="925"/>
        <v>0.54800000000000004</v>
      </c>
      <c r="CG711" s="24">
        <v>11</v>
      </c>
      <c r="CH711" s="5">
        <v>327</v>
      </c>
      <c r="CI711" s="5">
        <v>265</v>
      </c>
      <c r="CJ711" s="5">
        <v>299</v>
      </c>
      <c r="CK711">
        <v>16.065036679999999</v>
      </c>
      <c r="CL711" s="5">
        <v>0.36299999999999999</v>
      </c>
      <c r="CM711" s="5">
        <v>5</v>
      </c>
      <c r="CN711" s="5">
        <v>0.61599999999999999</v>
      </c>
      <c r="CO711" s="5">
        <v>2.1150000000000002</v>
      </c>
      <c r="CP711" s="5">
        <v>-3.6960000000000002</v>
      </c>
      <c r="CQ711" s="21">
        <f t="shared" si="926"/>
        <v>0.12562814070351758</v>
      </c>
      <c r="CR711" s="25">
        <f t="shared" si="927"/>
        <v>0.88861386138613863</v>
      </c>
      <c r="CS711" s="22">
        <f t="shared" si="928"/>
        <v>901.17667545649044</v>
      </c>
      <c r="CT711" s="21">
        <f t="shared" si="929"/>
        <v>1.4242002089656203E-2</v>
      </c>
      <c r="CU711" s="26">
        <f t="shared" si="930"/>
        <v>3.6443148688046647</v>
      </c>
      <c r="CV711" s="27">
        <f t="shared" si="931"/>
        <v>3.2798833819241988</v>
      </c>
      <c r="CW711" s="27">
        <f t="shared" si="932"/>
        <v>29.008746355685133</v>
      </c>
      <c r="CX711" s="27">
        <f t="shared" si="933"/>
        <v>29.446064139941694</v>
      </c>
      <c r="CY711" s="27">
        <f t="shared" si="934"/>
        <v>53.352769679300295</v>
      </c>
      <c r="CZ711" s="27">
        <f t="shared" si="935"/>
        <v>55.685131195335288</v>
      </c>
      <c r="DA711" s="28">
        <f t="shared" si="936"/>
        <v>-2.3323615160349931</v>
      </c>
      <c r="DB711" s="5">
        <v>50</v>
      </c>
      <c r="DC711" s="5">
        <v>45</v>
      </c>
      <c r="DD711" s="22">
        <v>348</v>
      </c>
      <c r="DE711" s="22">
        <v>359</v>
      </c>
      <c r="DF711" s="22">
        <v>145</v>
      </c>
      <c r="DG711" s="22">
        <v>173</v>
      </c>
      <c r="DH711" s="22">
        <v>187</v>
      </c>
      <c r="DI711" s="22">
        <v>189</v>
      </c>
      <c r="DJ711" s="29">
        <f t="shared" si="937"/>
        <v>0.7376384839650072</v>
      </c>
      <c r="DK711" s="27">
        <f t="shared" si="938"/>
        <v>2.4486191393705847</v>
      </c>
      <c r="DL711" s="27">
        <f t="shared" si="939"/>
        <v>2.4084778420038537</v>
      </c>
      <c r="DM711" s="27">
        <f t="shared" si="940"/>
        <v>27.336223506743735</v>
      </c>
      <c r="DN711" s="27">
        <f t="shared" si="941"/>
        <v>30.226396917148364</v>
      </c>
      <c r="DO711" s="27">
        <f t="shared" si="942"/>
        <v>49.93577392421323</v>
      </c>
      <c r="DP711" s="27">
        <f t="shared" si="943"/>
        <v>57.121066152858063</v>
      </c>
      <c r="DQ711" s="30">
        <f t="shared" si="944"/>
        <v>4.8529307126098402</v>
      </c>
      <c r="DR711" s="5">
        <v>61</v>
      </c>
      <c r="DS711" s="5">
        <v>60</v>
      </c>
      <c r="DT711" s="5">
        <v>620</v>
      </c>
      <c r="DU711" s="5">
        <v>693</v>
      </c>
      <c r="DV711" s="5">
        <v>269</v>
      </c>
      <c r="DW711" s="5">
        <v>316</v>
      </c>
      <c r="DX711" s="5">
        <v>354</v>
      </c>
      <c r="DY711" s="5">
        <v>294</v>
      </c>
      <c r="DZ711" s="22">
        <v>1</v>
      </c>
      <c r="EA711" s="22">
        <v>15</v>
      </c>
      <c r="EB711" s="22">
        <f t="shared" si="945"/>
        <v>14</v>
      </c>
      <c r="EC711" s="26">
        <f t="shared" si="946"/>
        <v>7.108022192824566E-2</v>
      </c>
      <c r="ED711" s="27">
        <f t="shared" si="947"/>
        <v>1.066203328923685</v>
      </c>
      <c r="EE711" s="27">
        <f t="shared" si="948"/>
        <v>0.99512310699543927</v>
      </c>
      <c r="EF711" s="6">
        <v>173.25</v>
      </c>
      <c r="EG711" s="6">
        <f t="shared" si="949"/>
        <v>3.609375</v>
      </c>
      <c r="EH711" s="5">
        <v>3.41</v>
      </c>
      <c r="EI711" s="5">
        <v>2</v>
      </c>
      <c r="EJ711" s="21">
        <f t="shared" si="950"/>
        <v>0.63031423290203326</v>
      </c>
      <c r="EK711" s="1">
        <v>3</v>
      </c>
      <c r="EL711" s="22">
        <v>5</v>
      </c>
      <c r="EM711" s="22">
        <v>8</v>
      </c>
      <c r="EN711" s="1">
        <v>17</v>
      </c>
      <c r="EO711" s="3">
        <f t="shared" si="951"/>
        <v>20</v>
      </c>
      <c r="EP711" s="6">
        <f t="shared" si="952"/>
        <v>6.9264069264069263</v>
      </c>
      <c r="EQ711" s="3">
        <f t="shared" si="953"/>
        <v>32.222222222222221</v>
      </c>
      <c r="ER711" s="20">
        <f t="shared" si="954"/>
        <v>0.16666666666666666</v>
      </c>
      <c r="ES711" s="20">
        <f t="shared" si="955"/>
        <v>0.94444444444444442</v>
      </c>
      <c r="ET711" s="20">
        <f t="shared" si="956"/>
        <v>1.1111111111111112</v>
      </c>
      <c r="EU711" s="3">
        <f t="shared" si="957"/>
        <v>2</v>
      </c>
      <c r="EV711" s="1">
        <v>1</v>
      </c>
      <c r="EW711" s="1">
        <v>1</v>
      </c>
      <c r="EX711" s="20">
        <f t="shared" si="958"/>
        <v>0.5</v>
      </c>
      <c r="EY711" s="5">
        <v>18</v>
      </c>
      <c r="EZ711" s="5">
        <v>2</v>
      </c>
      <c r="FA711" s="22">
        <v>98</v>
      </c>
      <c r="FB711" s="22">
        <v>21</v>
      </c>
      <c r="FC711" s="22">
        <v>45</v>
      </c>
      <c r="FD711" s="22">
        <v>4</v>
      </c>
      <c r="FE711" s="22">
        <v>12</v>
      </c>
      <c r="FF711" s="22">
        <v>38</v>
      </c>
      <c r="FG711" s="22">
        <v>2</v>
      </c>
      <c r="FH711" s="22">
        <v>1</v>
      </c>
      <c r="FI711" s="6">
        <v>37.833333333299997</v>
      </c>
      <c r="FJ711" s="6">
        <f t="shared" si="959"/>
        <v>0.78819444444374998</v>
      </c>
      <c r="FK711" s="5">
        <v>0.78</v>
      </c>
      <c r="FL711" s="5">
        <v>4.3</v>
      </c>
      <c r="FM711" s="21">
        <f t="shared" si="960"/>
        <v>0.15354330708661418</v>
      </c>
      <c r="FN711" s="1">
        <v>0</v>
      </c>
      <c r="FO711" s="22">
        <v>0</v>
      </c>
      <c r="FP711" s="22">
        <v>0</v>
      </c>
      <c r="FQ711" s="1">
        <v>0</v>
      </c>
      <c r="FR711" s="1">
        <f t="shared" si="961"/>
        <v>0</v>
      </c>
      <c r="FS711" s="3">
        <f t="shared" si="962"/>
        <v>0</v>
      </c>
      <c r="FT711" s="3">
        <f t="shared" si="963"/>
        <v>1</v>
      </c>
      <c r="FU711" s="1">
        <v>1</v>
      </c>
      <c r="FV711" s="1">
        <v>0</v>
      </c>
      <c r="FW711" s="20">
        <f t="shared" si="964"/>
        <v>1</v>
      </c>
      <c r="FX711" s="5">
        <v>0</v>
      </c>
      <c r="FY711" s="5">
        <v>4</v>
      </c>
      <c r="FZ711" s="22">
        <v>5</v>
      </c>
      <c r="GA711" s="22">
        <v>29</v>
      </c>
      <c r="GB711" s="22">
        <v>1</v>
      </c>
      <c r="GC711" s="22">
        <v>11</v>
      </c>
      <c r="GD711" s="22">
        <v>14</v>
      </c>
      <c r="GE711" s="22">
        <v>3</v>
      </c>
      <c r="GF711" s="22">
        <v>0</v>
      </c>
      <c r="GG711" s="22">
        <v>1</v>
      </c>
      <c r="GH711" s="1">
        <v>76</v>
      </c>
      <c r="GI711" s="1">
        <v>25</v>
      </c>
      <c r="GJ711" s="1">
        <v>55</v>
      </c>
      <c r="GK711" s="1">
        <v>4</v>
      </c>
      <c r="GL711" s="1">
        <v>1</v>
      </c>
      <c r="GM711" s="1">
        <v>0</v>
      </c>
      <c r="GN711" s="31">
        <f t="shared" si="965"/>
        <v>0</v>
      </c>
      <c r="GO711" s="1">
        <v>0</v>
      </c>
      <c r="GP711" s="1">
        <v>0</v>
      </c>
      <c r="GQ711" s="1">
        <v>0</v>
      </c>
      <c r="GR711" s="1">
        <v>2</v>
      </c>
      <c r="GS711" s="1">
        <v>1</v>
      </c>
      <c r="GT711" s="1">
        <v>0</v>
      </c>
      <c r="GU711" s="1">
        <v>0</v>
      </c>
      <c r="GV711" s="32" t="str">
        <f t="shared" si="966"/>
        <v xml:space="preserve"> </v>
      </c>
      <c r="GW711" s="9">
        <f t="shared" si="967"/>
        <v>6</v>
      </c>
      <c r="GX711" s="10">
        <v>5.4</v>
      </c>
      <c r="GY711" s="10">
        <v>0.8</v>
      </c>
      <c r="GZ711" s="10">
        <v>6.3</v>
      </c>
      <c r="HA711" s="29">
        <f t="shared" si="968"/>
        <v>0.13125000000000001</v>
      </c>
      <c r="HB711" s="29">
        <f t="shared" si="969"/>
        <v>0.35822592873388931</v>
      </c>
      <c r="HC711">
        <v>27</v>
      </c>
      <c r="HD711">
        <v>21.5</v>
      </c>
      <c r="HE711">
        <v>2.6</v>
      </c>
      <c r="HF711">
        <v>11</v>
      </c>
      <c r="HG711">
        <v>0.9</v>
      </c>
      <c r="HH711">
        <v>-0.30000000000000004</v>
      </c>
      <c r="HI711">
        <v>11.6</v>
      </c>
      <c r="HJ711" s="11">
        <f t="shared" si="970"/>
        <v>0.24166666666666667</v>
      </c>
      <c r="HK711" s="11">
        <f t="shared" si="971"/>
        <v>0.65959059893858973</v>
      </c>
      <c r="HL711">
        <v>99</v>
      </c>
      <c r="HM711">
        <v>0</v>
      </c>
      <c r="HN711">
        <v>0</v>
      </c>
      <c r="HQ711" s="33">
        <v>5625000</v>
      </c>
      <c r="HR711" s="33">
        <v>0</v>
      </c>
      <c r="HS711" s="30">
        <f t="shared" si="972"/>
        <v>2.5999999999999996</v>
      </c>
    </row>
    <row r="712" spans="1:227" x14ac:dyDescent="0.2">
      <c r="A712" s="1">
        <v>12</v>
      </c>
      <c r="B712" s="2" t="s">
        <v>3220</v>
      </c>
      <c r="C712" s="2" t="s">
        <v>649</v>
      </c>
      <c r="D712" s="2" t="s">
        <v>257</v>
      </c>
      <c r="E712" s="2" t="s">
        <v>240</v>
      </c>
      <c r="F712" s="2">
        <v>76</v>
      </c>
      <c r="G712" s="2">
        <v>205</v>
      </c>
      <c r="H712" s="2" t="s">
        <v>231</v>
      </c>
      <c r="J712" s="3">
        <v>29</v>
      </c>
      <c r="K712" s="5" t="s">
        <v>3221</v>
      </c>
      <c r="L712" s="5" t="s">
        <v>3222</v>
      </c>
      <c r="M712" s="5" t="s">
        <v>499</v>
      </c>
      <c r="N712" s="5" t="s">
        <v>510</v>
      </c>
      <c r="O712" s="2" t="s">
        <v>510</v>
      </c>
      <c r="P712" s="2" t="s">
        <v>314</v>
      </c>
      <c r="Q712" s="1">
        <v>48</v>
      </c>
      <c r="R712" s="1">
        <v>18</v>
      </c>
      <c r="S712" s="1">
        <v>35</v>
      </c>
      <c r="T712" s="1">
        <v>53</v>
      </c>
      <c r="U712" s="1">
        <v>5</v>
      </c>
      <c r="V712" s="1">
        <v>152</v>
      </c>
      <c r="W712" s="20">
        <f t="shared" si="894"/>
        <v>0.11842105263157894</v>
      </c>
      <c r="X712" s="6">
        <v>1007.8</v>
      </c>
      <c r="Y712" s="6">
        <f t="shared" si="895"/>
        <v>20.995833333333334</v>
      </c>
      <c r="Z712" s="1">
        <v>1264</v>
      </c>
      <c r="AA712" s="6">
        <f t="shared" si="896"/>
        <v>26.333333333333332</v>
      </c>
      <c r="AB712" s="8">
        <f t="shared" si="897"/>
        <v>0.7973101265822784</v>
      </c>
      <c r="AC712" s="3">
        <f t="shared" si="898"/>
        <v>183.45604395604397</v>
      </c>
      <c r="AD712" s="8">
        <f t="shared" si="899"/>
        <v>10.922169713596585</v>
      </c>
      <c r="AE712" s="20">
        <f t="shared" si="900"/>
        <v>0.26865671641791045</v>
      </c>
      <c r="AF712" s="20">
        <f t="shared" si="901"/>
        <v>0.52238805970149249</v>
      </c>
      <c r="AG712" s="20">
        <f t="shared" si="902"/>
        <v>0.79104477611940294</v>
      </c>
      <c r="AH712" s="3">
        <f t="shared" si="903"/>
        <v>1014</v>
      </c>
      <c r="AI712" s="3">
        <f t="shared" si="904"/>
        <v>527</v>
      </c>
      <c r="AJ712" s="3">
        <f t="shared" si="905"/>
        <v>487</v>
      </c>
      <c r="AK712" s="20">
        <f t="shared" si="906"/>
        <v>0.51972386587771202</v>
      </c>
      <c r="AL712" s="6">
        <v>33.799999999999997</v>
      </c>
      <c r="AM712" s="1">
        <v>35</v>
      </c>
      <c r="AN712" s="1">
        <v>24</v>
      </c>
      <c r="AO712" s="1">
        <v>53</v>
      </c>
      <c r="AP712" s="1">
        <v>24</v>
      </c>
      <c r="AQ712" s="1">
        <v>48</v>
      </c>
      <c r="AR712" s="6">
        <f t="shared" si="907"/>
        <v>2.0837467751538004</v>
      </c>
      <c r="AS712" s="6">
        <f t="shared" si="908"/>
        <v>1.4288549315340344</v>
      </c>
      <c r="AT712" s="6">
        <f t="shared" si="909"/>
        <v>3.1553879738043262</v>
      </c>
      <c r="AU712" s="6">
        <f t="shared" si="910"/>
        <v>1.4288549315340344</v>
      </c>
      <c r="AV712" s="6">
        <f t="shared" si="911"/>
        <v>2.8577098630680688</v>
      </c>
      <c r="AW712" s="1">
        <v>54</v>
      </c>
      <c r="AX712" s="1">
        <v>22</v>
      </c>
      <c r="AY712" s="1">
        <v>0</v>
      </c>
      <c r="AZ712" s="1">
        <v>1</v>
      </c>
      <c r="BA712" s="1">
        <v>0</v>
      </c>
      <c r="BB712" s="1">
        <v>0</v>
      </c>
      <c r="BC712" s="7">
        <f>(EA712+FH712+GG712)-(DZ712+FG712+GF712)-((BD712/60)*(0.11)+(EF712/60)*(-0.14)+(FI712/60)*(0.13))</f>
        <v>-9.1551416666665162</v>
      </c>
      <c r="BD712" s="6">
        <v>779.25</v>
      </c>
      <c r="BE712" s="6">
        <f t="shared" si="912"/>
        <v>16.234375</v>
      </c>
      <c r="BF712" s="5">
        <v>15.63</v>
      </c>
      <c r="BG712" s="5">
        <v>32.520000000000003</v>
      </c>
      <c r="BH712" s="21">
        <f t="shared" si="913"/>
        <v>0.3246105919003115</v>
      </c>
      <c r="BI712" s="1">
        <v>14</v>
      </c>
      <c r="BJ712" s="22">
        <v>18</v>
      </c>
      <c r="BK712" s="22">
        <v>11</v>
      </c>
      <c r="BL712" s="1">
        <v>29</v>
      </c>
      <c r="BM712" s="1">
        <f t="shared" si="914"/>
        <v>43</v>
      </c>
      <c r="BN712" s="8">
        <f t="shared" si="915"/>
        <v>3.3108758421559195</v>
      </c>
      <c r="BO712" s="3">
        <f t="shared" si="916"/>
        <v>140.88461538461539</v>
      </c>
      <c r="BP712" s="20">
        <f t="shared" si="917"/>
        <v>0.26923076923076922</v>
      </c>
      <c r="BQ712" s="20">
        <f t="shared" si="918"/>
        <v>0.55769230769230771</v>
      </c>
      <c r="BR712" s="20">
        <f t="shared" si="919"/>
        <v>0.82692307692307687</v>
      </c>
      <c r="BS712" s="3">
        <f t="shared" si="920"/>
        <v>808</v>
      </c>
      <c r="BT712" s="1">
        <v>423</v>
      </c>
      <c r="BU712" s="1">
        <v>385</v>
      </c>
      <c r="BV712" s="20">
        <f t="shared" si="921"/>
        <v>0.52351485148514854</v>
      </c>
      <c r="BW712" s="5">
        <v>157</v>
      </c>
      <c r="BX712" s="5">
        <v>147</v>
      </c>
      <c r="BY712" s="21">
        <f t="shared" si="922"/>
        <v>0.36018957345971564</v>
      </c>
      <c r="BZ712" s="5">
        <v>117</v>
      </c>
      <c r="CA712" s="5">
        <v>109</v>
      </c>
      <c r="CB712" s="23">
        <f t="shared" si="923"/>
        <v>0.26777251184834122</v>
      </c>
      <c r="CC712" s="5">
        <v>168</v>
      </c>
      <c r="CD712" s="5">
        <v>146</v>
      </c>
      <c r="CE712" s="23">
        <f t="shared" si="924"/>
        <v>0.37203791469194314</v>
      </c>
      <c r="CF712" s="23">
        <f t="shared" si="925"/>
        <v>0.57358490566037734</v>
      </c>
      <c r="CG712" s="24">
        <v>9</v>
      </c>
      <c r="CH712" s="5">
        <v>332</v>
      </c>
      <c r="CI712" s="5">
        <v>274</v>
      </c>
      <c r="CJ712" s="5">
        <v>289</v>
      </c>
      <c r="CK712">
        <v>15.972156829999999</v>
      </c>
      <c r="CL712" s="5">
        <v>0.56500000000000006</v>
      </c>
      <c r="CM712" s="5">
        <v>6</v>
      </c>
      <c r="CN712" s="5">
        <v>-0.20899999999999999</v>
      </c>
      <c r="CO712" s="5">
        <v>-2.1339999999999999</v>
      </c>
      <c r="CP712" s="5">
        <v>1.9630000000000001</v>
      </c>
      <c r="CQ712" s="21">
        <f t="shared" si="926"/>
        <v>0.12776412776412777</v>
      </c>
      <c r="CR712" s="25">
        <f t="shared" si="927"/>
        <v>0.90465116279069768</v>
      </c>
      <c r="CS712" s="22">
        <f t="shared" si="928"/>
        <v>917.42757556711047</v>
      </c>
      <c r="CT712" s="21">
        <f t="shared" si="929"/>
        <v>3.2415290554825449E-2</v>
      </c>
      <c r="CU712" s="26">
        <f t="shared" si="930"/>
        <v>4.1586692258477287</v>
      </c>
      <c r="CV712" s="27">
        <f t="shared" si="931"/>
        <v>3.2789507357645555</v>
      </c>
      <c r="CW712" s="27">
        <f t="shared" si="932"/>
        <v>32.549584133077417</v>
      </c>
      <c r="CX712" s="27">
        <f t="shared" si="933"/>
        <v>34.388995521433138</v>
      </c>
      <c r="CY712" s="27">
        <f t="shared" si="934"/>
        <v>64.4593730006398</v>
      </c>
      <c r="CZ712" s="27">
        <f t="shared" si="935"/>
        <v>63.819577735124753</v>
      </c>
      <c r="DA712" s="28">
        <f t="shared" si="936"/>
        <v>0.63979526551504762</v>
      </c>
      <c r="DB712" s="5">
        <v>52</v>
      </c>
      <c r="DC712" s="5">
        <v>41</v>
      </c>
      <c r="DD712" s="22">
        <v>355</v>
      </c>
      <c r="DE712" s="22">
        <v>389</v>
      </c>
      <c r="DF712" s="22">
        <v>183</v>
      </c>
      <c r="DG712" s="22">
        <v>173</v>
      </c>
      <c r="DH712" s="22">
        <v>195</v>
      </c>
      <c r="DI712" s="22">
        <v>216</v>
      </c>
      <c r="DJ712" s="29">
        <f t="shared" si="937"/>
        <v>-3.3882424703340099</v>
      </c>
      <c r="DK712" s="27">
        <f t="shared" si="938"/>
        <v>1.6912669126691267</v>
      </c>
      <c r="DL712" s="27">
        <f t="shared" si="939"/>
        <v>2.6522140221402211</v>
      </c>
      <c r="DM712" s="27">
        <f t="shared" si="940"/>
        <v>31.788130381303809</v>
      </c>
      <c r="DN712" s="27">
        <f t="shared" si="941"/>
        <v>29.943111931119308</v>
      </c>
      <c r="DO712" s="27">
        <f t="shared" si="942"/>
        <v>60.88560885608856</v>
      </c>
      <c r="DP712" s="27">
        <f t="shared" si="943"/>
        <v>55.965559655596557</v>
      </c>
      <c r="DQ712" s="30">
        <f t="shared" si="944"/>
        <v>-4.2802539349769546</v>
      </c>
      <c r="DR712" s="5">
        <v>44</v>
      </c>
      <c r="DS712" s="5">
        <v>69</v>
      </c>
      <c r="DT712" s="5">
        <v>783</v>
      </c>
      <c r="DU712" s="5">
        <v>710</v>
      </c>
      <c r="DV712" s="5">
        <v>338</v>
      </c>
      <c r="DW712" s="5">
        <v>336</v>
      </c>
      <c r="DX712" s="5">
        <v>341</v>
      </c>
      <c r="DY712" s="5">
        <v>419</v>
      </c>
      <c r="DZ712" s="22">
        <v>19</v>
      </c>
      <c r="EA712" s="22">
        <v>11</v>
      </c>
      <c r="EB712" s="22">
        <f t="shared" si="945"/>
        <v>-8</v>
      </c>
      <c r="EC712" s="26">
        <f t="shared" si="946"/>
        <v>1.4629451395572666</v>
      </c>
      <c r="ED712" s="27">
        <f t="shared" si="947"/>
        <v>0.84696823869104909</v>
      </c>
      <c r="EE712" s="27">
        <f t="shared" si="948"/>
        <v>-0.61597690086621748</v>
      </c>
      <c r="EF712" s="6">
        <v>170.8166666667</v>
      </c>
      <c r="EG712" s="6">
        <f t="shared" si="949"/>
        <v>3.5586805555562502</v>
      </c>
      <c r="EH712" s="5">
        <v>3.44</v>
      </c>
      <c r="EI712" s="5">
        <v>2.0499999999999998</v>
      </c>
      <c r="EJ712" s="21">
        <f t="shared" si="950"/>
        <v>0.62659380692167577</v>
      </c>
      <c r="EK712" s="1">
        <v>3</v>
      </c>
      <c r="EL712" s="22">
        <v>4</v>
      </c>
      <c r="EM712" s="22">
        <v>1</v>
      </c>
      <c r="EN712" s="1">
        <v>6</v>
      </c>
      <c r="EO712" s="3">
        <f t="shared" si="951"/>
        <v>9</v>
      </c>
      <c r="EP712" s="6">
        <f t="shared" si="952"/>
        <v>3.1612840277094034</v>
      </c>
      <c r="EQ712" s="3">
        <f t="shared" si="953"/>
        <v>42.571428571428569</v>
      </c>
      <c r="ER712" s="20">
        <f t="shared" si="954"/>
        <v>0.21428571428571427</v>
      </c>
      <c r="ES712" s="20">
        <f t="shared" si="955"/>
        <v>0.42857142857142855</v>
      </c>
      <c r="ET712" s="20">
        <f t="shared" si="956"/>
        <v>0.64285714285714279</v>
      </c>
      <c r="EU712" s="3">
        <f t="shared" si="957"/>
        <v>155</v>
      </c>
      <c r="EV712" s="1">
        <v>83</v>
      </c>
      <c r="EW712" s="1">
        <v>72</v>
      </c>
      <c r="EX712" s="20">
        <f t="shared" si="958"/>
        <v>0.53548387096774197</v>
      </c>
      <c r="EY712" s="5">
        <v>14</v>
      </c>
      <c r="EZ712" s="5">
        <v>2</v>
      </c>
      <c r="FA712" s="22">
        <v>135</v>
      </c>
      <c r="FB712" s="22">
        <v>19</v>
      </c>
      <c r="FC712" s="22">
        <v>60</v>
      </c>
      <c r="FD712" s="22">
        <v>4</v>
      </c>
      <c r="FE712" s="22">
        <v>7</v>
      </c>
      <c r="FF712" s="22">
        <v>71</v>
      </c>
      <c r="FG712" s="22">
        <v>2</v>
      </c>
      <c r="FH712" s="22">
        <v>1</v>
      </c>
      <c r="FI712" s="6">
        <v>57.733333333300003</v>
      </c>
      <c r="FJ712" s="6">
        <f t="shared" si="959"/>
        <v>1.2027777777770834</v>
      </c>
      <c r="FK712" s="5">
        <v>1.1599999999999999</v>
      </c>
      <c r="FL712" s="5">
        <v>3.78</v>
      </c>
      <c r="FM712" s="21">
        <f t="shared" si="960"/>
        <v>0.23481781376518218</v>
      </c>
      <c r="FN712" s="1">
        <v>1</v>
      </c>
      <c r="FO712" s="22">
        <v>0</v>
      </c>
      <c r="FP712" s="22">
        <v>0</v>
      </c>
      <c r="FQ712" s="1">
        <v>0</v>
      </c>
      <c r="FR712" s="1">
        <f t="shared" si="961"/>
        <v>1</v>
      </c>
      <c r="FS712" s="3">
        <f t="shared" si="962"/>
        <v>0</v>
      </c>
      <c r="FT712" s="3">
        <f t="shared" si="963"/>
        <v>51</v>
      </c>
      <c r="FU712" s="1">
        <v>21</v>
      </c>
      <c r="FV712" s="1">
        <v>30</v>
      </c>
      <c r="FW712" s="20">
        <f t="shared" si="964"/>
        <v>0.41176470588235292</v>
      </c>
      <c r="FX712" s="5">
        <v>1</v>
      </c>
      <c r="FY712" s="5">
        <v>6</v>
      </c>
      <c r="FZ712" s="22">
        <v>12</v>
      </c>
      <c r="GA712" s="22">
        <v>39</v>
      </c>
      <c r="GB712" s="22">
        <v>6</v>
      </c>
      <c r="GC712" s="22">
        <v>22</v>
      </c>
      <c r="GD712" s="22">
        <v>17</v>
      </c>
      <c r="GE712" s="22">
        <v>3</v>
      </c>
      <c r="GF712" s="22">
        <v>0</v>
      </c>
      <c r="GG712" s="22">
        <v>1</v>
      </c>
      <c r="GH712" s="1">
        <v>70</v>
      </c>
      <c r="GI712" s="1">
        <v>17</v>
      </c>
      <c r="GJ712" s="1">
        <v>54</v>
      </c>
      <c r="GK712" s="1">
        <v>6</v>
      </c>
      <c r="GN712" s="31" t="str">
        <f t="shared" si="965"/>
        <v xml:space="preserve"> </v>
      </c>
      <c r="GP712" s="1">
        <v>2</v>
      </c>
      <c r="GQ712" s="1">
        <v>0</v>
      </c>
      <c r="GR712" s="1">
        <v>4</v>
      </c>
      <c r="GS712" s="1">
        <v>1</v>
      </c>
      <c r="GT712" s="1">
        <v>0</v>
      </c>
      <c r="GU712" s="1">
        <v>1</v>
      </c>
      <c r="GV712" s="32">
        <f t="shared" si="966"/>
        <v>0</v>
      </c>
      <c r="GW712" s="9">
        <f t="shared" si="967"/>
        <v>4</v>
      </c>
      <c r="GX712" s="10">
        <v>5.2</v>
      </c>
      <c r="GY712" s="10">
        <v>1.2</v>
      </c>
      <c r="GZ712" s="10">
        <v>6.4</v>
      </c>
      <c r="HA712" s="29">
        <f t="shared" si="968"/>
        <v>0.13333333333333333</v>
      </c>
      <c r="HB712" s="29">
        <f t="shared" si="969"/>
        <v>0.38102798174240921</v>
      </c>
      <c r="HC712">
        <v>25.4</v>
      </c>
      <c r="HD712">
        <v>21</v>
      </c>
      <c r="HE712">
        <v>14.4</v>
      </c>
      <c r="HF712">
        <v>10.4</v>
      </c>
      <c r="HG712">
        <v>1.8</v>
      </c>
      <c r="HH712">
        <v>0</v>
      </c>
      <c r="HI712">
        <v>12.3</v>
      </c>
      <c r="HJ712" s="11">
        <f t="shared" si="970"/>
        <v>0.25625000000000003</v>
      </c>
      <c r="HK712" s="11">
        <f t="shared" si="971"/>
        <v>0.73228815241119272</v>
      </c>
      <c r="HL712">
        <v>99</v>
      </c>
      <c r="HM712">
        <v>0</v>
      </c>
      <c r="HN712">
        <v>0</v>
      </c>
      <c r="HQ712" s="33">
        <v>8250000</v>
      </c>
      <c r="HR712" s="33">
        <v>0</v>
      </c>
      <c r="HS712" s="30">
        <f t="shared" si="972"/>
        <v>-1.309756097560971</v>
      </c>
    </row>
    <row r="713" spans="1:227" x14ac:dyDescent="0.2">
      <c r="A713" s="1">
        <v>13</v>
      </c>
      <c r="B713" s="2" t="s">
        <v>3223</v>
      </c>
      <c r="C713" s="2" t="s">
        <v>649</v>
      </c>
      <c r="D713" s="2" t="s">
        <v>257</v>
      </c>
      <c r="E713" s="2" t="s">
        <v>240</v>
      </c>
      <c r="F713" s="2">
        <v>76</v>
      </c>
      <c r="G713" s="2">
        <v>200</v>
      </c>
      <c r="H713" s="2" t="s">
        <v>249</v>
      </c>
      <c r="I713" s="2" t="s">
        <v>258</v>
      </c>
      <c r="J713" s="3">
        <v>23</v>
      </c>
      <c r="K713" s="5" t="s">
        <v>3224</v>
      </c>
      <c r="L713" s="5" t="s">
        <v>3222</v>
      </c>
      <c r="M713" s="5" t="s">
        <v>619</v>
      </c>
      <c r="N713" s="5" t="s">
        <v>510</v>
      </c>
      <c r="O713" s="2" t="s">
        <v>510</v>
      </c>
      <c r="P713" s="2" t="s">
        <v>254</v>
      </c>
      <c r="Q713" s="1">
        <v>2</v>
      </c>
      <c r="R713" s="1">
        <v>0</v>
      </c>
      <c r="S713" s="1">
        <v>0</v>
      </c>
      <c r="T713" s="1">
        <v>0</v>
      </c>
      <c r="U713" s="1">
        <v>-2</v>
      </c>
      <c r="V713" s="1">
        <v>3</v>
      </c>
      <c r="W713" s="20">
        <f t="shared" si="894"/>
        <v>0</v>
      </c>
      <c r="X713" s="6">
        <v>26.766666666700001</v>
      </c>
      <c r="Y713" s="6">
        <f t="shared" si="895"/>
        <v>13.38333333335</v>
      </c>
      <c r="Z713" s="1">
        <v>37</v>
      </c>
      <c r="AA713" s="6">
        <f t="shared" si="896"/>
        <v>18.5</v>
      </c>
      <c r="AB713" s="8">
        <f t="shared" si="897"/>
        <v>0.72342342342432431</v>
      </c>
      <c r="AC713" s="3">
        <f t="shared" si="898"/>
        <v>0</v>
      </c>
      <c r="AD713" s="8">
        <f t="shared" si="899"/>
        <v>0</v>
      </c>
      <c r="AE713" s="20">
        <f t="shared" si="900"/>
        <v>0</v>
      </c>
      <c r="AF713" s="20">
        <f t="shared" si="901"/>
        <v>0</v>
      </c>
      <c r="AG713" s="20">
        <f t="shared" si="902"/>
        <v>0</v>
      </c>
      <c r="AH713" s="3" t="e">
        <f t="shared" si="903"/>
        <v>#VALUE!</v>
      </c>
      <c r="AI713" s="3" t="str">
        <f t="shared" si="904"/>
        <v xml:space="preserve"> </v>
      </c>
      <c r="AJ713" s="3" t="str">
        <f t="shared" si="905"/>
        <v xml:space="preserve"> </v>
      </c>
      <c r="AK713" s="20" t="e">
        <f t="shared" si="906"/>
        <v>#VALUE!</v>
      </c>
      <c r="AL713" s="6">
        <v>0</v>
      </c>
      <c r="AM713" s="1">
        <v>12</v>
      </c>
      <c r="AN713" s="1">
        <v>1</v>
      </c>
      <c r="AO713" s="1">
        <v>0</v>
      </c>
      <c r="AP713" s="1">
        <v>0</v>
      </c>
      <c r="AQ713" s="1">
        <v>2</v>
      </c>
      <c r="AR713" s="6">
        <f t="shared" si="907"/>
        <v>26.899128268957785</v>
      </c>
      <c r="AS713" s="6">
        <f t="shared" si="908"/>
        <v>2.2415940224131483</v>
      </c>
      <c r="AT713" s="6">
        <f t="shared" si="909"/>
        <v>0</v>
      </c>
      <c r="AU713" s="6">
        <f t="shared" si="910"/>
        <v>0</v>
      </c>
      <c r="AV713" s="6">
        <f t="shared" si="911"/>
        <v>4.4831880448262966</v>
      </c>
      <c r="AW713" s="1">
        <v>2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7">
        <f>(EA713+FH713+GG713)-(DZ713+FG713+GF713)-((BD713/60)*(0.11)+(EF713/60)*(-0.14)+(FI713/60)*(0.13))</f>
        <v>-4.3863888888950008E-2</v>
      </c>
      <c r="BD713" s="6">
        <v>25.516666666700001</v>
      </c>
      <c r="BE713" s="6">
        <f t="shared" si="912"/>
        <v>12.75833333335</v>
      </c>
      <c r="BF713" s="5">
        <v>12.37</v>
      </c>
      <c r="BG713" s="5">
        <v>37.630000000000003</v>
      </c>
      <c r="BH713" s="21">
        <f t="shared" si="913"/>
        <v>0.24739999999999998</v>
      </c>
      <c r="BI713" s="1">
        <v>0</v>
      </c>
      <c r="BJ713" s="22">
        <v>0</v>
      </c>
      <c r="BK713" s="22">
        <v>0</v>
      </c>
      <c r="BL713" s="1">
        <v>0</v>
      </c>
      <c r="BM713" s="1">
        <f t="shared" si="914"/>
        <v>0</v>
      </c>
      <c r="BN713" s="8">
        <f t="shared" si="915"/>
        <v>0</v>
      </c>
      <c r="BO713" s="3">
        <f t="shared" si="916"/>
        <v>0</v>
      </c>
      <c r="BP713" s="20">
        <f t="shared" si="917"/>
        <v>0</v>
      </c>
      <c r="BQ713" s="20">
        <f t="shared" si="918"/>
        <v>0</v>
      </c>
      <c r="BR713" s="20">
        <f t="shared" si="919"/>
        <v>0</v>
      </c>
      <c r="BS713" s="3" t="str">
        <f t="shared" si="920"/>
        <v xml:space="preserve"> </v>
      </c>
      <c r="BT713" s="1">
        <v>0</v>
      </c>
      <c r="BU713" s="1">
        <v>0</v>
      </c>
      <c r="BV713" s="20" t="str">
        <f t="shared" si="921"/>
        <v xml:space="preserve"> </v>
      </c>
      <c r="BW713" s="5">
        <v>1</v>
      </c>
      <c r="BX713" s="5">
        <v>1</v>
      </c>
      <c r="BY713" s="21">
        <f t="shared" si="922"/>
        <v>9.0909090909090912E-2</v>
      </c>
      <c r="BZ713" s="5">
        <v>9</v>
      </c>
      <c r="CA713" s="5">
        <v>3</v>
      </c>
      <c r="CB713" s="23">
        <f t="shared" si="923"/>
        <v>0.54545454545454541</v>
      </c>
      <c r="CC713" s="5">
        <v>3</v>
      </c>
      <c r="CD713" s="5">
        <v>5</v>
      </c>
      <c r="CE713" s="23">
        <f t="shared" si="924"/>
        <v>0.36363636363636365</v>
      </c>
      <c r="CF713" s="23">
        <f t="shared" si="925"/>
        <v>0.14285714285714285</v>
      </c>
      <c r="CG713" s="24">
        <v>1</v>
      </c>
      <c r="CH713" s="5">
        <v>9</v>
      </c>
      <c r="CI713" s="5">
        <v>12</v>
      </c>
      <c r="CJ713" s="5">
        <v>6</v>
      </c>
      <c r="CK713">
        <v>16.288665829999999</v>
      </c>
      <c r="CL713" s="5">
        <v>2.1469999999999998</v>
      </c>
      <c r="CM713" s="5">
        <v>1</v>
      </c>
      <c r="CN713" s="5">
        <v>1.365</v>
      </c>
      <c r="CO713" s="5">
        <v>4.9400000000000004</v>
      </c>
      <c r="CP713" s="5">
        <v>6.5590000000000002</v>
      </c>
      <c r="CQ713" s="21">
        <f t="shared" si="926"/>
        <v>0</v>
      </c>
      <c r="CR713" s="25">
        <f t="shared" si="927"/>
        <v>0.75</v>
      </c>
      <c r="CS713" s="22">
        <f t="shared" si="928"/>
        <v>750</v>
      </c>
      <c r="CT713" s="21">
        <f t="shared" si="929"/>
        <v>-0.25</v>
      </c>
      <c r="CU713" s="26">
        <f t="shared" si="930"/>
        <v>0</v>
      </c>
      <c r="CV713" s="27">
        <f t="shared" si="931"/>
        <v>4.8504446240905414</v>
      </c>
      <c r="CW713" s="27">
        <f t="shared" si="932"/>
        <v>26.677445432497979</v>
      </c>
      <c r="CX713" s="27">
        <f t="shared" si="933"/>
        <v>19.401778496362166</v>
      </c>
      <c r="CY713" s="27">
        <f t="shared" si="934"/>
        <v>60.630557801131772</v>
      </c>
      <c r="CZ713" s="27">
        <f t="shared" si="935"/>
        <v>36.378334680679068</v>
      </c>
      <c r="DA713" s="28">
        <f t="shared" si="936"/>
        <v>24.252223120452705</v>
      </c>
      <c r="DB713" s="5">
        <v>0</v>
      </c>
      <c r="DC713" s="5">
        <v>2</v>
      </c>
      <c r="DD713" s="22">
        <v>11</v>
      </c>
      <c r="DE713" s="22">
        <v>6</v>
      </c>
      <c r="DF713" s="22">
        <v>6</v>
      </c>
      <c r="DG713" s="22">
        <v>2</v>
      </c>
      <c r="DH713" s="22">
        <v>5</v>
      </c>
      <c r="DI713" s="22">
        <v>8</v>
      </c>
      <c r="DJ713" s="29">
        <f t="shared" si="937"/>
        <v>27.539651691881275</v>
      </c>
      <c r="DK713" s="27">
        <f t="shared" si="938"/>
        <v>3.9861812383736379</v>
      </c>
      <c r="DL713" s="27">
        <f t="shared" si="939"/>
        <v>4.7834174860483651</v>
      </c>
      <c r="DM713" s="27">
        <f t="shared" si="940"/>
        <v>26.30879617326601</v>
      </c>
      <c r="DN713" s="27">
        <f t="shared" si="941"/>
        <v>43.050757374435292</v>
      </c>
      <c r="DO713" s="27">
        <f t="shared" si="942"/>
        <v>46.2397023651342</v>
      </c>
      <c r="DP713" s="27">
        <f t="shared" si="943"/>
        <v>74.14297103374966</v>
      </c>
      <c r="DQ713" s="30">
        <f t="shared" si="944"/>
        <v>52.155491789068165</v>
      </c>
      <c r="DR713" s="5">
        <v>5</v>
      </c>
      <c r="DS713" s="5">
        <v>6</v>
      </c>
      <c r="DT713" s="5">
        <v>28</v>
      </c>
      <c r="DU713" s="5">
        <v>48</v>
      </c>
      <c r="DV713" s="5">
        <v>9</v>
      </c>
      <c r="DW713" s="5">
        <v>20</v>
      </c>
      <c r="DX713" s="5">
        <v>19</v>
      </c>
      <c r="DY713" s="5">
        <v>16</v>
      </c>
      <c r="DZ713" s="22">
        <v>1</v>
      </c>
      <c r="EA713" s="22">
        <v>1</v>
      </c>
      <c r="EB713" s="22">
        <f t="shared" si="945"/>
        <v>0</v>
      </c>
      <c r="EC713" s="26">
        <f t="shared" si="946"/>
        <v>2.3514043109048317</v>
      </c>
      <c r="ED713" s="27">
        <f t="shared" si="947"/>
        <v>2.3514043109048317</v>
      </c>
      <c r="EE713" s="27">
        <f t="shared" si="948"/>
        <v>0</v>
      </c>
      <c r="EF713" s="6">
        <v>1.25</v>
      </c>
      <c r="EG713" s="6">
        <f t="shared" si="949"/>
        <v>0.625</v>
      </c>
      <c r="EH713" s="5">
        <v>0.63</v>
      </c>
      <c r="EI713" s="5">
        <v>4.38</v>
      </c>
      <c r="EJ713" s="21">
        <f t="shared" si="950"/>
        <v>0.125748502994012</v>
      </c>
      <c r="EK713" s="1">
        <v>0</v>
      </c>
      <c r="EL713" s="22">
        <v>0</v>
      </c>
      <c r="EM713" s="22">
        <v>0</v>
      </c>
      <c r="EN713" s="1">
        <v>0</v>
      </c>
      <c r="EO713" s="3">
        <f t="shared" si="951"/>
        <v>0</v>
      </c>
      <c r="EP713" s="6">
        <f t="shared" si="952"/>
        <v>0</v>
      </c>
      <c r="EQ713" s="3">
        <f t="shared" si="953"/>
        <v>0</v>
      </c>
      <c r="ER713" s="20">
        <f t="shared" si="954"/>
        <v>0</v>
      </c>
      <c r="ES713" s="20">
        <f t="shared" si="955"/>
        <v>0</v>
      </c>
      <c r="ET713" s="20">
        <f t="shared" si="956"/>
        <v>0</v>
      </c>
      <c r="EU713" s="3" t="str">
        <f t="shared" si="957"/>
        <v xml:space="preserve"> </v>
      </c>
      <c r="EV713" s="1">
        <v>0</v>
      </c>
      <c r="EW713" s="1">
        <v>0</v>
      </c>
      <c r="EX713" s="20" t="str">
        <f t="shared" si="958"/>
        <v xml:space="preserve"> </v>
      </c>
      <c r="EY713" s="5">
        <v>0</v>
      </c>
      <c r="EZ713" s="5">
        <v>0</v>
      </c>
      <c r="FA713" s="22">
        <v>0</v>
      </c>
      <c r="FB713" s="22">
        <v>0</v>
      </c>
      <c r="FC713" s="22">
        <v>2</v>
      </c>
      <c r="FD713" s="22">
        <v>0</v>
      </c>
      <c r="FE713" s="22">
        <v>0</v>
      </c>
      <c r="FF713" s="22">
        <v>0</v>
      </c>
      <c r="FG713" s="22">
        <v>0</v>
      </c>
      <c r="FH713" s="22">
        <v>0</v>
      </c>
      <c r="FI713" s="6">
        <v>0</v>
      </c>
      <c r="FJ713" s="6">
        <f t="shared" si="959"/>
        <v>0</v>
      </c>
      <c r="FK713" s="5"/>
      <c r="FL713" s="5"/>
      <c r="FM713" s="21" t="str">
        <f t="shared" si="960"/>
        <v xml:space="preserve"> </v>
      </c>
      <c r="FN713" s="1">
        <v>0</v>
      </c>
      <c r="FO713" s="22">
        <v>0</v>
      </c>
      <c r="FP713" s="22">
        <v>0</v>
      </c>
      <c r="FQ713" s="1">
        <v>0</v>
      </c>
      <c r="FR713" s="1">
        <f t="shared" si="961"/>
        <v>0</v>
      </c>
      <c r="FS713" s="3">
        <f t="shared" si="962"/>
        <v>0</v>
      </c>
      <c r="FT713" s="3" t="str">
        <f t="shared" si="963"/>
        <v xml:space="preserve"> </v>
      </c>
      <c r="FU713" s="1">
        <v>0</v>
      </c>
      <c r="FV713" s="1">
        <v>0</v>
      </c>
      <c r="FW713" s="20" t="str">
        <f t="shared" si="964"/>
        <v xml:space="preserve"> </v>
      </c>
      <c r="FX713" s="5"/>
      <c r="FY713" s="5"/>
      <c r="FZ713" s="22">
        <v>0</v>
      </c>
      <c r="GA713" s="22">
        <v>0</v>
      </c>
      <c r="GB713" s="22">
        <v>0</v>
      </c>
      <c r="GC713" s="22">
        <v>0</v>
      </c>
      <c r="GD713" s="22">
        <v>0</v>
      </c>
      <c r="GE713" s="22">
        <v>0</v>
      </c>
      <c r="GF713" s="22">
        <v>0</v>
      </c>
      <c r="GG713" s="22">
        <v>0</v>
      </c>
      <c r="GH713" s="1">
        <v>0</v>
      </c>
      <c r="GI713" s="1">
        <v>0</v>
      </c>
      <c r="GJ713" s="1">
        <v>2</v>
      </c>
      <c r="GK713" s="1">
        <v>0</v>
      </c>
      <c r="GN713" s="31" t="str">
        <f t="shared" si="965"/>
        <v xml:space="preserve"> 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32" t="str">
        <f t="shared" si="966"/>
        <v xml:space="preserve"> </v>
      </c>
      <c r="GW713" s="9">
        <f t="shared" si="967"/>
        <v>6</v>
      </c>
      <c r="GX713" s="10">
        <v>-0.1</v>
      </c>
      <c r="GY713" s="10">
        <v>-0.1</v>
      </c>
      <c r="GZ713" s="10">
        <v>-0.1</v>
      </c>
      <c r="HA713" s="29">
        <f t="shared" si="968"/>
        <v>-0.05</v>
      </c>
      <c r="HB713" s="29">
        <f t="shared" si="969"/>
        <v>-0.22415940224131489</v>
      </c>
      <c r="HC713">
        <v>0.1</v>
      </c>
      <c r="HD713">
        <v>0.1</v>
      </c>
      <c r="HE713">
        <v>0</v>
      </c>
      <c r="HF713">
        <v>0</v>
      </c>
      <c r="HG713">
        <v>0</v>
      </c>
      <c r="HH713">
        <v>0</v>
      </c>
      <c r="HI713">
        <v>0</v>
      </c>
      <c r="HJ713" s="11">
        <f t="shared" si="970"/>
        <v>0</v>
      </c>
      <c r="HK713" s="11">
        <f t="shared" si="971"/>
        <v>0</v>
      </c>
      <c r="HL713">
        <v>4</v>
      </c>
      <c r="HM713">
        <v>0</v>
      </c>
      <c r="HN713">
        <v>0</v>
      </c>
      <c r="HQ713" s="33">
        <v>22896</v>
      </c>
      <c r="HR713" s="33">
        <v>0</v>
      </c>
      <c r="HS713" s="30">
        <f t="shared" si="972"/>
        <v>-4.7308913525498861E-3</v>
      </c>
    </row>
    <row r="714" spans="1:227" x14ac:dyDescent="0.2">
      <c r="A714" s="1">
        <v>11</v>
      </c>
      <c r="B714" s="2" t="s">
        <v>3225</v>
      </c>
      <c r="C714" s="2" t="s">
        <v>649</v>
      </c>
      <c r="D714" s="2" t="s">
        <v>257</v>
      </c>
      <c r="E714" s="2" t="s">
        <v>240</v>
      </c>
      <c r="F714" s="2">
        <v>76</v>
      </c>
      <c r="G714" s="2">
        <v>220</v>
      </c>
      <c r="H714" s="2" t="s">
        <v>231</v>
      </c>
      <c r="J714" s="3">
        <v>25</v>
      </c>
      <c r="K714" s="5" t="s">
        <v>3226</v>
      </c>
      <c r="L714" s="5" t="s">
        <v>3222</v>
      </c>
      <c r="M714" s="5" t="s">
        <v>874</v>
      </c>
      <c r="N714" s="5" t="s">
        <v>510</v>
      </c>
      <c r="O714" s="2" t="s">
        <v>510</v>
      </c>
      <c r="P714" s="2" t="s">
        <v>314</v>
      </c>
      <c r="Q714" s="1">
        <v>48</v>
      </c>
      <c r="R714" s="1">
        <v>10</v>
      </c>
      <c r="S714" s="1">
        <v>21</v>
      </c>
      <c r="T714" s="1">
        <v>31</v>
      </c>
      <c r="U714" s="1">
        <v>-18</v>
      </c>
      <c r="V714" s="1">
        <v>114</v>
      </c>
      <c r="W714" s="20">
        <f t="shared" si="894"/>
        <v>8.771929824561403E-2</v>
      </c>
      <c r="X714" s="6">
        <v>965.05</v>
      </c>
      <c r="Y714" s="6">
        <f t="shared" si="895"/>
        <v>20.105208333333334</v>
      </c>
      <c r="Z714" s="1">
        <v>1255</v>
      </c>
      <c r="AA714" s="6">
        <f t="shared" si="896"/>
        <v>26.145833333333332</v>
      </c>
      <c r="AB714" s="8">
        <f t="shared" si="897"/>
        <v>0.76896414342629482</v>
      </c>
      <c r="AC714" s="3">
        <f t="shared" si="898"/>
        <v>133.77741935483871</v>
      </c>
      <c r="AD714" s="8">
        <f t="shared" si="899"/>
        <v>8.3173360564637306</v>
      </c>
      <c r="AE714" s="20">
        <f t="shared" si="900"/>
        <v>0.23809523809523808</v>
      </c>
      <c r="AF714" s="20">
        <f t="shared" si="901"/>
        <v>0.5</v>
      </c>
      <c r="AG714" s="20">
        <f t="shared" si="902"/>
        <v>0.73809523809523814</v>
      </c>
      <c r="AH714" s="3">
        <f t="shared" si="903"/>
        <v>914</v>
      </c>
      <c r="AI714" s="3">
        <f t="shared" si="904"/>
        <v>458</v>
      </c>
      <c r="AJ714" s="3">
        <f t="shared" si="905"/>
        <v>456</v>
      </c>
      <c r="AK714" s="20">
        <f t="shared" si="906"/>
        <v>0.5010940919037199</v>
      </c>
      <c r="AL714" s="6">
        <v>30.5</v>
      </c>
      <c r="AM714" s="1">
        <v>105</v>
      </c>
      <c r="AN714" s="1">
        <v>20</v>
      </c>
      <c r="AO714" s="1">
        <v>41</v>
      </c>
      <c r="AP714" s="1">
        <v>20</v>
      </c>
      <c r="AQ714" s="1">
        <v>31</v>
      </c>
      <c r="AR714" s="6">
        <f t="shared" si="907"/>
        <v>6.5281591627376825</v>
      </c>
      <c r="AS714" s="6">
        <f t="shared" si="908"/>
        <v>1.2434588881405111</v>
      </c>
      <c r="AT714" s="6">
        <f t="shared" si="909"/>
        <v>2.5490907206880475</v>
      </c>
      <c r="AU714" s="6">
        <f t="shared" si="910"/>
        <v>1.2434588881405111</v>
      </c>
      <c r="AV714" s="6">
        <f t="shared" si="911"/>
        <v>1.9273612766177919</v>
      </c>
      <c r="AW714" s="1">
        <v>32</v>
      </c>
      <c r="AX714" s="1">
        <v>16</v>
      </c>
      <c r="AY714" s="1">
        <v>0</v>
      </c>
      <c r="AZ714" s="1">
        <v>0</v>
      </c>
      <c r="BA714" s="1">
        <v>0</v>
      </c>
      <c r="BB714" s="1">
        <v>0</v>
      </c>
      <c r="BC714" s="7">
        <f>(EA714+FH714+GG714)-(DZ714+FG714+GF714)-((BD714/60)*(0.11)+(EF714/60)*(-0.14)+(FI714/60)*(0.13))</f>
        <v>-2.3433638888889003</v>
      </c>
      <c r="BD714" s="6">
        <v>749.63333333330002</v>
      </c>
      <c r="BE714" s="6">
        <f t="shared" si="912"/>
        <v>15.617361111110418</v>
      </c>
      <c r="BF714" s="5">
        <v>15.05</v>
      </c>
      <c r="BG714" s="5">
        <v>33.1</v>
      </c>
      <c r="BH714" s="21">
        <f t="shared" si="913"/>
        <v>0.31256490134994808</v>
      </c>
      <c r="BI714" s="1">
        <v>9</v>
      </c>
      <c r="BJ714" s="22">
        <v>7</v>
      </c>
      <c r="BK714" s="22">
        <v>5</v>
      </c>
      <c r="BL714" s="1">
        <v>14</v>
      </c>
      <c r="BM714" s="1">
        <f t="shared" si="914"/>
        <v>23</v>
      </c>
      <c r="BN714" s="8">
        <f t="shared" si="915"/>
        <v>1.8408999955534635</v>
      </c>
      <c r="BO714" s="3">
        <f t="shared" si="916"/>
        <v>98.677419354838719</v>
      </c>
      <c r="BP714" s="20">
        <f t="shared" si="917"/>
        <v>0.29032258064516131</v>
      </c>
      <c r="BQ714" s="20">
        <f t="shared" si="918"/>
        <v>0.45161290322580644</v>
      </c>
      <c r="BR714" s="20">
        <f t="shared" si="919"/>
        <v>0.74193548387096775</v>
      </c>
      <c r="BS714" s="3">
        <f t="shared" si="920"/>
        <v>675</v>
      </c>
      <c r="BT714" s="1">
        <v>337</v>
      </c>
      <c r="BU714" s="1">
        <v>338</v>
      </c>
      <c r="BV714" s="20">
        <f t="shared" si="921"/>
        <v>0.49925925925925924</v>
      </c>
      <c r="BW714" s="5">
        <v>116</v>
      </c>
      <c r="BX714" s="5">
        <v>108</v>
      </c>
      <c r="BY714" s="21">
        <f t="shared" si="922"/>
        <v>0.3209169054441261</v>
      </c>
      <c r="BZ714" s="5">
        <v>115</v>
      </c>
      <c r="CA714" s="5">
        <v>120</v>
      </c>
      <c r="CB714" s="23">
        <f t="shared" si="923"/>
        <v>0.33667621776504297</v>
      </c>
      <c r="CC714" s="5">
        <v>119</v>
      </c>
      <c r="CD714" s="5">
        <v>120</v>
      </c>
      <c r="CE714" s="23">
        <f t="shared" si="924"/>
        <v>0.34240687679083093</v>
      </c>
      <c r="CF714" s="23">
        <f t="shared" si="925"/>
        <v>0.48801742919389979</v>
      </c>
      <c r="CG714" s="24">
        <v>1</v>
      </c>
      <c r="CH714" s="5">
        <v>281</v>
      </c>
      <c r="CI714" s="5">
        <v>262</v>
      </c>
      <c r="CJ714" s="5">
        <v>252</v>
      </c>
      <c r="CK714">
        <v>16.06543104</v>
      </c>
      <c r="CL714" s="5">
        <v>0.84699999999999998</v>
      </c>
      <c r="CM714" s="5">
        <v>1</v>
      </c>
      <c r="CN714" s="5">
        <v>-1.2E-2</v>
      </c>
      <c r="CO714" s="5">
        <v>0.8</v>
      </c>
      <c r="CP714" s="5">
        <v>4.0759999999999996</v>
      </c>
      <c r="CQ714" s="21">
        <f t="shared" si="926"/>
        <v>7.0938215102974822E-2</v>
      </c>
      <c r="CR714" s="25">
        <f t="shared" si="927"/>
        <v>0.87760416666666663</v>
      </c>
      <c r="CS714" s="22">
        <f t="shared" si="928"/>
        <v>884.69798817696415</v>
      </c>
      <c r="CT714" s="21">
        <f t="shared" si="929"/>
        <v>-5.1457618230358548E-2</v>
      </c>
      <c r="CU714" s="26">
        <f t="shared" si="930"/>
        <v>2.5747508305647835</v>
      </c>
      <c r="CV714" s="27">
        <f t="shared" si="931"/>
        <v>3.9036544850498331</v>
      </c>
      <c r="CW714" s="27">
        <f t="shared" si="932"/>
        <v>36.29568106312292</v>
      </c>
      <c r="CX714" s="27">
        <f t="shared" si="933"/>
        <v>31.893687707641192</v>
      </c>
      <c r="CY714" s="27">
        <f t="shared" si="934"/>
        <v>67.026578073089695</v>
      </c>
      <c r="CZ714" s="27">
        <f t="shared" si="935"/>
        <v>57.724252491694344</v>
      </c>
      <c r="DA714" s="28">
        <f t="shared" si="936"/>
        <v>9.3023255813953512</v>
      </c>
      <c r="DB714" s="5">
        <v>31</v>
      </c>
      <c r="DC714" s="5">
        <v>47</v>
      </c>
      <c r="DD714" s="22">
        <v>406</v>
      </c>
      <c r="DE714" s="22">
        <v>337</v>
      </c>
      <c r="DF714" s="22">
        <v>165</v>
      </c>
      <c r="DG714" s="22">
        <v>154</v>
      </c>
      <c r="DH714" s="22">
        <v>157</v>
      </c>
      <c r="DI714" s="22">
        <v>205</v>
      </c>
      <c r="DJ714" s="29">
        <f t="shared" si="937"/>
        <v>5.4119072807417563</v>
      </c>
      <c r="DK714" s="27">
        <f t="shared" si="938"/>
        <v>2.454682779456193</v>
      </c>
      <c r="DL714" s="27">
        <f t="shared" si="939"/>
        <v>2.3791540785498486</v>
      </c>
      <c r="DM714" s="27">
        <f t="shared" si="940"/>
        <v>30.135951661631417</v>
      </c>
      <c r="DN714" s="27">
        <f t="shared" si="941"/>
        <v>31.193353474320237</v>
      </c>
      <c r="DO714" s="27">
        <f t="shared" si="942"/>
        <v>59.743202416918422</v>
      </c>
      <c r="DP714" s="27">
        <f t="shared" si="943"/>
        <v>58.874622356495465</v>
      </c>
      <c r="DQ714" s="30">
        <f t="shared" si="944"/>
        <v>8.4337455209723942</v>
      </c>
      <c r="DR714" s="5">
        <v>65</v>
      </c>
      <c r="DS714" s="5">
        <v>63</v>
      </c>
      <c r="DT714" s="5">
        <v>733</v>
      </c>
      <c r="DU714" s="5">
        <v>763</v>
      </c>
      <c r="DV714" s="5">
        <v>355</v>
      </c>
      <c r="DW714" s="5">
        <v>352</v>
      </c>
      <c r="DX714" s="5">
        <v>381</v>
      </c>
      <c r="DY714" s="5">
        <v>429</v>
      </c>
      <c r="DZ714" s="22">
        <v>10</v>
      </c>
      <c r="EA714" s="22">
        <v>11</v>
      </c>
      <c r="EB714" s="22">
        <f t="shared" si="945"/>
        <v>1</v>
      </c>
      <c r="EC714" s="26">
        <f t="shared" si="946"/>
        <v>0.80039130241454937</v>
      </c>
      <c r="ED714" s="27">
        <f t="shared" si="947"/>
        <v>0.88043043265600429</v>
      </c>
      <c r="EE714" s="27">
        <f t="shared" si="948"/>
        <v>8.0039130241454939E-2</v>
      </c>
      <c r="EF714" s="6">
        <v>110.6</v>
      </c>
      <c r="EG714" s="6">
        <f t="shared" si="949"/>
        <v>2.3041666666666667</v>
      </c>
      <c r="EH714" s="5">
        <v>2.23</v>
      </c>
      <c r="EI714" s="5">
        <v>3.26</v>
      </c>
      <c r="EJ714" s="21">
        <f t="shared" si="950"/>
        <v>0.40619307832422585</v>
      </c>
      <c r="EK714" s="1">
        <v>1</v>
      </c>
      <c r="EL714" s="22">
        <v>3</v>
      </c>
      <c r="EM714" s="22">
        <v>2</v>
      </c>
      <c r="EN714" s="1">
        <v>6</v>
      </c>
      <c r="EO714" s="3">
        <f t="shared" si="951"/>
        <v>7</v>
      </c>
      <c r="EP714" s="6">
        <f t="shared" si="952"/>
        <v>3.79746835443038</v>
      </c>
      <c r="EQ714" s="3">
        <f t="shared" si="953"/>
        <v>23.1</v>
      </c>
      <c r="ER714" s="20">
        <f t="shared" si="954"/>
        <v>0.1</v>
      </c>
      <c r="ES714" s="20">
        <f t="shared" si="955"/>
        <v>0.6</v>
      </c>
      <c r="ET714" s="20">
        <f t="shared" si="956"/>
        <v>0.7</v>
      </c>
      <c r="EU714" s="3">
        <f t="shared" si="957"/>
        <v>95</v>
      </c>
      <c r="EV714" s="1">
        <v>56</v>
      </c>
      <c r="EW714" s="1">
        <v>39</v>
      </c>
      <c r="EX714" s="20">
        <f t="shared" si="958"/>
        <v>0.58947368421052626</v>
      </c>
      <c r="EY714" s="5">
        <v>10</v>
      </c>
      <c r="EZ714" s="5">
        <v>1</v>
      </c>
      <c r="FA714" s="22">
        <v>67</v>
      </c>
      <c r="FB714" s="22">
        <v>11</v>
      </c>
      <c r="FC714" s="22">
        <v>41</v>
      </c>
      <c r="FD714" s="22">
        <v>7</v>
      </c>
      <c r="FE714" s="22">
        <v>3</v>
      </c>
      <c r="FF714" s="22">
        <v>43</v>
      </c>
      <c r="FG714" s="22">
        <v>2</v>
      </c>
      <c r="FH714" s="22">
        <v>0</v>
      </c>
      <c r="FI714" s="6">
        <v>104.8166666667</v>
      </c>
      <c r="FJ714" s="6">
        <f t="shared" si="959"/>
        <v>2.1836805555562502</v>
      </c>
      <c r="FK714" s="5">
        <v>2.08</v>
      </c>
      <c r="FL714" s="5">
        <v>2.86</v>
      </c>
      <c r="FM714" s="21">
        <f t="shared" si="960"/>
        <v>0.4210526315789474</v>
      </c>
      <c r="FN714" s="1">
        <v>0</v>
      </c>
      <c r="FO714" s="22">
        <v>1</v>
      </c>
      <c r="FP714" s="22">
        <v>0</v>
      </c>
      <c r="FQ714" s="1">
        <v>1</v>
      </c>
      <c r="FR714" s="1">
        <f t="shared" si="961"/>
        <v>1</v>
      </c>
      <c r="FS714" s="3">
        <f t="shared" si="962"/>
        <v>12</v>
      </c>
      <c r="FT714" s="3">
        <f t="shared" si="963"/>
        <v>144</v>
      </c>
      <c r="FU714" s="1">
        <v>65</v>
      </c>
      <c r="FV714" s="1">
        <v>79</v>
      </c>
      <c r="FW714" s="20">
        <f t="shared" si="964"/>
        <v>0.4513888888888889</v>
      </c>
      <c r="FX714" s="5">
        <v>1</v>
      </c>
      <c r="FY714" s="5">
        <v>12</v>
      </c>
      <c r="FZ714" s="22">
        <v>11</v>
      </c>
      <c r="GA714" s="22">
        <v>93</v>
      </c>
      <c r="GB714" s="22">
        <v>3</v>
      </c>
      <c r="GC714" s="22">
        <v>31</v>
      </c>
      <c r="GD714" s="22">
        <v>40</v>
      </c>
      <c r="GE714" s="22">
        <v>7</v>
      </c>
      <c r="GF714" s="22">
        <v>1</v>
      </c>
      <c r="GG714" s="22">
        <v>1</v>
      </c>
      <c r="GH714" s="1">
        <v>46</v>
      </c>
      <c r="GI714" s="1">
        <v>12</v>
      </c>
      <c r="GJ714" s="1">
        <v>66</v>
      </c>
      <c r="GK714" s="1">
        <v>14</v>
      </c>
      <c r="GN714" s="31" t="str">
        <f t="shared" si="965"/>
        <v xml:space="preserve"> </v>
      </c>
      <c r="GP714" s="1">
        <v>1</v>
      </c>
      <c r="GQ714" s="1">
        <v>0</v>
      </c>
      <c r="GR714" s="1">
        <v>1</v>
      </c>
      <c r="GS714" s="1">
        <v>0</v>
      </c>
      <c r="GT714" s="1">
        <v>0</v>
      </c>
      <c r="GU714" s="1">
        <v>0</v>
      </c>
      <c r="GV714" s="32" t="str">
        <f t="shared" si="966"/>
        <v xml:space="preserve"> </v>
      </c>
      <c r="GW714" s="9">
        <f t="shared" si="967"/>
        <v>7</v>
      </c>
      <c r="GX714" s="10">
        <v>1.9</v>
      </c>
      <c r="GY714" s="10">
        <v>0.1</v>
      </c>
      <c r="GZ714" s="10">
        <v>2.1</v>
      </c>
      <c r="HA714" s="29">
        <f t="shared" si="968"/>
        <v>4.3750000000000004E-2</v>
      </c>
      <c r="HB714" s="29">
        <f t="shared" si="969"/>
        <v>0.13056318325475363</v>
      </c>
      <c r="HC714">
        <v>22.7</v>
      </c>
      <c r="HD714">
        <v>22</v>
      </c>
      <c r="HE714">
        <v>-10.5</v>
      </c>
      <c r="HF714">
        <v>2.4</v>
      </c>
      <c r="HG714">
        <v>0.1</v>
      </c>
      <c r="HH714">
        <v>0</v>
      </c>
      <c r="HI714">
        <v>2.5</v>
      </c>
      <c r="HJ714" s="11">
        <f t="shared" si="970"/>
        <v>5.2083333333333336E-2</v>
      </c>
      <c r="HK714" s="11">
        <f t="shared" si="971"/>
        <v>0.15543236101756389</v>
      </c>
      <c r="HL714">
        <v>99</v>
      </c>
      <c r="HM714">
        <v>0</v>
      </c>
      <c r="HN714">
        <v>0</v>
      </c>
      <c r="HQ714" s="33">
        <v>4000000</v>
      </c>
      <c r="HR714" s="33">
        <v>0</v>
      </c>
      <c r="HS714" s="30">
        <f t="shared" si="972"/>
        <v>-3.6463414634146343</v>
      </c>
    </row>
    <row r="715" spans="1:227" x14ac:dyDescent="0.2">
      <c r="A715" s="1">
        <v>18</v>
      </c>
      <c r="B715" s="2" t="s">
        <v>1915</v>
      </c>
      <c r="C715" s="2" t="s">
        <v>649</v>
      </c>
      <c r="D715" s="2" t="s">
        <v>257</v>
      </c>
      <c r="E715" s="2" t="s">
        <v>240</v>
      </c>
      <c r="F715" s="2">
        <v>76</v>
      </c>
      <c r="G715" s="2">
        <v>207</v>
      </c>
      <c r="H715" s="2" t="s">
        <v>231</v>
      </c>
      <c r="J715" s="3">
        <v>26</v>
      </c>
      <c r="K715" s="5" t="s">
        <v>3227</v>
      </c>
      <c r="L715" s="5" t="s">
        <v>3222</v>
      </c>
      <c r="M715" s="5" t="s">
        <v>2443</v>
      </c>
      <c r="N715" s="5" t="s">
        <v>358</v>
      </c>
      <c r="O715" s="2" t="s">
        <v>358</v>
      </c>
      <c r="P715" s="2" t="s">
        <v>271</v>
      </c>
      <c r="Q715" s="1">
        <v>21</v>
      </c>
      <c r="R715" s="1">
        <v>2</v>
      </c>
      <c r="S715" s="1">
        <v>9</v>
      </c>
      <c r="T715" s="1">
        <v>11</v>
      </c>
      <c r="U715" s="1">
        <v>4</v>
      </c>
      <c r="V715" s="1">
        <v>20</v>
      </c>
      <c r="W715" s="20">
        <f t="shared" si="894"/>
        <v>0.1</v>
      </c>
      <c r="X715" s="6">
        <v>513.45000000000005</v>
      </c>
      <c r="Y715" s="6">
        <f t="shared" si="895"/>
        <v>24.450000000000003</v>
      </c>
      <c r="Z715" s="1">
        <v>610</v>
      </c>
      <c r="AA715" s="6">
        <f t="shared" si="896"/>
        <v>29.047619047619047</v>
      </c>
      <c r="AB715" s="8">
        <f t="shared" si="897"/>
        <v>0.84172131147540996</v>
      </c>
      <c r="AC715" s="3">
        <f t="shared" si="898"/>
        <v>36.236842105263158</v>
      </c>
      <c r="AD715" s="8">
        <f t="shared" si="899"/>
        <v>4.2345126620231559</v>
      </c>
      <c r="AE715" s="20">
        <f t="shared" si="900"/>
        <v>8.3333333333333329E-2</v>
      </c>
      <c r="AF715" s="20">
        <f t="shared" si="901"/>
        <v>0.375</v>
      </c>
      <c r="AG715" s="20">
        <f t="shared" si="902"/>
        <v>0.45833333333333331</v>
      </c>
      <c r="AH715" s="3" t="e">
        <f t="shared" si="903"/>
        <v>#VALUE!</v>
      </c>
      <c r="AI715" s="3" t="str">
        <f t="shared" si="904"/>
        <v xml:space="preserve"> </v>
      </c>
      <c r="AJ715" s="3" t="str">
        <f t="shared" si="905"/>
        <v xml:space="preserve"> </v>
      </c>
      <c r="AK715" s="20" t="e">
        <f t="shared" si="906"/>
        <v>#VALUE!</v>
      </c>
      <c r="AL715" s="6">
        <v>0</v>
      </c>
      <c r="AM715" s="1">
        <v>47</v>
      </c>
      <c r="AN715" s="1">
        <v>36</v>
      </c>
      <c r="AO715" s="1">
        <v>20</v>
      </c>
      <c r="AP715" s="1">
        <v>12</v>
      </c>
      <c r="AQ715" s="1">
        <v>4</v>
      </c>
      <c r="AR715" s="6">
        <f t="shared" si="907"/>
        <v>5.492258252994449</v>
      </c>
      <c r="AS715" s="6">
        <f t="shared" si="908"/>
        <v>4.2068361086765984</v>
      </c>
      <c r="AT715" s="6">
        <f t="shared" si="909"/>
        <v>2.3371311714869996</v>
      </c>
      <c r="AU715" s="6">
        <f t="shared" si="910"/>
        <v>1.4022787028921997</v>
      </c>
      <c r="AV715" s="6">
        <f t="shared" si="911"/>
        <v>0.46742623429739993</v>
      </c>
      <c r="AW715" s="1">
        <v>14</v>
      </c>
      <c r="AX715" s="1">
        <v>7</v>
      </c>
      <c r="AY715" s="1">
        <v>0</v>
      </c>
      <c r="AZ715" s="1">
        <v>0</v>
      </c>
      <c r="BA715" s="1">
        <v>0</v>
      </c>
      <c r="BB715" s="1">
        <v>0</v>
      </c>
      <c r="BC715" s="7">
        <f>(EA715+FH715+GG715)-(DZ715+FG715+GF715)-((BD715/60)*(-0.29)+(EF715/60)*0.11+(FI715/60)*(-0.33))</f>
        <v>-2.6206583333336164</v>
      </c>
      <c r="BD715" s="6">
        <v>425.68333333330003</v>
      </c>
      <c r="BE715" s="6">
        <f t="shared" si="912"/>
        <v>20.270634920633334</v>
      </c>
      <c r="BF715" s="5">
        <v>19.72</v>
      </c>
      <c r="BG715" s="5">
        <v>27.68</v>
      </c>
      <c r="BH715" s="21">
        <f t="shared" si="913"/>
        <v>0.41603375527426162</v>
      </c>
      <c r="BI715" s="1">
        <v>1</v>
      </c>
      <c r="BJ715" s="22">
        <v>3</v>
      </c>
      <c r="BK715" s="22">
        <v>4</v>
      </c>
      <c r="BL715" s="1">
        <v>7</v>
      </c>
      <c r="BM715" s="1">
        <f t="shared" si="914"/>
        <v>8</v>
      </c>
      <c r="BN715" s="8">
        <f t="shared" si="915"/>
        <v>1.1275987627736679</v>
      </c>
      <c r="BO715" s="3">
        <f t="shared" si="916"/>
        <v>31.736842105263158</v>
      </c>
      <c r="BP715" s="20">
        <f t="shared" si="917"/>
        <v>5.2631578947368418E-2</v>
      </c>
      <c r="BQ715" s="20">
        <f t="shared" si="918"/>
        <v>0.36842105263157893</v>
      </c>
      <c r="BR715" s="20">
        <f t="shared" si="919"/>
        <v>0.42105263157894735</v>
      </c>
      <c r="BS715" s="3" t="str">
        <f t="shared" si="920"/>
        <v xml:space="preserve"> </v>
      </c>
      <c r="BV715" s="20" t="str">
        <f t="shared" si="921"/>
        <v xml:space="preserve"> </v>
      </c>
      <c r="BW715" s="5">
        <v>74</v>
      </c>
      <c r="BX715" s="5">
        <v>78</v>
      </c>
      <c r="BY715" s="21">
        <f t="shared" si="922"/>
        <v>0.36893203883495146</v>
      </c>
      <c r="BZ715" s="5">
        <v>68</v>
      </c>
      <c r="CA715" s="5">
        <v>42</v>
      </c>
      <c r="CB715" s="23">
        <f t="shared" si="923"/>
        <v>0.26699029126213591</v>
      </c>
      <c r="CC715" s="5">
        <v>75</v>
      </c>
      <c r="CD715" s="5">
        <v>75</v>
      </c>
      <c r="CE715" s="23">
        <f t="shared" si="924"/>
        <v>0.36407766990291263</v>
      </c>
      <c r="CF715" s="23">
        <f t="shared" si="925"/>
        <v>0.58015267175572516</v>
      </c>
      <c r="CG715" s="24">
        <v>6</v>
      </c>
      <c r="CH715" s="5">
        <v>163</v>
      </c>
      <c r="CI715" s="5">
        <v>150</v>
      </c>
      <c r="CJ715" s="5">
        <v>133</v>
      </c>
      <c r="CK715">
        <v>15.82095979</v>
      </c>
      <c r="CL715" s="5">
        <v>0.32900000000000001</v>
      </c>
      <c r="CM715" s="5">
        <v>3</v>
      </c>
      <c r="CN715" s="5">
        <v>0.107</v>
      </c>
      <c r="CO715" s="5">
        <v>1.597</v>
      </c>
      <c r="CP715" s="5">
        <v>4.5330000000000004</v>
      </c>
      <c r="CQ715" s="21">
        <f t="shared" si="926"/>
        <v>9.4527363184079602E-2</v>
      </c>
      <c r="CR715" s="25">
        <f t="shared" si="927"/>
        <v>0.92500000000000004</v>
      </c>
      <c r="CS715" s="22">
        <f t="shared" si="928"/>
        <v>934.45273631840791</v>
      </c>
      <c r="CT715" s="21">
        <f t="shared" si="929"/>
        <v>1.9527363184079646E-2</v>
      </c>
      <c r="CU715" s="26">
        <f t="shared" si="930"/>
        <v>2.7528252680382499</v>
      </c>
      <c r="CV715" s="27">
        <f t="shared" si="931"/>
        <v>2.1732831063459868</v>
      </c>
      <c r="CW715" s="27">
        <f t="shared" si="932"/>
        <v>29.121993625036218</v>
      </c>
      <c r="CX715" s="27">
        <f t="shared" si="933"/>
        <v>28.977108084613157</v>
      </c>
      <c r="CY715" s="27">
        <f t="shared" si="934"/>
        <v>54.187192118226605</v>
      </c>
      <c r="CZ715" s="27">
        <f t="shared" si="935"/>
        <v>53.17299333526514</v>
      </c>
      <c r="DA715" s="28">
        <f t="shared" si="936"/>
        <v>1.0141987829614649</v>
      </c>
      <c r="DB715" s="5">
        <v>19</v>
      </c>
      <c r="DC715" s="5">
        <v>15</v>
      </c>
      <c r="DD715" s="22">
        <v>182</v>
      </c>
      <c r="DE715" s="22">
        <v>185</v>
      </c>
      <c r="DF715" s="22">
        <v>68</v>
      </c>
      <c r="DG715" s="22">
        <v>62</v>
      </c>
      <c r="DH715" s="22">
        <v>105</v>
      </c>
      <c r="DI715" s="22">
        <v>105</v>
      </c>
      <c r="DJ715" s="29">
        <f t="shared" si="937"/>
        <v>-5.425465339175938</v>
      </c>
      <c r="DK715" s="27">
        <f t="shared" si="938"/>
        <v>2.1676300578034682</v>
      </c>
      <c r="DL715" s="27">
        <f t="shared" si="939"/>
        <v>1.8579686209744015</v>
      </c>
      <c r="DM715" s="27">
        <f t="shared" si="940"/>
        <v>29.727497935590424</v>
      </c>
      <c r="DN715" s="27">
        <f t="shared" si="941"/>
        <v>25.082576383154422</v>
      </c>
      <c r="DO715" s="27">
        <f t="shared" si="942"/>
        <v>56.668042939719243</v>
      </c>
      <c r="DP715" s="27">
        <f t="shared" si="943"/>
        <v>51.300578034682083</v>
      </c>
      <c r="DQ715" s="30">
        <f t="shared" si="944"/>
        <v>-4.353266122075695</v>
      </c>
      <c r="DR715" s="5">
        <v>21</v>
      </c>
      <c r="DS715" s="5">
        <v>18</v>
      </c>
      <c r="DT715" s="5">
        <v>267</v>
      </c>
      <c r="DU715" s="5">
        <v>225</v>
      </c>
      <c r="DV715" s="5">
        <v>126</v>
      </c>
      <c r="DW715" s="5">
        <v>108</v>
      </c>
      <c r="DX715" s="5">
        <v>146</v>
      </c>
      <c r="DY715" s="5">
        <v>135</v>
      </c>
      <c r="DZ715" s="22">
        <v>5</v>
      </c>
      <c r="EA715" s="22">
        <v>1</v>
      </c>
      <c r="EB715" s="22">
        <f t="shared" si="945"/>
        <v>-4</v>
      </c>
      <c r="EC715" s="26">
        <f t="shared" si="946"/>
        <v>0.70474922673354246</v>
      </c>
      <c r="ED715" s="27">
        <f t="shared" si="947"/>
        <v>0.14094984534670849</v>
      </c>
      <c r="EE715" s="27">
        <f t="shared" si="948"/>
        <v>-0.56379938138683394</v>
      </c>
      <c r="EF715" s="6">
        <v>21.933333333299998</v>
      </c>
      <c r="EG715" s="6">
        <f t="shared" si="949"/>
        <v>1.0444444444428571</v>
      </c>
      <c r="EH715" s="5">
        <v>1.05</v>
      </c>
      <c r="EI715" s="5">
        <v>4.74</v>
      </c>
      <c r="EJ715" s="21">
        <f t="shared" si="950"/>
        <v>0.18134715025906736</v>
      </c>
      <c r="EK715" s="1">
        <v>1</v>
      </c>
      <c r="EL715" s="22">
        <v>1</v>
      </c>
      <c r="EM715" s="22">
        <v>1</v>
      </c>
      <c r="EN715" s="1">
        <v>2</v>
      </c>
      <c r="EO715" s="3">
        <f t="shared" si="951"/>
        <v>3</v>
      </c>
      <c r="EP715" s="6">
        <f t="shared" si="952"/>
        <v>8.2066869301036576</v>
      </c>
      <c r="EQ715" s="3">
        <f t="shared" si="953"/>
        <v>4.5</v>
      </c>
      <c r="ER715" s="20">
        <f t="shared" si="954"/>
        <v>0.25</v>
      </c>
      <c r="ES715" s="20">
        <f t="shared" si="955"/>
        <v>0.5</v>
      </c>
      <c r="ET715" s="20">
        <f t="shared" si="956"/>
        <v>0.75</v>
      </c>
      <c r="EU715" s="3" t="str">
        <f t="shared" si="957"/>
        <v xml:space="preserve"> </v>
      </c>
      <c r="EX715" s="20" t="str">
        <f t="shared" si="958"/>
        <v xml:space="preserve"> </v>
      </c>
      <c r="EY715" s="5">
        <v>4</v>
      </c>
      <c r="EZ715" s="5">
        <v>0</v>
      </c>
      <c r="FA715" s="22">
        <v>14</v>
      </c>
      <c r="FB715" s="22">
        <v>4</v>
      </c>
      <c r="FC715" s="22">
        <v>11</v>
      </c>
      <c r="FD715" s="22">
        <v>1</v>
      </c>
      <c r="FE715" s="22">
        <v>0</v>
      </c>
      <c r="FF715" s="22">
        <v>8</v>
      </c>
      <c r="FG715" s="22">
        <v>0</v>
      </c>
      <c r="FH715" s="22">
        <v>0</v>
      </c>
      <c r="FI715" s="6">
        <v>65.833333333300004</v>
      </c>
      <c r="FJ715" s="6">
        <f t="shared" si="959"/>
        <v>3.1349206349190477</v>
      </c>
      <c r="FK715" s="5">
        <v>2.97</v>
      </c>
      <c r="FL715" s="5">
        <v>2.77</v>
      </c>
      <c r="FM715" s="21">
        <f t="shared" si="960"/>
        <v>0.51742160278745641</v>
      </c>
      <c r="FN715" s="1">
        <v>0</v>
      </c>
      <c r="FO715" s="22">
        <v>0</v>
      </c>
      <c r="FP715" s="22">
        <v>0</v>
      </c>
      <c r="FQ715" s="1">
        <v>0</v>
      </c>
      <c r="FR715" s="1">
        <f t="shared" si="961"/>
        <v>0</v>
      </c>
      <c r="FS715" s="3">
        <f t="shared" si="962"/>
        <v>0</v>
      </c>
      <c r="FT715" s="3" t="str">
        <f t="shared" si="963"/>
        <v xml:space="preserve"> </v>
      </c>
      <c r="FW715" s="20" t="str">
        <f t="shared" si="964"/>
        <v xml:space="preserve"> </v>
      </c>
      <c r="FX715" s="5">
        <v>1</v>
      </c>
      <c r="FY715" s="5">
        <v>5</v>
      </c>
      <c r="FZ715" s="22">
        <v>7</v>
      </c>
      <c r="GA715" s="22">
        <v>38</v>
      </c>
      <c r="GB715" s="22">
        <v>2</v>
      </c>
      <c r="GC715" s="22">
        <v>17</v>
      </c>
      <c r="GD715" s="22">
        <v>25</v>
      </c>
      <c r="GE715" s="22">
        <v>6</v>
      </c>
      <c r="GF715" s="22">
        <v>1</v>
      </c>
      <c r="GG715" s="22">
        <v>0</v>
      </c>
      <c r="GH715" s="1">
        <v>24</v>
      </c>
      <c r="GI715" s="1">
        <v>4</v>
      </c>
      <c r="GJ715" s="1">
        <v>21</v>
      </c>
      <c r="GK715" s="1">
        <v>5</v>
      </c>
      <c r="GN715" s="31" t="str">
        <f t="shared" si="965"/>
        <v xml:space="preserve"> 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32" t="str">
        <f t="shared" si="966"/>
        <v xml:space="preserve"> </v>
      </c>
      <c r="GW715" s="9">
        <f t="shared" si="967"/>
        <v>5</v>
      </c>
      <c r="GX715" s="10">
        <v>0.9</v>
      </c>
      <c r="GY715" s="10">
        <v>1.4</v>
      </c>
      <c r="GZ715" s="10">
        <v>2.2999999999999998</v>
      </c>
      <c r="HA715" s="29">
        <f t="shared" si="968"/>
        <v>0.10952380952380951</v>
      </c>
      <c r="HB715" s="29">
        <f t="shared" si="969"/>
        <v>0.26877008472100489</v>
      </c>
      <c r="HC715">
        <v>11.6</v>
      </c>
      <c r="HD715">
        <v>11.8</v>
      </c>
      <c r="HE715">
        <v>0</v>
      </c>
      <c r="HF715">
        <v>1.8</v>
      </c>
      <c r="HG715">
        <v>1.7000000000000002</v>
      </c>
      <c r="HH715">
        <v>0</v>
      </c>
      <c r="HI715">
        <v>3.5</v>
      </c>
      <c r="HJ715" s="11">
        <f t="shared" si="970"/>
        <v>0.16666666666666666</v>
      </c>
      <c r="HK715" s="11">
        <f t="shared" si="971"/>
        <v>0.4089979550102249</v>
      </c>
      <c r="HL715">
        <v>99</v>
      </c>
      <c r="HM715">
        <v>0</v>
      </c>
      <c r="HN715">
        <v>0</v>
      </c>
      <c r="HO715">
        <v>27</v>
      </c>
      <c r="HP715" t="s">
        <v>940</v>
      </c>
      <c r="HQ715" s="33">
        <v>3975000</v>
      </c>
      <c r="HR715" s="33">
        <v>0</v>
      </c>
      <c r="HS715" s="30">
        <f t="shared" si="972"/>
        <v>-2.602439024390244</v>
      </c>
    </row>
    <row r="716" spans="1:227" x14ac:dyDescent="0.2">
      <c r="A716" s="1">
        <v>21</v>
      </c>
      <c r="B716" s="2" t="s">
        <v>3228</v>
      </c>
      <c r="C716" s="2" t="s">
        <v>1440</v>
      </c>
      <c r="D716" s="2" t="s">
        <v>798</v>
      </c>
      <c r="E716" s="2" t="s">
        <v>230</v>
      </c>
      <c r="F716" s="2">
        <v>74</v>
      </c>
      <c r="G716" s="2">
        <v>214</v>
      </c>
      <c r="H716" s="2" t="s">
        <v>249</v>
      </c>
      <c r="J716" s="3">
        <v>28</v>
      </c>
      <c r="K716" s="5" t="s">
        <v>3229</v>
      </c>
      <c r="L716" s="5" t="s">
        <v>3230</v>
      </c>
      <c r="M716" s="5" t="s">
        <v>1153</v>
      </c>
      <c r="N716" s="5" t="s">
        <v>244</v>
      </c>
      <c r="O716" s="2" t="s">
        <v>244</v>
      </c>
      <c r="P716" s="2" t="s">
        <v>254</v>
      </c>
      <c r="Q716" s="1">
        <v>46</v>
      </c>
      <c r="R716" s="1">
        <v>6</v>
      </c>
      <c r="S716" s="1">
        <v>12</v>
      </c>
      <c r="T716" s="1">
        <v>18</v>
      </c>
      <c r="U716" s="1">
        <v>-16</v>
      </c>
      <c r="V716" s="1">
        <v>121</v>
      </c>
      <c r="W716" s="20">
        <f t="shared" si="894"/>
        <v>4.9586776859504134E-2</v>
      </c>
      <c r="X716" s="6">
        <v>782.86666666669998</v>
      </c>
      <c r="Y716" s="6">
        <f t="shared" si="895"/>
        <v>17.018840579710869</v>
      </c>
      <c r="Z716" s="1">
        <v>970</v>
      </c>
      <c r="AA716" s="6">
        <f t="shared" si="896"/>
        <v>21.086956521739129</v>
      </c>
      <c r="AB716" s="8">
        <f t="shared" si="897"/>
        <v>0.80707903780072165</v>
      </c>
      <c r="AC716" s="3">
        <f t="shared" si="898"/>
        <v>82.916666666666671</v>
      </c>
      <c r="AD716" s="8">
        <f t="shared" si="899"/>
        <v>6.3548496976919724</v>
      </c>
      <c r="AE716" s="20">
        <f t="shared" si="900"/>
        <v>0.23076923076923078</v>
      </c>
      <c r="AF716" s="20">
        <f t="shared" si="901"/>
        <v>0.46153846153846156</v>
      </c>
      <c r="AG716" s="20">
        <f t="shared" si="902"/>
        <v>0.69230769230769229</v>
      </c>
      <c r="AH716" s="3">
        <f t="shared" si="903"/>
        <v>84</v>
      </c>
      <c r="AI716" s="3">
        <f t="shared" si="904"/>
        <v>37</v>
      </c>
      <c r="AJ716" s="3">
        <f t="shared" si="905"/>
        <v>47</v>
      </c>
      <c r="AK716" s="20">
        <f t="shared" si="906"/>
        <v>0.44047619047619047</v>
      </c>
      <c r="AL716" s="6">
        <v>3</v>
      </c>
      <c r="AM716" s="1">
        <v>46</v>
      </c>
      <c r="AN716" s="1">
        <v>9</v>
      </c>
      <c r="AO716" s="1">
        <v>32</v>
      </c>
      <c r="AP716" s="1">
        <v>19</v>
      </c>
      <c r="AQ716" s="1">
        <v>21</v>
      </c>
      <c r="AR716" s="6">
        <f t="shared" si="907"/>
        <v>3.5255045559054961</v>
      </c>
      <c r="AS716" s="6">
        <f t="shared" si="908"/>
        <v>0.68977263050324922</v>
      </c>
      <c r="AT716" s="6">
        <f t="shared" si="909"/>
        <v>2.452524908455997</v>
      </c>
      <c r="AU716" s="6">
        <f t="shared" si="910"/>
        <v>1.4561866643957484</v>
      </c>
      <c r="AV716" s="6">
        <f t="shared" si="911"/>
        <v>1.6094694711742481</v>
      </c>
      <c r="AW716" s="1">
        <v>21</v>
      </c>
      <c r="AX716" s="1">
        <v>8</v>
      </c>
      <c r="AY716" s="1">
        <v>1</v>
      </c>
      <c r="AZ716" s="1">
        <v>0</v>
      </c>
      <c r="BA716" s="1">
        <v>0</v>
      </c>
      <c r="BB716" s="1">
        <v>0</v>
      </c>
      <c r="BC716" s="7">
        <f>(EA716+FH716+GG716)-(DZ716+FG716+GF716)-((BD716/60)*(0.11)+(EF716/60)*(-0.14)+(FI716/60)*(0.13))</f>
        <v>-2.0401638888889497</v>
      </c>
      <c r="BD716" s="6">
        <v>616.11666666669998</v>
      </c>
      <c r="BE716" s="6">
        <f t="shared" si="912"/>
        <v>13.393840579710869</v>
      </c>
      <c r="BF716" s="5">
        <v>12.89</v>
      </c>
      <c r="BG716" s="5">
        <v>34.53</v>
      </c>
      <c r="BH716" s="21">
        <f t="shared" si="913"/>
        <v>0.27182623365668496</v>
      </c>
      <c r="BI716" s="1">
        <v>6</v>
      </c>
      <c r="BJ716" s="22">
        <v>5</v>
      </c>
      <c r="BK716" s="22">
        <v>4</v>
      </c>
      <c r="BL716" s="1">
        <v>9</v>
      </c>
      <c r="BM716" s="1">
        <f t="shared" si="914"/>
        <v>15</v>
      </c>
      <c r="BN716" s="8">
        <f t="shared" si="915"/>
        <v>1.4607623015120805</v>
      </c>
      <c r="BO716" s="3">
        <f t="shared" si="916"/>
        <v>74.166666666666671</v>
      </c>
      <c r="BP716" s="20">
        <f t="shared" si="917"/>
        <v>0.33333333333333331</v>
      </c>
      <c r="BQ716" s="20">
        <f t="shared" si="918"/>
        <v>0.5</v>
      </c>
      <c r="BR716" s="20">
        <f t="shared" si="919"/>
        <v>0.83333333333333326</v>
      </c>
      <c r="BS716" s="3">
        <f t="shared" si="920"/>
        <v>59</v>
      </c>
      <c r="BT716" s="1">
        <v>29</v>
      </c>
      <c r="BU716" s="1">
        <v>30</v>
      </c>
      <c r="BV716" s="20">
        <f t="shared" si="921"/>
        <v>0.49152542372881358</v>
      </c>
      <c r="BW716" s="5">
        <v>69</v>
      </c>
      <c r="BX716" s="5">
        <v>103</v>
      </c>
      <c r="BY716" s="21">
        <f t="shared" si="922"/>
        <v>0.32209737827715357</v>
      </c>
      <c r="BZ716" s="5">
        <v>82</v>
      </c>
      <c r="CA716" s="5">
        <v>67</v>
      </c>
      <c r="CB716" s="23">
        <f t="shared" si="923"/>
        <v>0.27902621722846443</v>
      </c>
      <c r="CC716" s="5">
        <v>89</v>
      </c>
      <c r="CD716" s="5">
        <v>124</v>
      </c>
      <c r="CE716" s="23">
        <f t="shared" si="924"/>
        <v>0.398876404494382</v>
      </c>
      <c r="CF716" s="23">
        <f t="shared" si="925"/>
        <v>0.53582554517133951</v>
      </c>
      <c r="CG716" s="24">
        <v>10</v>
      </c>
      <c r="CH716" s="5">
        <v>227</v>
      </c>
      <c r="CI716" s="5">
        <v>199</v>
      </c>
      <c r="CJ716" s="5">
        <v>200</v>
      </c>
      <c r="CK716">
        <v>15.796051350000001</v>
      </c>
      <c r="CL716" s="5">
        <v>0.59399999999999997</v>
      </c>
      <c r="CM716" s="5">
        <v>9</v>
      </c>
      <c r="CN716" s="5">
        <v>1.389</v>
      </c>
      <c r="CO716" s="5">
        <v>1.9580000000000002</v>
      </c>
      <c r="CP716" s="5">
        <v>-8.8369999999999997</v>
      </c>
      <c r="CQ716" s="21">
        <f t="shared" si="926"/>
        <v>6.741573033707865E-2</v>
      </c>
      <c r="CR716" s="25">
        <f t="shared" si="927"/>
        <v>0.91104294478527603</v>
      </c>
      <c r="CS716" s="22">
        <f t="shared" si="928"/>
        <v>917.78451781898389</v>
      </c>
      <c r="CT716" s="21">
        <f t="shared" si="929"/>
        <v>-2.1541324877645318E-2</v>
      </c>
      <c r="CU716" s="26">
        <f t="shared" si="930"/>
        <v>1.8214321853813202</v>
      </c>
      <c r="CV716" s="27">
        <f t="shared" si="931"/>
        <v>2.9345296320032377</v>
      </c>
      <c r="CW716" s="27">
        <f t="shared" si="932"/>
        <v>27.017910749822914</v>
      </c>
      <c r="CX716" s="27">
        <f t="shared" si="933"/>
        <v>32.98816069079502</v>
      </c>
      <c r="CY716" s="27">
        <f t="shared" si="934"/>
        <v>49.482241036192526</v>
      </c>
      <c r="CZ716" s="27">
        <f t="shared" si="935"/>
        <v>56.767969777717809</v>
      </c>
      <c r="DA716" s="28">
        <f t="shared" si="936"/>
        <v>-7.2857287415252827</v>
      </c>
      <c r="DB716" s="5">
        <v>18</v>
      </c>
      <c r="DC716" s="5">
        <v>29</v>
      </c>
      <c r="DD716" s="22">
        <v>249</v>
      </c>
      <c r="DE716" s="22">
        <v>297</v>
      </c>
      <c r="DF716" s="22">
        <v>89</v>
      </c>
      <c r="DG716" s="22">
        <v>113</v>
      </c>
      <c r="DH716" s="22">
        <v>122</v>
      </c>
      <c r="DI716" s="22">
        <v>133</v>
      </c>
      <c r="DJ716" s="29">
        <f t="shared" si="937"/>
        <v>1.9904581743625691</v>
      </c>
      <c r="DK716" s="27">
        <f t="shared" si="938"/>
        <v>2.4175575114267365</v>
      </c>
      <c r="DL716" s="27">
        <f t="shared" si="939"/>
        <v>2.3797831753106937</v>
      </c>
      <c r="DM716" s="27">
        <f t="shared" si="940"/>
        <v>27.499716692479129</v>
      </c>
      <c r="DN716" s="27">
        <f t="shared" si="941"/>
        <v>31.88153968194009</v>
      </c>
      <c r="DO716" s="27">
        <f t="shared" si="942"/>
        <v>49.484380312016015</v>
      </c>
      <c r="DP716" s="27">
        <f t="shared" si="943"/>
        <v>60.363389113436334</v>
      </c>
      <c r="DQ716" s="30">
        <f t="shared" si="944"/>
        <v>3.5932800598950365</v>
      </c>
      <c r="DR716" s="5">
        <v>64</v>
      </c>
      <c r="DS716" s="5">
        <v>63</v>
      </c>
      <c r="DT716" s="5">
        <v>664</v>
      </c>
      <c r="DU716" s="5">
        <v>781</v>
      </c>
      <c r="DV716" s="5">
        <v>254</v>
      </c>
      <c r="DW716" s="5">
        <v>352</v>
      </c>
      <c r="DX716" s="5">
        <v>402</v>
      </c>
      <c r="DY716" s="5">
        <v>328</v>
      </c>
      <c r="DZ716" s="22">
        <v>5</v>
      </c>
      <c r="EA716" s="22">
        <v>4</v>
      </c>
      <c r="EB716" s="22">
        <f t="shared" si="945"/>
        <v>-1</v>
      </c>
      <c r="EC716" s="26">
        <f t="shared" si="946"/>
        <v>0.48692076717069344</v>
      </c>
      <c r="ED716" s="27">
        <f t="shared" si="947"/>
        <v>0.38953661373655479</v>
      </c>
      <c r="EE716" s="27">
        <f t="shared" si="948"/>
        <v>-9.7384153434138698E-2</v>
      </c>
      <c r="EF716" s="6">
        <v>100.15</v>
      </c>
      <c r="EG716" s="6">
        <f t="shared" si="949"/>
        <v>2.1771739130434784</v>
      </c>
      <c r="EH716" s="5">
        <v>2.11</v>
      </c>
      <c r="EI716" s="5">
        <v>3.33</v>
      </c>
      <c r="EJ716" s="21">
        <f t="shared" si="950"/>
        <v>0.38786764705882354</v>
      </c>
      <c r="EK716" s="1">
        <v>0</v>
      </c>
      <c r="EL716" s="22">
        <v>1</v>
      </c>
      <c r="EM716" s="22">
        <v>2</v>
      </c>
      <c r="EN716" s="1">
        <v>3</v>
      </c>
      <c r="EO716" s="3">
        <f t="shared" si="951"/>
        <v>3</v>
      </c>
      <c r="EP716" s="6">
        <f t="shared" si="952"/>
        <v>1.7973040439340988</v>
      </c>
      <c r="EQ716" s="3">
        <f t="shared" si="953"/>
        <v>8.75</v>
      </c>
      <c r="ER716" s="20">
        <f t="shared" si="954"/>
        <v>0</v>
      </c>
      <c r="ES716" s="20">
        <f t="shared" si="955"/>
        <v>0.375</v>
      </c>
      <c r="ET716" s="20">
        <f t="shared" si="956"/>
        <v>0.375</v>
      </c>
      <c r="EU716" s="3">
        <f t="shared" si="957"/>
        <v>19</v>
      </c>
      <c r="EV716" s="1">
        <v>7</v>
      </c>
      <c r="EW716" s="1">
        <v>12</v>
      </c>
      <c r="EX716" s="20">
        <f t="shared" si="958"/>
        <v>0.36842105263157893</v>
      </c>
      <c r="EY716" s="5">
        <v>8</v>
      </c>
      <c r="EZ716" s="5">
        <v>2</v>
      </c>
      <c r="FA716" s="22">
        <v>62</v>
      </c>
      <c r="FB716" s="22">
        <v>14</v>
      </c>
      <c r="FC716" s="22">
        <v>17</v>
      </c>
      <c r="FD716" s="22">
        <v>4</v>
      </c>
      <c r="FE716" s="22">
        <v>1</v>
      </c>
      <c r="FF716" s="22">
        <v>39</v>
      </c>
      <c r="FG716" s="22">
        <v>2</v>
      </c>
      <c r="FH716" s="22">
        <v>1</v>
      </c>
      <c r="FI716" s="6">
        <v>66.599999999999994</v>
      </c>
      <c r="FJ716" s="6">
        <f t="shared" si="959"/>
        <v>1.4478260869565216</v>
      </c>
      <c r="FK716" s="5">
        <v>1.45</v>
      </c>
      <c r="FL716" s="5">
        <v>4.0599999999999996</v>
      </c>
      <c r="FM716" s="21">
        <f t="shared" si="960"/>
        <v>0.26315789473684209</v>
      </c>
      <c r="FN716" s="1">
        <v>0</v>
      </c>
      <c r="FO716" s="22">
        <v>0</v>
      </c>
      <c r="FP716" s="22">
        <v>0</v>
      </c>
      <c r="FQ716" s="1">
        <v>0</v>
      </c>
      <c r="FR716" s="1">
        <f t="shared" si="961"/>
        <v>0</v>
      </c>
      <c r="FS716" s="3">
        <f t="shared" si="962"/>
        <v>0</v>
      </c>
      <c r="FT716" s="3">
        <f t="shared" si="963"/>
        <v>6</v>
      </c>
      <c r="FU716" s="1">
        <v>1</v>
      </c>
      <c r="FV716" s="1">
        <v>5</v>
      </c>
      <c r="FW716" s="20">
        <f t="shared" si="964"/>
        <v>0.16666666666666666</v>
      </c>
      <c r="FX716" s="5">
        <v>0</v>
      </c>
      <c r="FY716" s="5">
        <v>9</v>
      </c>
      <c r="FZ716" s="22">
        <v>7</v>
      </c>
      <c r="GA716" s="22">
        <v>70</v>
      </c>
      <c r="GB716" s="22">
        <v>2</v>
      </c>
      <c r="GC716" s="22">
        <v>24</v>
      </c>
      <c r="GD716" s="22">
        <v>23</v>
      </c>
      <c r="GE716" s="22">
        <v>4</v>
      </c>
      <c r="GF716" s="22">
        <v>0</v>
      </c>
      <c r="GG716" s="22">
        <v>1</v>
      </c>
      <c r="GH716" s="1">
        <v>28</v>
      </c>
      <c r="GI716" s="1">
        <v>10</v>
      </c>
      <c r="GJ716" s="1">
        <v>43</v>
      </c>
      <c r="GK716" s="1">
        <v>9</v>
      </c>
      <c r="GL716" s="1">
        <v>4</v>
      </c>
      <c r="GM716" s="1">
        <v>2</v>
      </c>
      <c r="GN716" s="31">
        <f t="shared" si="965"/>
        <v>0.5</v>
      </c>
      <c r="GO716" s="1">
        <v>1</v>
      </c>
      <c r="GP716" s="1">
        <v>2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32" t="str">
        <f t="shared" si="966"/>
        <v xml:space="preserve"> </v>
      </c>
      <c r="GW716" s="9">
        <f t="shared" si="967"/>
        <v>3</v>
      </c>
      <c r="GX716" s="10">
        <v>0.5</v>
      </c>
      <c r="GY716" s="10">
        <v>0.1</v>
      </c>
      <c r="GZ716" s="10">
        <v>0.60000000000000009</v>
      </c>
      <c r="HA716" s="29">
        <f t="shared" si="968"/>
        <v>1.3043478260869568E-2</v>
      </c>
      <c r="HB716" s="29">
        <f t="shared" si="969"/>
        <v>4.5984842033549952E-2</v>
      </c>
      <c r="HC716">
        <v>16.600000000000001</v>
      </c>
      <c r="HD716">
        <v>15.3</v>
      </c>
      <c r="HE716">
        <v>-13.5</v>
      </c>
      <c r="HF716">
        <v>-0.2</v>
      </c>
      <c r="HG716">
        <v>-0.7</v>
      </c>
      <c r="HH716">
        <v>0.5</v>
      </c>
      <c r="HI716">
        <v>-0.4</v>
      </c>
      <c r="HJ716" s="11">
        <f t="shared" si="970"/>
        <v>-8.6956521739130436E-3</v>
      </c>
      <c r="HK716" s="11">
        <f t="shared" si="971"/>
        <v>-3.0656561355699965E-2</v>
      </c>
      <c r="HL716">
        <v>99</v>
      </c>
      <c r="HM716">
        <v>0</v>
      </c>
      <c r="HN716">
        <v>0</v>
      </c>
      <c r="HQ716" s="33">
        <v>4000000</v>
      </c>
      <c r="HR716" s="33">
        <v>0</v>
      </c>
      <c r="HS716" s="30">
        <f t="shared" si="972"/>
        <v>-6.5463414634146346</v>
      </c>
    </row>
    <row r="717" spans="1:227" x14ac:dyDescent="0.2">
      <c r="A717" s="1">
        <v>18</v>
      </c>
      <c r="B717" s="2" t="s">
        <v>3231</v>
      </c>
      <c r="C717" s="2" t="s">
        <v>702</v>
      </c>
      <c r="D717" s="2" t="s">
        <v>257</v>
      </c>
      <c r="E717" s="2" t="s">
        <v>240</v>
      </c>
      <c r="F717" s="2">
        <v>73</v>
      </c>
      <c r="G717" s="2">
        <v>192</v>
      </c>
      <c r="H717" s="2" t="s">
        <v>231</v>
      </c>
      <c r="J717" s="3">
        <v>30</v>
      </c>
      <c r="K717" s="5" t="s">
        <v>3232</v>
      </c>
      <c r="L717" s="5" t="s">
        <v>3233</v>
      </c>
      <c r="M717" s="5" t="s">
        <v>307</v>
      </c>
      <c r="N717" s="5" t="s">
        <v>286</v>
      </c>
      <c r="O717" s="2" t="s">
        <v>286</v>
      </c>
      <c r="P717" s="2" t="s">
        <v>314</v>
      </c>
      <c r="Q717" s="1">
        <v>43</v>
      </c>
      <c r="R717" s="1">
        <v>5</v>
      </c>
      <c r="S717" s="1">
        <v>18</v>
      </c>
      <c r="T717" s="1">
        <v>23</v>
      </c>
      <c r="U717" s="1">
        <v>7</v>
      </c>
      <c r="V717" s="1">
        <v>44</v>
      </c>
      <c r="W717" s="20">
        <f t="shared" si="894"/>
        <v>0.11363636363636363</v>
      </c>
      <c r="X717" s="6">
        <v>737.96666666670001</v>
      </c>
      <c r="Y717" s="6">
        <f t="shared" si="895"/>
        <v>17.162015503876745</v>
      </c>
      <c r="Z717" s="1">
        <v>1051</v>
      </c>
      <c r="AA717" s="6">
        <f t="shared" si="896"/>
        <v>24.441860465116278</v>
      </c>
      <c r="AB717" s="8">
        <f t="shared" si="897"/>
        <v>0.70215667618144628</v>
      </c>
      <c r="AC717" s="3">
        <f t="shared" si="898"/>
        <v>86.114285714285714</v>
      </c>
      <c r="AD717" s="8">
        <f t="shared" si="899"/>
        <v>7.0014776767562799</v>
      </c>
      <c r="AE717" s="20">
        <f t="shared" si="900"/>
        <v>0.12820512820512819</v>
      </c>
      <c r="AF717" s="20">
        <f t="shared" si="901"/>
        <v>0.46153846153846156</v>
      </c>
      <c r="AG717" s="20">
        <f t="shared" si="902"/>
        <v>0.58974358974358976</v>
      </c>
      <c r="AH717" s="3">
        <f t="shared" si="903"/>
        <v>770</v>
      </c>
      <c r="AI717" s="3">
        <f t="shared" si="904"/>
        <v>356</v>
      </c>
      <c r="AJ717" s="3">
        <f t="shared" si="905"/>
        <v>414</v>
      </c>
      <c r="AK717" s="20">
        <f t="shared" si="906"/>
        <v>0.46233766233766233</v>
      </c>
      <c r="AL717" s="6">
        <v>28.3</v>
      </c>
      <c r="AM717" s="1">
        <v>47</v>
      </c>
      <c r="AN717" s="1">
        <v>30</v>
      </c>
      <c r="AO717" s="1">
        <v>20</v>
      </c>
      <c r="AP717" s="1">
        <v>17</v>
      </c>
      <c r="AQ717" s="1">
        <v>24</v>
      </c>
      <c r="AR717" s="6">
        <f t="shared" si="907"/>
        <v>3.8213108089794563</v>
      </c>
      <c r="AS717" s="6">
        <f t="shared" si="908"/>
        <v>2.4391345589230573</v>
      </c>
      <c r="AT717" s="6">
        <f t="shared" si="909"/>
        <v>1.6260897059487047</v>
      </c>
      <c r="AU717" s="6">
        <f t="shared" si="910"/>
        <v>1.382176250056399</v>
      </c>
      <c r="AV717" s="6">
        <f t="shared" si="911"/>
        <v>1.9513076471384456</v>
      </c>
      <c r="AW717" s="1">
        <v>26</v>
      </c>
      <c r="AX717" s="1">
        <v>13</v>
      </c>
      <c r="AY717" s="1">
        <v>0</v>
      </c>
      <c r="AZ717" s="1">
        <v>0</v>
      </c>
      <c r="BA717" s="1">
        <v>0</v>
      </c>
      <c r="BB717" s="1">
        <v>0</v>
      </c>
      <c r="BC717" s="7">
        <f>(EA717+FH717+GG717)-(DZ717+FG717+GF717)-((BD717/60)*(0.11)+(EF717/60)*(-0.14)+(FI717/60)*(0.13))</f>
        <v>0.66388333333346661</v>
      </c>
      <c r="BD717" s="6">
        <v>642.63333333330002</v>
      </c>
      <c r="BE717" s="6">
        <f t="shared" si="912"/>
        <v>14.944961240309302</v>
      </c>
      <c r="BF717" s="5">
        <v>14.69</v>
      </c>
      <c r="BG717" s="5">
        <v>34.200000000000003</v>
      </c>
      <c r="BH717" s="21">
        <f t="shared" si="913"/>
        <v>0.30047044385354876</v>
      </c>
      <c r="BI717" s="1">
        <v>5</v>
      </c>
      <c r="BJ717" s="22">
        <v>11</v>
      </c>
      <c r="BK717" s="22">
        <v>7</v>
      </c>
      <c r="BL717" s="1">
        <v>18</v>
      </c>
      <c r="BM717" s="1">
        <f t="shared" si="914"/>
        <v>23</v>
      </c>
      <c r="BN717" s="8">
        <f t="shared" si="915"/>
        <v>2.1474142849733986</v>
      </c>
      <c r="BO717" s="3">
        <f t="shared" si="916"/>
        <v>86.114285714285714</v>
      </c>
      <c r="BP717" s="20">
        <f t="shared" si="917"/>
        <v>0.14285714285714285</v>
      </c>
      <c r="BQ717" s="20">
        <f t="shared" si="918"/>
        <v>0.51428571428571423</v>
      </c>
      <c r="BR717" s="20">
        <f t="shared" si="919"/>
        <v>0.65714285714285703</v>
      </c>
      <c r="BS717" s="3">
        <f t="shared" si="920"/>
        <v>629</v>
      </c>
      <c r="BT717" s="1">
        <v>293</v>
      </c>
      <c r="BU717" s="1">
        <v>336</v>
      </c>
      <c r="BV717" s="20">
        <f t="shared" si="921"/>
        <v>0.46581875993640698</v>
      </c>
      <c r="BW717" s="5">
        <v>72</v>
      </c>
      <c r="BX717" s="5">
        <v>115</v>
      </c>
      <c r="BY717" s="21">
        <f t="shared" si="922"/>
        <v>0.26984126984126983</v>
      </c>
      <c r="BZ717" s="5">
        <v>126</v>
      </c>
      <c r="CA717" s="5">
        <v>132</v>
      </c>
      <c r="CB717" s="23">
        <f t="shared" si="923"/>
        <v>0.37229437229437229</v>
      </c>
      <c r="CC717" s="5">
        <v>123</v>
      </c>
      <c r="CD717" s="5">
        <v>125</v>
      </c>
      <c r="CE717" s="23">
        <f t="shared" si="924"/>
        <v>0.35786435786435788</v>
      </c>
      <c r="CF717" s="23">
        <f t="shared" si="925"/>
        <v>0.42022471910112358</v>
      </c>
      <c r="CG717" s="24">
        <v>1</v>
      </c>
      <c r="CH717" s="5">
        <v>217</v>
      </c>
      <c r="CI717" s="5">
        <v>279</v>
      </c>
      <c r="CJ717" s="5">
        <v>232</v>
      </c>
      <c r="CK717">
        <v>16.004916909999999</v>
      </c>
      <c r="CL717" s="5">
        <v>1.0720000000000001</v>
      </c>
      <c r="CM717" s="5">
        <v>2</v>
      </c>
      <c r="CN717" s="5">
        <v>1.298</v>
      </c>
      <c r="CO717" s="5">
        <v>0.93900000000000006</v>
      </c>
      <c r="CP717" s="5">
        <v>-4.2640000000000002</v>
      </c>
      <c r="CQ717" s="21">
        <f t="shared" si="926"/>
        <v>0.12773722627737227</v>
      </c>
      <c r="CR717" s="25">
        <f t="shared" si="927"/>
        <v>0.89399293286219084</v>
      </c>
      <c r="CS717" s="22">
        <f t="shared" si="928"/>
        <v>906.7666554899281</v>
      </c>
      <c r="CT717" s="21">
        <f t="shared" si="929"/>
        <v>2.173015913956311E-2</v>
      </c>
      <c r="CU717" s="26">
        <f t="shared" si="930"/>
        <v>3.3245207149302645</v>
      </c>
      <c r="CV717" s="27">
        <f t="shared" si="931"/>
        <v>2.8495891842259411</v>
      </c>
      <c r="CW717" s="27">
        <f t="shared" si="932"/>
        <v>26.026247882596927</v>
      </c>
      <c r="CX717" s="27">
        <f t="shared" si="933"/>
        <v>26.881124637864708</v>
      </c>
      <c r="CY717" s="27">
        <f t="shared" si="934"/>
        <v>49.772824417813105</v>
      </c>
      <c r="CZ717" s="27">
        <f t="shared" si="935"/>
        <v>52.907372520461642</v>
      </c>
      <c r="DA717" s="28">
        <f t="shared" si="936"/>
        <v>-3.1345481026485373</v>
      </c>
      <c r="DB717" s="5">
        <v>35</v>
      </c>
      <c r="DC717" s="5">
        <v>30</v>
      </c>
      <c r="DD717" s="22">
        <v>239</v>
      </c>
      <c r="DE717" s="22">
        <v>253</v>
      </c>
      <c r="DF717" s="22">
        <v>107</v>
      </c>
      <c r="DG717" s="22">
        <v>129</v>
      </c>
      <c r="DH717" s="22">
        <v>145</v>
      </c>
      <c r="DI717" s="22">
        <v>143</v>
      </c>
      <c r="DJ717" s="29">
        <f t="shared" si="937"/>
        <v>4.252058638924499</v>
      </c>
      <c r="DK717" s="27">
        <f t="shared" si="938"/>
        <v>1.7135862913096693</v>
      </c>
      <c r="DL717" s="27">
        <f t="shared" si="939"/>
        <v>3.4271725826193387</v>
      </c>
      <c r="DM717" s="27">
        <f t="shared" si="940"/>
        <v>27.213382292941652</v>
      </c>
      <c r="DN717" s="27">
        <f t="shared" si="941"/>
        <v>30.722154222766218</v>
      </c>
      <c r="DO717" s="27">
        <f t="shared" si="942"/>
        <v>51.81558547531619</v>
      </c>
      <c r="DP717" s="27">
        <f t="shared" si="943"/>
        <v>57.52753977968176</v>
      </c>
      <c r="DQ717" s="30">
        <f t="shared" si="944"/>
        <v>2.5774062017170323</v>
      </c>
      <c r="DR717" s="5">
        <v>42</v>
      </c>
      <c r="DS717" s="5">
        <v>84</v>
      </c>
      <c r="DT717" s="5">
        <v>625</v>
      </c>
      <c r="DU717" s="5">
        <v>669</v>
      </c>
      <c r="DV717" s="5">
        <v>275</v>
      </c>
      <c r="DW717" s="5">
        <v>287</v>
      </c>
      <c r="DX717" s="5">
        <v>370</v>
      </c>
      <c r="DY717" s="5">
        <v>328</v>
      </c>
      <c r="DZ717" s="22">
        <v>12</v>
      </c>
      <c r="EA717" s="22">
        <v>13</v>
      </c>
      <c r="EB717" s="22">
        <f t="shared" si="945"/>
        <v>1</v>
      </c>
      <c r="EC717" s="26">
        <f t="shared" si="946"/>
        <v>1.1203900617252511</v>
      </c>
      <c r="ED717" s="27">
        <f t="shared" si="947"/>
        <v>1.2137559002023557</v>
      </c>
      <c r="EE717" s="27">
        <f t="shared" si="948"/>
        <v>9.3365838477104279E-2</v>
      </c>
      <c r="EF717" s="6">
        <v>10.8</v>
      </c>
      <c r="EG717" s="6">
        <f t="shared" si="949"/>
        <v>0.25116279069767444</v>
      </c>
      <c r="EH717" s="5">
        <v>0.25</v>
      </c>
      <c r="EI717" s="5">
        <v>4.8499999999999996</v>
      </c>
      <c r="EJ717" s="21">
        <f t="shared" si="950"/>
        <v>4.9019607843137261E-2</v>
      </c>
      <c r="EK717" s="1">
        <v>0</v>
      </c>
      <c r="EL717" s="22">
        <v>0</v>
      </c>
      <c r="EM717" s="22">
        <v>0</v>
      </c>
      <c r="EN717" s="1">
        <v>0</v>
      </c>
      <c r="EO717" s="3">
        <f t="shared" si="951"/>
        <v>0</v>
      </c>
      <c r="EP717" s="6">
        <f t="shared" si="952"/>
        <v>0</v>
      </c>
      <c r="EQ717" s="3">
        <f t="shared" si="953"/>
        <v>0</v>
      </c>
      <c r="ER717" s="20">
        <f t="shared" si="954"/>
        <v>0</v>
      </c>
      <c r="ES717" s="20">
        <f t="shared" si="955"/>
        <v>0</v>
      </c>
      <c r="ET717" s="20">
        <f t="shared" si="956"/>
        <v>0</v>
      </c>
      <c r="EU717" s="3">
        <f t="shared" si="957"/>
        <v>14</v>
      </c>
      <c r="EV717" s="1">
        <v>8</v>
      </c>
      <c r="EW717" s="1">
        <v>6</v>
      </c>
      <c r="EX717" s="20">
        <f t="shared" si="958"/>
        <v>0.5714285714285714</v>
      </c>
      <c r="EY717" s="5">
        <v>1</v>
      </c>
      <c r="EZ717" s="5">
        <v>1</v>
      </c>
      <c r="FA717" s="22">
        <v>6</v>
      </c>
      <c r="FB717" s="22">
        <v>1</v>
      </c>
      <c r="FC717" s="22">
        <v>5</v>
      </c>
      <c r="FD717" s="22">
        <v>0</v>
      </c>
      <c r="FE717" s="22">
        <v>1</v>
      </c>
      <c r="FF717" s="22">
        <v>3</v>
      </c>
      <c r="FG717" s="22">
        <v>0</v>
      </c>
      <c r="FH717" s="22">
        <v>2</v>
      </c>
      <c r="FI717" s="6">
        <v>84.533333333300007</v>
      </c>
      <c r="FJ717" s="6">
        <f t="shared" si="959"/>
        <v>1.9658914728674419</v>
      </c>
      <c r="FK717" s="5">
        <v>1.96</v>
      </c>
      <c r="FL717" s="5">
        <v>3.09</v>
      </c>
      <c r="FM717" s="21">
        <f t="shared" si="960"/>
        <v>0.38811881188118813</v>
      </c>
      <c r="FN717" s="1">
        <v>0</v>
      </c>
      <c r="FO717" s="22">
        <v>0</v>
      </c>
      <c r="FP717" s="22">
        <v>0</v>
      </c>
      <c r="FQ717" s="1">
        <v>0</v>
      </c>
      <c r="FR717" s="1">
        <f t="shared" si="961"/>
        <v>0</v>
      </c>
      <c r="FS717" s="3">
        <f t="shared" si="962"/>
        <v>0</v>
      </c>
      <c r="FT717" s="3">
        <f t="shared" si="963"/>
        <v>127</v>
      </c>
      <c r="FU717" s="1">
        <v>55</v>
      </c>
      <c r="FV717" s="1">
        <v>72</v>
      </c>
      <c r="FW717" s="20">
        <f t="shared" si="964"/>
        <v>0.43307086614173229</v>
      </c>
      <c r="FX717" s="5">
        <v>3</v>
      </c>
      <c r="FY717" s="5">
        <v>14</v>
      </c>
      <c r="FZ717" s="22">
        <v>6</v>
      </c>
      <c r="GA717" s="22">
        <v>66</v>
      </c>
      <c r="GB717" s="22">
        <v>4</v>
      </c>
      <c r="GC717" s="22">
        <v>24</v>
      </c>
      <c r="GD717" s="22">
        <v>36</v>
      </c>
      <c r="GE717" s="22">
        <v>4</v>
      </c>
      <c r="GF717" s="22">
        <v>1</v>
      </c>
      <c r="GG717" s="22">
        <v>0</v>
      </c>
      <c r="GH717" s="1">
        <v>39</v>
      </c>
      <c r="GI717" s="1">
        <v>1</v>
      </c>
      <c r="GJ717" s="1">
        <v>46</v>
      </c>
      <c r="GK717" s="1">
        <v>15</v>
      </c>
      <c r="GN717" s="31" t="str">
        <f t="shared" si="965"/>
        <v xml:space="preserve"> </v>
      </c>
      <c r="GP717" s="1">
        <v>1</v>
      </c>
      <c r="GQ717" s="1">
        <v>0</v>
      </c>
      <c r="GR717" s="1">
        <v>1</v>
      </c>
      <c r="GS717" s="1">
        <v>1</v>
      </c>
      <c r="GT717" s="1">
        <v>0</v>
      </c>
      <c r="GU717" s="1">
        <v>0</v>
      </c>
      <c r="GV717" s="32" t="str">
        <f t="shared" si="966"/>
        <v xml:space="preserve"> </v>
      </c>
      <c r="GW717" s="9">
        <f t="shared" si="967"/>
        <v>7</v>
      </c>
      <c r="GX717" s="10">
        <v>1</v>
      </c>
      <c r="GY717" s="10">
        <v>1.2</v>
      </c>
      <c r="GZ717" s="10">
        <v>2.2000000000000002</v>
      </c>
      <c r="HA717" s="29">
        <f t="shared" si="968"/>
        <v>5.1162790697674425E-2</v>
      </c>
      <c r="HB717" s="29">
        <f t="shared" si="969"/>
        <v>0.17886986765435753</v>
      </c>
      <c r="HC717">
        <v>15.6</v>
      </c>
      <c r="HD717">
        <v>20.9</v>
      </c>
      <c r="HE717">
        <v>14.4</v>
      </c>
      <c r="HF717">
        <v>1.7000000000000002</v>
      </c>
      <c r="HG717">
        <v>4.4000000000000004</v>
      </c>
      <c r="HH717">
        <v>0</v>
      </c>
      <c r="HI717">
        <v>6.1</v>
      </c>
      <c r="HJ717" s="11">
        <f t="shared" si="970"/>
        <v>0.14186046511627906</v>
      </c>
      <c r="HK717" s="11">
        <f t="shared" si="971"/>
        <v>0.49595736031435489</v>
      </c>
      <c r="HL717">
        <v>99</v>
      </c>
      <c r="HM717">
        <v>0</v>
      </c>
      <c r="HN717">
        <v>0</v>
      </c>
      <c r="HO717">
        <v>4</v>
      </c>
      <c r="HP717" t="s">
        <v>488</v>
      </c>
      <c r="HQ717" s="33">
        <v>3500000</v>
      </c>
      <c r="HR717" s="33">
        <v>0</v>
      </c>
      <c r="HS717" s="30">
        <f t="shared" si="972"/>
        <v>0.83170731707317014</v>
      </c>
    </row>
    <row r="718" spans="1:227" x14ac:dyDescent="0.2">
      <c r="A718" s="1">
        <v>25</v>
      </c>
      <c r="B718" s="2" t="s">
        <v>3234</v>
      </c>
      <c r="C718" s="2" t="s">
        <v>273</v>
      </c>
      <c r="E718" s="2" t="s">
        <v>274</v>
      </c>
      <c r="F718" s="2">
        <v>75</v>
      </c>
      <c r="G718" s="2">
        <v>209</v>
      </c>
      <c r="H718" s="2" t="s">
        <v>231</v>
      </c>
      <c r="J718" s="3">
        <v>27</v>
      </c>
      <c r="K718" s="5" t="s">
        <v>3235</v>
      </c>
      <c r="L718" s="5" t="s">
        <v>3236</v>
      </c>
      <c r="M718" s="5" t="s">
        <v>3237</v>
      </c>
      <c r="N718" s="5" t="s">
        <v>565</v>
      </c>
      <c r="O718" s="2" t="s">
        <v>565</v>
      </c>
      <c r="P718" s="2" t="s">
        <v>555</v>
      </c>
      <c r="Q718" s="1">
        <v>47</v>
      </c>
      <c r="R718" s="1">
        <v>9</v>
      </c>
      <c r="S718" s="1">
        <v>14</v>
      </c>
      <c r="T718" s="1">
        <v>23</v>
      </c>
      <c r="U718" s="1">
        <v>16</v>
      </c>
      <c r="V718" s="1">
        <v>113</v>
      </c>
      <c r="W718" s="20">
        <f t="shared" si="894"/>
        <v>7.9646017699115043E-2</v>
      </c>
      <c r="X718" s="6">
        <v>663.7</v>
      </c>
      <c r="Y718" s="6">
        <f t="shared" si="895"/>
        <v>14.121276595744682</v>
      </c>
      <c r="Z718" s="1">
        <v>871</v>
      </c>
      <c r="AA718" s="6">
        <f t="shared" si="896"/>
        <v>18.531914893617021</v>
      </c>
      <c r="AB718" s="8">
        <f t="shared" si="897"/>
        <v>0.76199770378874865</v>
      </c>
      <c r="AC718" s="3">
        <f t="shared" si="898"/>
        <v>100.77777777777779</v>
      </c>
      <c r="AD718" s="8">
        <f t="shared" si="899"/>
        <v>9.1105419115062034</v>
      </c>
      <c r="AE718" s="20">
        <f t="shared" si="900"/>
        <v>0.27272727272727271</v>
      </c>
      <c r="AF718" s="20">
        <f t="shared" si="901"/>
        <v>0.42424242424242425</v>
      </c>
      <c r="AG718" s="20">
        <f t="shared" si="902"/>
        <v>0.69696969696969702</v>
      </c>
      <c r="AH718" s="3" t="e">
        <f t="shared" si="903"/>
        <v>#VALUE!</v>
      </c>
      <c r="AI718" s="3" t="str">
        <f t="shared" si="904"/>
        <v xml:space="preserve"> </v>
      </c>
      <c r="AJ718" s="3">
        <f t="shared" si="905"/>
        <v>1</v>
      </c>
      <c r="AK718" s="20" t="e">
        <f t="shared" si="906"/>
        <v>#VALUE!</v>
      </c>
      <c r="AL718" s="6">
        <v>0</v>
      </c>
      <c r="AM718" s="1">
        <v>43</v>
      </c>
      <c r="AN718" s="1">
        <v>14</v>
      </c>
      <c r="AO718" s="1">
        <v>40</v>
      </c>
      <c r="AP718" s="1">
        <v>11</v>
      </c>
      <c r="AQ718" s="1">
        <v>22</v>
      </c>
      <c r="AR718" s="6">
        <f t="shared" si="907"/>
        <v>3.8872984782281153</v>
      </c>
      <c r="AS718" s="6">
        <f t="shared" si="908"/>
        <v>1.2656320626789213</v>
      </c>
      <c r="AT718" s="6">
        <f t="shared" si="909"/>
        <v>3.6160916076540603</v>
      </c>
      <c r="AU718" s="6">
        <f t="shared" si="910"/>
        <v>0.99442519210486646</v>
      </c>
      <c r="AV718" s="6">
        <f t="shared" si="911"/>
        <v>1.9888503842097329</v>
      </c>
      <c r="AW718" s="1">
        <v>25</v>
      </c>
      <c r="AX718" s="1">
        <v>10</v>
      </c>
      <c r="AY718" s="1">
        <v>1</v>
      </c>
      <c r="AZ718" s="1">
        <v>0</v>
      </c>
      <c r="BA718" s="1">
        <v>0</v>
      </c>
      <c r="BB718" s="1">
        <v>0</v>
      </c>
      <c r="BC718" s="7">
        <f>(EA718+FH718+GG718)-(DZ718+FG718+GF718)-((BD718/60)*(0.11)+(EF718/60)*(-0.14)+(FI718/60)*(0.13))</f>
        <v>-0.78798888888890006</v>
      </c>
      <c r="BD718" s="6">
        <v>558.23333333330004</v>
      </c>
      <c r="BE718" s="6">
        <f t="shared" si="912"/>
        <v>11.877304964538299</v>
      </c>
      <c r="BF718" s="5">
        <v>11.57</v>
      </c>
      <c r="BG718" s="5">
        <v>37.159999999999997</v>
      </c>
      <c r="BH718" s="21">
        <f t="shared" si="913"/>
        <v>0.23743074081674534</v>
      </c>
      <c r="BI718" s="1">
        <v>9</v>
      </c>
      <c r="BJ718" s="22">
        <v>8</v>
      </c>
      <c r="BK718" s="22">
        <v>2</v>
      </c>
      <c r="BL718" s="1">
        <v>12</v>
      </c>
      <c r="BM718" s="1">
        <f t="shared" si="914"/>
        <v>21</v>
      </c>
      <c r="BN718" s="8">
        <f t="shared" si="915"/>
        <v>2.2571206783305819</v>
      </c>
      <c r="BO718" s="3">
        <f t="shared" si="916"/>
        <v>86.333333333333343</v>
      </c>
      <c r="BP718" s="20">
        <f t="shared" si="917"/>
        <v>0.375</v>
      </c>
      <c r="BQ718" s="20">
        <f t="shared" si="918"/>
        <v>0.5</v>
      </c>
      <c r="BR718" s="20">
        <f t="shared" si="919"/>
        <v>0.875</v>
      </c>
      <c r="BS718" s="3">
        <f t="shared" si="920"/>
        <v>1</v>
      </c>
      <c r="BT718" s="1">
        <v>0</v>
      </c>
      <c r="BU718" s="1">
        <v>1</v>
      </c>
      <c r="BV718" s="20">
        <f t="shared" si="921"/>
        <v>0</v>
      </c>
      <c r="BW718" s="5">
        <v>89</v>
      </c>
      <c r="BX718" s="5">
        <v>86</v>
      </c>
      <c r="BY718" s="21">
        <f t="shared" si="922"/>
        <v>0.39772727272727271</v>
      </c>
      <c r="BZ718" s="5">
        <v>41</v>
      </c>
      <c r="CA718" s="5">
        <v>58</v>
      </c>
      <c r="CB718" s="23">
        <f t="shared" si="923"/>
        <v>0.22500000000000001</v>
      </c>
      <c r="CC718" s="5">
        <v>69</v>
      </c>
      <c r="CD718" s="5">
        <v>97</v>
      </c>
      <c r="CE718" s="23">
        <f t="shared" si="924"/>
        <v>0.37727272727272726</v>
      </c>
      <c r="CF718" s="23">
        <f t="shared" si="925"/>
        <v>0.63868613138686137</v>
      </c>
      <c r="CG718" s="24">
        <v>13</v>
      </c>
      <c r="CH718" s="5">
        <v>217</v>
      </c>
      <c r="CI718" s="5">
        <v>184</v>
      </c>
      <c r="CJ718" s="5">
        <v>142</v>
      </c>
      <c r="CK718">
        <v>14.900833710000001</v>
      </c>
      <c r="CL718" s="5">
        <v>-0.96099999999999997</v>
      </c>
      <c r="CM718" s="5">
        <v>13</v>
      </c>
      <c r="CN718" s="5">
        <v>-1.899</v>
      </c>
      <c r="CO718" s="5">
        <v>0.16600000000000001</v>
      </c>
      <c r="CP718" s="5">
        <v>8.032</v>
      </c>
      <c r="CQ718" s="21">
        <f t="shared" si="926"/>
        <v>9.2664092664092659E-2</v>
      </c>
      <c r="CR718" s="25">
        <f t="shared" si="927"/>
        <v>0.96017699115044253</v>
      </c>
      <c r="CS718" s="22">
        <f t="shared" si="928"/>
        <v>969.44340041685177</v>
      </c>
      <c r="CT718" s="21">
        <f t="shared" si="929"/>
        <v>5.2841083814535186E-2</v>
      </c>
      <c r="CU718" s="26">
        <f t="shared" si="930"/>
        <v>2.6480810607035807</v>
      </c>
      <c r="CV718" s="27">
        <f t="shared" si="931"/>
        <v>0.99303039776384261</v>
      </c>
      <c r="CW718" s="27">
        <f t="shared" si="932"/>
        <v>28.577208113426138</v>
      </c>
      <c r="CX718" s="27">
        <f t="shared" si="933"/>
        <v>24.936096654958718</v>
      </c>
      <c r="CY718" s="27">
        <f t="shared" si="934"/>
        <v>55.830375696500489</v>
      </c>
      <c r="CZ718" s="27">
        <f t="shared" si="935"/>
        <v>45.127714742823521</v>
      </c>
      <c r="DA718" s="28">
        <f t="shared" si="936"/>
        <v>10.702660953676968</v>
      </c>
      <c r="DB718" s="5">
        <v>24</v>
      </c>
      <c r="DC718" s="5">
        <v>9</v>
      </c>
      <c r="DD718" s="22">
        <v>235</v>
      </c>
      <c r="DE718" s="22">
        <v>217</v>
      </c>
      <c r="DF718" s="22">
        <v>107</v>
      </c>
      <c r="DG718" s="22">
        <v>70</v>
      </c>
      <c r="DH718" s="22">
        <v>113</v>
      </c>
      <c r="DI718" s="22">
        <v>140</v>
      </c>
      <c r="DJ718" s="29">
        <f t="shared" si="937"/>
        <v>-2.6468061996077061</v>
      </c>
      <c r="DK718" s="27">
        <f t="shared" si="938"/>
        <v>2.9888005863087743</v>
      </c>
      <c r="DL718" s="27">
        <f t="shared" si="939"/>
        <v>2.0612417836612238</v>
      </c>
      <c r="DM718" s="27">
        <f t="shared" si="940"/>
        <v>31.502645260289036</v>
      </c>
      <c r="DN718" s="27">
        <f t="shared" si="941"/>
        <v>25.147149760666927</v>
      </c>
      <c r="DO718" s="27">
        <f t="shared" si="942"/>
        <v>54.897739504843926</v>
      </c>
      <c r="DP718" s="27">
        <f t="shared" si="943"/>
        <v>47.236790875569717</v>
      </c>
      <c r="DQ718" s="30">
        <f t="shared" si="944"/>
        <v>3.0417123244027593</v>
      </c>
      <c r="DR718" s="5">
        <v>87</v>
      </c>
      <c r="DS718" s="5">
        <v>60</v>
      </c>
      <c r="DT718" s="5">
        <v>830</v>
      </c>
      <c r="DU718" s="5">
        <v>672</v>
      </c>
      <c r="DV718" s="5">
        <v>285</v>
      </c>
      <c r="DW718" s="5">
        <v>253</v>
      </c>
      <c r="DX718" s="5">
        <v>390</v>
      </c>
      <c r="DY718" s="5">
        <v>396</v>
      </c>
      <c r="DZ718" s="22">
        <v>7</v>
      </c>
      <c r="EA718" s="22">
        <v>8</v>
      </c>
      <c r="EB718" s="22">
        <f t="shared" si="945"/>
        <v>1</v>
      </c>
      <c r="EC718" s="26">
        <f t="shared" si="946"/>
        <v>0.75237355944352735</v>
      </c>
      <c r="ED718" s="27">
        <f t="shared" si="947"/>
        <v>0.85985549650688831</v>
      </c>
      <c r="EE718" s="27">
        <f t="shared" si="948"/>
        <v>0.10748193706336104</v>
      </c>
      <c r="EF718" s="6">
        <v>103.1</v>
      </c>
      <c r="EG718" s="6">
        <f t="shared" si="949"/>
        <v>2.1936170212765957</v>
      </c>
      <c r="EH718" s="5">
        <v>2.19</v>
      </c>
      <c r="EI718" s="5">
        <v>3</v>
      </c>
      <c r="EJ718" s="21">
        <f t="shared" si="950"/>
        <v>0.42196531791907516</v>
      </c>
      <c r="EK718" s="1">
        <v>0</v>
      </c>
      <c r="EL718" s="22">
        <v>2</v>
      </c>
      <c r="EM718" s="22">
        <v>0</v>
      </c>
      <c r="EN718" s="1">
        <v>2</v>
      </c>
      <c r="EO718" s="3">
        <f t="shared" si="951"/>
        <v>2</v>
      </c>
      <c r="EP718" s="6">
        <f t="shared" si="952"/>
        <v>1.1639185257032008</v>
      </c>
      <c r="EQ718" s="3">
        <f t="shared" si="953"/>
        <v>14.444444444444443</v>
      </c>
      <c r="ER718" s="20">
        <f t="shared" si="954"/>
        <v>0</v>
      </c>
      <c r="ES718" s="20">
        <f t="shared" si="955"/>
        <v>0.22222222222222221</v>
      </c>
      <c r="ET718" s="20">
        <f t="shared" si="956"/>
        <v>0.22222222222222221</v>
      </c>
      <c r="EU718" s="3" t="str">
        <f t="shared" si="957"/>
        <v xml:space="preserve"> </v>
      </c>
      <c r="EV718" s="1">
        <v>0</v>
      </c>
      <c r="EW718" s="1">
        <v>0</v>
      </c>
      <c r="EX718" s="20" t="str">
        <f t="shared" si="958"/>
        <v xml:space="preserve"> </v>
      </c>
      <c r="EY718" s="5">
        <v>9</v>
      </c>
      <c r="EZ718" s="5">
        <v>1</v>
      </c>
      <c r="FA718" s="22">
        <v>56</v>
      </c>
      <c r="FB718" s="22">
        <v>12</v>
      </c>
      <c r="FC718" s="22">
        <v>26</v>
      </c>
      <c r="FD718" s="22">
        <v>2</v>
      </c>
      <c r="FE718" s="22">
        <v>4</v>
      </c>
      <c r="FF718" s="22">
        <v>36</v>
      </c>
      <c r="FG718" s="22">
        <v>1</v>
      </c>
      <c r="FH718" s="22">
        <v>0</v>
      </c>
      <c r="FI718" s="6">
        <v>2.3666666667</v>
      </c>
      <c r="FJ718" s="6">
        <f t="shared" si="959"/>
        <v>5.0354609929787235E-2</v>
      </c>
      <c r="FK718" s="5">
        <v>0.05</v>
      </c>
      <c r="FL718" s="5">
        <v>4.8100000000000005</v>
      </c>
      <c r="FM718" s="21">
        <f t="shared" si="960"/>
        <v>1.0288065843621399E-2</v>
      </c>
      <c r="FN718" s="1">
        <v>0</v>
      </c>
      <c r="FO718" s="22">
        <v>0</v>
      </c>
      <c r="FP718" s="22">
        <v>0</v>
      </c>
      <c r="FQ718" s="1">
        <v>0</v>
      </c>
      <c r="FR718" s="1">
        <f t="shared" si="961"/>
        <v>0</v>
      </c>
      <c r="FS718" s="3">
        <f t="shared" si="962"/>
        <v>0</v>
      </c>
      <c r="FT718" s="3" t="str">
        <f t="shared" si="963"/>
        <v xml:space="preserve"> </v>
      </c>
      <c r="FU718" s="1">
        <v>0</v>
      </c>
      <c r="FV718" s="1">
        <v>0</v>
      </c>
      <c r="FW718" s="20" t="str">
        <f t="shared" si="964"/>
        <v xml:space="preserve"> </v>
      </c>
      <c r="FX718" s="5">
        <v>0</v>
      </c>
      <c r="FY718" s="5">
        <v>0</v>
      </c>
      <c r="FZ718" s="22">
        <v>0</v>
      </c>
      <c r="GA718" s="22">
        <v>0</v>
      </c>
      <c r="GB718" s="22">
        <v>0</v>
      </c>
      <c r="GC718" s="22">
        <v>0</v>
      </c>
      <c r="GD718" s="22">
        <v>1</v>
      </c>
      <c r="GE718" s="22">
        <v>0</v>
      </c>
      <c r="GF718" s="22">
        <v>0</v>
      </c>
      <c r="GG718" s="22">
        <v>0</v>
      </c>
      <c r="GH718" s="1">
        <v>35</v>
      </c>
      <c r="GI718" s="1">
        <v>9</v>
      </c>
      <c r="GJ718" s="1">
        <v>10</v>
      </c>
      <c r="GK718" s="1">
        <v>0</v>
      </c>
      <c r="GL718" s="6"/>
      <c r="GM718" s="6"/>
      <c r="GN718" s="31" t="str">
        <f t="shared" si="965"/>
        <v xml:space="preserve"> </v>
      </c>
      <c r="GP718" s="1">
        <v>2</v>
      </c>
      <c r="GQ718" s="1">
        <v>0</v>
      </c>
      <c r="GR718" s="1">
        <v>1</v>
      </c>
      <c r="GS718" s="1">
        <v>0</v>
      </c>
      <c r="GT718" s="1">
        <v>0</v>
      </c>
      <c r="GU718" s="1">
        <v>0</v>
      </c>
      <c r="GV718" s="32" t="str">
        <f t="shared" si="966"/>
        <v xml:space="preserve"> </v>
      </c>
      <c r="GW718" s="9">
        <f t="shared" si="967"/>
        <v>3</v>
      </c>
      <c r="GX718" s="10">
        <v>1.8</v>
      </c>
      <c r="GY718" s="10">
        <v>1.3</v>
      </c>
      <c r="GZ718" s="10">
        <v>3.1</v>
      </c>
      <c r="HA718" s="29">
        <f t="shared" si="968"/>
        <v>6.5957446808510636E-2</v>
      </c>
      <c r="HB718" s="29">
        <f t="shared" si="969"/>
        <v>0.28024709959318972</v>
      </c>
      <c r="HC718">
        <v>13.1</v>
      </c>
      <c r="HD718">
        <v>10.1</v>
      </c>
      <c r="HE718">
        <v>10.8</v>
      </c>
      <c r="HF718">
        <v>3.8</v>
      </c>
      <c r="HG718">
        <v>1.8</v>
      </c>
      <c r="HH718">
        <v>0</v>
      </c>
      <c r="HI718">
        <v>5.7</v>
      </c>
      <c r="HJ718" s="11">
        <f t="shared" si="970"/>
        <v>0.12127659574468086</v>
      </c>
      <c r="HK718" s="11">
        <f t="shared" si="971"/>
        <v>0.51529305409070358</v>
      </c>
      <c r="HL718">
        <v>99</v>
      </c>
      <c r="HM718">
        <v>0</v>
      </c>
      <c r="HN718">
        <v>0</v>
      </c>
      <c r="HQ718" s="33">
        <v>875000</v>
      </c>
      <c r="HR718" s="33">
        <v>0</v>
      </c>
      <c r="HS718" s="30">
        <f t="shared" si="972"/>
        <v>5.0414634146341459</v>
      </c>
    </row>
    <row r="719" spans="1:227" x14ac:dyDescent="0.2">
      <c r="A719" s="1">
        <v>91</v>
      </c>
      <c r="B719" s="2" t="s">
        <v>3238</v>
      </c>
      <c r="C719" s="2" t="s">
        <v>3239</v>
      </c>
      <c r="D719" s="2" t="s">
        <v>257</v>
      </c>
      <c r="E719" s="2" t="s">
        <v>240</v>
      </c>
      <c r="F719" s="2">
        <v>72</v>
      </c>
      <c r="G719" s="2">
        <v>190</v>
      </c>
      <c r="H719" s="2" t="s">
        <v>249</v>
      </c>
      <c r="J719" s="3">
        <v>23</v>
      </c>
      <c r="K719" s="5" t="s">
        <v>3240</v>
      </c>
      <c r="L719" s="5" t="s">
        <v>3241</v>
      </c>
      <c r="M719" s="5" t="s">
        <v>2773</v>
      </c>
      <c r="N719" s="5" t="s">
        <v>320</v>
      </c>
      <c r="O719" s="2" t="s">
        <v>320</v>
      </c>
      <c r="P719" s="2" t="s">
        <v>314</v>
      </c>
      <c r="Q719" s="1">
        <v>48</v>
      </c>
      <c r="R719" s="1">
        <v>29</v>
      </c>
      <c r="S719" s="1">
        <v>28</v>
      </c>
      <c r="T719" s="1">
        <v>57</v>
      </c>
      <c r="U719" s="1">
        <v>-4</v>
      </c>
      <c r="V719" s="1">
        <v>157</v>
      </c>
      <c r="W719" s="20">
        <f t="shared" si="894"/>
        <v>0.18471337579617833</v>
      </c>
      <c r="X719" s="6">
        <v>1057.0999999999999</v>
      </c>
      <c r="Y719" s="6">
        <f t="shared" si="895"/>
        <v>22.022916666666664</v>
      </c>
      <c r="Z719" s="1">
        <v>1165</v>
      </c>
      <c r="AA719" s="6">
        <f t="shared" si="896"/>
        <v>24.270833333333332</v>
      </c>
      <c r="AB719" s="8">
        <f t="shared" si="897"/>
        <v>0.90738197424892697</v>
      </c>
      <c r="AC719" s="3">
        <f t="shared" si="898"/>
        <v>131.8581560283688</v>
      </c>
      <c r="AD719" s="8">
        <f t="shared" si="899"/>
        <v>7.4841446993682039</v>
      </c>
      <c r="AE719" s="20">
        <f t="shared" si="900"/>
        <v>0.44615384615384618</v>
      </c>
      <c r="AF719" s="20">
        <f t="shared" si="901"/>
        <v>0.43076923076923079</v>
      </c>
      <c r="AG719" s="20">
        <f t="shared" si="902"/>
        <v>0.87692307692307692</v>
      </c>
      <c r="AH719" s="3">
        <f t="shared" si="903"/>
        <v>819</v>
      </c>
      <c r="AI719" s="3">
        <f t="shared" si="904"/>
        <v>406</v>
      </c>
      <c r="AJ719" s="3">
        <f t="shared" si="905"/>
        <v>413</v>
      </c>
      <c r="AK719" s="20">
        <f t="shared" si="906"/>
        <v>0.49572649572649574</v>
      </c>
      <c r="AL719" s="6">
        <v>27.9</v>
      </c>
      <c r="AM719" s="1">
        <v>63</v>
      </c>
      <c r="AN719" s="1">
        <v>17</v>
      </c>
      <c r="AO719" s="1">
        <v>68</v>
      </c>
      <c r="AP719" s="1">
        <v>31</v>
      </c>
      <c r="AQ719" s="1">
        <v>24</v>
      </c>
      <c r="AR719" s="6">
        <f t="shared" si="907"/>
        <v>3.5758206413773537</v>
      </c>
      <c r="AS719" s="6">
        <f t="shared" si="908"/>
        <v>0.9649039825938891</v>
      </c>
      <c r="AT719" s="6">
        <f t="shared" si="909"/>
        <v>3.8596159303755564</v>
      </c>
      <c r="AU719" s="6">
        <f t="shared" si="910"/>
        <v>1.7595307917888565</v>
      </c>
      <c r="AV719" s="6">
        <f t="shared" si="911"/>
        <v>1.3622173871913728</v>
      </c>
      <c r="AW719" s="1">
        <v>32</v>
      </c>
      <c r="AX719" s="1">
        <v>16</v>
      </c>
      <c r="AY719" s="1">
        <v>0</v>
      </c>
      <c r="AZ719" s="1">
        <v>0</v>
      </c>
      <c r="BA719" s="1">
        <v>0</v>
      </c>
      <c r="BB719" s="1">
        <v>0</v>
      </c>
      <c r="BC719" s="7">
        <f>(EA719+FH719+GG719)-(DZ719+FG719+GF719)-((BD719/60)*(0.11)+(EF719/60)*(-0.14)+(FI719/60)*(0.13))</f>
        <v>-0.19889722222216699</v>
      </c>
      <c r="BD719" s="6">
        <v>841.98333333330004</v>
      </c>
      <c r="BE719" s="6">
        <f t="shared" si="912"/>
        <v>17.541319444443751</v>
      </c>
      <c r="BF719" s="5">
        <v>16.98</v>
      </c>
      <c r="BG719" s="5">
        <v>31.31</v>
      </c>
      <c r="BH719" s="21">
        <f t="shared" si="913"/>
        <v>0.35162559536135846</v>
      </c>
      <c r="BI719" s="1">
        <v>19</v>
      </c>
      <c r="BJ719" s="22">
        <v>12</v>
      </c>
      <c r="BK719" s="22">
        <v>7</v>
      </c>
      <c r="BL719" s="1">
        <v>20</v>
      </c>
      <c r="BM719" s="1">
        <f t="shared" si="914"/>
        <v>39</v>
      </c>
      <c r="BN719" s="8">
        <f t="shared" si="915"/>
        <v>2.7791523981077524</v>
      </c>
      <c r="BO719" s="3">
        <f t="shared" si="916"/>
        <v>105.19148936170212</v>
      </c>
      <c r="BP719" s="20">
        <f t="shared" si="917"/>
        <v>0.40425531914893614</v>
      </c>
      <c r="BQ719" s="20">
        <f t="shared" si="918"/>
        <v>0.42553191489361702</v>
      </c>
      <c r="BR719" s="20">
        <f t="shared" si="919"/>
        <v>0.82978723404255317</v>
      </c>
      <c r="BS719" s="3">
        <f t="shared" si="920"/>
        <v>670</v>
      </c>
      <c r="BT719" s="1">
        <v>323</v>
      </c>
      <c r="BU719" s="1">
        <v>347</v>
      </c>
      <c r="BV719" s="20">
        <f t="shared" si="921"/>
        <v>0.48208955223880595</v>
      </c>
      <c r="BW719" s="5">
        <v>118</v>
      </c>
      <c r="BX719" s="5">
        <v>146</v>
      </c>
      <c r="BY719" s="21">
        <f t="shared" si="922"/>
        <v>0.33630573248407641</v>
      </c>
      <c r="BZ719" s="5">
        <v>120</v>
      </c>
      <c r="CA719" s="5">
        <v>103</v>
      </c>
      <c r="CB719" s="23">
        <f t="shared" si="923"/>
        <v>0.2840764331210191</v>
      </c>
      <c r="CC719" s="5">
        <v>143</v>
      </c>
      <c r="CD719" s="5">
        <v>155</v>
      </c>
      <c r="CE719" s="23">
        <f t="shared" si="924"/>
        <v>0.37961783439490449</v>
      </c>
      <c r="CF719" s="23">
        <f t="shared" si="925"/>
        <v>0.5420944558521561</v>
      </c>
      <c r="CG719" s="24">
        <v>10</v>
      </c>
      <c r="CH719" s="5">
        <v>326</v>
      </c>
      <c r="CI719" s="5">
        <v>250</v>
      </c>
      <c r="CJ719" s="5">
        <v>291</v>
      </c>
      <c r="CK719">
        <v>16.054126879999998</v>
      </c>
      <c r="CL719" s="5">
        <v>0.36599999999999999</v>
      </c>
      <c r="CM719" s="5">
        <v>4</v>
      </c>
      <c r="CN719" s="5">
        <v>0.59299999999999997</v>
      </c>
      <c r="CO719" s="5">
        <v>0.79100000000000004</v>
      </c>
      <c r="CP719" s="5">
        <v>-4.4030000000000005</v>
      </c>
      <c r="CQ719" s="21">
        <f t="shared" si="926"/>
        <v>0.11407766990291263</v>
      </c>
      <c r="CR719" s="25">
        <f t="shared" si="927"/>
        <v>0.88205128205128203</v>
      </c>
      <c r="CS719" s="22">
        <f t="shared" si="928"/>
        <v>893.45904904157328</v>
      </c>
      <c r="CT719" s="21">
        <f t="shared" si="929"/>
        <v>-3.8710480458053476E-3</v>
      </c>
      <c r="CU719" s="26">
        <f t="shared" si="930"/>
        <v>3.4599528857479389</v>
      </c>
      <c r="CV719" s="27">
        <f t="shared" si="931"/>
        <v>3.386336866902238</v>
      </c>
      <c r="CW719" s="27">
        <f t="shared" si="932"/>
        <v>30.329799764428738</v>
      </c>
      <c r="CX719" s="27">
        <f t="shared" si="933"/>
        <v>28.710247349823323</v>
      </c>
      <c r="CY719" s="27">
        <f t="shared" si="934"/>
        <v>55.800942285041231</v>
      </c>
      <c r="CZ719" s="27">
        <f t="shared" si="935"/>
        <v>53.813309776207305</v>
      </c>
      <c r="DA719" s="28">
        <f t="shared" si="936"/>
        <v>1.9876325088339257</v>
      </c>
      <c r="DB719" s="5">
        <v>47</v>
      </c>
      <c r="DC719" s="5">
        <v>46</v>
      </c>
      <c r="DD719" s="22">
        <v>365</v>
      </c>
      <c r="DE719" s="22">
        <v>344</v>
      </c>
      <c r="DF719" s="22">
        <v>144</v>
      </c>
      <c r="DG719" s="22">
        <v>164</v>
      </c>
      <c r="DH719" s="22">
        <v>177</v>
      </c>
      <c r="DI719" s="22">
        <v>202</v>
      </c>
      <c r="DJ719" s="29">
        <f t="shared" si="937"/>
        <v>5.8833655683821817</v>
      </c>
      <c r="DK719" s="27">
        <f t="shared" si="938"/>
        <v>2.5550942190993298</v>
      </c>
      <c r="DL719" s="27">
        <f t="shared" si="939"/>
        <v>2.3554774832321943</v>
      </c>
      <c r="DM719" s="27">
        <f t="shared" si="940"/>
        <v>26.748642606196107</v>
      </c>
      <c r="DN719" s="27">
        <f t="shared" si="941"/>
        <v>30.661130629191959</v>
      </c>
      <c r="DO719" s="27">
        <f t="shared" si="942"/>
        <v>48.746406898754401</v>
      </c>
      <c r="DP719" s="27">
        <f t="shared" si="943"/>
        <v>58.168316831683171</v>
      </c>
      <c r="DQ719" s="30">
        <f t="shared" si="944"/>
        <v>11.409542441762696</v>
      </c>
      <c r="DR719" s="5">
        <v>64</v>
      </c>
      <c r="DS719" s="5">
        <v>59</v>
      </c>
      <c r="DT719" s="5">
        <v>606</v>
      </c>
      <c r="DU719" s="5">
        <v>709</v>
      </c>
      <c r="DV719" s="5">
        <v>268</v>
      </c>
      <c r="DW719" s="5">
        <v>326</v>
      </c>
      <c r="DX719" s="5">
        <v>363</v>
      </c>
      <c r="DY719" s="5">
        <v>283</v>
      </c>
      <c r="DZ719" s="22">
        <v>11</v>
      </c>
      <c r="EA719" s="22">
        <v>14</v>
      </c>
      <c r="EB719" s="22">
        <f t="shared" si="945"/>
        <v>3</v>
      </c>
      <c r="EC719" s="26">
        <f t="shared" si="946"/>
        <v>0.7838634969021866</v>
      </c>
      <c r="ED719" s="27">
        <f t="shared" si="947"/>
        <v>0.99764445060278306</v>
      </c>
      <c r="EE719" s="27">
        <f t="shared" si="948"/>
        <v>0.21378095370059635</v>
      </c>
      <c r="EF719" s="6">
        <v>180.1833333333</v>
      </c>
      <c r="EG719" s="6">
        <f t="shared" si="949"/>
        <v>3.7538194444437498</v>
      </c>
      <c r="EH719" s="5">
        <v>3.55</v>
      </c>
      <c r="EI719" s="5">
        <v>1.86</v>
      </c>
      <c r="EJ719" s="21">
        <f t="shared" si="950"/>
        <v>0.65619223659889092</v>
      </c>
      <c r="EK719" s="1">
        <v>10</v>
      </c>
      <c r="EL719" s="22">
        <v>4</v>
      </c>
      <c r="EM719" s="22">
        <v>1</v>
      </c>
      <c r="EN719" s="1">
        <v>8</v>
      </c>
      <c r="EO719" s="3">
        <f t="shared" si="951"/>
        <v>18</v>
      </c>
      <c r="EP719" s="6">
        <f t="shared" si="952"/>
        <v>5.9938951068367388</v>
      </c>
      <c r="EQ719" s="3">
        <f t="shared" si="953"/>
        <v>26.666666666666668</v>
      </c>
      <c r="ER719" s="20">
        <f t="shared" si="954"/>
        <v>0.55555555555555558</v>
      </c>
      <c r="ES719" s="20">
        <f t="shared" si="955"/>
        <v>0.44444444444444442</v>
      </c>
      <c r="ET719" s="20">
        <f t="shared" si="956"/>
        <v>1</v>
      </c>
      <c r="EU719" s="3">
        <f t="shared" si="957"/>
        <v>110</v>
      </c>
      <c r="EV719" s="1">
        <v>64</v>
      </c>
      <c r="EW719" s="1">
        <v>46</v>
      </c>
      <c r="EX719" s="20">
        <f t="shared" si="958"/>
        <v>0.58181818181818179</v>
      </c>
      <c r="EY719" s="5">
        <v>18</v>
      </c>
      <c r="EZ719" s="5">
        <v>3</v>
      </c>
      <c r="FA719" s="22">
        <v>102</v>
      </c>
      <c r="FB719" s="22">
        <v>21</v>
      </c>
      <c r="FC719" s="22">
        <v>47</v>
      </c>
      <c r="FD719" s="22">
        <v>4</v>
      </c>
      <c r="FE719" s="22">
        <v>11</v>
      </c>
      <c r="FF719" s="22">
        <v>46</v>
      </c>
      <c r="FG719" s="22">
        <v>2</v>
      </c>
      <c r="FH719" s="22">
        <v>1</v>
      </c>
      <c r="FI719" s="6">
        <v>34.933333333299998</v>
      </c>
      <c r="FJ719" s="6">
        <f t="shared" si="959"/>
        <v>0.7277777777770833</v>
      </c>
      <c r="FK719" s="5">
        <v>0.73</v>
      </c>
      <c r="FL719" s="5">
        <v>4.3499999999999996</v>
      </c>
      <c r="FM719" s="21">
        <f t="shared" si="960"/>
        <v>0.1437007874015748</v>
      </c>
      <c r="FN719" s="1">
        <v>0</v>
      </c>
      <c r="FO719" s="22">
        <v>0</v>
      </c>
      <c r="FP719" s="22">
        <v>0</v>
      </c>
      <c r="FQ719" s="1">
        <v>0</v>
      </c>
      <c r="FR719" s="1">
        <f t="shared" si="961"/>
        <v>0</v>
      </c>
      <c r="FS719" s="3">
        <f t="shared" si="962"/>
        <v>0</v>
      </c>
      <c r="FT719" s="3">
        <f t="shared" si="963"/>
        <v>39</v>
      </c>
      <c r="FU719" s="1">
        <v>19</v>
      </c>
      <c r="FV719" s="1">
        <v>20</v>
      </c>
      <c r="FW719" s="20">
        <f t="shared" si="964"/>
        <v>0.48717948717948717</v>
      </c>
      <c r="FX719" s="5">
        <v>0</v>
      </c>
      <c r="FY719" s="5">
        <v>6</v>
      </c>
      <c r="FZ719" s="22">
        <v>3</v>
      </c>
      <c r="GA719" s="22">
        <v>23</v>
      </c>
      <c r="GB719" s="22">
        <v>0</v>
      </c>
      <c r="GC719" s="22">
        <v>11</v>
      </c>
      <c r="GD719" s="22">
        <v>17</v>
      </c>
      <c r="GE719" s="22">
        <v>5</v>
      </c>
      <c r="GF719" s="22">
        <v>1</v>
      </c>
      <c r="GG719" s="22">
        <v>0</v>
      </c>
      <c r="GH719" s="1">
        <v>74</v>
      </c>
      <c r="GI719" s="1">
        <v>24</v>
      </c>
      <c r="GJ719" s="1">
        <v>59</v>
      </c>
      <c r="GK719" s="1">
        <v>5</v>
      </c>
      <c r="GL719" s="1">
        <v>2</v>
      </c>
      <c r="GM719" s="1">
        <v>0</v>
      </c>
      <c r="GN719" s="31">
        <f t="shared" si="965"/>
        <v>0</v>
      </c>
      <c r="GO719" s="1">
        <v>0</v>
      </c>
      <c r="GP719" s="1">
        <v>6</v>
      </c>
      <c r="GQ719" s="1">
        <v>0</v>
      </c>
      <c r="GR719" s="1">
        <v>2</v>
      </c>
      <c r="GS719" s="1">
        <v>1</v>
      </c>
      <c r="GT719" s="1">
        <v>0</v>
      </c>
      <c r="GU719" s="1">
        <v>0</v>
      </c>
      <c r="GV719" s="32" t="str">
        <f t="shared" si="966"/>
        <v xml:space="preserve"> </v>
      </c>
      <c r="GW719" s="9">
        <f t="shared" si="967"/>
        <v>5</v>
      </c>
      <c r="GX719" s="10">
        <v>6.4</v>
      </c>
      <c r="GY719" s="10">
        <v>0.7</v>
      </c>
      <c r="GZ719" s="10">
        <v>7.1</v>
      </c>
      <c r="HA719" s="29">
        <f t="shared" si="968"/>
        <v>0.14791666666666667</v>
      </c>
      <c r="HB719" s="29">
        <f t="shared" si="969"/>
        <v>0.40298931037744778</v>
      </c>
      <c r="HC719">
        <v>26.8</v>
      </c>
      <c r="HD719">
        <v>22.3</v>
      </c>
      <c r="HE719">
        <v>-1.5</v>
      </c>
      <c r="HF719">
        <v>12.1</v>
      </c>
      <c r="HG719">
        <v>0.8</v>
      </c>
      <c r="HH719">
        <v>-0.60000000000000009</v>
      </c>
      <c r="HI719">
        <v>12.3</v>
      </c>
      <c r="HJ719" s="11">
        <f t="shared" si="970"/>
        <v>0.25625000000000003</v>
      </c>
      <c r="HK719" s="11">
        <f t="shared" si="971"/>
        <v>0.69813641093557854</v>
      </c>
      <c r="HL719">
        <v>99</v>
      </c>
      <c r="HM719">
        <v>0</v>
      </c>
      <c r="HN719">
        <v>0</v>
      </c>
      <c r="HQ719" s="33">
        <v>7500000</v>
      </c>
      <c r="HR719" s="33">
        <v>0</v>
      </c>
      <c r="HS719" s="30">
        <f t="shared" si="972"/>
        <v>7.3170731707321579E-3</v>
      </c>
    </row>
    <row r="720" spans="1:227" x14ac:dyDescent="0.2">
      <c r="A720" s="1">
        <v>55</v>
      </c>
      <c r="B720" s="2" t="s">
        <v>3242</v>
      </c>
      <c r="C720" s="2" t="s">
        <v>527</v>
      </c>
      <c r="D720" s="2" t="s">
        <v>429</v>
      </c>
      <c r="E720" s="2" t="s">
        <v>240</v>
      </c>
      <c r="F720" s="2">
        <v>74</v>
      </c>
      <c r="G720" s="2">
        <v>196</v>
      </c>
      <c r="H720" s="2" t="s">
        <v>231</v>
      </c>
      <c r="I720" s="2" t="s">
        <v>258</v>
      </c>
      <c r="J720" s="3">
        <v>24</v>
      </c>
      <c r="K720" s="5" t="s">
        <v>3243</v>
      </c>
      <c r="L720" s="5" t="s">
        <v>3244</v>
      </c>
      <c r="M720" s="5" t="s">
        <v>834</v>
      </c>
      <c r="N720" s="5" t="s">
        <v>565</v>
      </c>
      <c r="O720" s="2" t="s">
        <v>565</v>
      </c>
      <c r="P720" s="2" t="s">
        <v>271</v>
      </c>
      <c r="Q720" s="1">
        <v>1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20">
        <f t="shared" si="894"/>
        <v>0</v>
      </c>
      <c r="X720" s="6">
        <v>17.083333333300001</v>
      </c>
      <c r="Y720" s="6">
        <f t="shared" si="895"/>
        <v>17.083333333300001</v>
      </c>
      <c r="Z720" s="1">
        <v>24</v>
      </c>
      <c r="AA720" s="6">
        <f t="shared" si="896"/>
        <v>24</v>
      </c>
      <c r="AB720" s="8">
        <f t="shared" si="897"/>
        <v>0.71180555555416669</v>
      </c>
      <c r="AC720" s="3">
        <f t="shared" si="898"/>
        <v>0</v>
      </c>
      <c r="AD720" s="8">
        <f t="shared" si="899"/>
        <v>0</v>
      </c>
      <c r="AE720" s="20">
        <f t="shared" si="900"/>
        <v>0</v>
      </c>
      <c r="AF720" s="20">
        <f t="shared" si="901"/>
        <v>0</v>
      </c>
      <c r="AG720" s="20">
        <f t="shared" si="902"/>
        <v>0</v>
      </c>
      <c r="AH720" s="3" t="e">
        <f t="shared" si="903"/>
        <v>#VALUE!</v>
      </c>
      <c r="AI720" s="3" t="str">
        <f t="shared" si="904"/>
        <v xml:space="preserve"> </v>
      </c>
      <c r="AJ720" s="3" t="str">
        <f t="shared" si="905"/>
        <v xml:space="preserve"> </v>
      </c>
      <c r="AK720" s="20" t="e">
        <f t="shared" si="906"/>
        <v>#VALUE!</v>
      </c>
      <c r="AL720" s="6">
        <v>0</v>
      </c>
      <c r="AM720" s="1">
        <v>1</v>
      </c>
      <c r="AN720" s="1">
        <v>2</v>
      </c>
      <c r="AO720" s="1">
        <v>1</v>
      </c>
      <c r="AP720" s="1">
        <v>0</v>
      </c>
      <c r="AQ720" s="1">
        <v>0</v>
      </c>
      <c r="AR720" s="6">
        <f t="shared" si="907"/>
        <v>3.5121951219580727</v>
      </c>
      <c r="AS720" s="6">
        <f t="shared" si="908"/>
        <v>7.0243902439161454</v>
      </c>
      <c r="AT720" s="6">
        <f t="shared" si="909"/>
        <v>3.5121951219580727</v>
      </c>
      <c r="AU720" s="6">
        <f t="shared" si="910"/>
        <v>0</v>
      </c>
      <c r="AV720" s="6">
        <f t="shared" si="911"/>
        <v>0</v>
      </c>
      <c r="AW720" s="1">
        <v>2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7">
        <f>(EA720+FH720+GG720)-(DZ720+FG720+GF720)-((BD720/60)*(-0.29)+(EF720/60)*0.11+(FI720/60)*(-0.33))</f>
        <v>-0.91694166666684995</v>
      </c>
      <c r="BD720" s="6">
        <v>16.350000000000001</v>
      </c>
      <c r="BE720" s="6">
        <f t="shared" si="912"/>
        <v>16.350000000000001</v>
      </c>
      <c r="BF720" s="5">
        <v>16.350000000000001</v>
      </c>
      <c r="BG720" s="5">
        <v>35.65</v>
      </c>
      <c r="BH720" s="21">
        <f t="shared" si="913"/>
        <v>0.31442307692307697</v>
      </c>
      <c r="BI720" s="1">
        <v>0</v>
      </c>
      <c r="BJ720" s="22">
        <v>0</v>
      </c>
      <c r="BK720" s="22">
        <v>0</v>
      </c>
      <c r="BL720" s="1">
        <v>0</v>
      </c>
      <c r="BM720" s="1">
        <f t="shared" si="914"/>
        <v>0</v>
      </c>
      <c r="BN720" s="8">
        <f t="shared" si="915"/>
        <v>0</v>
      </c>
      <c r="BO720" s="3">
        <f t="shared" si="916"/>
        <v>0</v>
      </c>
      <c r="BP720" s="20">
        <f t="shared" si="917"/>
        <v>0</v>
      </c>
      <c r="BQ720" s="20">
        <f t="shared" si="918"/>
        <v>0</v>
      </c>
      <c r="BR720" s="20">
        <f t="shared" si="919"/>
        <v>0</v>
      </c>
      <c r="BS720" s="3" t="str">
        <f t="shared" si="920"/>
        <v xml:space="preserve"> </v>
      </c>
      <c r="BV720" s="20" t="str">
        <f t="shared" si="921"/>
        <v xml:space="preserve"> </v>
      </c>
      <c r="BW720" s="5">
        <v>1</v>
      </c>
      <c r="BX720" s="5">
        <v>2</v>
      </c>
      <c r="BY720" s="21">
        <f t="shared" si="922"/>
        <v>0.21428571428571427</v>
      </c>
      <c r="BZ720" s="5">
        <v>3</v>
      </c>
      <c r="CA720" s="5">
        <v>4</v>
      </c>
      <c r="CB720" s="23">
        <f t="shared" si="923"/>
        <v>0.5</v>
      </c>
      <c r="CC720" s="5">
        <v>0</v>
      </c>
      <c r="CD720" s="5">
        <v>4</v>
      </c>
      <c r="CE720" s="23">
        <f t="shared" si="924"/>
        <v>0.2857142857142857</v>
      </c>
      <c r="CF720" s="23">
        <f t="shared" si="925"/>
        <v>0.3</v>
      </c>
      <c r="CG720" s="24">
        <v>1</v>
      </c>
      <c r="CH720" s="5">
        <v>6</v>
      </c>
      <c r="CI720" s="5">
        <v>6</v>
      </c>
      <c r="CJ720" s="5">
        <v>2</v>
      </c>
      <c r="CK720">
        <v>14.94736659</v>
      </c>
      <c r="CL720" s="5">
        <v>0.40200000000000002</v>
      </c>
      <c r="CM720" s="5">
        <v>2</v>
      </c>
      <c r="CN720" s="5">
        <v>3.3279999999999998</v>
      </c>
      <c r="CO720" s="5">
        <v>12.557</v>
      </c>
      <c r="CP720" s="5">
        <v>9.1080000000000005</v>
      </c>
      <c r="CQ720" s="21">
        <f t="shared" si="926"/>
        <v>0.1111111111111111</v>
      </c>
      <c r="CR720" s="25">
        <f t="shared" si="927"/>
        <v>1</v>
      </c>
      <c r="CS720" s="22">
        <f t="shared" si="928"/>
        <v>1011.1111111111111</v>
      </c>
      <c r="CT720" s="21">
        <f t="shared" si="929"/>
        <v>0.1111111111111111</v>
      </c>
      <c r="CU720" s="26">
        <f t="shared" si="930"/>
        <v>3.6697247706422012</v>
      </c>
      <c r="CV720" s="27">
        <f t="shared" si="931"/>
        <v>0</v>
      </c>
      <c r="CW720" s="27">
        <f t="shared" si="932"/>
        <v>33.027522935779814</v>
      </c>
      <c r="CX720" s="27">
        <f t="shared" si="933"/>
        <v>18.348623853211009</v>
      </c>
      <c r="CY720" s="27">
        <f t="shared" si="934"/>
        <v>80.733944954128432</v>
      </c>
      <c r="CZ720" s="27">
        <f t="shared" si="935"/>
        <v>47.706422018348619</v>
      </c>
      <c r="DA720" s="28">
        <f t="shared" si="936"/>
        <v>33.027522935779814</v>
      </c>
      <c r="DB720" s="5">
        <v>1</v>
      </c>
      <c r="DC720" s="5">
        <v>0</v>
      </c>
      <c r="DD720" s="22">
        <v>8</v>
      </c>
      <c r="DE720" s="22">
        <v>5</v>
      </c>
      <c r="DF720" s="22">
        <v>7</v>
      </c>
      <c r="DG720" s="22">
        <v>3</v>
      </c>
      <c r="DH720" s="22">
        <v>5</v>
      </c>
      <c r="DI720" s="22">
        <v>6</v>
      </c>
      <c r="DJ720" s="29">
        <f t="shared" si="937"/>
        <v>31.957522935779814</v>
      </c>
      <c r="DK720" s="27">
        <f t="shared" si="938"/>
        <v>0</v>
      </c>
      <c r="DL720" s="27">
        <f t="shared" si="939"/>
        <v>5.0490883590462836</v>
      </c>
      <c r="DM720" s="27">
        <f t="shared" si="940"/>
        <v>20.196353436185134</v>
      </c>
      <c r="DN720" s="27">
        <f t="shared" si="941"/>
        <v>30.294530154277698</v>
      </c>
      <c r="DO720" s="27">
        <f t="shared" si="942"/>
        <v>33.660589060308553</v>
      </c>
      <c r="DP720" s="27">
        <f t="shared" si="943"/>
        <v>63.955119214586254</v>
      </c>
      <c r="DQ720" s="30">
        <f t="shared" si="944"/>
        <v>63.322053090057516</v>
      </c>
      <c r="DR720" s="5">
        <v>0</v>
      </c>
      <c r="DS720" s="5">
        <v>3</v>
      </c>
      <c r="DT720" s="5">
        <v>12</v>
      </c>
      <c r="DU720" s="5">
        <v>15</v>
      </c>
      <c r="DV720" s="5">
        <v>4</v>
      </c>
      <c r="DW720" s="5">
        <v>10</v>
      </c>
      <c r="DX720" s="5">
        <v>10</v>
      </c>
      <c r="DY720" s="5">
        <v>4</v>
      </c>
      <c r="DZ720" s="22">
        <v>1</v>
      </c>
      <c r="EA720" s="22">
        <v>0</v>
      </c>
      <c r="EB720" s="22">
        <f t="shared" si="945"/>
        <v>-1</v>
      </c>
      <c r="EC720" s="26">
        <f t="shared" si="946"/>
        <v>3.6697247706422012</v>
      </c>
      <c r="ED720" s="27">
        <f t="shared" si="947"/>
        <v>0</v>
      </c>
      <c r="EE720" s="27">
        <f t="shared" si="948"/>
        <v>-3.6697247706422012</v>
      </c>
      <c r="EF720" s="6">
        <v>0</v>
      </c>
      <c r="EG720" s="6">
        <f t="shared" si="949"/>
        <v>0</v>
      </c>
      <c r="EH720" s="5"/>
      <c r="EI720" s="5"/>
      <c r="EJ720" s="21" t="str">
        <f t="shared" si="950"/>
        <v xml:space="preserve"> </v>
      </c>
      <c r="EK720" s="1">
        <v>0</v>
      </c>
      <c r="EL720" s="22">
        <v>0</v>
      </c>
      <c r="EM720" s="22">
        <v>0</v>
      </c>
      <c r="EN720" s="1">
        <v>0</v>
      </c>
      <c r="EO720" s="3">
        <f t="shared" si="951"/>
        <v>0</v>
      </c>
      <c r="EP720" s="6">
        <f t="shared" si="952"/>
        <v>0</v>
      </c>
      <c r="EQ720" s="3">
        <f t="shared" si="953"/>
        <v>0</v>
      </c>
      <c r="ER720" s="20">
        <f t="shared" si="954"/>
        <v>0</v>
      </c>
      <c r="ES720" s="20">
        <f t="shared" si="955"/>
        <v>0</v>
      </c>
      <c r="ET720" s="20">
        <f t="shared" si="956"/>
        <v>0</v>
      </c>
      <c r="EU720" s="3" t="str">
        <f t="shared" si="957"/>
        <v xml:space="preserve"> </v>
      </c>
      <c r="EX720" s="20" t="str">
        <f t="shared" si="958"/>
        <v xml:space="preserve"> </v>
      </c>
      <c r="EY720" s="5"/>
      <c r="EZ720" s="5"/>
      <c r="FA720" s="22">
        <v>0</v>
      </c>
      <c r="FB720" s="22">
        <v>0</v>
      </c>
      <c r="FC720" s="22">
        <v>0</v>
      </c>
      <c r="FD720" s="22">
        <v>0</v>
      </c>
      <c r="FE720" s="22">
        <v>0</v>
      </c>
      <c r="FF720" s="22">
        <v>0</v>
      </c>
      <c r="FG720" s="22">
        <v>0</v>
      </c>
      <c r="FH720" s="22">
        <v>0</v>
      </c>
      <c r="FI720" s="6">
        <v>0.73333333330000006</v>
      </c>
      <c r="FJ720" s="6">
        <f t="shared" si="959"/>
        <v>0.73333333330000006</v>
      </c>
      <c r="FK720" s="5">
        <v>0.73</v>
      </c>
      <c r="FL720" s="5">
        <v>3.27</v>
      </c>
      <c r="FM720" s="21">
        <f t="shared" si="960"/>
        <v>0.1825</v>
      </c>
      <c r="FN720" s="1">
        <v>0</v>
      </c>
      <c r="FO720" s="22">
        <v>0</v>
      </c>
      <c r="FP720" s="22">
        <v>0</v>
      </c>
      <c r="FQ720" s="1">
        <v>0</v>
      </c>
      <c r="FR720" s="1">
        <f t="shared" si="961"/>
        <v>0</v>
      </c>
      <c r="FS720" s="3">
        <f t="shared" si="962"/>
        <v>0</v>
      </c>
      <c r="FT720" s="3" t="str">
        <f t="shared" si="963"/>
        <v xml:space="preserve"> </v>
      </c>
      <c r="FW720" s="20" t="str">
        <f t="shared" si="964"/>
        <v xml:space="preserve"> </v>
      </c>
      <c r="FX720" s="5">
        <v>0</v>
      </c>
      <c r="FY720" s="5">
        <v>0</v>
      </c>
      <c r="FZ720" s="22">
        <v>0</v>
      </c>
      <c r="GA720" s="22">
        <v>1</v>
      </c>
      <c r="GB720" s="22">
        <v>0</v>
      </c>
      <c r="GC720" s="22">
        <v>0</v>
      </c>
      <c r="GD720" s="22">
        <v>0</v>
      </c>
      <c r="GE720" s="22">
        <v>0</v>
      </c>
      <c r="GF720" s="22">
        <v>0</v>
      </c>
      <c r="GG720" s="22">
        <v>0</v>
      </c>
      <c r="GH720" s="1">
        <v>1</v>
      </c>
      <c r="GI720" s="1">
        <v>0</v>
      </c>
      <c r="GJ720" s="1">
        <v>0</v>
      </c>
      <c r="GK720" s="1">
        <v>0</v>
      </c>
      <c r="GL720" s="6"/>
      <c r="GM720" s="6"/>
      <c r="GN720" s="31" t="str">
        <f t="shared" si="965"/>
        <v xml:space="preserve"> 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32" t="str">
        <f t="shared" si="966"/>
        <v xml:space="preserve"> </v>
      </c>
      <c r="GW720" s="9">
        <f t="shared" si="967"/>
        <v>3</v>
      </c>
      <c r="GX720" s="10">
        <v>0</v>
      </c>
      <c r="GY720" s="10">
        <v>0.1</v>
      </c>
      <c r="GZ720" s="10">
        <v>0.1</v>
      </c>
      <c r="HA720" s="29">
        <f t="shared" si="968"/>
        <v>0.1</v>
      </c>
      <c r="HB720" s="29">
        <f t="shared" si="969"/>
        <v>0.35121951219580727</v>
      </c>
      <c r="HC720">
        <v>0.1</v>
      </c>
      <c r="HD720">
        <v>0.1</v>
      </c>
      <c r="HE720">
        <v>0</v>
      </c>
      <c r="HF720">
        <v>0</v>
      </c>
      <c r="HG720">
        <v>0</v>
      </c>
      <c r="HH720">
        <v>0</v>
      </c>
      <c r="HI720">
        <v>0</v>
      </c>
      <c r="HJ720" s="11">
        <f t="shared" si="970"/>
        <v>0</v>
      </c>
      <c r="HK720" s="11">
        <f t="shared" si="971"/>
        <v>0</v>
      </c>
      <c r="HL720">
        <v>3</v>
      </c>
      <c r="HM720">
        <v>0</v>
      </c>
      <c r="HN720">
        <v>0</v>
      </c>
      <c r="HQ720" s="33">
        <v>17955</v>
      </c>
      <c r="HR720" s="33">
        <v>305000</v>
      </c>
      <c r="HS720" s="30">
        <f t="shared" si="972"/>
        <v>-4.9231929046563167E-3</v>
      </c>
    </row>
    <row r="721" spans="1:227" x14ac:dyDescent="0.2">
      <c r="A721" s="1">
        <v>26</v>
      </c>
      <c r="B721" s="2" t="s">
        <v>3245</v>
      </c>
      <c r="C721" s="2" t="s">
        <v>547</v>
      </c>
      <c r="D721" s="2" t="s">
        <v>379</v>
      </c>
      <c r="E721" s="2" t="s">
        <v>240</v>
      </c>
      <c r="F721" s="2">
        <v>72</v>
      </c>
      <c r="G721" s="2">
        <v>205</v>
      </c>
      <c r="H721" s="2" t="s">
        <v>231</v>
      </c>
      <c r="J721" s="3">
        <v>28</v>
      </c>
      <c r="K721" s="5" t="s">
        <v>3246</v>
      </c>
      <c r="L721" s="5" t="s">
        <v>3247</v>
      </c>
      <c r="M721" s="5" t="s">
        <v>576</v>
      </c>
      <c r="N721" s="5" t="s">
        <v>457</v>
      </c>
      <c r="O721" s="2" t="s">
        <v>457</v>
      </c>
      <c r="P721" s="2" t="s">
        <v>314</v>
      </c>
      <c r="Q721" s="1">
        <v>40</v>
      </c>
      <c r="R721" s="1">
        <v>9</v>
      </c>
      <c r="S721" s="1">
        <v>15</v>
      </c>
      <c r="T721" s="1">
        <v>24</v>
      </c>
      <c r="U721" s="1">
        <v>-7</v>
      </c>
      <c r="V721" s="1">
        <v>87</v>
      </c>
      <c r="W721" s="20">
        <f t="shared" si="894"/>
        <v>0.10344827586206896</v>
      </c>
      <c r="X721" s="6">
        <v>774.26666666669996</v>
      </c>
      <c r="Y721" s="6">
        <f t="shared" si="895"/>
        <v>19.3566666666675</v>
      </c>
      <c r="Z721" s="1">
        <v>1021</v>
      </c>
      <c r="AA721" s="6">
        <f t="shared" si="896"/>
        <v>25.524999999999999</v>
      </c>
      <c r="AB721" s="8">
        <f t="shared" si="897"/>
        <v>0.75834149526611161</v>
      </c>
      <c r="AC721" s="3">
        <f t="shared" si="898"/>
        <v>45.888888888888886</v>
      </c>
      <c r="AD721" s="8">
        <f t="shared" si="899"/>
        <v>3.5560530394350112</v>
      </c>
      <c r="AE721" s="20">
        <f t="shared" si="900"/>
        <v>0.3</v>
      </c>
      <c r="AF721" s="20">
        <f t="shared" si="901"/>
        <v>0.5</v>
      </c>
      <c r="AG721" s="20">
        <f t="shared" si="902"/>
        <v>0.8</v>
      </c>
      <c r="AH721" s="3">
        <f t="shared" si="903"/>
        <v>781</v>
      </c>
      <c r="AI721" s="3">
        <f t="shared" si="904"/>
        <v>409</v>
      </c>
      <c r="AJ721" s="3">
        <f t="shared" si="905"/>
        <v>372</v>
      </c>
      <c r="AK721" s="20">
        <f t="shared" si="906"/>
        <v>0.52368758002560822</v>
      </c>
      <c r="AL721" s="6">
        <v>32.6</v>
      </c>
      <c r="AM721" s="1">
        <v>21</v>
      </c>
      <c r="AN721" s="1">
        <v>29</v>
      </c>
      <c r="AO721" s="1">
        <v>34</v>
      </c>
      <c r="AP721" s="1">
        <v>15</v>
      </c>
      <c r="AQ721" s="1">
        <v>23</v>
      </c>
      <c r="AR721" s="6">
        <f t="shared" si="907"/>
        <v>1.6273463061821238</v>
      </c>
      <c r="AS721" s="6">
        <f t="shared" si="908"/>
        <v>2.2472877561562661</v>
      </c>
      <c r="AT721" s="6">
        <f t="shared" si="909"/>
        <v>2.6347511623901054</v>
      </c>
      <c r="AU721" s="6">
        <f t="shared" si="910"/>
        <v>1.1623902187015172</v>
      </c>
      <c r="AV721" s="6">
        <f t="shared" si="911"/>
        <v>1.7823316686756594</v>
      </c>
      <c r="AW721" s="1">
        <v>14</v>
      </c>
      <c r="AX721" s="1">
        <v>7</v>
      </c>
      <c r="AY721" s="1">
        <v>0</v>
      </c>
      <c r="AZ721" s="1">
        <v>0</v>
      </c>
      <c r="BA721" s="1">
        <v>0</v>
      </c>
      <c r="BB721" s="1">
        <v>0</v>
      </c>
      <c r="BC721" s="7">
        <f t="shared" ref="BC721:BC729" si="973">(EA721+FH721+GG721)-(DZ721+FG721+GF721)-((BD721/60)*(0.11)+(EF721/60)*(-0.14)+(FI721/60)*(0.13))</f>
        <v>2.9750000000664523E-3</v>
      </c>
      <c r="BD721" s="6">
        <v>582.08333333329995</v>
      </c>
      <c r="BE721" s="6">
        <f t="shared" si="912"/>
        <v>14.552083333332499</v>
      </c>
      <c r="BF721" s="5">
        <v>13.96</v>
      </c>
      <c r="BG721" s="5">
        <v>34.17</v>
      </c>
      <c r="BH721" s="21">
        <f t="shared" si="913"/>
        <v>0.29004778724288388</v>
      </c>
      <c r="BI721" s="1">
        <v>7</v>
      </c>
      <c r="BJ721" s="22">
        <v>2</v>
      </c>
      <c r="BK721" s="22">
        <v>4</v>
      </c>
      <c r="BL721" s="1">
        <v>7</v>
      </c>
      <c r="BM721" s="1">
        <f t="shared" si="914"/>
        <v>14</v>
      </c>
      <c r="BN721" s="8">
        <f t="shared" si="915"/>
        <v>1.4430923407302187</v>
      </c>
      <c r="BO721" s="3">
        <f t="shared" si="916"/>
        <v>30.555555555555554</v>
      </c>
      <c r="BP721" s="20">
        <f t="shared" si="917"/>
        <v>0.3888888888888889</v>
      </c>
      <c r="BQ721" s="20">
        <f t="shared" si="918"/>
        <v>0.3888888888888889</v>
      </c>
      <c r="BR721" s="20">
        <f t="shared" si="919"/>
        <v>0.77777777777777779</v>
      </c>
      <c r="BS721" s="3">
        <f t="shared" si="920"/>
        <v>599</v>
      </c>
      <c r="BT721" s="1">
        <v>305</v>
      </c>
      <c r="BU721" s="1">
        <v>294</v>
      </c>
      <c r="BV721" s="20">
        <f t="shared" si="921"/>
        <v>0.50918196994991649</v>
      </c>
      <c r="BW721" s="5">
        <v>77</v>
      </c>
      <c r="BX721" s="5">
        <v>88</v>
      </c>
      <c r="BY721" s="21">
        <f t="shared" si="922"/>
        <v>0.2722772277227723</v>
      </c>
      <c r="BZ721" s="5">
        <v>125</v>
      </c>
      <c r="CA721" s="5">
        <v>98</v>
      </c>
      <c r="CB721" s="23">
        <f t="shared" si="923"/>
        <v>0.367986798679868</v>
      </c>
      <c r="CC721" s="5">
        <v>108</v>
      </c>
      <c r="CD721" s="5">
        <v>110</v>
      </c>
      <c r="CE721" s="23">
        <f t="shared" si="924"/>
        <v>0.35973597359735976</v>
      </c>
      <c r="CF721" s="23">
        <f t="shared" si="925"/>
        <v>0.42525773195876287</v>
      </c>
      <c r="CG721" s="24">
        <v>2</v>
      </c>
      <c r="CH721" s="5">
        <v>203</v>
      </c>
      <c r="CI721" s="5">
        <v>196</v>
      </c>
      <c r="CJ721" s="5">
        <v>192</v>
      </c>
      <c r="CK721">
        <v>15.944497269999999</v>
      </c>
      <c r="CL721" s="5">
        <v>1.204</v>
      </c>
      <c r="CM721" s="5">
        <v>1</v>
      </c>
      <c r="CN721" s="5">
        <v>0.56300000000000006</v>
      </c>
      <c r="CO721" s="5">
        <v>-1.4950000000000001</v>
      </c>
      <c r="CP721" s="5">
        <v>-3.5369999999999999</v>
      </c>
      <c r="CQ721" s="21">
        <f t="shared" si="926"/>
        <v>6.545454545454546E-2</v>
      </c>
      <c r="CR721" s="25">
        <f t="shared" si="927"/>
        <v>0.90492957746478875</v>
      </c>
      <c r="CS721" s="22">
        <f t="shared" si="928"/>
        <v>911.47503201024324</v>
      </c>
      <c r="CT721" s="21">
        <f t="shared" si="929"/>
        <v>-2.9615877080665792E-2</v>
      </c>
      <c r="CU721" s="26">
        <f t="shared" si="930"/>
        <v>1.9340974212034383</v>
      </c>
      <c r="CV721" s="27">
        <f t="shared" si="931"/>
        <v>2.9011461318051572</v>
      </c>
      <c r="CW721" s="27">
        <f t="shared" si="932"/>
        <v>29.548710601719193</v>
      </c>
      <c r="CX721" s="27">
        <f t="shared" si="933"/>
        <v>30.51575931232091</v>
      </c>
      <c r="CY721" s="27">
        <f t="shared" si="934"/>
        <v>53.939828080229212</v>
      </c>
      <c r="CZ721" s="27">
        <f t="shared" si="935"/>
        <v>59.312320916905435</v>
      </c>
      <c r="DA721" s="28">
        <f t="shared" si="936"/>
        <v>-5.3724928366762228</v>
      </c>
      <c r="DB721" s="5">
        <v>18</v>
      </c>
      <c r="DC721" s="5">
        <v>27</v>
      </c>
      <c r="DD721" s="22">
        <v>257</v>
      </c>
      <c r="DE721" s="22">
        <v>257</v>
      </c>
      <c r="DF721" s="22">
        <v>102</v>
      </c>
      <c r="DG721" s="22">
        <v>115</v>
      </c>
      <c r="DH721" s="22">
        <v>153</v>
      </c>
      <c r="DI721" s="22">
        <v>125</v>
      </c>
      <c r="DJ721" s="29">
        <f t="shared" si="937"/>
        <v>0.43132159631346667</v>
      </c>
      <c r="DK721" s="27">
        <f t="shared" si="938"/>
        <v>2.5460930640913078</v>
      </c>
      <c r="DL721" s="27">
        <f t="shared" si="939"/>
        <v>2.6777875329236167</v>
      </c>
      <c r="DM721" s="27">
        <f t="shared" si="940"/>
        <v>29.762949956101842</v>
      </c>
      <c r="DN721" s="27">
        <f t="shared" si="941"/>
        <v>29.982440737489021</v>
      </c>
      <c r="DO721" s="27">
        <f t="shared" si="942"/>
        <v>55.048287971905175</v>
      </c>
      <c r="DP721" s="27">
        <f t="shared" si="943"/>
        <v>57.155399473222118</v>
      </c>
      <c r="DQ721" s="30">
        <f t="shared" si="944"/>
        <v>-3.2653813353592795</v>
      </c>
      <c r="DR721" s="5">
        <v>58</v>
      </c>
      <c r="DS721" s="5">
        <v>61</v>
      </c>
      <c r="DT721" s="5">
        <v>620</v>
      </c>
      <c r="DU721" s="5">
        <v>622</v>
      </c>
      <c r="DV721" s="5">
        <v>248</v>
      </c>
      <c r="DW721" s="5">
        <v>257</v>
      </c>
      <c r="DX721" s="5">
        <v>362</v>
      </c>
      <c r="DY721" s="5">
        <v>328</v>
      </c>
      <c r="DZ721" s="22">
        <v>6</v>
      </c>
      <c r="EA721" s="22">
        <v>7</v>
      </c>
      <c r="EB721" s="22">
        <f t="shared" si="945"/>
        <v>1</v>
      </c>
      <c r="EC721" s="26">
        <f t="shared" si="946"/>
        <v>0.61846814602723654</v>
      </c>
      <c r="ED721" s="27">
        <f t="shared" si="947"/>
        <v>0.72154617036510937</v>
      </c>
      <c r="EE721" s="27">
        <f t="shared" si="948"/>
        <v>0.10307802433787276</v>
      </c>
      <c r="EF721" s="6">
        <v>108.1166666667</v>
      </c>
      <c r="EG721" s="6">
        <f t="shared" si="949"/>
        <v>2.7029166666675</v>
      </c>
      <c r="EH721" s="5">
        <v>2.56</v>
      </c>
      <c r="EI721" s="5">
        <v>2.06</v>
      </c>
      <c r="EJ721" s="21">
        <f t="shared" si="950"/>
        <v>0.55411255411255411</v>
      </c>
      <c r="EK721" s="1">
        <v>2</v>
      </c>
      <c r="EL721" s="22">
        <v>2</v>
      </c>
      <c r="EM721" s="22">
        <v>6</v>
      </c>
      <c r="EN721" s="1">
        <v>8</v>
      </c>
      <c r="EO721" s="3">
        <f t="shared" si="951"/>
        <v>10</v>
      </c>
      <c r="EP721" s="6">
        <f t="shared" si="952"/>
        <v>5.5495606597793898</v>
      </c>
      <c r="EQ721" s="3">
        <f t="shared" si="953"/>
        <v>15.333333333333334</v>
      </c>
      <c r="ER721" s="20">
        <f t="shared" si="954"/>
        <v>0.16666666666666666</v>
      </c>
      <c r="ES721" s="20">
        <f t="shared" si="955"/>
        <v>0.66666666666666663</v>
      </c>
      <c r="ET721" s="20">
        <f t="shared" si="956"/>
        <v>0.83333333333333326</v>
      </c>
      <c r="EU721" s="3">
        <f t="shared" si="957"/>
        <v>95</v>
      </c>
      <c r="EV721" s="1">
        <v>58</v>
      </c>
      <c r="EW721" s="1">
        <v>37</v>
      </c>
      <c r="EX721" s="20">
        <f t="shared" si="958"/>
        <v>0.61052631578947369</v>
      </c>
      <c r="EY721" s="5">
        <v>12</v>
      </c>
      <c r="EZ721" s="5">
        <v>0</v>
      </c>
      <c r="FA721" s="22">
        <v>80</v>
      </c>
      <c r="FB721" s="22">
        <v>15</v>
      </c>
      <c r="FC721" s="22">
        <v>35</v>
      </c>
      <c r="FD721" s="22">
        <v>6</v>
      </c>
      <c r="FE721" s="22">
        <v>3</v>
      </c>
      <c r="FF721" s="22">
        <v>39</v>
      </c>
      <c r="FG721" s="22">
        <v>1</v>
      </c>
      <c r="FH721" s="22">
        <v>1</v>
      </c>
      <c r="FI721" s="6">
        <v>84.066666666700002</v>
      </c>
      <c r="FJ721" s="6">
        <f t="shared" si="959"/>
        <v>2.1016666666675001</v>
      </c>
      <c r="FK721" s="5">
        <v>1.98</v>
      </c>
      <c r="FL721" s="5">
        <v>4.13</v>
      </c>
      <c r="FM721" s="21">
        <f t="shared" si="960"/>
        <v>0.32405891980360069</v>
      </c>
      <c r="FN721" s="1">
        <v>0</v>
      </c>
      <c r="FO721" s="22">
        <v>0</v>
      </c>
      <c r="FP721" s="22">
        <v>0</v>
      </c>
      <c r="FQ721" s="1">
        <v>0</v>
      </c>
      <c r="FR721" s="1">
        <f t="shared" si="961"/>
        <v>0</v>
      </c>
      <c r="FS721" s="3">
        <f t="shared" si="962"/>
        <v>0</v>
      </c>
      <c r="FT721" s="3">
        <f t="shared" si="963"/>
        <v>87</v>
      </c>
      <c r="FU721" s="1">
        <v>46</v>
      </c>
      <c r="FV721" s="1">
        <v>41</v>
      </c>
      <c r="FW721" s="20">
        <f t="shared" si="964"/>
        <v>0.52873563218390807</v>
      </c>
      <c r="FX721" s="5">
        <v>0</v>
      </c>
      <c r="FY721" s="5">
        <v>5</v>
      </c>
      <c r="FZ721" s="22">
        <v>8</v>
      </c>
      <c r="GA721" s="22">
        <v>59</v>
      </c>
      <c r="GB721" s="22">
        <v>1</v>
      </c>
      <c r="GC721" s="22">
        <v>32</v>
      </c>
      <c r="GD721" s="22">
        <v>39</v>
      </c>
      <c r="GE721" s="22">
        <v>4</v>
      </c>
      <c r="GF721" s="22">
        <v>0</v>
      </c>
      <c r="GG721" s="22">
        <v>0</v>
      </c>
      <c r="GH721" s="1">
        <v>33</v>
      </c>
      <c r="GI721" s="1">
        <v>13</v>
      </c>
      <c r="GJ721" s="1">
        <v>33</v>
      </c>
      <c r="GK721" s="1">
        <v>6</v>
      </c>
      <c r="GL721" s="6"/>
      <c r="GM721" s="6"/>
      <c r="GN721" s="31" t="str">
        <f t="shared" si="965"/>
        <v xml:space="preserve"> </v>
      </c>
      <c r="GP721" s="1">
        <v>0</v>
      </c>
      <c r="GQ721" s="1">
        <v>0</v>
      </c>
      <c r="GR721" s="1">
        <v>1</v>
      </c>
      <c r="GS721" s="1">
        <v>1</v>
      </c>
      <c r="GT721" s="1">
        <v>0</v>
      </c>
      <c r="GU721" s="1">
        <v>0</v>
      </c>
      <c r="GV721" s="32" t="str">
        <f t="shared" si="966"/>
        <v xml:space="preserve"> </v>
      </c>
      <c r="GW721" s="9">
        <f t="shared" si="967"/>
        <v>7</v>
      </c>
      <c r="GX721" s="10">
        <v>1.5</v>
      </c>
      <c r="GY721" s="10">
        <v>0.5</v>
      </c>
      <c r="GZ721" s="10">
        <v>2.1</v>
      </c>
      <c r="HA721" s="29">
        <f t="shared" si="968"/>
        <v>5.2500000000000005E-2</v>
      </c>
      <c r="HB721" s="29">
        <f t="shared" si="969"/>
        <v>0.16273463061821242</v>
      </c>
      <c r="HC721">
        <v>16.100000000000001</v>
      </c>
      <c r="HD721">
        <v>12.8</v>
      </c>
      <c r="HE721">
        <v>-1.9</v>
      </c>
      <c r="HF721">
        <v>2.8</v>
      </c>
      <c r="HG721">
        <v>0.30000000000000004</v>
      </c>
      <c r="HH721">
        <v>0</v>
      </c>
      <c r="HI721">
        <v>3.1</v>
      </c>
      <c r="HJ721" s="11">
        <f t="shared" si="970"/>
        <v>7.7499999999999999E-2</v>
      </c>
      <c r="HK721" s="11">
        <f t="shared" si="971"/>
        <v>0.2402273118649802</v>
      </c>
      <c r="HL721">
        <v>99</v>
      </c>
      <c r="HM721">
        <v>0</v>
      </c>
      <c r="HN721">
        <v>0</v>
      </c>
      <c r="HO721">
        <v>8</v>
      </c>
      <c r="HP721" t="s">
        <v>696</v>
      </c>
      <c r="HQ721" s="33">
        <v>6600000</v>
      </c>
      <c r="HR721" s="33">
        <v>0</v>
      </c>
      <c r="HS721" s="30">
        <f t="shared" si="972"/>
        <v>-7.6121951219512205</v>
      </c>
    </row>
    <row r="722" spans="1:227" x14ac:dyDescent="0.2">
      <c r="A722" s="1">
        <v>25</v>
      </c>
      <c r="B722" s="2" t="s">
        <v>2689</v>
      </c>
      <c r="C722" s="2" t="s">
        <v>683</v>
      </c>
      <c r="D722" s="2" t="s">
        <v>429</v>
      </c>
      <c r="E722" s="2" t="s">
        <v>240</v>
      </c>
      <c r="F722" s="2">
        <v>73</v>
      </c>
      <c r="G722" s="2">
        <v>203</v>
      </c>
      <c r="H722" s="2" t="s">
        <v>249</v>
      </c>
      <c r="J722" s="3">
        <v>29</v>
      </c>
      <c r="K722" s="5" t="s">
        <v>3248</v>
      </c>
      <c r="L722" s="5" t="s">
        <v>3249</v>
      </c>
      <c r="M722" s="5" t="s">
        <v>705</v>
      </c>
      <c r="N722" s="5" t="s">
        <v>293</v>
      </c>
      <c r="O722" s="2" t="s">
        <v>293</v>
      </c>
      <c r="P722" s="2" t="s">
        <v>555</v>
      </c>
      <c r="Q722" s="1">
        <v>15</v>
      </c>
      <c r="R722" s="1">
        <v>1</v>
      </c>
      <c r="S722" s="1">
        <v>1</v>
      </c>
      <c r="T722" s="1">
        <v>2</v>
      </c>
      <c r="U722" s="1">
        <v>0</v>
      </c>
      <c r="V722" s="1">
        <v>5</v>
      </c>
      <c r="W722" s="20">
        <f t="shared" si="894"/>
        <v>0.2</v>
      </c>
      <c r="X722" s="6">
        <v>93.216666666699993</v>
      </c>
      <c r="Y722" s="6">
        <f t="shared" si="895"/>
        <v>6.2144444444466664</v>
      </c>
      <c r="Z722" s="1">
        <v>128</v>
      </c>
      <c r="AA722" s="6">
        <f t="shared" si="896"/>
        <v>8.5333333333333332</v>
      </c>
      <c r="AB722" s="8">
        <f t="shared" si="897"/>
        <v>0.7282552083335937</v>
      </c>
      <c r="AC722" s="3">
        <f t="shared" si="898"/>
        <v>16.5</v>
      </c>
      <c r="AD722" s="8">
        <f t="shared" si="899"/>
        <v>10.620418380114208</v>
      </c>
      <c r="AE722" s="20">
        <f t="shared" si="900"/>
        <v>0.5</v>
      </c>
      <c r="AF722" s="20">
        <f t="shared" si="901"/>
        <v>0.5</v>
      </c>
      <c r="AG722" s="20">
        <f t="shared" si="902"/>
        <v>1</v>
      </c>
      <c r="AH722" s="3" t="e">
        <f t="shared" si="903"/>
        <v>#VALUE!</v>
      </c>
      <c r="AI722" s="3" t="str">
        <f t="shared" si="904"/>
        <v xml:space="preserve"> </v>
      </c>
      <c r="AJ722" s="3" t="str">
        <f t="shared" si="905"/>
        <v xml:space="preserve"> </v>
      </c>
      <c r="AK722" s="20" t="e">
        <f t="shared" si="906"/>
        <v>#VALUE!</v>
      </c>
      <c r="AL722" s="6">
        <v>0</v>
      </c>
      <c r="AM722" s="1">
        <v>31</v>
      </c>
      <c r="AN722" s="1">
        <v>7</v>
      </c>
      <c r="AO722" s="1">
        <v>2</v>
      </c>
      <c r="AP722" s="1">
        <v>3</v>
      </c>
      <c r="AQ722" s="1">
        <v>0</v>
      </c>
      <c r="AR722" s="6">
        <f t="shared" si="907"/>
        <v>19.953513320214572</v>
      </c>
      <c r="AS722" s="6">
        <f t="shared" si="908"/>
        <v>4.505632040048452</v>
      </c>
      <c r="AT722" s="6">
        <f t="shared" si="909"/>
        <v>1.2873234400138434</v>
      </c>
      <c r="AU722" s="6">
        <f t="shared" si="910"/>
        <v>1.930985160020765</v>
      </c>
      <c r="AV722" s="6">
        <f t="shared" si="911"/>
        <v>0</v>
      </c>
      <c r="AW722" s="1">
        <v>41</v>
      </c>
      <c r="AX722" s="1">
        <v>3</v>
      </c>
      <c r="AY722" s="1">
        <v>3</v>
      </c>
      <c r="AZ722" s="1">
        <v>1</v>
      </c>
      <c r="BA722" s="1">
        <v>1</v>
      </c>
      <c r="BB722" s="1">
        <v>0</v>
      </c>
      <c r="BC722" s="7">
        <f t="shared" si="973"/>
        <v>-3.1699944444443666</v>
      </c>
      <c r="BD722" s="6">
        <v>93</v>
      </c>
      <c r="BE722" s="6">
        <f t="shared" si="912"/>
        <v>6.2</v>
      </c>
      <c r="BF722" s="5">
        <v>6.2</v>
      </c>
      <c r="BG722" s="5">
        <v>43.46</v>
      </c>
      <c r="BH722" s="21">
        <f t="shared" si="913"/>
        <v>0.12484897301651228</v>
      </c>
      <c r="BI722" s="1">
        <v>1</v>
      </c>
      <c r="BJ722" s="22">
        <v>1</v>
      </c>
      <c r="BK722" s="22">
        <v>0</v>
      </c>
      <c r="BL722" s="1">
        <v>1</v>
      </c>
      <c r="BM722" s="1">
        <f t="shared" si="914"/>
        <v>2</v>
      </c>
      <c r="BN722" s="8">
        <f t="shared" si="915"/>
        <v>1.2903225806451615</v>
      </c>
      <c r="BO722" s="3">
        <f t="shared" si="916"/>
        <v>16.5</v>
      </c>
      <c r="BP722" s="20">
        <f t="shared" si="917"/>
        <v>0.5</v>
      </c>
      <c r="BQ722" s="20">
        <f t="shared" si="918"/>
        <v>0.5</v>
      </c>
      <c r="BR722" s="20">
        <f t="shared" si="919"/>
        <v>1</v>
      </c>
      <c r="BS722" s="3" t="str">
        <f t="shared" si="920"/>
        <v xml:space="preserve"> </v>
      </c>
      <c r="BT722" s="1">
        <v>0</v>
      </c>
      <c r="BU722" s="1">
        <v>0</v>
      </c>
      <c r="BV722" s="20" t="str">
        <f t="shared" si="921"/>
        <v xml:space="preserve"> </v>
      </c>
      <c r="BW722" s="5">
        <v>19</v>
      </c>
      <c r="BX722" s="5">
        <v>11</v>
      </c>
      <c r="BY722" s="21">
        <f t="shared" si="922"/>
        <v>0.36585365853658536</v>
      </c>
      <c r="BZ722" s="5">
        <v>12</v>
      </c>
      <c r="CA722" s="5">
        <v>15</v>
      </c>
      <c r="CB722" s="23">
        <f t="shared" si="923"/>
        <v>0.32926829268292684</v>
      </c>
      <c r="CC722" s="5">
        <v>15</v>
      </c>
      <c r="CD722" s="5">
        <v>10</v>
      </c>
      <c r="CE722" s="23">
        <f t="shared" si="924"/>
        <v>0.3048780487804878</v>
      </c>
      <c r="CF722" s="23">
        <f t="shared" si="925"/>
        <v>0.52631578947368418</v>
      </c>
      <c r="CG722" s="24">
        <v>7</v>
      </c>
      <c r="CH722" s="5">
        <v>21</v>
      </c>
      <c r="CI722" s="5">
        <v>48</v>
      </c>
      <c r="CJ722" s="5">
        <v>25</v>
      </c>
      <c r="CK722">
        <v>14.307071369999999</v>
      </c>
      <c r="CL722" s="5">
        <v>-1.8959999999999999</v>
      </c>
      <c r="CM722" s="5">
        <v>15</v>
      </c>
      <c r="CN722" s="5">
        <v>-0.48399999999999999</v>
      </c>
      <c r="CO722" s="5">
        <v>-4.2439999999999998</v>
      </c>
      <c r="CP722" s="5">
        <v>-8.1389999999999993</v>
      </c>
      <c r="CQ722" s="21">
        <f t="shared" si="926"/>
        <v>6.0606060606060608E-2</v>
      </c>
      <c r="CR722" s="25">
        <f t="shared" si="927"/>
        <v>0.95918367346938771</v>
      </c>
      <c r="CS722" s="22">
        <f t="shared" si="928"/>
        <v>965.24427952999372</v>
      </c>
      <c r="CT722" s="21">
        <f t="shared" si="929"/>
        <v>1.9789734075448318E-2</v>
      </c>
      <c r="CU722" s="26">
        <f t="shared" si="930"/>
        <v>1.2903225806451615</v>
      </c>
      <c r="CV722" s="27">
        <f t="shared" si="931"/>
        <v>1.2903225806451615</v>
      </c>
      <c r="CW722" s="27">
        <f t="shared" si="932"/>
        <v>21.290322580645164</v>
      </c>
      <c r="CX722" s="27">
        <f t="shared" si="933"/>
        <v>31.612903225806448</v>
      </c>
      <c r="CY722" s="27">
        <f t="shared" si="934"/>
        <v>38.70967741935484</v>
      </c>
      <c r="CZ722" s="27">
        <f t="shared" si="935"/>
        <v>67.096774193548384</v>
      </c>
      <c r="DA722" s="28">
        <f t="shared" si="936"/>
        <v>-28.387096774193544</v>
      </c>
      <c r="DB722" s="5">
        <v>2</v>
      </c>
      <c r="DC722" s="5">
        <v>2</v>
      </c>
      <c r="DD722" s="22">
        <v>31</v>
      </c>
      <c r="DE722" s="22">
        <v>47</v>
      </c>
      <c r="DF722" s="22">
        <v>11</v>
      </c>
      <c r="DG722" s="22">
        <v>19</v>
      </c>
      <c r="DH722" s="22">
        <v>36</v>
      </c>
      <c r="DI722" s="22">
        <v>16</v>
      </c>
      <c r="DJ722" s="29">
        <f t="shared" si="937"/>
        <v>-21.453675721561968</v>
      </c>
      <c r="DK722" s="27">
        <f t="shared" si="938"/>
        <v>3.0372756557754257</v>
      </c>
      <c r="DL722" s="27">
        <f t="shared" si="939"/>
        <v>1.8407731247123791</v>
      </c>
      <c r="DM722" s="27">
        <f t="shared" si="940"/>
        <v>26.046939714680168</v>
      </c>
      <c r="DN722" s="27">
        <f t="shared" si="941"/>
        <v>27.427519558214453</v>
      </c>
      <c r="DO722" s="27">
        <f t="shared" si="942"/>
        <v>51.449608835711004</v>
      </c>
      <c r="DP722" s="27">
        <f t="shared" si="943"/>
        <v>52.922227335480905</v>
      </c>
      <c r="DQ722" s="30">
        <f t="shared" si="944"/>
        <v>-26.914478274423644</v>
      </c>
      <c r="DR722" s="5">
        <v>33</v>
      </c>
      <c r="DS722" s="5">
        <v>20</v>
      </c>
      <c r="DT722" s="5">
        <v>250</v>
      </c>
      <c r="DU722" s="5">
        <v>278</v>
      </c>
      <c r="DV722" s="5">
        <v>117</v>
      </c>
      <c r="DW722" s="5">
        <v>125</v>
      </c>
      <c r="DX722" s="5">
        <v>152</v>
      </c>
      <c r="DY722" s="5">
        <v>159</v>
      </c>
      <c r="DZ722" s="22">
        <v>4</v>
      </c>
      <c r="EA722" s="22">
        <v>1</v>
      </c>
      <c r="EB722" s="22">
        <f t="shared" si="945"/>
        <v>-3</v>
      </c>
      <c r="EC722" s="26">
        <f t="shared" si="946"/>
        <v>2.580645161290323</v>
      </c>
      <c r="ED722" s="27">
        <f t="shared" si="947"/>
        <v>0.64516129032258074</v>
      </c>
      <c r="EE722" s="27">
        <f t="shared" si="948"/>
        <v>-1.935483870967742</v>
      </c>
      <c r="EF722" s="6">
        <v>0.21666666670000001</v>
      </c>
      <c r="EG722" s="6">
        <f t="shared" si="949"/>
        <v>1.4444444446666668E-2</v>
      </c>
      <c r="EH722" s="5">
        <v>0.01</v>
      </c>
      <c r="EI722" s="5">
        <v>4.33</v>
      </c>
      <c r="EJ722" s="21">
        <f t="shared" si="950"/>
        <v>2.304147465437788E-3</v>
      </c>
      <c r="EK722" s="1">
        <v>0</v>
      </c>
      <c r="EL722" s="22">
        <v>0</v>
      </c>
      <c r="EM722" s="22">
        <v>0</v>
      </c>
      <c r="EN722" s="1">
        <v>0</v>
      </c>
      <c r="EO722" s="3">
        <f t="shared" si="951"/>
        <v>0</v>
      </c>
      <c r="EP722" s="6">
        <f t="shared" si="952"/>
        <v>0</v>
      </c>
      <c r="EQ722" s="3">
        <f t="shared" si="953"/>
        <v>0</v>
      </c>
      <c r="ER722" s="20">
        <f t="shared" si="954"/>
        <v>0</v>
      </c>
      <c r="ES722" s="20">
        <f t="shared" si="955"/>
        <v>0</v>
      </c>
      <c r="ET722" s="20">
        <f t="shared" si="956"/>
        <v>0</v>
      </c>
      <c r="EU722" s="3" t="str">
        <f t="shared" si="957"/>
        <v xml:space="preserve"> </v>
      </c>
      <c r="EV722" s="1">
        <v>0</v>
      </c>
      <c r="EW722" s="1">
        <v>0</v>
      </c>
      <c r="EX722" s="20" t="str">
        <f t="shared" si="958"/>
        <v xml:space="preserve"> </v>
      </c>
      <c r="EY722" s="5">
        <v>0</v>
      </c>
      <c r="EZ722" s="5">
        <v>0</v>
      </c>
      <c r="FA722" s="22">
        <v>0</v>
      </c>
      <c r="FB722" s="22">
        <v>0</v>
      </c>
      <c r="FC722" s="22">
        <v>0</v>
      </c>
      <c r="FD722" s="22">
        <v>0</v>
      </c>
      <c r="FE722" s="22">
        <v>0</v>
      </c>
      <c r="FF722" s="22">
        <v>0</v>
      </c>
      <c r="FG722" s="22">
        <v>0</v>
      </c>
      <c r="FH722" s="22">
        <v>0</v>
      </c>
      <c r="FI722" s="6">
        <v>0</v>
      </c>
      <c r="FJ722" s="6">
        <f t="shared" si="959"/>
        <v>0</v>
      </c>
      <c r="FK722" s="5"/>
      <c r="FL722" s="5"/>
      <c r="FM722" s="21" t="str">
        <f t="shared" si="960"/>
        <v xml:space="preserve"> </v>
      </c>
      <c r="FN722" s="1">
        <v>0</v>
      </c>
      <c r="FO722" s="22">
        <v>0</v>
      </c>
      <c r="FP722" s="22">
        <v>0</v>
      </c>
      <c r="FQ722" s="1">
        <v>0</v>
      </c>
      <c r="FR722" s="1">
        <f t="shared" si="961"/>
        <v>0</v>
      </c>
      <c r="FS722" s="3">
        <f t="shared" si="962"/>
        <v>0</v>
      </c>
      <c r="FT722" s="3" t="str">
        <f t="shared" si="963"/>
        <v xml:space="preserve"> </v>
      </c>
      <c r="FU722" s="1">
        <v>0</v>
      </c>
      <c r="FV722" s="1">
        <v>0</v>
      </c>
      <c r="FW722" s="20" t="str">
        <f t="shared" si="964"/>
        <v xml:space="preserve"> </v>
      </c>
      <c r="FX722" s="5"/>
      <c r="FY722" s="5"/>
      <c r="FZ722" s="22">
        <v>0</v>
      </c>
      <c r="GA722" s="22">
        <v>0</v>
      </c>
      <c r="GB722" s="22">
        <v>0</v>
      </c>
      <c r="GC722" s="22">
        <v>0</v>
      </c>
      <c r="GD722" s="22">
        <v>0</v>
      </c>
      <c r="GE722" s="22">
        <v>0</v>
      </c>
      <c r="GF722" s="22">
        <v>0</v>
      </c>
      <c r="GG722" s="22">
        <v>0</v>
      </c>
      <c r="GH722" s="1">
        <v>2</v>
      </c>
      <c r="GI722" s="1">
        <v>0</v>
      </c>
      <c r="GJ722" s="1">
        <v>2</v>
      </c>
      <c r="GK722" s="1">
        <v>0</v>
      </c>
      <c r="GN722" s="31" t="str">
        <f t="shared" si="965"/>
        <v xml:space="preserve"> </v>
      </c>
      <c r="GP722" s="1">
        <v>0</v>
      </c>
      <c r="GQ722" s="1">
        <v>0</v>
      </c>
      <c r="GR722" s="1">
        <v>1</v>
      </c>
      <c r="GS722" s="1">
        <v>0</v>
      </c>
      <c r="GT722" s="1">
        <v>0</v>
      </c>
      <c r="GU722" s="1">
        <v>0</v>
      </c>
      <c r="GV722" s="32" t="str">
        <f t="shared" si="966"/>
        <v xml:space="preserve"> </v>
      </c>
      <c r="GW722" s="9">
        <f t="shared" si="967"/>
        <v>3</v>
      </c>
      <c r="GX722" s="10">
        <v>0.1</v>
      </c>
      <c r="GY722" s="10">
        <v>0.1</v>
      </c>
      <c r="GZ722" s="10">
        <v>0.2</v>
      </c>
      <c r="HA722" s="29">
        <f t="shared" si="968"/>
        <v>1.3333333333333334E-2</v>
      </c>
      <c r="HB722" s="29">
        <f t="shared" si="969"/>
        <v>0.12873234400138434</v>
      </c>
      <c r="HC722">
        <v>1.7000000000000002</v>
      </c>
      <c r="HD722">
        <v>1.6</v>
      </c>
      <c r="HE722">
        <v>-0.4</v>
      </c>
      <c r="HF722">
        <v>0.1</v>
      </c>
      <c r="HG722">
        <v>0.2</v>
      </c>
      <c r="HH722">
        <v>0</v>
      </c>
      <c r="HI722">
        <v>0.30000000000000004</v>
      </c>
      <c r="HJ722" s="11">
        <f t="shared" si="970"/>
        <v>2.0000000000000004E-2</v>
      </c>
      <c r="HK722" s="11">
        <f t="shared" si="971"/>
        <v>0.19309851600207653</v>
      </c>
      <c r="HL722">
        <v>99</v>
      </c>
      <c r="HM722">
        <v>0</v>
      </c>
      <c r="HN722">
        <v>0</v>
      </c>
      <c r="HO722">
        <v>2</v>
      </c>
      <c r="HP722" t="s">
        <v>940</v>
      </c>
      <c r="HQ722" s="33">
        <v>637500</v>
      </c>
      <c r="HR722" s="33">
        <v>0</v>
      </c>
      <c r="HS722" s="30">
        <f t="shared" si="972"/>
        <v>5.8536585365853655E-2</v>
      </c>
    </row>
    <row r="723" spans="1:227" x14ac:dyDescent="0.2">
      <c r="A723" s="1">
        <v>20</v>
      </c>
      <c r="B723" s="2" t="s">
        <v>3250</v>
      </c>
      <c r="C723" s="2" t="s">
        <v>1440</v>
      </c>
      <c r="D723" s="2" t="s">
        <v>798</v>
      </c>
      <c r="E723" s="2" t="s">
        <v>230</v>
      </c>
      <c r="F723" s="2">
        <v>78</v>
      </c>
      <c r="G723" s="2">
        <v>215</v>
      </c>
      <c r="H723" s="2" t="s">
        <v>231</v>
      </c>
      <c r="J723" s="3">
        <v>31</v>
      </c>
      <c r="K723" s="5" t="s">
        <v>3251</v>
      </c>
      <c r="L723" s="5" t="s">
        <v>3252</v>
      </c>
      <c r="M723" s="5" t="s">
        <v>397</v>
      </c>
      <c r="N723" s="5" t="s">
        <v>293</v>
      </c>
      <c r="O723" s="2" t="s">
        <v>3253</v>
      </c>
      <c r="P723" s="2" t="s">
        <v>314</v>
      </c>
      <c r="Q723" s="1">
        <v>34</v>
      </c>
      <c r="R723" s="1">
        <v>1</v>
      </c>
      <c r="S723" s="1">
        <v>6</v>
      </c>
      <c r="T723" s="1">
        <v>7</v>
      </c>
      <c r="U723" s="1">
        <v>0</v>
      </c>
      <c r="V723" s="1">
        <v>23</v>
      </c>
      <c r="W723" s="20">
        <f t="shared" si="894"/>
        <v>4.3478260869565216E-2</v>
      </c>
      <c r="X723" s="6">
        <v>315.01666666670002</v>
      </c>
      <c r="Y723" s="6">
        <f t="shared" si="895"/>
        <v>9.2651960784323535</v>
      </c>
      <c r="Z723" s="1">
        <v>494</v>
      </c>
      <c r="AA723" s="6">
        <f t="shared" si="896"/>
        <v>14.529411764705882</v>
      </c>
      <c r="AB723" s="8">
        <f t="shared" si="897"/>
        <v>0.63768556005404864</v>
      </c>
      <c r="AC723" s="3">
        <f t="shared" si="898"/>
        <v>55.555555555555557</v>
      </c>
      <c r="AD723" s="8">
        <f t="shared" si="899"/>
        <v>10.581450716892165</v>
      </c>
      <c r="AE723" s="20">
        <f t="shared" si="900"/>
        <v>0.1111111111111111</v>
      </c>
      <c r="AF723" s="20">
        <f t="shared" si="901"/>
        <v>0.66666666666666663</v>
      </c>
      <c r="AG723" s="20">
        <f t="shared" si="902"/>
        <v>0.77777777777777768</v>
      </c>
      <c r="AH723" s="3">
        <f t="shared" si="903"/>
        <v>321</v>
      </c>
      <c r="AI723" s="3">
        <f t="shared" si="904"/>
        <v>175</v>
      </c>
      <c r="AJ723" s="3">
        <f t="shared" si="905"/>
        <v>146</v>
      </c>
      <c r="AK723" s="20">
        <f t="shared" si="906"/>
        <v>0.54517133956386288</v>
      </c>
      <c r="AL723" s="6">
        <v>15.3</v>
      </c>
      <c r="AM723" s="1">
        <v>41</v>
      </c>
      <c r="AN723" s="1">
        <v>21</v>
      </c>
      <c r="AO723" s="1">
        <v>11</v>
      </c>
      <c r="AP723" s="1">
        <v>5</v>
      </c>
      <c r="AQ723" s="1">
        <v>6</v>
      </c>
      <c r="AR723" s="6">
        <f t="shared" si="907"/>
        <v>7.809110629066419</v>
      </c>
      <c r="AS723" s="6">
        <f t="shared" si="908"/>
        <v>3.9997883709852382</v>
      </c>
      <c r="AT723" s="6">
        <f t="shared" si="909"/>
        <v>2.0951272419446489</v>
      </c>
      <c r="AU723" s="6">
        <f t="shared" si="910"/>
        <v>0.95233056452029485</v>
      </c>
      <c r="AV723" s="6">
        <f t="shared" si="911"/>
        <v>1.1427966774243539</v>
      </c>
      <c r="AW723" s="1">
        <v>4</v>
      </c>
      <c r="AX723" s="1">
        <v>2</v>
      </c>
      <c r="AY723" s="1">
        <v>0</v>
      </c>
      <c r="AZ723" s="1">
        <v>0</v>
      </c>
      <c r="BA723" s="1">
        <v>0</v>
      </c>
      <c r="BB723" s="1">
        <v>0</v>
      </c>
      <c r="BC723" s="7">
        <f t="shared" si="973"/>
        <v>1.4149666666666501</v>
      </c>
      <c r="BD723" s="6">
        <v>272.48333333329998</v>
      </c>
      <c r="BE723" s="6">
        <f t="shared" si="912"/>
        <v>8.0142156862735288</v>
      </c>
      <c r="BF723" s="5">
        <v>7.98</v>
      </c>
      <c r="BG723" s="5">
        <v>41.88</v>
      </c>
      <c r="BH723" s="21">
        <f t="shared" si="913"/>
        <v>0.16004813477737667</v>
      </c>
      <c r="BI723" s="1">
        <v>1</v>
      </c>
      <c r="BJ723" s="22">
        <v>4</v>
      </c>
      <c r="BK723" s="22">
        <v>2</v>
      </c>
      <c r="BL723" s="1">
        <v>6</v>
      </c>
      <c r="BM723" s="1">
        <f t="shared" si="914"/>
        <v>7</v>
      </c>
      <c r="BN723" s="8">
        <f t="shared" si="915"/>
        <v>1.5413786775951486</v>
      </c>
      <c r="BO723" s="3">
        <f t="shared" si="916"/>
        <v>55.555555555555557</v>
      </c>
      <c r="BP723" s="20">
        <f t="shared" si="917"/>
        <v>0.1111111111111111</v>
      </c>
      <c r="BQ723" s="20">
        <f t="shared" si="918"/>
        <v>0.66666666666666663</v>
      </c>
      <c r="BR723" s="20">
        <f t="shared" si="919"/>
        <v>0.77777777777777768</v>
      </c>
      <c r="BS723" s="3">
        <f t="shared" si="920"/>
        <v>267</v>
      </c>
      <c r="BT723" s="1">
        <v>142</v>
      </c>
      <c r="BU723" s="1">
        <v>125</v>
      </c>
      <c r="BV723" s="20">
        <f t="shared" si="921"/>
        <v>0.53183520599250933</v>
      </c>
      <c r="BW723" s="5">
        <v>40</v>
      </c>
      <c r="BX723" s="5">
        <v>43</v>
      </c>
      <c r="BY723" s="21">
        <f t="shared" si="922"/>
        <v>0.27852348993288589</v>
      </c>
      <c r="BZ723" s="5">
        <v>68</v>
      </c>
      <c r="CA723" s="5">
        <v>57</v>
      </c>
      <c r="CB723" s="23">
        <f t="shared" si="923"/>
        <v>0.41946308724832215</v>
      </c>
      <c r="CC723" s="5">
        <v>48</v>
      </c>
      <c r="CD723" s="5">
        <v>42</v>
      </c>
      <c r="CE723" s="23">
        <f t="shared" si="924"/>
        <v>0.30201342281879195</v>
      </c>
      <c r="CF723" s="23">
        <f t="shared" si="925"/>
        <v>0.39903846153846156</v>
      </c>
      <c r="CG723" s="24">
        <v>1</v>
      </c>
      <c r="CH723" s="5">
        <v>88</v>
      </c>
      <c r="CI723" s="5">
        <v>119</v>
      </c>
      <c r="CJ723" s="5">
        <v>83</v>
      </c>
      <c r="CK723">
        <v>14.150964745</v>
      </c>
      <c r="CL723" s="5">
        <v>-1.1280000000000001</v>
      </c>
      <c r="CM723" s="5">
        <v>14</v>
      </c>
      <c r="CN723" s="5">
        <v>-5.9000000000000004E-2</v>
      </c>
      <c r="CO723" s="5">
        <v>-4.2309999999999999</v>
      </c>
      <c r="CP723" s="5">
        <v>-10.606</v>
      </c>
      <c r="CQ723" s="21">
        <f t="shared" si="926"/>
        <v>7.1999999999999995E-2</v>
      </c>
      <c r="CR723" s="25">
        <f t="shared" si="927"/>
        <v>0.92561983471074383</v>
      </c>
      <c r="CS723" s="22">
        <f t="shared" si="928"/>
        <v>932.81983471074386</v>
      </c>
      <c r="CT723" s="21">
        <f t="shared" si="929"/>
        <v>-2.3801652892561781E-3</v>
      </c>
      <c r="CU723" s="26">
        <f t="shared" si="930"/>
        <v>1.9902697921273773</v>
      </c>
      <c r="CV723" s="27">
        <f t="shared" si="931"/>
        <v>1.9902697921273773</v>
      </c>
      <c r="CW723" s="27">
        <f t="shared" si="932"/>
        <v>27.64263600176913</v>
      </c>
      <c r="CX723" s="27">
        <f t="shared" si="933"/>
        <v>26.758071649712516</v>
      </c>
      <c r="CY723" s="27">
        <f t="shared" si="934"/>
        <v>48.429898275099511</v>
      </c>
      <c r="CZ723" s="27">
        <f t="shared" si="935"/>
        <v>57.717823971693939</v>
      </c>
      <c r="DA723" s="28">
        <f t="shared" si="936"/>
        <v>-9.2879256965944279</v>
      </c>
      <c r="DB723" s="5">
        <v>9</v>
      </c>
      <c r="DC723" s="5">
        <v>9</v>
      </c>
      <c r="DD723" s="22">
        <v>116</v>
      </c>
      <c r="DE723" s="22">
        <v>112</v>
      </c>
      <c r="DF723" s="22">
        <v>46</v>
      </c>
      <c r="DG723" s="22">
        <v>62</v>
      </c>
      <c r="DH723" s="22">
        <v>78</v>
      </c>
      <c r="DI723" s="22">
        <v>48</v>
      </c>
      <c r="DJ723" s="29">
        <f t="shared" si="937"/>
        <v>3.5921512264824926</v>
      </c>
      <c r="DK723" s="27">
        <f t="shared" si="938"/>
        <v>2.3175459295466037</v>
      </c>
      <c r="DL723" s="27">
        <f t="shared" si="939"/>
        <v>2.3175459295466037</v>
      </c>
      <c r="DM723" s="27">
        <f t="shared" si="940"/>
        <v>28.105511545592449</v>
      </c>
      <c r="DN723" s="27">
        <f t="shared" si="941"/>
        <v>28.906118321254002</v>
      </c>
      <c r="DO723" s="27">
        <f t="shared" si="942"/>
        <v>55.031181527052077</v>
      </c>
      <c r="DP723" s="27">
        <f t="shared" si="943"/>
        <v>56.885218270689357</v>
      </c>
      <c r="DQ723" s="30">
        <f t="shared" si="944"/>
        <v>-7.4338889529571475</v>
      </c>
      <c r="DR723" s="5">
        <v>55</v>
      </c>
      <c r="DS723" s="5">
        <v>55</v>
      </c>
      <c r="DT723" s="5">
        <v>612</v>
      </c>
      <c r="DU723" s="5">
        <v>631</v>
      </c>
      <c r="DV723" s="5">
        <v>259</v>
      </c>
      <c r="DW723" s="5">
        <v>306</v>
      </c>
      <c r="DX723" s="5">
        <v>358</v>
      </c>
      <c r="DY723" s="5">
        <v>380</v>
      </c>
      <c r="DZ723" s="22">
        <v>1</v>
      </c>
      <c r="EA723" s="22">
        <v>2</v>
      </c>
      <c r="EB723" s="22">
        <f t="shared" si="945"/>
        <v>1</v>
      </c>
      <c r="EC723" s="26">
        <f t="shared" si="946"/>
        <v>0.2201969539421641</v>
      </c>
      <c r="ED723" s="27">
        <f t="shared" si="947"/>
        <v>0.4403939078843282</v>
      </c>
      <c r="EE723" s="27">
        <f t="shared" si="948"/>
        <v>0.2201969539421641</v>
      </c>
      <c r="EF723" s="6">
        <v>1.4833333333000001</v>
      </c>
      <c r="EG723" s="6">
        <f t="shared" si="949"/>
        <v>4.3627450979411765E-2</v>
      </c>
      <c r="EH723" s="5">
        <v>0.04</v>
      </c>
      <c r="EI723" s="5">
        <v>4.5999999999999996</v>
      </c>
      <c r="EJ723" s="21">
        <f t="shared" si="950"/>
        <v>8.6206896551724154E-3</v>
      </c>
      <c r="EK723" s="1">
        <v>0</v>
      </c>
      <c r="EL723" s="22">
        <v>0</v>
      </c>
      <c r="EM723" s="22">
        <v>0</v>
      </c>
      <c r="EN723" s="1">
        <v>0</v>
      </c>
      <c r="EO723" s="3">
        <f t="shared" si="951"/>
        <v>0</v>
      </c>
      <c r="EP723" s="6">
        <f t="shared" si="952"/>
        <v>0</v>
      </c>
      <c r="EQ723" s="3">
        <f t="shared" si="953"/>
        <v>0</v>
      </c>
      <c r="ER723" s="20">
        <f t="shared" si="954"/>
        <v>0</v>
      </c>
      <c r="ES723" s="20">
        <f t="shared" si="955"/>
        <v>0</v>
      </c>
      <c r="ET723" s="20">
        <f t="shared" si="956"/>
        <v>0</v>
      </c>
      <c r="EU723" s="3">
        <f t="shared" si="957"/>
        <v>3</v>
      </c>
      <c r="EV723" s="1">
        <v>1</v>
      </c>
      <c r="EW723" s="1">
        <v>2</v>
      </c>
      <c r="EX723" s="20">
        <f t="shared" si="958"/>
        <v>0.33333333333333331</v>
      </c>
      <c r="EY723" s="5">
        <v>0</v>
      </c>
      <c r="EZ723" s="5">
        <v>0</v>
      </c>
      <c r="FA723" s="22">
        <v>2</v>
      </c>
      <c r="FB723" s="22">
        <v>0</v>
      </c>
      <c r="FC723" s="22">
        <v>0</v>
      </c>
      <c r="FD723" s="22">
        <v>0</v>
      </c>
      <c r="FE723" s="22">
        <v>0</v>
      </c>
      <c r="FF723" s="22">
        <v>0</v>
      </c>
      <c r="FG723" s="22">
        <v>0</v>
      </c>
      <c r="FH723" s="22">
        <v>1</v>
      </c>
      <c r="FI723" s="6">
        <v>41.05</v>
      </c>
      <c r="FJ723" s="6">
        <f t="shared" si="959"/>
        <v>1.2073529411764705</v>
      </c>
      <c r="FK723" s="5">
        <v>1.21</v>
      </c>
      <c r="FL723" s="5">
        <v>3.45</v>
      </c>
      <c r="FM723" s="21">
        <f t="shared" si="960"/>
        <v>0.25965665236051499</v>
      </c>
      <c r="FN723" s="1">
        <v>0</v>
      </c>
      <c r="FO723" s="22">
        <v>0</v>
      </c>
      <c r="FP723" s="22">
        <v>0</v>
      </c>
      <c r="FQ723" s="1">
        <v>0</v>
      </c>
      <c r="FR723" s="1">
        <f t="shared" si="961"/>
        <v>0</v>
      </c>
      <c r="FS723" s="3">
        <f t="shared" si="962"/>
        <v>0</v>
      </c>
      <c r="FT723" s="3">
        <f t="shared" si="963"/>
        <v>51</v>
      </c>
      <c r="FU723" s="1">
        <v>32</v>
      </c>
      <c r="FV723" s="1">
        <v>19</v>
      </c>
      <c r="FW723" s="20">
        <f t="shared" si="964"/>
        <v>0.62745098039215685</v>
      </c>
      <c r="FX723" s="5">
        <v>0</v>
      </c>
      <c r="FY723" s="5">
        <v>5</v>
      </c>
      <c r="FZ723" s="22">
        <v>5</v>
      </c>
      <c r="GA723" s="22">
        <v>24</v>
      </c>
      <c r="GB723" s="22">
        <v>6</v>
      </c>
      <c r="GC723" s="22">
        <v>10</v>
      </c>
      <c r="GD723" s="22">
        <v>23</v>
      </c>
      <c r="GE723" s="22">
        <v>1</v>
      </c>
      <c r="GF723" s="22">
        <v>0</v>
      </c>
      <c r="GG723" s="22">
        <v>0</v>
      </c>
      <c r="GH723" s="1">
        <v>9</v>
      </c>
      <c r="GI723" s="1">
        <v>0</v>
      </c>
      <c r="GJ723" s="1">
        <v>14</v>
      </c>
      <c r="GK723" s="1">
        <v>5</v>
      </c>
      <c r="GN723" s="31" t="str">
        <f t="shared" si="965"/>
        <v xml:space="preserve"> 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32" t="str">
        <f t="shared" si="966"/>
        <v xml:space="preserve"> </v>
      </c>
      <c r="GW723" s="9">
        <f t="shared" si="967"/>
        <v>4</v>
      </c>
      <c r="GX723" s="10">
        <v>0</v>
      </c>
      <c r="GY723" s="10">
        <v>0.30000000000000004</v>
      </c>
      <c r="GZ723" s="10">
        <v>0.30000000000000004</v>
      </c>
      <c r="HA723" s="29">
        <f t="shared" si="968"/>
        <v>8.8235294117647075E-3</v>
      </c>
      <c r="HB723" s="29">
        <f t="shared" si="969"/>
        <v>5.7139833871217703E-2</v>
      </c>
      <c r="HC723">
        <v>4.9000000000000004</v>
      </c>
      <c r="HD723">
        <v>7</v>
      </c>
      <c r="HE723">
        <v>-1.7000000000000002</v>
      </c>
      <c r="HF723">
        <v>0.30000000000000004</v>
      </c>
      <c r="HG723">
        <v>1.2</v>
      </c>
      <c r="HH723">
        <v>0</v>
      </c>
      <c r="HI723">
        <v>1.5</v>
      </c>
      <c r="HJ723" s="11">
        <f t="shared" si="970"/>
        <v>4.4117647058823532E-2</v>
      </c>
      <c r="HK723" s="11">
        <f t="shared" si="971"/>
        <v>0.28569916935608847</v>
      </c>
      <c r="HL723">
        <v>99</v>
      </c>
      <c r="HM723">
        <v>0</v>
      </c>
      <c r="HN723">
        <v>0</v>
      </c>
      <c r="HQ723" s="33">
        <v>1100000</v>
      </c>
      <c r="HR723" s="33">
        <v>0</v>
      </c>
      <c r="HS723" s="30">
        <f t="shared" si="972"/>
        <v>0.44634146341463432</v>
      </c>
    </row>
    <row r="724" spans="1:227" x14ac:dyDescent="0.2">
      <c r="A724" s="1">
        <v>20</v>
      </c>
      <c r="B724" s="2" t="s">
        <v>3254</v>
      </c>
      <c r="C724" s="2" t="s">
        <v>449</v>
      </c>
      <c r="D724" s="2" t="s">
        <v>354</v>
      </c>
      <c r="E724" s="2" t="s">
        <v>240</v>
      </c>
      <c r="F724" s="2">
        <v>71</v>
      </c>
      <c r="G724" s="2">
        <v>212</v>
      </c>
      <c r="H724" s="2" t="s">
        <v>231</v>
      </c>
      <c r="J724" s="3">
        <v>29</v>
      </c>
      <c r="K724" s="5" t="s">
        <v>3255</v>
      </c>
      <c r="L724" s="5" t="s">
        <v>3256</v>
      </c>
      <c r="M724" s="5" t="s">
        <v>805</v>
      </c>
      <c r="N724" s="5" t="s">
        <v>398</v>
      </c>
      <c r="O724" s="2" t="s">
        <v>398</v>
      </c>
      <c r="P724" s="2" t="s">
        <v>236</v>
      </c>
      <c r="Q724" s="1">
        <v>40</v>
      </c>
      <c r="R724" s="1">
        <v>8</v>
      </c>
      <c r="S724" s="1">
        <v>19</v>
      </c>
      <c r="T724" s="1">
        <v>27</v>
      </c>
      <c r="U724" s="1">
        <v>5</v>
      </c>
      <c r="V724" s="1">
        <v>129</v>
      </c>
      <c r="W724" s="20">
        <f t="shared" si="894"/>
        <v>6.2015503875968991E-2</v>
      </c>
      <c r="X724" s="6">
        <v>759.68333333329997</v>
      </c>
      <c r="Y724" s="6">
        <f t="shared" si="895"/>
        <v>18.992083333332499</v>
      </c>
      <c r="Z724" s="1">
        <v>1134</v>
      </c>
      <c r="AA724" s="6">
        <f t="shared" si="896"/>
        <v>28.35</v>
      </c>
      <c r="AB724" s="8">
        <f t="shared" si="897"/>
        <v>0.66991475602583772</v>
      </c>
      <c r="AC724" s="3">
        <f t="shared" si="898"/>
        <v>103.92307692307692</v>
      </c>
      <c r="AD724" s="8">
        <f t="shared" si="899"/>
        <v>8.207873388541131</v>
      </c>
      <c r="AE724" s="20">
        <f t="shared" si="900"/>
        <v>0.20512820512820512</v>
      </c>
      <c r="AF724" s="20">
        <f t="shared" si="901"/>
        <v>0.48717948717948717</v>
      </c>
      <c r="AG724" s="20">
        <f t="shared" si="902"/>
        <v>0.69230769230769229</v>
      </c>
      <c r="AH724" s="3">
        <f t="shared" si="903"/>
        <v>204</v>
      </c>
      <c r="AI724" s="3">
        <f t="shared" si="904"/>
        <v>94</v>
      </c>
      <c r="AJ724" s="3">
        <f t="shared" si="905"/>
        <v>110</v>
      </c>
      <c r="AK724" s="20">
        <f t="shared" si="906"/>
        <v>0.46078431372549017</v>
      </c>
      <c r="AL724" s="6">
        <v>8.6</v>
      </c>
      <c r="AM724" s="1">
        <v>28</v>
      </c>
      <c r="AN724" s="1">
        <v>22</v>
      </c>
      <c r="AO724" s="1">
        <v>53</v>
      </c>
      <c r="AP724" s="1">
        <v>13</v>
      </c>
      <c r="AQ724" s="1">
        <v>13</v>
      </c>
      <c r="AR724" s="6">
        <f t="shared" si="907"/>
        <v>2.2114477523530511</v>
      </c>
      <c r="AS724" s="6">
        <f t="shared" si="908"/>
        <v>1.7375660911345403</v>
      </c>
      <c r="AT724" s="6">
        <f t="shared" si="909"/>
        <v>4.1859546740968474</v>
      </c>
      <c r="AU724" s="6">
        <f t="shared" si="910"/>
        <v>1.0267435993067737</v>
      </c>
      <c r="AV724" s="6">
        <f t="shared" si="911"/>
        <v>1.0267435993067737</v>
      </c>
      <c r="AW724" s="1">
        <v>14</v>
      </c>
      <c r="AX724" s="1">
        <v>7</v>
      </c>
      <c r="AY724" s="1">
        <v>0</v>
      </c>
      <c r="AZ724" s="1">
        <v>0</v>
      </c>
      <c r="BA724" s="1">
        <v>0</v>
      </c>
      <c r="BB724" s="1">
        <v>0</v>
      </c>
      <c r="BC724" s="7">
        <f t="shared" si="973"/>
        <v>1.0124027777777</v>
      </c>
      <c r="BD724" s="6">
        <v>592.29999999999995</v>
      </c>
      <c r="BE724" s="6">
        <f t="shared" si="912"/>
        <v>14.807499999999999</v>
      </c>
      <c r="BF724" s="5">
        <v>14.06</v>
      </c>
      <c r="BG724" s="5">
        <v>34.28</v>
      </c>
      <c r="BH724" s="21">
        <f t="shared" si="913"/>
        <v>0.29085643359536617</v>
      </c>
      <c r="BI724" s="1">
        <v>5</v>
      </c>
      <c r="BJ724" s="22">
        <v>7</v>
      </c>
      <c r="BK724" s="22">
        <v>6</v>
      </c>
      <c r="BL724" s="1">
        <v>13</v>
      </c>
      <c r="BM724" s="1">
        <f t="shared" si="914"/>
        <v>18</v>
      </c>
      <c r="BN724" s="8">
        <f t="shared" si="915"/>
        <v>1.8234003039000508</v>
      </c>
      <c r="BO724" s="3">
        <f t="shared" si="916"/>
        <v>81.307692307692307</v>
      </c>
      <c r="BP724" s="20">
        <f t="shared" si="917"/>
        <v>0.19230769230769232</v>
      </c>
      <c r="BQ724" s="20">
        <f t="shared" si="918"/>
        <v>0.5</v>
      </c>
      <c r="BR724" s="20">
        <f t="shared" si="919"/>
        <v>0.69230769230769229</v>
      </c>
      <c r="BS724" s="3">
        <f t="shared" si="920"/>
        <v>177</v>
      </c>
      <c r="BT724" s="1">
        <v>85</v>
      </c>
      <c r="BU724" s="1">
        <v>92</v>
      </c>
      <c r="BV724" s="20">
        <f t="shared" si="921"/>
        <v>0.48022598870056499</v>
      </c>
      <c r="BW724" s="5">
        <v>102</v>
      </c>
      <c r="BX724" s="5">
        <v>105</v>
      </c>
      <c r="BY724" s="21">
        <f t="shared" si="922"/>
        <v>0.35084745762711866</v>
      </c>
      <c r="BZ724" s="5">
        <v>105</v>
      </c>
      <c r="CA724" s="5">
        <v>80</v>
      </c>
      <c r="CB724" s="23">
        <f t="shared" si="923"/>
        <v>0.3135593220338983</v>
      </c>
      <c r="CC724" s="5">
        <v>105</v>
      </c>
      <c r="CD724" s="5">
        <v>93</v>
      </c>
      <c r="CE724" s="23">
        <f t="shared" si="924"/>
        <v>0.33559322033898303</v>
      </c>
      <c r="CF724" s="23">
        <f t="shared" si="925"/>
        <v>0.52806122448979587</v>
      </c>
      <c r="CG724" s="24">
        <v>9</v>
      </c>
      <c r="CH724" s="5">
        <v>232</v>
      </c>
      <c r="CI724" s="5">
        <v>200</v>
      </c>
      <c r="CJ724" s="5">
        <v>199</v>
      </c>
      <c r="CK724">
        <v>16.17768525</v>
      </c>
      <c r="CL724" s="5">
        <v>1.5580000000000001</v>
      </c>
      <c r="CM724" s="5">
        <v>2</v>
      </c>
      <c r="CN724" s="5">
        <v>0.76600000000000001</v>
      </c>
      <c r="CO724" s="5">
        <v>-0.78600000000000003</v>
      </c>
      <c r="CP724" s="5">
        <v>3.4220000000000002</v>
      </c>
      <c r="CQ724" s="21">
        <f t="shared" si="926"/>
        <v>8.6092715231788075E-2</v>
      </c>
      <c r="CR724" s="25">
        <f t="shared" si="927"/>
        <v>0.91983122362869196</v>
      </c>
      <c r="CS724" s="22">
        <f t="shared" si="928"/>
        <v>928.44049515187078</v>
      </c>
      <c r="CT724" s="21">
        <f t="shared" si="929"/>
        <v>5.923938860480038E-3</v>
      </c>
      <c r="CU724" s="26">
        <f t="shared" si="930"/>
        <v>2.7738264580369845</v>
      </c>
      <c r="CV724" s="27">
        <f t="shared" si="931"/>
        <v>2.0270270270270272</v>
      </c>
      <c r="CW724" s="27">
        <f t="shared" si="932"/>
        <v>32.21906116642959</v>
      </c>
      <c r="CX724" s="27">
        <f t="shared" si="933"/>
        <v>25.284495021337129</v>
      </c>
      <c r="CY724" s="27">
        <f t="shared" si="934"/>
        <v>58.890469416785209</v>
      </c>
      <c r="CZ724" s="27">
        <f t="shared" si="935"/>
        <v>48.648648648648653</v>
      </c>
      <c r="DA724" s="28">
        <f t="shared" si="936"/>
        <v>10.241820768136556</v>
      </c>
      <c r="DB724" s="5">
        <v>26</v>
      </c>
      <c r="DC724" s="5">
        <v>19</v>
      </c>
      <c r="DD724" s="22">
        <v>276</v>
      </c>
      <c r="DE724" s="22">
        <v>218</v>
      </c>
      <c r="DF724" s="22">
        <v>127</v>
      </c>
      <c r="DG724" s="22">
        <v>101</v>
      </c>
      <c r="DH724" s="22">
        <v>118</v>
      </c>
      <c r="DI724" s="22">
        <v>123</v>
      </c>
      <c r="DJ724" s="29">
        <f t="shared" si="937"/>
        <v>6.8223513803814537</v>
      </c>
      <c r="DK724" s="27">
        <f t="shared" si="938"/>
        <v>1.6627771295215867</v>
      </c>
      <c r="DL724" s="27">
        <f t="shared" si="939"/>
        <v>1.8378063010501751</v>
      </c>
      <c r="DM724" s="27">
        <f t="shared" si="940"/>
        <v>25.554259043173861</v>
      </c>
      <c r="DN724" s="27">
        <f t="shared" si="941"/>
        <v>22.753792298716455</v>
      </c>
      <c r="DO724" s="27">
        <f t="shared" si="942"/>
        <v>48.745624270711787</v>
      </c>
      <c r="DP724" s="27">
        <f t="shared" si="943"/>
        <v>45.376312718786465</v>
      </c>
      <c r="DQ724" s="30">
        <f t="shared" si="944"/>
        <v>6.8725092162112347</v>
      </c>
      <c r="DR724" s="5">
        <v>38</v>
      </c>
      <c r="DS724" s="5">
        <v>42</v>
      </c>
      <c r="DT724" s="5">
        <v>546</v>
      </c>
      <c r="DU724" s="5">
        <v>478</v>
      </c>
      <c r="DV724" s="5">
        <v>226</v>
      </c>
      <c r="DW724" s="5">
        <v>213</v>
      </c>
      <c r="DX724" s="5">
        <v>304</v>
      </c>
      <c r="DY724" s="5">
        <v>304</v>
      </c>
      <c r="DZ724" s="22">
        <v>4</v>
      </c>
      <c r="EA724" s="22">
        <v>4</v>
      </c>
      <c r="EB724" s="22">
        <f t="shared" si="945"/>
        <v>0</v>
      </c>
      <c r="EC724" s="26">
        <f t="shared" si="946"/>
        <v>0.40520006753334459</v>
      </c>
      <c r="ED724" s="27">
        <f t="shared" si="947"/>
        <v>0.40520006753334459</v>
      </c>
      <c r="EE724" s="27">
        <f t="shared" si="948"/>
        <v>0</v>
      </c>
      <c r="EF724" s="6">
        <v>102.4333333333</v>
      </c>
      <c r="EG724" s="6">
        <f t="shared" si="949"/>
        <v>2.5608333333325</v>
      </c>
      <c r="EH724" s="5">
        <v>2.5099999999999998</v>
      </c>
      <c r="EI724" s="5">
        <v>2.66</v>
      </c>
      <c r="EJ724" s="21">
        <f t="shared" si="950"/>
        <v>0.48549323017408119</v>
      </c>
      <c r="EK724" s="1">
        <v>3</v>
      </c>
      <c r="EL724" s="22">
        <v>3</v>
      </c>
      <c r="EM724" s="22">
        <v>3</v>
      </c>
      <c r="EN724" s="1">
        <v>6</v>
      </c>
      <c r="EO724" s="3">
        <f t="shared" si="951"/>
        <v>9</v>
      </c>
      <c r="EP724" s="6">
        <f t="shared" si="952"/>
        <v>5.2717214448438892</v>
      </c>
      <c r="EQ724" s="3">
        <f t="shared" si="953"/>
        <v>22.615384615384613</v>
      </c>
      <c r="ER724" s="20">
        <f t="shared" si="954"/>
        <v>0.23076923076923078</v>
      </c>
      <c r="ES724" s="20">
        <f t="shared" si="955"/>
        <v>0.46153846153846156</v>
      </c>
      <c r="ET724" s="20">
        <f t="shared" si="956"/>
        <v>0.69230769230769229</v>
      </c>
      <c r="EU724" s="3">
        <f t="shared" si="957"/>
        <v>10</v>
      </c>
      <c r="EV724" s="1">
        <v>3</v>
      </c>
      <c r="EW724" s="1">
        <v>7</v>
      </c>
      <c r="EX724" s="20">
        <f t="shared" si="958"/>
        <v>0.3</v>
      </c>
      <c r="EY724" s="5">
        <v>13</v>
      </c>
      <c r="EZ724" s="5">
        <v>2</v>
      </c>
      <c r="FA724" s="22">
        <v>85</v>
      </c>
      <c r="FB724" s="22">
        <v>13</v>
      </c>
      <c r="FC724" s="22">
        <v>38</v>
      </c>
      <c r="FD724" s="22">
        <v>7</v>
      </c>
      <c r="FE724" s="22">
        <v>5</v>
      </c>
      <c r="FF724" s="22">
        <v>50</v>
      </c>
      <c r="FG724" s="22">
        <v>0</v>
      </c>
      <c r="FH724" s="22">
        <v>1</v>
      </c>
      <c r="FI724" s="6">
        <v>64.95</v>
      </c>
      <c r="FJ724" s="6">
        <f t="shared" si="959"/>
        <v>1.62375</v>
      </c>
      <c r="FK724" s="5">
        <v>1.59</v>
      </c>
      <c r="FL724" s="5">
        <v>3.51</v>
      </c>
      <c r="FM724" s="21">
        <f t="shared" si="960"/>
        <v>0.311764705882353</v>
      </c>
      <c r="FN724" s="1">
        <v>0</v>
      </c>
      <c r="FO724" s="22">
        <v>0</v>
      </c>
      <c r="FP724" s="22">
        <v>0</v>
      </c>
      <c r="FQ724" s="1">
        <v>0</v>
      </c>
      <c r="FR724" s="1">
        <f t="shared" si="961"/>
        <v>0</v>
      </c>
      <c r="FS724" s="3">
        <f t="shared" si="962"/>
        <v>0</v>
      </c>
      <c r="FT724" s="3">
        <f t="shared" si="963"/>
        <v>17</v>
      </c>
      <c r="FU724" s="1">
        <v>6</v>
      </c>
      <c r="FV724" s="1">
        <v>11</v>
      </c>
      <c r="FW724" s="20">
        <f t="shared" si="964"/>
        <v>0.35294117647058826</v>
      </c>
      <c r="FX724" s="5">
        <v>0</v>
      </c>
      <c r="FY724" s="5">
        <v>4</v>
      </c>
      <c r="FZ724" s="22">
        <v>4</v>
      </c>
      <c r="GA724" s="22">
        <v>41</v>
      </c>
      <c r="GB724" s="22">
        <v>3</v>
      </c>
      <c r="GC724" s="22">
        <v>17</v>
      </c>
      <c r="GD724" s="22">
        <v>37</v>
      </c>
      <c r="GE724" s="22">
        <v>1</v>
      </c>
      <c r="GF724" s="22">
        <v>0</v>
      </c>
      <c r="GG724" s="22">
        <v>1</v>
      </c>
      <c r="GH724" s="1">
        <v>41</v>
      </c>
      <c r="GI724" s="1">
        <v>13</v>
      </c>
      <c r="GJ724" s="1">
        <v>27</v>
      </c>
      <c r="GK724" s="1">
        <v>4</v>
      </c>
      <c r="GL724" s="1">
        <v>5</v>
      </c>
      <c r="GM724" s="1">
        <v>4</v>
      </c>
      <c r="GN724" s="31">
        <f t="shared" si="965"/>
        <v>0.8</v>
      </c>
      <c r="GO724" s="1">
        <v>0</v>
      </c>
      <c r="GP724" s="1">
        <v>2</v>
      </c>
      <c r="GQ724" s="1">
        <v>1</v>
      </c>
      <c r="GR724" s="1">
        <v>3</v>
      </c>
      <c r="GS724" s="1">
        <v>0</v>
      </c>
      <c r="GT724" s="1">
        <v>0</v>
      </c>
      <c r="GU724" s="1">
        <v>0</v>
      </c>
      <c r="GV724" s="32" t="str">
        <f t="shared" si="966"/>
        <v xml:space="preserve"> </v>
      </c>
      <c r="GW724" s="9">
        <f t="shared" si="967"/>
        <v>7</v>
      </c>
      <c r="GX724" s="10">
        <v>1.7000000000000002</v>
      </c>
      <c r="GY724" s="10">
        <v>1.3</v>
      </c>
      <c r="GZ724" s="10">
        <v>3</v>
      </c>
      <c r="HA724" s="29">
        <f t="shared" si="968"/>
        <v>7.4999999999999997E-2</v>
      </c>
      <c r="HB724" s="29">
        <f t="shared" si="969"/>
        <v>0.2369408306092555</v>
      </c>
      <c r="HC724">
        <v>3.3</v>
      </c>
      <c r="HD724">
        <v>3.2</v>
      </c>
      <c r="HE724">
        <v>5</v>
      </c>
      <c r="HF724">
        <v>9.1999999999999993</v>
      </c>
      <c r="HG724">
        <v>1</v>
      </c>
      <c r="HH724">
        <v>1.8</v>
      </c>
      <c r="HI724">
        <v>12</v>
      </c>
      <c r="HJ724" s="11">
        <f t="shared" si="970"/>
        <v>0.3</v>
      </c>
      <c r="HK724" s="11">
        <f t="shared" si="971"/>
        <v>0.94776332243702199</v>
      </c>
      <c r="HL724">
        <v>99</v>
      </c>
      <c r="HM724">
        <v>0</v>
      </c>
      <c r="HN724">
        <v>0</v>
      </c>
      <c r="HO724">
        <v>8</v>
      </c>
      <c r="HP724" t="s">
        <v>488</v>
      </c>
      <c r="HQ724" s="33">
        <v>3362500</v>
      </c>
      <c r="HR724" s="33">
        <v>0</v>
      </c>
      <c r="HS724" s="30">
        <f t="shared" si="972"/>
        <v>6.9731707317073175</v>
      </c>
    </row>
    <row r="725" spans="1:227" x14ac:dyDescent="0.2">
      <c r="A725" s="1">
        <v>22</v>
      </c>
      <c r="B725" s="2" t="s">
        <v>3257</v>
      </c>
      <c r="C725" s="2" t="s">
        <v>2507</v>
      </c>
      <c r="D725" s="2" t="s">
        <v>304</v>
      </c>
      <c r="E725" s="2" t="s">
        <v>230</v>
      </c>
      <c r="F725" s="2">
        <v>71</v>
      </c>
      <c r="G725" s="2">
        <v>196</v>
      </c>
      <c r="H725" s="2" t="s">
        <v>249</v>
      </c>
      <c r="J725" s="3">
        <v>30</v>
      </c>
      <c r="K725" s="5" t="s">
        <v>3258</v>
      </c>
      <c r="L725" s="5" t="s">
        <v>3259</v>
      </c>
      <c r="M725" s="5" t="s">
        <v>2230</v>
      </c>
      <c r="N725" s="5" t="s">
        <v>286</v>
      </c>
      <c r="O725" s="2" t="s">
        <v>286</v>
      </c>
      <c r="P725" s="2" t="s">
        <v>555</v>
      </c>
      <c r="Q725" s="1">
        <v>47</v>
      </c>
      <c r="R725" s="1">
        <v>9</v>
      </c>
      <c r="S725" s="1">
        <v>23</v>
      </c>
      <c r="T725" s="1">
        <v>32</v>
      </c>
      <c r="U725" s="1">
        <v>2</v>
      </c>
      <c r="V725" s="1">
        <v>113</v>
      </c>
      <c r="W725" s="20">
        <f t="shared" si="894"/>
        <v>7.9646017699115043E-2</v>
      </c>
      <c r="X725" s="6">
        <v>841.58333333329995</v>
      </c>
      <c r="Y725" s="6">
        <f t="shared" si="895"/>
        <v>17.906028368793617</v>
      </c>
      <c r="Z725" s="1">
        <v>1165</v>
      </c>
      <c r="AA725" s="6">
        <f t="shared" si="896"/>
        <v>24.787234042553191</v>
      </c>
      <c r="AB725" s="8">
        <f t="shared" si="897"/>
        <v>0.72238912732472094</v>
      </c>
      <c r="AC725" s="3">
        <f t="shared" si="898"/>
        <v>108.61818181818181</v>
      </c>
      <c r="AD725" s="8">
        <f t="shared" si="899"/>
        <v>7.7438450251603133</v>
      </c>
      <c r="AE725" s="20">
        <f t="shared" si="900"/>
        <v>0.20454545454545456</v>
      </c>
      <c r="AF725" s="20">
        <f t="shared" si="901"/>
        <v>0.52272727272727271</v>
      </c>
      <c r="AG725" s="20">
        <f t="shared" si="902"/>
        <v>0.72727272727272729</v>
      </c>
      <c r="AH725" s="3">
        <f t="shared" si="903"/>
        <v>23</v>
      </c>
      <c r="AI725" s="3">
        <f t="shared" si="904"/>
        <v>3</v>
      </c>
      <c r="AJ725" s="3">
        <f t="shared" si="905"/>
        <v>20</v>
      </c>
      <c r="AK725" s="20">
        <f t="shared" si="906"/>
        <v>0.13043478260869565</v>
      </c>
      <c r="AL725" s="6">
        <v>0.7</v>
      </c>
      <c r="AM725" s="1">
        <v>47</v>
      </c>
      <c r="AN725" s="1">
        <v>17</v>
      </c>
      <c r="AO725" s="1">
        <v>25</v>
      </c>
      <c r="AP725" s="1">
        <v>24</v>
      </c>
      <c r="AQ725" s="1">
        <v>32</v>
      </c>
      <c r="AR725" s="6">
        <f t="shared" si="907"/>
        <v>3.3508268145362257</v>
      </c>
      <c r="AS725" s="6">
        <f t="shared" si="908"/>
        <v>1.2120011882365072</v>
      </c>
      <c r="AT725" s="6">
        <f t="shared" si="909"/>
        <v>1.7823546885830988</v>
      </c>
      <c r="AU725" s="6">
        <f t="shared" si="910"/>
        <v>1.7110605010397746</v>
      </c>
      <c r="AV725" s="6">
        <f t="shared" si="911"/>
        <v>2.2814140013863664</v>
      </c>
      <c r="AW725" s="1">
        <v>12</v>
      </c>
      <c r="AX725" s="1">
        <v>6</v>
      </c>
      <c r="AY725" s="1">
        <v>0</v>
      </c>
      <c r="AZ725" s="1">
        <v>0</v>
      </c>
      <c r="BA725" s="1">
        <v>0</v>
      </c>
      <c r="BB725" s="1">
        <v>0</v>
      </c>
      <c r="BC725" s="7">
        <f t="shared" si="973"/>
        <v>2.7582166666666001</v>
      </c>
      <c r="BD725" s="6">
        <v>671.91666666670005</v>
      </c>
      <c r="BE725" s="6">
        <f t="shared" si="912"/>
        <v>14.296099290780852</v>
      </c>
      <c r="BF725" s="5">
        <v>14.05</v>
      </c>
      <c r="BG725" s="5">
        <v>34.880000000000003</v>
      </c>
      <c r="BH725" s="21">
        <f t="shared" si="913"/>
        <v>0.28714490087880645</v>
      </c>
      <c r="BI725" s="1">
        <v>5</v>
      </c>
      <c r="BJ725" s="22">
        <v>9</v>
      </c>
      <c r="BK725" s="22">
        <v>8</v>
      </c>
      <c r="BL725" s="1">
        <v>17</v>
      </c>
      <c r="BM725" s="1">
        <f t="shared" si="914"/>
        <v>22</v>
      </c>
      <c r="BN725" s="8">
        <f t="shared" si="915"/>
        <v>1.9645293315142272</v>
      </c>
      <c r="BO725" s="3">
        <f t="shared" si="916"/>
        <v>90.818181818181813</v>
      </c>
      <c r="BP725" s="20">
        <f t="shared" si="917"/>
        <v>0.15151515151515152</v>
      </c>
      <c r="BQ725" s="20">
        <f t="shared" si="918"/>
        <v>0.51515151515151514</v>
      </c>
      <c r="BR725" s="20">
        <f t="shared" si="919"/>
        <v>0.66666666666666663</v>
      </c>
      <c r="BS725" s="3">
        <f t="shared" si="920"/>
        <v>15</v>
      </c>
      <c r="BT725" s="1">
        <v>1</v>
      </c>
      <c r="BU725" s="1">
        <v>14</v>
      </c>
      <c r="BV725" s="20">
        <f t="shared" si="921"/>
        <v>6.6666666666666666E-2</v>
      </c>
      <c r="BW725" s="5">
        <v>73</v>
      </c>
      <c r="BX725" s="5">
        <v>122</v>
      </c>
      <c r="BY725" s="21">
        <f t="shared" si="922"/>
        <v>0.28097982708933716</v>
      </c>
      <c r="BZ725" s="5">
        <v>116</v>
      </c>
      <c r="CA725" s="5">
        <v>137</v>
      </c>
      <c r="CB725" s="23">
        <f t="shared" si="923"/>
        <v>0.36455331412103748</v>
      </c>
      <c r="CC725" s="5">
        <v>130</v>
      </c>
      <c r="CD725" s="5">
        <v>116</v>
      </c>
      <c r="CE725" s="23">
        <f t="shared" si="924"/>
        <v>0.35446685878962536</v>
      </c>
      <c r="CF725" s="23">
        <f t="shared" si="925"/>
        <v>0.43526785714285715</v>
      </c>
      <c r="CG725" s="24">
        <v>2</v>
      </c>
      <c r="CH725" s="5">
        <v>227</v>
      </c>
      <c r="CI725" s="5">
        <v>291</v>
      </c>
      <c r="CJ725" s="5">
        <v>217</v>
      </c>
      <c r="CK725">
        <v>15.88440041</v>
      </c>
      <c r="CL725" s="5">
        <v>1.089</v>
      </c>
      <c r="CM725" s="5">
        <v>1</v>
      </c>
      <c r="CN725" s="5">
        <v>1.2330000000000001</v>
      </c>
      <c r="CO725" s="5">
        <v>1.226</v>
      </c>
      <c r="CP725" s="5">
        <v>-4.3810000000000002</v>
      </c>
      <c r="CQ725" s="21">
        <f t="shared" si="926"/>
        <v>9.90990990990991E-2</v>
      </c>
      <c r="CR725" s="25">
        <f t="shared" si="927"/>
        <v>0.8970588235294118</v>
      </c>
      <c r="CS725" s="22">
        <f t="shared" si="928"/>
        <v>906.96873343932168</v>
      </c>
      <c r="CT725" s="21">
        <f t="shared" si="929"/>
        <v>-3.8420773714891027E-3</v>
      </c>
      <c r="CU725" s="26">
        <f t="shared" si="930"/>
        <v>2.9984099341258426</v>
      </c>
      <c r="CV725" s="27">
        <f t="shared" si="931"/>
        <v>3.1801317483152873</v>
      </c>
      <c r="CW725" s="27">
        <f t="shared" si="932"/>
        <v>30.256682062542591</v>
      </c>
      <c r="CX725" s="27">
        <f t="shared" si="933"/>
        <v>30.892708412205646</v>
      </c>
      <c r="CY725" s="27">
        <f t="shared" si="934"/>
        <v>55.970318770349053</v>
      </c>
      <c r="CZ725" s="27">
        <f t="shared" si="935"/>
        <v>56.515484212917393</v>
      </c>
      <c r="DA725" s="28">
        <f t="shared" si="936"/>
        <v>-0.5451654425683401</v>
      </c>
      <c r="DB725" s="5">
        <v>33</v>
      </c>
      <c r="DC725" s="5">
        <v>35</v>
      </c>
      <c r="DD725" s="22">
        <v>300</v>
      </c>
      <c r="DE725" s="22">
        <v>305</v>
      </c>
      <c r="DF725" s="22">
        <v>119</v>
      </c>
      <c r="DG725" s="22">
        <v>143</v>
      </c>
      <c r="DH725" s="22">
        <v>139</v>
      </c>
      <c r="DI725" s="22">
        <v>164</v>
      </c>
      <c r="DJ725" s="29">
        <f t="shared" si="937"/>
        <v>6.5324059860030896</v>
      </c>
      <c r="DK725" s="27">
        <f t="shared" si="938"/>
        <v>1.9031817294553972</v>
      </c>
      <c r="DL725" s="27">
        <f t="shared" si="939"/>
        <v>3.2573687292601989</v>
      </c>
      <c r="DM725" s="27">
        <f t="shared" si="940"/>
        <v>26.095549482724966</v>
      </c>
      <c r="DN725" s="27">
        <f t="shared" si="941"/>
        <v>28.840523130977942</v>
      </c>
      <c r="DO725" s="27">
        <f t="shared" si="942"/>
        <v>49.372926019910203</v>
      </c>
      <c r="DP725" s="27">
        <f t="shared" si="943"/>
        <v>55.851063829787229</v>
      </c>
      <c r="DQ725" s="30">
        <f t="shared" si="944"/>
        <v>5.932972367308686</v>
      </c>
      <c r="DR725" s="5">
        <v>52</v>
      </c>
      <c r="DS725" s="5">
        <v>89</v>
      </c>
      <c r="DT725" s="5">
        <v>661</v>
      </c>
      <c r="DU725" s="5">
        <v>699</v>
      </c>
      <c r="DV725" s="5">
        <v>292</v>
      </c>
      <c r="DW725" s="5">
        <v>314</v>
      </c>
      <c r="DX725" s="5">
        <v>424</v>
      </c>
      <c r="DY725" s="5">
        <v>344</v>
      </c>
      <c r="DZ725" s="22">
        <v>4</v>
      </c>
      <c r="EA725" s="22">
        <v>7</v>
      </c>
      <c r="EB725" s="22">
        <f t="shared" si="945"/>
        <v>3</v>
      </c>
      <c r="EC725" s="26">
        <f t="shared" si="946"/>
        <v>0.35718715118440492</v>
      </c>
      <c r="ED725" s="27">
        <f t="shared" si="947"/>
        <v>0.62507751457270866</v>
      </c>
      <c r="EE725" s="27">
        <f t="shared" si="948"/>
        <v>0.26789036338830369</v>
      </c>
      <c r="EF725" s="6">
        <v>79.483333333299996</v>
      </c>
      <c r="EG725" s="6">
        <f t="shared" si="949"/>
        <v>1.6911347517723403</v>
      </c>
      <c r="EH725" s="5">
        <v>1.6800000000000002</v>
      </c>
      <c r="EI725" s="5">
        <v>3.44</v>
      </c>
      <c r="EJ725" s="21">
        <f t="shared" si="950"/>
        <v>0.328125</v>
      </c>
      <c r="EK725" s="1">
        <v>4</v>
      </c>
      <c r="EL725" s="22">
        <v>1</v>
      </c>
      <c r="EM725" s="22">
        <v>1</v>
      </c>
      <c r="EN725" s="1">
        <v>2</v>
      </c>
      <c r="EO725" s="3">
        <f t="shared" si="951"/>
        <v>6</v>
      </c>
      <c r="EP725" s="6">
        <f t="shared" si="952"/>
        <v>4.5292514153929666</v>
      </c>
      <c r="EQ725" s="3">
        <f t="shared" si="953"/>
        <v>9</v>
      </c>
      <c r="ER725" s="20">
        <f t="shared" si="954"/>
        <v>0.66666666666666663</v>
      </c>
      <c r="ES725" s="20">
        <f t="shared" si="955"/>
        <v>0.33333333333333331</v>
      </c>
      <c r="ET725" s="20">
        <f t="shared" si="956"/>
        <v>1</v>
      </c>
      <c r="EU725" s="3">
        <f t="shared" si="957"/>
        <v>4</v>
      </c>
      <c r="EV725" s="1">
        <v>1</v>
      </c>
      <c r="EW725" s="1">
        <v>3</v>
      </c>
      <c r="EX725" s="20">
        <f t="shared" si="958"/>
        <v>0.25</v>
      </c>
      <c r="EY725" s="5">
        <v>6</v>
      </c>
      <c r="EZ725" s="5">
        <v>1</v>
      </c>
      <c r="FA725" s="22">
        <v>48</v>
      </c>
      <c r="FB725" s="22">
        <v>11</v>
      </c>
      <c r="FC725" s="22">
        <v>33</v>
      </c>
      <c r="FD725" s="22">
        <v>3</v>
      </c>
      <c r="FE725" s="22">
        <v>3</v>
      </c>
      <c r="FF725" s="22">
        <v>29</v>
      </c>
      <c r="FG725" s="22">
        <v>1</v>
      </c>
      <c r="FH725" s="22">
        <v>1</v>
      </c>
      <c r="FI725" s="6">
        <v>90.183333333299998</v>
      </c>
      <c r="FJ725" s="6">
        <f t="shared" si="959"/>
        <v>1.9187943262404255</v>
      </c>
      <c r="FK725" s="5">
        <v>1.9</v>
      </c>
      <c r="FL725" s="5">
        <v>3.13</v>
      </c>
      <c r="FM725" s="21">
        <f t="shared" si="960"/>
        <v>0.37773359840954279</v>
      </c>
      <c r="FN725" s="1">
        <v>0</v>
      </c>
      <c r="FO725" s="22">
        <v>4</v>
      </c>
      <c r="FP725" s="22">
        <v>0</v>
      </c>
      <c r="FQ725" s="1">
        <v>4</v>
      </c>
      <c r="FR725" s="1">
        <f t="shared" si="961"/>
        <v>4</v>
      </c>
      <c r="FS725" s="3">
        <f t="shared" si="962"/>
        <v>8.8000000000000007</v>
      </c>
      <c r="FT725" s="3">
        <f t="shared" si="963"/>
        <v>4</v>
      </c>
      <c r="FU725" s="1">
        <v>1</v>
      </c>
      <c r="FV725" s="1">
        <v>3</v>
      </c>
      <c r="FW725" s="20">
        <f t="shared" si="964"/>
        <v>0.25</v>
      </c>
      <c r="FX725" s="5">
        <v>5</v>
      </c>
      <c r="FY725" s="5">
        <v>13</v>
      </c>
      <c r="FZ725" s="22">
        <v>6</v>
      </c>
      <c r="GA725" s="22">
        <v>73</v>
      </c>
      <c r="GB725" s="22">
        <v>3</v>
      </c>
      <c r="GC725" s="22">
        <v>21</v>
      </c>
      <c r="GD725" s="22">
        <v>38</v>
      </c>
      <c r="GE725" s="22">
        <v>4</v>
      </c>
      <c r="GF725" s="22">
        <v>0</v>
      </c>
      <c r="GG725" s="22">
        <v>1</v>
      </c>
      <c r="GH725" s="1">
        <v>44</v>
      </c>
      <c r="GI725" s="1">
        <v>6</v>
      </c>
      <c r="GJ725" s="1">
        <v>49</v>
      </c>
      <c r="GK725" s="1">
        <v>13</v>
      </c>
      <c r="GL725" s="1">
        <v>1</v>
      </c>
      <c r="GM725" s="1">
        <v>0</v>
      </c>
      <c r="GN725" s="31">
        <f t="shared" si="965"/>
        <v>0</v>
      </c>
      <c r="GO725" s="1">
        <v>0</v>
      </c>
      <c r="GP725" s="1">
        <v>3</v>
      </c>
      <c r="GQ725" s="1">
        <v>0</v>
      </c>
      <c r="GR725" s="1">
        <v>2</v>
      </c>
      <c r="GS725" s="1">
        <v>0</v>
      </c>
      <c r="GT725" s="1">
        <v>0</v>
      </c>
      <c r="GU725" s="1">
        <v>0</v>
      </c>
      <c r="GV725" s="32" t="str">
        <f t="shared" si="966"/>
        <v xml:space="preserve"> </v>
      </c>
      <c r="GW725" s="9">
        <f t="shared" si="967"/>
        <v>6</v>
      </c>
      <c r="GX725" s="10">
        <v>2.2000000000000002</v>
      </c>
      <c r="GY725" s="10">
        <v>1.1000000000000001</v>
      </c>
      <c r="GZ725" s="10">
        <v>3.3</v>
      </c>
      <c r="HA725" s="29">
        <f t="shared" si="968"/>
        <v>7.0212765957446799E-2</v>
      </c>
      <c r="HB725" s="29">
        <f t="shared" si="969"/>
        <v>0.235270818892969</v>
      </c>
      <c r="HC725">
        <v>17.399999999999999</v>
      </c>
      <c r="HD725">
        <v>20.6</v>
      </c>
      <c r="HE725">
        <v>10.3</v>
      </c>
      <c r="HF725">
        <v>4.7</v>
      </c>
      <c r="HG725">
        <v>3.6</v>
      </c>
      <c r="HH725">
        <v>-0.30000000000000004</v>
      </c>
      <c r="HI725">
        <v>8</v>
      </c>
      <c r="HJ725" s="11">
        <f t="shared" si="970"/>
        <v>0.1702127659574468</v>
      </c>
      <c r="HK725" s="11">
        <f t="shared" si="971"/>
        <v>0.5703535003465916</v>
      </c>
      <c r="HL725">
        <v>99</v>
      </c>
      <c r="HM725">
        <v>0</v>
      </c>
      <c r="HN725">
        <v>0</v>
      </c>
      <c r="HQ725" s="33">
        <v>2500000</v>
      </c>
      <c r="HR725" s="33">
        <v>0</v>
      </c>
      <c r="HS725" s="30">
        <f t="shared" si="972"/>
        <v>4.4878048780487809</v>
      </c>
    </row>
    <row r="726" spans="1:227" x14ac:dyDescent="0.2">
      <c r="A726" s="1">
        <v>21</v>
      </c>
      <c r="B726" s="2" t="s">
        <v>237</v>
      </c>
      <c r="C726" s="2" t="s">
        <v>3260</v>
      </c>
      <c r="D726" s="2" t="s">
        <v>266</v>
      </c>
      <c r="E726" s="2" t="s">
        <v>230</v>
      </c>
      <c r="F726" s="2">
        <v>72</v>
      </c>
      <c r="G726" s="2">
        <v>196</v>
      </c>
      <c r="H726" s="2" t="s">
        <v>249</v>
      </c>
      <c r="J726" s="3">
        <v>23</v>
      </c>
      <c r="K726" s="5" t="s">
        <v>3261</v>
      </c>
      <c r="L726" s="5" t="s">
        <v>3262</v>
      </c>
      <c r="M726" s="5" t="s">
        <v>1148</v>
      </c>
      <c r="N726" s="5" t="s">
        <v>358</v>
      </c>
      <c r="O726" s="2" t="s">
        <v>358</v>
      </c>
      <c r="P726" s="2" t="s">
        <v>314</v>
      </c>
      <c r="Q726" s="1">
        <v>48</v>
      </c>
      <c r="R726" s="1">
        <v>18</v>
      </c>
      <c r="S726" s="1">
        <v>26</v>
      </c>
      <c r="T726" s="1">
        <v>44</v>
      </c>
      <c r="U726" s="1">
        <v>25</v>
      </c>
      <c r="V726" s="1">
        <v>108</v>
      </c>
      <c r="W726" s="20">
        <f t="shared" si="894"/>
        <v>0.16666666666666666</v>
      </c>
      <c r="X726" s="6">
        <v>1004.2833333333</v>
      </c>
      <c r="Y726" s="6">
        <f t="shared" si="895"/>
        <v>20.922569444443749</v>
      </c>
      <c r="Z726" s="1">
        <v>1235</v>
      </c>
      <c r="AA726" s="6">
        <f t="shared" si="896"/>
        <v>25.729166666666668</v>
      </c>
      <c r="AB726" s="8">
        <f t="shared" si="897"/>
        <v>0.81318488529012145</v>
      </c>
      <c r="AC726" s="3">
        <f t="shared" si="898"/>
        <v>142.1904761904762</v>
      </c>
      <c r="AD726" s="8">
        <f t="shared" si="899"/>
        <v>8.4950414771019354</v>
      </c>
      <c r="AE726" s="20">
        <f t="shared" si="900"/>
        <v>0.31578947368421051</v>
      </c>
      <c r="AF726" s="20">
        <f t="shared" si="901"/>
        <v>0.45614035087719296</v>
      </c>
      <c r="AG726" s="20">
        <f t="shared" si="902"/>
        <v>0.77192982456140347</v>
      </c>
      <c r="AH726" s="3">
        <f t="shared" si="903"/>
        <v>977</v>
      </c>
      <c r="AI726" s="3">
        <f t="shared" si="904"/>
        <v>448</v>
      </c>
      <c r="AJ726" s="3">
        <f t="shared" si="905"/>
        <v>529</v>
      </c>
      <c r="AK726" s="20">
        <f t="shared" si="906"/>
        <v>0.45854657113613101</v>
      </c>
      <c r="AL726" s="6">
        <v>34.6</v>
      </c>
      <c r="AM726" s="1">
        <v>52</v>
      </c>
      <c r="AN726" s="1">
        <v>28</v>
      </c>
      <c r="AO726" s="1">
        <v>42</v>
      </c>
      <c r="AP726" s="1">
        <v>22</v>
      </c>
      <c r="AQ726" s="1">
        <v>34</v>
      </c>
      <c r="AR726" s="6">
        <f t="shared" si="907"/>
        <v>3.1066929983239491</v>
      </c>
      <c r="AS726" s="6">
        <f t="shared" si="908"/>
        <v>1.6728346914052035</v>
      </c>
      <c r="AT726" s="6">
        <f t="shared" si="909"/>
        <v>2.5092520371078049</v>
      </c>
      <c r="AU726" s="6">
        <f t="shared" si="910"/>
        <v>1.3143701146755171</v>
      </c>
      <c r="AV726" s="6">
        <f t="shared" si="911"/>
        <v>2.03129926813489</v>
      </c>
      <c r="AW726" s="1">
        <v>12</v>
      </c>
      <c r="AX726" s="1">
        <v>6</v>
      </c>
      <c r="AY726" s="1">
        <v>0</v>
      </c>
      <c r="AZ726" s="1">
        <v>0</v>
      </c>
      <c r="BA726" s="1">
        <v>0</v>
      </c>
      <c r="BB726" s="1">
        <v>0</v>
      </c>
      <c r="BC726" s="7">
        <f t="shared" si="973"/>
        <v>-3.3095500000000664</v>
      </c>
      <c r="BD726" s="6">
        <v>767.46666666670001</v>
      </c>
      <c r="BE726" s="6">
        <f t="shared" si="912"/>
        <v>15.988888888889583</v>
      </c>
      <c r="BF726" s="5">
        <v>15.47</v>
      </c>
      <c r="BG726" s="5">
        <v>33.700000000000003</v>
      </c>
      <c r="BH726" s="21">
        <f t="shared" si="913"/>
        <v>0.31462273744152941</v>
      </c>
      <c r="BI726" s="1">
        <v>13</v>
      </c>
      <c r="BJ726" s="22">
        <v>11</v>
      </c>
      <c r="BK726" s="22">
        <v>5</v>
      </c>
      <c r="BL726" s="1">
        <v>17</v>
      </c>
      <c r="BM726" s="1">
        <f t="shared" si="914"/>
        <v>30</v>
      </c>
      <c r="BN726" s="8">
        <f t="shared" si="915"/>
        <v>2.3453787352326989</v>
      </c>
      <c r="BO726" s="3">
        <f t="shared" si="916"/>
        <v>114.19047619047619</v>
      </c>
      <c r="BP726" s="20">
        <f t="shared" si="917"/>
        <v>0.30952380952380953</v>
      </c>
      <c r="BQ726" s="20">
        <f t="shared" si="918"/>
        <v>0.40476190476190477</v>
      </c>
      <c r="BR726" s="20">
        <f t="shared" si="919"/>
        <v>0.7142857142857143</v>
      </c>
      <c r="BS726" s="3">
        <f t="shared" si="920"/>
        <v>763</v>
      </c>
      <c r="BT726" s="1">
        <v>362</v>
      </c>
      <c r="BU726" s="1">
        <v>401</v>
      </c>
      <c r="BV726" s="20">
        <f t="shared" si="921"/>
        <v>0.47444298820445607</v>
      </c>
      <c r="BW726" s="5">
        <v>128</v>
      </c>
      <c r="BX726" s="5">
        <v>148</v>
      </c>
      <c r="BY726" s="21">
        <f t="shared" si="922"/>
        <v>0.36031331592689297</v>
      </c>
      <c r="BZ726" s="5">
        <v>99</v>
      </c>
      <c r="CA726" s="5">
        <v>98</v>
      </c>
      <c r="CB726" s="23">
        <f t="shared" si="923"/>
        <v>0.25718015665796345</v>
      </c>
      <c r="CC726" s="5">
        <v>141</v>
      </c>
      <c r="CD726" s="5">
        <v>152</v>
      </c>
      <c r="CE726" s="23">
        <f t="shared" si="924"/>
        <v>0.38250652741514363</v>
      </c>
      <c r="CF726" s="23">
        <f t="shared" si="925"/>
        <v>0.58350951374207183</v>
      </c>
      <c r="CG726" s="24">
        <v>9</v>
      </c>
      <c r="CH726" s="5">
        <v>280</v>
      </c>
      <c r="CI726" s="5">
        <v>260</v>
      </c>
      <c r="CJ726" s="5">
        <v>236</v>
      </c>
      <c r="CK726">
        <v>16.250528079999999</v>
      </c>
      <c r="CL726" s="5">
        <v>0.41799999999999998</v>
      </c>
      <c r="CM726" s="5">
        <v>3</v>
      </c>
      <c r="CN726" s="5">
        <v>-3.1E-2</v>
      </c>
      <c r="CO726" s="5">
        <v>2.4380000000000002</v>
      </c>
      <c r="CP726" s="5">
        <v>5.23</v>
      </c>
      <c r="CQ726" s="21">
        <f t="shared" si="926"/>
        <v>9.6330275229357804E-2</v>
      </c>
      <c r="CR726" s="25">
        <f t="shared" si="927"/>
        <v>0.93790849673202614</v>
      </c>
      <c r="CS726" s="22">
        <f t="shared" si="928"/>
        <v>947.54152425496193</v>
      </c>
      <c r="CT726" s="21">
        <f t="shared" si="929"/>
        <v>3.4238771961383946E-2</v>
      </c>
      <c r="CU726" s="26">
        <f t="shared" si="930"/>
        <v>3.3936651583710402</v>
      </c>
      <c r="CV726" s="27">
        <f t="shared" si="931"/>
        <v>1.5352294764059469</v>
      </c>
      <c r="CW726" s="27">
        <f t="shared" si="932"/>
        <v>35.22947640594699</v>
      </c>
      <c r="CX726" s="27">
        <f t="shared" si="933"/>
        <v>24.725274725274723</v>
      </c>
      <c r="CY726" s="27">
        <f t="shared" si="934"/>
        <v>65.126050420168056</v>
      </c>
      <c r="CZ726" s="27">
        <f t="shared" si="935"/>
        <v>53.813833225597925</v>
      </c>
      <c r="DA726" s="28">
        <f t="shared" si="936"/>
        <v>11.312217194570131</v>
      </c>
      <c r="DB726" s="5">
        <v>42</v>
      </c>
      <c r="DC726" s="5">
        <v>19</v>
      </c>
      <c r="DD726" s="22">
        <v>394</v>
      </c>
      <c r="DE726" s="22">
        <v>287</v>
      </c>
      <c r="DF726" s="22">
        <v>160</v>
      </c>
      <c r="DG726" s="22">
        <v>153</v>
      </c>
      <c r="DH726" s="22">
        <v>207</v>
      </c>
      <c r="DI726" s="22">
        <v>210</v>
      </c>
      <c r="DJ726" s="29">
        <f t="shared" si="937"/>
        <v>3.9569888647604072</v>
      </c>
      <c r="DK726" s="27">
        <f t="shared" si="938"/>
        <v>1.9287833827893173</v>
      </c>
      <c r="DL726" s="27">
        <f t="shared" si="939"/>
        <v>2.0029673590504449</v>
      </c>
      <c r="DM726" s="27">
        <f t="shared" si="940"/>
        <v>29.339762611275962</v>
      </c>
      <c r="DN726" s="27">
        <f t="shared" si="941"/>
        <v>27.893175074183972</v>
      </c>
      <c r="DO726" s="27">
        <f t="shared" si="942"/>
        <v>55.044510385756674</v>
      </c>
      <c r="DP726" s="27">
        <f t="shared" si="943"/>
        <v>54.59940652818991</v>
      </c>
      <c r="DQ726" s="30">
        <f t="shared" si="944"/>
        <v>10.867113337003367</v>
      </c>
      <c r="DR726" s="5">
        <v>52</v>
      </c>
      <c r="DS726" s="5">
        <v>54</v>
      </c>
      <c r="DT726" s="5">
        <v>739</v>
      </c>
      <c r="DU726" s="5">
        <v>698</v>
      </c>
      <c r="DV726" s="5">
        <v>310</v>
      </c>
      <c r="DW726" s="5">
        <v>283</v>
      </c>
      <c r="DX726" s="5">
        <v>437</v>
      </c>
      <c r="DY726" s="5">
        <v>383</v>
      </c>
      <c r="DZ726" s="22">
        <v>4</v>
      </c>
      <c r="EA726" s="22">
        <v>2</v>
      </c>
      <c r="EB726" s="22">
        <f t="shared" si="945"/>
        <v>-2</v>
      </c>
      <c r="EC726" s="26">
        <f t="shared" si="946"/>
        <v>0.31271716469769312</v>
      </c>
      <c r="ED726" s="27">
        <f t="shared" si="947"/>
        <v>0.15635858234884656</v>
      </c>
      <c r="EE726" s="27">
        <f t="shared" si="948"/>
        <v>-0.15635858234884656</v>
      </c>
      <c r="EF726" s="6">
        <v>135.6833333333</v>
      </c>
      <c r="EG726" s="6">
        <f t="shared" si="949"/>
        <v>2.8267361111104168</v>
      </c>
      <c r="EH726" s="5">
        <v>2.63</v>
      </c>
      <c r="EI726" s="5">
        <v>2.56</v>
      </c>
      <c r="EJ726" s="21">
        <f t="shared" si="950"/>
        <v>0.50674373795761085</v>
      </c>
      <c r="EK726" s="1">
        <v>4</v>
      </c>
      <c r="EL726" s="22">
        <v>2</v>
      </c>
      <c r="EM726" s="22">
        <v>2</v>
      </c>
      <c r="EN726" s="1">
        <v>6</v>
      </c>
      <c r="EO726" s="3">
        <f t="shared" si="951"/>
        <v>10</v>
      </c>
      <c r="EP726" s="6">
        <f t="shared" si="952"/>
        <v>4.4220611718472966</v>
      </c>
      <c r="EQ726" s="3">
        <f t="shared" si="953"/>
        <v>16.600000000000001</v>
      </c>
      <c r="ER726" s="20">
        <f t="shared" si="954"/>
        <v>0.4</v>
      </c>
      <c r="ES726" s="20">
        <f t="shared" si="955"/>
        <v>0.6</v>
      </c>
      <c r="ET726" s="20">
        <f t="shared" si="956"/>
        <v>1</v>
      </c>
      <c r="EU726" s="3">
        <f t="shared" si="957"/>
        <v>104</v>
      </c>
      <c r="EV726" s="1">
        <v>41</v>
      </c>
      <c r="EW726" s="1">
        <v>63</v>
      </c>
      <c r="EX726" s="20">
        <f t="shared" si="958"/>
        <v>0.39423076923076922</v>
      </c>
      <c r="EY726" s="5">
        <v>10</v>
      </c>
      <c r="EZ726" s="5">
        <v>4</v>
      </c>
      <c r="FA726" s="22">
        <v>73</v>
      </c>
      <c r="FB726" s="22">
        <v>24</v>
      </c>
      <c r="FC726" s="22">
        <v>31</v>
      </c>
      <c r="FD726" s="22">
        <v>10</v>
      </c>
      <c r="FE726" s="22">
        <v>5</v>
      </c>
      <c r="FF726" s="22">
        <v>68</v>
      </c>
      <c r="FG726" s="22">
        <v>1</v>
      </c>
      <c r="FH726" s="22">
        <v>2</v>
      </c>
      <c r="FI726" s="6">
        <v>101.1333333333</v>
      </c>
      <c r="FJ726" s="6">
        <f t="shared" si="959"/>
        <v>2.1069444444437502</v>
      </c>
      <c r="FK726" s="5">
        <v>2.02</v>
      </c>
      <c r="FL726" s="5">
        <v>2.71</v>
      </c>
      <c r="FM726" s="21">
        <f t="shared" si="960"/>
        <v>0.42706131078224097</v>
      </c>
      <c r="FN726" s="1">
        <v>1</v>
      </c>
      <c r="FO726" s="22">
        <v>3</v>
      </c>
      <c r="FP726" s="22">
        <v>0</v>
      </c>
      <c r="FQ726" s="1">
        <v>3</v>
      </c>
      <c r="FR726" s="1">
        <f t="shared" si="961"/>
        <v>4</v>
      </c>
      <c r="FS726" s="3">
        <f t="shared" si="962"/>
        <v>11.4</v>
      </c>
      <c r="FT726" s="3">
        <f t="shared" si="963"/>
        <v>110</v>
      </c>
      <c r="FU726" s="1">
        <v>45</v>
      </c>
      <c r="FV726" s="1">
        <v>65</v>
      </c>
      <c r="FW726" s="20">
        <f t="shared" si="964"/>
        <v>0.40909090909090912</v>
      </c>
      <c r="FX726" s="5">
        <v>5</v>
      </c>
      <c r="FY726" s="5">
        <v>11</v>
      </c>
      <c r="FZ726" s="22">
        <v>14</v>
      </c>
      <c r="GA726" s="22">
        <v>79</v>
      </c>
      <c r="GB726" s="22">
        <v>2</v>
      </c>
      <c r="GC726" s="22">
        <v>31</v>
      </c>
      <c r="GD726" s="22">
        <v>44</v>
      </c>
      <c r="GE726" s="22">
        <v>5</v>
      </c>
      <c r="GF726" s="22">
        <v>1</v>
      </c>
      <c r="GG726" s="22">
        <v>0</v>
      </c>
      <c r="GH726" s="1">
        <v>63</v>
      </c>
      <c r="GI726" s="1">
        <v>14</v>
      </c>
      <c r="GJ726" s="1">
        <v>35</v>
      </c>
      <c r="GK726" s="1">
        <v>11</v>
      </c>
      <c r="GL726" s="1">
        <v>2</v>
      </c>
      <c r="GM726" s="1">
        <v>1</v>
      </c>
      <c r="GN726" s="31">
        <f t="shared" si="965"/>
        <v>0.5</v>
      </c>
      <c r="GO726" s="1">
        <v>0</v>
      </c>
      <c r="GP726" s="1">
        <v>5</v>
      </c>
      <c r="GQ726" s="1">
        <v>0</v>
      </c>
      <c r="GR726" s="1">
        <v>6</v>
      </c>
      <c r="GS726" s="1">
        <v>0</v>
      </c>
      <c r="GT726" s="1">
        <v>0</v>
      </c>
      <c r="GU726" s="1">
        <v>0</v>
      </c>
      <c r="GV726" s="32" t="str">
        <f t="shared" si="966"/>
        <v xml:space="preserve"> </v>
      </c>
      <c r="GW726" s="9">
        <f t="shared" si="967"/>
        <v>5</v>
      </c>
      <c r="GX726" s="10">
        <v>4.3</v>
      </c>
      <c r="GY726" s="10">
        <v>2.2000000000000002</v>
      </c>
      <c r="GZ726" s="10">
        <v>6.5</v>
      </c>
      <c r="HA726" s="29">
        <f t="shared" si="968"/>
        <v>0.13541666666666666</v>
      </c>
      <c r="HB726" s="29">
        <f t="shared" si="969"/>
        <v>0.38833662479049363</v>
      </c>
      <c r="HC726">
        <v>24.1</v>
      </c>
      <c r="HD726">
        <v>22.6</v>
      </c>
      <c r="HE726">
        <v>18.5</v>
      </c>
      <c r="HF726">
        <v>8.3000000000000007</v>
      </c>
      <c r="HG726">
        <v>4.2</v>
      </c>
      <c r="HH726">
        <v>0.2</v>
      </c>
      <c r="HI726">
        <v>12.7</v>
      </c>
      <c r="HJ726" s="11">
        <f t="shared" si="970"/>
        <v>0.26458333333333334</v>
      </c>
      <c r="HK726" s="11">
        <f t="shared" si="971"/>
        <v>0.75875002074450304</v>
      </c>
      <c r="HL726">
        <v>99</v>
      </c>
      <c r="HM726">
        <v>0</v>
      </c>
      <c r="HN726">
        <v>0</v>
      </c>
      <c r="HQ726" s="33">
        <v>875000</v>
      </c>
      <c r="HR726" s="33">
        <v>0</v>
      </c>
      <c r="HS726" s="30">
        <f t="shared" si="972"/>
        <v>12.041463414634146</v>
      </c>
    </row>
    <row r="727" spans="1:227" x14ac:dyDescent="0.2">
      <c r="A727" s="1">
        <v>25</v>
      </c>
      <c r="B727" s="2" t="s">
        <v>3263</v>
      </c>
      <c r="C727" s="2" t="s">
        <v>595</v>
      </c>
      <c r="D727" s="2" t="s">
        <v>257</v>
      </c>
      <c r="E727" s="2" t="s">
        <v>240</v>
      </c>
      <c r="F727" s="2">
        <v>74</v>
      </c>
      <c r="G727" s="2">
        <v>231</v>
      </c>
      <c r="H727" s="2" t="s">
        <v>249</v>
      </c>
      <c r="J727" s="3">
        <v>26</v>
      </c>
      <c r="K727" s="5" t="s">
        <v>3264</v>
      </c>
      <c r="L727" s="5" t="s">
        <v>3265</v>
      </c>
      <c r="M727" s="5" t="s">
        <v>673</v>
      </c>
      <c r="N727" s="5" t="s">
        <v>398</v>
      </c>
      <c r="O727" s="2" t="s">
        <v>398</v>
      </c>
      <c r="P727" s="2" t="s">
        <v>254</v>
      </c>
      <c r="Q727" s="1">
        <v>48</v>
      </c>
      <c r="R727" s="1">
        <v>18</v>
      </c>
      <c r="S727" s="1">
        <v>18</v>
      </c>
      <c r="T727" s="1">
        <v>36</v>
      </c>
      <c r="U727" s="1">
        <v>0</v>
      </c>
      <c r="V727" s="1">
        <v>97</v>
      </c>
      <c r="W727" s="20">
        <f t="shared" si="894"/>
        <v>0.18556701030927836</v>
      </c>
      <c r="X727" s="6">
        <v>759.3</v>
      </c>
      <c r="Y727" s="6">
        <f t="shared" si="895"/>
        <v>15.81875</v>
      </c>
      <c r="Z727" s="1">
        <v>1106</v>
      </c>
      <c r="AA727" s="6">
        <f t="shared" si="896"/>
        <v>23.041666666666668</v>
      </c>
      <c r="AB727" s="8">
        <f t="shared" si="897"/>
        <v>0.68652802893309217</v>
      </c>
      <c r="AC727" s="3">
        <f t="shared" si="898"/>
        <v>74.39705882352942</v>
      </c>
      <c r="AD727" s="8">
        <f t="shared" si="899"/>
        <v>5.8788667580821352</v>
      </c>
      <c r="AE727" s="20">
        <f t="shared" si="900"/>
        <v>0.36</v>
      </c>
      <c r="AF727" s="20">
        <f t="shared" si="901"/>
        <v>0.36</v>
      </c>
      <c r="AG727" s="20">
        <f t="shared" si="902"/>
        <v>0.72</v>
      </c>
      <c r="AH727" s="3">
        <f t="shared" si="903"/>
        <v>27</v>
      </c>
      <c r="AI727" s="3">
        <f t="shared" si="904"/>
        <v>8</v>
      </c>
      <c r="AJ727" s="3">
        <f t="shared" si="905"/>
        <v>19</v>
      </c>
      <c r="AK727" s="20">
        <f t="shared" si="906"/>
        <v>0.29629629629629628</v>
      </c>
      <c r="AL727" s="6">
        <v>0.9</v>
      </c>
      <c r="AM727" s="1">
        <v>41</v>
      </c>
      <c r="AN727" s="1">
        <v>13</v>
      </c>
      <c r="AO727" s="1">
        <v>36</v>
      </c>
      <c r="AP727" s="1">
        <v>11</v>
      </c>
      <c r="AQ727" s="1">
        <v>13</v>
      </c>
      <c r="AR727" s="6">
        <f t="shared" si="907"/>
        <v>3.2398261556696957</v>
      </c>
      <c r="AS727" s="6">
        <f t="shared" si="908"/>
        <v>1.0272619517977084</v>
      </c>
      <c r="AT727" s="6">
        <f t="shared" si="909"/>
        <v>2.8447254049782695</v>
      </c>
      <c r="AU727" s="6">
        <f t="shared" si="910"/>
        <v>0.86922165152113795</v>
      </c>
      <c r="AV727" s="6">
        <f t="shared" si="911"/>
        <v>1.0272619517977084</v>
      </c>
      <c r="AW727" s="1">
        <v>40</v>
      </c>
      <c r="AX727" s="1">
        <v>10</v>
      </c>
      <c r="AY727" s="1">
        <v>4</v>
      </c>
      <c r="AZ727" s="1">
        <v>0</v>
      </c>
      <c r="BA727" s="1">
        <v>0</v>
      </c>
      <c r="BB727" s="1">
        <v>0</v>
      </c>
      <c r="BC727" s="7">
        <f t="shared" si="973"/>
        <v>7.2855555555416562E-2</v>
      </c>
      <c r="BD727" s="6">
        <v>646.96666666670001</v>
      </c>
      <c r="BE727" s="6">
        <f t="shared" si="912"/>
        <v>13.478472222222917</v>
      </c>
      <c r="BF727" s="5">
        <v>13.24</v>
      </c>
      <c r="BG727" s="5">
        <v>35.08</v>
      </c>
      <c r="BH727" s="21">
        <f t="shared" si="913"/>
        <v>0.27400662251655628</v>
      </c>
      <c r="BI727" s="1">
        <v>12</v>
      </c>
      <c r="BJ727" s="22">
        <v>6</v>
      </c>
      <c r="BK727" s="22">
        <v>6</v>
      </c>
      <c r="BL727" s="1">
        <v>12</v>
      </c>
      <c r="BM727" s="1">
        <f t="shared" si="914"/>
        <v>24</v>
      </c>
      <c r="BN727" s="8">
        <f t="shared" si="915"/>
        <v>2.2257715492811467</v>
      </c>
      <c r="BO727" s="3">
        <f t="shared" si="916"/>
        <v>50.647058823529413</v>
      </c>
      <c r="BP727" s="20">
        <f t="shared" si="917"/>
        <v>0.35294117647058826</v>
      </c>
      <c r="BQ727" s="20">
        <f t="shared" si="918"/>
        <v>0.35294117647058826</v>
      </c>
      <c r="BR727" s="20">
        <f t="shared" si="919"/>
        <v>0.70588235294117652</v>
      </c>
      <c r="BS727" s="3">
        <f t="shared" si="920"/>
        <v>23</v>
      </c>
      <c r="BT727" s="1">
        <v>8</v>
      </c>
      <c r="BU727" s="1">
        <v>15</v>
      </c>
      <c r="BV727" s="20">
        <f t="shared" si="921"/>
        <v>0.34782608695652173</v>
      </c>
      <c r="BW727" s="5">
        <v>103</v>
      </c>
      <c r="BX727" s="5">
        <v>105</v>
      </c>
      <c r="BY727" s="21">
        <f t="shared" si="922"/>
        <v>0.3623693379790941</v>
      </c>
      <c r="BZ727" s="5">
        <v>87</v>
      </c>
      <c r="CA727" s="5">
        <v>86</v>
      </c>
      <c r="CB727" s="23">
        <f t="shared" si="923"/>
        <v>0.30139372822299654</v>
      </c>
      <c r="CC727" s="5">
        <v>100</v>
      </c>
      <c r="CD727" s="5">
        <v>93</v>
      </c>
      <c r="CE727" s="23">
        <f t="shared" si="924"/>
        <v>0.33623693379790942</v>
      </c>
      <c r="CF727" s="23">
        <f t="shared" si="925"/>
        <v>0.54593175853018372</v>
      </c>
      <c r="CG727" s="24">
        <v>11</v>
      </c>
      <c r="CH727" s="5">
        <v>216</v>
      </c>
      <c r="CI727" s="5">
        <v>206</v>
      </c>
      <c r="CJ727" s="5">
        <v>208</v>
      </c>
      <c r="CK727">
        <v>15.52205335</v>
      </c>
      <c r="CL727" s="5">
        <v>0.67200000000000004</v>
      </c>
      <c r="CM727" s="5">
        <v>6</v>
      </c>
      <c r="CN727" s="5">
        <v>9.2999999999999999E-2</v>
      </c>
      <c r="CO727" s="5">
        <v>-1.4650000000000001</v>
      </c>
      <c r="CP727" s="5">
        <v>2.8210000000000002</v>
      </c>
      <c r="CQ727" s="21">
        <f t="shared" si="926"/>
        <v>0.11846689895470383</v>
      </c>
      <c r="CR727" s="25">
        <f t="shared" si="927"/>
        <v>0.89735099337748347</v>
      </c>
      <c r="CS727" s="22">
        <f t="shared" si="928"/>
        <v>909.1976832729539</v>
      </c>
      <c r="CT727" s="21">
        <f t="shared" si="929"/>
        <v>1.5817892332187306E-2</v>
      </c>
      <c r="CU727" s="26">
        <f t="shared" si="930"/>
        <v>3.2099697885196377</v>
      </c>
      <c r="CV727" s="27">
        <f t="shared" si="931"/>
        <v>2.9267371601208456</v>
      </c>
      <c r="CW727" s="27">
        <f t="shared" si="932"/>
        <v>27.095921450151057</v>
      </c>
      <c r="CX727" s="27">
        <f t="shared" si="933"/>
        <v>28.512084592145015</v>
      </c>
      <c r="CY727" s="27">
        <f t="shared" si="934"/>
        <v>50.132175226586099</v>
      </c>
      <c r="CZ727" s="27">
        <f t="shared" si="935"/>
        <v>52.114803625377647</v>
      </c>
      <c r="DA727" s="28">
        <f t="shared" si="936"/>
        <v>-1.9826283987915474</v>
      </c>
      <c r="DB727" s="5">
        <v>34</v>
      </c>
      <c r="DC727" s="5">
        <v>31</v>
      </c>
      <c r="DD727" s="22">
        <v>253</v>
      </c>
      <c r="DE727" s="22">
        <v>271</v>
      </c>
      <c r="DF727" s="22">
        <v>109</v>
      </c>
      <c r="DG727" s="22">
        <v>106</v>
      </c>
      <c r="DH727" s="22">
        <v>144</v>
      </c>
      <c r="DI727" s="22">
        <v>135</v>
      </c>
      <c r="DJ727" s="29">
        <f t="shared" si="937"/>
        <v>-5.9029906035159563</v>
      </c>
      <c r="DK727" s="27">
        <f t="shared" si="938"/>
        <v>1.7816419612314711</v>
      </c>
      <c r="DL727" s="27">
        <f t="shared" si="939"/>
        <v>1.7816419612314711</v>
      </c>
      <c r="DM727" s="27">
        <f t="shared" si="940"/>
        <v>27.366020524515395</v>
      </c>
      <c r="DN727" s="27">
        <f t="shared" si="941"/>
        <v>22.199258836944129</v>
      </c>
      <c r="DO727" s="27">
        <f t="shared" si="942"/>
        <v>51.845781071835809</v>
      </c>
      <c r="DP727" s="27">
        <f t="shared" si="943"/>
        <v>45.788198403648806</v>
      </c>
      <c r="DQ727" s="30">
        <f t="shared" si="944"/>
        <v>-8.04021106697855</v>
      </c>
      <c r="DR727" s="5">
        <v>50</v>
      </c>
      <c r="DS727" s="5">
        <v>50</v>
      </c>
      <c r="DT727" s="5">
        <v>718</v>
      </c>
      <c r="DU727" s="5">
        <v>573</v>
      </c>
      <c r="DV727" s="5">
        <v>317</v>
      </c>
      <c r="DW727" s="5">
        <v>278</v>
      </c>
      <c r="DX727" s="5">
        <v>384</v>
      </c>
      <c r="DY727" s="5">
        <v>370</v>
      </c>
      <c r="DZ727" s="22">
        <v>4</v>
      </c>
      <c r="EA727" s="22">
        <v>5</v>
      </c>
      <c r="EB727" s="22">
        <f t="shared" si="945"/>
        <v>1</v>
      </c>
      <c r="EC727" s="26">
        <f t="shared" si="946"/>
        <v>0.37096192488019109</v>
      </c>
      <c r="ED727" s="27">
        <f t="shared" si="947"/>
        <v>0.46370240610023883</v>
      </c>
      <c r="EE727" s="27">
        <f t="shared" si="948"/>
        <v>9.2740481220047771E-2</v>
      </c>
      <c r="EF727" s="6">
        <v>111.6333333333</v>
      </c>
      <c r="EG727" s="6">
        <f t="shared" si="949"/>
        <v>2.3256944444437502</v>
      </c>
      <c r="EH727" s="5">
        <v>2.29</v>
      </c>
      <c r="EI727" s="5">
        <v>2.74</v>
      </c>
      <c r="EJ727" s="21">
        <f t="shared" si="950"/>
        <v>0.45526838966202782</v>
      </c>
      <c r="EK727" s="1">
        <v>6</v>
      </c>
      <c r="EL727" s="22">
        <v>4</v>
      </c>
      <c r="EM727" s="22">
        <v>2</v>
      </c>
      <c r="EN727" s="1">
        <v>6</v>
      </c>
      <c r="EO727" s="3">
        <f t="shared" si="951"/>
        <v>12</v>
      </c>
      <c r="EP727" s="6">
        <f t="shared" si="952"/>
        <v>6.4496864735761266</v>
      </c>
      <c r="EQ727" s="3">
        <f t="shared" si="953"/>
        <v>23.75</v>
      </c>
      <c r="ER727" s="20">
        <f t="shared" si="954"/>
        <v>0.375</v>
      </c>
      <c r="ES727" s="20">
        <f t="shared" si="955"/>
        <v>0.375</v>
      </c>
      <c r="ET727" s="20">
        <f t="shared" si="956"/>
        <v>0.75</v>
      </c>
      <c r="EU727" s="3">
        <f t="shared" si="957"/>
        <v>4</v>
      </c>
      <c r="EV727" s="1">
        <v>0</v>
      </c>
      <c r="EW727" s="1">
        <v>4</v>
      </c>
      <c r="EX727" s="20">
        <f t="shared" si="958"/>
        <v>0</v>
      </c>
      <c r="EY727" s="5">
        <v>16</v>
      </c>
      <c r="EZ727" s="5">
        <v>2</v>
      </c>
      <c r="FA727" s="22">
        <v>79</v>
      </c>
      <c r="FB727" s="22">
        <v>11</v>
      </c>
      <c r="FC727" s="22">
        <v>42</v>
      </c>
      <c r="FD727" s="22">
        <v>7</v>
      </c>
      <c r="FE727" s="22">
        <v>5</v>
      </c>
      <c r="FF727" s="22">
        <v>47</v>
      </c>
      <c r="FG727" s="22">
        <v>0</v>
      </c>
      <c r="FH727" s="22">
        <v>0</v>
      </c>
      <c r="FI727" s="6">
        <v>0.7</v>
      </c>
      <c r="FJ727" s="6">
        <f t="shared" si="959"/>
        <v>1.4583333333333332E-2</v>
      </c>
      <c r="FK727" s="5">
        <v>0.01</v>
      </c>
      <c r="FL727" s="5">
        <v>5.21</v>
      </c>
      <c r="FM727" s="21">
        <f t="shared" si="960"/>
        <v>1.9157088122605365E-3</v>
      </c>
      <c r="FN727" s="1">
        <v>0</v>
      </c>
      <c r="FO727" s="22">
        <v>0</v>
      </c>
      <c r="FP727" s="22">
        <v>0</v>
      </c>
      <c r="FQ727" s="1">
        <v>0</v>
      </c>
      <c r="FR727" s="1">
        <f t="shared" si="961"/>
        <v>0</v>
      </c>
      <c r="FS727" s="3">
        <f t="shared" si="962"/>
        <v>0</v>
      </c>
      <c r="FT727" s="3" t="str">
        <f t="shared" si="963"/>
        <v xml:space="preserve"> </v>
      </c>
      <c r="FU727" s="1">
        <v>0</v>
      </c>
      <c r="FV727" s="1">
        <v>0</v>
      </c>
      <c r="FW727" s="20" t="str">
        <f t="shared" si="964"/>
        <v xml:space="preserve"> </v>
      </c>
      <c r="FX727" s="5">
        <v>0</v>
      </c>
      <c r="FY727" s="5">
        <v>0</v>
      </c>
      <c r="FZ727" s="22">
        <v>0</v>
      </c>
      <c r="GA727" s="22">
        <v>0</v>
      </c>
      <c r="GB727" s="22">
        <v>0</v>
      </c>
      <c r="GC727" s="22">
        <v>0</v>
      </c>
      <c r="GD727" s="22">
        <v>0</v>
      </c>
      <c r="GE727" s="22">
        <v>0</v>
      </c>
      <c r="GF727" s="22">
        <v>0</v>
      </c>
      <c r="GG727" s="22">
        <v>0</v>
      </c>
      <c r="GH727" s="1">
        <v>51</v>
      </c>
      <c r="GI727" s="1">
        <v>16</v>
      </c>
      <c r="GJ727" s="1">
        <v>35</v>
      </c>
      <c r="GK727" s="1">
        <v>0</v>
      </c>
      <c r="GL727" s="1">
        <v>3</v>
      </c>
      <c r="GM727" s="1">
        <v>2</v>
      </c>
      <c r="GN727" s="31">
        <f t="shared" si="965"/>
        <v>0.66666666666666663</v>
      </c>
      <c r="GO727" s="1">
        <v>0</v>
      </c>
      <c r="GP727" s="1">
        <v>8</v>
      </c>
      <c r="GQ727" s="1">
        <v>1</v>
      </c>
      <c r="GR727" s="1">
        <v>3</v>
      </c>
      <c r="GS727" s="1">
        <v>1</v>
      </c>
      <c r="GT727" s="1">
        <v>0</v>
      </c>
      <c r="GU727" s="1">
        <v>0</v>
      </c>
      <c r="GV727" s="32" t="str">
        <f t="shared" si="966"/>
        <v xml:space="preserve"> </v>
      </c>
      <c r="GW727" s="9">
        <f t="shared" si="967"/>
        <v>6</v>
      </c>
      <c r="GX727" s="10">
        <v>3.8</v>
      </c>
      <c r="GY727" s="10">
        <v>1.1000000000000001</v>
      </c>
      <c r="GZ727" s="10">
        <v>4.9000000000000004</v>
      </c>
      <c r="HA727" s="29">
        <f t="shared" si="968"/>
        <v>0.10208333333333335</v>
      </c>
      <c r="HB727" s="29">
        <f t="shared" si="969"/>
        <v>0.38719873567759783</v>
      </c>
      <c r="HC727">
        <v>23.5</v>
      </c>
      <c r="HD727">
        <v>18.7</v>
      </c>
      <c r="HE727">
        <v>1.8</v>
      </c>
      <c r="HF727">
        <v>4.5999999999999996</v>
      </c>
      <c r="HG727">
        <v>1.9</v>
      </c>
      <c r="HH727">
        <v>0.7</v>
      </c>
      <c r="HI727">
        <v>7.3</v>
      </c>
      <c r="HJ727" s="11">
        <f t="shared" si="970"/>
        <v>0.15208333333333332</v>
      </c>
      <c r="HK727" s="11">
        <f t="shared" si="971"/>
        <v>0.57684709600948247</v>
      </c>
      <c r="HL727">
        <v>99</v>
      </c>
      <c r="HM727">
        <v>0</v>
      </c>
      <c r="HN727">
        <v>0</v>
      </c>
      <c r="HQ727" s="33">
        <v>3000000</v>
      </c>
      <c r="HR727" s="33">
        <v>0</v>
      </c>
      <c r="HS727" s="30">
        <f t="shared" si="972"/>
        <v>2.909756097560976</v>
      </c>
    </row>
    <row r="728" spans="1:227" x14ac:dyDescent="0.2">
      <c r="A728" s="1">
        <v>28</v>
      </c>
      <c r="B728" s="2" t="s">
        <v>3266</v>
      </c>
      <c r="C728" s="2" t="s">
        <v>3267</v>
      </c>
      <c r="D728" s="2" t="s">
        <v>347</v>
      </c>
      <c r="E728" s="2" t="s">
        <v>240</v>
      </c>
      <c r="F728" s="2">
        <v>73</v>
      </c>
      <c r="G728" s="2">
        <v>212</v>
      </c>
      <c r="H728" s="2" t="s">
        <v>249</v>
      </c>
      <c r="J728" s="3">
        <v>31</v>
      </c>
      <c r="K728" s="5" t="s">
        <v>3268</v>
      </c>
      <c r="L728" s="5" t="s">
        <v>3269</v>
      </c>
      <c r="M728" s="5" t="s">
        <v>3270</v>
      </c>
      <c r="N728" s="5" t="s">
        <v>786</v>
      </c>
      <c r="O728" s="2" t="s">
        <v>786</v>
      </c>
      <c r="P728" s="2" t="s">
        <v>314</v>
      </c>
      <c r="Q728" s="1">
        <v>48</v>
      </c>
      <c r="R728" s="1">
        <v>7</v>
      </c>
      <c r="S728" s="1">
        <v>11</v>
      </c>
      <c r="T728" s="1">
        <v>18</v>
      </c>
      <c r="U728" s="1">
        <v>1</v>
      </c>
      <c r="V728" s="1">
        <v>73</v>
      </c>
      <c r="W728" s="20">
        <f t="shared" si="894"/>
        <v>9.5890410958904104E-2</v>
      </c>
      <c r="X728" s="6">
        <v>792.88333333330002</v>
      </c>
      <c r="Y728" s="6">
        <f t="shared" si="895"/>
        <v>16.518402777777084</v>
      </c>
      <c r="Z728" s="1">
        <v>1140</v>
      </c>
      <c r="AA728" s="6">
        <f t="shared" si="896"/>
        <v>23.75</v>
      </c>
      <c r="AB728" s="8">
        <f t="shared" si="897"/>
        <v>0.69551169590640349</v>
      </c>
      <c r="AC728" s="3">
        <f t="shared" si="898"/>
        <v>75.183823529411768</v>
      </c>
      <c r="AD728" s="8">
        <f t="shared" si="899"/>
        <v>5.6893987073737984</v>
      </c>
      <c r="AE728" s="20">
        <f t="shared" si="900"/>
        <v>0.25925925925925924</v>
      </c>
      <c r="AF728" s="20">
        <f t="shared" si="901"/>
        <v>0.40740740740740738</v>
      </c>
      <c r="AG728" s="20">
        <f t="shared" si="902"/>
        <v>0.66666666666666663</v>
      </c>
      <c r="AH728" s="3">
        <f t="shared" si="903"/>
        <v>746</v>
      </c>
      <c r="AI728" s="3">
        <f t="shared" si="904"/>
        <v>418</v>
      </c>
      <c r="AJ728" s="3">
        <f t="shared" si="905"/>
        <v>328</v>
      </c>
      <c r="AK728" s="20">
        <f t="shared" si="906"/>
        <v>0.56032171581769441</v>
      </c>
      <c r="AL728" s="6">
        <v>26.4</v>
      </c>
      <c r="AM728" s="1">
        <v>107</v>
      </c>
      <c r="AN728" s="1">
        <v>44</v>
      </c>
      <c r="AO728" s="1">
        <v>22</v>
      </c>
      <c r="AP728" s="1">
        <v>12</v>
      </c>
      <c r="AQ728" s="1">
        <v>8</v>
      </c>
      <c r="AR728" s="6">
        <f t="shared" si="907"/>
        <v>8.0970298278438655</v>
      </c>
      <c r="AS728" s="6">
        <f t="shared" si="908"/>
        <v>3.3296197422909355</v>
      </c>
      <c r="AT728" s="6">
        <f t="shared" si="909"/>
        <v>1.6648098711454677</v>
      </c>
      <c r="AU728" s="6">
        <f t="shared" si="910"/>
        <v>0.9080781115338914</v>
      </c>
      <c r="AV728" s="6">
        <f t="shared" si="911"/>
        <v>0.60538540768926086</v>
      </c>
      <c r="AW728" s="1">
        <v>28</v>
      </c>
      <c r="AX728" s="1">
        <v>14</v>
      </c>
      <c r="AY728" s="1">
        <v>0</v>
      </c>
      <c r="AZ728" s="1">
        <v>0</v>
      </c>
      <c r="BA728" s="1">
        <v>0</v>
      </c>
      <c r="BB728" s="1">
        <v>0</v>
      </c>
      <c r="BC728" s="7">
        <f t="shared" si="973"/>
        <v>-4.1333000000001334</v>
      </c>
      <c r="BD728" s="6">
        <v>608.36666666669998</v>
      </c>
      <c r="BE728" s="6">
        <f t="shared" si="912"/>
        <v>12.67430555555625</v>
      </c>
      <c r="BF728" s="5">
        <v>12.28</v>
      </c>
      <c r="BG728" s="5">
        <v>35.979999999999997</v>
      </c>
      <c r="BH728" s="21">
        <f t="shared" si="913"/>
        <v>0.25445503522585994</v>
      </c>
      <c r="BI728" s="1">
        <v>5</v>
      </c>
      <c r="BJ728" s="22">
        <v>4</v>
      </c>
      <c r="BK728" s="22">
        <v>2</v>
      </c>
      <c r="BL728" s="1">
        <v>6</v>
      </c>
      <c r="BM728" s="1">
        <f t="shared" si="914"/>
        <v>11</v>
      </c>
      <c r="BN728" s="8">
        <f t="shared" si="915"/>
        <v>1.0848720618047731</v>
      </c>
      <c r="BO728" s="3">
        <f t="shared" si="916"/>
        <v>63.058823529411761</v>
      </c>
      <c r="BP728" s="20">
        <f t="shared" si="917"/>
        <v>0.29411764705882354</v>
      </c>
      <c r="BQ728" s="20">
        <f t="shared" si="918"/>
        <v>0.35294117647058826</v>
      </c>
      <c r="BR728" s="20">
        <f t="shared" si="919"/>
        <v>0.6470588235294118</v>
      </c>
      <c r="BS728" s="3">
        <f t="shared" si="920"/>
        <v>546</v>
      </c>
      <c r="BT728" s="1">
        <v>320</v>
      </c>
      <c r="BU728" s="1">
        <v>226</v>
      </c>
      <c r="BV728" s="20">
        <f t="shared" si="921"/>
        <v>0.58608058608058611</v>
      </c>
      <c r="BW728" s="5">
        <v>88</v>
      </c>
      <c r="BX728" s="5">
        <v>87</v>
      </c>
      <c r="BY728" s="21">
        <f t="shared" si="922"/>
        <v>0.30701754385964913</v>
      </c>
      <c r="BZ728" s="5">
        <v>120</v>
      </c>
      <c r="CA728" s="5">
        <v>76</v>
      </c>
      <c r="CB728" s="23">
        <f t="shared" si="923"/>
        <v>0.34385964912280703</v>
      </c>
      <c r="CC728" s="5">
        <v>116</v>
      </c>
      <c r="CD728" s="5">
        <v>83</v>
      </c>
      <c r="CE728" s="23">
        <f t="shared" si="924"/>
        <v>0.34912280701754383</v>
      </c>
      <c r="CF728" s="23">
        <f t="shared" si="925"/>
        <v>0.47169811320754718</v>
      </c>
      <c r="CG728" s="24">
        <v>1</v>
      </c>
      <c r="CH728" s="5">
        <v>201</v>
      </c>
      <c r="CI728" s="5">
        <v>218</v>
      </c>
      <c r="CJ728" s="5">
        <v>153</v>
      </c>
      <c r="CK728">
        <v>15.38547661</v>
      </c>
      <c r="CL728" s="5">
        <v>-0.153</v>
      </c>
      <c r="CM728" s="5">
        <v>10</v>
      </c>
      <c r="CN728" s="5">
        <v>-1.1140000000000001</v>
      </c>
      <c r="CO728" s="5">
        <v>-2.5910000000000002</v>
      </c>
      <c r="CP728" s="5">
        <v>10.066000000000001</v>
      </c>
      <c r="CQ728" s="21">
        <f t="shared" si="926"/>
        <v>6.3432835820895525E-2</v>
      </c>
      <c r="CR728" s="25">
        <f t="shared" si="927"/>
        <v>0.92727272727272725</v>
      </c>
      <c r="CS728" s="22">
        <f t="shared" si="928"/>
        <v>933.61601085481675</v>
      </c>
      <c r="CT728" s="21">
        <f t="shared" si="929"/>
        <v>-9.2944369063772264E-3</v>
      </c>
      <c r="CU728" s="26">
        <f t="shared" si="930"/>
        <v>1.7304560260586321</v>
      </c>
      <c r="CV728" s="27">
        <f t="shared" si="931"/>
        <v>1.6286644951140066</v>
      </c>
      <c r="CW728" s="27">
        <f t="shared" si="932"/>
        <v>27.280130293159612</v>
      </c>
      <c r="CX728" s="27">
        <f t="shared" si="933"/>
        <v>22.394136807817592</v>
      </c>
      <c r="CY728" s="27">
        <f t="shared" si="934"/>
        <v>51.50651465798046</v>
      </c>
      <c r="CZ728" s="27">
        <f t="shared" si="935"/>
        <v>43.973941368078179</v>
      </c>
      <c r="DA728" s="28">
        <f t="shared" si="936"/>
        <v>7.532573289902281</v>
      </c>
      <c r="DB728" s="5">
        <v>17</v>
      </c>
      <c r="DC728" s="5">
        <v>16</v>
      </c>
      <c r="DD728" s="22">
        <v>251</v>
      </c>
      <c r="DE728" s="22">
        <v>204</v>
      </c>
      <c r="DF728" s="22">
        <v>120</v>
      </c>
      <c r="DG728" s="22">
        <v>95</v>
      </c>
      <c r="DH728" s="22">
        <v>117</v>
      </c>
      <c r="DI728" s="22">
        <v>118</v>
      </c>
      <c r="DJ728" s="29">
        <f t="shared" si="937"/>
        <v>-3.0581814270788517</v>
      </c>
      <c r="DK728" s="27">
        <f t="shared" si="938"/>
        <v>2.6403557531962205</v>
      </c>
      <c r="DL728" s="27">
        <f t="shared" si="939"/>
        <v>2.3624235686492496</v>
      </c>
      <c r="DM728" s="27">
        <f t="shared" si="940"/>
        <v>30.850472484713734</v>
      </c>
      <c r="DN728" s="27">
        <f t="shared" si="941"/>
        <v>25.257087270705949</v>
      </c>
      <c r="DO728" s="27">
        <f t="shared" si="942"/>
        <v>59.755419677598667</v>
      </c>
      <c r="DP728" s="27">
        <f t="shared" si="943"/>
        <v>45.163979988882716</v>
      </c>
      <c r="DQ728" s="30">
        <f t="shared" si="944"/>
        <v>-7.0588663988136702</v>
      </c>
      <c r="DR728" s="5">
        <v>76</v>
      </c>
      <c r="DS728" s="5">
        <v>68</v>
      </c>
      <c r="DT728" s="5">
        <v>812</v>
      </c>
      <c r="DU728" s="5">
        <v>659</v>
      </c>
      <c r="DV728" s="5">
        <v>400</v>
      </c>
      <c r="DW728" s="5">
        <v>294</v>
      </c>
      <c r="DX728" s="5">
        <v>279</v>
      </c>
      <c r="DY728" s="5">
        <v>432</v>
      </c>
      <c r="DZ728" s="22">
        <v>6</v>
      </c>
      <c r="EA728" s="22">
        <v>5</v>
      </c>
      <c r="EB728" s="22">
        <f t="shared" si="945"/>
        <v>-1</v>
      </c>
      <c r="EC728" s="26">
        <f t="shared" si="946"/>
        <v>0.59174839734805806</v>
      </c>
      <c r="ED728" s="27">
        <f t="shared" si="947"/>
        <v>0.49312366445671507</v>
      </c>
      <c r="EE728" s="27">
        <f t="shared" si="948"/>
        <v>-9.8624732891343006E-2</v>
      </c>
      <c r="EF728" s="6">
        <v>84.85</v>
      </c>
      <c r="EG728" s="6">
        <f t="shared" si="949"/>
        <v>1.7677083333333332</v>
      </c>
      <c r="EH728" s="5">
        <v>1.75</v>
      </c>
      <c r="EI728" s="5">
        <v>3.19</v>
      </c>
      <c r="EJ728" s="21">
        <f t="shared" si="950"/>
        <v>0.354251012145749</v>
      </c>
      <c r="EK728" s="1">
        <v>1</v>
      </c>
      <c r="EL728" s="22">
        <v>1</v>
      </c>
      <c r="EM728" s="22">
        <v>3</v>
      </c>
      <c r="EN728" s="1">
        <v>4</v>
      </c>
      <c r="EO728" s="3">
        <f t="shared" si="951"/>
        <v>5</v>
      </c>
      <c r="EP728" s="6">
        <f t="shared" si="952"/>
        <v>3.5356511490866236</v>
      </c>
      <c r="EQ728" s="3">
        <f t="shared" si="953"/>
        <v>7.625</v>
      </c>
      <c r="ER728" s="20">
        <f t="shared" si="954"/>
        <v>0.125</v>
      </c>
      <c r="ES728" s="20">
        <f t="shared" si="955"/>
        <v>0.5</v>
      </c>
      <c r="ET728" s="20">
        <f t="shared" si="956"/>
        <v>0.625</v>
      </c>
      <c r="EU728" s="3">
        <f t="shared" si="957"/>
        <v>63</v>
      </c>
      <c r="EV728" s="1">
        <v>35</v>
      </c>
      <c r="EW728" s="1">
        <v>28</v>
      </c>
      <c r="EX728" s="20">
        <f t="shared" si="958"/>
        <v>0.55555555555555558</v>
      </c>
      <c r="EY728" s="5">
        <v>8</v>
      </c>
      <c r="EZ728" s="5">
        <v>1</v>
      </c>
      <c r="FA728" s="22">
        <v>53</v>
      </c>
      <c r="FB728" s="22">
        <v>7</v>
      </c>
      <c r="FC728" s="22">
        <v>29</v>
      </c>
      <c r="FD728" s="22">
        <v>4</v>
      </c>
      <c r="FE728" s="22">
        <v>2</v>
      </c>
      <c r="FF728" s="22">
        <v>39</v>
      </c>
      <c r="FG728" s="22">
        <v>3</v>
      </c>
      <c r="FH728" s="22">
        <v>1</v>
      </c>
      <c r="FI728" s="6">
        <v>99.666666666699996</v>
      </c>
      <c r="FJ728" s="6">
        <f t="shared" si="959"/>
        <v>2.0763888888895834</v>
      </c>
      <c r="FK728" s="5">
        <v>1.91</v>
      </c>
      <c r="FL728" s="5">
        <v>3.18</v>
      </c>
      <c r="FM728" s="21">
        <f t="shared" si="960"/>
        <v>0.37524557956777993</v>
      </c>
      <c r="FN728" s="1">
        <v>1</v>
      </c>
      <c r="FO728" s="22">
        <v>1</v>
      </c>
      <c r="FP728" s="22">
        <v>0</v>
      </c>
      <c r="FQ728" s="1">
        <v>1</v>
      </c>
      <c r="FR728" s="1">
        <f t="shared" si="961"/>
        <v>2</v>
      </c>
      <c r="FS728" s="3">
        <f t="shared" si="962"/>
        <v>4.5</v>
      </c>
      <c r="FT728" s="3">
        <f t="shared" si="963"/>
        <v>137</v>
      </c>
      <c r="FU728" s="1">
        <v>63</v>
      </c>
      <c r="FV728" s="1">
        <v>74</v>
      </c>
      <c r="FW728" s="20">
        <f t="shared" si="964"/>
        <v>0.45985401459854014</v>
      </c>
      <c r="FX728" s="5">
        <v>2</v>
      </c>
      <c r="FY728" s="5">
        <v>8</v>
      </c>
      <c r="FZ728" s="22">
        <v>7</v>
      </c>
      <c r="GA728" s="22">
        <v>61</v>
      </c>
      <c r="GB728" s="22">
        <v>3</v>
      </c>
      <c r="GC728" s="22">
        <v>39</v>
      </c>
      <c r="GD728" s="22">
        <v>45</v>
      </c>
      <c r="GE728" s="22">
        <v>1</v>
      </c>
      <c r="GF728" s="22">
        <v>1</v>
      </c>
      <c r="GG728" s="22">
        <v>1</v>
      </c>
      <c r="GH728" s="1">
        <v>26</v>
      </c>
      <c r="GI728" s="1">
        <v>8</v>
      </c>
      <c r="GJ728" s="1">
        <v>27</v>
      </c>
      <c r="GK728" s="1">
        <v>10</v>
      </c>
      <c r="GL728" s="1">
        <v>1</v>
      </c>
      <c r="GM728" s="1">
        <v>0</v>
      </c>
      <c r="GN728" s="31">
        <f t="shared" si="965"/>
        <v>0</v>
      </c>
      <c r="GO728" s="1">
        <v>0</v>
      </c>
      <c r="GP728" s="1">
        <v>0</v>
      </c>
      <c r="GQ728" s="1">
        <v>0</v>
      </c>
      <c r="GR728" s="1">
        <v>3</v>
      </c>
      <c r="GS728" s="1">
        <v>1</v>
      </c>
      <c r="GT728" s="1">
        <v>0</v>
      </c>
      <c r="GU728" s="1">
        <v>0</v>
      </c>
      <c r="GV728" s="32" t="str">
        <f t="shared" si="966"/>
        <v xml:space="preserve"> </v>
      </c>
      <c r="GW728" s="9">
        <f t="shared" si="967"/>
        <v>6</v>
      </c>
      <c r="GX728" s="10">
        <v>0.60000000000000009</v>
      </c>
      <c r="GY728" s="10">
        <v>1</v>
      </c>
      <c r="GZ728" s="10">
        <v>1.5</v>
      </c>
      <c r="HA728" s="29">
        <f t="shared" si="968"/>
        <v>3.125E-2</v>
      </c>
      <c r="HB728" s="29">
        <f t="shared" si="969"/>
        <v>0.11350976394173642</v>
      </c>
      <c r="HC728">
        <v>13</v>
      </c>
      <c r="HD728">
        <v>14.9</v>
      </c>
      <c r="HE728">
        <v>-0.9</v>
      </c>
      <c r="HF728">
        <v>1.6</v>
      </c>
      <c r="HG728">
        <v>2.7</v>
      </c>
      <c r="HH728">
        <v>-0.30000000000000004</v>
      </c>
      <c r="HI728">
        <v>4</v>
      </c>
      <c r="HJ728" s="11">
        <f t="shared" si="970"/>
        <v>8.3333333333333329E-2</v>
      </c>
      <c r="HK728" s="11">
        <f t="shared" si="971"/>
        <v>0.30269270384463043</v>
      </c>
      <c r="HL728">
        <v>99</v>
      </c>
      <c r="HM728">
        <v>0</v>
      </c>
      <c r="HN728">
        <v>0</v>
      </c>
      <c r="HQ728" s="33">
        <v>3250000</v>
      </c>
      <c r="HR728" s="33">
        <v>0</v>
      </c>
      <c r="HS728" s="30">
        <f t="shared" si="972"/>
        <v>-0.82926829268292579</v>
      </c>
    </row>
    <row r="729" spans="1:227" x14ac:dyDescent="0.2">
      <c r="A729" s="1">
        <v>16</v>
      </c>
      <c r="B729" s="2" t="s">
        <v>3271</v>
      </c>
      <c r="C729" s="2" t="s">
        <v>449</v>
      </c>
      <c r="D729" s="2" t="s">
        <v>354</v>
      </c>
      <c r="E729" s="2" t="s">
        <v>240</v>
      </c>
      <c r="F729" s="2">
        <v>74</v>
      </c>
      <c r="G729" s="2">
        <v>188</v>
      </c>
      <c r="H729" s="2" t="s">
        <v>249</v>
      </c>
      <c r="I729" s="2" t="s">
        <v>258</v>
      </c>
      <c r="J729" s="3">
        <v>21</v>
      </c>
      <c r="K729" s="5" t="s">
        <v>3272</v>
      </c>
      <c r="L729" s="5" t="s">
        <v>3273</v>
      </c>
      <c r="M729" s="5" t="s">
        <v>342</v>
      </c>
      <c r="N729" s="5" t="s">
        <v>278</v>
      </c>
      <c r="O729" s="2" t="s">
        <v>278</v>
      </c>
      <c r="P729" s="2" t="s">
        <v>254</v>
      </c>
      <c r="Q729" s="1">
        <v>4</v>
      </c>
      <c r="R729" s="1">
        <v>0</v>
      </c>
      <c r="S729" s="1">
        <v>0</v>
      </c>
      <c r="T729" s="1">
        <v>0</v>
      </c>
      <c r="U729" s="1">
        <v>-1</v>
      </c>
      <c r="V729" s="1">
        <v>3</v>
      </c>
      <c r="W729" s="20">
        <f t="shared" si="894"/>
        <v>0</v>
      </c>
      <c r="X729" s="6">
        <v>40.016666666699997</v>
      </c>
      <c r="Y729" s="6">
        <f t="shared" si="895"/>
        <v>10.004166666674999</v>
      </c>
      <c r="Z729" s="1">
        <v>62</v>
      </c>
      <c r="AA729" s="6">
        <f t="shared" si="896"/>
        <v>15.5</v>
      </c>
      <c r="AB729" s="8">
        <f t="shared" si="897"/>
        <v>0.64543010752741936</v>
      </c>
      <c r="AC729" s="3">
        <f t="shared" si="898"/>
        <v>0</v>
      </c>
      <c r="AD729" s="8">
        <f t="shared" si="899"/>
        <v>0</v>
      </c>
      <c r="AE729" s="20">
        <f t="shared" si="900"/>
        <v>0</v>
      </c>
      <c r="AF729" s="20">
        <f t="shared" si="901"/>
        <v>0</v>
      </c>
      <c r="AG729" s="20">
        <f t="shared" si="902"/>
        <v>0</v>
      </c>
      <c r="AH729" s="3" t="e">
        <f t="shared" si="903"/>
        <v>#VALUE!</v>
      </c>
      <c r="AI729" s="3">
        <f t="shared" si="904"/>
        <v>1</v>
      </c>
      <c r="AJ729" s="3" t="str">
        <f t="shared" si="905"/>
        <v xml:space="preserve"> </v>
      </c>
      <c r="AK729" s="20" t="e">
        <f t="shared" si="906"/>
        <v>#VALUE!</v>
      </c>
      <c r="AL729" s="6">
        <v>0.30000000000000004</v>
      </c>
      <c r="AM729" s="1">
        <v>10</v>
      </c>
      <c r="AN729" s="1">
        <v>0</v>
      </c>
      <c r="AO729" s="1">
        <v>1</v>
      </c>
      <c r="AP729" s="1">
        <v>2</v>
      </c>
      <c r="AQ729" s="1">
        <v>2</v>
      </c>
      <c r="AR729" s="6">
        <f t="shared" si="907"/>
        <v>14.993752603069561</v>
      </c>
      <c r="AS729" s="6">
        <f t="shared" si="908"/>
        <v>0</v>
      </c>
      <c r="AT729" s="6">
        <f t="shared" si="909"/>
        <v>1.4993752603069561</v>
      </c>
      <c r="AU729" s="6">
        <f t="shared" si="910"/>
        <v>2.9987505206139122</v>
      </c>
      <c r="AV729" s="6">
        <f t="shared" si="911"/>
        <v>2.9987505206139122</v>
      </c>
      <c r="AW729" s="1">
        <v>2</v>
      </c>
      <c r="AX729" s="1">
        <v>1</v>
      </c>
      <c r="AY729" s="1">
        <v>0</v>
      </c>
      <c r="AZ729" s="1">
        <v>0</v>
      </c>
      <c r="BA729" s="1">
        <v>0</v>
      </c>
      <c r="BB729" s="1">
        <v>0</v>
      </c>
      <c r="BC729" s="7">
        <f t="shared" si="973"/>
        <v>-1.0666277777777</v>
      </c>
      <c r="BD729" s="6">
        <v>38.4</v>
      </c>
      <c r="BE729" s="6">
        <f t="shared" si="912"/>
        <v>9.6</v>
      </c>
      <c r="BF729" s="5">
        <v>9.56</v>
      </c>
      <c r="BG729" s="5">
        <v>40.93</v>
      </c>
      <c r="BH729" s="21">
        <f t="shared" si="913"/>
        <v>0.18934442463854229</v>
      </c>
      <c r="BI729" s="1">
        <v>0</v>
      </c>
      <c r="BJ729" s="22">
        <v>0</v>
      </c>
      <c r="BK729" s="22">
        <v>0</v>
      </c>
      <c r="BL729" s="1">
        <v>0</v>
      </c>
      <c r="BM729" s="1">
        <f t="shared" si="914"/>
        <v>0</v>
      </c>
      <c r="BN729" s="8">
        <f t="shared" si="915"/>
        <v>0</v>
      </c>
      <c r="BO729" s="3">
        <f t="shared" si="916"/>
        <v>0</v>
      </c>
      <c r="BP729" s="20">
        <f t="shared" si="917"/>
        <v>0</v>
      </c>
      <c r="BQ729" s="20">
        <f t="shared" si="918"/>
        <v>0</v>
      </c>
      <c r="BR729" s="20">
        <f t="shared" si="919"/>
        <v>0</v>
      </c>
      <c r="BS729" s="3">
        <f t="shared" si="920"/>
        <v>1</v>
      </c>
      <c r="BT729" s="1">
        <v>1</v>
      </c>
      <c r="BU729" s="1">
        <v>0</v>
      </c>
      <c r="BV729" s="20">
        <f t="shared" si="921"/>
        <v>1</v>
      </c>
      <c r="BW729" s="5">
        <v>7</v>
      </c>
      <c r="BX729" s="5">
        <v>8</v>
      </c>
      <c r="BY729" s="21">
        <f t="shared" si="922"/>
        <v>0.40540540540540543</v>
      </c>
      <c r="BZ729" s="5">
        <v>5</v>
      </c>
      <c r="CA729" s="5">
        <v>5</v>
      </c>
      <c r="CB729" s="23">
        <f t="shared" si="923"/>
        <v>0.27027027027027029</v>
      </c>
      <c r="CC729" s="5">
        <v>5</v>
      </c>
      <c r="CD729" s="5">
        <v>7</v>
      </c>
      <c r="CE729" s="23">
        <f t="shared" si="924"/>
        <v>0.32432432432432434</v>
      </c>
      <c r="CF729" s="23">
        <f t="shared" si="925"/>
        <v>0.6</v>
      </c>
      <c r="CG729" s="24">
        <v>10</v>
      </c>
      <c r="CH729" s="5">
        <v>14</v>
      </c>
      <c r="CI729" s="5">
        <v>14</v>
      </c>
      <c r="CJ729" s="5">
        <v>14</v>
      </c>
      <c r="CK729">
        <v>15.21216205</v>
      </c>
      <c r="CL729" s="5">
        <v>-0.75800000000000001</v>
      </c>
      <c r="CM729" s="5">
        <v>12</v>
      </c>
      <c r="CN729" s="5">
        <v>-1.637</v>
      </c>
      <c r="CO729" s="5">
        <v>-6.0000000000000001E-3</v>
      </c>
      <c r="CP729" s="5">
        <v>8.2880000000000003</v>
      </c>
      <c r="CQ729" s="21">
        <f t="shared" si="926"/>
        <v>0.05</v>
      </c>
      <c r="CR729" s="25">
        <f t="shared" si="927"/>
        <v>0.88235294117647056</v>
      </c>
      <c r="CS729" s="22">
        <f t="shared" si="928"/>
        <v>887.35294117647061</v>
      </c>
      <c r="CT729" s="21">
        <f t="shared" si="929"/>
        <v>-6.7647058823529435E-2</v>
      </c>
      <c r="CU729" s="26">
        <f t="shared" si="930"/>
        <v>1.5690376569037656</v>
      </c>
      <c r="CV729" s="27">
        <f t="shared" si="931"/>
        <v>3.1380753138075312</v>
      </c>
      <c r="CW729" s="27">
        <f t="shared" si="932"/>
        <v>31.380753138075313</v>
      </c>
      <c r="CX729" s="27">
        <f t="shared" si="933"/>
        <v>26.673640167364017</v>
      </c>
      <c r="CY729" s="27">
        <f t="shared" si="934"/>
        <v>59.623430962343093</v>
      </c>
      <c r="CZ729" s="27">
        <f t="shared" si="935"/>
        <v>45.5020920502092</v>
      </c>
      <c r="DA729" s="28">
        <f t="shared" si="936"/>
        <v>14.121338912133893</v>
      </c>
      <c r="DB729" s="5">
        <v>1</v>
      </c>
      <c r="DC729" s="5">
        <v>2</v>
      </c>
      <c r="DD729" s="22">
        <v>19</v>
      </c>
      <c r="DE729" s="22">
        <v>15</v>
      </c>
      <c r="DF729" s="22">
        <v>7</v>
      </c>
      <c r="DG729" s="22">
        <v>5</v>
      </c>
      <c r="DH729" s="22">
        <v>7</v>
      </c>
      <c r="DI729" s="22">
        <v>11</v>
      </c>
      <c r="DJ729" s="29">
        <f t="shared" si="937"/>
        <v>1.7063389121338943</v>
      </c>
      <c r="DK729" s="27">
        <f t="shared" si="938"/>
        <v>2.5653554849743463</v>
      </c>
      <c r="DL729" s="27">
        <f t="shared" si="939"/>
        <v>2.5653554849743463</v>
      </c>
      <c r="DM729" s="27">
        <f t="shared" si="940"/>
        <v>37.380894209626192</v>
      </c>
      <c r="DN729" s="27">
        <f t="shared" si="941"/>
        <v>34.815538724651844</v>
      </c>
      <c r="DO729" s="27">
        <f t="shared" si="942"/>
        <v>74.028829709259711</v>
      </c>
      <c r="DP729" s="27">
        <f t="shared" si="943"/>
        <v>65.233325189347667</v>
      </c>
      <c r="DQ729" s="30">
        <f t="shared" si="944"/>
        <v>5.3258343922218501</v>
      </c>
      <c r="DR729" s="5">
        <v>7</v>
      </c>
      <c r="DS729" s="5">
        <v>7</v>
      </c>
      <c r="DT729" s="5">
        <v>95</v>
      </c>
      <c r="DU729" s="5">
        <v>88</v>
      </c>
      <c r="DV729" s="5">
        <v>44</v>
      </c>
      <c r="DW729" s="5">
        <v>40</v>
      </c>
      <c r="DX729" s="5">
        <v>43</v>
      </c>
      <c r="DY729" s="5">
        <v>56</v>
      </c>
      <c r="DZ729" s="22">
        <v>1</v>
      </c>
      <c r="EA729" s="22">
        <v>0</v>
      </c>
      <c r="EB729" s="22">
        <f t="shared" si="945"/>
        <v>-1</v>
      </c>
      <c r="EC729" s="26">
        <f t="shared" si="946"/>
        <v>1.5625</v>
      </c>
      <c r="ED729" s="27">
        <f t="shared" si="947"/>
        <v>0</v>
      </c>
      <c r="EE729" s="27">
        <f t="shared" si="948"/>
        <v>-1.5625</v>
      </c>
      <c r="EF729" s="6">
        <v>1.6166666667</v>
      </c>
      <c r="EG729" s="6">
        <f t="shared" si="949"/>
        <v>0.40416666667500001</v>
      </c>
      <c r="EH729" s="5">
        <v>0.45</v>
      </c>
      <c r="EI729" s="5">
        <v>3.27</v>
      </c>
      <c r="EJ729" s="21">
        <f t="shared" si="950"/>
        <v>0.12096774193548386</v>
      </c>
      <c r="EK729" s="1">
        <v>0</v>
      </c>
      <c r="EL729" s="22">
        <v>0</v>
      </c>
      <c r="EM729" s="22">
        <v>0</v>
      </c>
      <c r="EN729" s="1">
        <v>0</v>
      </c>
      <c r="EO729" s="3">
        <f t="shared" si="951"/>
        <v>0</v>
      </c>
      <c r="EP729" s="6">
        <f t="shared" si="952"/>
        <v>0</v>
      </c>
      <c r="EQ729" s="3">
        <f t="shared" si="953"/>
        <v>0</v>
      </c>
      <c r="ER729" s="20">
        <f t="shared" si="954"/>
        <v>0</v>
      </c>
      <c r="ES729" s="20">
        <f t="shared" si="955"/>
        <v>0</v>
      </c>
      <c r="ET729" s="20">
        <f t="shared" si="956"/>
        <v>0</v>
      </c>
      <c r="EU729" s="3" t="str">
        <f t="shared" si="957"/>
        <v xml:space="preserve"> </v>
      </c>
      <c r="EV729" s="1">
        <v>0</v>
      </c>
      <c r="EW729" s="1">
        <v>0</v>
      </c>
      <c r="EX729" s="20" t="str">
        <f t="shared" si="958"/>
        <v xml:space="preserve"> </v>
      </c>
      <c r="EY729" s="5">
        <v>0</v>
      </c>
      <c r="EZ729" s="5">
        <v>0</v>
      </c>
      <c r="FA729" s="22">
        <v>0</v>
      </c>
      <c r="FB729" s="22">
        <v>0</v>
      </c>
      <c r="FC729" s="22">
        <v>0</v>
      </c>
      <c r="FD729" s="22">
        <v>0</v>
      </c>
      <c r="FE729" s="22">
        <v>0</v>
      </c>
      <c r="FF729" s="22">
        <v>1</v>
      </c>
      <c r="FG729" s="22">
        <v>0</v>
      </c>
      <c r="FH729" s="22">
        <v>0</v>
      </c>
      <c r="FI729" s="6">
        <v>0</v>
      </c>
      <c r="FJ729" s="6">
        <f t="shared" si="959"/>
        <v>0</v>
      </c>
      <c r="FK729" s="5"/>
      <c r="FL729" s="5"/>
      <c r="FM729" s="21" t="str">
        <f t="shared" si="960"/>
        <v xml:space="preserve"> </v>
      </c>
      <c r="FN729" s="1">
        <v>0</v>
      </c>
      <c r="FO729" s="22">
        <v>0</v>
      </c>
      <c r="FP729" s="22">
        <v>0</v>
      </c>
      <c r="FQ729" s="1">
        <v>0</v>
      </c>
      <c r="FR729" s="1">
        <f t="shared" si="961"/>
        <v>0</v>
      </c>
      <c r="FS729" s="3">
        <f t="shared" si="962"/>
        <v>0</v>
      </c>
      <c r="FT729" s="3" t="str">
        <f t="shared" si="963"/>
        <v xml:space="preserve"> </v>
      </c>
      <c r="FU729" s="1">
        <v>0</v>
      </c>
      <c r="FV729" s="1">
        <v>0</v>
      </c>
      <c r="FW729" s="20" t="str">
        <f t="shared" si="964"/>
        <v xml:space="preserve"> </v>
      </c>
      <c r="FX729" s="5"/>
      <c r="FY729" s="5"/>
      <c r="FZ729" s="22">
        <v>0</v>
      </c>
      <c r="GA729" s="22">
        <v>0</v>
      </c>
      <c r="GB729" s="22">
        <v>0</v>
      </c>
      <c r="GC729" s="22">
        <v>0</v>
      </c>
      <c r="GD729" s="22">
        <v>0</v>
      </c>
      <c r="GE729" s="22">
        <v>0</v>
      </c>
      <c r="GF729" s="22">
        <v>0</v>
      </c>
      <c r="GG729" s="22">
        <v>0</v>
      </c>
      <c r="GH729" s="1">
        <v>1</v>
      </c>
      <c r="GI729" s="1">
        <v>0</v>
      </c>
      <c r="GJ729" s="1">
        <v>2</v>
      </c>
      <c r="GK729" s="1">
        <v>0</v>
      </c>
      <c r="GN729" s="31" t="str">
        <f t="shared" si="965"/>
        <v xml:space="preserve"> 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32" t="str">
        <f t="shared" si="966"/>
        <v xml:space="preserve"> </v>
      </c>
      <c r="GW729" s="9">
        <f t="shared" si="967"/>
        <v>1</v>
      </c>
      <c r="GX729" s="10">
        <v>-0.1</v>
      </c>
      <c r="GY729" s="10">
        <v>0</v>
      </c>
      <c r="GZ729" s="10">
        <v>-0.1</v>
      </c>
      <c r="HA729" s="29">
        <f t="shared" si="968"/>
        <v>-2.5000000000000001E-2</v>
      </c>
      <c r="HB729" s="29">
        <f t="shared" si="969"/>
        <v>-0.1499375260306956</v>
      </c>
      <c r="HC729">
        <v>0.9</v>
      </c>
      <c r="HD729">
        <v>0.9</v>
      </c>
      <c r="HE729">
        <v>-1.2</v>
      </c>
      <c r="HF729">
        <v>-0.4</v>
      </c>
      <c r="HG729">
        <v>0</v>
      </c>
      <c r="HH729">
        <v>0</v>
      </c>
      <c r="HI729">
        <v>-0.5</v>
      </c>
      <c r="HJ729" s="11">
        <f t="shared" si="970"/>
        <v>-0.125</v>
      </c>
      <c r="HK729" s="11">
        <f t="shared" si="971"/>
        <v>-0.74968763015347806</v>
      </c>
      <c r="HL729">
        <v>10</v>
      </c>
      <c r="HM729">
        <v>0</v>
      </c>
      <c r="HN729">
        <v>0</v>
      </c>
      <c r="HQ729" s="33">
        <v>58418</v>
      </c>
      <c r="HR729" s="33">
        <v>295000</v>
      </c>
      <c r="HS729" s="30">
        <f t="shared" si="972"/>
        <v>-0.513895911308204</v>
      </c>
    </row>
    <row r="730" spans="1:227" x14ac:dyDescent="0.2">
      <c r="A730" s="1">
        <v>29</v>
      </c>
      <c r="B730" s="2" t="s">
        <v>753</v>
      </c>
      <c r="C730" s="2" t="s">
        <v>449</v>
      </c>
      <c r="D730" s="2" t="s">
        <v>354</v>
      </c>
      <c r="E730" s="2" t="s">
        <v>240</v>
      </c>
      <c r="F730" s="2">
        <v>75</v>
      </c>
      <c r="G730" s="2">
        <v>210</v>
      </c>
      <c r="H730" s="2" t="s">
        <v>249</v>
      </c>
      <c r="I730" s="2" t="s">
        <v>258</v>
      </c>
      <c r="J730" s="3">
        <v>23</v>
      </c>
      <c r="K730" s="5" t="s">
        <v>3274</v>
      </c>
      <c r="L730" s="5" t="s">
        <v>3273</v>
      </c>
      <c r="M730" s="5" t="s">
        <v>889</v>
      </c>
      <c r="N730" s="5" t="s">
        <v>577</v>
      </c>
      <c r="O730" s="2" t="s">
        <v>577</v>
      </c>
      <c r="P730" s="2" t="s">
        <v>271</v>
      </c>
      <c r="Q730" s="1">
        <v>40</v>
      </c>
      <c r="R730" s="1">
        <v>5</v>
      </c>
      <c r="S730" s="1">
        <v>4</v>
      </c>
      <c r="T730" s="1">
        <v>9</v>
      </c>
      <c r="U730" s="1">
        <v>2</v>
      </c>
      <c r="V730" s="1">
        <v>50</v>
      </c>
      <c r="W730" s="20">
        <f t="shared" si="894"/>
        <v>0.1</v>
      </c>
      <c r="X730" s="6">
        <v>667.46666666670001</v>
      </c>
      <c r="Y730" s="6">
        <f t="shared" si="895"/>
        <v>16.686666666667499</v>
      </c>
      <c r="Z730" s="1">
        <v>867</v>
      </c>
      <c r="AA730" s="6">
        <f t="shared" si="896"/>
        <v>21.675000000000001</v>
      </c>
      <c r="AB730" s="8">
        <f t="shared" si="897"/>
        <v>0.76985774702041521</v>
      </c>
      <c r="AC730" s="3">
        <f t="shared" si="898"/>
        <v>35.5</v>
      </c>
      <c r="AD730" s="8">
        <f t="shared" si="899"/>
        <v>3.1911705952854978</v>
      </c>
      <c r="AE730" s="20">
        <f t="shared" si="900"/>
        <v>0.19230769230769232</v>
      </c>
      <c r="AF730" s="20">
        <f t="shared" si="901"/>
        <v>0.15384615384615385</v>
      </c>
      <c r="AG730" s="20">
        <f t="shared" si="902"/>
        <v>0.34615384615384615</v>
      </c>
      <c r="AH730" s="3" t="e">
        <f t="shared" si="903"/>
        <v>#VALUE!</v>
      </c>
      <c r="AI730" s="3" t="str">
        <f t="shared" si="904"/>
        <v xml:space="preserve"> </v>
      </c>
      <c r="AJ730" s="3" t="str">
        <f t="shared" si="905"/>
        <v xml:space="preserve"> </v>
      </c>
      <c r="AK730" s="20" t="e">
        <f t="shared" si="906"/>
        <v>#VALUE!</v>
      </c>
      <c r="AL730" s="6">
        <v>0</v>
      </c>
      <c r="AM730" s="1">
        <v>89</v>
      </c>
      <c r="AN730" s="1">
        <v>64</v>
      </c>
      <c r="AO730" s="1">
        <v>22</v>
      </c>
      <c r="AP730" s="1">
        <v>4</v>
      </c>
      <c r="AQ730" s="1">
        <v>8</v>
      </c>
      <c r="AR730" s="6">
        <f t="shared" si="907"/>
        <v>8.0003995205749092</v>
      </c>
      <c r="AS730" s="6">
        <f t="shared" si="908"/>
        <v>5.753096284458362</v>
      </c>
      <c r="AT730" s="6">
        <f t="shared" si="909"/>
        <v>1.9776268477825618</v>
      </c>
      <c r="AU730" s="6">
        <f t="shared" si="910"/>
        <v>0.35956851777864762</v>
      </c>
      <c r="AV730" s="6">
        <f t="shared" si="911"/>
        <v>0.71913703555729525</v>
      </c>
      <c r="AW730" s="1">
        <v>16</v>
      </c>
      <c r="AX730" s="1">
        <v>8</v>
      </c>
      <c r="AY730" s="1">
        <v>0</v>
      </c>
      <c r="AZ730" s="1">
        <v>0</v>
      </c>
      <c r="BA730" s="1">
        <v>0</v>
      </c>
      <c r="BB730" s="1">
        <v>0</v>
      </c>
      <c r="BC730" s="7">
        <f>(EA730+FH730+GG730)-(DZ730+FG730+GF730)-((BD730/60)*(-0.29)+(EF730/60)*0.11+(FI730/60)*(-0.33))</f>
        <v>-1.0316666666664842</v>
      </c>
      <c r="BD730" s="6">
        <v>574.5</v>
      </c>
      <c r="BE730" s="6">
        <f t="shared" si="912"/>
        <v>14.362500000000001</v>
      </c>
      <c r="BF730" s="5">
        <v>14.09</v>
      </c>
      <c r="BG730" s="5">
        <v>33.840000000000003</v>
      </c>
      <c r="BH730" s="21">
        <f t="shared" si="913"/>
        <v>0.29397037346129767</v>
      </c>
      <c r="BI730" s="1">
        <v>4</v>
      </c>
      <c r="BJ730" s="22">
        <v>2</v>
      </c>
      <c r="BK730" s="22">
        <v>1</v>
      </c>
      <c r="BL730" s="1">
        <v>3</v>
      </c>
      <c r="BM730" s="1">
        <f t="shared" si="914"/>
        <v>7</v>
      </c>
      <c r="BN730" s="8">
        <f t="shared" si="915"/>
        <v>0.73107049608355101</v>
      </c>
      <c r="BO730" s="3">
        <f t="shared" si="916"/>
        <v>26</v>
      </c>
      <c r="BP730" s="20">
        <f t="shared" si="917"/>
        <v>0.17391304347826086</v>
      </c>
      <c r="BQ730" s="20">
        <f t="shared" si="918"/>
        <v>0.13043478260869565</v>
      </c>
      <c r="BR730" s="20">
        <f t="shared" si="919"/>
        <v>0.30434782608695654</v>
      </c>
      <c r="BS730" s="3" t="str">
        <f t="shared" si="920"/>
        <v xml:space="preserve"> </v>
      </c>
      <c r="BV730" s="20" t="str">
        <f t="shared" si="921"/>
        <v xml:space="preserve"> </v>
      </c>
      <c r="BW730" s="5">
        <v>61</v>
      </c>
      <c r="BX730" s="5">
        <v>82</v>
      </c>
      <c r="BY730" s="21">
        <f t="shared" si="922"/>
        <v>0.28542914171656686</v>
      </c>
      <c r="BZ730" s="5">
        <v>85</v>
      </c>
      <c r="CA730" s="5">
        <v>85</v>
      </c>
      <c r="CB730" s="23">
        <f t="shared" si="923"/>
        <v>0.33932135728542911</v>
      </c>
      <c r="CC730" s="5">
        <v>104</v>
      </c>
      <c r="CD730" s="5">
        <v>84</v>
      </c>
      <c r="CE730" s="23">
        <f t="shared" si="924"/>
        <v>0.37524950099800397</v>
      </c>
      <c r="CF730" s="23">
        <f t="shared" si="925"/>
        <v>0.45686900958466453</v>
      </c>
      <c r="CG730" s="24">
        <v>1</v>
      </c>
      <c r="CH730" s="5">
        <v>215</v>
      </c>
      <c r="CI730" s="5">
        <v>216</v>
      </c>
      <c r="CJ730" s="5">
        <v>156</v>
      </c>
      <c r="CK730">
        <v>15.161610019999999</v>
      </c>
      <c r="CL730" s="5">
        <v>0.36299999999999999</v>
      </c>
      <c r="CM730" s="5">
        <v>5</v>
      </c>
      <c r="CN730" s="5">
        <v>1.3129999999999999</v>
      </c>
      <c r="CO730" s="5">
        <v>-0.51900000000000002</v>
      </c>
      <c r="CP730" s="5">
        <v>0.69300000000000006</v>
      </c>
      <c r="CQ730" s="21">
        <f t="shared" si="926"/>
        <v>7.6923076923076927E-2</v>
      </c>
      <c r="CR730" s="25">
        <f t="shared" si="927"/>
        <v>0.92932862190812726</v>
      </c>
      <c r="CS730" s="22">
        <f t="shared" si="928"/>
        <v>937.02092960043501</v>
      </c>
      <c r="CT730" s="21">
        <f t="shared" si="929"/>
        <v>6.2516988312041888E-3</v>
      </c>
      <c r="CU730" s="26">
        <f t="shared" si="930"/>
        <v>2.4485450674237046</v>
      </c>
      <c r="CV730" s="27">
        <f t="shared" si="931"/>
        <v>2.1291696238466997</v>
      </c>
      <c r="CW730" s="27">
        <f t="shared" si="932"/>
        <v>31.831085876508162</v>
      </c>
      <c r="CX730" s="27">
        <f t="shared" si="933"/>
        <v>30.127750177430801</v>
      </c>
      <c r="CY730" s="27">
        <f t="shared" si="934"/>
        <v>58.445706174591905</v>
      </c>
      <c r="CZ730" s="27">
        <f t="shared" si="935"/>
        <v>57.06174591909155</v>
      </c>
      <c r="DA730" s="28">
        <f t="shared" si="936"/>
        <v>1.3839602555003552</v>
      </c>
      <c r="DB730" s="5">
        <v>23</v>
      </c>
      <c r="DC730" s="5">
        <v>20</v>
      </c>
      <c r="DD730" s="22">
        <v>276</v>
      </c>
      <c r="DE730" s="22">
        <v>263</v>
      </c>
      <c r="DF730" s="22">
        <v>112</v>
      </c>
      <c r="DG730" s="22">
        <v>106</v>
      </c>
      <c r="DH730" s="22">
        <v>147</v>
      </c>
      <c r="DI730" s="22">
        <v>138</v>
      </c>
      <c r="DJ730" s="29">
        <f t="shared" si="937"/>
        <v>2.949104025468408</v>
      </c>
      <c r="DK730" s="27">
        <f t="shared" si="938"/>
        <v>2.2606382978723403</v>
      </c>
      <c r="DL730" s="27">
        <f t="shared" si="939"/>
        <v>2.2163120567375887</v>
      </c>
      <c r="DM730" s="27">
        <f t="shared" si="940"/>
        <v>29.742907801418436</v>
      </c>
      <c r="DN730" s="27">
        <f t="shared" si="941"/>
        <v>30.806737588652481</v>
      </c>
      <c r="DO730" s="27">
        <f t="shared" si="942"/>
        <v>57.358156028368789</v>
      </c>
      <c r="DP730" s="27">
        <f t="shared" si="943"/>
        <v>55.895390070921984</v>
      </c>
      <c r="DQ730" s="30">
        <f t="shared" si="944"/>
        <v>-7.8805701946450313E-2</v>
      </c>
      <c r="DR730" s="5">
        <v>51</v>
      </c>
      <c r="DS730" s="5">
        <v>50</v>
      </c>
      <c r="DT730" s="5">
        <v>620</v>
      </c>
      <c r="DU730" s="5">
        <v>645</v>
      </c>
      <c r="DV730" s="5">
        <v>305</v>
      </c>
      <c r="DW730" s="5">
        <v>273</v>
      </c>
      <c r="DX730" s="5">
        <v>293</v>
      </c>
      <c r="DY730" s="5">
        <v>318</v>
      </c>
      <c r="DZ730" s="22">
        <v>5</v>
      </c>
      <c r="EA730" s="22">
        <v>1</v>
      </c>
      <c r="EB730" s="22">
        <f t="shared" si="945"/>
        <v>-4</v>
      </c>
      <c r="EC730" s="26">
        <f t="shared" si="946"/>
        <v>0.5221932114882506</v>
      </c>
      <c r="ED730" s="27">
        <f t="shared" si="947"/>
        <v>0.10443864229765012</v>
      </c>
      <c r="EE730" s="27">
        <f t="shared" si="948"/>
        <v>-0.4177545691906005</v>
      </c>
      <c r="EF730" s="6">
        <v>43.6</v>
      </c>
      <c r="EG730" s="6">
        <f t="shared" si="949"/>
        <v>1.0900000000000001</v>
      </c>
      <c r="EH730" s="5">
        <v>1.0900000000000001</v>
      </c>
      <c r="EI730" s="5">
        <v>3.99</v>
      </c>
      <c r="EJ730" s="21">
        <f t="shared" si="950"/>
        <v>0.21456692913385828</v>
      </c>
      <c r="EK730" s="1">
        <v>1</v>
      </c>
      <c r="EL730" s="22">
        <v>1</v>
      </c>
      <c r="EM730" s="22">
        <v>0</v>
      </c>
      <c r="EN730" s="1">
        <v>1</v>
      </c>
      <c r="EO730" s="3">
        <f t="shared" si="951"/>
        <v>2</v>
      </c>
      <c r="EP730" s="6">
        <f t="shared" si="952"/>
        <v>2.7522935779816513</v>
      </c>
      <c r="EQ730" s="3">
        <f t="shared" si="953"/>
        <v>9.5</v>
      </c>
      <c r="ER730" s="20">
        <f t="shared" si="954"/>
        <v>0.5</v>
      </c>
      <c r="ES730" s="20">
        <f t="shared" si="955"/>
        <v>0.5</v>
      </c>
      <c r="ET730" s="20">
        <f t="shared" si="956"/>
        <v>1</v>
      </c>
      <c r="EU730" s="3" t="str">
        <f t="shared" si="957"/>
        <v xml:space="preserve"> </v>
      </c>
      <c r="EX730" s="20" t="str">
        <f t="shared" si="958"/>
        <v xml:space="preserve"> </v>
      </c>
      <c r="EY730" s="5">
        <v>2</v>
      </c>
      <c r="EZ730" s="5">
        <v>0</v>
      </c>
      <c r="FA730" s="22">
        <v>17</v>
      </c>
      <c r="FB730" s="22">
        <v>8</v>
      </c>
      <c r="FC730" s="22">
        <v>8</v>
      </c>
      <c r="FD730" s="22">
        <v>2</v>
      </c>
      <c r="FE730" s="22">
        <v>1</v>
      </c>
      <c r="FF730" s="22">
        <v>12</v>
      </c>
      <c r="FG730" s="22">
        <v>0</v>
      </c>
      <c r="FH730" s="22">
        <v>0</v>
      </c>
      <c r="FI730" s="6">
        <v>49.366666666699999</v>
      </c>
      <c r="FJ730" s="6">
        <f t="shared" si="959"/>
        <v>1.2341666666675</v>
      </c>
      <c r="FK730" s="5">
        <v>1.18</v>
      </c>
      <c r="FL730" s="5">
        <v>4.03</v>
      </c>
      <c r="FM730" s="21">
        <f t="shared" si="960"/>
        <v>0.22648752399232244</v>
      </c>
      <c r="FN730" s="1">
        <v>0</v>
      </c>
      <c r="FO730" s="22">
        <v>0</v>
      </c>
      <c r="FP730" s="22">
        <v>0</v>
      </c>
      <c r="FQ730" s="1">
        <v>0</v>
      </c>
      <c r="FR730" s="1">
        <f t="shared" si="961"/>
        <v>0</v>
      </c>
      <c r="FS730" s="3">
        <f t="shared" si="962"/>
        <v>0</v>
      </c>
      <c r="FT730" s="3" t="str">
        <f t="shared" si="963"/>
        <v xml:space="preserve"> </v>
      </c>
      <c r="FW730" s="20" t="str">
        <f t="shared" si="964"/>
        <v xml:space="preserve"> </v>
      </c>
      <c r="FX730" s="5">
        <v>1</v>
      </c>
      <c r="FY730" s="5">
        <v>6</v>
      </c>
      <c r="FZ730" s="22">
        <v>12</v>
      </c>
      <c r="GA730" s="22">
        <v>37</v>
      </c>
      <c r="GB730" s="22">
        <v>0</v>
      </c>
      <c r="GC730" s="22">
        <v>15</v>
      </c>
      <c r="GD730" s="22">
        <v>17</v>
      </c>
      <c r="GE730" s="22">
        <v>3</v>
      </c>
      <c r="GF730" s="22">
        <v>0</v>
      </c>
      <c r="GG730" s="22">
        <v>0</v>
      </c>
      <c r="GH730" s="1">
        <v>26</v>
      </c>
      <c r="GI730" s="1">
        <v>2</v>
      </c>
      <c r="GJ730" s="1">
        <v>29</v>
      </c>
      <c r="GK730" s="1">
        <v>7</v>
      </c>
      <c r="GN730" s="31" t="str">
        <f t="shared" si="965"/>
        <v xml:space="preserve"> </v>
      </c>
      <c r="GP730" s="1">
        <v>1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32" t="str">
        <f t="shared" si="966"/>
        <v xml:space="preserve"> </v>
      </c>
      <c r="GW730" s="9">
        <f t="shared" si="967"/>
        <v>3</v>
      </c>
      <c r="GX730" s="10">
        <v>0.8</v>
      </c>
      <c r="GY730" s="10">
        <v>1.5</v>
      </c>
      <c r="GZ730" s="10">
        <v>2.2000000000000002</v>
      </c>
      <c r="HA730" s="29">
        <f t="shared" si="968"/>
        <v>5.5000000000000007E-2</v>
      </c>
      <c r="HB730" s="29">
        <f t="shared" si="969"/>
        <v>0.1977626847782562</v>
      </c>
      <c r="HC730">
        <v>11.7</v>
      </c>
      <c r="HD730">
        <v>15.5</v>
      </c>
      <c r="HE730">
        <v>0.30000000000000004</v>
      </c>
      <c r="HF730">
        <v>1.3</v>
      </c>
      <c r="HG730">
        <v>1.6</v>
      </c>
      <c r="HH730">
        <v>0</v>
      </c>
      <c r="HI730">
        <v>3</v>
      </c>
      <c r="HJ730" s="11">
        <f t="shared" si="970"/>
        <v>7.4999999999999997E-2</v>
      </c>
      <c r="HK730" s="11">
        <f t="shared" si="971"/>
        <v>0.26967638833398572</v>
      </c>
      <c r="HL730">
        <v>88</v>
      </c>
      <c r="HM730">
        <v>0</v>
      </c>
      <c r="HN730">
        <v>0</v>
      </c>
      <c r="HQ730" s="33">
        <v>562963</v>
      </c>
      <c r="HR730" s="33">
        <v>212500</v>
      </c>
      <c r="HS730" s="30">
        <f t="shared" si="972"/>
        <v>2.7918698536585365</v>
      </c>
    </row>
    <row r="731" spans="1:227" x14ac:dyDescent="0.2">
      <c r="A731" s="1">
        <v>4</v>
      </c>
      <c r="B731" s="2" t="s">
        <v>3275</v>
      </c>
      <c r="C731" s="2" t="s">
        <v>3276</v>
      </c>
      <c r="D731" s="2" t="s">
        <v>297</v>
      </c>
      <c r="E731" s="2" t="s">
        <v>240</v>
      </c>
      <c r="F731" s="2">
        <v>75</v>
      </c>
      <c r="G731" s="2">
        <v>213</v>
      </c>
      <c r="H731" s="2" t="s">
        <v>231</v>
      </c>
      <c r="J731" s="3">
        <v>28</v>
      </c>
      <c r="K731" s="5" t="s">
        <v>3277</v>
      </c>
      <c r="L731" s="5" t="s">
        <v>3278</v>
      </c>
      <c r="M731" s="5" t="s">
        <v>3279</v>
      </c>
      <c r="N731" s="5" t="s">
        <v>657</v>
      </c>
      <c r="O731" s="2" t="s">
        <v>657</v>
      </c>
      <c r="P731" s="2" t="s">
        <v>271</v>
      </c>
      <c r="Q731" s="1">
        <v>48</v>
      </c>
      <c r="R731" s="1">
        <v>0</v>
      </c>
      <c r="S731" s="1">
        <v>10</v>
      </c>
      <c r="T731" s="1">
        <v>10</v>
      </c>
      <c r="U731" s="1">
        <v>0</v>
      </c>
      <c r="V731" s="1">
        <v>40</v>
      </c>
      <c r="W731" s="20">
        <f t="shared" si="894"/>
        <v>0</v>
      </c>
      <c r="X731" s="6">
        <v>874.3</v>
      </c>
      <c r="Y731" s="6">
        <f t="shared" si="895"/>
        <v>18.214583333333334</v>
      </c>
      <c r="Z731" s="1">
        <v>1227</v>
      </c>
      <c r="AA731" s="6">
        <f t="shared" si="896"/>
        <v>25.5625</v>
      </c>
      <c r="AB731" s="8">
        <f t="shared" si="897"/>
        <v>0.71255093724531371</v>
      </c>
      <c r="AC731" s="3">
        <f t="shared" si="898"/>
        <v>21.862068965517242</v>
      </c>
      <c r="AD731" s="8">
        <f t="shared" si="899"/>
        <v>1.5003135513336778</v>
      </c>
      <c r="AE731" s="20">
        <f t="shared" si="900"/>
        <v>0</v>
      </c>
      <c r="AF731" s="20">
        <f t="shared" si="901"/>
        <v>0.33333333333333331</v>
      </c>
      <c r="AG731" s="20">
        <f t="shared" si="902"/>
        <v>0.33333333333333331</v>
      </c>
      <c r="AH731" s="3" t="e">
        <f t="shared" si="903"/>
        <v>#VALUE!</v>
      </c>
      <c r="AI731" s="3" t="str">
        <f t="shared" si="904"/>
        <v xml:space="preserve"> </v>
      </c>
      <c r="AJ731" s="3" t="str">
        <f t="shared" si="905"/>
        <v xml:space="preserve"> </v>
      </c>
      <c r="AK731" s="20" t="e">
        <f t="shared" si="906"/>
        <v>#VALUE!</v>
      </c>
      <c r="AL731" s="6">
        <v>0</v>
      </c>
      <c r="AM731" s="1">
        <v>87</v>
      </c>
      <c r="AN731" s="1">
        <v>57</v>
      </c>
      <c r="AO731" s="1">
        <v>19</v>
      </c>
      <c r="AP731" s="1">
        <v>21</v>
      </c>
      <c r="AQ731" s="1">
        <v>12</v>
      </c>
      <c r="AR731" s="6">
        <f t="shared" si="907"/>
        <v>5.9704906782568914</v>
      </c>
      <c r="AS731" s="6">
        <f t="shared" si="908"/>
        <v>3.9117007892027909</v>
      </c>
      <c r="AT731" s="6">
        <f t="shared" si="909"/>
        <v>1.3039002630675971</v>
      </c>
      <c r="AU731" s="6">
        <f t="shared" si="910"/>
        <v>1.4411529223378703</v>
      </c>
      <c r="AV731" s="6">
        <f t="shared" si="911"/>
        <v>0.82351595562164026</v>
      </c>
      <c r="AW731" s="1">
        <v>42</v>
      </c>
      <c r="AX731" s="1">
        <v>11</v>
      </c>
      <c r="AY731" s="1">
        <v>4</v>
      </c>
      <c r="AZ731" s="1">
        <v>0</v>
      </c>
      <c r="BA731" s="1">
        <v>0</v>
      </c>
      <c r="BB731" s="1">
        <v>0</v>
      </c>
      <c r="BC731" s="7">
        <f>(EA731+FH731+GG731)-(DZ731+FG731+GF731)-((BD731/60)*(-0.29)+(EF731/60)*0.11+(FI731/60)*(-0.33))</f>
        <v>-3.7381277777775335</v>
      </c>
      <c r="BD731" s="6">
        <v>798.35</v>
      </c>
      <c r="BE731" s="6">
        <f t="shared" si="912"/>
        <v>16.632291666666667</v>
      </c>
      <c r="BF731" s="5">
        <v>16.239999999999998</v>
      </c>
      <c r="BG731" s="5">
        <v>32.799999999999997</v>
      </c>
      <c r="BH731" s="21">
        <f t="shared" si="913"/>
        <v>0.33115823817292006</v>
      </c>
      <c r="BI731" s="1">
        <v>0</v>
      </c>
      <c r="BJ731" s="22">
        <v>2</v>
      </c>
      <c r="BK731" s="22">
        <v>7</v>
      </c>
      <c r="BL731" s="1">
        <v>9</v>
      </c>
      <c r="BM731" s="1">
        <f t="shared" si="914"/>
        <v>9</v>
      </c>
      <c r="BN731" s="8">
        <f t="shared" si="915"/>
        <v>0.67639506482119371</v>
      </c>
      <c r="BO731" s="3">
        <f t="shared" si="916"/>
        <v>21.862068965517242</v>
      </c>
      <c r="BP731" s="20">
        <f t="shared" si="917"/>
        <v>0</v>
      </c>
      <c r="BQ731" s="20">
        <f t="shared" si="918"/>
        <v>0.31034482758620691</v>
      </c>
      <c r="BR731" s="20">
        <f t="shared" si="919"/>
        <v>0.31034482758620691</v>
      </c>
      <c r="BS731" s="3" t="str">
        <f t="shared" si="920"/>
        <v xml:space="preserve"> </v>
      </c>
      <c r="BV731" s="20" t="str">
        <f t="shared" si="921"/>
        <v xml:space="preserve"> </v>
      </c>
      <c r="BW731" s="5">
        <v>97</v>
      </c>
      <c r="BX731" s="5">
        <v>102</v>
      </c>
      <c r="BY731" s="21">
        <f t="shared" si="922"/>
        <v>0.27832167832167831</v>
      </c>
      <c r="BZ731" s="5">
        <v>121</v>
      </c>
      <c r="CA731" s="5">
        <v>100</v>
      </c>
      <c r="CB731" s="23">
        <f t="shared" si="923"/>
        <v>0.30909090909090908</v>
      </c>
      <c r="CC731" s="5">
        <v>164</v>
      </c>
      <c r="CD731" s="5">
        <v>131</v>
      </c>
      <c r="CE731" s="23">
        <f t="shared" si="924"/>
        <v>0.41258741258741261</v>
      </c>
      <c r="CF731" s="23">
        <f t="shared" si="925"/>
        <v>0.47380952380952379</v>
      </c>
      <c r="CG731" s="24">
        <v>2</v>
      </c>
      <c r="CH731" s="5">
        <v>266</v>
      </c>
      <c r="CI731" s="5">
        <v>272</v>
      </c>
      <c r="CJ731" s="5">
        <v>236</v>
      </c>
      <c r="CK731">
        <v>15.524114989999999</v>
      </c>
      <c r="CL731" s="5">
        <v>0.46800000000000003</v>
      </c>
      <c r="CM731" s="5">
        <v>3</v>
      </c>
      <c r="CN731" s="5">
        <v>-0.32</v>
      </c>
      <c r="CO731" s="5">
        <v>0.45700000000000002</v>
      </c>
      <c r="CP731" s="5">
        <v>-1.081</v>
      </c>
      <c r="CQ731" s="21">
        <f t="shared" si="926"/>
        <v>9.1482649842271294E-2</v>
      </c>
      <c r="CR731" s="25">
        <f t="shared" si="927"/>
        <v>0.92643051771117169</v>
      </c>
      <c r="CS731" s="22">
        <f t="shared" si="928"/>
        <v>935.57878269539879</v>
      </c>
      <c r="CT731" s="21">
        <f t="shared" si="929"/>
        <v>1.791316755344298E-2</v>
      </c>
      <c r="CU731" s="26">
        <f t="shared" si="930"/>
        <v>2.2321428571428572</v>
      </c>
      <c r="CV731" s="27">
        <f t="shared" si="931"/>
        <v>2.0782019704433501</v>
      </c>
      <c r="CW731" s="27">
        <f t="shared" si="932"/>
        <v>24.399630541871922</v>
      </c>
      <c r="CX731" s="27">
        <f t="shared" si="933"/>
        <v>28.248152709359609</v>
      </c>
      <c r="CY731" s="27">
        <f t="shared" si="934"/>
        <v>46.567118226600982</v>
      </c>
      <c r="CZ731" s="27">
        <f t="shared" si="935"/>
        <v>52.185960591133004</v>
      </c>
      <c r="DA731" s="28">
        <f t="shared" si="936"/>
        <v>-5.6188423645320213</v>
      </c>
      <c r="DB731" s="5">
        <v>29</v>
      </c>
      <c r="DC731" s="5">
        <v>27</v>
      </c>
      <c r="DD731" s="22">
        <v>288</v>
      </c>
      <c r="DE731" s="22">
        <v>340</v>
      </c>
      <c r="DF731" s="22">
        <v>123</v>
      </c>
      <c r="DG731" s="22">
        <v>136</v>
      </c>
      <c r="DH731" s="22">
        <v>175</v>
      </c>
      <c r="DI731" s="22">
        <v>165</v>
      </c>
      <c r="DJ731" s="29">
        <f t="shared" si="937"/>
        <v>-4.3192709359605921</v>
      </c>
      <c r="DK731" s="27">
        <f t="shared" si="938"/>
        <v>2.0579268292682928</v>
      </c>
      <c r="DL731" s="27">
        <f t="shared" si="939"/>
        <v>2.4771341463414638</v>
      </c>
      <c r="DM731" s="27">
        <f t="shared" si="940"/>
        <v>28.772865853658541</v>
      </c>
      <c r="DN731" s="27">
        <f t="shared" si="941"/>
        <v>26.371951219512198</v>
      </c>
      <c r="DO731" s="27">
        <f t="shared" si="942"/>
        <v>51.448170731707322</v>
      </c>
      <c r="DP731" s="27">
        <f t="shared" si="943"/>
        <v>50.571646341463413</v>
      </c>
      <c r="DQ731" s="30">
        <f t="shared" si="944"/>
        <v>-6.4953667547759295</v>
      </c>
      <c r="DR731" s="5">
        <v>54</v>
      </c>
      <c r="DS731" s="5">
        <v>65</v>
      </c>
      <c r="DT731" s="5">
        <v>701</v>
      </c>
      <c r="DU731" s="5">
        <v>627</v>
      </c>
      <c r="DV731" s="5">
        <v>262</v>
      </c>
      <c r="DW731" s="5">
        <v>297</v>
      </c>
      <c r="DX731" s="5">
        <v>338</v>
      </c>
      <c r="DY731" s="5">
        <v>333</v>
      </c>
      <c r="DZ731" s="22">
        <v>9</v>
      </c>
      <c r="EA731" s="22">
        <v>3</v>
      </c>
      <c r="EB731" s="22">
        <f t="shared" si="945"/>
        <v>-6</v>
      </c>
      <c r="EC731" s="26">
        <f t="shared" si="946"/>
        <v>0.67639506482119371</v>
      </c>
      <c r="ED731" s="27">
        <f t="shared" si="947"/>
        <v>0.22546502160706455</v>
      </c>
      <c r="EE731" s="27">
        <f t="shared" si="948"/>
        <v>-0.45093004321412911</v>
      </c>
      <c r="EF731" s="6">
        <v>1.9833333333000001</v>
      </c>
      <c r="EG731" s="6">
        <f t="shared" si="949"/>
        <v>4.1319444443749999E-2</v>
      </c>
      <c r="EH731" s="5">
        <v>0.04</v>
      </c>
      <c r="EI731" s="5">
        <v>5.0599999999999996</v>
      </c>
      <c r="EJ731" s="21">
        <f t="shared" si="950"/>
        <v>7.8431372549019607E-3</v>
      </c>
      <c r="EK731" s="1">
        <v>0</v>
      </c>
      <c r="EL731" s="22">
        <v>0</v>
      </c>
      <c r="EM731" s="22">
        <v>0</v>
      </c>
      <c r="EN731" s="1">
        <v>0</v>
      </c>
      <c r="EO731" s="3">
        <f t="shared" si="951"/>
        <v>0</v>
      </c>
      <c r="EP731" s="6">
        <f t="shared" si="952"/>
        <v>0</v>
      </c>
      <c r="EQ731" s="3">
        <f t="shared" si="953"/>
        <v>0</v>
      </c>
      <c r="ER731" s="20">
        <f t="shared" si="954"/>
        <v>0</v>
      </c>
      <c r="ES731" s="20">
        <f t="shared" si="955"/>
        <v>0</v>
      </c>
      <c r="ET731" s="20">
        <f t="shared" si="956"/>
        <v>0</v>
      </c>
      <c r="EU731" s="3" t="str">
        <f t="shared" si="957"/>
        <v xml:space="preserve"> </v>
      </c>
      <c r="EX731" s="20" t="str">
        <f t="shared" si="958"/>
        <v xml:space="preserve"> </v>
      </c>
      <c r="EY731" s="5">
        <v>0</v>
      </c>
      <c r="EZ731" s="5">
        <v>0</v>
      </c>
      <c r="FA731" s="22">
        <v>2</v>
      </c>
      <c r="FB731" s="22">
        <v>0</v>
      </c>
      <c r="FC731" s="22">
        <v>0</v>
      </c>
      <c r="FD731" s="22">
        <v>0</v>
      </c>
      <c r="FE731" s="22">
        <v>0</v>
      </c>
      <c r="FF731" s="22">
        <v>1</v>
      </c>
      <c r="FG731" s="22">
        <v>0</v>
      </c>
      <c r="FH731" s="22">
        <v>0</v>
      </c>
      <c r="FI731" s="6">
        <v>73.966666666699993</v>
      </c>
      <c r="FJ731" s="6">
        <f t="shared" si="959"/>
        <v>1.5409722222229165</v>
      </c>
      <c r="FK731" s="5">
        <v>1.53</v>
      </c>
      <c r="FL731" s="5">
        <v>3.11</v>
      </c>
      <c r="FM731" s="21">
        <f t="shared" si="960"/>
        <v>0.32974137931034486</v>
      </c>
      <c r="FN731" s="1">
        <v>0</v>
      </c>
      <c r="FO731" s="22">
        <v>0</v>
      </c>
      <c r="FP731" s="22">
        <v>1</v>
      </c>
      <c r="FQ731" s="1">
        <v>1</v>
      </c>
      <c r="FR731" s="1">
        <f t="shared" si="961"/>
        <v>1</v>
      </c>
      <c r="FS731" s="3">
        <f t="shared" si="962"/>
        <v>0</v>
      </c>
      <c r="FT731" s="3" t="str">
        <f t="shared" si="963"/>
        <v xml:space="preserve"> </v>
      </c>
      <c r="FW731" s="20" t="str">
        <f t="shared" si="964"/>
        <v xml:space="preserve"> </v>
      </c>
      <c r="FX731" s="5">
        <v>1</v>
      </c>
      <c r="FY731" s="5">
        <v>7</v>
      </c>
      <c r="FZ731" s="22">
        <v>6</v>
      </c>
      <c r="GA731" s="22">
        <v>47</v>
      </c>
      <c r="GB731" s="22">
        <v>1</v>
      </c>
      <c r="GC731" s="22">
        <v>14</v>
      </c>
      <c r="GD731" s="22">
        <v>21</v>
      </c>
      <c r="GE731" s="22">
        <v>2</v>
      </c>
      <c r="GF731" s="22">
        <v>2</v>
      </c>
      <c r="GG731" s="22">
        <v>0</v>
      </c>
      <c r="GH731" s="1">
        <v>29</v>
      </c>
      <c r="GI731" s="1">
        <v>0</v>
      </c>
      <c r="GJ731" s="1">
        <v>35</v>
      </c>
      <c r="GK731" s="1">
        <v>6</v>
      </c>
      <c r="GN731" s="31" t="str">
        <f t="shared" si="965"/>
        <v xml:space="preserve"> 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32" t="str">
        <f t="shared" si="966"/>
        <v xml:space="preserve"> </v>
      </c>
      <c r="GW731" s="9">
        <f t="shared" si="967"/>
        <v>4</v>
      </c>
      <c r="GX731" s="10">
        <v>0.1</v>
      </c>
      <c r="GY731" s="10">
        <v>2.2999999999999998</v>
      </c>
      <c r="GZ731" s="10">
        <v>2.2999999999999998</v>
      </c>
      <c r="HA731" s="29">
        <f t="shared" si="968"/>
        <v>4.7916666666666663E-2</v>
      </c>
      <c r="HB731" s="29">
        <f t="shared" si="969"/>
        <v>0.15784055816081435</v>
      </c>
      <c r="HC731">
        <v>14.4</v>
      </c>
      <c r="HD731">
        <v>18.399999999999999</v>
      </c>
      <c r="HE731">
        <v>2.6</v>
      </c>
      <c r="HF731">
        <v>0.2</v>
      </c>
      <c r="HG731">
        <v>2.9</v>
      </c>
      <c r="HH731">
        <v>0</v>
      </c>
      <c r="HI731">
        <v>3.1</v>
      </c>
      <c r="HJ731" s="11">
        <f t="shared" si="970"/>
        <v>6.458333333333334E-2</v>
      </c>
      <c r="HK731" s="11">
        <f t="shared" si="971"/>
        <v>0.2127416218689237</v>
      </c>
      <c r="HL731">
        <v>99</v>
      </c>
      <c r="HM731">
        <v>0</v>
      </c>
      <c r="HN731">
        <v>0</v>
      </c>
      <c r="HQ731" s="33">
        <v>1050000</v>
      </c>
      <c r="HR731" s="33">
        <v>0</v>
      </c>
      <c r="HS731" s="30">
        <f t="shared" si="972"/>
        <v>2.1341463414634148</v>
      </c>
    </row>
    <row r="732" spans="1:227" x14ac:dyDescent="0.2">
      <c r="A732" s="1">
        <v>23</v>
      </c>
      <c r="B732" s="2" t="s">
        <v>3280</v>
      </c>
      <c r="C732" s="2" t="s">
        <v>3061</v>
      </c>
      <c r="D732" s="2" t="s">
        <v>347</v>
      </c>
      <c r="E732" s="2" t="s">
        <v>240</v>
      </c>
      <c r="F732" s="2">
        <v>75</v>
      </c>
      <c r="G732" s="2">
        <v>215</v>
      </c>
      <c r="H732" s="2" t="s">
        <v>249</v>
      </c>
      <c r="J732" s="3">
        <v>29</v>
      </c>
      <c r="K732" s="5" t="s">
        <v>3281</v>
      </c>
      <c r="L732" s="5" t="s">
        <v>3282</v>
      </c>
      <c r="M732" s="5" t="s">
        <v>456</v>
      </c>
      <c r="N732" s="5" t="s">
        <v>583</v>
      </c>
      <c r="O732" s="2" t="s">
        <v>583</v>
      </c>
      <c r="P732" s="2" t="s">
        <v>271</v>
      </c>
      <c r="Q732" s="1">
        <v>38</v>
      </c>
      <c r="R732" s="1">
        <v>0</v>
      </c>
      <c r="S732" s="1">
        <v>4</v>
      </c>
      <c r="T732" s="1">
        <v>4</v>
      </c>
      <c r="U732" s="1">
        <v>-13</v>
      </c>
      <c r="V732" s="1">
        <v>42</v>
      </c>
      <c r="W732" s="20">
        <f t="shared" si="894"/>
        <v>0</v>
      </c>
      <c r="X732" s="6">
        <v>720.45</v>
      </c>
      <c r="Y732" s="6">
        <f t="shared" si="895"/>
        <v>18.95921052631579</v>
      </c>
      <c r="Z732" s="1">
        <v>902</v>
      </c>
      <c r="AA732" s="6">
        <f t="shared" si="896"/>
        <v>23.736842105263158</v>
      </c>
      <c r="AB732" s="8">
        <f t="shared" si="897"/>
        <v>0.7987250554323726</v>
      </c>
      <c r="AC732" s="3">
        <f t="shared" si="898"/>
        <v>34</v>
      </c>
      <c r="AD732" s="8">
        <f t="shared" si="899"/>
        <v>2.8315636060795333</v>
      </c>
      <c r="AE732" s="20">
        <f t="shared" si="900"/>
        <v>0</v>
      </c>
      <c r="AF732" s="20">
        <f t="shared" si="901"/>
        <v>0.2</v>
      </c>
      <c r="AG732" s="20">
        <f t="shared" si="902"/>
        <v>0.2</v>
      </c>
      <c r="AH732" s="3" t="e">
        <f t="shared" si="903"/>
        <v>#VALUE!</v>
      </c>
      <c r="AI732" s="3" t="str">
        <f t="shared" si="904"/>
        <v xml:space="preserve"> </v>
      </c>
      <c r="AJ732" s="3" t="str">
        <f t="shared" si="905"/>
        <v xml:space="preserve"> </v>
      </c>
      <c r="AK732" s="20" t="e">
        <f t="shared" si="906"/>
        <v>#VALUE!</v>
      </c>
      <c r="AL732" s="6">
        <v>0</v>
      </c>
      <c r="AM732" s="1">
        <v>110</v>
      </c>
      <c r="AN732" s="1">
        <v>62</v>
      </c>
      <c r="AO732" s="1">
        <v>19</v>
      </c>
      <c r="AP732" s="1">
        <v>8</v>
      </c>
      <c r="AQ732" s="1">
        <v>11</v>
      </c>
      <c r="AR732" s="6">
        <f t="shared" si="907"/>
        <v>9.1609410784926091</v>
      </c>
      <c r="AS732" s="6">
        <f t="shared" si="908"/>
        <v>5.1634395169685607</v>
      </c>
      <c r="AT732" s="6">
        <f t="shared" si="909"/>
        <v>1.5823443681032687</v>
      </c>
      <c r="AU732" s="6">
        <f t="shared" si="910"/>
        <v>0.6662502602540078</v>
      </c>
      <c r="AV732" s="6">
        <f t="shared" si="911"/>
        <v>0.91609410784926082</v>
      </c>
      <c r="AW732" s="1">
        <v>40</v>
      </c>
      <c r="AX732" s="1">
        <v>5</v>
      </c>
      <c r="AY732" s="1">
        <v>4</v>
      </c>
      <c r="AZ732" s="1">
        <v>0</v>
      </c>
      <c r="BA732" s="1">
        <v>1</v>
      </c>
      <c r="BB732" s="1">
        <v>0</v>
      </c>
      <c r="BC732" s="7">
        <f>(EA732+FH732+GG732)-(DZ732+FG732+GF732)-((BD732/60)*(-0.29)+(EF732/60)*0.11+(FI732/60)*(-0.33))</f>
        <v>4.5028749999997171</v>
      </c>
      <c r="BD732" s="6">
        <v>644.48333333330004</v>
      </c>
      <c r="BE732" s="6">
        <f t="shared" si="912"/>
        <v>16.96008771929737</v>
      </c>
      <c r="BF732" s="5">
        <v>16.600000000000001</v>
      </c>
      <c r="BG732" s="5">
        <v>33.130000000000003</v>
      </c>
      <c r="BH732" s="21">
        <f t="shared" si="913"/>
        <v>0.33380253368188217</v>
      </c>
      <c r="BI732" s="1">
        <v>0</v>
      </c>
      <c r="BJ732" s="22">
        <v>2</v>
      </c>
      <c r="BK732" s="22">
        <v>2</v>
      </c>
      <c r="BL732" s="1">
        <v>4</v>
      </c>
      <c r="BM732" s="1">
        <f t="shared" si="914"/>
        <v>4</v>
      </c>
      <c r="BN732" s="8">
        <f t="shared" si="915"/>
        <v>0.3723913212133943</v>
      </c>
      <c r="BO732" s="3">
        <f t="shared" si="916"/>
        <v>34</v>
      </c>
      <c r="BP732" s="20">
        <f t="shared" si="917"/>
        <v>0</v>
      </c>
      <c r="BQ732" s="20">
        <f t="shared" si="918"/>
        <v>0.21052631578947367</v>
      </c>
      <c r="BR732" s="20">
        <f t="shared" si="919"/>
        <v>0.21052631578947367</v>
      </c>
      <c r="BS732" s="3" t="str">
        <f t="shared" si="920"/>
        <v xml:space="preserve"> </v>
      </c>
      <c r="BV732" s="20" t="str">
        <f t="shared" si="921"/>
        <v xml:space="preserve"> </v>
      </c>
      <c r="BW732" s="5">
        <v>84</v>
      </c>
      <c r="BX732" s="5">
        <v>92</v>
      </c>
      <c r="BY732" s="21">
        <f t="shared" si="922"/>
        <v>0.3176895306859206</v>
      </c>
      <c r="BZ732" s="5">
        <v>77</v>
      </c>
      <c r="CA732" s="5">
        <v>72</v>
      </c>
      <c r="CB732" s="23">
        <f t="shared" si="923"/>
        <v>0.26895306859205775</v>
      </c>
      <c r="CC732" s="5">
        <v>108</v>
      </c>
      <c r="CD732" s="5">
        <v>121</v>
      </c>
      <c r="CE732" s="23">
        <f t="shared" si="924"/>
        <v>0.41335740072202165</v>
      </c>
      <c r="CF732" s="23">
        <f t="shared" si="925"/>
        <v>0.54153846153846152</v>
      </c>
      <c r="CG732" s="24">
        <v>3</v>
      </c>
      <c r="CH732" s="5">
        <v>207</v>
      </c>
      <c r="CI732" s="5">
        <v>194</v>
      </c>
      <c r="CJ732" s="5">
        <v>193</v>
      </c>
      <c r="CK732">
        <v>15.56695332</v>
      </c>
      <c r="CL732" s="5">
        <v>0.39</v>
      </c>
      <c r="CM732" s="5">
        <v>5</v>
      </c>
      <c r="CN732" s="5">
        <v>-0.753</v>
      </c>
      <c r="CO732" s="5">
        <v>0.995</v>
      </c>
      <c r="CP732" s="5">
        <v>-1.194</v>
      </c>
      <c r="CQ732" s="21">
        <f t="shared" si="926"/>
        <v>5.8823529411764705E-2</v>
      </c>
      <c r="CR732" s="25">
        <f t="shared" si="927"/>
        <v>0.89403973509933776</v>
      </c>
      <c r="CS732" s="22">
        <f t="shared" si="928"/>
        <v>899.92208804051427</v>
      </c>
      <c r="CT732" s="21">
        <f t="shared" si="929"/>
        <v>-4.7136735488897533E-2</v>
      </c>
      <c r="CU732" s="26">
        <f t="shared" si="930"/>
        <v>1.8072289156626504</v>
      </c>
      <c r="CV732" s="27">
        <f t="shared" si="931"/>
        <v>3.043753963221306</v>
      </c>
      <c r="CW732" s="27">
        <f t="shared" si="932"/>
        <v>30.722891566265055</v>
      </c>
      <c r="CX732" s="27">
        <f t="shared" si="933"/>
        <v>28.725428027901078</v>
      </c>
      <c r="CY732" s="27">
        <f t="shared" si="934"/>
        <v>53.55104629042485</v>
      </c>
      <c r="CZ732" s="27">
        <f t="shared" si="935"/>
        <v>52.980342422320859</v>
      </c>
      <c r="DA732" s="28">
        <f t="shared" si="936"/>
        <v>0.57070386810399043</v>
      </c>
      <c r="DB732" s="5">
        <v>19</v>
      </c>
      <c r="DC732" s="5">
        <v>32</v>
      </c>
      <c r="DD732" s="22">
        <v>304</v>
      </c>
      <c r="DE732" s="22">
        <v>270</v>
      </c>
      <c r="DF732" s="22">
        <v>103</v>
      </c>
      <c r="DG732" s="22">
        <v>124</v>
      </c>
      <c r="DH732" s="22">
        <v>131</v>
      </c>
      <c r="DI732" s="22">
        <v>137</v>
      </c>
      <c r="DJ732" s="29">
        <f t="shared" si="937"/>
        <v>-7.5219208819087058E-2</v>
      </c>
      <c r="DK732" s="27">
        <f t="shared" si="938"/>
        <v>2.287638807250544</v>
      </c>
      <c r="DL732" s="27">
        <f t="shared" si="939"/>
        <v>3.0025259345163389</v>
      </c>
      <c r="DM732" s="27">
        <f t="shared" si="940"/>
        <v>29.167394792444437</v>
      </c>
      <c r="DN732" s="27">
        <f t="shared" si="941"/>
        <v>31.312056174241821</v>
      </c>
      <c r="DO732" s="27">
        <f t="shared" si="942"/>
        <v>54.140785104929542</v>
      </c>
      <c r="DP732" s="27">
        <f t="shared" si="943"/>
        <v>55.522900217643411</v>
      </c>
      <c r="DQ732" s="30">
        <f t="shared" si="944"/>
        <v>1.9528189808178595</v>
      </c>
      <c r="DR732" s="5">
        <v>48</v>
      </c>
      <c r="DS732" s="5">
        <v>63</v>
      </c>
      <c r="DT732" s="5">
        <v>564</v>
      </c>
      <c r="DU732" s="5">
        <v>594</v>
      </c>
      <c r="DV732" s="5">
        <v>239</v>
      </c>
      <c r="DW732" s="5">
        <v>235</v>
      </c>
      <c r="DX732" s="5">
        <v>273</v>
      </c>
      <c r="DY732" s="5">
        <v>285</v>
      </c>
      <c r="DZ732" s="22">
        <v>5</v>
      </c>
      <c r="EA732" s="22">
        <v>6</v>
      </c>
      <c r="EB732" s="22">
        <f t="shared" si="945"/>
        <v>1</v>
      </c>
      <c r="EC732" s="26">
        <f t="shared" si="946"/>
        <v>0.46548915151674286</v>
      </c>
      <c r="ED732" s="27">
        <f t="shared" si="947"/>
        <v>0.55858698182009148</v>
      </c>
      <c r="EE732" s="27">
        <f t="shared" si="948"/>
        <v>9.3097830303348575E-2</v>
      </c>
      <c r="EF732" s="6">
        <v>4.0833333332999997</v>
      </c>
      <c r="EG732" s="6">
        <f t="shared" si="949"/>
        <v>0.10745614034999999</v>
      </c>
      <c r="EH732" s="5">
        <v>0.11</v>
      </c>
      <c r="EI732" s="5">
        <v>4.3600000000000003</v>
      </c>
      <c r="EJ732" s="21">
        <f t="shared" si="950"/>
        <v>2.460850111856823E-2</v>
      </c>
      <c r="EK732" s="1">
        <v>0</v>
      </c>
      <c r="EL732" s="22">
        <v>0</v>
      </c>
      <c r="EM732" s="22">
        <v>0</v>
      </c>
      <c r="EN732" s="1">
        <v>0</v>
      </c>
      <c r="EO732" s="3">
        <f t="shared" si="951"/>
        <v>0</v>
      </c>
      <c r="EP732" s="6">
        <f t="shared" si="952"/>
        <v>0</v>
      </c>
      <c r="EQ732" s="3">
        <f t="shared" si="953"/>
        <v>0</v>
      </c>
      <c r="ER732" s="20">
        <f t="shared" si="954"/>
        <v>0</v>
      </c>
      <c r="ES732" s="20">
        <f t="shared" si="955"/>
        <v>0</v>
      </c>
      <c r="ET732" s="20">
        <f t="shared" si="956"/>
        <v>0</v>
      </c>
      <c r="EU732" s="3" t="str">
        <f t="shared" si="957"/>
        <v xml:space="preserve"> </v>
      </c>
      <c r="EX732" s="20" t="str">
        <f t="shared" si="958"/>
        <v xml:space="preserve"> </v>
      </c>
      <c r="EY732" s="5">
        <v>0</v>
      </c>
      <c r="EZ732" s="5">
        <v>0</v>
      </c>
      <c r="FA732" s="22">
        <v>3</v>
      </c>
      <c r="FB732" s="22">
        <v>0</v>
      </c>
      <c r="FC732" s="22">
        <v>1</v>
      </c>
      <c r="FD732" s="22">
        <v>0</v>
      </c>
      <c r="FE732" s="22">
        <v>0</v>
      </c>
      <c r="FF732" s="22">
        <v>0</v>
      </c>
      <c r="FG732" s="22">
        <v>0</v>
      </c>
      <c r="FH732" s="22">
        <v>0</v>
      </c>
      <c r="FI732" s="6">
        <v>71.883333333300001</v>
      </c>
      <c r="FJ732" s="6">
        <f t="shared" si="959"/>
        <v>1.8916666666657895</v>
      </c>
      <c r="FK732" s="5">
        <v>1.83</v>
      </c>
      <c r="FL732" s="5">
        <v>3.09</v>
      </c>
      <c r="FM732" s="21">
        <f t="shared" si="960"/>
        <v>0.37195121951219512</v>
      </c>
      <c r="FN732" s="1">
        <v>0</v>
      </c>
      <c r="FO732" s="22">
        <v>0</v>
      </c>
      <c r="FP732" s="22">
        <v>0</v>
      </c>
      <c r="FQ732" s="1">
        <v>0</v>
      </c>
      <c r="FR732" s="1">
        <f t="shared" si="961"/>
        <v>0</v>
      </c>
      <c r="FS732" s="3">
        <f t="shared" si="962"/>
        <v>0</v>
      </c>
      <c r="FT732" s="3" t="str">
        <f t="shared" si="963"/>
        <v xml:space="preserve"> </v>
      </c>
      <c r="FW732" s="20" t="str">
        <f t="shared" si="964"/>
        <v xml:space="preserve"> </v>
      </c>
      <c r="FX732" s="5">
        <v>1</v>
      </c>
      <c r="FY732" s="5">
        <v>11</v>
      </c>
      <c r="FZ732" s="22">
        <v>9</v>
      </c>
      <c r="GA732" s="22">
        <v>40</v>
      </c>
      <c r="GB732" s="22">
        <v>1</v>
      </c>
      <c r="GC732" s="22">
        <v>19</v>
      </c>
      <c r="GD732" s="22">
        <v>24</v>
      </c>
      <c r="GE732" s="22">
        <v>3</v>
      </c>
      <c r="GF732" s="22">
        <v>0</v>
      </c>
      <c r="GG732" s="22">
        <v>0</v>
      </c>
      <c r="GH732" s="1">
        <v>20</v>
      </c>
      <c r="GI732" s="1">
        <v>0</v>
      </c>
      <c r="GJ732" s="1">
        <v>44</v>
      </c>
      <c r="GK732" s="1">
        <v>11</v>
      </c>
      <c r="GL732" s="6"/>
      <c r="GM732" s="6"/>
      <c r="GN732" s="31" t="str">
        <f t="shared" si="965"/>
        <v xml:space="preserve"> 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32" t="str">
        <f t="shared" si="966"/>
        <v xml:space="preserve"> </v>
      </c>
      <c r="GW732" s="9">
        <f t="shared" si="967"/>
        <v>6</v>
      </c>
      <c r="GX732" s="10">
        <v>-0.4</v>
      </c>
      <c r="GY732" s="10">
        <v>0.7</v>
      </c>
      <c r="GZ732" s="10">
        <v>0.30000000000000004</v>
      </c>
      <c r="HA732" s="29">
        <f t="shared" si="968"/>
        <v>7.8947368421052651E-3</v>
      </c>
      <c r="HB732" s="29">
        <f t="shared" si="969"/>
        <v>2.4984384759525299E-2</v>
      </c>
      <c r="HC732">
        <v>11.7</v>
      </c>
      <c r="HD732">
        <v>15.8</v>
      </c>
      <c r="HE732">
        <v>-1.6</v>
      </c>
      <c r="HF732">
        <v>-1.2</v>
      </c>
      <c r="HG732">
        <v>0.7</v>
      </c>
      <c r="HH732">
        <v>0</v>
      </c>
      <c r="HI732">
        <v>-0.5</v>
      </c>
      <c r="HJ732" s="11">
        <f t="shared" si="970"/>
        <v>-1.3157894736842105E-2</v>
      </c>
      <c r="HK732" s="11">
        <f t="shared" si="971"/>
        <v>-4.1640641265875487E-2</v>
      </c>
      <c r="HL732">
        <v>99</v>
      </c>
      <c r="HM732">
        <v>0</v>
      </c>
      <c r="HN732">
        <v>0</v>
      </c>
      <c r="HO732">
        <v>4</v>
      </c>
      <c r="HP732" t="s">
        <v>488</v>
      </c>
      <c r="HQ732" s="33">
        <v>600000</v>
      </c>
      <c r="HR732" s="33">
        <v>0</v>
      </c>
      <c r="HS732" s="30">
        <f t="shared" si="972"/>
        <v>-0.67560975609756091</v>
      </c>
    </row>
    <row r="733" spans="1:227" x14ac:dyDescent="0.2">
      <c r="A733" s="1">
        <v>37</v>
      </c>
      <c r="B733" s="2" t="s">
        <v>3283</v>
      </c>
      <c r="C733" s="2" t="s">
        <v>371</v>
      </c>
      <c r="D733" s="2" t="s">
        <v>372</v>
      </c>
      <c r="E733" s="2" t="s">
        <v>230</v>
      </c>
      <c r="F733" s="2">
        <v>73</v>
      </c>
      <c r="G733" s="2">
        <v>200</v>
      </c>
      <c r="H733" s="2" t="s">
        <v>231</v>
      </c>
      <c r="I733" s="2" t="s">
        <v>258</v>
      </c>
      <c r="J733" s="3">
        <v>25</v>
      </c>
      <c r="K733" s="5" t="s">
        <v>3284</v>
      </c>
      <c r="L733" s="5" t="s">
        <v>3285</v>
      </c>
      <c r="M733" s="5" t="s">
        <v>710</v>
      </c>
      <c r="N733" s="5" t="s">
        <v>375</v>
      </c>
      <c r="O733" s="2" t="s">
        <v>375</v>
      </c>
      <c r="P733" s="2" t="s">
        <v>271</v>
      </c>
      <c r="Q733" s="1">
        <v>19</v>
      </c>
      <c r="R733" s="1">
        <v>0</v>
      </c>
      <c r="S733" s="1">
        <v>4</v>
      </c>
      <c r="T733" s="1">
        <v>4</v>
      </c>
      <c r="U733" s="1">
        <v>4</v>
      </c>
      <c r="V733" s="1">
        <v>13</v>
      </c>
      <c r="W733" s="20">
        <f t="shared" si="894"/>
        <v>0</v>
      </c>
      <c r="X733" s="6">
        <v>325.93333333330003</v>
      </c>
      <c r="Y733" s="6">
        <f t="shared" si="895"/>
        <v>17.154385964910528</v>
      </c>
      <c r="Z733" s="1">
        <v>432</v>
      </c>
      <c r="AA733" s="6">
        <f t="shared" si="896"/>
        <v>22.736842105263158</v>
      </c>
      <c r="AB733" s="8">
        <f t="shared" si="897"/>
        <v>0.75447530864189816</v>
      </c>
      <c r="AC733" s="3">
        <f t="shared" si="898"/>
        <v>7.5263157894736841</v>
      </c>
      <c r="AD733" s="8">
        <f t="shared" si="899"/>
        <v>1.3854948272708136</v>
      </c>
      <c r="AE733" s="20">
        <f t="shared" si="900"/>
        <v>0</v>
      </c>
      <c r="AF733" s="20">
        <f t="shared" si="901"/>
        <v>0.21052631578947367</v>
      </c>
      <c r="AG733" s="20">
        <f t="shared" si="902"/>
        <v>0.21052631578947367</v>
      </c>
      <c r="AH733" s="3" t="e">
        <f t="shared" si="903"/>
        <v>#VALUE!</v>
      </c>
      <c r="AI733" s="3" t="str">
        <f t="shared" si="904"/>
        <v xml:space="preserve"> </v>
      </c>
      <c r="AJ733" s="3" t="str">
        <f t="shared" si="905"/>
        <v xml:space="preserve"> </v>
      </c>
      <c r="AK733" s="20" t="e">
        <f t="shared" si="906"/>
        <v>#VALUE!</v>
      </c>
      <c r="AL733" s="6">
        <v>0</v>
      </c>
      <c r="AM733" s="1">
        <v>33</v>
      </c>
      <c r="AN733" s="1">
        <v>21</v>
      </c>
      <c r="AO733" s="1">
        <v>8</v>
      </c>
      <c r="AP733" s="1">
        <v>6</v>
      </c>
      <c r="AQ733" s="1">
        <v>2</v>
      </c>
      <c r="AR733" s="6">
        <f t="shared" si="907"/>
        <v>6.0748619349566448</v>
      </c>
      <c r="AS733" s="6">
        <f t="shared" si="908"/>
        <v>3.8658212313360467</v>
      </c>
      <c r="AT733" s="6">
        <f t="shared" si="909"/>
        <v>1.4726938024137319</v>
      </c>
      <c r="AU733" s="6">
        <f t="shared" si="910"/>
        <v>1.1045203518102991</v>
      </c>
      <c r="AV733" s="6">
        <f t="shared" si="911"/>
        <v>0.36817345060343298</v>
      </c>
      <c r="AW733" s="1">
        <v>10</v>
      </c>
      <c r="AX733" s="1">
        <v>5</v>
      </c>
      <c r="AY733" s="1">
        <v>0</v>
      </c>
      <c r="AZ733" s="1">
        <v>0</v>
      </c>
      <c r="BA733" s="1">
        <v>0</v>
      </c>
      <c r="BB733" s="1">
        <v>0</v>
      </c>
      <c r="BC733" s="7">
        <f>(EA733+FH733+GG733)-(DZ733+FG733+GF733)-((BD733/60)*(-0.29)+(EF733/60)*0.11+(FI733/60)*(-0.33))</f>
        <v>-3.4125777777774333</v>
      </c>
      <c r="BD733" s="6">
        <v>294.61666666669998</v>
      </c>
      <c r="BE733" s="6">
        <f t="shared" si="912"/>
        <v>15.506140350878946</v>
      </c>
      <c r="BF733" s="5">
        <v>14.95</v>
      </c>
      <c r="BG733" s="5">
        <v>32.96</v>
      </c>
      <c r="BH733" s="21">
        <f t="shared" si="913"/>
        <v>0.31204341473596325</v>
      </c>
      <c r="BI733" s="1">
        <v>0</v>
      </c>
      <c r="BJ733" s="22">
        <v>1</v>
      </c>
      <c r="BK733" s="22">
        <v>3</v>
      </c>
      <c r="BL733" s="1">
        <v>4</v>
      </c>
      <c r="BM733" s="1">
        <f t="shared" si="914"/>
        <v>4</v>
      </c>
      <c r="BN733" s="8">
        <f t="shared" si="915"/>
        <v>0.81461786502225331</v>
      </c>
      <c r="BO733" s="3">
        <f t="shared" si="916"/>
        <v>7.5263157894736841</v>
      </c>
      <c r="BP733" s="20">
        <f t="shared" si="917"/>
        <v>0</v>
      </c>
      <c r="BQ733" s="20">
        <f t="shared" si="918"/>
        <v>0.21052631578947367</v>
      </c>
      <c r="BR733" s="20">
        <f t="shared" si="919"/>
        <v>0.21052631578947367</v>
      </c>
      <c r="BS733" s="3" t="str">
        <f t="shared" si="920"/>
        <v xml:space="preserve"> </v>
      </c>
      <c r="BV733" s="20" t="str">
        <f t="shared" si="921"/>
        <v xml:space="preserve"> </v>
      </c>
      <c r="BW733" s="5">
        <v>45</v>
      </c>
      <c r="BX733" s="5">
        <v>45</v>
      </c>
      <c r="BY733" s="21">
        <f t="shared" si="922"/>
        <v>0.33834586466165412</v>
      </c>
      <c r="BZ733" s="5">
        <v>32</v>
      </c>
      <c r="CA733" s="5">
        <v>31</v>
      </c>
      <c r="CB733" s="23">
        <f t="shared" si="923"/>
        <v>0.23684210526315788</v>
      </c>
      <c r="CC733" s="5">
        <v>64</v>
      </c>
      <c r="CD733" s="5">
        <v>49</v>
      </c>
      <c r="CE733" s="23">
        <f t="shared" si="924"/>
        <v>0.42481203007518797</v>
      </c>
      <c r="CF733" s="23">
        <f t="shared" si="925"/>
        <v>0.58823529411764708</v>
      </c>
      <c r="CG733" s="24">
        <v>6</v>
      </c>
      <c r="CH733" s="5">
        <v>103</v>
      </c>
      <c r="CI733" s="5">
        <v>96</v>
      </c>
      <c r="CJ733" s="5">
        <v>99</v>
      </c>
      <c r="CK733">
        <v>15.73263968</v>
      </c>
      <c r="CL733" s="5">
        <v>0.68200000000000005</v>
      </c>
      <c r="CM733" s="5">
        <v>3</v>
      </c>
      <c r="CN733" s="5">
        <v>1.077</v>
      </c>
      <c r="CO733" s="5">
        <v>0.872</v>
      </c>
      <c r="CP733" s="5">
        <v>0.59299999999999997</v>
      </c>
      <c r="CQ733" s="21">
        <f t="shared" si="926"/>
        <v>0.13286713286713286</v>
      </c>
      <c r="CR733" s="25">
        <f t="shared" si="927"/>
        <v>0.8928571428571429</v>
      </c>
      <c r="CS733" s="22">
        <f t="shared" si="928"/>
        <v>906.14385614385617</v>
      </c>
      <c r="CT733" s="21">
        <f t="shared" si="929"/>
        <v>2.5724275724275769E-2</v>
      </c>
      <c r="CU733" s="26">
        <f t="shared" si="930"/>
        <v>4.0133779264214047</v>
      </c>
      <c r="CV733" s="27">
        <f t="shared" si="931"/>
        <v>3.1684562577011088</v>
      </c>
      <c r="CW733" s="27">
        <f t="shared" si="932"/>
        <v>30.205949656750569</v>
      </c>
      <c r="CX733" s="27">
        <f t="shared" si="933"/>
        <v>29.572258405210349</v>
      </c>
      <c r="CY733" s="27">
        <f t="shared" si="934"/>
        <v>52.385143460658334</v>
      </c>
      <c r="CZ733" s="27">
        <f t="shared" si="935"/>
        <v>52.385143460658334</v>
      </c>
      <c r="DA733" s="28">
        <f t="shared" si="936"/>
        <v>0</v>
      </c>
      <c r="DB733" s="5">
        <v>19</v>
      </c>
      <c r="DC733" s="5">
        <v>15</v>
      </c>
      <c r="DD733" s="22">
        <v>124</v>
      </c>
      <c r="DE733" s="22">
        <v>125</v>
      </c>
      <c r="DF733" s="22">
        <v>52</v>
      </c>
      <c r="DG733" s="22">
        <v>50</v>
      </c>
      <c r="DH733" s="22">
        <v>58</v>
      </c>
      <c r="DI733" s="22">
        <v>53</v>
      </c>
      <c r="DJ733" s="29">
        <f t="shared" si="937"/>
        <v>-1.7236470588235289</v>
      </c>
      <c r="DK733" s="27">
        <f t="shared" si="938"/>
        <v>1.6287685232498721</v>
      </c>
      <c r="DL733" s="27">
        <f t="shared" si="939"/>
        <v>3.5449667858967806</v>
      </c>
      <c r="DM733" s="27">
        <f t="shared" si="940"/>
        <v>26.82677567705672</v>
      </c>
      <c r="DN733" s="27">
        <f t="shared" si="941"/>
        <v>28.168114460909557</v>
      </c>
      <c r="DO733" s="27">
        <f t="shared" si="942"/>
        <v>54.611650485436897</v>
      </c>
      <c r="DP733" s="27">
        <f t="shared" si="943"/>
        <v>56.815278487480839</v>
      </c>
      <c r="DQ733" s="30">
        <f t="shared" si="944"/>
        <v>2.203628002043942</v>
      </c>
      <c r="DR733" s="5">
        <v>17</v>
      </c>
      <c r="DS733" s="5">
        <v>37</v>
      </c>
      <c r="DT733" s="5">
        <v>263</v>
      </c>
      <c r="DU733" s="5">
        <v>257</v>
      </c>
      <c r="DV733" s="5">
        <v>124</v>
      </c>
      <c r="DW733" s="5">
        <v>134</v>
      </c>
      <c r="DX733" s="5">
        <v>165</v>
      </c>
      <c r="DY733" s="5">
        <v>166</v>
      </c>
      <c r="DZ733" s="22">
        <v>5</v>
      </c>
      <c r="EA733" s="22">
        <v>0</v>
      </c>
      <c r="EB733" s="22">
        <f t="shared" si="945"/>
        <v>-5</v>
      </c>
      <c r="EC733" s="26">
        <f t="shared" si="946"/>
        <v>1.0182723312778166</v>
      </c>
      <c r="ED733" s="27">
        <f t="shared" si="947"/>
        <v>0</v>
      </c>
      <c r="EE733" s="27">
        <f t="shared" si="948"/>
        <v>-1.0182723312778166</v>
      </c>
      <c r="EF733" s="6">
        <v>1.2</v>
      </c>
      <c r="EG733" s="6">
        <f t="shared" si="949"/>
        <v>6.3157894736842107E-2</v>
      </c>
      <c r="EH733" s="5">
        <v>0.06</v>
      </c>
      <c r="EI733" s="5">
        <v>5.54</v>
      </c>
      <c r="EJ733" s="21">
        <f t="shared" si="950"/>
        <v>1.0714285714285714E-2</v>
      </c>
      <c r="EK733" s="1">
        <v>0</v>
      </c>
      <c r="EL733" s="22">
        <v>0</v>
      </c>
      <c r="EM733" s="22">
        <v>0</v>
      </c>
      <c r="EN733" s="1">
        <v>0</v>
      </c>
      <c r="EO733" s="3">
        <f t="shared" si="951"/>
        <v>0</v>
      </c>
      <c r="EP733" s="6">
        <f t="shared" si="952"/>
        <v>0</v>
      </c>
      <c r="EQ733" s="3">
        <f t="shared" si="953"/>
        <v>0</v>
      </c>
      <c r="ER733" s="20">
        <f t="shared" si="954"/>
        <v>0</v>
      </c>
      <c r="ES733" s="20">
        <f t="shared" si="955"/>
        <v>0</v>
      </c>
      <c r="ET733" s="20">
        <f t="shared" si="956"/>
        <v>0</v>
      </c>
      <c r="EU733" s="3" t="str">
        <f t="shared" si="957"/>
        <v xml:space="preserve"> </v>
      </c>
      <c r="EX733" s="20" t="str">
        <f t="shared" si="958"/>
        <v xml:space="preserve"> </v>
      </c>
      <c r="EY733" s="5">
        <v>0</v>
      </c>
      <c r="EZ733" s="5">
        <v>0</v>
      </c>
      <c r="FA733" s="22">
        <v>1</v>
      </c>
      <c r="FB733" s="22">
        <v>0</v>
      </c>
      <c r="FC733" s="22">
        <v>1</v>
      </c>
      <c r="FD733" s="22">
        <v>1</v>
      </c>
      <c r="FE733" s="22">
        <v>0</v>
      </c>
      <c r="FF733" s="22">
        <v>0</v>
      </c>
      <c r="FG733" s="22">
        <v>0</v>
      </c>
      <c r="FH733" s="22">
        <v>0</v>
      </c>
      <c r="FI733" s="6">
        <v>30.116666666699999</v>
      </c>
      <c r="FJ733" s="6">
        <f t="shared" si="959"/>
        <v>1.5850877192999999</v>
      </c>
      <c r="FK733" s="5">
        <v>1.58</v>
      </c>
      <c r="FL733" s="5">
        <v>3.66</v>
      </c>
      <c r="FM733" s="21">
        <f t="shared" si="960"/>
        <v>0.30152671755725191</v>
      </c>
      <c r="FN733" s="1">
        <v>0</v>
      </c>
      <c r="FO733" s="22">
        <v>0</v>
      </c>
      <c r="FP733" s="22">
        <v>0</v>
      </c>
      <c r="FQ733" s="1">
        <v>0</v>
      </c>
      <c r="FR733" s="1">
        <f t="shared" si="961"/>
        <v>0</v>
      </c>
      <c r="FS733" s="3">
        <f t="shared" si="962"/>
        <v>0</v>
      </c>
      <c r="FT733" s="3" t="str">
        <f t="shared" si="963"/>
        <v xml:space="preserve"> </v>
      </c>
      <c r="FW733" s="20" t="str">
        <f t="shared" si="964"/>
        <v xml:space="preserve"> </v>
      </c>
      <c r="FX733" s="5">
        <v>0</v>
      </c>
      <c r="FY733" s="5">
        <v>0</v>
      </c>
      <c r="FZ733" s="22">
        <v>9</v>
      </c>
      <c r="GA733" s="22">
        <v>26</v>
      </c>
      <c r="GB733" s="22">
        <v>1</v>
      </c>
      <c r="GC733" s="22">
        <v>8</v>
      </c>
      <c r="GD733" s="22">
        <v>6</v>
      </c>
      <c r="GE733" s="22">
        <v>2</v>
      </c>
      <c r="GF733" s="22">
        <v>0</v>
      </c>
      <c r="GG733" s="22">
        <v>0</v>
      </c>
      <c r="GH733" s="1">
        <v>20</v>
      </c>
      <c r="GI733" s="1">
        <v>0</v>
      </c>
      <c r="GJ733" s="1">
        <v>16</v>
      </c>
      <c r="GK733" s="1">
        <v>0</v>
      </c>
      <c r="GN733" s="31" t="str">
        <f t="shared" si="965"/>
        <v xml:space="preserve"> 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32" t="str">
        <f t="shared" si="966"/>
        <v xml:space="preserve"> </v>
      </c>
      <c r="GW733" s="9">
        <f t="shared" si="967"/>
        <v>2</v>
      </c>
      <c r="GX733" s="10">
        <v>0.1</v>
      </c>
      <c r="GY733" s="10">
        <v>1</v>
      </c>
      <c r="GZ733" s="10">
        <v>1.1000000000000001</v>
      </c>
      <c r="HA733" s="29">
        <f t="shared" si="968"/>
        <v>5.789473684210527E-2</v>
      </c>
      <c r="HB733" s="29">
        <f t="shared" si="969"/>
        <v>0.20249539783188816</v>
      </c>
      <c r="HC733">
        <v>6.9</v>
      </c>
      <c r="HD733">
        <v>7.9</v>
      </c>
      <c r="HE733">
        <v>5.2</v>
      </c>
      <c r="HF733">
        <v>-0.1</v>
      </c>
      <c r="HG733">
        <v>1.5</v>
      </c>
      <c r="HH733">
        <v>0</v>
      </c>
      <c r="HI733">
        <v>1.4</v>
      </c>
      <c r="HJ733" s="11">
        <f t="shared" si="970"/>
        <v>7.3684210526315783E-2</v>
      </c>
      <c r="HK733" s="11">
        <f t="shared" si="971"/>
        <v>0.25772141542240307</v>
      </c>
      <c r="HL733">
        <v>99</v>
      </c>
      <c r="HM733">
        <v>0</v>
      </c>
      <c r="HN733">
        <v>0</v>
      </c>
      <c r="HO733">
        <v>27</v>
      </c>
      <c r="HP733" t="s">
        <v>1872</v>
      </c>
      <c r="HQ733" s="33">
        <v>605000</v>
      </c>
      <c r="HR733" s="33">
        <v>0</v>
      </c>
      <c r="HS733" s="30">
        <f t="shared" si="972"/>
        <v>1.2156097560975609</v>
      </c>
    </row>
    <row r="734" spans="1:227" x14ac:dyDescent="0.2">
      <c r="A734" s="1">
        <v>6</v>
      </c>
      <c r="B734" s="2" t="s">
        <v>2910</v>
      </c>
      <c r="C734" s="2" t="s">
        <v>3286</v>
      </c>
      <c r="E734" s="2" t="s">
        <v>274</v>
      </c>
      <c r="F734" s="2">
        <v>71</v>
      </c>
      <c r="G734" s="2">
        <v>190</v>
      </c>
      <c r="H734" s="2" t="s">
        <v>249</v>
      </c>
      <c r="J734" s="3">
        <v>27</v>
      </c>
      <c r="K734" s="5" t="s">
        <v>3287</v>
      </c>
      <c r="L734" s="5" t="s">
        <v>3288</v>
      </c>
      <c r="M734" s="5" t="s">
        <v>392</v>
      </c>
      <c r="N734" s="5" t="s">
        <v>358</v>
      </c>
      <c r="O734" s="2" t="s">
        <v>358</v>
      </c>
      <c r="P734" s="2" t="s">
        <v>271</v>
      </c>
      <c r="Q734" s="1">
        <v>48</v>
      </c>
      <c r="R734" s="1">
        <v>4</v>
      </c>
      <c r="S734" s="1">
        <v>3</v>
      </c>
      <c r="T734" s="1">
        <v>7</v>
      </c>
      <c r="U734" s="1">
        <v>14</v>
      </c>
      <c r="V734" s="1">
        <v>66</v>
      </c>
      <c r="W734" s="20">
        <f t="shared" si="894"/>
        <v>6.0606060606060608E-2</v>
      </c>
      <c r="X734" s="6">
        <v>866.3</v>
      </c>
      <c r="Y734" s="6">
        <f t="shared" si="895"/>
        <v>18.047916666666666</v>
      </c>
      <c r="Z734" s="1">
        <v>1105</v>
      </c>
      <c r="AA734" s="6">
        <f t="shared" si="896"/>
        <v>23.020833333333332</v>
      </c>
      <c r="AB734" s="8">
        <f t="shared" si="897"/>
        <v>0.78398190045248861</v>
      </c>
      <c r="AC734" s="3">
        <f t="shared" si="898"/>
        <v>20.5</v>
      </c>
      <c r="AD734" s="8">
        <f t="shared" si="899"/>
        <v>1.4198314671591827</v>
      </c>
      <c r="AE734" s="20">
        <f t="shared" si="900"/>
        <v>9.5238095238095233E-2</v>
      </c>
      <c r="AF734" s="20">
        <f t="shared" si="901"/>
        <v>7.1428571428571425E-2</v>
      </c>
      <c r="AG734" s="20">
        <f t="shared" si="902"/>
        <v>0.16666666666666666</v>
      </c>
      <c r="AH734" s="3" t="e">
        <f t="shared" si="903"/>
        <v>#VALUE!</v>
      </c>
      <c r="AI734" s="3" t="str">
        <f t="shared" si="904"/>
        <v xml:space="preserve"> </v>
      </c>
      <c r="AJ734" s="3" t="str">
        <f t="shared" si="905"/>
        <v xml:space="preserve"> </v>
      </c>
      <c r="AK734" s="20" t="e">
        <f t="shared" si="906"/>
        <v>#VALUE!</v>
      </c>
      <c r="AL734" s="6">
        <v>0</v>
      </c>
      <c r="AM734" s="1">
        <v>75</v>
      </c>
      <c r="AN734" s="1">
        <v>42</v>
      </c>
      <c r="AO734" s="1">
        <v>24</v>
      </c>
      <c r="AP734" s="1">
        <v>19</v>
      </c>
      <c r="AQ734" s="1">
        <v>8</v>
      </c>
      <c r="AR734" s="6">
        <f t="shared" si="907"/>
        <v>5.1945053676555464</v>
      </c>
      <c r="AS734" s="6">
        <f t="shared" si="908"/>
        <v>2.9089230058871061</v>
      </c>
      <c r="AT734" s="6">
        <f t="shared" si="909"/>
        <v>1.662241717649775</v>
      </c>
      <c r="AU734" s="6">
        <f t="shared" si="910"/>
        <v>1.3159413598060719</v>
      </c>
      <c r="AV734" s="6">
        <f t="shared" si="911"/>
        <v>0.55408057254992504</v>
      </c>
      <c r="AW734" s="1">
        <v>16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7">
        <f>(EA734+FH734+GG734)-(DZ734+FG734+GF734)-((BD734/60)*(-0.29)+(EF734/60)*0.11+(FI734/60)*(-0.33))</f>
        <v>1.8738166666663827</v>
      </c>
      <c r="BD734" s="6">
        <v>768.83333333329995</v>
      </c>
      <c r="BE734" s="6">
        <f t="shared" si="912"/>
        <v>16.017361111110414</v>
      </c>
      <c r="BF734" s="5">
        <v>15.56</v>
      </c>
      <c r="BG734" s="5">
        <v>33.6</v>
      </c>
      <c r="BH734" s="21">
        <f t="shared" si="913"/>
        <v>0.31651749389747763</v>
      </c>
      <c r="BI734" s="1">
        <v>4</v>
      </c>
      <c r="BJ734" s="22">
        <v>2</v>
      </c>
      <c r="BK734" s="22">
        <v>2</v>
      </c>
      <c r="BL734" s="1">
        <v>3</v>
      </c>
      <c r="BM734" s="1">
        <f t="shared" si="914"/>
        <v>7</v>
      </c>
      <c r="BN734" s="8">
        <f t="shared" si="915"/>
        <v>0.54628224582703433</v>
      </c>
      <c r="BO734" s="3">
        <f t="shared" si="916"/>
        <v>20.5</v>
      </c>
      <c r="BP734" s="20">
        <f t="shared" si="917"/>
        <v>0.1</v>
      </c>
      <c r="BQ734" s="20">
        <f t="shared" si="918"/>
        <v>7.4999999999999997E-2</v>
      </c>
      <c r="BR734" s="20">
        <f t="shared" si="919"/>
        <v>0.17499999999999999</v>
      </c>
      <c r="BS734" s="3" t="str">
        <f t="shared" si="920"/>
        <v xml:space="preserve"> </v>
      </c>
      <c r="BV734" s="20" t="str">
        <f t="shared" si="921"/>
        <v xml:space="preserve"> </v>
      </c>
      <c r="BW734" s="5">
        <v>116</v>
      </c>
      <c r="BX734" s="5">
        <v>129</v>
      </c>
      <c r="BY734" s="21">
        <f t="shared" si="922"/>
        <v>0.36897590361445781</v>
      </c>
      <c r="BZ734" s="5">
        <v>103</v>
      </c>
      <c r="CA734" s="5">
        <v>78</v>
      </c>
      <c r="CB734" s="23">
        <f t="shared" si="923"/>
        <v>0.27259036144578314</v>
      </c>
      <c r="CC734" s="5">
        <v>122</v>
      </c>
      <c r="CD734" s="5">
        <v>116</v>
      </c>
      <c r="CE734" s="23">
        <f t="shared" si="924"/>
        <v>0.35843373493975905</v>
      </c>
      <c r="CF734" s="23">
        <f t="shared" si="925"/>
        <v>0.57511737089201875</v>
      </c>
      <c r="CG734" s="24">
        <v>5</v>
      </c>
      <c r="CH734" s="5">
        <v>301</v>
      </c>
      <c r="CI734" s="5">
        <v>233</v>
      </c>
      <c r="CJ734" s="5">
        <v>239</v>
      </c>
      <c r="CK734">
        <v>15.435060740000001</v>
      </c>
      <c r="CL734" s="5">
        <v>-0.38700000000000001</v>
      </c>
      <c r="CM734" s="5">
        <v>5</v>
      </c>
      <c r="CN734" s="5">
        <v>-0.76</v>
      </c>
      <c r="CO734" s="5">
        <v>0.92600000000000005</v>
      </c>
      <c r="CP734" s="5">
        <v>3.677</v>
      </c>
      <c r="CQ734" s="21">
        <f t="shared" si="926"/>
        <v>9.7560975609756101E-2</v>
      </c>
      <c r="CR734" s="25">
        <f t="shared" si="927"/>
        <v>0.91139240506329111</v>
      </c>
      <c r="CS734" s="22">
        <f t="shared" si="928"/>
        <v>921.14850262426671</v>
      </c>
      <c r="CT734" s="21">
        <f t="shared" si="929"/>
        <v>8.9533806730472121E-3</v>
      </c>
      <c r="CU734" s="26">
        <f t="shared" si="930"/>
        <v>3.2133676092544987</v>
      </c>
      <c r="CV734" s="27">
        <f t="shared" si="931"/>
        <v>2.2493573264781488</v>
      </c>
      <c r="CW734" s="27">
        <f t="shared" si="932"/>
        <v>32.937017994858614</v>
      </c>
      <c r="CX734" s="27">
        <f t="shared" si="933"/>
        <v>25.385604113110542</v>
      </c>
      <c r="CY734" s="27">
        <f t="shared" si="934"/>
        <v>60.491645244215945</v>
      </c>
      <c r="CZ734" s="27">
        <f t="shared" si="935"/>
        <v>45.870822622107973</v>
      </c>
      <c r="DA734" s="28">
        <f t="shared" si="936"/>
        <v>14.620822622107973</v>
      </c>
      <c r="DB734" s="5">
        <v>40</v>
      </c>
      <c r="DC734" s="5">
        <v>28</v>
      </c>
      <c r="DD734" s="22">
        <v>370</v>
      </c>
      <c r="DE734" s="22">
        <v>288</v>
      </c>
      <c r="DF734" s="22">
        <v>141</v>
      </c>
      <c r="DG734" s="22">
        <v>107</v>
      </c>
      <c r="DH734" s="22">
        <v>148</v>
      </c>
      <c r="DI734" s="22">
        <v>202</v>
      </c>
      <c r="DJ734" s="29">
        <f t="shared" si="937"/>
        <v>8.2910057206995234</v>
      </c>
      <c r="DK734" s="27">
        <f t="shared" si="938"/>
        <v>2.0089285714285712</v>
      </c>
      <c r="DL734" s="27">
        <f t="shared" si="939"/>
        <v>1.6741071428571428</v>
      </c>
      <c r="DM734" s="27">
        <f t="shared" si="940"/>
        <v>30.319940476190471</v>
      </c>
      <c r="DN734" s="27">
        <f t="shared" si="941"/>
        <v>27.566964285714281</v>
      </c>
      <c r="DO734" s="27">
        <f t="shared" si="942"/>
        <v>57.031249999999993</v>
      </c>
      <c r="DP734" s="27">
        <f t="shared" si="943"/>
        <v>58.296130952380949</v>
      </c>
      <c r="DQ734" s="30">
        <f t="shared" si="944"/>
        <v>15.885703574488929</v>
      </c>
      <c r="DR734" s="5">
        <v>54</v>
      </c>
      <c r="DS734" s="5">
        <v>45</v>
      </c>
      <c r="DT734" s="5">
        <v>761</v>
      </c>
      <c r="DU734" s="5">
        <v>696</v>
      </c>
      <c r="DV734" s="5">
        <v>328</v>
      </c>
      <c r="DW734" s="5">
        <v>331</v>
      </c>
      <c r="DX734" s="5">
        <v>495</v>
      </c>
      <c r="DY734" s="5">
        <v>390</v>
      </c>
      <c r="DZ734" s="22">
        <v>7</v>
      </c>
      <c r="EA734" s="22">
        <v>4</v>
      </c>
      <c r="EB734" s="22">
        <f t="shared" si="945"/>
        <v>-3</v>
      </c>
      <c r="EC734" s="26">
        <f t="shared" si="946"/>
        <v>0.54628224582703444</v>
      </c>
      <c r="ED734" s="27">
        <f t="shared" si="947"/>
        <v>0.31216128332973397</v>
      </c>
      <c r="EE734" s="27">
        <f t="shared" si="948"/>
        <v>-0.23412096249730047</v>
      </c>
      <c r="EF734" s="6">
        <v>51.583333333299997</v>
      </c>
      <c r="EG734" s="6">
        <f t="shared" si="949"/>
        <v>1.0746527777770833</v>
      </c>
      <c r="EH734" s="5">
        <v>1.07</v>
      </c>
      <c r="EI734" s="5">
        <v>4.12</v>
      </c>
      <c r="EJ734" s="21">
        <f t="shared" si="950"/>
        <v>0.20616570327552985</v>
      </c>
      <c r="EK734" s="1">
        <v>0</v>
      </c>
      <c r="EL734" s="22">
        <v>0</v>
      </c>
      <c r="EM734" s="22">
        <v>0</v>
      </c>
      <c r="EN734" s="1">
        <v>0</v>
      </c>
      <c r="EO734" s="3">
        <f t="shared" si="951"/>
        <v>0</v>
      </c>
      <c r="EP734" s="6">
        <f t="shared" si="952"/>
        <v>0</v>
      </c>
      <c r="EQ734" s="3">
        <f t="shared" si="953"/>
        <v>0</v>
      </c>
      <c r="ER734" s="20">
        <f t="shared" si="954"/>
        <v>0</v>
      </c>
      <c r="ES734" s="20">
        <f t="shared" si="955"/>
        <v>0</v>
      </c>
      <c r="ET734" s="20">
        <f t="shared" si="956"/>
        <v>0</v>
      </c>
      <c r="EU734" s="3" t="str">
        <f t="shared" si="957"/>
        <v xml:space="preserve"> </v>
      </c>
      <c r="EX734" s="20" t="str">
        <f t="shared" si="958"/>
        <v xml:space="preserve"> </v>
      </c>
      <c r="EY734" s="5">
        <v>1</v>
      </c>
      <c r="EZ734" s="5">
        <v>0</v>
      </c>
      <c r="FA734" s="22">
        <v>27</v>
      </c>
      <c r="FB734" s="22">
        <v>6</v>
      </c>
      <c r="FC734" s="22">
        <v>18</v>
      </c>
      <c r="FD734" s="22">
        <v>0</v>
      </c>
      <c r="FE734" s="22">
        <v>0</v>
      </c>
      <c r="FF734" s="22">
        <v>17</v>
      </c>
      <c r="FG734" s="22">
        <v>0</v>
      </c>
      <c r="FH734" s="22">
        <v>0</v>
      </c>
      <c r="FI734" s="6">
        <v>45.883333333300001</v>
      </c>
      <c r="FJ734" s="6">
        <f t="shared" si="959"/>
        <v>0.95590277777708332</v>
      </c>
      <c r="FK734" s="5">
        <v>0.93</v>
      </c>
      <c r="FL734" s="5">
        <v>3.8</v>
      </c>
      <c r="FM734" s="21">
        <f t="shared" si="960"/>
        <v>0.19661733615221991</v>
      </c>
      <c r="FN734" s="1">
        <v>0</v>
      </c>
      <c r="FO734" s="22">
        <v>0</v>
      </c>
      <c r="FP734" s="22">
        <v>0</v>
      </c>
      <c r="FQ734" s="1">
        <v>0</v>
      </c>
      <c r="FR734" s="1">
        <f t="shared" si="961"/>
        <v>0</v>
      </c>
      <c r="FS734" s="3">
        <f t="shared" si="962"/>
        <v>0</v>
      </c>
      <c r="FT734" s="3" t="str">
        <f t="shared" si="963"/>
        <v xml:space="preserve"> </v>
      </c>
      <c r="FW734" s="20" t="str">
        <f t="shared" si="964"/>
        <v xml:space="preserve"> </v>
      </c>
      <c r="FX734" s="5">
        <v>1</v>
      </c>
      <c r="FY734" s="5">
        <v>1</v>
      </c>
      <c r="FZ734" s="22">
        <v>8</v>
      </c>
      <c r="GA734" s="22">
        <v>24</v>
      </c>
      <c r="GB734" s="22">
        <v>1</v>
      </c>
      <c r="GC734" s="22">
        <v>13</v>
      </c>
      <c r="GD734" s="22">
        <v>14</v>
      </c>
      <c r="GE734" s="22">
        <v>2</v>
      </c>
      <c r="GF734" s="22">
        <v>0</v>
      </c>
      <c r="GG734" s="22">
        <v>1</v>
      </c>
      <c r="GH734" s="1">
        <v>43</v>
      </c>
      <c r="GI734" s="1">
        <v>1</v>
      </c>
      <c r="GJ734" s="1">
        <v>29</v>
      </c>
      <c r="GK734" s="1">
        <v>1</v>
      </c>
      <c r="GN734" s="31" t="str">
        <f t="shared" si="965"/>
        <v xml:space="preserve"> </v>
      </c>
      <c r="GP734" s="1">
        <v>1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32" t="str">
        <f t="shared" si="966"/>
        <v xml:space="preserve"> </v>
      </c>
      <c r="GW734" s="9">
        <f t="shared" si="967"/>
        <v>1</v>
      </c>
      <c r="GX734" s="10">
        <v>0.2</v>
      </c>
      <c r="GY734" s="10">
        <v>3</v>
      </c>
      <c r="GZ734" s="10">
        <v>3.2</v>
      </c>
      <c r="HA734" s="29">
        <f t="shared" si="968"/>
        <v>6.6666666666666666E-2</v>
      </c>
      <c r="HB734" s="29">
        <f t="shared" si="969"/>
        <v>0.22163222901997001</v>
      </c>
      <c r="HC734">
        <v>16.600000000000001</v>
      </c>
      <c r="HD734">
        <v>18.100000000000001</v>
      </c>
      <c r="HE734">
        <v>7.3</v>
      </c>
      <c r="HF734">
        <v>-0.4</v>
      </c>
      <c r="HG734">
        <v>4.0999999999999996</v>
      </c>
      <c r="HH734">
        <v>0</v>
      </c>
      <c r="HI734">
        <v>3.7</v>
      </c>
      <c r="HJ734" s="11">
        <f t="shared" si="970"/>
        <v>7.7083333333333337E-2</v>
      </c>
      <c r="HK734" s="11">
        <f t="shared" si="971"/>
        <v>0.25626226480434033</v>
      </c>
      <c r="HL734">
        <v>99</v>
      </c>
      <c r="HM734">
        <v>0</v>
      </c>
      <c r="HN734">
        <v>0</v>
      </c>
      <c r="HQ734" s="33">
        <v>1700000</v>
      </c>
      <c r="HR734" s="33">
        <v>0</v>
      </c>
      <c r="HS734" s="30">
        <f t="shared" si="972"/>
        <v>1.5926829268292684</v>
      </c>
    </row>
    <row r="735" spans="1:227" x14ac:dyDescent="0.2">
      <c r="A735" s="1">
        <v>38</v>
      </c>
      <c r="B735" s="2" t="s">
        <v>3289</v>
      </c>
      <c r="C735" s="2" t="s">
        <v>3290</v>
      </c>
      <c r="D735" s="2" t="s">
        <v>297</v>
      </c>
      <c r="E735" s="2" t="s">
        <v>240</v>
      </c>
      <c r="F735" s="2">
        <v>71</v>
      </c>
      <c r="G735" s="2">
        <v>185</v>
      </c>
      <c r="H735" s="2" t="s">
        <v>231</v>
      </c>
      <c r="I735" s="2" t="s">
        <v>258</v>
      </c>
      <c r="J735" s="3">
        <v>26</v>
      </c>
      <c r="K735" s="5" t="s">
        <v>3291</v>
      </c>
      <c r="L735" s="5" t="s">
        <v>3292</v>
      </c>
      <c r="M735" s="5" t="s">
        <v>1205</v>
      </c>
      <c r="N735" s="5" t="s">
        <v>286</v>
      </c>
      <c r="O735" s="2" t="s">
        <v>286</v>
      </c>
      <c r="P735" s="2" t="s">
        <v>314</v>
      </c>
      <c r="Q735" s="1">
        <v>6</v>
      </c>
      <c r="R735" s="1">
        <v>0</v>
      </c>
      <c r="S735" s="1">
        <v>1</v>
      </c>
      <c r="T735" s="1">
        <v>1</v>
      </c>
      <c r="U735" s="1">
        <v>-1</v>
      </c>
      <c r="V735" s="1">
        <v>13</v>
      </c>
      <c r="W735" s="20">
        <f t="shared" si="894"/>
        <v>0</v>
      </c>
      <c r="X735" s="6">
        <v>81.650000000000006</v>
      </c>
      <c r="Y735" s="6">
        <f t="shared" si="895"/>
        <v>13.608333333333334</v>
      </c>
      <c r="Z735" s="1">
        <v>115</v>
      </c>
      <c r="AA735" s="6">
        <f t="shared" si="896"/>
        <v>19.166666666666668</v>
      </c>
      <c r="AB735" s="8">
        <f t="shared" si="897"/>
        <v>0.71000000000000008</v>
      </c>
      <c r="AC735" s="3">
        <f t="shared" si="898"/>
        <v>0</v>
      </c>
      <c r="AD735" s="8">
        <f t="shared" si="899"/>
        <v>0</v>
      </c>
      <c r="AE735" s="20">
        <f t="shared" si="900"/>
        <v>0</v>
      </c>
      <c r="AF735" s="20">
        <f t="shared" si="901"/>
        <v>1</v>
      </c>
      <c r="AG735" s="20">
        <f t="shared" si="902"/>
        <v>1</v>
      </c>
      <c r="AH735" s="3">
        <f t="shared" si="903"/>
        <v>51</v>
      </c>
      <c r="AI735" s="3">
        <f t="shared" si="904"/>
        <v>24</v>
      </c>
      <c r="AJ735" s="3">
        <f t="shared" si="905"/>
        <v>27</v>
      </c>
      <c r="AK735" s="20">
        <f t="shared" si="906"/>
        <v>0.47058823529411764</v>
      </c>
      <c r="AL735" s="6">
        <v>14.9</v>
      </c>
      <c r="AM735" s="1">
        <v>8</v>
      </c>
      <c r="AN735" s="1">
        <v>2</v>
      </c>
      <c r="AO735" s="1">
        <v>5</v>
      </c>
      <c r="AP735" s="1">
        <v>0</v>
      </c>
      <c r="AQ735" s="1">
        <v>3</v>
      </c>
      <c r="AR735" s="6">
        <f t="shared" si="907"/>
        <v>5.878750765462339</v>
      </c>
      <c r="AS735" s="6">
        <f t="shared" si="908"/>
        <v>1.4696876913655847</v>
      </c>
      <c r="AT735" s="6">
        <f t="shared" si="909"/>
        <v>3.6742192284139614</v>
      </c>
      <c r="AU735" s="6">
        <f t="shared" si="910"/>
        <v>0</v>
      </c>
      <c r="AV735" s="6">
        <f t="shared" si="911"/>
        <v>2.2045315370483767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7">
        <f>(EA735+FH735+GG735)-(DZ735+FG735+GF735)-((BD735/60)*(0.11)+(EF735/60)*(-0.14)+(FI735/60)*(0.13))</f>
        <v>-0.1398388888889</v>
      </c>
      <c r="BD735" s="6">
        <v>72.733333333299996</v>
      </c>
      <c r="BE735" s="6">
        <f t="shared" si="912"/>
        <v>12.122222222216665</v>
      </c>
      <c r="BF735" s="5">
        <v>12.04</v>
      </c>
      <c r="BG735" s="5">
        <v>37.65</v>
      </c>
      <c r="BH735" s="21">
        <f t="shared" si="913"/>
        <v>0.24230227409941638</v>
      </c>
      <c r="BI735" s="1">
        <v>0</v>
      </c>
      <c r="BJ735" s="22">
        <v>0</v>
      </c>
      <c r="BK735" s="22">
        <v>0</v>
      </c>
      <c r="BL735" s="1">
        <v>0</v>
      </c>
      <c r="BM735" s="1">
        <f t="shared" si="914"/>
        <v>0</v>
      </c>
      <c r="BN735" s="8">
        <f t="shared" si="915"/>
        <v>0</v>
      </c>
      <c r="BO735" s="3">
        <f t="shared" si="916"/>
        <v>0</v>
      </c>
      <c r="BP735" s="20">
        <f t="shared" si="917"/>
        <v>0</v>
      </c>
      <c r="BQ735" s="20">
        <f t="shared" si="918"/>
        <v>0</v>
      </c>
      <c r="BR735" s="20">
        <f t="shared" si="919"/>
        <v>0</v>
      </c>
      <c r="BS735" s="3">
        <f t="shared" si="920"/>
        <v>49</v>
      </c>
      <c r="BT735" s="1">
        <v>24</v>
      </c>
      <c r="BU735" s="1">
        <v>25</v>
      </c>
      <c r="BV735" s="20">
        <f t="shared" si="921"/>
        <v>0.48979591836734693</v>
      </c>
      <c r="BW735" s="5">
        <v>7</v>
      </c>
      <c r="BX735" s="5">
        <v>11</v>
      </c>
      <c r="BY735" s="21">
        <f t="shared" si="922"/>
        <v>0.32142857142857145</v>
      </c>
      <c r="BZ735" s="5">
        <v>13</v>
      </c>
      <c r="CA735" s="5">
        <v>10</v>
      </c>
      <c r="CB735" s="23">
        <f t="shared" si="923"/>
        <v>0.4107142857142857</v>
      </c>
      <c r="CC735" s="5">
        <v>8</v>
      </c>
      <c r="CD735" s="5">
        <v>7</v>
      </c>
      <c r="CE735" s="23">
        <f t="shared" si="924"/>
        <v>0.26785714285714285</v>
      </c>
      <c r="CF735" s="23">
        <f t="shared" si="925"/>
        <v>0.43902439024390244</v>
      </c>
      <c r="CG735" s="24">
        <v>3</v>
      </c>
      <c r="CH735" s="5">
        <v>24</v>
      </c>
      <c r="CI735" s="5">
        <v>21</v>
      </c>
      <c r="CJ735" s="5">
        <v>17</v>
      </c>
      <c r="CK735">
        <v>15.034780189999999</v>
      </c>
      <c r="CL735" s="5">
        <v>-0.48</v>
      </c>
      <c r="CM735" s="5">
        <v>9</v>
      </c>
      <c r="CN735" s="5">
        <v>-0.89100000000000001</v>
      </c>
      <c r="CO735" s="5">
        <v>0.245</v>
      </c>
      <c r="CP735" s="5">
        <v>-8.5440000000000005</v>
      </c>
      <c r="CQ735" s="21">
        <f t="shared" si="926"/>
        <v>0</v>
      </c>
      <c r="CR735" s="25">
        <f t="shared" si="927"/>
        <v>0.9</v>
      </c>
      <c r="CS735" s="22">
        <f t="shared" si="928"/>
        <v>900</v>
      </c>
      <c r="CT735" s="21">
        <f t="shared" si="929"/>
        <v>-9.9999999999999978E-2</v>
      </c>
      <c r="CU735" s="26">
        <f t="shared" si="930"/>
        <v>0</v>
      </c>
      <c r="CV735" s="27">
        <f t="shared" si="931"/>
        <v>2.4916943521594686</v>
      </c>
      <c r="CW735" s="27">
        <f t="shared" si="932"/>
        <v>24.08637873754153</v>
      </c>
      <c r="CX735" s="27">
        <f t="shared" si="933"/>
        <v>24.916943521594689</v>
      </c>
      <c r="CY735" s="27">
        <f t="shared" si="934"/>
        <v>49.003322259136212</v>
      </c>
      <c r="CZ735" s="27">
        <f t="shared" si="935"/>
        <v>52.325581395348841</v>
      </c>
      <c r="DA735" s="28">
        <f t="shared" si="936"/>
        <v>-3.3222591362126295</v>
      </c>
      <c r="DB735" s="5">
        <v>0</v>
      </c>
      <c r="DC735" s="5">
        <v>3</v>
      </c>
      <c r="DD735" s="22">
        <v>29</v>
      </c>
      <c r="DE735" s="22">
        <v>27</v>
      </c>
      <c r="DF735" s="22">
        <v>12</v>
      </c>
      <c r="DG735" s="22">
        <v>12</v>
      </c>
      <c r="DH735" s="22">
        <v>21</v>
      </c>
      <c r="DI735" s="22">
        <v>18</v>
      </c>
      <c r="DJ735" s="29">
        <f t="shared" si="937"/>
        <v>5.7041554979337139</v>
      </c>
      <c r="DK735" s="27">
        <f t="shared" si="938"/>
        <v>2.1248339973439578</v>
      </c>
      <c r="DL735" s="27">
        <f t="shared" si="939"/>
        <v>2.6560424966799472</v>
      </c>
      <c r="DM735" s="27">
        <f t="shared" si="940"/>
        <v>28.419654714475435</v>
      </c>
      <c r="DN735" s="27">
        <f t="shared" si="941"/>
        <v>32.403718459495352</v>
      </c>
      <c r="DO735" s="27">
        <f t="shared" si="942"/>
        <v>48.33997343957504</v>
      </c>
      <c r="DP735" s="27">
        <f t="shared" si="943"/>
        <v>63.479415670650738</v>
      </c>
      <c r="DQ735" s="30">
        <f t="shared" si="944"/>
        <v>11.817183094863069</v>
      </c>
      <c r="DR735" s="5">
        <v>8</v>
      </c>
      <c r="DS735" s="5">
        <v>10</v>
      </c>
      <c r="DT735" s="5">
        <v>99</v>
      </c>
      <c r="DU735" s="5">
        <v>112</v>
      </c>
      <c r="DV735" s="5">
        <v>30</v>
      </c>
      <c r="DW735" s="5">
        <v>56</v>
      </c>
      <c r="DX735" s="5">
        <v>61</v>
      </c>
      <c r="DY735" s="5">
        <v>45</v>
      </c>
      <c r="DZ735" s="22">
        <v>0</v>
      </c>
      <c r="EA735" s="22">
        <v>0</v>
      </c>
      <c r="EB735" s="22">
        <f t="shared" si="945"/>
        <v>0</v>
      </c>
      <c r="EC735" s="26">
        <f t="shared" si="946"/>
        <v>0</v>
      </c>
      <c r="ED735" s="27">
        <f t="shared" si="947"/>
        <v>0</v>
      </c>
      <c r="EE735" s="27">
        <f t="shared" si="948"/>
        <v>0</v>
      </c>
      <c r="EF735" s="6">
        <v>2.85</v>
      </c>
      <c r="EG735" s="6">
        <f t="shared" si="949"/>
        <v>0.47500000000000003</v>
      </c>
      <c r="EH735" s="5">
        <v>0.47</v>
      </c>
      <c r="EI735" s="5">
        <v>3.27</v>
      </c>
      <c r="EJ735" s="21">
        <f t="shared" si="950"/>
        <v>0.12566844919786094</v>
      </c>
      <c r="EK735" s="1">
        <v>0</v>
      </c>
      <c r="EL735" s="22">
        <v>0</v>
      </c>
      <c r="EM735" s="22">
        <v>0</v>
      </c>
      <c r="EN735" s="1">
        <v>0</v>
      </c>
      <c r="EO735" s="3">
        <f t="shared" si="951"/>
        <v>0</v>
      </c>
      <c r="EP735" s="6">
        <f t="shared" si="952"/>
        <v>0</v>
      </c>
      <c r="EQ735" s="3">
        <f t="shared" si="953"/>
        <v>0</v>
      </c>
      <c r="ER735" s="20">
        <f t="shared" si="954"/>
        <v>0</v>
      </c>
      <c r="ES735" s="20">
        <f t="shared" si="955"/>
        <v>0</v>
      </c>
      <c r="ET735" s="20">
        <f t="shared" si="956"/>
        <v>0</v>
      </c>
      <c r="EU735" s="3">
        <f t="shared" si="957"/>
        <v>1</v>
      </c>
      <c r="EV735" s="1">
        <v>0</v>
      </c>
      <c r="EW735" s="1">
        <v>1</v>
      </c>
      <c r="EX735" s="20">
        <f t="shared" si="958"/>
        <v>0</v>
      </c>
      <c r="EY735" s="5">
        <v>0</v>
      </c>
      <c r="EZ735" s="5">
        <v>0</v>
      </c>
      <c r="FA735" s="22">
        <v>1</v>
      </c>
      <c r="FB735" s="22">
        <v>0</v>
      </c>
      <c r="FC735" s="22">
        <v>1</v>
      </c>
      <c r="FD735" s="22">
        <v>1</v>
      </c>
      <c r="FE735" s="22">
        <v>0</v>
      </c>
      <c r="FF735" s="22">
        <v>0</v>
      </c>
      <c r="FG735" s="22">
        <v>0</v>
      </c>
      <c r="FH735" s="22">
        <v>0</v>
      </c>
      <c r="FI735" s="6">
        <v>6.0666666666999998</v>
      </c>
      <c r="FJ735" s="6">
        <f t="shared" si="959"/>
        <v>1.0111111111166666</v>
      </c>
      <c r="FK735" s="5">
        <v>1.01</v>
      </c>
      <c r="FL735" s="5">
        <v>5.17</v>
      </c>
      <c r="FM735" s="21">
        <f t="shared" si="960"/>
        <v>0.16343042071197411</v>
      </c>
      <c r="FN735" s="1">
        <v>0</v>
      </c>
      <c r="FO735" s="22">
        <v>0</v>
      </c>
      <c r="FP735" s="22">
        <v>1</v>
      </c>
      <c r="FQ735" s="1">
        <v>1</v>
      </c>
      <c r="FR735" s="1">
        <f t="shared" si="961"/>
        <v>1</v>
      </c>
      <c r="FS735" s="3">
        <f t="shared" si="962"/>
        <v>0</v>
      </c>
      <c r="FT735" s="3">
        <f t="shared" si="963"/>
        <v>1</v>
      </c>
      <c r="FU735" s="1">
        <v>0</v>
      </c>
      <c r="FV735" s="1">
        <v>1</v>
      </c>
      <c r="FW735" s="20">
        <f t="shared" si="964"/>
        <v>0</v>
      </c>
      <c r="FX735" s="5">
        <v>1</v>
      </c>
      <c r="FY735" s="5">
        <v>0</v>
      </c>
      <c r="FZ735" s="22">
        <v>0</v>
      </c>
      <c r="GA735" s="22">
        <v>4</v>
      </c>
      <c r="GB735" s="22">
        <v>0</v>
      </c>
      <c r="GC735" s="22">
        <v>1</v>
      </c>
      <c r="GD735" s="22">
        <v>2</v>
      </c>
      <c r="GE735" s="22">
        <v>0</v>
      </c>
      <c r="GF735" s="22">
        <v>0</v>
      </c>
      <c r="GG735" s="22">
        <v>0</v>
      </c>
      <c r="GH735" s="1">
        <v>2</v>
      </c>
      <c r="GI735" s="1">
        <v>0</v>
      </c>
      <c r="GJ735" s="1">
        <v>3</v>
      </c>
      <c r="GK735" s="1">
        <v>0</v>
      </c>
      <c r="GN735" s="31" t="str">
        <f t="shared" si="965"/>
        <v xml:space="preserve"> 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32" t="str">
        <f t="shared" si="966"/>
        <v xml:space="preserve"> </v>
      </c>
      <c r="GW735" s="9">
        <f t="shared" si="967"/>
        <v>3</v>
      </c>
      <c r="GX735" s="10">
        <v>-0.1</v>
      </c>
      <c r="GY735" s="10">
        <v>0.1</v>
      </c>
      <c r="GZ735" s="10">
        <v>-0.1</v>
      </c>
      <c r="HA735" s="29">
        <f t="shared" si="968"/>
        <v>-1.6666666666666666E-2</v>
      </c>
      <c r="HB735" s="29">
        <f t="shared" si="969"/>
        <v>-7.3484384568279243E-2</v>
      </c>
      <c r="HC735">
        <v>1.2</v>
      </c>
      <c r="HD735">
        <v>1.2</v>
      </c>
      <c r="HE735">
        <v>-0.2</v>
      </c>
      <c r="HF735">
        <v>-0.2</v>
      </c>
      <c r="HG735">
        <v>0.1</v>
      </c>
      <c r="HH735">
        <v>0</v>
      </c>
      <c r="HI735">
        <v>-0.2</v>
      </c>
      <c r="HJ735" s="11">
        <f t="shared" si="970"/>
        <v>-3.3333333333333333E-2</v>
      </c>
      <c r="HK735" s="11">
        <f t="shared" si="971"/>
        <v>-0.14696876913655849</v>
      </c>
      <c r="HL735">
        <v>12</v>
      </c>
      <c r="HM735">
        <v>0</v>
      </c>
      <c r="HN735">
        <v>0</v>
      </c>
      <c r="HQ735" s="33">
        <v>69697</v>
      </c>
      <c r="HR735" s="33">
        <v>0</v>
      </c>
      <c r="HS735" s="30">
        <f t="shared" si="972"/>
        <v>-0.21596457649667405</v>
      </c>
    </row>
    <row r="736" spans="1:227" x14ac:dyDescent="0.2">
      <c r="A736" s="1">
        <v>2</v>
      </c>
      <c r="B736" s="2" t="s">
        <v>3293</v>
      </c>
      <c r="C736" s="2" t="s">
        <v>410</v>
      </c>
      <c r="E736" s="2" t="s">
        <v>411</v>
      </c>
      <c r="F736" s="2">
        <v>71</v>
      </c>
      <c r="G736" s="2">
        <v>191</v>
      </c>
      <c r="H736" s="2" t="s">
        <v>231</v>
      </c>
      <c r="J736" s="3">
        <v>36</v>
      </c>
      <c r="K736" s="5" t="s">
        <v>3294</v>
      </c>
      <c r="L736" s="5" t="s">
        <v>3295</v>
      </c>
      <c r="M736" s="5" t="s">
        <v>342</v>
      </c>
      <c r="N736" s="5" t="s">
        <v>375</v>
      </c>
      <c r="O736" s="2" t="s">
        <v>375</v>
      </c>
      <c r="P736" s="2" t="s">
        <v>271</v>
      </c>
      <c r="Q736" s="1">
        <v>48</v>
      </c>
      <c r="R736" s="1">
        <v>6</v>
      </c>
      <c r="S736" s="1">
        <v>21</v>
      </c>
      <c r="T736" s="1">
        <v>27</v>
      </c>
      <c r="U736" s="1">
        <v>-14</v>
      </c>
      <c r="V736" s="1">
        <v>83</v>
      </c>
      <c r="W736" s="20">
        <f t="shared" si="894"/>
        <v>7.2289156626506021E-2</v>
      </c>
      <c r="X736" s="6">
        <v>1120.6666666666999</v>
      </c>
      <c r="Y736" s="6">
        <f t="shared" si="895"/>
        <v>23.347222222222914</v>
      </c>
      <c r="Z736" s="1">
        <v>1214</v>
      </c>
      <c r="AA736" s="6">
        <f t="shared" si="896"/>
        <v>25.291666666666668</v>
      </c>
      <c r="AB736" s="8">
        <f t="shared" si="897"/>
        <v>0.92311916529382199</v>
      </c>
      <c r="AC736" s="3">
        <f t="shared" si="898"/>
        <v>75.049853372434029</v>
      </c>
      <c r="AD736" s="8">
        <f t="shared" si="899"/>
        <v>4.0181361115519705</v>
      </c>
      <c r="AE736" s="20">
        <f t="shared" si="900"/>
        <v>0.11320754716981132</v>
      </c>
      <c r="AF736" s="20">
        <f t="shared" si="901"/>
        <v>0.39622641509433965</v>
      </c>
      <c r="AG736" s="20">
        <f t="shared" si="902"/>
        <v>0.50943396226415094</v>
      </c>
      <c r="AH736" s="3" t="e">
        <f t="shared" si="903"/>
        <v>#VALUE!</v>
      </c>
      <c r="AI736" s="3" t="str">
        <f t="shared" si="904"/>
        <v xml:space="preserve"> </v>
      </c>
      <c r="AJ736" s="3" t="str">
        <f t="shared" si="905"/>
        <v xml:space="preserve"> </v>
      </c>
      <c r="AK736" s="20" t="e">
        <f t="shared" si="906"/>
        <v>#VALUE!</v>
      </c>
      <c r="AL736" s="6">
        <v>0</v>
      </c>
      <c r="AM736" s="1">
        <v>34</v>
      </c>
      <c r="AN736" s="1">
        <v>86</v>
      </c>
      <c r="AO736" s="1">
        <v>37</v>
      </c>
      <c r="AP736" s="1">
        <v>37</v>
      </c>
      <c r="AQ736" s="1">
        <v>20</v>
      </c>
      <c r="AR736" s="6">
        <f t="shared" si="907"/>
        <v>1.8203450327185657</v>
      </c>
      <c r="AS736" s="6">
        <f t="shared" si="908"/>
        <v>4.6044021415822547</v>
      </c>
      <c r="AT736" s="6">
        <f t="shared" si="909"/>
        <v>1.9809637120760863</v>
      </c>
      <c r="AU736" s="6">
        <f t="shared" si="910"/>
        <v>1.9809637120760863</v>
      </c>
      <c r="AV736" s="6">
        <f t="shared" si="911"/>
        <v>1.0707911957168033</v>
      </c>
      <c r="AW736" s="1">
        <v>22</v>
      </c>
      <c r="AX736" s="1">
        <v>11</v>
      </c>
      <c r="AY736" s="1">
        <v>0</v>
      </c>
      <c r="AZ736" s="1">
        <v>0</v>
      </c>
      <c r="BA736" s="1">
        <v>0</v>
      </c>
      <c r="BB736" s="1">
        <v>0</v>
      </c>
      <c r="BC736" s="7">
        <f>(EA736+FH736+GG736)-(DZ736+FG736+GF736)-((BD736/60)*(-0.29)+(EF736/60)*0.11+(FI736/60)*(-0.33))</f>
        <v>2.2574333333335153</v>
      </c>
      <c r="BD736" s="6">
        <v>876.05</v>
      </c>
      <c r="BE736" s="6">
        <f t="shared" si="912"/>
        <v>18.251041666666666</v>
      </c>
      <c r="BF736" s="5">
        <v>17.53</v>
      </c>
      <c r="BG736" s="5">
        <v>32.03</v>
      </c>
      <c r="BH736" s="21">
        <f t="shared" si="913"/>
        <v>0.35371267150928171</v>
      </c>
      <c r="BI736" s="1">
        <v>3</v>
      </c>
      <c r="BJ736" s="22">
        <v>4</v>
      </c>
      <c r="BK736" s="22">
        <v>9</v>
      </c>
      <c r="BL736" s="1">
        <v>13</v>
      </c>
      <c r="BM736" s="1">
        <f t="shared" si="914"/>
        <v>16</v>
      </c>
      <c r="BN736" s="8">
        <f t="shared" si="915"/>
        <v>1.0958278637064094</v>
      </c>
      <c r="BO736" s="3">
        <f t="shared" si="916"/>
        <v>54.322580645161295</v>
      </c>
      <c r="BP736" s="20">
        <f t="shared" si="917"/>
        <v>9.6774193548387094E-2</v>
      </c>
      <c r="BQ736" s="20">
        <f t="shared" si="918"/>
        <v>0.41935483870967744</v>
      </c>
      <c r="BR736" s="20">
        <f t="shared" si="919"/>
        <v>0.5161290322580645</v>
      </c>
      <c r="BS736" s="3" t="str">
        <f t="shared" si="920"/>
        <v xml:space="preserve"> </v>
      </c>
      <c r="BV736" s="20" t="str">
        <f t="shared" si="921"/>
        <v xml:space="preserve"> </v>
      </c>
      <c r="BW736" s="5">
        <v>119</v>
      </c>
      <c r="BX736" s="5">
        <v>147</v>
      </c>
      <c r="BY736" s="21">
        <f t="shared" si="922"/>
        <v>0.35609103078982596</v>
      </c>
      <c r="BZ736" s="5">
        <v>114</v>
      </c>
      <c r="CA736" s="5">
        <v>92</v>
      </c>
      <c r="CB736" s="23">
        <f t="shared" si="923"/>
        <v>0.27576974564926371</v>
      </c>
      <c r="CC736" s="5">
        <v>140</v>
      </c>
      <c r="CD736" s="5">
        <v>135</v>
      </c>
      <c r="CE736" s="23">
        <f t="shared" si="924"/>
        <v>0.36813922356091033</v>
      </c>
      <c r="CF736" s="23">
        <f t="shared" si="925"/>
        <v>0.56355932203389836</v>
      </c>
      <c r="CG736" s="24">
        <v>6</v>
      </c>
      <c r="CH736" s="5">
        <v>289</v>
      </c>
      <c r="CI736" s="5">
        <v>275</v>
      </c>
      <c r="CJ736" s="5">
        <v>252</v>
      </c>
      <c r="CK736">
        <v>15.448509870000001</v>
      </c>
      <c r="CL736" s="5">
        <v>-0.04</v>
      </c>
      <c r="CM736" s="5">
        <v>4</v>
      </c>
      <c r="CN736" s="5">
        <v>-1.6E-2</v>
      </c>
      <c r="CO736" s="5">
        <v>0.17899999999999999</v>
      </c>
      <c r="CP736" s="5">
        <v>-0.36099999999999999</v>
      </c>
      <c r="CQ736" s="21">
        <f t="shared" si="926"/>
        <v>7.3634204275534437E-2</v>
      </c>
      <c r="CR736" s="25">
        <f t="shared" si="927"/>
        <v>0.89512195121951221</v>
      </c>
      <c r="CS736" s="22">
        <f t="shared" si="928"/>
        <v>902.48537164706568</v>
      </c>
      <c r="CT736" s="21">
        <f t="shared" si="929"/>
        <v>-3.124384450495335E-2</v>
      </c>
      <c r="CU736" s="26">
        <f t="shared" si="930"/>
        <v>2.2104962920707356</v>
      </c>
      <c r="CV736" s="27">
        <f t="shared" si="931"/>
        <v>3.0661722760981176</v>
      </c>
      <c r="CW736" s="27">
        <f t="shared" si="932"/>
        <v>30.019965772960635</v>
      </c>
      <c r="CX736" s="27">
        <f t="shared" si="933"/>
        <v>29.23559612093554</v>
      </c>
      <c r="CY736" s="27">
        <f t="shared" si="934"/>
        <v>56.759840273816309</v>
      </c>
      <c r="CZ736" s="27">
        <f t="shared" si="935"/>
        <v>57.615516257843694</v>
      </c>
      <c r="DA736" s="28">
        <f t="shared" si="936"/>
        <v>-0.85567598402738554</v>
      </c>
      <c r="DB736" s="5">
        <v>31</v>
      </c>
      <c r="DC736" s="5">
        <v>43</v>
      </c>
      <c r="DD736" s="22">
        <v>390</v>
      </c>
      <c r="DE736" s="22">
        <v>367</v>
      </c>
      <c r="DF736" s="22">
        <v>153</v>
      </c>
      <c r="DG736" s="22">
        <v>178</v>
      </c>
      <c r="DH736" s="22">
        <v>220</v>
      </c>
      <c r="DI736" s="22">
        <v>222</v>
      </c>
      <c r="DJ736" s="29">
        <f t="shared" si="937"/>
        <v>-2.1260997128409453</v>
      </c>
      <c r="DK736" s="27">
        <f t="shared" si="938"/>
        <v>2.7318139244458317</v>
      </c>
      <c r="DL736" s="27">
        <f t="shared" si="939"/>
        <v>2.3805807055885104</v>
      </c>
      <c r="DM736" s="27">
        <f t="shared" si="940"/>
        <v>30.128004995316886</v>
      </c>
      <c r="DN736" s="27">
        <f t="shared" si="941"/>
        <v>25.991258195441773</v>
      </c>
      <c r="DO736" s="27">
        <f t="shared" si="942"/>
        <v>55.338744926631279</v>
      </c>
      <c r="DP736" s="27">
        <f t="shared" si="943"/>
        <v>54.870433968154849</v>
      </c>
      <c r="DQ736" s="30">
        <f t="shared" si="944"/>
        <v>-1.3239869425038151</v>
      </c>
      <c r="DR736" s="5">
        <v>70</v>
      </c>
      <c r="DS736" s="5">
        <v>61</v>
      </c>
      <c r="DT736" s="5">
        <v>702</v>
      </c>
      <c r="DU736" s="5">
        <v>605</v>
      </c>
      <c r="DV736" s="5">
        <v>272</v>
      </c>
      <c r="DW736" s="5">
        <v>310</v>
      </c>
      <c r="DX736" s="5">
        <v>430</v>
      </c>
      <c r="DY736" s="5">
        <v>374</v>
      </c>
      <c r="DZ736" s="22">
        <v>8</v>
      </c>
      <c r="EA736" s="22">
        <v>6</v>
      </c>
      <c r="EB736" s="22">
        <f t="shared" si="945"/>
        <v>-2</v>
      </c>
      <c r="EC736" s="26">
        <f t="shared" si="946"/>
        <v>0.54791393185320469</v>
      </c>
      <c r="ED736" s="27">
        <f t="shared" si="947"/>
        <v>0.41093544888990358</v>
      </c>
      <c r="EE736" s="27">
        <f t="shared" si="948"/>
        <v>-0.13697848296330117</v>
      </c>
      <c r="EF736" s="6">
        <v>180.3</v>
      </c>
      <c r="EG736" s="6">
        <f t="shared" si="949"/>
        <v>3.7562500000000001</v>
      </c>
      <c r="EH736" s="5">
        <v>3.42</v>
      </c>
      <c r="EI736" s="5">
        <v>1.29</v>
      </c>
      <c r="EJ736" s="21">
        <f t="shared" si="950"/>
        <v>0.72611464968152861</v>
      </c>
      <c r="EK736" s="1">
        <v>3</v>
      </c>
      <c r="EL736" s="22">
        <v>3</v>
      </c>
      <c r="EM736" s="22">
        <v>4</v>
      </c>
      <c r="EN736" s="1">
        <v>8</v>
      </c>
      <c r="EO736" s="3">
        <f t="shared" si="951"/>
        <v>11</v>
      </c>
      <c r="EP736" s="6">
        <f t="shared" si="952"/>
        <v>3.6605657237936771</v>
      </c>
      <c r="EQ736" s="3">
        <f t="shared" si="953"/>
        <v>20.727272727272727</v>
      </c>
      <c r="ER736" s="20">
        <f t="shared" si="954"/>
        <v>0.13636363636363635</v>
      </c>
      <c r="ES736" s="20">
        <f t="shared" si="955"/>
        <v>0.36363636363636365</v>
      </c>
      <c r="ET736" s="20">
        <f t="shared" si="956"/>
        <v>0.5</v>
      </c>
      <c r="EU736" s="3" t="str">
        <f t="shared" si="957"/>
        <v xml:space="preserve"> </v>
      </c>
      <c r="EX736" s="20" t="str">
        <f t="shared" si="958"/>
        <v xml:space="preserve"> </v>
      </c>
      <c r="EY736" s="5">
        <v>22</v>
      </c>
      <c r="EZ736" s="5">
        <v>0</v>
      </c>
      <c r="FA736" s="22">
        <v>130</v>
      </c>
      <c r="FB736" s="22">
        <v>9</v>
      </c>
      <c r="FC736" s="22">
        <v>55</v>
      </c>
      <c r="FD736" s="22">
        <v>8</v>
      </c>
      <c r="FE736" s="22">
        <v>9</v>
      </c>
      <c r="FF736" s="22">
        <v>79</v>
      </c>
      <c r="FG736" s="22">
        <v>0</v>
      </c>
      <c r="FH736" s="22">
        <v>1</v>
      </c>
      <c r="FI736" s="6">
        <v>64.316666666700002</v>
      </c>
      <c r="FJ736" s="6">
        <f t="shared" si="959"/>
        <v>1.33993055555625</v>
      </c>
      <c r="FK736" s="5">
        <v>1.32</v>
      </c>
      <c r="FL736" s="5">
        <v>3.24</v>
      </c>
      <c r="FM736" s="21">
        <f t="shared" si="960"/>
        <v>0.28947368421052627</v>
      </c>
      <c r="FN736" s="1">
        <v>0</v>
      </c>
      <c r="FO736" s="22">
        <v>0</v>
      </c>
      <c r="FP736" s="22">
        <v>0</v>
      </c>
      <c r="FQ736" s="1">
        <v>0</v>
      </c>
      <c r="FR736" s="1">
        <f t="shared" si="961"/>
        <v>0</v>
      </c>
      <c r="FS736" s="3">
        <f t="shared" si="962"/>
        <v>0</v>
      </c>
      <c r="FT736" s="3" t="str">
        <f t="shared" si="963"/>
        <v xml:space="preserve"> </v>
      </c>
      <c r="FW736" s="20" t="str">
        <f t="shared" si="964"/>
        <v xml:space="preserve"> </v>
      </c>
      <c r="FX736" s="5">
        <v>0</v>
      </c>
      <c r="FY736" s="5">
        <v>6</v>
      </c>
      <c r="FZ736" s="22">
        <v>12</v>
      </c>
      <c r="GA736" s="22">
        <v>46</v>
      </c>
      <c r="GB736" s="22">
        <v>2</v>
      </c>
      <c r="GC736" s="22">
        <v>17</v>
      </c>
      <c r="GD736" s="22">
        <v>13</v>
      </c>
      <c r="GE736" s="22">
        <v>4</v>
      </c>
      <c r="GF736" s="22">
        <v>1</v>
      </c>
      <c r="GG736" s="22">
        <v>0</v>
      </c>
      <c r="GH736" s="1">
        <v>56</v>
      </c>
      <c r="GI736" s="1">
        <v>25</v>
      </c>
      <c r="GJ736" s="1">
        <v>51</v>
      </c>
      <c r="GK736" s="1">
        <v>6</v>
      </c>
      <c r="GN736" s="31" t="str">
        <f t="shared" si="965"/>
        <v xml:space="preserve"> </v>
      </c>
      <c r="GP736" s="1">
        <v>2</v>
      </c>
      <c r="GQ736" s="1">
        <v>0</v>
      </c>
      <c r="GR736" s="1">
        <v>1</v>
      </c>
      <c r="GS736" s="1">
        <v>0</v>
      </c>
      <c r="GT736" s="1">
        <v>0</v>
      </c>
      <c r="GU736" s="1">
        <v>0</v>
      </c>
      <c r="GV736" s="32" t="str">
        <f t="shared" si="966"/>
        <v xml:space="preserve"> </v>
      </c>
      <c r="GW736" s="9">
        <f t="shared" si="967"/>
        <v>4</v>
      </c>
      <c r="GX736" s="10">
        <v>2.4</v>
      </c>
      <c r="GY736" s="10">
        <v>1.1000000000000001</v>
      </c>
      <c r="GZ736" s="10">
        <v>3.4</v>
      </c>
      <c r="HA736" s="29">
        <f t="shared" si="968"/>
        <v>7.0833333333333331E-2</v>
      </c>
      <c r="HB736" s="29">
        <f t="shared" si="969"/>
        <v>0.18203450327185658</v>
      </c>
      <c r="HC736">
        <v>27.7</v>
      </c>
      <c r="HD736">
        <v>20.9</v>
      </c>
      <c r="HE736">
        <v>-11.8</v>
      </c>
      <c r="HF736">
        <v>4.3</v>
      </c>
      <c r="HG736">
        <v>0</v>
      </c>
      <c r="HH736">
        <v>0</v>
      </c>
      <c r="HI736">
        <v>4.3</v>
      </c>
      <c r="HJ736" s="11">
        <f t="shared" si="970"/>
        <v>8.9583333333333334E-2</v>
      </c>
      <c r="HK736" s="11">
        <f t="shared" si="971"/>
        <v>0.23022010707911272</v>
      </c>
      <c r="HL736">
        <v>99</v>
      </c>
      <c r="HM736">
        <v>0</v>
      </c>
      <c r="HN736">
        <v>0</v>
      </c>
      <c r="HQ736" s="33">
        <v>4100000</v>
      </c>
      <c r="HR736" s="33">
        <v>0</v>
      </c>
      <c r="HS736" s="30">
        <f t="shared" si="972"/>
        <v>-2.0219512195121956</v>
      </c>
    </row>
    <row r="737" spans="1:227" x14ac:dyDescent="0.2">
      <c r="A737" s="1">
        <v>7</v>
      </c>
      <c r="B737" s="2" t="s">
        <v>3296</v>
      </c>
      <c r="C737" s="2" t="s">
        <v>3297</v>
      </c>
      <c r="D737" s="2" t="s">
        <v>429</v>
      </c>
      <c r="E737" s="2" t="s">
        <v>240</v>
      </c>
      <c r="F737" s="2">
        <v>74</v>
      </c>
      <c r="G737" s="2">
        <v>215</v>
      </c>
      <c r="H737" s="2" t="s">
        <v>231</v>
      </c>
      <c r="J737" s="3">
        <v>34</v>
      </c>
      <c r="K737" s="5" t="s">
        <v>3298</v>
      </c>
      <c r="L737" s="5" t="s">
        <v>3299</v>
      </c>
      <c r="M737" s="5" t="s">
        <v>705</v>
      </c>
      <c r="N737" s="5" t="s">
        <v>715</v>
      </c>
      <c r="O737" s="2" t="s">
        <v>715</v>
      </c>
      <c r="P737" s="2" t="s">
        <v>271</v>
      </c>
      <c r="Q737" s="1">
        <v>48</v>
      </c>
      <c r="R737" s="1">
        <v>0</v>
      </c>
      <c r="S737" s="1">
        <v>6</v>
      </c>
      <c r="T737" s="1">
        <v>6</v>
      </c>
      <c r="U737" s="1">
        <v>4</v>
      </c>
      <c r="V737" s="1">
        <v>39</v>
      </c>
      <c r="W737" s="20">
        <f t="shared" si="894"/>
        <v>0</v>
      </c>
      <c r="X737" s="6">
        <v>981.96666666670001</v>
      </c>
      <c r="Y737" s="6">
        <f t="shared" si="895"/>
        <v>20.457638888889583</v>
      </c>
      <c r="Z737" s="1">
        <v>1224</v>
      </c>
      <c r="AA737" s="6">
        <f t="shared" si="896"/>
        <v>25.5</v>
      </c>
      <c r="AB737" s="8">
        <f t="shared" si="897"/>
        <v>0.80226034858390527</v>
      </c>
      <c r="AC737" s="3">
        <f t="shared" si="898"/>
        <v>24.612903225806448</v>
      </c>
      <c r="AD737" s="8">
        <f t="shared" si="899"/>
        <v>1.5038944229760041</v>
      </c>
      <c r="AE737" s="20">
        <f t="shared" si="900"/>
        <v>0</v>
      </c>
      <c r="AF737" s="20">
        <f t="shared" si="901"/>
        <v>0.17647058823529413</v>
      </c>
      <c r="AG737" s="20">
        <f t="shared" si="902"/>
        <v>0.17647058823529413</v>
      </c>
      <c r="AH737" s="3" t="e">
        <f t="shared" si="903"/>
        <v>#VALUE!</v>
      </c>
      <c r="AI737" s="3" t="str">
        <f t="shared" si="904"/>
        <v xml:space="preserve"> </v>
      </c>
      <c r="AJ737" s="3" t="str">
        <f t="shared" si="905"/>
        <v xml:space="preserve"> </v>
      </c>
      <c r="AK737" s="20" t="e">
        <f t="shared" si="906"/>
        <v>#VALUE!</v>
      </c>
      <c r="AL737" s="6">
        <v>0</v>
      </c>
      <c r="AM737" s="1">
        <v>87</v>
      </c>
      <c r="AN737" s="1">
        <v>89</v>
      </c>
      <c r="AO737" s="1">
        <v>30</v>
      </c>
      <c r="AP737" s="1">
        <v>27</v>
      </c>
      <c r="AQ737" s="1">
        <v>15</v>
      </c>
      <c r="AR737" s="6">
        <f t="shared" si="907"/>
        <v>5.3158627244643295</v>
      </c>
      <c r="AS737" s="6">
        <f t="shared" si="908"/>
        <v>5.4380664652566129</v>
      </c>
      <c r="AT737" s="6">
        <f t="shared" si="909"/>
        <v>1.8330561118842517</v>
      </c>
      <c r="AU737" s="6">
        <f t="shared" si="910"/>
        <v>1.6497505006958264</v>
      </c>
      <c r="AV737" s="6">
        <f t="shared" si="911"/>
        <v>0.91652805594212583</v>
      </c>
      <c r="AW737" s="1">
        <v>25</v>
      </c>
      <c r="AX737" s="1">
        <v>10</v>
      </c>
      <c r="AY737" s="1">
        <v>1</v>
      </c>
      <c r="AZ737" s="1">
        <v>0</v>
      </c>
      <c r="BA737" s="1">
        <v>0</v>
      </c>
      <c r="BB737" s="1">
        <v>0</v>
      </c>
      <c r="BC737" s="7">
        <f>(EA737+FH737+GG737)-(DZ737+FG737+GF737)-((BD737/60)*(-0.29)+(EF737/60)*0.11+(FI737/60)*(-0.33))</f>
        <v>3.7836833333335163</v>
      </c>
      <c r="BD737" s="6">
        <v>848.15</v>
      </c>
      <c r="BE737" s="6">
        <f t="shared" si="912"/>
        <v>17.669791666666665</v>
      </c>
      <c r="BF737" s="5">
        <v>16.93</v>
      </c>
      <c r="BG737" s="5">
        <v>31.72</v>
      </c>
      <c r="BH737" s="21">
        <f t="shared" si="913"/>
        <v>0.34799588900308326</v>
      </c>
      <c r="BI737" s="1">
        <v>0</v>
      </c>
      <c r="BJ737" s="22">
        <v>1</v>
      </c>
      <c r="BK737" s="22">
        <v>3</v>
      </c>
      <c r="BL737" s="1">
        <v>5</v>
      </c>
      <c r="BM737" s="1">
        <f t="shared" si="914"/>
        <v>5</v>
      </c>
      <c r="BN737" s="8">
        <f t="shared" si="915"/>
        <v>0.35371101809821376</v>
      </c>
      <c r="BO737" s="3">
        <f t="shared" si="916"/>
        <v>12.61290322580645</v>
      </c>
      <c r="BP737" s="20">
        <f t="shared" si="917"/>
        <v>0</v>
      </c>
      <c r="BQ737" s="20">
        <f t="shared" si="918"/>
        <v>0.16129032258064516</v>
      </c>
      <c r="BR737" s="20">
        <f t="shared" si="919"/>
        <v>0.16129032258064516</v>
      </c>
      <c r="BS737" s="3" t="str">
        <f t="shared" si="920"/>
        <v xml:space="preserve"> </v>
      </c>
      <c r="BV737" s="20" t="str">
        <f t="shared" si="921"/>
        <v xml:space="preserve"> </v>
      </c>
      <c r="BW737" s="5">
        <v>126</v>
      </c>
      <c r="BX737" s="5">
        <v>141</v>
      </c>
      <c r="BY737" s="21">
        <f t="shared" si="922"/>
        <v>0.31560283687943264</v>
      </c>
      <c r="BZ737" s="5">
        <v>155</v>
      </c>
      <c r="CA737" s="5">
        <v>134</v>
      </c>
      <c r="CB737" s="23">
        <f t="shared" si="923"/>
        <v>0.34160756501182032</v>
      </c>
      <c r="CC737" s="5">
        <v>152</v>
      </c>
      <c r="CD737" s="5">
        <v>138</v>
      </c>
      <c r="CE737" s="23">
        <f t="shared" si="924"/>
        <v>0.34278959810874704</v>
      </c>
      <c r="CF737" s="23">
        <f t="shared" si="925"/>
        <v>0.48021582733812951</v>
      </c>
      <c r="CG737" s="24">
        <v>3</v>
      </c>
      <c r="CH737" s="5">
        <v>283</v>
      </c>
      <c r="CI737" s="5">
        <v>326</v>
      </c>
      <c r="CJ737" s="5">
        <v>237</v>
      </c>
      <c r="CK737">
        <v>15.65413217</v>
      </c>
      <c r="CL737" s="5">
        <v>0.40600000000000003</v>
      </c>
      <c r="CM737" s="5">
        <v>2</v>
      </c>
      <c r="CN737" s="5">
        <v>0.126</v>
      </c>
      <c r="CO737" s="5">
        <v>0.83799999999999997</v>
      </c>
      <c r="CP737" s="5">
        <v>3.1890000000000001</v>
      </c>
      <c r="CQ737" s="21">
        <f t="shared" si="926"/>
        <v>7.9283887468030695E-2</v>
      </c>
      <c r="CR737" s="25">
        <f t="shared" si="927"/>
        <v>0.9375</v>
      </c>
      <c r="CS737" s="22">
        <f t="shared" si="928"/>
        <v>945.42838874680308</v>
      </c>
      <c r="CT737" s="21">
        <f t="shared" si="929"/>
        <v>1.6783887468030695E-2</v>
      </c>
      <c r="CU737" s="26">
        <f t="shared" si="930"/>
        <v>2.2888363851151801</v>
      </c>
      <c r="CV737" s="27">
        <f t="shared" si="931"/>
        <v>1.9196692262256352</v>
      </c>
      <c r="CW737" s="27">
        <f t="shared" si="932"/>
        <v>28.868871825162433</v>
      </c>
      <c r="CX737" s="27">
        <f t="shared" si="933"/>
        <v>30.714707619610163</v>
      </c>
      <c r="CY737" s="27">
        <f t="shared" si="934"/>
        <v>55.375073833431777</v>
      </c>
      <c r="CZ737" s="27">
        <f t="shared" si="935"/>
        <v>61.650915534554038</v>
      </c>
      <c r="DA737" s="28">
        <f t="shared" si="936"/>
        <v>-6.2758417011222605</v>
      </c>
      <c r="DB737" s="5">
        <v>31</v>
      </c>
      <c r="DC737" s="5">
        <v>26</v>
      </c>
      <c r="DD737" s="22">
        <v>360</v>
      </c>
      <c r="DE737" s="22">
        <v>390</v>
      </c>
      <c r="DF737" s="22">
        <v>168</v>
      </c>
      <c r="DG737" s="22">
        <v>172</v>
      </c>
      <c r="DH737" s="22">
        <v>247</v>
      </c>
      <c r="DI737" s="22">
        <v>191</v>
      </c>
      <c r="DJ737" s="29">
        <f t="shared" si="937"/>
        <v>-8.95402155723737</v>
      </c>
      <c r="DK737" s="27">
        <f t="shared" si="938"/>
        <v>1.852143757881463</v>
      </c>
      <c r="DL737" s="27">
        <f t="shared" si="939"/>
        <v>2.0885876418663303</v>
      </c>
      <c r="DM737" s="27">
        <f t="shared" si="940"/>
        <v>30.658890290037832</v>
      </c>
      <c r="DN737" s="27">
        <f t="shared" si="941"/>
        <v>26.599936948297607</v>
      </c>
      <c r="DO737" s="27">
        <f t="shared" si="942"/>
        <v>61.357187894073142</v>
      </c>
      <c r="DP737" s="27">
        <f t="shared" si="943"/>
        <v>53.515132408575035</v>
      </c>
      <c r="DQ737" s="30">
        <f t="shared" si="944"/>
        <v>-14.117897186620368</v>
      </c>
      <c r="DR737" s="5">
        <v>47</v>
      </c>
      <c r="DS737" s="5">
        <v>53</v>
      </c>
      <c r="DT737" s="5">
        <v>731</v>
      </c>
      <c r="DU737" s="5">
        <v>622</v>
      </c>
      <c r="DV737" s="5">
        <v>335</v>
      </c>
      <c r="DW737" s="5">
        <v>287</v>
      </c>
      <c r="DX737" s="5">
        <v>396</v>
      </c>
      <c r="DY737" s="5">
        <v>444</v>
      </c>
      <c r="DZ737" s="22">
        <v>7</v>
      </c>
      <c r="EA737" s="22">
        <v>8</v>
      </c>
      <c r="EB737" s="22">
        <f t="shared" si="945"/>
        <v>1</v>
      </c>
      <c r="EC737" s="26">
        <f t="shared" si="946"/>
        <v>0.49519542533749927</v>
      </c>
      <c r="ED737" s="27">
        <f t="shared" si="947"/>
        <v>0.56593762895714206</v>
      </c>
      <c r="EE737" s="27">
        <f t="shared" si="948"/>
        <v>7.0742203619642757E-2</v>
      </c>
      <c r="EF737" s="6">
        <v>7.05</v>
      </c>
      <c r="EG737" s="6">
        <f t="shared" si="949"/>
        <v>0.14687500000000001</v>
      </c>
      <c r="EH737" s="5">
        <v>0.15</v>
      </c>
      <c r="EI737" s="5">
        <v>5.35</v>
      </c>
      <c r="EJ737" s="21">
        <f t="shared" si="950"/>
        <v>2.7272727272727271E-2</v>
      </c>
      <c r="EK737" s="1">
        <v>0</v>
      </c>
      <c r="EL737" s="22">
        <v>0</v>
      </c>
      <c r="EM737" s="22">
        <v>0</v>
      </c>
      <c r="EN737" s="1">
        <v>0</v>
      </c>
      <c r="EO737" s="3">
        <f t="shared" si="951"/>
        <v>0</v>
      </c>
      <c r="EP737" s="6">
        <f t="shared" si="952"/>
        <v>0</v>
      </c>
      <c r="EQ737" s="3">
        <f t="shared" si="953"/>
        <v>0</v>
      </c>
      <c r="ER737" s="20">
        <f t="shared" si="954"/>
        <v>0</v>
      </c>
      <c r="ES737" s="20">
        <f t="shared" si="955"/>
        <v>0</v>
      </c>
      <c r="ET737" s="20">
        <f t="shared" si="956"/>
        <v>0</v>
      </c>
      <c r="EU737" s="3" t="str">
        <f t="shared" si="957"/>
        <v xml:space="preserve"> </v>
      </c>
      <c r="EX737" s="20" t="str">
        <f t="shared" si="958"/>
        <v xml:space="preserve"> </v>
      </c>
      <c r="EY737" s="5">
        <v>2</v>
      </c>
      <c r="EZ737" s="5">
        <v>0</v>
      </c>
      <c r="FA737" s="22">
        <v>2</v>
      </c>
      <c r="FB737" s="22">
        <v>0</v>
      </c>
      <c r="FC737" s="22">
        <v>1</v>
      </c>
      <c r="FD737" s="22">
        <v>0</v>
      </c>
      <c r="FE737" s="22">
        <v>1</v>
      </c>
      <c r="FF737" s="22">
        <v>2</v>
      </c>
      <c r="FG737" s="22">
        <v>0</v>
      </c>
      <c r="FH737" s="22">
        <v>0</v>
      </c>
      <c r="FI737" s="6">
        <v>126.7666666667</v>
      </c>
      <c r="FJ737" s="6">
        <f t="shared" si="959"/>
        <v>2.6409722222229166</v>
      </c>
      <c r="FK737" s="5">
        <v>2.46</v>
      </c>
      <c r="FL737" s="5">
        <v>2.17</v>
      </c>
      <c r="FM737" s="21">
        <f t="shared" si="960"/>
        <v>0.53131749460043198</v>
      </c>
      <c r="FN737" s="1">
        <v>0</v>
      </c>
      <c r="FO737" s="22">
        <v>1</v>
      </c>
      <c r="FP737" s="22">
        <v>0</v>
      </c>
      <c r="FQ737" s="1">
        <v>1</v>
      </c>
      <c r="FR737" s="1">
        <f t="shared" si="961"/>
        <v>1</v>
      </c>
      <c r="FS737" s="3">
        <f t="shared" si="962"/>
        <v>12</v>
      </c>
      <c r="FT737" s="3" t="str">
        <f t="shared" si="963"/>
        <v xml:space="preserve"> </v>
      </c>
      <c r="FW737" s="20" t="str">
        <f t="shared" si="964"/>
        <v xml:space="preserve"> </v>
      </c>
      <c r="FX737" s="5">
        <v>1</v>
      </c>
      <c r="FY737" s="5">
        <v>13</v>
      </c>
      <c r="FZ737" s="22">
        <v>11</v>
      </c>
      <c r="GA737" s="22">
        <v>87</v>
      </c>
      <c r="GB737" s="22">
        <v>3</v>
      </c>
      <c r="GC737" s="22">
        <v>40</v>
      </c>
      <c r="GD737" s="22">
        <v>52</v>
      </c>
      <c r="GE737" s="22">
        <v>2</v>
      </c>
      <c r="GF737" s="22">
        <v>2</v>
      </c>
      <c r="GG737" s="22">
        <v>0</v>
      </c>
      <c r="GH737" s="1">
        <v>35</v>
      </c>
      <c r="GI737" s="1">
        <v>2</v>
      </c>
      <c r="GJ737" s="1">
        <v>43</v>
      </c>
      <c r="GK737" s="1">
        <v>14</v>
      </c>
      <c r="GN737" s="31" t="str">
        <f t="shared" si="965"/>
        <v xml:space="preserve"> 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32" t="str">
        <f t="shared" si="966"/>
        <v xml:space="preserve"> </v>
      </c>
      <c r="GW737" s="9">
        <f t="shared" si="967"/>
        <v>6</v>
      </c>
      <c r="GX737" s="10">
        <v>-0.5</v>
      </c>
      <c r="GY737" s="10">
        <v>3</v>
      </c>
      <c r="GZ737" s="10">
        <v>2.5</v>
      </c>
      <c r="HA737" s="29">
        <f t="shared" si="968"/>
        <v>5.2083333333333336E-2</v>
      </c>
      <c r="HB737" s="29">
        <f t="shared" si="969"/>
        <v>0.1527546759903543</v>
      </c>
      <c r="HC737">
        <v>17.5</v>
      </c>
      <c r="HD737">
        <v>25.1</v>
      </c>
      <c r="HE737">
        <v>3.9</v>
      </c>
      <c r="HF737">
        <v>-1.7000000000000002</v>
      </c>
      <c r="HG737">
        <v>5</v>
      </c>
      <c r="HH737">
        <v>0</v>
      </c>
      <c r="HI737">
        <v>3.2</v>
      </c>
      <c r="HJ737" s="11">
        <f t="shared" si="970"/>
        <v>6.6666666666666666E-2</v>
      </c>
      <c r="HK737" s="11">
        <f t="shared" si="971"/>
        <v>0.1955259852676535</v>
      </c>
      <c r="HL737">
        <v>99</v>
      </c>
      <c r="HM737">
        <v>0</v>
      </c>
      <c r="HN737">
        <v>0</v>
      </c>
      <c r="HQ737" s="33">
        <v>3600000</v>
      </c>
      <c r="HR737" s="33">
        <v>0</v>
      </c>
      <c r="HS737" s="30">
        <f t="shared" si="972"/>
        <v>-2.2439024390243905</v>
      </c>
    </row>
    <row r="738" spans="1:227" x14ac:dyDescent="0.2">
      <c r="A738" s="1">
        <v>5</v>
      </c>
      <c r="B738" s="2" t="s">
        <v>653</v>
      </c>
      <c r="C738" s="2" t="s">
        <v>831</v>
      </c>
      <c r="D738" s="2" t="s">
        <v>266</v>
      </c>
      <c r="E738" s="2" t="s">
        <v>230</v>
      </c>
      <c r="F738" s="2">
        <v>74</v>
      </c>
      <c r="G738" s="2">
        <v>213</v>
      </c>
      <c r="H738" s="2" t="s">
        <v>231</v>
      </c>
      <c r="J738" s="3">
        <v>29</v>
      </c>
      <c r="K738" s="5" t="s">
        <v>3300</v>
      </c>
      <c r="L738" s="5" t="s">
        <v>3299</v>
      </c>
      <c r="M738" s="5" t="s">
        <v>342</v>
      </c>
      <c r="N738" s="5" t="s">
        <v>335</v>
      </c>
      <c r="O738" s="2" t="s">
        <v>335</v>
      </c>
      <c r="P738" s="2" t="s">
        <v>271</v>
      </c>
      <c r="Q738" s="1">
        <v>42</v>
      </c>
      <c r="R738" s="1">
        <v>2</v>
      </c>
      <c r="S738" s="1">
        <v>2</v>
      </c>
      <c r="T738" s="1">
        <v>4</v>
      </c>
      <c r="U738" s="1">
        <v>5</v>
      </c>
      <c r="V738" s="1">
        <v>40</v>
      </c>
      <c r="W738" s="20">
        <f t="shared" si="894"/>
        <v>0.05</v>
      </c>
      <c r="X738" s="6">
        <v>701.55</v>
      </c>
      <c r="Y738" s="6">
        <f t="shared" si="895"/>
        <v>16.703571428571429</v>
      </c>
      <c r="Z738" s="1">
        <v>913</v>
      </c>
      <c r="AA738" s="6">
        <f t="shared" si="896"/>
        <v>21.738095238095237</v>
      </c>
      <c r="AB738" s="8">
        <f t="shared" si="897"/>
        <v>0.76840087623220144</v>
      </c>
      <c r="AC738" s="3">
        <f t="shared" si="898"/>
        <v>10.608695652173914</v>
      </c>
      <c r="AD738" s="8">
        <f t="shared" si="899"/>
        <v>0.90730773163770917</v>
      </c>
      <c r="AE738" s="20">
        <f t="shared" si="900"/>
        <v>8.6956521739130432E-2</v>
      </c>
      <c r="AF738" s="20">
        <f t="shared" si="901"/>
        <v>8.6956521739130432E-2</v>
      </c>
      <c r="AG738" s="20">
        <f t="shared" si="902"/>
        <v>0.17391304347826086</v>
      </c>
      <c r="AH738" s="3" t="e">
        <f t="shared" si="903"/>
        <v>#VALUE!</v>
      </c>
      <c r="AI738" s="3" t="str">
        <f t="shared" si="904"/>
        <v xml:space="preserve"> </v>
      </c>
      <c r="AJ738" s="3" t="str">
        <f t="shared" si="905"/>
        <v xml:space="preserve"> </v>
      </c>
      <c r="AK738" s="20" t="e">
        <f t="shared" si="906"/>
        <v>#VALUE!</v>
      </c>
      <c r="AL738" s="6">
        <v>0</v>
      </c>
      <c r="AM738" s="1">
        <v>111</v>
      </c>
      <c r="AN738" s="1">
        <v>81</v>
      </c>
      <c r="AO738" s="1">
        <v>26</v>
      </c>
      <c r="AP738" s="1">
        <v>16</v>
      </c>
      <c r="AQ738" s="1">
        <v>5</v>
      </c>
      <c r="AR738" s="6">
        <f t="shared" si="907"/>
        <v>9.4932649134060298</v>
      </c>
      <c r="AS738" s="6">
        <f t="shared" si="908"/>
        <v>6.9275176395125087</v>
      </c>
      <c r="AT738" s="6">
        <f t="shared" si="909"/>
        <v>2.2236476373743854</v>
      </c>
      <c r="AU738" s="6">
        <f t="shared" si="910"/>
        <v>1.3683985460765449</v>
      </c>
      <c r="AV738" s="6">
        <f t="shared" si="911"/>
        <v>0.42762454564892027</v>
      </c>
      <c r="AW738" s="1">
        <v>53</v>
      </c>
      <c r="AX738" s="1">
        <v>14</v>
      </c>
      <c r="AY738" s="1">
        <v>3</v>
      </c>
      <c r="AZ738" s="1">
        <v>1</v>
      </c>
      <c r="BA738" s="1">
        <v>0</v>
      </c>
      <c r="BB738" s="1">
        <v>0</v>
      </c>
      <c r="BC738" s="7">
        <f>(EA738+FH738+GG738)-(DZ738+FG738+GF738)-((BD738/60)*(-0.29)+(EF738/60)*0.11+(FI738/60)*(-0.33))</f>
        <v>-4.5491083333336171</v>
      </c>
      <c r="BD738" s="6">
        <v>603.38333333330002</v>
      </c>
      <c r="BE738" s="6">
        <f t="shared" si="912"/>
        <v>14.366269841269048</v>
      </c>
      <c r="BF738" s="5">
        <v>14.33</v>
      </c>
      <c r="BG738" s="5">
        <v>35.56</v>
      </c>
      <c r="BH738" s="21">
        <f t="shared" si="913"/>
        <v>0.28723191020244537</v>
      </c>
      <c r="BI738" s="1">
        <v>2</v>
      </c>
      <c r="BJ738" s="22">
        <v>1</v>
      </c>
      <c r="BK738" s="22">
        <v>1</v>
      </c>
      <c r="BL738" s="1">
        <v>2</v>
      </c>
      <c r="BM738" s="1">
        <f t="shared" si="914"/>
        <v>4</v>
      </c>
      <c r="BN738" s="8">
        <f t="shared" si="915"/>
        <v>0.39775709195372749</v>
      </c>
      <c r="BO738" s="3">
        <f t="shared" si="916"/>
        <v>10.608695652173914</v>
      </c>
      <c r="BP738" s="20">
        <f t="shared" si="917"/>
        <v>8.6956521739130432E-2</v>
      </c>
      <c r="BQ738" s="20">
        <f t="shared" si="918"/>
        <v>8.6956521739130432E-2</v>
      </c>
      <c r="BR738" s="20">
        <f t="shared" si="919"/>
        <v>0.17391304347826086</v>
      </c>
      <c r="BS738" s="3" t="str">
        <f t="shared" si="920"/>
        <v xml:space="preserve"> </v>
      </c>
      <c r="BV738" s="20" t="str">
        <f t="shared" si="921"/>
        <v xml:space="preserve"> </v>
      </c>
      <c r="BW738" s="5">
        <v>78</v>
      </c>
      <c r="BX738" s="5">
        <v>79</v>
      </c>
      <c r="BY738" s="21">
        <f t="shared" si="922"/>
        <v>0.29847908745247148</v>
      </c>
      <c r="BZ738" s="5">
        <v>90</v>
      </c>
      <c r="CA738" s="5">
        <v>74</v>
      </c>
      <c r="CB738" s="23">
        <f t="shared" si="923"/>
        <v>0.31178707224334601</v>
      </c>
      <c r="CC738" s="5">
        <v>105</v>
      </c>
      <c r="CD738" s="5">
        <v>100</v>
      </c>
      <c r="CE738" s="23">
        <f t="shared" si="924"/>
        <v>0.38973384030418251</v>
      </c>
      <c r="CF738" s="23">
        <f t="shared" si="925"/>
        <v>0.48909657320872274</v>
      </c>
      <c r="CG738" s="24">
        <v>3</v>
      </c>
      <c r="CH738" s="5">
        <v>197</v>
      </c>
      <c r="CI738" s="5">
        <v>181</v>
      </c>
      <c r="CJ738" s="5">
        <v>157</v>
      </c>
      <c r="CK738">
        <v>15.059707680000001</v>
      </c>
      <c r="CL738" s="5">
        <v>-7.2999999999999995E-2</v>
      </c>
      <c r="CM738" s="5">
        <v>6</v>
      </c>
      <c r="CN738" s="5">
        <v>-0.20700000000000002</v>
      </c>
      <c r="CO738" s="5">
        <v>0.80800000000000005</v>
      </c>
      <c r="CP738" s="5">
        <v>-0.17400000000000002</v>
      </c>
      <c r="CQ738" s="21">
        <f t="shared" si="926"/>
        <v>9.4262295081967207E-2</v>
      </c>
      <c r="CR738" s="25">
        <f t="shared" si="927"/>
        <v>0.9322709163346613</v>
      </c>
      <c r="CS738" s="22">
        <f t="shared" si="928"/>
        <v>941.69714584285794</v>
      </c>
      <c r="CT738" s="21">
        <f t="shared" si="929"/>
        <v>2.653321141662851E-2</v>
      </c>
      <c r="CU738" s="26">
        <f t="shared" si="930"/>
        <v>2.2928920346924535</v>
      </c>
      <c r="CV738" s="27">
        <f t="shared" si="931"/>
        <v>1.6947462865118132</v>
      </c>
      <c r="CW738" s="27">
        <f t="shared" si="932"/>
        <v>24.324593759346026</v>
      </c>
      <c r="CX738" s="27">
        <f t="shared" si="933"/>
        <v>25.022430465556774</v>
      </c>
      <c r="CY738" s="27">
        <f t="shared" si="934"/>
        <v>51.739607217625355</v>
      </c>
      <c r="CZ738" s="27">
        <f t="shared" si="935"/>
        <v>55.129099790648986</v>
      </c>
      <c r="DA738" s="28">
        <f t="shared" si="936"/>
        <v>-3.3894925730236309</v>
      </c>
      <c r="DB738" s="5">
        <v>23</v>
      </c>
      <c r="DC738" s="5">
        <v>17</v>
      </c>
      <c r="DD738" s="22">
        <v>221</v>
      </c>
      <c r="DE738" s="22">
        <v>234</v>
      </c>
      <c r="DF738" s="22">
        <v>121</v>
      </c>
      <c r="DG738" s="22">
        <v>134</v>
      </c>
      <c r="DH738" s="22">
        <v>168</v>
      </c>
      <c r="DI738" s="22">
        <v>154</v>
      </c>
      <c r="DJ738" s="29">
        <f t="shared" si="937"/>
        <v>-3.2508103300329783</v>
      </c>
      <c r="DK738" s="27">
        <f t="shared" si="938"/>
        <v>2.6916278322352563</v>
      </c>
      <c r="DL738" s="27">
        <f t="shared" si="939"/>
        <v>3.0531897798489478</v>
      </c>
      <c r="DM738" s="27">
        <f t="shared" si="940"/>
        <v>29.60790615458782</v>
      </c>
      <c r="DN738" s="27">
        <f t="shared" si="941"/>
        <v>30.933633295838021</v>
      </c>
      <c r="DO738" s="27">
        <f t="shared" si="942"/>
        <v>57.40800257110719</v>
      </c>
      <c r="DP738" s="27">
        <f t="shared" si="943"/>
        <v>57.809738068455729</v>
      </c>
      <c r="DQ738" s="30">
        <f t="shared" si="944"/>
        <v>-2.9877570756750913</v>
      </c>
      <c r="DR738" s="5">
        <v>67</v>
      </c>
      <c r="DS738" s="5">
        <v>76</v>
      </c>
      <c r="DT738" s="5">
        <v>670</v>
      </c>
      <c r="DU738" s="5">
        <v>694</v>
      </c>
      <c r="DV738" s="5">
        <v>316</v>
      </c>
      <c r="DW738" s="5">
        <v>301</v>
      </c>
      <c r="DX738" s="5">
        <v>368</v>
      </c>
      <c r="DY738" s="5">
        <v>376</v>
      </c>
      <c r="DZ738" s="22">
        <v>8</v>
      </c>
      <c r="EA738" s="22">
        <v>3</v>
      </c>
      <c r="EB738" s="22">
        <f t="shared" si="945"/>
        <v>-5</v>
      </c>
      <c r="EC738" s="26">
        <f t="shared" si="946"/>
        <v>0.79551418390745499</v>
      </c>
      <c r="ED738" s="27">
        <f t="shared" si="947"/>
        <v>0.29831781896529558</v>
      </c>
      <c r="EE738" s="27">
        <f t="shared" si="948"/>
        <v>-0.4971963649421593</v>
      </c>
      <c r="EF738" s="6">
        <v>0.73333333330000006</v>
      </c>
      <c r="EG738" s="6">
        <f t="shared" si="949"/>
        <v>1.7460317459523811E-2</v>
      </c>
      <c r="EH738" s="5">
        <v>0.02</v>
      </c>
      <c r="EI738" s="5">
        <v>4.68</v>
      </c>
      <c r="EJ738" s="21">
        <f t="shared" si="950"/>
        <v>4.2553191489361712E-3</v>
      </c>
      <c r="EK738" s="1">
        <v>0</v>
      </c>
      <c r="EL738" s="22">
        <v>0</v>
      </c>
      <c r="EM738" s="22">
        <v>0</v>
      </c>
      <c r="EN738" s="1">
        <v>0</v>
      </c>
      <c r="EO738" s="3">
        <f t="shared" si="951"/>
        <v>0</v>
      </c>
      <c r="EP738" s="6">
        <f t="shared" si="952"/>
        <v>0</v>
      </c>
      <c r="EQ738" s="3">
        <f t="shared" si="953"/>
        <v>0</v>
      </c>
      <c r="ER738" s="20">
        <f t="shared" si="954"/>
        <v>0</v>
      </c>
      <c r="ES738" s="20">
        <f t="shared" si="955"/>
        <v>0</v>
      </c>
      <c r="ET738" s="20">
        <f t="shared" si="956"/>
        <v>0</v>
      </c>
      <c r="EU738" s="3" t="str">
        <f t="shared" si="957"/>
        <v xml:space="preserve"> </v>
      </c>
      <c r="EX738" s="20" t="str">
        <f t="shared" si="958"/>
        <v xml:space="preserve"> </v>
      </c>
      <c r="EY738" s="5">
        <v>0</v>
      </c>
      <c r="EZ738" s="5">
        <v>0</v>
      </c>
      <c r="FA738" s="22">
        <v>1</v>
      </c>
      <c r="FB738" s="22">
        <v>0</v>
      </c>
      <c r="FC738" s="22">
        <v>0</v>
      </c>
      <c r="FD738" s="22">
        <v>0</v>
      </c>
      <c r="FE738" s="22">
        <v>0</v>
      </c>
      <c r="FF738" s="22">
        <v>0</v>
      </c>
      <c r="FG738" s="22">
        <v>0</v>
      </c>
      <c r="FH738" s="22">
        <v>1</v>
      </c>
      <c r="FI738" s="6">
        <v>97.433333333299998</v>
      </c>
      <c r="FJ738" s="6">
        <f t="shared" si="959"/>
        <v>2.319841269840476</v>
      </c>
      <c r="FK738" s="5">
        <v>2.2400000000000002</v>
      </c>
      <c r="FL738" s="5">
        <v>2.0099999999999998</v>
      </c>
      <c r="FM738" s="21">
        <f t="shared" si="960"/>
        <v>0.5270588235294118</v>
      </c>
      <c r="FN738" s="1">
        <v>0</v>
      </c>
      <c r="FO738" s="22">
        <v>0</v>
      </c>
      <c r="FP738" s="22">
        <v>0</v>
      </c>
      <c r="FQ738" s="1">
        <v>0</v>
      </c>
      <c r="FR738" s="1">
        <f t="shared" si="961"/>
        <v>0</v>
      </c>
      <c r="FS738" s="3">
        <f t="shared" si="962"/>
        <v>0</v>
      </c>
      <c r="FT738" s="3" t="str">
        <f t="shared" si="963"/>
        <v xml:space="preserve"> </v>
      </c>
      <c r="FW738" s="20" t="str">
        <f t="shared" si="964"/>
        <v xml:space="preserve"> </v>
      </c>
      <c r="FX738" s="5">
        <v>0</v>
      </c>
      <c r="FY738" s="5">
        <v>9</v>
      </c>
      <c r="FZ738" s="22">
        <v>11</v>
      </c>
      <c r="GA738" s="22">
        <v>65</v>
      </c>
      <c r="GB738" s="22">
        <v>4</v>
      </c>
      <c r="GC738" s="22">
        <v>25</v>
      </c>
      <c r="GD738" s="22">
        <v>38</v>
      </c>
      <c r="GE738" s="22">
        <v>2</v>
      </c>
      <c r="GF738" s="22">
        <v>4</v>
      </c>
      <c r="GG738" s="22">
        <v>0</v>
      </c>
      <c r="GH738" s="1">
        <v>23</v>
      </c>
      <c r="GI738" s="1">
        <v>0</v>
      </c>
      <c r="GJ738" s="1">
        <v>29</v>
      </c>
      <c r="GK738" s="1">
        <v>11</v>
      </c>
      <c r="GN738" s="31" t="str">
        <f t="shared" si="965"/>
        <v xml:space="preserve"> 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32" t="str">
        <f t="shared" si="966"/>
        <v xml:space="preserve"> </v>
      </c>
      <c r="GW738" s="9">
        <f t="shared" si="967"/>
        <v>4</v>
      </c>
      <c r="GX738" s="10">
        <v>-0.2</v>
      </c>
      <c r="GY738" s="10">
        <v>1.8</v>
      </c>
      <c r="GZ738" s="10">
        <v>1.6</v>
      </c>
      <c r="HA738" s="29">
        <f t="shared" si="968"/>
        <v>3.8095238095238099E-2</v>
      </c>
      <c r="HB738" s="29">
        <f t="shared" si="969"/>
        <v>0.13683985460765449</v>
      </c>
      <c r="HC738">
        <v>9.3000000000000007</v>
      </c>
      <c r="HD738">
        <v>13.8</v>
      </c>
      <c r="HE738">
        <v>5.9</v>
      </c>
      <c r="HF738">
        <v>-0.4</v>
      </c>
      <c r="HG738">
        <v>2.4</v>
      </c>
      <c r="HH738">
        <v>0</v>
      </c>
      <c r="HI738">
        <v>2</v>
      </c>
      <c r="HJ738" s="11">
        <f t="shared" si="970"/>
        <v>4.7619047619047616E-2</v>
      </c>
      <c r="HK738" s="11">
        <f t="shared" si="971"/>
        <v>0.17104981825956811</v>
      </c>
      <c r="HL738">
        <v>99</v>
      </c>
      <c r="HM738">
        <v>0</v>
      </c>
      <c r="HN738">
        <v>0</v>
      </c>
      <c r="HO738">
        <v>6</v>
      </c>
      <c r="HP738" t="s">
        <v>505</v>
      </c>
      <c r="HQ738" s="33">
        <v>1700000</v>
      </c>
      <c r="HR738" s="33">
        <v>0</v>
      </c>
      <c r="HS738" s="30">
        <f t="shared" si="972"/>
        <v>-0.1073170731707318</v>
      </c>
    </row>
    <row r="739" spans="1:227" x14ac:dyDescent="0.2">
      <c r="A739" s="1">
        <v>76</v>
      </c>
      <c r="B739" s="2" t="s">
        <v>3301</v>
      </c>
      <c r="C739" s="2" t="s">
        <v>595</v>
      </c>
      <c r="D739" s="2" t="s">
        <v>257</v>
      </c>
      <c r="E739" s="2" t="s">
        <v>240</v>
      </c>
      <c r="F739" s="2">
        <v>72</v>
      </c>
      <c r="G739" s="2">
        <v>216</v>
      </c>
      <c r="H739" s="2" t="s">
        <v>249</v>
      </c>
      <c r="J739" s="3">
        <v>24</v>
      </c>
      <c r="K739" s="5" t="s">
        <v>3302</v>
      </c>
      <c r="L739" s="5" t="s">
        <v>3303</v>
      </c>
      <c r="M739" s="5" t="s">
        <v>3304</v>
      </c>
      <c r="N739" s="5" t="s">
        <v>351</v>
      </c>
      <c r="O739" s="2" t="s">
        <v>351</v>
      </c>
      <c r="P739" s="2" t="s">
        <v>271</v>
      </c>
      <c r="Q739" s="1">
        <v>42</v>
      </c>
      <c r="R739" s="1">
        <v>11</v>
      </c>
      <c r="S739" s="1">
        <v>27</v>
      </c>
      <c r="T739" s="1">
        <v>38</v>
      </c>
      <c r="U739" s="1">
        <v>12</v>
      </c>
      <c r="V739" s="1">
        <v>126</v>
      </c>
      <c r="W739" s="20">
        <f t="shared" si="894"/>
        <v>8.7301587301587297E-2</v>
      </c>
      <c r="X739" s="6">
        <v>976.25</v>
      </c>
      <c r="Y739" s="6">
        <f t="shared" si="895"/>
        <v>23.24404761904762</v>
      </c>
      <c r="Z739" s="1">
        <v>1103</v>
      </c>
      <c r="AA739" s="6">
        <f t="shared" si="896"/>
        <v>26.261904761904763</v>
      </c>
      <c r="AB739" s="8">
        <f t="shared" si="897"/>
        <v>0.88508612873980053</v>
      </c>
      <c r="AC739" s="3">
        <f t="shared" si="898"/>
        <v>89.027777777777771</v>
      </c>
      <c r="AD739" s="8">
        <f t="shared" si="899"/>
        <v>5.4716175842936403</v>
      </c>
      <c r="AE739" s="20">
        <f t="shared" si="900"/>
        <v>0.18333333333333332</v>
      </c>
      <c r="AF739" s="20">
        <f t="shared" si="901"/>
        <v>0.45</v>
      </c>
      <c r="AG739" s="20">
        <f t="shared" si="902"/>
        <v>0.6333333333333333</v>
      </c>
      <c r="AH739" s="3" t="e">
        <f t="shared" si="903"/>
        <v>#VALUE!</v>
      </c>
      <c r="AI739" s="3" t="str">
        <f t="shared" si="904"/>
        <v xml:space="preserve"> </v>
      </c>
      <c r="AJ739" s="3" t="str">
        <f t="shared" si="905"/>
        <v xml:space="preserve"> </v>
      </c>
      <c r="AK739" s="20" t="e">
        <f t="shared" si="906"/>
        <v>#VALUE!</v>
      </c>
      <c r="AL739" s="6">
        <v>0</v>
      </c>
      <c r="AM739" s="1">
        <v>51</v>
      </c>
      <c r="AN739" s="1">
        <v>49</v>
      </c>
      <c r="AO739" s="1">
        <v>42</v>
      </c>
      <c r="AP739" s="1">
        <v>42</v>
      </c>
      <c r="AQ739" s="1">
        <v>10</v>
      </c>
      <c r="AR739" s="6">
        <f t="shared" si="907"/>
        <v>3.1344430217669652</v>
      </c>
      <c r="AS739" s="6">
        <f t="shared" si="908"/>
        <v>3.0115236875800253</v>
      </c>
      <c r="AT739" s="6">
        <f t="shared" si="909"/>
        <v>2.5813060179257361</v>
      </c>
      <c r="AU739" s="6">
        <f t="shared" si="910"/>
        <v>2.5813060179257361</v>
      </c>
      <c r="AV739" s="6">
        <f t="shared" si="911"/>
        <v>0.61459667093469905</v>
      </c>
      <c r="AW739" s="1">
        <v>57</v>
      </c>
      <c r="AX739" s="1">
        <v>21</v>
      </c>
      <c r="AY739" s="1">
        <v>1</v>
      </c>
      <c r="AZ739" s="1">
        <v>1</v>
      </c>
      <c r="BA739" s="1">
        <v>0</v>
      </c>
      <c r="BB739" s="1">
        <v>0</v>
      </c>
      <c r="BC739" s="7">
        <f>(EA739+FH739+GG739)-(DZ739+FG739+GF739)-((BD739/60)*(-0.29)+(EF739/60)*0.11+(FI739/60)*(-0.33))</f>
        <v>2.4402527777779999</v>
      </c>
      <c r="BD739" s="6">
        <v>717.51666666669996</v>
      </c>
      <c r="BE739" s="6">
        <f t="shared" si="912"/>
        <v>17.083730158730951</v>
      </c>
      <c r="BF739" s="5">
        <v>16.309999999999999</v>
      </c>
      <c r="BG739" s="5">
        <v>30.4</v>
      </c>
      <c r="BH739" s="21">
        <f t="shared" si="913"/>
        <v>0.34917576536073647</v>
      </c>
      <c r="BI739" s="1">
        <v>4</v>
      </c>
      <c r="BJ739" s="22">
        <v>5</v>
      </c>
      <c r="BK739" s="22">
        <v>2</v>
      </c>
      <c r="BL739" s="1">
        <v>8</v>
      </c>
      <c r="BM739" s="1">
        <f t="shared" si="914"/>
        <v>12</v>
      </c>
      <c r="BN739" s="8">
        <f t="shared" si="915"/>
        <v>1.0034610113585747</v>
      </c>
      <c r="BO739" s="3">
        <f t="shared" si="916"/>
        <v>51.527777777777779</v>
      </c>
      <c r="BP739" s="20">
        <f t="shared" si="917"/>
        <v>0.1111111111111111</v>
      </c>
      <c r="BQ739" s="20">
        <f t="shared" si="918"/>
        <v>0.22222222222222221</v>
      </c>
      <c r="BR739" s="20">
        <f t="shared" si="919"/>
        <v>0.33333333333333331</v>
      </c>
      <c r="BS739" s="3" t="str">
        <f t="shared" si="920"/>
        <v xml:space="preserve"> </v>
      </c>
      <c r="BV739" s="20" t="str">
        <f t="shared" si="921"/>
        <v xml:space="preserve"> </v>
      </c>
      <c r="BW739" s="5">
        <v>115</v>
      </c>
      <c r="BX739" s="5">
        <v>137</v>
      </c>
      <c r="BY739" s="21">
        <f t="shared" si="922"/>
        <v>0.35543018335684062</v>
      </c>
      <c r="BZ739" s="5">
        <v>122</v>
      </c>
      <c r="CA739" s="5">
        <v>96</v>
      </c>
      <c r="CB739" s="23">
        <f t="shared" si="923"/>
        <v>0.30747531734837802</v>
      </c>
      <c r="CC739" s="5">
        <v>109</v>
      </c>
      <c r="CD739" s="5">
        <v>130</v>
      </c>
      <c r="CE739" s="23">
        <f t="shared" si="924"/>
        <v>0.33709449929478136</v>
      </c>
      <c r="CF739" s="23">
        <f t="shared" si="925"/>
        <v>0.53617021276595744</v>
      </c>
      <c r="CG739" s="24">
        <v>6</v>
      </c>
      <c r="CH739" s="5">
        <v>257</v>
      </c>
      <c r="CI739" s="5">
        <v>264</v>
      </c>
      <c r="CJ739" s="5">
        <v>254</v>
      </c>
      <c r="CK739">
        <v>15.676381450000001</v>
      </c>
      <c r="CL739" s="5">
        <v>2.6000000000000002E-2</v>
      </c>
      <c r="CM739" s="5">
        <v>5</v>
      </c>
      <c r="CN739" s="5">
        <v>-0.89</v>
      </c>
      <c r="CO739" s="5">
        <v>-0.253</v>
      </c>
      <c r="CP739" s="5">
        <v>5.7350000000000003</v>
      </c>
      <c r="CQ739" s="21">
        <f t="shared" si="926"/>
        <v>9.7035040431266845E-2</v>
      </c>
      <c r="CR739" s="25">
        <f t="shared" si="927"/>
        <v>0.92578125</v>
      </c>
      <c r="CS739" s="22">
        <f t="shared" si="928"/>
        <v>935.48475404312671</v>
      </c>
      <c r="CT739" s="21">
        <f t="shared" si="929"/>
        <v>2.2816290431266845E-2</v>
      </c>
      <c r="CU739" s="26">
        <f t="shared" si="930"/>
        <v>3.1531926075151091</v>
      </c>
      <c r="CV739" s="27">
        <f t="shared" si="931"/>
        <v>1.6641849872996408</v>
      </c>
      <c r="CW739" s="27">
        <f t="shared" si="932"/>
        <v>32.495401594114043</v>
      </c>
      <c r="CX739" s="27">
        <f t="shared" si="933"/>
        <v>22.422702986774109</v>
      </c>
      <c r="CY739" s="27">
        <f t="shared" si="934"/>
        <v>62.363142681965499</v>
      </c>
      <c r="CZ739" s="27">
        <f t="shared" si="935"/>
        <v>47.122711745642462</v>
      </c>
      <c r="DA739" s="28">
        <f t="shared" si="936"/>
        <v>15.240430936323037</v>
      </c>
      <c r="DB739" s="5">
        <v>36</v>
      </c>
      <c r="DC739" s="5">
        <v>19</v>
      </c>
      <c r="DD739" s="22">
        <v>335</v>
      </c>
      <c r="DE739" s="22">
        <v>237</v>
      </c>
      <c r="DF739" s="22">
        <v>139</v>
      </c>
      <c r="DG739" s="22">
        <v>104</v>
      </c>
      <c r="DH739" s="22">
        <v>178</v>
      </c>
      <c r="DI739" s="22">
        <v>202</v>
      </c>
      <c r="DJ739" s="29">
        <f t="shared" si="937"/>
        <v>7.6573458299400592</v>
      </c>
      <c r="DK739" s="27">
        <f t="shared" si="938"/>
        <v>2.5845864661654137</v>
      </c>
      <c r="DL739" s="27">
        <f t="shared" si="939"/>
        <v>2.4906015037593985</v>
      </c>
      <c r="DM739" s="27">
        <f t="shared" si="940"/>
        <v>29.60526315789474</v>
      </c>
      <c r="DN739" s="27">
        <f t="shared" si="941"/>
        <v>29.276315789473685</v>
      </c>
      <c r="DO739" s="27">
        <f t="shared" si="942"/>
        <v>57.330827067669169</v>
      </c>
      <c r="DP739" s="27">
        <f t="shared" si="943"/>
        <v>55.780075187969928</v>
      </c>
      <c r="DQ739" s="30">
        <f t="shared" si="944"/>
        <v>13.689679056623795</v>
      </c>
      <c r="DR739" s="5">
        <v>55</v>
      </c>
      <c r="DS739" s="5">
        <v>53</v>
      </c>
      <c r="DT739" s="5">
        <v>575</v>
      </c>
      <c r="DU739" s="5">
        <v>570</v>
      </c>
      <c r="DV739" s="5">
        <v>260</v>
      </c>
      <c r="DW739" s="5">
        <v>232</v>
      </c>
      <c r="DX739" s="5">
        <v>332</v>
      </c>
      <c r="DY739" s="5">
        <v>330</v>
      </c>
      <c r="DZ739" s="22">
        <v>11</v>
      </c>
      <c r="EA739" s="22">
        <v>13</v>
      </c>
      <c r="EB739" s="22">
        <f t="shared" si="945"/>
        <v>2</v>
      </c>
      <c r="EC739" s="26">
        <f t="shared" si="946"/>
        <v>0.91983926041202668</v>
      </c>
      <c r="ED739" s="27">
        <f t="shared" si="947"/>
        <v>1.0870827623051225</v>
      </c>
      <c r="EE739" s="27">
        <f t="shared" si="948"/>
        <v>0.16724350189309578</v>
      </c>
      <c r="EF739" s="6">
        <v>197.8333333333</v>
      </c>
      <c r="EG739" s="6">
        <f t="shared" si="949"/>
        <v>4.7103174603166664</v>
      </c>
      <c r="EH739" s="5">
        <v>4.46</v>
      </c>
      <c r="EI739" s="5">
        <v>1.87</v>
      </c>
      <c r="EJ739" s="21">
        <f t="shared" si="950"/>
        <v>0.70458135860979465</v>
      </c>
      <c r="EK739" s="1">
        <v>7</v>
      </c>
      <c r="EL739" s="22">
        <v>6</v>
      </c>
      <c r="EM739" s="22">
        <v>9</v>
      </c>
      <c r="EN739" s="1">
        <v>19</v>
      </c>
      <c r="EO739" s="3">
        <f t="shared" si="951"/>
        <v>26</v>
      </c>
      <c r="EP739" s="6">
        <f t="shared" si="952"/>
        <v>7.8854254422928189</v>
      </c>
      <c r="EQ739" s="3">
        <f t="shared" si="953"/>
        <v>37.5</v>
      </c>
      <c r="ER739" s="20">
        <f t="shared" si="954"/>
        <v>0.29166666666666669</v>
      </c>
      <c r="ES739" s="20">
        <f t="shared" si="955"/>
        <v>0.79166666666666663</v>
      </c>
      <c r="ET739" s="20">
        <f t="shared" si="956"/>
        <v>1.0833333333333333</v>
      </c>
      <c r="EU739" s="3" t="str">
        <f t="shared" si="957"/>
        <v xml:space="preserve"> </v>
      </c>
      <c r="EX739" s="20" t="str">
        <f t="shared" si="958"/>
        <v xml:space="preserve"> </v>
      </c>
      <c r="EY739" s="5">
        <v>24</v>
      </c>
      <c r="EZ739" s="5">
        <v>1</v>
      </c>
      <c r="FA739" s="22">
        <v>126</v>
      </c>
      <c r="FB739" s="22">
        <v>31</v>
      </c>
      <c r="FC739" s="22">
        <v>63</v>
      </c>
      <c r="FD739" s="22">
        <v>6</v>
      </c>
      <c r="FE739" s="22">
        <v>7</v>
      </c>
      <c r="FF739" s="22">
        <v>71</v>
      </c>
      <c r="FG739" s="22">
        <v>5</v>
      </c>
      <c r="FH739" s="22">
        <v>2</v>
      </c>
      <c r="FI739" s="6">
        <v>60.9</v>
      </c>
      <c r="FJ739" s="6">
        <f t="shared" si="959"/>
        <v>1.45</v>
      </c>
      <c r="FK739" s="5">
        <v>1.4</v>
      </c>
      <c r="FL739" s="5">
        <v>3.67</v>
      </c>
      <c r="FM739" s="21">
        <f t="shared" si="960"/>
        <v>0.27613412228796841</v>
      </c>
      <c r="FN739" s="1">
        <v>0</v>
      </c>
      <c r="FO739" s="22">
        <v>0</v>
      </c>
      <c r="FP739" s="22">
        <v>0</v>
      </c>
      <c r="FQ739" s="1">
        <v>0</v>
      </c>
      <c r="FR739" s="1">
        <f t="shared" si="961"/>
        <v>0</v>
      </c>
      <c r="FS739" s="3">
        <f t="shared" si="962"/>
        <v>0</v>
      </c>
      <c r="FT739" s="3" t="str">
        <f t="shared" si="963"/>
        <v xml:space="preserve"> </v>
      </c>
      <c r="FW739" s="20" t="str">
        <f t="shared" si="964"/>
        <v xml:space="preserve"> </v>
      </c>
      <c r="FX739" s="5">
        <v>0</v>
      </c>
      <c r="FY739" s="5">
        <v>10</v>
      </c>
      <c r="FZ739" s="22">
        <v>11</v>
      </c>
      <c r="GA739" s="22">
        <v>32</v>
      </c>
      <c r="GB739" s="22">
        <v>1</v>
      </c>
      <c r="GC739" s="22">
        <v>13</v>
      </c>
      <c r="GD739" s="22">
        <v>22</v>
      </c>
      <c r="GE739" s="22">
        <v>2</v>
      </c>
      <c r="GF739" s="22">
        <v>1</v>
      </c>
      <c r="GG739" s="22">
        <v>1</v>
      </c>
      <c r="GH739" s="1">
        <v>66</v>
      </c>
      <c r="GI739" s="1">
        <v>29</v>
      </c>
      <c r="GJ739" s="1">
        <v>34</v>
      </c>
      <c r="GK739" s="1">
        <v>9</v>
      </c>
      <c r="GL739" s="6"/>
      <c r="GM739" s="6"/>
      <c r="GN739" s="31" t="str">
        <f t="shared" si="965"/>
        <v xml:space="preserve"> </v>
      </c>
      <c r="GP739" s="1">
        <v>1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32" t="str">
        <f t="shared" si="966"/>
        <v xml:space="preserve"> </v>
      </c>
      <c r="GW739" s="9">
        <f t="shared" si="967"/>
        <v>3</v>
      </c>
      <c r="GX739" s="10">
        <v>4.3</v>
      </c>
      <c r="GY739" s="10">
        <v>2.9</v>
      </c>
      <c r="GZ739" s="10">
        <v>7.2</v>
      </c>
      <c r="HA739" s="29">
        <f t="shared" si="968"/>
        <v>0.17142857142857143</v>
      </c>
      <c r="HB739" s="29">
        <f t="shared" si="969"/>
        <v>0.44250960307298337</v>
      </c>
      <c r="HC739">
        <v>25</v>
      </c>
      <c r="HD739">
        <v>19.100000000000001</v>
      </c>
      <c r="HE739">
        <v>9.3000000000000007</v>
      </c>
      <c r="HF739">
        <v>9.4</v>
      </c>
      <c r="HG739">
        <v>3.1</v>
      </c>
      <c r="HH739">
        <v>0</v>
      </c>
      <c r="HI739">
        <v>12.5</v>
      </c>
      <c r="HJ739" s="11">
        <f t="shared" si="970"/>
        <v>0.29761904761904762</v>
      </c>
      <c r="HK739" s="11">
        <f t="shared" si="971"/>
        <v>0.76824583866837381</v>
      </c>
      <c r="HL739">
        <v>89</v>
      </c>
      <c r="HM739">
        <v>0</v>
      </c>
      <c r="HN739">
        <v>0</v>
      </c>
      <c r="HQ739" s="33">
        <v>2584596</v>
      </c>
      <c r="HR739" s="33">
        <v>0</v>
      </c>
      <c r="HS739" s="30">
        <f t="shared" si="972"/>
        <v>8.750554252771618</v>
      </c>
    </row>
    <row r="740" spans="1:227" x14ac:dyDescent="0.2">
      <c r="A740" s="1">
        <v>15</v>
      </c>
      <c r="B740" s="2" t="s">
        <v>3305</v>
      </c>
      <c r="C740" s="2" t="s">
        <v>3306</v>
      </c>
      <c r="D740" s="2" t="s">
        <v>257</v>
      </c>
      <c r="E740" s="2" t="s">
        <v>240</v>
      </c>
      <c r="F740" s="2">
        <v>69</v>
      </c>
      <c r="G740" s="2">
        <v>165</v>
      </c>
      <c r="H740" s="2" t="s">
        <v>249</v>
      </c>
      <c r="J740" s="3">
        <v>39</v>
      </c>
      <c r="K740" s="5" t="s">
        <v>3307</v>
      </c>
      <c r="L740" s="5" t="s">
        <v>3308</v>
      </c>
      <c r="M740" s="5" t="s">
        <v>493</v>
      </c>
      <c r="N740" s="5" t="s">
        <v>308</v>
      </c>
      <c r="O740" s="2" t="s">
        <v>3309</v>
      </c>
      <c r="P740" s="2" t="s">
        <v>415</v>
      </c>
      <c r="Q740" s="1">
        <v>42</v>
      </c>
      <c r="R740" s="1">
        <v>7</v>
      </c>
      <c r="S740" s="1">
        <v>10</v>
      </c>
      <c r="T740" s="1">
        <v>17</v>
      </c>
      <c r="U740" s="1">
        <v>-12</v>
      </c>
      <c r="V740" s="1">
        <v>61</v>
      </c>
      <c r="W740" s="20">
        <f t="shared" si="894"/>
        <v>0.11475409836065574</v>
      </c>
      <c r="X740" s="6">
        <v>611.26666666669996</v>
      </c>
      <c r="Y740" s="6">
        <f t="shared" si="895"/>
        <v>14.553968253969046</v>
      </c>
      <c r="Z740" s="1">
        <v>827</v>
      </c>
      <c r="AA740" s="6">
        <f t="shared" si="896"/>
        <v>19.69047619047619</v>
      </c>
      <c r="AB740" s="8">
        <f t="shared" si="897"/>
        <v>0.73913744457883912</v>
      </c>
      <c r="AC740" s="3">
        <f t="shared" si="898"/>
        <v>46.285714285714285</v>
      </c>
      <c r="AD740" s="8">
        <f t="shared" si="899"/>
        <v>4.543259118457911</v>
      </c>
      <c r="AE740" s="20">
        <f t="shared" si="900"/>
        <v>0.28000000000000003</v>
      </c>
      <c r="AF740" s="20">
        <f t="shared" si="901"/>
        <v>0.4</v>
      </c>
      <c r="AG740" s="20">
        <f t="shared" si="902"/>
        <v>0.68</v>
      </c>
      <c r="AH740" s="3">
        <f t="shared" si="903"/>
        <v>6</v>
      </c>
      <c r="AI740" s="3">
        <f t="shared" si="904"/>
        <v>3</v>
      </c>
      <c r="AJ740" s="3">
        <f t="shared" si="905"/>
        <v>3</v>
      </c>
      <c r="AK740" s="20">
        <f t="shared" si="906"/>
        <v>0.5</v>
      </c>
      <c r="AL740" s="6">
        <v>0.2</v>
      </c>
      <c r="AM740" s="1">
        <v>12</v>
      </c>
      <c r="AN740" s="1">
        <v>3</v>
      </c>
      <c r="AO740" s="1">
        <v>15</v>
      </c>
      <c r="AP740" s="1">
        <v>15</v>
      </c>
      <c r="AQ740" s="1">
        <v>15</v>
      </c>
      <c r="AR740" s="6">
        <f t="shared" si="907"/>
        <v>1.1778819936742733</v>
      </c>
      <c r="AS740" s="6">
        <f t="shared" si="908"/>
        <v>0.29447049841856832</v>
      </c>
      <c r="AT740" s="6">
        <f t="shared" si="909"/>
        <v>1.4723524920928415</v>
      </c>
      <c r="AU740" s="6">
        <f t="shared" si="910"/>
        <v>1.4723524920928415</v>
      </c>
      <c r="AV740" s="6">
        <f t="shared" si="911"/>
        <v>1.4723524920928415</v>
      </c>
      <c r="AW740" s="1">
        <v>24</v>
      </c>
      <c r="AX740" s="1">
        <v>7</v>
      </c>
      <c r="AY740" s="1">
        <v>0</v>
      </c>
      <c r="AZ740" s="1">
        <v>1</v>
      </c>
      <c r="BA740" s="1">
        <v>0</v>
      </c>
      <c r="BB740" s="1">
        <v>0</v>
      </c>
      <c r="BC740" s="7">
        <f>(EA740+FH740+GG740)-(DZ740+FG740+GF740)-((BD740/60)*(0.11)+(EF740/60)*(-0.14)+(FI740/60)*(0.13))</f>
        <v>-3.6320027777778501</v>
      </c>
      <c r="BD740" s="6">
        <v>493</v>
      </c>
      <c r="BE740" s="6">
        <f t="shared" si="912"/>
        <v>11.738095238095237</v>
      </c>
      <c r="BF740" s="5">
        <v>11.42</v>
      </c>
      <c r="BG740" s="5">
        <v>35.96</v>
      </c>
      <c r="BH740" s="21">
        <f t="shared" si="913"/>
        <v>0.24102997045166735</v>
      </c>
      <c r="BI740" s="1">
        <v>3</v>
      </c>
      <c r="BJ740" s="22">
        <v>2</v>
      </c>
      <c r="BK740" s="22">
        <v>3</v>
      </c>
      <c r="BL740" s="1">
        <v>6</v>
      </c>
      <c r="BM740" s="1">
        <f t="shared" si="914"/>
        <v>9</v>
      </c>
      <c r="BN740" s="8">
        <f t="shared" si="915"/>
        <v>1.0953346855983772</v>
      </c>
      <c r="BO740" s="3">
        <f t="shared" si="916"/>
        <v>32.285714285714285</v>
      </c>
      <c r="BP740" s="20">
        <f t="shared" si="917"/>
        <v>0.21428571428571427</v>
      </c>
      <c r="BQ740" s="20">
        <f t="shared" si="918"/>
        <v>0.42857142857142855</v>
      </c>
      <c r="BR740" s="20">
        <f t="shared" si="919"/>
        <v>0.64285714285714279</v>
      </c>
      <c r="BS740" s="3">
        <f t="shared" si="920"/>
        <v>4</v>
      </c>
      <c r="BT740" s="1">
        <v>2</v>
      </c>
      <c r="BU740" s="1">
        <v>2</v>
      </c>
      <c r="BV740" s="20">
        <f t="shared" si="921"/>
        <v>0.5</v>
      </c>
      <c r="BW740" s="5">
        <v>96</v>
      </c>
      <c r="BX740" s="5">
        <v>95</v>
      </c>
      <c r="BY740" s="21">
        <f t="shared" si="922"/>
        <v>0.41431670281995664</v>
      </c>
      <c r="BZ740" s="5">
        <v>66</v>
      </c>
      <c r="CA740" s="5">
        <v>46</v>
      </c>
      <c r="CB740" s="23">
        <f t="shared" si="923"/>
        <v>0.24295010845986983</v>
      </c>
      <c r="CC740" s="5">
        <v>80</v>
      </c>
      <c r="CD740" s="5">
        <v>78</v>
      </c>
      <c r="CE740" s="23">
        <f t="shared" si="924"/>
        <v>0.34273318872017355</v>
      </c>
      <c r="CF740" s="23">
        <f t="shared" si="925"/>
        <v>0.63036303630363033</v>
      </c>
      <c r="CG740" s="24">
        <v>15</v>
      </c>
      <c r="CH740" s="5">
        <v>169</v>
      </c>
      <c r="CI740" s="5">
        <v>174</v>
      </c>
      <c r="CJ740" s="5">
        <v>138</v>
      </c>
      <c r="CK740">
        <v>15.874579545</v>
      </c>
      <c r="CL740" s="5">
        <v>0.92900000000000005</v>
      </c>
      <c r="CM740" s="5">
        <v>1</v>
      </c>
      <c r="CN740" s="5">
        <v>0.46400000000000002</v>
      </c>
      <c r="CO740" s="5">
        <v>-0.159</v>
      </c>
      <c r="CP740" s="5">
        <v>2.9580000000000002</v>
      </c>
      <c r="CQ740" s="21">
        <f t="shared" si="926"/>
        <v>6.1946902654867256E-2</v>
      </c>
      <c r="CR740" s="25">
        <f t="shared" si="927"/>
        <v>0.88262910798122063</v>
      </c>
      <c r="CS740" s="22">
        <f t="shared" si="928"/>
        <v>888.82379824670738</v>
      </c>
      <c r="CT740" s="21">
        <f t="shared" si="929"/>
        <v>-5.5423989363912116E-2</v>
      </c>
      <c r="CU740" s="26">
        <f t="shared" si="930"/>
        <v>1.7513134851138354</v>
      </c>
      <c r="CV740" s="27">
        <f t="shared" si="931"/>
        <v>3.1273455091318492</v>
      </c>
      <c r="CW740" s="27">
        <f t="shared" si="932"/>
        <v>28.271203402551915</v>
      </c>
      <c r="CX740" s="27">
        <f t="shared" si="933"/>
        <v>26.644983737803354</v>
      </c>
      <c r="CY740" s="27">
        <f t="shared" si="934"/>
        <v>59.044283212409312</v>
      </c>
      <c r="CZ740" s="27">
        <f t="shared" si="935"/>
        <v>49.036777583187394</v>
      </c>
      <c r="DA740" s="28">
        <f t="shared" si="936"/>
        <v>10.007505629221917</v>
      </c>
      <c r="DB740" s="5">
        <v>14</v>
      </c>
      <c r="DC740" s="5">
        <v>25</v>
      </c>
      <c r="DD740" s="22">
        <v>212</v>
      </c>
      <c r="DE740" s="22">
        <v>188</v>
      </c>
      <c r="DF740" s="22">
        <v>93</v>
      </c>
      <c r="DG740" s="22">
        <v>85</v>
      </c>
      <c r="DH740" s="22">
        <v>94</v>
      </c>
      <c r="DI740" s="22">
        <v>153</v>
      </c>
      <c r="DJ740" s="29">
        <f t="shared" si="937"/>
        <v>4.2947927579347898</v>
      </c>
      <c r="DK740" s="27">
        <f t="shared" si="938"/>
        <v>2.5027808676307011</v>
      </c>
      <c r="DL740" s="27">
        <f t="shared" si="939"/>
        <v>2.2644207849992055</v>
      </c>
      <c r="DM740" s="27">
        <f t="shared" si="940"/>
        <v>30.986810742094391</v>
      </c>
      <c r="DN740" s="27">
        <f t="shared" si="941"/>
        <v>28.245669791832196</v>
      </c>
      <c r="DO740" s="27">
        <f t="shared" si="942"/>
        <v>56.491339583664391</v>
      </c>
      <c r="DP740" s="27">
        <f t="shared" si="943"/>
        <v>52.637851581121886</v>
      </c>
      <c r="DQ740" s="30">
        <f t="shared" si="944"/>
        <v>6.154017626679412</v>
      </c>
      <c r="DR740" s="5">
        <v>63</v>
      </c>
      <c r="DS740" s="5">
        <v>57</v>
      </c>
      <c r="DT740" s="5">
        <v>717</v>
      </c>
      <c r="DU740" s="5">
        <v>654</v>
      </c>
      <c r="DV740" s="5">
        <v>317</v>
      </c>
      <c r="DW740" s="5">
        <v>277</v>
      </c>
      <c r="DX740" s="5">
        <v>337</v>
      </c>
      <c r="DY740" s="5">
        <v>325</v>
      </c>
      <c r="DZ740" s="22">
        <v>5</v>
      </c>
      <c r="EA740" s="22">
        <v>4</v>
      </c>
      <c r="EB740" s="22">
        <f t="shared" si="945"/>
        <v>-1</v>
      </c>
      <c r="EC740" s="26">
        <f t="shared" si="946"/>
        <v>0.60851926977687631</v>
      </c>
      <c r="ED740" s="27">
        <f t="shared" si="947"/>
        <v>0.48681541582150112</v>
      </c>
      <c r="EE740" s="27">
        <f t="shared" si="948"/>
        <v>-0.12170385395537528</v>
      </c>
      <c r="EF740" s="6">
        <v>117.35</v>
      </c>
      <c r="EG740" s="6">
        <f t="shared" si="949"/>
        <v>2.7940476190476189</v>
      </c>
      <c r="EH740" s="5">
        <v>2.5300000000000002</v>
      </c>
      <c r="EI740" s="5">
        <v>2.92</v>
      </c>
      <c r="EJ740" s="21">
        <f t="shared" si="950"/>
        <v>0.46422018348623856</v>
      </c>
      <c r="EK740" s="1">
        <v>4</v>
      </c>
      <c r="EL740" s="22">
        <v>2</v>
      </c>
      <c r="EM740" s="22">
        <v>2</v>
      </c>
      <c r="EN740" s="1">
        <v>4</v>
      </c>
      <c r="EO740" s="3">
        <f t="shared" si="951"/>
        <v>8</v>
      </c>
      <c r="EP740" s="6">
        <f t="shared" si="952"/>
        <v>4.0903280783979552</v>
      </c>
      <c r="EQ740" s="3">
        <f t="shared" si="953"/>
        <v>14</v>
      </c>
      <c r="ER740" s="20">
        <f t="shared" si="954"/>
        <v>0.36363636363636365</v>
      </c>
      <c r="ES740" s="20">
        <f t="shared" si="955"/>
        <v>0.36363636363636365</v>
      </c>
      <c r="ET740" s="20">
        <f t="shared" si="956"/>
        <v>0.72727272727272729</v>
      </c>
      <c r="EU740" s="3">
        <f t="shared" si="957"/>
        <v>1</v>
      </c>
      <c r="EV740" s="1">
        <v>0</v>
      </c>
      <c r="EW740" s="1">
        <v>1</v>
      </c>
      <c r="EX740" s="20">
        <f t="shared" si="958"/>
        <v>0</v>
      </c>
      <c r="EY740" s="5">
        <v>11</v>
      </c>
      <c r="EZ740" s="5">
        <v>1</v>
      </c>
      <c r="FA740" s="22">
        <v>66</v>
      </c>
      <c r="FB740" s="22">
        <v>11</v>
      </c>
      <c r="FC740" s="22">
        <v>38</v>
      </c>
      <c r="FD740" s="22">
        <v>6</v>
      </c>
      <c r="FE740" s="22">
        <v>2</v>
      </c>
      <c r="FF740" s="22">
        <v>46</v>
      </c>
      <c r="FG740" s="22">
        <v>2</v>
      </c>
      <c r="FH740" s="22">
        <v>0</v>
      </c>
      <c r="FI740" s="6">
        <v>0.91666666670000008</v>
      </c>
      <c r="FJ740" s="6">
        <f t="shared" si="959"/>
        <v>2.1825396826190478E-2</v>
      </c>
      <c r="FK740" s="5">
        <v>0.02</v>
      </c>
      <c r="FL740" s="5">
        <v>5.44</v>
      </c>
      <c r="FM740" s="21">
        <f t="shared" si="960"/>
        <v>3.663003663003663E-3</v>
      </c>
      <c r="FN740" s="1">
        <v>0</v>
      </c>
      <c r="FO740" s="22">
        <v>0</v>
      </c>
      <c r="FP740" s="22">
        <v>0</v>
      </c>
      <c r="FQ740" s="1">
        <v>0</v>
      </c>
      <c r="FR740" s="1">
        <f t="shared" si="961"/>
        <v>0</v>
      </c>
      <c r="FS740" s="3">
        <f t="shared" si="962"/>
        <v>0</v>
      </c>
      <c r="FT740" s="3">
        <f t="shared" si="963"/>
        <v>1</v>
      </c>
      <c r="FU740" s="1">
        <v>1</v>
      </c>
      <c r="FV740" s="1">
        <v>0</v>
      </c>
      <c r="FW740" s="20">
        <f t="shared" si="964"/>
        <v>1</v>
      </c>
      <c r="FX740" s="5">
        <v>0</v>
      </c>
      <c r="FY740" s="5">
        <v>1</v>
      </c>
      <c r="FZ740" s="22">
        <v>0</v>
      </c>
      <c r="GA740" s="22">
        <v>1</v>
      </c>
      <c r="GB740" s="22">
        <v>0</v>
      </c>
      <c r="GC740" s="22">
        <v>0</v>
      </c>
      <c r="GD740" s="22">
        <v>0</v>
      </c>
      <c r="GE740" s="22">
        <v>0</v>
      </c>
      <c r="GF740" s="22">
        <v>0</v>
      </c>
      <c r="GG740" s="22">
        <v>0</v>
      </c>
      <c r="GH740" s="1">
        <v>29</v>
      </c>
      <c r="GI740" s="1">
        <v>14</v>
      </c>
      <c r="GJ740" s="1">
        <v>28</v>
      </c>
      <c r="GK740" s="1">
        <v>1</v>
      </c>
      <c r="GL740" s="1">
        <v>5</v>
      </c>
      <c r="GM740" s="1">
        <v>2</v>
      </c>
      <c r="GN740" s="31">
        <f t="shared" si="965"/>
        <v>0.4</v>
      </c>
      <c r="GO740" s="1">
        <v>1</v>
      </c>
      <c r="GP740" s="1">
        <v>0</v>
      </c>
      <c r="GQ740" s="1">
        <v>0</v>
      </c>
      <c r="GR740" s="1">
        <v>1</v>
      </c>
      <c r="GS740" s="1">
        <v>0</v>
      </c>
      <c r="GT740" s="1">
        <v>0</v>
      </c>
      <c r="GU740" s="1">
        <v>0</v>
      </c>
      <c r="GV740" s="32" t="str">
        <f t="shared" si="966"/>
        <v xml:space="preserve"> </v>
      </c>
      <c r="GW740" s="9">
        <f t="shared" si="967"/>
        <v>3</v>
      </c>
      <c r="GX740" s="10">
        <v>1</v>
      </c>
      <c r="GY740" s="10">
        <v>0.1</v>
      </c>
      <c r="GZ740" s="10">
        <v>1.1000000000000001</v>
      </c>
      <c r="HA740" s="29">
        <f t="shared" si="968"/>
        <v>2.6190476190476191E-2</v>
      </c>
      <c r="HB740" s="29">
        <f t="shared" si="969"/>
        <v>0.10797251608680838</v>
      </c>
      <c r="HC740">
        <v>16.600000000000001</v>
      </c>
      <c r="HD740">
        <v>12</v>
      </c>
      <c r="HE740">
        <v>-11.2</v>
      </c>
      <c r="HF740">
        <v>-0.4</v>
      </c>
      <c r="HG740">
        <v>-0.30000000000000004</v>
      </c>
      <c r="HH740">
        <v>0.5</v>
      </c>
      <c r="HI740">
        <v>-0.2</v>
      </c>
      <c r="HJ740" s="11">
        <f t="shared" si="970"/>
        <v>-4.7619047619047623E-3</v>
      </c>
      <c r="HK740" s="11">
        <f t="shared" si="971"/>
        <v>-1.9631366561237887E-2</v>
      </c>
      <c r="HL740">
        <v>99</v>
      </c>
      <c r="HM740">
        <v>0</v>
      </c>
      <c r="HN740">
        <v>0</v>
      </c>
      <c r="HO740">
        <v>3</v>
      </c>
      <c r="HP740" t="s">
        <v>336</v>
      </c>
      <c r="HQ740" s="33">
        <v>1850000</v>
      </c>
      <c r="HR740" s="33">
        <v>1500000</v>
      </c>
      <c r="HS740" s="30">
        <f t="shared" si="972"/>
        <v>-2.5707317073170728</v>
      </c>
    </row>
    <row r="741" spans="1:227" x14ac:dyDescent="0.2">
      <c r="A741" s="1">
        <v>52</v>
      </c>
      <c r="B741" s="2" t="s">
        <v>3310</v>
      </c>
      <c r="C741" s="2" t="s">
        <v>3311</v>
      </c>
      <c r="E741" s="2" t="s">
        <v>1230</v>
      </c>
      <c r="F741" s="2">
        <v>73</v>
      </c>
      <c r="G741" s="2">
        <v>204</v>
      </c>
      <c r="H741" s="2" t="s">
        <v>231</v>
      </c>
      <c r="J741" s="3">
        <v>29</v>
      </c>
      <c r="K741" s="5" t="s">
        <v>3312</v>
      </c>
      <c r="L741" s="5" t="s">
        <v>3313</v>
      </c>
      <c r="M741" s="5" t="s">
        <v>805</v>
      </c>
      <c r="N741" s="5" t="s">
        <v>244</v>
      </c>
      <c r="O741" s="2" t="s">
        <v>244</v>
      </c>
      <c r="P741" s="2" t="s">
        <v>271</v>
      </c>
      <c r="Q741" s="1">
        <v>17</v>
      </c>
      <c r="R741" s="1">
        <v>3</v>
      </c>
      <c r="S741" s="1">
        <v>1</v>
      </c>
      <c r="T741" s="1">
        <v>4</v>
      </c>
      <c r="U741" s="1">
        <v>3</v>
      </c>
      <c r="V741" s="1">
        <v>15</v>
      </c>
      <c r="W741" s="20">
        <f t="shared" si="894"/>
        <v>0.2</v>
      </c>
      <c r="X741" s="6">
        <v>280.9166666667</v>
      </c>
      <c r="Y741" s="6">
        <f t="shared" si="895"/>
        <v>16.524509803923529</v>
      </c>
      <c r="Z741" s="1">
        <v>359</v>
      </c>
      <c r="AA741" s="6">
        <f t="shared" si="896"/>
        <v>21.117647058823529</v>
      </c>
      <c r="AB741" s="8">
        <f t="shared" si="897"/>
        <v>0.7824976787373259</v>
      </c>
      <c r="AC741" s="3">
        <f t="shared" si="898"/>
        <v>0</v>
      </c>
      <c r="AD741" s="8">
        <f t="shared" si="899"/>
        <v>0</v>
      </c>
      <c r="AE741" s="20">
        <f t="shared" si="900"/>
        <v>0.25</v>
      </c>
      <c r="AF741" s="20">
        <f t="shared" si="901"/>
        <v>8.3333333333333329E-2</v>
      </c>
      <c r="AG741" s="20">
        <f t="shared" si="902"/>
        <v>0.33333333333333331</v>
      </c>
      <c r="AH741" s="3" t="e">
        <f t="shared" si="903"/>
        <v>#VALUE!</v>
      </c>
      <c r="AI741" s="3" t="str">
        <f t="shared" si="904"/>
        <v xml:space="preserve"> </v>
      </c>
      <c r="AJ741" s="3" t="str">
        <f t="shared" si="905"/>
        <v xml:space="preserve"> </v>
      </c>
      <c r="AK741" s="20" t="e">
        <f t="shared" si="906"/>
        <v>#VALUE!</v>
      </c>
      <c r="AL741" s="6">
        <v>0</v>
      </c>
      <c r="AM741" s="1">
        <v>5</v>
      </c>
      <c r="AN741" s="1">
        <v>19</v>
      </c>
      <c r="AO741" s="1">
        <v>6</v>
      </c>
      <c r="AP741" s="1">
        <v>8</v>
      </c>
      <c r="AQ741" s="1">
        <v>2</v>
      </c>
      <c r="AR741" s="6">
        <f t="shared" si="907"/>
        <v>1.0679323642834686</v>
      </c>
      <c r="AS741" s="6">
        <f t="shared" si="908"/>
        <v>4.0581429842771808</v>
      </c>
      <c r="AT741" s="6">
        <f t="shared" si="909"/>
        <v>1.2815188371401625</v>
      </c>
      <c r="AU741" s="6">
        <f t="shared" si="910"/>
        <v>1.7086917828535499</v>
      </c>
      <c r="AV741" s="6">
        <f t="shared" si="911"/>
        <v>0.42717294571338749</v>
      </c>
      <c r="AW741" s="1">
        <v>10</v>
      </c>
      <c r="AX741" s="1">
        <v>5</v>
      </c>
      <c r="AY741" s="1">
        <v>0</v>
      </c>
      <c r="AZ741" s="1">
        <v>0</v>
      </c>
      <c r="BA741" s="1">
        <v>0</v>
      </c>
      <c r="BB741" s="1">
        <v>0</v>
      </c>
      <c r="BC741" s="7">
        <f>(EA741+FH741+GG741)-(DZ741+FG741+GF741)-((BD741/60)*(-0.29)+(EF741/60)*0.11+(FI741/60)*(-0.33))</f>
        <v>-0.63680277777761662</v>
      </c>
      <c r="BD741" s="6">
        <v>261.76666666670002</v>
      </c>
      <c r="BE741" s="6">
        <f t="shared" si="912"/>
        <v>15.398039215688236</v>
      </c>
      <c r="BF741" s="5">
        <v>14.69</v>
      </c>
      <c r="BG741" s="5">
        <v>31.82</v>
      </c>
      <c r="BH741" s="21">
        <f t="shared" si="913"/>
        <v>0.3158460546119114</v>
      </c>
      <c r="BI741" s="1">
        <v>3</v>
      </c>
      <c r="BJ741" s="22">
        <v>0</v>
      </c>
      <c r="BK741" s="22">
        <v>1</v>
      </c>
      <c r="BL741" s="1">
        <v>1</v>
      </c>
      <c r="BM741" s="1">
        <f t="shared" si="914"/>
        <v>4</v>
      </c>
      <c r="BN741" s="8">
        <f t="shared" si="915"/>
        <v>0.91684706481587708</v>
      </c>
      <c r="BO741" s="3">
        <f t="shared" si="916"/>
        <v>0</v>
      </c>
      <c r="BP741" s="20">
        <f t="shared" si="917"/>
        <v>0.27272727272727271</v>
      </c>
      <c r="BQ741" s="20">
        <f t="shared" si="918"/>
        <v>9.0909090909090912E-2</v>
      </c>
      <c r="BR741" s="20">
        <f t="shared" si="919"/>
        <v>0.36363636363636365</v>
      </c>
      <c r="BS741" s="3" t="str">
        <f t="shared" si="920"/>
        <v xml:space="preserve"> </v>
      </c>
      <c r="BV741" s="20" t="str">
        <f t="shared" si="921"/>
        <v xml:space="preserve"> </v>
      </c>
      <c r="BW741" s="5">
        <v>38</v>
      </c>
      <c r="BX741" s="5">
        <v>40</v>
      </c>
      <c r="BY741" s="21">
        <f t="shared" si="922"/>
        <v>0.3183673469387755</v>
      </c>
      <c r="BZ741" s="5">
        <v>33</v>
      </c>
      <c r="CA741" s="5">
        <v>34</v>
      </c>
      <c r="CB741" s="23">
        <f t="shared" si="923"/>
        <v>0.27346938775510204</v>
      </c>
      <c r="CC741" s="5">
        <v>50</v>
      </c>
      <c r="CD741" s="5">
        <v>50</v>
      </c>
      <c r="CE741" s="23">
        <f t="shared" si="924"/>
        <v>0.40816326530612246</v>
      </c>
      <c r="CF741" s="23">
        <f t="shared" si="925"/>
        <v>0.53793103448275859</v>
      </c>
      <c r="CG741" s="24">
        <v>4</v>
      </c>
      <c r="CH741" s="5">
        <v>101</v>
      </c>
      <c r="CI741" s="5">
        <v>91</v>
      </c>
      <c r="CJ741" s="5">
        <v>70</v>
      </c>
      <c r="CK741">
        <v>15.80291592</v>
      </c>
      <c r="CL741" s="5">
        <v>-0.21299999999999999</v>
      </c>
      <c r="CM741" s="5">
        <v>7</v>
      </c>
      <c r="CN741" s="5">
        <v>0.98799999999999999</v>
      </c>
      <c r="CO741" s="5">
        <v>4.0060000000000002</v>
      </c>
      <c r="CP741" s="5">
        <v>-7.2119999999999997</v>
      </c>
      <c r="CQ741" s="21">
        <f t="shared" si="926"/>
        <v>8.5271317829457363E-2</v>
      </c>
      <c r="CR741" s="25">
        <f t="shared" si="927"/>
        <v>0.92622950819672134</v>
      </c>
      <c r="CS741" s="22">
        <f t="shared" si="928"/>
        <v>934.75663997966706</v>
      </c>
      <c r="CT741" s="21">
        <f t="shared" si="929"/>
        <v>1.1500826026178704E-2</v>
      </c>
      <c r="CU741" s="26">
        <f t="shared" si="930"/>
        <v>2.6428542826252355</v>
      </c>
      <c r="CV741" s="27">
        <f t="shared" si="931"/>
        <v>2.16233532214792</v>
      </c>
      <c r="CW741" s="27">
        <f t="shared" si="932"/>
        <v>30.993472950786852</v>
      </c>
      <c r="CX741" s="27">
        <f t="shared" si="933"/>
        <v>29.311656589116247</v>
      </c>
      <c r="CY741" s="27">
        <f t="shared" si="934"/>
        <v>60.064870059664443</v>
      </c>
      <c r="CZ741" s="27">
        <f t="shared" si="935"/>
        <v>56.701237336323231</v>
      </c>
      <c r="DA741" s="28">
        <f t="shared" si="936"/>
        <v>3.3636327233412118</v>
      </c>
      <c r="DB741" s="5">
        <v>11</v>
      </c>
      <c r="DC741" s="5">
        <v>9</v>
      </c>
      <c r="DD741" s="22">
        <v>118</v>
      </c>
      <c r="DE741" s="22">
        <v>113</v>
      </c>
      <c r="DF741" s="22">
        <v>47</v>
      </c>
      <c r="DG741" s="22">
        <v>50</v>
      </c>
      <c r="DH741" s="22">
        <v>64</v>
      </c>
      <c r="DI741" s="22">
        <v>74</v>
      </c>
      <c r="DJ741" s="29">
        <f t="shared" si="937"/>
        <v>10.563287895755005</v>
      </c>
      <c r="DK741" s="27">
        <f t="shared" si="938"/>
        <v>2.551114726217325</v>
      </c>
      <c r="DL741" s="27">
        <f t="shared" si="939"/>
        <v>3.4384589788146558</v>
      </c>
      <c r="DM741" s="27">
        <f t="shared" si="940"/>
        <v>27.729507893666579</v>
      </c>
      <c r="DN741" s="27">
        <f t="shared" si="941"/>
        <v>35.382852072318556</v>
      </c>
      <c r="DO741" s="27">
        <f t="shared" si="942"/>
        <v>49.691278145450511</v>
      </c>
      <c r="DP741" s="27">
        <f t="shared" si="943"/>
        <v>63.888786187007803</v>
      </c>
      <c r="DQ741" s="30">
        <f t="shared" si="944"/>
        <v>17.561140764898504</v>
      </c>
      <c r="DR741" s="5">
        <v>23</v>
      </c>
      <c r="DS741" s="5">
        <v>31</v>
      </c>
      <c r="DT741" s="5">
        <v>227</v>
      </c>
      <c r="DU741" s="5">
        <v>288</v>
      </c>
      <c r="DV741" s="5">
        <v>84</v>
      </c>
      <c r="DW741" s="5">
        <v>122</v>
      </c>
      <c r="DX741" s="5">
        <v>135</v>
      </c>
      <c r="DY741" s="5">
        <v>114</v>
      </c>
      <c r="DZ741" s="22">
        <v>4</v>
      </c>
      <c r="EA741" s="22">
        <v>3</v>
      </c>
      <c r="EB741" s="22">
        <f t="shared" si="945"/>
        <v>-1</v>
      </c>
      <c r="EC741" s="26">
        <f t="shared" si="946"/>
        <v>0.91684706481587708</v>
      </c>
      <c r="ED741" s="27">
        <f t="shared" si="947"/>
        <v>0.68763529861190775</v>
      </c>
      <c r="EE741" s="27">
        <f t="shared" si="948"/>
        <v>-0.22921176620396927</v>
      </c>
      <c r="EF741" s="6">
        <v>1</v>
      </c>
      <c r="EG741" s="6">
        <f t="shared" si="949"/>
        <v>5.8823529411764705E-2</v>
      </c>
      <c r="EH741" s="5">
        <v>0.06</v>
      </c>
      <c r="EI741" s="5">
        <v>5.99</v>
      </c>
      <c r="EJ741" s="21">
        <f t="shared" si="950"/>
        <v>9.9173553719008271E-3</v>
      </c>
      <c r="EK741" s="1">
        <v>0</v>
      </c>
      <c r="EL741" s="22">
        <v>0</v>
      </c>
      <c r="EM741" s="22">
        <v>0</v>
      </c>
      <c r="EN741" s="1">
        <v>0</v>
      </c>
      <c r="EO741" s="3">
        <f t="shared" si="951"/>
        <v>0</v>
      </c>
      <c r="EP741" s="6">
        <f t="shared" si="952"/>
        <v>0</v>
      </c>
      <c r="EQ741" s="3">
        <f t="shared" si="953"/>
        <v>0</v>
      </c>
      <c r="ER741" s="20">
        <f t="shared" si="954"/>
        <v>0</v>
      </c>
      <c r="ES741" s="20">
        <f t="shared" si="955"/>
        <v>0</v>
      </c>
      <c r="ET741" s="20">
        <f t="shared" si="956"/>
        <v>0</v>
      </c>
      <c r="EU741" s="3" t="str">
        <f t="shared" si="957"/>
        <v xml:space="preserve"> </v>
      </c>
      <c r="EX741" s="20" t="str">
        <f t="shared" si="958"/>
        <v xml:space="preserve"> </v>
      </c>
      <c r="EY741" s="5">
        <v>0</v>
      </c>
      <c r="EZ741" s="5">
        <v>0</v>
      </c>
      <c r="FA741" s="22">
        <v>1</v>
      </c>
      <c r="FB741" s="22">
        <v>1</v>
      </c>
      <c r="FC741" s="22">
        <v>0</v>
      </c>
      <c r="FD741" s="22">
        <v>1</v>
      </c>
      <c r="FE741" s="22">
        <v>0</v>
      </c>
      <c r="FF741" s="22">
        <v>0</v>
      </c>
      <c r="FG741" s="22">
        <v>0</v>
      </c>
      <c r="FH741" s="22">
        <v>0</v>
      </c>
      <c r="FI741" s="6">
        <v>18.149999999999999</v>
      </c>
      <c r="FJ741" s="6">
        <f t="shared" si="959"/>
        <v>1.0676470588235294</v>
      </c>
      <c r="FK741" s="5">
        <v>1.03</v>
      </c>
      <c r="FL741" s="5">
        <v>4.13</v>
      </c>
      <c r="FM741" s="21">
        <f t="shared" si="960"/>
        <v>0.19961240310077519</v>
      </c>
      <c r="FN741" s="1">
        <v>0</v>
      </c>
      <c r="FO741" s="22">
        <v>0</v>
      </c>
      <c r="FP741" s="22">
        <v>0</v>
      </c>
      <c r="FQ741" s="1">
        <v>0</v>
      </c>
      <c r="FR741" s="1">
        <f t="shared" si="961"/>
        <v>0</v>
      </c>
      <c r="FS741" s="3">
        <f t="shared" si="962"/>
        <v>0</v>
      </c>
      <c r="FT741" s="3" t="str">
        <f t="shared" si="963"/>
        <v xml:space="preserve"> </v>
      </c>
      <c r="FW741" s="20" t="str">
        <f t="shared" si="964"/>
        <v xml:space="preserve"> </v>
      </c>
      <c r="FX741" s="5">
        <v>1</v>
      </c>
      <c r="FY741" s="5">
        <v>3</v>
      </c>
      <c r="FZ741" s="22">
        <v>3</v>
      </c>
      <c r="GA741" s="22">
        <v>16</v>
      </c>
      <c r="GB741" s="22">
        <v>1</v>
      </c>
      <c r="GC741" s="22">
        <v>2</v>
      </c>
      <c r="GD741" s="22">
        <v>9</v>
      </c>
      <c r="GE741" s="22">
        <v>1</v>
      </c>
      <c r="GF741" s="22">
        <v>1</v>
      </c>
      <c r="GG741" s="22">
        <v>0</v>
      </c>
      <c r="GH741" s="1">
        <v>12</v>
      </c>
      <c r="GI741" s="1">
        <v>0</v>
      </c>
      <c r="GJ741" s="1">
        <v>12</v>
      </c>
      <c r="GK741" s="1">
        <v>3</v>
      </c>
      <c r="GN741" s="31" t="str">
        <f t="shared" si="965"/>
        <v xml:space="preserve"> </v>
      </c>
      <c r="GP741" s="1">
        <v>0</v>
      </c>
      <c r="GQ741" s="1">
        <v>0</v>
      </c>
      <c r="GR741" s="1">
        <v>1</v>
      </c>
      <c r="GS741" s="1">
        <v>0</v>
      </c>
      <c r="GT741" s="1">
        <v>0</v>
      </c>
      <c r="GU741" s="1">
        <v>0</v>
      </c>
      <c r="GV741" s="32" t="str">
        <f t="shared" si="966"/>
        <v xml:space="preserve"> </v>
      </c>
      <c r="GW741" s="9">
        <f t="shared" si="967"/>
        <v>2</v>
      </c>
      <c r="GX741" s="10">
        <v>0.5</v>
      </c>
      <c r="GY741" s="10">
        <v>0.8</v>
      </c>
      <c r="GZ741" s="10">
        <v>1.2</v>
      </c>
      <c r="HA741" s="29">
        <f t="shared" si="968"/>
        <v>7.0588235294117646E-2</v>
      </c>
      <c r="HB741" s="29">
        <f t="shared" si="969"/>
        <v>0.25630376742803246</v>
      </c>
      <c r="HC741">
        <v>5</v>
      </c>
      <c r="HD741">
        <v>6.6</v>
      </c>
      <c r="HE741">
        <v>3</v>
      </c>
      <c r="HF741">
        <v>0.8</v>
      </c>
      <c r="HG741">
        <v>1</v>
      </c>
      <c r="HH741">
        <v>0</v>
      </c>
      <c r="HI741">
        <v>1.8</v>
      </c>
      <c r="HJ741" s="11">
        <f t="shared" si="970"/>
        <v>0.10588235294117647</v>
      </c>
      <c r="HK741" s="11">
        <f t="shared" si="971"/>
        <v>0.38445565114204872</v>
      </c>
      <c r="HL741">
        <v>99</v>
      </c>
      <c r="HM741">
        <v>0</v>
      </c>
      <c r="HN741">
        <v>0</v>
      </c>
      <c r="HO741">
        <v>29</v>
      </c>
      <c r="HP741" t="s">
        <v>336</v>
      </c>
      <c r="HQ741" s="33">
        <v>725000</v>
      </c>
      <c r="HR741" s="33">
        <v>0</v>
      </c>
      <c r="HS741" s="30">
        <f t="shared" si="972"/>
        <v>1.4048780487804877</v>
      </c>
    </row>
    <row r="742" spans="1:227" x14ac:dyDescent="0.2">
      <c r="A742" s="1">
        <v>20</v>
      </c>
      <c r="B742" s="2" t="s">
        <v>3314</v>
      </c>
      <c r="C742" s="2" t="s">
        <v>978</v>
      </c>
      <c r="D742" s="2" t="s">
        <v>229</v>
      </c>
      <c r="E742" s="2" t="s">
        <v>230</v>
      </c>
      <c r="F742" s="2">
        <v>74</v>
      </c>
      <c r="G742" s="2">
        <v>209</v>
      </c>
      <c r="H742" s="2" t="s">
        <v>231</v>
      </c>
      <c r="I742" s="2" t="s">
        <v>258</v>
      </c>
      <c r="J742" s="3">
        <v>25</v>
      </c>
      <c r="K742" s="5" t="s">
        <v>3315</v>
      </c>
      <c r="L742" s="5" t="s">
        <v>3316</v>
      </c>
      <c r="M742" s="5" t="s">
        <v>673</v>
      </c>
      <c r="N742" s="5" t="s">
        <v>577</v>
      </c>
      <c r="O742" s="2" t="s">
        <v>577</v>
      </c>
      <c r="P742" s="2" t="s">
        <v>271</v>
      </c>
      <c r="Q742" s="1">
        <v>6</v>
      </c>
      <c r="R742" s="1">
        <v>0</v>
      </c>
      <c r="S742" s="1">
        <v>0</v>
      </c>
      <c r="T742" s="1">
        <v>0</v>
      </c>
      <c r="U742" s="1">
        <v>-3</v>
      </c>
      <c r="V742" s="1">
        <v>5</v>
      </c>
      <c r="W742" s="20">
        <f t="shared" si="894"/>
        <v>0</v>
      </c>
      <c r="X742" s="6">
        <v>75.916666666699996</v>
      </c>
      <c r="Y742" s="6">
        <f t="shared" si="895"/>
        <v>12.652777777783333</v>
      </c>
      <c r="Z742" s="1">
        <v>112</v>
      </c>
      <c r="AA742" s="6">
        <f t="shared" si="896"/>
        <v>18.666666666666668</v>
      </c>
      <c r="AB742" s="8">
        <f t="shared" si="897"/>
        <v>0.67782738095267858</v>
      </c>
      <c r="AC742" s="3">
        <f t="shared" si="898"/>
        <v>0</v>
      </c>
      <c r="AD742" s="8">
        <f t="shared" si="899"/>
        <v>0</v>
      </c>
      <c r="AE742" s="20">
        <f t="shared" si="900"/>
        <v>0</v>
      </c>
      <c r="AF742" s="20">
        <f t="shared" si="901"/>
        <v>0</v>
      </c>
      <c r="AG742" s="20">
        <f t="shared" si="902"/>
        <v>0</v>
      </c>
      <c r="AH742" s="3" t="e">
        <f t="shared" si="903"/>
        <v>#VALUE!</v>
      </c>
      <c r="AI742" s="3" t="str">
        <f t="shared" si="904"/>
        <v xml:space="preserve"> </v>
      </c>
      <c r="AJ742" s="3" t="str">
        <f t="shared" si="905"/>
        <v xml:space="preserve"> </v>
      </c>
      <c r="AK742" s="20" t="e">
        <f t="shared" si="906"/>
        <v>#VALUE!</v>
      </c>
      <c r="AL742" s="6">
        <v>0</v>
      </c>
      <c r="AM742" s="1">
        <v>12</v>
      </c>
      <c r="AN742" s="1">
        <v>10</v>
      </c>
      <c r="AO742" s="1">
        <v>1</v>
      </c>
      <c r="AP742" s="1">
        <v>0</v>
      </c>
      <c r="AQ742" s="1">
        <v>1</v>
      </c>
      <c r="AR742" s="6">
        <f t="shared" si="907"/>
        <v>9.4840834248037389</v>
      </c>
      <c r="AS742" s="6">
        <f t="shared" si="908"/>
        <v>7.9034028540031169</v>
      </c>
      <c r="AT742" s="6">
        <f t="shared" si="909"/>
        <v>0.79034028540031165</v>
      </c>
      <c r="AU742" s="6">
        <f t="shared" si="910"/>
        <v>0</v>
      </c>
      <c r="AV742" s="6">
        <f t="shared" si="911"/>
        <v>0.79034028540031165</v>
      </c>
      <c r="AW742" s="1">
        <v>9</v>
      </c>
      <c r="AX742" s="1">
        <v>2</v>
      </c>
      <c r="AY742" s="1">
        <v>1</v>
      </c>
      <c r="AZ742" s="1">
        <v>0</v>
      </c>
      <c r="BA742" s="1">
        <v>0</v>
      </c>
      <c r="BB742" s="1">
        <v>0</v>
      </c>
      <c r="BC742" s="7">
        <f>(EA742+FH742+GG742)-(DZ742+FG742+GF742)-((BD742/60)*(-0.29)+(EF742/60)*0.11+(FI742/60)*(-0.33))</f>
        <v>0.37539722222238325</v>
      </c>
      <c r="BD742" s="6">
        <v>63.2166666667</v>
      </c>
      <c r="BE742" s="6">
        <f t="shared" si="912"/>
        <v>10.536111111116666</v>
      </c>
      <c r="BF742" s="5">
        <v>10.46</v>
      </c>
      <c r="BG742" s="5">
        <v>35.36</v>
      </c>
      <c r="BH742" s="21">
        <f t="shared" si="913"/>
        <v>0.22828459188127456</v>
      </c>
      <c r="BI742" s="1">
        <v>0</v>
      </c>
      <c r="BJ742" s="22">
        <v>0</v>
      </c>
      <c r="BK742" s="22">
        <v>0</v>
      </c>
      <c r="BL742" s="1">
        <v>0</v>
      </c>
      <c r="BM742" s="1">
        <f t="shared" si="914"/>
        <v>0</v>
      </c>
      <c r="BN742" s="8">
        <f t="shared" si="915"/>
        <v>0</v>
      </c>
      <c r="BO742" s="3">
        <f t="shared" si="916"/>
        <v>0</v>
      </c>
      <c r="BP742" s="20">
        <f t="shared" si="917"/>
        <v>0</v>
      </c>
      <c r="BQ742" s="20">
        <f t="shared" si="918"/>
        <v>0</v>
      </c>
      <c r="BR742" s="20">
        <f t="shared" si="919"/>
        <v>0</v>
      </c>
      <c r="BS742" s="3" t="str">
        <f t="shared" si="920"/>
        <v xml:space="preserve"> </v>
      </c>
      <c r="BV742" s="20" t="str">
        <f t="shared" si="921"/>
        <v xml:space="preserve"> </v>
      </c>
      <c r="BW742" s="5">
        <v>10</v>
      </c>
      <c r="BX742" s="5">
        <v>6</v>
      </c>
      <c r="BY742" s="21">
        <f t="shared" si="922"/>
        <v>0.2711864406779661</v>
      </c>
      <c r="BZ742" s="5">
        <v>7</v>
      </c>
      <c r="CA742" s="5">
        <v>11</v>
      </c>
      <c r="CB742" s="23">
        <f t="shared" si="923"/>
        <v>0.30508474576271188</v>
      </c>
      <c r="CC742" s="5">
        <v>13</v>
      </c>
      <c r="CD742" s="5">
        <v>12</v>
      </c>
      <c r="CE742" s="23">
        <f t="shared" si="924"/>
        <v>0.42372881355932202</v>
      </c>
      <c r="CF742" s="23">
        <f t="shared" si="925"/>
        <v>0.47058823529411764</v>
      </c>
      <c r="CG742" s="24">
        <v>3</v>
      </c>
      <c r="CH742" s="5">
        <v>31</v>
      </c>
      <c r="CI742" s="5">
        <v>30</v>
      </c>
      <c r="CJ742" s="5">
        <v>16</v>
      </c>
      <c r="CK742">
        <v>14.812844800000001</v>
      </c>
      <c r="CL742" s="5">
        <v>-1.0620000000000001</v>
      </c>
      <c r="CM742" s="5">
        <v>7</v>
      </c>
      <c r="CN742" s="5">
        <v>-0.98599999999999999</v>
      </c>
      <c r="CO742" s="5">
        <v>-1.2490000000000001</v>
      </c>
      <c r="CP742" s="5">
        <v>0.30099999999999999</v>
      </c>
      <c r="CQ742" s="21">
        <f t="shared" si="926"/>
        <v>7.1428571428571425E-2</v>
      </c>
      <c r="CR742" s="25">
        <f t="shared" si="927"/>
        <v>0.8936170212765957</v>
      </c>
      <c r="CS742" s="22">
        <f t="shared" si="928"/>
        <v>900.75987841945278</v>
      </c>
      <c r="CT742" s="21">
        <f t="shared" si="929"/>
        <v>-3.4954407294832873E-2</v>
      </c>
      <c r="CU742" s="26">
        <f t="shared" si="930"/>
        <v>1.9120458891013381</v>
      </c>
      <c r="CV742" s="27">
        <f t="shared" si="931"/>
        <v>4.7801147227533463</v>
      </c>
      <c r="CW742" s="27">
        <f t="shared" si="932"/>
        <v>26.768642447418738</v>
      </c>
      <c r="CX742" s="27">
        <f t="shared" si="933"/>
        <v>44.933078393881445</v>
      </c>
      <c r="CY742" s="27">
        <f t="shared" si="934"/>
        <v>45.88910133843212</v>
      </c>
      <c r="CZ742" s="27">
        <f t="shared" si="935"/>
        <v>73.613766730401522</v>
      </c>
      <c r="DA742" s="28">
        <f t="shared" si="936"/>
        <v>-27.724665391969403</v>
      </c>
      <c r="DB742" s="5">
        <v>2</v>
      </c>
      <c r="DC742" s="5">
        <v>5</v>
      </c>
      <c r="DD742" s="22">
        <v>26</v>
      </c>
      <c r="DE742" s="22">
        <v>42</v>
      </c>
      <c r="DF742" s="22">
        <v>11</v>
      </c>
      <c r="DG742" s="22">
        <v>9</v>
      </c>
      <c r="DH742" s="22">
        <v>21</v>
      </c>
      <c r="DI742" s="22">
        <v>9</v>
      </c>
      <c r="DJ742" s="29">
        <f t="shared" si="937"/>
        <v>-28.395783039028224</v>
      </c>
      <c r="DK742" s="27">
        <f t="shared" si="938"/>
        <v>4.2420814479638009</v>
      </c>
      <c r="DL742" s="27">
        <f t="shared" si="939"/>
        <v>2.2624434389140271</v>
      </c>
      <c r="DM742" s="27">
        <f t="shared" si="940"/>
        <v>33.653846153846153</v>
      </c>
      <c r="DN742" s="27">
        <f t="shared" si="941"/>
        <v>29.128959276018101</v>
      </c>
      <c r="DO742" s="27">
        <f t="shared" si="942"/>
        <v>59.389140271493218</v>
      </c>
      <c r="DP742" s="27">
        <f t="shared" si="943"/>
        <v>56.843891402714931</v>
      </c>
      <c r="DQ742" s="30">
        <f t="shared" si="944"/>
        <v>-30.26991426074769</v>
      </c>
      <c r="DR742" s="5">
        <v>15</v>
      </c>
      <c r="DS742" s="5">
        <v>8</v>
      </c>
      <c r="DT742" s="5">
        <v>104</v>
      </c>
      <c r="DU742" s="5">
        <v>95</v>
      </c>
      <c r="DV742" s="5">
        <v>43</v>
      </c>
      <c r="DW742" s="5">
        <v>39</v>
      </c>
      <c r="DX742" s="5">
        <v>59</v>
      </c>
      <c r="DY742" s="5">
        <v>48</v>
      </c>
      <c r="DZ742" s="22">
        <v>2</v>
      </c>
      <c r="EA742" s="22">
        <v>2</v>
      </c>
      <c r="EB742" s="22">
        <f t="shared" si="945"/>
        <v>0</v>
      </c>
      <c r="EC742" s="26">
        <f t="shared" si="946"/>
        <v>1.8982335881877681</v>
      </c>
      <c r="ED742" s="27">
        <f t="shared" si="947"/>
        <v>1.8982335881877681</v>
      </c>
      <c r="EE742" s="27">
        <f t="shared" si="948"/>
        <v>0</v>
      </c>
      <c r="EF742" s="6">
        <v>0</v>
      </c>
      <c r="EG742" s="6">
        <f t="shared" si="949"/>
        <v>0</v>
      </c>
      <c r="EH742" s="5"/>
      <c r="EI742" s="5"/>
      <c r="EJ742" s="21" t="str">
        <f t="shared" si="950"/>
        <v xml:space="preserve"> </v>
      </c>
      <c r="EK742" s="1">
        <v>0</v>
      </c>
      <c r="EL742" s="22">
        <v>0</v>
      </c>
      <c r="EM742" s="22">
        <v>0</v>
      </c>
      <c r="EN742" s="1">
        <v>0</v>
      </c>
      <c r="EO742" s="3">
        <f t="shared" si="951"/>
        <v>0</v>
      </c>
      <c r="EP742" s="6">
        <f t="shared" si="952"/>
        <v>0</v>
      </c>
      <c r="EQ742" s="3">
        <f t="shared" si="953"/>
        <v>0</v>
      </c>
      <c r="ER742" s="20">
        <f t="shared" si="954"/>
        <v>0</v>
      </c>
      <c r="ES742" s="20">
        <f t="shared" si="955"/>
        <v>0</v>
      </c>
      <c r="ET742" s="20">
        <f t="shared" si="956"/>
        <v>0</v>
      </c>
      <c r="EU742" s="3" t="str">
        <f t="shared" si="957"/>
        <v xml:space="preserve"> </v>
      </c>
      <c r="EX742" s="20" t="str">
        <f t="shared" si="958"/>
        <v xml:space="preserve"> </v>
      </c>
      <c r="EY742" s="5"/>
      <c r="EZ742" s="5"/>
      <c r="FA742" s="22">
        <v>0</v>
      </c>
      <c r="FB742" s="22">
        <v>0</v>
      </c>
      <c r="FC742" s="22">
        <v>0</v>
      </c>
      <c r="FD742" s="22">
        <v>0</v>
      </c>
      <c r="FE742" s="22">
        <v>0</v>
      </c>
      <c r="FF742" s="22">
        <v>0</v>
      </c>
      <c r="FG742" s="22">
        <v>0</v>
      </c>
      <c r="FH742" s="22">
        <v>0</v>
      </c>
      <c r="FI742" s="6">
        <v>12.7</v>
      </c>
      <c r="FJ742" s="6">
        <f t="shared" si="959"/>
        <v>2.1166666666666667</v>
      </c>
      <c r="FK742" s="5">
        <v>2.12</v>
      </c>
      <c r="FL742" s="5">
        <v>4.5</v>
      </c>
      <c r="FM742" s="21">
        <f t="shared" si="960"/>
        <v>0.3202416918429003</v>
      </c>
      <c r="FN742" s="1">
        <v>0</v>
      </c>
      <c r="FO742" s="22">
        <v>0</v>
      </c>
      <c r="FP742" s="22">
        <v>0</v>
      </c>
      <c r="FQ742" s="1">
        <v>0</v>
      </c>
      <c r="FR742" s="1">
        <f t="shared" si="961"/>
        <v>0</v>
      </c>
      <c r="FS742" s="3">
        <f t="shared" si="962"/>
        <v>0</v>
      </c>
      <c r="FT742" s="3" t="str">
        <f t="shared" si="963"/>
        <v xml:space="preserve"> </v>
      </c>
      <c r="FW742" s="20" t="str">
        <f t="shared" si="964"/>
        <v xml:space="preserve"> </v>
      </c>
      <c r="FX742" s="5">
        <v>0</v>
      </c>
      <c r="FY742" s="5">
        <v>0</v>
      </c>
      <c r="FZ742" s="22">
        <v>5</v>
      </c>
      <c r="GA742" s="22">
        <v>11</v>
      </c>
      <c r="GB742" s="22">
        <v>0</v>
      </c>
      <c r="GC742" s="22">
        <v>3</v>
      </c>
      <c r="GD742" s="22">
        <v>6</v>
      </c>
      <c r="GE742" s="22">
        <v>2</v>
      </c>
      <c r="GF742" s="22">
        <v>0</v>
      </c>
      <c r="GG742" s="22">
        <v>0</v>
      </c>
      <c r="GH742" s="1">
        <v>2</v>
      </c>
      <c r="GI742" s="1">
        <v>0</v>
      </c>
      <c r="GJ742" s="1">
        <v>5</v>
      </c>
      <c r="GK742" s="1">
        <v>0</v>
      </c>
      <c r="GN742" s="31" t="str">
        <f t="shared" si="965"/>
        <v xml:space="preserve"> 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32" t="str">
        <f t="shared" si="966"/>
        <v xml:space="preserve"> </v>
      </c>
      <c r="GW742" s="9">
        <f t="shared" si="967"/>
        <v>5</v>
      </c>
      <c r="GX742" s="10">
        <v>-0.1</v>
      </c>
      <c r="GY742" s="10">
        <v>-0.1</v>
      </c>
      <c r="GZ742" s="10">
        <v>-0.2</v>
      </c>
      <c r="HA742" s="29">
        <f t="shared" si="968"/>
        <v>-3.3333333333333333E-2</v>
      </c>
      <c r="HB742" s="29">
        <f t="shared" si="969"/>
        <v>-0.15806805708006233</v>
      </c>
      <c r="HC742">
        <v>1.7000000000000002</v>
      </c>
      <c r="HD742">
        <v>2</v>
      </c>
      <c r="HE742">
        <v>-3.2</v>
      </c>
      <c r="HF742">
        <v>-0.4</v>
      </c>
      <c r="HG742">
        <v>-0.30000000000000004</v>
      </c>
      <c r="HH742">
        <v>0</v>
      </c>
      <c r="HI742">
        <v>-0.7</v>
      </c>
      <c r="HJ742" s="11">
        <f t="shared" si="970"/>
        <v>-0.11666666666666665</v>
      </c>
      <c r="HK742" s="11">
        <f t="shared" si="971"/>
        <v>-0.55323819978021815</v>
      </c>
      <c r="HL742">
        <v>33</v>
      </c>
      <c r="HM742">
        <v>0</v>
      </c>
      <c r="HN742">
        <v>0</v>
      </c>
      <c r="HQ742" s="33">
        <v>267750</v>
      </c>
      <c r="HR742" s="33">
        <v>0</v>
      </c>
      <c r="HS742" s="30">
        <f t="shared" si="972"/>
        <v>-0.87751219512195122</v>
      </c>
    </row>
    <row r="743" spans="1:227" x14ac:dyDescent="0.2">
      <c r="A743" s="1">
        <v>62</v>
      </c>
      <c r="B743" s="2" t="s">
        <v>3317</v>
      </c>
      <c r="E743" s="2" t="s">
        <v>893</v>
      </c>
      <c r="F743" s="2">
        <v>80</v>
      </c>
      <c r="G743" s="2">
        <v>225</v>
      </c>
      <c r="H743" s="2" t="s">
        <v>249</v>
      </c>
      <c r="I743" s="2" t="s">
        <v>258</v>
      </c>
      <c r="J743" s="3">
        <v>23</v>
      </c>
      <c r="K743" s="5" t="s">
        <v>3318</v>
      </c>
      <c r="L743" s="5" t="s">
        <v>3319</v>
      </c>
      <c r="M743" s="5" t="s">
        <v>2439</v>
      </c>
      <c r="N743" s="5" t="s">
        <v>320</v>
      </c>
      <c r="O743" s="2" t="s">
        <v>320</v>
      </c>
      <c r="P743" s="2" t="s">
        <v>271</v>
      </c>
      <c r="Q743" s="1">
        <v>2</v>
      </c>
      <c r="R743" s="1">
        <v>0</v>
      </c>
      <c r="S743" s="1">
        <v>0</v>
      </c>
      <c r="T743" s="1">
        <v>0</v>
      </c>
      <c r="U743" s="1">
        <v>1</v>
      </c>
      <c r="V743" s="1">
        <v>2</v>
      </c>
      <c r="W743" s="20">
        <f t="shared" si="894"/>
        <v>0</v>
      </c>
      <c r="X743" s="6">
        <v>21.433333333299998</v>
      </c>
      <c r="Y743" s="6">
        <f t="shared" si="895"/>
        <v>10.716666666649999</v>
      </c>
      <c r="Z743" s="1">
        <v>27</v>
      </c>
      <c r="AA743" s="6">
        <f t="shared" si="896"/>
        <v>13.5</v>
      </c>
      <c r="AB743" s="8">
        <f t="shared" si="897"/>
        <v>0.7938271604925925</v>
      </c>
      <c r="AC743" s="3">
        <f t="shared" si="898"/>
        <v>0</v>
      </c>
      <c r="AD743" s="8">
        <f t="shared" si="899"/>
        <v>0</v>
      </c>
      <c r="AE743" s="20">
        <f t="shared" si="900"/>
        <v>0</v>
      </c>
      <c r="AF743" s="20">
        <f t="shared" si="901"/>
        <v>0</v>
      </c>
      <c r="AG743" s="20">
        <f t="shared" si="902"/>
        <v>0</v>
      </c>
      <c r="AH743" s="3" t="e">
        <f t="shared" si="903"/>
        <v>#VALUE!</v>
      </c>
      <c r="AI743" s="3" t="str">
        <f t="shared" si="904"/>
        <v xml:space="preserve"> </v>
      </c>
      <c r="AJ743" s="3" t="str">
        <f t="shared" si="905"/>
        <v xml:space="preserve"> </v>
      </c>
      <c r="AK743" s="20" t="e">
        <f t="shared" si="906"/>
        <v>#VALUE!</v>
      </c>
      <c r="AL743" s="6">
        <v>0</v>
      </c>
      <c r="AM743" s="1">
        <v>0</v>
      </c>
      <c r="AN743" s="1">
        <v>1</v>
      </c>
      <c r="AO743" s="1">
        <v>1</v>
      </c>
      <c r="AP743" s="1">
        <v>2</v>
      </c>
      <c r="AQ743" s="1">
        <v>0</v>
      </c>
      <c r="AR743" s="6">
        <f t="shared" si="907"/>
        <v>0</v>
      </c>
      <c r="AS743" s="6">
        <f t="shared" si="908"/>
        <v>2.7993779160230163</v>
      </c>
      <c r="AT743" s="6">
        <f t="shared" si="909"/>
        <v>2.7993779160230163</v>
      </c>
      <c r="AU743" s="6">
        <f t="shared" si="910"/>
        <v>5.5987558320460327</v>
      </c>
      <c r="AV743" s="6">
        <f t="shared" si="911"/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7">
        <f>(EA743+FH743+GG743)-(DZ743+FG743+GF743)-((BD743/60)*(-0.29)+(EF743/60)*0.11+(FI743/60)*(-0.33))</f>
        <v>9.948333333343333E-2</v>
      </c>
      <c r="BD743" s="6">
        <v>20.816666666700002</v>
      </c>
      <c r="BE743" s="6">
        <f t="shared" si="912"/>
        <v>10.408333333350001</v>
      </c>
      <c r="BF743" s="5">
        <v>10.41</v>
      </c>
      <c r="BG743" s="5">
        <v>39.14</v>
      </c>
      <c r="BH743" s="21">
        <f t="shared" si="913"/>
        <v>0.21009081735620586</v>
      </c>
      <c r="BI743" s="1">
        <v>0</v>
      </c>
      <c r="BJ743" s="22">
        <v>0</v>
      </c>
      <c r="BK743" s="22">
        <v>0</v>
      </c>
      <c r="BL743" s="1">
        <v>0</v>
      </c>
      <c r="BM743" s="1">
        <f t="shared" si="914"/>
        <v>0</v>
      </c>
      <c r="BN743" s="8">
        <f t="shared" si="915"/>
        <v>0</v>
      </c>
      <c r="BO743" s="3">
        <f t="shared" si="916"/>
        <v>0</v>
      </c>
      <c r="BP743" s="20">
        <f t="shared" si="917"/>
        <v>0</v>
      </c>
      <c r="BQ743" s="20">
        <f t="shared" si="918"/>
        <v>0</v>
      </c>
      <c r="BR743" s="20">
        <f t="shared" si="919"/>
        <v>0</v>
      </c>
      <c r="BS743" s="3" t="str">
        <f t="shared" si="920"/>
        <v xml:space="preserve"> </v>
      </c>
      <c r="BV743" s="20" t="str">
        <f t="shared" si="921"/>
        <v xml:space="preserve"> </v>
      </c>
      <c r="BW743" s="5">
        <v>2</v>
      </c>
      <c r="BX743" s="5">
        <v>2</v>
      </c>
      <c r="BY743" s="21">
        <f t="shared" si="922"/>
        <v>0.44444444444444442</v>
      </c>
      <c r="BZ743" s="5">
        <v>2</v>
      </c>
      <c r="CA743" s="5">
        <v>0</v>
      </c>
      <c r="CB743" s="23">
        <f t="shared" si="923"/>
        <v>0.22222222222222221</v>
      </c>
      <c r="CC743" s="5">
        <v>1</v>
      </c>
      <c r="CD743" s="5">
        <v>2</v>
      </c>
      <c r="CE743" s="23">
        <f t="shared" si="924"/>
        <v>0.33333333333333331</v>
      </c>
      <c r="CF743" s="23">
        <f t="shared" si="925"/>
        <v>0.66666666666666663</v>
      </c>
      <c r="CG743" s="24">
        <v>7</v>
      </c>
      <c r="CH743" s="5">
        <v>4</v>
      </c>
      <c r="CI743" s="5">
        <v>7</v>
      </c>
      <c r="CJ743" s="5">
        <v>4</v>
      </c>
      <c r="CK743">
        <v>13.83976329</v>
      </c>
      <c r="CL743" s="5">
        <v>1.4E-2</v>
      </c>
      <c r="CM743" s="5">
        <v>5</v>
      </c>
      <c r="CN743" s="5">
        <v>6.0819999999999999</v>
      </c>
      <c r="CO743" s="5">
        <v>1.194</v>
      </c>
      <c r="CP743" s="5">
        <v>-3.3849999999999998</v>
      </c>
      <c r="CQ743" s="21">
        <f t="shared" si="926"/>
        <v>8.3333333333333329E-2</v>
      </c>
      <c r="CR743" s="25">
        <f t="shared" si="927"/>
        <v>1</v>
      </c>
      <c r="CS743" s="22">
        <f t="shared" si="928"/>
        <v>1008.3333333333334</v>
      </c>
      <c r="CT743" s="21">
        <f t="shared" si="929"/>
        <v>8.3333333333333329E-2</v>
      </c>
      <c r="CU743" s="26">
        <f t="shared" si="930"/>
        <v>2.8818443804034581</v>
      </c>
      <c r="CV743" s="27">
        <f t="shared" si="931"/>
        <v>0</v>
      </c>
      <c r="CW743" s="27">
        <f t="shared" si="932"/>
        <v>34.582132564841501</v>
      </c>
      <c r="CX743" s="27">
        <f t="shared" si="933"/>
        <v>23.054755043227665</v>
      </c>
      <c r="CY743" s="27">
        <f t="shared" si="934"/>
        <v>46.10951008645533</v>
      </c>
      <c r="CZ743" s="27">
        <f t="shared" si="935"/>
        <v>48.991354466858795</v>
      </c>
      <c r="DA743" s="28">
        <f t="shared" si="936"/>
        <v>-2.8818443804034644</v>
      </c>
      <c r="DB743" s="5">
        <v>1</v>
      </c>
      <c r="DC743" s="5">
        <v>0</v>
      </c>
      <c r="DD743" s="22">
        <v>11</v>
      </c>
      <c r="DE743" s="22">
        <v>8</v>
      </c>
      <c r="DF743" s="22">
        <v>2</v>
      </c>
      <c r="DG743" s="22">
        <v>5</v>
      </c>
      <c r="DH743" s="22">
        <v>4</v>
      </c>
      <c r="DI743" s="22">
        <v>2</v>
      </c>
      <c r="DJ743" s="29">
        <f t="shared" si="937"/>
        <v>2.4951556195965345</v>
      </c>
      <c r="DK743" s="27">
        <f t="shared" si="938"/>
        <v>3.8323965252938166</v>
      </c>
      <c r="DL743" s="27">
        <f t="shared" si="939"/>
        <v>0.76647930505876338</v>
      </c>
      <c r="DM743" s="27">
        <f t="shared" si="940"/>
        <v>29.89269289729177</v>
      </c>
      <c r="DN743" s="27">
        <f t="shared" si="941"/>
        <v>20.694941236586612</v>
      </c>
      <c r="DO743" s="27">
        <f t="shared" si="942"/>
        <v>55.952989269289723</v>
      </c>
      <c r="DP743" s="27">
        <f t="shared" si="943"/>
        <v>42.156361778231982</v>
      </c>
      <c r="DQ743" s="30">
        <f t="shared" si="944"/>
        <v>-16.678471871461205</v>
      </c>
      <c r="DR743" s="5">
        <v>5</v>
      </c>
      <c r="DS743" s="5">
        <v>1</v>
      </c>
      <c r="DT743" s="5">
        <v>34</v>
      </c>
      <c r="DU743" s="5">
        <v>26</v>
      </c>
      <c r="DV743" s="5">
        <v>20</v>
      </c>
      <c r="DW743" s="5">
        <v>18</v>
      </c>
      <c r="DX743" s="5">
        <v>10</v>
      </c>
      <c r="DY743" s="5">
        <v>14</v>
      </c>
      <c r="DZ743" s="22">
        <v>0</v>
      </c>
      <c r="EA743" s="22">
        <v>0</v>
      </c>
      <c r="EB743" s="22">
        <f t="shared" si="945"/>
        <v>0</v>
      </c>
      <c r="EC743" s="26">
        <f t="shared" si="946"/>
        <v>0</v>
      </c>
      <c r="ED743" s="27">
        <f t="shared" si="947"/>
        <v>0</v>
      </c>
      <c r="EE743" s="27">
        <f t="shared" si="948"/>
        <v>0</v>
      </c>
      <c r="EF743" s="6">
        <v>0.61666666670000003</v>
      </c>
      <c r="EG743" s="6">
        <f t="shared" si="949"/>
        <v>0.30833333335000002</v>
      </c>
      <c r="EH743" s="5">
        <v>0.31</v>
      </c>
      <c r="EI743" s="5">
        <v>4.29</v>
      </c>
      <c r="EJ743" s="21">
        <f t="shared" si="950"/>
        <v>6.7391304347826086E-2</v>
      </c>
      <c r="EK743" s="1">
        <v>0</v>
      </c>
      <c r="EL743" s="22">
        <v>0</v>
      </c>
      <c r="EM743" s="22">
        <v>0</v>
      </c>
      <c r="EN743" s="1">
        <v>0</v>
      </c>
      <c r="EO743" s="3">
        <f t="shared" si="951"/>
        <v>0</v>
      </c>
      <c r="EP743" s="6">
        <f t="shared" si="952"/>
        <v>0</v>
      </c>
      <c r="EQ743" s="3">
        <f t="shared" si="953"/>
        <v>0</v>
      </c>
      <c r="ER743" s="20">
        <f t="shared" si="954"/>
        <v>0</v>
      </c>
      <c r="ES743" s="20">
        <f t="shared" si="955"/>
        <v>0</v>
      </c>
      <c r="ET743" s="20">
        <f t="shared" si="956"/>
        <v>0</v>
      </c>
      <c r="EU743" s="3" t="str">
        <f t="shared" si="957"/>
        <v xml:space="preserve"> </v>
      </c>
      <c r="EX743" s="20" t="str">
        <f t="shared" si="958"/>
        <v xml:space="preserve"> </v>
      </c>
      <c r="EY743" s="5">
        <v>0</v>
      </c>
      <c r="EZ743" s="5">
        <v>0</v>
      </c>
      <c r="FA743" s="22">
        <v>0</v>
      </c>
      <c r="FB743" s="22">
        <v>0</v>
      </c>
      <c r="FC743" s="22">
        <v>0</v>
      </c>
      <c r="FD743" s="22">
        <v>0</v>
      </c>
      <c r="FE743" s="22">
        <v>0</v>
      </c>
      <c r="FF743" s="22">
        <v>0</v>
      </c>
      <c r="FG743" s="22">
        <v>0</v>
      </c>
      <c r="FH743" s="22">
        <v>0</v>
      </c>
      <c r="FI743" s="6">
        <v>0</v>
      </c>
      <c r="FJ743" s="6">
        <f t="shared" si="959"/>
        <v>0</v>
      </c>
      <c r="FK743" s="5"/>
      <c r="FL743" s="5"/>
      <c r="FM743" s="21" t="str">
        <f t="shared" si="960"/>
        <v xml:space="preserve"> </v>
      </c>
      <c r="FN743" s="1">
        <v>0</v>
      </c>
      <c r="FO743" s="22">
        <v>0</v>
      </c>
      <c r="FP743" s="22">
        <v>0</v>
      </c>
      <c r="FQ743" s="1">
        <v>0</v>
      </c>
      <c r="FR743" s="1">
        <f t="shared" si="961"/>
        <v>0</v>
      </c>
      <c r="FS743" s="3">
        <f t="shared" si="962"/>
        <v>0</v>
      </c>
      <c r="FT743" s="3" t="str">
        <f t="shared" si="963"/>
        <v xml:space="preserve"> </v>
      </c>
      <c r="FW743" s="20" t="str">
        <f t="shared" si="964"/>
        <v xml:space="preserve"> </v>
      </c>
      <c r="FX743" s="5"/>
      <c r="FY743" s="5"/>
      <c r="FZ743" s="22">
        <v>0</v>
      </c>
      <c r="GA743" s="22">
        <v>0</v>
      </c>
      <c r="GB743" s="22">
        <v>0</v>
      </c>
      <c r="GC743" s="22">
        <v>0</v>
      </c>
      <c r="GD743" s="22">
        <v>0</v>
      </c>
      <c r="GE743" s="22">
        <v>0</v>
      </c>
      <c r="GF743" s="22">
        <v>0</v>
      </c>
      <c r="GG743" s="22">
        <v>0</v>
      </c>
      <c r="GH743" s="1">
        <v>1</v>
      </c>
      <c r="GI743" s="1">
        <v>0</v>
      </c>
      <c r="GJ743" s="1">
        <v>0</v>
      </c>
      <c r="GK743" s="1">
        <v>0</v>
      </c>
      <c r="GN743" s="31" t="str">
        <f t="shared" si="965"/>
        <v xml:space="preserve"> 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32" t="str">
        <f t="shared" si="966"/>
        <v xml:space="preserve"> </v>
      </c>
      <c r="GW743" s="9">
        <f t="shared" si="967"/>
        <v>1</v>
      </c>
      <c r="GX743" s="10">
        <v>0</v>
      </c>
      <c r="GY743" s="10">
        <v>0.1</v>
      </c>
      <c r="GZ743" s="10">
        <v>0.1</v>
      </c>
      <c r="HA743" s="29">
        <f t="shared" si="968"/>
        <v>0.05</v>
      </c>
      <c r="HB743" s="29">
        <f t="shared" si="969"/>
        <v>0.27993779160230164</v>
      </c>
      <c r="HC743">
        <v>0.30000000000000004</v>
      </c>
      <c r="HD743">
        <v>0.30000000000000004</v>
      </c>
      <c r="HE743">
        <v>1</v>
      </c>
      <c r="HF743">
        <v>-0.1</v>
      </c>
      <c r="HG743">
        <v>0.2</v>
      </c>
      <c r="HH743">
        <v>0</v>
      </c>
      <c r="HI743">
        <v>0.1</v>
      </c>
      <c r="HJ743" s="11">
        <f t="shared" si="970"/>
        <v>0.05</v>
      </c>
      <c r="HK743" s="11">
        <f t="shared" si="971"/>
        <v>0.27993779160230164</v>
      </c>
      <c r="HL743">
        <v>11</v>
      </c>
      <c r="HM743">
        <v>0</v>
      </c>
      <c r="HN743">
        <v>0</v>
      </c>
      <c r="HQ743" s="33">
        <v>150000</v>
      </c>
      <c r="HR743" s="33">
        <v>0</v>
      </c>
      <c r="HS743" s="30">
        <f t="shared" si="972"/>
        <v>-6.5853658536585341E-2</v>
      </c>
    </row>
    <row r="744" spans="1:227" x14ac:dyDescent="0.2">
      <c r="A744" s="1">
        <v>20</v>
      </c>
      <c r="B744" s="2" t="s">
        <v>3320</v>
      </c>
      <c r="C744" s="2" t="s">
        <v>797</v>
      </c>
      <c r="D744" s="2" t="s">
        <v>798</v>
      </c>
      <c r="E744" s="2" t="s">
        <v>230</v>
      </c>
      <c r="F744" s="2">
        <v>73</v>
      </c>
      <c r="G744" s="2">
        <v>198</v>
      </c>
      <c r="H744" s="2" t="s">
        <v>231</v>
      </c>
      <c r="J744" s="3">
        <v>28</v>
      </c>
      <c r="K744" s="5" t="s">
        <v>3321</v>
      </c>
      <c r="L744" s="5" t="s">
        <v>3322</v>
      </c>
      <c r="M744" s="5" t="s">
        <v>834</v>
      </c>
      <c r="N744" s="5" t="s">
        <v>657</v>
      </c>
      <c r="O744" s="2" t="s">
        <v>657</v>
      </c>
      <c r="P744" s="2" t="s">
        <v>271</v>
      </c>
      <c r="Q744" s="1">
        <v>48</v>
      </c>
      <c r="R744" s="1">
        <v>4</v>
      </c>
      <c r="S744" s="1">
        <v>28</v>
      </c>
      <c r="T744" s="1">
        <v>32</v>
      </c>
      <c r="U744" s="1">
        <v>2</v>
      </c>
      <c r="V744" s="1">
        <v>91</v>
      </c>
      <c r="W744" s="20">
        <f t="shared" si="894"/>
        <v>4.3956043956043959E-2</v>
      </c>
      <c r="X744" s="6">
        <v>1309.4166666666999</v>
      </c>
      <c r="Y744" s="6">
        <f t="shared" si="895"/>
        <v>27.279513888889582</v>
      </c>
      <c r="Z744" s="1">
        <v>1486</v>
      </c>
      <c r="AA744" s="6">
        <f t="shared" si="896"/>
        <v>30.958333333333332</v>
      </c>
      <c r="AB744" s="8">
        <f t="shared" si="897"/>
        <v>0.88116868550921934</v>
      </c>
      <c r="AC744" s="3">
        <f t="shared" si="898"/>
        <v>76.26315789473685</v>
      </c>
      <c r="AD744" s="8">
        <f t="shared" si="899"/>
        <v>3.4945251501437751</v>
      </c>
      <c r="AE744" s="20">
        <f t="shared" si="900"/>
        <v>7.2727272727272724E-2</v>
      </c>
      <c r="AF744" s="20">
        <f t="shared" si="901"/>
        <v>0.50909090909090904</v>
      </c>
      <c r="AG744" s="20">
        <f t="shared" si="902"/>
        <v>0.58181818181818179</v>
      </c>
      <c r="AH744" s="3" t="e">
        <f t="shared" si="903"/>
        <v>#VALUE!</v>
      </c>
      <c r="AI744" s="3" t="str">
        <f t="shared" si="904"/>
        <v xml:space="preserve"> </v>
      </c>
      <c r="AJ744" s="3" t="str">
        <f t="shared" si="905"/>
        <v xml:space="preserve"> </v>
      </c>
      <c r="AK744" s="20" t="e">
        <f t="shared" si="906"/>
        <v>#VALUE!</v>
      </c>
      <c r="AL744" s="6">
        <v>0</v>
      </c>
      <c r="AM744" s="1">
        <v>33</v>
      </c>
      <c r="AN744" s="1">
        <v>74</v>
      </c>
      <c r="AO744" s="1">
        <v>31</v>
      </c>
      <c r="AP744" s="1">
        <v>19</v>
      </c>
      <c r="AQ744" s="1">
        <v>9</v>
      </c>
      <c r="AR744" s="6">
        <f t="shared" si="907"/>
        <v>1.5121237192133519</v>
      </c>
      <c r="AS744" s="6">
        <f t="shared" si="908"/>
        <v>3.3908228855087281</v>
      </c>
      <c r="AT744" s="6">
        <f t="shared" si="909"/>
        <v>1.4204798574428457</v>
      </c>
      <c r="AU744" s="6">
        <f t="shared" si="910"/>
        <v>0.87061668681980853</v>
      </c>
      <c r="AV744" s="6">
        <f t="shared" si="911"/>
        <v>0.41239737796727777</v>
      </c>
      <c r="AW744" s="1">
        <v>24</v>
      </c>
      <c r="AX744" s="1">
        <v>12</v>
      </c>
      <c r="AY744" s="1">
        <v>0</v>
      </c>
      <c r="AZ744" s="1">
        <v>0</v>
      </c>
      <c r="BA744" s="1">
        <v>0</v>
      </c>
      <c r="BB744" s="1">
        <v>0</v>
      </c>
      <c r="BC744" s="7">
        <f>(EA744+FH744+GG744)-(DZ744+FG744+GF744)-((BD744/60)*(-0.29)+(EF744/60)*0.11+(FI744/60)*(-0.33))</f>
        <v>-2.8125527777778991</v>
      </c>
      <c r="BD744" s="6">
        <v>1025.75</v>
      </c>
      <c r="BE744" s="6">
        <f t="shared" si="912"/>
        <v>21.369791666666668</v>
      </c>
      <c r="BF744" s="5">
        <v>20.51</v>
      </c>
      <c r="BG744" s="5">
        <v>28.53</v>
      </c>
      <c r="BH744" s="21">
        <f t="shared" si="913"/>
        <v>0.41823001631321366</v>
      </c>
      <c r="BI744" s="1">
        <v>1</v>
      </c>
      <c r="BJ744" s="22">
        <v>4</v>
      </c>
      <c r="BK744" s="22">
        <v>9</v>
      </c>
      <c r="BL744" s="1">
        <v>16</v>
      </c>
      <c r="BM744" s="1">
        <f t="shared" si="914"/>
        <v>17</v>
      </c>
      <c r="BN744" s="8">
        <f t="shared" si="915"/>
        <v>0.99439434560077988</v>
      </c>
      <c r="BO744" s="3">
        <f t="shared" si="916"/>
        <v>51</v>
      </c>
      <c r="BP744" s="20">
        <f t="shared" si="917"/>
        <v>2.7777777777777776E-2</v>
      </c>
      <c r="BQ744" s="20">
        <f t="shared" si="918"/>
        <v>0.44444444444444442</v>
      </c>
      <c r="BR744" s="20">
        <f t="shared" si="919"/>
        <v>0.47222222222222221</v>
      </c>
      <c r="BS744" s="3" t="str">
        <f t="shared" si="920"/>
        <v xml:space="preserve"> </v>
      </c>
      <c r="BV744" s="20" t="str">
        <f t="shared" si="921"/>
        <v xml:space="preserve"> </v>
      </c>
      <c r="BW744" s="5">
        <v>193</v>
      </c>
      <c r="BX744" s="5">
        <v>153</v>
      </c>
      <c r="BY744" s="21">
        <f t="shared" si="922"/>
        <v>0.33954857703631008</v>
      </c>
      <c r="BZ744" s="5">
        <v>179</v>
      </c>
      <c r="CA744" s="5">
        <v>168</v>
      </c>
      <c r="CB744" s="23">
        <f t="shared" si="923"/>
        <v>0.34052993130520115</v>
      </c>
      <c r="CC744" s="5">
        <v>169</v>
      </c>
      <c r="CD744" s="5">
        <v>157</v>
      </c>
      <c r="CE744" s="23">
        <f t="shared" si="924"/>
        <v>0.31992149165848871</v>
      </c>
      <c r="CF744" s="23">
        <f t="shared" si="925"/>
        <v>0.49927849927849927</v>
      </c>
      <c r="CG744" s="24">
        <v>4</v>
      </c>
      <c r="CH744" s="5">
        <v>319</v>
      </c>
      <c r="CI744" s="5">
        <v>401</v>
      </c>
      <c r="CJ744" s="5">
        <v>290</v>
      </c>
      <c r="CK744">
        <v>15.93999687</v>
      </c>
      <c r="CL744" s="5">
        <v>1.04</v>
      </c>
      <c r="CM744" s="5">
        <v>2</v>
      </c>
      <c r="CN744" s="5">
        <v>0.20400000000000001</v>
      </c>
      <c r="CO744" s="5">
        <v>3.2370000000000001</v>
      </c>
      <c r="CP744" s="5">
        <v>0.61899999999999999</v>
      </c>
      <c r="CQ744" s="21">
        <f t="shared" si="926"/>
        <v>7.8431372549019607E-2</v>
      </c>
      <c r="CR744" s="25">
        <f t="shared" si="927"/>
        <v>0.9247787610619469</v>
      </c>
      <c r="CS744" s="22">
        <f t="shared" si="928"/>
        <v>932.62189831684884</v>
      </c>
      <c r="CT744" s="21">
        <f t="shared" si="929"/>
        <v>3.2101336109665035E-3</v>
      </c>
      <c r="CU744" s="26">
        <f t="shared" si="930"/>
        <v>2.1940516821062896</v>
      </c>
      <c r="CV744" s="27">
        <f t="shared" si="931"/>
        <v>2.0721599219892735</v>
      </c>
      <c r="CW744" s="27">
        <f t="shared" si="932"/>
        <v>27.974158946855191</v>
      </c>
      <c r="CX744" s="27">
        <f t="shared" si="933"/>
        <v>27.547537786445638</v>
      </c>
      <c r="CY744" s="27">
        <f t="shared" si="934"/>
        <v>48.939541686981961</v>
      </c>
      <c r="CZ744" s="27">
        <f t="shared" si="935"/>
        <v>51.499268649439301</v>
      </c>
      <c r="DA744" s="28">
        <f t="shared" si="936"/>
        <v>-2.55972696245734</v>
      </c>
      <c r="DB744" s="5">
        <v>36</v>
      </c>
      <c r="DC744" s="5">
        <v>34</v>
      </c>
      <c r="DD744" s="22">
        <v>423</v>
      </c>
      <c r="DE744" s="22">
        <v>418</v>
      </c>
      <c r="DF744" s="22">
        <v>154</v>
      </c>
      <c r="DG744" s="22">
        <v>190</v>
      </c>
      <c r="DH744" s="22">
        <v>203</v>
      </c>
      <c r="DI744" s="22">
        <v>190</v>
      </c>
      <c r="DJ744" s="29">
        <f t="shared" si="937"/>
        <v>-3.0474109451413209</v>
      </c>
      <c r="DK744" s="27">
        <f t="shared" si="938"/>
        <v>2.0592358920434628</v>
      </c>
      <c r="DL744" s="27">
        <f t="shared" si="939"/>
        <v>2.5411847178408693</v>
      </c>
      <c r="DM744" s="27">
        <f t="shared" si="940"/>
        <v>26.857693655800912</v>
      </c>
      <c r="DN744" s="27">
        <f t="shared" si="941"/>
        <v>26.638626007711178</v>
      </c>
      <c r="DO744" s="27">
        <f t="shared" si="942"/>
        <v>50.560813179109708</v>
      </c>
      <c r="DP744" s="27">
        <f t="shared" si="943"/>
        <v>50.823694356817384</v>
      </c>
      <c r="DQ744" s="30">
        <f t="shared" si="944"/>
        <v>-2.2968457847496637</v>
      </c>
      <c r="DR744" s="5">
        <v>47</v>
      </c>
      <c r="DS744" s="5">
        <v>58</v>
      </c>
      <c r="DT744" s="5">
        <v>566</v>
      </c>
      <c r="DU744" s="5">
        <v>550</v>
      </c>
      <c r="DV744" s="5">
        <v>233</v>
      </c>
      <c r="DW744" s="5">
        <v>242</v>
      </c>
      <c r="DX744" s="5">
        <v>310</v>
      </c>
      <c r="DY744" s="5">
        <v>308</v>
      </c>
      <c r="DZ744" s="22">
        <v>10</v>
      </c>
      <c r="EA744" s="22">
        <v>2</v>
      </c>
      <c r="EB744" s="22">
        <f t="shared" si="945"/>
        <v>-8</v>
      </c>
      <c r="EC744" s="26">
        <f t="shared" si="946"/>
        <v>0.58493785035339996</v>
      </c>
      <c r="ED744" s="27">
        <f t="shared" si="947"/>
        <v>0.11698757007067999</v>
      </c>
      <c r="EE744" s="27">
        <f t="shared" si="948"/>
        <v>-0.46795028028271995</v>
      </c>
      <c r="EF744" s="6">
        <v>181.4333333333</v>
      </c>
      <c r="EG744" s="6">
        <f t="shared" si="949"/>
        <v>3.7798611111104168</v>
      </c>
      <c r="EH744" s="5">
        <v>3.51</v>
      </c>
      <c r="EI744" s="5">
        <v>1.59</v>
      </c>
      <c r="EJ744" s="21">
        <f t="shared" si="950"/>
        <v>0.68823529411764706</v>
      </c>
      <c r="EK744" s="1">
        <v>3</v>
      </c>
      <c r="EL744" s="22">
        <v>3</v>
      </c>
      <c r="EM744" s="22">
        <v>7</v>
      </c>
      <c r="EN744" s="1">
        <v>12</v>
      </c>
      <c r="EO744" s="3">
        <f t="shared" si="951"/>
        <v>15</v>
      </c>
      <c r="EP744" s="6">
        <f t="shared" si="952"/>
        <v>4.960499724417593</v>
      </c>
      <c r="EQ744" s="3">
        <f t="shared" si="953"/>
        <v>25.263157894736842</v>
      </c>
      <c r="ER744" s="20">
        <f t="shared" si="954"/>
        <v>0.15789473684210525</v>
      </c>
      <c r="ES744" s="20">
        <f t="shared" si="955"/>
        <v>0.63157894736842102</v>
      </c>
      <c r="ET744" s="20">
        <f t="shared" si="956"/>
        <v>0.78947368421052633</v>
      </c>
      <c r="EU744" s="3" t="str">
        <f t="shared" si="957"/>
        <v xml:space="preserve"> </v>
      </c>
      <c r="EX744" s="20" t="str">
        <f t="shared" si="958"/>
        <v xml:space="preserve"> </v>
      </c>
      <c r="EY744" s="5">
        <v>19</v>
      </c>
      <c r="EZ744" s="5">
        <v>1</v>
      </c>
      <c r="FA744" s="22">
        <v>141</v>
      </c>
      <c r="FB744" s="22">
        <v>13</v>
      </c>
      <c r="FC744" s="22">
        <v>53</v>
      </c>
      <c r="FD744" s="22">
        <v>7</v>
      </c>
      <c r="FE744" s="22">
        <v>5</v>
      </c>
      <c r="FF744" s="22">
        <v>70</v>
      </c>
      <c r="FG744" s="22">
        <v>1</v>
      </c>
      <c r="FH744" s="22">
        <v>0</v>
      </c>
      <c r="FI744" s="6">
        <v>102.2333333333</v>
      </c>
      <c r="FJ744" s="6">
        <f t="shared" si="959"/>
        <v>2.1298611111104164</v>
      </c>
      <c r="FK744" s="5">
        <v>2.06</v>
      </c>
      <c r="FL744" s="5">
        <v>2.58</v>
      </c>
      <c r="FM744" s="21">
        <f t="shared" si="960"/>
        <v>0.44396551724137928</v>
      </c>
      <c r="FN744" s="1">
        <v>0</v>
      </c>
      <c r="FO744" s="22">
        <v>0</v>
      </c>
      <c r="FP744" s="22">
        <v>0</v>
      </c>
      <c r="FQ744" s="1">
        <v>0</v>
      </c>
      <c r="FR744" s="1">
        <f t="shared" si="961"/>
        <v>0</v>
      </c>
      <c r="FS744" s="3">
        <f t="shared" si="962"/>
        <v>0</v>
      </c>
      <c r="FT744" s="3" t="str">
        <f t="shared" si="963"/>
        <v xml:space="preserve"> </v>
      </c>
      <c r="FW744" s="20" t="str">
        <f t="shared" si="964"/>
        <v xml:space="preserve"> </v>
      </c>
      <c r="FX744" s="5">
        <v>0</v>
      </c>
      <c r="FY744" s="5">
        <v>14</v>
      </c>
      <c r="FZ744" s="22">
        <v>10</v>
      </c>
      <c r="GA744" s="22">
        <v>77</v>
      </c>
      <c r="GB744" s="22">
        <v>7</v>
      </c>
      <c r="GC744" s="22">
        <v>22</v>
      </c>
      <c r="GD744" s="22">
        <v>34</v>
      </c>
      <c r="GE744" s="22">
        <v>4</v>
      </c>
      <c r="GF744" s="22">
        <v>0</v>
      </c>
      <c r="GG744" s="22">
        <v>1</v>
      </c>
      <c r="GH744" s="1">
        <v>63</v>
      </c>
      <c r="GI744" s="1">
        <v>22</v>
      </c>
      <c r="GJ744" s="1">
        <v>54</v>
      </c>
      <c r="GK744" s="1">
        <v>15</v>
      </c>
      <c r="GL744" s="6"/>
      <c r="GM744" s="6"/>
      <c r="GN744" s="31" t="str">
        <f t="shared" si="965"/>
        <v xml:space="preserve"> </v>
      </c>
      <c r="GP744" s="1">
        <v>2</v>
      </c>
      <c r="GQ744" s="1">
        <v>0</v>
      </c>
      <c r="GR744" s="1">
        <v>1</v>
      </c>
      <c r="GS744" s="1">
        <v>0</v>
      </c>
      <c r="GT744" s="1">
        <v>0</v>
      </c>
      <c r="GU744" s="1">
        <v>0</v>
      </c>
      <c r="GV744" s="32" t="str">
        <f t="shared" si="966"/>
        <v xml:space="preserve"> </v>
      </c>
      <c r="GW744" s="9">
        <f t="shared" si="967"/>
        <v>6</v>
      </c>
      <c r="GX744" s="10">
        <v>2.5</v>
      </c>
      <c r="GY744" s="10">
        <v>3.6</v>
      </c>
      <c r="GZ744" s="10">
        <v>6</v>
      </c>
      <c r="HA744" s="29">
        <f t="shared" si="968"/>
        <v>0.125</v>
      </c>
      <c r="HB744" s="29">
        <f t="shared" si="969"/>
        <v>0.27493158531151851</v>
      </c>
      <c r="HC744">
        <v>30.3</v>
      </c>
      <c r="HD744">
        <v>26.8</v>
      </c>
      <c r="HE744">
        <v>5.2</v>
      </c>
      <c r="HF744">
        <v>4.9000000000000004</v>
      </c>
      <c r="HG744">
        <v>4.2</v>
      </c>
      <c r="HH744">
        <v>0</v>
      </c>
      <c r="HI744">
        <v>9.1</v>
      </c>
      <c r="HJ744" s="11">
        <f t="shared" si="970"/>
        <v>0.18958333333333333</v>
      </c>
      <c r="HK744" s="11">
        <f t="shared" si="971"/>
        <v>0.41697957105580308</v>
      </c>
      <c r="HL744">
        <v>99</v>
      </c>
      <c r="HM744">
        <v>0</v>
      </c>
      <c r="HN744">
        <v>0</v>
      </c>
      <c r="HQ744" s="33">
        <v>7538462</v>
      </c>
      <c r="HR744" s="33">
        <v>0</v>
      </c>
      <c r="HS744" s="30">
        <f t="shared" si="972"/>
        <v>-3.2602259512195086</v>
      </c>
    </row>
    <row r="745" spans="1:227" x14ac:dyDescent="0.2">
      <c r="A745" s="1">
        <v>16</v>
      </c>
      <c r="B745" s="2" t="s">
        <v>3323</v>
      </c>
      <c r="C745" s="2" t="s">
        <v>3324</v>
      </c>
      <c r="D745" s="2" t="s">
        <v>304</v>
      </c>
      <c r="E745" s="2" t="s">
        <v>230</v>
      </c>
      <c r="F745" s="2">
        <v>75</v>
      </c>
      <c r="G745" s="2">
        <v>183</v>
      </c>
      <c r="H745" s="2" t="s">
        <v>249</v>
      </c>
      <c r="J745" s="3">
        <v>24</v>
      </c>
      <c r="K745" s="5" t="s">
        <v>3325</v>
      </c>
      <c r="L745" s="5" t="s">
        <v>3326</v>
      </c>
      <c r="M745" s="5" t="s">
        <v>631</v>
      </c>
      <c r="N745" s="5" t="s">
        <v>253</v>
      </c>
      <c r="O745" s="2" t="s">
        <v>253</v>
      </c>
      <c r="P745" s="2" t="s">
        <v>314</v>
      </c>
      <c r="Q745" s="1">
        <v>48</v>
      </c>
      <c r="R745" s="1">
        <v>11</v>
      </c>
      <c r="S745" s="1">
        <v>8</v>
      </c>
      <c r="T745" s="1">
        <v>19</v>
      </c>
      <c r="U745" s="1">
        <v>3</v>
      </c>
      <c r="V745" s="1">
        <v>82</v>
      </c>
      <c r="W745" s="20">
        <f t="shared" si="894"/>
        <v>0.13414634146341464</v>
      </c>
      <c r="X745" s="6">
        <v>787.5</v>
      </c>
      <c r="Y745" s="6">
        <f t="shared" si="895"/>
        <v>16.40625</v>
      </c>
      <c r="Z745" s="1">
        <v>1003</v>
      </c>
      <c r="AA745" s="6">
        <f t="shared" si="896"/>
        <v>20.895833333333332</v>
      </c>
      <c r="AB745" s="8">
        <f t="shared" si="897"/>
        <v>0.78514456630109675</v>
      </c>
      <c r="AC745" s="3">
        <f t="shared" si="898"/>
        <v>62.272727272727273</v>
      </c>
      <c r="AD745" s="8">
        <f t="shared" si="899"/>
        <v>4.7445887445887447</v>
      </c>
      <c r="AE745" s="20">
        <f t="shared" si="900"/>
        <v>0.37931034482758619</v>
      </c>
      <c r="AF745" s="20">
        <f t="shared" si="901"/>
        <v>0.27586206896551724</v>
      </c>
      <c r="AG745" s="20">
        <f t="shared" si="902"/>
        <v>0.65517241379310343</v>
      </c>
      <c r="AH745" s="3">
        <f t="shared" si="903"/>
        <v>761</v>
      </c>
      <c r="AI745" s="3">
        <f t="shared" si="904"/>
        <v>382</v>
      </c>
      <c r="AJ745" s="3">
        <f t="shared" si="905"/>
        <v>379</v>
      </c>
      <c r="AK745" s="20">
        <f t="shared" si="906"/>
        <v>0.50197109067017087</v>
      </c>
      <c r="AL745" s="6">
        <v>26.3</v>
      </c>
      <c r="AM745" s="1">
        <v>30</v>
      </c>
      <c r="AN745" s="1">
        <v>32</v>
      </c>
      <c r="AO745" s="1">
        <v>31</v>
      </c>
      <c r="AP745" s="1">
        <v>19</v>
      </c>
      <c r="AQ745" s="1">
        <v>19</v>
      </c>
      <c r="AR745" s="6">
        <f t="shared" si="907"/>
        <v>2.285714285714286</v>
      </c>
      <c r="AS745" s="6">
        <f t="shared" si="908"/>
        <v>2.4380952380952383</v>
      </c>
      <c r="AT745" s="6">
        <f t="shared" si="909"/>
        <v>2.361904761904762</v>
      </c>
      <c r="AU745" s="6">
        <f t="shared" si="910"/>
        <v>1.4476190476190478</v>
      </c>
      <c r="AV745" s="6">
        <f t="shared" si="911"/>
        <v>1.4476190476190478</v>
      </c>
      <c r="AW745" s="1">
        <v>4</v>
      </c>
      <c r="AX745" s="1">
        <v>2</v>
      </c>
      <c r="AY745" s="1">
        <v>0</v>
      </c>
      <c r="AZ745" s="1">
        <v>0</v>
      </c>
      <c r="BA745" s="1">
        <v>0</v>
      </c>
      <c r="BB745" s="1">
        <v>0</v>
      </c>
      <c r="BC745" s="7">
        <f>(EA745+FH745+GG745)-(DZ745+FG745+GF745)-((BD745/60)*(0.11)+(EF745/60)*(-0.14)+(FI745/60)*(0.13))</f>
        <v>3.7618805555554999</v>
      </c>
      <c r="BD745" s="6">
        <v>640.06666666670003</v>
      </c>
      <c r="BE745" s="6">
        <f t="shared" si="912"/>
        <v>13.334722222222917</v>
      </c>
      <c r="BF745" s="5">
        <v>12.86</v>
      </c>
      <c r="BG745" s="5">
        <v>34.909999999999997</v>
      </c>
      <c r="BH745" s="21">
        <f t="shared" si="913"/>
        <v>0.26920661503035381</v>
      </c>
      <c r="BI745" s="1">
        <v>8</v>
      </c>
      <c r="BJ745" s="22">
        <v>5</v>
      </c>
      <c r="BK745" s="22">
        <v>2</v>
      </c>
      <c r="BL745" s="1">
        <v>7</v>
      </c>
      <c r="BM745" s="1">
        <f t="shared" si="914"/>
        <v>15</v>
      </c>
      <c r="BN745" s="8">
        <f t="shared" si="915"/>
        <v>1.4061035308821266</v>
      </c>
      <c r="BO745" s="3">
        <f t="shared" si="916"/>
        <v>62.272727272727273</v>
      </c>
      <c r="BP745" s="20">
        <f t="shared" si="917"/>
        <v>0.36363636363636365</v>
      </c>
      <c r="BQ745" s="20">
        <f t="shared" si="918"/>
        <v>0.31818181818181818</v>
      </c>
      <c r="BR745" s="20">
        <f t="shared" si="919"/>
        <v>0.68181818181818188</v>
      </c>
      <c r="BS745" s="3">
        <f t="shared" si="920"/>
        <v>579</v>
      </c>
      <c r="BT745" s="1">
        <v>291</v>
      </c>
      <c r="BU745" s="1">
        <v>288</v>
      </c>
      <c r="BV745" s="20">
        <f t="shared" si="921"/>
        <v>0.50259067357512954</v>
      </c>
      <c r="BW745" s="5">
        <v>64</v>
      </c>
      <c r="BX745" s="5">
        <v>75</v>
      </c>
      <c r="BY745" s="21">
        <f t="shared" si="922"/>
        <v>0.23679727427597955</v>
      </c>
      <c r="BZ745" s="5">
        <v>120</v>
      </c>
      <c r="CA745" s="5">
        <v>109</v>
      </c>
      <c r="CB745" s="23">
        <f t="shared" si="923"/>
        <v>0.3901192504258944</v>
      </c>
      <c r="CC745" s="5">
        <v>114</v>
      </c>
      <c r="CD745" s="5">
        <v>105</v>
      </c>
      <c r="CE745" s="23">
        <f t="shared" si="924"/>
        <v>0.37308347529812608</v>
      </c>
      <c r="CF745" s="23">
        <f t="shared" si="925"/>
        <v>0.37771739130434784</v>
      </c>
      <c r="CG745" s="24">
        <v>1</v>
      </c>
      <c r="CH745" s="5">
        <v>204</v>
      </c>
      <c r="CI745" s="5">
        <v>245</v>
      </c>
      <c r="CJ745" s="5">
        <v>181</v>
      </c>
      <c r="CK745">
        <v>16.06490818</v>
      </c>
      <c r="CL745" s="5">
        <v>1.496</v>
      </c>
      <c r="CM745" s="5">
        <v>1</v>
      </c>
      <c r="CN745" s="5">
        <v>1.4530000000000001</v>
      </c>
      <c r="CO745" s="5">
        <v>-3.5609999999999999</v>
      </c>
      <c r="CP745" s="5">
        <v>-4.4160000000000004</v>
      </c>
      <c r="CQ745" s="21">
        <f t="shared" si="926"/>
        <v>8.0291970802919707E-2</v>
      </c>
      <c r="CR745" s="25">
        <f t="shared" si="927"/>
        <v>0.93712574850299402</v>
      </c>
      <c r="CS745" s="22">
        <f t="shared" si="928"/>
        <v>945.15494558328601</v>
      </c>
      <c r="CT745" s="21">
        <f t="shared" si="929"/>
        <v>1.7417719305913723E-2</v>
      </c>
      <c r="CU745" s="26">
        <f t="shared" si="930"/>
        <v>2.1384136858475897</v>
      </c>
      <c r="CV745" s="27">
        <f t="shared" si="931"/>
        <v>2.0412130637636081</v>
      </c>
      <c r="CW745" s="27">
        <f t="shared" si="932"/>
        <v>26.632970451010888</v>
      </c>
      <c r="CX745" s="27">
        <f t="shared" si="933"/>
        <v>32.465007776049767</v>
      </c>
      <c r="CY745" s="27">
        <f t="shared" si="934"/>
        <v>46.850699844479003</v>
      </c>
      <c r="CZ745" s="27">
        <f t="shared" si="935"/>
        <v>63.472006220839823</v>
      </c>
      <c r="DA745" s="28">
        <f t="shared" si="936"/>
        <v>-16.62130637636082</v>
      </c>
      <c r="DB745" s="5">
        <v>22</v>
      </c>
      <c r="DC745" s="5">
        <v>21</v>
      </c>
      <c r="DD745" s="22">
        <v>252</v>
      </c>
      <c r="DE745" s="22">
        <v>313</v>
      </c>
      <c r="DF745" s="22">
        <v>93</v>
      </c>
      <c r="DG745" s="22">
        <v>142</v>
      </c>
      <c r="DH745" s="22">
        <v>177</v>
      </c>
      <c r="DI745" s="22">
        <v>115</v>
      </c>
      <c r="DJ745" s="29">
        <f t="shared" si="937"/>
        <v>-7.9075237676651682</v>
      </c>
      <c r="DK745" s="27">
        <f t="shared" si="938"/>
        <v>3.2225723288456036</v>
      </c>
      <c r="DL745" s="27">
        <f t="shared" si="939"/>
        <v>2.1483815525637358</v>
      </c>
      <c r="DM745" s="27">
        <f t="shared" si="940"/>
        <v>30.61443712403323</v>
      </c>
      <c r="DN745" s="27">
        <f t="shared" si="941"/>
        <v>28.466055571469496</v>
      </c>
      <c r="DO745" s="27">
        <f t="shared" si="942"/>
        <v>57.218562016614158</v>
      </c>
      <c r="DP745" s="27">
        <f t="shared" si="943"/>
        <v>54.175021483815527</v>
      </c>
      <c r="DQ745" s="30">
        <f t="shared" si="944"/>
        <v>-19.664846909159451</v>
      </c>
      <c r="DR745" s="5">
        <v>90</v>
      </c>
      <c r="DS745" s="5">
        <v>60</v>
      </c>
      <c r="DT745" s="5">
        <v>765</v>
      </c>
      <c r="DU745" s="5">
        <v>735</v>
      </c>
      <c r="DV745" s="5">
        <v>338</v>
      </c>
      <c r="DW745" s="5">
        <v>299</v>
      </c>
      <c r="DX745" s="5">
        <v>419</v>
      </c>
      <c r="DY745" s="5">
        <v>405</v>
      </c>
      <c r="DZ745" s="22">
        <v>2</v>
      </c>
      <c r="EA745" s="22">
        <v>7</v>
      </c>
      <c r="EB745" s="22">
        <f t="shared" si="945"/>
        <v>5</v>
      </c>
      <c r="EC745" s="26">
        <f t="shared" si="946"/>
        <v>0.18748047078428354</v>
      </c>
      <c r="ED745" s="27">
        <f t="shared" si="947"/>
        <v>0.65618164774499244</v>
      </c>
      <c r="EE745" s="27">
        <f t="shared" si="948"/>
        <v>0.46870117696070884</v>
      </c>
      <c r="EF745" s="6">
        <v>56.616666666699999</v>
      </c>
      <c r="EG745" s="6">
        <f t="shared" si="949"/>
        <v>1.1795138888895833</v>
      </c>
      <c r="EH745" s="5">
        <v>1.1499999999999999</v>
      </c>
      <c r="EI745" s="5">
        <v>4.08</v>
      </c>
      <c r="EJ745" s="21">
        <f t="shared" si="950"/>
        <v>0.21988527724665388</v>
      </c>
      <c r="EK745" s="1">
        <v>3</v>
      </c>
      <c r="EL745" s="22">
        <v>0</v>
      </c>
      <c r="EM745" s="22">
        <v>1</v>
      </c>
      <c r="EN745" s="1">
        <v>1</v>
      </c>
      <c r="EO745" s="3">
        <f t="shared" si="951"/>
        <v>4</v>
      </c>
      <c r="EP745" s="6">
        <f t="shared" si="952"/>
        <v>4.2390344421523469</v>
      </c>
      <c r="EQ745" s="3">
        <f t="shared" si="953"/>
        <v>0</v>
      </c>
      <c r="ER745" s="20">
        <f t="shared" si="954"/>
        <v>0.5</v>
      </c>
      <c r="ES745" s="20">
        <f t="shared" si="955"/>
        <v>0.16666666666666666</v>
      </c>
      <c r="ET745" s="20">
        <f t="shared" si="956"/>
        <v>0.66666666666666663</v>
      </c>
      <c r="EU745" s="3">
        <f t="shared" si="957"/>
        <v>64</v>
      </c>
      <c r="EV745" s="1">
        <v>32</v>
      </c>
      <c r="EW745" s="1">
        <v>32</v>
      </c>
      <c r="EX745" s="20">
        <f t="shared" si="958"/>
        <v>0.5</v>
      </c>
      <c r="EY745" s="5">
        <v>6</v>
      </c>
      <c r="EZ745" s="5">
        <v>1</v>
      </c>
      <c r="FA745" s="22">
        <v>30</v>
      </c>
      <c r="FB745" s="22">
        <v>9</v>
      </c>
      <c r="FC745" s="22">
        <v>18</v>
      </c>
      <c r="FD745" s="22">
        <v>2</v>
      </c>
      <c r="FE745" s="22">
        <v>3</v>
      </c>
      <c r="FF745" s="22">
        <v>15</v>
      </c>
      <c r="FG745" s="22">
        <v>0</v>
      </c>
      <c r="FH745" s="22">
        <v>0</v>
      </c>
      <c r="FI745" s="6">
        <v>90.816666666700002</v>
      </c>
      <c r="FJ745" s="6">
        <f t="shared" si="959"/>
        <v>1.8920138888895834</v>
      </c>
      <c r="FK745" s="5">
        <v>1.8</v>
      </c>
      <c r="FL745" s="5">
        <v>3.45</v>
      </c>
      <c r="FM745" s="21">
        <f t="shared" si="960"/>
        <v>0.34285714285714286</v>
      </c>
      <c r="FN745" s="1">
        <v>0</v>
      </c>
      <c r="FO745" s="22">
        <v>0</v>
      </c>
      <c r="FP745" s="22">
        <v>0</v>
      </c>
      <c r="FQ745" s="1">
        <v>0</v>
      </c>
      <c r="FR745" s="1">
        <f t="shared" si="961"/>
        <v>0</v>
      </c>
      <c r="FS745" s="3">
        <f t="shared" si="962"/>
        <v>0</v>
      </c>
      <c r="FT745" s="3">
        <f t="shared" si="963"/>
        <v>118</v>
      </c>
      <c r="FU745" s="1">
        <v>59</v>
      </c>
      <c r="FV745" s="1">
        <v>59</v>
      </c>
      <c r="FW745" s="20">
        <f t="shared" si="964"/>
        <v>0.5</v>
      </c>
      <c r="FX745" s="5">
        <v>1</v>
      </c>
      <c r="FY745" s="5">
        <v>12</v>
      </c>
      <c r="FZ745" s="22">
        <v>8</v>
      </c>
      <c r="GA745" s="22">
        <v>51</v>
      </c>
      <c r="GB745" s="22">
        <v>1</v>
      </c>
      <c r="GC745" s="22">
        <v>23</v>
      </c>
      <c r="GD745" s="22">
        <v>31</v>
      </c>
      <c r="GE745" s="22">
        <v>4</v>
      </c>
      <c r="GF745" s="22">
        <v>0</v>
      </c>
      <c r="GG745" s="22">
        <v>0</v>
      </c>
      <c r="GH745" s="1">
        <v>31</v>
      </c>
      <c r="GI745" s="1">
        <v>6</v>
      </c>
      <c r="GJ745" s="1">
        <v>37</v>
      </c>
      <c r="GK745" s="1">
        <v>15</v>
      </c>
      <c r="GN745" s="31" t="str">
        <f t="shared" si="965"/>
        <v xml:space="preserve"> </v>
      </c>
      <c r="GP745" s="1">
        <v>3</v>
      </c>
      <c r="GQ745" s="1">
        <v>1</v>
      </c>
      <c r="GR745" s="1">
        <v>5</v>
      </c>
      <c r="GS745" s="1">
        <v>0</v>
      </c>
      <c r="GT745" s="1">
        <v>0</v>
      </c>
      <c r="GU745" s="1">
        <v>0</v>
      </c>
      <c r="GV745" s="32" t="str">
        <f t="shared" si="966"/>
        <v xml:space="preserve"> </v>
      </c>
      <c r="GW745" s="9">
        <f t="shared" si="967"/>
        <v>6</v>
      </c>
      <c r="GX745" s="10">
        <v>1.1000000000000001</v>
      </c>
      <c r="GY745" s="10">
        <v>0.7</v>
      </c>
      <c r="GZ745" s="10">
        <v>1.9</v>
      </c>
      <c r="HA745" s="29">
        <f t="shared" si="968"/>
        <v>3.9583333333333331E-2</v>
      </c>
      <c r="HB745" s="29">
        <f t="shared" si="969"/>
        <v>0.14476190476190476</v>
      </c>
      <c r="HC745">
        <v>12.4</v>
      </c>
      <c r="HD745">
        <v>15.4</v>
      </c>
      <c r="HE745">
        <v>-3.1</v>
      </c>
      <c r="HF745">
        <v>2.9</v>
      </c>
      <c r="HG745">
        <v>1.4</v>
      </c>
      <c r="HH745">
        <v>0</v>
      </c>
      <c r="HI745">
        <v>4.3</v>
      </c>
      <c r="HJ745" s="11">
        <f t="shared" si="970"/>
        <v>8.9583333333333334E-2</v>
      </c>
      <c r="HK745" s="11">
        <f t="shared" si="971"/>
        <v>0.32761904761904764</v>
      </c>
      <c r="HL745">
        <v>99</v>
      </c>
      <c r="HM745">
        <v>0</v>
      </c>
      <c r="HN745">
        <v>0</v>
      </c>
      <c r="HQ745" s="33">
        <v>2066667</v>
      </c>
      <c r="HR745" s="33">
        <v>0</v>
      </c>
      <c r="HS745" s="30">
        <f t="shared" si="972"/>
        <v>1.5487799024390245</v>
      </c>
    </row>
    <row r="746" spans="1:227" x14ac:dyDescent="0.2">
      <c r="A746" s="1">
        <v>42</v>
      </c>
      <c r="B746" s="2" t="s">
        <v>3327</v>
      </c>
      <c r="C746" s="2" t="s">
        <v>3328</v>
      </c>
      <c r="D746" s="2" t="s">
        <v>429</v>
      </c>
      <c r="E746" s="2" t="s">
        <v>240</v>
      </c>
      <c r="F746" s="2">
        <v>72</v>
      </c>
      <c r="G746" s="2">
        <v>200</v>
      </c>
      <c r="H746" s="2" t="s">
        <v>231</v>
      </c>
      <c r="J746" s="3">
        <v>26</v>
      </c>
      <c r="K746" s="5" t="s">
        <v>3329</v>
      </c>
      <c r="L746" s="5" t="s">
        <v>3326</v>
      </c>
      <c r="M746" s="5" t="s">
        <v>509</v>
      </c>
      <c r="N746" s="5" t="s">
        <v>510</v>
      </c>
      <c r="O746" s="2" t="s">
        <v>510</v>
      </c>
      <c r="P746" s="2" t="s">
        <v>236</v>
      </c>
      <c r="Q746" s="1">
        <v>3</v>
      </c>
      <c r="R746" s="1">
        <v>0</v>
      </c>
      <c r="S746" s="1">
        <v>0</v>
      </c>
      <c r="T746" s="1">
        <v>0</v>
      </c>
      <c r="U746" s="1">
        <v>-1</v>
      </c>
      <c r="V746" s="1">
        <v>2</v>
      </c>
      <c r="W746" s="20">
        <f t="shared" si="894"/>
        <v>0</v>
      </c>
      <c r="X746" s="6">
        <v>25.0333333333</v>
      </c>
      <c r="Y746" s="6">
        <f t="shared" si="895"/>
        <v>8.3444444444333339</v>
      </c>
      <c r="Z746" s="1">
        <v>39</v>
      </c>
      <c r="AA746" s="6">
        <f t="shared" si="896"/>
        <v>13</v>
      </c>
      <c r="AB746" s="8">
        <f t="shared" si="897"/>
        <v>0.64188034187948717</v>
      </c>
      <c r="AC746" s="3">
        <f t="shared" si="898"/>
        <v>0</v>
      </c>
      <c r="AD746" s="8">
        <f t="shared" si="899"/>
        <v>0</v>
      </c>
      <c r="AE746" s="20">
        <f t="shared" si="900"/>
        <v>0</v>
      </c>
      <c r="AF746" s="20">
        <f t="shared" si="901"/>
        <v>0</v>
      </c>
      <c r="AG746" s="20">
        <f t="shared" si="902"/>
        <v>0</v>
      </c>
      <c r="AH746" s="3">
        <f t="shared" si="903"/>
        <v>14</v>
      </c>
      <c r="AI746" s="3">
        <f t="shared" si="904"/>
        <v>8</v>
      </c>
      <c r="AJ746" s="3">
        <f t="shared" si="905"/>
        <v>6</v>
      </c>
      <c r="AK746" s="20">
        <f t="shared" si="906"/>
        <v>0.5714285714285714</v>
      </c>
      <c r="AL746" s="6">
        <v>7.4</v>
      </c>
      <c r="AM746" s="1">
        <v>7</v>
      </c>
      <c r="AN746" s="1">
        <v>0</v>
      </c>
      <c r="AO746" s="1">
        <v>0</v>
      </c>
      <c r="AP746" s="1">
        <v>0</v>
      </c>
      <c r="AQ746" s="1">
        <v>1</v>
      </c>
      <c r="AR746" s="6">
        <f t="shared" si="907"/>
        <v>16.777629826919814</v>
      </c>
      <c r="AS746" s="6">
        <f t="shared" si="908"/>
        <v>0</v>
      </c>
      <c r="AT746" s="6">
        <f t="shared" si="909"/>
        <v>0</v>
      </c>
      <c r="AU746" s="6">
        <f t="shared" si="910"/>
        <v>0</v>
      </c>
      <c r="AV746" s="6">
        <f t="shared" si="911"/>
        <v>2.3968042609885445</v>
      </c>
      <c r="AW746" s="1">
        <v>4</v>
      </c>
      <c r="AX746" s="1">
        <v>2</v>
      </c>
      <c r="AY746" s="1">
        <v>0</v>
      </c>
      <c r="AZ746" s="1">
        <v>0</v>
      </c>
      <c r="BA746" s="1">
        <v>0</v>
      </c>
      <c r="BB746" s="1">
        <v>0</v>
      </c>
      <c r="BC746" s="7">
        <f>(EA746+FH746+GG746)-(DZ746+FG746+GF746)-((BD746/60)*(0.11)+(EF746/60)*(-0.14)+(FI746/60)*(0.13))</f>
        <v>-4.4574999999983336E-2</v>
      </c>
      <c r="BD746" s="6">
        <v>24.7166666667</v>
      </c>
      <c r="BE746" s="6">
        <f t="shared" si="912"/>
        <v>8.2388888889</v>
      </c>
      <c r="BF746" s="5">
        <v>8.24</v>
      </c>
      <c r="BG746" s="5">
        <v>41.52</v>
      </c>
      <c r="BH746" s="21">
        <f t="shared" si="913"/>
        <v>0.16559485530546622</v>
      </c>
      <c r="BI746" s="1">
        <v>0</v>
      </c>
      <c r="BJ746" s="22">
        <v>0</v>
      </c>
      <c r="BK746" s="22">
        <v>0</v>
      </c>
      <c r="BL746" s="1">
        <v>0</v>
      </c>
      <c r="BM746" s="1">
        <f t="shared" si="914"/>
        <v>0</v>
      </c>
      <c r="BN746" s="8">
        <f t="shared" si="915"/>
        <v>0</v>
      </c>
      <c r="BO746" s="3">
        <f t="shared" si="916"/>
        <v>0</v>
      </c>
      <c r="BP746" s="20">
        <f t="shared" si="917"/>
        <v>0</v>
      </c>
      <c r="BQ746" s="20">
        <f t="shared" si="918"/>
        <v>0</v>
      </c>
      <c r="BR746" s="20">
        <f t="shared" si="919"/>
        <v>0</v>
      </c>
      <c r="BS746" s="3">
        <f t="shared" si="920"/>
        <v>14</v>
      </c>
      <c r="BT746" s="1">
        <v>8</v>
      </c>
      <c r="BU746" s="1">
        <v>6</v>
      </c>
      <c r="BV746" s="20">
        <f t="shared" si="921"/>
        <v>0.5714285714285714</v>
      </c>
      <c r="BW746" s="5">
        <v>4</v>
      </c>
      <c r="BX746" s="5">
        <v>3</v>
      </c>
      <c r="BY746" s="21">
        <f t="shared" si="922"/>
        <v>0.28000000000000003</v>
      </c>
      <c r="BZ746" s="5">
        <v>4</v>
      </c>
      <c r="CA746" s="5">
        <v>2</v>
      </c>
      <c r="CB746" s="23">
        <f t="shared" si="923"/>
        <v>0.24</v>
      </c>
      <c r="CC746" s="5">
        <v>6</v>
      </c>
      <c r="CD746" s="5">
        <v>6</v>
      </c>
      <c r="CE746" s="23">
        <f t="shared" si="924"/>
        <v>0.48</v>
      </c>
      <c r="CF746" s="23">
        <f t="shared" si="925"/>
        <v>0.53846153846153844</v>
      </c>
      <c r="CG746" s="24">
        <v>5</v>
      </c>
      <c r="CH746" s="5">
        <v>11</v>
      </c>
      <c r="CI746" s="5">
        <v>7</v>
      </c>
      <c r="CJ746" s="5">
        <v>9</v>
      </c>
      <c r="CK746">
        <v>14.914506129999999</v>
      </c>
      <c r="CL746" s="5">
        <v>0.27100000000000002</v>
      </c>
      <c r="CM746" s="5">
        <v>9</v>
      </c>
      <c r="CN746" s="5">
        <v>-1.9430000000000001</v>
      </c>
      <c r="CO746" s="5">
        <v>-1.9590000000000001</v>
      </c>
      <c r="CP746" s="5">
        <v>1.47</v>
      </c>
      <c r="CQ746" s="21">
        <f t="shared" si="926"/>
        <v>0</v>
      </c>
      <c r="CR746" s="25">
        <f t="shared" si="927"/>
        <v>0.94736842105263153</v>
      </c>
      <c r="CS746" s="22">
        <f t="shared" si="928"/>
        <v>947.36842105263156</v>
      </c>
      <c r="CT746" s="21">
        <f t="shared" si="929"/>
        <v>-5.2631578947368474E-2</v>
      </c>
      <c r="CU746" s="26">
        <f t="shared" si="930"/>
        <v>0</v>
      </c>
      <c r="CV746" s="27">
        <f t="shared" si="931"/>
        <v>2.4271844660194177</v>
      </c>
      <c r="CW746" s="27">
        <f t="shared" si="932"/>
        <v>24.271844660194176</v>
      </c>
      <c r="CX746" s="27">
        <f t="shared" si="933"/>
        <v>46.116504854368934</v>
      </c>
      <c r="CY746" s="27">
        <f t="shared" si="934"/>
        <v>48.543689320388353</v>
      </c>
      <c r="CZ746" s="27">
        <f t="shared" si="935"/>
        <v>72.815533980582529</v>
      </c>
      <c r="DA746" s="28">
        <f t="shared" si="936"/>
        <v>-24.271844660194176</v>
      </c>
      <c r="DB746" s="5">
        <v>0</v>
      </c>
      <c r="DC746" s="5">
        <v>1</v>
      </c>
      <c r="DD746" s="22">
        <v>10</v>
      </c>
      <c r="DE746" s="22">
        <v>18</v>
      </c>
      <c r="DF746" s="22">
        <v>3</v>
      </c>
      <c r="DG746" s="22">
        <v>8</v>
      </c>
      <c r="DH746" s="22">
        <v>3</v>
      </c>
      <c r="DI746" s="22">
        <v>7</v>
      </c>
      <c r="DJ746" s="29">
        <f t="shared" si="937"/>
        <v>-28.6979215832711</v>
      </c>
      <c r="DK746" s="27">
        <f t="shared" si="938"/>
        <v>3.8535645472061653</v>
      </c>
      <c r="DL746" s="27">
        <f t="shared" si="939"/>
        <v>1.9267822736030826</v>
      </c>
      <c r="DM746" s="27">
        <f t="shared" si="940"/>
        <v>29.383429672447015</v>
      </c>
      <c r="DN746" s="27">
        <f t="shared" si="941"/>
        <v>31.791907514450862</v>
      </c>
      <c r="DO746" s="27">
        <f t="shared" si="942"/>
        <v>59.248554913294797</v>
      </c>
      <c r="DP746" s="27">
        <f t="shared" si="943"/>
        <v>52.98651252408478</v>
      </c>
      <c r="DQ746" s="30">
        <f t="shared" si="944"/>
        <v>-30.533887049404193</v>
      </c>
      <c r="DR746" s="5">
        <v>8</v>
      </c>
      <c r="DS746" s="5">
        <v>4</v>
      </c>
      <c r="DT746" s="5">
        <v>53</v>
      </c>
      <c r="DU746" s="5">
        <v>62</v>
      </c>
      <c r="DV746" s="5">
        <v>28</v>
      </c>
      <c r="DW746" s="5">
        <v>19</v>
      </c>
      <c r="DX746" s="5">
        <v>25</v>
      </c>
      <c r="DY746" s="5">
        <v>34</v>
      </c>
      <c r="DZ746" s="22">
        <v>1</v>
      </c>
      <c r="EA746" s="22">
        <v>1</v>
      </c>
      <c r="EB746" s="22">
        <f t="shared" si="945"/>
        <v>0</v>
      </c>
      <c r="EC746" s="26">
        <f t="shared" si="946"/>
        <v>2.4275118004013114</v>
      </c>
      <c r="ED746" s="27">
        <f t="shared" si="947"/>
        <v>2.4275118004013114</v>
      </c>
      <c r="EE746" s="27">
        <f t="shared" si="948"/>
        <v>0</v>
      </c>
      <c r="EF746" s="6">
        <v>0.31666666669999999</v>
      </c>
      <c r="EG746" s="6">
        <f t="shared" si="949"/>
        <v>0.10555555556666667</v>
      </c>
      <c r="EH746" s="5">
        <v>0.11</v>
      </c>
      <c r="EI746" s="5">
        <v>4.92</v>
      </c>
      <c r="EJ746" s="21">
        <f t="shared" si="950"/>
        <v>2.1868787276341946E-2</v>
      </c>
      <c r="EK746" s="1">
        <v>0</v>
      </c>
      <c r="EL746" s="22">
        <v>0</v>
      </c>
      <c r="EM746" s="22">
        <v>0</v>
      </c>
      <c r="EN746" s="1">
        <v>0</v>
      </c>
      <c r="EO746" s="3">
        <f t="shared" si="951"/>
        <v>0</v>
      </c>
      <c r="EP746" s="6">
        <f t="shared" si="952"/>
        <v>0</v>
      </c>
      <c r="EQ746" s="3">
        <f t="shared" si="953"/>
        <v>0</v>
      </c>
      <c r="ER746" s="20">
        <f t="shared" si="954"/>
        <v>0</v>
      </c>
      <c r="ES746" s="20">
        <f t="shared" si="955"/>
        <v>0</v>
      </c>
      <c r="ET746" s="20">
        <f t="shared" si="956"/>
        <v>0</v>
      </c>
      <c r="EU746" s="3" t="str">
        <f t="shared" si="957"/>
        <v xml:space="preserve"> </v>
      </c>
      <c r="EV746" s="1">
        <v>0</v>
      </c>
      <c r="EW746" s="1">
        <v>0</v>
      </c>
      <c r="EX746" s="20" t="str">
        <f t="shared" si="958"/>
        <v xml:space="preserve"> </v>
      </c>
      <c r="EY746" s="5">
        <v>0</v>
      </c>
      <c r="EZ746" s="5">
        <v>0</v>
      </c>
      <c r="FA746" s="22">
        <v>0</v>
      </c>
      <c r="FB746" s="22">
        <v>0</v>
      </c>
      <c r="FC746" s="22">
        <v>0</v>
      </c>
      <c r="FD746" s="22">
        <v>0</v>
      </c>
      <c r="FE746" s="22">
        <v>0</v>
      </c>
      <c r="FF746" s="22">
        <v>0</v>
      </c>
      <c r="FG746" s="22">
        <v>0</v>
      </c>
      <c r="FH746" s="22">
        <v>0</v>
      </c>
      <c r="FI746" s="6">
        <v>0</v>
      </c>
      <c r="FJ746" s="6">
        <f t="shared" si="959"/>
        <v>0</v>
      </c>
      <c r="FK746" s="5"/>
      <c r="FL746" s="5"/>
      <c r="FM746" s="21" t="str">
        <f t="shared" si="960"/>
        <v xml:space="preserve"> </v>
      </c>
      <c r="FN746" s="1">
        <v>0</v>
      </c>
      <c r="FO746" s="22">
        <v>0</v>
      </c>
      <c r="FP746" s="22">
        <v>0</v>
      </c>
      <c r="FQ746" s="1">
        <v>0</v>
      </c>
      <c r="FR746" s="1">
        <f t="shared" si="961"/>
        <v>0</v>
      </c>
      <c r="FS746" s="3">
        <f t="shared" si="962"/>
        <v>0</v>
      </c>
      <c r="FT746" s="3" t="str">
        <f t="shared" si="963"/>
        <v xml:space="preserve"> </v>
      </c>
      <c r="FU746" s="1">
        <v>0</v>
      </c>
      <c r="FV746" s="1">
        <v>0</v>
      </c>
      <c r="FW746" s="20" t="str">
        <f t="shared" si="964"/>
        <v xml:space="preserve"> </v>
      </c>
      <c r="FX746" s="5"/>
      <c r="FY746" s="5"/>
      <c r="FZ746" s="22">
        <v>0</v>
      </c>
      <c r="GA746" s="22">
        <v>0</v>
      </c>
      <c r="GB746" s="22">
        <v>0</v>
      </c>
      <c r="GC746" s="22">
        <v>0</v>
      </c>
      <c r="GD746" s="22">
        <v>0</v>
      </c>
      <c r="GE746" s="22">
        <v>0</v>
      </c>
      <c r="GF746" s="22">
        <v>0</v>
      </c>
      <c r="GG746" s="22">
        <v>0</v>
      </c>
      <c r="GH746" s="1">
        <v>0</v>
      </c>
      <c r="GI746" s="1">
        <v>0</v>
      </c>
      <c r="GJ746" s="1">
        <v>1</v>
      </c>
      <c r="GK746" s="1">
        <v>0</v>
      </c>
      <c r="GN746" s="31" t="str">
        <f t="shared" si="965"/>
        <v xml:space="preserve"> 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32" t="str">
        <f t="shared" si="966"/>
        <v xml:space="preserve"> </v>
      </c>
      <c r="GW746" s="9">
        <f t="shared" si="967"/>
        <v>3</v>
      </c>
      <c r="GX746" s="10">
        <v>-0.1</v>
      </c>
      <c r="GY746" s="10">
        <v>0</v>
      </c>
      <c r="GZ746" s="10">
        <v>-0.1</v>
      </c>
      <c r="HA746" s="29">
        <f t="shared" si="968"/>
        <v>-3.3333333333333333E-2</v>
      </c>
      <c r="HB746" s="29">
        <f t="shared" si="969"/>
        <v>-0.23968042609885445</v>
      </c>
      <c r="HC746">
        <v>0.30000000000000004</v>
      </c>
      <c r="HD746">
        <v>0.30000000000000004</v>
      </c>
      <c r="HE746">
        <v>-0.9</v>
      </c>
      <c r="HF746">
        <v>-0.2</v>
      </c>
      <c r="HG746">
        <v>-0.1</v>
      </c>
      <c r="HH746">
        <v>0</v>
      </c>
      <c r="HI746">
        <v>-0.2</v>
      </c>
      <c r="HJ746" s="11">
        <f t="shared" si="970"/>
        <v>-6.6666666666666666E-2</v>
      </c>
      <c r="HK746" s="11">
        <f t="shared" si="971"/>
        <v>-0.47936085219770891</v>
      </c>
      <c r="HL746">
        <v>5</v>
      </c>
      <c r="HM746">
        <v>0</v>
      </c>
      <c r="HN746">
        <v>0</v>
      </c>
      <c r="HQ746" s="33">
        <v>27778</v>
      </c>
      <c r="HR746" s="33">
        <v>0</v>
      </c>
      <c r="HS746" s="30">
        <f t="shared" si="972"/>
        <v>-0.2044349800443459</v>
      </c>
    </row>
    <row r="747" spans="1:227" x14ac:dyDescent="0.2">
      <c r="A747" s="1">
        <v>42</v>
      </c>
      <c r="B747" s="2" t="s">
        <v>3330</v>
      </c>
      <c r="C747" s="2" t="s">
        <v>3331</v>
      </c>
      <c r="D747" s="2" t="s">
        <v>789</v>
      </c>
      <c r="E747" s="2" t="s">
        <v>230</v>
      </c>
      <c r="F747" s="2">
        <v>72</v>
      </c>
      <c r="G747" s="2">
        <v>190</v>
      </c>
      <c r="H747" s="2" t="s">
        <v>231</v>
      </c>
      <c r="I747" s="2" t="s">
        <v>258</v>
      </c>
      <c r="J747" s="3">
        <v>25</v>
      </c>
      <c r="K747" s="5" t="s">
        <v>3332</v>
      </c>
      <c r="L747" s="5" t="s">
        <v>3333</v>
      </c>
      <c r="M747" s="5" t="s">
        <v>3334</v>
      </c>
      <c r="N747" s="5" t="s">
        <v>270</v>
      </c>
      <c r="O747" s="2" t="s">
        <v>270</v>
      </c>
      <c r="P747" s="2" t="s">
        <v>415</v>
      </c>
      <c r="Q747" s="1">
        <v>1</v>
      </c>
      <c r="R747" s="1">
        <v>0</v>
      </c>
      <c r="S747" s="1">
        <v>0</v>
      </c>
      <c r="T747" s="1">
        <v>0</v>
      </c>
      <c r="U747" s="1">
        <v>-1</v>
      </c>
      <c r="V747" s="1">
        <v>0</v>
      </c>
      <c r="W747" s="20">
        <f t="shared" si="894"/>
        <v>0</v>
      </c>
      <c r="X747" s="6">
        <v>12.4</v>
      </c>
      <c r="Y747" s="6">
        <f t="shared" si="895"/>
        <v>12.4</v>
      </c>
      <c r="Z747" s="1">
        <v>18</v>
      </c>
      <c r="AA747" s="6">
        <f t="shared" si="896"/>
        <v>18</v>
      </c>
      <c r="AB747" s="8">
        <f t="shared" si="897"/>
        <v>0.68888888888888888</v>
      </c>
      <c r="AC747" s="3">
        <f t="shared" si="898"/>
        <v>0</v>
      </c>
      <c r="AD747" s="8">
        <f t="shared" si="899"/>
        <v>0</v>
      </c>
      <c r="AE747" s="20">
        <f t="shared" si="900"/>
        <v>0</v>
      </c>
      <c r="AF747" s="20">
        <f t="shared" si="901"/>
        <v>0</v>
      </c>
      <c r="AG747" s="20">
        <f t="shared" si="902"/>
        <v>0</v>
      </c>
      <c r="AH747" s="3" t="e">
        <f t="shared" si="903"/>
        <v>#VALUE!</v>
      </c>
      <c r="AI747" s="3" t="str">
        <f t="shared" si="904"/>
        <v xml:space="preserve"> </v>
      </c>
      <c r="AJ747" s="3" t="str">
        <f t="shared" si="905"/>
        <v xml:space="preserve"> </v>
      </c>
      <c r="AK747" s="20" t="e">
        <f t="shared" si="906"/>
        <v>#VALUE!</v>
      </c>
      <c r="AL747" s="6">
        <v>0</v>
      </c>
      <c r="AM747" s="1">
        <v>0</v>
      </c>
      <c r="AN747" s="1">
        <v>0</v>
      </c>
      <c r="AO747" s="1">
        <v>1</v>
      </c>
      <c r="AP747" s="1">
        <v>0</v>
      </c>
      <c r="AQ747" s="1">
        <v>0</v>
      </c>
      <c r="AR747" s="6">
        <f t="shared" si="907"/>
        <v>0</v>
      </c>
      <c r="AS747" s="6">
        <f t="shared" si="908"/>
        <v>0</v>
      </c>
      <c r="AT747" s="6">
        <f t="shared" si="909"/>
        <v>4.838709677419355</v>
      </c>
      <c r="AU747" s="6">
        <f t="shared" si="910"/>
        <v>0</v>
      </c>
      <c r="AV747" s="6">
        <f t="shared" si="911"/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7">
        <f>(EA747+FH747+GG747)-(DZ747+FG747+GF747)-((BD747/60)*(0.11)+(EF747/60)*(-0.14)+(FI747/60)*(0.13))</f>
        <v>-2.2733333333333335E-2</v>
      </c>
      <c r="BD747" s="6">
        <v>12.4</v>
      </c>
      <c r="BE747" s="6">
        <f t="shared" si="912"/>
        <v>12.4</v>
      </c>
      <c r="BF747" s="5">
        <v>12.4</v>
      </c>
      <c r="BG747" s="5">
        <v>42.82</v>
      </c>
      <c r="BH747" s="21">
        <f t="shared" si="913"/>
        <v>0.22455632017385008</v>
      </c>
      <c r="BI747" s="1">
        <v>0</v>
      </c>
      <c r="BJ747" s="22">
        <v>0</v>
      </c>
      <c r="BK747" s="22">
        <v>0</v>
      </c>
      <c r="BL747" s="1">
        <v>0</v>
      </c>
      <c r="BM747" s="1">
        <f t="shared" si="914"/>
        <v>0</v>
      </c>
      <c r="BN747" s="8">
        <f t="shared" si="915"/>
        <v>0</v>
      </c>
      <c r="BO747" s="3">
        <f t="shared" si="916"/>
        <v>0</v>
      </c>
      <c r="BP747" s="20">
        <f t="shared" si="917"/>
        <v>0</v>
      </c>
      <c r="BQ747" s="20">
        <f t="shared" si="918"/>
        <v>0</v>
      </c>
      <c r="BR747" s="20">
        <f t="shared" si="919"/>
        <v>0</v>
      </c>
      <c r="BS747" s="3" t="str">
        <f t="shared" si="920"/>
        <v xml:space="preserve"> </v>
      </c>
      <c r="BT747" s="1">
        <v>0</v>
      </c>
      <c r="BU747" s="1">
        <v>0</v>
      </c>
      <c r="BV747" s="20" t="str">
        <f t="shared" si="921"/>
        <v xml:space="preserve"> </v>
      </c>
      <c r="BW747" s="5">
        <v>4</v>
      </c>
      <c r="BX747" s="5">
        <v>3</v>
      </c>
      <c r="BY747" s="21">
        <f t="shared" si="922"/>
        <v>0.5</v>
      </c>
      <c r="BZ747" s="5">
        <v>0</v>
      </c>
      <c r="CA747" s="5">
        <v>2</v>
      </c>
      <c r="CB747" s="23">
        <f t="shared" si="923"/>
        <v>0.14285714285714285</v>
      </c>
      <c r="CC747" s="5">
        <v>2</v>
      </c>
      <c r="CD747" s="5">
        <v>3</v>
      </c>
      <c r="CE747" s="23">
        <f t="shared" si="924"/>
        <v>0.35714285714285715</v>
      </c>
      <c r="CF747" s="23">
        <f t="shared" si="925"/>
        <v>0.77777777777777779</v>
      </c>
      <c r="CG747" s="24">
        <v>13</v>
      </c>
      <c r="CH747" s="5">
        <v>1</v>
      </c>
      <c r="CI747" s="5">
        <v>2</v>
      </c>
      <c r="CJ747" s="5">
        <v>5</v>
      </c>
      <c r="CK747">
        <v>15.23598689</v>
      </c>
      <c r="CL747" s="5">
        <v>2.98</v>
      </c>
      <c r="CM747" s="5">
        <v>1</v>
      </c>
      <c r="CN747" s="5">
        <v>5.391</v>
      </c>
      <c r="CO747" s="5">
        <v>-5.9429999999999996</v>
      </c>
      <c r="CP747" s="5">
        <v>-0.628</v>
      </c>
      <c r="CQ747" s="21">
        <f t="shared" si="926"/>
        <v>0</v>
      </c>
      <c r="CR747" s="25">
        <f t="shared" si="927"/>
        <v>0.83333333333333337</v>
      </c>
      <c r="CS747" s="22">
        <f t="shared" si="928"/>
        <v>833.33333333333337</v>
      </c>
      <c r="CT747" s="21">
        <f t="shared" si="929"/>
        <v>-0.16666666666666663</v>
      </c>
      <c r="CU747" s="26">
        <f t="shared" si="930"/>
        <v>0</v>
      </c>
      <c r="CV747" s="27">
        <f t="shared" si="931"/>
        <v>4.838709677419355</v>
      </c>
      <c r="CW747" s="27">
        <f t="shared" si="932"/>
        <v>4.838709677419355</v>
      </c>
      <c r="CX747" s="27">
        <f t="shared" si="933"/>
        <v>29.032258064516128</v>
      </c>
      <c r="CY747" s="27">
        <f t="shared" si="934"/>
        <v>33.87096774193548</v>
      </c>
      <c r="CZ747" s="27">
        <f t="shared" si="935"/>
        <v>58.064516129032256</v>
      </c>
      <c r="DA747" s="28">
        <f t="shared" si="936"/>
        <v>-24.193548387096776</v>
      </c>
      <c r="DB747" s="5">
        <v>0</v>
      </c>
      <c r="DC747" s="5">
        <v>1</v>
      </c>
      <c r="DD747" s="22">
        <v>1</v>
      </c>
      <c r="DE747" s="22">
        <v>5</v>
      </c>
      <c r="DF747" s="22">
        <v>2</v>
      </c>
      <c r="DG747" s="22">
        <v>3</v>
      </c>
      <c r="DH747" s="22">
        <v>3</v>
      </c>
      <c r="DI747" s="22">
        <v>4</v>
      </c>
      <c r="DJ747" s="29">
        <f t="shared" si="937"/>
        <v>-24.931215053763442</v>
      </c>
      <c r="DK747" s="27">
        <f t="shared" si="938"/>
        <v>2.8024287716020551</v>
      </c>
      <c r="DL747" s="27">
        <f t="shared" si="939"/>
        <v>1.4012143858010275</v>
      </c>
      <c r="DM747" s="27">
        <f t="shared" si="940"/>
        <v>32.227930873423631</v>
      </c>
      <c r="DN747" s="27">
        <f t="shared" si="941"/>
        <v>32.227930873423631</v>
      </c>
      <c r="DO747" s="27">
        <f t="shared" si="942"/>
        <v>78.468005604857538</v>
      </c>
      <c r="DP747" s="27">
        <f t="shared" si="943"/>
        <v>51.844932274638019</v>
      </c>
      <c r="DQ747" s="30">
        <f t="shared" si="944"/>
        <v>-50.816621717316295</v>
      </c>
      <c r="DR747" s="5">
        <v>2</v>
      </c>
      <c r="DS747" s="5">
        <v>1</v>
      </c>
      <c r="DT747" s="5">
        <v>21</v>
      </c>
      <c r="DU747" s="5">
        <v>22</v>
      </c>
      <c r="DV747" s="5">
        <v>11</v>
      </c>
      <c r="DW747" s="5">
        <v>8</v>
      </c>
      <c r="DX747" s="5">
        <v>6</v>
      </c>
      <c r="DY747" s="5">
        <v>22</v>
      </c>
      <c r="DZ747" s="22">
        <v>0</v>
      </c>
      <c r="EA747" s="22">
        <v>0</v>
      </c>
      <c r="EB747" s="22">
        <f t="shared" si="945"/>
        <v>0</v>
      </c>
      <c r="EC747" s="26">
        <f t="shared" si="946"/>
        <v>0</v>
      </c>
      <c r="ED747" s="27">
        <f t="shared" si="947"/>
        <v>0</v>
      </c>
      <c r="EE747" s="27">
        <f t="shared" si="948"/>
        <v>0</v>
      </c>
      <c r="EF747" s="6">
        <v>0</v>
      </c>
      <c r="EG747" s="6">
        <f t="shared" si="949"/>
        <v>0</v>
      </c>
      <c r="EH747" s="5"/>
      <c r="EI747" s="5"/>
      <c r="EJ747" s="21" t="str">
        <f t="shared" si="950"/>
        <v xml:space="preserve"> </v>
      </c>
      <c r="EK747" s="1">
        <v>0</v>
      </c>
      <c r="EL747" s="22">
        <v>0</v>
      </c>
      <c r="EM747" s="22">
        <v>0</v>
      </c>
      <c r="EN747" s="1">
        <v>0</v>
      </c>
      <c r="EO747" s="3">
        <f t="shared" si="951"/>
        <v>0</v>
      </c>
      <c r="EP747" s="6">
        <f t="shared" si="952"/>
        <v>0</v>
      </c>
      <c r="EQ747" s="3">
        <f t="shared" si="953"/>
        <v>0</v>
      </c>
      <c r="ER747" s="20">
        <f t="shared" si="954"/>
        <v>0</v>
      </c>
      <c r="ES747" s="20">
        <f t="shared" si="955"/>
        <v>0</v>
      </c>
      <c r="ET747" s="20">
        <f t="shared" si="956"/>
        <v>0</v>
      </c>
      <c r="EU747" s="3" t="str">
        <f t="shared" si="957"/>
        <v xml:space="preserve"> </v>
      </c>
      <c r="EV747" s="1">
        <v>0</v>
      </c>
      <c r="EW747" s="1">
        <v>0</v>
      </c>
      <c r="EX747" s="20" t="str">
        <f t="shared" si="958"/>
        <v xml:space="preserve"> </v>
      </c>
      <c r="EY747" s="5"/>
      <c r="EZ747" s="5"/>
      <c r="FA747" s="22">
        <v>0</v>
      </c>
      <c r="FB747" s="22">
        <v>0</v>
      </c>
      <c r="FC747" s="22">
        <v>0</v>
      </c>
      <c r="FD747" s="22">
        <v>0</v>
      </c>
      <c r="FE747" s="22">
        <v>0</v>
      </c>
      <c r="FF747" s="22">
        <v>0</v>
      </c>
      <c r="FG747" s="22">
        <v>0</v>
      </c>
      <c r="FH747" s="22">
        <v>0</v>
      </c>
      <c r="FI747" s="6">
        <v>0</v>
      </c>
      <c r="FJ747" s="6">
        <f t="shared" si="959"/>
        <v>0</v>
      </c>
      <c r="FK747" s="5"/>
      <c r="FL747" s="5"/>
      <c r="FM747" s="21" t="str">
        <f t="shared" si="960"/>
        <v xml:space="preserve"> </v>
      </c>
      <c r="FN747" s="1">
        <v>0</v>
      </c>
      <c r="FO747" s="22">
        <v>0</v>
      </c>
      <c r="FP747" s="22">
        <v>0</v>
      </c>
      <c r="FQ747" s="1">
        <v>0</v>
      </c>
      <c r="FR747" s="1">
        <f t="shared" si="961"/>
        <v>0</v>
      </c>
      <c r="FS747" s="3">
        <f t="shared" si="962"/>
        <v>0</v>
      </c>
      <c r="FT747" s="3" t="str">
        <f t="shared" si="963"/>
        <v xml:space="preserve"> </v>
      </c>
      <c r="FU747" s="1">
        <v>0</v>
      </c>
      <c r="FV747" s="1">
        <v>0</v>
      </c>
      <c r="FW747" s="20" t="str">
        <f t="shared" si="964"/>
        <v xml:space="preserve"> </v>
      </c>
      <c r="FX747" s="5"/>
      <c r="FY747" s="5"/>
      <c r="FZ747" s="22">
        <v>0</v>
      </c>
      <c r="GA747" s="22">
        <v>0</v>
      </c>
      <c r="GB747" s="22">
        <v>0</v>
      </c>
      <c r="GC747" s="22">
        <v>0</v>
      </c>
      <c r="GD747" s="22">
        <v>0</v>
      </c>
      <c r="GE747" s="22">
        <v>0</v>
      </c>
      <c r="GF747" s="22">
        <v>0</v>
      </c>
      <c r="GG747" s="22">
        <v>0</v>
      </c>
      <c r="GH747" s="1">
        <v>0</v>
      </c>
      <c r="GI747" s="1">
        <v>0</v>
      </c>
      <c r="GJ747" s="1">
        <v>1</v>
      </c>
      <c r="GK747" s="1">
        <v>0</v>
      </c>
      <c r="GN747" s="31" t="str">
        <f t="shared" si="965"/>
        <v xml:space="preserve"> 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32" t="str">
        <f t="shared" si="966"/>
        <v xml:space="preserve"> </v>
      </c>
      <c r="GW747" s="9">
        <f t="shared" si="967"/>
        <v>3</v>
      </c>
      <c r="GX747" s="10">
        <v>0</v>
      </c>
      <c r="GY747" s="10">
        <v>0</v>
      </c>
      <c r="GZ747" s="10">
        <v>-0.1</v>
      </c>
      <c r="HA747" s="29">
        <f t="shared" si="968"/>
        <v>-0.1</v>
      </c>
      <c r="HB747" s="29">
        <f t="shared" si="969"/>
        <v>-0.4838709677419355</v>
      </c>
      <c r="HC747">
        <v>0.30000000000000004</v>
      </c>
      <c r="HD747">
        <v>0.30000000000000004</v>
      </c>
      <c r="HE747">
        <v>-1</v>
      </c>
      <c r="HF747">
        <v>-0.1</v>
      </c>
      <c r="HG747">
        <v>-0.1</v>
      </c>
      <c r="HH747">
        <v>0</v>
      </c>
      <c r="HI747">
        <v>-0.2</v>
      </c>
      <c r="HJ747" s="11">
        <f t="shared" si="970"/>
        <v>-0.2</v>
      </c>
      <c r="HK747" s="11">
        <f t="shared" si="971"/>
        <v>-0.967741935483871</v>
      </c>
      <c r="HL747">
        <v>3</v>
      </c>
      <c r="HM747">
        <v>0</v>
      </c>
      <c r="HN747">
        <v>0</v>
      </c>
      <c r="HQ747" s="33">
        <v>27273</v>
      </c>
      <c r="HR747" s="33">
        <v>300000</v>
      </c>
      <c r="HS747" s="30">
        <f t="shared" si="972"/>
        <v>-0.22128650997782706</v>
      </c>
    </row>
    <row r="748" spans="1:227" x14ac:dyDescent="0.2">
      <c r="A748" s="1">
        <v>25</v>
      </c>
      <c r="B748" s="2" t="s">
        <v>3335</v>
      </c>
      <c r="C748" s="2" t="s">
        <v>3336</v>
      </c>
      <c r="D748" s="2" t="s">
        <v>379</v>
      </c>
      <c r="E748" s="2" t="s">
        <v>240</v>
      </c>
      <c r="F748" s="2">
        <v>71</v>
      </c>
      <c r="G748" s="2">
        <v>190</v>
      </c>
      <c r="H748" s="2" t="s">
        <v>231</v>
      </c>
      <c r="J748" s="3">
        <v>29</v>
      </c>
      <c r="K748" s="5" t="s">
        <v>3337</v>
      </c>
      <c r="L748" s="5" t="s">
        <v>3338</v>
      </c>
      <c r="M748" s="5" t="s">
        <v>3339</v>
      </c>
      <c r="N748" s="5" t="s">
        <v>262</v>
      </c>
      <c r="O748" s="2" t="s">
        <v>262</v>
      </c>
      <c r="P748" s="2" t="s">
        <v>376</v>
      </c>
      <c r="Q748" s="1">
        <v>35</v>
      </c>
      <c r="R748" s="1">
        <v>5</v>
      </c>
      <c r="S748" s="1">
        <v>5</v>
      </c>
      <c r="T748" s="1">
        <v>10</v>
      </c>
      <c r="U748" s="1">
        <v>2</v>
      </c>
      <c r="V748" s="1">
        <v>41</v>
      </c>
      <c r="W748" s="20">
        <f t="shared" si="894"/>
        <v>0.12195121951219512</v>
      </c>
      <c r="X748" s="6">
        <v>540.11666666669998</v>
      </c>
      <c r="Y748" s="6">
        <f t="shared" si="895"/>
        <v>15.431904761905713</v>
      </c>
      <c r="Z748" s="1">
        <v>679</v>
      </c>
      <c r="AA748" s="6">
        <f t="shared" si="896"/>
        <v>19.399999999999999</v>
      </c>
      <c r="AB748" s="8">
        <f t="shared" si="897"/>
        <v>0.79545900834565531</v>
      </c>
      <c r="AC748" s="3">
        <f t="shared" si="898"/>
        <v>34.5</v>
      </c>
      <c r="AD748" s="8">
        <f t="shared" si="899"/>
        <v>3.8325053229238235</v>
      </c>
      <c r="AE748" s="20">
        <f t="shared" si="900"/>
        <v>0.27777777777777779</v>
      </c>
      <c r="AF748" s="20">
        <f t="shared" si="901"/>
        <v>0.27777777777777779</v>
      </c>
      <c r="AG748" s="20">
        <f t="shared" si="902"/>
        <v>0.55555555555555558</v>
      </c>
      <c r="AH748" s="3">
        <f t="shared" si="903"/>
        <v>192</v>
      </c>
      <c r="AI748" s="3">
        <f t="shared" si="904"/>
        <v>92</v>
      </c>
      <c r="AJ748" s="3">
        <f t="shared" si="905"/>
        <v>100</v>
      </c>
      <c r="AK748" s="20">
        <f t="shared" si="906"/>
        <v>0.47916666666666669</v>
      </c>
      <c r="AL748" s="6">
        <v>9</v>
      </c>
      <c r="AM748" s="1">
        <v>57</v>
      </c>
      <c r="AN748" s="1">
        <v>27</v>
      </c>
      <c r="AO748" s="1">
        <v>13</v>
      </c>
      <c r="AP748" s="1">
        <v>9</v>
      </c>
      <c r="AQ748" s="1">
        <v>9</v>
      </c>
      <c r="AR748" s="6">
        <f t="shared" si="907"/>
        <v>6.3319653161350118</v>
      </c>
      <c r="AS748" s="6">
        <f t="shared" si="908"/>
        <v>2.9993519918534268</v>
      </c>
      <c r="AT748" s="6">
        <f t="shared" si="909"/>
        <v>1.4441324405220204</v>
      </c>
      <c r="AU748" s="6">
        <f t="shared" si="910"/>
        <v>0.99978399728447553</v>
      </c>
      <c r="AV748" s="6">
        <f t="shared" si="911"/>
        <v>0.99978399728447553</v>
      </c>
      <c r="AW748" s="1">
        <v>23</v>
      </c>
      <c r="AX748" s="1">
        <v>9</v>
      </c>
      <c r="AY748" s="1">
        <v>1</v>
      </c>
      <c r="AZ748" s="1">
        <v>0</v>
      </c>
      <c r="BA748" s="1">
        <v>0</v>
      </c>
      <c r="BB748" s="1">
        <v>0</v>
      </c>
      <c r="BC748" s="7">
        <f>(EA748+FH748+GG748)-(DZ748+FG748+GF748)-((BD748/60)*(0.11)+(EF748/60)*(-0.14)+(FI748/60)*(0.13))</f>
        <v>-5.1722222221335379E-3</v>
      </c>
      <c r="BD748" s="6">
        <v>412.6666666667</v>
      </c>
      <c r="BE748" s="6">
        <f t="shared" si="912"/>
        <v>11.790476190477143</v>
      </c>
      <c r="BF748" s="5">
        <v>11.6</v>
      </c>
      <c r="BG748" s="5">
        <v>34.549999999999997</v>
      </c>
      <c r="BH748" s="21">
        <f t="shared" si="913"/>
        <v>0.25135427952329359</v>
      </c>
      <c r="BI748" s="1">
        <v>4</v>
      </c>
      <c r="BJ748" s="22">
        <v>3</v>
      </c>
      <c r="BK748" s="22">
        <v>1</v>
      </c>
      <c r="BL748" s="1">
        <v>5</v>
      </c>
      <c r="BM748" s="1">
        <f t="shared" si="914"/>
        <v>9</v>
      </c>
      <c r="BN748" s="8">
        <f t="shared" si="915"/>
        <v>1.3085621970919783</v>
      </c>
      <c r="BO748" s="3">
        <f t="shared" si="916"/>
        <v>34.5</v>
      </c>
      <c r="BP748" s="20">
        <f t="shared" si="917"/>
        <v>0.25</v>
      </c>
      <c r="BQ748" s="20">
        <f t="shared" si="918"/>
        <v>0.3125</v>
      </c>
      <c r="BR748" s="20">
        <f t="shared" si="919"/>
        <v>0.5625</v>
      </c>
      <c r="BS748" s="3">
        <f t="shared" si="920"/>
        <v>135</v>
      </c>
      <c r="BT748" s="1">
        <v>68</v>
      </c>
      <c r="BU748" s="1">
        <v>67</v>
      </c>
      <c r="BV748" s="20">
        <f t="shared" si="921"/>
        <v>0.50370370370370365</v>
      </c>
      <c r="BW748" s="5">
        <v>37</v>
      </c>
      <c r="BX748" s="5">
        <v>45</v>
      </c>
      <c r="BY748" s="21">
        <f t="shared" si="922"/>
        <v>0.20812182741116753</v>
      </c>
      <c r="BZ748" s="5">
        <v>75</v>
      </c>
      <c r="CA748" s="5">
        <v>76</v>
      </c>
      <c r="CB748" s="23">
        <f t="shared" si="923"/>
        <v>0.38324873096446699</v>
      </c>
      <c r="CC748" s="5">
        <v>68</v>
      </c>
      <c r="CD748" s="5">
        <v>93</v>
      </c>
      <c r="CE748" s="23">
        <f t="shared" si="924"/>
        <v>0.40862944162436549</v>
      </c>
      <c r="CF748" s="23">
        <f t="shared" si="925"/>
        <v>0.35193133047210301</v>
      </c>
      <c r="CG748" s="24">
        <v>3</v>
      </c>
      <c r="CH748" s="5">
        <v>146</v>
      </c>
      <c r="CI748" s="5">
        <v>169</v>
      </c>
      <c r="CJ748" s="5">
        <v>140</v>
      </c>
      <c r="CK748">
        <v>16.043488610000001</v>
      </c>
      <c r="CL748" s="5">
        <v>1.333</v>
      </c>
      <c r="CM748" s="5">
        <v>1</v>
      </c>
      <c r="CN748" s="5">
        <v>1.544</v>
      </c>
      <c r="CO748" s="5">
        <v>-2.3580000000000001</v>
      </c>
      <c r="CP748" s="5">
        <v>-6.3159999999999998</v>
      </c>
      <c r="CQ748" s="21">
        <f t="shared" si="926"/>
        <v>8.6956521739130432E-2</v>
      </c>
      <c r="CR748" s="25">
        <f t="shared" si="927"/>
        <v>0.91666666666666663</v>
      </c>
      <c r="CS748" s="22">
        <f t="shared" si="928"/>
        <v>925.36231884057963</v>
      </c>
      <c r="CT748" s="21">
        <f t="shared" si="929"/>
        <v>3.623188405797062E-3</v>
      </c>
      <c r="CU748" s="26">
        <f t="shared" si="930"/>
        <v>2.3645320197044337</v>
      </c>
      <c r="CV748" s="27">
        <f t="shared" si="931"/>
        <v>2.3645320197044337</v>
      </c>
      <c r="CW748" s="27">
        <f t="shared" si="932"/>
        <v>27.192118226600986</v>
      </c>
      <c r="CX748" s="27">
        <f t="shared" si="933"/>
        <v>28.374384236453199</v>
      </c>
      <c r="CY748" s="27">
        <f t="shared" si="934"/>
        <v>48.325123152709359</v>
      </c>
      <c r="CZ748" s="27">
        <f t="shared" si="935"/>
        <v>59.556650246305416</v>
      </c>
      <c r="DA748" s="28">
        <f t="shared" si="936"/>
        <v>-11.231527093596057</v>
      </c>
      <c r="DB748" s="5">
        <v>16</v>
      </c>
      <c r="DC748" s="5">
        <v>16</v>
      </c>
      <c r="DD748" s="22">
        <v>168</v>
      </c>
      <c r="DE748" s="22">
        <v>176</v>
      </c>
      <c r="DF748" s="22">
        <v>65</v>
      </c>
      <c r="DG748" s="22">
        <v>98</v>
      </c>
      <c r="DH748" s="22">
        <v>113</v>
      </c>
      <c r="DI748" s="22">
        <v>78</v>
      </c>
      <c r="DJ748" s="29">
        <f t="shared" si="937"/>
        <v>9.212097507347039E-2</v>
      </c>
      <c r="DK748" s="27">
        <f t="shared" si="938"/>
        <v>1.8854661980566465</v>
      </c>
      <c r="DL748" s="27">
        <f t="shared" si="939"/>
        <v>2.8778168286127763</v>
      </c>
      <c r="DM748" s="27">
        <f t="shared" si="940"/>
        <v>27.686582592516022</v>
      </c>
      <c r="DN748" s="27">
        <f t="shared" si="941"/>
        <v>27.984287781682863</v>
      </c>
      <c r="DO748" s="27">
        <f t="shared" si="942"/>
        <v>56.216663221004751</v>
      </c>
      <c r="DP748" s="27">
        <f t="shared" si="943"/>
        <v>56.613603473227208</v>
      </c>
      <c r="DQ748" s="30">
        <f t="shared" si="944"/>
        <v>-10.8345868413736</v>
      </c>
      <c r="DR748" s="5">
        <v>38</v>
      </c>
      <c r="DS748" s="5">
        <v>58</v>
      </c>
      <c r="DT748" s="5">
        <v>520</v>
      </c>
      <c r="DU748" s="5">
        <v>506</v>
      </c>
      <c r="DV748" s="5">
        <v>238</v>
      </c>
      <c r="DW748" s="5">
        <v>248</v>
      </c>
      <c r="DX748" s="5">
        <v>329</v>
      </c>
      <c r="DY748" s="5">
        <v>337</v>
      </c>
      <c r="DZ748" s="22">
        <v>4</v>
      </c>
      <c r="EA748" s="22">
        <v>2</v>
      </c>
      <c r="EB748" s="22">
        <f t="shared" si="945"/>
        <v>-2</v>
      </c>
      <c r="EC748" s="26">
        <f t="shared" si="946"/>
        <v>0.58158319870754593</v>
      </c>
      <c r="ED748" s="27">
        <f t="shared" si="947"/>
        <v>0.29079159935377297</v>
      </c>
      <c r="EE748" s="27">
        <f t="shared" si="948"/>
        <v>-0.29079159935377297</v>
      </c>
      <c r="EF748" s="6">
        <v>6.1166666666999996</v>
      </c>
      <c r="EG748" s="6">
        <f t="shared" si="949"/>
        <v>0.17476190476285713</v>
      </c>
      <c r="EH748" s="5">
        <v>0.17</v>
      </c>
      <c r="EI748" s="5">
        <v>5.69</v>
      </c>
      <c r="EJ748" s="21">
        <f t="shared" si="950"/>
        <v>2.9010238907849831E-2</v>
      </c>
      <c r="EK748" s="1">
        <v>0</v>
      </c>
      <c r="EL748" s="22">
        <v>0</v>
      </c>
      <c r="EM748" s="22">
        <v>1</v>
      </c>
      <c r="EN748" s="1">
        <v>0</v>
      </c>
      <c r="EO748" s="3">
        <f t="shared" si="951"/>
        <v>0</v>
      </c>
      <c r="EP748" s="6">
        <f t="shared" si="952"/>
        <v>0</v>
      </c>
      <c r="EQ748" s="3">
        <f t="shared" si="953"/>
        <v>0</v>
      </c>
      <c r="ER748" s="20">
        <f t="shared" si="954"/>
        <v>0</v>
      </c>
      <c r="ES748" s="20">
        <f t="shared" si="955"/>
        <v>0</v>
      </c>
      <c r="ET748" s="20">
        <f t="shared" si="956"/>
        <v>0</v>
      </c>
      <c r="EU748" s="3">
        <f t="shared" si="957"/>
        <v>1</v>
      </c>
      <c r="EV748" s="1">
        <v>1</v>
      </c>
      <c r="EW748" s="1">
        <v>0</v>
      </c>
      <c r="EX748" s="20">
        <f t="shared" si="958"/>
        <v>1</v>
      </c>
      <c r="EY748" s="5">
        <v>1</v>
      </c>
      <c r="EZ748" s="5">
        <v>0</v>
      </c>
      <c r="FA748" s="22">
        <v>3</v>
      </c>
      <c r="FB748" s="22">
        <v>1</v>
      </c>
      <c r="FC748" s="22">
        <v>0</v>
      </c>
      <c r="FD748" s="22">
        <v>0</v>
      </c>
      <c r="FE748" s="22">
        <v>0</v>
      </c>
      <c r="FF748" s="22">
        <v>2</v>
      </c>
      <c r="FG748" s="22">
        <v>0</v>
      </c>
      <c r="FH748" s="22">
        <v>3</v>
      </c>
      <c r="FI748" s="6">
        <v>121.3333333333</v>
      </c>
      <c r="FJ748" s="6">
        <f t="shared" si="959"/>
        <v>3.4666666666657142</v>
      </c>
      <c r="FK748" s="5">
        <v>3.12</v>
      </c>
      <c r="FL748" s="5">
        <v>2.82</v>
      </c>
      <c r="FM748" s="21">
        <f t="shared" si="960"/>
        <v>0.5252525252525253</v>
      </c>
      <c r="FN748" s="1">
        <v>1</v>
      </c>
      <c r="FO748" s="22">
        <v>0</v>
      </c>
      <c r="FP748" s="22">
        <v>0</v>
      </c>
      <c r="FQ748" s="1">
        <v>0</v>
      </c>
      <c r="FR748" s="1">
        <f t="shared" si="961"/>
        <v>1</v>
      </c>
      <c r="FS748" s="3">
        <f t="shared" si="962"/>
        <v>0</v>
      </c>
      <c r="FT748" s="3">
        <f t="shared" si="963"/>
        <v>56</v>
      </c>
      <c r="FU748" s="1">
        <v>23</v>
      </c>
      <c r="FV748" s="1">
        <v>33</v>
      </c>
      <c r="FW748" s="20">
        <f t="shared" si="964"/>
        <v>0.4107142857142857</v>
      </c>
      <c r="FX748" s="5">
        <v>1</v>
      </c>
      <c r="FY748" s="5">
        <v>6</v>
      </c>
      <c r="FZ748" s="22">
        <v>14</v>
      </c>
      <c r="GA748" s="22">
        <v>68</v>
      </c>
      <c r="GB748" s="22">
        <v>6</v>
      </c>
      <c r="GC748" s="22">
        <v>28</v>
      </c>
      <c r="GD748" s="22">
        <v>57</v>
      </c>
      <c r="GE748" s="22">
        <v>4</v>
      </c>
      <c r="GF748" s="22">
        <v>0</v>
      </c>
      <c r="GG748" s="22">
        <v>0</v>
      </c>
      <c r="GH748" s="1">
        <v>18</v>
      </c>
      <c r="GI748" s="1">
        <v>0</v>
      </c>
      <c r="GJ748" s="1">
        <v>24</v>
      </c>
      <c r="GK748" s="1">
        <v>8</v>
      </c>
      <c r="GN748" s="31" t="str">
        <f t="shared" si="965"/>
        <v xml:space="preserve"> </v>
      </c>
      <c r="GP748" s="1">
        <v>1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32" t="str">
        <f t="shared" si="966"/>
        <v xml:space="preserve"> </v>
      </c>
      <c r="GW748" s="9">
        <f t="shared" si="967"/>
        <v>6</v>
      </c>
      <c r="GX748" s="10">
        <v>0.2</v>
      </c>
      <c r="GY748" s="10">
        <v>0.7</v>
      </c>
      <c r="GZ748" s="10">
        <v>0.9</v>
      </c>
      <c r="HA748" s="29">
        <f t="shared" si="968"/>
        <v>2.5714285714285714E-2</v>
      </c>
      <c r="HB748" s="29">
        <f t="shared" si="969"/>
        <v>9.9978399728447562E-2</v>
      </c>
      <c r="HC748">
        <v>9</v>
      </c>
      <c r="HD748">
        <v>12.3</v>
      </c>
      <c r="HE748">
        <v>3.9</v>
      </c>
      <c r="HF748">
        <v>0.4</v>
      </c>
      <c r="HG748">
        <v>2.7</v>
      </c>
      <c r="HH748">
        <v>0</v>
      </c>
      <c r="HI748">
        <v>3.1</v>
      </c>
      <c r="HJ748" s="11">
        <f t="shared" si="970"/>
        <v>8.8571428571428579E-2</v>
      </c>
      <c r="HK748" s="11">
        <f t="shared" si="971"/>
        <v>0.34437004350909717</v>
      </c>
      <c r="HL748">
        <v>99</v>
      </c>
      <c r="HM748">
        <v>0</v>
      </c>
      <c r="HN748">
        <v>0</v>
      </c>
      <c r="HO748">
        <v>13</v>
      </c>
      <c r="HP748" t="s">
        <v>711</v>
      </c>
      <c r="HQ748" s="33">
        <v>1750000</v>
      </c>
      <c r="HR748" s="33">
        <v>0</v>
      </c>
      <c r="HS748" s="30">
        <f t="shared" si="972"/>
        <v>0.90487804878048772</v>
      </c>
    </row>
    <row r="749" spans="1:227" x14ac:dyDescent="0.2">
      <c r="A749" s="1">
        <v>7</v>
      </c>
      <c r="B749" s="2" t="s">
        <v>3340</v>
      </c>
      <c r="C749" s="2" t="s">
        <v>434</v>
      </c>
      <c r="E749" s="2" t="s">
        <v>274</v>
      </c>
      <c r="F749" s="2">
        <v>76</v>
      </c>
      <c r="G749" s="2">
        <v>215</v>
      </c>
      <c r="H749" s="2" t="s">
        <v>231</v>
      </c>
      <c r="J749" s="3">
        <v>34</v>
      </c>
      <c r="K749" s="5" t="s">
        <v>3341</v>
      </c>
      <c r="L749" s="5" t="s">
        <v>3342</v>
      </c>
      <c r="M749" s="5" t="s">
        <v>3076</v>
      </c>
      <c r="N749" s="5" t="s">
        <v>308</v>
      </c>
      <c r="O749" s="2" t="s">
        <v>308</v>
      </c>
      <c r="P749" s="2" t="s">
        <v>271</v>
      </c>
      <c r="Q749" s="1">
        <v>25</v>
      </c>
      <c r="R749" s="1">
        <v>1</v>
      </c>
      <c r="S749" s="1">
        <v>3</v>
      </c>
      <c r="T749" s="1">
        <v>4</v>
      </c>
      <c r="U749" s="1">
        <v>0</v>
      </c>
      <c r="V749" s="1">
        <v>22</v>
      </c>
      <c r="W749" s="20">
        <f t="shared" si="894"/>
        <v>4.5454545454545456E-2</v>
      </c>
      <c r="X749" s="6">
        <v>439.26666666670002</v>
      </c>
      <c r="Y749" s="6">
        <f t="shared" si="895"/>
        <v>17.570666666668</v>
      </c>
      <c r="Z749" s="1">
        <v>608</v>
      </c>
      <c r="AA749" s="6">
        <f t="shared" si="896"/>
        <v>24.32</v>
      </c>
      <c r="AB749" s="8">
        <f t="shared" si="897"/>
        <v>0.72247807017549348</v>
      </c>
      <c r="AC749" s="3">
        <f t="shared" si="898"/>
        <v>8</v>
      </c>
      <c r="AD749" s="8">
        <f t="shared" si="899"/>
        <v>1.0927303080891568</v>
      </c>
      <c r="AE749" s="20">
        <f t="shared" si="900"/>
        <v>8.3333333333333329E-2</v>
      </c>
      <c r="AF749" s="20">
        <f t="shared" si="901"/>
        <v>0.25</v>
      </c>
      <c r="AG749" s="20">
        <f t="shared" si="902"/>
        <v>0.33333333333333331</v>
      </c>
      <c r="AH749" s="3" t="e">
        <f t="shared" si="903"/>
        <v>#VALUE!</v>
      </c>
      <c r="AI749" s="3" t="str">
        <f t="shared" si="904"/>
        <v xml:space="preserve"> </v>
      </c>
      <c r="AJ749" s="3" t="str">
        <f t="shared" si="905"/>
        <v xml:space="preserve"> </v>
      </c>
      <c r="AK749" s="20" t="e">
        <f t="shared" si="906"/>
        <v>#VALUE!</v>
      </c>
      <c r="AL749" s="6">
        <v>0</v>
      </c>
      <c r="AM749" s="1">
        <v>15</v>
      </c>
      <c r="AN749" s="1">
        <v>15</v>
      </c>
      <c r="AO749" s="1">
        <v>14</v>
      </c>
      <c r="AP749" s="1">
        <v>7</v>
      </c>
      <c r="AQ749" s="1">
        <v>6</v>
      </c>
      <c r="AR749" s="6">
        <f t="shared" si="907"/>
        <v>2.0488693276671688</v>
      </c>
      <c r="AS749" s="6">
        <f t="shared" si="908"/>
        <v>2.0488693276671688</v>
      </c>
      <c r="AT749" s="6">
        <f t="shared" si="909"/>
        <v>1.9122780391560241</v>
      </c>
      <c r="AU749" s="6">
        <f t="shared" si="910"/>
        <v>0.95613901957801206</v>
      </c>
      <c r="AV749" s="6">
        <f t="shared" si="911"/>
        <v>0.81954773106686751</v>
      </c>
      <c r="AW749" s="1">
        <v>10</v>
      </c>
      <c r="AX749" s="1">
        <v>5</v>
      </c>
      <c r="AY749" s="1">
        <v>0</v>
      </c>
      <c r="AZ749" s="1">
        <v>0</v>
      </c>
      <c r="BA749" s="1">
        <v>0</v>
      </c>
      <c r="BB749" s="1">
        <v>0</v>
      </c>
      <c r="BC749" s="7">
        <f>(EA749+FH749+GG749)-(DZ749+FG749+GF749)-((BD749/60)*(-0.29)+(EF749/60)*0.11+(FI749/60)*(-0.33))</f>
        <v>1.0535666666665664</v>
      </c>
      <c r="BD749" s="6">
        <v>400.23333333329998</v>
      </c>
      <c r="BE749" s="6">
        <f t="shared" si="912"/>
        <v>16.009333333331998</v>
      </c>
      <c r="BF749" s="5">
        <v>15.34</v>
      </c>
      <c r="BG749" s="5">
        <v>31.62</v>
      </c>
      <c r="BH749" s="21">
        <f t="shared" si="913"/>
        <v>0.32666098807495741</v>
      </c>
      <c r="BI749" s="1">
        <v>1</v>
      </c>
      <c r="BJ749" s="22">
        <v>0</v>
      </c>
      <c r="BK749" s="22">
        <v>2</v>
      </c>
      <c r="BL749" s="1">
        <v>2</v>
      </c>
      <c r="BM749" s="1">
        <f t="shared" si="914"/>
        <v>3</v>
      </c>
      <c r="BN749" s="8">
        <f t="shared" si="915"/>
        <v>0.44973765303576663</v>
      </c>
      <c r="BO749" s="3">
        <f t="shared" si="916"/>
        <v>0</v>
      </c>
      <c r="BP749" s="20">
        <f t="shared" si="917"/>
        <v>0.1</v>
      </c>
      <c r="BQ749" s="20">
        <f t="shared" si="918"/>
        <v>0.2</v>
      </c>
      <c r="BR749" s="20">
        <f t="shared" si="919"/>
        <v>0.30000000000000004</v>
      </c>
      <c r="BS749" s="3" t="str">
        <f t="shared" si="920"/>
        <v xml:space="preserve"> </v>
      </c>
      <c r="BV749" s="20" t="str">
        <f t="shared" si="921"/>
        <v xml:space="preserve"> </v>
      </c>
      <c r="BW749" s="5">
        <v>54</v>
      </c>
      <c r="BX749" s="5">
        <v>57</v>
      </c>
      <c r="BY749" s="21">
        <f t="shared" si="922"/>
        <v>0.32361516034985421</v>
      </c>
      <c r="BZ749" s="5">
        <v>47</v>
      </c>
      <c r="CA749" s="5">
        <v>41</v>
      </c>
      <c r="CB749" s="23">
        <f t="shared" si="923"/>
        <v>0.2565597667638484</v>
      </c>
      <c r="CC749" s="5">
        <v>60</v>
      </c>
      <c r="CD749" s="5">
        <v>84</v>
      </c>
      <c r="CE749" s="23">
        <f t="shared" si="924"/>
        <v>0.41982507288629739</v>
      </c>
      <c r="CF749" s="23">
        <f t="shared" si="925"/>
        <v>0.55778894472361806</v>
      </c>
      <c r="CG749" s="24">
        <v>6</v>
      </c>
      <c r="CH749" s="5">
        <v>132</v>
      </c>
      <c r="CI749" s="5">
        <v>123</v>
      </c>
      <c r="CJ749" s="5">
        <v>123</v>
      </c>
      <c r="CK749">
        <v>15.352787080000001</v>
      </c>
      <c r="CL749" s="5">
        <v>-0.50900000000000001</v>
      </c>
      <c r="CM749" s="5">
        <v>8</v>
      </c>
      <c r="CN749" s="5">
        <v>-1.4239999999999999</v>
      </c>
      <c r="CO749" s="5">
        <v>0.95200000000000007</v>
      </c>
      <c r="CP749" s="5">
        <v>11.031000000000001</v>
      </c>
      <c r="CQ749" s="21">
        <f t="shared" si="926"/>
        <v>5.4945054945054944E-2</v>
      </c>
      <c r="CR749" s="25">
        <f t="shared" si="927"/>
        <v>0.91056910569105687</v>
      </c>
      <c r="CS749" s="22">
        <f t="shared" si="928"/>
        <v>916.06361118556231</v>
      </c>
      <c r="CT749" s="21">
        <f t="shared" si="929"/>
        <v>-3.4485839363888188E-2</v>
      </c>
      <c r="CU749" s="26">
        <f t="shared" si="930"/>
        <v>1.5645371577574969</v>
      </c>
      <c r="CV749" s="27">
        <f t="shared" si="931"/>
        <v>1.7209908735332462</v>
      </c>
      <c r="CW749" s="27">
        <f t="shared" si="932"/>
        <v>28.474576271186443</v>
      </c>
      <c r="CX749" s="27">
        <f t="shared" si="933"/>
        <v>19.243807040417209</v>
      </c>
      <c r="CY749" s="27">
        <f t="shared" si="934"/>
        <v>56.323337679269883</v>
      </c>
      <c r="CZ749" s="27">
        <f t="shared" si="935"/>
        <v>32.229465449804437</v>
      </c>
      <c r="DA749" s="28">
        <f t="shared" si="936"/>
        <v>24.093872229465447</v>
      </c>
      <c r="DB749" s="5">
        <v>10</v>
      </c>
      <c r="DC749" s="5">
        <v>11</v>
      </c>
      <c r="DD749" s="22">
        <v>172</v>
      </c>
      <c r="DE749" s="22">
        <v>112</v>
      </c>
      <c r="DF749" s="22">
        <v>85</v>
      </c>
      <c r="DG749" s="22">
        <v>35</v>
      </c>
      <c r="DH749" s="22">
        <v>48</v>
      </c>
      <c r="DI749" s="22">
        <v>93</v>
      </c>
      <c r="DJ749" s="29">
        <f t="shared" si="937"/>
        <v>10.161937556098612</v>
      </c>
      <c r="DK749" s="27">
        <f t="shared" si="938"/>
        <v>1.6698292220113853</v>
      </c>
      <c r="DL749" s="27">
        <f t="shared" si="939"/>
        <v>2.580645161290323</v>
      </c>
      <c r="DM749" s="27">
        <f t="shared" si="940"/>
        <v>26.793168880455408</v>
      </c>
      <c r="DN749" s="27">
        <f t="shared" si="941"/>
        <v>24.895635673624287</v>
      </c>
      <c r="DO749" s="27">
        <f t="shared" si="942"/>
        <v>50.474383301707775</v>
      </c>
      <c r="DP749" s="27">
        <f t="shared" si="943"/>
        <v>45.161290322580648</v>
      </c>
      <c r="DQ749" s="30">
        <f t="shared" si="944"/>
        <v>18.78077925033832</v>
      </c>
      <c r="DR749" s="5">
        <v>22</v>
      </c>
      <c r="DS749" s="5">
        <v>34</v>
      </c>
      <c r="DT749" s="5">
        <v>331</v>
      </c>
      <c r="DU749" s="5">
        <v>294</v>
      </c>
      <c r="DV749" s="5">
        <v>133</v>
      </c>
      <c r="DW749" s="5">
        <v>108</v>
      </c>
      <c r="DX749" s="5">
        <v>159</v>
      </c>
      <c r="DY749" s="5">
        <v>179</v>
      </c>
      <c r="DZ749" s="22">
        <v>4</v>
      </c>
      <c r="EA749" s="22">
        <v>3</v>
      </c>
      <c r="EB749" s="22">
        <f t="shared" si="945"/>
        <v>-1</v>
      </c>
      <c r="EC749" s="26">
        <f t="shared" si="946"/>
        <v>0.59965020404768887</v>
      </c>
      <c r="ED749" s="27">
        <f t="shared" si="947"/>
        <v>0.44973765303576663</v>
      </c>
      <c r="EE749" s="27">
        <f t="shared" si="948"/>
        <v>-0.14991255101192222</v>
      </c>
      <c r="EF749" s="6">
        <v>13.0333333333</v>
      </c>
      <c r="EG749" s="6">
        <f t="shared" si="949"/>
        <v>0.52133333333200005</v>
      </c>
      <c r="EH749" s="5">
        <v>0.46</v>
      </c>
      <c r="EI749" s="5">
        <v>5.19</v>
      </c>
      <c r="EJ749" s="21">
        <f t="shared" si="950"/>
        <v>8.1415929203539822E-2</v>
      </c>
      <c r="EK749" s="1">
        <v>0</v>
      </c>
      <c r="EL749" s="22">
        <v>1</v>
      </c>
      <c r="EM749" s="22">
        <v>0</v>
      </c>
      <c r="EN749" s="1">
        <v>1</v>
      </c>
      <c r="EO749" s="3">
        <f t="shared" si="951"/>
        <v>1</v>
      </c>
      <c r="EP749" s="6">
        <f t="shared" si="952"/>
        <v>4.6035805626716204</v>
      </c>
      <c r="EQ749" s="3">
        <f t="shared" si="953"/>
        <v>8</v>
      </c>
      <c r="ER749" s="20">
        <f t="shared" si="954"/>
        <v>0</v>
      </c>
      <c r="ES749" s="20">
        <f t="shared" si="955"/>
        <v>1</v>
      </c>
      <c r="ET749" s="20">
        <f t="shared" si="956"/>
        <v>1</v>
      </c>
      <c r="EU749" s="3" t="str">
        <f t="shared" si="957"/>
        <v xml:space="preserve"> </v>
      </c>
      <c r="EX749" s="20" t="str">
        <f t="shared" si="958"/>
        <v xml:space="preserve"> </v>
      </c>
      <c r="EY749" s="5">
        <v>1</v>
      </c>
      <c r="EZ749" s="5">
        <v>0</v>
      </c>
      <c r="FA749" s="22">
        <v>7</v>
      </c>
      <c r="FB749" s="22">
        <v>1</v>
      </c>
      <c r="FC749" s="22">
        <v>4</v>
      </c>
      <c r="FD749" s="22">
        <v>0</v>
      </c>
      <c r="FE749" s="22">
        <v>0</v>
      </c>
      <c r="FF749" s="22">
        <v>1</v>
      </c>
      <c r="FG749" s="22">
        <v>0</v>
      </c>
      <c r="FH749" s="22">
        <v>0</v>
      </c>
      <c r="FI749" s="6">
        <v>26</v>
      </c>
      <c r="FJ749" s="6">
        <f t="shared" si="959"/>
        <v>1.04</v>
      </c>
      <c r="FK749" s="5">
        <v>1.02</v>
      </c>
      <c r="FL749" s="5">
        <v>4.43</v>
      </c>
      <c r="FM749" s="21">
        <f t="shared" si="960"/>
        <v>0.18715596330275233</v>
      </c>
      <c r="FN749" s="1">
        <v>0</v>
      </c>
      <c r="FO749" s="22">
        <v>0</v>
      </c>
      <c r="FP749" s="22">
        <v>0</v>
      </c>
      <c r="FQ749" s="1">
        <v>0</v>
      </c>
      <c r="FR749" s="1">
        <f t="shared" si="961"/>
        <v>0</v>
      </c>
      <c r="FS749" s="3">
        <f t="shared" si="962"/>
        <v>0</v>
      </c>
      <c r="FT749" s="3" t="str">
        <f t="shared" si="963"/>
        <v xml:space="preserve"> </v>
      </c>
      <c r="FW749" s="20" t="str">
        <f t="shared" si="964"/>
        <v xml:space="preserve"> </v>
      </c>
      <c r="FX749" s="5">
        <v>1</v>
      </c>
      <c r="FY749" s="5">
        <v>3</v>
      </c>
      <c r="FZ749" s="22">
        <v>4</v>
      </c>
      <c r="GA749" s="22">
        <v>13</v>
      </c>
      <c r="GB749" s="22">
        <v>1</v>
      </c>
      <c r="GC749" s="22">
        <v>4</v>
      </c>
      <c r="GD749" s="22">
        <v>6</v>
      </c>
      <c r="GE749" s="22">
        <v>2</v>
      </c>
      <c r="GF749" s="22">
        <v>0</v>
      </c>
      <c r="GG749" s="22">
        <v>0</v>
      </c>
      <c r="GH749" s="1">
        <v>12</v>
      </c>
      <c r="GI749" s="1">
        <v>1</v>
      </c>
      <c r="GJ749" s="1">
        <v>14</v>
      </c>
      <c r="GK749" s="1">
        <v>3</v>
      </c>
      <c r="GN749" s="31" t="str">
        <f t="shared" si="965"/>
        <v xml:space="preserve"> 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32" t="str">
        <f t="shared" si="966"/>
        <v xml:space="preserve"> </v>
      </c>
      <c r="GW749" s="9">
        <f t="shared" si="967"/>
        <v>0</v>
      </c>
      <c r="GX749" s="10">
        <v>0.1</v>
      </c>
      <c r="GY749" s="10">
        <v>1.1000000000000001</v>
      </c>
      <c r="GZ749" s="10">
        <v>1.2</v>
      </c>
      <c r="HA749" s="29">
        <f t="shared" si="968"/>
        <v>4.8000000000000001E-2</v>
      </c>
      <c r="HB749" s="29">
        <f t="shared" si="969"/>
        <v>0.1639095462133735</v>
      </c>
      <c r="HC749">
        <v>7</v>
      </c>
      <c r="HD749">
        <v>8.4</v>
      </c>
      <c r="HE749">
        <v>1.1000000000000001</v>
      </c>
      <c r="HF749">
        <v>0.1</v>
      </c>
      <c r="HG749">
        <v>1.9</v>
      </c>
      <c r="HH749">
        <v>0</v>
      </c>
      <c r="HI749">
        <v>2</v>
      </c>
      <c r="HJ749" s="11">
        <f t="shared" si="970"/>
        <v>0.08</v>
      </c>
      <c r="HK749" s="11">
        <f t="shared" si="971"/>
        <v>0.27318257702228921</v>
      </c>
      <c r="HL749">
        <v>99</v>
      </c>
      <c r="HM749">
        <v>0</v>
      </c>
      <c r="HN749">
        <v>0</v>
      </c>
      <c r="HO749">
        <v>11</v>
      </c>
      <c r="HP749" t="s">
        <v>336</v>
      </c>
      <c r="HQ749" s="33">
        <v>3375000</v>
      </c>
      <c r="HR749" s="33">
        <v>0</v>
      </c>
      <c r="HS749" s="30">
        <f t="shared" si="972"/>
        <v>-3.0487804878048772</v>
      </c>
    </row>
    <row r="750" spans="1:227" x14ac:dyDescent="0.2">
      <c r="A750" s="1">
        <v>8</v>
      </c>
      <c r="B750" s="2" t="s">
        <v>3343</v>
      </c>
      <c r="C750" s="2" t="s">
        <v>595</v>
      </c>
      <c r="D750" s="2" t="s">
        <v>257</v>
      </c>
      <c r="E750" s="2" t="s">
        <v>240</v>
      </c>
      <c r="F750" s="2">
        <v>74</v>
      </c>
      <c r="G750" s="2">
        <v>185</v>
      </c>
      <c r="H750" s="2" t="s">
        <v>249</v>
      </c>
      <c r="J750" s="3">
        <v>24</v>
      </c>
      <c r="K750" s="5" t="s">
        <v>3344</v>
      </c>
      <c r="L750" s="5" t="s">
        <v>3345</v>
      </c>
      <c r="M750" s="5" t="s">
        <v>3346</v>
      </c>
      <c r="N750" s="5" t="s">
        <v>270</v>
      </c>
      <c r="O750" s="2" t="s">
        <v>270</v>
      </c>
      <c r="P750" s="2" t="s">
        <v>271</v>
      </c>
      <c r="Q750" s="1">
        <v>38</v>
      </c>
      <c r="R750" s="1">
        <v>2</v>
      </c>
      <c r="S750" s="1">
        <v>5</v>
      </c>
      <c r="T750" s="1">
        <v>7</v>
      </c>
      <c r="U750" s="1">
        <v>4</v>
      </c>
      <c r="V750" s="1">
        <v>20</v>
      </c>
      <c r="W750" s="20">
        <f t="shared" si="894"/>
        <v>0.1</v>
      </c>
      <c r="X750" s="6">
        <v>656.98333333330004</v>
      </c>
      <c r="Y750" s="6">
        <f t="shared" si="895"/>
        <v>17.289035087718421</v>
      </c>
      <c r="Z750" s="1">
        <v>898</v>
      </c>
      <c r="AA750" s="6">
        <f t="shared" si="896"/>
        <v>23.631578947368421</v>
      </c>
      <c r="AB750" s="8">
        <f t="shared" si="897"/>
        <v>0.73160727542683746</v>
      </c>
      <c r="AC750" s="3">
        <f t="shared" si="898"/>
        <v>13.777777777777777</v>
      </c>
      <c r="AD750" s="8">
        <f t="shared" si="899"/>
        <v>1.2582764656638299</v>
      </c>
      <c r="AE750" s="20">
        <f t="shared" si="900"/>
        <v>0.1111111111111111</v>
      </c>
      <c r="AF750" s="20">
        <f t="shared" si="901"/>
        <v>0.27777777777777779</v>
      </c>
      <c r="AG750" s="20">
        <f t="shared" si="902"/>
        <v>0.3888888888888889</v>
      </c>
      <c r="AH750" s="3" t="e">
        <f t="shared" si="903"/>
        <v>#VALUE!</v>
      </c>
      <c r="AI750" s="3" t="str">
        <f t="shared" si="904"/>
        <v xml:space="preserve"> </v>
      </c>
      <c r="AJ750" s="3" t="str">
        <f t="shared" si="905"/>
        <v xml:space="preserve"> </v>
      </c>
      <c r="AK750" s="20" t="e">
        <f t="shared" si="906"/>
        <v>#VALUE!</v>
      </c>
      <c r="AL750" s="6">
        <v>0</v>
      </c>
      <c r="AM750" s="1">
        <v>14</v>
      </c>
      <c r="AN750" s="1">
        <v>61</v>
      </c>
      <c r="AO750" s="1">
        <v>14</v>
      </c>
      <c r="AP750" s="1">
        <v>14</v>
      </c>
      <c r="AQ750" s="1">
        <v>13</v>
      </c>
      <c r="AR750" s="6">
        <f t="shared" si="907"/>
        <v>1.2785712473680853</v>
      </c>
      <c r="AS750" s="6">
        <f t="shared" si="908"/>
        <v>5.5709175778180855</v>
      </c>
      <c r="AT750" s="6">
        <f t="shared" si="909"/>
        <v>1.2785712473680853</v>
      </c>
      <c r="AU750" s="6">
        <f t="shared" si="910"/>
        <v>1.2785712473680853</v>
      </c>
      <c r="AV750" s="6">
        <f t="shared" si="911"/>
        <v>1.1872447296989364</v>
      </c>
      <c r="AW750" s="1">
        <v>10</v>
      </c>
      <c r="AX750" s="1">
        <v>5</v>
      </c>
      <c r="AY750" s="1">
        <v>0</v>
      </c>
      <c r="AZ750" s="1">
        <v>0</v>
      </c>
      <c r="BA750" s="1">
        <v>0</v>
      </c>
      <c r="BB750" s="1">
        <v>0</v>
      </c>
      <c r="BC750" s="7">
        <f>(EA750+FH750+GG750)-(DZ750+FG750+GF750)-((BD750/60)*(-0.29)+(EF750/60)*0.11+(FI750/60)*(-0.33))</f>
        <v>5.1884083333334337</v>
      </c>
      <c r="BD750" s="6">
        <v>590.56666666670003</v>
      </c>
      <c r="BE750" s="6">
        <f t="shared" si="912"/>
        <v>15.541228070176317</v>
      </c>
      <c r="BF750" s="5">
        <v>15.03</v>
      </c>
      <c r="BG750" s="5">
        <v>32.4</v>
      </c>
      <c r="BH750" s="21">
        <f t="shared" si="913"/>
        <v>0.31688804554079697</v>
      </c>
      <c r="BI750" s="1">
        <v>2</v>
      </c>
      <c r="BJ750" s="22">
        <v>1</v>
      </c>
      <c r="BK750" s="22">
        <v>4</v>
      </c>
      <c r="BL750" s="1">
        <v>5</v>
      </c>
      <c r="BM750" s="1">
        <f t="shared" si="914"/>
        <v>7</v>
      </c>
      <c r="BN750" s="8">
        <f t="shared" si="915"/>
        <v>0.71118135124452719</v>
      </c>
      <c r="BO750" s="3">
        <f t="shared" si="916"/>
        <v>13.777777777777777</v>
      </c>
      <c r="BP750" s="20">
        <f t="shared" si="917"/>
        <v>0.1111111111111111</v>
      </c>
      <c r="BQ750" s="20">
        <f t="shared" si="918"/>
        <v>0.27777777777777779</v>
      </c>
      <c r="BR750" s="20">
        <f t="shared" si="919"/>
        <v>0.3888888888888889</v>
      </c>
      <c r="BS750" s="3" t="str">
        <f t="shared" si="920"/>
        <v xml:space="preserve"> </v>
      </c>
      <c r="BV750" s="20" t="str">
        <f t="shared" si="921"/>
        <v xml:space="preserve"> </v>
      </c>
      <c r="BW750" s="5">
        <v>56</v>
      </c>
      <c r="BX750" s="5">
        <v>102</v>
      </c>
      <c r="BY750" s="21">
        <f t="shared" si="922"/>
        <v>0.29477611940298509</v>
      </c>
      <c r="BZ750" s="5">
        <v>99</v>
      </c>
      <c r="CA750" s="5">
        <v>80</v>
      </c>
      <c r="CB750" s="23">
        <f t="shared" si="923"/>
        <v>0.33395522388059701</v>
      </c>
      <c r="CC750" s="5">
        <v>97</v>
      </c>
      <c r="CD750" s="5">
        <v>102</v>
      </c>
      <c r="CE750" s="23">
        <f t="shared" si="924"/>
        <v>0.3712686567164179</v>
      </c>
      <c r="CF750" s="23">
        <f t="shared" si="925"/>
        <v>0.46884272997032639</v>
      </c>
      <c r="CG750" s="24">
        <v>2</v>
      </c>
      <c r="CH750" s="5">
        <v>225</v>
      </c>
      <c r="CI750" s="5">
        <v>187</v>
      </c>
      <c r="CJ750" s="5">
        <v>147</v>
      </c>
      <c r="CK750">
        <v>15.039304530000001</v>
      </c>
      <c r="CL750" s="5">
        <v>-0.44700000000000001</v>
      </c>
      <c r="CM750" s="5">
        <v>7</v>
      </c>
      <c r="CN750" s="5">
        <v>-1.3879999999999999</v>
      </c>
      <c r="CO750" s="5">
        <v>-2.738</v>
      </c>
      <c r="CP750" s="5">
        <v>0.79600000000000004</v>
      </c>
      <c r="CQ750" s="21">
        <f t="shared" si="926"/>
        <v>7.2580645161290328E-2</v>
      </c>
      <c r="CR750" s="25">
        <f t="shared" si="927"/>
        <v>0.93478260869565222</v>
      </c>
      <c r="CS750" s="22">
        <f t="shared" si="928"/>
        <v>942.04067321178127</v>
      </c>
      <c r="CT750" s="21">
        <f t="shared" si="929"/>
        <v>7.3632538569425449E-3</v>
      </c>
      <c r="CU750" s="26">
        <f t="shared" si="930"/>
        <v>1.8909549322407817</v>
      </c>
      <c r="CV750" s="27">
        <f t="shared" si="931"/>
        <v>1.5757957768673181</v>
      </c>
      <c r="CW750" s="27">
        <f t="shared" si="932"/>
        <v>26.053156844206324</v>
      </c>
      <c r="CX750" s="27">
        <f t="shared" si="933"/>
        <v>24.162201911965543</v>
      </c>
      <c r="CY750" s="27">
        <f t="shared" si="934"/>
        <v>49.585040445424944</v>
      </c>
      <c r="CZ750" s="27">
        <f t="shared" si="935"/>
        <v>46.328395839899152</v>
      </c>
      <c r="DA750" s="28">
        <f t="shared" si="936"/>
        <v>3.2566446055257927</v>
      </c>
      <c r="DB750" s="5">
        <v>18</v>
      </c>
      <c r="DC750" s="5">
        <v>15</v>
      </c>
      <c r="DD750" s="22">
        <v>230</v>
      </c>
      <c r="DE750" s="22">
        <v>215</v>
      </c>
      <c r="DF750" s="22">
        <v>88</v>
      </c>
      <c r="DG750" s="22">
        <v>85</v>
      </c>
      <c r="DH750" s="22">
        <v>126</v>
      </c>
      <c r="DI750" s="22">
        <v>136</v>
      </c>
      <c r="DJ750" s="29">
        <f t="shared" si="937"/>
        <v>1.7304190862379603</v>
      </c>
      <c r="DK750" s="27">
        <f t="shared" si="938"/>
        <v>2.7290448343079921</v>
      </c>
      <c r="DL750" s="27">
        <f t="shared" si="939"/>
        <v>2.2904483430799218</v>
      </c>
      <c r="DM750" s="27">
        <f t="shared" si="940"/>
        <v>28.313840155945417</v>
      </c>
      <c r="DN750" s="27">
        <f t="shared" si="941"/>
        <v>28.898635477582843</v>
      </c>
      <c r="DO750" s="27">
        <f t="shared" si="942"/>
        <v>55.311890838206622</v>
      </c>
      <c r="DP750" s="27">
        <f t="shared" si="943"/>
        <v>49.220272904483423</v>
      </c>
      <c r="DQ750" s="30">
        <f t="shared" si="944"/>
        <v>-2.8349733281974068</v>
      </c>
      <c r="DR750" s="5">
        <v>56</v>
      </c>
      <c r="DS750" s="5">
        <v>47</v>
      </c>
      <c r="DT750" s="5">
        <v>525</v>
      </c>
      <c r="DU750" s="5">
        <v>546</v>
      </c>
      <c r="DV750" s="5">
        <v>248</v>
      </c>
      <c r="DW750" s="5">
        <v>193</v>
      </c>
      <c r="DX750" s="5">
        <v>224</v>
      </c>
      <c r="DY750" s="5">
        <v>306</v>
      </c>
      <c r="DZ750" s="22">
        <v>3</v>
      </c>
      <c r="EA750" s="22">
        <v>7</v>
      </c>
      <c r="EB750" s="22">
        <f t="shared" si="945"/>
        <v>4</v>
      </c>
      <c r="EC750" s="26">
        <f t="shared" si="946"/>
        <v>0.30479200767622594</v>
      </c>
      <c r="ED750" s="27">
        <f t="shared" si="947"/>
        <v>0.71118135124452719</v>
      </c>
      <c r="EE750" s="27">
        <f t="shared" si="948"/>
        <v>0.40638934356830125</v>
      </c>
      <c r="EF750" s="6">
        <v>4.2666666666999999</v>
      </c>
      <c r="EG750" s="6">
        <f t="shared" si="949"/>
        <v>0.11228070175526315</v>
      </c>
      <c r="EH750" s="5">
        <v>0.1</v>
      </c>
      <c r="EI750" s="5">
        <v>5.65</v>
      </c>
      <c r="EJ750" s="21">
        <f t="shared" si="950"/>
        <v>1.7391304347826087E-2</v>
      </c>
      <c r="EK750" s="1">
        <v>0</v>
      </c>
      <c r="EL750" s="22">
        <v>0</v>
      </c>
      <c r="EM750" s="22">
        <v>0</v>
      </c>
      <c r="EN750" s="1">
        <v>0</v>
      </c>
      <c r="EO750" s="3">
        <f t="shared" si="951"/>
        <v>0</v>
      </c>
      <c r="EP750" s="6">
        <f t="shared" si="952"/>
        <v>0</v>
      </c>
      <c r="EQ750" s="3">
        <f t="shared" si="953"/>
        <v>0</v>
      </c>
      <c r="ER750" s="20">
        <f t="shared" si="954"/>
        <v>0</v>
      </c>
      <c r="ES750" s="20">
        <f t="shared" si="955"/>
        <v>0</v>
      </c>
      <c r="ET750" s="20">
        <f t="shared" si="956"/>
        <v>0</v>
      </c>
      <c r="EU750" s="3" t="str">
        <f t="shared" si="957"/>
        <v xml:space="preserve"> </v>
      </c>
      <c r="EX750" s="20" t="str">
        <f t="shared" si="958"/>
        <v xml:space="preserve"> </v>
      </c>
      <c r="EY750" s="5">
        <v>0</v>
      </c>
      <c r="EZ750" s="5">
        <v>0</v>
      </c>
      <c r="FA750" s="22">
        <v>4</v>
      </c>
      <c r="FB750" s="22">
        <v>1</v>
      </c>
      <c r="FC750" s="22">
        <v>0</v>
      </c>
      <c r="FD750" s="22">
        <v>0</v>
      </c>
      <c r="FE750" s="22">
        <v>0</v>
      </c>
      <c r="FF750" s="22">
        <v>2</v>
      </c>
      <c r="FG750" s="22">
        <v>0</v>
      </c>
      <c r="FH750" s="22">
        <v>0</v>
      </c>
      <c r="FI750" s="6">
        <v>62.15</v>
      </c>
      <c r="FJ750" s="6">
        <f t="shared" si="959"/>
        <v>1.6355263157894737</v>
      </c>
      <c r="FK750" s="5">
        <v>1.62</v>
      </c>
      <c r="FL750" s="5">
        <v>4.03</v>
      </c>
      <c r="FM750" s="21">
        <f t="shared" si="960"/>
        <v>0.28672566371681418</v>
      </c>
      <c r="FN750" s="1">
        <v>0</v>
      </c>
      <c r="FO750" s="22">
        <v>0</v>
      </c>
      <c r="FP750" s="22">
        <v>0</v>
      </c>
      <c r="FQ750" s="1">
        <v>0</v>
      </c>
      <c r="FR750" s="1">
        <f t="shared" si="961"/>
        <v>0</v>
      </c>
      <c r="FS750" s="3">
        <f t="shared" si="962"/>
        <v>0</v>
      </c>
      <c r="FT750" s="3" t="str">
        <f t="shared" si="963"/>
        <v xml:space="preserve"> </v>
      </c>
      <c r="FW750" s="20" t="str">
        <f t="shared" si="964"/>
        <v xml:space="preserve"> </v>
      </c>
      <c r="FX750" s="5">
        <v>0</v>
      </c>
      <c r="FY750" s="5">
        <v>3</v>
      </c>
      <c r="FZ750" s="22">
        <v>5</v>
      </c>
      <c r="GA750" s="22">
        <v>38</v>
      </c>
      <c r="GB750" s="22">
        <v>4</v>
      </c>
      <c r="GC750" s="22">
        <v>17</v>
      </c>
      <c r="GD750" s="22">
        <v>19</v>
      </c>
      <c r="GE750" s="22">
        <v>3</v>
      </c>
      <c r="GF750" s="22">
        <v>2</v>
      </c>
      <c r="GG750" s="22">
        <v>0</v>
      </c>
      <c r="GH750" s="1">
        <v>20</v>
      </c>
      <c r="GI750" s="1">
        <v>0</v>
      </c>
      <c r="GJ750" s="1">
        <v>19</v>
      </c>
      <c r="GK750" s="1">
        <v>3</v>
      </c>
      <c r="GN750" s="31" t="str">
        <f t="shared" si="965"/>
        <v xml:space="preserve"> </v>
      </c>
      <c r="GP750" s="1">
        <v>1</v>
      </c>
      <c r="GQ750" s="1">
        <v>1</v>
      </c>
      <c r="GR750" s="1">
        <v>1</v>
      </c>
      <c r="GS750" s="1">
        <v>0</v>
      </c>
      <c r="GT750" s="1">
        <v>0</v>
      </c>
      <c r="GU750" s="1">
        <v>0</v>
      </c>
      <c r="GV750" s="32" t="str">
        <f t="shared" si="966"/>
        <v xml:space="preserve"> </v>
      </c>
      <c r="GW750" s="9">
        <f t="shared" si="967"/>
        <v>3</v>
      </c>
      <c r="GX750" s="10">
        <v>0.2</v>
      </c>
      <c r="GY750" s="10">
        <v>1.8</v>
      </c>
      <c r="GZ750" s="10">
        <v>2</v>
      </c>
      <c r="HA750" s="29">
        <f t="shared" si="968"/>
        <v>5.2631578947368418E-2</v>
      </c>
      <c r="HB750" s="29">
        <f t="shared" si="969"/>
        <v>0.18265303533829791</v>
      </c>
      <c r="HC750">
        <v>9.3000000000000007</v>
      </c>
      <c r="HD750">
        <v>11.9</v>
      </c>
      <c r="HE750">
        <v>2.2000000000000002</v>
      </c>
      <c r="HF750">
        <v>0.8</v>
      </c>
      <c r="HG750">
        <v>1.8</v>
      </c>
      <c r="HH750">
        <v>0</v>
      </c>
      <c r="HI750">
        <v>2.6</v>
      </c>
      <c r="HJ750" s="11">
        <f t="shared" si="970"/>
        <v>6.8421052631578952E-2</v>
      </c>
      <c r="HK750" s="11">
        <f t="shared" si="971"/>
        <v>0.2374489459397873</v>
      </c>
      <c r="HL750">
        <v>99</v>
      </c>
      <c r="HM750">
        <v>0</v>
      </c>
      <c r="HN750">
        <v>0</v>
      </c>
      <c r="HO750">
        <v>10</v>
      </c>
      <c r="HP750" t="s">
        <v>711</v>
      </c>
      <c r="HQ750" s="33">
        <v>900000</v>
      </c>
      <c r="HR750" s="33">
        <v>0</v>
      </c>
      <c r="HS750" s="30">
        <f t="shared" si="972"/>
        <v>1.897560975609756</v>
      </c>
    </row>
    <row r="751" spans="1:227" x14ac:dyDescent="0.2">
      <c r="A751" s="1">
        <v>27</v>
      </c>
      <c r="B751" s="2" t="s">
        <v>3347</v>
      </c>
      <c r="C751" s="2" t="s">
        <v>3348</v>
      </c>
      <c r="D751" s="2" t="s">
        <v>460</v>
      </c>
      <c r="E751" s="2" t="s">
        <v>230</v>
      </c>
      <c r="F751" s="2">
        <v>76</v>
      </c>
      <c r="G751" s="2">
        <v>221</v>
      </c>
      <c r="H751" s="2" t="s">
        <v>231</v>
      </c>
      <c r="J751" s="3">
        <v>24</v>
      </c>
      <c r="K751" s="5" t="s">
        <v>3349</v>
      </c>
      <c r="L751" s="5" t="s">
        <v>3350</v>
      </c>
      <c r="M751" s="5" t="s">
        <v>499</v>
      </c>
      <c r="N751" s="5" t="s">
        <v>335</v>
      </c>
      <c r="O751" s="2" t="s">
        <v>3351</v>
      </c>
      <c r="P751" s="2" t="s">
        <v>245</v>
      </c>
      <c r="Q751" s="1">
        <v>41</v>
      </c>
      <c r="R751" s="1">
        <v>1</v>
      </c>
      <c r="S751" s="1">
        <v>3</v>
      </c>
      <c r="T751" s="1">
        <v>4</v>
      </c>
      <c r="U751" s="1">
        <v>-2</v>
      </c>
      <c r="V751" s="1">
        <v>48</v>
      </c>
      <c r="W751" s="20">
        <f t="shared" si="894"/>
        <v>2.0833333333333332E-2</v>
      </c>
      <c r="X751" s="6">
        <v>413.46666666670001</v>
      </c>
      <c r="Y751" s="6">
        <f t="shared" si="895"/>
        <v>10.084552845529268</v>
      </c>
      <c r="Z751" s="1">
        <v>533</v>
      </c>
      <c r="AA751" s="6">
        <f t="shared" si="896"/>
        <v>13</v>
      </c>
      <c r="AB751" s="8">
        <f t="shared" si="897"/>
        <v>0.77573483427148215</v>
      </c>
      <c r="AC751" s="3">
        <f t="shared" si="898"/>
        <v>38</v>
      </c>
      <c r="AD751" s="8">
        <f t="shared" si="899"/>
        <v>5.5143502096093586</v>
      </c>
      <c r="AE751" s="20">
        <f t="shared" si="900"/>
        <v>0.1111111111111111</v>
      </c>
      <c r="AF751" s="20">
        <f t="shared" si="901"/>
        <v>0.33333333333333331</v>
      </c>
      <c r="AG751" s="20">
        <f t="shared" si="902"/>
        <v>0.44444444444444442</v>
      </c>
      <c r="AH751" s="3" t="e">
        <f t="shared" si="903"/>
        <v>#VALUE!</v>
      </c>
      <c r="AI751" s="3" t="str">
        <f t="shared" si="904"/>
        <v xml:space="preserve"> </v>
      </c>
      <c r="AJ751" s="3">
        <f t="shared" si="905"/>
        <v>2</v>
      </c>
      <c r="AK751" s="20" t="e">
        <f t="shared" si="906"/>
        <v>#VALUE!</v>
      </c>
      <c r="AL751" s="6">
        <v>0</v>
      </c>
      <c r="AM751" s="1">
        <v>87</v>
      </c>
      <c r="AN751" s="1">
        <v>22</v>
      </c>
      <c r="AO751" s="1">
        <v>21</v>
      </c>
      <c r="AP751" s="1">
        <v>8</v>
      </c>
      <c r="AQ751" s="1">
        <v>8</v>
      </c>
      <c r="AR751" s="6">
        <f t="shared" si="907"/>
        <v>12.624959690421427</v>
      </c>
      <c r="AS751" s="6">
        <f t="shared" si="908"/>
        <v>3.1925185424054181</v>
      </c>
      <c r="AT751" s="6">
        <f t="shared" si="909"/>
        <v>3.047404063205172</v>
      </c>
      <c r="AU751" s="6">
        <f t="shared" si="910"/>
        <v>1.1609158336019703</v>
      </c>
      <c r="AV751" s="6">
        <f t="shared" si="911"/>
        <v>1.1609158336019703</v>
      </c>
      <c r="AW751" s="1">
        <v>22</v>
      </c>
      <c r="AX751" s="1">
        <v>1</v>
      </c>
      <c r="AY751" s="1">
        <v>2</v>
      </c>
      <c r="AZ751" s="1">
        <v>1</v>
      </c>
      <c r="BA751" s="1">
        <v>0</v>
      </c>
      <c r="BB751" s="1">
        <v>0</v>
      </c>
      <c r="BC751" s="7">
        <f>(EA751+FH751+GG751)-(DZ751+FG751+GF751)-((BD751/60)*(0.11)+(EF751/60)*(-0.14)+(FI751/60)*(0.13))</f>
        <v>3.2704805555554834</v>
      </c>
      <c r="BD751" s="6">
        <v>406.5</v>
      </c>
      <c r="BE751" s="6">
        <f t="shared" si="912"/>
        <v>9.9146341463414629</v>
      </c>
      <c r="BF751" s="5">
        <v>9.91</v>
      </c>
      <c r="BG751" s="5">
        <v>39.86</v>
      </c>
      <c r="BH751" s="21">
        <f t="shared" si="913"/>
        <v>0.1991159332931485</v>
      </c>
      <c r="BI751" s="1">
        <v>1</v>
      </c>
      <c r="BJ751" s="22">
        <v>2</v>
      </c>
      <c r="BK751" s="22">
        <v>1</v>
      </c>
      <c r="BL751" s="1">
        <v>3</v>
      </c>
      <c r="BM751" s="1">
        <f t="shared" si="914"/>
        <v>4</v>
      </c>
      <c r="BN751" s="8">
        <f t="shared" si="915"/>
        <v>0.59040590405904059</v>
      </c>
      <c r="BO751" s="3">
        <f t="shared" si="916"/>
        <v>38</v>
      </c>
      <c r="BP751" s="20">
        <f t="shared" si="917"/>
        <v>0.1111111111111111</v>
      </c>
      <c r="BQ751" s="20">
        <f t="shared" si="918"/>
        <v>0.33333333333333331</v>
      </c>
      <c r="BR751" s="20">
        <f t="shared" si="919"/>
        <v>0.44444444444444442</v>
      </c>
      <c r="BS751" s="3">
        <f t="shared" si="920"/>
        <v>2</v>
      </c>
      <c r="BT751" s="1">
        <v>0</v>
      </c>
      <c r="BU751" s="1">
        <v>2</v>
      </c>
      <c r="BV751" s="20">
        <f t="shared" si="921"/>
        <v>0</v>
      </c>
      <c r="BW751" s="5">
        <v>42</v>
      </c>
      <c r="BX751" s="5">
        <v>48</v>
      </c>
      <c r="BY751" s="21">
        <f t="shared" si="922"/>
        <v>0.29032258064516131</v>
      </c>
      <c r="BZ751" s="5">
        <v>48</v>
      </c>
      <c r="CA751" s="5">
        <v>44</v>
      </c>
      <c r="CB751" s="23">
        <f t="shared" si="923"/>
        <v>0.29677419354838708</v>
      </c>
      <c r="CC751" s="5">
        <v>64</v>
      </c>
      <c r="CD751" s="5">
        <v>64</v>
      </c>
      <c r="CE751" s="23">
        <f t="shared" si="924"/>
        <v>0.41290322580645161</v>
      </c>
      <c r="CF751" s="23">
        <f t="shared" si="925"/>
        <v>0.49450549450549453</v>
      </c>
      <c r="CG751" s="24">
        <v>7</v>
      </c>
      <c r="CH751" s="5">
        <v>138</v>
      </c>
      <c r="CI751" s="5">
        <v>122</v>
      </c>
      <c r="CJ751" s="5">
        <v>109</v>
      </c>
      <c r="CK751">
        <v>15.044013059999999</v>
      </c>
      <c r="CL751" s="5">
        <v>-0.30599999999999999</v>
      </c>
      <c r="CM751" s="5">
        <v>12</v>
      </c>
      <c r="CN751" s="5">
        <v>-0.95400000000000007</v>
      </c>
      <c r="CO751" s="5">
        <v>0.39800000000000002</v>
      </c>
      <c r="CP751" s="5">
        <v>-0.78200000000000003</v>
      </c>
      <c r="CQ751" s="21">
        <f t="shared" si="926"/>
        <v>5.2631578947368418E-2</v>
      </c>
      <c r="CR751" s="25">
        <f t="shared" si="927"/>
        <v>0.9382022471910112</v>
      </c>
      <c r="CS751" s="22">
        <f t="shared" si="928"/>
        <v>943.4654050857481</v>
      </c>
      <c r="CT751" s="21">
        <f t="shared" si="929"/>
        <v>-9.1661738616203858E-3</v>
      </c>
      <c r="CU751" s="26">
        <f t="shared" si="930"/>
        <v>1.3290344810612587</v>
      </c>
      <c r="CV751" s="27">
        <f t="shared" si="931"/>
        <v>1.6243754768526493</v>
      </c>
      <c r="CW751" s="27">
        <f t="shared" si="932"/>
        <v>25.251655140163916</v>
      </c>
      <c r="CX751" s="27">
        <f t="shared" si="933"/>
        <v>26.28534862543378</v>
      </c>
      <c r="CY751" s="27">
        <f t="shared" si="934"/>
        <v>54.04740222982452</v>
      </c>
      <c r="CZ751" s="27">
        <f t="shared" si="935"/>
        <v>53.161379242450344</v>
      </c>
      <c r="DA751" s="28">
        <f t="shared" si="936"/>
        <v>0.88602298737417584</v>
      </c>
      <c r="DB751" s="5">
        <v>9</v>
      </c>
      <c r="DC751" s="5">
        <v>11</v>
      </c>
      <c r="DD751" s="22">
        <v>162</v>
      </c>
      <c r="DE751" s="22">
        <v>167</v>
      </c>
      <c r="DF751" s="22">
        <v>87</v>
      </c>
      <c r="DG751" s="22">
        <v>78</v>
      </c>
      <c r="DH751" s="22">
        <v>104</v>
      </c>
      <c r="DI751" s="22">
        <v>108</v>
      </c>
      <c r="DJ751" s="29">
        <f t="shared" si="937"/>
        <v>0.75589111924230679</v>
      </c>
      <c r="DK751" s="27">
        <f t="shared" si="938"/>
        <v>2.790253692802859</v>
      </c>
      <c r="DL751" s="27">
        <f t="shared" si="939"/>
        <v>2.9738230146977838</v>
      </c>
      <c r="DM751" s="27">
        <f t="shared" si="940"/>
        <v>29.187522181293062</v>
      </c>
      <c r="DN751" s="27">
        <f t="shared" si="941"/>
        <v>30.65607675645246</v>
      </c>
      <c r="DO751" s="27">
        <f t="shared" si="942"/>
        <v>57.56733934624846</v>
      </c>
      <c r="DP751" s="27">
        <f t="shared" si="943"/>
        <v>58.448472091344094</v>
      </c>
      <c r="DQ751" s="30">
        <f t="shared" si="944"/>
        <v>1.7671557324698099</v>
      </c>
      <c r="DR751" s="5">
        <v>76</v>
      </c>
      <c r="DS751" s="5">
        <v>81</v>
      </c>
      <c r="DT751" s="5">
        <v>719</v>
      </c>
      <c r="DU751" s="5">
        <v>754</v>
      </c>
      <c r="DV751" s="5">
        <v>343</v>
      </c>
      <c r="DW751" s="5">
        <v>343</v>
      </c>
      <c r="DX751" s="5">
        <v>414</v>
      </c>
      <c r="DY751" s="5">
        <v>430</v>
      </c>
      <c r="DZ751" s="22">
        <v>1</v>
      </c>
      <c r="EA751" s="22">
        <v>5</v>
      </c>
      <c r="EB751" s="22">
        <f t="shared" si="945"/>
        <v>4</v>
      </c>
      <c r="EC751" s="26">
        <f t="shared" si="946"/>
        <v>0.14760147601476015</v>
      </c>
      <c r="ED751" s="27">
        <f t="shared" si="947"/>
        <v>0.73800738007380073</v>
      </c>
      <c r="EE751" s="27">
        <f t="shared" si="948"/>
        <v>0.59040590405904059</v>
      </c>
      <c r="EF751" s="6">
        <v>6.85</v>
      </c>
      <c r="EG751" s="6">
        <f t="shared" si="949"/>
        <v>0.1670731707317073</v>
      </c>
      <c r="EH751" s="5">
        <v>0.17</v>
      </c>
      <c r="EI751" s="5">
        <v>4.4400000000000004</v>
      </c>
      <c r="EJ751" s="21">
        <f t="shared" si="950"/>
        <v>3.6876355748373099E-2</v>
      </c>
      <c r="EK751" s="1">
        <v>0</v>
      </c>
      <c r="EL751" s="22">
        <v>0</v>
      </c>
      <c r="EM751" s="22">
        <v>0</v>
      </c>
      <c r="EN751" s="1">
        <v>0</v>
      </c>
      <c r="EO751" s="3">
        <f t="shared" si="951"/>
        <v>0</v>
      </c>
      <c r="EP751" s="6">
        <f t="shared" si="952"/>
        <v>0</v>
      </c>
      <c r="EQ751" s="3">
        <f t="shared" si="953"/>
        <v>0</v>
      </c>
      <c r="ER751" s="20">
        <f t="shared" si="954"/>
        <v>0</v>
      </c>
      <c r="ES751" s="20">
        <f t="shared" si="955"/>
        <v>0</v>
      </c>
      <c r="ET751" s="20">
        <f t="shared" si="956"/>
        <v>0</v>
      </c>
      <c r="EU751" s="3" t="str">
        <f t="shared" si="957"/>
        <v xml:space="preserve"> </v>
      </c>
      <c r="EV751" s="1">
        <v>0</v>
      </c>
      <c r="EW751" s="1">
        <v>0</v>
      </c>
      <c r="EX751" s="20" t="str">
        <f t="shared" si="958"/>
        <v xml:space="preserve"> </v>
      </c>
      <c r="EY751" s="5">
        <v>0</v>
      </c>
      <c r="EZ751" s="5">
        <v>0</v>
      </c>
      <c r="FA751" s="22">
        <v>7</v>
      </c>
      <c r="FB751" s="22">
        <v>0</v>
      </c>
      <c r="FC751" s="22">
        <v>3</v>
      </c>
      <c r="FD751" s="22">
        <v>0</v>
      </c>
      <c r="FE751" s="22">
        <v>0</v>
      </c>
      <c r="FF751" s="22">
        <v>2</v>
      </c>
      <c r="FG751" s="22">
        <v>0</v>
      </c>
      <c r="FH751" s="22">
        <v>0</v>
      </c>
      <c r="FI751" s="6">
        <v>0.1166666667</v>
      </c>
      <c r="FJ751" s="6">
        <f t="shared" si="959"/>
        <v>2.8455284560975611E-3</v>
      </c>
      <c r="FK751" s="5">
        <v>0</v>
      </c>
      <c r="FL751" s="5">
        <v>4.43</v>
      </c>
      <c r="FM751" s="21">
        <f t="shared" si="960"/>
        <v>0</v>
      </c>
      <c r="FN751" s="1">
        <v>0</v>
      </c>
      <c r="FO751" s="22">
        <v>0</v>
      </c>
      <c r="FP751" s="22">
        <v>0</v>
      </c>
      <c r="FQ751" s="1">
        <v>0</v>
      </c>
      <c r="FR751" s="1">
        <f t="shared" si="961"/>
        <v>0</v>
      </c>
      <c r="FS751" s="3">
        <f t="shared" si="962"/>
        <v>0</v>
      </c>
      <c r="FT751" s="3" t="str">
        <f t="shared" si="963"/>
        <v xml:space="preserve"> </v>
      </c>
      <c r="FU751" s="1">
        <v>0</v>
      </c>
      <c r="FV751" s="1">
        <v>0</v>
      </c>
      <c r="FW751" s="20" t="str">
        <f t="shared" si="964"/>
        <v xml:space="preserve"> </v>
      </c>
      <c r="FX751" s="5">
        <v>0</v>
      </c>
      <c r="FY751" s="5">
        <v>0</v>
      </c>
      <c r="FZ751" s="22">
        <v>0</v>
      </c>
      <c r="GA751" s="22">
        <v>0</v>
      </c>
      <c r="GB751" s="22">
        <v>0</v>
      </c>
      <c r="GC751" s="22">
        <v>0</v>
      </c>
      <c r="GD751" s="22">
        <v>0</v>
      </c>
      <c r="GE751" s="22">
        <v>0</v>
      </c>
      <c r="GF751" s="22">
        <v>0</v>
      </c>
      <c r="GG751" s="22">
        <v>0</v>
      </c>
      <c r="GH751" s="1">
        <v>9</v>
      </c>
      <c r="GI751" s="1">
        <v>0</v>
      </c>
      <c r="GJ751" s="1">
        <v>11</v>
      </c>
      <c r="GK751" s="1">
        <v>0</v>
      </c>
      <c r="GN751" s="31" t="str">
        <f t="shared" si="965"/>
        <v xml:space="preserve"> </v>
      </c>
      <c r="GP751" s="1">
        <v>1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32" t="str">
        <f t="shared" si="966"/>
        <v xml:space="preserve"> </v>
      </c>
      <c r="GW751" s="9">
        <f t="shared" si="967"/>
        <v>4</v>
      </c>
      <c r="GX751" s="10">
        <v>-0.60000000000000009</v>
      </c>
      <c r="GY751" s="10">
        <v>0.30000000000000004</v>
      </c>
      <c r="GZ751" s="10">
        <v>-0.30000000000000004</v>
      </c>
      <c r="HA751" s="29">
        <f t="shared" si="968"/>
        <v>-7.3170731707317086E-3</v>
      </c>
      <c r="HB751" s="29">
        <f t="shared" si="969"/>
        <v>-4.3534343760073896E-2</v>
      </c>
      <c r="HC751">
        <v>6</v>
      </c>
      <c r="HD751">
        <v>5.9</v>
      </c>
      <c r="HE751">
        <v>-2.1</v>
      </c>
      <c r="HF751">
        <v>-1.2</v>
      </c>
      <c r="HG751">
        <v>0.4</v>
      </c>
      <c r="HH751">
        <v>0</v>
      </c>
      <c r="HI751">
        <v>-0.8</v>
      </c>
      <c r="HJ751" s="11">
        <f t="shared" si="970"/>
        <v>-1.9512195121951219E-2</v>
      </c>
      <c r="HK751" s="11">
        <f t="shared" si="971"/>
        <v>-0.11609158336019704</v>
      </c>
      <c r="HL751">
        <v>99</v>
      </c>
      <c r="HM751">
        <v>0</v>
      </c>
      <c r="HN751">
        <v>0</v>
      </c>
      <c r="HQ751" s="33">
        <v>726000</v>
      </c>
      <c r="HR751" s="33">
        <v>0</v>
      </c>
      <c r="HS751" s="30">
        <f t="shared" si="972"/>
        <v>-1.196878048780488</v>
      </c>
    </row>
    <row r="752" spans="1:227" x14ac:dyDescent="0.2">
      <c r="A752" s="1">
        <v>40</v>
      </c>
      <c r="B752" s="2" t="s">
        <v>3352</v>
      </c>
      <c r="C752" s="2" t="s">
        <v>3353</v>
      </c>
      <c r="D752" s="2" t="s">
        <v>379</v>
      </c>
      <c r="E752" s="2" t="s">
        <v>240</v>
      </c>
      <c r="F752" s="2">
        <v>72</v>
      </c>
      <c r="G752" s="2">
        <v>194</v>
      </c>
      <c r="H752" s="2" t="s">
        <v>231</v>
      </c>
      <c r="J752" s="3">
        <v>34</v>
      </c>
      <c r="K752" s="5" t="s">
        <v>3354</v>
      </c>
      <c r="L752" s="5" t="s">
        <v>3355</v>
      </c>
      <c r="M752" s="5" t="s">
        <v>907</v>
      </c>
      <c r="N752" s="5" t="s">
        <v>286</v>
      </c>
      <c r="O752" s="2" t="s">
        <v>286</v>
      </c>
      <c r="P752" s="2" t="s">
        <v>415</v>
      </c>
      <c r="Q752" s="1">
        <v>40</v>
      </c>
      <c r="R752" s="1">
        <v>11</v>
      </c>
      <c r="S752" s="1">
        <v>16</v>
      </c>
      <c r="T752" s="1">
        <v>27</v>
      </c>
      <c r="U752" s="1">
        <v>-13</v>
      </c>
      <c r="V752" s="1">
        <v>44</v>
      </c>
      <c r="W752" s="20">
        <f t="shared" si="894"/>
        <v>0.25</v>
      </c>
      <c r="X752" s="6">
        <v>774.36666666669998</v>
      </c>
      <c r="Y752" s="6">
        <f t="shared" si="895"/>
        <v>19.359166666667498</v>
      </c>
      <c r="Z752" s="1">
        <v>1011</v>
      </c>
      <c r="AA752" s="6">
        <f t="shared" si="896"/>
        <v>25.274999999999999</v>
      </c>
      <c r="AB752" s="8">
        <f t="shared" si="897"/>
        <v>0.76594131223214634</v>
      </c>
      <c r="AC752" s="3">
        <f t="shared" si="898"/>
        <v>96.438461538461539</v>
      </c>
      <c r="AD752" s="8">
        <f t="shared" si="899"/>
        <v>7.4723098777161248</v>
      </c>
      <c r="AE752" s="20">
        <f t="shared" si="900"/>
        <v>0.3235294117647059</v>
      </c>
      <c r="AF752" s="20">
        <f t="shared" si="901"/>
        <v>0.47058823529411764</v>
      </c>
      <c r="AG752" s="20">
        <f t="shared" si="902"/>
        <v>0.79411764705882359</v>
      </c>
      <c r="AH752" s="3">
        <f t="shared" si="903"/>
        <v>173</v>
      </c>
      <c r="AI752" s="3">
        <f t="shared" si="904"/>
        <v>68</v>
      </c>
      <c r="AJ752" s="3">
        <f t="shared" si="905"/>
        <v>105</v>
      </c>
      <c r="AK752" s="20">
        <f t="shared" si="906"/>
        <v>0.39306358381502893</v>
      </c>
      <c r="AL752" s="6">
        <v>6.7</v>
      </c>
      <c r="AM752" s="1">
        <v>24</v>
      </c>
      <c r="AN752" s="1">
        <v>28</v>
      </c>
      <c r="AO752" s="1">
        <v>20</v>
      </c>
      <c r="AP752" s="1">
        <v>33</v>
      </c>
      <c r="AQ752" s="1">
        <v>19</v>
      </c>
      <c r="AR752" s="6">
        <f t="shared" si="907"/>
        <v>1.8595841763160492</v>
      </c>
      <c r="AS752" s="6">
        <f t="shared" si="908"/>
        <v>2.1695148723687243</v>
      </c>
      <c r="AT752" s="6">
        <f t="shared" si="909"/>
        <v>1.5496534802633743</v>
      </c>
      <c r="AU752" s="6">
        <f t="shared" si="910"/>
        <v>2.5569282424345676</v>
      </c>
      <c r="AV752" s="6">
        <f t="shared" si="911"/>
        <v>1.4721708062502057</v>
      </c>
      <c r="AW752" s="1">
        <v>22</v>
      </c>
      <c r="AX752" s="1">
        <v>11</v>
      </c>
      <c r="AY752" s="1">
        <v>0</v>
      </c>
      <c r="AZ752" s="1">
        <v>0</v>
      </c>
      <c r="BA752" s="1">
        <v>0</v>
      </c>
      <c r="BB752" s="1">
        <v>0</v>
      </c>
      <c r="BC752" s="7">
        <f>(EA752+FH752+GG752)-(DZ752+FG752+GF752)-((BD752/60)*(0.11)+(EF752/60)*(-0.14)+(FI752/60)*(0.13))</f>
        <v>-8.9342777777778508</v>
      </c>
      <c r="BD752" s="6">
        <v>601.1</v>
      </c>
      <c r="BE752" s="6">
        <f t="shared" si="912"/>
        <v>15.0275</v>
      </c>
      <c r="BF752" s="5">
        <v>14.66</v>
      </c>
      <c r="BG752" s="5">
        <v>34.14</v>
      </c>
      <c r="BH752" s="21">
        <f t="shared" si="913"/>
        <v>0.30040983606557381</v>
      </c>
      <c r="BI752" s="1">
        <v>8</v>
      </c>
      <c r="BJ752" s="22">
        <v>6</v>
      </c>
      <c r="BK752" s="22">
        <v>3</v>
      </c>
      <c r="BL752" s="1">
        <v>9</v>
      </c>
      <c r="BM752" s="1">
        <f t="shared" si="914"/>
        <v>17</v>
      </c>
      <c r="BN752" s="8">
        <f t="shared" si="915"/>
        <v>1.6968890367659291</v>
      </c>
      <c r="BO752" s="3">
        <f t="shared" si="916"/>
        <v>78.900000000000006</v>
      </c>
      <c r="BP752" s="20">
        <f t="shared" si="917"/>
        <v>0.4</v>
      </c>
      <c r="BQ752" s="20">
        <f t="shared" si="918"/>
        <v>0.45</v>
      </c>
      <c r="BR752" s="20">
        <f t="shared" si="919"/>
        <v>0.85000000000000009</v>
      </c>
      <c r="BS752" s="3">
        <f t="shared" si="920"/>
        <v>125</v>
      </c>
      <c r="BT752" s="1">
        <v>51</v>
      </c>
      <c r="BU752" s="1">
        <v>74</v>
      </c>
      <c r="BV752" s="20">
        <f t="shared" si="921"/>
        <v>0.40799999999999997</v>
      </c>
      <c r="BW752" s="5">
        <v>96</v>
      </c>
      <c r="BX752" s="5">
        <v>97</v>
      </c>
      <c r="BY752" s="21">
        <f t="shared" si="922"/>
        <v>0.28892215568862273</v>
      </c>
      <c r="BZ752" s="5">
        <v>103</v>
      </c>
      <c r="CA752" s="5">
        <v>131</v>
      </c>
      <c r="CB752" s="23">
        <f t="shared" si="923"/>
        <v>0.35029940119760478</v>
      </c>
      <c r="CC752" s="5">
        <v>120</v>
      </c>
      <c r="CD752" s="5">
        <v>121</v>
      </c>
      <c r="CE752" s="23">
        <f t="shared" si="924"/>
        <v>0.36077844311377244</v>
      </c>
      <c r="CF752" s="23">
        <f t="shared" si="925"/>
        <v>0.45199063231850117</v>
      </c>
      <c r="CG752" s="24">
        <v>5</v>
      </c>
      <c r="CH752" s="5">
        <v>212</v>
      </c>
      <c r="CI752" s="5">
        <v>228</v>
      </c>
      <c r="CJ752" s="5">
        <v>206</v>
      </c>
      <c r="CK752">
        <v>15.91086314</v>
      </c>
      <c r="CL752" s="5">
        <v>0.92500000000000004</v>
      </c>
      <c r="CM752" s="5">
        <v>4</v>
      </c>
      <c r="CN752" s="5">
        <v>0.97</v>
      </c>
      <c r="CO752" s="5">
        <v>1.7030000000000001</v>
      </c>
      <c r="CP752" s="5">
        <v>-3.6790000000000003</v>
      </c>
      <c r="CQ752" s="21">
        <f t="shared" si="926"/>
        <v>7.6045627376425853E-2</v>
      </c>
      <c r="CR752" s="25">
        <f t="shared" si="927"/>
        <v>0.88552188552188549</v>
      </c>
      <c r="CS752" s="22">
        <f t="shared" si="928"/>
        <v>893.12644825952805</v>
      </c>
      <c r="CT752" s="21">
        <f t="shared" si="929"/>
        <v>-3.8432487101688659E-2</v>
      </c>
      <c r="CU752" s="26">
        <f t="shared" si="930"/>
        <v>2.0463847203274215</v>
      </c>
      <c r="CV752" s="27">
        <f t="shared" si="931"/>
        <v>3.4788540245566169</v>
      </c>
      <c r="CW752" s="27">
        <f t="shared" si="932"/>
        <v>26.909959072305593</v>
      </c>
      <c r="CX752" s="27">
        <f t="shared" si="933"/>
        <v>30.388813096862211</v>
      </c>
      <c r="CY752" s="27">
        <f t="shared" si="934"/>
        <v>51.159618008185539</v>
      </c>
      <c r="CZ752" s="27">
        <f t="shared" si="935"/>
        <v>56.275579809004093</v>
      </c>
      <c r="DA752" s="28">
        <f t="shared" si="936"/>
        <v>-5.1159618008185532</v>
      </c>
      <c r="DB752" s="5">
        <v>20</v>
      </c>
      <c r="DC752" s="5">
        <v>34</v>
      </c>
      <c r="DD752" s="22">
        <v>243</v>
      </c>
      <c r="DE752" s="22">
        <v>263</v>
      </c>
      <c r="DF752" s="22">
        <v>111</v>
      </c>
      <c r="DG752" s="22">
        <v>109</v>
      </c>
      <c r="DH752" s="22">
        <v>144</v>
      </c>
      <c r="DI752" s="22">
        <v>126</v>
      </c>
      <c r="DJ752" s="29">
        <f t="shared" si="937"/>
        <v>0.59526302353742011</v>
      </c>
      <c r="DK752" s="27">
        <f t="shared" si="938"/>
        <v>2.2847100175746924</v>
      </c>
      <c r="DL752" s="27">
        <f t="shared" si="939"/>
        <v>3.2952548330404223</v>
      </c>
      <c r="DM752" s="27">
        <f t="shared" si="940"/>
        <v>28.075571177504397</v>
      </c>
      <c r="DN752" s="27">
        <f t="shared" si="941"/>
        <v>28.383128295254835</v>
      </c>
      <c r="DO752" s="27">
        <f t="shared" si="942"/>
        <v>53.163444639718811</v>
      </c>
      <c r="DP752" s="27">
        <f t="shared" si="943"/>
        <v>54.305799648506152</v>
      </c>
      <c r="DQ752" s="30">
        <f t="shared" si="944"/>
        <v>-3.9736067920312124</v>
      </c>
      <c r="DR752" s="5">
        <v>52</v>
      </c>
      <c r="DS752" s="5">
        <v>75</v>
      </c>
      <c r="DT752" s="5">
        <v>587</v>
      </c>
      <c r="DU752" s="5">
        <v>571</v>
      </c>
      <c r="DV752" s="5">
        <v>257</v>
      </c>
      <c r="DW752" s="5">
        <v>269</v>
      </c>
      <c r="DX752" s="5">
        <v>321</v>
      </c>
      <c r="DY752" s="5">
        <v>314</v>
      </c>
      <c r="DZ752" s="22">
        <v>9</v>
      </c>
      <c r="EA752" s="22">
        <v>3</v>
      </c>
      <c r="EB752" s="22">
        <f t="shared" si="945"/>
        <v>-6</v>
      </c>
      <c r="EC752" s="26">
        <f t="shared" si="946"/>
        <v>0.89835301946431545</v>
      </c>
      <c r="ED752" s="27">
        <f t="shared" si="947"/>
        <v>0.29945100648810513</v>
      </c>
      <c r="EE752" s="27">
        <f t="shared" si="948"/>
        <v>-0.59890201297621026</v>
      </c>
      <c r="EF752" s="6">
        <v>120.7</v>
      </c>
      <c r="EG752" s="6">
        <f t="shared" si="949"/>
        <v>3.0175000000000001</v>
      </c>
      <c r="EH752" s="5">
        <v>2.83</v>
      </c>
      <c r="EI752" s="5">
        <v>2.41</v>
      </c>
      <c r="EJ752" s="21">
        <f t="shared" si="950"/>
        <v>0.54007633587786263</v>
      </c>
      <c r="EK752" s="1">
        <v>2</v>
      </c>
      <c r="EL752" s="22">
        <v>3</v>
      </c>
      <c r="EM752" s="22">
        <v>3</v>
      </c>
      <c r="EN752" s="1">
        <v>7</v>
      </c>
      <c r="EO752" s="3">
        <f t="shared" si="951"/>
        <v>9</v>
      </c>
      <c r="EP752" s="6">
        <f t="shared" si="952"/>
        <v>4.4739022369511181</v>
      </c>
      <c r="EQ752" s="3">
        <f t="shared" si="953"/>
        <v>17.538461538461537</v>
      </c>
      <c r="ER752" s="20">
        <f t="shared" si="954"/>
        <v>0.15384615384615385</v>
      </c>
      <c r="ES752" s="20">
        <f t="shared" si="955"/>
        <v>0.53846153846153844</v>
      </c>
      <c r="ET752" s="20">
        <f t="shared" si="956"/>
        <v>0.69230769230769229</v>
      </c>
      <c r="EU752" s="3">
        <f t="shared" si="957"/>
        <v>23</v>
      </c>
      <c r="EV752" s="1">
        <v>6</v>
      </c>
      <c r="EW752" s="1">
        <v>17</v>
      </c>
      <c r="EX752" s="20">
        <f t="shared" si="958"/>
        <v>0.2608695652173913</v>
      </c>
      <c r="EY752" s="5">
        <v>13</v>
      </c>
      <c r="EZ752" s="5">
        <v>1</v>
      </c>
      <c r="FA752" s="22">
        <v>63</v>
      </c>
      <c r="FB752" s="22">
        <v>11</v>
      </c>
      <c r="FC752" s="22">
        <v>37</v>
      </c>
      <c r="FD752" s="22">
        <v>5</v>
      </c>
      <c r="FE752" s="22">
        <v>5</v>
      </c>
      <c r="FF752" s="22">
        <v>42</v>
      </c>
      <c r="FG752" s="22">
        <v>1</v>
      </c>
      <c r="FH752" s="22">
        <v>0</v>
      </c>
      <c r="FI752" s="6">
        <v>52.566666666700002</v>
      </c>
      <c r="FJ752" s="6">
        <f t="shared" si="959"/>
        <v>1.3141666666675</v>
      </c>
      <c r="FK752" s="5">
        <v>1.3</v>
      </c>
      <c r="FL752" s="5">
        <v>3.64</v>
      </c>
      <c r="FM752" s="21">
        <f t="shared" si="960"/>
        <v>0.26315789473684209</v>
      </c>
      <c r="FN752" s="1">
        <v>1</v>
      </c>
      <c r="FO752" s="22">
        <v>0</v>
      </c>
      <c r="FP752" s="22">
        <v>0</v>
      </c>
      <c r="FQ752" s="1">
        <v>0</v>
      </c>
      <c r="FR752" s="1">
        <f t="shared" si="961"/>
        <v>1</v>
      </c>
      <c r="FS752" s="3">
        <f t="shared" si="962"/>
        <v>0</v>
      </c>
      <c r="FT752" s="3">
        <f t="shared" si="963"/>
        <v>25</v>
      </c>
      <c r="FU752" s="1">
        <v>11</v>
      </c>
      <c r="FV752" s="1">
        <v>14</v>
      </c>
      <c r="FW752" s="20">
        <f t="shared" si="964"/>
        <v>0.44</v>
      </c>
      <c r="FX752" s="5">
        <v>1</v>
      </c>
      <c r="FY752" s="5">
        <v>6</v>
      </c>
      <c r="FZ752" s="22">
        <v>3</v>
      </c>
      <c r="GA752" s="22">
        <v>32</v>
      </c>
      <c r="GB752" s="22">
        <v>0</v>
      </c>
      <c r="GC752" s="22">
        <v>13</v>
      </c>
      <c r="GD752" s="22">
        <v>24</v>
      </c>
      <c r="GE752" s="22">
        <v>4</v>
      </c>
      <c r="GF752" s="22">
        <v>1</v>
      </c>
      <c r="GG752" s="22">
        <v>0</v>
      </c>
      <c r="GH752" s="1">
        <v>37</v>
      </c>
      <c r="GI752" s="1">
        <v>15</v>
      </c>
      <c r="GJ752" s="1">
        <v>41</v>
      </c>
      <c r="GK752" s="1">
        <v>6</v>
      </c>
      <c r="GL752" s="1">
        <v>3</v>
      </c>
      <c r="GM752" s="1">
        <v>1</v>
      </c>
      <c r="GN752" s="31">
        <f t="shared" si="965"/>
        <v>0.33333333333333331</v>
      </c>
      <c r="GO752" s="1">
        <v>0</v>
      </c>
      <c r="GP752" s="1">
        <v>2</v>
      </c>
      <c r="GQ752" s="1">
        <v>1</v>
      </c>
      <c r="GR752" s="1">
        <v>1</v>
      </c>
      <c r="GS752" s="1">
        <v>0</v>
      </c>
      <c r="GT752" s="1">
        <v>0</v>
      </c>
      <c r="GU752" s="1">
        <v>0</v>
      </c>
      <c r="GV752" s="32" t="str">
        <f t="shared" si="966"/>
        <v xml:space="preserve"> </v>
      </c>
      <c r="GW752" s="9">
        <f t="shared" si="967"/>
        <v>6</v>
      </c>
      <c r="GX752" s="10">
        <v>2</v>
      </c>
      <c r="GY752" s="10">
        <v>0.4</v>
      </c>
      <c r="GZ752" s="10">
        <v>2.4</v>
      </c>
      <c r="HA752" s="29">
        <f t="shared" si="968"/>
        <v>0.06</v>
      </c>
      <c r="HB752" s="29">
        <f t="shared" si="969"/>
        <v>0.18595841763160492</v>
      </c>
      <c r="HC752">
        <v>17.2</v>
      </c>
      <c r="HD752">
        <v>15.4</v>
      </c>
      <c r="HE752">
        <v>-4.5</v>
      </c>
      <c r="HF752">
        <v>3.4</v>
      </c>
      <c r="HG752">
        <v>0.7</v>
      </c>
      <c r="HH752">
        <v>-0.1</v>
      </c>
      <c r="HI752">
        <v>4</v>
      </c>
      <c r="HJ752" s="11">
        <f t="shared" si="970"/>
        <v>0.1</v>
      </c>
      <c r="HK752" s="11">
        <f t="shared" si="971"/>
        <v>0.30993069605267487</v>
      </c>
      <c r="HL752">
        <v>99</v>
      </c>
      <c r="HM752">
        <v>0</v>
      </c>
      <c r="HN752">
        <v>0</v>
      </c>
      <c r="HO752">
        <v>8</v>
      </c>
      <c r="HP752" t="s">
        <v>287</v>
      </c>
      <c r="HQ752" s="33">
        <v>3500000</v>
      </c>
      <c r="HR752" s="33">
        <v>0</v>
      </c>
      <c r="HS752" s="30">
        <f t="shared" si="972"/>
        <v>-1.2682926829268295</v>
      </c>
    </row>
    <row r="753" spans="1:227" x14ac:dyDescent="0.2">
      <c r="A753" s="1">
        <v>55</v>
      </c>
      <c r="B753" s="2" t="s">
        <v>3356</v>
      </c>
      <c r="C753" s="2" t="s">
        <v>1850</v>
      </c>
      <c r="D753" s="2" t="s">
        <v>229</v>
      </c>
      <c r="E753" s="2" t="s">
        <v>230</v>
      </c>
      <c r="F753" s="2">
        <v>70</v>
      </c>
      <c r="G753" s="2">
        <v>182</v>
      </c>
      <c r="H753" s="2" t="s">
        <v>231</v>
      </c>
      <c r="J753" s="3">
        <v>27</v>
      </c>
      <c r="K753" s="5" t="s">
        <v>3357</v>
      </c>
      <c r="L753" s="5" t="s">
        <v>3358</v>
      </c>
      <c r="M753" s="5" t="s">
        <v>307</v>
      </c>
      <c r="N753" s="5" t="s">
        <v>320</v>
      </c>
      <c r="O753" s="2" t="s">
        <v>320</v>
      </c>
      <c r="P753" s="2" t="s">
        <v>271</v>
      </c>
      <c r="Q753" s="1">
        <v>2</v>
      </c>
      <c r="R753" s="1">
        <v>0</v>
      </c>
      <c r="S753" s="1">
        <v>0</v>
      </c>
      <c r="T753" s="1">
        <v>0</v>
      </c>
      <c r="U753" s="1">
        <v>-1</v>
      </c>
      <c r="V753" s="1">
        <v>0</v>
      </c>
      <c r="W753" s="20">
        <f t="shared" si="894"/>
        <v>0</v>
      </c>
      <c r="X753" s="6">
        <v>33.2833333333</v>
      </c>
      <c r="Y753" s="6">
        <f t="shared" si="895"/>
        <v>16.64166666665</v>
      </c>
      <c r="Z753" s="1">
        <v>42</v>
      </c>
      <c r="AA753" s="6">
        <f t="shared" si="896"/>
        <v>21</v>
      </c>
      <c r="AB753" s="8">
        <f t="shared" si="897"/>
        <v>0.79246031745952383</v>
      </c>
      <c r="AC753" s="3">
        <f t="shared" si="898"/>
        <v>0</v>
      </c>
      <c r="AD753" s="8">
        <f t="shared" si="899"/>
        <v>0</v>
      </c>
      <c r="AE753" s="20">
        <f t="shared" si="900"/>
        <v>0</v>
      </c>
      <c r="AF753" s="20">
        <f t="shared" si="901"/>
        <v>0</v>
      </c>
      <c r="AG753" s="20">
        <f t="shared" si="902"/>
        <v>0</v>
      </c>
      <c r="AH753" s="3" t="e">
        <f t="shared" si="903"/>
        <v>#VALUE!</v>
      </c>
      <c r="AI753" s="3" t="str">
        <f t="shared" si="904"/>
        <v xml:space="preserve"> </v>
      </c>
      <c r="AJ753" s="3" t="str">
        <f t="shared" si="905"/>
        <v xml:space="preserve"> </v>
      </c>
      <c r="AK753" s="20" t="e">
        <f t="shared" si="906"/>
        <v>#VALUE!</v>
      </c>
      <c r="AL753" s="6">
        <v>0</v>
      </c>
      <c r="AM753" s="1">
        <v>5</v>
      </c>
      <c r="AN753" s="1">
        <v>3</v>
      </c>
      <c r="AO753" s="1">
        <v>1</v>
      </c>
      <c r="AP753" s="1">
        <v>0</v>
      </c>
      <c r="AQ753" s="1">
        <v>0</v>
      </c>
      <c r="AR753" s="6">
        <f t="shared" si="907"/>
        <v>9.0135202804296597</v>
      </c>
      <c r="AS753" s="6">
        <f t="shared" si="908"/>
        <v>5.4081121682577953</v>
      </c>
      <c r="AT753" s="6">
        <f t="shared" si="909"/>
        <v>1.8027040560859315</v>
      </c>
      <c r="AU753" s="6">
        <f t="shared" si="910"/>
        <v>0</v>
      </c>
      <c r="AV753" s="6">
        <f t="shared" si="911"/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7">
        <f>(EA753+FH753+GG753)-(DZ753+FG753+GF753)-((BD753/60)*(-0.29)+(EF753/60)*0.11+(FI753/60)*(-0.33))</f>
        <v>0.15053611111095</v>
      </c>
      <c r="BD753" s="6">
        <v>31.733333333299999</v>
      </c>
      <c r="BE753" s="6">
        <f t="shared" si="912"/>
        <v>15.86666666665</v>
      </c>
      <c r="BF753" s="5">
        <v>15.87</v>
      </c>
      <c r="BG753" s="5">
        <v>36.03</v>
      </c>
      <c r="BH753" s="21">
        <f t="shared" si="913"/>
        <v>0.30578034682080923</v>
      </c>
      <c r="BI753" s="1">
        <v>0</v>
      </c>
      <c r="BJ753" s="22">
        <v>0</v>
      </c>
      <c r="BK753" s="22">
        <v>0</v>
      </c>
      <c r="BL753" s="1">
        <v>0</v>
      </c>
      <c r="BM753" s="1">
        <f t="shared" si="914"/>
        <v>0</v>
      </c>
      <c r="BN753" s="8">
        <f t="shared" si="915"/>
        <v>0</v>
      </c>
      <c r="BO753" s="3">
        <f t="shared" si="916"/>
        <v>0</v>
      </c>
      <c r="BP753" s="20">
        <f t="shared" si="917"/>
        <v>0</v>
      </c>
      <c r="BQ753" s="20">
        <f t="shared" si="918"/>
        <v>0</v>
      </c>
      <c r="BR753" s="20">
        <f t="shared" si="919"/>
        <v>0</v>
      </c>
      <c r="BS753" s="3" t="str">
        <f t="shared" si="920"/>
        <v xml:space="preserve"> </v>
      </c>
      <c r="BV753" s="20" t="str">
        <f t="shared" si="921"/>
        <v xml:space="preserve"> </v>
      </c>
      <c r="BW753" s="5">
        <v>5</v>
      </c>
      <c r="BX753" s="5">
        <v>8</v>
      </c>
      <c r="BY753" s="21">
        <f t="shared" si="922"/>
        <v>0.43333333333333335</v>
      </c>
      <c r="BZ753" s="5">
        <v>4</v>
      </c>
      <c r="CA753" s="5">
        <v>3</v>
      </c>
      <c r="CB753" s="23">
        <f t="shared" si="923"/>
        <v>0.23333333333333334</v>
      </c>
      <c r="CC753" s="5">
        <v>6</v>
      </c>
      <c r="CD753" s="5">
        <v>4</v>
      </c>
      <c r="CE753" s="23">
        <f t="shared" si="924"/>
        <v>0.33333333333333331</v>
      </c>
      <c r="CF753" s="23">
        <f t="shared" si="925"/>
        <v>0.65</v>
      </c>
      <c r="CG753" s="24">
        <v>7</v>
      </c>
      <c r="CH753" s="5">
        <v>10</v>
      </c>
      <c r="CI753" s="5">
        <v>2</v>
      </c>
      <c r="CJ753" s="5">
        <v>6</v>
      </c>
      <c r="CK753">
        <v>14.97174953</v>
      </c>
      <c r="CL753" s="5">
        <v>7.5999999999999998E-2</v>
      </c>
      <c r="CM753" s="5">
        <v>4</v>
      </c>
      <c r="CN753" s="5">
        <v>-1.339</v>
      </c>
      <c r="CO753" s="5">
        <v>3.5230000000000001</v>
      </c>
      <c r="CP753" s="5">
        <v>-2.8970000000000002</v>
      </c>
      <c r="CQ753" s="21">
        <f t="shared" si="926"/>
        <v>0</v>
      </c>
      <c r="CR753" s="25">
        <f t="shared" si="927"/>
        <v>0.9285714285714286</v>
      </c>
      <c r="CS753" s="22">
        <f t="shared" si="928"/>
        <v>928.57142857142856</v>
      </c>
      <c r="CT753" s="21">
        <f t="shared" si="929"/>
        <v>-7.1428571428571397E-2</v>
      </c>
      <c r="CU753" s="26">
        <f t="shared" si="930"/>
        <v>0</v>
      </c>
      <c r="CV753" s="27">
        <f t="shared" si="931"/>
        <v>1.8903591682419663</v>
      </c>
      <c r="CW753" s="27">
        <f t="shared" si="932"/>
        <v>17.013232514177695</v>
      </c>
      <c r="CX753" s="27">
        <f t="shared" si="933"/>
        <v>26.465028355387524</v>
      </c>
      <c r="CY753" s="27">
        <f t="shared" si="934"/>
        <v>45.368620037807183</v>
      </c>
      <c r="CZ753" s="27">
        <f t="shared" si="935"/>
        <v>51.039697542533084</v>
      </c>
      <c r="DA753" s="28">
        <f t="shared" si="936"/>
        <v>-5.6710775047259006</v>
      </c>
      <c r="DB753" s="5">
        <v>0</v>
      </c>
      <c r="DC753" s="5">
        <v>1</v>
      </c>
      <c r="DD753" s="22">
        <v>9</v>
      </c>
      <c r="DE753" s="22">
        <v>13</v>
      </c>
      <c r="DF753" s="22">
        <v>6</v>
      </c>
      <c r="DG753" s="22">
        <v>7</v>
      </c>
      <c r="DH753" s="22">
        <v>6</v>
      </c>
      <c r="DI753" s="22">
        <v>9</v>
      </c>
      <c r="DJ753" s="29">
        <f t="shared" si="937"/>
        <v>-7.803077504725902</v>
      </c>
      <c r="DK753" s="27">
        <f t="shared" si="938"/>
        <v>2.4979184013322233</v>
      </c>
      <c r="DL753" s="27">
        <f t="shared" si="939"/>
        <v>5.8284762697751873</v>
      </c>
      <c r="DM753" s="27">
        <f t="shared" si="940"/>
        <v>29.142381348875936</v>
      </c>
      <c r="DN753" s="27">
        <f t="shared" si="941"/>
        <v>37.468776019983345</v>
      </c>
      <c r="DO753" s="27">
        <f t="shared" si="942"/>
        <v>64.113238967527053</v>
      </c>
      <c r="DP753" s="27">
        <f t="shared" si="943"/>
        <v>66.611157368859296</v>
      </c>
      <c r="DQ753" s="30">
        <f t="shared" si="944"/>
        <v>-3.1731591033936581</v>
      </c>
      <c r="DR753" s="5">
        <v>3</v>
      </c>
      <c r="DS753" s="5">
        <v>7</v>
      </c>
      <c r="DT753" s="5">
        <v>32</v>
      </c>
      <c r="DU753" s="5">
        <v>38</v>
      </c>
      <c r="DV753" s="5">
        <v>11</v>
      </c>
      <c r="DW753" s="5">
        <v>13</v>
      </c>
      <c r="DX753" s="5">
        <v>22</v>
      </c>
      <c r="DY753" s="5">
        <v>31</v>
      </c>
      <c r="DZ753" s="22">
        <v>0</v>
      </c>
      <c r="EA753" s="22">
        <v>0</v>
      </c>
      <c r="EB753" s="22">
        <f t="shared" si="945"/>
        <v>0</v>
      </c>
      <c r="EC753" s="26">
        <f t="shared" si="946"/>
        <v>0</v>
      </c>
      <c r="ED753" s="27">
        <f t="shared" si="947"/>
        <v>0</v>
      </c>
      <c r="EE753" s="27">
        <f t="shared" si="948"/>
        <v>0</v>
      </c>
      <c r="EF753" s="6">
        <v>1.55</v>
      </c>
      <c r="EG753" s="6">
        <f t="shared" si="949"/>
        <v>0.77500000000000002</v>
      </c>
      <c r="EH753" s="5">
        <v>0.77</v>
      </c>
      <c r="EI753" s="5">
        <v>3.33</v>
      </c>
      <c r="EJ753" s="21">
        <f t="shared" si="950"/>
        <v>0.18780487804878052</v>
      </c>
      <c r="EK753" s="1">
        <v>0</v>
      </c>
      <c r="EL753" s="22">
        <v>0</v>
      </c>
      <c r="EM753" s="22">
        <v>0</v>
      </c>
      <c r="EN753" s="1">
        <v>0</v>
      </c>
      <c r="EO753" s="3">
        <f t="shared" si="951"/>
        <v>0</v>
      </c>
      <c r="EP753" s="6">
        <f t="shared" si="952"/>
        <v>0</v>
      </c>
      <c r="EQ753" s="3">
        <f t="shared" si="953"/>
        <v>0</v>
      </c>
      <c r="ER753" s="20">
        <f t="shared" si="954"/>
        <v>0</v>
      </c>
      <c r="ES753" s="20">
        <f t="shared" si="955"/>
        <v>0</v>
      </c>
      <c r="ET753" s="20">
        <f t="shared" si="956"/>
        <v>0</v>
      </c>
      <c r="EU753" s="3" t="str">
        <f t="shared" si="957"/>
        <v xml:space="preserve"> </v>
      </c>
      <c r="EX753" s="20" t="str">
        <f t="shared" si="958"/>
        <v xml:space="preserve"> </v>
      </c>
      <c r="EY753" s="5">
        <v>0</v>
      </c>
      <c r="EZ753" s="5">
        <v>0</v>
      </c>
      <c r="FA753" s="22">
        <v>1</v>
      </c>
      <c r="FB753" s="22">
        <v>0</v>
      </c>
      <c r="FC753" s="22">
        <v>0</v>
      </c>
      <c r="FD753" s="22">
        <v>0</v>
      </c>
      <c r="FE753" s="22">
        <v>0</v>
      </c>
      <c r="FF753" s="22">
        <v>0</v>
      </c>
      <c r="FG753" s="22">
        <v>0</v>
      </c>
      <c r="FH753" s="22">
        <v>0</v>
      </c>
      <c r="FI753" s="6">
        <v>0</v>
      </c>
      <c r="FJ753" s="6">
        <f t="shared" si="959"/>
        <v>0</v>
      </c>
      <c r="FK753" s="5"/>
      <c r="FL753" s="5"/>
      <c r="FM753" s="21" t="str">
        <f t="shared" si="960"/>
        <v xml:space="preserve"> </v>
      </c>
      <c r="FN753" s="1">
        <v>0</v>
      </c>
      <c r="FO753" s="22">
        <v>0</v>
      </c>
      <c r="FP753" s="22">
        <v>0</v>
      </c>
      <c r="FQ753" s="1">
        <v>0</v>
      </c>
      <c r="FR753" s="1">
        <f t="shared" si="961"/>
        <v>0</v>
      </c>
      <c r="FS753" s="3">
        <f t="shared" si="962"/>
        <v>0</v>
      </c>
      <c r="FT753" s="3" t="str">
        <f t="shared" si="963"/>
        <v xml:space="preserve"> </v>
      </c>
      <c r="FW753" s="20" t="str">
        <f t="shared" si="964"/>
        <v xml:space="preserve"> </v>
      </c>
      <c r="FX753" s="5"/>
      <c r="FY753" s="5"/>
      <c r="FZ753" s="22">
        <v>0</v>
      </c>
      <c r="GA753" s="22">
        <v>0</v>
      </c>
      <c r="GB753" s="22">
        <v>0</v>
      </c>
      <c r="GC753" s="22">
        <v>0</v>
      </c>
      <c r="GD753" s="22">
        <v>0</v>
      </c>
      <c r="GE753" s="22">
        <v>0</v>
      </c>
      <c r="GF753" s="22">
        <v>0</v>
      </c>
      <c r="GG753" s="22">
        <v>0</v>
      </c>
      <c r="GH753" s="1">
        <v>0</v>
      </c>
      <c r="GI753" s="1">
        <v>0</v>
      </c>
      <c r="GJ753" s="1">
        <v>1</v>
      </c>
      <c r="GK753" s="1">
        <v>0</v>
      </c>
      <c r="GN753" s="31" t="str">
        <f t="shared" si="965"/>
        <v xml:space="preserve"> 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32" t="str">
        <f t="shared" si="966"/>
        <v xml:space="preserve"> </v>
      </c>
      <c r="GW753" s="9">
        <f t="shared" si="967"/>
        <v>4</v>
      </c>
      <c r="GX753" s="10">
        <v>0</v>
      </c>
      <c r="GY753" s="10">
        <v>0</v>
      </c>
      <c r="GZ753" s="10">
        <v>-0.1</v>
      </c>
      <c r="HA753" s="29">
        <f t="shared" si="968"/>
        <v>-0.05</v>
      </c>
      <c r="HB753" s="29">
        <f t="shared" si="969"/>
        <v>-0.18027040560859317</v>
      </c>
      <c r="HC753">
        <v>0.30000000000000004</v>
      </c>
      <c r="HD753">
        <v>0.30000000000000004</v>
      </c>
      <c r="HE753">
        <v>-1</v>
      </c>
      <c r="HF753">
        <v>-0.1</v>
      </c>
      <c r="HG753">
        <v>-0.1</v>
      </c>
      <c r="HH753">
        <v>0</v>
      </c>
      <c r="HI753">
        <v>-0.2</v>
      </c>
      <c r="HJ753" s="11">
        <f t="shared" si="970"/>
        <v>-0.1</v>
      </c>
      <c r="HK753" s="11">
        <f t="shared" si="971"/>
        <v>-0.36054081121718634</v>
      </c>
      <c r="HL753">
        <v>2</v>
      </c>
      <c r="HM753">
        <v>0</v>
      </c>
      <c r="HN753">
        <v>38</v>
      </c>
      <c r="HO753">
        <v>18</v>
      </c>
      <c r="HP753" t="s">
        <v>1474</v>
      </c>
      <c r="HQ753" s="33">
        <v>170996</v>
      </c>
      <c r="HR753" s="33">
        <v>0</v>
      </c>
      <c r="HS753" s="30">
        <f t="shared" si="972"/>
        <v>-0.48254729933481155</v>
      </c>
    </row>
    <row r="754" spans="1:227" x14ac:dyDescent="0.2">
      <c r="A754" s="1">
        <v>91</v>
      </c>
      <c r="B754" s="2" t="s">
        <v>3359</v>
      </c>
      <c r="C754" s="2" t="s">
        <v>322</v>
      </c>
      <c r="E754" s="2" t="s">
        <v>323</v>
      </c>
      <c r="F754" s="2">
        <v>72</v>
      </c>
      <c r="G754" s="2">
        <v>219</v>
      </c>
      <c r="H754" s="2" t="s">
        <v>231</v>
      </c>
      <c r="I754" s="2" t="s">
        <v>258</v>
      </c>
      <c r="J754" s="3">
        <v>22</v>
      </c>
      <c r="K754" s="5" t="s">
        <v>3360</v>
      </c>
      <c r="L754" s="5" t="s">
        <v>3361</v>
      </c>
      <c r="M754" s="5" t="s">
        <v>3196</v>
      </c>
      <c r="N754" s="5" t="s">
        <v>398</v>
      </c>
      <c r="O754" s="2" t="s">
        <v>398</v>
      </c>
      <c r="P754" s="2" t="s">
        <v>254</v>
      </c>
      <c r="Q754" s="1">
        <v>38</v>
      </c>
      <c r="R754" s="1">
        <v>8</v>
      </c>
      <c r="S754" s="1">
        <v>11</v>
      </c>
      <c r="T754" s="1">
        <v>19</v>
      </c>
      <c r="U754" s="1">
        <v>1</v>
      </c>
      <c r="V754" s="1">
        <v>75</v>
      </c>
      <c r="W754" s="20">
        <f t="shared" si="894"/>
        <v>0.10666666666666667</v>
      </c>
      <c r="X754" s="6">
        <v>509.5833333333</v>
      </c>
      <c r="Y754" s="6">
        <f t="shared" si="895"/>
        <v>13.410087719297369</v>
      </c>
      <c r="Z754" s="1">
        <v>778</v>
      </c>
      <c r="AA754" s="6">
        <f t="shared" si="896"/>
        <v>20.473684210526315</v>
      </c>
      <c r="AB754" s="8">
        <f t="shared" si="897"/>
        <v>0.65499143101966584</v>
      </c>
      <c r="AC754" s="3">
        <f t="shared" si="898"/>
        <v>107.625</v>
      </c>
      <c r="AD754" s="8">
        <f t="shared" si="899"/>
        <v>12.672117743255122</v>
      </c>
      <c r="AE754" s="20">
        <f t="shared" si="900"/>
        <v>0.2857142857142857</v>
      </c>
      <c r="AF754" s="20">
        <f t="shared" si="901"/>
        <v>0.39285714285714285</v>
      </c>
      <c r="AG754" s="20">
        <f t="shared" si="902"/>
        <v>0.6785714285714286</v>
      </c>
      <c r="AH754" s="3" t="e">
        <f t="shared" si="903"/>
        <v>#VALUE!</v>
      </c>
      <c r="AI754" s="3">
        <f t="shared" si="904"/>
        <v>1</v>
      </c>
      <c r="AJ754" s="3" t="str">
        <f t="shared" si="905"/>
        <v xml:space="preserve"> </v>
      </c>
      <c r="AK754" s="20" t="e">
        <f t="shared" si="906"/>
        <v>#VALUE!</v>
      </c>
      <c r="AL754" s="6">
        <v>0</v>
      </c>
      <c r="AM754" s="1">
        <v>28</v>
      </c>
      <c r="AN754" s="1">
        <v>7</v>
      </c>
      <c r="AO754" s="1">
        <v>34</v>
      </c>
      <c r="AP754" s="1">
        <v>6</v>
      </c>
      <c r="AQ754" s="1">
        <v>14</v>
      </c>
      <c r="AR754" s="6">
        <f t="shared" si="907"/>
        <v>3.2968111201964545</v>
      </c>
      <c r="AS754" s="6">
        <f t="shared" si="908"/>
        <v>0.82420278004911363</v>
      </c>
      <c r="AT754" s="6">
        <f t="shared" si="909"/>
        <v>4.0032706459528375</v>
      </c>
      <c r="AU754" s="6">
        <f t="shared" si="910"/>
        <v>0.70645952575638304</v>
      </c>
      <c r="AV754" s="6">
        <f t="shared" si="911"/>
        <v>1.6484055600982273</v>
      </c>
      <c r="AW754" s="1">
        <v>10</v>
      </c>
      <c r="AX754" s="1">
        <v>5</v>
      </c>
      <c r="AY754" s="1">
        <v>0</v>
      </c>
      <c r="AZ754" s="1">
        <v>0</v>
      </c>
      <c r="BA754" s="1">
        <v>0</v>
      </c>
      <c r="BB754" s="1">
        <v>0</v>
      </c>
      <c r="BC754" s="7">
        <f>(EA754+FH754+GG754)-(DZ754+FG754+GF754)-((BD754/60)*(0.11)+(EF754/60)*(-0.14)+(FI754/60)*(0.13))</f>
        <v>5.3480277777777836</v>
      </c>
      <c r="BD754" s="6">
        <v>440.85</v>
      </c>
      <c r="BE754" s="6">
        <f t="shared" si="912"/>
        <v>11.601315789473684</v>
      </c>
      <c r="BF754" s="5">
        <v>11.51</v>
      </c>
      <c r="BG754" s="5">
        <v>36.99</v>
      </c>
      <c r="BH754" s="21">
        <f t="shared" si="913"/>
        <v>0.23731958762886599</v>
      </c>
      <c r="BI754" s="1">
        <v>5</v>
      </c>
      <c r="BJ754" s="22">
        <v>7</v>
      </c>
      <c r="BK754" s="22">
        <v>2</v>
      </c>
      <c r="BL754" s="1">
        <v>9</v>
      </c>
      <c r="BM754" s="1">
        <f t="shared" si="914"/>
        <v>14</v>
      </c>
      <c r="BN754" s="8">
        <f t="shared" si="915"/>
        <v>1.9054100034025176</v>
      </c>
      <c r="BO754" s="3">
        <f t="shared" si="916"/>
        <v>97.125</v>
      </c>
      <c r="BP754" s="20">
        <f t="shared" si="917"/>
        <v>0.3125</v>
      </c>
      <c r="BQ754" s="20">
        <f t="shared" si="918"/>
        <v>0.5625</v>
      </c>
      <c r="BR754" s="20">
        <f t="shared" si="919"/>
        <v>0.875</v>
      </c>
      <c r="BS754" s="3">
        <f t="shared" si="920"/>
        <v>1</v>
      </c>
      <c r="BT754" s="1">
        <v>1</v>
      </c>
      <c r="BU754" s="1">
        <v>0</v>
      </c>
      <c r="BV754" s="20">
        <f t="shared" si="921"/>
        <v>1</v>
      </c>
      <c r="BW754" s="5">
        <v>80</v>
      </c>
      <c r="BX754" s="5">
        <v>96</v>
      </c>
      <c r="BY754" s="21">
        <f t="shared" si="922"/>
        <v>0.44897959183673469</v>
      </c>
      <c r="BZ754" s="5">
        <v>48</v>
      </c>
      <c r="CA754" s="5">
        <v>37</v>
      </c>
      <c r="CB754" s="23">
        <f t="shared" si="923"/>
        <v>0.21683673469387754</v>
      </c>
      <c r="CC754" s="5">
        <v>67</v>
      </c>
      <c r="CD754" s="5">
        <v>64</v>
      </c>
      <c r="CE754" s="23">
        <f t="shared" si="924"/>
        <v>0.33418367346938777</v>
      </c>
      <c r="CF754" s="23">
        <f t="shared" si="925"/>
        <v>0.67432950191570884</v>
      </c>
      <c r="CG754" s="24">
        <v>13</v>
      </c>
      <c r="CH754" s="5">
        <v>201</v>
      </c>
      <c r="CI754" s="5">
        <v>153</v>
      </c>
      <c r="CJ754" s="5">
        <v>130</v>
      </c>
      <c r="CK754">
        <v>15.404016970000001</v>
      </c>
      <c r="CL754" s="5">
        <v>0.32800000000000001</v>
      </c>
      <c r="CM754" s="5">
        <v>9</v>
      </c>
      <c r="CN754" s="5">
        <v>-0.10200000000000001</v>
      </c>
      <c r="CO754" s="5">
        <v>6.4000000000000001E-2</v>
      </c>
      <c r="CP754" s="5">
        <v>3.9830000000000001</v>
      </c>
      <c r="CQ754" s="21">
        <f t="shared" si="926"/>
        <v>7.2072072072072071E-2</v>
      </c>
      <c r="CR754" s="25">
        <f t="shared" si="927"/>
        <v>0.91279069767441856</v>
      </c>
      <c r="CS754" s="22">
        <f t="shared" si="928"/>
        <v>919.9979048816258</v>
      </c>
      <c r="CT754" s="21">
        <f t="shared" si="929"/>
        <v>-1.5137230253509368E-2</v>
      </c>
      <c r="CU754" s="26">
        <f t="shared" si="930"/>
        <v>2.1948877406374319</v>
      </c>
      <c r="CV754" s="27">
        <f t="shared" si="931"/>
        <v>2.0577072568475923</v>
      </c>
      <c r="CW754" s="27">
        <f t="shared" si="932"/>
        <v>30.454067401344368</v>
      </c>
      <c r="CX754" s="27">
        <f t="shared" si="933"/>
        <v>23.595043211852396</v>
      </c>
      <c r="CY754" s="27">
        <f t="shared" si="934"/>
        <v>58.301705610681786</v>
      </c>
      <c r="CZ754" s="27">
        <f t="shared" si="935"/>
        <v>43.074671910009606</v>
      </c>
      <c r="DA754" s="28">
        <f t="shared" si="936"/>
        <v>15.22703370067218</v>
      </c>
      <c r="DB754" s="5">
        <v>16</v>
      </c>
      <c r="DC754" s="5">
        <v>15</v>
      </c>
      <c r="DD754" s="22">
        <v>206</v>
      </c>
      <c r="DE754" s="22">
        <v>157</v>
      </c>
      <c r="DF754" s="22">
        <v>104</v>
      </c>
      <c r="DG754" s="22">
        <v>63</v>
      </c>
      <c r="DH754" s="22">
        <v>79</v>
      </c>
      <c r="DI754" s="22">
        <v>99</v>
      </c>
      <c r="DJ754" s="29">
        <f t="shared" si="937"/>
        <v>6.8681256546951666</v>
      </c>
      <c r="DK754" s="27">
        <f t="shared" si="938"/>
        <v>1.8354889657233104</v>
      </c>
      <c r="DL754" s="27">
        <f t="shared" si="939"/>
        <v>1.9635463354249367</v>
      </c>
      <c r="DM754" s="27">
        <f t="shared" si="940"/>
        <v>26.550561318137191</v>
      </c>
      <c r="DN754" s="27">
        <f t="shared" si="941"/>
        <v>23.349127075596531</v>
      </c>
      <c r="DO754" s="27">
        <f t="shared" si="942"/>
        <v>49.85700260383318</v>
      </c>
      <c r="DP754" s="27">
        <f t="shared" si="943"/>
        <v>47.039740470397398</v>
      </c>
      <c r="DQ754" s="30">
        <f t="shared" si="944"/>
        <v>12.409771567236398</v>
      </c>
      <c r="DR754" s="5">
        <v>43</v>
      </c>
      <c r="DS754" s="5">
        <v>46</v>
      </c>
      <c r="DT754" s="5">
        <v>579</v>
      </c>
      <c r="DU754" s="5">
        <v>501</v>
      </c>
      <c r="DV754" s="5">
        <v>234</v>
      </c>
      <c r="DW754" s="5">
        <v>239</v>
      </c>
      <c r="DX754" s="5">
        <v>316</v>
      </c>
      <c r="DY754" s="5">
        <v>312</v>
      </c>
      <c r="DZ754" s="22">
        <v>5</v>
      </c>
      <c r="EA754" s="22">
        <v>10</v>
      </c>
      <c r="EB754" s="22">
        <f t="shared" si="945"/>
        <v>5</v>
      </c>
      <c r="EC754" s="26">
        <f t="shared" si="946"/>
        <v>0.68050357264375638</v>
      </c>
      <c r="ED754" s="27">
        <f t="shared" si="947"/>
        <v>1.3610071452875128</v>
      </c>
      <c r="EE754" s="27">
        <f t="shared" si="948"/>
        <v>0.68050357264375638</v>
      </c>
      <c r="EF754" s="6">
        <v>67.816666666700002</v>
      </c>
      <c r="EG754" s="6">
        <f t="shared" si="949"/>
        <v>1.7846491228078947</v>
      </c>
      <c r="EH754" s="5">
        <v>1.75</v>
      </c>
      <c r="EI754" s="5">
        <v>3.34</v>
      </c>
      <c r="EJ754" s="21">
        <f t="shared" si="950"/>
        <v>0.34381139489194501</v>
      </c>
      <c r="EK754" s="1">
        <v>3</v>
      </c>
      <c r="EL754" s="22">
        <v>2</v>
      </c>
      <c r="EM754" s="22">
        <v>0</v>
      </c>
      <c r="EN754" s="1">
        <v>2</v>
      </c>
      <c r="EO754" s="3">
        <f t="shared" si="951"/>
        <v>5</v>
      </c>
      <c r="EP754" s="6">
        <f t="shared" si="952"/>
        <v>4.4236913246476162</v>
      </c>
      <c r="EQ754" s="3">
        <f t="shared" si="953"/>
        <v>10.5</v>
      </c>
      <c r="ER754" s="20">
        <f t="shared" si="954"/>
        <v>0.25</v>
      </c>
      <c r="ES754" s="20">
        <f t="shared" si="955"/>
        <v>0.16666666666666666</v>
      </c>
      <c r="ET754" s="20">
        <f t="shared" si="956"/>
        <v>0.41666666666666663</v>
      </c>
      <c r="EU754" s="3" t="str">
        <f t="shared" si="957"/>
        <v xml:space="preserve"> </v>
      </c>
      <c r="EV754" s="1">
        <v>0</v>
      </c>
      <c r="EW754" s="1">
        <v>0</v>
      </c>
      <c r="EX754" s="20" t="str">
        <f t="shared" si="958"/>
        <v xml:space="preserve"> </v>
      </c>
      <c r="EY754" s="5">
        <v>12</v>
      </c>
      <c r="EZ754" s="5">
        <v>0</v>
      </c>
      <c r="FA754" s="22">
        <v>51</v>
      </c>
      <c r="FB754" s="22">
        <v>10</v>
      </c>
      <c r="FC754" s="22">
        <v>29</v>
      </c>
      <c r="FD754" s="22">
        <v>4</v>
      </c>
      <c r="FE754" s="22">
        <v>2</v>
      </c>
      <c r="FF754" s="22">
        <v>29</v>
      </c>
      <c r="FG754" s="22">
        <v>0</v>
      </c>
      <c r="FH754" s="22">
        <v>0</v>
      </c>
      <c r="FI754" s="6">
        <v>0.91666666670000008</v>
      </c>
      <c r="FJ754" s="6">
        <f t="shared" si="959"/>
        <v>2.4122807018421056E-2</v>
      </c>
      <c r="FK754" s="5">
        <v>0.02</v>
      </c>
      <c r="FL754" s="5">
        <v>5</v>
      </c>
      <c r="FM754" s="21">
        <f t="shared" si="960"/>
        <v>3.9840637450199211E-3</v>
      </c>
      <c r="FN754" s="1">
        <v>0</v>
      </c>
      <c r="FO754" s="22">
        <v>0</v>
      </c>
      <c r="FP754" s="22">
        <v>0</v>
      </c>
      <c r="FQ754" s="1">
        <v>0</v>
      </c>
      <c r="FR754" s="1">
        <f t="shared" si="961"/>
        <v>0</v>
      </c>
      <c r="FS754" s="3">
        <f t="shared" si="962"/>
        <v>0</v>
      </c>
      <c r="FT754" s="3" t="str">
        <f t="shared" si="963"/>
        <v xml:space="preserve"> </v>
      </c>
      <c r="FU754" s="1">
        <v>0</v>
      </c>
      <c r="FV754" s="1">
        <v>0</v>
      </c>
      <c r="FW754" s="20" t="str">
        <f t="shared" si="964"/>
        <v xml:space="preserve"> </v>
      </c>
      <c r="FX754" s="5">
        <v>0</v>
      </c>
      <c r="FY754" s="5">
        <v>0</v>
      </c>
      <c r="FZ754" s="22">
        <v>0</v>
      </c>
      <c r="GA754" s="22">
        <v>0</v>
      </c>
      <c r="GB754" s="22">
        <v>0</v>
      </c>
      <c r="GC754" s="22">
        <v>1</v>
      </c>
      <c r="GD754" s="22">
        <v>0</v>
      </c>
      <c r="GE754" s="22">
        <v>0</v>
      </c>
      <c r="GF754" s="22">
        <v>0</v>
      </c>
      <c r="GG754" s="22">
        <v>1</v>
      </c>
      <c r="GH754" s="1">
        <v>28</v>
      </c>
      <c r="GI754" s="1">
        <v>12</v>
      </c>
      <c r="GJ754" s="1">
        <v>15</v>
      </c>
      <c r="GK754" s="1">
        <v>0</v>
      </c>
      <c r="GL754" s="1">
        <v>2</v>
      </c>
      <c r="GM754" s="1">
        <v>0</v>
      </c>
      <c r="GN754" s="31">
        <f t="shared" si="965"/>
        <v>0</v>
      </c>
      <c r="GO754" s="1">
        <v>0</v>
      </c>
      <c r="GP754" s="1">
        <v>1</v>
      </c>
      <c r="GQ754" s="1">
        <v>0</v>
      </c>
      <c r="GR754" s="1">
        <v>1</v>
      </c>
      <c r="GS754" s="1">
        <v>0</v>
      </c>
      <c r="GT754" s="1">
        <v>0</v>
      </c>
      <c r="GU754" s="1">
        <v>0</v>
      </c>
      <c r="GV754" s="32" t="str">
        <f t="shared" si="966"/>
        <v xml:space="preserve"> </v>
      </c>
      <c r="GW754" s="9">
        <f t="shared" si="967"/>
        <v>3</v>
      </c>
      <c r="GX754" s="10">
        <v>1.5</v>
      </c>
      <c r="GY754" s="10">
        <v>0.8</v>
      </c>
      <c r="GZ754" s="10">
        <v>2.2999999999999998</v>
      </c>
      <c r="HA754" s="29">
        <f t="shared" si="968"/>
        <v>6.0526315789473678E-2</v>
      </c>
      <c r="HB754" s="29">
        <f t="shared" si="969"/>
        <v>0.27080948487328016</v>
      </c>
      <c r="HC754">
        <v>13.2</v>
      </c>
      <c r="HD754">
        <v>9.5</v>
      </c>
      <c r="HE754">
        <v>2.6</v>
      </c>
      <c r="HF754">
        <v>1.8</v>
      </c>
      <c r="HG754">
        <v>1</v>
      </c>
      <c r="HH754">
        <v>-0.60000000000000009</v>
      </c>
      <c r="HI754">
        <v>2.2000000000000002</v>
      </c>
      <c r="HJ754" s="11">
        <f t="shared" si="970"/>
        <v>5.789473684210527E-2</v>
      </c>
      <c r="HK754" s="11">
        <f t="shared" si="971"/>
        <v>0.25903515944400718</v>
      </c>
      <c r="HL754">
        <v>99</v>
      </c>
      <c r="HM754">
        <v>0</v>
      </c>
      <c r="HN754">
        <v>0</v>
      </c>
      <c r="HO754">
        <v>10</v>
      </c>
      <c r="HP754" t="s">
        <v>540</v>
      </c>
      <c r="HQ754" s="33">
        <v>900000</v>
      </c>
      <c r="HR754" s="33">
        <v>850000</v>
      </c>
      <c r="HS754" s="30">
        <f t="shared" si="972"/>
        <v>1.4975609756097561</v>
      </c>
    </row>
    <row r="755" spans="1:227" x14ac:dyDescent="0.2">
      <c r="A755" s="1">
        <v>68</v>
      </c>
      <c r="B755" s="2" t="s">
        <v>3362</v>
      </c>
      <c r="C755" s="2" t="s">
        <v>573</v>
      </c>
      <c r="D755" s="2" t="s">
        <v>257</v>
      </c>
      <c r="E755" s="2" t="s">
        <v>240</v>
      </c>
      <c r="F755" s="2">
        <v>72</v>
      </c>
      <c r="G755" s="2">
        <v>205</v>
      </c>
      <c r="H755" s="2" t="s">
        <v>249</v>
      </c>
      <c r="J755" s="3">
        <v>28</v>
      </c>
      <c r="K755" s="5" t="s">
        <v>3363</v>
      </c>
      <c r="L755" s="5" t="s">
        <v>3364</v>
      </c>
      <c r="M755" s="5" t="s">
        <v>514</v>
      </c>
      <c r="N755" s="5" t="s">
        <v>463</v>
      </c>
      <c r="O755" s="2" t="s">
        <v>463</v>
      </c>
      <c r="P755" s="2" t="s">
        <v>254</v>
      </c>
      <c r="Q755" s="1">
        <v>2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20">
        <f t="shared" si="894"/>
        <v>0</v>
      </c>
      <c r="X755" s="6">
        <v>9.85</v>
      </c>
      <c r="Y755" s="6">
        <f t="shared" si="895"/>
        <v>4.9249999999999998</v>
      </c>
      <c r="Z755" s="1">
        <v>16</v>
      </c>
      <c r="AA755" s="6">
        <f t="shared" si="896"/>
        <v>8</v>
      </c>
      <c r="AB755" s="8">
        <f t="shared" si="897"/>
        <v>0.61562499999999998</v>
      </c>
      <c r="AC755" s="3">
        <f t="shared" si="898"/>
        <v>0</v>
      </c>
      <c r="AD755" s="8">
        <f t="shared" si="899"/>
        <v>0</v>
      </c>
      <c r="AE755" s="20">
        <f t="shared" si="900"/>
        <v>0</v>
      </c>
      <c r="AF755" s="20">
        <f t="shared" si="901"/>
        <v>0</v>
      </c>
      <c r="AG755" s="20">
        <f t="shared" si="902"/>
        <v>0</v>
      </c>
      <c r="AH755" s="3" t="e">
        <f t="shared" si="903"/>
        <v>#VALUE!</v>
      </c>
      <c r="AI755" s="3" t="str">
        <f t="shared" si="904"/>
        <v xml:space="preserve"> </v>
      </c>
      <c r="AJ755" s="3" t="str">
        <f t="shared" si="905"/>
        <v xml:space="preserve"> </v>
      </c>
      <c r="AK755" s="20" t="e">
        <f t="shared" si="906"/>
        <v>#VALUE!</v>
      </c>
      <c r="AL755" s="6">
        <v>0</v>
      </c>
      <c r="AM755" s="1">
        <v>4</v>
      </c>
      <c r="AN755" s="1">
        <v>2</v>
      </c>
      <c r="AO755" s="1">
        <v>0</v>
      </c>
      <c r="AP755" s="1">
        <v>0</v>
      </c>
      <c r="AQ755" s="1">
        <v>1</v>
      </c>
      <c r="AR755" s="6">
        <f t="shared" si="907"/>
        <v>24.365482233502537</v>
      </c>
      <c r="AS755" s="6">
        <f t="shared" si="908"/>
        <v>12.182741116751268</v>
      </c>
      <c r="AT755" s="6">
        <f t="shared" si="909"/>
        <v>0</v>
      </c>
      <c r="AU755" s="6">
        <f t="shared" si="910"/>
        <v>0</v>
      </c>
      <c r="AV755" s="6">
        <f t="shared" si="911"/>
        <v>6.0913705583756341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7">
        <f>(EA755+FH755+GG755)-(DZ755+FG755+GF755)-((BD755/60)*(0.11)+(EF755/60)*(-0.14)+(FI755/60)*(0.13))</f>
        <v>0.98208055555541662</v>
      </c>
      <c r="BD755" s="6">
        <v>9.8166666666999998</v>
      </c>
      <c r="BE755" s="6">
        <f t="shared" si="912"/>
        <v>4.9083333333499999</v>
      </c>
      <c r="BF755" s="5">
        <v>4.91</v>
      </c>
      <c r="BG755" s="5">
        <v>40.47</v>
      </c>
      <c r="BH755" s="21">
        <f t="shared" si="913"/>
        <v>0.10819744380784488</v>
      </c>
      <c r="BI755" s="1">
        <v>0</v>
      </c>
      <c r="BJ755" s="22">
        <v>0</v>
      </c>
      <c r="BK755" s="22">
        <v>0</v>
      </c>
      <c r="BL755" s="1">
        <v>0</v>
      </c>
      <c r="BM755" s="1">
        <f t="shared" si="914"/>
        <v>0</v>
      </c>
      <c r="BN755" s="8">
        <f t="shared" si="915"/>
        <v>0</v>
      </c>
      <c r="BO755" s="3">
        <f t="shared" si="916"/>
        <v>0</v>
      </c>
      <c r="BP755" s="20">
        <f t="shared" si="917"/>
        <v>0</v>
      </c>
      <c r="BQ755" s="20">
        <f t="shared" si="918"/>
        <v>0</v>
      </c>
      <c r="BR755" s="20">
        <f t="shared" si="919"/>
        <v>0</v>
      </c>
      <c r="BS755" s="3" t="str">
        <f t="shared" si="920"/>
        <v xml:space="preserve"> </v>
      </c>
      <c r="BT755" s="1">
        <v>0</v>
      </c>
      <c r="BU755" s="1">
        <v>0</v>
      </c>
      <c r="BV755" s="20" t="str">
        <f t="shared" si="921"/>
        <v xml:space="preserve"> </v>
      </c>
      <c r="BW755" s="5">
        <v>0</v>
      </c>
      <c r="BX755" s="5">
        <v>3</v>
      </c>
      <c r="BY755" s="21">
        <f t="shared" si="922"/>
        <v>0.33333333333333331</v>
      </c>
      <c r="BZ755" s="5">
        <v>1</v>
      </c>
      <c r="CA755" s="5">
        <v>2</v>
      </c>
      <c r="CB755" s="23">
        <f t="shared" si="923"/>
        <v>0.33333333333333331</v>
      </c>
      <c r="CC755" s="5">
        <v>3</v>
      </c>
      <c r="CD755" s="5">
        <v>0</v>
      </c>
      <c r="CE755" s="23">
        <f t="shared" si="924"/>
        <v>0.33333333333333331</v>
      </c>
      <c r="CF755" s="23">
        <f t="shared" si="925"/>
        <v>0.5</v>
      </c>
      <c r="CG755" s="24">
        <v>6</v>
      </c>
      <c r="CH755" s="5">
        <v>3</v>
      </c>
      <c r="CI755" s="5">
        <v>5</v>
      </c>
      <c r="CJ755" s="5">
        <v>3</v>
      </c>
      <c r="CK755">
        <v>14.18221784</v>
      </c>
      <c r="CL755" s="5">
        <v>0.77900000000000003</v>
      </c>
      <c r="CM755" s="5">
        <v>3</v>
      </c>
      <c r="CN755" s="5">
        <v>-4.0069999999999997</v>
      </c>
      <c r="CO755" s="5">
        <v>-6.4550000000000001</v>
      </c>
      <c r="CP755" s="5">
        <v>3.8660000000000001</v>
      </c>
      <c r="CQ755" s="21">
        <f t="shared" si="926"/>
        <v>0</v>
      </c>
      <c r="CR755" s="25">
        <f t="shared" si="927"/>
        <v>1</v>
      </c>
      <c r="CS755" s="22">
        <f t="shared" si="928"/>
        <v>1000</v>
      </c>
      <c r="CT755" s="21">
        <f t="shared" si="929"/>
        <v>0</v>
      </c>
      <c r="CU755" s="26">
        <f t="shared" si="930"/>
        <v>0</v>
      </c>
      <c r="CV755" s="27">
        <f t="shared" si="931"/>
        <v>0</v>
      </c>
      <c r="CW755" s="27">
        <f t="shared" si="932"/>
        <v>18.329938900203665</v>
      </c>
      <c r="CX755" s="27">
        <f t="shared" si="933"/>
        <v>18.329938900203665</v>
      </c>
      <c r="CY755" s="27">
        <f t="shared" si="934"/>
        <v>36.65987780040733</v>
      </c>
      <c r="CZ755" s="27">
        <f t="shared" si="935"/>
        <v>54.989816700611001</v>
      </c>
      <c r="DA755" s="28">
        <f t="shared" si="936"/>
        <v>-18.329938900203672</v>
      </c>
      <c r="DB755" s="5">
        <v>0</v>
      </c>
      <c r="DC755" s="5">
        <v>0</v>
      </c>
      <c r="DD755" s="22">
        <v>3</v>
      </c>
      <c r="DE755" s="22">
        <v>3</v>
      </c>
      <c r="DF755" s="22">
        <v>0</v>
      </c>
      <c r="DG755" s="22">
        <v>1</v>
      </c>
      <c r="DH755" s="22">
        <v>5</v>
      </c>
      <c r="DI755" s="22">
        <v>3</v>
      </c>
      <c r="DJ755" s="29">
        <f t="shared" si="937"/>
        <v>-26.292938900203673</v>
      </c>
      <c r="DK755" s="27">
        <f t="shared" si="938"/>
        <v>2.2238695329873979</v>
      </c>
      <c r="DL755" s="27">
        <f t="shared" si="939"/>
        <v>0</v>
      </c>
      <c r="DM755" s="27">
        <f t="shared" si="940"/>
        <v>33.358042994810972</v>
      </c>
      <c r="DN755" s="27">
        <f t="shared" si="941"/>
        <v>22.23869532987398</v>
      </c>
      <c r="DO755" s="27">
        <f t="shared" si="942"/>
        <v>61.52705707931802</v>
      </c>
      <c r="DP755" s="27">
        <f t="shared" si="943"/>
        <v>55.596738324684956</v>
      </c>
      <c r="DQ755" s="30">
        <f t="shared" si="944"/>
        <v>-24.260257654836735</v>
      </c>
      <c r="DR755" s="5">
        <v>3</v>
      </c>
      <c r="DS755" s="5">
        <v>0</v>
      </c>
      <c r="DT755" s="5">
        <v>42</v>
      </c>
      <c r="DU755" s="5">
        <v>30</v>
      </c>
      <c r="DV755" s="5">
        <v>20</v>
      </c>
      <c r="DW755" s="5">
        <v>12</v>
      </c>
      <c r="DX755" s="5">
        <v>33</v>
      </c>
      <c r="DY755" s="5">
        <v>18</v>
      </c>
      <c r="DZ755" s="22">
        <v>0</v>
      </c>
      <c r="EA755" s="22">
        <v>1</v>
      </c>
      <c r="EB755" s="22">
        <f t="shared" si="945"/>
        <v>1</v>
      </c>
      <c r="EC755" s="26">
        <f t="shared" si="946"/>
        <v>0</v>
      </c>
      <c r="ED755" s="27">
        <f t="shared" si="947"/>
        <v>6.1120543293510625</v>
      </c>
      <c r="EE755" s="27">
        <f t="shared" si="948"/>
        <v>6.1120543293510625</v>
      </c>
      <c r="EF755" s="6">
        <v>3.3333333300000004E-2</v>
      </c>
      <c r="EG755" s="6">
        <f t="shared" si="949"/>
        <v>1.6666666650000002E-2</v>
      </c>
      <c r="EH755" s="5">
        <v>0.02</v>
      </c>
      <c r="EI755" s="5">
        <v>4.3499999999999996</v>
      </c>
      <c r="EJ755" s="21">
        <f t="shared" si="950"/>
        <v>4.5766590389016027E-3</v>
      </c>
      <c r="EK755" s="1">
        <v>0</v>
      </c>
      <c r="EL755" s="22">
        <v>0</v>
      </c>
      <c r="EM755" s="22">
        <v>0</v>
      </c>
      <c r="EN755" s="1">
        <v>0</v>
      </c>
      <c r="EO755" s="3">
        <f t="shared" si="951"/>
        <v>0</v>
      </c>
      <c r="EP755" s="6">
        <f t="shared" si="952"/>
        <v>0</v>
      </c>
      <c r="EQ755" s="3">
        <f t="shared" si="953"/>
        <v>0</v>
      </c>
      <c r="ER755" s="20">
        <f t="shared" si="954"/>
        <v>0</v>
      </c>
      <c r="ES755" s="20">
        <f t="shared" si="955"/>
        <v>0</v>
      </c>
      <c r="ET755" s="20">
        <f t="shared" si="956"/>
        <v>0</v>
      </c>
      <c r="EU755" s="3" t="str">
        <f t="shared" si="957"/>
        <v xml:space="preserve"> </v>
      </c>
      <c r="EV755" s="1">
        <v>0</v>
      </c>
      <c r="EW755" s="1">
        <v>0</v>
      </c>
      <c r="EX755" s="20" t="str">
        <f t="shared" si="958"/>
        <v xml:space="preserve"> </v>
      </c>
      <c r="EY755" s="5">
        <v>0</v>
      </c>
      <c r="EZ755" s="5">
        <v>0</v>
      </c>
      <c r="FA755" s="22">
        <v>0</v>
      </c>
      <c r="FB755" s="22">
        <v>0</v>
      </c>
      <c r="FC755" s="22">
        <v>0</v>
      </c>
      <c r="FD755" s="22">
        <v>0</v>
      </c>
      <c r="FE755" s="22">
        <v>0</v>
      </c>
      <c r="FF755" s="22">
        <v>0</v>
      </c>
      <c r="FG755" s="22">
        <v>0</v>
      </c>
      <c r="FH755" s="22">
        <v>0</v>
      </c>
      <c r="FI755" s="6">
        <v>0</v>
      </c>
      <c r="FJ755" s="6">
        <f t="shared" si="959"/>
        <v>0</v>
      </c>
      <c r="FK755" s="5"/>
      <c r="FL755" s="5"/>
      <c r="FM755" s="21" t="str">
        <f t="shared" si="960"/>
        <v xml:space="preserve"> </v>
      </c>
      <c r="FN755" s="1">
        <v>0</v>
      </c>
      <c r="FO755" s="22">
        <v>0</v>
      </c>
      <c r="FP755" s="22">
        <v>0</v>
      </c>
      <c r="FQ755" s="1">
        <v>0</v>
      </c>
      <c r="FR755" s="1">
        <f t="shared" si="961"/>
        <v>0</v>
      </c>
      <c r="FS755" s="3">
        <f t="shared" si="962"/>
        <v>0</v>
      </c>
      <c r="FT755" s="3" t="str">
        <f t="shared" si="963"/>
        <v xml:space="preserve"> </v>
      </c>
      <c r="FU755" s="1">
        <v>0</v>
      </c>
      <c r="FV755" s="1">
        <v>0</v>
      </c>
      <c r="FW755" s="20" t="str">
        <f t="shared" si="964"/>
        <v xml:space="preserve"> </v>
      </c>
      <c r="FX755" s="5"/>
      <c r="FY755" s="5"/>
      <c r="FZ755" s="22">
        <v>0</v>
      </c>
      <c r="GA755" s="22">
        <v>0</v>
      </c>
      <c r="GB755" s="22">
        <v>0</v>
      </c>
      <c r="GC755" s="22">
        <v>0</v>
      </c>
      <c r="GD755" s="22">
        <v>0</v>
      </c>
      <c r="GE755" s="22">
        <v>0</v>
      </c>
      <c r="GF755" s="22">
        <v>0</v>
      </c>
      <c r="GG755" s="22">
        <v>0</v>
      </c>
      <c r="GH755" s="1">
        <v>0</v>
      </c>
      <c r="GI755" s="1">
        <v>0</v>
      </c>
      <c r="GJ755" s="1">
        <v>0</v>
      </c>
      <c r="GK755" s="1">
        <v>0</v>
      </c>
      <c r="GN755" s="31" t="str">
        <f t="shared" si="965"/>
        <v xml:space="preserve"> 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32" t="str">
        <f t="shared" si="966"/>
        <v xml:space="preserve"> </v>
      </c>
      <c r="GW755" s="9">
        <f t="shared" si="967"/>
        <v>5</v>
      </c>
      <c r="GX755" s="10">
        <v>0</v>
      </c>
      <c r="GY755" s="10">
        <v>0</v>
      </c>
      <c r="GZ755" s="10">
        <v>0</v>
      </c>
      <c r="HA755" s="29">
        <f t="shared" si="968"/>
        <v>0</v>
      </c>
      <c r="HB755" s="29">
        <f t="shared" si="969"/>
        <v>0</v>
      </c>
      <c r="HC755">
        <v>0.1</v>
      </c>
      <c r="HD755">
        <v>0.1</v>
      </c>
      <c r="HE755">
        <v>0</v>
      </c>
      <c r="HF755">
        <v>0</v>
      </c>
      <c r="HG755">
        <v>0</v>
      </c>
      <c r="HH755">
        <v>0</v>
      </c>
      <c r="HI755">
        <v>0</v>
      </c>
      <c r="HJ755" s="11">
        <f t="shared" si="970"/>
        <v>0</v>
      </c>
      <c r="HK755" s="11">
        <f t="shared" si="971"/>
        <v>0</v>
      </c>
      <c r="HL755">
        <v>10</v>
      </c>
      <c r="HM755">
        <v>0</v>
      </c>
      <c r="HN755">
        <v>0</v>
      </c>
      <c r="HQ755" s="33">
        <v>60606</v>
      </c>
      <c r="HR755" s="33">
        <v>0</v>
      </c>
      <c r="HS755" s="30">
        <f t="shared" si="972"/>
        <v>-1.7738252771618616E-2</v>
      </c>
    </row>
    <row r="756" spans="1:227" x14ac:dyDescent="0.2">
      <c r="A756" s="1">
        <v>21</v>
      </c>
      <c r="B756" s="2" t="s">
        <v>3365</v>
      </c>
      <c r="C756" s="2" t="s">
        <v>2072</v>
      </c>
      <c r="E756" s="2" t="s">
        <v>900</v>
      </c>
      <c r="F756" s="2">
        <v>70</v>
      </c>
      <c r="G756" s="2">
        <v>186</v>
      </c>
      <c r="H756" s="2" t="s">
        <v>231</v>
      </c>
      <c r="I756" s="2" t="s">
        <v>258</v>
      </c>
      <c r="J756" s="3">
        <v>23</v>
      </c>
      <c r="K756" s="5" t="s">
        <v>3366</v>
      </c>
      <c r="L756" s="5" t="s">
        <v>3367</v>
      </c>
      <c r="M756" s="5" t="s">
        <v>1370</v>
      </c>
      <c r="N756" s="5" t="s">
        <v>235</v>
      </c>
      <c r="O756" s="2" t="s">
        <v>235</v>
      </c>
      <c r="P756" s="2" t="s">
        <v>314</v>
      </c>
      <c r="Q756" s="1">
        <v>18</v>
      </c>
      <c r="R756" s="1">
        <v>4</v>
      </c>
      <c r="S756" s="1">
        <v>3</v>
      </c>
      <c r="T756" s="1">
        <v>7</v>
      </c>
      <c r="U756" s="1">
        <v>2</v>
      </c>
      <c r="V756" s="1">
        <v>32</v>
      </c>
      <c r="W756" s="20">
        <f t="shared" si="894"/>
        <v>0.125</v>
      </c>
      <c r="X756" s="6">
        <v>204.73333333330001</v>
      </c>
      <c r="Y756" s="6">
        <f t="shared" si="895"/>
        <v>11.374074074072222</v>
      </c>
      <c r="Z756" s="1">
        <v>271</v>
      </c>
      <c r="AA756" s="6">
        <f t="shared" si="896"/>
        <v>15.055555555555555</v>
      </c>
      <c r="AB756" s="8">
        <f t="shared" si="897"/>
        <v>0.75547355473542444</v>
      </c>
      <c r="AC756" s="3">
        <f t="shared" si="898"/>
        <v>21.25</v>
      </c>
      <c r="AD756" s="8">
        <f t="shared" si="899"/>
        <v>6.2276131553250131</v>
      </c>
      <c r="AE756" s="20">
        <f t="shared" si="900"/>
        <v>0.44444444444444442</v>
      </c>
      <c r="AF756" s="20">
        <f t="shared" si="901"/>
        <v>0.33333333333333331</v>
      </c>
      <c r="AG756" s="20">
        <f t="shared" si="902"/>
        <v>0.77777777777777768</v>
      </c>
      <c r="AH756" s="3" t="e">
        <f t="shared" si="903"/>
        <v>#VALUE!</v>
      </c>
      <c r="AI756" s="3">
        <f t="shared" si="904"/>
        <v>1</v>
      </c>
      <c r="AJ756" s="3" t="str">
        <f t="shared" si="905"/>
        <v xml:space="preserve"> </v>
      </c>
      <c r="AK756" s="20" t="e">
        <f t="shared" si="906"/>
        <v>#VALUE!</v>
      </c>
      <c r="AL756" s="6">
        <v>0.1</v>
      </c>
      <c r="AM756" s="1">
        <v>9</v>
      </c>
      <c r="AN756" s="1">
        <v>5</v>
      </c>
      <c r="AO756" s="1">
        <v>11</v>
      </c>
      <c r="AP756" s="1">
        <v>2</v>
      </c>
      <c r="AQ756" s="1">
        <v>5</v>
      </c>
      <c r="AR756" s="6">
        <f t="shared" si="907"/>
        <v>2.6375773363729467</v>
      </c>
      <c r="AS756" s="6">
        <f t="shared" si="908"/>
        <v>1.4653207424294146</v>
      </c>
      <c r="AT756" s="6">
        <f t="shared" si="909"/>
        <v>3.2237056333447121</v>
      </c>
      <c r="AU756" s="6">
        <f t="shared" si="910"/>
        <v>0.58612829697176594</v>
      </c>
      <c r="AV756" s="6">
        <f t="shared" si="911"/>
        <v>1.4653207424294146</v>
      </c>
      <c r="AW756" s="1">
        <v>4</v>
      </c>
      <c r="AX756" s="1">
        <v>2</v>
      </c>
      <c r="AY756" s="1">
        <v>0</v>
      </c>
      <c r="AZ756" s="1">
        <v>0</v>
      </c>
      <c r="BA756" s="1">
        <v>0</v>
      </c>
      <c r="BB756" s="1">
        <v>0</v>
      </c>
      <c r="BC756" s="7">
        <f>(EA756+FH756+GG756)-(DZ756+FG756+GF756)-((BD756/60)*(0.11)+(EF756/60)*(-0.14)+(FI756/60)*(0.13))</f>
        <v>1.7609750000000166</v>
      </c>
      <c r="BD756" s="6">
        <v>172.01666666669999</v>
      </c>
      <c r="BE756" s="6">
        <f t="shared" si="912"/>
        <v>9.556481481483333</v>
      </c>
      <c r="BF756" s="5">
        <v>9.56</v>
      </c>
      <c r="BG756" s="5">
        <v>38.53</v>
      </c>
      <c r="BH756" s="21">
        <f t="shared" si="913"/>
        <v>0.19879392805156998</v>
      </c>
      <c r="BI756" s="1">
        <v>3</v>
      </c>
      <c r="BJ756" s="22">
        <v>2</v>
      </c>
      <c r="BK756" s="22">
        <v>1</v>
      </c>
      <c r="BL756" s="1">
        <v>3</v>
      </c>
      <c r="BM756" s="1">
        <f t="shared" si="914"/>
        <v>6</v>
      </c>
      <c r="BN756" s="8">
        <f t="shared" si="915"/>
        <v>2.0928204631330121</v>
      </c>
      <c r="BO756" s="3">
        <f t="shared" si="916"/>
        <v>21.25</v>
      </c>
      <c r="BP756" s="20">
        <f t="shared" si="917"/>
        <v>0.375</v>
      </c>
      <c r="BQ756" s="20">
        <f t="shared" si="918"/>
        <v>0.375</v>
      </c>
      <c r="BR756" s="20">
        <f t="shared" si="919"/>
        <v>0.75</v>
      </c>
      <c r="BS756" s="3">
        <f t="shared" si="920"/>
        <v>1</v>
      </c>
      <c r="BT756" s="1">
        <v>1</v>
      </c>
      <c r="BU756" s="1">
        <v>0</v>
      </c>
      <c r="BV756" s="20">
        <f t="shared" si="921"/>
        <v>1</v>
      </c>
      <c r="BW756" s="5">
        <v>28</v>
      </c>
      <c r="BX756" s="5">
        <v>20</v>
      </c>
      <c r="BY756" s="21">
        <f t="shared" si="922"/>
        <v>0.33103448275862069</v>
      </c>
      <c r="BZ756" s="5">
        <v>21</v>
      </c>
      <c r="CA756" s="5">
        <v>27</v>
      </c>
      <c r="CB756" s="23">
        <f t="shared" si="923"/>
        <v>0.33103448275862069</v>
      </c>
      <c r="CC756" s="5">
        <v>20</v>
      </c>
      <c r="CD756" s="5">
        <v>29</v>
      </c>
      <c r="CE756" s="23">
        <f t="shared" si="924"/>
        <v>0.33793103448275863</v>
      </c>
      <c r="CF756" s="23">
        <f t="shared" si="925"/>
        <v>0.5</v>
      </c>
      <c r="CG756" s="24">
        <v>1</v>
      </c>
      <c r="CH756" s="5">
        <v>60</v>
      </c>
      <c r="CI756" s="5">
        <v>50</v>
      </c>
      <c r="CJ756" s="5">
        <v>43</v>
      </c>
      <c r="CK756">
        <v>14.36900239</v>
      </c>
      <c r="CL756" s="5">
        <v>-2.2090000000000001</v>
      </c>
      <c r="CM756" s="5">
        <v>14</v>
      </c>
      <c r="CN756" s="5">
        <v>-2.617</v>
      </c>
      <c r="CO756" s="5">
        <v>1.3160000000000001</v>
      </c>
      <c r="CP756" s="5">
        <v>7.5529999999999999</v>
      </c>
      <c r="CQ756" s="21">
        <f t="shared" si="926"/>
        <v>9.4117647058823528E-2</v>
      </c>
      <c r="CR756" s="25">
        <f t="shared" si="927"/>
        <v>0.90476190476190477</v>
      </c>
      <c r="CS756" s="22">
        <f t="shared" si="928"/>
        <v>914.17366946778714</v>
      </c>
      <c r="CT756" s="21">
        <f t="shared" si="929"/>
        <v>-1.1204481792717047E-3</v>
      </c>
      <c r="CU756" s="26">
        <f t="shared" si="930"/>
        <v>2.7894002789400276</v>
      </c>
      <c r="CV756" s="27">
        <f t="shared" si="931"/>
        <v>2.0920502092050208</v>
      </c>
      <c r="CW756" s="27">
        <f t="shared" si="932"/>
        <v>29.637377963737794</v>
      </c>
      <c r="CX756" s="27">
        <f t="shared" si="933"/>
        <v>21.96652719665272</v>
      </c>
      <c r="CY756" s="27">
        <f t="shared" si="934"/>
        <v>59.972105997210598</v>
      </c>
      <c r="CZ756" s="27">
        <f t="shared" si="935"/>
        <v>39.051603905160391</v>
      </c>
      <c r="DA756" s="28">
        <f t="shared" si="936"/>
        <v>20.920502092050206</v>
      </c>
      <c r="DB756" s="5">
        <v>8</v>
      </c>
      <c r="DC756" s="5">
        <v>6</v>
      </c>
      <c r="DD756" s="22">
        <v>77</v>
      </c>
      <c r="DE756" s="22">
        <v>57</v>
      </c>
      <c r="DF756" s="22">
        <v>38</v>
      </c>
      <c r="DG756" s="22">
        <v>20</v>
      </c>
      <c r="DH756" s="22">
        <v>29</v>
      </c>
      <c r="DI756" s="22">
        <v>49</v>
      </c>
      <c r="DJ756" s="29">
        <f t="shared" si="937"/>
        <v>10.660502092050207</v>
      </c>
      <c r="DK756" s="27">
        <f t="shared" si="938"/>
        <v>2.1628168526689162</v>
      </c>
      <c r="DL756" s="27">
        <f t="shared" si="939"/>
        <v>1.8167661562418895</v>
      </c>
      <c r="DM756" s="27">
        <f t="shared" si="940"/>
        <v>28.37615710701618</v>
      </c>
      <c r="DN756" s="27">
        <f t="shared" si="941"/>
        <v>31.231075352539147</v>
      </c>
      <c r="DO756" s="27">
        <f t="shared" si="942"/>
        <v>50.782939700666148</v>
      </c>
      <c r="DP756" s="27">
        <f t="shared" si="943"/>
        <v>53.551345272082365</v>
      </c>
      <c r="DQ756" s="30">
        <f t="shared" si="944"/>
        <v>23.688907663466424</v>
      </c>
      <c r="DR756" s="5">
        <v>25</v>
      </c>
      <c r="DS756" s="5">
        <v>21</v>
      </c>
      <c r="DT756" s="5">
        <v>303</v>
      </c>
      <c r="DU756" s="5">
        <v>340</v>
      </c>
      <c r="DV756" s="5">
        <v>123</v>
      </c>
      <c r="DW756" s="5">
        <v>119</v>
      </c>
      <c r="DX756" s="5">
        <v>139</v>
      </c>
      <c r="DY756" s="5">
        <v>136</v>
      </c>
      <c r="DZ756" s="22">
        <v>2</v>
      </c>
      <c r="EA756" s="22">
        <v>4</v>
      </c>
      <c r="EB756" s="22">
        <f t="shared" si="945"/>
        <v>2</v>
      </c>
      <c r="EC756" s="26">
        <f t="shared" si="946"/>
        <v>0.69760682104433736</v>
      </c>
      <c r="ED756" s="27">
        <f t="shared" si="947"/>
        <v>1.3952136420886747</v>
      </c>
      <c r="EE756" s="27">
        <f t="shared" si="948"/>
        <v>0.69760682104433736</v>
      </c>
      <c r="EF756" s="6">
        <v>32.7166666667</v>
      </c>
      <c r="EG756" s="6">
        <f t="shared" si="949"/>
        <v>1.8175925925944445</v>
      </c>
      <c r="EH756" s="5">
        <v>1.81</v>
      </c>
      <c r="EI756" s="5">
        <v>3.38</v>
      </c>
      <c r="EJ756" s="21">
        <f t="shared" si="950"/>
        <v>0.34874759152215806</v>
      </c>
      <c r="EK756" s="1">
        <v>1</v>
      </c>
      <c r="EL756" s="22">
        <v>0</v>
      </c>
      <c r="EM756" s="22">
        <v>0</v>
      </c>
      <c r="EN756" s="1">
        <v>0</v>
      </c>
      <c r="EO756" s="3">
        <f t="shared" si="951"/>
        <v>1</v>
      </c>
      <c r="EP756" s="6">
        <f t="shared" si="952"/>
        <v>1.8339276617403628</v>
      </c>
      <c r="EQ756" s="3">
        <f t="shared" si="953"/>
        <v>0</v>
      </c>
      <c r="ER756" s="20">
        <f t="shared" si="954"/>
        <v>1</v>
      </c>
      <c r="ES756" s="20">
        <f t="shared" si="955"/>
        <v>0</v>
      </c>
      <c r="ET756" s="20">
        <f t="shared" si="956"/>
        <v>1</v>
      </c>
      <c r="EU756" s="3" t="str">
        <f t="shared" si="957"/>
        <v xml:space="preserve"> </v>
      </c>
      <c r="EV756" s="1">
        <v>0</v>
      </c>
      <c r="EW756" s="1">
        <v>0</v>
      </c>
      <c r="EX756" s="20" t="str">
        <f t="shared" si="958"/>
        <v xml:space="preserve"> </v>
      </c>
      <c r="EY756" s="5">
        <v>1</v>
      </c>
      <c r="EZ756" s="5">
        <v>0</v>
      </c>
      <c r="FA756" s="22">
        <v>25</v>
      </c>
      <c r="FB756" s="22">
        <v>2</v>
      </c>
      <c r="FC756" s="22">
        <v>17</v>
      </c>
      <c r="FD756" s="22">
        <v>1</v>
      </c>
      <c r="FE756" s="22">
        <v>0</v>
      </c>
      <c r="FF756" s="22">
        <v>19</v>
      </c>
      <c r="FG756" s="22">
        <v>0</v>
      </c>
      <c r="FH756" s="22">
        <v>0</v>
      </c>
      <c r="FI756" s="6">
        <v>0</v>
      </c>
      <c r="FJ756" s="6">
        <f t="shared" si="959"/>
        <v>0</v>
      </c>
      <c r="FK756" s="5"/>
      <c r="FL756" s="5"/>
      <c r="FM756" s="21" t="str">
        <f t="shared" si="960"/>
        <v xml:space="preserve"> </v>
      </c>
      <c r="FN756" s="1">
        <v>0</v>
      </c>
      <c r="FO756" s="22">
        <v>0</v>
      </c>
      <c r="FP756" s="22">
        <v>0</v>
      </c>
      <c r="FQ756" s="1">
        <v>0</v>
      </c>
      <c r="FR756" s="1">
        <f t="shared" si="961"/>
        <v>0</v>
      </c>
      <c r="FS756" s="3">
        <f t="shared" si="962"/>
        <v>0</v>
      </c>
      <c r="FT756" s="3" t="str">
        <f t="shared" si="963"/>
        <v xml:space="preserve"> </v>
      </c>
      <c r="FU756" s="1">
        <v>0</v>
      </c>
      <c r="FV756" s="1">
        <v>0</v>
      </c>
      <c r="FW756" s="20" t="str">
        <f t="shared" si="964"/>
        <v xml:space="preserve"> </v>
      </c>
      <c r="FX756" s="5"/>
      <c r="FY756" s="5"/>
      <c r="FZ756" s="22">
        <v>0</v>
      </c>
      <c r="GA756" s="22">
        <v>0</v>
      </c>
      <c r="GB756" s="22">
        <v>0</v>
      </c>
      <c r="GC756" s="22">
        <v>0</v>
      </c>
      <c r="GD756" s="22">
        <v>0</v>
      </c>
      <c r="GE756" s="22">
        <v>0</v>
      </c>
      <c r="GF756" s="22">
        <v>0</v>
      </c>
      <c r="GG756" s="22">
        <v>0</v>
      </c>
      <c r="GH756" s="1">
        <v>9</v>
      </c>
      <c r="GI756" s="1">
        <v>1</v>
      </c>
      <c r="GJ756" s="1">
        <v>6</v>
      </c>
      <c r="GK756" s="1">
        <v>0</v>
      </c>
      <c r="GL756" s="6"/>
      <c r="GM756" s="6"/>
      <c r="GN756" s="31" t="str">
        <f t="shared" si="965"/>
        <v xml:space="preserve"> </v>
      </c>
      <c r="GP756" s="1">
        <v>2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32" t="str">
        <f t="shared" si="966"/>
        <v xml:space="preserve"> </v>
      </c>
      <c r="GW756" s="9">
        <f t="shared" si="967"/>
        <v>4</v>
      </c>
      <c r="GX756" s="10">
        <v>0.7</v>
      </c>
      <c r="GY756" s="10">
        <v>0.30000000000000004</v>
      </c>
      <c r="GZ756" s="10">
        <v>1</v>
      </c>
      <c r="HA756" s="29">
        <f t="shared" si="968"/>
        <v>5.5555555555555552E-2</v>
      </c>
      <c r="HB756" s="29">
        <f t="shared" si="969"/>
        <v>0.29306414848588297</v>
      </c>
      <c r="HC756">
        <v>4.5999999999999996</v>
      </c>
      <c r="HD756">
        <v>4.2</v>
      </c>
      <c r="HE756">
        <v>1.4</v>
      </c>
      <c r="HF756">
        <v>1.1000000000000001</v>
      </c>
      <c r="HG756">
        <v>0.7</v>
      </c>
      <c r="HH756">
        <v>0</v>
      </c>
      <c r="HI756">
        <v>1.7000000000000002</v>
      </c>
      <c r="HJ756" s="11">
        <f t="shared" si="970"/>
        <v>9.4444444444444456E-2</v>
      </c>
      <c r="HK756" s="11">
        <f t="shared" si="971"/>
        <v>0.49820905242600105</v>
      </c>
      <c r="HL756">
        <v>37</v>
      </c>
      <c r="HM756">
        <v>0</v>
      </c>
      <c r="HN756">
        <v>0</v>
      </c>
      <c r="HQ756" s="33">
        <v>235455</v>
      </c>
      <c r="HR756" s="33">
        <v>210000</v>
      </c>
      <c r="HS756" s="30">
        <f t="shared" si="972"/>
        <v>1.6146776940133041</v>
      </c>
    </row>
    <row r="757" spans="1:227" x14ac:dyDescent="0.2">
      <c r="A757" s="1">
        <v>91</v>
      </c>
      <c r="B757" s="2" t="s">
        <v>3368</v>
      </c>
      <c r="C757" s="2" t="s">
        <v>702</v>
      </c>
      <c r="D757" s="2" t="s">
        <v>257</v>
      </c>
      <c r="E757" s="2" t="s">
        <v>240</v>
      </c>
      <c r="F757" s="2">
        <v>72</v>
      </c>
      <c r="G757" s="2">
        <v>199</v>
      </c>
      <c r="H757" s="2" t="s">
        <v>231</v>
      </c>
      <c r="J757" s="3">
        <v>23</v>
      </c>
      <c r="K757" s="5" t="s">
        <v>3369</v>
      </c>
      <c r="L757" s="5" t="s">
        <v>3370</v>
      </c>
      <c r="M757" s="5" t="s">
        <v>869</v>
      </c>
      <c r="N757" s="5" t="s">
        <v>375</v>
      </c>
      <c r="O757" s="2" t="s">
        <v>375</v>
      </c>
      <c r="P757" s="2" t="s">
        <v>314</v>
      </c>
      <c r="Q757" s="1">
        <v>48</v>
      </c>
      <c r="R757" s="1">
        <v>28</v>
      </c>
      <c r="S757" s="1">
        <v>19</v>
      </c>
      <c r="T757" s="1">
        <v>47</v>
      </c>
      <c r="U757" s="1">
        <v>-2</v>
      </c>
      <c r="V757" s="1">
        <v>162</v>
      </c>
      <c r="W757" s="20">
        <f t="shared" si="894"/>
        <v>0.1728395061728395</v>
      </c>
      <c r="X757" s="6">
        <v>997.18333333329997</v>
      </c>
      <c r="Y757" s="6">
        <f t="shared" si="895"/>
        <v>20.774652777777082</v>
      </c>
      <c r="Z757" s="1">
        <v>1072</v>
      </c>
      <c r="AA757" s="6">
        <f t="shared" si="896"/>
        <v>22.333333333333332</v>
      </c>
      <c r="AB757" s="8">
        <f t="shared" si="897"/>
        <v>0.93020833333330222</v>
      </c>
      <c r="AC757" s="3">
        <f t="shared" si="898"/>
        <v>108.62348178137653</v>
      </c>
      <c r="AD757" s="8">
        <f t="shared" si="899"/>
        <v>6.5358181279431831</v>
      </c>
      <c r="AE757" s="20">
        <f t="shared" si="900"/>
        <v>0.48275862068965519</v>
      </c>
      <c r="AF757" s="20">
        <f t="shared" si="901"/>
        <v>0.32758620689655171</v>
      </c>
      <c r="AG757" s="20">
        <f t="shared" si="902"/>
        <v>0.81034482758620685</v>
      </c>
      <c r="AH757" s="3">
        <f t="shared" si="903"/>
        <v>930</v>
      </c>
      <c r="AI757" s="3">
        <f t="shared" si="904"/>
        <v>459</v>
      </c>
      <c r="AJ757" s="3">
        <f t="shared" si="905"/>
        <v>471</v>
      </c>
      <c r="AK757" s="20">
        <f t="shared" si="906"/>
        <v>0.49354838709677418</v>
      </c>
      <c r="AL757" s="6">
        <v>33.700000000000003</v>
      </c>
      <c r="AM757" s="1">
        <v>33</v>
      </c>
      <c r="AN757" s="1">
        <v>22</v>
      </c>
      <c r="AO757" s="1">
        <v>62</v>
      </c>
      <c r="AP757" s="1">
        <v>44</v>
      </c>
      <c r="AQ757" s="1">
        <v>27</v>
      </c>
      <c r="AR757" s="6">
        <f t="shared" si="907"/>
        <v>1.9855927529207931</v>
      </c>
      <c r="AS757" s="6">
        <f t="shared" si="908"/>
        <v>1.3237285019471956</v>
      </c>
      <c r="AT757" s="6">
        <f t="shared" si="909"/>
        <v>3.7305075963966416</v>
      </c>
      <c r="AU757" s="6">
        <f t="shared" si="910"/>
        <v>2.6474570038943912</v>
      </c>
      <c r="AV757" s="6">
        <f t="shared" si="911"/>
        <v>1.6245758887533763</v>
      </c>
      <c r="AW757" s="1">
        <v>18</v>
      </c>
      <c r="AX757" s="1">
        <v>9</v>
      </c>
      <c r="AY757" s="1">
        <v>0</v>
      </c>
      <c r="AZ757" s="1">
        <v>0</v>
      </c>
      <c r="BA757" s="1">
        <v>0</v>
      </c>
      <c r="BB757" s="1">
        <v>0</v>
      </c>
      <c r="BC757" s="7">
        <f>(EA757+FH757+GG757)-(DZ757+FG757+GF757)-((BD757/60)*(0.11)+(EF757/60)*(-0.14)+(FI757/60)*(0.13))</f>
        <v>10.8533666666666</v>
      </c>
      <c r="BD757" s="6">
        <v>826.66666666670005</v>
      </c>
      <c r="BE757" s="6">
        <f t="shared" si="912"/>
        <v>17.222222222222918</v>
      </c>
      <c r="BF757" s="5">
        <v>16.54</v>
      </c>
      <c r="BG757" s="5">
        <v>33.020000000000003</v>
      </c>
      <c r="BH757" s="21">
        <f t="shared" si="913"/>
        <v>0.3337368845843422</v>
      </c>
      <c r="BI757" s="1">
        <v>19</v>
      </c>
      <c r="BJ757" s="22">
        <v>9</v>
      </c>
      <c r="BK757" s="22">
        <v>2</v>
      </c>
      <c r="BL757" s="1">
        <v>12</v>
      </c>
      <c r="BM757" s="1">
        <f t="shared" si="914"/>
        <v>31</v>
      </c>
      <c r="BN757" s="8">
        <f t="shared" si="915"/>
        <v>2.249999999999909</v>
      </c>
      <c r="BO757" s="3">
        <f t="shared" si="916"/>
        <v>101.30769230769232</v>
      </c>
      <c r="BP757" s="20">
        <f t="shared" si="917"/>
        <v>0.48717948717948717</v>
      </c>
      <c r="BQ757" s="20">
        <f t="shared" si="918"/>
        <v>0.30769230769230771</v>
      </c>
      <c r="BR757" s="20">
        <f t="shared" si="919"/>
        <v>0.79487179487179493</v>
      </c>
      <c r="BS757" s="3">
        <f t="shared" si="920"/>
        <v>728</v>
      </c>
      <c r="BT757" s="1">
        <v>352</v>
      </c>
      <c r="BU757" s="1">
        <v>376</v>
      </c>
      <c r="BV757" s="20">
        <f t="shared" si="921"/>
        <v>0.48351648351648352</v>
      </c>
      <c r="BW757" s="5">
        <v>118</v>
      </c>
      <c r="BX757" s="5">
        <v>163</v>
      </c>
      <c r="BY757" s="21">
        <f t="shared" si="922"/>
        <v>0.38919667590027701</v>
      </c>
      <c r="BZ757" s="5">
        <v>97</v>
      </c>
      <c r="CA757" s="5">
        <v>81</v>
      </c>
      <c r="CB757" s="23">
        <f t="shared" si="923"/>
        <v>0.24653739612188366</v>
      </c>
      <c r="CC757" s="5">
        <v>136</v>
      </c>
      <c r="CD757" s="5">
        <v>127</v>
      </c>
      <c r="CE757" s="23">
        <f t="shared" si="924"/>
        <v>0.36426592797783935</v>
      </c>
      <c r="CF757" s="23">
        <f t="shared" si="925"/>
        <v>0.6122004357298475</v>
      </c>
      <c r="CG757" s="24">
        <v>12</v>
      </c>
      <c r="CH757" s="5">
        <v>278</v>
      </c>
      <c r="CI757" s="5">
        <v>246</v>
      </c>
      <c r="CJ757" s="5">
        <v>241</v>
      </c>
      <c r="CK757">
        <v>16.082106809999999</v>
      </c>
      <c r="CL757" s="5">
        <v>-4.3999999999999997E-2</v>
      </c>
      <c r="CM757" s="5">
        <v>7</v>
      </c>
      <c r="CN757" s="5">
        <v>6.5000000000000002E-2</v>
      </c>
      <c r="CO757" s="5">
        <v>2.206</v>
      </c>
      <c r="CP757" s="5">
        <v>1.6920000000000002</v>
      </c>
      <c r="CQ757" s="21">
        <f t="shared" si="926"/>
        <v>8.8838268792710701E-2</v>
      </c>
      <c r="CR757" s="25">
        <f t="shared" si="927"/>
        <v>0.88515406162464982</v>
      </c>
      <c r="CS757" s="22">
        <f t="shared" si="928"/>
        <v>894.03788850392084</v>
      </c>
      <c r="CT757" s="21">
        <f t="shared" si="929"/>
        <v>-2.6007669582639475E-2</v>
      </c>
      <c r="CU757" s="26">
        <f t="shared" si="930"/>
        <v>2.9474002418379688</v>
      </c>
      <c r="CV757" s="27">
        <f t="shared" si="931"/>
        <v>3.0985489721886337</v>
      </c>
      <c r="CW757" s="27">
        <f t="shared" si="932"/>
        <v>33.177146311970979</v>
      </c>
      <c r="CX757" s="27">
        <f t="shared" si="933"/>
        <v>26.980048367593714</v>
      </c>
      <c r="CY757" s="27">
        <f t="shared" si="934"/>
        <v>62.122128174123333</v>
      </c>
      <c r="CZ757" s="27">
        <f t="shared" si="935"/>
        <v>54.866989117291418</v>
      </c>
      <c r="DA757" s="28">
        <f t="shared" si="936"/>
        <v>7.255139056831915</v>
      </c>
      <c r="DB757" s="5">
        <v>39</v>
      </c>
      <c r="DC757" s="5">
        <v>41</v>
      </c>
      <c r="DD757" s="22">
        <v>400</v>
      </c>
      <c r="DE757" s="22">
        <v>316</v>
      </c>
      <c r="DF757" s="22">
        <v>151</v>
      </c>
      <c r="DG757" s="22">
        <v>167</v>
      </c>
      <c r="DH757" s="22">
        <v>202</v>
      </c>
      <c r="DI757" s="22">
        <v>232</v>
      </c>
      <c r="DJ757" s="29">
        <f t="shared" si="937"/>
        <v>2.8453285993155735</v>
      </c>
      <c r="DK757" s="27">
        <f t="shared" si="938"/>
        <v>2.3470623864324649</v>
      </c>
      <c r="DL757" s="27">
        <f t="shared" si="939"/>
        <v>2.384918231374924</v>
      </c>
      <c r="DM757" s="27">
        <f t="shared" si="940"/>
        <v>28.54330708661417</v>
      </c>
      <c r="DN757" s="27">
        <f t="shared" si="941"/>
        <v>27.180496668685642</v>
      </c>
      <c r="DO757" s="27">
        <f t="shared" si="942"/>
        <v>52.733192004845542</v>
      </c>
      <c r="DP757" s="27">
        <f t="shared" si="943"/>
        <v>56.291641429436702</v>
      </c>
      <c r="DQ757" s="30">
        <f t="shared" si="944"/>
        <v>10.813588481423075</v>
      </c>
      <c r="DR757" s="5">
        <v>62</v>
      </c>
      <c r="DS757" s="5">
        <v>63</v>
      </c>
      <c r="DT757" s="5">
        <v>692</v>
      </c>
      <c r="DU757" s="5">
        <v>655</v>
      </c>
      <c r="DV757" s="5">
        <v>272</v>
      </c>
      <c r="DW757" s="5">
        <v>320</v>
      </c>
      <c r="DX757" s="5">
        <v>449</v>
      </c>
      <c r="DY757" s="5">
        <v>367</v>
      </c>
      <c r="DZ757" s="22">
        <v>7</v>
      </c>
      <c r="EA757" s="22">
        <v>19</v>
      </c>
      <c r="EB757" s="22">
        <f t="shared" si="945"/>
        <v>12</v>
      </c>
      <c r="EC757" s="26">
        <f t="shared" si="946"/>
        <v>0.50806451612901171</v>
      </c>
      <c r="ED757" s="27">
        <f t="shared" si="947"/>
        <v>1.3790322580644605</v>
      </c>
      <c r="EE757" s="27">
        <f t="shared" si="948"/>
        <v>0.87096774193544868</v>
      </c>
      <c r="EF757" s="6">
        <v>164.0833333333</v>
      </c>
      <c r="EG757" s="6">
        <f t="shared" si="949"/>
        <v>3.4184027777770836</v>
      </c>
      <c r="EH757" s="5">
        <v>3.09</v>
      </c>
      <c r="EI757" s="5">
        <v>1.63</v>
      </c>
      <c r="EJ757" s="21">
        <f t="shared" si="950"/>
        <v>0.65466101694915257</v>
      </c>
      <c r="EK757" s="1">
        <v>9</v>
      </c>
      <c r="EL757" s="22">
        <v>1</v>
      </c>
      <c r="EM757" s="22">
        <v>5</v>
      </c>
      <c r="EN757" s="1">
        <v>7</v>
      </c>
      <c r="EO757" s="3">
        <f t="shared" si="951"/>
        <v>16</v>
      </c>
      <c r="EP757" s="6">
        <f t="shared" si="952"/>
        <v>5.8506856272231289</v>
      </c>
      <c r="EQ757" s="3">
        <f t="shared" si="953"/>
        <v>7.3157894736842097</v>
      </c>
      <c r="ER757" s="20">
        <f t="shared" si="954"/>
        <v>0.47368421052631576</v>
      </c>
      <c r="ES757" s="20">
        <f t="shared" si="955"/>
        <v>0.36842105263157893</v>
      </c>
      <c r="ET757" s="20">
        <f t="shared" si="956"/>
        <v>0.84210526315789469</v>
      </c>
      <c r="EU757" s="3">
        <f t="shared" si="957"/>
        <v>199</v>
      </c>
      <c r="EV757" s="1">
        <v>106</v>
      </c>
      <c r="EW757" s="1">
        <v>93</v>
      </c>
      <c r="EX757" s="20">
        <f t="shared" si="958"/>
        <v>0.53266331658291455</v>
      </c>
      <c r="EY757" s="5">
        <v>19</v>
      </c>
      <c r="EZ757" s="5">
        <v>0</v>
      </c>
      <c r="FA757" s="22">
        <v>120</v>
      </c>
      <c r="FB757" s="22">
        <v>10</v>
      </c>
      <c r="FC757" s="22">
        <v>53</v>
      </c>
      <c r="FD757" s="22">
        <v>7</v>
      </c>
      <c r="FE757" s="22">
        <v>8</v>
      </c>
      <c r="FF757" s="22">
        <v>70</v>
      </c>
      <c r="FG757" s="22">
        <v>0</v>
      </c>
      <c r="FH757" s="22">
        <v>0</v>
      </c>
      <c r="FI757" s="6">
        <v>6.4333333333000002</v>
      </c>
      <c r="FJ757" s="6">
        <f t="shared" si="959"/>
        <v>0.13402777777708333</v>
      </c>
      <c r="FK757" s="5">
        <v>0.14000000000000001</v>
      </c>
      <c r="FL757" s="5">
        <v>4.42</v>
      </c>
      <c r="FM757" s="21">
        <f t="shared" si="960"/>
        <v>3.0701754385964918E-2</v>
      </c>
      <c r="FN757" s="1">
        <v>0</v>
      </c>
      <c r="FO757" s="22">
        <v>0</v>
      </c>
      <c r="FP757" s="22">
        <v>0</v>
      </c>
      <c r="FQ757" s="1">
        <v>0</v>
      </c>
      <c r="FR757" s="1">
        <f t="shared" si="961"/>
        <v>0</v>
      </c>
      <c r="FS757" s="3">
        <f t="shared" si="962"/>
        <v>0</v>
      </c>
      <c r="FT757" s="3">
        <f t="shared" si="963"/>
        <v>3</v>
      </c>
      <c r="FU757" s="1">
        <v>1</v>
      </c>
      <c r="FV757" s="1">
        <v>2</v>
      </c>
      <c r="FW757" s="20">
        <f t="shared" si="964"/>
        <v>0.33333333333333331</v>
      </c>
      <c r="FX757" s="5">
        <v>0</v>
      </c>
      <c r="FY757" s="5">
        <v>0</v>
      </c>
      <c r="FZ757" s="22">
        <v>2</v>
      </c>
      <c r="GA757" s="22">
        <v>3</v>
      </c>
      <c r="GB757" s="22">
        <v>0</v>
      </c>
      <c r="GC757" s="22">
        <v>2</v>
      </c>
      <c r="GD757" s="22">
        <v>2</v>
      </c>
      <c r="GE757" s="22">
        <v>0</v>
      </c>
      <c r="GF757" s="22">
        <v>0</v>
      </c>
      <c r="GG757" s="22">
        <v>0</v>
      </c>
      <c r="GH757" s="1">
        <v>63</v>
      </c>
      <c r="GI757" s="1">
        <v>22</v>
      </c>
      <c r="GJ757" s="1">
        <v>43</v>
      </c>
      <c r="GK757" s="1">
        <v>0</v>
      </c>
      <c r="GL757" s="1">
        <v>6</v>
      </c>
      <c r="GM757" s="1">
        <v>3</v>
      </c>
      <c r="GN757" s="31">
        <f t="shared" si="965"/>
        <v>0.5</v>
      </c>
      <c r="GO757" s="1">
        <v>1</v>
      </c>
      <c r="GP757" s="1">
        <v>3</v>
      </c>
      <c r="GQ757" s="1">
        <v>0</v>
      </c>
      <c r="GR757" s="1">
        <v>5</v>
      </c>
      <c r="GS757" s="1">
        <v>2</v>
      </c>
      <c r="GT757" s="1">
        <v>0</v>
      </c>
      <c r="GU757" s="1">
        <v>1</v>
      </c>
      <c r="GV757" s="32">
        <f t="shared" si="966"/>
        <v>0</v>
      </c>
      <c r="GW757" s="9">
        <f t="shared" si="967"/>
        <v>6</v>
      </c>
      <c r="GX757" s="10">
        <v>5.6</v>
      </c>
      <c r="GY757" s="10">
        <v>1</v>
      </c>
      <c r="GZ757" s="10">
        <v>6.5</v>
      </c>
      <c r="HA757" s="29">
        <f t="shared" si="968"/>
        <v>0.13541666666666666</v>
      </c>
      <c r="HB757" s="29">
        <f t="shared" si="969"/>
        <v>0.39110160284803502</v>
      </c>
      <c r="HC757">
        <v>24.1</v>
      </c>
      <c r="HD757">
        <v>18.7</v>
      </c>
      <c r="HE757">
        <v>0.8</v>
      </c>
      <c r="HF757">
        <v>10.4</v>
      </c>
      <c r="HG757">
        <v>1.5</v>
      </c>
      <c r="HH757">
        <v>0.7</v>
      </c>
      <c r="HI757">
        <v>12.5</v>
      </c>
      <c r="HJ757" s="11">
        <f t="shared" si="970"/>
        <v>0.26041666666666669</v>
      </c>
      <c r="HK757" s="11">
        <f t="shared" si="971"/>
        <v>0.75211846701545204</v>
      </c>
      <c r="HL757">
        <v>99</v>
      </c>
      <c r="HM757">
        <v>0</v>
      </c>
      <c r="HN757">
        <v>0</v>
      </c>
      <c r="HQ757" s="33">
        <v>5500000</v>
      </c>
      <c r="HR757" s="33">
        <v>0</v>
      </c>
      <c r="HS757" s="30">
        <f t="shared" si="972"/>
        <v>3.7195121951219505</v>
      </c>
    </row>
    <row r="758" spans="1:227" x14ac:dyDescent="0.2">
      <c r="A758" s="1">
        <v>21</v>
      </c>
      <c r="B758" s="2" t="s">
        <v>3371</v>
      </c>
      <c r="C758" s="2" t="s">
        <v>1402</v>
      </c>
      <c r="E758" s="2" t="s">
        <v>274</v>
      </c>
      <c r="F758" s="2">
        <v>69</v>
      </c>
      <c r="G758" s="2">
        <v>175</v>
      </c>
      <c r="H758" s="2" t="s">
        <v>231</v>
      </c>
      <c r="J758" s="3">
        <v>23</v>
      </c>
      <c r="K758" s="5" t="s">
        <v>3372</v>
      </c>
      <c r="L758" s="5" t="s">
        <v>3373</v>
      </c>
      <c r="M758" s="5" t="s">
        <v>1238</v>
      </c>
      <c r="N758" s="5" t="s">
        <v>308</v>
      </c>
      <c r="O758" s="2" t="s">
        <v>308</v>
      </c>
      <c r="P758" s="2" t="s">
        <v>555</v>
      </c>
      <c r="Q758" s="1">
        <v>4</v>
      </c>
      <c r="R758" s="1">
        <v>0</v>
      </c>
      <c r="S758" s="1">
        <v>1</v>
      </c>
      <c r="T758" s="1">
        <v>1</v>
      </c>
      <c r="U758" s="1">
        <v>0</v>
      </c>
      <c r="V758" s="1">
        <v>2</v>
      </c>
      <c r="W758" s="20">
        <f t="shared" si="894"/>
        <v>0</v>
      </c>
      <c r="X758" s="6">
        <v>35.9666666667</v>
      </c>
      <c r="Y758" s="6">
        <f t="shared" si="895"/>
        <v>8.991666666675</v>
      </c>
      <c r="Z758" s="1">
        <v>51</v>
      </c>
      <c r="AA758" s="6">
        <f t="shared" si="896"/>
        <v>12.75</v>
      </c>
      <c r="AB758" s="8">
        <f t="shared" si="897"/>
        <v>0.70522875817058828</v>
      </c>
      <c r="AC758" s="3">
        <f t="shared" si="898"/>
        <v>0</v>
      </c>
      <c r="AD758" s="8">
        <f t="shared" si="899"/>
        <v>0</v>
      </c>
      <c r="AE758" s="20">
        <f t="shared" si="900"/>
        <v>0</v>
      </c>
      <c r="AF758" s="20">
        <f t="shared" si="901"/>
        <v>1</v>
      </c>
      <c r="AG758" s="20">
        <f t="shared" si="902"/>
        <v>1</v>
      </c>
      <c r="AH758" s="3" t="e">
        <f t="shared" si="903"/>
        <v>#VALUE!</v>
      </c>
      <c r="AI758" s="3" t="str">
        <f t="shared" si="904"/>
        <v xml:space="preserve"> </v>
      </c>
      <c r="AJ758" s="3" t="str">
        <f t="shared" si="905"/>
        <v xml:space="preserve"> </v>
      </c>
      <c r="AK758" s="20" t="e">
        <f t="shared" si="906"/>
        <v>#VALUE!</v>
      </c>
      <c r="AL758" s="6">
        <v>0</v>
      </c>
      <c r="AM758" s="1">
        <v>1</v>
      </c>
      <c r="AN758" s="1">
        <v>1</v>
      </c>
      <c r="AO758" s="1">
        <v>1</v>
      </c>
      <c r="AP758" s="1">
        <v>1</v>
      </c>
      <c r="AQ758" s="1">
        <v>0</v>
      </c>
      <c r="AR758" s="6">
        <f t="shared" si="907"/>
        <v>1.6682113067639777</v>
      </c>
      <c r="AS758" s="6">
        <f t="shared" si="908"/>
        <v>1.6682113067639777</v>
      </c>
      <c r="AT758" s="6">
        <f t="shared" si="909"/>
        <v>1.6682113067639777</v>
      </c>
      <c r="AU758" s="6">
        <f t="shared" si="910"/>
        <v>1.6682113067639777</v>
      </c>
      <c r="AV758" s="6">
        <f t="shared" si="911"/>
        <v>0</v>
      </c>
      <c r="AW758" s="1">
        <v>2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7">
        <f>(EA758+FH758+GG758)-(DZ758+FG758+GF758)-((BD758/60)*(0.11)+(EF758/60)*(-0.14)+(FI758/60)*(0.13))</f>
        <v>-6.2533333333349997E-2</v>
      </c>
      <c r="BD758" s="6">
        <v>34.933333333299998</v>
      </c>
      <c r="BE758" s="6">
        <f t="shared" si="912"/>
        <v>8.7333333333249996</v>
      </c>
      <c r="BF758" s="5">
        <v>8.73</v>
      </c>
      <c r="BG758" s="5">
        <v>35.79</v>
      </c>
      <c r="BH758" s="21">
        <f t="shared" si="913"/>
        <v>0.19609164420485178</v>
      </c>
      <c r="BI758" s="1">
        <v>0</v>
      </c>
      <c r="BJ758" s="22">
        <v>0</v>
      </c>
      <c r="BK758" s="22">
        <v>1</v>
      </c>
      <c r="BL758" s="1">
        <v>1</v>
      </c>
      <c r="BM758" s="1">
        <f t="shared" si="914"/>
        <v>1</v>
      </c>
      <c r="BN758" s="8">
        <f t="shared" si="915"/>
        <v>1.7175572519100359</v>
      </c>
      <c r="BO758" s="3">
        <f t="shared" si="916"/>
        <v>0</v>
      </c>
      <c r="BP758" s="20">
        <f t="shared" si="917"/>
        <v>0</v>
      </c>
      <c r="BQ758" s="20">
        <f t="shared" si="918"/>
        <v>1</v>
      </c>
      <c r="BR758" s="20">
        <f t="shared" si="919"/>
        <v>1</v>
      </c>
      <c r="BS758" s="3" t="str">
        <f t="shared" si="920"/>
        <v xml:space="preserve"> </v>
      </c>
      <c r="BT758" s="1">
        <v>0</v>
      </c>
      <c r="BU758" s="1">
        <v>0</v>
      </c>
      <c r="BV758" s="20" t="str">
        <f t="shared" si="921"/>
        <v xml:space="preserve"> </v>
      </c>
      <c r="BW758" s="5">
        <v>4</v>
      </c>
      <c r="BX758" s="5">
        <v>4</v>
      </c>
      <c r="BY758" s="21">
        <f t="shared" si="922"/>
        <v>0.25806451612903225</v>
      </c>
      <c r="BZ758" s="5">
        <v>7</v>
      </c>
      <c r="CA758" s="5">
        <v>5</v>
      </c>
      <c r="CB758" s="23">
        <f t="shared" si="923"/>
        <v>0.38709677419354838</v>
      </c>
      <c r="CC758" s="5">
        <v>5</v>
      </c>
      <c r="CD758" s="5">
        <v>6</v>
      </c>
      <c r="CE758" s="23">
        <f t="shared" si="924"/>
        <v>0.35483870967741937</v>
      </c>
      <c r="CF758" s="23">
        <f t="shared" si="925"/>
        <v>0.4</v>
      </c>
      <c r="CG758" s="24">
        <v>1</v>
      </c>
      <c r="CH758" s="5">
        <v>14</v>
      </c>
      <c r="CI758" s="5">
        <v>3</v>
      </c>
      <c r="CJ758" s="5">
        <v>11</v>
      </c>
      <c r="CK758">
        <v>15.51990393</v>
      </c>
      <c r="CL758" s="5">
        <v>-2.4050000000000002</v>
      </c>
      <c r="CM758" s="5">
        <v>17</v>
      </c>
      <c r="CN758" s="5">
        <v>-1.9609999999999999</v>
      </c>
      <c r="CO758" s="5">
        <v>1.5190000000000001</v>
      </c>
      <c r="CP758" s="5">
        <v>10.609</v>
      </c>
      <c r="CQ758" s="21">
        <f t="shared" si="926"/>
        <v>9.0909090909090912E-2</v>
      </c>
      <c r="CR758" s="25">
        <f t="shared" si="927"/>
        <v>0.94444444444444442</v>
      </c>
      <c r="CS758" s="22">
        <f t="shared" si="928"/>
        <v>953.53535353535358</v>
      </c>
      <c r="CT758" s="21">
        <f t="shared" si="929"/>
        <v>3.5353535353535331E-2</v>
      </c>
      <c r="CU758" s="26">
        <f t="shared" si="930"/>
        <v>1.7182130584192439</v>
      </c>
      <c r="CV758" s="27">
        <f t="shared" si="931"/>
        <v>1.7182130584192439</v>
      </c>
      <c r="CW758" s="27">
        <f t="shared" si="932"/>
        <v>18.900343642611684</v>
      </c>
      <c r="CX758" s="27">
        <f t="shared" si="933"/>
        <v>30.927835051546388</v>
      </c>
      <c r="CY758" s="27">
        <f t="shared" si="934"/>
        <v>32.646048109965633</v>
      </c>
      <c r="CZ758" s="27">
        <f t="shared" si="935"/>
        <v>48.109965635738824</v>
      </c>
      <c r="DA758" s="28">
        <f t="shared" si="936"/>
        <v>-15.463917525773191</v>
      </c>
      <c r="DB758" s="5">
        <v>1</v>
      </c>
      <c r="DC758" s="5">
        <v>1</v>
      </c>
      <c r="DD758" s="22">
        <v>10</v>
      </c>
      <c r="DE758" s="22">
        <v>17</v>
      </c>
      <c r="DF758" s="22">
        <v>1</v>
      </c>
      <c r="DG758" s="22">
        <v>3</v>
      </c>
      <c r="DH758" s="22">
        <v>7</v>
      </c>
      <c r="DI758" s="22">
        <v>7</v>
      </c>
      <c r="DJ758" s="29">
        <f t="shared" si="937"/>
        <v>-25.723917525773192</v>
      </c>
      <c r="DK758" s="27">
        <f t="shared" si="938"/>
        <v>2.0955574182732608</v>
      </c>
      <c r="DL758" s="27">
        <f t="shared" si="939"/>
        <v>1.2573344509639566</v>
      </c>
      <c r="DM758" s="27">
        <f t="shared" si="940"/>
        <v>24.727577535624476</v>
      </c>
      <c r="DN758" s="27">
        <f t="shared" si="941"/>
        <v>22.632020117351217</v>
      </c>
      <c r="DO758" s="27">
        <f t="shared" si="942"/>
        <v>44.844928751047782</v>
      </c>
      <c r="DP758" s="27">
        <f t="shared" si="943"/>
        <v>44.425817267393128</v>
      </c>
      <c r="DQ758" s="30">
        <f t="shared" si="944"/>
        <v>-15.883029009427844</v>
      </c>
      <c r="DR758" s="5">
        <v>5</v>
      </c>
      <c r="DS758" s="5">
        <v>3</v>
      </c>
      <c r="DT758" s="5">
        <v>54</v>
      </c>
      <c r="DU758" s="5">
        <v>51</v>
      </c>
      <c r="DV758" s="5">
        <v>23</v>
      </c>
      <c r="DW758" s="5">
        <v>27</v>
      </c>
      <c r="DX758" s="5">
        <v>25</v>
      </c>
      <c r="DY758" s="5">
        <v>25</v>
      </c>
      <c r="DZ758" s="22">
        <v>1</v>
      </c>
      <c r="EA758" s="22">
        <v>1</v>
      </c>
      <c r="EB758" s="22">
        <f t="shared" si="945"/>
        <v>0</v>
      </c>
      <c r="EC758" s="26">
        <f t="shared" si="946"/>
        <v>1.7175572519100359</v>
      </c>
      <c r="ED758" s="27">
        <f t="shared" si="947"/>
        <v>1.7175572519100359</v>
      </c>
      <c r="EE758" s="27">
        <f t="shared" si="948"/>
        <v>0</v>
      </c>
      <c r="EF758" s="6">
        <v>0.83333333330000003</v>
      </c>
      <c r="EG758" s="6">
        <f t="shared" si="949"/>
        <v>0.20833333332500001</v>
      </c>
      <c r="EH758" s="5">
        <v>0.21</v>
      </c>
      <c r="EI758" s="5">
        <v>4.4000000000000004</v>
      </c>
      <c r="EJ758" s="21">
        <f t="shared" si="950"/>
        <v>4.5553145336225592E-2</v>
      </c>
      <c r="EK758" s="1">
        <v>0</v>
      </c>
      <c r="EL758" s="22">
        <v>0</v>
      </c>
      <c r="EM758" s="22">
        <v>0</v>
      </c>
      <c r="EN758" s="1">
        <v>0</v>
      </c>
      <c r="EO758" s="3">
        <f t="shared" si="951"/>
        <v>0</v>
      </c>
      <c r="EP758" s="6">
        <f t="shared" si="952"/>
        <v>0</v>
      </c>
      <c r="EQ758" s="3">
        <f t="shared" si="953"/>
        <v>0</v>
      </c>
      <c r="ER758" s="20">
        <f t="shared" si="954"/>
        <v>0</v>
      </c>
      <c r="ES758" s="20">
        <f t="shared" si="955"/>
        <v>0</v>
      </c>
      <c r="ET758" s="20">
        <f t="shared" si="956"/>
        <v>0</v>
      </c>
      <c r="EU758" s="3" t="str">
        <f t="shared" si="957"/>
        <v xml:space="preserve"> </v>
      </c>
      <c r="EV758" s="1">
        <v>0</v>
      </c>
      <c r="EW758" s="1">
        <v>0</v>
      </c>
      <c r="EX758" s="20" t="str">
        <f t="shared" si="958"/>
        <v xml:space="preserve"> </v>
      </c>
      <c r="EY758" s="5">
        <v>0</v>
      </c>
      <c r="EZ758" s="5">
        <v>0</v>
      </c>
      <c r="FA758" s="22">
        <v>0</v>
      </c>
      <c r="FB758" s="22">
        <v>0</v>
      </c>
      <c r="FC758" s="22">
        <v>0</v>
      </c>
      <c r="FD758" s="22">
        <v>0</v>
      </c>
      <c r="FE758" s="22">
        <v>0</v>
      </c>
      <c r="FF758" s="22">
        <v>0</v>
      </c>
      <c r="FG758" s="22">
        <v>0</v>
      </c>
      <c r="FH758" s="22">
        <v>0</v>
      </c>
      <c r="FI758" s="6">
        <v>0.2</v>
      </c>
      <c r="FJ758" s="6">
        <f t="shared" si="959"/>
        <v>0.05</v>
      </c>
      <c r="FK758" s="5">
        <v>0.05</v>
      </c>
      <c r="FL758" s="5">
        <v>7.66</v>
      </c>
      <c r="FM758" s="21">
        <f t="shared" si="960"/>
        <v>6.4850843060959796E-3</v>
      </c>
      <c r="FN758" s="1">
        <v>0</v>
      </c>
      <c r="FO758" s="22">
        <v>0</v>
      </c>
      <c r="FP758" s="22">
        <v>0</v>
      </c>
      <c r="FQ758" s="1">
        <v>0</v>
      </c>
      <c r="FR758" s="1">
        <f t="shared" si="961"/>
        <v>0</v>
      </c>
      <c r="FS758" s="3">
        <f t="shared" si="962"/>
        <v>0</v>
      </c>
      <c r="FT758" s="3" t="str">
        <f t="shared" si="963"/>
        <v xml:space="preserve"> </v>
      </c>
      <c r="FU758" s="1">
        <v>0</v>
      </c>
      <c r="FV758" s="1">
        <v>0</v>
      </c>
      <c r="FW758" s="20" t="str">
        <f t="shared" si="964"/>
        <v xml:space="preserve"> </v>
      </c>
      <c r="FX758" s="5">
        <v>0</v>
      </c>
      <c r="FY758" s="5">
        <v>0</v>
      </c>
      <c r="FZ758" s="22">
        <v>0</v>
      </c>
      <c r="GA758" s="22">
        <v>0</v>
      </c>
      <c r="GB758" s="22">
        <v>0</v>
      </c>
      <c r="GC758" s="22">
        <v>0</v>
      </c>
      <c r="GD758" s="22">
        <v>0</v>
      </c>
      <c r="GE758" s="22">
        <v>0</v>
      </c>
      <c r="GF758" s="22">
        <v>0</v>
      </c>
      <c r="GG758" s="22">
        <v>0</v>
      </c>
      <c r="GH758" s="1">
        <v>1</v>
      </c>
      <c r="GI758" s="1">
        <v>0</v>
      </c>
      <c r="GJ758" s="1">
        <v>1</v>
      </c>
      <c r="GK758" s="1">
        <v>0</v>
      </c>
      <c r="GN758" s="31" t="str">
        <f t="shared" si="965"/>
        <v xml:space="preserve"> 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32" t="str">
        <f t="shared" si="966"/>
        <v xml:space="preserve"> </v>
      </c>
      <c r="GW758" s="9">
        <f t="shared" si="967"/>
        <v>3</v>
      </c>
      <c r="GX758" s="10">
        <v>0</v>
      </c>
      <c r="GY758" s="10">
        <v>0.1</v>
      </c>
      <c r="GZ758" s="10">
        <v>0.1</v>
      </c>
      <c r="HA758" s="29">
        <f t="shared" si="968"/>
        <v>2.5000000000000001E-2</v>
      </c>
      <c r="HB758" s="29">
        <f t="shared" si="969"/>
        <v>0.16682113067639778</v>
      </c>
      <c r="HC758">
        <v>0.7</v>
      </c>
      <c r="HD758">
        <v>0.7</v>
      </c>
      <c r="HE758">
        <v>0.2</v>
      </c>
      <c r="HF758">
        <v>0</v>
      </c>
      <c r="HG758">
        <v>0.1</v>
      </c>
      <c r="HH758">
        <v>0</v>
      </c>
      <c r="HI758">
        <v>0.2</v>
      </c>
      <c r="HJ758" s="11">
        <f t="shared" si="970"/>
        <v>0.05</v>
      </c>
      <c r="HK758" s="11">
        <f t="shared" si="971"/>
        <v>0.33364226135279557</v>
      </c>
      <c r="HL758">
        <v>8</v>
      </c>
      <c r="HM758">
        <v>0</v>
      </c>
      <c r="HN758">
        <v>0</v>
      </c>
      <c r="HQ758" s="33">
        <v>70707</v>
      </c>
      <c r="HR758" s="33">
        <v>0</v>
      </c>
      <c r="HS758" s="30">
        <f t="shared" si="972"/>
        <v>0.14678504656319294</v>
      </c>
    </row>
    <row r="759" spans="1:227" x14ac:dyDescent="0.2">
      <c r="A759" s="1">
        <v>80</v>
      </c>
      <c r="B759" s="2" t="s">
        <v>1070</v>
      </c>
      <c r="C759" s="2" t="s">
        <v>3374</v>
      </c>
      <c r="D759" s="2" t="s">
        <v>522</v>
      </c>
      <c r="E759" s="2" t="s">
        <v>230</v>
      </c>
      <c r="F759" s="2">
        <v>74</v>
      </c>
      <c r="G759" s="2">
        <v>205</v>
      </c>
      <c r="H759" s="2" t="s">
        <v>249</v>
      </c>
      <c r="I759" s="2" t="s">
        <v>258</v>
      </c>
      <c r="J759" s="3">
        <v>23</v>
      </c>
      <c r="K759" s="5" t="s">
        <v>3375</v>
      </c>
      <c r="L759" s="5" t="s">
        <v>3376</v>
      </c>
      <c r="M759" s="5" t="s">
        <v>307</v>
      </c>
      <c r="N759" s="5" t="s">
        <v>715</v>
      </c>
      <c r="O759" s="2" t="s">
        <v>715</v>
      </c>
      <c r="P759" s="2" t="s">
        <v>271</v>
      </c>
      <c r="Q759" s="1">
        <v>4</v>
      </c>
      <c r="R759" s="1">
        <v>0</v>
      </c>
      <c r="S759" s="1">
        <v>2</v>
      </c>
      <c r="T759" s="1">
        <v>2</v>
      </c>
      <c r="U759" s="1">
        <v>2</v>
      </c>
      <c r="V759" s="1">
        <v>8</v>
      </c>
      <c r="W759" s="20">
        <f t="shared" si="894"/>
        <v>0</v>
      </c>
      <c r="X759" s="6">
        <v>62.85</v>
      </c>
      <c r="Y759" s="6">
        <f t="shared" si="895"/>
        <v>15.7125</v>
      </c>
      <c r="Z759" s="1">
        <v>80</v>
      </c>
      <c r="AA759" s="6">
        <f t="shared" si="896"/>
        <v>20</v>
      </c>
      <c r="AB759" s="8">
        <f t="shared" si="897"/>
        <v>0.78562500000000002</v>
      </c>
      <c r="AC759" s="3">
        <f t="shared" si="898"/>
        <v>9.2000000000000011</v>
      </c>
      <c r="AD759" s="8">
        <f t="shared" si="899"/>
        <v>8.7828162291169463</v>
      </c>
      <c r="AE759" s="20">
        <f t="shared" si="900"/>
        <v>0</v>
      </c>
      <c r="AF759" s="20">
        <f t="shared" si="901"/>
        <v>0.4</v>
      </c>
      <c r="AG759" s="20">
        <f t="shared" si="902"/>
        <v>0.4</v>
      </c>
      <c r="AH759" s="3" t="e">
        <f t="shared" si="903"/>
        <v>#VALUE!</v>
      </c>
      <c r="AI759" s="3" t="str">
        <f t="shared" si="904"/>
        <v xml:space="preserve"> </v>
      </c>
      <c r="AJ759" s="3" t="str">
        <f t="shared" si="905"/>
        <v xml:space="preserve"> </v>
      </c>
      <c r="AK759" s="20" t="e">
        <f t="shared" si="906"/>
        <v>#VALUE!</v>
      </c>
      <c r="AL759" s="6">
        <v>0</v>
      </c>
      <c r="AM759" s="1">
        <v>4</v>
      </c>
      <c r="AN759" s="1">
        <v>2</v>
      </c>
      <c r="AO759" s="1">
        <v>4</v>
      </c>
      <c r="AP759" s="1">
        <v>2</v>
      </c>
      <c r="AQ759" s="1">
        <v>0</v>
      </c>
      <c r="AR759" s="6">
        <f t="shared" si="907"/>
        <v>3.8186157517899764</v>
      </c>
      <c r="AS759" s="6">
        <f t="shared" si="908"/>
        <v>1.9093078758949882</v>
      </c>
      <c r="AT759" s="6">
        <f t="shared" si="909"/>
        <v>3.8186157517899764</v>
      </c>
      <c r="AU759" s="6">
        <f t="shared" si="910"/>
        <v>1.9093078758949882</v>
      </c>
      <c r="AV759" s="6">
        <f t="shared" si="911"/>
        <v>0</v>
      </c>
      <c r="AW759" s="1">
        <v>2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7">
        <f>(EA759+FH759+GG759)-(DZ759+FG759+GF759)-((BD759/60)*(-0.29)+(EF759/60)*0.11+(FI759/60)*(-0.33))</f>
        <v>-0.69705833333305001</v>
      </c>
      <c r="BD759" s="6">
        <v>62.266666666699997</v>
      </c>
      <c r="BE759" s="6">
        <f t="shared" si="912"/>
        <v>15.566666666674999</v>
      </c>
      <c r="BF759" s="5">
        <v>15.4</v>
      </c>
      <c r="BG759" s="5">
        <v>36.340000000000003</v>
      </c>
      <c r="BH759" s="21">
        <f t="shared" si="913"/>
        <v>0.29764205643602626</v>
      </c>
      <c r="BI759" s="1">
        <v>0</v>
      </c>
      <c r="BJ759" s="22">
        <v>1</v>
      </c>
      <c r="BK759" s="22">
        <v>1</v>
      </c>
      <c r="BL759" s="1">
        <v>2</v>
      </c>
      <c r="BM759" s="1">
        <f t="shared" si="914"/>
        <v>2</v>
      </c>
      <c r="BN759" s="8">
        <f t="shared" si="915"/>
        <v>1.9271948608126728</v>
      </c>
      <c r="BO759" s="3">
        <f t="shared" si="916"/>
        <v>9.2000000000000011</v>
      </c>
      <c r="BP759" s="20">
        <f t="shared" si="917"/>
        <v>0</v>
      </c>
      <c r="BQ759" s="20">
        <f t="shared" si="918"/>
        <v>0.4</v>
      </c>
      <c r="BR759" s="20">
        <f t="shared" si="919"/>
        <v>0.4</v>
      </c>
      <c r="BS759" s="3" t="str">
        <f t="shared" si="920"/>
        <v xml:space="preserve"> </v>
      </c>
      <c r="BV759" s="20" t="str">
        <f t="shared" si="921"/>
        <v xml:space="preserve"> </v>
      </c>
      <c r="BW759" s="5">
        <v>13</v>
      </c>
      <c r="BX759" s="5">
        <v>9</v>
      </c>
      <c r="BY759" s="21">
        <f t="shared" si="922"/>
        <v>0.3728813559322034</v>
      </c>
      <c r="BZ759" s="5">
        <v>10</v>
      </c>
      <c r="CA759" s="5">
        <v>9</v>
      </c>
      <c r="CB759" s="23">
        <f t="shared" si="923"/>
        <v>0.32203389830508472</v>
      </c>
      <c r="CC759" s="5">
        <v>10</v>
      </c>
      <c r="CD759" s="5">
        <v>8</v>
      </c>
      <c r="CE759" s="23">
        <f t="shared" si="924"/>
        <v>0.30508474576271188</v>
      </c>
      <c r="CF759" s="23">
        <f t="shared" si="925"/>
        <v>0.53658536585365857</v>
      </c>
      <c r="CG759" s="24">
        <v>7</v>
      </c>
      <c r="CH759" s="5">
        <v>14</v>
      </c>
      <c r="CI759" s="5">
        <v>28</v>
      </c>
      <c r="CJ759" s="5">
        <v>22</v>
      </c>
      <c r="CK759">
        <v>14.852147349999999</v>
      </c>
      <c r="CL759" s="5">
        <v>-1.764</v>
      </c>
      <c r="CM759" s="5">
        <v>8</v>
      </c>
      <c r="CN759" s="5">
        <v>-1.9359999999999999</v>
      </c>
      <c r="CO759" s="5">
        <v>-2.2839999999999998</v>
      </c>
      <c r="CP759" s="5">
        <v>1.6</v>
      </c>
      <c r="CQ759" s="21">
        <f t="shared" si="926"/>
        <v>0.10869565217391304</v>
      </c>
      <c r="CR759" s="25">
        <f t="shared" si="927"/>
        <v>0.90322580645161288</v>
      </c>
      <c r="CS759" s="22">
        <f t="shared" si="928"/>
        <v>914.09537166900418</v>
      </c>
      <c r="CT759" s="21">
        <f t="shared" si="929"/>
        <v>1.1921458625525919E-2</v>
      </c>
      <c r="CU759" s="26">
        <f t="shared" si="930"/>
        <v>4.8701298701298699</v>
      </c>
      <c r="CV759" s="27">
        <f t="shared" si="931"/>
        <v>2.9220779220779223</v>
      </c>
      <c r="CW759" s="27">
        <f t="shared" si="932"/>
        <v>44.805194805194802</v>
      </c>
      <c r="CX759" s="27">
        <f t="shared" si="933"/>
        <v>30.194805194805198</v>
      </c>
      <c r="CY759" s="27">
        <f t="shared" si="934"/>
        <v>79.870129870129873</v>
      </c>
      <c r="CZ759" s="27">
        <f t="shared" si="935"/>
        <v>61.36363636363636</v>
      </c>
      <c r="DA759" s="28">
        <f t="shared" si="936"/>
        <v>18.506493506493513</v>
      </c>
      <c r="DB759" s="5">
        <v>5</v>
      </c>
      <c r="DC759" s="5">
        <v>3</v>
      </c>
      <c r="DD759" s="22">
        <v>41</v>
      </c>
      <c r="DE759" s="22">
        <v>28</v>
      </c>
      <c r="DF759" s="22">
        <v>16</v>
      </c>
      <c r="DG759" s="22">
        <v>12</v>
      </c>
      <c r="DH759" s="22">
        <v>20</v>
      </c>
      <c r="DI759" s="22">
        <v>20</v>
      </c>
      <c r="DJ759" s="29">
        <f t="shared" si="937"/>
        <v>14.002444726005708</v>
      </c>
      <c r="DK759" s="27">
        <f t="shared" si="938"/>
        <v>0.82553659878921293</v>
      </c>
      <c r="DL759" s="27">
        <f t="shared" si="939"/>
        <v>0.82553659878921293</v>
      </c>
      <c r="DM759" s="27">
        <f t="shared" si="940"/>
        <v>29.306549257017057</v>
      </c>
      <c r="DN759" s="27">
        <f t="shared" si="941"/>
        <v>25.5916345624656</v>
      </c>
      <c r="DO759" s="27">
        <f t="shared" si="942"/>
        <v>57.374793615850301</v>
      </c>
      <c r="DP759" s="27">
        <f t="shared" si="943"/>
        <v>58.200330214639507</v>
      </c>
      <c r="DQ759" s="30">
        <f t="shared" si="944"/>
        <v>19.332030105282719</v>
      </c>
      <c r="DR759" s="5">
        <v>2</v>
      </c>
      <c r="DS759" s="5">
        <v>2</v>
      </c>
      <c r="DT759" s="5">
        <v>69</v>
      </c>
      <c r="DU759" s="5">
        <v>60</v>
      </c>
      <c r="DV759" s="5">
        <v>33</v>
      </c>
      <c r="DW759" s="5">
        <v>30</v>
      </c>
      <c r="DX759" s="5">
        <v>49</v>
      </c>
      <c r="DY759" s="5">
        <v>35</v>
      </c>
      <c r="DZ759" s="22">
        <v>1</v>
      </c>
      <c r="EA759" s="22">
        <v>0</v>
      </c>
      <c r="EB759" s="22">
        <f t="shared" si="945"/>
        <v>-1</v>
      </c>
      <c r="EC759" s="26">
        <f t="shared" si="946"/>
        <v>0.96359743040633639</v>
      </c>
      <c r="ED759" s="27">
        <f t="shared" si="947"/>
        <v>0</v>
      </c>
      <c r="EE759" s="27">
        <f t="shared" si="948"/>
        <v>-0.96359743040633639</v>
      </c>
      <c r="EF759" s="6">
        <v>0.16666666669999999</v>
      </c>
      <c r="EG759" s="6">
        <f t="shared" si="949"/>
        <v>4.1666666674999998E-2</v>
      </c>
      <c r="EH759" s="5">
        <v>0.04</v>
      </c>
      <c r="EI759" s="5">
        <v>5.53</v>
      </c>
      <c r="EJ759" s="21">
        <f t="shared" si="950"/>
        <v>7.1813285457809689E-3</v>
      </c>
      <c r="EK759" s="1">
        <v>0</v>
      </c>
      <c r="EL759" s="22">
        <v>0</v>
      </c>
      <c r="EM759" s="22">
        <v>0</v>
      </c>
      <c r="EN759" s="1">
        <v>0</v>
      </c>
      <c r="EO759" s="3">
        <f t="shared" si="951"/>
        <v>0</v>
      </c>
      <c r="EP759" s="6">
        <f t="shared" si="952"/>
        <v>0</v>
      </c>
      <c r="EQ759" s="3">
        <f t="shared" si="953"/>
        <v>0</v>
      </c>
      <c r="ER759" s="20">
        <f t="shared" si="954"/>
        <v>0</v>
      </c>
      <c r="ES759" s="20">
        <f t="shared" si="955"/>
        <v>0</v>
      </c>
      <c r="ET759" s="20">
        <f t="shared" si="956"/>
        <v>0</v>
      </c>
      <c r="EU759" s="3" t="str">
        <f t="shared" si="957"/>
        <v xml:space="preserve"> </v>
      </c>
      <c r="EX759" s="20" t="str">
        <f t="shared" si="958"/>
        <v xml:space="preserve"> </v>
      </c>
      <c r="EY759" s="5">
        <v>0</v>
      </c>
      <c r="EZ759" s="5">
        <v>0</v>
      </c>
      <c r="FA759" s="22">
        <v>0</v>
      </c>
      <c r="FB759" s="22">
        <v>0</v>
      </c>
      <c r="FC759" s="22">
        <v>0</v>
      </c>
      <c r="FD759" s="22">
        <v>0</v>
      </c>
      <c r="FE759" s="22">
        <v>0</v>
      </c>
      <c r="FF759" s="22">
        <v>0</v>
      </c>
      <c r="FG759" s="22">
        <v>0</v>
      </c>
      <c r="FH759" s="22">
        <v>0</v>
      </c>
      <c r="FI759" s="6">
        <v>0.41666666670000002</v>
      </c>
      <c r="FJ759" s="6">
        <f t="shared" si="959"/>
        <v>0.10416666667500001</v>
      </c>
      <c r="FK759" s="5">
        <v>0.1</v>
      </c>
      <c r="FL759" s="5">
        <v>2.35</v>
      </c>
      <c r="FM759" s="21">
        <f t="shared" si="960"/>
        <v>4.0816326530612242E-2</v>
      </c>
      <c r="FN759" s="1">
        <v>0</v>
      </c>
      <c r="FO759" s="22">
        <v>0</v>
      </c>
      <c r="FP759" s="22">
        <v>0</v>
      </c>
      <c r="FQ759" s="1">
        <v>0</v>
      </c>
      <c r="FR759" s="1">
        <f t="shared" si="961"/>
        <v>0</v>
      </c>
      <c r="FS759" s="3">
        <f t="shared" si="962"/>
        <v>0</v>
      </c>
      <c r="FT759" s="3" t="str">
        <f t="shared" si="963"/>
        <v xml:space="preserve"> </v>
      </c>
      <c r="FW759" s="20" t="str">
        <f t="shared" si="964"/>
        <v xml:space="preserve"> </v>
      </c>
      <c r="FX759" s="5">
        <v>0</v>
      </c>
      <c r="FY759" s="5">
        <v>0</v>
      </c>
      <c r="FZ759" s="22">
        <v>0</v>
      </c>
      <c r="GA759" s="22">
        <v>1</v>
      </c>
      <c r="GB759" s="22">
        <v>0</v>
      </c>
      <c r="GC759" s="22">
        <v>0</v>
      </c>
      <c r="GD759" s="22">
        <v>0</v>
      </c>
      <c r="GE759" s="22">
        <v>0</v>
      </c>
      <c r="GF759" s="22">
        <v>0</v>
      </c>
      <c r="GG759" s="22">
        <v>0</v>
      </c>
      <c r="GH759" s="1">
        <v>5</v>
      </c>
      <c r="GI759" s="1">
        <v>0</v>
      </c>
      <c r="GJ759" s="1">
        <v>3</v>
      </c>
      <c r="GK759" s="1">
        <v>0</v>
      </c>
      <c r="GN759" s="31" t="str">
        <f t="shared" si="965"/>
        <v xml:space="preserve"> 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32" t="str">
        <f t="shared" si="966"/>
        <v xml:space="preserve"> </v>
      </c>
      <c r="GW759" s="9">
        <f t="shared" si="967"/>
        <v>1</v>
      </c>
      <c r="GX759" s="10">
        <v>0.2</v>
      </c>
      <c r="GY759" s="10">
        <v>0.30000000000000004</v>
      </c>
      <c r="GZ759" s="10">
        <v>0.5</v>
      </c>
      <c r="HA759" s="29">
        <f t="shared" si="968"/>
        <v>0.125</v>
      </c>
      <c r="HB759" s="29">
        <f t="shared" si="969"/>
        <v>0.47732696897374705</v>
      </c>
      <c r="HC759">
        <v>2</v>
      </c>
      <c r="HD759">
        <v>2.2999999999999998</v>
      </c>
      <c r="HE759">
        <v>2.2000000000000002</v>
      </c>
      <c r="HF759">
        <v>0.30000000000000004</v>
      </c>
      <c r="HG759">
        <v>0.60000000000000009</v>
      </c>
      <c r="HH759">
        <v>0</v>
      </c>
      <c r="HI759">
        <v>0.9</v>
      </c>
      <c r="HJ759" s="11">
        <f t="shared" si="970"/>
        <v>0.22500000000000001</v>
      </c>
      <c r="HK759" s="11">
        <f t="shared" si="971"/>
        <v>0.8591885441527447</v>
      </c>
      <c r="HL759">
        <v>28</v>
      </c>
      <c r="HM759">
        <v>0</v>
      </c>
      <c r="HN759">
        <v>0</v>
      </c>
      <c r="HQ759" s="33">
        <v>261616</v>
      </c>
      <c r="HR759" s="33">
        <v>250000</v>
      </c>
      <c r="HS759" s="30">
        <f t="shared" si="972"/>
        <v>0.68891380931263857</v>
      </c>
    </row>
    <row r="760" spans="1:227" x14ac:dyDescent="0.2">
      <c r="A760" s="1">
        <v>58</v>
      </c>
      <c r="B760" s="2" t="s">
        <v>3377</v>
      </c>
      <c r="C760" s="2" t="s">
        <v>2536</v>
      </c>
      <c r="D760" s="2" t="s">
        <v>257</v>
      </c>
      <c r="E760" s="2" t="s">
        <v>240</v>
      </c>
      <c r="F760" s="2">
        <v>70</v>
      </c>
      <c r="G760" s="2">
        <v>195</v>
      </c>
      <c r="H760" s="2" t="s">
        <v>231</v>
      </c>
      <c r="I760" s="2" t="s">
        <v>258</v>
      </c>
      <c r="J760" s="3">
        <v>24</v>
      </c>
      <c r="K760" s="5" t="s">
        <v>3378</v>
      </c>
      <c r="L760" s="5" t="s">
        <v>3379</v>
      </c>
      <c r="M760" s="5" t="s">
        <v>673</v>
      </c>
      <c r="N760" s="5" t="s">
        <v>510</v>
      </c>
      <c r="O760" s="2" t="s">
        <v>510</v>
      </c>
      <c r="P760" s="2" t="s">
        <v>415</v>
      </c>
      <c r="Q760" s="1">
        <v>3</v>
      </c>
      <c r="R760" s="1">
        <v>1</v>
      </c>
      <c r="S760" s="1">
        <v>0</v>
      </c>
      <c r="T760" s="1">
        <v>1</v>
      </c>
      <c r="U760" s="1">
        <v>0</v>
      </c>
      <c r="V760" s="1">
        <v>1</v>
      </c>
      <c r="W760" s="20">
        <f t="shared" si="894"/>
        <v>1</v>
      </c>
      <c r="X760" s="6">
        <v>28.816666666700002</v>
      </c>
      <c r="Y760" s="6">
        <f t="shared" si="895"/>
        <v>9.6055555555666672</v>
      </c>
      <c r="Z760" s="1">
        <v>39</v>
      </c>
      <c r="AA760" s="6">
        <f t="shared" si="896"/>
        <v>13</v>
      </c>
      <c r="AB760" s="8">
        <f t="shared" si="897"/>
        <v>0.73888888888974358</v>
      </c>
      <c r="AC760" s="3">
        <f t="shared" si="898"/>
        <v>0</v>
      </c>
      <c r="AD760" s="8">
        <f t="shared" si="899"/>
        <v>0</v>
      </c>
      <c r="AE760" s="20">
        <f t="shared" si="900"/>
        <v>1</v>
      </c>
      <c r="AF760" s="20">
        <f t="shared" si="901"/>
        <v>0</v>
      </c>
      <c r="AG760" s="20">
        <f t="shared" si="902"/>
        <v>1</v>
      </c>
      <c r="AH760" s="3" t="e">
        <f t="shared" si="903"/>
        <v>#VALUE!</v>
      </c>
      <c r="AI760" s="3">
        <f t="shared" si="904"/>
        <v>1</v>
      </c>
      <c r="AJ760" s="3" t="str">
        <f t="shared" si="905"/>
        <v xml:space="preserve"> </v>
      </c>
      <c r="AK760" s="20" t="e">
        <f t="shared" si="906"/>
        <v>#VALUE!</v>
      </c>
      <c r="AL760" s="6">
        <v>0.5</v>
      </c>
      <c r="AM760" s="1">
        <v>1</v>
      </c>
      <c r="AN760" s="1">
        <v>1</v>
      </c>
      <c r="AO760" s="1">
        <v>1</v>
      </c>
      <c r="AP760" s="1">
        <v>0</v>
      </c>
      <c r="AQ760" s="1">
        <v>2</v>
      </c>
      <c r="AR760" s="6">
        <f t="shared" si="907"/>
        <v>2.0821283979154628</v>
      </c>
      <c r="AS760" s="6">
        <f t="shared" si="908"/>
        <v>2.0821283979154628</v>
      </c>
      <c r="AT760" s="6">
        <f t="shared" si="909"/>
        <v>2.0821283979154628</v>
      </c>
      <c r="AU760" s="6">
        <f t="shared" si="910"/>
        <v>0</v>
      </c>
      <c r="AV760" s="6">
        <f t="shared" si="911"/>
        <v>4.1642567958309256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7">
        <f t="shared" ref="BC760:BC766" si="974">(EA760+FH760+GG760)-(DZ760+FG760+GF760)-((BD760/60)*(0.11)+(EF760/60)*(-0.14)+(FI760/60)*(0.13))</f>
        <v>-4.824722222228333E-2</v>
      </c>
      <c r="BD760" s="6">
        <v>27.7166666667</v>
      </c>
      <c r="BE760" s="6">
        <f t="shared" si="912"/>
        <v>9.2388888889</v>
      </c>
      <c r="BF760" s="5">
        <v>9.24</v>
      </c>
      <c r="BG760" s="5">
        <v>41.04</v>
      </c>
      <c r="BH760" s="21">
        <f t="shared" si="913"/>
        <v>0.18377088305489261</v>
      </c>
      <c r="BI760" s="1">
        <v>1</v>
      </c>
      <c r="BJ760" s="22">
        <v>0</v>
      </c>
      <c r="BK760" s="22">
        <v>0</v>
      </c>
      <c r="BL760" s="1">
        <v>0</v>
      </c>
      <c r="BM760" s="1">
        <f t="shared" si="914"/>
        <v>1</v>
      </c>
      <c r="BN760" s="8">
        <f t="shared" si="915"/>
        <v>2.1647624774477872</v>
      </c>
      <c r="BO760" s="3">
        <f t="shared" si="916"/>
        <v>0</v>
      </c>
      <c r="BP760" s="20">
        <f t="shared" si="917"/>
        <v>1</v>
      </c>
      <c r="BQ760" s="20">
        <f t="shared" si="918"/>
        <v>0</v>
      </c>
      <c r="BR760" s="20">
        <f t="shared" si="919"/>
        <v>1</v>
      </c>
      <c r="BS760" s="3">
        <f t="shared" si="920"/>
        <v>1</v>
      </c>
      <c r="BT760" s="1">
        <v>1</v>
      </c>
      <c r="BU760" s="1">
        <v>0</v>
      </c>
      <c r="BV760" s="20">
        <f t="shared" si="921"/>
        <v>1</v>
      </c>
      <c r="BW760" s="5">
        <v>4</v>
      </c>
      <c r="BX760" s="5">
        <v>4</v>
      </c>
      <c r="BY760" s="21">
        <f t="shared" si="922"/>
        <v>0.36363636363636365</v>
      </c>
      <c r="BZ760" s="5">
        <v>2</v>
      </c>
      <c r="CA760" s="5">
        <v>1</v>
      </c>
      <c r="CB760" s="23">
        <f t="shared" si="923"/>
        <v>0.13636363636363635</v>
      </c>
      <c r="CC760" s="5">
        <v>3</v>
      </c>
      <c r="CD760" s="5">
        <v>8</v>
      </c>
      <c r="CE760" s="23">
        <f t="shared" si="924"/>
        <v>0.5</v>
      </c>
      <c r="CF760" s="23">
        <f t="shared" si="925"/>
        <v>0.72727272727272729</v>
      </c>
      <c r="CG760" s="24">
        <v>12</v>
      </c>
      <c r="CH760" s="5">
        <v>10</v>
      </c>
      <c r="CI760" s="5">
        <v>5</v>
      </c>
      <c r="CJ760" s="5">
        <v>8</v>
      </c>
      <c r="CK760">
        <v>15.097604860000001</v>
      </c>
      <c r="CL760" s="5">
        <v>-0.121</v>
      </c>
      <c r="CM760" s="5">
        <v>11</v>
      </c>
      <c r="CN760" s="5">
        <v>3.5540000000000003</v>
      </c>
      <c r="CO760" s="5">
        <v>1.43</v>
      </c>
      <c r="CP760" s="5">
        <v>4.3410000000000002</v>
      </c>
      <c r="CQ760" s="21">
        <f t="shared" si="926"/>
        <v>0.1</v>
      </c>
      <c r="CR760" s="25">
        <f t="shared" si="927"/>
        <v>0.875</v>
      </c>
      <c r="CS760" s="22">
        <f t="shared" si="928"/>
        <v>885</v>
      </c>
      <c r="CT760" s="21">
        <f t="shared" si="929"/>
        <v>-2.4999999999999994E-2</v>
      </c>
      <c r="CU760" s="26">
        <f t="shared" si="930"/>
        <v>2.1645021645021649</v>
      </c>
      <c r="CV760" s="27">
        <f t="shared" si="931"/>
        <v>2.1645021645021649</v>
      </c>
      <c r="CW760" s="27">
        <f t="shared" si="932"/>
        <v>21.645021645021647</v>
      </c>
      <c r="CX760" s="27">
        <f t="shared" si="933"/>
        <v>17.316017316017319</v>
      </c>
      <c r="CY760" s="27">
        <f t="shared" si="934"/>
        <v>36.796536796536799</v>
      </c>
      <c r="CZ760" s="27">
        <f t="shared" si="935"/>
        <v>36.796536796536799</v>
      </c>
      <c r="DA760" s="28">
        <f t="shared" si="936"/>
        <v>0</v>
      </c>
      <c r="DB760" s="5">
        <v>1</v>
      </c>
      <c r="DC760" s="5">
        <v>1</v>
      </c>
      <c r="DD760" s="22">
        <v>9</v>
      </c>
      <c r="DE760" s="22">
        <v>7</v>
      </c>
      <c r="DF760" s="22">
        <v>2</v>
      </c>
      <c r="DG760" s="22">
        <v>4</v>
      </c>
      <c r="DH760" s="22">
        <v>5</v>
      </c>
      <c r="DI760" s="22">
        <v>5</v>
      </c>
      <c r="DJ760" s="29">
        <f t="shared" si="937"/>
        <v>-6.3315454545454521</v>
      </c>
      <c r="DK760" s="27">
        <f t="shared" si="938"/>
        <v>4.3859649122807012</v>
      </c>
      <c r="DL760" s="27">
        <f t="shared" si="939"/>
        <v>1.4619883040935671</v>
      </c>
      <c r="DM760" s="27">
        <f t="shared" si="940"/>
        <v>31.676413255360622</v>
      </c>
      <c r="DN760" s="27">
        <f t="shared" si="941"/>
        <v>30.214424951267059</v>
      </c>
      <c r="DO760" s="27">
        <f t="shared" si="942"/>
        <v>62.865497076023395</v>
      </c>
      <c r="DP760" s="27">
        <f t="shared" si="943"/>
        <v>56.530214424951261</v>
      </c>
      <c r="DQ760" s="30">
        <f t="shared" si="944"/>
        <v>-6.3352826510721343</v>
      </c>
      <c r="DR760" s="5">
        <v>9</v>
      </c>
      <c r="DS760" s="5">
        <v>3</v>
      </c>
      <c r="DT760" s="5">
        <v>56</v>
      </c>
      <c r="DU760" s="5">
        <v>59</v>
      </c>
      <c r="DV760" s="5">
        <v>26</v>
      </c>
      <c r="DW760" s="5">
        <v>24</v>
      </c>
      <c r="DX760" s="5">
        <v>30</v>
      </c>
      <c r="DY760" s="5">
        <v>38</v>
      </c>
      <c r="DZ760" s="22">
        <v>0</v>
      </c>
      <c r="EA760" s="22">
        <v>0</v>
      </c>
      <c r="EB760" s="22">
        <f t="shared" si="945"/>
        <v>0</v>
      </c>
      <c r="EC760" s="26">
        <f t="shared" si="946"/>
        <v>0</v>
      </c>
      <c r="ED760" s="27">
        <f t="shared" si="947"/>
        <v>0</v>
      </c>
      <c r="EE760" s="27">
        <f t="shared" si="948"/>
        <v>0</v>
      </c>
      <c r="EF760" s="6">
        <v>1.1000000000000001</v>
      </c>
      <c r="EG760" s="6">
        <f t="shared" si="949"/>
        <v>0.3666666666666667</v>
      </c>
      <c r="EH760" s="5">
        <v>0.37</v>
      </c>
      <c r="EI760" s="5">
        <v>5.14</v>
      </c>
      <c r="EJ760" s="21">
        <f t="shared" si="950"/>
        <v>6.7150635208711437E-2</v>
      </c>
      <c r="EK760" s="1">
        <v>0</v>
      </c>
      <c r="EL760" s="22">
        <v>0</v>
      </c>
      <c r="EM760" s="22">
        <v>0</v>
      </c>
      <c r="EN760" s="1">
        <v>0</v>
      </c>
      <c r="EO760" s="3">
        <f t="shared" si="951"/>
        <v>0</v>
      </c>
      <c r="EP760" s="6">
        <f t="shared" si="952"/>
        <v>0</v>
      </c>
      <c r="EQ760" s="3">
        <f t="shared" si="953"/>
        <v>0</v>
      </c>
      <c r="ER760" s="20">
        <f t="shared" si="954"/>
        <v>0</v>
      </c>
      <c r="ES760" s="20">
        <f t="shared" si="955"/>
        <v>0</v>
      </c>
      <c r="ET760" s="20">
        <f t="shared" si="956"/>
        <v>0</v>
      </c>
      <c r="EU760" s="3" t="str">
        <f t="shared" si="957"/>
        <v xml:space="preserve"> </v>
      </c>
      <c r="EV760" s="1">
        <v>0</v>
      </c>
      <c r="EW760" s="1">
        <v>0</v>
      </c>
      <c r="EX760" s="20" t="str">
        <f t="shared" si="958"/>
        <v xml:space="preserve"> </v>
      </c>
      <c r="EY760" s="5">
        <v>0</v>
      </c>
      <c r="EZ760" s="5">
        <v>0</v>
      </c>
      <c r="FA760" s="22">
        <v>3</v>
      </c>
      <c r="FB760" s="22">
        <v>0</v>
      </c>
      <c r="FC760" s="22">
        <v>0</v>
      </c>
      <c r="FD760" s="22">
        <v>0</v>
      </c>
      <c r="FE760" s="22">
        <v>0</v>
      </c>
      <c r="FF760" s="22">
        <v>0</v>
      </c>
      <c r="FG760" s="22">
        <v>0</v>
      </c>
      <c r="FH760" s="22">
        <v>0</v>
      </c>
      <c r="FI760" s="6">
        <v>0</v>
      </c>
      <c r="FJ760" s="6">
        <f t="shared" si="959"/>
        <v>0</v>
      </c>
      <c r="FK760" s="5"/>
      <c r="FL760" s="5"/>
      <c r="FM760" s="21" t="str">
        <f t="shared" si="960"/>
        <v xml:space="preserve"> </v>
      </c>
      <c r="FN760" s="1">
        <v>0</v>
      </c>
      <c r="FO760" s="22">
        <v>0</v>
      </c>
      <c r="FP760" s="22">
        <v>0</v>
      </c>
      <c r="FQ760" s="1">
        <v>0</v>
      </c>
      <c r="FR760" s="1">
        <f t="shared" si="961"/>
        <v>0</v>
      </c>
      <c r="FS760" s="3">
        <f t="shared" si="962"/>
        <v>0</v>
      </c>
      <c r="FT760" s="3" t="str">
        <f t="shared" si="963"/>
        <v xml:space="preserve"> </v>
      </c>
      <c r="FU760" s="1">
        <v>0</v>
      </c>
      <c r="FV760" s="1">
        <v>0</v>
      </c>
      <c r="FW760" s="20" t="str">
        <f t="shared" si="964"/>
        <v xml:space="preserve"> </v>
      </c>
      <c r="FX760" s="5"/>
      <c r="FY760" s="5"/>
      <c r="FZ760" s="22">
        <v>0</v>
      </c>
      <c r="GA760" s="22">
        <v>0</v>
      </c>
      <c r="GB760" s="22">
        <v>0</v>
      </c>
      <c r="GC760" s="22">
        <v>0</v>
      </c>
      <c r="GD760" s="22">
        <v>0</v>
      </c>
      <c r="GE760" s="22">
        <v>0</v>
      </c>
      <c r="GF760" s="22">
        <v>0</v>
      </c>
      <c r="GG760" s="22">
        <v>0</v>
      </c>
      <c r="GH760" s="1">
        <v>1</v>
      </c>
      <c r="GI760" s="1">
        <v>0</v>
      </c>
      <c r="GJ760" s="1">
        <v>1</v>
      </c>
      <c r="GK760" s="1">
        <v>0</v>
      </c>
      <c r="GN760" s="31" t="str">
        <f t="shared" si="965"/>
        <v xml:space="preserve"> </v>
      </c>
      <c r="GP760" s="1">
        <v>0</v>
      </c>
      <c r="GQ760" s="1">
        <v>0</v>
      </c>
      <c r="GR760" s="1">
        <v>1</v>
      </c>
      <c r="GS760" s="1">
        <v>0</v>
      </c>
      <c r="GT760" s="1">
        <v>0</v>
      </c>
      <c r="GU760" s="1">
        <v>0</v>
      </c>
      <c r="GV760" s="32" t="str">
        <f t="shared" si="966"/>
        <v xml:space="preserve"> </v>
      </c>
      <c r="GW760" s="9">
        <f t="shared" si="967"/>
        <v>3</v>
      </c>
      <c r="GX760" s="10">
        <v>0.1</v>
      </c>
      <c r="GY760" s="10">
        <v>0</v>
      </c>
      <c r="GZ760" s="10">
        <v>0.2</v>
      </c>
      <c r="HA760" s="29">
        <f t="shared" si="968"/>
        <v>6.6666666666666666E-2</v>
      </c>
      <c r="HB760" s="29">
        <f t="shared" si="969"/>
        <v>0.41642567958309262</v>
      </c>
      <c r="HC760">
        <v>0.5</v>
      </c>
      <c r="HD760">
        <v>0.5</v>
      </c>
      <c r="HE760">
        <v>0.2</v>
      </c>
      <c r="HF760">
        <v>0.30000000000000004</v>
      </c>
      <c r="HG760">
        <v>0</v>
      </c>
      <c r="HH760">
        <v>0</v>
      </c>
      <c r="HI760">
        <v>0.30000000000000004</v>
      </c>
      <c r="HJ760" s="11">
        <f t="shared" si="970"/>
        <v>0.10000000000000002</v>
      </c>
      <c r="HK760" s="11">
        <f t="shared" si="971"/>
        <v>0.62463851937463899</v>
      </c>
      <c r="HL760">
        <v>7</v>
      </c>
      <c r="HM760">
        <v>0</v>
      </c>
      <c r="HN760">
        <v>0</v>
      </c>
      <c r="HQ760" s="33">
        <v>38005</v>
      </c>
      <c r="HR760" s="33">
        <v>0</v>
      </c>
      <c r="HS760" s="30">
        <f t="shared" si="972"/>
        <v>0.29534376940133045</v>
      </c>
    </row>
    <row r="761" spans="1:227" x14ac:dyDescent="0.2">
      <c r="A761" s="1">
        <v>58</v>
      </c>
      <c r="B761" s="2" t="s">
        <v>3380</v>
      </c>
      <c r="C761" s="2" t="s">
        <v>595</v>
      </c>
      <c r="D761" s="2" t="s">
        <v>257</v>
      </c>
      <c r="E761" s="2" t="s">
        <v>240</v>
      </c>
      <c r="F761" s="2">
        <v>69</v>
      </c>
      <c r="G761" s="2">
        <v>170</v>
      </c>
      <c r="H761" s="2" t="s">
        <v>249</v>
      </c>
      <c r="I761" s="2" t="s">
        <v>258</v>
      </c>
      <c r="J761" s="3">
        <v>21</v>
      </c>
      <c r="K761" s="5" t="s">
        <v>3381</v>
      </c>
      <c r="L761" s="5" t="s">
        <v>1776</v>
      </c>
      <c r="M761" s="5" t="s">
        <v>1233</v>
      </c>
      <c r="N761" s="5" t="s">
        <v>358</v>
      </c>
      <c r="O761" s="2" t="s">
        <v>358</v>
      </c>
      <c r="P761" s="2" t="s">
        <v>254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2</v>
      </c>
      <c r="W761" s="20">
        <f t="shared" si="894"/>
        <v>0</v>
      </c>
      <c r="X761" s="6">
        <v>12.766666666700001</v>
      </c>
      <c r="Y761" s="6">
        <f t="shared" si="895"/>
        <v>12.766666666700001</v>
      </c>
      <c r="Z761" s="1">
        <v>17</v>
      </c>
      <c r="AA761" s="6">
        <f t="shared" si="896"/>
        <v>17</v>
      </c>
      <c r="AB761" s="8">
        <f t="shared" si="897"/>
        <v>0.75098039215882362</v>
      </c>
      <c r="AC761" s="3">
        <f t="shared" si="898"/>
        <v>0</v>
      </c>
      <c r="AD761" s="8">
        <f t="shared" si="899"/>
        <v>0</v>
      </c>
      <c r="AE761" s="20">
        <f t="shared" si="900"/>
        <v>0</v>
      </c>
      <c r="AF761" s="20">
        <f t="shared" si="901"/>
        <v>0</v>
      </c>
      <c r="AG761" s="20">
        <f t="shared" si="902"/>
        <v>0</v>
      </c>
      <c r="AH761" s="3" t="e">
        <f t="shared" si="903"/>
        <v>#VALUE!</v>
      </c>
      <c r="AI761" s="3" t="str">
        <f t="shared" si="904"/>
        <v xml:space="preserve"> </v>
      </c>
      <c r="AJ761" s="3" t="str">
        <f t="shared" si="905"/>
        <v xml:space="preserve"> </v>
      </c>
      <c r="AK761" s="20" t="e">
        <f t="shared" si="906"/>
        <v>#VALUE!</v>
      </c>
      <c r="AL761" s="6">
        <v>0</v>
      </c>
      <c r="AM761" s="1">
        <v>3</v>
      </c>
      <c r="AN761" s="1">
        <v>0</v>
      </c>
      <c r="AO761" s="1">
        <v>0</v>
      </c>
      <c r="AP761" s="1">
        <v>0</v>
      </c>
      <c r="AQ761" s="1">
        <v>0</v>
      </c>
      <c r="AR761" s="6">
        <f t="shared" si="907"/>
        <v>14.099216710145955</v>
      </c>
      <c r="AS761" s="6">
        <f t="shared" si="908"/>
        <v>0</v>
      </c>
      <c r="AT761" s="6">
        <f t="shared" si="909"/>
        <v>0</v>
      </c>
      <c r="AU761" s="6">
        <f t="shared" si="910"/>
        <v>0</v>
      </c>
      <c r="AV761" s="6">
        <f t="shared" si="911"/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7">
        <f t="shared" si="974"/>
        <v>-1.6808333333349999E-2</v>
      </c>
      <c r="BD761" s="6">
        <v>11.1833333333</v>
      </c>
      <c r="BE761" s="6">
        <f t="shared" si="912"/>
        <v>11.1833333333</v>
      </c>
      <c r="BF761" s="5">
        <v>11.18</v>
      </c>
      <c r="BG761" s="5">
        <v>39.42</v>
      </c>
      <c r="BH761" s="21">
        <f t="shared" si="913"/>
        <v>0.22094861660079052</v>
      </c>
      <c r="BI761" s="1">
        <v>0</v>
      </c>
      <c r="BJ761" s="22">
        <v>0</v>
      </c>
      <c r="BK761" s="22">
        <v>0</v>
      </c>
      <c r="BL761" s="1">
        <v>0</v>
      </c>
      <c r="BM761" s="1">
        <f t="shared" si="914"/>
        <v>0</v>
      </c>
      <c r="BN761" s="8">
        <f t="shared" si="915"/>
        <v>0</v>
      </c>
      <c r="BO761" s="3">
        <f t="shared" si="916"/>
        <v>0</v>
      </c>
      <c r="BP761" s="20">
        <f t="shared" si="917"/>
        <v>0</v>
      </c>
      <c r="BQ761" s="20">
        <f t="shared" si="918"/>
        <v>0</v>
      </c>
      <c r="BR761" s="20">
        <f t="shared" si="919"/>
        <v>0</v>
      </c>
      <c r="BS761" s="3" t="str">
        <f t="shared" si="920"/>
        <v xml:space="preserve"> </v>
      </c>
      <c r="BT761" s="1">
        <v>0</v>
      </c>
      <c r="BU761" s="1">
        <v>0</v>
      </c>
      <c r="BV761" s="20" t="str">
        <f t="shared" si="921"/>
        <v xml:space="preserve"> </v>
      </c>
      <c r="BW761" s="5">
        <v>3</v>
      </c>
      <c r="BX761" s="5">
        <v>2</v>
      </c>
      <c r="BY761" s="21">
        <f t="shared" si="922"/>
        <v>0.7142857142857143</v>
      </c>
      <c r="BZ761" s="5">
        <v>1</v>
      </c>
      <c r="CA761" s="5">
        <v>0</v>
      </c>
      <c r="CB761" s="23">
        <f t="shared" si="923"/>
        <v>0.14285714285714285</v>
      </c>
      <c r="CC761" s="5">
        <v>1</v>
      </c>
      <c r="CD761" s="5">
        <v>0</v>
      </c>
      <c r="CE761" s="23">
        <f t="shared" si="924"/>
        <v>0.14285714285714285</v>
      </c>
      <c r="CF761" s="23">
        <f t="shared" si="925"/>
        <v>0.83333333333333337</v>
      </c>
      <c r="CG761" s="24">
        <v>13</v>
      </c>
      <c r="CH761" s="5">
        <v>2</v>
      </c>
      <c r="CI761" s="5">
        <v>6</v>
      </c>
      <c r="CJ761" s="5">
        <v>1</v>
      </c>
      <c r="CK761">
        <v>15.11272537</v>
      </c>
      <c r="CL761" s="5">
        <v>-0.96499999999999997</v>
      </c>
      <c r="CM761" s="5">
        <v>13</v>
      </c>
      <c r="CN761" s="5">
        <v>4.319</v>
      </c>
      <c r="CO761" s="5">
        <v>-4.1500000000000004</v>
      </c>
      <c r="CP761" s="5">
        <v>1.0369999999999999</v>
      </c>
      <c r="CQ761" s="21">
        <f t="shared" si="926"/>
        <v>0</v>
      </c>
      <c r="CR761" s="25">
        <f t="shared" si="927"/>
        <v>1</v>
      </c>
      <c r="CS761" s="22">
        <f t="shared" si="928"/>
        <v>1000</v>
      </c>
      <c r="CT761" s="21">
        <f t="shared" si="929"/>
        <v>0</v>
      </c>
      <c r="CU761" s="26">
        <f t="shared" si="930"/>
        <v>0</v>
      </c>
      <c r="CV761" s="27">
        <f t="shared" si="931"/>
        <v>0</v>
      </c>
      <c r="CW761" s="27">
        <f t="shared" si="932"/>
        <v>10.733452593917711</v>
      </c>
      <c r="CX761" s="27">
        <f t="shared" si="933"/>
        <v>16.100178890876563</v>
      </c>
      <c r="CY761" s="27">
        <f t="shared" si="934"/>
        <v>37.567084078711986</v>
      </c>
      <c r="CZ761" s="27">
        <f t="shared" si="935"/>
        <v>69.767441860465127</v>
      </c>
      <c r="DA761" s="28">
        <f t="shared" si="936"/>
        <v>-32.200357781753141</v>
      </c>
      <c r="DB761" s="5">
        <v>0</v>
      </c>
      <c r="DC761" s="5">
        <v>0</v>
      </c>
      <c r="DD761" s="22">
        <v>2</v>
      </c>
      <c r="DE761" s="22">
        <v>3</v>
      </c>
      <c r="DF761" s="22">
        <v>2</v>
      </c>
      <c r="DG761" s="22">
        <v>6</v>
      </c>
      <c r="DH761" s="22">
        <v>4</v>
      </c>
      <c r="DI761" s="22">
        <v>3</v>
      </c>
      <c r="DJ761" s="29">
        <f t="shared" si="937"/>
        <v>-37.008357781753141</v>
      </c>
      <c r="DK761" s="27">
        <f t="shared" si="938"/>
        <v>0</v>
      </c>
      <c r="DL761" s="27">
        <f t="shared" si="939"/>
        <v>3.0441400304414001</v>
      </c>
      <c r="DM761" s="27">
        <f t="shared" si="940"/>
        <v>22.831050228310502</v>
      </c>
      <c r="DN761" s="27">
        <f t="shared" si="941"/>
        <v>15.220700152207002</v>
      </c>
      <c r="DO761" s="27">
        <f t="shared" si="942"/>
        <v>65.44901065449011</v>
      </c>
      <c r="DP761" s="27">
        <f t="shared" si="943"/>
        <v>50.228310502283101</v>
      </c>
      <c r="DQ761" s="30">
        <f t="shared" si="944"/>
        <v>-47.421057933960149</v>
      </c>
      <c r="DR761" s="5">
        <v>0</v>
      </c>
      <c r="DS761" s="5">
        <v>2</v>
      </c>
      <c r="DT761" s="5">
        <v>15</v>
      </c>
      <c r="DU761" s="5">
        <v>8</v>
      </c>
      <c r="DV761" s="5">
        <v>15</v>
      </c>
      <c r="DW761" s="5">
        <v>10</v>
      </c>
      <c r="DX761" s="5">
        <v>13</v>
      </c>
      <c r="DY761" s="5">
        <v>13</v>
      </c>
      <c r="DZ761" s="22">
        <v>0</v>
      </c>
      <c r="EA761" s="22">
        <v>0</v>
      </c>
      <c r="EB761" s="22">
        <f t="shared" si="945"/>
        <v>0</v>
      </c>
      <c r="EC761" s="26">
        <f t="shared" si="946"/>
        <v>0</v>
      </c>
      <c r="ED761" s="27">
        <f t="shared" si="947"/>
        <v>0</v>
      </c>
      <c r="EE761" s="27">
        <f t="shared" si="948"/>
        <v>0</v>
      </c>
      <c r="EF761" s="6">
        <v>1.5833333333000001</v>
      </c>
      <c r="EG761" s="6">
        <f t="shared" si="949"/>
        <v>1.5833333333000001</v>
      </c>
      <c r="EH761" s="5">
        <v>1.58</v>
      </c>
      <c r="EI761" s="5">
        <v>2.42</v>
      </c>
      <c r="EJ761" s="21">
        <f t="shared" si="950"/>
        <v>0.39500000000000002</v>
      </c>
      <c r="EK761" s="1">
        <v>0</v>
      </c>
      <c r="EL761" s="22">
        <v>0</v>
      </c>
      <c r="EM761" s="22">
        <v>0</v>
      </c>
      <c r="EN761" s="1">
        <v>0</v>
      </c>
      <c r="EO761" s="3">
        <f t="shared" si="951"/>
        <v>0</v>
      </c>
      <c r="EP761" s="6">
        <f t="shared" si="952"/>
        <v>0</v>
      </c>
      <c r="EQ761" s="3">
        <f t="shared" si="953"/>
        <v>0</v>
      </c>
      <c r="ER761" s="20">
        <f t="shared" si="954"/>
        <v>0</v>
      </c>
      <c r="ES761" s="20">
        <f t="shared" si="955"/>
        <v>0</v>
      </c>
      <c r="ET761" s="20">
        <f t="shared" si="956"/>
        <v>0</v>
      </c>
      <c r="EU761" s="3" t="str">
        <f t="shared" si="957"/>
        <v xml:space="preserve"> </v>
      </c>
      <c r="EV761" s="1">
        <v>0</v>
      </c>
      <c r="EW761" s="1">
        <v>0</v>
      </c>
      <c r="EX761" s="20" t="str">
        <f t="shared" si="958"/>
        <v xml:space="preserve"> </v>
      </c>
      <c r="EY761" s="5">
        <v>0</v>
      </c>
      <c r="EZ761" s="5">
        <v>0</v>
      </c>
      <c r="FA761" s="22">
        <v>0</v>
      </c>
      <c r="FB761" s="22">
        <v>0</v>
      </c>
      <c r="FC761" s="22">
        <v>0</v>
      </c>
      <c r="FD761" s="22">
        <v>0</v>
      </c>
      <c r="FE761" s="22">
        <v>0</v>
      </c>
      <c r="FF761" s="22">
        <v>0</v>
      </c>
      <c r="FG761" s="22">
        <v>0</v>
      </c>
      <c r="FH761" s="22">
        <v>0</v>
      </c>
      <c r="FI761" s="6">
        <v>0</v>
      </c>
      <c r="FJ761" s="6">
        <f t="shared" si="959"/>
        <v>0</v>
      </c>
      <c r="FK761" s="5"/>
      <c r="FL761" s="5"/>
      <c r="FM761" s="21" t="str">
        <f t="shared" si="960"/>
        <v xml:space="preserve"> </v>
      </c>
      <c r="FN761" s="1">
        <v>0</v>
      </c>
      <c r="FO761" s="22">
        <v>0</v>
      </c>
      <c r="FP761" s="22">
        <v>0</v>
      </c>
      <c r="FQ761" s="1">
        <v>0</v>
      </c>
      <c r="FR761" s="1">
        <f t="shared" si="961"/>
        <v>0</v>
      </c>
      <c r="FS761" s="3">
        <f t="shared" si="962"/>
        <v>0</v>
      </c>
      <c r="FT761" s="3" t="str">
        <f t="shared" si="963"/>
        <v xml:space="preserve"> </v>
      </c>
      <c r="FU761" s="1">
        <v>0</v>
      </c>
      <c r="FV761" s="1">
        <v>0</v>
      </c>
      <c r="FW761" s="20" t="str">
        <f t="shared" si="964"/>
        <v xml:space="preserve"> </v>
      </c>
      <c r="FX761" s="5"/>
      <c r="FY761" s="5"/>
      <c r="FZ761" s="22">
        <v>0</v>
      </c>
      <c r="GA761" s="22">
        <v>0</v>
      </c>
      <c r="GB761" s="22">
        <v>0</v>
      </c>
      <c r="GC761" s="22">
        <v>0</v>
      </c>
      <c r="GD761" s="22">
        <v>0</v>
      </c>
      <c r="GE761" s="22">
        <v>0</v>
      </c>
      <c r="GF761" s="22">
        <v>0</v>
      </c>
      <c r="GG761" s="22">
        <v>0</v>
      </c>
      <c r="GH761" s="1">
        <v>0</v>
      </c>
      <c r="GI761" s="1">
        <v>0</v>
      </c>
      <c r="GJ761" s="1">
        <v>0</v>
      </c>
      <c r="GK761" s="1">
        <v>0</v>
      </c>
      <c r="GN761" s="31" t="str">
        <f t="shared" si="965"/>
        <v xml:space="preserve"> 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32" t="str">
        <f t="shared" si="966"/>
        <v xml:space="preserve"> </v>
      </c>
      <c r="GW761" s="9">
        <f t="shared" si="967"/>
        <v>2</v>
      </c>
      <c r="GX761" s="10">
        <v>0</v>
      </c>
      <c r="GY761" s="10">
        <v>0</v>
      </c>
      <c r="GZ761" s="10">
        <v>0</v>
      </c>
      <c r="HA761" s="29">
        <f t="shared" si="968"/>
        <v>0</v>
      </c>
      <c r="HB761" s="29">
        <f t="shared" si="969"/>
        <v>0</v>
      </c>
      <c r="HC761">
        <v>0.1</v>
      </c>
      <c r="HD761">
        <v>0.1</v>
      </c>
      <c r="HE761">
        <v>0</v>
      </c>
      <c r="HF761">
        <v>0</v>
      </c>
      <c r="HG761">
        <v>0</v>
      </c>
      <c r="HH761">
        <v>0</v>
      </c>
      <c r="HI761">
        <v>0</v>
      </c>
      <c r="HJ761" s="11">
        <f t="shared" si="970"/>
        <v>0</v>
      </c>
      <c r="HK761" s="11">
        <f t="shared" si="971"/>
        <v>0</v>
      </c>
      <c r="HL761">
        <v>3</v>
      </c>
      <c r="HM761">
        <v>0</v>
      </c>
      <c r="HN761">
        <v>0</v>
      </c>
      <c r="HQ761" s="33">
        <v>20758</v>
      </c>
      <c r="HR761" s="33">
        <v>285000</v>
      </c>
      <c r="HS761" s="30">
        <f t="shared" si="972"/>
        <v>-9.84553436807095E-3</v>
      </c>
    </row>
    <row r="762" spans="1:227" x14ac:dyDescent="0.2">
      <c r="A762" s="1">
        <v>44</v>
      </c>
      <c r="B762" s="2" t="s">
        <v>3382</v>
      </c>
      <c r="C762" s="2" t="s">
        <v>860</v>
      </c>
      <c r="D762" s="2" t="s">
        <v>861</v>
      </c>
      <c r="E762" s="2" t="s">
        <v>230</v>
      </c>
      <c r="F762" s="2">
        <v>72</v>
      </c>
      <c r="G762" s="2">
        <v>212</v>
      </c>
      <c r="H762" s="2" t="s">
        <v>231</v>
      </c>
      <c r="J762" s="3">
        <v>29</v>
      </c>
      <c r="K762" s="5" t="s">
        <v>3383</v>
      </c>
      <c r="L762" s="5" t="s">
        <v>3129</v>
      </c>
      <c r="M762" s="5" t="s">
        <v>2828</v>
      </c>
      <c r="N762" s="5" t="s">
        <v>320</v>
      </c>
      <c r="O762" s="2" t="s">
        <v>320</v>
      </c>
      <c r="P762" s="2" t="s">
        <v>314</v>
      </c>
      <c r="Q762" s="1">
        <v>45</v>
      </c>
      <c r="R762" s="1">
        <v>7</v>
      </c>
      <c r="S762" s="1">
        <v>8</v>
      </c>
      <c r="T762" s="1">
        <v>15</v>
      </c>
      <c r="U762" s="1">
        <v>-2</v>
      </c>
      <c r="V762" s="1">
        <v>58</v>
      </c>
      <c r="W762" s="20">
        <f t="shared" si="894"/>
        <v>0.1206896551724138</v>
      </c>
      <c r="X762" s="6">
        <v>645.18333333329997</v>
      </c>
      <c r="Y762" s="6">
        <f t="shared" si="895"/>
        <v>14.337407407406666</v>
      </c>
      <c r="Z762" s="1">
        <v>949</v>
      </c>
      <c r="AA762" s="6">
        <f t="shared" si="896"/>
        <v>21.088888888888889</v>
      </c>
      <c r="AB762" s="8">
        <f t="shared" si="897"/>
        <v>0.67985598876006315</v>
      </c>
      <c r="AC762" s="3">
        <f t="shared" si="898"/>
        <v>57.89473684210526</v>
      </c>
      <c r="AD762" s="8">
        <f t="shared" si="899"/>
        <v>5.3840265720748555</v>
      </c>
      <c r="AE762" s="20">
        <f t="shared" si="900"/>
        <v>0.36842105263157893</v>
      </c>
      <c r="AF762" s="20">
        <f t="shared" si="901"/>
        <v>0.42105263157894735</v>
      </c>
      <c r="AG762" s="20">
        <f t="shared" si="902"/>
        <v>0.78947368421052633</v>
      </c>
      <c r="AH762" s="3">
        <f t="shared" si="903"/>
        <v>605</v>
      </c>
      <c r="AI762" s="3">
        <f t="shared" si="904"/>
        <v>310</v>
      </c>
      <c r="AJ762" s="3">
        <f t="shared" si="905"/>
        <v>295</v>
      </c>
      <c r="AK762" s="20">
        <f t="shared" si="906"/>
        <v>0.51239669421487599</v>
      </c>
      <c r="AL762" s="6">
        <v>21.9</v>
      </c>
      <c r="AM762" s="1">
        <v>85</v>
      </c>
      <c r="AN762" s="1">
        <v>31</v>
      </c>
      <c r="AO762" s="1">
        <v>26</v>
      </c>
      <c r="AP762" s="1">
        <v>12</v>
      </c>
      <c r="AQ762" s="1">
        <v>21</v>
      </c>
      <c r="AR762" s="6">
        <f t="shared" si="907"/>
        <v>7.9047299217280838</v>
      </c>
      <c r="AS762" s="6">
        <f t="shared" si="908"/>
        <v>2.8829015008655365</v>
      </c>
      <c r="AT762" s="6">
        <f t="shared" si="909"/>
        <v>2.4179173878227078</v>
      </c>
      <c r="AU762" s="6">
        <f t="shared" si="910"/>
        <v>1.1159618713027883</v>
      </c>
      <c r="AV762" s="6">
        <f t="shared" si="911"/>
        <v>1.9529332747798793</v>
      </c>
      <c r="AW762" s="1">
        <v>17</v>
      </c>
      <c r="AX762" s="1">
        <v>6</v>
      </c>
      <c r="AY762" s="1">
        <v>1</v>
      </c>
      <c r="AZ762" s="1">
        <v>0</v>
      </c>
      <c r="BA762" s="1">
        <v>0</v>
      </c>
      <c r="BB762" s="1">
        <v>0</v>
      </c>
      <c r="BC762" s="7">
        <f t="shared" si="974"/>
        <v>-2.1998583333333999</v>
      </c>
      <c r="BD762" s="6">
        <v>531.56666666670003</v>
      </c>
      <c r="BE762" s="6">
        <f t="shared" si="912"/>
        <v>11.812592592593335</v>
      </c>
      <c r="BF762" s="5">
        <v>11.57</v>
      </c>
      <c r="BG762" s="5">
        <v>36.42</v>
      </c>
      <c r="BH762" s="21">
        <f t="shared" si="913"/>
        <v>0.24109189414461346</v>
      </c>
      <c r="BI762" s="1">
        <v>7</v>
      </c>
      <c r="BJ762" s="22">
        <v>5</v>
      </c>
      <c r="BK762" s="22">
        <v>3</v>
      </c>
      <c r="BL762" s="1">
        <v>8</v>
      </c>
      <c r="BM762" s="1">
        <f t="shared" si="914"/>
        <v>15</v>
      </c>
      <c r="BN762" s="8">
        <f t="shared" si="915"/>
        <v>1.6931084216465986</v>
      </c>
      <c r="BO762" s="3">
        <f t="shared" si="916"/>
        <v>57.89473684210526</v>
      </c>
      <c r="BP762" s="20">
        <f t="shared" si="917"/>
        <v>0.36842105263157893</v>
      </c>
      <c r="BQ762" s="20">
        <f t="shared" si="918"/>
        <v>0.42105263157894735</v>
      </c>
      <c r="BR762" s="20">
        <f t="shared" si="919"/>
        <v>0.78947368421052633</v>
      </c>
      <c r="BS762" s="3">
        <f t="shared" si="920"/>
        <v>472</v>
      </c>
      <c r="BT762" s="1">
        <v>251</v>
      </c>
      <c r="BU762" s="1">
        <v>221</v>
      </c>
      <c r="BV762" s="20">
        <f t="shared" si="921"/>
        <v>0.53177966101694918</v>
      </c>
      <c r="BW762" s="5">
        <v>67</v>
      </c>
      <c r="BX762" s="5">
        <v>56</v>
      </c>
      <c r="BY762" s="21">
        <f t="shared" si="922"/>
        <v>0.20741989881956155</v>
      </c>
      <c r="BZ762" s="5">
        <v>112</v>
      </c>
      <c r="CA762" s="5">
        <v>95</v>
      </c>
      <c r="CB762" s="23">
        <f t="shared" si="923"/>
        <v>0.34907251264755479</v>
      </c>
      <c r="CC762" s="5">
        <v>129</v>
      </c>
      <c r="CD762" s="5">
        <v>134</v>
      </c>
      <c r="CE762" s="23">
        <f t="shared" si="924"/>
        <v>0.44350758853288363</v>
      </c>
      <c r="CF762" s="23">
        <f t="shared" si="925"/>
        <v>0.37272727272727274</v>
      </c>
      <c r="CG762" s="24">
        <v>2</v>
      </c>
      <c r="CH762" s="5">
        <v>153</v>
      </c>
      <c r="CI762" s="5">
        <v>197</v>
      </c>
      <c r="CJ762" s="5">
        <v>198</v>
      </c>
      <c r="CK762">
        <v>15.785871240000001</v>
      </c>
      <c r="CL762" s="5">
        <v>9.9000000000000005E-2</v>
      </c>
      <c r="CM762" s="5">
        <v>11</v>
      </c>
      <c r="CN762" s="5">
        <v>0.47600000000000003</v>
      </c>
      <c r="CO762" s="5">
        <v>-1.452</v>
      </c>
      <c r="CP762" s="5">
        <v>-6.1980000000000004</v>
      </c>
      <c r="CQ762" s="21">
        <f t="shared" si="926"/>
        <v>8.6363636363636365E-2</v>
      </c>
      <c r="CR762" s="25">
        <f t="shared" si="927"/>
        <v>0.91338582677165359</v>
      </c>
      <c r="CS762" s="22">
        <f t="shared" si="928"/>
        <v>922.0221904080172</v>
      </c>
      <c r="CT762" s="21">
        <f t="shared" si="929"/>
        <v>-2.5053686471004921E-4</v>
      </c>
      <c r="CU762" s="26">
        <f t="shared" si="930"/>
        <v>2.1895707288965713</v>
      </c>
      <c r="CV762" s="27">
        <f t="shared" si="931"/>
        <v>2.5352924229328724</v>
      </c>
      <c r="CW762" s="27">
        <f t="shared" si="932"/>
        <v>25.352924229328725</v>
      </c>
      <c r="CX762" s="27">
        <f t="shared" si="933"/>
        <v>29.2711034284068</v>
      </c>
      <c r="CY762" s="27">
        <f t="shared" si="934"/>
        <v>46.441947565543074</v>
      </c>
      <c r="CZ762" s="27">
        <f t="shared" si="935"/>
        <v>58.5422068568136</v>
      </c>
      <c r="DA762" s="28">
        <f t="shared" si="936"/>
        <v>-12.100259291270525</v>
      </c>
      <c r="DB762" s="5">
        <v>19</v>
      </c>
      <c r="DC762" s="5">
        <v>22</v>
      </c>
      <c r="DD762" s="22">
        <v>201</v>
      </c>
      <c r="DE762" s="22">
        <v>232</v>
      </c>
      <c r="DF762" s="22">
        <v>91</v>
      </c>
      <c r="DG762" s="22">
        <v>118</v>
      </c>
      <c r="DH762" s="22">
        <v>136</v>
      </c>
      <c r="DI762" s="22">
        <v>92</v>
      </c>
      <c r="DJ762" s="29">
        <f t="shared" si="937"/>
        <v>-2.461713836725071</v>
      </c>
      <c r="DK762" s="27">
        <f t="shared" si="938"/>
        <v>3.0752333882482152</v>
      </c>
      <c r="DL762" s="27">
        <f t="shared" si="939"/>
        <v>2.9654036243822071</v>
      </c>
      <c r="DM762" s="27">
        <f t="shared" si="940"/>
        <v>28.189639392275303</v>
      </c>
      <c r="DN762" s="27">
        <f t="shared" si="941"/>
        <v>30.166575141863444</v>
      </c>
      <c r="DO762" s="27">
        <f t="shared" si="942"/>
        <v>51.986088229910301</v>
      </c>
      <c r="DP762" s="27">
        <f t="shared" si="943"/>
        <v>55.976569650375247</v>
      </c>
      <c r="DQ762" s="30">
        <f t="shared" si="944"/>
        <v>-8.1097778708055799</v>
      </c>
      <c r="DR762" s="5">
        <v>84</v>
      </c>
      <c r="DS762" s="5">
        <v>81</v>
      </c>
      <c r="DT762" s="5">
        <v>686</v>
      </c>
      <c r="DU762" s="5">
        <v>743</v>
      </c>
      <c r="DV762" s="5">
        <v>284</v>
      </c>
      <c r="DW762" s="5">
        <v>336</v>
      </c>
      <c r="DX762" s="5">
        <v>369</v>
      </c>
      <c r="DY762" s="5">
        <v>366</v>
      </c>
      <c r="DZ762" s="22">
        <v>4</v>
      </c>
      <c r="EA762" s="22">
        <v>3</v>
      </c>
      <c r="EB762" s="22">
        <f t="shared" si="945"/>
        <v>-1</v>
      </c>
      <c r="EC762" s="26">
        <f t="shared" si="946"/>
        <v>0.4514955791057596</v>
      </c>
      <c r="ED762" s="27">
        <f t="shared" si="947"/>
        <v>0.33862168432931972</v>
      </c>
      <c r="EE762" s="27">
        <f t="shared" si="948"/>
        <v>-0.1128738947764399</v>
      </c>
      <c r="EF762" s="6">
        <v>4.6333333332999995</v>
      </c>
      <c r="EG762" s="6">
        <f t="shared" si="949"/>
        <v>0.10296296296222221</v>
      </c>
      <c r="EH762" s="5">
        <v>0.08</v>
      </c>
      <c r="EI762" s="5">
        <v>5.49</v>
      </c>
      <c r="EJ762" s="21">
        <f t="shared" si="950"/>
        <v>1.4362657091561938E-2</v>
      </c>
      <c r="EK762" s="1">
        <v>0</v>
      </c>
      <c r="EL762" s="22">
        <v>0</v>
      </c>
      <c r="EM762" s="22">
        <v>0</v>
      </c>
      <c r="EN762" s="1">
        <v>0</v>
      </c>
      <c r="EO762" s="3">
        <f t="shared" si="951"/>
        <v>0</v>
      </c>
      <c r="EP762" s="6">
        <f t="shared" si="952"/>
        <v>0</v>
      </c>
      <c r="EQ762" s="3">
        <f t="shared" si="953"/>
        <v>0</v>
      </c>
      <c r="ER762" s="20">
        <f t="shared" si="954"/>
        <v>0</v>
      </c>
      <c r="ES762" s="20">
        <f t="shared" si="955"/>
        <v>0</v>
      </c>
      <c r="ET762" s="20">
        <f t="shared" si="956"/>
        <v>0</v>
      </c>
      <c r="EU762" s="3">
        <f t="shared" si="957"/>
        <v>5</v>
      </c>
      <c r="EV762" s="1">
        <v>3</v>
      </c>
      <c r="EW762" s="1">
        <v>2</v>
      </c>
      <c r="EX762" s="20">
        <f t="shared" si="958"/>
        <v>0.6</v>
      </c>
      <c r="EY762" s="5">
        <v>0</v>
      </c>
      <c r="EZ762" s="5">
        <v>0</v>
      </c>
      <c r="FA762" s="22">
        <v>1</v>
      </c>
      <c r="FB762" s="22">
        <v>1</v>
      </c>
      <c r="FC762" s="22">
        <v>0</v>
      </c>
      <c r="FD762" s="22">
        <v>0</v>
      </c>
      <c r="FE762" s="22">
        <v>0</v>
      </c>
      <c r="FF762" s="22">
        <v>1</v>
      </c>
      <c r="FG762" s="22">
        <v>0</v>
      </c>
      <c r="FH762" s="22">
        <v>1</v>
      </c>
      <c r="FI762" s="6">
        <v>108.9833333333</v>
      </c>
      <c r="FJ762" s="6">
        <f t="shared" si="959"/>
        <v>2.4218518518511112</v>
      </c>
      <c r="FK762" s="5">
        <v>2.2999999999999998</v>
      </c>
      <c r="FL762" s="5">
        <v>2.88</v>
      </c>
      <c r="FM762" s="21">
        <f t="shared" si="960"/>
        <v>0.44401544401544402</v>
      </c>
      <c r="FN762" s="1">
        <v>0</v>
      </c>
      <c r="FO762" s="22">
        <v>0</v>
      </c>
      <c r="FP762" s="22">
        <v>0</v>
      </c>
      <c r="FQ762" s="1">
        <v>0</v>
      </c>
      <c r="FR762" s="1">
        <f t="shared" si="961"/>
        <v>0</v>
      </c>
      <c r="FS762" s="3">
        <f t="shared" si="962"/>
        <v>0</v>
      </c>
      <c r="FT762" s="3">
        <f t="shared" si="963"/>
        <v>128</v>
      </c>
      <c r="FU762" s="1">
        <v>56</v>
      </c>
      <c r="FV762" s="1">
        <v>72</v>
      </c>
      <c r="FW762" s="20">
        <f t="shared" si="964"/>
        <v>0.4375</v>
      </c>
      <c r="FX762" s="5">
        <v>0</v>
      </c>
      <c r="FY762" s="5">
        <v>9</v>
      </c>
      <c r="FZ762" s="22">
        <v>6</v>
      </c>
      <c r="GA762" s="22">
        <v>75</v>
      </c>
      <c r="GB762" s="22">
        <v>4</v>
      </c>
      <c r="GC762" s="22">
        <v>45</v>
      </c>
      <c r="GD762" s="22">
        <v>56</v>
      </c>
      <c r="GE762" s="22">
        <v>1</v>
      </c>
      <c r="GF762" s="22">
        <v>1</v>
      </c>
      <c r="GG762" s="22">
        <v>0</v>
      </c>
      <c r="GH762" s="1">
        <v>22</v>
      </c>
      <c r="GI762" s="1">
        <v>2</v>
      </c>
      <c r="GJ762" s="1">
        <v>35</v>
      </c>
      <c r="GK762" s="1">
        <v>13</v>
      </c>
      <c r="GL762" s="6"/>
      <c r="GM762" s="6"/>
      <c r="GN762" s="31" t="str">
        <f t="shared" si="965"/>
        <v xml:space="preserve"> </v>
      </c>
      <c r="GP762" s="1">
        <v>1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32" t="str">
        <f t="shared" si="966"/>
        <v xml:space="preserve"> </v>
      </c>
      <c r="GW762" s="9">
        <f t="shared" si="967"/>
        <v>4</v>
      </c>
      <c r="GX762" s="10">
        <v>0.60000000000000009</v>
      </c>
      <c r="GY762" s="10">
        <v>0.4</v>
      </c>
      <c r="GZ762" s="10">
        <v>1</v>
      </c>
      <c r="HA762" s="29">
        <f t="shared" si="968"/>
        <v>2.2222222222222223E-2</v>
      </c>
      <c r="HB762" s="29">
        <f t="shared" si="969"/>
        <v>9.2996822608565691E-2</v>
      </c>
      <c r="HC762">
        <v>10.9</v>
      </c>
      <c r="HD762">
        <v>14.6</v>
      </c>
      <c r="HE762">
        <v>-2</v>
      </c>
      <c r="HF762">
        <v>1.3</v>
      </c>
      <c r="HG762">
        <v>1.8</v>
      </c>
      <c r="HH762">
        <v>0</v>
      </c>
      <c r="HI762">
        <v>3.1</v>
      </c>
      <c r="HJ762" s="11">
        <f t="shared" si="970"/>
        <v>6.8888888888888888E-2</v>
      </c>
      <c r="HK762" s="11">
        <f t="shared" si="971"/>
        <v>0.28829015008655362</v>
      </c>
      <c r="HL762">
        <v>99</v>
      </c>
      <c r="HM762">
        <v>0</v>
      </c>
      <c r="HN762">
        <v>0</v>
      </c>
      <c r="HO762">
        <v>1</v>
      </c>
      <c r="HP762" t="s">
        <v>940</v>
      </c>
      <c r="HQ762" s="33">
        <v>900000</v>
      </c>
      <c r="HR762" s="33">
        <v>0</v>
      </c>
      <c r="HS762" s="30">
        <f t="shared" si="972"/>
        <v>2.397560975609756</v>
      </c>
    </row>
    <row r="763" spans="1:227" x14ac:dyDescent="0.2">
      <c r="A763" s="1">
        <v>22</v>
      </c>
      <c r="B763" s="2" t="s">
        <v>3384</v>
      </c>
      <c r="C763" s="2" t="s">
        <v>1074</v>
      </c>
      <c r="D763" s="2" t="s">
        <v>257</v>
      </c>
      <c r="E763" s="2" t="s">
        <v>240</v>
      </c>
      <c r="F763" s="2">
        <v>75</v>
      </c>
      <c r="G763" s="2">
        <v>230</v>
      </c>
      <c r="H763" s="2" t="s">
        <v>249</v>
      </c>
      <c r="J763" s="3">
        <v>30</v>
      </c>
      <c r="K763" s="5" t="s">
        <v>3385</v>
      </c>
      <c r="L763" s="5" t="s">
        <v>3386</v>
      </c>
      <c r="M763" s="5" t="s">
        <v>673</v>
      </c>
      <c r="N763" s="5" t="s">
        <v>335</v>
      </c>
      <c r="O763" s="2" t="s">
        <v>335</v>
      </c>
      <c r="P763" s="2" t="s">
        <v>263</v>
      </c>
      <c r="Q763" s="1">
        <v>42</v>
      </c>
      <c r="R763" s="1">
        <v>2</v>
      </c>
      <c r="S763" s="1">
        <v>2</v>
      </c>
      <c r="T763" s="1">
        <v>4</v>
      </c>
      <c r="U763" s="1">
        <v>-5</v>
      </c>
      <c r="V763" s="1">
        <v>13</v>
      </c>
      <c r="W763" s="20">
        <f t="shared" si="894"/>
        <v>0.15384615384615385</v>
      </c>
      <c r="X763" s="6">
        <v>265.60000000000002</v>
      </c>
      <c r="Y763" s="6">
        <f t="shared" si="895"/>
        <v>6.3238095238095244</v>
      </c>
      <c r="Z763" s="1">
        <v>398</v>
      </c>
      <c r="AA763" s="6">
        <f t="shared" si="896"/>
        <v>9.4761904761904763</v>
      </c>
      <c r="AB763" s="8">
        <f t="shared" si="897"/>
        <v>0.66733668341708552</v>
      </c>
      <c r="AC763" s="3">
        <f t="shared" si="898"/>
        <v>39.199999999999996</v>
      </c>
      <c r="AD763" s="8">
        <f t="shared" si="899"/>
        <v>8.8554216867469862</v>
      </c>
      <c r="AE763" s="20">
        <f t="shared" si="900"/>
        <v>0.4</v>
      </c>
      <c r="AF763" s="20">
        <f t="shared" si="901"/>
        <v>0.4</v>
      </c>
      <c r="AG763" s="20">
        <f t="shared" si="902"/>
        <v>0.8</v>
      </c>
      <c r="AH763" s="3">
        <f t="shared" si="903"/>
        <v>46</v>
      </c>
      <c r="AI763" s="3">
        <f t="shared" si="904"/>
        <v>20</v>
      </c>
      <c r="AJ763" s="3">
        <f t="shared" si="905"/>
        <v>26</v>
      </c>
      <c r="AK763" s="20">
        <f t="shared" si="906"/>
        <v>0.43478260869565216</v>
      </c>
      <c r="AL763" s="6">
        <v>1.9</v>
      </c>
      <c r="AM763" s="1">
        <v>65</v>
      </c>
      <c r="AN763" s="1">
        <v>19</v>
      </c>
      <c r="AO763" s="1">
        <v>5</v>
      </c>
      <c r="AP763" s="1">
        <v>1</v>
      </c>
      <c r="AQ763" s="1">
        <v>3</v>
      </c>
      <c r="AR763" s="6">
        <f t="shared" si="907"/>
        <v>14.683734939759036</v>
      </c>
      <c r="AS763" s="6">
        <f t="shared" si="908"/>
        <v>4.2921686746987948</v>
      </c>
      <c r="AT763" s="6">
        <f t="shared" si="909"/>
        <v>1.1295180722891565</v>
      </c>
      <c r="AU763" s="6">
        <f t="shared" si="910"/>
        <v>0.2259036144578313</v>
      </c>
      <c r="AV763" s="6">
        <f t="shared" si="911"/>
        <v>0.67771084337349385</v>
      </c>
      <c r="AW763" s="1">
        <v>70</v>
      </c>
      <c r="AX763" s="1">
        <v>5</v>
      </c>
      <c r="AY763" s="1">
        <v>10</v>
      </c>
      <c r="AZ763" s="1">
        <v>0</v>
      </c>
      <c r="BA763" s="1">
        <v>1</v>
      </c>
      <c r="BB763" s="1">
        <v>0</v>
      </c>
      <c r="BC763" s="7">
        <f t="shared" si="974"/>
        <v>-4.4865472222220832</v>
      </c>
      <c r="BD763" s="6">
        <v>253.03333333329999</v>
      </c>
      <c r="BE763" s="6">
        <f t="shared" si="912"/>
        <v>6.0246031746023805</v>
      </c>
      <c r="BF763" s="5">
        <v>6.02</v>
      </c>
      <c r="BG763" s="5">
        <v>43.38</v>
      </c>
      <c r="BH763" s="21">
        <f t="shared" si="913"/>
        <v>0.12186234817813762</v>
      </c>
      <c r="BI763" s="1">
        <v>2</v>
      </c>
      <c r="BJ763" s="22">
        <v>2</v>
      </c>
      <c r="BK763" s="22">
        <v>0</v>
      </c>
      <c r="BL763" s="1">
        <v>2</v>
      </c>
      <c r="BM763" s="1">
        <f t="shared" si="914"/>
        <v>4</v>
      </c>
      <c r="BN763" s="8">
        <f t="shared" si="915"/>
        <v>0.94849163483084564</v>
      </c>
      <c r="BO763" s="3">
        <f t="shared" si="916"/>
        <v>39.199999999999996</v>
      </c>
      <c r="BP763" s="20">
        <f t="shared" si="917"/>
        <v>0.4</v>
      </c>
      <c r="BQ763" s="20">
        <f t="shared" si="918"/>
        <v>0.4</v>
      </c>
      <c r="BR763" s="20">
        <f t="shared" si="919"/>
        <v>0.8</v>
      </c>
      <c r="BS763" s="3">
        <f t="shared" si="920"/>
        <v>41</v>
      </c>
      <c r="BT763" s="1">
        <v>18</v>
      </c>
      <c r="BU763" s="1">
        <v>23</v>
      </c>
      <c r="BV763" s="20">
        <f t="shared" si="921"/>
        <v>0.43902439024390244</v>
      </c>
      <c r="BW763" s="5">
        <v>33</v>
      </c>
      <c r="BX763" s="5">
        <v>33</v>
      </c>
      <c r="BY763" s="21">
        <f t="shared" si="922"/>
        <v>0.30414746543778803</v>
      </c>
      <c r="BZ763" s="5">
        <v>43</v>
      </c>
      <c r="CA763" s="5">
        <v>41</v>
      </c>
      <c r="CB763" s="23">
        <f t="shared" si="923"/>
        <v>0.38709677419354838</v>
      </c>
      <c r="CC763" s="5">
        <v>34</v>
      </c>
      <c r="CD763" s="5">
        <v>33</v>
      </c>
      <c r="CE763" s="23">
        <f t="shared" si="924"/>
        <v>0.30875576036866359</v>
      </c>
      <c r="CF763" s="23">
        <f t="shared" si="925"/>
        <v>0.44</v>
      </c>
      <c r="CG763" s="24">
        <v>2</v>
      </c>
      <c r="CH763" s="5">
        <v>94</v>
      </c>
      <c r="CI763" s="5">
        <v>99</v>
      </c>
      <c r="CJ763" s="5">
        <v>66</v>
      </c>
      <c r="CK763">
        <v>14.19808091</v>
      </c>
      <c r="CL763" s="5">
        <v>-0.94400000000000006</v>
      </c>
      <c r="CM763" s="5">
        <v>14</v>
      </c>
      <c r="CN763" s="5">
        <v>-1.381</v>
      </c>
      <c r="CO763" s="5">
        <v>-1.9750000000000001</v>
      </c>
      <c r="CP763" s="5">
        <v>-2.4670000000000001</v>
      </c>
      <c r="CQ763" s="21">
        <f t="shared" si="926"/>
        <v>5.1020408163265307E-2</v>
      </c>
      <c r="CR763" s="25">
        <f t="shared" si="927"/>
        <v>0.89523809523809528</v>
      </c>
      <c r="CS763" s="22">
        <f t="shared" si="928"/>
        <v>900.34013605442181</v>
      </c>
      <c r="CT763" s="21">
        <f t="shared" si="929"/>
        <v>-5.3741496598639416E-2</v>
      </c>
      <c r="CU763" s="26">
        <f t="shared" si="930"/>
        <v>1.1865211200759376</v>
      </c>
      <c r="CV763" s="27">
        <f t="shared" si="931"/>
        <v>2.6103464641670624</v>
      </c>
      <c r="CW763" s="27">
        <f t="shared" si="932"/>
        <v>23.255813953488374</v>
      </c>
      <c r="CX763" s="27">
        <f t="shared" si="933"/>
        <v>24.916943521594689</v>
      </c>
      <c r="CY763" s="27">
        <f t="shared" si="934"/>
        <v>52.681537731371627</v>
      </c>
      <c r="CZ763" s="27">
        <f t="shared" si="935"/>
        <v>55.529188419553876</v>
      </c>
      <c r="DA763" s="28">
        <f t="shared" si="936"/>
        <v>-2.8476506881822488</v>
      </c>
      <c r="DB763" s="5">
        <v>5</v>
      </c>
      <c r="DC763" s="5">
        <v>11</v>
      </c>
      <c r="DD763" s="22">
        <v>93</v>
      </c>
      <c r="DE763" s="22">
        <v>94</v>
      </c>
      <c r="DF763" s="22">
        <v>48</v>
      </c>
      <c r="DG763" s="22">
        <v>59</v>
      </c>
      <c r="DH763" s="22">
        <v>70</v>
      </c>
      <c r="DI763" s="22">
        <v>76</v>
      </c>
      <c r="DJ763" s="29">
        <f t="shared" si="937"/>
        <v>-0.41165068818224881</v>
      </c>
      <c r="DK763" s="27">
        <f t="shared" si="938"/>
        <v>2.6345254561022196</v>
      </c>
      <c r="DL763" s="27">
        <f t="shared" si="939"/>
        <v>2.7662517289073305</v>
      </c>
      <c r="DM763" s="27">
        <f t="shared" si="940"/>
        <v>28.946848448923138</v>
      </c>
      <c r="DN763" s="27">
        <f t="shared" si="941"/>
        <v>30.659289995389582</v>
      </c>
      <c r="DO763" s="27">
        <f t="shared" si="942"/>
        <v>57.959560034248824</v>
      </c>
      <c r="DP763" s="27">
        <f t="shared" si="943"/>
        <v>58.980438648488438</v>
      </c>
      <c r="DQ763" s="30">
        <f t="shared" si="944"/>
        <v>-1.8267720739426352</v>
      </c>
      <c r="DR763" s="5">
        <v>80</v>
      </c>
      <c r="DS763" s="5">
        <v>84</v>
      </c>
      <c r="DT763" s="5">
        <v>799</v>
      </c>
      <c r="DU763" s="5">
        <v>847</v>
      </c>
      <c r="DV763" s="5">
        <v>407</v>
      </c>
      <c r="DW763" s="5">
        <v>380</v>
      </c>
      <c r="DX763" s="5">
        <v>480</v>
      </c>
      <c r="DY763" s="5">
        <v>474</v>
      </c>
      <c r="DZ763" s="22">
        <v>6</v>
      </c>
      <c r="EA763" s="22">
        <v>2</v>
      </c>
      <c r="EB763" s="22">
        <f t="shared" si="945"/>
        <v>-4</v>
      </c>
      <c r="EC763" s="26">
        <f t="shared" si="946"/>
        <v>1.4227374522462684</v>
      </c>
      <c r="ED763" s="27">
        <f t="shared" si="947"/>
        <v>0.47424581741542282</v>
      </c>
      <c r="EE763" s="27">
        <f t="shared" si="948"/>
        <v>-0.94849163483084564</v>
      </c>
      <c r="EF763" s="6">
        <v>1.0166666666999999</v>
      </c>
      <c r="EG763" s="6">
        <f t="shared" si="949"/>
        <v>2.4206349207142857E-2</v>
      </c>
      <c r="EH763" s="5">
        <v>0.02</v>
      </c>
      <c r="EI763" s="5">
        <v>5.08</v>
      </c>
      <c r="EJ763" s="21">
        <f t="shared" si="950"/>
        <v>3.9215686274509803E-3</v>
      </c>
      <c r="EK763" s="1">
        <v>0</v>
      </c>
      <c r="EL763" s="22">
        <v>0</v>
      </c>
      <c r="EM763" s="22">
        <v>0</v>
      </c>
      <c r="EN763" s="1">
        <v>0</v>
      </c>
      <c r="EO763" s="3">
        <f t="shared" si="951"/>
        <v>0</v>
      </c>
      <c r="EP763" s="6">
        <f t="shared" si="952"/>
        <v>0</v>
      </c>
      <c r="EQ763" s="3">
        <f t="shared" si="953"/>
        <v>0</v>
      </c>
      <c r="ER763" s="20">
        <f t="shared" si="954"/>
        <v>0</v>
      </c>
      <c r="ES763" s="20">
        <f t="shared" si="955"/>
        <v>0</v>
      </c>
      <c r="ET763" s="20">
        <f t="shared" si="956"/>
        <v>0</v>
      </c>
      <c r="EU763" s="3" t="str">
        <f t="shared" si="957"/>
        <v xml:space="preserve"> </v>
      </c>
      <c r="EV763" s="1">
        <v>0</v>
      </c>
      <c r="EW763" s="1">
        <v>0</v>
      </c>
      <c r="EX763" s="20" t="str">
        <f t="shared" si="958"/>
        <v xml:space="preserve"> </v>
      </c>
      <c r="EY763" s="5">
        <v>0</v>
      </c>
      <c r="EZ763" s="5">
        <v>0</v>
      </c>
      <c r="FA763" s="22">
        <v>0</v>
      </c>
      <c r="FB763" s="22">
        <v>0</v>
      </c>
      <c r="FC763" s="22">
        <v>0</v>
      </c>
      <c r="FD763" s="22">
        <v>0</v>
      </c>
      <c r="FE763" s="22">
        <v>0</v>
      </c>
      <c r="FF763" s="22">
        <v>0</v>
      </c>
      <c r="FG763" s="22">
        <v>0</v>
      </c>
      <c r="FH763" s="22">
        <v>0</v>
      </c>
      <c r="FI763" s="6">
        <v>11.55</v>
      </c>
      <c r="FJ763" s="6">
        <f t="shared" si="959"/>
        <v>0.27500000000000002</v>
      </c>
      <c r="FK763" s="5">
        <v>0.27</v>
      </c>
      <c r="FL763" s="5">
        <v>3.95</v>
      </c>
      <c r="FM763" s="21">
        <f t="shared" si="960"/>
        <v>6.398104265402843E-2</v>
      </c>
      <c r="FN763" s="1">
        <v>0</v>
      </c>
      <c r="FO763" s="22">
        <v>0</v>
      </c>
      <c r="FP763" s="22">
        <v>0</v>
      </c>
      <c r="FQ763" s="1">
        <v>0</v>
      </c>
      <c r="FR763" s="1">
        <f t="shared" si="961"/>
        <v>0</v>
      </c>
      <c r="FS763" s="3">
        <f t="shared" si="962"/>
        <v>0</v>
      </c>
      <c r="FT763" s="3">
        <f t="shared" si="963"/>
        <v>5</v>
      </c>
      <c r="FU763" s="1">
        <v>2</v>
      </c>
      <c r="FV763" s="1">
        <v>3</v>
      </c>
      <c r="FW763" s="20">
        <f t="shared" si="964"/>
        <v>0.4</v>
      </c>
      <c r="FX763" s="5">
        <v>0</v>
      </c>
      <c r="FY763" s="5">
        <v>2</v>
      </c>
      <c r="FZ763" s="22">
        <v>1</v>
      </c>
      <c r="GA763" s="22">
        <v>7</v>
      </c>
      <c r="GB763" s="22">
        <v>0</v>
      </c>
      <c r="GC763" s="22">
        <v>3</v>
      </c>
      <c r="GD763" s="22">
        <v>7</v>
      </c>
      <c r="GE763" s="22">
        <v>0</v>
      </c>
      <c r="GF763" s="22">
        <v>0</v>
      </c>
      <c r="GG763" s="22">
        <v>0</v>
      </c>
      <c r="GH763" s="1">
        <v>5</v>
      </c>
      <c r="GI763" s="1">
        <v>0</v>
      </c>
      <c r="GJ763" s="1">
        <v>12</v>
      </c>
      <c r="GK763" s="1">
        <v>2</v>
      </c>
      <c r="GN763" s="31" t="str">
        <f t="shared" si="965"/>
        <v xml:space="preserve"> </v>
      </c>
      <c r="GP763" s="1">
        <v>1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32" t="str">
        <f t="shared" si="966"/>
        <v xml:space="preserve"> </v>
      </c>
      <c r="GW763" s="9">
        <f t="shared" si="967"/>
        <v>3</v>
      </c>
      <c r="GX763" s="10">
        <v>-0.1</v>
      </c>
      <c r="GY763" s="10">
        <v>0.1</v>
      </c>
      <c r="GZ763" s="10">
        <v>0</v>
      </c>
      <c r="HA763" s="29">
        <f t="shared" si="968"/>
        <v>0</v>
      </c>
      <c r="HB763" s="29">
        <f t="shared" si="969"/>
        <v>0</v>
      </c>
      <c r="HC763">
        <v>4.3</v>
      </c>
      <c r="HD763">
        <v>5</v>
      </c>
      <c r="HE763">
        <v>-4.7</v>
      </c>
      <c r="HF763">
        <v>-0.30000000000000004</v>
      </c>
      <c r="HG763">
        <v>0.2</v>
      </c>
      <c r="HH763">
        <v>0</v>
      </c>
      <c r="HI763">
        <v>-0.1</v>
      </c>
      <c r="HJ763" s="11">
        <f t="shared" si="970"/>
        <v>-2.3809523809523812E-3</v>
      </c>
      <c r="HK763" s="11">
        <f t="shared" si="971"/>
        <v>-2.2590361445783129E-2</v>
      </c>
      <c r="HL763">
        <v>99</v>
      </c>
      <c r="HM763">
        <v>0</v>
      </c>
      <c r="HN763">
        <v>0</v>
      </c>
      <c r="HQ763" s="33">
        <v>866667</v>
      </c>
      <c r="HR763" s="33">
        <v>0</v>
      </c>
      <c r="HS763" s="30">
        <f t="shared" si="972"/>
        <v>-0.74390302439024369</v>
      </c>
    </row>
    <row r="764" spans="1:227" x14ac:dyDescent="0.2">
      <c r="A764" s="1">
        <v>19</v>
      </c>
      <c r="B764" s="2" t="s">
        <v>3387</v>
      </c>
      <c r="C764" s="2" t="s">
        <v>847</v>
      </c>
      <c r="D764" s="2" t="s">
        <v>257</v>
      </c>
      <c r="E764" s="2" t="s">
        <v>240</v>
      </c>
      <c r="F764" s="2">
        <v>76</v>
      </c>
      <c r="G764" s="2">
        <v>225</v>
      </c>
      <c r="H764" s="2" t="s">
        <v>231</v>
      </c>
      <c r="J764" s="3">
        <v>34</v>
      </c>
      <c r="K764" s="5" t="s">
        <v>3388</v>
      </c>
      <c r="L764" s="5" t="s">
        <v>3389</v>
      </c>
      <c r="M764" s="5" t="s">
        <v>971</v>
      </c>
      <c r="N764" s="5" t="s">
        <v>715</v>
      </c>
      <c r="O764" s="2" t="s">
        <v>715</v>
      </c>
      <c r="P764" s="2" t="s">
        <v>314</v>
      </c>
      <c r="Q764" s="1">
        <v>48</v>
      </c>
      <c r="R764" s="1">
        <v>7</v>
      </c>
      <c r="S764" s="1">
        <v>33</v>
      </c>
      <c r="T764" s="1">
        <v>40</v>
      </c>
      <c r="U764" s="1">
        <v>6</v>
      </c>
      <c r="V764" s="1">
        <v>85</v>
      </c>
      <c r="W764" s="20">
        <f t="shared" si="894"/>
        <v>8.2352941176470587E-2</v>
      </c>
      <c r="X764" s="6">
        <v>882.15</v>
      </c>
      <c r="Y764" s="6">
        <f t="shared" si="895"/>
        <v>18.378125000000001</v>
      </c>
      <c r="Z764" s="1">
        <v>1202</v>
      </c>
      <c r="AA764" s="6">
        <f t="shared" si="896"/>
        <v>25.041666666666668</v>
      </c>
      <c r="AB764" s="8">
        <f t="shared" si="897"/>
        <v>0.73390183028286193</v>
      </c>
      <c r="AC764" s="3">
        <f t="shared" si="898"/>
        <v>180.82430213464698</v>
      </c>
      <c r="AD764" s="8">
        <f t="shared" si="899"/>
        <v>12.2988812878522</v>
      </c>
      <c r="AE764" s="20">
        <f t="shared" si="900"/>
        <v>0.14000000000000001</v>
      </c>
      <c r="AF764" s="20">
        <f t="shared" si="901"/>
        <v>0.66</v>
      </c>
      <c r="AG764" s="20">
        <f t="shared" si="902"/>
        <v>0.8</v>
      </c>
      <c r="AH764" s="3">
        <f t="shared" si="903"/>
        <v>701</v>
      </c>
      <c r="AI764" s="3">
        <f t="shared" si="904"/>
        <v>410</v>
      </c>
      <c r="AJ764" s="3">
        <f t="shared" si="905"/>
        <v>291</v>
      </c>
      <c r="AK764" s="20">
        <f t="shared" si="906"/>
        <v>0.58487874465049927</v>
      </c>
      <c r="AL764" s="6">
        <v>23.2</v>
      </c>
      <c r="AM764" s="1">
        <v>23</v>
      </c>
      <c r="AN764" s="1">
        <v>21</v>
      </c>
      <c r="AO764" s="1">
        <v>24</v>
      </c>
      <c r="AP764" s="1">
        <v>42</v>
      </c>
      <c r="AQ764" s="1">
        <v>37</v>
      </c>
      <c r="AR764" s="6">
        <f t="shared" si="907"/>
        <v>1.5643598027546335</v>
      </c>
      <c r="AS764" s="6">
        <f t="shared" si="908"/>
        <v>1.4283285155585785</v>
      </c>
      <c r="AT764" s="6">
        <f t="shared" si="909"/>
        <v>1.6323754463526612</v>
      </c>
      <c r="AU764" s="6">
        <f t="shared" si="910"/>
        <v>2.8566570311171571</v>
      </c>
      <c r="AV764" s="6">
        <f t="shared" si="911"/>
        <v>2.5165788131270195</v>
      </c>
      <c r="AW764" s="1">
        <v>26</v>
      </c>
      <c r="AX764" s="1">
        <v>8</v>
      </c>
      <c r="AY764" s="1">
        <v>2</v>
      </c>
      <c r="AZ764" s="1">
        <v>0</v>
      </c>
      <c r="BA764" s="1">
        <v>0</v>
      </c>
      <c r="BB764" s="1">
        <v>0</v>
      </c>
      <c r="BC764" s="7">
        <f t="shared" si="974"/>
        <v>-2.9652111111110999</v>
      </c>
      <c r="BD764" s="6">
        <v>700.61666666669998</v>
      </c>
      <c r="BE764" s="6">
        <f t="shared" si="912"/>
        <v>14.59618055555625</v>
      </c>
      <c r="BF764" s="5">
        <v>13.85</v>
      </c>
      <c r="BG764" s="5">
        <v>34.799999999999997</v>
      </c>
      <c r="BH764" s="21">
        <f t="shared" si="913"/>
        <v>0.28468653648509762</v>
      </c>
      <c r="BI764" s="1">
        <v>5</v>
      </c>
      <c r="BJ764" s="22">
        <v>10</v>
      </c>
      <c r="BK764" s="22">
        <v>4</v>
      </c>
      <c r="BL764" s="1">
        <v>14</v>
      </c>
      <c r="BM764" s="1">
        <f t="shared" si="914"/>
        <v>19</v>
      </c>
      <c r="BN764" s="8">
        <f t="shared" si="915"/>
        <v>1.6271379974783344</v>
      </c>
      <c r="BO764" s="3">
        <f t="shared" si="916"/>
        <v>117.58620689655173</v>
      </c>
      <c r="BP764" s="20">
        <f t="shared" si="917"/>
        <v>0.17241379310344829</v>
      </c>
      <c r="BQ764" s="20">
        <f t="shared" si="918"/>
        <v>0.48275862068965519</v>
      </c>
      <c r="BR764" s="20">
        <f t="shared" si="919"/>
        <v>0.65517241379310343</v>
      </c>
      <c r="BS764" s="3">
        <f t="shared" si="920"/>
        <v>556</v>
      </c>
      <c r="BT764" s="1">
        <v>320</v>
      </c>
      <c r="BU764" s="1">
        <v>236</v>
      </c>
      <c r="BV764" s="20">
        <f t="shared" si="921"/>
        <v>0.57553956834532372</v>
      </c>
      <c r="BW764" s="5">
        <v>139</v>
      </c>
      <c r="BX764" s="5">
        <v>119</v>
      </c>
      <c r="BY764" s="21">
        <f t="shared" si="922"/>
        <v>0.35488308115543327</v>
      </c>
      <c r="BZ764" s="5">
        <v>131</v>
      </c>
      <c r="CA764" s="5">
        <v>112</v>
      </c>
      <c r="CB764" s="23">
        <f t="shared" si="923"/>
        <v>0.33425034387895458</v>
      </c>
      <c r="CC764" s="5">
        <v>130</v>
      </c>
      <c r="CD764" s="5">
        <v>96</v>
      </c>
      <c r="CE764" s="23">
        <f t="shared" si="924"/>
        <v>0.3108665749656121</v>
      </c>
      <c r="CF764" s="23">
        <f t="shared" si="925"/>
        <v>0.51497005988023947</v>
      </c>
      <c r="CG764" s="24">
        <v>10</v>
      </c>
      <c r="CH764" s="5">
        <v>282</v>
      </c>
      <c r="CI764" s="5">
        <v>250</v>
      </c>
      <c r="CJ764" s="5">
        <v>227</v>
      </c>
      <c r="CK764">
        <v>15.96442014</v>
      </c>
      <c r="CL764" s="5">
        <v>0.52100000000000002</v>
      </c>
      <c r="CM764" s="5">
        <v>5</v>
      </c>
      <c r="CN764" s="5">
        <v>0.39500000000000002</v>
      </c>
      <c r="CO764" s="5">
        <v>3.6550000000000002</v>
      </c>
      <c r="CP764" s="5">
        <v>5.5110000000000001</v>
      </c>
      <c r="CQ764" s="21">
        <f t="shared" si="926"/>
        <v>8.5043988269794715E-2</v>
      </c>
      <c r="CR764" s="25">
        <f t="shared" si="927"/>
        <v>0.91881918819188191</v>
      </c>
      <c r="CS764" s="22">
        <f t="shared" si="928"/>
        <v>927.32358701886142</v>
      </c>
      <c r="CT764" s="21">
        <f t="shared" si="929"/>
        <v>3.8631764616766234E-3</v>
      </c>
      <c r="CU764" s="26">
        <f t="shared" si="930"/>
        <v>2.6173285198555956</v>
      </c>
      <c r="CV764" s="27">
        <f t="shared" si="931"/>
        <v>1.9855595667870036</v>
      </c>
      <c r="CW764" s="27">
        <f t="shared" si="932"/>
        <v>30.77617328519856</v>
      </c>
      <c r="CX764" s="27">
        <f t="shared" si="933"/>
        <v>24.458483754512635</v>
      </c>
      <c r="CY764" s="27">
        <f t="shared" si="934"/>
        <v>64.89169675090254</v>
      </c>
      <c r="CZ764" s="27">
        <f t="shared" si="935"/>
        <v>52.707581227436826</v>
      </c>
      <c r="DA764" s="28">
        <f t="shared" si="936"/>
        <v>12.184115523465714</v>
      </c>
      <c r="DB764" s="5">
        <v>29</v>
      </c>
      <c r="DC764" s="5">
        <v>22</v>
      </c>
      <c r="DD764" s="22">
        <v>312</v>
      </c>
      <c r="DE764" s="22">
        <v>249</v>
      </c>
      <c r="DF764" s="22">
        <v>160</v>
      </c>
      <c r="DG764" s="22">
        <v>134</v>
      </c>
      <c r="DH764" s="22">
        <v>179</v>
      </c>
      <c r="DI764" s="22">
        <v>218</v>
      </c>
      <c r="DJ764" s="29">
        <f t="shared" si="937"/>
        <v>6.6188340863399659</v>
      </c>
      <c r="DK764" s="27">
        <f t="shared" si="938"/>
        <v>1.760057471264368</v>
      </c>
      <c r="DL764" s="27">
        <f t="shared" si="939"/>
        <v>2.0474137931034484</v>
      </c>
      <c r="DM764" s="27">
        <f t="shared" si="940"/>
        <v>29.669540229885058</v>
      </c>
      <c r="DN764" s="27">
        <f t="shared" si="941"/>
        <v>29.454022988505749</v>
      </c>
      <c r="DO764" s="27">
        <f t="shared" si="942"/>
        <v>56.968390804597703</v>
      </c>
      <c r="DP764" s="27">
        <f t="shared" si="943"/>
        <v>57.758620689655181</v>
      </c>
      <c r="DQ764" s="30">
        <f t="shared" si="944"/>
        <v>12.974345408523192</v>
      </c>
      <c r="DR764" s="5">
        <v>49</v>
      </c>
      <c r="DS764" s="5">
        <v>57</v>
      </c>
      <c r="DT764" s="5">
        <v>777</v>
      </c>
      <c r="DU764" s="5">
        <v>763</v>
      </c>
      <c r="DV764" s="5">
        <v>345</v>
      </c>
      <c r="DW764" s="5">
        <v>326</v>
      </c>
      <c r="DX764" s="5">
        <v>462</v>
      </c>
      <c r="DY764" s="5">
        <v>415</v>
      </c>
      <c r="DZ764" s="22">
        <v>6</v>
      </c>
      <c r="EA764" s="22">
        <v>7</v>
      </c>
      <c r="EB764" s="22">
        <f t="shared" si="945"/>
        <v>1</v>
      </c>
      <c r="EC764" s="26">
        <f t="shared" si="946"/>
        <v>0.51383305183526351</v>
      </c>
      <c r="ED764" s="27">
        <f t="shared" si="947"/>
        <v>0.59947189380780752</v>
      </c>
      <c r="EE764" s="27">
        <f t="shared" si="948"/>
        <v>8.5638841972543914E-2</v>
      </c>
      <c r="EF764" s="6">
        <v>158.35</v>
      </c>
      <c r="EG764" s="6">
        <f t="shared" si="949"/>
        <v>3.2989583333333332</v>
      </c>
      <c r="EH764" s="5">
        <v>3.2</v>
      </c>
      <c r="EI764" s="5">
        <v>2.29</v>
      </c>
      <c r="EJ764" s="21">
        <f t="shared" si="950"/>
        <v>0.58287795992714031</v>
      </c>
      <c r="EK764" s="1">
        <v>2</v>
      </c>
      <c r="EL764" s="22">
        <v>8</v>
      </c>
      <c r="EM764" s="22">
        <v>7</v>
      </c>
      <c r="EN764" s="1">
        <v>19</v>
      </c>
      <c r="EO764" s="3">
        <f t="shared" si="951"/>
        <v>21</v>
      </c>
      <c r="EP764" s="6">
        <f t="shared" si="952"/>
        <v>7.9570571518787494</v>
      </c>
      <c r="EQ764" s="3">
        <f t="shared" si="953"/>
        <v>63.238095238095241</v>
      </c>
      <c r="ER764" s="20">
        <f t="shared" si="954"/>
        <v>9.5238095238095233E-2</v>
      </c>
      <c r="ES764" s="20">
        <f t="shared" si="955"/>
        <v>0.90476190476190477</v>
      </c>
      <c r="ET764" s="20">
        <f t="shared" si="956"/>
        <v>1</v>
      </c>
      <c r="EU764" s="3">
        <f t="shared" si="957"/>
        <v>99</v>
      </c>
      <c r="EV764" s="1">
        <v>61</v>
      </c>
      <c r="EW764" s="1">
        <v>38</v>
      </c>
      <c r="EX764" s="20">
        <f t="shared" si="958"/>
        <v>0.61616161616161613</v>
      </c>
      <c r="EY764" s="5">
        <v>21</v>
      </c>
      <c r="EZ764" s="5">
        <v>1</v>
      </c>
      <c r="FA764" s="22">
        <v>145</v>
      </c>
      <c r="FB764" s="22">
        <v>29</v>
      </c>
      <c r="FC764" s="22">
        <v>67</v>
      </c>
      <c r="FD764" s="22">
        <v>8</v>
      </c>
      <c r="FE764" s="22">
        <v>3</v>
      </c>
      <c r="FF764" s="22">
        <v>83</v>
      </c>
      <c r="FG764" s="22">
        <v>3</v>
      </c>
      <c r="FH764" s="22">
        <v>0</v>
      </c>
      <c r="FI764" s="6">
        <v>23.183333333299998</v>
      </c>
      <c r="FJ764" s="6">
        <f t="shared" si="959"/>
        <v>0.48298611111041662</v>
      </c>
      <c r="FK764" s="5">
        <v>0.48</v>
      </c>
      <c r="FL764" s="5">
        <v>4.1500000000000004</v>
      </c>
      <c r="FM764" s="21">
        <f t="shared" si="960"/>
        <v>0.10367170626349891</v>
      </c>
      <c r="FN764" s="1">
        <v>0</v>
      </c>
      <c r="FO764" s="22">
        <v>0</v>
      </c>
      <c r="FP764" s="22">
        <v>0</v>
      </c>
      <c r="FQ764" s="1">
        <v>0</v>
      </c>
      <c r="FR764" s="1">
        <f t="shared" si="961"/>
        <v>0</v>
      </c>
      <c r="FS764" s="3">
        <f t="shared" si="962"/>
        <v>0</v>
      </c>
      <c r="FT764" s="3">
        <f t="shared" si="963"/>
        <v>46</v>
      </c>
      <c r="FU764" s="1">
        <v>29</v>
      </c>
      <c r="FV764" s="1">
        <v>17</v>
      </c>
      <c r="FW764" s="20">
        <f t="shared" si="964"/>
        <v>0.63043478260869568</v>
      </c>
      <c r="FX764" s="5">
        <v>0</v>
      </c>
      <c r="FY764" s="5">
        <v>0</v>
      </c>
      <c r="FZ764" s="22">
        <v>2</v>
      </c>
      <c r="GA764" s="22">
        <v>11</v>
      </c>
      <c r="GB764" s="22">
        <v>1</v>
      </c>
      <c r="GC764" s="22">
        <v>10</v>
      </c>
      <c r="GD764" s="22">
        <v>9</v>
      </c>
      <c r="GE764" s="22">
        <v>0</v>
      </c>
      <c r="GF764" s="22">
        <v>0</v>
      </c>
      <c r="GG764" s="22">
        <v>0</v>
      </c>
      <c r="GH764" s="1">
        <v>57</v>
      </c>
      <c r="GI764" s="1">
        <v>26</v>
      </c>
      <c r="GJ764" s="1">
        <v>25</v>
      </c>
      <c r="GK764" s="1">
        <v>0</v>
      </c>
      <c r="GN764" s="31" t="str">
        <f t="shared" si="965"/>
        <v xml:space="preserve"> </v>
      </c>
      <c r="GP764" s="1">
        <v>1</v>
      </c>
      <c r="GQ764" s="1">
        <v>0</v>
      </c>
      <c r="GR764" s="1">
        <v>1</v>
      </c>
      <c r="GS764" s="1">
        <v>1</v>
      </c>
      <c r="GT764" s="1">
        <v>0</v>
      </c>
      <c r="GU764" s="1">
        <v>0</v>
      </c>
      <c r="GV764" s="32" t="str">
        <f t="shared" si="966"/>
        <v xml:space="preserve"> </v>
      </c>
      <c r="GW764" s="9">
        <f t="shared" si="967"/>
        <v>3</v>
      </c>
      <c r="GX764" s="10">
        <v>2.8</v>
      </c>
      <c r="GY764" s="10">
        <v>1.5</v>
      </c>
      <c r="GZ764" s="10">
        <v>4.4000000000000004</v>
      </c>
      <c r="HA764" s="29">
        <f t="shared" si="968"/>
        <v>9.1666666666666674E-2</v>
      </c>
      <c r="HB764" s="29">
        <f t="shared" si="969"/>
        <v>0.29926883183132125</v>
      </c>
      <c r="HC764">
        <v>22.1</v>
      </c>
      <c r="HD764">
        <v>15.6</v>
      </c>
      <c r="HE764">
        <v>10</v>
      </c>
      <c r="HF764">
        <v>5.5</v>
      </c>
      <c r="HG764">
        <v>1.7000000000000002</v>
      </c>
      <c r="HH764">
        <v>0</v>
      </c>
      <c r="HI764">
        <v>7.1</v>
      </c>
      <c r="HJ764" s="11">
        <f t="shared" si="970"/>
        <v>0.14791666666666667</v>
      </c>
      <c r="HK764" s="11">
        <f t="shared" si="971"/>
        <v>0.4829110695459955</v>
      </c>
      <c r="HL764">
        <v>99</v>
      </c>
      <c r="HM764">
        <v>0</v>
      </c>
      <c r="HN764">
        <v>0</v>
      </c>
      <c r="HQ764" s="33">
        <v>7000000</v>
      </c>
      <c r="HR764" s="33">
        <v>0</v>
      </c>
      <c r="HS764" s="30">
        <f t="shared" si="972"/>
        <v>-4.314634146341465</v>
      </c>
    </row>
    <row r="765" spans="1:227" x14ac:dyDescent="0.2">
      <c r="A765" s="1">
        <v>22</v>
      </c>
      <c r="B765" s="2" t="s">
        <v>3390</v>
      </c>
      <c r="C765" s="2" t="s">
        <v>1663</v>
      </c>
      <c r="D765" s="2" t="s">
        <v>257</v>
      </c>
      <c r="E765" s="2" t="s">
        <v>240</v>
      </c>
      <c r="F765" s="2">
        <v>74</v>
      </c>
      <c r="G765" s="2">
        <v>217</v>
      </c>
      <c r="H765" s="2" t="s">
        <v>249</v>
      </c>
      <c r="J765" s="3">
        <v>36</v>
      </c>
      <c r="K765" s="5" t="s">
        <v>3391</v>
      </c>
      <c r="L765" s="5" t="s">
        <v>3389</v>
      </c>
      <c r="M765" s="5" t="s">
        <v>1816</v>
      </c>
      <c r="N765" s="5" t="s">
        <v>463</v>
      </c>
      <c r="O765" s="2" t="s">
        <v>463</v>
      </c>
      <c r="P765" s="2" t="s">
        <v>438</v>
      </c>
      <c r="Q765" s="1">
        <v>45</v>
      </c>
      <c r="R765" s="1">
        <v>3</v>
      </c>
      <c r="S765" s="1">
        <v>4</v>
      </c>
      <c r="T765" s="1">
        <v>7</v>
      </c>
      <c r="U765" s="1">
        <v>1</v>
      </c>
      <c r="V765" s="1">
        <v>55</v>
      </c>
      <c r="W765" s="20">
        <f t="shared" si="894"/>
        <v>5.4545454545454543E-2</v>
      </c>
      <c r="X765" s="6">
        <v>364.76666666670002</v>
      </c>
      <c r="Y765" s="6">
        <f t="shared" si="895"/>
        <v>8.1059259259266678</v>
      </c>
      <c r="Z765" s="1">
        <v>522</v>
      </c>
      <c r="AA765" s="6">
        <f t="shared" si="896"/>
        <v>11.6</v>
      </c>
      <c r="AB765" s="8">
        <f t="shared" si="897"/>
        <v>0.69878671775229884</v>
      </c>
      <c r="AC765" s="3">
        <f t="shared" si="898"/>
        <v>16.400000000000002</v>
      </c>
      <c r="AD765" s="8">
        <f t="shared" si="899"/>
        <v>2.6976149136431786</v>
      </c>
      <c r="AE765" s="20">
        <f t="shared" si="900"/>
        <v>0.3</v>
      </c>
      <c r="AF765" s="20">
        <f t="shared" si="901"/>
        <v>0.4</v>
      </c>
      <c r="AG765" s="20">
        <f t="shared" si="902"/>
        <v>0.7</v>
      </c>
      <c r="AH765" s="3">
        <f t="shared" si="903"/>
        <v>17</v>
      </c>
      <c r="AI765" s="3">
        <f t="shared" si="904"/>
        <v>7</v>
      </c>
      <c r="AJ765" s="3">
        <f t="shared" si="905"/>
        <v>10</v>
      </c>
      <c r="AK765" s="20">
        <f t="shared" si="906"/>
        <v>0.41176470588235292</v>
      </c>
      <c r="AL765" s="6">
        <v>0.60000000000000009</v>
      </c>
      <c r="AM765" s="1">
        <v>77</v>
      </c>
      <c r="AN765" s="1">
        <v>13</v>
      </c>
      <c r="AO765" s="1">
        <v>17</v>
      </c>
      <c r="AP765" s="1">
        <v>3</v>
      </c>
      <c r="AQ765" s="1">
        <v>11</v>
      </c>
      <c r="AR765" s="6">
        <f t="shared" si="907"/>
        <v>12.665630996983214</v>
      </c>
      <c r="AS765" s="6">
        <f t="shared" si="908"/>
        <v>2.1383532852049583</v>
      </c>
      <c r="AT765" s="6">
        <f t="shared" si="909"/>
        <v>2.7963081421910996</v>
      </c>
      <c r="AU765" s="6">
        <f t="shared" si="910"/>
        <v>0.49346614273960582</v>
      </c>
      <c r="AV765" s="6">
        <f t="shared" si="911"/>
        <v>1.8093758567118878</v>
      </c>
      <c r="AW765" s="1">
        <v>60</v>
      </c>
      <c r="AX765" s="1">
        <v>5</v>
      </c>
      <c r="AY765" s="1">
        <v>8</v>
      </c>
      <c r="AZ765" s="1">
        <v>1</v>
      </c>
      <c r="BA765" s="1">
        <v>0</v>
      </c>
      <c r="BB765" s="1">
        <v>0</v>
      </c>
      <c r="BC765" s="7">
        <f t="shared" si="974"/>
        <v>-1.6667944444443668</v>
      </c>
      <c r="BD765" s="6">
        <v>364.3</v>
      </c>
      <c r="BE765" s="6">
        <f t="shared" si="912"/>
        <v>8.0955555555555563</v>
      </c>
      <c r="BF765" s="5">
        <v>8.1</v>
      </c>
      <c r="BG765" s="5">
        <v>41.48</v>
      </c>
      <c r="BH765" s="21">
        <f t="shared" si="913"/>
        <v>0.16337232755143202</v>
      </c>
      <c r="BI765" s="1">
        <v>3</v>
      </c>
      <c r="BJ765" s="22">
        <v>1</v>
      </c>
      <c r="BK765" s="22">
        <v>3</v>
      </c>
      <c r="BL765" s="1">
        <v>4</v>
      </c>
      <c r="BM765" s="1">
        <f t="shared" si="914"/>
        <v>7</v>
      </c>
      <c r="BN765" s="8">
        <f t="shared" si="915"/>
        <v>1.1528959648641228</v>
      </c>
      <c r="BO765" s="3">
        <f t="shared" si="916"/>
        <v>16.400000000000002</v>
      </c>
      <c r="BP765" s="20">
        <f t="shared" si="917"/>
        <v>0.3</v>
      </c>
      <c r="BQ765" s="20">
        <f t="shared" si="918"/>
        <v>0.4</v>
      </c>
      <c r="BR765" s="20">
        <f t="shared" si="919"/>
        <v>0.7</v>
      </c>
      <c r="BS765" s="3">
        <f t="shared" si="920"/>
        <v>17</v>
      </c>
      <c r="BT765" s="1">
        <v>7</v>
      </c>
      <c r="BU765" s="1">
        <v>10</v>
      </c>
      <c r="BV765" s="20">
        <f t="shared" si="921"/>
        <v>0.41176470588235292</v>
      </c>
      <c r="BW765" s="5">
        <v>46</v>
      </c>
      <c r="BX765" s="5">
        <v>59</v>
      </c>
      <c r="BY765" s="21">
        <f t="shared" si="922"/>
        <v>0.3888888888888889</v>
      </c>
      <c r="BZ765" s="5">
        <v>27</v>
      </c>
      <c r="CA765" s="5">
        <v>39</v>
      </c>
      <c r="CB765" s="23">
        <f t="shared" si="923"/>
        <v>0.24444444444444444</v>
      </c>
      <c r="CC765" s="5">
        <v>51</v>
      </c>
      <c r="CD765" s="5">
        <v>48</v>
      </c>
      <c r="CE765" s="23">
        <f t="shared" si="924"/>
        <v>0.36666666666666664</v>
      </c>
      <c r="CF765" s="23">
        <f t="shared" si="925"/>
        <v>0.61403508771929827</v>
      </c>
      <c r="CG765" s="24">
        <v>13</v>
      </c>
      <c r="CH765" s="5">
        <v>149</v>
      </c>
      <c r="CI765" s="5">
        <v>131</v>
      </c>
      <c r="CJ765" s="5">
        <v>90</v>
      </c>
      <c r="CK765">
        <v>14.225489700000001</v>
      </c>
      <c r="CL765" s="5">
        <v>-0.89700000000000002</v>
      </c>
      <c r="CM765" s="5">
        <v>16</v>
      </c>
      <c r="CN765" s="5">
        <v>-1.4790000000000001</v>
      </c>
      <c r="CO765" s="5">
        <v>-6.6319999999999997</v>
      </c>
      <c r="CP765" s="5">
        <v>5.2089999999999996</v>
      </c>
      <c r="CQ765" s="21">
        <f t="shared" si="926"/>
        <v>6.097560975609756E-2</v>
      </c>
      <c r="CR765" s="25">
        <f t="shared" si="927"/>
        <v>0.9521276595744681</v>
      </c>
      <c r="CS765" s="22">
        <f t="shared" si="928"/>
        <v>958.22522055007789</v>
      </c>
      <c r="CT765" s="21">
        <f t="shared" si="929"/>
        <v>1.3103269330565659E-2</v>
      </c>
      <c r="CU765" s="26">
        <f t="shared" si="930"/>
        <v>1.6460905349794237</v>
      </c>
      <c r="CV765" s="27">
        <f t="shared" si="931"/>
        <v>1.4814814814814814</v>
      </c>
      <c r="CW765" s="27">
        <f t="shared" si="932"/>
        <v>26.995884773662553</v>
      </c>
      <c r="CX765" s="27">
        <f t="shared" si="933"/>
        <v>30.946502057613166</v>
      </c>
      <c r="CY765" s="27">
        <f t="shared" si="934"/>
        <v>52.016460905349795</v>
      </c>
      <c r="CZ765" s="27">
        <f t="shared" si="935"/>
        <v>54.81481481481481</v>
      </c>
      <c r="DA765" s="28">
        <f t="shared" si="936"/>
        <v>-2.7983539094650141</v>
      </c>
      <c r="DB765" s="5">
        <v>10</v>
      </c>
      <c r="DC765" s="5">
        <v>9</v>
      </c>
      <c r="DD765" s="22">
        <v>154</v>
      </c>
      <c r="DE765" s="22">
        <v>179</v>
      </c>
      <c r="DF765" s="22">
        <v>64</v>
      </c>
      <c r="DG765" s="22">
        <v>58</v>
      </c>
      <c r="DH765" s="22">
        <v>87</v>
      </c>
      <c r="DI765" s="22">
        <v>88</v>
      </c>
      <c r="DJ765" s="29">
        <f t="shared" si="937"/>
        <v>-12.31319601472817</v>
      </c>
      <c r="DK765" s="27">
        <f t="shared" si="938"/>
        <v>2.796528447444552</v>
      </c>
      <c r="DL765" s="27">
        <f t="shared" si="939"/>
        <v>2.2822243651558987</v>
      </c>
      <c r="DM765" s="27">
        <f t="shared" si="940"/>
        <v>33.686917389906782</v>
      </c>
      <c r="DN765" s="27">
        <f t="shared" si="941"/>
        <v>28.09386049501768</v>
      </c>
      <c r="DO765" s="27">
        <f t="shared" si="942"/>
        <v>64.89874638379942</v>
      </c>
      <c r="DP765" s="27">
        <f t="shared" si="943"/>
        <v>51.494696239151402</v>
      </c>
      <c r="DQ765" s="30">
        <f t="shared" si="944"/>
        <v>-16.202404054113032</v>
      </c>
      <c r="DR765" s="5">
        <v>87</v>
      </c>
      <c r="DS765" s="5">
        <v>71</v>
      </c>
      <c r="DT765" s="5">
        <v>961</v>
      </c>
      <c r="DU765" s="5">
        <v>803</v>
      </c>
      <c r="DV765" s="5">
        <v>423</v>
      </c>
      <c r="DW765" s="5">
        <v>330</v>
      </c>
      <c r="DX765" s="5">
        <v>398</v>
      </c>
      <c r="DY765" s="5">
        <v>548</v>
      </c>
      <c r="DZ765" s="22">
        <v>3</v>
      </c>
      <c r="EA765" s="22">
        <v>2</v>
      </c>
      <c r="EB765" s="22">
        <f t="shared" si="945"/>
        <v>-1</v>
      </c>
      <c r="EC765" s="26">
        <f t="shared" si="946"/>
        <v>0.49409827065605266</v>
      </c>
      <c r="ED765" s="27">
        <f t="shared" si="947"/>
        <v>0.32939884710403511</v>
      </c>
      <c r="EE765" s="27">
        <f t="shared" si="948"/>
        <v>-0.16469942355201755</v>
      </c>
      <c r="EF765" s="6">
        <v>0.46666666670000001</v>
      </c>
      <c r="EG765" s="6">
        <f t="shared" si="949"/>
        <v>1.0370370371111111E-2</v>
      </c>
      <c r="EH765" s="5">
        <v>0.01</v>
      </c>
      <c r="EI765" s="5">
        <v>4.03</v>
      </c>
      <c r="EJ765" s="21">
        <f t="shared" si="950"/>
        <v>2.4752475247524753E-3</v>
      </c>
      <c r="EK765" s="1">
        <v>0</v>
      </c>
      <c r="EL765" s="22">
        <v>0</v>
      </c>
      <c r="EM765" s="22">
        <v>0</v>
      </c>
      <c r="EN765" s="1">
        <v>0</v>
      </c>
      <c r="EO765" s="3">
        <f t="shared" si="951"/>
        <v>0</v>
      </c>
      <c r="EP765" s="6">
        <f t="shared" si="952"/>
        <v>0</v>
      </c>
      <c r="EQ765" s="3">
        <f t="shared" si="953"/>
        <v>0</v>
      </c>
      <c r="ER765" s="20">
        <f t="shared" si="954"/>
        <v>0</v>
      </c>
      <c r="ES765" s="20">
        <f t="shared" si="955"/>
        <v>0</v>
      </c>
      <c r="ET765" s="20">
        <f t="shared" si="956"/>
        <v>0</v>
      </c>
      <c r="EU765" s="3" t="str">
        <f t="shared" si="957"/>
        <v xml:space="preserve"> </v>
      </c>
      <c r="EV765" s="1">
        <v>0</v>
      </c>
      <c r="EW765" s="1">
        <v>0</v>
      </c>
      <c r="EX765" s="20" t="str">
        <f t="shared" si="958"/>
        <v xml:space="preserve"> </v>
      </c>
      <c r="EY765" s="5">
        <v>0</v>
      </c>
      <c r="EZ765" s="5">
        <v>0</v>
      </c>
      <c r="FA765" s="22">
        <v>0</v>
      </c>
      <c r="FB765" s="22">
        <v>0</v>
      </c>
      <c r="FC765" s="22">
        <v>0</v>
      </c>
      <c r="FD765" s="22">
        <v>0</v>
      </c>
      <c r="FE765" s="22">
        <v>0</v>
      </c>
      <c r="FF765" s="22">
        <v>0</v>
      </c>
      <c r="FG765" s="22">
        <v>0</v>
      </c>
      <c r="FH765" s="22">
        <v>0</v>
      </c>
      <c r="FI765" s="6">
        <v>0</v>
      </c>
      <c r="FJ765" s="6">
        <f t="shared" si="959"/>
        <v>0</v>
      </c>
      <c r="FK765" s="5"/>
      <c r="FL765" s="5"/>
      <c r="FM765" s="21" t="str">
        <f t="shared" si="960"/>
        <v xml:space="preserve"> </v>
      </c>
      <c r="FN765" s="1">
        <v>0</v>
      </c>
      <c r="FO765" s="22">
        <v>0</v>
      </c>
      <c r="FP765" s="22">
        <v>0</v>
      </c>
      <c r="FQ765" s="1">
        <v>0</v>
      </c>
      <c r="FR765" s="1">
        <f t="shared" si="961"/>
        <v>0</v>
      </c>
      <c r="FS765" s="3">
        <f t="shared" si="962"/>
        <v>0</v>
      </c>
      <c r="FT765" s="3" t="str">
        <f t="shared" si="963"/>
        <v xml:space="preserve"> </v>
      </c>
      <c r="FU765" s="1">
        <v>0</v>
      </c>
      <c r="FV765" s="1">
        <v>0</v>
      </c>
      <c r="FW765" s="20" t="str">
        <f t="shared" si="964"/>
        <v xml:space="preserve"> </v>
      </c>
      <c r="FX765" s="5"/>
      <c r="FY765" s="5"/>
      <c r="FZ765" s="22">
        <v>0</v>
      </c>
      <c r="GA765" s="22">
        <v>0</v>
      </c>
      <c r="GB765" s="22">
        <v>0</v>
      </c>
      <c r="GC765" s="22">
        <v>0</v>
      </c>
      <c r="GD765" s="22">
        <v>0</v>
      </c>
      <c r="GE765" s="22">
        <v>0</v>
      </c>
      <c r="GF765" s="22">
        <v>0</v>
      </c>
      <c r="GG765" s="22">
        <v>0</v>
      </c>
      <c r="GH765" s="1">
        <v>10</v>
      </c>
      <c r="GI765" s="1">
        <v>0</v>
      </c>
      <c r="GJ765" s="1">
        <v>9</v>
      </c>
      <c r="GK765" s="1">
        <v>0</v>
      </c>
      <c r="GL765" s="6"/>
      <c r="GM765" s="6"/>
      <c r="GN765" s="31" t="str">
        <f t="shared" si="965"/>
        <v xml:space="preserve"> </v>
      </c>
      <c r="GP765" s="1">
        <v>1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32" t="str">
        <f t="shared" si="966"/>
        <v xml:space="preserve"> </v>
      </c>
      <c r="GW765" s="9">
        <f t="shared" si="967"/>
        <v>2</v>
      </c>
      <c r="GX765" s="10">
        <v>0.1</v>
      </c>
      <c r="GY765" s="10">
        <v>0.4</v>
      </c>
      <c r="GZ765" s="10">
        <v>0.5</v>
      </c>
      <c r="HA765" s="29">
        <f t="shared" si="968"/>
        <v>1.1111111111111112E-2</v>
      </c>
      <c r="HB765" s="29">
        <f t="shared" si="969"/>
        <v>8.2244357123267636E-2</v>
      </c>
      <c r="HC765">
        <v>6.9</v>
      </c>
      <c r="HD765">
        <v>6.4</v>
      </c>
      <c r="HE765">
        <v>-1.1000000000000001</v>
      </c>
      <c r="HF765">
        <v>-0.1</v>
      </c>
      <c r="HG765">
        <v>0.60000000000000009</v>
      </c>
      <c r="HH765">
        <v>0</v>
      </c>
      <c r="HI765">
        <v>0.4</v>
      </c>
      <c r="HJ765" s="11">
        <f t="shared" si="970"/>
        <v>8.8888888888888889E-3</v>
      </c>
      <c r="HK765" s="11">
        <f t="shared" si="971"/>
        <v>6.5795485698614112E-2</v>
      </c>
      <c r="HL765">
        <v>99</v>
      </c>
      <c r="HM765">
        <v>0</v>
      </c>
      <c r="HN765">
        <v>0</v>
      </c>
      <c r="HO765">
        <v>2</v>
      </c>
      <c r="HP765" t="s">
        <v>540</v>
      </c>
      <c r="HQ765" s="33">
        <v>1100000</v>
      </c>
      <c r="HR765" s="33">
        <v>0</v>
      </c>
      <c r="HS765" s="30">
        <f t="shared" si="972"/>
        <v>-0.65365853658536566</v>
      </c>
    </row>
    <row r="766" spans="1:227" x14ac:dyDescent="0.2">
      <c r="A766" s="1">
        <v>75</v>
      </c>
      <c r="B766" s="2" t="s">
        <v>3392</v>
      </c>
      <c r="C766" s="2" t="s">
        <v>444</v>
      </c>
      <c r="D766" s="2" t="s">
        <v>257</v>
      </c>
      <c r="E766" s="2" t="s">
        <v>240</v>
      </c>
      <c r="F766" s="2">
        <v>71</v>
      </c>
      <c r="G766" s="2">
        <v>191</v>
      </c>
      <c r="H766" s="2" t="s">
        <v>231</v>
      </c>
      <c r="I766" s="2" t="s">
        <v>258</v>
      </c>
      <c r="J766" s="3">
        <v>24</v>
      </c>
      <c r="K766" s="5" t="s">
        <v>3393</v>
      </c>
      <c r="L766" s="5" t="s">
        <v>3306</v>
      </c>
      <c r="M766" s="5" t="s">
        <v>1544</v>
      </c>
      <c r="N766" s="5" t="s">
        <v>583</v>
      </c>
      <c r="O766" s="2" t="s">
        <v>583</v>
      </c>
      <c r="P766" s="2" t="s">
        <v>314</v>
      </c>
      <c r="Q766" s="1">
        <v>5</v>
      </c>
      <c r="R766" s="1">
        <v>0</v>
      </c>
      <c r="S766" s="1">
        <v>0</v>
      </c>
      <c r="T766" s="1">
        <v>0</v>
      </c>
      <c r="U766" s="1">
        <v>-2</v>
      </c>
      <c r="V766" s="1">
        <v>6</v>
      </c>
      <c r="W766" s="20">
        <f t="shared" si="894"/>
        <v>0</v>
      </c>
      <c r="X766" s="6">
        <v>52.916666666700003</v>
      </c>
      <c r="Y766" s="6">
        <f t="shared" si="895"/>
        <v>10.583333333340001</v>
      </c>
      <c r="Z766" s="1">
        <v>74</v>
      </c>
      <c r="AA766" s="6">
        <f t="shared" si="896"/>
        <v>14.8</v>
      </c>
      <c r="AB766" s="8">
        <f t="shared" si="897"/>
        <v>0.71509009009054059</v>
      </c>
      <c r="AC766" s="3">
        <f t="shared" si="898"/>
        <v>0</v>
      </c>
      <c r="AD766" s="8">
        <f t="shared" si="899"/>
        <v>0</v>
      </c>
      <c r="AE766" s="20">
        <f t="shared" si="900"/>
        <v>0</v>
      </c>
      <c r="AF766" s="20">
        <f t="shared" si="901"/>
        <v>0</v>
      </c>
      <c r="AG766" s="20">
        <f t="shared" si="902"/>
        <v>0</v>
      </c>
      <c r="AH766" s="3">
        <f t="shared" si="903"/>
        <v>31</v>
      </c>
      <c r="AI766" s="3">
        <f t="shared" si="904"/>
        <v>15</v>
      </c>
      <c r="AJ766" s="3">
        <f t="shared" si="905"/>
        <v>16</v>
      </c>
      <c r="AK766" s="20">
        <f t="shared" si="906"/>
        <v>0.4838709677419355</v>
      </c>
      <c r="AL766" s="6">
        <v>11.2</v>
      </c>
      <c r="AM766" s="1">
        <v>6</v>
      </c>
      <c r="AN766" s="1">
        <v>5</v>
      </c>
      <c r="AO766" s="1">
        <v>2</v>
      </c>
      <c r="AP766" s="1">
        <v>3</v>
      </c>
      <c r="AQ766" s="1">
        <v>1</v>
      </c>
      <c r="AR766" s="6">
        <f t="shared" si="907"/>
        <v>6.8031496062949266</v>
      </c>
      <c r="AS766" s="6">
        <f t="shared" si="908"/>
        <v>5.6692913385791055</v>
      </c>
      <c r="AT766" s="6">
        <f t="shared" si="909"/>
        <v>2.2677165354316422</v>
      </c>
      <c r="AU766" s="6">
        <f t="shared" si="910"/>
        <v>3.4015748031474633</v>
      </c>
      <c r="AV766" s="6">
        <f t="shared" si="911"/>
        <v>1.1338582677158211</v>
      </c>
      <c r="AW766" s="1">
        <v>4</v>
      </c>
      <c r="AX766" s="1">
        <v>2</v>
      </c>
      <c r="AY766" s="1">
        <v>0</v>
      </c>
      <c r="AZ766" s="1">
        <v>0</v>
      </c>
      <c r="BA766" s="1">
        <v>0</v>
      </c>
      <c r="BB766" s="1">
        <v>0</v>
      </c>
      <c r="BC766" s="7">
        <f t="shared" si="974"/>
        <v>-2.0987000000000169</v>
      </c>
      <c r="BD766" s="6">
        <v>44.0333333333</v>
      </c>
      <c r="BE766" s="6">
        <f t="shared" si="912"/>
        <v>8.80666666666</v>
      </c>
      <c r="BF766" s="5">
        <v>8.81</v>
      </c>
      <c r="BG766" s="5">
        <v>40.15</v>
      </c>
      <c r="BH766" s="21">
        <f t="shared" si="913"/>
        <v>0.17994281045751634</v>
      </c>
      <c r="BI766" s="1">
        <v>0</v>
      </c>
      <c r="BJ766" s="22">
        <v>0</v>
      </c>
      <c r="BK766" s="22">
        <v>0</v>
      </c>
      <c r="BL766" s="1">
        <v>0</v>
      </c>
      <c r="BM766" s="1">
        <f t="shared" si="914"/>
        <v>0</v>
      </c>
      <c r="BN766" s="8">
        <f t="shared" si="915"/>
        <v>0</v>
      </c>
      <c r="BO766" s="3">
        <f t="shared" si="916"/>
        <v>0</v>
      </c>
      <c r="BP766" s="20">
        <f t="shared" si="917"/>
        <v>0</v>
      </c>
      <c r="BQ766" s="20">
        <f t="shared" si="918"/>
        <v>0</v>
      </c>
      <c r="BR766" s="20">
        <f t="shared" si="919"/>
        <v>0</v>
      </c>
      <c r="BS766" s="3">
        <f t="shared" si="920"/>
        <v>28</v>
      </c>
      <c r="BT766" s="1">
        <v>14</v>
      </c>
      <c r="BU766" s="1">
        <v>14</v>
      </c>
      <c r="BV766" s="20">
        <f t="shared" si="921"/>
        <v>0.5</v>
      </c>
      <c r="BW766" s="5">
        <v>4</v>
      </c>
      <c r="BX766" s="5">
        <v>7</v>
      </c>
      <c r="BY766" s="21">
        <f t="shared" si="922"/>
        <v>0.34375</v>
      </c>
      <c r="BZ766" s="5">
        <v>7</v>
      </c>
      <c r="CA766" s="5">
        <v>7</v>
      </c>
      <c r="CB766" s="23">
        <f t="shared" si="923"/>
        <v>0.4375</v>
      </c>
      <c r="CC766" s="5">
        <v>4</v>
      </c>
      <c r="CD766" s="5">
        <v>3</v>
      </c>
      <c r="CE766" s="23">
        <f t="shared" si="924"/>
        <v>0.21875</v>
      </c>
      <c r="CF766" s="23">
        <f t="shared" si="925"/>
        <v>0.44</v>
      </c>
      <c r="CG766" s="24">
        <v>1</v>
      </c>
      <c r="CH766" s="5">
        <v>20</v>
      </c>
      <c r="CI766" s="5">
        <v>17</v>
      </c>
      <c r="CJ766" s="5">
        <v>11</v>
      </c>
      <c r="CK766">
        <v>14.75615786</v>
      </c>
      <c r="CL766" s="5">
        <v>0.28300000000000003</v>
      </c>
      <c r="CM766" s="5">
        <v>8</v>
      </c>
      <c r="CN766" s="5">
        <v>3.544</v>
      </c>
      <c r="CO766" s="5">
        <v>-2.5000000000000001E-2</v>
      </c>
      <c r="CP766" s="5">
        <v>-2.1659999999999999</v>
      </c>
      <c r="CQ766" s="21">
        <f t="shared" si="926"/>
        <v>0</v>
      </c>
      <c r="CR766" s="25">
        <f t="shared" si="927"/>
        <v>0.94444444444444442</v>
      </c>
      <c r="CS766" s="22">
        <f t="shared" si="928"/>
        <v>944.44444444444446</v>
      </c>
      <c r="CT766" s="21">
        <f t="shared" si="929"/>
        <v>-5.555555555555558E-2</v>
      </c>
      <c r="CU766" s="26">
        <f t="shared" si="930"/>
        <v>0</v>
      </c>
      <c r="CV766" s="27">
        <f t="shared" si="931"/>
        <v>2.7241770715096481</v>
      </c>
      <c r="CW766" s="27">
        <f t="shared" si="932"/>
        <v>20.431328036322359</v>
      </c>
      <c r="CX766" s="27">
        <f t="shared" si="933"/>
        <v>49.035187287173656</v>
      </c>
      <c r="CY766" s="27">
        <f t="shared" si="934"/>
        <v>36.776390465380246</v>
      </c>
      <c r="CZ766" s="27">
        <f t="shared" si="935"/>
        <v>84.449489216799094</v>
      </c>
      <c r="DA766" s="28">
        <f t="shared" si="936"/>
        <v>-47.673098751418848</v>
      </c>
      <c r="DB766" s="5">
        <v>0</v>
      </c>
      <c r="DC766" s="5">
        <v>2</v>
      </c>
      <c r="DD766" s="22">
        <v>15</v>
      </c>
      <c r="DE766" s="22">
        <v>34</v>
      </c>
      <c r="DF766" s="22">
        <v>5</v>
      </c>
      <c r="DG766" s="22">
        <v>13</v>
      </c>
      <c r="DH766" s="22">
        <v>13</v>
      </c>
      <c r="DI766" s="22">
        <v>7</v>
      </c>
      <c r="DJ766" s="29">
        <f t="shared" si="937"/>
        <v>-40.613098751418846</v>
      </c>
      <c r="DK766" s="27">
        <f t="shared" si="938"/>
        <v>1.7932752179327522</v>
      </c>
      <c r="DL766" s="27">
        <f t="shared" si="939"/>
        <v>2.391033623910336</v>
      </c>
      <c r="DM766" s="27">
        <f t="shared" si="940"/>
        <v>27.198007471980073</v>
      </c>
      <c r="DN766" s="27">
        <f t="shared" si="941"/>
        <v>35.267745952677458</v>
      </c>
      <c r="DO766" s="27">
        <f t="shared" si="942"/>
        <v>48.418430884184311</v>
      </c>
      <c r="DP766" s="27">
        <f t="shared" si="943"/>
        <v>62.764632627646321</v>
      </c>
      <c r="DQ766" s="30">
        <f t="shared" si="944"/>
        <v>-33.326897007956838</v>
      </c>
      <c r="DR766" s="5">
        <v>6</v>
      </c>
      <c r="DS766" s="5">
        <v>8</v>
      </c>
      <c r="DT766" s="5">
        <v>85</v>
      </c>
      <c r="DU766" s="5">
        <v>110</v>
      </c>
      <c r="DV766" s="5">
        <v>27</v>
      </c>
      <c r="DW766" s="5">
        <v>44</v>
      </c>
      <c r="DX766" s="5">
        <v>48</v>
      </c>
      <c r="DY766" s="5">
        <v>44</v>
      </c>
      <c r="DZ766" s="22">
        <v>2</v>
      </c>
      <c r="EA766" s="22">
        <v>0</v>
      </c>
      <c r="EB766" s="22">
        <f t="shared" si="945"/>
        <v>-2</v>
      </c>
      <c r="EC766" s="26">
        <f t="shared" si="946"/>
        <v>2.72520817562659</v>
      </c>
      <c r="ED766" s="27">
        <f t="shared" si="947"/>
        <v>0</v>
      </c>
      <c r="EE766" s="27">
        <f t="shared" si="948"/>
        <v>-2.72520817562659</v>
      </c>
      <c r="EF766" s="6">
        <v>0.28333333329999999</v>
      </c>
      <c r="EG766" s="6">
        <f t="shared" si="949"/>
        <v>5.6666666659999997E-2</v>
      </c>
      <c r="EH766" s="5">
        <v>0.06</v>
      </c>
      <c r="EI766" s="5">
        <v>3.49</v>
      </c>
      <c r="EJ766" s="21">
        <f t="shared" si="950"/>
        <v>1.6901408450704224E-2</v>
      </c>
      <c r="EK766" s="1">
        <v>0</v>
      </c>
      <c r="EL766" s="22">
        <v>0</v>
      </c>
      <c r="EM766" s="22">
        <v>0</v>
      </c>
      <c r="EN766" s="1">
        <v>0</v>
      </c>
      <c r="EO766" s="3">
        <f t="shared" si="951"/>
        <v>0</v>
      </c>
      <c r="EP766" s="6">
        <f t="shared" si="952"/>
        <v>0</v>
      </c>
      <c r="EQ766" s="3">
        <f t="shared" si="953"/>
        <v>0</v>
      </c>
      <c r="ER766" s="20">
        <f t="shared" si="954"/>
        <v>0</v>
      </c>
      <c r="ES766" s="20">
        <f t="shared" si="955"/>
        <v>0</v>
      </c>
      <c r="ET766" s="20">
        <f t="shared" si="956"/>
        <v>0</v>
      </c>
      <c r="EU766" s="3">
        <f t="shared" si="957"/>
        <v>1</v>
      </c>
      <c r="EV766" s="1">
        <v>0</v>
      </c>
      <c r="EW766" s="1">
        <v>1</v>
      </c>
      <c r="EX766" s="20">
        <f t="shared" si="958"/>
        <v>0</v>
      </c>
      <c r="EY766" s="5">
        <v>0</v>
      </c>
      <c r="EZ766" s="5">
        <v>0</v>
      </c>
      <c r="FA766" s="22">
        <v>0</v>
      </c>
      <c r="FB766" s="22">
        <v>0</v>
      </c>
      <c r="FC766" s="22">
        <v>0</v>
      </c>
      <c r="FD766" s="22">
        <v>0</v>
      </c>
      <c r="FE766" s="22">
        <v>0</v>
      </c>
      <c r="FF766" s="22">
        <v>0</v>
      </c>
      <c r="FG766" s="22">
        <v>0</v>
      </c>
      <c r="FH766" s="22">
        <v>0</v>
      </c>
      <c r="FI766" s="6">
        <v>8.6</v>
      </c>
      <c r="FJ766" s="6">
        <f t="shared" si="959"/>
        <v>1.72</v>
      </c>
      <c r="FK766" s="5">
        <v>1.72</v>
      </c>
      <c r="FL766" s="5">
        <v>5.42</v>
      </c>
      <c r="FM766" s="21">
        <f t="shared" si="960"/>
        <v>0.24089635854341737</v>
      </c>
      <c r="FN766" s="1">
        <v>0</v>
      </c>
      <c r="FO766" s="22">
        <v>0</v>
      </c>
      <c r="FP766" s="22">
        <v>0</v>
      </c>
      <c r="FQ766" s="1">
        <v>0</v>
      </c>
      <c r="FR766" s="1">
        <f t="shared" si="961"/>
        <v>0</v>
      </c>
      <c r="FS766" s="3">
        <f t="shared" si="962"/>
        <v>0</v>
      </c>
      <c r="FT766" s="3">
        <f t="shared" si="963"/>
        <v>2</v>
      </c>
      <c r="FU766" s="1">
        <v>1</v>
      </c>
      <c r="FV766" s="1">
        <v>1</v>
      </c>
      <c r="FW766" s="20">
        <f t="shared" si="964"/>
        <v>0.5</v>
      </c>
      <c r="FX766" s="5">
        <v>0</v>
      </c>
      <c r="FY766" s="5">
        <v>2</v>
      </c>
      <c r="FZ766" s="22">
        <v>0</v>
      </c>
      <c r="GA766" s="22">
        <v>6</v>
      </c>
      <c r="GB766" s="22">
        <v>0</v>
      </c>
      <c r="GC766" s="22">
        <v>5</v>
      </c>
      <c r="GD766" s="22">
        <v>3</v>
      </c>
      <c r="GE766" s="22">
        <v>0</v>
      </c>
      <c r="GF766" s="22">
        <v>0</v>
      </c>
      <c r="GG766" s="22">
        <v>0</v>
      </c>
      <c r="GH766" s="1">
        <v>0</v>
      </c>
      <c r="GI766" s="1">
        <v>0</v>
      </c>
      <c r="GJ766" s="1">
        <v>4</v>
      </c>
      <c r="GK766" s="1">
        <v>2</v>
      </c>
      <c r="GL766" s="6"/>
      <c r="GM766" s="6"/>
      <c r="GN766" s="31" t="str">
        <f t="shared" si="965"/>
        <v xml:space="preserve"> 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32" t="str">
        <f t="shared" si="966"/>
        <v xml:space="preserve"> </v>
      </c>
      <c r="GW766" s="9">
        <f t="shared" si="967"/>
        <v>4</v>
      </c>
      <c r="GX766" s="10">
        <v>-0.2</v>
      </c>
      <c r="GY766" s="10">
        <v>0</v>
      </c>
      <c r="GZ766" s="10">
        <v>-0.2</v>
      </c>
      <c r="HA766" s="29">
        <f t="shared" si="968"/>
        <v>-0.04</v>
      </c>
      <c r="HB766" s="29">
        <f t="shared" si="969"/>
        <v>-0.22677165354316423</v>
      </c>
      <c r="HC766">
        <v>0.7</v>
      </c>
      <c r="HD766">
        <v>1.2</v>
      </c>
      <c r="HE766">
        <v>-1.8</v>
      </c>
      <c r="HF766">
        <v>-0.30000000000000004</v>
      </c>
      <c r="HG766">
        <v>-0.1</v>
      </c>
      <c r="HH766">
        <v>0</v>
      </c>
      <c r="HI766">
        <v>-0.4</v>
      </c>
      <c r="HJ766" s="11">
        <f t="shared" si="970"/>
        <v>-0.08</v>
      </c>
      <c r="HK766" s="11">
        <f t="shared" si="971"/>
        <v>-0.45354330708632845</v>
      </c>
      <c r="HL766">
        <v>9</v>
      </c>
      <c r="HM766">
        <v>0</v>
      </c>
      <c r="HN766">
        <v>0</v>
      </c>
      <c r="HQ766" s="33">
        <v>52879</v>
      </c>
      <c r="HR766" s="33">
        <v>180000</v>
      </c>
      <c r="HS766" s="30">
        <f t="shared" si="972"/>
        <v>-0.413038066518847</v>
      </c>
    </row>
    <row r="767" spans="1:227" x14ac:dyDescent="0.2">
      <c r="A767" s="1">
        <v>44</v>
      </c>
      <c r="B767" s="2" t="s">
        <v>3394</v>
      </c>
      <c r="C767" s="2" t="s">
        <v>1710</v>
      </c>
      <c r="E767" s="2" t="s">
        <v>1350</v>
      </c>
      <c r="F767" s="2">
        <v>70</v>
      </c>
      <c r="G767" s="2">
        <v>194</v>
      </c>
      <c r="H767" s="2" t="s">
        <v>231</v>
      </c>
      <c r="J767" s="3">
        <v>38</v>
      </c>
      <c r="K767" s="5" t="s">
        <v>3395</v>
      </c>
      <c r="L767" s="5" t="s">
        <v>3396</v>
      </c>
      <c r="M767" s="5" t="s">
        <v>3397</v>
      </c>
      <c r="N767" s="5" t="s">
        <v>262</v>
      </c>
      <c r="O767" s="2" t="s">
        <v>262</v>
      </c>
      <c r="P767" s="2" t="s">
        <v>271</v>
      </c>
      <c r="Q767" s="1">
        <v>45</v>
      </c>
      <c r="R767" s="1">
        <v>5</v>
      </c>
      <c r="S767" s="1">
        <v>24</v>
      </c>
      <c r="T767" s="1">
        <v>29</v>
      </c>
      <c r="U767" s="1">
        <v>3</v>
      </c>
      <c r="V767" s="1">
        <v>78</v>
      </c>
      <c r="W767" s="20">
        <f t="shared" si="894"/>
        <v>6.4102564102564097E-2</v>
      </c>
      <c r="X767" s="6">
        <v>979.48333333330004</v>
      </c>
      <c r="Y767" s="6">
        <f t="shared" si="895"/>
        <v>21.766296296295558</v>
      </c>
      <c r="Z767" s="1">
        <v>1270</v>
      </c>
      <c r="AA767" s="6">
        <f t="shared" si="896"/>
        <v>28.222222222222221</v>
      </c>
      <c r="AB767" s="8">
        <f t="shared" si="897"/>
        <v>0.77124671916007881</v>
      </c>
      <c r="AC767" s="3">
        <f t="shared" si="898"/>
        <v>83.27956989247312</v>
      </c>
      <c r="AD767" s="8">
        <f t="shared" si="899"/>
        <v>5.1014387111047217</v>
      </c>
      <c r="AE767" s="20">
        <f t="shared" si="900"/>
        <v>8.6206896551724144E-2</v>
      </c>
      <c r="AF767" s="20">
        <f t="shared" si="901"/>
        <v>0.41379310344827586</v>
      </c>
      <c r="AG767" s="20">
        <f t="shared" si="902"/>
        <v>0.5</v>
      </c>
      <c r="AH767" s="3" t="e">
        <f t="shared" si="903"/>
        <v>#VALUE!</v>
      </c>
      <c r="AI767" s="3" t="str">
        <f t="shared" si="904"/>
        <v xml:space="preserve"> </v>
      </c>
      <c r="AJ767" s="3" t="str">
        <f t="shared" si="905"/>
        <v xml:space="preserve"> </v>
      </c>
      <c r="AK767" s="20" t="e">
        <f t="shared" si="906"/>
        <v>#VALUE!</v>
      </c>
      <c r="AL767" s="6">
        <v>0</v>
      </c>
      <c r="AM767" s="1">
        <v>31</v>
      </c>
      <c r="AN767" s="1">
        <v>79</v>
      </c>
      <c r="AO767" s="1">
        <v>35</v>
      </c>
      <c r="AP767" s="1">
        <v>21</v>
      </c>
      <c r="AQ767" s="1">
        <v>13</v>
      </c>
      <c r="AR767" s="6">
        <f t="shared" si="907"/>
        <v>1.8989603362317513</v>
      </c>
      <c r="AS767" s="6">
        <f t="shared" si="908"/>
        <v>4.8392860181389787</v>
      </c>
      <c r="AT767" s="6">
        <f t="shared" si="909"/>
        <v>2.143987476390687</v>
      </c>
      <c r="AU767" s="6">
        <f t="shared" si="910"/>
        <v>1.2863924858344122</v>
      </c>
      <c r="AV767" s="6">
        <f t="shared" si="911"/>
        <v>0.79633820551654089</v>
      </c>
      <c r="AW767" s="1">
        <v>36</v>
      </c>
      <c r="AX767" s="1">
        <v>18</v>
      </c>
      <c r="AY767" s="1">
        <v>0</v>
      </c>
      <c r="AZ767" s="1">
        <v>0</v>
      </c>
      <c r="BA767" s="1">
        <v>0</v>
      </c>
      <c r="BB767" s="1">
        <v>0</v>
      </c>
      <c r="BC767" s="7">
        <f>(EA767+FH767+GG767)-(DZ767+FG767+GF767)-((BD767/60)*(-0.29)+(EF767/60)*0.11+(FI767/60)*(-0.33))</f>
        <v>-10.320552777778182</v>
      </c>
      <c r="BD767" s="6">
        <v>676.53333333329999</v>
      </c>
      <c r="BE767" s="6">
        <f t="shared" si="912"/>
        <v>15.034074074073333</v>
      </c>
      <c r="BF767" s="5">
        <v>14.41</v>
      </c>
      <c r="BG767" s="5">
        <v>32</v>
      </c>
      <c r="BH767" s="21">
        <f t="shared" si="913"/>
        <v>0.31049342814048697</v>
      </c>
      <c r="BI767" s="1">
        <v>2</v>
      </c>
      <c r="BJ767" s="22">
        <v>3</v>
      </c>
      <c r="BK767" s="22">
        <v>6</v>
      </c>
      <c r="BL767" s="1">
        <v>10</v>
      </c>
      <c r="BM767" s="1">
        <f t="shared" si="914"/>
        <v>12</v>
      </c>
      <c r="BN767" s="8">
        <f t="shared" si="915"/>
        <v>1.0642491131257916</v>
      </c>
      <c r="BO767" s="3">
        <f t="shared" si="916"/>
        <v>32.612903225806456</v>
      </c>
      <c r="BP767" s="20">
        <f t="shared" si="917"/>
        <v>6.4516129032258063E-2</v>
      </c>
      <c r="BQ767" s="20">
        <f t="shared" si="918"/>
        <v>0.32258064516129031</v>
      </c>
      <c r="BR767" s="20">
        <f t="shared" si="919"/>
        <v>0.38709677419354838</v>
      </c>
      <c r="BS767" s="3" t="str">
        <f t="shared" si="920"/>
        <v xml:space="preserve"> </v>
      </c>
      <c r="BV767" s="20" t="str">
        <f t="shared" si="921"/>
        <v xml:space="preserve"> </v>
      </c>
      <c r="BW767" s="5">
        <v>104</v>
      </c>
      <c r="BX767" s="5">
        <v>108</v>
      </c>
      <c r="BY767" s="21">
        <f t="shared" si="922"/>
        <v>0.29817158931082982</v>
      </c>
      <c r="BZ767" s="5">
        <v>105</v>
      </c>
      <c r="CA767" s="5">
        <v>108</v>
      </c>
      <c r="CB767" s="23">
        <f t="shared" si="923"/>
        <v>0.29957805907172996</v>
      </c>
      <c r="CC767" s="5">
        <v>140</v>
      </c>
      <c r="CD767" s="5">
        <v>146</v>
      </c>
      <c r="CE767" s="23">
        <f t="shared" si="924"/>
        <v>0.40225035161744022</v>
      </c>
      <c r="CF767" s="23">
        <f t="shared" si="925"/>
        <v>0.49882352941176472</v>
      </c>
      <c r="CG767" s="24">
        <v>7</v>
      </c>
      <c r="CH767" s="5">
        <v>235</v>
      </c>
      <c r="CI767" s="5">
        <v>229</v>
      </c>
      <c r="CJ767" s="5">
        <v>220</v>
      </c>
      <c r="CK767">
        <v>16.190875200000001</v>
      </c>
      <c r="CL767" s="5">
        <v>0.66100000000000003</v>
      </c>
      <c r="CM767" s="5">
        <v>3</v>
      </c>
      <c r="CN767" s="5">
        <v>1.2789999999999999</v>
      </c>
      <c r="CO767" s="5">
        <v>2.855</v>
      </c>
      <c r="CP767" s="5">
        <v>-3.42</v>
      </c>
      <c r="CQ767" s="21">
        <f t="shared" si="926"/>
        <v>9.1988130563798218E-2</v>
      </c>
      <c r="CR767" s="25">
        <f t="shared" si="927"/>
        <v>0.90140845070422537</v>
      </c>
      <c r="CS767" s="22">
        <f t="shared" si="928"/>
        <v>910.60726376060518</v>
      </c>
      <c r="CT767" s="21">
        <f t="shared" si="929"/>
        <v>-6.6034187319764098E-3</v>
      </c>
      <c r="CU767" s="26">
        <f t="shared" si="930"/>
        <v>2.8683784408975246</v>
      </c>
      <c r="CV767" s="27">
        <f t="shared" si="931"/>
        <v>2.5907934304880871</v>
      </c>
      <c r="CW767" s="27">
        <f t="shared" si="932"/>
        <v>31.182049502660188</v>
      </c>
      <c r="CX767" s="27">
        <f t="shared" si="933"/>
        <v>26.278047652093452</v>
      </c>
      <c r="CY767" s="27">
        <f t="shared" si="934"/>
        <v>58.47790885958824</v>
      </c>
      <c r="CZ767" s="27">
        <f t="shared" si="935"/>
        <v>53.758963682627801</v>
      </c>
      <c r="DA767" s="28">
        <f t="shared" si="936"/>
        <v>4.7189451769604389</v>
      </c>
      <c r="DB767" s="5">
        <v>31</v>
      </c>
      <c r="DC767" s="5">
        <v>28</v>
      </c>
      <c r="DD767" s="22">
        <v>306</v>
      </c>
      <c r="DE767" s="22">
        <v>256</v>
      </c>
      <c r="DF767" s="22">
        <v>132</v>
      </c>
      <c r="DG767" s="22">
        <v>123</v>
      </c>
      <c r="DH767" s="22">
        <v>174</v>
      </c>
      <c r="DI767" s="22">
        <v>163</v>
      </c>
      <c r="DJ767" s="29">
        <f t="shared" si="937"/>
        <v>9.3561804710780869</v>
      </c>
      <c r="DK767" s="27">
        <f t="shared" si="938"/>
        <v>1.9583333333333335</v>
      </c>
      <c r="DL767" s="27">
        <f t="shared" si="939"/>
        <v>3</v>
      </c>
      <c r="DM767" s="27">
        <f t="shared" si="940"/>
        <v>26.25</v>
      </c>
      <c r="DN767" s="27">
        <f t="shared" si="941"/>
        <v>29.5</v>
      </c>
      <c r="DO767" s="27">
        <f t="shared" si="942"/>
        <v>50.958333333333329</v>
      </c>
      <c r="DP767" s="27">
        <f t="shared" si="943"/>
        <v>60.291666666666671</v>
      </c>
      <c r="DQ767" s="30">
        <f t="shared" si="944"/>
        <v>14.052278510293782</v>
      </c>
      <c r="DR767" s="5">
        <v>47</v>
      </c>
      <c r="DS767" s="5">
        <v>72</v>
      </c>
      <c r="DT767" s="5">
        <v>583</v>
      </c>
      <c r="DU767" s="5">
        <v>636</v>
      </c>
      <c r="DV767" s="5">
        <v>247</v>
      </c>
      <c r="DW767" s="5">
        <v>343</v>
      </c>
      <c r="DX767" s="5">
        <v>396</v>
      </c>
      <c r="DY767" s="5">
        <v>346</v>
      </c>
      <c r="DZ767" s="22">
        <v>13</v>
      </c>
      <c r="EA767" s="22">
        <v>2</v>
      </c>
      <c r="EB767" s="22">
        <f t="shared" si="945"/>
        <v>-11</v>
      </c>
      <c r="EC767" s="26">
        <f t="shared" si="946"/>
        <v>1.1529365392196074</v>
      </c>
      <c r="ED767" s="27">
        <f t="shared" si="947"/>
        <v>0.17737485218763191</v>
      </c>
      <c r="EE767" s="27">
        <f t="shared" si="948"/>
        <v>-0.97556168703197566</v>
      </c>
      <c r="EF767" s="6">
        <v>171.36666666670001</v>
      </c>
      <c r="EG767" s="6">
        <f t="shared" si="949"/>
        <v>3.8081481481488892</v>
      </c>
      <c r="EH767" s="5">
        <v>3.66</v>
      </c>
      <c r="EI767" s="5">
        <v>2.13</v>
      </c>
      <c r="EJ767" s="21">
        <f t="shared" si="950"/>
        <v>0.63212435233160624</v>
      </c>
      <c r="EK767" s="1">
        <v>3</v>
      </c>
      <c r="EL767" s="22">
        <v>8</v>
      </c>
      <c r="EM767" s="22">
        <v>4</v>
      </c>
      <c r="EN767" s="1">
        <v>14</v>
      </c>
      <c r="EO767" s="3">
        <f t="shared" si="951"/>
        <v>17</v>
      </c>
      <c r="EP767" s="6">
        <f t="shared" si="952"/>
        <v>5.952149387277581</v>
      </c>
      <c r="EQ767" s="3">
        <f t="shared" si="953"/>
        <v>50.666666666666671</v>
      </c>
      <c r="ER767" s="20">
        <f t="shared" si="954"/>
        <v>0.1111111111111111</v>
      </c>
      <c r="ES767" s="20">
        <f t="shared" si="955"/>
        <v>0.51851851851851849</v>
      </c>
      <c r="ET767" s="20">
        <f t="shared" si="956"/>
        <v>0.62962962962962954</v>
      </c>
      <c r="EU767" s="3" t="str">
        <f t="shared" si="957"/>
        <v xml:space="preserve"> </v>
      </c>
      <c r="EX767" s="20" t="str">
        <f t="shared" si="958"/>
        <v xml:space="preserve"> </v>
      </c>
      <c r="EY767" s="5">
        <v>27</v>
      </c>
      <c r="EZ767" s="5">
        <v>1</v>
      </c>
      <c r="FA767" s="22">
        <v>144</v>
      </c>
      <c r="FB767" s="22">
        <v>19</v>
      </c>
      <c r="FC767" s="22">
        <v>58</v>
      </c>
      <c r="FD767" s="22">
        <v>4</v>
      </c>
      <c r="FE767" s="22">
        <v>9</v>
      </c>
      <c r="FF767" s="22">
        <v>74</v>
      </c>
      <c r="FG767" s="22">
        <v>2</v>
      </c>
      <c r="FH767" s="22">
        <v>0</v>
      </c>
      <c r="FI767" s="6">
        <v>131.5833333333</v>
      </c>
      <c r="FJ767" s="6">
        <f t="shared" si="959"/>
        <v>2.9240740740733333</v>
      </c>
      <c r="FK767" s="5">
        <v>2.73</v>
      </c>
      <c r="FL767" s="5">
        <v>3.11</v>
      </c>
      <c r="FM767" s="21">
        <f t="shared" si="960"/>
        <v>0.46746575342465752</v>
      </c>
      <c r="FN767" s="1">
        <v>0</v>
      </c>
      <c r="FO767" s="22">
        <v>0</v>
      </c>
      <c r="FP767" s="22">
        <v>0</v>
      </c>
      <c r="FQ767" s="1">
        <v>0</v>
      </c>
      <c r="FR767" s="1">
        <f t="shared" si="961"/>
        <v>0</v>
      </c>
      <c r="FS767" s="3">
        <f t="shared" si="962"/>
        <v>0</v>
      </c>
      <c r="FT767" s="3" t="str">
        <f t="shared" si="963"/>
        <v xml:space="preserve"> </v>
      </c>
      <c r="FW767" s="20" t="str">
        <f t="shared" si="964"/>
        <v xml:space="preserve"> </v>
      </c>
      <c r="FX767" s="5">
        <v>0</v>
      </c>
      <c r="FY767" s="5">
        <v>11</v>
      </c>
      <c r="FZ767" s="22">
        <v>21</v>
      </c>
      <c r="GA767" s="22">
        <v>74</v>
      </c>
      <c r="GB767" s="22">
        <v>8</v>
      </c>
      <c r="GC767" s="22">
        <v>42</v>
      </c>
      <c r="GD767" s="22">
        <v>48</v>
      </c>
      <c r="GE767" s="22">
        <v>6</v>
      </c>
      <c r="GF767" s="22">
        <v>2</v>
      </c>
      <c r="GG767" s="22">
        <v>1</v>
      </c>
      <c r="GH767" s="1">
        <v>62</v>
      </c>
      <c r="GI767" s="1">
        <v>29</v>
      </c>
      <c r="GJ767" s="1">
        <v>42</v>
      </c>
      <c r="GK767" s="1">
        <v>12</v>
      </c>
      <c r="GN767" s="31" t="str">
        <f t="shared" si="965"/>
        <v xml:space="preserve"> </v>
      </c>
      <c r="GP767" s="1">
        <v>0</v>
      </c>
      <c r="GQ767" s="1">
        <v>0</v>
      </c>
      <c r="GR767" s="1">
        <v>1</v>
      </c>
      <c r="GS767" s="1">
        <v>0</v>
      </c>
      <c r="GT767" s="1">
        <v>0</v>
      </c>
      <c r="GU767" s="1">
        <v>0</v>
      </c>
      <c r="GV767" s="32" t="str">
        <f t="shared" si="966"/>
        <v xml:space="preserve"> </v>
      </c>
      <c r="GW767" s="9">
        <f t="shared" si="967"/>
        <v>4</v>
      </c>
      <c r="GX767" s="10">
        <v>2.7</v>
      </c>
      <c r="GY767" s="10">
        <v>2.5</v>
      </c>
      <c r="GZ767" s="10">
        <v>5.2</v>
      </c>
      <c r="HA767" s="29">
        <f t="shared" si="968"/>
        <v>0.11555555555555556</v>
      </c>
      <c r="HB767" s="29">
        <f t="shared" si="969"/>
        <v>0.31853528220661637</v>
      </c>
      <c r="HC767">
        <v>27.5</v>
      </c>
      <c r="HD767">
        <v>21.8</v>
      </c>
      <c r="HE767">
        <v>9</v>
      </c>
      <c r="HF767">
        <v>5.2</v>
      </c>
      <c r="HG767">
        <v>3.5</v>
      </c>
      <c r="HH767">
        <v>0</v>
      </c>
      <c r="HI767">
        <v>8.6999999999999993</v>
      </c>
      <c r="HJ767" s="11">
        <f t="shared" si="970"/>
        <v>0.19333333333333333</v>
      </c>
      <c r="HK767" s="11">
        <f t="shared" si="971"/>
        <v>0.53293402984568494</v>
      </c>
      <c r="HL767">
        <v>99</v>
      </c>
      <c r="HM767">
        <v>0</v>
      </c>
      <c r="HN767">
        <v>0</v>
      </c>
      <c r="HO767">
        <v>3</v>
      </c>
      <c r="HP767" t="s">
        <v>696</v>
      </c>
      <c r="HQ767" s="33">
        <v>6333333</v>
      </c>
      <c r="HR767" s="33">
        <v>0</v>
      </c>
      <c r="HS767" s="30">
        <f t="shared" si="972"/>
        <v>-1.5439018536585376</v>
      </c>
    </row>
    <row r="768" spans="1:227" x14ac:dyDescent="0.2">
      <c r="A768" s="1">
        <v>42</v>
      </c>
      <c r="B768" s="2" t="s">
        <v>3398</v>
      </c>
      <c r="C768" s="2" t="s">
        <v>3399</v>
      </c>
      <c r="D768" s="2" t="s">
        <v>3400</v>
      </c>
      <c r="E768" s="2" t="s">
        <v>230</v>
      </c>
      <c r="F768" s="2">
        <v>78</v>
      </c>
      <c r="G768" s="2">
        <v>205</v>
      </c>
      <c r="H768" s="2" t="s">
        <v>231</v>
      </c>
      <c r="I768" s="2" t="s">
        <v>258</v>
      </c>
      <c r="J768" s="3">
        <v>21</v>
      </c>
      <c r="K768" s="5" t="s">
        <v>3401</v>
      </c>
      <c r="L768" s="5" t="s">
        <v>3402</v>
      </c>
      <c r="M768" s="5" t="s">
        <v>3403</v>
      </c>
      <c r="N768" s="5" t="s">
        <v>351</v>
      </c>
      <c r="O768" s="2" t="s">
        <v>351</v>
      </c>
      <c r="P768" s="2" t="s">
        <v>271</v>
      </c>
      <c r="Q768" s="1">
        <v>8</v>
      </c>
      <c r="R768" s="1">
        <v>0</v>
      </c>
      <c r="S768" s="1">
        <v>2</v>
      </c>
      <c r="T768" s="1">
        <v>2</v>
      </c>
      <c r="U768" s="1">
        <v>5</v>
      </c>
      <c r="V768" s="1">
        <v>5</v>
      </c>
      <c r="W768" s="20">
        <f t="shared" si="894"/>
        <v>0</v>
      </c>
      <c r="X768" s="6">
        <v>93.7</v>
      </c>
      <c r="Y768" s="6">
        <f t="shared" si="895"/>
        <v>11.7125</v>
      </c>
      <c r="Z768" s="1">
        <v>131</v>
      </c>
      <c r="AA768" s="6">
        <f t="shared" si="896"/>
        <v>16.375</v>
      </c>
      <c r="AB768" s="8">
        <f t="shared" si="897"/>
        <v>0.71526717557251906</v>
      </c>
      <c r="AC768" s="3">
        <f t="shared" si="898"/>
        <v>8.2857142857142847</v>
      </c>
      <c r="AD768" s="8">
        <f t="shared" si="899"/>
        <v>5.3056868425064785</v>
      </c>
      <c r="AE768" s="20">
        <f t="shared" si="900"/>
        <v>0</v>
      </c>
      <c r="AF768" s="20">
        <f t="shared" si="901"/>
        <v>0.2857142857142857</v>
      </c>
      <c r="AG768" s="20">
        <f t="shared" si="902"/>
        <v>0.2857142857142857</v>
      </c>
      <c r="AH768" s="3" t="e">
        <f t="shared" si="903"/>
        <v>#VALUE!</v>
      </c>
      <c r="AI768" s="3" t="str">
        <f t="shared" si="904"/>
        <v xml:space="preserve"> </v>
      </c>
      <c r="AJ768" s="3" t="str">
        <f t="shared" si="905"/>
        <v xml:space="preserve"> </v>
      </c>
      <c r="AK768" s="20" t="e">
        <f t="shared" si="906"/>
        <v>#VALUE!</v>
      </c>
      <c r="AL768" s="6">
        <v>0</v>
      </c>
      <c r="AM768" s="1">
        <v>14</v>
      </c>
      <c r="AN768" s="1">
        <v>6</v>
      </c>
      <c r="AO768" s="1">
        <v>2</v>
      </c>
      <c r="AP768" s="1">
        <v>2</v>
      </c>
      <c r="AQ768" s="1">
        <v>0</v>
      </c>
      <c r="AR768" s="6">
        <f t="shared" si="907"/>
        <v>8.9647812166488787</v>
      </c>
      <c r="AS768" s="6">
        <f t="shared" si="908"/>
        <v>3.8420490928495195</v>
      </c>
      <c r="AT768" s="6">
        <f t="shared" si="909"/>
        <v>1.28068303094984</v>
      </c>
      <c r="AU768" s="6">
        <f t="shared" si="910"/>
        <v>1.28068303094984</v>
      </c>
      <c r="AV768" s="6">
        <f t="shared" si="911"/>
        <v>0</v>
      </c>
      <c r="AW768" s="1">
        <v>2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7">
        <f>(EA768+FH768+GG768)-(DZ768+FG768+GF768)-((BD768/60)*(-0.29)+(EF768/60)*0.11+(FI768/60)*(-0.33))</f>
        <v>1.4577055555555334</v>
      </c>
      <c r="BD768" s="6">
        <v>86.466666666699993</v>
      </c>
      <c r="BE768" s="6">
        <f t="shared" si="912"/>
        <v>10.808333333337499</v>
      </c>
      <c r="BF768" s="5">
        <v>10.77</v>
      </c>
      <c r="BG768" s="5">
        <v>36.72</v>
      </c>
      <c r="BH768" s="21">
        <f t="shared" si="913"/>
        <v>0.22678458622867972</v>
      </c>
      <c r="BI768" s="1">
        <v>0</v>
      </c>
      <c r="BJ768" s="22">
        <v>1</v>
      </c>
      <c r="BK768" s="22">
        <v>1</v>
      </c>
      <c r="BL768" s="1">
        <v>2</v>
      </c>
      <c r="BM768" s="1">
        <f t="shared" si="914"/>
        <v>2</v>
      </c>
      <c r="BN768" s="8">
        <f t="shared" si="915"/>
        <v>1.3878180416340065</v>
      </c>
      <c r="BO768" s="3">
        <f t="shared" si="916"/>
        <v>8.2857142857142847</v>
      </c>
      <c r="BP768" s="20">
        <f t="shared" si="917"/>
        <v>0</v>
      </c>
      <c r="BQ768" s="20">
        <f t="shared" si="918"/>
        <v>0.2857142857142857</v>
      </c>
      <c r="BR768" s="20">
        <f t="shared" si="919"/>
        <v>0.2857142857142857</v>
      </c>
      <c r="BS768" s="3" t="str">
        <f t="shared" si="920"/>
        <v xml:space="preserve"> </v>
      </c>
      <c r="BV768" s="20" t="str">
        <f t="shared" si="921"/>
        <v xml:space="preserve"> </v>
      </c>
      <c r="BW768" s="5">
        <v>15</v>
      </c>
      <c r="BX768" s="5">
        <v>15</v>
      </c>
      <c r="BY768" s="21">
        <f t="shared" si="922"/>
        <v>0.40540540540540543</v>
      </c>
      <c r="BZ768" s="5">
        <v>9</v>
      </c>
      <c r="CA768" s="5">
        <v>5</v>
      </c>
      <c r="CB768" s="23">
        <f t="shared" si="923"/>
        <v>0.1891891891891892</v>
      </c>
      <c r="CC768" s="5">
        <v>21</v>
      </c>
      <c r="CD768" s="5">
        <v>9</v>
      </c>
      <c r="CE768" s="23">
        <f t="shared" si="924"/>
        <v>0.40540540540540543</v>
      </c>
      <c r="CF768" s="23">
        <f t="shared" si="925"/>
        <v>0.68181818181818177</v>
      </c>
      <c r="CG768" s="24">
        <v>7</v>
      </c>
      <c r="CH768" s="5">
        <v>33</v>
      </c>
      <c r="CI768" s="5">
        <v>31</v>
      </c>
      <c r="CJ768" s="5">
        <v>35</v>
      </c>
      <c r="CK768">
        <v>14.85720643</v>
      </c>
      <c r="CL768" s="5">
        <v>-0.996</v>
      </c>
      <c r="CM768" s="5">
        <v>7</v>
      </c>
      <c r="CN768" s="5">
        <v>-2.67</v>
      </c>
      <c r="CO768" s="5">
        <v>2.5000000000000001E-2</v>
      </c>
      <c r="CP768" s="5">
        <v>6.4409999999999998</v>
      </c>
      <c r="CQ768" s="21">
        <f t="shared" si="926"/>
        <v>0.1206896551724138</v>
      </c>
      <c r="CR768" s="25">
        <f t="shared" si="927"/>
        <v>0.9375</v>
      </c>
      <c r="CS768" s="22">
        <f t="shared" si="928"/>
        <v>949.56896551724139</v>
      </c>
      <c r="CT768" s="21">
        <f t="shared" si="929"/>
        <v>5.8189655172413798E-2</v>
      </c>
      <c r="CU768" s="26">
        <f t="shared" si="930"/>
        <v>4.8746518105849583</v>
      </c>
      <c r="CV768" s="27">
        <f t="shared" si="931"/>
        <v>1.392757660167131</v>
      </c>
      <c r="CW768" s="27">
        <f t="shared" si="932"/>
        <v>40.389972144846794</v>
      </c>
      <c r="CX768" s="27">
        <f t="shared" si="933"/>
        <v>22.284122562674096</v>
      </c>
      <c r="CY768" s="27">
        <f t="shared" si="934"/>
        <v>68.941504178272979</v>
      </c>
      <c r="CZ768" s="27">
        <f t="shared" si="935"/>
        <v>38.997214484679667</v>
      </c>
      <c r="DA768" s="28">
        <f t="shared" si="936"/>
        <v>29.944289693593312</v>
      </c>
      <c r="DB768" s="5">
        <v>7</v>
      </c>
      <c r="DC768" s="5">
        <v>2</v>
      </c>
      <c r="DD768" s="22">
        <v>51</v>
      </c>
      <c r="DE768" s="22">
        <v>30</v>
      </c>
      <c r="DF768" s="22">
        <v>11</v>
      </c>
      <c r="DG768" s="22">
        <v>9</v>
      </c>
      <c r="DH768" s="22">
        <v>15</v>
      </c>
      <c r="DI768" s="22">
        <v>30</v>
      </c>
      <c r="DJ768" s="29">
        <f t="shared" si="937"/>
        <v>16.379653329956948</v>
      </c>
      <c r="DK768" s="27">
        <f t="shared" si="938"/>
        <v>2.2467320261437909</v>
      </c>
      <c r="DL768" s="27">
        <f t="shared" si="939"/>
        <v>2.0424836601307188</v>
      </c>
      <c r="DM768" s="27">
        <f t="shared" si="940"/>
        <v>29.207516339869283</v>
      </c>
      <c r="DN768" s="27">
        <f t="shared" si="941"/>
        <v>24.509803921568626</v>
      </c>
      <c r="DO768" s="27">
        <f t="shared" si="942"/>
        <v>63.316993464052288</v>
      </c>
      <c r="DP768" s="27">
        <f t="shared" si="943"/>
        <v>47.998366013071895</v>
      </c>
      <c r="DQ768" s="30">
        <f t="shared" si="944"/>
        <v>14.625662242612918</v>
      </c>
      <c r="DR768" s="5">
        <v>11</v>
      </c>
      <c r="DS768" s="5">
        <v>10</v>
      </c>
      <c r="DT768" s="5">
        <v>132</v>
      </c>
      <c r="DU768" s="5">
        <v>110</v>
      </c>
      <c r="DV768" s="5">
        <v>85</v>
      </c>
      <c r="DW768" s="5">
        <v>41</v>
      </c>
      <c r="DX768" s="5">
        <v>74</v>
      </c>
      <c r="DY768" s="5">
        <v>82</v>
      </c>
      <c r="DZ768" s="22">
        <v>1</v>
      </c>
      <c r="EA768" s="22">
        <v>2</v>
      </c>
      <c r="EB768" s="22">
        <f t="shared" si="945"/>
        <v>1</v>
      </c>
      <c r="EC768" s="26">
        <f t="shared" si="946"/>
        <v>0.69390902081700323</v>
      </c>
      <c r="ED768" s="27">
        <f t="shared" si="947"/>
        <v>1.3878180416340065</v>
      </c>
      <c r="EE768" s="27">
        <f t="shared" si="948"/>
        <v>0.69390902081700323</v>
      </c>
      <c r="EF768" s="6">
        <v>0</v>
      </c>
      <c r="EG768" s="6">
        <f t="shared" si="949"/>
        <v>0</v>
      </c>
      <c r="EH768" s="5"/>
      <c r="EI768" s="5"/>
      <c r="EJ768" s="21" t="str">
        <f t="shared" si="950"/>
        <v xml:space="preserve"> </v>
      </c>
      <c r="EK768" s="1">
        <v>0</v>
      </c>
      <c r="EL768" s="22">
        <v>0</v>
      </c>
      <c r="EM768" s="22">
        <v>0</v>
      </c>
      <c r="EN768" s="1">
        <v>0</v>
      </c>
      <c r="EO768" s="3">
        <f t="shared" si="951"/>
        <v>0</v>
      </c>
      <c r="EP768" s="6">
        <f t="shared" si="952"/>
        <v>0</v>
      </c>
      <c r="EQ768" s="3">
        <f t="shared" si="953"/>
        <v>0</v>
      </c>
      <c r="ER768" s="20">
        <f t="shared" si="954"/>
        <v>0</v>
      </c>
      <c r="ES768" s="20">
        <f t="shared" si="955"/>
        <v>0</v>
      </c>
      <c r="ET768" s="20">
        <f t="shared" si="956"/>
        <v>0</v>
      </c>
      <c r="EU768" s="3" t="str">
        <f t="shared" si="957"/>
        <v xml:space="preserve"> </v>
      </c>
      <c r="EX768" s="20" t="str">
        <f t="shared" si="958"/>
        <v xml:space="preserve"> </v>
      </c>
      <c r="EY768" s="5"/>
      <c r="EZ768" s="5"/>
      <c r="FA768" s="22">
        <v>0</v>
      </c>
      <c r="FB768" s="22">
        <v>0</v>
      </c>
      <c r="FC768" s="22">
        <v>0</v>
      </c>
      <c r="FD768" s="22">
        <v>0</v>
      </c>
      <c r="FE768" s="22">
        <v>0</v>
      </c>
      <c r="FF768" s="22">
        <v>0</v>
      </c>
      <c r="FG768" s="22">
        <v>0</v>
      </c>
      <c r="FH768" s="22">
        <v>0</v>
      </c>
      <c r="FI768" s="6">
        <v>7.2333333333000001</v>
      </c>
      <c r="FJ768" s="6">
        <f t="shared" si="959"/>
        <v>0.90416666666250001</v>
      </c>
      <c r="FK768" s="5">
        <v>0.9</v>
      </c>
      <c r="FL768" s="5">
        <v>4.51</v>
      </c>
      <c r="FM768" s="21">
        <f t="shared" si="960"/>
        <v>0.16635859519408502</v>
      </c>
      <c r="FN768" s="1">
        <v>0</v>
      </c>
      <c r="FO768" s="22">
        <v>0</v>
      </c>
      <c r="FP768" s="22">
        <v>0</v>
      </c>
      <c r="FQ768" s="1">
        <v>0</v>
      </c>
      <c r="FR768" s="1">
        <f t="shared" si="961"/>
        <v>0</v>
      </c>
      <c r="FS768" s="3">
        <f t="shared" si="962"/>
        <v>0</v>
      </c>
      <c r="FT768" s="3" t="str">
        <f t="shared" si="963"/>
        <v xml:space="preserve"> </v>
      </c>
      <c r="FW768" s="20" t="str">
        <f t="shared" si="964"/>
        <v xml:space="preserve"> </v>
      </c>
      <c r="FX768" s="5">
        <v>0</v>
      </c>
      <c r="FY768" s="5">
        <v>0</v>
      </c>
      <c r="FZ768" s="22">
        <v>0</v>
      </c>
      <c r="GA768" s="22">
        <v>4</v>
      </c>
      <c r="GB768" s="22">
        <v>1</v>
      </c>
      <c r="GC768" s="22">
        <v>2</v>
      </c>
      <c r="GD768" s="22">
        <v>4</v>
      </c>
      <c r="GE768" s="22">
        <v>1</v>
      </c>
      <c r="GF768" s="22">
        <v>0</v>
      </c>
      <c r="GG768" s="22">
        <v>0</v>
      </c>
      <c r="GH768" s="1">
        <v>7</v>
      </c>
      <c r="GI768" s="1">
        <v>0</v>
      </c>
      <c r="GJ768" s="1">
        <v>2</v>
      </c>
      <c r="GK768" s="1">
        <v>0</v>
      </c>
      <c r="GN768" s="31" t="str">
        <f t="shared" si="965"/>
        <v xml:space="preserve"> 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32" t="str">
        <f t="shared" si="966"/>
        <v xml:space="preserve"> </v>
      </c>
      <c r="GW768" s="9">
        <f t="shared" si="967"/>
        <v>3</v>
      </c>
      <c r="GX768" s="10">
        <v>0.1</v>
      </c>
      <c r="GY768" s="10">
        <v>0.60000000000000009</v>
      </c>
      <c r="GZ768" s="10">
        <v>0.7</v>
      </c>
      <c r="HA768" s="29">
        <f t="shared" si="968"/>
        <v>8.7499999999999994E-2</v>
      </c>
      <c r="HB768" s="29">
        <f t="shared" si="969"/>
        <v>0.44823906083244391</v>
      </c>
      <c r="HC768">
        <v>1.6</v>
      </c>
      <c r="HD768">
        <v>1.9</v>
      </c>
      <c r="HE768">
        <v>4.5</v>
      </c>
      <c r="HF768">
        <v>0.30000000000000004</v>
      </c>
      <c r="HG768">
        <v>0.9</v>
      </c>
      <c r="HH768">
        <v>0</v>
      </c>
      <c r="HI768">
        <v>1.2</v>
      </c>
      <c r="HJ768" s="11">
        <f t="shared" si="970"/>
        <v>0.15</v>
      </c>
      <c r="HK768" s="11">
        <f t="shared" si="971"/>
        <v>0.76840981856990398</v>
      </c>
      <c r="HL768">
        <v>21</v>
      </c>
      <c r="HM768">
        <v>0</v>
      </c>
      <c r="HN768">
        <v>0</v>
      </c>
      <c r="HQ768" s="33">
        <v>184545</v>
      </c>
      <c r="HR768" s="33">
        <v>212500</v>
      </c>
      <c r="HS768" s="30">
        <f t="shared" si="972"/>
        <v>1.0621737472283814</v>
      </c>
    </row>
    <row r="769" spans="1:227" x14ac:dyDescent="0.2">
      <c r="A769" s="1">
        <v>19</v>
      </c>
      <c r="B769" s="2" t="s">
        <v>3404</v>
      </c>
      <c r="C769" s="2" t="s">
        <v>3405</v>
      </c>
      <c r="E769" s="2" t="s">
        <v>893</v>
      </c>
      <c r="F769" s="2">
        <v>72</v>
      </c>
      <c r="G769" s="2">
        <v>209</v>
      </c>
      <c r="H769" s="2" t="s">
        <v>231</v>
      </c>
      <c r="J769" s="3">
        <v>25</v>
      </c>
      <c r="K769" s="5" t="s">
        <v>3406</v>
      </c>
      <c r="L769" s="5" t="s">
        <v>3407</v>
      </c>
      <c r="M769" s="5" t="s">
        <v>1848</v>
      </c>
      <c r="N769" s="5" t="s">
        <v>510</v>
      </c>
      <c r="O769" s="2" t="s">
        <v>510</v>
      </c>
      <c r="P769" s="2" t="s">
        <v>245</v>
      </c>
      <c r="Q769" s="1">
        <v>48</v>
      </c>
      <c r="R769" s="1">
        <v>23</v>
      </c>
      <c r="S769" s="1">
        <v>15</v>
      </c>
      <c r="T769" s="1">
        <v>38</v>
      </c>
      <c r="U769" s="1">
        <v>15</v>
      </c>
      <c r="V769" s="1">
        <v>117</v>
      </c>
      <c r="W769" s="20">
        <f t="shared" si="894"/>
        <v>0.19658119658119658</v>
      </c>
      <c r="X769" s="6">
        <v>875.78333333329999</v>
      </c>
      <c r="Y769" s="6">
        <f t="shared" si="895"/>
        <v>18.245486111110417</v>
      </c>
      <c r="Z769" s="1">
        <v>1179</v>
      </c>
      <c r="AA769" s="6">
        <f t="shared" si="896"/>
        <v>24.5625</v>
      </c>
      <c r="AB769" s="8">
        <f t="shared" si="897"/>
        <v>0.74281877297141641</v>
      </c>
      <c r="AC769" s="3">
        <f t="shared" si="898"/>
        <v>73.108333333333334</v>
      </c>
      <c r="AD769" s="8">
        <f t="shared" si="899"/>
        <v>5.0086589148763965</v>
      </c>
      <c r="AE769" s="20">
        <f t="shared" si="900"/>
        <v>0.42592592592592593</v>
      </c>
      <c r="AF769" s="20">
        <f t="shared" si="901"/>
        <v>0.27777777777777779</v>
      </c>
      <c r="AG769" s="20">
        <f t="shared" si="902"/>
        <v>0.70370370370370372</v>
      </c>
      <c r="AH769" s="3">
        <f t="shared" si="903"/>
        <v>18</v>
      </c>
      <c r="AI769" s="3">
        <f t="shared" si="904"/>
        <v>3</v>
      </c>
      <c r="AJ769" s="3">
        <f t="shared" si="905"/>
        <v>15</v>
      </c>
      <c r="AK769" s="20">
        <f t="shared" si="906"/>
        <v>0.16666666666666666</v>
      </c>
      <c r="AL769" s="6">
        <v>0.60000000000000009</v>
      </c>
      <c r="AM769" s="1">
        <v>53</v>
      </c>
      <c r="AN769" s="1">
        <v>41</v>
      </c>
      <c r="AO769" s="1">
        <v>43</v>
      </c>
      <c r="AP769" s="1">
        <v>21</v>
      </c>
      <c r="AQ769" s="1">
        <v>22</v>
      </c>
      <c r="AR769" s="6">
        <f t="shared" si="907"/>
        <v>3.6310350733630323</v>
      </c>
      <c r="AS769" s="6">
        <f t="shared" si="908"/>
        <v>2.8089139246770629</v>
      </c>
      <c r="AT769" s="6">
        <f t="shared" si="909"/>
        <v>2.9459341161247243</v>
      </c>
      <c r="AU769" s="6">
        <f t="shared" si="910"/>
        <v>1.4387120102004467</v>
      </c>
      <c r="AV769" s="6">
        <f t="shared" si="911"/>
        <v>1.5072221059242776</v>
      </c>
      <c r="AW769" s="1">
        <v>18</v>
      </c>
      <c r="AX769" s="1">
        <v>9</v>
      </c>
      <c r="AY769" s="1">
        <v>0</v>
      </c>
      <c r="AZ769" s="1">
        <v>0</v>
      </c>
      <c r="BA769" s="1">
        <v>0</v>
      </c>
      <c r="BB769" s="1">
        <v>0</v>
      </c>
      <c r="BC769" s="7">
        <f t="shared" ref="BC769:BC775" si="975">(EA769+FH769+GG769)-(DZ769+FG769+GF769)-((BD769/60)*(0.11)+(EF769/60)*(-0.14)+(FI769/60)*(0.13))</f>
        <v>-3.0945611111111999</v>
      </c>
      <c r="BD769" s="6">
        <v>702.73333333330004</v>
      </c>
      <c r="BE769" s="6">
        <f t="shared" si="912"/>
        <v>14.640277777777085</v>
      </c>
      <c r="BF769" s="5">
        <v>14.43</v>
      </c>
      <c r="BG769" s="5">
        <v>33.72</v>
      </c>
      <c r="BH769" s="21">
        <f t="shared" si="913"/>
        <v>0.29968847352024924</v>
      </c>
      <c r="BI769" s="1">
        <v>19</v>
      </c>
      <c r="BJ769" s="22">
        <v>7</v>
      </c>
      <c r="BK769" s="22">
        <v>4</v>
      </c>
      <c r="BL769" s="1">
        <v>11</v>
      </c>
      <c r="BM769" s="1">
        <f t="shared" si="914"/>
        <v>30</v>
      </c>
      <c r="BN769" s="8">
        <f t="shared" si="915"/>
        <v>2.5614268096007287</v>
      </c>
      <c r="BO769" s="3">
        <f t="shared" si="916"/>
        <v>59.733333333333334</v>
      </c>
      <c r="BP769" s="20">
        <f t="shared" si="917"/>
        <v>0.42222222222222222</v>
      </c>
      <c r="BQ769" s="20">
        <f t="shared" si="918"/>
        <v>0.24444444444444444</v>
      </c>
      <c r="BR769" s="20">
        <f t="shared" si="919"/>
        <v>0.66666666666666663</v>
      </c>
      <c r="BS769" s="3">
        <f t="shared" si="920"/>
        <v>15</v>
      </c>
      <c r="BT769" s="1">
        <v>2</v>
      </c>
      <c r="BU769" s="1">
        <v>13</v>
      </c>
      <c r="BV769" s="20">
        <f t="shared" si="921"/>
        <v>0.13333333333333333</v>
      </c>
      <c r="BW769" s="5">
        <v>141</v>
      </c>
      <c r="BX769" s="5">
        <v>132</v>
      </c>
      <c r="BY769" s="21">
        <f t="shared" si="922"/>
        <v>0.3550065019505852</v>
      </c>
      <c r="BZ769" s="5">
        <v>101</v>
      </c>
      <c r="CA769" s="5">
        <v>95</v>
      </c>
      <c r="CB769" s="23">
        <f t="shared" si="923"/>
        <v>0.25487646293888166</v>
      </c>
      <c r="CC769" s="5">
        <v>159</v>
      </c>
      <c r="CD769" s="5">
        <v>141</v>
      </c>
      <c r="CE769" s="23">
        <f t="shared" si="924"/>
        <v>0.39011703511053314</v>
      </c>
      <c r="CF769" s="23">
        <f t="shared" si="925"/>
        <v>0.58208955223880599</v>
      </c>
      <c r="CG769" s="24">
        <v>11</v>
      </c>
      <c r="CH769" s="5">
        <v>290</v>
      </c>
      <c r="CI769" s="5">
        <v>237</v>
      </c>
      <c r="CJ769" s="5">
        <v>241</v>
      </c>
      <c r="CK769">
        <v>16.038602709999999</v>
      </c>
      <c r="CL769" s="5">
        <v>0.60499999999999998</v>
      </c>
      <c r="CM769" s="5">
        <v>5</v>
      </c>
      <c r="CN769" s="5">
        <v>-0.37</v>
      </c>
      <c r="CO769" s="5">
        <v>-1.8170000000000002</v>
      </c>
      <c r="CP769" s="5">
        <v>2.226</v>
      </c>
      <c r="CQ769" s="21">
        <f t="shared" si="926"/>
        <v>0.1171875</v>
      </c>
      <c r="CR769" s="25">
        <f t="shared" si="927"/>
        <v>0.93403693931398413</v>
      </c>
      <c r="CS769" s="22">
        <f t="shared" si="928"/>
        <v>945.75568931398413</v>
      </c>
      <c r="CT769" s="21">
        <f t="shared" si="929"/>
        <v>5.1224439313984127E-2</v>
      </c>
      <c r="CU769" s="26">
        <f t="shared" si="930"/>
        <v>3.8981288981288982</v>
      </c>
      <c r="CV769" s="27">
        <f t="shared" si="931"/>
        <v>2.1656271656271655</v>
      </c>
      <c r="CW769" s="27">
        <f t="shared" si="932"/>
        <v>33.264033264033259</v>
      </c>
      <c r="CX769" s="27">
        <f t="shared" si="933"/>
        <v>32.830907830907833</v>
      </c>
      <c r="CY769" s="27">
        <f t="shared" si="934"/>
        <v>63.496188496188502</v>
      </c>
      <c r="CZ769" s="27">
        <f t="shared" si="935"/>
        <v>64.189189189189193</v>
      </c>
      <c r="DA769" s="28">
        <f t="shared" si="936"/>
        <v>-0.69300069300069111</v>
      </c>
      <c r="DB769" s="5">
        <v>45</v>
      </c>
      <c r="DC769" s="5">
        <v>25</v>
      </c>
      <c r="DD769" s="22">
        <v>339</v>
      </c>
      <c r="DE769" s="22">
        <v>354</v>
      </c>
      <c r="DF769" s="22">
        <v>155</v>
      </c>
      <c r="DG769" s="22">
        <v>172</v>
      </c>
      <c r="DH769" s="22">
        <v>190</v>
      </c>
      <c r="DI769" s="22">
        <v>194</v>
      </c>
      <c r="DJ769" s="29">
        <f t="shared" si="937"/>
        <v>-5.349149946732032</v>
      </c>
      <c r="DK769" s="27">
        <f t="shared" si="938"/>
        <v>1.8905693950177938</v>
      </c>
      <c r="DL769" s="27">
        <f t="shared" si="939"/>
        <v>3.1509489916963225</v>
      </c>
      <c r="DM769" s="27">
        <f t="shared" si="940"/>
        <v>31.583629893238435</v>
      </c>
      <c r="DN769" s="27">
        <f t="shared" si="941"/>
        <v>30.768090154211151</v>
      </c>
      <c r="DO769" s="27">
        <f t="shared" si="942"/>
        <v>61.499110320284693</v>
      </c>
      <c r="DP769" s="27">
        <f t="shared" si="943"/>
        <v>56.086892052194543</v>
      </c>
      <c r="DQ769" s="30">
        <f t="shared" si="944"/>
        <v>-6.1052189610908414</v>
      </c>
      <c r="DR769" s="5">
        <v>51</v>
      </c>
      <c r="DS769" s="5">
        <v>85</v>
      </c>
      <c r="DT769" s="5">
        <v>801</v>
      </c>
      <c r="DU769" s="5">
        <v>745</v>
      </c>
      <c r="DV769" s="5">
        <v>367</v>
      </c>
      <c r="DW769" s="5">
        <v>335</v>
      </c>
      <c r="DX769" s="5">
        <v>348</v>
      </c>
      <c r="DY769" s="5">
        <v>440</v>
      </c>
      <c r="DZ769" s="22">
        <v>7</v>
      </c>
      <c r="EA769" s="22">
        <v>5</v>
      </c>
      <c r="EB769" s="22">
        <f t="shared" si="945"/>
        <v>-2</v>
      </c>
      <c r="EC769" s="26">
        <f t="shared" si="946"/>
        <v>0.59766625557350328</v>
      </c>
      <c r="ED769" s="27">
        <f t="shared" si="947"/>
        <v>0.42690446826678807</v>
      </c>
      <c r="EE769" s="27">
        <f t="shared" si="948"/>
        <v>-0.17076178730671523</v>
      </c>
      <c r="EF769" s="6">
        <v>126.3833333333</v>
      </c>
      <c r="EG769" s="6">
        <f t="shared" si="949"/>
        <v>2.6329861111104167</v>
      </c>
      <c r="EH769" s="5">
        <v>2.58</v>
      </c>
      <c r="EI769" s="5">
        <v>2.9</v>
      </c>
      <c r="EJ769" s="21">
        <f t="shared" si="950"/>
        <v>0.47080291970802918</v>
      </c>
      <c r="EK769" s="1">
        <v>4</v>
      </c>
      <c r="EL769" s="22">
        <v>1</v>
      </c>
      <c r="EM769" s="22">
        <v>2</v>
      </c>
      <c r="EN769" s="1">
        <v>4</v>
      </c>
      <c r="EO769" s="3">
        <f t="shared" si="951"/>
        <v>8</v>
      </c>
      <c r="EP769" s="6">
        <f t="shared" si="952"/>
        <v>3.7979691415017274</v>
      </c>
      <c r="EQ769" s="3">
        <f t="shared" si="953"/>
        <v>13.375000000000002</v>
      </c>
      <c r="ER769" s="20">
        <f t="shared" si="954"/>
        <v>0.5</v>
      </c>
      <c r="ES769" s="20">
        <f t="shared" si="955"/>
        <v>0.5</v>
      </c>
      <c r="ET769" s="20">
        <f t="shared" si="956"/>
        <v>1</v>
      </c>
      <c r="EU769" s="3">
        <f t="shared" si="957"/>
        <v>1</v>
      </c>
      <c r="EV769" s="1">
        <v>0</v>
      </c>
      <c r="EW769" s="1">
        <v>1</v>
      </c>
      <c r="EX769" s="20">
        <f t="shared" si="958"/>
        <v>0</v>
      </c>
      <c r="EY769" s="5">
        <v>8</v>
      </c>
      <c r="EZ769" s="5">
        <v>3</v>
      </c>
      <c r="FA769" s="22">
        <v>99</v>
      </c>
      <c r="FB769" s="22">
        <v>16</v>
      </c>
      <c r="FC769" s="22">
        <v>45</v>
      </c>
      <c r="FD769" s="22">
        <v>5</v>
      </c>
      <c r="FE769" s="22">
        <v>7</v>
      </c>
      <c r="FF769" s="22">
        <v>55</v>
      </c>
      <c r="FG769" s="22">
        <v>1</v>
      </c>
      <c r="FH769" s="22">
        <v>0</v>
      </c>
      <c r="FI769" s="6">
        <v>46.666666666700003</v>
      </c>
      <c r="FJ769" s="6">
        <f t="shared" si="959"/>
        <v>0.97222222222291677</v>
      </c>
      <c r="FK769" s="5">
        <v>0.99</v>
      </c>
      <c r="FL769" s="5">
        <v>3.95</v>
      </c>
      <c r="FM769" s="21">
        <f t="shared" si="960"/>
        <v>0.20040485829959512</v>
      </c>
      <c r="FN769" s="1">
        <v>0</v>
      </c>
      <c r="FO769" s="22">
        <v>0</v>
      </c>
      <c r="FP769" s="22">
        <v>0</v>
      </c>
      <c r="FQ769" s="1">
        <v>0</v>
      </c>
      <c r="FR769" s="1">
        <f t="shared" si="961"/>
        <v>0</v>
      </c>
      <c r="FS769" s="3">
        <f t="shared" si="962"/>
        <v>0</v>
      </c>
      <c r="FT769" s="3">
        <f t="shared" si="963"/>
        <v>2</v>
      </c>
      <c r="FU769" s="1">
        <v>1</v>
      </c>
      <c r="FV769" s="1">
        <v>1</v>
      </c>
      <c r="FW769" s="20">
        <f t="shared" si="964"/>
        <v>0.5</v>
      </c>
      <c r="FX769" s="5">
        <v>1</v>
      </c>
      <c r="FY769" s="5">
        <v>8</v>
      </c>
      <c r="FZ769" s="22">
        <v>5</v>
      </c>
      <c r="GA769" s="22">
        <v>39</v>
      </c>
      <c r="GB769" s="22">
        <v>4</v>
      </c>
      <c r="GC769" s="22">
        <v>14</v>
      </c>
      <c r="GD769" s="22">
        <v>19</v>
      </c>
      <c r="GE769" s="22">
        <v>4</v>
      </c>
      <c r="GF769" s="22">
        <v>0</v>
      </c>
      <c r="GG769" s="22">
        <v>1</v>
      </c>
      <c r="GH769" s="1">
        <v>55</v>
      </c>
      <c r="GI769" s="1">
        <v>9</v>
      </c>
      <c r="GJ769" s="1">
        <v>39</v>
      </c>
      <c r="GK769" s="1">
        <v>8</v>
      </c>
      <c r="GL769" s="1">
        <v>1</v>
      </c>
      <c r="GM769" s="1">
        <v>0</v>
      </c>
      <c r="GN769" s="31">
        <f t="shared" si="965"/>
        <v>0</v>
      </c>
      <c r="GO769" s="1">
        <v>0</v>
      </c>
      <c r="GP769" s="1">
        <v>4</v>
      </c>
      <c r="GQ769" s="1">
        <v>0</v>
      </c>
      <c r="GR769" s="1">
        <v>3</v>
      </c>
      <c r="GS769" s="1">
        <v>4</v>
      </c>
      <c r="GT769" s="1">
        <v>0</v>
      </c>
      <c r="GU769" s="1">
        <v>0</v>
      </c>
      <c r="GV769" s="32" t="str">
        <f t="shared" si="966"/>
        <v xml:space="preserve"> </v>
      </c>
      <c r="GW769" s="9">
        <f t="shared" si="967"/>
        <v>5</v>
      </c>
      <c r="GX769" s="10">
        <v>4.5</v>
      </c>
      <c r="GY769" s="10">
        <v>1.5</v>
      </c>
      <c r="GZ769" s="10">
        <v>5.9</v>
      </c>
      <c r="HA769" s="29">
        <f t="shared" si="968"/>
        <v>0.12291666666666667</v>
      </c>
      <c r="HB769" s="29">
        <f t="shared" si="969"/>
        <v>0.40420956477060177</v>
      </c>
      <c r="HC769">
        <v>17.8</v>
      </c>
      <c r="HD769">
        <v>16.899999999999999</v>
      </c>
      <c r="HE769">
        <v>20.9</v>
      </c>
      <c r="HF769">
        <v>9.5</v>
      </c>
      <c r="HG769">
        <v>2.8</v>
      </c>
      <c r="HH769">
        <v>-0.30000000000000004</v>
      </c>
      <c r="HI769">
        <v>12</v>
      </c>
      <c r="HJ769" s="11">
        <f t="shared" si="970"/>
        <v>0.25</v>
      </c>
      <c r="HK769" s="11">
        <f t="shared" si="971"/>
        <v>0.82212114868596964</v>
      </c>
      <c r="HL769">
        <v>99</v>
      </c>
      <c r="HM769">
        <v>0</v>
      </c>
      <c r="HN769">
        <v>0</v>
      </c>
      <c r="HQ769" s="33">
        <v>1600000</v>
      </c>
      <c r="HR769" s="33">
        <v>0</v>
      </c>
      <c r="HS769" s="30">
        <f t="shared" si="972"/>
        <v>10.068292682926829</v>
      </c>
    </row>
    <row r="770" spans="1:227" x14ac:dyDescent="0.2">
      <c r="A770" s="1">
        <v>19</v>
      </c>
      <c r="B770" s="2" t="s">
        <v>3408</v>
      </c>
      <c r="C770" s="2" t="s">
        <v>449</v>
      </c>
      <c r="D770" s="2" t="s">
        <v>354</v>
      </c>
      <c r="E770" s="2" t="s">
        <v>240</v>
      </c>
      <c r="F770" s="2">
        <v>74</v>
      </c>
      <c r="G770" s="2">
        <v>208</v>
      </c>
      <c r="H770" s="2" t="s">
        <v>231</v>
      </c>
      <c r="J770" s="3">
        <v>25</v>
      </c>
      <c r="K770" s="5" t="s">
        <v>3409</v>
      </c>
      <c r="L770" s="5" t="s">
        <v>3410</v>
      </c>
      <c r="M770" s="5" t="s">
        <v>382</v>
      </c>
      <c r="N770" s="5" t="s">
        <v>565</v>
      </c>
      <c r="O770" s="2" t="s">
        <v>565</v>
      </c>
      <c r="P770" s="2" t="s">
        <v>314</v>
      </c>
      <c r="Q770" s="1">
        <v>47</v>
      </c>
      <c r="R770" s="1">
        <v>23</v>
      </c>
      <c r="S770" s="1">
        <v>25</v>
      </c>
      <c r="T770" s="1">
        <v>48</v>
      </c>
      <c r="U770" s="1">
        <v>28</v>
      </c>
      <c r="V770" s="1">
        <v>143</v>
      </c>
      <c r="W770" s="20">
        <f t="shared" ref="W770:W833" si="976">IF(V770&gt;0,R770/V770,0)</f>
        <v>0.16083916083916083</v>
      </c>
      <c r="X770" s="6">
        <v>909.08333333329995</v>
      </c>
      <c r="Y770" s="6">
        <f t="shared" ref="Y770:Y833" si="977">X770/Q770</f>
        <v>19.342198581559572</v>
      </c>
      <c r="Z770" s="1">
        <v>1174</v>
      </c>
      <c r="AA770" s="6">
        <f t="shared" ref="AA770:AA833" si="978">Z770/Q770</f>
        <v>24.978723404255319</v>
      </c>
      <c r="AB770" s="8">
        <f t="shared" ref="AB770:AB833" si="979">X770/Z770</f>
        <v>0.77434696195340713</v>
      </c>
      <c r="AC770" s="3">
        <f t="shared" ref="AC770:AC833" si="980">BO770+EQ770+FS770</f>
        <v>75.077777777777783</v>
      </c>
      <c r="AD770" s="8">
        <f t="shared" ref="AD770:AD833" si="981">AC770/X770*60</f>
        <v>4.9551746264554026</v>
      </c>
      <c r="AE770" s="20">
        <f t="shared" ref="AE770:AE833" si="982">IF((DB770+EY770+FX770)&gt;0,R770/(DB770+EY770+FX770),0)</f>
        <v>0.40350877192982454</v>
      </c>
      <c r="AF770" s="20">
        <f t="shared" ref="AF770:AF833" si="983">IF((DB770+EY770+FX770)&gt;0,S770/(DB770+EY770+FX770),0)</f>
        <v>0.43859649122807015</v>
      </c>
      <c r="AG770" s="20">
        <f t="shared" ref="AG770:AG833" si="984">AE770+AF770</f>
        <v>0.84210526315789469</v>
      </c>
      <c r="AH770" s="3">
        <f t="shared" ref="AH770:AH833" si="985">IF(AI770+AJ770&gt;0,AI770+AJ770," ")</f>
        <v>933</v>
      </c>
      <c r="AI770" s="3">
        <f t="shared" ref="AI770:AI833" si="986">IF(BT770+EV770+FU770&gt;0,BT770+EV770+FU770," ")</f>
        <v>559</v>
      </c>
      <c r="AJ770" s="3">
        <f t="shared" ref="AJ770:AJ833" si="987">IF(BU770+EW770+FV770&gt;0,BU770+EW770+FV770," ")</f>
        <v>374</v>
      </c>
      <c r="AK770" s="20">
        <f t="shared" ref="AK770:AK833" si="988">IF(AI770+AJ770&gt;0,AI770/AH770," ")</f>
        <v>0.59914255091103963</v>
      </c>
      <c r="AL770" s="6">
        <v>33.6</v>
      </c>
      <c r="AM770" s="1">
        <v>24</v>
      </c>
      <c r="AN770" s="1">
        <v>16</v>
      </c>
      <c r="AO770" s="1">
        <v>36</v>
      </c>
      <c r="AP770" s="1">
        <v>16</v>
      </c>
      <c r="AQ770" s="1">
        <v>56</v>
      </c>
      <c r="AR770" s="6">
        <f t="shared" ref="AR770:AR833" si="989">AM770/X770*60</f>
        <v>1.5840132001100591</v>
      </c>
      <c r="AS770" s="6">
        <f t="shared" ref="AS770:AS833" si="990">AN770/X770*60</f>
        <v>1.0560088000733727</v>
      </c>
      <c r="AT770" s="6">
        <f t="shared" ref="AT770:AT833" si="991">AO770/X770*60</f>
        <v>2.3760198001650887</v>
      </c>
      <c r="AU770" s="6">
        <f t="shared" ref="AU770:AU833" si="992">AP770/X770*60</f>
        <v>1.0560088000733727</v>
      </c>
      <c r="AV770" s="6">
        <f t="shared" ref="AV770:AV833" si="993">AQ770/X770*60</f>
        <v>3.6960308002568047</v>
      </c>
      <c r="AW770" s="1">
        <v>27</v>
      </c>
      <c r="AX770" s="1">
        <v>11</v>
      </c>
      <c r="AY770" s="1">
        <v>1</v>
      </c>
      <c r="AZ770" s="1">
        <v>0</v>
      </c>
      <c r="BA770" s="1">
        <v>0</v>
      </c>
      <c r="BB770" s="1">
        <v>0</v>
      </c>
      <c r="BC770" s="7">
        <f t="shared" si="975"/>
        <v>7.8375416666666</v>
      </c>
      <c r="BD770" s="6">
        <v>716.16666666670005</v>
      </c>
      <c r="BE770" s="6">
        <f t="shared" ref="BE770:BE833" si="994">BD770/Q770</f>
        <v>15.23758865248298</v>
      </c>
      <c r="BF770" s="5">
        <v>14.4</v>
      </c>
      <c r="BG770" s="5">
        <v>34.33</v>
      </c>
      <c r="BH770" s="21">
        <f t="shared" ref="BH770:BH833" si="995">BF770/(BF770+BG770)</f>
        <v>0.29550584855325263</v>
      </c>
      <c r="BI770" s="1">
        <v>19</v>
      </c>
      <c r="BJ770" s="22">
        <v>8</v>
      </c>
      <c r="BK770" s="22">
        <v>9</v>
      </c>
      <c r="BL770" s="1">
        <v>20</v>
      </c>
      <c r="BM770" s="1">
        <f t="shared" ref="BM770:BM833" si="996">BI770+BL770</f>
        <v>39</v>
      </c>
      <c r="BN770" s="8">
        <f t="shared" ref="BN770:BN833" si="997">BM770/BD770*60</f>
        <v>3.2673958575749</v>
      </c>
      <c r="BO770" s="3">
        <f t="shared" ref="BO770:BO833" si="998">IF(CQ770&gt;0,BJ770/CQ770,0)</f>
        <v>70.577777777777783</v>
      </c>
      <c r="BP770" s="20">
        <f t="shared" ref="BP770:BP833" si="999">IF(DB770&gt;0,BI770/DB770,0)</f>
        <v>0.42222222222222222</v>
      </c>
      <c r="BQ770" s="20">
        <f t="shared" ref="BQ770:BQ833" si="1000">IF(DB770&gt;0,BL770/DB770,0)</f>
        <v>0.44444444444444442</v>
      </c>
      <c r="BR770" s="20">
        <f t="shared" ref="BR770:BR833" si="1001">BP770+BQ770</f>
        <v>0.8666666666666667</v>
      </c>
      <c r="BS770" s="3">
        <f t="shared" ref="BS770:BS833" si="1002">IF(BT770+BU770&gt;0,BT770+BU770," ")</f>
        <v>750</v>
      </c>
      <c r="BT770" s="1">
        <v>431</v>
      </c>
      <c r="BU770" s="1">
        <v>319</v>
      </c>
      <c r="BV770" s="20">
        <f t="shared" ref="BV770:BV833" si="1003">IF(BT770+BU770&gt;0,BT770/BS770," ")</f>
        <v>0.57466666666666666</v>
      </c>
      <c r="BW770" s="5">
        <v>136</v>
      </c>
      <c r="BX770" s="5">
        <v>97</v>
      </c>
      <c r="BY770" s="21">
        <f t="shared" ref="BY770:BY833" si="1004">(BW770+BX770)/(BW770+BX770+BZ770+CA770+CC770+CD770)</f>
        <v>0.31486486486486487</v>
      </c>
      <c r="BZ770" s="5">
        <v>101</v>
      </c>
      <c r="CA770" s="5">
        <v>89</v>
      </c>
      <c r="CB770" s="23">
        <f t="shared" ref="CB770:CB833" si="1005">(BZ770+CA770)/(BW770+BX770+BZ770+CA770+CC770+CD770)</f>
        <v>0.25675675675675674</v>
      </c>
      <c r="CC770" s="5">
        <v>173</v>
      </c>
      <c r="CD770" s="5">
        <v>144</v>
      </c>
      <c r="CE770" s="23">
        <f t="shared" ref="CE770:CE833" si="1006">(CC770+CD770)/(BW770+BX770+BZ770+CA770+CC770+CD770)</f>
        <v>0.42837837837837839</v>
      </c>
      <c r="CF770" s="23">
        <f t="shared" ref="CF770:CF833" si="1007">(BW770+BX770)/(BW770+BX770+BZ770+CA770)</f>
        <v>0.55082742316784872</v>
      </c>
      <c r="CG770" s="24">
        <v>7</v>
      </c>
      <c r="CH770" s="5">
        <v>271</v>
      </c>
      <c r="CI770" s="5">
        <v>244</v>
      </c>
      <c r="CJ770" s="5">
        <v>245</v>
      </c>
      <c r="CK770">
        <v>16.067520810000001</v>
      </c>
      <c r="CL770" s="5">
        <v>0.78100000000000003</v>
      </c>
      <c r="CM770" s="5">
        <v>5</v>
      </c>
      <c r="CN770" s="5">
        <v>-0.46</v>
      </c>
      <c r="CO770" s="5">
        <v>2.0419999999999998</v>
      </c>
      <c r="CP770" s="5">
        <v>10.047000000000001</v>
      </c>
      <c r="CQ770" s="21">
        <f t="shared" ref="CQ770:CQ833" si="1008">IF(DB770&gt;0,DB770/(DB770+DD770),0)</f>
        <v>0.11335012594458438</v>
      </c>
      <c r="CR770" s="25">
        <f t="shared" ref="CR770:CR833" si="1009">DE770/(DC770+DE770)</f>
        <v>0.93430656934306566</v>
      </c>
      <c r="CS770" s="22">
        <f t="shared" ref="CS770:CS833" si="1010">CR770*1000+CQ770*100</f>
        <v>945.64158193752417</v>
      </c>
      <c r="CT770" s="21">
        <f t="shared" ref="CT770:CT833" si="1011">CQ770-(1-CR770)</f>
        <v>4.7656695287650042E-2</v>
      </c>
      <c r="CU770" s="26">
        <f t="shared" ref="CU770:CU833" si="1012">DB770/(BF770*Q770)*60</f>
        <v>3.9893617021276597</v>
      </c>
      <c r="CV770" s="27">
        <f t="shared" ref="CV770:CV833" si="1013">DC770/(BF770*Q770)*60</f>
        <v>1.5957446808510636</v>
      </c>
      <c r="CW770" s="27">
        <f t="shared" ref="CW770:CW833" si="1014">(DB770+DD770)/(BF770*Q770)*60</f>
        <v>35.195035460992905</v>
      </c>
      <c r="CX770" s="27">
        <f t="shared" ref="CX770:CX833" si="1015">(DC770+DE770)/(BF770*Q770)*60</f>
        <v>24.290780141843967</v>
      </c>
      <c r="CY770" s="27">
        <f t="shared" ref="CY770:CY833" si="1016">(DB770+DD770+DF770+DI770)/(BF770*Q770)*60</f>
        <v>59.308510638297868</v>
      </c>
      <c r="CZ770" s="27">
        <f t="shared" ref="CZ770:CZ833" si="1017">(DC770+DE770+DG770+DH770)/(BF770*Q770)*60</f>
        <v>44.503546099290773</v>
      </c>
      <c r="DA770" s="28">
        <f t="shared" ref="DA770:DA833" si="1018">CY770-CZ770</f>
        <v>14.804964539007095</v>
      </c>
      <c r="DB770" s="5">
        <v>45</v>
      </c>
      <c r="DC770" s="5">
        <v>18</v>
      </c>
      <c r="DD770" s="22">
        <v>352</v>
      </c>
      <c r="DE770" s="22">
        <v>256</v>
      </c>
      <c r="DF770" s="22">
        <v>117</v>
      </c>
      <c r="DG770" s="22">
        <v>86</v>
      </c>
      <c r="DH770" s="22">
        <v>142</v>
      </c>
      <c r="DI770" s="22">
        <v>155</v>
      </c>
      <c r="DJ770" s="29">
        <f t="shared" ref="DJ770:DJ833" si="1019">DA770-(-11.91+CP770-CN770+CF770*24)</f>
        <v>2.9881063829787244</v>
      </c>
      <c r="DK770" s="27">
        <f t="shared" ref="DK770:DK833" si="1020">DR770/(BG770*Q770)*60</f>
        <v>2.4542767011050444</v>
      </c>
      <c r="DL770" s="27">
        <f t="shared" ref="DL770:DL833" si="1021">DS770/(BG770*Q770)*60</f>
        <v>1.8964865417629886</v>
      </c>
      <c r="DM770" s="27">
        <f t="shared" ref="DM770:DM833" si="1022">(DR770+DT770)/(BG770*Q770)*60</f>
        <v>28.967902275164082</v>
      </c>
      <c r="DN770" s="27">
        <f t="shared" ref="DN770:DN833" si="1023">(DS770+DU770)/(BG770*Q770)*60</f>
        <v>25.50960328724334</v>
      </c>
      <c r="DO770" s="27">
        <f t="shared" ref="DO770:DO833" si="1024">(DR770+DT770+DV770+DY770)/(BG770*Q770)*60</f>
        <v>53.361925243723306</v>
      </c>
      <c r="DP770" s="27">
        <f t="shared" ref="DP770:DP833" si="1025">(DS770+DU770+DW770+DX770)/(BG770*Q770)*60</f>
        <v>47.709651629057149</v>
      </c>
      <c r="DQ770" s="30">
        <f t="shared" ref="DQ770:DQ833" si="1026">DA770-(DO770-DP770)</f>
        <v>9.1526909243409378</v>
      </c>
      <c r="DR770" s="5">
        <v>66</v>
      </c>
      <c r="DS770" s="5">
        <v>51</v>
      </c>
      <c r="DT770" s="5">
        <v>713</v>
      </c>
      <c r="DU770" s="5">
        <v>635</v>
      </c>
      <c r="DV770" s="5">
        <v>274</v>
      </c>
      <c r="DW770" s="5">
        <v>237</v>
      </c>
      <c r="DX770" s="5">
        <v>360</v>
      </c>
      <c r="DY770" s="5">
        <v>382</v>
      </c>
      <c r="DZ770" s="22">
        <v>9</v>
      </c>
      <c r="EA770" s="22">
        <v>15</v>
      </c>
      <c r="EB770" s="22">
        <f t="shared" ref="EB770:EB833" si="1027">EA770-DZ770</f>
        <v>6</v>
      </c>
      <c r="EC770" s="26">
        <f t="shared" ref="EC770:EC833" si="1028">DZ770/(BE770*Q770)*60</f>
        <v>0.75401442867113078</v>
      </c>
      <c r="ED770" s="27">
        <f t="shared" ref="ED770:ED833" si="1029">EA770/(BE770*Q770)*60</f>
        <v>1.2566907144518846</v>
      </c>
      <c r="EE770" s="27">
        <f t="shared" ref="EE770:EE833" si="1030">EB770/(BE770*Q770)*60</f>
        <v>0.50267628578075385</v>
      </c>
      <c r="EF770" s="6">
        <v>126.3333333333</v>
      </c>
      <c r="EG770" s="6">
        <f t="shared" ref="EG770:EG833" si="1031">EF770/Q770</f>
        <v>2.6879432624106383</v>
      </c>
      <c r="EH770" s="5">
        <v>2.4700000000000002</v>
      </c>
      <c r="EI770" s="5">
        <v>2.73</v>
      </c>
      <c r="EJ770" s="21">
        <f t="shared" ref="EJ770:EJ833" si="1032">IF(EI770&gt;0,EH770/(EH770+EI770)," ")</f>
        <v>0.47500000000000003</v>
      </c>
      <c r="EK770" s="1">
        <v>2</v>
      </c>
      <c r="EL770" s="22">
        <v>0</v>
      </c>
      <c r="EM770" s="22">
        <v>2</v>
      </c>
      <c r="EN770" s="1">
        <v>4</v>
      </c>
      <c r="EO770" s="3">
        <f t="shared" ref="EO770:EO833" si="1033">EK770+EN770</f>
        <v>6</v>
      </c>
      <c r="EP770" s="6">
        <f t="shared" ref="EP770:EP833" si="1034">IF(EF770&gt;0,EO770/EF770*60,0)</f>
        <v>2.8496042216366355</v>
      </c>
      <c r="EQ770" s="3">
        <f t="shared" ref="EQ770:EQ833" si="1035">IF(EY770&gt;0,EL770/(EY770/(EY770+FA770)),0)</f>
        <v>0</v>
      </c>
      <c r="ER770" s="20">
        <f t="shared" ref="ER770:ER833" si="1036">IF(EY770&gt;0,EK770/EY770,0)</f>
        <v>0.25</v>
      </c>
      <c r="ES770" s="20">
        <f t="shared" ref="ES770:ES833" si="1037">IF(EY770&gt;0,EN770/EY770,0)</f>
        <v>0.5</v>
      </c>
      <c r="ET770" s="20">
        <f t="shared" ref="ET770:ET833" si="1038">ER770+ES770</f>
        <v>0.75</v>
      </c>
      <c r="EU770" s="3">
        <f t="shared" ref="EU770:EU833" si="1039">IF(EV770+EW770&gt;0,EV770+EW770," ")</f>
        <v>129</v>
      </c>
      <c r="EV770" s="1">
        <v>93</v>
      </c>
      <c r="EW770" s="1">
        <v>36</v>
      </c>
      <c r="EX770" s="20">
        <f t="shared" ref="EX770:EX833" si="1040">IF(EV770+EW770&gt;0,EV770/EU770," ")</f>
        <v>0.72093023255813948</v>
      </c>
      <c r="EY770" s="5">
        <v>8</v>
      </c>
      <c r="EZ770" s="5">
        <v>4</v>
      </c>
      <c r="FA770" s="22">
        <v>88</v>
      </c>
      <c r="FB770" s="22">
        <v>11</v>
      </c>
      <c r="FC770" s="22">
        <v>34</v>
      </c>
      <c r="FD770" s="22">
        <v>4</v>
      </c>
      <c r="FE770" s="22">
        <v>3</v>
      </c>
      <c r="FF770" s="22">
        <v>70</v>
      </c>
      <c r="FG770" s="22">
        <v>0</v>
      </c>
      <c r="FH770" s="22">
        <v>2</v>
      </c>
      <c r="FI770" s="6">
        <v>66.583333333300004</v>
      </c>
      <c r="FJ770" s="6">
        <f t="shared" ref="FJ770:FJ833" si="1041">FI770/Q770</f>
        <v>1.4166666666659575</v>
      </c>
      <c r="FK770" s="5">
        <v>1.4</v>
      </c>
      <c r="FL770" s="5">
        <v>3.46</v>
      </c>
      <c r="FM770" s="21">
        <f t="shared" ref="FM770:FM833" si="1042">IF(FL770&gt;0,FK770/(FK770+FL770)," ")</f>
        <v>0.2880658436213992</v>
      </c>
      <c r="FN770" s="1">
        <v>2</v>
      </c>
      <c r="FO770" s="22">
        <v>1</v>
      </c>
      <c r="FP770" s="22">
        <v>0</v>
      </c>
      <c r="FQ770" s="1">
        <v>1</v>
      </c>
      <c r="FR770" s="1">
        <f t="shared" ref="FR770:FR833" si="1043">FN770+FQ770</f>
        <v>3</v>
      </c>
      <c r="FS770" s="3">
        <f t="shared" ref="FS770:FS833" si="1044">IF(FX770&gt;0,FO770/(FX770/(FX770+FZ770)),0)</f>
        <v>4.5</v>
      </c>
      <c r="FT770" s="3">
        <f t="shared" ref="FT770:FT833" si="1045">IF(FU770+FV770&gt;0,FU770+FV770," ")</f>
        <v>54</v>
      </c>
      <c r="FU770" s="1">
        <v>35</v>
      </c>
      <c r="FV770" s="1">
        <v>19</v>
      </c>
      <c r="FW770" s="20">
        <f t="shared" ref="FW770:FW833" si="1046">IF(FU770+FV770&gt;0,FU770/FT770," ")</f>
        <v>0.64814814814814814</v>
      </c>
      <c r="FX770" s="5">
        <v>4</v>
      </c>
      <c r="FY770" s="5">
        <v>4</v>
      </c>
      <c r="FZ770" s="22">
        <v>14</v>
      </c>
      <c r="GA770" s="22">
        <v>30</v>
      </c>
      <c r="GB770" s="22">
        <v>3</v>
      </c>
      <c r="GC770" s="22">
        <v>14</v>
      </c>
      <c r="GD770" s="22">
        <v>23</v>
      </c>
      <c r="GE770" s="22">
        <v>2</v>
      </c>
      <c r="GF770" s="22">
        <v>0</v>
      </c>
      <c r="GG770" s="22">
        <v>1</v>
      </c>
      <c r="GH770" s="1">
        <v>66</v>
      </c>
      <c r="GI770" s="1">
        <v>13</v>
      </c>
      <c r="GJ770" s="1">
        <v>29</v>
      </c>
      <c r="GK770" s="1">
        <v>4</v>
      </c>
      <c r="GL770" s="1">
        <v>11</v>
      </c>
      <c r="GM770" s="1">
        <v>5</v>
      </c>
      <c r="GN770" s="31">
        <f t="shared" ref="GN770:GN833" si="1047">IF(GL770&gt;0,GM770/GL770," ")</f>
        <v>0.45454545454545453</v>
      </c>
      <c r="GO770" s="1">
        <v>0</v>
      </c>
      <c r="GP770" s="1">
        <v>5</v>
      </c>
      <c r="GQ770" s="1">
        <v>0</v>
      </c>
      <c r="GR770" s="1">
        <v>5</v>
      </c>
      <c r="GS770" s="1">
        <v>0</v>
      </c>
      <c r="GT770" s="1">
        <v>0</v>
      </c>
      <c r="GU770" s="1">
        <v>0</v>
      </c>
      <c r="GV770" s="32" t="str">
        <f t="shared" ref="GV770:GV833" si="1048">IF(GU770&gt;0,GT770/GU770," ")</f>
        <v xml:space="preserve"> </v>
      </c>
      <c r="GW770" s="9">
        <f t="shared" ref="GW770:GW833" si="1049">IF(BE770&gt;=IF(LEFT(P770,1)="D",16.5,12.4),1,0)+IF(EG770&gt;=1.7,1,0)+IF(FJ770&gt;=1.7,1,0)+IF(BN770&gt;=IF(LEFT(P770,1)="D",0.85,1.7),1,0)+IF(AS770&gt;=IF(LEFT(P770,1)="D",5.1,1.7),1,0)+IF(AR770&gt;5.1,1,0)+IF((EA770+FH770+GG770)&gt;=(DZ770+FG770+GF770),1,0)+IF(GL770&gt;2,1,0)+IF(CM770&lt;=IF(LEFT(P770,1)="D",4,7),1,0)+IF(CG770&lt;=IF(LEFT(P770,1)="D",4,7),1,0)</f>
        <v>7</v>
      </c>
      <c r="GX770" s="10">
        <v>5.5</v>
      </c>
      <c r="GY770" s="10">
        <v>2</v>
      </c>
      <c r="GZ770" s="10">
        <v>7.6</v>
      </c>
      <c r="HA770" s="29">
        <f t="shared" ref="HA770:HA833" si="1050">GZ770/Q770</f>
        <v>0.16170212765957445</v>
      </c>
      <c r="HB770" s="29">
        <f t="shared" ref="HB770:HB833" si="1051">GZ770/X770*60</f>
        <v>0.50160418003485208</v>
      </c>
      <c r="HC770">
        <v>22.6</v>
      </c>
      <c r="HD770">
        <v>20.6</v>
      </c>
      <c r="HE770">
        <v>15</v>
      </c>
      <c r="HF770">
        <v>10.9</v>
      </c>
      <c r="HG770">
        <v>3.9</v>
      </c>
      <c r="HH770">
        <v>0.8</v>
      </c>
      <c r="HI770">
        <v>15.7</v>
      </c>
      <c r="HJ770" s="11">
        <f t="shared" ref="HJ770:HJ833" si="1052">HI770/Q770</f>
        <v>0.33404255319148934</v>
      </c>
      <c r="HK770" s="11">
        <f t="shared" ref="HK770:HK833" si="1053">HI770/X770*60</f>
        <v>1.0362086350719968</v>
      </c>
      <c r="HL770">
        <v>99</v>
      </c>
      <c r="HM770">
        <v>0</v>
      </c>
      <c r="HN770">
        <v>0</v>
      </c>
      <c r="HQ770" s="33">
        <v>6300000</v>
      </c>
      <c r="HR770" s="33">
        <v>0</v>
      </c>
      <c r="HS770" s="30">
        <f t="shared" ref="HS770:HS833" si="1054">HI770-3*((48/82*HQ770)/1000000-0.5*(HL770/99)*(48/82))</f>
        <v>5.5146341463414625</v>
      </c>
    </row>
    <row r="771" spans="1:227" x14ac:dyDescent="0.2">
      <c r="A771" s="1">
        <v>73</v>
      </c>
      <c r="B771" s="2" t="s">
        <v>3411</v>
      </c>
      <c r="C771" s="2" t="s">
        <v>595</v>
      </c>
      <c r="D771" s="2" t="s">
        <v>257</v>
      </c>
      <c r="E771" s="2" t="s">
        <v>240</v>
      </c>
      <c r="F771" s="2">
        <v>73</v>
      </c>
      <c r="G771" s="2">
        <v>187</v>
      </c>
      <c r="H771" s="2" t="s">
        <v>249</v>
      </c>
      <c r="I771" s="2" t="s">
        <v>258</v>
      </c>
      <c r="J771" s="3">
        <v>21</v>
      </c>
      <c r="K771" s="5" t="s">
        <v>3412</v>
      </c>
      <c r="L771" s="5" t="s">
        <v>3413</v>
      </c>
      <c r="M771" s="5" t="s">
        <v>720</v>
      </c>
      <c r="N771" s="5" t="s">
        <v>786</v>
      </c>
      <c r="O771" s="2" t="s">
        <v>786</v>
      </c>
      <c r="P771" s="2" t="s">
        <v>376</v>
      </c>
      <c r="Q771" s="1">
        <v>10</v>
      </c>
      <c r="R771" s="1">
        <v>2</v>
      </c>
      <c r="S771" s="1">
        <v>3</v>
      </c>
      <c r="T771" s="1">
        <v>5</v>
      </c>
      <c r="U771" s="1">
        <v>3</v>
      </c>
      <c r="V771" s="1">
        <v>20</v>
      </c>
      <c r="W771" s="20">
        <f t="shared" si="976"/>
        <v>0.1</v>
      </c>
      <c r="X771" s="6">
        <v>119.78333333330001</v>
      </c>
      <c r="Y771" s="6">
        <f t="shared" si="977"/>
        <v>11.978333333330001</v>
      </c>
      <c r="Z771" s="1">
        <v>178</v>
      </c>
      <c r="AA771" s="6">
        <f t="shared" si="978"/>
        <v>17.8</v>
      </c>
      <c r="AB771" s="8">
        <f t="shared" si="979"/>
        <v>0.6729400749061798</v>
      </c>
      <c r="AC771" s="3">
        <f t="shared" si="980"/>
        <v>8.5</v>
      </c>
      <c r="AD771" s="8">
        <f t="shared" si="981"/>
        <v>4.2576874913049272</v>
      </c>
      <c r="AE771" s="20">
        <f t="shared" si="982"/>
        <v>0.25</v>
      </c>
      <c r="AF771" s="20">
        <f t="shared" si="983"/>
        <v>0.375</v>
      </c>
      <c r="AG771" s="20">
        <f t="shared" si="984"/>
        <v>0.625</v>
      </c>
      <c r="AH771" s="3" t="e">
        <f t="shared" si="985"/>
        <v>#VALUE!</v>
      </c>
      <c r="AI771" s="3" t="str">
        <f t="shared" si="986"/>
        <v xml:space="preserve"> </v>
      </c>
      <c r="AJ771" s="3" t="str">
        <f t="shared" si="987"/>
        <v xml:space="preserve"> </v>
      </c>
      <c r="AK771" s="20" t="e">
        <f t="shared" si="988"/>
        <v>#VALUE!</v>
      </c>
      <c r="AL771" s="6">
        <v>0</v>
      </c>
      <c r="AM771" s="1">
        <v>4</v>
      </c>
      <c r="AN771" s="1">
        <v>1</v>
      </c>
      <c r="AO771" s="1">
        <v>9</v>
      </c>
      <c r="AP771" s="1">
        <v>2</v>
      </c>
      <c r="AQ771" s="1">
        <v>3</v>
      </c>
      <c r="AR771" s="6">
        <f t="shared" si="989"/>
        <v>2.0036176429670247</v>
      </c>
      <c r="AS771" s="6">
        <f t="shared" si="990"/>
        <v>0.50090441074175618</v>
      </c>
      <c r="AT771" s="6">
        <f t="shared" si="991"/>
        <v>4.5081396966758049</v>
      </c>
      <c r="AU771" s="6">
        <f t="shared" si="992"/>
        <v>1.0018088214835124</v>
      </c>
      <c r="AV771" s="6">
        <f t="shared" si="993"/>
        <v>1.5027132322252685</v>
      </c>
      <c r="AW771" s="1">
        <v>2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7">
        <f t="shared" si="975"/>
        <v>-1.1548111111110499</v>
      </c>
      <c r="BD771" s="6">
        <v>104.2333333333</v>
      </c>
      <c r="BE771" s="6">
        <f t="shared" si="994"/>
        <v>10.42333333333</v>
      </c>
      <c r="BF771" s="5">
        <v>10.24</v>
      </c>
      <c r="BG771" s="5">
        <v>40.07</v>
      </c>
      <c r="BH771" s="21">
        <f t="shared" si="995"/>
        <v>0.20353806400318028</v>
      </c>
      <c r="BI771" s="1">
        <v>1</v>
      </c>
      <c r="BJ771" s="22">
        <v>1</v>
      </c>
      <c r="BK771" s="22">
        <v>1</v>
      </c>
      <c r="BL771" s="1">
        <v>2</v>
      </c>
      <c r="BM771" s="1">
        <f t="shared" si="996"/>
        <v>3</v>
      </c>
      <c r="BN771" s="8">
        <f t="shared" si="997"/>
        <v>1.7268947873366571</v>
      </c>
      <c r="BO771" s="3">
        <f t="shared" si="998"/>
        <v>8.5</v>
      </c>
      <c r="BP771" s="20">
        <f t="shared" si="999"/>
        <v>0.16666666666666666</v>
      </c>
      <c r="BQ771" s="20">
        <f t="shared" si="1000"/>
        <v>0.33333333333333331</v>
      </c>
      <c r="BR771" s="20">
        <f t="shared" si="1001"/>
        <v>0.5</v>
      </c>
      <c r="BS771" s="3" t="str">
        <f t="shared" si="1002"/>
        <v xml:space="preserve"> </v>
      </c>
      <c r="BT771" s="1">
        <v>0</v>
      </c>
      <c r="BU771" s="1">
        <v>0</v>
      </c>
      <c r="BV771" s="20" t="str">
        <f t="shared" si="1003"/>
        <v xml:space="preserve"> </v>
      </c>
      <c r="BW771" s="5">
        <v>17</v>
      </c>
      <c r="BX771" s="5">
        <v>23</v>
      </c>
      <c r="BY771" s="21">
        <f t="shared" si="1004"/>
        <v>0.43478260869565216</v>
      </c>
      <c r="BZ771" s="5">
        <v>15</v>
      </c>
      <c r="CA771" s="5">
        <v>14</v>
      </c>
      <c r="CB771" s="23">
        <f t="shared" si="1005"/>
        <v>0.31521739130434784</v>
      </c>
      <c r="CC771" s="5">
        <v>13</v>
      </c>
      <c r="CD771" s="5">
        <v>10</v>
      </c>
      <c r="CE771" s="23">
        <f t="shared" si="1006"/>
        <v>0.25</v>
      </c>
      <c r="CF771" s="23">
        <f t="shared" si="1007"/>
        <v>0.57971014492753625</v>
      </c>
      <c r="CG771" s="24">
        <v>9</v>
      </c>
      <c r="CH771" s="5">
        <v>47</v>
      </c>
      <c r="CI771" s="5">
        <v>37</v>
      </c>
      <c r="CJ771" s="5">
        <v>29</v>
      </c>
      <c r="CK771">
        <v>15.31775346</v>
      </c>
      <c r="CL771" s="5">
        <v>-0.80900000000000005</v>
      </c>
      <c r="CM771" s="5">
        <v>12</v>
      </c>
      <c r="CN771" s="5">
        <v>1.8660000000000001</v>
      </c>
      <c r="CO771" s="5">
        <v>-1.339</v>
      </c>
      <c r="CP771" s="5">
        <v>11.025</v>
      </c>
      <c r="CQ771" s="21">
        <f t="shared" si="1008"/>
        <v>0.11764705882352941</v>
      </c>
      <c r="CR771" s="25">
        <f t="shared" si="1009"/>
        <v>0.9464285714285714</v>
      </c>
      <c r="CS771" s="22">
        <f t="shared" si="1010"/>
        <v>958.19327731092437</v>
      </c>
      <c r="CT771" s="21">
        <f t="shared" si="1011"/>
        <v>6.4075630252100807E-2</v>
      </c>
      <c r="CU771" s="26">
        <f t="shared" si="1012"/>
        <v>3.515625</v>
      </c>
      <c r="CV771" s="27">
        <f t="shared" si="1013"/>
        <v>1.7578125</v>
      </c>
      <c r="CW771" s="27">
        <f t="shared" si="1014"/>
        <v>29.8828125</v>
      </c>
      <c r="CX771" s="27">
        <f t="shared" si="1015"/>
        <v>32.8125</v>
      </c>
      <c r="CY771" s="27">
        <f t="shared" si="1016"/>
        <v>59.765625</v>
      </c>
      <c r="CZ771" s="27">
        <f t="shared" si="1017"/>
        <v>57.421875</v>
      </c>
      <c r="DA771" s="28">
        <f t="shared" si="1018"/>
        <v>2.34375</v>
      </c>
      <c r="DB771" s="5">
        <v>6</v>
      </c>
      <c r="DC771" s="5">
        <v>3</v>
      </c>
      <c r="DD771" s="22">
        <v>45</v>
      </c>
      <c r="DE771" s="22">
        <v>53</v>
      </c>
      <c r="DF771" s="22">
        <v>28</v>
      </c>
      <c r="DG771" s="22">
        <v>18</v>
      </c>
      <c r="DH771" s="22">
        <v>24</v>
      </c>
      <c r="DI771" s="22">
        <v>23</v>
      </c>
      <c r="DJ771" s="29">
        <f t="shared" si="1019"/>
        <v>-8.8182934782608715</v>
      </c>
      <c r="DK771" s="27">
        <f t="shared" si="1020"/>
        <v>2.9947591714499628</v>
      </c>
      <c r="DL771" s="27">
        <f t="shared" si="1021"/>
        <v>2.0963314200149736</v>
      </c>
      <c r="DM771" s="27">
        <f t="shared" si="1022"/>
        <v>33.391564761667084</v>
      </c>
      <c r="DN771" s="27">
        <f t="shared" si="1023"/>
        <v>27.40204641876716</v>
      </c>
      <c r="DO771" s="27">
        <f t="shared" si="1024"/>
        <v>56.750686298976795</v>
      </c>
      <c r="DP771" s="27">
        <f t="shared" si="1025"/>
        <v>53.456451210381829</v>
      </c>
      <c r="DQ771" s="30">
        <f t="shared" si="1026"/>
        <v>-0.9504850885949665</v>
      </c>
      <c r="DR771" s="5">
        <v>20</v>
      </c>
      <c r="DS771" s="5">
        <v>14</v>
      </c>
      <c r="DT771" s="5">
        <v>203</v>
      </c>
      <c r="DU771" s="5">
        <v>169</v>
      </c>
      <c r="DV771" s="5">
        <v>83</v>
      </c>
      <c r="DW771" s="5">
        <v>88</v>
      </c>
      <c r="DX771" s="5">
        <v>86</v>
      </c>
      <c r="DY771" s="5">
        <v>73</v>
      </c>
      <c r="DZ771" s="22">
        <v>1</v>
      </c>
      <c r="EA771" s="22">
        <v>0</v>
      </c>
      <c r="EB771" s="22">
        <f t="shared" si="1027"/>
        <v>-1</v>
      </c>
      <c r="EC771" s="26">
        <f t="shared" si="1028"/>
        <v>0.57563159577888579</v>
      </c>
      <c r="ED771" s="27">
        <f t="shared" si="1029"/>
        <v>0</v>
      </c>
      <c r="EE771" s="27">
        <f t="shared" si="1030"/>
        <v>-0.57563159577888579</v>
      </c>
      <c r="EF771" s="6">
        <v>15.55</v>
      </c>
      <c r="EG771" s="6">
        <f t="shared" si="1031"/>
        <v>1.5550000000000002</v>
      </c>
      <c r="EH771" s="5">
        <v>1.55</v>
      </c>
      <c r="EI771" s="5">
        <v>2.88</v>
      </c>
      <c r="EJ771" s="21">
        <f t="shared" si="1032"/>
        <v>0.34988713318284426</v>
      </c>
      <c r="EK771" s="1">
        <v>1</v>
      </c>
      <c r="EL771" s="22">
        <v>0</v>
      </c>
      <c r="EM771" s="22">
        <v>1</v>
      </c>
      <c r="EN771" s="1">
        <v>1</v>
      </c>
      <c r="EO771" s="3">
        <f t="shared" si="1033"/>
        <v>2</v>
      </c>
      <c r="EP771" s="6">
        <f t="shared" si="1034"/>
        <v>7.7170418006430861</v>
      </c>
      <c r="EQ771" s="3">
        <f t="shared" si="1035"/>
        <v>0</v>
      </c>
      <c r="ER771" s="20">
        <f t="shared" si="1036"/>
        <v>0.5</v>
      </c>
      <c r="ES771" s="20">
        <f t="shared" si="1037"/>
        <v>0.5</v>
      </c>
      <c r="ET771" s="20">
        <f t="shared" si="1038"/>
        <v>1</v>
      </c>
      <c r="EU771" s="3" t="str">
        <f t="shared" si="1039"/>
        <v xml:space="preserve"> </v>
      </c>
      <c r="EV771" s="1">
        <v>0</v>
      </c>
      <c r="EW771" s="1">
        <v>0</v>
      </c>
      <c r="EX771" s="20" t="str">
        <f t="shared" si="1040"/>
        <v xml:space="preserve"> </v>
      </c>
      <c r="EY771" s="5">
        <v>2</v>
      </c>
      <c r="EZ771" s="5">
        <v>0</v>
      </c>
      <c r="FA771" s="22">
        <v>15</v>
      </c>
      <c r="FB771" s="22">
        <v>0</v>
      </c>
      <c r="FC771" s="22">
        <v>5</v>
      </c>
      <c r="FD771" s="22">
        <v>1</v>
      </c>
      <c r="FE771" s="22">
        <v>0</v>
      </c>
      <c r="FF771" s="22">
        <v>5</v>
      </c>
      <c r="FG771" s="22">
        <v>0</v>
      </c>
      <c r="FH771" s="22">
        <v>0</v>
      </c>
      <c r="FI771" s="6">
        <v>0</v>
      </c>
      <c r="FJ771" s="6">
        <f t="shared" si="1041"/>
        <v>0</v>
      </c>
      <c r="FK771" s="5"/>
      <c r="FL771" s="5"/>
      <c r="FM771" s="21" t="str">
        <f t="shared" si="1042"/>
        <v xml:space="preserve"> </v>
      </c>
      <c r="FN771" s="1">
        <v>0</v>
      </c>
      <c r="FO771" s="22">
        <v>0</v>
      </c>
      <c r="FP771" s="22">
        <v>0</v>
      </c>
      <c r="FQ771" s="1">
        <v>0</v>
      </c>
      <c r="FR771" s="1">
        <f t="shared" si="1043"/>
        <v>0</v>
      </c>
      <c r="FS771" s="3">
        <f t="shared" si="1044"/>
        <v>0</v>
      </c>
      <c r="FT771" s="3" t="str">
        <f t="shared" si="1045"/>
        <v xml:space="preserve"> </v>
      </c>
      <c r="FU771" s="1">
        <v>0</v>
      </c>
      <c r="FV771" s="1">
        <v>0</v>
      </c>
      <c r="FW771" s="20" t="str">
        <f t="shared" si="1046"/>
        <v xml:space="preserve"> </v>
      </c>
      <c r="FX771" s="5"/>
      <c r="FY771" s="5"/>
      <c r="FZ771" s="22">
        <v>0</v>
      </c>
      <c r="GA771" s="22">
        <v>0</v>
      </c>
      <c r="GB771" s="22">
        <v>0</v>
      </c>
      <c r="GC771" s="22">
        <v>0</v>
      </c>
      <c r="GD771" s="22">
        <v>0</v>
      </c>
      <c r="GE771" s="22">
        <v>0</v>
      </c>
      <c r="GF771" s="22">
        <v>0</v>
      </c>
      <c r="GG771" s="22">
        <v>0</v>
      </c>
      <c r="GH771" s="1">
        <v>8</v>
      </c>
      <c r="GI771" s="1">
        <v>2</v>
      </c>
      <c r="GJ771" s="1">
        <v>3</v>
      </c>
      <c r="GK771" s="1">
        <v>0</v>
      </c>
      <c r="GL771" s="6"/>
      <c r="GM771" s="6"/>
      <c r="GN771" s="31" t="str">
        <f t="shared" si="1047"/>
        <v xml:space="preserve"> 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32" t="str">
        <f t="shared" si="1048"/>
        <v xml:space="preserve"> </v>
      </c>
      <c r="GW771" s="9">
        <f t="shared" si="1049"/>
        <v>1</v>
      </c>
      <c r="GX771" s="10">
        <v>0.4</v>
      </c>
      <c r="GY771" s="10">
        <v>0.30000000000000004</v>
      </c>
      <c r="GZ771" s="10">
        <v>0.7</v>
      </c>
      <c r="HA771" s="29">
        <f t="shared" si="1050"/>
        <v>6.9999999999999993E-2</v>
      </c>
      <c r="HB771" s="29">
        <f t="shared" si="1051"/>
        <v>0.35063308751922934</v>
      </c>
      <c r="HC771">
        <v>2.7</v>
      </c>
      <c r="HD771">
        <v>2.1</v>
      </c>
      <c r="HE771">
        <v>2.8</v>
      </c>
      <c r="HF771">
        <v>0.9</v>
      </c>
      <c r="HG771">
        <v>0.5</v>
      </c>
      <c r="HH771">
        <v>0</v>
      </c>
      <c r="HI771">
        <v>1.4</v>
      </c>
      <c r="HJ771" s="11">
        <f t="shared" si="1052"/>
        <v>0.13999999999999999</v>
      </c>
      <c r="HK771" s="11">
        <f t="shared" si="1053"/>
        <v>0.70126617503845867</v>
      </c>
      <c r="HL771">
        <v>44</v>
      </c>
      <c r="HM771">
        <v>0</v>
      </c>
      <c r="HN771">
        <v>0</v>
      </c>
      <c r="HQ771" s="33">
        <v>297778</v>
      </c>
      <c r="HR771" s="33">
        <v>200000</v>
      </c>
      <c r="HS771" s="30">
        <f t="shared" si="1054"/>
        <v>1.2673166829268292</v>
      </c>
    </row>
    <row r="772" spans="1:227" x14ac:dyDescent="0.2">
      <c r="A772" s="1">
        <v>22</v>
      </c>
      <c r="B772" s="2" t="s">
        <v>3414</v>
      </c>
      <c r="C772" s="2" t="s">
        <v>3415</v>
      </c>
      <c r="D772" s="2" t="s">
        <v>354</v>
      </c>
      <c r="E772" s="2" t="s">
        <v>240</v>
      </c>
      <c r="F772" s="2">
        <v>69</v>
      </c>
      <c r="G772" s="2">
        <v>199</v>
      </c>
      <c r="H772" s="2" t="s">
        <v>249</v>
      </c>
      <c r="J772" s="3">
        <v>30</v>
      </c>
      <c r="K772" s="5" t="s">
        <v>3416</v>
      </c>
      <c r="L772" s="5" t="s">
        <v>3417</v>
      </c>
      <c r="M772" s="5" t="s">
        <v>3418</v>
      </c>
      <c r="N772" s="5" t="s">
        <v>235</v>
      </c>
      <c r="O772" s="2" t="s">
        <v>235</v>
      </c>
      <c r="P772" s="2" t="s">
        <v>254</v>
      </c>
      <c r="Q772" s="1">
        <v>42</v>
      </c>
      <c r="R772" s="1">
        <v>3</v>
      </c>
      <c r="S772" s="1">
        <v>5</v>
      </c>
      <c r="T772" s="1">
        <v>8</v>
      </c>
      <c r="U772" s="1">
        <v>0</v>
      </c>
      <c r="V772" s="1">
        <v>45</v>
      </c>
      <c r="W772" s="20">
        <f t="shared" si="976"/>
        <v>6.6666666666666666E-2</v>
      </c>
      <c r="X772" s="6">
        <v>381.48333333329998</v>
      </c>
      <c r="Y772" s="6">
        <f t="shared" si="977"/>
        <v>9.0829365079357132</v>
      </c>
      <c r="Z772" s="1">
        <v>540</v>
      </c>
      <c r="AA772" s="6">
        <f t="shared" si="978"/>
        <v>12.857142857142858</v>
      </c>
      <c r="AB772" s="8">
        <f t="shared" si="979"/>
        <v>0.7064506172838888</v>
      </c>
      <c r="AC772" s="3">
        <f t="shared" si="980"/>
        <v>60</v>
      </c>
      <c r="AD772" s="8">
        <f t="shared" si="981"/>
        <v>9.4368473939455146</v>
      </c>
      <c r="AE772" s="20">
        <f t="shared" si="982"/>
        <v>0.3</v>
      </c>
      <c r="AF772" s="20">
        <f t="shared" si="983"/>
        <v>0.5</v>
      </c>
      <c r="AG772" s="20">
        <f t="shared" si="984"/>
        <v>0.8</v>
      </c>
      <c r="AH772" s="3" t="e">
        <f t="shared" si="985"/>
        <v>#VALUE!</v>
      </c>
      <c r="AI772" s="3" t="str">
        <f t="shared" si="986"/>
        <v xml:space="preserve"> </v>
      </c>
      <c r="AJ772" s="3" t="str">
        <f t="shared" si="987"/>
        <v xml:space="preserve"> </v>
      </c>
      <c r="AK772" s="20" t="e">
        <f t="shared" si="988"/>
        <v>#VALUE!</v>
      </c>
      <c r="AL772" s="6">
        <v>0</v>
      </c>
      <c r="AM772" s="1">
        <v>68</v>
      </c>
      <c r="AN772" s="1">
        <v>7</v>
      </c>
      <c r="AO772" s="1">
        <v>15</v>
      </c>
      <c r="AP772" s="1">
        <v>8</v>
      </c>
      <c r="AQ772" s="1">
        <v>11</v>
      </c>
      <c r="AR772" s="6">
        <f t="shared" si="989"/>
        <v>10.695093713138251</v>
      </c>
      <c r="AS772" s="6">
        <f t="shared" si="990"/>
        <v>1.1009655292936433</v>
      </c>
      <c r="AT772" s="6">
        <f t="shared" si="991"/>
        <v>2.3592118484863787</v>
      </c>
      <c r="AU772" s="6">
        <f t="shared" si="992"/>
        <v>1.2582463191927353</v>
      </c>
      <c r="AV772" s="6">
        <f t="shared" si="993"/>
        <v>1.7300886888900109</v>
      </c>
      <c r="AW772" s="1">
        <v>78</v>
      </c>
      <c r="AX772" s="1">
        <v>9</v>
      </c>
      <c r="AY772" s="1">
        <v>8</v>
      </c>
      <c r="AZ772" s="1">
        <v>2</v>
      </c>
      <c r="BA772" s="1">
        <v>0</v>
      </c>
      <c r="BB772" s="1">
        <v>0</v>
      </c>
      <c r="BC772" s="7">
        <f t="shared" si="975"/>
        <v>3.3179055555556167</v>
      </c>
      <c r="BD772" s="6">
        <v>377.3333333333</v>
      </c>
      <c r="BE772" s="6">
        <f t="shared" si="994"/>
        <v>8.9841269841261902</v>
      </c>
      <c r="BF772" s="5">
        <v>8.9700000000000006</v>
      </c>
      <c r="BG772" s="5">
        <v>38.19</v>
      </c>
      <c r="BH772" s="21">
        <f t="shared" si="995"/>
        <v>0.19020356234096694</v>
      </c>
      <c r="BI772" s="1">
        <v>3</v>
      </c>
      <c r="BJ772" s="22">
        <v>3</v>
      </c>
      <c r="BK772" s="22">
        <v>1</v>
      </c>
      <c r="BL772" s="1">
        <v>4</v>
      </c>
      <c r="BM772" s="1">
        <f t="shared" si="996"/>
        <v>7</v>
      </c>
      <c r="BN772" s="8">
        <f t="shared" si="997"/>
        <v>1.1130742049470947</v>
      </c>
      <c r="BO772" s="3">
        <f t="shared" si="998"/>
        <v>58</v>
      </c>
      <c r="BP772" s="20">
        <f t="shared" si="999"/>
        <v>0.33333333333333331</v>
      </c>
      <c r="BQ772" s="20">
        <f t="shared" si="1000"/>
        <v>0.44444444444444442</v>
      </c>
      <c r="BR772" s="20">
        <f t="shared" si="1001"/>
        <v>0.77777777777777768</v>
      </c>
      <c r="BS772" s="3" t="str">
        <f t="shared" si="1002"/>
        <v xml:space="preserve"> </v>
      </c>
      <c r="BT772" s="1">
        <v>0</v>
      </c>
      <c r="BU772" s="1">
        <v>0</v>
      </c>
      <c r="BV772" s="20" t="str">
        <f t="shared" si="1003"/>
        <v xml:space="preserve"> </v>
      </c>
      <c r="BW772" s="5">
        <v>56</v>
      </c>
      <c r="BX772" s="5">
        <v>77</v>
      </c>
      <c r="BY772" s="21">
        <f t="shared" si="1004"/>
        <v>0.41304347826086957</v>
      </c>
      <c r="BZ772" s="5">
        <v>46</v>
      </c>
      <c r="CA772" s="5">
        <v>42</v>
      </c>
      <c r="CB772" s="23">
        <f t="shared" si="1005"/>
        <v>0.27329192546583853</v>
      </c>
      <c r="CC772" s="5">
        <v>45</v>
      </c>
      <c r="CD772" s="5">
        <v>56</v>
      </c>
      <c r="CE772" s="23">
        <f t="shared" si="1006"/>
        <v>0.31366459627329191</v>
      </c>
      <c r="CF772" s="23">
        <f t="shared" si="1007"/>
        <v>0.60180995475113119</v>
      </c>
      <c r="CG772" s="24">
        <v>11</v>
      </c>
      <c r="CH772" s="5">
        <v>150</v>
      </c>
      <c r="CI772" s="5">
        <v>162</v>
      </c>
      <c r="CJ772" s="5">
        <v>89</v>
      </c>
      <c r="CK772">
        <v>14.338988710000001</v>
      </c>
      <c r="CL772" s="5">
        <v>-1.129</v>
      </c>
      <c r="CM772" s="5">
        <v>12</v>
      </c>
      <c r="CN772" s="5">
        <v>-1.202</v>
      </c>
      <c r="CO772" s="5">
        <v>-7.0049999999999999</v>
      </c>
      <c r="CP772" s="5">
        <v>1.42</v>
      </c>
      <c r="CQ772" s="21">
        <f t="shared" si="1008"/>
        <v>5.1724137931034482E-2</v>
      </c>
      <c r="CR772" s="25">
        <f t="shared" si="1009"/>
        <v>0.95161290322580649</v>
      </c>
      <c r="CS772" s="22">
        <f t="shared" si="1010"/>
        <v>956.78531701890995</v>
      </c>
      <c r="CT772" s="21">
        <f t="shared" si="1011"/>
        <v>3.3370411568409766E-3</v>
      </c>
      <c r="CU772" s="26">
        <f t="shared" si="1012"/>
        <v>1.4333492594362158</v>
      </c>
      <c r="CV772" s="27">
        <f t="shared" si="1013"/>
        <v>1.4333492594362158</v>
      </c>
      <c r="CW772" s="27">
        <f t="shared" si="1014"/>
        <v>27.711419015766843</v>
      </c>
      <c r="CX772" s="27">
        <f t="shared" si="1015"/>
        <v>29.622551361681797</v>
      </c>
      <c r="CY772" s="27">
        <f t="shared" si="1016"/>
        <v>47.45978659022137</v>
      </c>
      <c r="CZ772" s="27">
        <f t="shared" si="1017"/>
        <v>52.078356426182516</v>
      </c>
      <c r="DA772" s="28">
        <f t="shared" si="1018"/>
        <v>-4.6185698359611465</v>
      </c>
      <c r="DB772" s="5">
        <v>9</v>
      </c>
      <c r="DC772" s="5">
        <v>9</v>
      </c>
      <c r="DD772" s="22">
        <v>165</v>
      </c>
      <c r="DE772" s="22">
        <v>177</v>
      </c>
      <c r="DF772" s="22">
        <v>61</v>
      </c>
      <c r="DG772" s="22">
        <v>52</v>
      </c>
      <c r="DH772" s="22">
        <v>89</v>
      </c>
      <c r="DI772" s="22">
        <v>63</v>
      </c>
      <c r="DJ772" s="29">
        <f t="shared" si="1019"/>
        <v>-9.7740087499882939</v>
      </c>
      <c r="DK772" s="27">
        <f t="shared" si="1020"/>
        <v>2.2818239628923056</v>
      </c>
      <c r="DL772" s="27">
        <f t="shared" si="1021"/>
        <v>2.0199753114128605</v>
      </c>
      <c r="DM772" s="27">
        <f t="shared" si="1022"/>
        <v>29.888153218868066</v>
      </c>
      <c r="DN772" s="27">
        <f t="shared" si="1023"/>
        <v>27.419294504919012</v>
      </c>
      <c r="DO772" s="27">
        <f t="shared" si="1024"/>
        <v>56.297460068080646</v>
      </c>
      <c r="DP772" s="27">
        <f t="shared" si="1025"/>
        <v>47.918303220738409</v>
      </c>
      <c r="DQ772" s="30">
        <f t="shared" si="1026"/>
        <v>-12.997726683303384</v>
      </c>
      <c r="DR772" s="5">
        <v>61</v>
      </c>
      <c r="DS772" s="5">
        <v>54</v>
      </c>
      <c r="DT772" s="5">
        <v>738</v>
      </c>
      <c r="DU772" s="5">
        <v>679</v>
      </c>
      <c r="DV772" s="5">
        <v>329</v>
      </c>
      <c r="DW772" s="5">
        <v>243</v>
      </c>
      <c r="DX772" s="5">
        <v>305</v>
      </c>
      <c r="DY772" s="5">
        <v>377</v>
      </c>
      <c r="DZ772" s="22">
        <v>8</v>
      </c>
      <c r="EA772" s="22">
        <v>12</v>
      </c>
      <c r="EB772" s="22">
        <f t="shared" si="1027"/>
        <v>4</v>
      </c>
      <c r="EC772" s="26">
        <f t="shared" si="1028"/>
        <v>1.2720848056538225</v>
      </c>
      <c r="ED772" s="27">
        <f t="shared" si="1029"/>
        <v>1.9081272084807339</v>
      </c>
      <c r="EE772" s="27">
        <f t="shared" si="1030"/>
        <v>0.63604240282691127</v>
      </c>
      <c r="EF772" s="6">
        <v>4.1500000000000004</v>
      </c>
      <c r="EG772" s="6">
        <f t="shared" si="1031"/>
        <v>9.8809523809523819E-2</v>
      </c>
      <c r="EH772" s="5">
        <v>0.1</v>
      </c>
      <c r="EI772" s="5">
        <v>5.92</v>
      </c>
      <c r="EJ772" s="21">
        <f t="shared" si="1032"/>
        <v>1.6611295681063124E-2</v>
      </c>
      <c r="EK772" s="1">
        <v>0</v>
      </c>
      <c r="EL772" s="22">
        <v>1</v>
      </c>
      <c r="EM772" s="22">
        <v>0</v>
      </c>
      <c r="EN772" s="1">
        <v>1</v>
      </c>
      <c r="EO772" s="3">
        <f t="shared" si="1033"/>
        <v>1</v>
      </c>
      <c r="EP772" s="6">
        <f t="shared" si="1034"/>
        <v>14.457831325301203</v>
      </c>
      <c r="EQ772" s="3">
        <f t="shared" si="1035"/>
        <v>2</v>
      </c>
      <c r="ER772" s="20">
        <f t="shared" si="1036"/>
        <v>0</v>
      </c>
      <c r="ES772" s="20">
        <f t="shared" si="1037"/>
        <v>1</v>
      </c>
      <c r="ET772" s="20">
        <f t="shared" si="1038"/>
        <v>1</v>
      </c>
      <c r="EU772" s="3" t="str">
        <f t="shared" si="1039"/>
        <v xml:space="preserve"> </v>
      </c>
      <c r="EV772" s="1">
        <v>0</v>
      </c>
      <c r="EW772" s="1">
        <v>0</v>
      </c>
      <c r="EX772" s="20" t="str">
        <f t="shared" si="1040"/>
        <v xml:space="preserve"> </v>
      </c>
      <c r="EY772" s="5">
        <v>1</v>
      </c>
      <c r="EZ772" s="5">
        <v>0</v>
      </c>
      <c r="FA772" s="22">
        <v>1</v>
      </c>
      <c r="FB772" s="22">
        <v>1</v>
      </c>
      <c r="FC772" s="22">
        <v>0</v>
      </c>
      <c r="FD772" s="22">
        <v>0</v>
      </c>
      <c r="FE772" s="22">
        <v>0</v>
      </c>
      <c r="FF772" s="22">
        <v>0</v>
      </c>
      <c r="FG772" s="22">
        <v>0</v>
      </c>
      <c r="FH772" s="22">
        <v>0</v>
      </c>
      <c r="FI772" s="6">
        <v>0</v>
      </c>
      <c r="FJ772" s="6">
        <f t="shared" si="1041"/>
        <v>0</v>
      </c>
      <c r="FK772" s="5">
        <v>0.02</v>
      </c>
      <c r="FL772" s="5">
        <v>5.45</v>
      </c>
      <c r="FM772" s="21">
        <f t="shared" si="1042"/>
        <v>3.6563071297989035E-3</v>
      </c>
      <c r="FN772" s="1">
        <v>0</v>
      </c>
      <c r="FO772" s="22">
        <v>0</v>
      </c>
      <c r="FP772" s="22">
        <v>0</v>
      </c>
      <c r="FQ772" s="1">
        <v>0</v>
      </c>
      <c r="FR772" s="1">
        <f t="shared" si="1043"/>
        <v>0</v>
      </c>
      <c r="FS772" s="3">
        <f t="shared" si="1044"/>
        <v>0</v>
      </c>
      <c r="FT772" s="3" t="str">
        <f t="shared" si="1045"/>
        <v xml:space="preserve"> </v>
      </c>
      <c r="FU772" s="1">
        <v>0</v>
      </c>
      <c r="FV772" s="1">
        <v>0</v>
      </c>
      <c r="FW772" s="20" t="str">
        <f t="shared" si="1046"/>
        <v xml:space="preserve"> </v>
      </c>
      <c r="FX772" s="5">
        <v>0</v>
      </c>
      <c r="FY772" s="5">
        <v>0</v>
      </c>
      <c r="FZ772" s="22">
        <v>1</v>
      </c>
      <c r="GA772" s="22">
        <v>1</v>
      </c>
      <c r="GB772" s="22">
        <v>0</v>
      </c>
      <c r="GC772" s="22">
        <v>1</v>
      </c>
      <c r="GD772" s="22">
        <v>0</v>
      </c>
      <c r="GE772" s="22">
        <v>0</v>
      </c>
      <c r="GF772" s="22">
        <v>0</v>
      </c>
      <c r="GG772" s="22">
        <v>0</v>
      </c>
      <c r="GH772" s="1">
        <v>10</v>
      </c>
      <c r="GI772" s="1">
        <v>1</v>
      </c>
      <c r="GJ772" s="1">
        <v>9</v>
      </c>
      <c r="GK772" s="1">
        <v>0</v>
      </c>
      <c r="GN772" s="31" t="str">
        <f t="shared" si="1047"/>
        <v xml:space="preserve"> </v>
      </c>
      <c r="GP772" s="1">
        <v>0</v>
      </c>
      <c r="GQ772" s="1">
        <v>0</v>
      </c>
      <c r="GR772" s="1">
        <v>1</v>
      </c>
      <c r="GS772" s="1">
        <v>0</v>
      </c>
      <c r="GT772" s="1">
        <v>0</v>
      </c>
      <c r="GU772" s="1">
        <v>0</v>
      </c>
      <c r="GV772" s="32" t="str">
        <f t="shared" si="1048"/>
        <v xml:space="preserve"> </v>
      </c>
      <c r="GW772" s="9">
        <f t="shared" si="1049"/>
        <v>2</v>
      </c>
      <c r="GX772" s="10">
        <v>0.1</v>
      </c>
      <c r="GY772" s="10">
        <v>0.5</v>
      </c>
      <c r="GZ772" s="10">
        <v>0.60000000000000009</v>
      </c>
      <c r="HA772" s="29">
        <f t="shared" si="1050"/>
        <v>1.4285714285714287E-2</v>
      </c>
      <c r="HB772" s="29">
        <f t="shared" si="1051"/>
        <v>9.4368473939455161E-2</v>
      </c>
      <c r="HC772">
        <v>6.9</v>
      </c>
      <c r="HD772">
        <v>6.4</v>
      </c>
      <c r="HE772">
        <v>-0.8</v>
      </c>
      <c r="HF772">
        <v>0.2</v>
      </c>
      <c r="HG772">
        <v>0.8</v>
      </c>
      <c r="HH772">
        <v>0</v>
      </c>
      <c r="HI772">
        <v>1</v>
      </c>
      <c r="HJ772" s="11">
        <f t="shared" si="1052"/>
        <v>2.3809523809523808E-2</v>
      </c>
      <c r="HK772" s="11">
        <f t="shared" si="1053"/>
        <v>0.15728078989909192</v>
      </c>
      <c r="HL772">
        <v>99</v>
      </c>
      <c r="HM772">
        <v>0</v>
      </c>
      <c r="HN772">
        <v>0</v>
      </c>
      <c r="HQ772" s="33">
        <v>1900000</v>
      </c>
      <c r="HR772" s="33">
        <v>0</v>
      </c>
      <c r="HS772" s="30">
        <f t="shared" si="1054"/>
        <v>-1.4585365853658532</v>
      </c>
    </row>
    <row r="773" spans="1:227" x14ac:dyDescent="0.2">
      <c r="A773" s="1">
        <v>13</v>
      </c>
      <c r="B773" s="2" t="s">
        <v>3419</v>
      </c>
      <c r="C773" s="2" t="s">
        <v>595</v>
      </c>
      <c r="D773" s="2" t="s">
        <v>257</v>
      </c>
      <c r="E773" s="2" t="s">
        <v>240</v>
      </c>
      <c r="F773" s="2">
        <v>72</v>
      </c>
      <c r="G773" s="2">
        <v>210</v>
      </c>
      <c r="H773" s="2" t="s">
        <v>231</v>
      </c>
      <c r="J773" s="3">
        <v>32</v>
      </c>
      <c r="K773" s="5" t="s">
        <v>3420</v>
      </c>
      <c r="L773" s="5" t="s">
        <v>3421</v>
      </c>
      <c r="M773" s="5" t="s">
        <v>3422</v>
      </c>
      <c r="N773" s="5" t="s">
        <v>715</v>
      </c>
      <c r="O773" s="2" t="s">
        <v>3423</v>
      </c>
      <c r="P773" s="2" t="s">
        <v>415</v>
      </c>
      <c r="Q773" s="1">
        <v>39</v>
      </c>
      <c r="R773" s="1">
        <v>7</v>
      </c>
      <c r="S773" s="1">
        <v>11</v>
      </c>
      <c r="T773" s="1">
        <v>18</v>
      </c>
      <c r="U773" s="1">
        <v>0</v>
      </c>
      <c r="V773" s="1">
        <v>60</v>
      </c>
      <c r="W773" s="20">
        <f t="shared" si="976"/>
        <v>0.11666666666666667</v>
      </c>
      <c r="X773" s="6">
        <v>517.51666666669996</v>
      </c>
      <c r="Y773" s="6">
        <f t="shared" si="977"/>
        <v>13.269658119658974</v>
      </c>
      <c r="Z773" s="1">
        <v>719</v>
      </c>
      <c r="AA773" s="6">
        <f t="shared" si="978"/>
        <v>18.435897435897434</v>
      </c>
      <c r="AB773" s="8">
        <f t="shared" si="979"/>
        <v>0.71977283263796932</v>
      </c>
      <c r="AC773" s="3">
        <f t="shared" si="980"/>
        <v>71.399999999999991</v>
      </c>
      <c r="AD773" s="8">
        <f t="shared" si="981"/>
        <v>8.2779942674948774</v>
      </c>
      <c r="AE773" s="20">
        <f t="shared" si="982"/>
        <v>0.31818181818181818</v>
      </c>
      <c r="AF773" s="20">
        <f t="shared" si="983"/>
        <v>0.5</v>
      </c>
      <c r="AG773" s="20">
        <f t="shared" si="984"/>
        <v>0.81818181818181812</v>
      </c>
      <c r="AH773" s="3">
        <f t="shared" si="985"/>
        <v>13</v>
      </c>
      <c r="AI773" s="3">
        <f t="shared" si="986"/>
        <v>6</v>
      </c>
      <c r="AJ773" s="3">
        <f t="shared" si="987"/>
        <v>7</v>
      </c>
      <c r="AK773" s="20">
        <f t="shared" si="988"/>
        <v>0.46153846153846156</v>
      </c>
      <c r="AL773" s="6">
        <v>0.5</v>
      </c>
      <c r="AM773" s="1">
        <v>87</v>
      </c>
      <c r="AN773" s="1">
        <v>15</v>
      </c>
      <c r="AO773" s="1">
        <v>28</v>
      </c>
      <c r="AP773" s="1">
        <v>16</v>
      </c>
      <c r="AQ773" s="1">
        <v>12</v>
      </c>
      <c r="AR773" s="6">
        <f t="shared" si="989"/>
        <v>10.086631670476953</v>
      </c>
      <c r="AS773" s="6">
        <f t="shared" si="990"/>
        <v>1.7390744259443021</v>
      </c>
      <c r="AT773" s="6">
        <f t="shared" si="991"/>
        <v>3.2462722617626976</v>
      </c>
      <c r="AU773" s="6">
        <f t="shared" si="992"/>
        <v>1.8550127210072556</v>
      </c>
      <c r="AV773" s="6">
        <f t="shared" si="993"/>
        <v>1.3912595407554418</v>
      </c>
      <c r="AW773" s="1">
        <v>17</v>
      </c>
      <c r="AX773" s="1">
        <v>6</v>
      </c>
      <c r="AY773" s="1">
        <v>1</v>
      </c>
      <c r="AZ773" s="1">
        <v>0</v>
      </c>
      <c r="BA773" s="1">
        <v>0</v>
      </c>
      <c r="BB773" s="1">
        <v>0</v>
      </c>
      <c r="BC773" s="7">
        <f t="shared" si="975"/>
        <v>-0.77345000000001674</v>
      </c>
      <c r="BD773" s="6">
        <v>475.38333333330002</v>
      </c>
      <c r="BE773" s="6">
        <f t="shared" si="994"/>
        <v>12.189316239315385</v>
      </c>
      <c r="BF773" s="5">
        <v>12.17</v>
      </c>
      <c r="BG773" s="5">
        <v>36.79</v>
      </c>
      <c r="BH773" s="21">
        <f t="shared" si="995"/>
        <v>0.2485702614379085</v>
      </c>
      <c r="BI773" s="1">
        <v>6</v>
      </c>
      <c r="BJ773" s="22">
        <v>6</v>
      </c>
      <c r="BK773" s="22">
        <v>5</v>
      </c>
      <c r="BL773" s="1">
        <v>11</v>
      </c>
      <c r="BM773" s="1">
        <f t="shared" si="996"/>
        <v>17</v>
      </c>
      <c r="BN773" s="8">
        <f t="shared" si="997"/>
        <v>2.1456368544684743</v>
      </c>
      <c r="BO773" s="3">
        <f t="shared" si="998"/>
        <v>71.399999999999991</v>
      </c>
      <c r="BP773" s="20">
        <f t="shared" si="999"/>
        <v>0.3</v>
      </c>
      <c r="BQ773" s="20">
        <f t="shared" si="1000"/>
        <v>0.55000000000000004</v>
      </c>
      <c r="BR773" s="20">
        <f t="shared" si="1001"/>
        <v>0.85000000000000009</v>
      </c>
      <c r="BS773" s="3">
        <f t="shared" si="1002"/>
        <v>12</v>
      </c>
      <c r="BT773" s="1">
        <v>5</v>
      </c>
      <c r="BU773" s="1">
        <v>7</v>
      </c>
      <c r="BV773" s="20">
        <f t="shared" si="1003"/>
        <v>0.41666666666666669</v>
      </c>
      <c r="BW773" s="5">
        <v>77</v>
      </c>
      <c r="BX773" s="5">
        <v>84</v>
      </c>
      <c r="BY773" s="21">
        <f t="shared" si="1004"/>
        <v>0.35540838852097129</v>
      </c>
      <c r="BZ773" s="5">
        <v>66</v>
      </c>
      <c r="CA773" s="5">
        <v>48</v>
      </c>
      <c r="CB773" s="23">
        <f t="shared" si="1005"/>
        <v>0.25165562913907286</v>
      </c>
      <c r="CC773" s="5">
        <v>78</v>
      </c>
      <c r="CD773" s="5">
        <v>100</v>
      </c>
      <c r="CE773" s="23">
        <f t="shared" si="1006"/>
        <v>0.39293598233995586</v>
      </c>
      <c r="CF773" s="23">
        <f t="shared" si="1007"/>
        <v>0.58545454545454545</v>
      </c>
      <c r="CG773" s="24">
        <v>12</v>
      </c>
      <c r="CH773" s="5">
        <v>174</v>
      </c>
      <c r="CI773" s="5">
        <v>186</v>
      </c>
      <c r="CJ773" s="5">
        <v>145</v>
      </c>
      <c r="CK773">
        <v>15.13413304</v>
      </c>
      <c r="CL773" s="5">
        <v>-0.21199999999999999</v>
      </c>
      <c r="CM773" s="5">
        <v>8</v>
      </c>
      <c r="CN773" s="5">
        <v>0.34</v>
      </c>
      <c r="CO773" s="5">
        <v>-0.315</v>
      </c>
      <c r="CP773" s="5">
        <v>1.4950000000000001</v>
      </c>
      <c r="CQ773" s="21">
        <f t="shared" si="1008"/>
        <v>8.4033613445378158E-2</v>
      </c>
      <c r="CR773" s="25">
        <f t="shared" si="1009"/>
        <v>0.91902834008097167</v>
      </c>
      <c r="CS773" s="22">
        <f t="shared" si="1010"/>
        <v>927.43170142550957</v>
      </c>
      <c r="CT773" s="21">
        <f t="shared" si="1011"/>
        <v>3.061953526349831E-3</v>
      </c>
      <c r="CU773" s="26">
        <f t="shared" si="1012"/>
        <v>2.5282851905694965</v>
      </c>
      <c r="CV773" s="27">
        <f t="shared" si="1013"/>
        <v>2.5282851905694965</v>
      </c>
      <c r="CW773" s="27">
        <f t="shared" si="1014"/>
        <v>30.086593767777003</v>
      </c>
      <c r="CX773" s="27">
        <f t="shared" si="1015"/>
        <v>31.224322103533279</v>
      </c>
      <c r="CY773" s="27">
        <f t="shared" si="1016"/>
        <v>59.414701978383157</v>
      </c>
      <c r="CZ773" s="27">
        <f t="shared" si="1017"/>
        <v>56.760002528285192</v>
      </c>
      <c r="DA773" s="28">
        <f t="shared" si="1018"/>
        <v>2.654699450097965</v>
      </c>
      <c r="DB773" s="5">
        <v>20</v>
      </c>
      <c r="DC773" s="5">
        <v>20</v>
      </c>
      <c r="DD773" s="22">
        <v>218</v>
      </c>
      <c r="DE773" s="22">
        <v>227</v>
      </c>
      <c r="DF773" s="22">
        <v>113</v>
      </c>
      <c r="DG773" s="22">
        <v>96</v>
      </c>
      <c r="DH773" s="22">
        <v>106</v>
      </c>
      <c r="DI773" s="22">
        <v>119</v>
      </c>
      <c r="DJ773" s="29">
        <f t="shared" si="1019"/>
        <v>-0.64120964081112675</v>
      </c>
      <c r="DK773" s="27">
        <f t="shared" si="1020"/>
        <v>2.2999560917473394</v>
      </c>
      <c r="DL773" s="27">
        <f t="shared" si="1021"/>
        <v>2.1745039412883935</v>
      </c>
      <c r="DM773" s="27">
        <f t="shared" si="1022"/>
        <v>30.819411629414351</v>
      </c>
      <c r="DN773" s="27">
        <f t="shared" si="1023"/>
        <v>28.979446756016475</v>
      </c>
      <c r="DO773" s="27">
        <f t="shared" si="1024"/>
        <v>59.129780249649777</v>
      </c>
      <c r="DP773" s="27">
        <f t="shared" si="1025"/>
        <v>55.700754803771929</v>
      </c>
      <c r="DQ773" s="30">
        <f t="shared" si="1026"/>
        <v>-0.7743259957798827</v>
      </c>
      <c r="DR773" s="5">
        <v>55</v>
      </c>
      <c r="DS773" s="5">
        <v>52</v>
      </c>
      <c r="DT773" s="5">
        <v>682</v>
      </c>
      <c r="DU773" s="5">
        <v>641</v>
      </c>
      <c r="DV773" s="5">
        <v>306</v>
      </c>
      <c r="DW773" s="5">
        <v>287</v>
      </c>
      <c r="DX773" s="5">
        <v>352</v>
      </c>
      <c r="DY773" s="5">
        <v>371</v>
      </c>
      <c r="DZ773" s="22">
        <v>3</v>
      </c>
      <c r="EA773" s="22">
        <v>4</v>
      </c>
      <c r="EB773" s="22">
        <f t="shared" si="1027"/>
        <v>1</v>
      </c>
      <c r="EC773" s="26">
        <f t="shared" si="1028"/>
        <v>0.37864179784737778</v>
      </c>
      <c r="ED773" s="27">
        <f t="shared" si="1029"/>
        <v>0.50485573046317034</v>
      </c>
      <c r="EE773" s="27">
        <f t="shared" si="1030"/>
        <v>0.12621393261579258</v>
      </c>
      <c r="EF773" s="6">
        <v>42.083333333299997</v>
      </c>
      <c r="EG773" s="6">
        <f t="shared" si="1031"/>
        <v>1.0790598290589744</v>
      </c>
      <c r="EH773" s="5">
        <v>1.08</v>
      </c>
      <c r="EI773" s="5">
        <v>3.58</v>
      </c>
      <c r="EJ773" s="21">
        <f t="shared" si="1032"/>
        <v>0.23175965665236054</v>
      </c>
      <c r="EK773" s="1">
        <v>1</v>
      </c>
      <c r="EL773" s="22">
        <v>0</v>
      </c>
      <c r="EM773" s="22">
        <v>0</v>
      </c>
      <c r="EN773" s="1">
        <v>0</v>
      </c>
      <c r="EO773" s="3">
        <f t="shared" si="1033"/>
        <v>1</v>
      </c>
      <c r="EP773" s="6">
        <f t="shared" si="1034"/>
        <v>1.425742574258555</v>
      </c>
      <c r="EQ773" s="3">
        <f t="shared" si="1035"/>
        <v>0</v>
      </c>
      <c r="ER773" s="20">
        <f t="shared" si="1036"/>
        <v>0.5</v>
      </c>
      <c r="ES773" s="20">
        <f t="shared" si="1037"/>
        <v>0</v>
      </c>
      <c r="ET773" s="20">
        <f t="shared" si="1038"/>
        <v>0.5</v>
      </c>
      <c r="EU773" s="3">
        <f t="shared" si="1039"/>
        <v>1</v>
      </c>
      <c r="EV773" s="1">
        <v>1</v>
      </c>
      <c r="EW773" s="1">
        <v>0</v>
      </c>
      <c r="EX773" s="20">
        <f t="shared" si="1040"/>
        <v>1</v>
      </c>
      <c r="EY773" s="5">
        <v>2</v>
      </c>
      <c r="EZ773" s="5">
        <v>0</v>
      </c>
      <c r="FA773" s="22">
        <v>24</v>
      </c>
      <c r="FB773" s="22">
        <v>8</v>
      </c>
      <c r="FC773" s="22">
        <v>14</v>
      </c>
      <c r="FD773" s="22">
        <v>4</v>
      </c>
      <c r="FE773" s="22">
        <v>2</v>
      </c>
      <c r="FF773" s="22">
        <v>20</v>
      </c>
      <c r="FG773" s="22">
        <v>1</v>
      </c>
      <c r="FH773" s="22">
        <v>0</v>
      </c>
      <c r="FI773" s="6">
        <v>0.05</v>
      </c>
      <c r="FJ773" s="6">
        <f t="shared" si="1041"/>
        <v>1.2820512820512821E-3</v>
      </c>
      <c r="FK773" s="5">
        <v>0</v>
      </c>
      <c r="FL773" s="5">
        <v>4.9800000000000004</v>
      </c>
      <c r="FM773" s="21">
        <f t="shared" si="1042"/>
        <v>0</v>
      </c>
      <c r="FN773" s="1">
        <v>0</v>
      </c>
      <c r="FO773" s="22">
        <v>0</v>
      </c>
      <c r="FP773" s="22">
        <v>0</v>
      </c>
      <c r="FQ773" s="1">
        <v>0</v>
      </c>
      <c r="FR773" s="1">
        <f t="shared" si="1043"/>
        <v>0</v>
      </c>
      <c r="FS773" s="3">
        <f t="shared" si="1044"/>
        <v>0</v>
      </c>
      <c r="FT773" s="3" t="str">
        <f t="shared" si="1045"/>
        <v xml:space="preserve"> </v>
      </c>
      <c r="FU773" s="1">
        <v>0</v>
      </c>
      <c r="FV773" s="1">
        <v>0</v>
      </c>
      <c r="FW773" s="20" t="str">
        <f t="shared" si="1046"/>
        <v xml:space="preserve"> </v>
      </c>
      <c r="FX773" s="5">
        <v>0</v>
      </c>
      <c r="FY773" s="5">
        <v>0</v>
      </c>
      <c r="FZ773" s="22">
        <v>0</v>
      </c>
      <c r="GA773" s="22">
        <v>0</v>
      </c>
      <c r="GB773" s="22">
        <v>0</v>
      </c>
      <c r="GC773" s="22">
        <v>0</v>
      </c>
      <c r="GD773" s="22">
        <v>0</v>
      </c>
      <c r="GE773" s="22">
        <v>0</v>
      </c>
      <c r="GF773" s="22">
        <v>0</v>
      </c>
      <c r="GG773" s="22">
        <v>0</v>
      </c>
      <c r="GH773" s="1">
        <v>22</v>
      </c>
      <c r="GI773" s="1">
        <v>2</v>
      </c>
      <c r="GJ773" s="1">
        <v>20</v>
      </c>
      <c r="GK773" s="1">
        <v>0</v>
      </c>
      <c r="GL773" s="1">
        <v>1</v>
      </c>
      <c r="GM773" s="1">
        <v>1</v>
      </c>
      <c r="GN773" s="31">
        <f t="shared" si="1047"/>
        <v>1</v>
      </c>
      <c r="GO773" s="1">
        <v>1</v>
      </c>
      <c r="GP773" s="1">
        <v>1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32" t="str">
        <f t="shared" si="1048"/>
        <v xml:space="preserve"> </v>
      </c>
      <c r="GW773" s="9">
        <f t="shared" si="1049"/>
        <v>4</v>
      </c>
      <c r="GX773" s="10">
        <v>1.3</v>
      </c>
      <c r="GY773" s="10">
        <v>0.60000000000000009</v>
      </c>
      <c r="GZ773" s="10">
        <v>1.9</v>
      </c>
      <c r="HA773" s="29">
        <f t="shared" si="1050"/>
        <v>4.8717948717948718E-2</v>
      </c>
      <c r="HB773" s="29">
        <f t="shared" si="1051"/>
        <v>0.22028276061961161</v>
      </c>
      <c r="HC773">
        <v>11.6</v>
      </c>
      <c r="HD773">
        <v>11</v>
      </c>
      <c r="HE773">
        <v>-0.60000000000000009</v>
      </c>
      <c r="HF773">
        <v>2.2000000000000002</v>
      </c>
      <c r="HG773">
        <v>1</v>
      </c>
      <c r="HH773">
        <v>0.5</v>
      </c>
      <c r="HI773">
        <v>3.8</v>
      </c>
      <c r="HJ773" s="11">
        <f t="shared" si="1052"/>
        <v>9.7435897435897437E-2</v>
      </c>
      <c r="HK773" s="11">
        <f t="shared" si="1053"/>
        <v>0.44056552123922321</v>
      </c>
      <c r="HL773">
        <v>99</v>
      </c>
      <c r="HM773">
        <v>0</v>
      </c>
      <c r="HN773">
        <v>0</v>
      </c>
      <c r="HQ773" s="33">
        <v>1750000</v>
      </c>
      <c r="HR773" s="33">
        <v>0</v>
      </c>
      <c r="HS773" s="30">
        <f t="shared" si="1054"/>
        <v>1.6048780487804875</v>
      </c>
    </row>
    <row r="774" spans="1:227" x14ac:dyDescent="0.2">
      <c r="A774" s="1">
        <v>7</v>
      </c>
      <c r="B774" s="2" t="s">
        <v>3424</v>
      </c>
      <c r="C774" s="2" t="s">
        <v>1135</v>
      </c>
      <c r="D774" s="2" t="s">
        <v>297</v>
      </c>
      <c r="E774" s="2" t="s">
        <v>240</v>
      </c>
      <c r="F774" s="2">
        <v>73</v>
      </c>
      <c r="G774" s="2">
        <v>193</v>
      </c>
      <c r="H774" s="2" t="s">
        <v>249</v>
      </c>
      <c r="J774" s="3">
        <v>24</v>
      </c>
      <c r="K774" s="5" t="s">
        <v>3425</v>
      </c>
      <c r="L774" s="5" t="s">
        <v>3426</v>
      </c>
      <c r="M774" s="5" t="s">
        <v>766</v>
      </c>
      <c r="N774" s="5" t="s">
        <v>278</v>
      </c>
      <c r="O774" s="2" t="s">
        <v>278</v>
      </c>
      <c r="P774" s="2" t="s">
        <v>314</v>
      </c>
      <c r="Q774" s="1">
        <v>48</v>
      </c>
      <c r="R774" s="1">
        <v>12</v>
      </c>
      <c r="S774" s="1">
        <v>17</v>
      </c>
      <c r="T774" s="1">
        <v>29</v>
      </c>
      <c r="U774" s="1">
        <v>6</v>
      </c>
      <c r="V774" s="1">
        <v>118</v>
      </c>
      <c r="W774" s="20">
        <f t="shared" si="976"/>
        <v>0.10169491525423729</v>
      </c>
      <c r="X774" s="6">
        <v>942.68333333329997</v>
      </c>
      <c r="Y774" s="6">
        <f t="shared" si="977"/>
        <v>19.639236111110417</v>
      </c>
      <c r="Z774" s="1">
        <v>1197</v>
      </c>
      <c r="AA774" s="6">
        <f t="shared" si="978"/>
        <v>24.9375</v>
      </c>
      <c r="AB774" s="8">
        <f t="shared" si="979"/>
        <v>0.78753829016984123</v>
      </c>
      <c r="AC774" s="3">
        <f t="shared" si="980"/>
        <v>153.88087774294672</v>
      </c>
      <c r="AD774" s="8">
        <f t="shared" si="981"/>
        <v>9.7942249938054111</v>
      </c>
      <c r="AE774" s="20">
        <f t="shared" si="982"/>
        <v>0.3</v>
      </c>
      <c r="AF774" s="20">
        <f t="shared" si="983"/>
        <v>0.42499999999999999</v>
      </c>
      <c r="AG774" s="20">
        <f t="shared" si="984"/>
        <v>0.72499999999999998</v>
      </c>
      <c r="AH774" s="3">
        <f t="shared" si="985"/>
        <v>920</v>
      </c>
      <c r="AI774" s="3">
        <f t="shared" si="986"/>
        <v>451</v>
      </c>
      <c r="AJ774" s="3">
        <f t="shared" si="987"/>
        <v>469</v>
      </c>
      <c r="AK774" s="20">
        <f t="shared" si="988"/>
        <v>0.49021739130434783</v>
      </c>
      <c r="AL774" s="6">
        <v>31.8</v>
      </c>
      <c r="AM774" s="1">
        <v>30</v>
      </c>
      <c r="AN774" s="1">
        <v>20</v>
      </c>
      <c r="AO774" s="1">
        <v>47</v>
      </c>
      <c r="AP774" s="1">
        <v>27</v>
      </c>
      <c r="AQ774" s="1">
        <v>28</v>
      </c>
      <c r="AR774" s="6">
        <f t="shared" si="989"/>
        <v>1.9094429023532793</v>
      </c>
      <c r="AS774" s="6">
        <f t="shared" si="990"/>
        <v>1.2729619349021861</v>
      </c>
      <c r="AT774" s="6">
        <f t="shared" si="991"/>
        <v>2.9914605470201372</v>
      </c>
      <c r="AU774" s="6">
        <f t="shared" si="992"/>
        <v>1.7184986121179513</v>
      </c>
      <c r="AV774" s="6">
        <f t="shared" si="993"/>
        <v>1.7821467088630605</v>
      </c>
      <c r="AW774" s="1">
        <v>24</v>
      </c>
      <c r="AX774" s="1">
        <v>12</v>
      </c>
      <c r="AY774" s="1">
        <v>0</v>
      </c>
      <c r="AZ774" s="1">
        <v>0</v>
      </c>
      <c r="BA774" s="1">
        <v>0</v>
      </c>
      <c r="BB774" s="1">
        <v>0</v>
      </c>
      <c r="BC774" s="7">
        <f t="shared" si="975"/>
        <v>-0.20443888888888329</v>
      </c>
      <c r="BD774" s="6">
        <v>742.7</v>
      </c>
      <c r="BE774" s="6">
        <f t="shared" si="994"/>
        <v>15.472916666666668</v>
      </c>
      <c r="BF774" s="5">
        <v>14.84</v>
      </c>
      <c r="BG774" s="5">
        <v>33.07</v>
      </c>
      <c r="BH774" s="21">
        <f t="shared" si="995"/>
        <v>0.30974744312252139</v>
      </c>
      <c r="BI774" s="1">
        <v>9</v>
      </c>
      <c r="BJ774" s="22">
        <v>8</v>
      </c>
      <c r="BK774" s="22">
        <v>2</v>
      </c>
      <c r="BL774" s="1">
        <v>11</v>
      </c>
      <c r="BM774" s="1">
        <f t="shared" si="996"/>
        <v>20</v>
      </c>
      <c r="BN774" s="8">
        <f t="shared" si="997"/>
        <v>1.6157264036623131</v>
      </c>
      <c r="BO774" s="3">
        <f t="shared" si="998"/>
        <v>109.51724137931035</v>
      </c>
      <c r="BP774" s="20">
        <f t="shared" si="999"/>
        <v>0.31034482758620691</v>
      </c>
      <c r="BQ774" s="20">
        <f t="shared" si="1000"/>
        <v>0.37931034482758619</v>
      </c>
      <c r="BR774" s="20">
        <f t="shared" si="1001"/>
        <v>0.68965517241379315</v>
      </c>
      <c r="BS774" s="3">
        <f t="shared" si="1002"/>
        <v>671</v>
      </c>
      <c r="BT774" s="1">
        <v>340</v>
      </c>
      <c r="BU774" s="1">
        <v>331</v>
      </c>
      <c r="BV774" s="20">
        <f t="shared" si="1003"/>
        <v>0.50670640834575265</v>
      </c>
      <c r="BW774" s="5">
        <v>105</v>
      </c>
      <c r="BX774" s="5">
        <v>125</v>
      </c>
      <c r="BY774" s="21">
        <f t="shared" si="1004"/>
        <v>0.33625730994152048</v>
      </c>
      <c r="BZ774" s="5">
        <v>101</v>
      </c>
      <c r="CA774" s="5">
        <v>99</v>
      </c>
      <c r="CB774" s="23">
        <f t="shared" si="1005"/>
        <v>0.29239766081871343</v>
      </c>
      <c r="CC774" s="5">
        <v>134</v>
      </c>
      <c r="CD774" s="5">
        <v>120</v>
      </c>
      <c r="CE774" s="23">
        <f t="shared" si="1006"/>
        <v>0.37134502923976609</v>
      </c>
      <c r="CF774" s="23">
        <f t="shared" si="1007"/>
        <v>0.53488372093023251</v>
      </c>
      <c r="CG774" s="24">
        <v>6</v>
      </c>
      <c r="CH774" s="5">
        <v>288</v>
      </c>
      <c r="CI774" s="5">
        <v>261</v>
      </c>
      <c r="CJ774" s="5">
        <v>225</v>
      </c>
      <c r="CK774">
        <v>16.201470100000002</v>
      </c>
      <c r="CL774" s="5">
        <v>0.63100000000000001</v>
      </c>
      <c r="CM774" s="5">
        <v>3</v>
      </c>
      <c r="CN774" s="5">
        <v>-0.40600000000000003</v>
      </c>
      <c r="CO774" s="5">
        <v>0.98599999999999999</v>
      </c>
      <c r="CP774" s="5">
        <v>9.24</v>
      </c>
      <c r="CQ774" s="21">
        <f t="shared" si="1008"/>
        <v>7.3047858942065488E-2</v>
      </c>
      <c r="CR774" s="25">
        <f t="shared" si="1009"/>
        <v>0.94292803970223327</v>
      </c>
      <c r="CS774" s="22">
        <f t="shared" si="1010"/>
        <v>950.23282559643985</v>
      </c>
      <c r="CT774" s="21">
        <f t="shared" si="1011"/>
        <v>1.5975898644298756E-2</v>
      </c>
      <c r="CU774" s="26">
        <f t="shared" si="1012"/>
        <v>2.4427223719676552</v>
      </c>
      <c r="CV774" s="27">
        <f t="shared" si="1013"/>
        <v>1.9373315363881403</v>
      </c>
      <c r="CW774" s="27">
        <f t="shared" si="1014"/>
        <v>33.440026954177902</v>
      </c>
      <c r="CX774" s="27">
        <f t="shared" si="1015"/>
        <v>33.945417789757414</v>
      </c>
      <c r="CY774" s="27">
        <f t="shared" si="1016"/>
        <v>66.290431266846369</v>
      </c>
      <c r="CZ774" s="27">
        <f t="shared" si="1017"/>
        <v>59.046495956873322</v>
      </c>
      <c r="DA774" s="28">
        <f t="shared" si="1018"/>
        <v>7.2439353099730468</v>
      </c>
      <c r="DB774" s="5">
        <v>29</v>
      </c>
      <c r="DC774" s="5">
        <v>23</v>
      </c>
      <c r="DD774" s="22">
        <v>368</v>
      </c>
      <c r="DE774" s="22">
        <v>380</v>
      </c>
      <c r="DF774" s="22">
        <v>164</v>
      </c>
      <c r="DG774" s="22">
        <v>129</v>
      </c>
      <c r="DH774" s="22">
        <v>169</v>
      </c>
      <c r="DI774" s="22">
        <v>226</v>
      </c>
      <c r="DJ774" s="29">
        <f t="shared" si="1019"/>
        <v>-3.3292739923525332</v>
      </c>
      <c r="DK774" s="27">
        <f t="shared" si="1020"/>
        <v>1.9655276685817962</v>
      </c>
      <c r="DL774" s="27">
        <f t="shared" si="1021"/>
        <v>2.0411248866041727</v>
      </c>
      <c r="DM774" s="27">
        <f t="shared" si="1022"/>
        <v>32.166616268521317</v>
      </c>
      <c r="DN774" s="27">
        <f t="shared" si="1023"/>
        <v>28.159963713335348</v>
      </c>
      <c r="DO774" s="27">
        <f t="shared" si="1024"/>
        <v>60.553371635923796</v>
      </c>
      <c r="DP774" s="27">
        <f t="shared" si="1025"/>
        <v>51.557302691260958</v>
      </c>
      <c r="DQ774" s="30">
        <f t="shared" si="1026"/>
        <v>-1.7521336346897911</v>
      </c>
      <c r="DR774" s="5">
        <v>52</v>
      </c>
      <c r="DS774" s="5">
        <v>54</v>
      </c>
      <c r="DT774" s="5">
        <v>799</v>
      </c>
      <c r="DU774" s="5">
        <v>691</v>
      </c>
      <c r="DV774" s="5">
        <v>325</v>
      </c>
      <c r="DW774" s="5">
        <v>283</v>
      </c>
      <c r="DX774" s="5">
        <v>336</v>
      </c>
      <c r="DY774" s="5">
        <v>426</v>
      </c>
      <c r="DZ774" s="22">
        <v>5</v>
      </c>
      <c r="EA774" s="22">
        <v>9</v>
      </c>
      <c r="EB774" s="22">
        <f t="shared" si="1027"/>
        <v>4</v>
      </c>
      <c r="EC774" s="26">
        <f t="shared" si="1028"/>
        <v>0.40393160091557828</v>
      </c>
      <c r="ED774" s="27">
        <f t="shared" si="1029"/>
        <v>0.72707688164804085</v>
      </c>
      <c r="EE774" s="27">
        <f t="shared" si="1030"/>
        <v>0.32314528073246263</v>
      </c>
      <c r="EF774" s="6">
        <v>131.21666666670001</v>
      </c>
      <c r="EG774" s="6">
        <f t="shared" si="1031"/>
        <v>2.73368055555625</v>
      </c>
      <c r="EH774" s="5">
        <v>2.62</v>
      </c>
      <c r="EI774" s="5">
        <v>2.4900000000000002</v>
      </c>
      <c r="EJ774" s="21">
        <f t="shared" si="1032"/>
        <v>0.51272015655577297</v>
      </c>
      <c r="EK774" s="1">
        <v>3</v>
      </c>
      <c r="EL774" s="22">
        <v>4</v>
      </c>
      <c r="EM774" s="22">
        <v>2</v>
      </c>
      <c r="EN774" s="1">
        <v>6</v>
      </c>
      <c r="EO774" s="3">
        <f t="shared" si="1033"/>
        <v>9</v>
      </c>
      <c r="EP774" s="6">
        <f t="shared" si="1034"/>
        <v>4.1153308776821751</v>
      </c>
      <c r="EQ774" s="3">
        <f t="shared" si="1035"/>
        <v>44.36363636363636</v>
      </c>
      <c r="ER774" s="20">
        <f t="shared" si="1036"/>
        <v>0.27272727272727271</v>
      </c>
      <c r="ES774" s="20">
        <f t="shared" si="1037"/>
        <v>0.54545454545454541</v>
      </c>
      <c r="ET774" s="20">
        <f t="shared" si="1038"/>
        <v>0.81818181818181812</v>
      </c>
      <c r="EU774" s="3">
        <f t="shared" si="1039"/>
        <v>141</v>
      </c>
      <c r="EV774" s="1">
        <v>57</v>
      </c>
      <c r="EW774" s="1">
        <v>84</v>
      </c>
      <c r="EX774" s="20">
        <f t="shared" si="1040"/>
        <v>0.40425531914893614</v>
      </c>
      <c r="EY774" s="5">
        <v>11</v>
      </c>
      <c r="EZ774" s="5">
        <v>0</v>
      </c>
      <c r="FA774" s="22">
        <v>111</v>
      </c>
      <c r="FB774" s="22">
        <v>16</v>
      </c>
      <c r="FC774" s="22">
        <v>36</v>
      </c>
      <c r="FD774" s="22">
        <v>4</v>
      </c>
      <c r="FE774" s="22">
        <v>3</v>
      </c>
      <c r="FF774" s="22">
        <v>70</v>
      </c>
      <c r="FG774" s="22">
        <v>1</v>
      </c>
      <c r="FH774" s="22">
        <v>0</v>
      </c>
      <c r="FI774" s="6">
        <v>68.766666666700004</v>
      </c>
      <c r="FJ774" s="6">
        <f t="shared" si="1041"/>
        <v>1.4326388888895834</v>
      </c>
      <c r="FK774" s="5">
        <v>1.43</v>
      </c>
      <c r="FL774" s="5">
        <v>4.28</v>
      </c>
      <c r="FM774" s="21">
        <f t="shared" si="1042"/>
        <v>0.25043782837127843</v>
      </c>
      <c r="FN774" s="1">
        <v>0</v>
      </c>
      <c r="FO774" s="22">
        <v>0</v>
      </c>
      <c r="FP774" s="22">
        <v>0</v>
      </c>
      <c r="FQ774" s="1">
        <v>0</v>
      </c>
      <c r="FR774" s="1">
        <f t="shared" si="1043"/>
        <v>0</v>
      </c>
      <c r="FS774" s="3">
        <f t="shared" si="1044"/>
        <v>0</v>
      </c>
      <c r="FT774" s="3">
        <f t="shared" si="1045"/>
        <v>108</v>
      </c>
      <c r="FU774" s="1">
        <v>54</v>
      </c>
      <c r="FV774" s="1">
        <v>54</v>
      </c>
      <c r="FW774" s="20">
        <f t="shared" si="1046"/>
        <v>0.5</v>
      </c>
      <c r="FX774" s="5">
        <v>0</v>
      </c>
      <c r="FY774" s="5">
        <v>7</v>
      </c>
      <c r="FZ774" s="22">
        <v>14</v>
      </c>
      <c r="GA774" s="22">
        <v>69</v>
      </c>
      <c r="GB774" s="22">
        <v>1</v>
      </c>
      <c r="GC774" s="22">
        <v>16</v>
      </c>
      <c r="GD774" s="22">
        <v>17</v>
      </c>
      <c r="GE774" s="22">
        <v>5</v>
      </c>
      <c r="GF774" s="22">
        <v>2</v>
      </c>
      <c r="GG774" s="22">
        <v>0</v>
      </c>
      <c r="GH774" s="1">
        <v>42</v>
      </c>
      <c r="GI774" s="1">
        <v>12</v>
      </c>
      <c r="GJ774" s="1">
        <v>31</v>
      </c>
      <c r="GK774" s="1">
        <v>7</v>
      </c>
      <c r="GL774" s="1">
        <v>6</v>
      </c>
      <c r="GM774" s="1">
        <v>2</v>
      </c>
      <c r="GN774" s="31">
        <f t="shared" si="1047"/>
        <v>0.33333333333333331</v>
      </c>
      <c r="GO774" s="1">
        <v>0</v>
      </c>
      <c r="GP774" s="1">
        <v>2</v>
      </c>
      <c r="GQ774" s="1">
        <v>1</v>
      </c>
      <c r="GR774" s="1">
        <v>2</v>
      </c>
      <c r="GS774" s="1">
        <v>2</v>
      </c>
      <c r="GT774" s="1">
        <v>0</v>
      </c>
      <c r="GU774" s="1">
        <v>0</v>
      </c>
      <c r="GV774" s="32" t="str">
        <f t="shared" si="1048"/>
        <v xml:space="preserve"> </v>
      </c>
      <c r="GW774" s="9">
        <f t="shared" si="1049"/>
        <v>6</v>
      </c>
      <c r="GX774" s="10">
        <v>1.9</v>
      </c>
      <c r="GY774" s="10">
        <v>1.5</v>
      </c>
      <c r="GZ774" s="10">
        <v>3.4</v>
      </c>
      <c r="HA774" s="29">
        <f t="shared" si="1050"/>
        <v>7.0833333333333331E-2</v>
      </c>
      <c r="HB774" s="29">
        <f t="shared" si="1051"/>
        <v>0.21640352893337161</v>
      </c>
      <c r="HC774">
        <v>19.399999999999999</v>
      </c>
      <c r="HD774">
        <v>19.3</v>
      </c>
      <c r="HE774">
        <v>2.6</v>
      </c>
      <c r="HF774">
        <v>3.1</v>
      </c>
      <c r="HG774">
        <v>2.8</v>
      </c>
      <c r="HH774">
        <v>-0.1</v>
      </c>
      <c r="HI774">
        <v>5.8</v>
      </c>
      <c r="HJ774" s="11">
        <f t="shared" si="1052"/>
        <v>0.12083333333333333</v>
      </c>
      <c r="HK774" s="11">
        <f t="shared" si="1053"/>
        <v>0.36915896112163393</v>
      </c>
      <c r="HL774">
        <v>99</v>
      </c>
      <c r="HM774">
        <v>0</v>
      </c>
      <c r="HN774">
        <v>0</v>
      </c>
      <c r="HQ774" s="33">
        <v>1400000</v>
      </c>
      <c r="HR774" s="33">
        <v>0</v>
      </c>
      <c r="HS774" s="30">
        <f t="shared" si="1054"/>
        <v>4.2195121951219505</v>
      </c>
    </row>
    <row r="775" spans="1:227" x14ac:dyDescent="0.2">
      <c r="A775" s="1">
        <v>42</v>
      </c>
      <c r="B775" s="2" t="s">
        <v>3427</v>
      </c>
      <c r="C775" s="2" t="s">
        <v>698</v>
      </c>
      <c r="D775" s="2" t="s">
        <v>429</v>
      </c>
      <c r="E775" s="2" t="s">
        <v>240</v>
      </c>
      <c r="F775" s="2">
        <v>70</v>
      </c>
      <c r="G775" s="2">
        <v>192</v>
      </c>
      <c r="H775" s="2" t="s">
        <v>231</v>
      </c>
      <c r="J775" s="3">
        <v>24</v>
      </c>
      <c r="K775" s="5" t="s">
        <v>3428</v>
      </c>
      <c r="L775" s="5" t="s">
        <v>3429</v>
      </c>
      <c r="M775" s="5" t="s">
        <v>3430</v>
      </c>
      <c r="N775" s="5" t="s">
        <v>320</v>
      </c>
      <c r="O775" s="2" t="s">
        <v>320</v>
      </c>
      <c r="P775" s="2" t="s">
        <v>314</v>
      </c>
      <c r="Q775" s="1">
        <v>21</v>
      </c>
      <c r="R775" s="1">
        <v>1</v>
      </c>
      <c r="S775" s="1">
        <v>3</v>
      </c>
      <c r="T775" s="1">
        <v>4</v>
      </c>
      <c r="U775" s="1">
        <v>-3</v>
      </c>
      <c r="V775" s="1">
        <v>19</v>
      </c>
      <c r="W775" s="20">
        <f t="shared" si="976"/>
        <v>5.2631578947368418E-2</v>
      </c>
      <c r="X775" s="6">
        <v>217.4</v>
      </c>
      <c r="Y775" s="6">
        <f t="shared" si="977"/>
        <v>10.352380952380953</v>
      </c>
      <c r="Z775" s="1">
        <v>320</v>
      </c>
      <c r="AA775" s="6">
        <f t="shared" si="978"/>
        <v>15.238095238095237</v>
      </c>
      <c r="AB775" s="8">
        <f t="shared" si="979"/>
        <v>0.67937500000000006</v>
      </c>
      <c r="AC775" s="3">
        <f t="shared" si="980"/>
        <v>24.333333333333336</v>
      </c>
      <c r="AD775" s="8">
        <f t="shared" si="981"/>
        <v>6.7157313707451713</v>
      </c>
      <c r="AE775" s="20">
        <f t="shared" si="982"/>
        <v>0.16666666666666666</v>
      </c>
      <c r="AF775" s="20">
        <f t="shared" si="983"/>
        <v>0.5</v>
      </c>
      <c r="AG775" s="20">
        <f t="shared" si="984"/>
        <v>0.66666666666666663</v>
      </c>
      <c r="AH775" s="3">
        <f t="shared" si="985"/>
        <v>15</v>
      </c>
      <c r="AI775" s="3">
        <f t="shared" si="986"/>
        <v>5</v>
      </c>
      <c r="AJ775" s="3">
        <f t="shared" si="987"/>
        <v>10</v>
      </c>
      <c r="AK775" s="20">
        <f t="shared" si="988"/>
        <v>0.33333333333333331</v>
      </c>
      <c r="AL775" s="6">
        <v>1.1000000000000001</v>
      </c>
      <c r="AM775" s="1">
        <v>24</v>
      </c>
      <c r="AN775" s="1">
        <v>2</v>
      </c>
      <c r="AO775" s="1">
        <v>13</v>
      </c>
      <c r="AP775" s="1">
        <v>4</v>
      </c>
      <c r="AQ775" s="1">
        <v>5</v>
      </c>
      <c r="AR775" s="6">
        <f t="shared" si="989"/>
        <v>6.6237350505979764</v>
      </c>
      <c r="AS775" s="6">
        <f t="shared" si="990"/>
        <v>0.55197792088316466</v>
      </c>
      <c r="AT775" s="6">
        <f t="shared" si="991"/>
        <v>3.5878564857405704</v>
      </c>
      <c r="AU775" s="6">
        <f t="shared" si="992"/>
        <v>1.1039558417663293</v>
      </c>
      <c r="AV775" s="6">
        <f t="shared" si="993"/>
        <v>1.3799448022079117</v>
      </c>
      <c r="AW775" s="1">
        <v>4</v>
      </c>
      <c r="AX775" s="1">
        <v>2</v>
      </c>
      <c r="AY775" s="1">
        <v>0</v>
      </c>
      <c r="AZ775" s="1">
        <v>0</v>
      </c>
      <c r="BA775" s="1">
        <v>0</v>
      </c>
      <c r="BB775" s="1">
        <v>0</v>
      </c>
      <c r="BC775" s="7">
        <f t="shared" si="975"/>
        <v>1.6042888888889</v>
      </c>
      <c r="BD775" s="6">
        <v>189.51666666669999</v>
      </c>
      <c r="BE775" s="6">
        <f t="shared" si="994"/>
        <v>9.0246031746047617</v>
      </c>
      <c r="BF775" s="5">
        <v>8.9700000000000006</v>
      </c>
      <c r="BG775" s="5">
        <v>39.4</v>
      </c>
      <c r="BH775" s="21">
        <f t="shared" si="995"/>
        <v>0.18544552408517678</v>
      </c>
      <c r="BI775" s="1">
        <v>1</v>
      </c>
      <c r="BJ775" s="22">
        <v>2</v>
      </c>
      <c r="BK775" s="22">
        <v>1</v>
      </c>
      <c r="BL775" s="1">
        <v>3</v>
      </c>
      <c r="BM775" s="1">
        <f t="shared" si="996"/>
        <v>4</v>
      </c>
      <c r="BN775" s="8">
        <f t="shared" si="997"/>
        <v>1.2663793861575472</v>
      </c>
      <c r="BO775" s="3">
        <f t="shared" si="998"/>
        <v>24.333333333333336</v>
      </c>
      <c r="BP775" s="20">
        <f t="shared" si="999"/>
        <v>0.16666666666666666</v>
      </c>
      <c r="BQ775" s="20">
        <f t="shared" si="1000"/>
        <v>0.5</v>
      </c>
      <c r="BR775" s="20">
        <f t="shared" si="1001"/>
        <v>0.66666666666666663</v>
      </c>
      <c r="BS775" s="3">
        <f t="shared" si="1002"/>
        <v>12</v>
      </c>
      <c r="BT775" s="1">
        <v>5</v>
      </c>
      <c r="BU775" s="1">
        <v>7</v>
      </c>
      <c r="BV775" s="20">
        <f t="shared" si="1003"/>
        <v>0.41666666666666669</v>
      </c>
      <c r="BW775" s="5">
        <v>32</v>
      </c>
      <c r="BX775" s="5">
        <v>18</v>
      </c>
      <c r="BY775" s="21">
        <f t="shared" si="1004"/>
        <v>0.2824858757062147</v>
      </c>
      <c r="BZ775" s="5">
        <v>18</v>
      </c>
      <c r="CA775" s="5">
        <v>28</v>
      </c>
      <c r="CB775" s="23">
        <f t="shared" si="1005"/>
        <v>0.25988700564971751</v>
      </c>
      <c r="CC775" s="5">
        <v>44</v>
      </c>
      <c r="CD775" s="5">
        <v>37</v>
      </c>
      <c r="CE775" s="23">
        <f t="shared" si="1006"/>
        <v>0.4576271186440678</v>
      </c>
      <c r="CF775" s="23">
        <f t="shared" si="1007"/>
        <v>0.52083333333333337</v>
      </c>
      <c r="CG775" s="24">
        <v>9</v>
      </c>
      <c r="CH775" s="5">
        <v>72</v>
      </c>
      <c r="CI775" s="5">
        <v>74</v>
      </c>
      <c r="CJ775" s="5">
        <v>55</v>
      </c>
      <c r="CK775">
        <v>15.265887129999999</v>
      </c>
      <c r="CL775" s="5">
        <v>0.39400000000000002</v>
      </c>
      <c r="CM775" s="5">
        <v>3</v>
      </c>
      <c r="CN775" s="5">
        <v>-0.36899999999999999</v>
      </c>
      <c r="CO775" s="5">
        <v>-0.28600000000000003</v>
      </c>
      <c r="CP775" s="5">
        <v>-5.2880000000000003</v>
      </c>
      <c r="CQ775" s="21">
        <f t="shared" si="1008"/>
        <v>8.2191780821917804E-2</v>
      </c>
      <c r="CR775" s="25">
        <f t="shared" si="1009"/>
        <v>0.90476190476190477</v>
      </c>
      <c r="CS775" s="22">
        <f t="shared" si="1010"/>
        <v>912.98108284409659</v>
      </c>
      <c r="CT775" s="21">
        <f t="shared" si="1011"/>
        <v>-1.3046314416177429E-2</v>
      </c>
      <c r="CU775" s="26">
        <f t="shared" si="1012"/>
        <v>1.9111323459149545</v>
      </c>
      <c r="CV775" s="27">
        <f t="shared" si="1013"/>
        <v>2.5481764612199393</v>
      </c>
      <c r="CW775" s="27">
        <f t="shared" si="1014"/>
        <v>23.252110208631947</v>
      </c>
      <c r="CX775" s="27">
        <f t="shared" si="1015"/>
        <v>26.755852842809364</v>
      </c>
      <c r="CY775" s="27">
        <f t="shared" si="1016"/>
        <v>48.733874820831346</v>
      </c>
      <c r="CZ775" s="27">
        <f t="shared" si="1017"/>
        <v>53.511705685618729</v>
      </c>
      <c r="DA775" s="28">
        <f t="shared" si="1018"/>
        <v>-4.7778308647873828</v>
      </c>
      <c r="DB775" s="5">
        <v>6</v>
      </c>
      <c r="DC775" s="5">
        <v>8</v>
      </c>
      <c r="DD775" s="22">
        <v>67</v>
      </c>
      <c r="DE775" s="22">
        <v>76</v>
      </c>
      <c r="DF775" s="22">
        <v>41</v>
      </c>
      <c r="DG775" s="22">
        <v>44</v>
      </c>
      <c r="DH775" s="22">
        <v>40</v>
      </c>
      <c r="DI775" s="22">
        <v>39</v>
      </c>
      <c r="DJ775" s="29">
        <f t="shared" si="1019"/>
        <v>-0.44883086478738221</v>
      </c>
      <c r="DK775" s="27">
        <f t="shared" si="1020"/>
        <v>3.4807831762146484</v>
      </c>
      <c r="DL775" s="27">
        <f t="shared" si="1021"/>
        <v>2.4655547498187094</v>
      </c>
      <c r="DM775" s="27">
        <f t="shared" si="1022"/>
        <v>31.544597534445252</v>
      </c>
      <c r="DN775" s="27">
        <f t="shared" si="1023"/>
        <v>29.441624365482234</v>
      </c>
      <c r="DO775" s="27">
        <f t="shared" si="1024"/>
        <v>53.589557650471363</v>
      </c>
      <c r="DP775" s="27">
        <f t="shared" si="1025"/>
        <v>57.360406091370564</v>
      </c>
      <c r="DQ775" s="30">
        <f t="shared" si="1026"/>
        <v>-1.0069824238881822</v>
      </c>
      <c r="DR775" s="5">
        <v>48</v>
      </c>
      <c r="DS775" s="5">
        <v>34</v>
      </c>
      <c r="DT775" s="5">
        <v>387</v>
      </c>
      <c r="DU775" s="5">
        <v>372</v>
      </c>
      <c r="DV775" s="5">
        <v>137</v>
      </c>
      <c r="DW775" s="5">
        <v>188</v>
      </c>
      <c r="DX775" s="5">
        <v>197</v>
      </c>
      <c r="DY775" s="5">
        <v>167</v>
      </c>
      <c r="DZ775" s="22">
        <v>1</v>
      </c>
      <c r="EA775" s="22">
        <v>3</v>
      </c>
      <c r="EB775" s="22">
        <f t="shared" si="1027"/>
        <v>2</v>
      </c>
      <c r="EC775" s="26">
        <f t="shared" si="1028"/>
        <v>0.3165948465393868</v>
      </c>
      <c r="ED775" s="27">
        <f t="shared" si="1029"/>
        <v>0.94978453961816023</v>
      </c>
      <c r="EE775" s="27">
        <f t="shared" si="1030"/>
        <v>0.6331896930787736</v>
      </c>
      <c r="EF775" s="6">
        <v>2.7</v>
      </c>
      <c r="EG775" s="6">
        <f t="shared" si="1031"/>
        <v>0.12857142857142859</v>
      </c>
      <c r="EH775" s="5">
        <v>0.13</v>
      </c>
      <c r="EI775" s="5">
        <v>5</v>
      </c>
      <c r="EJ775" s="21">
        <f t="shared" si="1032"/>
        <v>2.5341130604288501E-2</v>
      </c>
      <c r="EK775" s="1">
        <v>0</v>
      </c>
      <c r="EL775" s="22">
        <v>0</v>
      </c>
      <c r="EM775" s="22">
        <v>0</v>
      </c>
      <c r="EN775" s="1">
        <v>0</v>
      </c>
      <c r="EO775" s="3">
        <f t="shared" si="1033"/>
        <v>0</v>
      </c>
      <c r="EP775" s="6">
        <f t="shared" si="1034"/>
        <v>0</v>
      </c>
      <c r="EQ775" s="3">
        <f t="shared" si="1035"/>
        <v>0</v>
      </c>
      <c r="ER775" s="20">
        <f t="shared" si="1036"/>
        <v>0</v>
      </c>
      <c r="ES775" s="20">
        <f t="shared" si="1037"/>
        <v>0</v>
      </c>
      <c r="ET775" s="20">
        <f t="shared" si="1038"/>
        <v>0</v>
      </c>
      <c r="EU775" s="3" t="str">
        <f t="shared" si="1039"/>
        <v xml:space="preserve"> </v>
      </c>
      <c r="EV775" s="1">
        <v>0</v>
      </c>
      <c r="EW775" s="1">
        <v>0</v>
      </c>
      <c r="EX775" s="20" t="str">
        <f t="shared" si="1040"/>
        <v xml:space="preserve"> </v>
      </c>
      <c r="EY775" s="5">
        <v>0</v>
      </c>
      <c r="EZ775" s="5">
        <v>1</v>
      </c>
      <c r="FA775" s="22">
        <v>0</v>
      </c>
      <c r="FB775" s="22">
        <v>0</v>
      </c>
      <c r="FC775" s="22">
        <v>0</v>
      </c>
      <c r="FD775" s="22">
        <v>0</v>
      </c>
      <c r="FE775" s="22">
        <v>0</v>
      </c>
      <c r="FF775" s="22">
        <v>1</v>
      </c>
      <c r="FG775" s="22">
        <v>0</v>
      </c>
      <c r="FH775" s="22">
        <v>0</v>
      </c>
      <c r="FI775" s="6">
        <v>25.183333333299998</v>
      </c>
      <c r="FJ775" s="6">
        <f t="shared" si="1041"/>
        <v>1.1992063492047618</v>
      </c>
      <c r="FK775" s="5">
        <v>1.2</v>
      </c>
      <c r="FL775" s="5">
        <v>4.3499999999999996</v>
      </c>
      <c r="FM775" s="21">
        <f t="shared" si="1042"/>
        <v>0.21621621621621623</v>
      </c>
      <c r="FN775" s="1">
        <v>0</v>
      </c>
      <c r="FO775" s="22">
        <v>0</v>
      </c>
      <c r="FP775" s="22">
        <v>0</v>
      </c>
      <c r="FQ775" s="1">
        <v>0</v>
      </c>
      <c r="FR775" s="1">
        <f t="shared" si="1043"/>
        <v>0</v>
      </c>
      <c r="FS775" s="3">
        <f t="shared" si="1044"/>
        <v>0</v>
      </c>
      <c r="FT775" s="3">
        <f t="shared" si="1045"/>
        <v>3</v>
      </c>
      <c r="FU775" s="1">
        <v>0</v>
      </c>
      <c r="FV775" s="1">
        <v>3</v>
      </c>
      <c r="FW775" s="20">
        <f t="shared" si="1046"/>
        <v>0</v>
      </c>
      <c r="FX775" s="5">
        <v>0</v>
      </c>
      <c r="FY775" s="5">
        <v>1</v>
      </c>
      <c r="FZ775" s="22">
        <v>7</v>
      </c>
      <c r="GA775" s="22">
        <v>17</v>
      </c>
      <c r="GB775" s="22">
        <v>2</v>
      </c>
      <c r="GC775" s="22">
        <v>12</v>
      </c>
      <c r="GD775" s="22">
        <v>10</v>
      </c>
      <c r="GE775" s="22">
        <v>0</v>
      </c>
      <c r="GF775" s="22">
        <v>0</v>
      </c>
      <c r="GG775" s="22">
        <v>0</v>
      </c>
      <c r="GH775" s="1">
        <v>6</v>
      </c>
      <c r="GI775" s="1">
        <v>0</v>
      </c>
      <c r="GJ775" s="1">
        <v>10</v>
      </c>
      <c r="GK775" s="1">
        <v>1</v>
      </c>
      <c r="GN775" s="31" t="str">
        <f t="shared" si="1047"/>
        <v xml:space="preserve"> 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32" t="str">
        <f t="shared" si="1048"/>
        <v xml:space="preserve"> </v>
      </c>
      <c r="GW775" s="9">
        <f t="shared" si="1049"/>
        <v>3</v>
      </c>
      <c r="GX775" s="10">
        <v>-0.1</v>
      </c>
      <c r="GY775" s="10">
        <v>0</v>
      </c>
      <c r="GZ775" s="10">
        <v>0</v>
      </c>
      <c r="HA775" s="29">
        <f t="shared" si="1050"/>
        <v>0</v>
      </c>
      <c r="HB775" s="29">
        <f t="shared" si="1051"/>
        <v>0</v>
      </c>
      <c r="HC775">
        <v>3.6</v>
      </c>
      <c r="HD775">
        <v>3.8</v>
      </c>
      <c r="HE775">
        <v>-3.1</v>
      </c>
      <c r="HF775">
        <v>-0.1</v>
      </c>
      <c r="HG775">
        <v>0.1</v>
      </c>
      <c r="HH775">
        <v>0</v>
      </c>
      <c r="HI775">
        <v>0</v>
      </c>
      <c r="HJ775" s="11">
        <f t="shared" si="1052"/>
        <v>0</v>
      </c>
      <c r="HK775" s="11">
        <f t="shared" si="1053"/>
        <v>0</v>
      </c>
      <c r="HL775">
        <v>63</v>
      </c>
      <c r="HM775">
        <v>0</v>
      </c>
      <c r="HN775">
        <v>0</v>
      </c>
      <c r="HQ775" s="33">
        <v>381818</v>
      </c>
      <c r="HR775" s="33">
        <v>0</v>
      </c>
      <c r="HS775" s="30">
        <f t="shared" si="1054"/>
        <v>-0.11175134368070955</v>
      </c>
    </row>
    <row r="776" spans="1:227" x14ac:dyDescent="0.2">
      <c r="A776" s="1">
        <v>51</v>
      </c>
      <c r="B776" s="2" t="s">
        <v>3431</v>
      </c>
      <c r="C776" s="2" t="s">
        <v>3432</v>
      </c>
      <c r="E776" s="2" t="s">
        <v>323</v>
      </c>
      <c r="F776" s="2">
        <v>74</v>
      </c>
      <c r="G776" s="2">
        <v>216</v>
      </c>
      <c r="H776" s="2" t="s">
        <v>231</v>
      </c>
      <c r="J776" s="3">
        <v>30</v>
      </c>
      <c r="K776" s="5" t="s">
        <v>3433</v>
      </c>
      <c r="L776" s="5" t="s">
        <v>3434</v>
      </c>
      <c r="M776" s="5" t="s">
        <v>3435</v>
      </c>
      <c r="N776" s="5" t="s">
        <v>327</v>
      </c>
      <c r="O776" s="2" t="s">
        <v>327</v>
      </c>
      <c r="P776" s="2" t="s">
        <v>271</v>
      </c>
      <c r="Q776" s="1">
        <v>48</v>
      </c>
      <c r="R776" s="1">
        <v>4</v>
      </c>
      <c r="S776" s="1">
        <v>18</v>
      </c>
      <c r="T776" s="1">
        <v>22</v>
      </c>
      <c r="U776" s="1">
        <v>9</v>
      </c>
      <c r="V776" s="1">
        <v>56</v>
      </c>
      <c r="W776" s="20">
        <f t="shared" si="976"/>
        <v>7.1428571428571425E-2</v>
      </c>
      <c r="X776" s="6">
        <v>1156.5833333333001</v>
      </c>
      <c r="Y776" s="6">
        <f t="shared" si="977"/>
        <v>24.095486111110418</v>
      </c>
      <c r="Z776" s="1">
        <v>1302</v>
      </c>
      <c r="AA776" s="6">
        <f t="shared" si="978"/>
        <v>27.125</v>
      </c>
      <c r="AB776" s="8">
        <f t="shared" si="979"/>
        <v>0.88831285202250387</v>
      </c>
      <c r="AC776" s="3">
        <f t="shared" si="980"/>
        <v>104.91891891891892</v>
      </c>
      <c r="AD776" s="8">
        <f t="shared" si="981"/>
        <v>5.4428720816790683</v>
      </c>
      <c r="AE776" s="20">
        <f t="shared" si="982"/>
        <v>8.8888888888888892E-2</v>
      </c>
      <c r="AF776" s="20">
        <f t="shared" si="983"/>
        <v>0.4</v>
      </c>
      <c r="AG776" s="20">
        <f t="shared" si="984"/>
        <v>0.48888888888888893</v>
      </c>
      <c r="AH776" s="3" t="e">
        <f t="shared" si="985"/>
        <v>#VALUE!</v>
      </c>
      <c r="AI776" s="3" t="str">
        <f t="shared" si="986"/>
        <v xml:space="preserve"> </v>
      </c>
      <c r="AJ776" s="3" t="str">
        <f t="shared" si="987"/>
        <v xml:space="preserve"> </v>
      </c>
      <c r="AK776" s="20" t="e">
        <f t="shared" si="988"/>
        <v>#VALUE!</v>
      </c>
      <c r="AL776" s="6">
        <v>0</v>
      </c>
      <c r="AM776" s="1">
        <v>58</v>
      </c>
      <c r="AN776" s="1">
        <v>58</v>
      </c>
      <c r="AO776" s="1">
        <v>31</v>
      </c>
      <c r="AP776" s="1">
        <v>19</v>
      </c>
      <c r="AQ776" s="1">
        <v>9</v>
      </c>
      <c r="AR776" s="6">
        <f t="shared" si="989"/>
        <v>3.0088623099647815</v>
      </c>
      <c r="AS776" s="6">
        <f t="shared" si="990"/>
        <v>3.0088623099647815</v>
      </c>
      <c r="AT776" s="6">
        <f t="shared" si="991"/>
        <v>1.6081850277397971</v>
      </c>
      <c r="AU776" s="6">
        <f t="shared" si="992"/>
        <v>0.98566179119535935</v>
      </c>
      <c r="AV776" s="6">
        <f t="shared" si="993"/>
        <v>0.46689242740832815</v>
      </c>
      <c r="AW776" s="1">
        <v>28</v>
      </c>
      <c r="AX776" s="1">
        <v>14</v>
      </c>
      <c r="AY776" s="1">
        <v>0</v>
      </c>
      <c r="AZ776" s="1">
        <v>0</v>
      </c>
      <c r="BA776" s="1">
        <v>0</v>
      </c>
      <c r="BB776" s="1">
        <v>0</v>
      </c>
      <c r="BC776" s="7">
        <f>(EA776+FH776+GG776)-(DZ776+FG776+GF776)-((BD776/60)*(-0.29)+(EF776/60)*0.11+(FI776/60)*(-0.33))</f>
        <v>-2.2149472222223832</v>
      </c>
      <c r="BD776" s="6">
        <v>901.78333333329999</v>
      </c>
      <c r="BE776" s="6">
        <f t="shared" si="994"/>
        <v>18.787152777777084</v>
      </c>
      <c r="BF776" s="5">
        <v>17.59</v>
      </c>
      <c r="BG776" s="5">
        <v>30.71</v>
      </c>
      <c r="BH776" s="21">
        <f t="shared" si="995"/>
        <v>0.36418219461697726</v>
      </c>
      <c r="BI776" s="1">
        <v>4</v>
      </c>
      <c r="BJ776" s="22">
        <v>7</v>
      </c>
      <c r="BK776" s="22">
        <v>3</v>
      </c>
      <c r="BL776" s="1">
        <v>12</v>
      </c>
      <c r="BM776" s="1">
        <f t="shared" si="996"/>
        <v>16</v>
      </c>
      <c r="BN776" s="8">
        <f t="shared" si="997"/>
        <v>1.0645572661578377</v>
      </c>
      <c r="BO776" s="3">
        <f t="shared" si="998"/>
        <v>67.918918918918919</v>
      </c>
      <c r="BP776" s="20">
        <f t="shared" si="999"/>
        <v>0.10810810810810811</v>
      </c>
      <c r="BQ776" s="20">
        <f t="shared" si="1000"/>
        <v>0.32432432432432434</v>
      </c>
      <c r="BR776" s="20">
        <f t="shared" si="1001"/>
        <v>0.43243243243243246</v>
      </c>
      <c r="BS776" s="3" t="str">
        <f t="shared" si="1002"/>
        <v xml:space="preserve"> </v>
      </c>
      <c r="BV776" s="20" t="str">
        <f t="shared" si="1003"/>
        <v xml:space="preserve"> </v>
      </c>
      <c r="BW776" s="5">
        <v>134</v>
      </c>
      <c r="BX776" s="5">
        <v>106</v>
      </c>
      <c r="BY776" s="21">
        <f t="shared" si="1004"/>
        <v>0.29739776951672864</v>
      </c>
      <c r="BZ776" s="5">
        <v>145</v>
      </c>
      <c r="CA776" s="5">
        <v>110</v>
      </c>
      <c r="CB776" s="23">
        <f t="shared" si="1005"/>
        <v>0.31598513011152418</v>
      </c>
      <c r="CC776" s="5">
        <v>152</v>
      </c>
      <c r="CD776" s="5">
        <v>160</v>
      </c>
      <c r="CE776" s="23">
        <f t="shared" si="1006"/>
        <v>0.38661710037174724</v>
      </c>
      <c r="CF776" s="23">
        <f t="shared" si="1007"/>
        <v>0.48484848484848486</v>
      </c>
      <c r="CG776" s="24">
        <v>4</v>
      </c>
      <c r="CH776" s="5">
        <v>302</v>
      </c>
      <c r="CI776" s="5">
        <v>254</v>
      </c>
      <c r="CJ776" s="5">
        <v>290</v>
      </c>
      <c r="CK776">
        <v>15.720705560000001</v>
      </c>
      <c r="CL776" s="5">
        <v>0.54600000000000004</v>
      </c>
      <c r="CM776" s="5">
        <v>2</v>
      </c>
      <c r="CN776" s="5">
        <v>0.79</v>
      </c>
      <c r="CO776" s="5">
        <v>-0.4</v>
      </c>
      <c r="CP776" s="5">
        <v>-5.1859999999999999</v>
      </c>
      <c r="CQ776" s="21">
        <f t="shared" si="1008"/>
        <v>0.10306406685236769</v>
      </c>
      <c r="CR776" s="25">
        <f t="shared" si="1009"/>
        <v>0.92111959287531808</v>
      </c>
      <c r="CS776" s="22">
        <f t="shared" si="1010"/>
        <v>931.42599956055483</v>
      </c>
      <c r="CT776" s="21">
        <f t="shared" si="1011"/>
        <v>2.4183659727685769E-2</v>
      </c>
      <c r="CU776" s="26">
        <f t="shared" si="1012"/>
        <v>2.6293348493462196</v>
      </c>
      <c r="CV776" s="27">
        <f t="shared" si="1013"/>
        <v>2.2029562251279136</v>
      </c>
      <c r="CW776" s="27">
        <f t="shared" si="1014"/>
        <v>25.51165434906197</v>
      </c>
      <c r="CX776" s="27">
        <f t="shared" si="1015"/>
        <v>27.927799886299034</v>
      </c>
      <c r="CY776" s="27">
        <f t="shared" si="1016"/>
        <v>49.104604889141562</v>
      </c>
      <c r="CZ776" s="27">
        <f t="shared" si="1017"/>
        <v>53.15520181921547</v>
      </c>
      <c r="DA776" s="28">
        <f t="shared" si="1018"/>
        <v>-4.0505969300739082</v>
      </c>
      <c r="DB776" s="5">
        <v>37</v>
      </c>
      <c r="DC776" s="5">
        <v>31</v>
      </c>
      <c r="DD776" s="22">
        <v>322</v>
      </c>
      <c r="DE776" s="22">
        <v>362</v>
      </c>
      <c r="DF776" s="22">
        <v>139</v>
      </c>
      <c r="DG776" s="22">
        <v>158</v>
      </c>
      <c r="DH776" s="22">
        <v>197</v>
      </c>
      <c r="DI776" s="22">
        <v>193</v>
      </c>
      <c r="DJ776" s="29">
        <f t="shared" si="1019"/>
        <v>2.1990394335624543</v>
      </c>
      <c r="DK776" s="27">
        <f t="shared" si="1020"/>
        <v>1.9944643438619343</v>
      </c>
      <c r="DL776" s="27">
        <f t="shared" si="1021"/>
        <v>2.1165744057310323</v>
      </c>
      <c r="DM776" s="27">
        <f t="shared" si="1022"/>
        <v>24.788342559426898</v>
      </c>
      <c r="DN776" s="27">
        <f t="shared" si="1023"/>
        <v>30.608922175187239</v>
      </c>
      <c r="DO776" s="27">
        <f t="shared" si="1024"/>
        <v>47.09378052751547</v>
      </c>
      <c r="DP776" s="27">
        <f t="shared" si="1025"/>
        <v>53.19928362097037</v>
      </c>
      <c r="DQ776" s="30">
        <f t="shared" si="1026"/>
        <v>2.0549061633809913</v>
      </c>
      <c r="DR776" s="5">
        <v>49</v>
      </c>
      <c r="DS776" s="5">
        <v>52</v>
      </c>
      <c r="DT776" s="5">
        <v>560</v>
      </c>
      <c r="DU776" s="5">
        <v>700</v>
      </c>
      <c r="DV776" s="5">
        <v>204</v>
      </c>
      <c r="DW776" s="5">
        <v>248</v>
      </c>
      <c r="DX776" s="5">
        <v>307</v>
      </c>
      <c r="DY776" s="5">
        <v>344</v>
      </c>
      <c r="DZ776" s="22">
        <v>11</v>
      </c>
      <c r="EA776" s="22">
        <v>3</v>
      </c>
      <c r="EB776" s="22">
        <f t="shared" si="1027"/>
        <v>-8</v>
      </c>
      <c r="EC776" s="26">
        <f t="shared" si="1028"/>
        <v>0.73188312048351334</v>
      </c>
      <c r="ED776" s="27">
        <f t="shared" si="1029"/>
        <v>0.19960448740459458</v>
      </c>
      <c r="EE776" s="27">
        <f t="shared" si="1030"/>
        <v>-0.53227863307891876</v>
      </c>
      <c r="EF776" s="6">
        <v>132.94999999999999</v>
      </c>
      <c r="EG776" s="6">
        <f t="shared" si="1031"/>
        <v>2.7697916666666664</v>
      </c>
      <c r="EH776" s="5">
        <v>2.66</v>
      </c>
      <c r="EI776" s="5">
        <v>2.61</v>
      </c>
      <c r="EJ776" s="21">
        <f t="shared" si="1032"/>
        <v>0.50474383301707781</v>
      </c>
      <c r="EK776" s="1">
        <v>0</v>
      </c>
      <c r="EL776" s="22">
        <v>3</v>
      </c>
      <c r="EM776" s="22">
        <v>1</v>
      </c>
      <c r="EN776" s="1">
        <v>5</v>
      </c>
      <c r="EO776" s="3">
        <f t="shared" si="1033"/>
        <v>5</v>
      </c>
      <c r="EP776" s="6">
        <f t="shared" si="1034"/>
        <v>2.2564874012786764</v>
      </c>
      <c r="EQ776" s="3">
        <f t="shared" si="1035"/>
        <v>37</v>
      </c>
      <c r="ER776" s="20">
        <f t="shared" si="1036"/>
        <v>0</v>
      </c>
      <c r="ES776" s="20">
        <f t="shared" si="1037"/>
        <v>0.83333333333333337</v>
      </c>
      <c r="ET776" s="20">
        <f t="shared" si="1038"/>
        <v>0.83333333333333337</v>
      </c>
      <c r="EU776" s="3" t="str">
        <f t="shared" si="1039"/>
        <v xml:space="preserve"> </v>
      </c>
      <c r="EX776" s="20" t="str">
        <f t="shared" si="1040"/>
        <v xml:space="preserve"> </v>
      </c>
      <c r="EY776" s="5">
        <v>6</v>
      </c>
      <c r="EZ776" s="5">
        <v>0</v>
      </c>
      <c r="FA776" s="22">
        <v>68</v>
      </c>
      <c r="FB776" s="22">
        <v>13</v>
      </c>
      <c r="FC776" s="22">
        <v>36</v>
      </c>
      <c r="FD776" s="22">
        <v>3</v>
      </c>
      <c r="FE776" s="22">
        <v>2</v>
      </c>
      <c r="FF776" s="22">
        <v>48</v>
      </c>
      <c r="FG776" s="22">
        <v>1</v>
      </c>
      <c r="FH776" s="22">
        <v>2</v>
      </c>
      <c r="FI776" s="6">
        <v>121.85</v>
      </c>
      <c r="FJ776" s="6">
        <f t="shared" si="1041"/>
        <v>2.5385416666666667</v>
      </c>
      <c r="FK776" s="5">
        <v>2.39</v>
      </c>
      <c r="FL776" s="5">
        <v>2.46</v>
      </c>
      <c r="FM776" s="21">
        <f t="shared" si="1042"/>
        <v>0.49278350515463926</v>
      </c>
      <c r="FN776" s="1">
        <v>0</v>
      </c>
      <c r="FO776" s="22">
        <v>0</v>
      </c>
      <c r="FP776" s="22">
        <v>1</v>
      </c>
      <c r="FQ776" s="1">
        <v>1</v>
      </c>
      <c r="FR776" s="1">
        <f t="shared" si="1043"/>
        <v>1</v>
      </c>
      <c r="FS776" s="3">
        <f t="shared" si="1044"/>
        <v>0</v>
      </c>
      <c r="FT776" s="3" t="str">
        <f t="shared" si="1045"/>
        <v xml:space="preserve"> </v>
      </c>
      <c r="FW776" s="20" t="str">
        <f t="shared" si="1046"/>
        <v xml:space="preserve"> </v>
      </c>
      <c r="FX776" s="5">
        <v>2</v>
      </c>
      <c r="FY776" s="5">
        <v>12</v>
      </c>
      <c r="FZ776" s="22">
        <v>14</v>
      </c>
      <c r="GA776" s="22">
        <v>79</v>
      </c>
      <c r="GB776" s="22">
        <v>2</v>
      </c>
      <c r="GC776" s="22">
        <v>33</v>
      </c>
      <c r="GD776" s="22">
        <v>37</v>
      </c>
      <c r="GE776" s="22">
        <v>3</v>
      </c>
      <c r="GF776" s="22">
        <v>1</v>
      </c>
      <c r="GG776" s="22">
        <v>1</v>
      </c>
      <c r="GH776" s="1">
        <v>49</v>
      </c>
      <c r="GI776" s="1">
        <v>7</v>
      </c>
      <c r="GJ776" s="1">
        <v>47</v>
      </c>
      <c r="GK776" s="1">
        <v>14</v>
      </c>
      <c r="GN776" s="31" t="str">
        <f t="shared" si="1047"/>
        <v xml:space="preserve"> </v>
      </c>
      <c r="GP776" s="1">
        <v>2</v>
      </c>
      <c r="GQ776" s="1">
        <v>1</v>
      </c>
      <c r="GR776" s="1">
        <v>1</v>
      </c>
      <c r="GS776" s="1">
        <v>0</v>
      </c>
      <c r="GT776" s="1">
        <v>0</v>
      </c>
      <c r="GU776" s="1">
        <v>0</v>
      </c>
      <c r="GV776" s="32" t="str">
        <f t="shared" si="1048"/>
        <v xml:space="preserve"> </v>
      </c>
      <c r="GW776" s="9">
        <f t="shared" si="1049"/>
        <v>6</v>
      </c>
      <c r="GX776" s="10">
        <v>1.5</v>
      </c>
      <c r="GY776" s="10">
        <v>3.5</v>
      </c>
      <c r="GZ776" s="10">
        <v>5</v>
      </c>
      <c r="HA776" s="29">
        <f t="shared" si="1050"/>
        <v>0.10416666666666667</v>
      </c>
      <c r="HB776" s="29">
        <f t="shared" si="1051"/>
        <v>0.2593846818935156</v>
      </c>
      <c r="HC776">
        <v>23.5</v>
      </c>
      <c r="HD776">
        <v>27.3</v>
      </c>
      <c r="HE776">
        <v>6.4</v>
      </c>
      <c r="HF776">
        <v>3</v>
      </c>
      <c r="HG776">
        <v>4.4000000000000004</v>
      </c>
      <c r="HH776">
        <v>0</v>
      </c>
      <c r="HI776">
        <v>7.5</v>
      </c>
      <c r="HJ776" s="11">
        <f t="shared" si="1052"/>
        <v>0.15625</v>
      </c>
      <c r="HK776" s="11">
        <f t="shared" si="1053"/>
        <v>0.38907702284027346</v>
      </c>
      <c r="HL776">
        <v>99</v>
      </c>
      <c r="HM776">
        <v>0</v>
      </c>
      <c r="HN776">
        <v>0</v>
      </c>
      <c r="HQ776" s="33">
        <v>4500000</v>
      </c>
      <c r="HR776" s="33">
        <v>0</v>
      </c>
      <c r="HS776" s="30">
        <f t="shared" si="1054"/>
        <v>0.47560975609756184</v>
      </c>
    </row>
    <row r="777" spans="1:227" x14ac:dyDescent="0.2">
      <c r="A777" s="1">
        <v>41</v>
      </c>
      <c r="B777" s="2" t="s">
        <v>3436</v>
      </c>
      <c r="C777" s="2" t="s">
        <v>3437</v>
      </c>
      <c r="E777" s="2" t="s">
        <v>274</v>
      </c>
      <c r="F777" s="2">
        <v>74</v>
      </c>
      <c r="G777" s="2">
        <v>195</v>
      </c>
      <c r="H777" s="2" t="s">
        <v>231</v>
      </c>
      <c r="J777" s="3">
        <v>24</v>
      </c>
      <c r="K777" s="5" t="s">
        <v>3438</v>
      </c>
      <c r="L777" s="5" t="s">
        <v>3439</v>
      </c>
      <c r="M777" s="5" t="s">
        <v>397</v>
      </c>
      <c r="N777" s="5" t="s">
        <v>375</v>
      </c>
      <c r="O777" s="2" t="s">
        <v>375</v>
      </c>
      <c r="P777" s="2" t="s">
        <v>236</v>
      </c>
      <c r="Q777" s="1">
        <v>20</v>
      </c>
      <c r="R777" s="1">
        <v>2</v>
      </c>
      <c r="S777" s="1">
        <v>3</v>
      </c>
      <c r="T777" s="1">
        <v>5</v>
      </c>
      <c r="U777" s="1">
        <v>-2</v>
      </c>
      <c r="V777" s="1">
        <v>28</v>
      </c>
      <c r="W777" s="20">
        <f t="shared" si="976"/>
        <v>7.1428571428571425E-2</v>
      </c>
      <c r="X777" s="6">
        <v>189.96666666670001</v>
      </c>
      <c r="Y777" s="6">
        <f t="shared" si="977"/>
        <v>9.4983333333350011</v>
      </c>
      <c r="Z777" s="1">
        <v>299</v>
      </c>
      <c r="AA777" s="6">
        <f t="shared" si="978"/>
        <v>14.95</v>
      </c>
      <c r="AB777" s="8">
        <f t="shared" si="979"/>
        <v>0.63534002229665554</v>
      </c>
      <c r="AC777" s="3">
        <f t="shared" si="980"/>
        <v>21</v>
      </c>
      <c r="AD777" s="8">
        <f t="shared" si="981"/>
        <v>6.632742586417506</v>
      </c>
      <c r="AE777" s="20">
        <f t="shared" si="982"/>
        <v>0.25</v>
      </c>
      <c r="AF777" s="20">
        <f t="shared" si="983"/>
        <v>0.375</v>
      </c>
      <c r="AG777" s="20">
        <f t="shared" si="984"/>
        <v>0.625</v>
      </c>
      <c r="AH777" s="3">
        <f t="shared" si="985"/>
        <v>18</v>
      </c>
      <c r="AI777" s="3">
        <f t="shared" si="986"/>
        <v>10</v>
      </c>
      <c r="AJ777" s="3">
        <f t="shared" si="987"/>
        <v>8</v>
      </c>
      <c r="AK777" s="20">
        <f t="shared" si="988"/>
        <v>0.55555555555555558</v>
      </c>
      <c r="AL777" s="6">
        <v>1.5</v>
      </c>
      <c r="AM777" s="1">
        <v>23</v>
      </c>
      <c r="AN777" s="1">
        <v>1</v>
      </c>
      <c r="AO777" s="1">
        <v>15</v>
      </c>
      <c r="AP777" s="1">
        <v>5</v>
      </c>
      <c r="AQ777" s="1">
        <v>3</v>
      </c>
      <c r="AR777" s="6">
        <f t="shared" si="989"/>
        <v>7.2644323565525069</v>
      </c>
      <c r="AS777" s="6">
        <f t="shared" si="990"/>
        <v>0.3158448850675003</v>
      </c>
      <c r="AT777" s="6">
        <f t="shared" si="991"/>
        <v>4.7376732760125044</v>
      </c>
      <c r="AU777" s="6">
        <f t="shared" si="992"/>
        <v>1.5792244253375014</v>
      </c>
      <c r="AV777" s="6">
        <f t="shared" si="993"/>
        <v>0.9475346552025008</v>
      </c>
      <c r="AW777" s="1">
        <v>6</v>
      </c>
      <c r="AX777" s="1">
        <v>3</v>
      </c>
      <c r="AY777" s="1">
        <v>0</v>
      </c>
      <c r="AZ777" s="1">
        <v>0</v>
      </c>
      <c r="BA777" s="1">
        <v>0</v>
      </c>
      <c r="BB777" s="1">
        <v>0</v>
      </c>
      <c r="BC777" s="7">
        <f>(EA777+FH777+GG777)-(DZ777+FG777+GF777)-((BD777/60)*(0.11)+(EF777/60)*(-0.14)+(FI777/60)*(0.13))</f>
        <v>-0.33299722222243333</v>
      </c>
      <c r="BD777" s="6">
        <v>186.0666666667</v>
      </c>
      <c r="BE777" s="6">
        <f t="shared" si="994"/>
        <v>9.3033333333350008</v>
      </c>
      <c r="BF777" s="5">
        <v>9.14</v>
      </c>
      <c r="BG777" s="5">
        <v>38.06</v>
      </c>
      <c r="BH777" s="21">
        <f t="shared" si="995"/>
        <v>0.19364406779661017</v>
      </c>
      <c r="BI777" s="1">
        <v>2</v>
      </c>
      <c r="BJ777" s="22">
        <v>2</v>
      </c>
      <c r="BK777" s="22">
        <v>1</v>
      </c>
      <c r="BL777" s="1">
        <v>3</v>
      </c>
      <c r="BM777" s="1">
        <f t="shared" si="996"/>
        <v>5</v>
      </c>
      <c r="BN777" s="8">
        <f t="shared" si="997"/>
        <v>1.6123253314221404</v>
      </c>
      <c r="BO777" s="3">
        <f t="shared" si="998"/>
        <v>21</v>
      </c>
      <c r="BP777" s="20">
        <f t="shared" si="999"/>
        <v>0.25</v>
      </c>
      <c r="BQ777" s="20">
        <f t="shared" si="1000"/>
        <v>0.375</v>
      </c>
      <c r="BR777" s="20">
        <f t="shared" si="1001"/>
        <v>0.625</v>
      </c>
      <c r="BS777" s="3">
        <f t="shared" si="1002"/>
        <v>18</v>
      </c>
      <c r="BT777" s="1">
        <v>10</v>
      </c>
      <c r="BU777" s="1">
        <v>8</v>
      </c>
      <c r="BV777" s="20">
        <f t="shared" si="1003"/>
        <v>0.55555555555555558</v>
      </c>
      <c r="BW777" s="5">
        <v>27</v>
      </c>
      <c r="BX777" s="5">
        <v>27</v>
      </c>
      <c r="BY777" s="21">
        <f t="shared" si="1004"/>
        <v>0.28723404255319152</v>
      </c>
      <c r="BZ777" s="5">
        <v>34</v>
      </c>
      <c r="CA777" s="5">
        <v>28</v>
      </c>
      <c r="CB777" s="23">
        <f t="shared" si="1005"/>
        <v>0.32978723404255317</v>
      </c>
      <c r="CC777" s="5">
        <v>33</v>
      </c>
      <c r="CD777" s="5">
        <v>39</v>
      </c>
      <c r="CE777" s="23">
        <f t="shared" si="1006"/>
        <v>0.38297872340425532</v>
      </c>
      <c r="CF777" s="23">
        <f t="shared" si="1007"/>
        <v>0.46551724137931033</v>
      </c>
      <c r="CG777" s="24">
        <v>4</v>
      </c>
      <c r="CH777" s="5">
        <v>60</v>
      </c>
      <c r="CI777" s="5">
        <v>77</v>
      </c>
      <c r="CJ777" s="5">
        <v>66</v>
      </c>
      <c r="CK777">
        <v>15.12160205</v>
      </c>
      <c r="CL777" s="5">
        <v>-0.18</v>
      </c>
      <c r="CM777" s="5">
        <v>10</v>
      </c>
      <c r="CN777" s="5">
        <v>1.371</v>
      </c>
      <c r="CO777" s="5">
        <v>-0.27100000000000002</v>
      </c>
      <c r="CP777" s="5">
        <v>-0.34900000000000003</v>
      </c>
      <c r="CQ777" s="21">
        <f t="shared" si="1008"/>
        <v>9.5238095238095233E-2</v>
      </c>
      <c r="CR777" s="25">
        <f t="shared" si="1009"/>
        <v>0.89772727272727271</v>
      </c>
      <c r="CS777" s="22">
        <f t="shared" si="1010"/>
        <v>907.25108225108227</v>
      </c>
      <c r="CT777" s="21">
        <f t="shared" si="1011"/>
        <v>-7.0346320346320601E-3</v>
      </c>
      <c r="CU777" s="26">
        <f t="shared" si="1012"/>
        <v>2.6258205689277898</v>
      </c>
      <c r="CV777" s="27">
        <f t="shared" si="1013"/>
        <v>2.9540481400437635</v>
      </c>
      <c r="CW777" s="27">
        <f t="shared" si="1014"/>
        <v>27.57111597374179</v>
      </c>
      <c r="CX777" s="27">
        <f t="shared" si="1015"/>
        <v>28.884026258205687</v>
      </c>
      <c r="CY777" s="27">
        <f t="shared" si="1016"/>
        <v>51.531728665207872</v>
      </c>
      <c r="CZ777" s="27">
        <f t="shared" si="1017"/>
        <v>55.14223194748358</v>
      </c>
      <c r="DA777" s="28">
        <f t="shared" si="1018"/>
        <v>-3.6105032822757082</v>
      </c>
      <c r="DB777" s="5">
        <v>8</v>
      </c>
      <c r="DC777" s="5">
        <v>9</v>
      </c>
      <c r="DD777" s="22">
        <v>76</v>
      </c>
      <c r="DE777" s="22">
        <v>79</v>
      </c>
      <c r="DF777" s="22">
        <v>29</v>
      </c>
      <c r="DG777" s="22">
        <v>41</v>
      </c>
      <c r="DH777" s="22">
        <v>39</v>
      </c>
      <c r="DI777" s="22">
        <v>44</v>
      </c>
      <c r="DJ777" s="29">
        <f t="shared" si="1019"/>
        <v>-1.1529170753791558</v>
      </c>
      <c r="DK777" s="27">
        <f t="shared" si="1020"/>
        <v>2.1282186022070415</v>
      </c>
      <c r="DL777" s="27">
        <f t="shared" si="1021"/>
        <v>3.4682080924855492</v>
      </c>
      <c r="DM777" s="27">
        <f t="shared" si="1022"/>
        <v>28.297425118234365</v>
      </c>
      <c r="DN777" s="27">
        <f t="shared" si="1023"/>
        <v>28.37624802942722</v>
      </c>
      <c r="DO777" s="27">
        <f t="shared" si="1024"/>
        <v>53.993694167104564</v>
      </c>
      <c r="DP777" s="27">
        <f t="shared" si="1025"/>
        <v>54.781923279033101</v>
      </c>
      <c r="DQ777" s="30">
        <f t="shared" si="1026"/>
        <v>-2.8222741703471712</v>
      </c>
      <c r="DR777" s="5">
        <v>27</v>
      </c>
      <c r="DS777" s="5">
        <v>44</v>
      </c>
      <c r="DT777" s="5">
        <v>332</v>
      </c>
      <c r="DU777" s="5">
        <v>316</v>
      </c>
      <c r="DV777" s="5">
        <v>140</v>
      </c>
      <c r="DW777" s="5">
        <v>138</v>
      </c>
      <c r="DX777" s="5">
        <v>197</v>
      </c>
      <c r="DY777" s="5">
        <v>186</v>
      </c>
      <c r="DZ777" s="22">
        <v>3</v>
      </c>
      <c r="EA777" s="22">
        <v>3</v>
      </c>
      <c r="EB777" s="22">
        <f t="shared" si="1027"/>
        <v>0</v>
      </c>
      <c r="EC777" s="26">
        <f t="shared" si="1028"/>
        <v>0.96739519885328418</v>
      </c>
      <c r="ED777" s="27">
        <f t="shared" si="1029"/>
        <v>0.96739519885328418</v>
      </c>
      <c r="EE777" s="27">
        <f t="shared" si="1030"/>
        <v>0</v>
      </c>
      <c r="EF777" s="6">
        <v>3.6833333333000002</v>
      </c>
      <c r="EG777" s="6">
        <f t="shared" si="1031"/>
        <v>0.18416666666500001</v>
      </c>
      <c r="EH777" s="5">
        <v>0.18</v>
      </c>
      <c r="EI777" s="5">
        <v>5.93</v>
      </c>
      <c r="EJ777" s="21">
        <f t="shared" si="1032"/>
        <v>2.9459901800327332E-2</v>
      </c>
      <c r="EK777" s="1">
        <v>0</v>
      </c>
      <c r="EL777" s="22">
        <v>0</v>
      </c>
      <c r="EM777" s="22">
        <v>0</v>
      </c>
      <c r="EN777" s="1">
        <v>0</v>
      </c>
      <c r="EO777" s="3">
        <f t="shared" si="1033"/>
        <v>0</v>
      </c>
      <c r="EP777" s="6">
        <f t="shared" si="1034"/>
        <v>0</v>
      </c>
      <c r="EQ777" s="3">
        <f t="shared" si="1035"/>
        <v>0</v>
      </c>
      <c r="ER777" s="20">
        <f t="shared" si="1036"/>
        <v>0</v>
      </c>
      <c r="ES777" s="20">
        <f t="shared" si="1037"/>
        <v>0</v>
      </c>
      <c r="ET777" s="20">
        <f t="shared" si="1038"/>
        <v>0</v>
      </c>
      <c r="EU777" s="3" t="str">
        <f t="shared" si="1039"/>
        <v xml:space="preserve"> </v>
      </c>
      <c r="EV777" s="1">
        <v>0</v>
      </c>
      <c r="EW777" s="1">
        <v>0</v>
      </c>
      <c r="EX777" s="20" t="str">
        <f t="shared" si="1040"/>
        <v xml:space="preserve"> </v>
      </c>
      <c r="EY777" s="5">
        <v>0</v>
      </c>
      <c r="EZ777" s="5">
        <v>0</v>
      </c>
      <c r="FA777" s="22">
        <v>3</v>
      </c>
      <c r="FB777" s="22">
        <v>0</v>
      </c>
      <c r="FC777" s="22">
        <v>1</v>
      </c>
      <c r="FD777" s="22">
        <v>1</v>
      </c>
      <c r="FE777" s="22">
        <v>0</v>
      </c>
      <c r="FF777" s="22">
        <v>2</v>
      </c>
      <c r="FG777" s="22">
        <v>0</v>
      </c>
      <c r="FH777" s="22">
        <v>0</v>
      </c>
      <c r="FI777" s="6">
        <v>0.21666666670000001</v>
      </c>
      <c r="FJ777" s="6">
        <f t="shared" si="1041"/>
        <v>1.0833333335000001E-2</v>
      </c>
      <c r="FK777" s="5">
        <v>0.01</v>
      </c>
      <c r="FL777" s="5">
        <v>5.3</v>
      </c>
      <c r="FM777" s="21">
        <f t="shared" si="1042"/>
        <v>1.8832391713747647E-3</v>
      </c>
      <c r="FN777" s="1">
        <v>0</v>
      </c>
      <c r="FO777" s="22">
        <v>0</v>
      </c>
      <c r="FP777" s="22">
        <v>0</v>
      </c>
      <c r="FQ777" s="1">
        <v>0</v>
      </c>
      <c r="FR777" s="1">
        <f t="shared" si="1043"/>
        <v>0</v>
      </c>
      <c r="FS777" s="3">
        <f t="shared" si="1044"/>
        <v>0</v>
      </c>
      <c r="FT777" s="3" t="str">
        <f t="shared" si="1045"/>
        <v xml:space="preserve"> </v>
      </c>
      <c r="FU777" s="1">
        <v>0</v>
      </c>
      <c r="FV777" s="1">
        <v>0</v>
      </c>
      <c r="FW777" s="20" t="str">
        <f t="shared" si="1046"/>
        <v xml:space="preserve"> </v>
      </c>
      <c r="FX777" s="5">
        <v>0</v>
      </c>
      <c r="FY777" s="5">
        <v>0</v>
      </c>
      <c r="FZ777" s="22">
        <v>0</v>
      </c>
      <c r="GA777" s="22">
        <v>0</v>
      </c>
      <c r="GB777" s="22">
        <v>0</v>
      </c>
      <c r="GC777" s="22">
        <v>0</v>
      </c>
      <c r="GD777" s="22">
        <v>0</v>
      </c>
      <c r="GE777" s="22">
        <v>0</v>
      </c>
      <c r="GF777" s="22">
        <v>0</v>
      </c>
      <c r="GG777" s="22">
        <v>0</v>
      </c>
      <c r="GH777" s="1">
        <v>8</v>
      </c>
      <c r="GI777" s="1">
        <v>0</v>
      </c>
      <c r="GJ777" s="1">
        <v>10</v>
      </c>
      <c r="GK777" s="1">
        <v>0</v>
      </c>
      <c r="GN777" s="31" t="str">
        <f t="shared" si="1047"/>
        <v xml:space="preserve"> </v>
      </c>
      <c r="GP777" s="1">
        <v>1</v>
      </c>
      <c r="GQ777" s="1">
        <v>0</v>
      </c>
      <c r="GR777" s="1">
        <v>1</v>
      </c>
      <c r="GS777" s="1">
        <v>0</v>
      </c>
      <c r="GT777" s="1">
        <v>0</v>
      </c>
      <c r="GU777" s="1">
        <v>1</v>
      </c>
      <c r="GV777" s="32">
        <f t="shared" si="1048"/>
        <v>0</v>
      </c>
      <c r="GW777" s="9">
        <f t="shared" si="1049"/>
        <v>3</v>
      </c>
      <c r="GX777" s="10">
        <v>0.2</v>
      </c>
      <c r="GY777" s="10">
        <v>0.1</v>
      </c>
      <c r="GZ777" s="10">
        <v>0.4</v>
      </c>
      <c r="HA777" s="29">
        <f t="shared" si="1050"/>
        <v>0.02</v>
      </c>
      <c r="HB777" s="29">
        <f t="shared" si="1051"/>
        <v>0.12633795402700013</v>
      </c>
      <c r="HC777">
        <v>4.5</v>
      </c>
      <c r="HD777">
        <v>4.5</v>
      </c>
      <c r="HE777">
        <v>-1.4</v>
      </c>
      <c r="HF777">
        <v>0</v>
      </c>
      <c r="HG777">
        <v>0.30000000000000004</v>
      </c>
      <c r="HH777">
        <v>0</v>
      </c>
      <c r="HI777">
        <v>0.4</v>
      </c>
      <c r="HJ777" s="11">
        <f t="shared" si="1052"/>
        <v>0.02</v>
      </c>
      <c r="HK777" s="11">
        <f t="shared" si="1053"/>
        <v>0.12633795402700013</v>
      </c>
      <c r="HL777">
        <v>82</v>
      </c>
      <c r="HM777">
        <v>0</v>
      </c>
      <c r="HN777">
        <v>0</v>
      </c>
      <c r="HO777">
        <v>10</v>
      </c>
      <c r="HP777" t="s">
        <v>858</v>
      </c>
      <c r="HQ777" s="33">
        <v>583249</v>
      </c>
      <c r="HR777" s="33">
        <v>187500</v>
      </c>
      <c r="HS777" s="30">
        <f t="shared" si="1054"/>
        <v>0.10303058093126383</v>
      </c>
    </row>
    <row r="778" spans="1:227" x14ac:dyDescent="0.2">
      <c r="A778" s="1">
        <v>18</v>
      </c>
      <c r="B778" s="2" t="s">
        <v>3440</v>
      </c>
      <c r="C778" s="2" t="s">
        <v>459</v>
      </c>
      <c r="D778" s="2" t="s">
        <v>460</v>
      </c>
      <c r="E778" s="2" t="s">
        <v>230</v>
      </c>
      <c r="F778" s="2">
        <v>74</v>
      </c>
      <c r="G778" s="2">
        <v>220</v>
      </c>
      <c r="H778" s="2" t="s">
        <v>231</v>
      </c>
      <c r="J778" s="3">
        <v>31</v>
      </c>
      <c r="K778" s="5" t="s">
        <v>3441</v>
      </c>
      <c r="L778" s="5" t="s">
        <v>3442</v>
      </c>
      <c r="M778" s="5" t="s">
        <v>3443</v>
      </c>
      <c r="N778" s="5" t="s">
        <v>327</v>
      </c>
      <c r="O778" s="2" t="s">
        <v>327</v>
      </c>
      <c r="P778" s="2" t="s">
        <v>236</v>
      </c>
      <c r="Q778" s="1">
        <v>48</v>
      </c>
      <c r="R778" s="1">
        <v>8</v>
      </c>
      <c r="S778" s="1">
        <v>10</v>
      </c>
      <c r="T778" s="1">
        <v>18</v>
      </c>
      <c r="U778" s="1">
        <v>3</v>
      </c>
      <c r="V778" s="1">
        <v>96</v>
      </c>
      <c r="W778" s="20">
        <f t="shared" si="976"/>
        <v>8.3333333333333329E-2</v>
      </c>
      <c r="X778" s="6">
        <v>887.46666666670001</v>
      </c>
      <c r="Y778" s="6">
        <f t="shared" si="977"/>
        <v>18.488888888889583</v>
      </c>
      <c r="Z778" s="1">
        <v>1149</v>
      </c>
      <c r="AA778" s="6">
        <f t="shared" si="978"/>
        <v>23.9375</v>
      </c>
      <c r="AB778" s="8">
        <f t="shared" si="979"/>
        <v>0.77238178125909485</v>
      </c>
      <c r="AC778" s="3">
        <f t="shared" si="980"/>
        <v>63.181818181818187</v>
      </c>
      <c r="AD778" s="8">
        <f t="shared" si="981"/>
        <v>4.2716072989508884</v>
      </c>
      <c r="AE778" s="20">
        <f t="shared" si="982"/>
        <v>0.24242424242424243</v>
      </c>
      <c r="AF778" s="20">
        <f t="shared" si="983"/>
        <v>0.30303030303030304</v>
      </c>
      <c r="AG778" s="20">
        <f t="shared" si="984"/>
        <v>0.54545454545454541</v>
      </c>
      <c r="AH778" s="3">
        <f t="shared" si="985"/>
        <v>108</v>
      </c>
      <c r="AI778" s="3">
        <f t="shared" si="986"/>
        <v>54</v>
      </c>
      <c r="AJ778" s="3">
        <f t="shared" si="987"/>
        <v>54</v>
      </c>
      <c r="AK778" s="20">
        <f t="shared" si="988"/>
        <v>0.5</v>
      </c>
      <c r="AL778" s="6">
        <v>3.8</v>
      </c>
      <c r="AM778" s="1">
        <v>51</v>
      </c>
      <c r="AN778" s="1">
        <v>45</v>
      </c>
      <c r="AO778" s="1">
        <v>31</v>
      </c>
      <c r="AP778" s="1">
        <v>11</v>
      </c>
      <c r="AQ778" s="1">
        <v>22</v>
      </c>
      <c r="AR778" s="6">
        <f t="shared" si="989"/>
        <v>3.4480168269229474</v>
      </c>
      <c r="AS778" s="6">
        <f t="shared" si="990"/>
        <v>3.0423677884614242</v>
      </c>
      <c r="AT778" s="6">
        <f t="shared" si="991"/>
        <v>2.0958533653845364</v>
      </c>
      <c r="AU778" s="6">
        <f t="shared" si="992"/>
        <v>0.74368990384612588</v>
      </c>
      <c r="AV778" s="6">
        <f t="shared" si="993"/>
        <v>1.4873798076922518</v>
      </c>
      <c r="AW778" s="1">
        <v>16</v>
      </c>
      <c r="AX778" s="1">
        <v>8</v>
      </c>
      <c r="AY778" s="1">
        <v>0</v>
      </c>
      <c r="AZ778" s="1">
        <v>0</v>
      </c>
      <c r="BA778" s="1">
        <v>0</v>
      </c>
      <c r="BB778" s="1">
        <v>0</v>
      </c>
      <c r="BC778" s="7">
        <f>(EA778+FH778+GG778)-(DZ778+FG778+GF778)-((BD778/60)*(0.11)+(EF778/60)*(-0.14)+(FI778/60)*(0.13))</f>
        <v>4.8932611111108999</v>
      </c>
      <c r="BD778" s="6">
        <v>709.06666666670003</v>
      </c>
      <c r="BE778" s="6">
        <f t="shared" si="994"/>
        <v>14.772222222222917</v>
      </c>
      <c r="BF778" s="5">
        <v>13.98</v>
      </c>
      <c r="BG778" s="5">
        <v>34.32</v>
      </c>
      <c r="BH778" s="21">
        <f t="shared" si="995"/>
        <v>0.28944099378881988</v>
      </c>
      <c r="BI778" s="1">
        <v>6</v>
      </c>
      <c r="BJ778" s="22">
        <v>5</v>
      </c>
      <c r="BK778" s="22">
        <v>2</v>
      </c>
      <c r="BL778" s="1">
        <v>7</v>
      </c>
      <c r="BM778" s="1">
        <f t="shared" si="996"/>
        <v>13</v>
      </c>
      <c r="BN778" s="8">
        <f t="shared" si="997"/>
        <v>1.1000376081233028</v>
      </c>
      <c r="BO778" s="3">
        <f t="shared" si="998"/>
        <v>63.181818181818187</v>
      </c>
      <c r="BP778" s="20">
        <f t="shared" si="999"/>
        <v>0.27272727272727271</v>
      </c>
      <c r="BQ778" s="20">
        <f t="shared" si="1000"/>
        <v>0.31818181818181818</v>
      </c>
      <c r="BR778" s="20">
        <f t="shared" si="1001"/>
        <v>0.59090909090909083</v>
      </c>
      <c r="BS778" s="3">
        <f t="shared" si="1002"/>
        <v>73</v>
      </c>
      <c r="BT778" s="1">
        <v>37</v>
      </c>
      <c r="BU778" s="1">
        <v>36</v>
      </c>
      <c r="BV778" s="20">
        <f t="shared" si="1003"/>
        <v>0.50684931506849318</v>
      </c>
      <c r="BW778" s="5">
        <v>102</v>
      </c>
      <c r="BX778" s="5">
        <v>100</v>
      </c>
      <c r="BY778" s="21">
        <f t="shared" si="1004"/>
        <v>0.30513595166163143</v>
      </c>
      <c r="BZ778" s="5">
        <v>121</v>
      </c>
      <c r="CA778" s="5">
        <v>100</v>
      </c>
      <c r="CB778" s="23">
        <f t="shared" si="1005"/>
        <v>0.33383685800604229</v>
      </c>
      <c r="CC778" s="5">
        <v>110</v>
      </c>
      <c r="CD778" s="5">
        <v>129</v>
      </c>
      <c r="CE778" s="23">
        <f t="shared" si="1006"/>
        <v>0.36102719033232628</v>
      </c>
      <c r="CF778" s="23">
        <f t="shared" si="1007"/>
        <v>0.47754137115839246</v>
      </c>
      <c r="CG778" s="24">
        <v>8</v>
      </c>
      <c r="CH778" s="5">
        <v>227</v>
      </c>
      <c r="CI778" s="5">
        <v>212</v>
      </c>
      <c r="CJ778" s="5">
        <v>211</v>
      </c>
      <c r="CK778">
        <v>16.037552059999999</v>
      </c>
      <c r="CL778" s="5">
        <v>0.93500000000000005</v>
      </c>
      <c r="CM778" s="5">
        <v>1</v>
      </c>
      <c r="CN778" s="5">
        <v>1.022</v>
      </c>
      <c r="CO778" s="5">
        <v>-1.272</v>
      </c>
      <c r="CP778" s="5">
        <v>-5.9039999999999999</v>
      </c>
      <c r="CQ778" s="21">
        <f t="shared" si="1008"/>
        <v>7.9136690647482008E-2</v>
      </c>
      <c r="CR778" s="25">
        <f t="shared" si="1009"/>
        <v>0.94957983193277307</v>
      </c>
      <c r="CS778" s="22">
        <f t="shared" si="1010"/>
        <v>957.49350099752132</v>
      </c>
      <c r="CT778" s="21">
        <f t="shared" si="1011"/>
        <v>2.8716522580255074E-2</v>
      </c>
      <c r="CU778" s="26">
        <f t="shared" si="1012"/>
        <v>1.9670958512160228</v>
      </c>
      <c r="CV778" s="27">
        <f t="shared" si="1013"/>
        <v>1.609442060085837</v>
      </c>
      <c r="CW778" s="27">
        <f t="shared" si="1014"/>
        <v>24.856938483547928</v>
      </c>
      <c r="CX778" s="27">
        <f t="shared" si="1015"/>
        <v>31.920600858369102</v>
      </c>
      <c r="CY778" s="27">
        <f t="shared" si="1016"/>
        <v>47.478540772532192</v>
      </c>
      <c r="CZ778" s="27">
        <f t="shared" si="1017"/>
        <v>57.761087267525042</v>
      </c>
      <c r="DA778" s="28">
        <f t="shared" si="1018"/>
        <v>-10.28254649499285</v>
      </c>
      <c r="DB778" s="5">
        <v>22</v>
      </c>
      <c r="DC778" s="5">
        <v>18</v>
      </c>
      <c r="DD778" s="22">
        <v>256</v>
      </c>
      <c r="DE778" s="22">
        <v>339</v>
      </c>
      <c r="DF778" s="22">
        <v>100</v>
      </c>
      <c r="DG778" s="22">
        <v>122</v>
      </c>
      <c r="DH778" s="22">
        <v>167</v>
      </c>
      <c r="DI778" s="22">
        <v>153</v>
      </c>
      <c r="DJ778" s="29">
        <f t="shared" si="1019"/>
        <v>-2.9075394027942707</v>
      </c>
      <c r="DK778" s="27">
        <f t="shared" si="1020"/>
        <v>2.3310023310023311</v>
      </c>
      <c r="DL778" s="27">
        <f t="shared" si="1021"/>
        <v>2.3674242424242422</v>
      </c>
      <c r="DM778" s="27">
        <f t="shared" si="1022"/>
        <v>25.13111888111888</v>
      </c>
      <c r="DN778" s="27">
        <f t="shared" si="1023"/>
        <v>28.664044289044284</v>
      </c>
      <c r="DO778" s="27">
        <f t="shared" si="1024"/>
        <v>48.004079254079251</v>
      </c>
      <c r="DP778" s="27">
        <f t="shared" si="1025"/>
        <v>51.172785547785544</v>
      </c>
      <c r="DQ778" s="30">
        <f t="shared" si="1026"/>
        <v>-7.1138402012865569</v>
      </c>
      <c r="DR778" s="5">
        <v>64</v>
      </c>
      <c r="DS778" s="5">
        <v>65</v>
      </c>
      <c r="DT778" s="5">
        <v>626</v>
      </c>
      <c r="DU778" s="5">
        <v>722</v>
      </c>
      <c r="DV778" s="5">
        <v>244</v>
      </c>
      <c r="DW778" s="5">
        <v>283</v>
      </c>
      <c r="DX778" s="5">
        <v>335</v>
      </c>
      <c r="DY778" s="5">
        <v>384</v>
      </c>
      <c r="DZ778" s="22">
        <v>4</v>
      </c>
      <c r="EA778" s="22">
        <v>10</v>
      </c>
      <c r="EB778" s="22">
        <f t="shared" si="1027"/>
        <v>6</v>
      </c>
      <c r="EC778" s="26">
        <f t="shared" si="1028"/>
        <v>0.3384731101917855</v>
      </c>
      <c r="ED778" s="27">
        <f t="shared" si="1029"/>
        <v>0.84618277547946374</v>
      </c>
      <c r="EE778" s="27">
        <f t="shared" si="1030"/>
        <v>0.50770966528767825</v>
      </c>
      <c r="EF778" s="6">
        <v>128.8333333333</v>
      </c>
      <c r="EG778" s="6">
        <f t="shared" si="1031"/>
        <v>2.6840277777770836</v>
      </c>
      <c r="EH778" s="5">
        <v>2.5</v>
      </c>
      <c r="EI778" s="5">
        <v>2.77</v>
      </c>
      <c r="EJ778" s="21">
        <f t="shared" si="1032"/>
        <v>0.47438330170777993</v>
      </c>
      <c r="EK778" s="1">
        <v>2</v>
      </c>
      <c r="EL778" s="22">
        <v>0</v>
      </c>
      <c r="EM778" s="22">
        <v>3</v>
      </c>
      <c r="EN778" s="1">
        <v>3</v>
      </c>
      <c r="EO778" s="3">
        <f t="shared" si="1033"/>
        <v>5</v>
      </c>
      <c r="EP778" s="6">
        <f t="shared" si="1034"/>
        <v>2.3285899094443279</v>
      </c>
      <c r="EQ778" s="3">
        <f t="shared" si="1035"/>
        <v>0</v>
      </c>
      <c r="ER778" s="20">
        <f t="shared" si="1036"/>
        <v>0.18181818181818182</v>
      </c>
      <c r="ES778" s="20">
        <f t="shared" si="1037"/>
        <v>0.27272727272727271</v>
      </c>
      <c r="ET778" s="20">
        <f t="shared" si="1038"/>
        <v>0.45454545454545453</v>
      </c>
      <c r="EU778" s="3">
        <f t="shared" si="1039"/>
        <v>26</v>
      </c>
      <c r="EV778" s="1">
        <v>13</v>
      </c>
      <c r="EW778" s="1">
        <v>13</v>
      </c>
      <c r="EX778" s="20">
        <f t="shared" si="1040"/>
        <v>0.5</v>
      </c>
      <c r="EY778" s="5">
        <v>11</v>
      </c>
      <c r="EZ778" s="5">
        <v>0</v>
      </c>
      <c r="FA778" s="22">
        <v>68</v>
      </c>
      <c r="FB778" s="22">
        <v>12</v>
      </c>
      <c r="FC778" s="22">
        <v>37</v>
      </c>
      <c r="FD778" s="22">
        <v>4</v>
      </c>
      <c r="FE778" s="22">
        <v>2</v>
      </c>
      <c r="FF778" s="22">
        <v>36</v>
      </c>
      <c r="FG778" s="22">
        <v>1</v>
      </c>
      <c r="FH778" s="22">
        <v>0</v>
      </c>
      <c r="FI778" s="6">
        <v>49.566666666700002</v>
      </c>
      <c r="FJ778" s="6">
        <f t="shared" si="1041"/>
        <v>1.0326388888895834</v>
      </c>
      <c r="FK778" s="5">
        <v>1.02</v>
      </c>
      <c r="FL778" s="5">
        <v>3.83</v>
      </c>
      <c r="FM778" s="21">
        <f t="shared" si="1042"/>
        <v>0.21030927835051549</v>
      </c>
      <c r="FN778" s="1">
        <v>0</v>
      </c>
      <c r="FO778" s="22">
        <v>0</v>
      </c>
      <c r="FP778" s="22">
        <v>0</v>
      </c>
      <c r="FQ778" s="1">
        <v>0</v>
      </c>
      <c r="FR778" s="1">
        <f t="shared" si="1043"/>
        <v>0</v>
      </c>
      <c r="FS778" s="3">
        <f t="shared" si="1044"/>
        <v>0</v>
      </c>
      <c r="FT778" s="3">
        <f t="shared" si="1045"/>
        <v>9</v>
      </c>
      <c r="FU778" s="1">
        <v>4</v>
      </c>
      <c r="FV778" s="1">
        <v>5</v>
      </c>
      <c r="FW778" s="20">
        <f t="shared" si="1046"/>
        <v>0.44444444444444442</v>
      </c>
      <c r="FX778" s="5">
        <v>0</v>
      </c>
      <c r="FY778" s="5">
        <v>3</v>
      </c>
      <c r="FZ778" s="22">
        <v>7</v>
      </c>
      <c r="GA778" s="22">
        <v>32</v>
      </c>
      <c r="GB778" s="22">
        <v>3</v>
      </c>
      <c r="GC778" s="22">
        <v>22</v>
      </c>
      <c r="GD778" s="22">
        <v>23</v>
      </c>
      <c r="GE778" s="22">
        <v>2</v>
      </c>
      <c r="GF778" s="22">
        <v>0</v>
      </c>
      <c r="GG778" s="22">
        <v>1</v>
      </c>
      <c r="GH778" s="1">
        <v>35</v>
      </c>
      <c r="GI778" s="1">
        <v>12</v>
      </c>
      <c r="GJ778" s="1">
        <v>23</v>
      </c>
      <c r="GK778" s="1">
        <v>3</v>
      </c>
      <c r="GL778" s="6"/>
      <c r="GM778" s="6"/>
      <c r="GN778" s="31" t="str">
        <f t="shared" si="1047"/>
        <v xml:space="preserve"> </v>
      </c>
      <c r="GP778" s="1">
        <v>1</v>
      </c>
      <c r="GQ778" s="1">
        <v>0</v>
      </c>
      <c r="GR778" s="1">
        <v>0</v>
      </c>
      <c r="GS778" s="1">
        <v>1</v>
      </c>
      <c r="GT778" s="1">
        <v>0</v>
      </c>
      <c r="GU778" s="1">
        <v>0</v>
      </c>
      <c r="GV778" s="32" t="str">
        <f t="shared" si="1048"/>
        <v xml:space="preserve"> </v>
      </c>
      <c r="GW778" s="9">
        <f t="shared" si="1049"/>
        <v>5</v>
      </c>
      <c r="GX778" s="10">
        <v>0.4</v>
      </c>
      <c r="GY778" s="10">
        <v>1.2</v>
      </c>
      <c r="GZ778" s="10">
        <v>1.6</v>
      </c>
      <c r="HA778" s="29">
        <f t="shared" si="1050"/>
        <v>3.3333333333333333E-2</v>
      </c>
      <c r="HB778" s="29">
        <f t="shared" si="1051"/>
        <v>0.10817307692307288</v>
      </c>
      <c r="HC778">
        <v>17.600000000000001</v>
      </c>
      <c r="HD778">
        <v>14</v>
      </c>
      <c r="HE778">
        <v>2.8</v>
      </c>
      <c r="HF778">
        <v>-0.5</v>
      </c>
      <c r="HG778">
        <v>1.4</v>
      </c>
      <c r="HH778">
        <v>0</v>
      </c>
      <c r="HI778">
        <v>0.9</v>
      </c>
      <c r="HJ778" s="11">
        <f t="shared" si="1052"/>
        <v>1.8749999999999999E-2</v>
      </c>
      <c r="HK778" s="11">
        <f t="shared" si="1053"/>
        <v>6.0847355769228485E-2</v>
      </c>
      <c r="HL778">
        <v>99</v>
      </c>
      <c r="HM778">
        <v>0</v>
      </c>
      <c r="HN778">
        <v>0</v>
      </c>
      <c r="HQ778" s="33">
        <v>4600000</v>
      </c>
      <c r="HR778" s="33">
        <v>0</v>
      </c>
      <c r="HS778" s="30">
        <f t="shared" si="1054"/>
        <v>-6.2999999999999989</v>
      </c>
    </row>
    <row r="779" spans="1:227" x14ac:dyDescent="0.2">
      <c r="A779" s="1">
        <v>19</v>
      </c>
      <c r="B779" s="2" t="s">
        <v>3444</v>
      </c>
      <c r="C779" s="2" t="s">
        <v>3445</v>
      </c>
      <c r="D779" s="2" t="s">
        <v>429</v>
      </c>
      <c r="E779" s="2" t="s">
        <v>240</v>
      </c>
      <c r="F779" s="2">
        <v>72</v>
      </c>
      <c r="G779" s="2">
        <v>200</v>
      </c>
      <c r="H779" s="2" t="s">
        <v>231</v>
      </c>
      <c r="J779" s="3">
        <v>30</v>
      </c>
      <c r="K779" s="5" t="s">
        <v>3446</v>
      </c>
      <c r="L779" s="5" t="s">
        <v>3447</v>
      </c>
      <c r="M779" s="5" t="s">
        <v>3448</v>
      </c>
      <c r="N779" s="5" t="s">
        <v>583</v>
      </c>
      <c r="O779" s="2" t="s">
        <v>583</v>
      </c>
      <c r="P779" s="2" t="s">
        <v>438</v>
      </c>
      <c r="Q779" s="1">
        <v>27</v>
      </c>
      <c r="R779" s="1">
        <v>4</v>
      </c>
      <c r="S779" s="1">
        <v>1</v>
      </c>
      <c r="T779" s="1">
        <v>5</v>
      </c>
      <c r="U779" s="1">
        <v>-8</v>
      </c>
      <c r="V779" s="1">
        <v>54</v>
      </c>
      <c r="W779" s="20">
        <f t="shared" si="976"/>
        <v>7.407407407407407E-2</v>
      </c>
      <c r="X779" s="6">
        <v>364.48333333329998</v>
      </c>
      <c r="Y779" s="6">
        <f t="shared" si="977"/>
        <v>13.499382716048148</v>
      </c>
      <c r="Z779" s="1">
        <v>535</v>
      </c>
      <c r="AA779" s="6">
        <f t="shared" si="978"/>
        <v>19.814814814814813</v>
      </c>
      <c r="AB779" s="8">
        <f t="shared" si="979"/>
        <v>0.6812772585669159</v>
      </c>
      <c r="AC779" s="3">
        <f t="shared" si="980"/>
        <v>30.400000000000002</v>
      </c>
      <c r="AD779" s="8">
        <f t="shared" si="981"/>
        <v>5.0043440486538033</v>
      </c>
      <c r="AE779" s="20">
        <f t="shared" si="982"/>
        <v>0.5714285714285714</v>
      </c>
      <c r="AF779" s="20">
        <f t="shared" si="983"/>
        <v>0.14285714285714285</v>
      </c>
      <c r="AG779" s="20">
        <f t="shared" si="984"/>
        <v>0.71428571428571419</v>
      </c>
      <c r="AH779" s="3">
        <f t="shared" si="985"/>
        <v>14</v>
      </c>
      <c r="AI779" s="3">
        <f t="shared" si="986"/>
        <v>9</v>
      </c>
      <c r="AJ779" s="3">
        <f t="shared" si="987"/>
        <v>5</v>
      </c>
      <c r="AK779" s="20">
        <f t="shared" si="988"/>
        <v>0.6428571428571429</v>
      </c>
      <c r="AL779" s="6">
        <v>0.9</v>
      </c>
      <c r="AM779" s="1">
        <v>38</v>
      </c>
      <c r="AN779" s="1">
        <v>6</v>
      </c>
      <c r="AO779" s="1">
        <v>19</v>
      </c>
      <c r="AP779" s="1">
        <v>8</v>
      </c>
      <c r="AQ779" s="1">
        <v>13</v>
      </c>
      <c r="AR779" s="6">
        <f t="shared" si="989"/>
        <v>6.2554300608172539</v>
      </c>
      <c r="AS779" s="6">
        <f t="shared" si="990"/>
        <v>0.98769948328693469</v>
      </c>
      <c r="AT779" s="6">
        <f t="shared" si="991"/>
        <v>3.127715030408627</v>
      </c>
      <c r="AU779" s="6">
        <f t="shared" si="992"/>
        <v>1.3169326443825797</v>
      </c>
      <c r="AV779" s="6">
        <f t="shared" si="993"/>
        <v>2.140015547121692</v>
      </c>
      <c r="AW779" s="1">
        <v>25</v>
      </c>
      <c r="AX779" s="1">
        <v>9</v>
      </c>
      <c r="AY779" s="1">
        <v>1</v>
      </c>
      <c r="AZ779" s="1">
        <v>0</v>
      </c>
      <c r="BA779" s="1">
        <v>0</v>
      </c>
      <c r="BB779" s="1">
        <v>0</v>
      </c>
      <c r="BC779" s="7">
        <f>(EA779+FH779+GG779)-(DZ779+FG779+GF779)-((BD779/60)*(0.11)+(EF779/60)*(-0.14)+(FI779/60)*(0.13))</f>
        <v>1.4124055555557666</v>
      </c>
      <c r="BD779" s="6">
        <v>309.13333333330002</v>
      </c>
      <c r="BE779" s="6">
        <f t="shared" si="994"/>
        <v>11.449382716048149</v>
      </c>
      <c r="BF779" s="5">
        <v>11.36</v>
      </c>
      <c r="BG779" s="5">
        <v>36.97</v>
      </c>
      <c r="BH779" s="21">
        <f t="shared" si="995"/>
        <v>0.23505069315125179</v>
      </c>
      <c r="BI779" s="1">
        <v>3</v>
      </c>
      <c r="BJ779" s="22">
        <v>1</v>
      </c>
      <c r="BK779" s="22">
        <v>0</v>
      </c>
      <c r="BL779" s="1">
        <v>1</v>
      </c>
      <c r="BM779" s="1">
        <f t="shared" si="996"/>
        <v>4</v>
      </c>
      <c r="BN779" s="8">
        <f t="shared" si="997"/>
        <v>0.77636402846676467</v>
      </c>
      <c r="BO779" s="3">
        <f t="shared" si="998"/>
        <v>30.400000000000002</v>
      </c>
      <c r="BP779" s="20">
        <f t="shared" si="999"/>
        <v>0.6</v>
      </c>
      <c r="BQ779" s="20">
        <f t="shared" si="1000"/>
        <v>0.2</v>
      </c>
      <c r="BR779" s="20">
        <f t="shared" si="1001"/>
        <v>0.8</v>
      </c>
      <c r="BS779" s="3">
        <f t="shared" si="1002"/>
        <v>9</v>
      </c>
      <c r="BT779" s="1">
        <v>6</v>
      </c>
      <c r="BU779" s="1">
        <v>3</v>
      </c>
      <c r="BV779" s="20">
        <f t="shared" si="1003"/>
        <v>0.66666666666666663</v>
      </c>
      <c r="BW779" s="5">
        <v>43</v>
      </c>
      <c r="BX779" s="5">
        <v>38</v>
      </c>
      <c r="BY779" s="21">
        <f t="shared" si="1004"/>
        <v>0.30451127819548873</v>
      </c>
      <c r="BZ779" s="5">
        <v>30</v>
      </c>
      <c r="CA779" s="5">
        <v>32</v>
      </c>
      <c r="CB779" s="23">
        <f t="shared" si="1005"/>
        <v>0.23308270676691728</v>
      </c>
      <c r="CC779" s="5">
        <v>48</v>
      </c>
      <c r="CD779" s="5">
        <v>75</v>
      </c>
      <c r="CE779" s="23">
        <f t="shared" si="1006"/>
        <v>0.46240601503759399</v>
      </c>
      <c r="CF779" s="23">
        <f t="shared" si="1007"/>
        <v>0.56643356643356646</v>
      </c>
      <c r="CG779" s="24">
        <v>6</v>
      </c>
      <c r="CH779" s="5">
        <v>115</v>
      </c>
      <c r="CI779" s="5">
        <v>76</v>
      </c>
      <c r="CJ779" s="5">
        <v>92</v>
      </c>
      <c r="CK779">
        <v>15.77453208</v>
      </c>
      <c r="CL779" s="5">
        <v>0.55200000000000005</v>
      </c>
      <c r="CM779" s="5">
        <v>5</v>
      </c>
      <c r="CN779" s="5">
        <v>1.6859999999999999</v>
      </c>
      <c r="CO779" s="5">
        <v>-0.379</v>
      </c>
      <c r="CP779" s="5">
        <v>-2.4540000000000002</v>
      </c>
      <c r="CQ779" s="21">
        <f t="shared" si="1008"/>
        <v>3.2894736842105261E-2</v>
      </c>
      <c r="CR779" s="25">
        <f t="shared" si="1009"/>
        <v>0.92024539877300615</v>
      </c>
      <c r="CS779" s="22">
        <f t="shared" si="1010"/>
        <v>923.53487245721669</v>
      </c>
      <c r="CT779" s="21">
        <f t="shared" si="1011"/>
        <v>-4.6859864384888587E-2</v>
      </c>
      <c r="CU779" s="26">
        <f t="shared" si="1012"/>
        <v>0.97809076682316121</v>
      </c>
      <c r="CV779" s="27">
        <f t="shared" si="1013"/>
        <v>2.5430359937402192</v>
      </c>
      <c r="CW779" s="27">
        <f t="shared" si="1014"/>
        <v>29.733959311424105</v>
      </c>
      <c r="CX779" s="27">
        <f t="shared" si="1015"/>
        <v>31.885758998435062</v>
      </c>
      <c r="CY779" s="27">
        <f t="shared" si="1016"/>
        <v>51.056338028169023</v>
      </c>
      <c r="CZ779" s="27">
        <f t="shared" si="1017"/>
        <v>56.533646322378722</v>
      </c>
      <c r="DA779" s="28">
        <f t="shared" si="1018"/>
        <v>-5.4773082942096991</v>
      </c>
      <c r="DB779" s="5">
        <v>5</v>
      </c>
      <c r="DC779" s="5">
        <v>13</v>
      </c>
      <c r="DD779" s="22">
        <v>147</v>
      </c>
      <c r="DE779" s="22">
        <v>150</v>
      </c>
      <c r="DF779" s="22">
        <v>53</v>
      </c>
      <c r="DG779" s="22">
        <v>60</v>
      </c>
      <c r="DH779" s="22">
        <v>66</v>
      </c>
      <c r="DI779" s="22">
        <v>56</v>
      </c>
      <c r="DJ779" s="29">
        <f t="shared" si="1019"/>
        <v>-3.0217138886152934</v>
      </c>
      <c r="DK779" s="27">
        <f t="shared" si="1020"/>
        <v>1.6830463138280289</v>
      </c>
      <c r="DL779" s="27">
        <f t="shared" si="1021"/>
        <v>3.3660926276560579</v>
      </c>
      <c r="DM779" s="27">
        <f t="shared" si="1022"/>
        <v>27.409611396627898</v>
      </c>
      <c r="DN779" s="27">
        <f t="shared" si="1023"/>
        <v>32.639076728879274</v>
      </c>
      <c r="DO779" s="27">
        <f t="shared" si="1024"/>
        <v>53.857482042496926</v>
      </c>
      <c r="DP779" s="27">
        <f t="shared" si="1025"/>
        <v>56.321942716316535</v>
      </c>
      <c r="DQ779" s="30">
        <f t="shared" si="1026"/>
        <v>-3.0128476203900902</v>
      </c>
      <c r="DR779" s="5">
        <v>28</v>
      </c>
      <c r="DS779" s="5">
        <v>56</v>
      </c>
      <c r="DT779" s="5">
        <v>428</v>
      </c>
      <c r="DU779" s="5">
        <v>487</v>
      </c>
      <c r="DV779" s="5">
        <v>185</v>
      </c>
      <c r="DW779" s="5">
        <v>191</v>
      </c>
      <c r="DX779" s="5">
        <v>203</v>
      </c>
      <c r="DY779" s="5">
        <v>255</v>
      </c>
      <c r="DZ779" s="22">
        <v>3</v>
      </c>
      <c r="EA779" s="22">
        <v>7</v>
      </c>
      <c r="EB779" s="22">
        <f t="shared" si="1027"/>
        <v>4</v>
      </c>
      <c r="EC779" s="26">
        <f t="shared" si="1028"/>
        <v>0.58227302135007353</v>
      </c>
      <c r="ED779" s="27">
        <f t="shared" si="1029"/>
        <v>1.3586370498168383</v>
      </c>
      <c r="EE779" s="27">
        <f t="shared" si="1030"/>
        <v>0.77636402846676467</v>
      </c>
      <c r="EF779" s="6">
        <v>22.016666666700001</v>
      </c>
      <c r="EG779" s="6">
        <f t="shared" si="1031"/>
        <v>0.81543209876666667</v>
      </c>
      <c r="EH779" s="5">
        <v>0.78</v>
      </c>
      <c r="EI779" s="5">
        <v>3.72</v>
      </c>
      <c r="EJ779" s="21">
        <f t="shared" si="1032"/>
        <v>0.17333333333333334</v>
      </c>
      <c r="EK779" s="1">
        <v>1</v>
      </c>
      <c r="EL779" s="22">
        <v>0</v>
      </c>
      <c r="EM779" s="22">
        <v>0</v>
      </c>
      <c r="EN779" s="1">
        <v>0</v>
      </c>
      <c r="EO779" s="3">
        <f t="shared" si="1033"/>
        <v>1</v>
      </c>
      <c r="EP779" s="6">
        <f t="shared" si="1034"/>
        <v>2.7252081756204007</v>
      </c>
      <c r="EQ779" s="3">
        <f t="shared" si="1035"/>
        <v>0</v>
      </c>
      <c r="ER779" s="20">
        <f t="shared" si="1036"/>
        <v>0.5</v>
      </c>
      <c r="ES779" s="20">
        <f t="shared" si="1037"/>
        <v>0</v>
      </c>
      <c r="ET779" s="20">
        <f t="shared" si="1038"/>
        <v>0.5</v>
      </c>
      <c r="EU779" s="3">
        <f t="shared" si="1039"/>
        <v>4</v>
      </c>
      <c r="EV779" s="1">
        <v>2</v>
      </c>
      <c r="EW779" s="1">
        <v>2</v>
      </c>
      <c r="EX779" s="20">
        <f t="shared" si="1040"/>
        <v>0.5</v>
      </c>
      <c r="EY779" s="5">
        <v>2</v>
      </c>
      <c r="EZ779" s="5">
        <v>0</v>
      </c>
      <c r="FA779" s="22">
        <v>22</v>
      </c>
      <c r="FB779" s="22">
        <v>3</v>
      </c>
      <c r="FC779" s="22">
        <v>4</v>
      </c>
      <c r="FD779" s="22">
        <v>1</v>
      </c>
      <c r="FE779" s="22">
        <v>0</v>
      </c>
      <c r="FF779" s="22">
        <v>5</v>
      </c>
      <c r="FG779" s="22">
        <v>1</v>
      </c>
      <c r="FH779" s="22">
        <v>1</v>
      </c>
      <c r="FI779" s="6">
        <v>33.333333333299997</v>
      </c>
      <c r="FJ779" s="6">
        <f t="shared" si="1041"/>
        <v>1.2345679012333333</v>
      </c>
      <c r="FK779" s="5">
        <v>1.23</v>
      </c>
      <c r="FL779" s="5">
        <v>4.74</v>
      </c>
      <c r="FM779" s="21">
        <f t="shared" si="1042"/>
        <v>0.20603015075376882</v>
      </c>
      <c r="FN779" s="1">
        <v>0</v>
      </c>
      <c r="FO779" s="22">
        <v>0</v>
      </c>
      <c r="FP779" s="22">
        <v>0</v>
      </c>
      <c r="FQ779" s="1">
        <v>0</v>
      </c>
      <c r="FR779" s="1">
        <f t="shared" si="1043"/>
        <v>0</v>
      </c>
      <c r="FS779" s="3">
        <f t="shared" si="1044"/>
        <v>0</v>
      </c>
      <c r="FT779" s="3">
        <f t="shared" si="1045"/>
        <v>1</v>
      </c>
      <c r="FU779" s="1">
        <v>1</v>
      </c>
      <c r="FV779" s="1">
        <v>0</v>
      </c>
      <c r="FW779" s="20">
        <f t="shared" si="1046"/>
        <v>1</v>
      </c>
      <c r="FX779" s="5">
        <v>0</v>
      </c>
      <c r="FY779" s="5">
        <v>4</v>
      </c>
      <c r="FZ779" s="22">
        <v>2</v>
      </c>
      <c r="GA779" s="22">
        <v>21</v>
      </c>
      <c r="GB779" s="22">
        <v>0</v>
      </c>
      <c r="GC779" s="22">
        <v>15</v>
      </c>
      <c r="GD779" s="22">
        <v>10</v>
      </c>
      <c r="GE779" s="22">
        <v>1</v>
      </c>
      <c r="GF779" s="22">
        <v>2</v>
      </c>
      <c r="GG779" s="22">
        <v>0</v>
      </c>
      <c r="GH779" s="1">
        <v>7</v>
      </c>
      <c r="GI779" s="1">
        <v>2</v>
      </c>
      <c r="GJ779" s="1">
        <v>18</v>
      </c>
      <c r="GK779" s="1">
        <v>5</v>
      </c>
      <c r="GL779" s="6"/>
      <c r="GM779" s="6"/>
      <c r="GN779" s="31" t="str">
        <f t="shared" si="1047"/>
        <v xml:space="preserve"> </v>
      </c>
      <c r="GP779" s="1">
        <v>0</v>
      </c>
      <c r="GQ779" s="1">
        <v>0</v>
      </c>
      <c r="GR779" s="1">
        <v>1</v>
      </c>
      <c r="GS779" s="1">
        <v>0</v>
      </c>
      <c r="GT779" s="1">
        <v>0</v>
      </c>
      <c r="GU779" s="1">
        <v>0</v>
      </c>
      <c r="GV779" s="32" t="str">
        <f t="shared" si="1048"/>
        <v xml:space="preserve"> </v>
      </c>
      <c r="GW779" s="9">
        <f t="shared" si="1049"/>
        <v>4</v>
      </c>
      <c r="GX779" s="10">
        <v>0</v>
      </c>
      <c r="GY779" s="10">
        <v>0.1</v>
      </c>
      <c r="GZ779" s="10">
        <v>0.1</v>
      </c>
      <c r="HA779" s="29">
        <f t="shared" si="1050"/>
        <v>3.7037037037037038E-3</v>
      </c>
      <c r="HB779" s="29">
        <f t="shared" si="1051"/>
        <v>1.6461658054782245E-2</v>
      </c>
      <c r="HC779">
        <v>5.3</v>
      </c>
      <c r="HD779">
        <v>5.9</v>
      </c>
      <c r="HE779">
        <v>-4.5999999999999996</v>
      </c>
      <c r="HF779">
        <v>0.1</v>
      </c>
      <c r="HG779">
        <v>0</v>
      </c>
      <c r="HH779">
        <v>0</v>
      </c>
      <c r="HI779">
        <v>0.1</v>
      </c>
      <c r="HJ779" s="11">
        <f t="shared" si="1052"/>
        <v>3.7037037037037038E-3</v>
      </c>
      <c r="HK779" s="11">
        <f t="shared" si="1053"/>
        <v>1.6461658054782245E-2</v>
      </c>
      <c r="HL779">
        <v>99</v>
      </c>
      <c r="HM779">
        <v>0</v>
      </c>
      <c r="HN779">
        <v>0</v>
      </c>
      <c r="HO779">
        <v>21</v>
      </c>
      <c r="HP779" t="s">
        <v>3449</v>
      </c>
      <c r="HQ779" s="33">
        <v>3500000</v>
      </c>
      <c r="HR779" s="33">
        <v>0</v>
      </c>
      <c r="HS779" s="30">
        <f t="shared" si="1054"/>
        <v>-5.1682926829268299</v>
      </c>
    </row>
    <row r="780" spans="1:227" x14ac:dyDescent="0.2">
      <c r="A780" s="1">
        <v>33</v>
      </c>
      <c r="B780" s="2" t="s">
        <v>3450</v>
      </c>
      <c r="C780" s="2" t="s">
        <v>434</v>
      </c>
      <c r="E780" s="2" t="s">
        <v>274</v>
      </c>
      <c r="F780" s="2">
        <v>77</v>
      </c>
      <c r="G780" s="2">
        <v>215</v>
      </c>
      <c r="H780" s="2" t="s">
        <v>231</v>
      </c>
      <c r="I780" s="2" t="s">
        <v>258</v>
      </c>
      <c r="J780" s="3">
        <v>23</v>
      </c>
      <c r="K780" s="5" t="s">
        <v>3451</v>
      </c>
      <c r="L780" s="5" t="s">
        <v>3452</v>
      </c>
      <c r="M780" s="5" t="s">
        <v>805</v>
      </c>
      <c r="N780" s="5" t="s">
        <v>308</v>
      </c>
      <c r="O780" s="2" t="s">
        <v>308</v>
      </c>
      <c r="P780" s="2" t="s">
        <v>271</v>
      </c>
      <c r="Q780" s="1">
        <v>1</v>
      </c>
      <c r="R780" s="1">
        <v>0</v>
      </c>
      <c r="S780" s="1">
        <v>0</v>
      </c>
      <c r="T780" s="1">
        <v>0</v>
      </c>
      <c r="U780" s="1">
        <v>-1</v>
      </c>
      <c r="V780" s="1">
        <v>0</v>
      </c>
      <c r="W780" s="20">
        <f t="shared" si="976"/>
        <v>0</v>
      </c>
      <c r="X780" s="6">
        <v>14.1833333333</v>
      </c>
      <c r="Y780" s="6">
        <f t="shared" si="977"/>
        <v>14.1833333333</v>
      </c>
      <c r="Z780" s="1">
        <v>18</v>
      </c>
      <c r="AA780" s="6">
        <f t="shared" si="978"/>
        <v>18</v>
      </c>
      <c r="AB780" s="8">
        <f t="shared" si="979"/>
        <v>0.78796296296111112</v>
      </c>
      <c r="AC780" s="3">
        <f t="shared" si="980"/>
        <v>0</v>
      </c>
      <c r="AD780" s="8">
        <f t="shared" si="981"/>
        <v>0</v>
      </c>
      <c r="AE780" s="20">
        <f t="shared" si="982"/>
        <v>0</v>
      </c>
      <c r="AF780" s="20">
        <f t="shared" si="983"/>
        <v>0</v>
      </c>
      <c r="AG780" s="20">
        <f t="shared" si="984"/>
        <v>0</v>
      </c>
      <c r="AH780" s="3" t="e">
        <f t="shared" si="985"/>
        <v>#VALUE!</v>
      </c>
      <c r="AI780" s="3" t="str">
        <f t="shared" si="986"/>
        <v xml:space="preserve"> </v>
      </c>
      <c r="AJ780" s="3" t="str">
        <f t="shared" si="987"/>
        <v xml:space="preserve"> </v>
      </c>
      <c r="AK780" s="20" t="e">
        <f t="shared" si="988"/>
        <v>#VALUE!</v>
      </c>
      <c r="AL780" s="6">
        <v>0</v>
      </c>
      <c r="AM780" s="1">
        <v>1</v>
      </c>
      <c r="AN780" s="1">
        <v>1</v>
      </c>
      <c r="AO780" s="1">
        <v>1</v>
      </c>
      <c r="AP780" s="1">
        <v>2</v>
      </c>
      <c r="AQ780" s="1">
        <v>1</v>
      </c>
      <c r="AR780" s="6">
        <f t="shared" si="989"/>
        <v>4.2303172738054764</v>
      </c>
      <c r="AS780" s="6">
        <f t="shared" si="990"/>
        <v>4.2303172738054764</v>
      </c>
      <c r="AT780" s="6">
        <f t="shared" si="991"/>
        <v>4.2303172738054764</v>
      </c>
      <c r="AU780" s="6">
        <f t="shared" si="992"/>
        <v>8.4606345476109528</v>
      </c>
      <c r="AV780" s="6">
        <f t="shared" si="993"/>
        <v>4.2303172738054764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7">
        <f>(EA780+FH780+GG780)-(DZ780+FG780+GF780)-((BD780/60)*(-0.29)+(EF780/60)*0.11+(FI780/60)*(-0.33))</f>
        <v>6.8786111110949996E-2</v>
      </c>
      <c r="BD780" s="6">
        <v>13.833333333300001</v>
      </c>
      <c r="BE780" s="6">
        <f t="shared" si="994"/>
        <v>13.833333333300001</v>
      </c>
      <c r="BF780" s="5">
        <v>13</v>
      </c>
      <c r="BG780" s="5">
        <v>35.630000000000003</v>
      </c>
      <c r="BH780" s="21">
        <f t="shared" si="995"/>
        <v>0.26732469668928643</v>
      </c>
      <c r="BI780" s="1">
        <v>0</v>
      </c>
      <c r="BJ780" s="22">
        <v>0</v>
      </c>
      <c r="BK780" s="22">
        <v>0</v>
      </c>
      <c r="BL780" s="1">
        <v>0</v>
      </c>
      <c r="BM780" s="1">
        <f t="shared" si="996"/>
        <v>0</v>
      </c>
      <c r="BN780" s="8">
        <f t="shared" si="997"/>
        <v>0</v>
      </c>
      <c r="BO780" s="3">
        <f t="shared" si="998"/>
        <v>0</v>
      </c>
      <c r="BP780" s="20">
        <f t="shared" si="999"/>
        <v>0</v>
      </c>
      <c r="BQ780" s="20">
        <f t="shared" si="1000"/>
        <v>0</v>
      </c>
      <c r="BR780" s="20">
        <f t="shared" si="1001"/>
        <v>0</v>
      </c>
      <c r="BS780" s="3" t="str">
        <f t="shared" si="1002"/>
        <v xml:space="preserve"> </v>
      </c>
      <c r="BV780" s="20" t="str">
        <f t="shared" si="1003"/>
        <v xml:space="preserve"> </v>
      </c>
      <c r="BW780" s="5">
        <v>1</v>
      </c>
      <c r="BX780" s="5">
        <v>3</v>
      </c>
      <c r="BY780" s="21">
        <f t="shared" si="1004"/>
        <v>0.5</v>
      </c>
      <c r="BZ780" s="5">
        <v>0</v>
      </c>
      <c r="CA780" s="5">
        <v>1</v>
      </c>
      <c r="CB780" s="23">
        <f t="shared" si="1005"/>
        <v>0.125</v>
      </c>
      <c r="CC780" s="5">
        <v>0</v>
      </c>
      <c r="CD780" s="5">
        <v>3</v>
      </c>
      <c r="CE780" s="23">
        <f t="shared" si="1006"/>
        <v>0.375</v>
      </c>
      <c r="CF780" s="23">
        <f t="shared" si="1007"/>
        <v>0.8</v>
      </c>
      <c r="CG780" s="24">
        <v>8</v>
      </c>
      <c r="CH780" s="5">
        <v>5</v>
      </c>
      <c r="CI780" s="5">
        <v>1</v>
      </c>
      <c r="CJ780" s="5">
        <v>2</v>
      </c>
      <c r="CK780">
        <v>15.228341139999999</v>
      </c>
      <c r="CL780" s="5">
        <v>-2.3420000000000001</v>
      </c>
      <c r="CM780" s="5">
        <v>8</v>
      </c>
      <c r="CN780" s="5">
        <v>4.0090000000000003</v>
      </c>
      <c r="CO780" s="5">
        <v>0.79900000000000004</v>
      </c>
      <c r="CP780" s="5">
        <v>11.692</v>
      </c>
      <c r="CQ780" s="21">
        <f t="shared" si="1008"/>
        <v>0</v>
      </c>
      <c r="CR780" s="25">
        <f t="shared" si="1009"/>
        <v>0.83333333333333337</v>
      </c>
      <c r="CS780" s="22">
        <f t="shared" si="1010"/>
        <v>833.33333333333337</v>
      </c>
      <c r="CT780" s="21">
        <f t="shared" si="1011"/>
        <v>-0.16666666666666663</v>
      </c>
      <c r="CU780" s="26">
        <f t="shared" si="1012"/>
        <v>0</v>
      </c>
      <c r="CV780" s="27">
        <f t="shared" si="1013"/>
        <v>4.6153846153846159</v>
      </c>
      <c r="CW780" s="27">
        <f t="shared" si="1014"/>
        <v>18.461538461538463</v>
      </c>
      <c r="CX780" s="27">
        <f t="shared" si="1015"/>
        <v>27.692307692307693</v>
      </c>
      <c r="CY780" s="27">
        <f t="shared" si="1016"/>
        <v>32.307692307692307</v>
      </c>
      <c r="CZ780" s="27">
        <f t="shared" si="1017"/>
        <v>36.923076923076927</v>
      </c>
      <c r="DA780" s="28">
        <f t="shared" si="1018"/>
        <v>-4.6153846153846203</v>
      </c>
      <c r="DB780" s="5">
        <v>0</v>
      </c>
      <c r="DC780" s="5">
        <v>1</v>
      </c>
      <c r="DD780" s="22">
        <v>4</v>
      </c>
      <c r="DE780" s="22">
        <v>5</v>
      </c>
      <c r="DF780" s="22">
        <v>2</v>
      </c>
      <c r="DG780" s="22">
        <v>0</v>
      </c>
      <c r="DH780" s="22">
        <v>2</v>
      </c>
      <c r="DI780" s="22">
        <v>1</v>
      </c>
      <c r="DJ780" s="29">
        <f t="shared" si="1019"/>
        <v>-19.588384615384623</v>
      </c>
      <c r="DK780" s="27">
        <f t="shared" si="1020"/>
        <v>1.6839741790625877</v>
      </c>
      <c r="DL780" s="27">
        <f t="shared" si="1021"/>
        <v>0</v>
      </c>
      <c r="DM780" s="27">
        <f t="shared" si="1022"/>
        <v>26.943586865001404</v>
      </c>
      <c r="DN780" s="27">
        <f t="shared" si="1023"/>
        <v>18.523715969688464</v>
      </c>
      <c r="DO780" s="27">
        <f t="shared" si="1024"/>
        <v>38.731406118439516</v>
      </c>
      <c r="DP780" s="27">
        <f t="shared" si="1025"/>
        <v>25.259612685938812</v>
      </c>
      <c r="DQ780" s="30">
        <f t="shared" si="1026"/>
        <v>-18.087178047885324</v>
      </c>
      <c r="DR780" s="5">
        <v>1</v>
      </c>
      <c r="DS780" s="5">
        <v>0</v>
      </c>
      <c r="DT780" s="5">
        <v>15</v>
      </c>
      <c r="DU780" s="5">
        <v>11</v>
      </c>
      <c r="DV780" s="5">
        <v>1</v>
      </c>
      <c r="DW780" s="5">
        <v>2</v>
      </c>
      <c r="DX780" s="5">
        <v>2</v>
      </c>
      <c r="DY780" s="5">
        <v>6</v>
      </c>
      <c r="DZ780" s="22">
        <v>0</v>
      </c>
      <c r="EA780" s="22">
        <v>0</v>
      </c>
      <c r="EB780" s="22">
        <f t="shared" si="1027"/>
        <v>0</v>
      </c>
      <c r="EC780" s="26">
        <f t="shared" si="1028"/>
        <v>0</v>
      </c>
      <c r="ED780" s="27">
        <f t="shared" si="1029"/>
        <v>0</v>
      </c>
      <c r="EE780" s="27">
        <f t="shared" si="1030"/>
        <v>0</v>
      </c>
      <c r="EF780" s="6">
        <v>0</v>
      </c>
      <c r="EG780" s="6">
        <f t="shared" si="1031"/>
        <v>0</v>
      </c>
      <c r="EH780" s="5"/>
      <c r="EI780" s="5"/>
      <c r="EJ780" s="21" t="str">
        <f t="shared" si="1032"/>
        <v xml:space="preserve"> </v>
      </c>
      <c r="EK780" s="1">
        <v>0</v>
      </c>
      <c r="EL780" s="22">
        <v>0</v>
      </c>
      <c r="EM780" s="22">
        <v>0</v>
      </c>
      <c r="EN780" s="1">
        <v>0</v>
      </c>
      <c r="EO780" s="3">
        <f t="shared" si="1033"/>
        <v>0</v>
      </c>
      <c r="EP780" s="6">
        <f t="shared" si="1034"/>
        <v>0</v>
      </c>
      <c r="EQ780" s="3">
        <f t="shared" si="1035"/>
        <v>0</v>
      </c>
      <c r="ER780" s="20">
        <f t="shared" si="1036"/>
        <v>0</v>
      </c>
      <c r="ES780" s="20">
        <f t="shared" si="1037"/>
        <v>0</v>
      </c>
      <c r="ET780" s="20">
        <f t="shared" si="1038"/>
        <v>0</v>
      </c>
      <c r="EU780" s="3" t="str">
        <f t="shared" si="1039"/>
        <v xml:space="preserve"> </v>
      </c>
      <c r="EX780" s="20" t="str">
        <f t="shared" si="1040"/>
        <v xml:space="preserve"> </v>
      </c>
      <c r="EY780" s="5"/>
      <c r="EZ780" s="5"/>
      <c r="FA780" s="22">
        <v>0</v>
      </c>
      <c r="FB780" s="22">
        <v>0</v>
      </c>
      <c r="FC780" s="22">
        <v>0</v>
      </c>
      <c r="FD780" s="22">
        <v>0</v>
      </c>
      <c r="FE780" s="22">
        <v>0</v>
      </c>
      <c r="FF780" s="22">
        <v>0</v>
      </c>
      <c r="FG780" s="22">
        <v>0</v>
      </c>
      <c r="FH780" s="22">
        <v>0</v>
      </c>
      <c r="FI780" s="6">
        <v>0.35</v>
      </c>
      <c r="FJ780" s="6">
        <f t="shared" si="1041"/>
        <v>0.35</v>
      </c>
      <c r="FK780" s="5">
        <v>0.35</v>
      </c>
      <c r="FL780" s="5">
        <v>5.6</v>
      </c>
      <c r="FM780" s="21">
        <f t="shared" si="1042"/>
        <v>5.8823529411764712E-2</v>
      </c>
      <c r="FN780" s="1">
        <v>0</v>
      </c>
      <c r="FO780" s="22">
        <v>0</v>
      </c>
      <c r="FP780" s="22">
        <v>0</v>
      </c>
      <c r="FQ780" s="1">
        <v>0</v>
      </c>
      <c r="FR780" s="1">
        <f t="shared" si="1043"/>
        <v>0</v>
      </c>
      <c r="FS780" s="3">
        <f t="shared" si="1044"/>
        <v>0</v>
      </c>
      <c r="FT780" s="3" t="str">
        <f t="shared" si="1045"/>
        <v xml:space="preserve"> </v>
      </c>
      <c r="FW780" s="20" t="str">
        <f t="shared" si="1046"/>
        <v xml:space="preserve"> </v>
      </c>
      <c r="FX780" s="5">
        <v>0</v>
      </c>
      <c r="FY780" s="5">
        <v>0</v>
      </c>
      <c r="FZ780" s="22">
        <v>0</v>
      </c>
      <c r="GA780" s="22">
        <v>1</v>
      </c>
      <c r="GB780" s="22">
        <v>0</v>
      </c>
      <c r="GC780" s="22">
        <v>0</v>
      </c>
      <c r="GD780" s="22">
        <v>0</v>
      </c>
      <c r="GE780" s="22">
        <v>0</v>
      </c>
      <c r="GF780" s="22">
        <v>0</v>
      </c>
      <c r="GG780" s="22">
        <v>0</v>
      </c>
      <c r="GH780" s="1">
        <v>0</v>
      </c>
      <c r="GI780" s="1">
        <v>0</v>
      </c>
      <c r="GJ780" s="1">
        <v>1</v>
      </c>
      <c r="GK780" s="1">
        <v>0</v>
      </c>
      <c r="GN780" s="31" t="str">
        <f t="shared" si="1047"/>
        <v xml:space="preserve"> 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32" t="str">
        <f t="shared" si="1048"/>
        <v xml:space="preserve"> </v>
      </c>
      <c r="GW780" s="9">
        <f t="shared" si="1049"/>
        <v>1</v>
      </c>
      <c r="GX780" s="10">
        <v>0</v>
      </c>
      <c r="GY780" s="10">
        <v>0</v>
      </c>
      <c r="GZ780" s="10">
        <v>-0.1</v>
      </c>
      <c r="HA780" s="29">
        <f t="shared" si="1050"/>
        <v>-0.1</v>
      </c>
      <c r="HB780" s="29">
        <f t="shared" si="1051"/>
        <v>-0.42303172738054767</v>
      </c>
      <c r="HC780">
        <v>0.1</v>
      </c>
      <c r="HD780">
        <v>0.1</v>
      </c>
      <c r="HE780">
        <v>0</v>
      </c>
      <c r="HF780">
        <v>0</v>
      </c>
      <c r="HG780">
        <v>0</v>
      </c>
      <c r="HH780">
        <v>0</v>
      </c>
      <c r="HI780">
        <v>0</v>
      </c>
      <c r="HJ780" s="11">
        <f t="shared" si="1052"/>
        <v>0</v>
      </c>
      <c r="HK780" s="11">
        <f t="shared" si="1053"/>
        <v>0</v>
      </c>
      <c r="HL780">
        <v>11</v>
      </c>
      <c r="HM780">
        <v>0</v>
      </c>
      <c r="HN780">
        <v>0</v>
      </c>
      <c r="HQ780" s="33">
        <v>62130</v>
      </c>
      <c r="HR780" s="33">
        <v>310000</v>
      </c>
      <c r="HS780" s="30">
        <f t="shared" si="1054"/>
        <v>-1.1545365853658542E-2</v>
      </c>
    </row>
    <row r="781" spans="1:227" x14ac:dyDescent="0.2">
      <c r="A781" s="1">
        <v>14</v>
      </c>
      <c r="B781" s="2" t="s">
        <v>3453</v>
      </c>
      <c r="C781" s="2" t="s">
        <v>1582</v>
      </c>
      <c r="D781" s="2" t="s">
        <v>297</v>
      </c>
      <c r="E781" s="2" t="s">
        <v>240</v>
      </c>
      <c r="F781" s="2">
        <v>70</v>
      </c>
      <c r="G781" s="2">
        <v>173</v>
      </c>
      <c r="H781" s="2" t="s">
        <v>231</v>
      </c>
      <c r="J781" s="3">
        <v>30</v>
      </c>
      <c r="K781" s="5" t="s">
        <v>3454</v>
      </c>
      <c r="L781" s="5" t="s">
        <v>3455</v>
      </c>
      <c r="M781" s="5" t="s">
        <v>397</v>
      </c>
      <c r="N781" s="5" t="s">
        <v>457</v>
      </c>
      <c r="O781" s="2" t="s">
        <v>457</v>
      </c>
      <c r="P781" s="2" t="s">
        <v>438</v>
      </c>
      <c r="Q781" s="1">
        <v>9</v>
      </c>
      <c r="R781" s="1">
        <v>0</v>
      </c>
      <c r="S781" s="1">
        <v>2</v>
      </c>
      <c r="T781" s="1">
        <v>2</v>
      </c>
      <c r="U781" s="1">
        <v>2</v>
      </c>
      <c r="V781" s="1">
        <v>10</v>
      </c>
      <c r="W781" s="20">
        <f t="shared" si="976"/>
        <v>0</v>
      </c>
      <c r="X781" s="6">
        <v>84.966666666699993</v>
      </c>
      <c r="Y781" s="6">
        <f t="shared" si="977"/>
        <v>9.4407407407444435</v>
      </c>
      <c r="Z781" s="1">
        <v>155</v>
      </c>
      <c r="AA781" s="6">
        <f t="shared" si="978"/>
        <v>17.222222222222221</v>
      </c>
      <c r="AB781" s="8">
        <f t="shared" si="979"/>
        <v>0.54817204301096767</v>
      </c>
      <c r="AC781" s="3">
        <f t="shared" si="980"/>
        <v>19.5</v>
      </c>
      <c r="AD781" s="8">
        <f t="shared" si="981"/>
        <v>13.770105923886321</v>
      </c>
      <c r="AE781" s="20">
        <f t="shared" si="982"/>
        <v>0</v>
      </c>
      <c r="AF781" s="20">
        <f t="shared" si="983"/>
        <v>0.4</v>
      </c>
      <c r="AG781" s="20">
        <f t="shared" si="984"/>
        <v>0.4</v>
      </c>
      <c r="AH781" s="3">
        <f t="shared" si="985"/>
        <v>8</v>
      </c>
      <c r="AI781" s="3">
        <f t="shared" si="986"/>
        <v>4</v>
      </c>
      <c r="AJ781" s="3">
        <f t="shared" si="987"/>
        <v>4</v>
      </c>
      <c r="AK781" s="20">
        <f t="shared" si="988"/>
        <v>0.5</v>
      </c>
      <c r="AL781" s="6">
        <v>1.5</v>
      </c>
      <c r="AM781" s="1">
        <v>10</v>
      </c>
      <c r="AN781" s="1">
        <v>5</v>
      </c>
      <c r="AO781" s="1">
        <v>2</v>
      </c>
      <c r="AP781" s="1">
        <v>1</v>
      </c>
      <c r="AQ781" s="1">
        <v>3</v>
      </c>
      <c r="AR781" s="6">
        <f t="shared" si="989"/>
        <v>7.0615927814801642</v>
      </c>
      <c r="AS781" s="6">
        <f t="shared" si="990"/>
        <v>3.5307963907400821</v>
      </c>
      <c r="AT781" s="6">
        <f t="shared" si="991"/>
        <v>1.412318556296033</v>
      </c>
      <c r="AU781" s="6">
        <f t="shared" si="992"/>
        <v>0.70615927814801649</v>
      </c>
      <c r="AV781" s="6">
        <f t="shared" si="993"/>
        <v>2.1184778344440494</v>
      </c>
      <c r="AW781" s="1">
        <v>6</v>
      </c>
      <c r="AX781" s="1">
        <v>3</v>
      </c>
      <c r="AY781" s="1">
        <v>0</v>
      </c>
      <c r="AZ781" s="1">
        <v>0</v>
      </c>
      <c r="BA781" s="1">
        <v>0</v>
      </c>
      <c r="BB781" s="1">
        <v>0</v>
      </c>
      <c r="BC781" s="7">
        <f>(EA781+FH781+GG781)-(DZ781+FG781+GF781)-((BD781/60)*(0.11)+(EF781/60)*(-0.14)+(FI781/60)*(0.13))</f>
        <v>-1.1588888888891</v>
      </c>
      <c r="BD781" s="6">
        <v>69.766666666700004</v>
      </c>
      <c r="BE781" s="6">
        <f t="shared" si="994"/>
        <v>7.7518518518555561</v>
      </c>
      <c r="BF781" s="5">
        <v>7.71</v>
      </c>
      <c r="BG781" s="5">
        <v>39.57</v>
      </c>
      <c r="BH781" s="21">
        <f t="shared" si="995"/>
        <v>0.16307106598984772</v>
      </c>
      <c r="BI781" s="1">
        <v>0</v>
      </c>
      <c r="BJ781" s="22">
        <v>2</v>
      </c>
      <c r="BK781" s="22">
        <v>0</v>
      </c>
      <c r="BL781" s="1">
        <v>2</v>
      </c>
      <c r="BM781" s="1">
        <f t="shared" si="996"/>
        <v>2</v>
      </c>
      <c r="BN781" s="8">
        <f t="shared" si="997"/>
        <v>1.7200191113226371</v>
      </c>
      <c r="BO781" s="3">
        <f t="shared" si="998"/>
        <v>19.5</v>
      </c>
      <c r="BP781" s="20">
        <f t="shared" si="999"/>
        <v>0</v>
      </c>
      <c r="BQ781" s="20">
        <f t="shared" si="1000"/>
        <v>0.5</v>
      </c>
      <c r="BR781" s="20">
        <f t="shared" si="1001"/>
        <v>0.5</v>
      </c>
      <c r="BS781" s="3">
        <f t="shared" si="1002"/>
        <v>5</v>
      </c>
      <c r="BT781" s="1">
        <v>3</v>
      </c>
      <c r="BU781" s="1">
        <v>2</v>
      </c>
      <c r="BV781" s="20">
        <f t="shared" si="1003"/>
        <v>0.6</v>
      </c>
      <c r="BW781" s="5">
        <v>13</v>
      </c>
      <c r="BX781" s="5">
        <v>7</v>
      </c>
      <c r="BY781" s="21">
        <f t="shared" si="1004"/>
        <v>0.2857142857142857</v>
      </c>
      <c r="BZ781" s="5">
        <v>14</v>
      </c>
      <c r="CA781" s="5">
        <v>12</v>
      </c>
      <c r="CB781" s="23">
        <f t="shared" si="1005"/>
        <v>0.37142857142857144</v>
      </c>
      <c r="CC781" s="5">
        <v>11</v>
      </c>
      <c r="CD781" s="5">
        <v>13</v>
      </c>
      <c r="CE781" s="23">
        <f t="shared" si="1006"/>
        <v>0.34285714285714286</v>
      </c>
      <c r="CF781" s="23">
        <f t="shared" si="1007"/>
        <v>0.43478260869565216</v>
      </c>
      <c r="CG781" s="24">
        <v>2</v>
      </c>
      <c r="CH781" s="5">
        <v>27</v>
      </c>
      <c r="CI781" s="5">
        <v>42</v>
      </c>
      <c r="CJ781" s="5">
        <v>18</v>
      </c>
      <c r="CK781">
        <v>13.979606609999999</v>
      </c>
      <c r="CL781" s="5">
        <v>-1.702</v>
      </c>
      <c r="CM781" s="5">
        <v>14</v>
      </c>
      <c r="CN781" s="5">
        <v>-1.1160000000000001</v>
      </c>
      <c r="CO781" s="5">
        <v>-0.80100000000000005</v>
      </c>
      <c r="CP781" s="5">
        <v>-2.8490000000000002</v>
      </c>
      <c r="CQ781" s="21">
        <f t="shared" si="1008"/>
        <v>0.10256410256410256</v>
      </c>
      <c r="CR781" s="25">
        <f t="shared" si="1009"/>
        <v>0.92592592592592593</v>
      </c>
      <c r="CS781" s="22">
        <f t="shared" si="1010"/>
        <v>936.18233618233626</v>
      </c>
      <c r="CT781" s="21">
        <f t="shared" si="1011"/>
        <v>2.8490028490028491E-2</v>
      </c>
      <c r="CU781" s="26">
        <f t="shared" si="1012"/>
        <v>3.4587116299178557</v>
      </c>
      <c r="CV781" s="27">
        <f t="shared" si="1013"/>
        <v>1.7293558149589279</v>
      </c>
      <c r="CW781" s="27">
        <f t="shared" si="1014"/>
        <v>33.722438391699093</v>
      </c>
      <c r="CX781" s="27">
        <f t="shared" si="1015"/>
        <v>23.346303501945524</v>
      </c>
      <c r="CY781" s="27">
        <f t="shared" si="1016"/>
        <v>57.933419801124074</v>
      </c>
      <c r="CZ781" s="27">
        <f t="shared" si="1017"/>
        <v>38.045827929096411</v>
      </c>
      <c r="DA781" s="28">
        <f t="shared" si="1018"/>
        <v>19.887591872027663</v>
      </c>
      <c r="DB781" s="5">
        <v>4</v>
      </c>
      <c r="DC781" s="5">
        <v>2</v>
      </c>
      <c r="DD781" s="22">
        <v>35</v>
      </c>
      <c r="DE781" s="22">
        <v>25</v>
      </c>
      <c r="DF781" s="22">
        <v>9</v>
      </c>
      <c r="DG781" s="22">
        <v>7</v>
      </c>
      <c r="DH781" s="22">
        <v>10</v>
      </c>
      <c r="DI781" s="22">
        <v>19</v>
      </c>
      <c r="DJ781" s="29">
        <f t="shared" si="1019"/>
        <v>23.095809263332011</v>
      </c>
      <c r="DK781" s="27">
        <f t="shared" si="1020"/>
        <v>1.5163002274450341</v>
      </c>
      <c r="DL781" s="27">
        <f t="shared" si="1021"/>
        <v>2.3586892426922756</v>
      </c>
      <c r="DM781" s="27">
        <f t="shared" si="1022"/>
        <v>28.472748715356751</v>
      </c>
      <c r="DN781" s="27">
        <f t="shared" si="1023"/>
        <v>29.315137730603993</v>
      </c>
      <c r="DO781" s="27">
        <f t="shared" si="1024"/>
        <v>51.385729930081716</v>
      </c>
      <c r="DP781" s="27">
        <f t="shared" si="1025"/>
        <v>57.619408642911296</v>
      </c>
      <c r="DQ781" s="30">
        <f t="shared" si="1026"/>
        <v>26.121270584857243</v>
      </c>
      <c r="DR781" s="5">
        <v>9</v>
      </c>
      <c r="DS781" s="5">
        <v>14</v>
      </c>
      <c r="DT781" s="5">
        <v>160</v>
      </c>
      <c r="DU781" s="5">
        <v>160</v>
      </c>
      <c r="DV781" s="5">
        <v>52</v>
      </c>
      <c r="DW781" s="5">
        <v>86</v>
      </c>
      <c r="DX781" s="5">
        <v>82</v>
      </c>
      <c r="DY781" s="5">
        <v>84</v>
      </c>
      <c r="DZ781" s="22">
        <v>3</v>
      </c>
      <c r="EA781" s="22">
        <v>2</v>
      </c>
      <c r="EB781" s="22">
        <f t="shared" si="1027"/>
        <v>-1</v>
      </c>
      <c r="EC781" s="26">
        <f t="shared" si="1028"/>
        <v>2.5800286669839561</v>
      </c>
      <c r="ED781" s="27">
        <f t="shared" si="1029"/>
        <v>1.7200191113226371</v>
      </c>
      <c r="EE781" s="27">
        <f t="shared" si="1030"/>
        <v>-0.86000955566131854</v>
      </c>
      <c r="EF781" s="6">
        <v>0.43333333330000001</v>
      </c>
      <c r="EG781" s="6">
        <f t="shared" si="1031"/>
        <v>4.8148148144444444E-2</v>
      </c>
      <c r="EH781" s="5">
        <v>0.05</v>
      </c>
      <c r="EI781" s="5">
        <v>6.07</v>
      </c>
      <c r="EJ781" s="21">
        <f t="shared" si="1032"/>
        <v>8.1699346405228763E-3</v>
      </c>
      <c r="EK781" s="1">
        <v>0</v>
      </c>
      <c r="EL781" s="22">
        <v>0</v>
      </c>
      <c r="EM781" s="22">
        <v>0</v>
      </c>
      <c r="EN781" s="1">
        <v>0</v>
      </c>
      <c r="EO781" s="3">
        <f t="shared" si="1033"/>
        <v>0</v>
      </c>
      <c r="EP781" s="6">
        <f t="shared" si="1034"/>
        <v>0</v>
      </c>
      <c r="EQ781" s="3">
        <f t="shared" si="1035"/>
        <v>0</v>
      </c>
      <c r="ER781" s="20">
        <f t="shared" si="1036"/>
        <v>0</v>
      </c>
      <c r="ES781" s="20">
        <f t="shared" si="1037"/>
        <v>0</v>
      </c>
      <c r="ET781" s="20">
        <f t="shared" si="1038"/>
        <v>0</v>
      </c>
      <c r="EU781" s="3" t="str">
        <f t="shared" si="1039"/>
        <v xml:space="preserve"> </v>
      </c>
      <c r="EV781" s="1">
        <v>0</v>
      </c>
      <c r="EW781" s="1">
        <v>0</v>
      </c>
      <c r="EX781" s="20" t="str">
        <f t="shared" si="1040"/>
        <v xml:space="preserve"> </v>
      </c>
      <c r="EY781" s="5">
        <v>0</v>
      </c>
      <c r="EZ781" s="5">
        <v>0</v>
      </c>
      <c r="FA781" s="22">
        <v>1</v>
      </c>
      <c r="FB781" s="22">
        <v>0</v>
      </c>
      <c r="FC781" s="22">
        <v>0</v>
      </c>
      <c r="FD781" s="22">
        <v>0</v>
      </c>
      <c r="FE781" s="22">
        <v>0</v>
      </c>
      <c r="FF781" s="22">
        <v>0</v>
      </c>
      <c r="FG781" s="22">
        <v>0</v>
      </c>
      <c r="FH781" s="22">
        <v>0</v>
      </c>
      <c r="FI781" s="6">
        <v>14.766666666700001</v>
      </c>
      <c r="FJ781" s="6">
        <f t="shared" si="1041"/>
        <v>1.6407407407444445</v>
      </c>
      <c r="FK781" s="5">
        <v>1.59</v>
      </c>
      <c r="FL781" s="5">
        <v>3.87</v>
      </c>
      <c r="FM781" s="21">
        <f t="shared" si="1042"/>
        <v>0.29120879120879123</v>
      </c>
      <c r="FN781" s="1">
        <v>0</v>
      </c>
      <c r="FO781" s="22">
        <v>0</v>
      </c>
      <c r="FP781" s="22">
        <v>0</v>
      </c>
      <c r="FQ781" s="1">
        <v>0</v>
      </c>
      <c r="FR781" s="1">
        <f t="shared" si="1043"/>
        <v>0</v>
      </c>
      <c r="FS781" s="3">
        <f t="shared" si="1044"/>
        <v>0</v>
      </c>
      <c r="FT781" s="3">
        <f t="shared" si="1045"/>
        <v>3</v>
      </c>
      <c r="FU781" s="1">
        <v>1</v>
      </c>
      <c r="FV781" s="1">
        <v>2</v>
      </c>
      <c r="FW781" s="20">
        <f t="shared" si="1046"/>
        <v>0.33333333333333331</v>
      </c>
      <c r="FX781" s="5">
        <v>1</v>
      </c>
      <c r="FY781" s="5">
        <v>3</v>
      </c>
      <c r="FZ781" s="22">
        <v>0</v>
      </c>
      <c r="GA781" s="22">
        <v>9</v>
      </c>
      <c r="GB781" s="22">
        <v>1</v>
      </c>
      <c r="GC781" s="22">
        <v>6</v>
      </c>
      <c r="GD781" s="22">
        <v>7</v>
      </c>
      <c r="GE781" s="22">
        <v>0</v>
      </c>
      <c r="GF781" s="22">
        <v>0</v>
      </c>
      <c r="GG781" s="22">
        <v>0</v>
      </c>
      <c r="GH781" s="1">
        <v>4</v>
      </c>
      <c r="GI781" s="1">
        <v>0</v>
      </c>
      <c r="GJ781" s="1">
        <v>5</v>
      </c>
      <c r="GK781" s="1">
        <v>3</v>
      </c>
      <c r="GN781" s="31" t="str">
        <f t="shared" si="1047"/>
        <v xml:space="preserve"> 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32" t="str">
        <f t="shared" si="1048"/>
        <v xml:space="preserve"> </v>
      </c>
      <c r="GW781" s="9">
        <f t="shared" si="1049"/>
        <v>4</v>
      </c>
      <c r="GX781" s="10">
        <v>0</v>
      </c>
      <c r="GY781" s="10">
        <v>0.2</v>
      </c>
      <c r="GZ781" s="10">
        <v>0.2</v>
      </c>
      <c r="HA781" s="29">
        <f t="shared" si="1050"/>
        <v>2.2222222222222223E-2</v>
      </c>
      <c r="HB781" s="29">
        <f t="shared" si="1051"/>
        <v>0.1412318556296033</v>
      </c>
      <c r="HC781">
        <v>1.8</v>
      </c>
      <c r="HD781">
        <v>2.9</v>
      </c>
      <c r="HE781">
        <v>2.2999999999999998</v>
      </c>
      <c r="HF781">
        <v>-0.1</v>
      </c>
      <c r="HG781">
        <v>0.60000000000000009</v>
      </c>
      <c r="HH781">
        <v>0</v>
      </c>
      <c r="HI781">
        <v>0.5</v>
      </c>
      <c r="HJ781" s="11">
        <f t="shared" si="1052"/>
        <v>5.5555555555555552E-2</v>
      </c>
      <c r="HK781" s="11">
        <f t="shared" si="1053"/>
        <v>0.35307963907400824</v>
      </c>
      <c r="HL781">
        <v>17</v>
      </c>
      <c r="HM781">
        <v>0</v>
      </c>
      <c r="HN781">
        <v>0</v>
      </c>
      <c r="HQ781" s="33">
        <v>98737</v>
      </c>
      <c r="HR781" s="33">
        <v>0</v>
      </c>
      <c r="HS781" s="30">
        <f t="shared" si="1054"/>
        <v>0.4773842483370288</v>
      </c>
    </row>
    <row r="782" spans="1:227" x14ac:dyDescent="0.2">
      <c r="A782" s="1">
        <v>21</v>
      </c>
      <c r="B782" s="2" t="s">
        <v>3456</v>
      </c>
      <c r="C782" s="2" t="s">
        <v>3457</v>
      </c>
      <c r="D782" s="2" t="s">
        <v>733</v>
      </c>
      <c r="E782" s="2" t="s">
        <v>230</v>
      </c>
      <c r="F782" s="2">
        <v>75</v>
      </c>
      <c r="G782" s="2">
        <v>200</v>
      </c>
      <c r="H782" s="2" t="s">
        <v>231</v>
      </c>
      <c r="J782" s="3">
        <v>24</v>
      </c>
      <c r="K782" s="5" t="s">
        <v>3458</v>
      </c>
      <c r="L782" s="5" t="s">
        <v>3459</v>
      </c>
      <c r="M782" s="5" t="s">
        <v>2548</v>
      </c>
      <c r="N782" s="5" t="s">
        <v>721</v>
      </c>
      <c r="O782" s="2" t="s">
        <v>721</v>
      </c>
      <c r="P782" s="2" t="s">
        <v>438</v>
      </c>
      <c r="Q782" s="1">
        <v>48</v>
      </c>
      <c r="R782" s="1">
        <v>18</v>
      </c>
      <c r="S782" s="1">
        <v>14</v>
      </c>
      <c r="T782" s="1">
        <v>32</v>
      </c>
      <c r="U782" s="1">
        <v>-7</v>
      </c>
      <c r="V782" s="1">
        <v>140</v>
      </c>
      <c r="W782" s="20">
        <f t="shared" si="976"/>
        <v>0.12857142857142856</v>
      </c>
      <c r="X782" s="6">
        <v>921.95</v>
      </c>
      <c r="Y782" s="6">
        <f t="shared" si="977"/>
        <v>19.207291666666666</v>
      </c>
      <c r="Z782" s="1">
        <v>1171</v>
      </c>
      <c r="AA782" s="6">
        <f t="shared" si="978"/>
        <v>24.395833333333332</v>
      </c>
      <c r="AB782" s="8">
        <f t="shared" si="979"/>
        <v>0.78731853116994022</v>
      </c>
      <c r="AC782" s="3">
        <f t="shared" si="980"/>
        <v>55.216666666666669</v>
      </c>
      <c r="AD782" s="8">
        <f t="shared" si="981"/>
        <v>3.5934703617332828</v>
      </c>
      <c r="AE782" s="20">
        <f t="shared" si="982"/>
        <v>0.35294117647058826</v>
      </c>
      <c r="AF782" s="20">
        <f t="shared" si="983"/>
        <v>0.27450980392156865</v>
      </c>
      <c r="AG782" s="20">
        <f t="shared" si="984"/>
        <v>0.62745098039215685</v>
      </c>
      <c r="AH782" s="3">
        <f t="shared" si="985"/>
        <v>43</v>
      </c>
      <c r="AI782" s="3">
        <f t="shared" si="986"/>
        <v>24</v>
      </c>
      <c r="AJ782" s="3">
        <f t="shared" si="987"/>
        <v>19</v>
      </c>
      <c r="AK782" s="20">
        <f t="shared" si="988"/>
        <v>0.55813953488372092</v>
      </c>
      <c r="AL782" s="6">
        <v>1.4</v>
      </c>
      <c r="AM782" s="1">
        <v>55</v>
      </c>
      <c r="AN782" s="1">
        <v>15</v>
      </c>
      <c r="AO782" s="1">
        <v>47</v>
      </c>
      <c r="AP782" s="1">
        <v>31</v>
      </c>
      <c r="AQ782" s="1">
        <v>17</v>
      </c>
      <c r="AR782" s="6">
        <f t="shared" si="989"/>
        <v>3.5793698139812351</v>
      </c>
      <c r="AS782" s="6">
        <f t="shared" si="990"/>
        <v>0.97619176744942771</v>
      </c>
      <c r="AT782" s="6">
        <f t="shared" si="991"/>
        <v>3.0587342046748738</v>
      </c>
      <c r="AU782" s="6">
        <f t="shared" si="992"/>
        <v>2.0174629860621507</v>
      </c>
      <c r="AV782" s="6">
        <f t="shared" si="993"/>
        <v>1.1063506697760181</v>
      </c>
      <c r="AW782" s="1">
        <v>26</v>
      </c>
      <c r="AX782" s="1">
        <v>13</v>
      </c>
      <c r="AY782" s="1">
        <v>0</v>
      </c>
      <c r="AZ782" s="1">
        <v>0</v>
      </c>
      <c r="BA782" s="1">
        <v>0</v>
      </c>
      <c r="BB782" s="1">
        <v>0</v>
      </c>
      <c r="BC782" s="7">
        <f>(EA782+FH782+GG782)-(DZ782+FG782+GF782)-((BD782/60)*(0.11)+(EF782/60)*(-0.14)+(FI782/60)*(0.13))</f>
        <v>-8.1444666666668173</v>
      </c>
      <c r="BD782" s="6">
        <v>728.9</v>
      </c>
      <c r="BE782" s="6">
        <f t="shared" si="994"/>
        <v>15.185416666666667</v>
      </c>
      <c r="BF782" s="5">
        <v>15.07</v>
      </c>
      <c r="BG782" s="5">
        <v>33.020000000000003</v>
      </c>
      <c r="BH782" s="21">
        <f t="shared" si="995"/>
        <v>0.31337076315242252</v>
      </c>
      <c r="BI782" s="1">
        <v>13</v>
      </c>
      <c r="BJ782" s="22">
        <v>5</v>
      </c>
      <c r="BK782" s="22">
        <v>7</v>
      </c>
      <c r="BL782" s="1">
        <v>13</v>
      </c>
      <c r="BM782" s="1">
        <f t="shared" si="996"/>
        <v>26</v>
      </c>
      <c r="BN782" s="8">
        <f t="shared" si="997"/>
        <v>2.1402112772671149</v>
      </c>
      <c r="BO782" s="3">
        <f t="shared" si="998"/>
        <v>48.75</v>
      </c>
      <c r="BP782" s="20">
        <f t="shared" si="999"/>
        <v>0.3611111111111111</v>
      </c>
      <c r="BQ782" s="20">
        <f t="shared" si="1000"/>
        <v>0.3611111111111111</v>
      </c>
      <c r="BR782" s="20">
        <f t="shared" si="1001"/>
        <v>0.72222222222222221</v>
      </c>
      <c r="BS782" s="3">
        <f t="shared" si="1002"/>
        <v>22</v>
      </c>
      <c r="BT782" s="1">
        <v>12</v>
      </c>
      <c r="BU782" s="1">
        <v>10</v>
      </c>
      <c r="BV782" s="20">
        <f t="shared" si="1003"/>
        <v>0.54545454545454541</v>
      </c>
      <c r="BW782" s="5">
        <v>104</v>
      </c>
      <c r="BX782" s="5">
        <v>95</v>
      </c>
      <c r="BY782" s="21">
        <f t="shared" si="1004"/>
        <v>0.29745889387144991</v>
      </c>
      <c r="BZ782" s="5">
        <v>108</v>
      </c>
      <c r="CA782" s="5">
        <v>101</v>
      </c>
      <c r="CB782" s="23">
        <f t="shared" si="1005"/>
        <v>0.31240657698056801</v>
      </c>
      <c r="CC782" s="5">
        <v>150</v>
      </c>
      <c r="CD782" s="5">
        <v>111</v>
      </c>
      <c r="CE782" s="23">
        <f t="shared" si="1006"/>
        <v>0.39013452914798208</v>
      </c>
      <c r="CF782" s="23">
        <f t="shared" si="1007"/>
        <v>0.48774509803921567</v>
      </c>
      <c r="CG782" s="24">
        <v>9</v>
      </c>
      <c r="CH782" s="5">
        <v>238</v>
      </c>
      <c r="CI782" s="5">
        <v>299</v>
      </c>
      <c r="CJ782" s="5">
        <v>262</v>
      </c>
      <c r="CK782">
        <v>16.020252419999998</v>
      </c>
      <c r="CL782" s="5">
        <v>0.93500000000000005</v>
      </c>
      <c r="CM782" s="5">
        <v>5</v>
      </c>
      <c r="CN782" s="5">
        <v>2.274</v>
      </c>
      <c r="CO782" s="5">
        <v>1.823</v>
      </c>
      <c r="CP782" s="5">
        <v>-11.96</v>
      </c>
      <c r="CQ782" s="21">
        <f t="shared" si="1008"/>
        <v>0.10256410256410256</v>
      </c>
      <c r="CR782" s="25">
        <f t="shared" si="1009"/>
        <v>0.90453460620525061</v>
      </c>
      <c r="CS782" s="22">
        <f t="shared" si="1010"/>
        <v>914.79101646166089</v>
      </c>
      <c r="CT782" s="21">
        <f t="shared" si="1011"/>
        <v>7.0987087693531736E-3</v>
      </c>
      <c r="CU782" s="26">
        <f t="shared" si="1012"/>
        <v>2.9860650298606504</v>
      </c>
      <c r="CV782" s="27">
        <f t="shared" si="1013"/>
        <v>3.3178500331785004</v>
      </c>
      <c r="CW782" s="27">
        <f t="shared" si="1014"/>
        <v>29.114134041141341</v>
      </c>
      <c r="CX782" s="27">
        <f t="shared" si="1015"/>
        <v>34.754479097544795</v>
      </c>
      <c r="CY782" s="27">
        <f t="shared" si="1016"/>
        <v>57.398805573988056</v>
      </c>
      <c r="CZ782" s="27">
        <f t="shared" si="1017"/>
        <v>66.771731917717318</v>
      </c>
      <c r="DA782" s="28">
        <f t="shared" si="1018"/>
        <v>-9.3729263437292616</v>
      </c>
      <c r="DB782" s="5">
        <v>36</v>
      </c>
      <c r="DC782" s="5">
        <v>40</v>
      </c>
      <c r="DD782" s="22">
        <v>315</v>
      </c>
      <c r="DE782" s="22">
        <v>379</v>
      </c>
      <c r="DF782" s="22">
        <v>148</v>
      </c>
      <c r="DG782" s="22">
        <v>176</v>
      </c>
      <c r="DH782" s="22">
        <v>210</v>
      </c>
      <c r="DI782" s="22">
        <v>193</v>
      </c>
      <c r="DJ782" s="29">
        <f t="shared" si="1019"/>
        <v>5.0651913033295646</v>
      </c>
      <c r="DK782" s="27">
        <f t="shared" si="1020"/>
        <v>2.7634766807995153</v>
      </c>
      <c r="DL782" s="27">
        <f t="shared" si="1021"/>
        <v>2.384918231374924</v>
      </c>
      <c r="DM782" s="27">
        <f t="shared" si="1022"/>
        <v>24.568443367655963</v>
      </c>
      <c r="DN782" s="27">
        <f t="shared" si="1023"/>
        <v>32.291035735917625</v>
      </c>
      <c r="DO782" s="27">
        <f t="shared" si="1024"/>
        <v>48.682616596002426</v>
      </c>
      <c r="DP782" s="27">
        <f t="shared" si="1025"/>
        <v>64.089945487583279</v>
      </c>
      <c r="DQ782" s="30">
        <f t="shared" si="1026"/>
        <v>6.0344025478515917</v>
      </c>
      <c r="DR782" s="5">
        <v>73</v>
      </c>
      <c r="DS782" s="5">
        <v>63</v>
      </c>
      <c r="DT782" s="5">
        <v>576</v>
      </c>
      <c r="DU782" s="5">
        <v>790</v>
      </c>
      <c r="DV782" s="5">
        <v>288</v>
      </c>
      <c r="DW782" s="5">
        <v>367</v>
      </c>
      <c r="DX782" s="5">
        <v>473</v>
      </c>
      <c r="DY782" s="5">
        <v>349</v>
      </c>
      <c r="DZ782" s="22">
        <v>8</v>
      </c>
      <c r="EA782" s="22">
        <v>5</v>
      </c>
      <c r="EB782" s="22">
        <f t="shared" si="1027"/>
        <v>-3</v>
      </c>
      <c r="EC782" s="26">
        <f t="shared" si="1028"/>
        <v>0.65852654685141998</v>
      </c>
      <c r="ED782" s="27">
        <f t="shared" si="1029"/>
        <v>0.41157909178213747</v>
      </c>
      <c r="EE782" s="27">
        <f t="shared" si="1030"/>
        <v>-0.24694745506928248</v>
      </c>
      <c r="EF782" s="6">
        <v>135.5833333333</v>
      </c>
      <c r="EG782" s="6">
        <f t="shared" si="1031"/>
        <v>2.8246527777770836</v>
      </c>
      <c r="EH782" s="5">
        <v>2.64</v>
      </c>
      <c r="EI782" s="5">
        <v>2.48</v>
      </c>
      <c r="EJ782" s="21">
        <f t="shared" si="1032"/>
        <v>0.515625</v>
      </c>
      <c r="EK782" s="1">
        <v>5</v>
      </c>
      <c r="EL782" s="22">
        <v>1</v>
      </c>
      <c r="EM782" s="22">
        <v>0</v>
      </c>
      <c r="EN782" s="1">
        <v>1</v>
      </c>
      <c r="EO782" s="3">
        <f t="shared" si="1033"/>
        <v>6</v>
      </c>
      <c r="EP782" s="6">
        <f t="shared" si="1034"/>
        <v>2.655193607867893</v>
      </c>
      <c r="EQ782" s="3">
        <f t="shared" si="1035"/>
        <v>6.4666666666666668</v>
      </c>
      <c r="ER782" s="20">
        <f t="shared" si="1036"/>
        <v>0.33333333333333331</v>
      </c>
      <c r="ES782" s="20">
        <f t="shared" si="1037"/>
        <v>6.6666666666666666E-2</v>
      </c>
      <c r="ET782" s="20">
        <f t="shared" si="1038"/>
        <v>0.39999999999999997</v>
      </c>
      <c r="EU782" s="3">
        <f t="shared" si="1039"/>
        <v>16</v>
      </c>
      <c r="EV782" s="1">
        <v>11</v>
      </c>
      <c r="EW782" s="1">
        <v>5</v>
      </c>
      <c r="EX782" s="20">
        <f t="shared" si="1040"/>
        <v>0.6875</v>
      </c>
      <c r="EY782" s="5">
        <v>15</v>
      </c>
      <c r="EZ782" s="5">
        <v>2</v>
      </c>
      <c r="FA782" s="22">
        <v>82</v>
      </c>
      <c r="FB782" s="22">
        <v>21</v>
      </c>
      <c r="FC782" s="22">
        <v>46</v>
      </c>
      <c r="FD782" s="22">
        <v>4</v>
      </c>
      <c r="FE782" s="22">
        <v>4</v>
      </c>
      <c r="FF782" s="22">
        <v>52</v>
      </c>
      <c r="FG782" s="22">
        <v>3</v>
      </c>
      <c r="FH782" s="22">
        <v>0</v>
      </c>
      <c r="FI782" s="6">
        <v>57.4666666667</v>
      </c>
      <c r="FJ782" s="6">
        <f t="shared" si="1041"/>
        <v>1.1972222222229167</v>
      </c>
      <c r="FK782" s="5">
        <v>1.21</v>
      </c>
      <c r="FL782" s="5">
        <v>4.32</v>
      </c>
      <c r="FM782" s="21">
        <f t="shared" si="1042"/>
        <v>0.21880650994575043</v>
      </c>
      <c r="FN782" s="1">
        <v>0</v>
      </c>
      <c r="FO782" s="22">
        <v>0</v>
      </c>
      <c r="FP782" s="22">
        <v>0</v>
      </c>
      <c r="FQ782" s="1">
        <v>0</v>
      </c>
      <c r="FR782" s="1">
        <f t="shared" si="1043"/>
        <v>0</v>
      </c>
      <c r="FS782" s="3">
        <f t="shared" si="1044"/>
        <v>0</v>
      </c>
      <c r="FT782" s="3">
        <f t="shared" si="1045"/>
        <v>5</v>
      </c>
      <c r="FU782" s="1">
        <v>1</v>
      </c>
      <c r="FV782" s="1">
        <v>4</v>
      </c>
      <c r="FW782" s="20">
        <f t="shared" si="1046"/>
        <v>0.2</v>
      </c>
      <c r="FX782" s="5">
        <v>0</v>
      </c>
      <c r="FY782" s="5">
        <v>1</v>
      </c>
      <c r="FZ782" s="22">
        <v>4</v>
      </c>
      <c r="GA782" s="22">
        <v>50</v>
      </c>
      <c r="GB782" s="22">
        <v>5</v>
      </c>
      <c r="GC782" s="22">
        <v>17</v>
      </c>
      <c r="GD782" s="22">
        <v>21</v>
      </c>
      <c r="GE782" s="22">
        <v>3</v>
      </c>
      <c r="GF782" s="22">
        <v>1</v>
      </c>
      <c r="GG782" s="22">
        <v>0</v>
      </c>
      <c r="GH782" s="1">
        <v>54</v>
      </c>
      <c r="GI782" s="1">
        <v>18</v>
      </c>
      <c r="GJ782" s="1">
        <v>44</v>
      </c>
      <c r="GK782" s="1">
        <v>1</v>
      </c>
      <c r="GL782" s="1">
        <v>2</v>
      </c>
      <c r="GM782" s="1">
        <v>0</v>
      </c>
      <c r="GN782" s="31">
        <f t="shared" si="1047"/>
        <v>0</v>
      </c>
      <c r="GO782" s="1">
        <v>0</v>
      </c>
      <c r="GP782" s="1">
        <v>3</v>
      </c>
      <c r="GQ782" s="1">
        <v>0</v>
      </c>
      <c r="GR782" s="1">
        <v>3</v>
      </c>
      <c r="GS782" s="1">
        <v>0</v>
      </c>
      <c r="GT782" s="1">
        <v>0</v>
      </c>
      <c r="GU782" s="1">
        <v>0</v>
      </c>
      <c r="GV782" s="32" t="str">
        <f t="shared" si="1048"/>
        <v xml:space="preserve"> </v>
      </c>
      <c r="GW782" s="9">
        <f t="shared" si="1049"/>
        <v>4</v>
      </c>
      <c r="GX782" s="10">
        <v>3</v>
      </c>
      <c r="GY782" s="10">
        <v>0.60000000000000009</v>
      </c>
      <c r="GZ782" s="10">
        <v>3.6</v>
      </c>
      <c r="HA782" s="29">
        <f t="shared" si="1050"/>
        <v>7.4999999999999997E-2</v>
      </c>
      <c r="HB782" s="29">
        <f t="shared" si="1051"/>
        <v>0.23428602418786268</v>
      </c>
      <c r="HC782">
        <v>21.8</v>
      </c>
      <c r="HD782">
        <v>17.3</v>
      </c>
      <c r="HE782">
        <v>-7.3</v>
      </c>
      <c r="HF782">
        <v>4.3</v>
      </c>
      <c r="HG782">
        <v>-0.7</v>
      </c>
      <c r="HH782">
        <v>-0.60000000000000009</v>
      </c>
      <c r="HI782">
        <v>3</v>
      </c>
      <c r="HJ782" s="11">
        <f t="shared" si="1052"/>
        <v>6.25E-2</v>
      </c>
      <c r="HK782" s="11">
        <f t="shared" si="1053"/>
        <v>0.19523835348988555</v>
      </c>
      <c r="HL782">
        <v>99</v>
      </c>
      <c r="HM782">
        <v>0</v>
      </c>
      <c r="HN782">
        <v>0</v>
      </c>
      <c r="HQ782" s="33">
        <v>4250000</v>
      </c>
      <c r="HR782" s="33">
        <v>0</v>
      </c>
      <c r="HS782" s="30">
        <f t="shared" si="1054"/>
        <v>-3.5853658536585371</v>
      </c>
    </row>
    <row r="783" spans="1:227" x14ac:dyDescent="0.2">
      <c r="A783" s="1">
        <v>54</v>
      </c>
      <c r="B783" s="2" t="s">
        <v>3460</v>
      </c>
      <c r="C783" s="2" t="s">
        <v>2233</v>
      </c>
      <c r="D783" s="2" t="s">
        <v>266</v>
      </c>
      <c r="E783" s="2" t="s">
        <v>230</v>
      </c>
      <c r="F783" s="2">
        <v>74</v>
      </c>
      <c r="G783" s="2">
        <v>190</v>
      </c>
      <c r="H783" s="2" t="s">
        <v>231</v>
      </c>
      <c r="I783" s="2" t="s">
        <v>258</v>
      </c>
      <c r="J783" s="3">
        <v>26</v>
      </c>
      <c r="K783" s="5" t="s">
        <v>3461</v>
      </c>
      <c r="L783" s="5" t="s">
        <v>3462</v>
      </c>
      <c r="M783" s="5" t="s">
        <v>673</v>
      </c>
      <c r="N783" s="5" t="s">
        <v>343</v>
      </c>
      <c r="O783" s="2" t="s">
        <v>343</v>
      </c>
      <c r="P783" s="2" t="s">
        <v>314</v>
      </c>
      <c r="Q783" s="1">
        <v>11</v>
      </c>
      <c r="R783" s="1">
        <v>0</v>
      </c>
      <c r="S783" s="1">
        <v>0</v>
      </c>
      <c r="T783" s="1">
        <v>0</v>
      </c>
      <c r="U783" s="1">
        <v>-3</v>
      </c>
      <c r="V783" s="1">
        <v>7</v>
      </c>
      <c r="W783" s="20">
        <f t="shared" si="976"/>
        <v>0</v>
      </c>
      <c r="X783" s="6">
        <v>77.533333333300007</v>
      </c>
      <c r="Y783" s="6">
        <f t="shared" si="977"/>
        <v>7.0484848484818192</v>
      </c>
      <c r="Z783" s="1">
        <v>114</v>
      </c>
      <c r="AA783" s="6">
        <f t="shared" si="978"/>
        <v>10.363636363636363</v>
      </c>
      <c r="AB783" s="8">
        <f t="shared" si="979"/>
        <v>0.68011695906403513</v>
      </c>
      <c r="AC783" s="3">
        <f t="shared" si="980"/>
        <v>0</v>
      </c>
      <c r="AD783" s="8">
        <f t="shared" si="981"/>
        <v>0</v>
      </c>
      <c r="AE783" s="20">
        <f t="shared" si="982"/>
        <v>0</v>
      </c>
      <c r="AF783" s="20">
        <f t="shared" si="983"/>
        <v>0</v>
      </c>
      <c r="AG783" s="20">
        <f t="shared" si="984"/>
        <v>0</v>
      </c>
      <c r="AH783" s="3">
        <f t="shared" si="985"/>
        <v>44</v>
      </c>
      <c r="AI783" s="3">
        <f t="shared" si="986"/>
        <v>21</v>
      </c>
      <c r="AJ783" s="3">
        <f t="shared" si="987"/>
        <v>23</v>
      </c>
      <c r="AK783" s="20">
        <f t="shared" si="988"/>
        <v>0.47727272727272729</v>
      </c>
      <c r="AL783" s="6">
        <v>6.9</v>
      </c>
      <c r="AM783" s="1">
        <v>12</v>
      </c>
      <c r="AN783" s="1">
        <v>3</v>
      </c>
      <c r="AO783" s="1">
        <v>1</v>
      </c>
      <c r="AP783" s="1">
        <v>2</v>
      </c>
      <c r="AQ783" s="1">
        <v>2</v>
      </c>
      <c r="AR783" s="6">
        <f t="shared" si="989"/>
        <v>9.2863284608810339</v>
      </c>
      <c r="AS783" s="6">
        <f t="shared" si="990"/>
        <v>2.3215821152202585</v>
      </c>
      <c r="AT783" s="6">
        <f t="shared" si="991"/>
        <v>0.77386070507341942</v>
      </c>
      <c r="AU783" s="6">
        <f t="shared" si="992"/>
        <v>1.5477214101468388</v>
      </c>
      <c r="AV783" s="6">
        <f t="shared" si="993"/>
        <v>1.5477214101468388</v>
      </c>
      <c r="AW783" s="1">
        <v>4</v>
      </c>
      <c r="AX783" s="1">
        <v>2</v>
      </c>
      <c r="AY783" s="1">
        <v>0</v>
      </c>
      <c r="AZ783" s="1">
        <v>0</v>
      </c>
      <c r="BA783" s="1">
        <v>0</v>
      </c>
      <c r="BB783" s="1">
        <v>0</v>
      </c>
      <c r="BC783" s="7">
        <f>(EA783+FH783+GG783)-(DZ783+FG783+GF783)-((BD783/60)*(0.11)+(EF783/60)*(-0.14)+(FI783/60)*(0.13))</f>
        <v>-1.1458111111110501</v>
      </c>
      <c r="BD783" s="6">
        <v>66.533333333300007</v>
      </c>
      <c r="BE783" s="6">
        <f t="shared" si="994"/>
        <v>6.0484848484818192</v>
      </c>
      <c r="BF783" s="5">
        <v>6.05</v>
      </c>
      <c r="BG783" s="5">
        <v>41.68</v>
      </c>
      <c r="BH783" s="21">
        <f t="shared" si="995"/>
        <v>0.12675466163838256</v>
      </c>
      <c r="BI783" s="1">
        <v>0</v>
      </c>
      <c r="BJ783" s="22">
        <v>0</v>
      </c>
      <c r="BK783" s="22">
        <v>0</v>
      </c>
      <c r="BL783" s="1">
        <v>0</v>
      </c>
      <c r="BM783" s="1">
        <f t="shared" si="996"/>
        <v>0</v>
      </c>
      <c r="BN783" s="8">
        <f t="shared" si="997"/>
        <v>0</v>
      </c>
      <c r="BO783" s="3">
        <f t="shared" si="998"/>
        <v>0</v>
      </c>
      <c r="BP783" s="20">
        <f t="shared" si="999"/>
        <v>0</v>
      </c>
      <c r="BQ783" s="20">
        <f t="shared" si="1000"/>
        <v>0</v>
      </c>
      <c r="BR783" s="20">
        <f t="shared" si="1001"/>
        <v>0</v>
      </c>
      <c r="BS783" s="3">
        <f t="shared" si="1002"/>
        <v>38</v>
      </c>
      <c r="BT783" s="1">
        <v>18</v>
      </c>
      <c r="BU783" s="1">
        <v>20</v>
      </c>
      <c r="BV783" s="20">
        <f t="shared" si="1003"/>
        <v>0.47368421052631576</v>
      </c>
      <c r="BW783" s="5">
        <v>8</v>
      </c>
      <c r="BX783" s="5">
        <v>8</v>
      </c>
      <c r="BY783" s="21">
        <f t="shared" si="1004"/>
        <v>0.38095238095238093</v>
      </c>
      <c r="BZ783" s="5">
        <v>6</v>
      </c>
      <c r="CA783" s="5">
        <v>6</v>
      </c>
      <c r="CB783" s="23">
        <f t="shared" si="1005"/>
        <v>0.2857142857142857</v>
      </c>
      <c r="CC783" s="5">
        <v>5</v>
      </c>
      <c r="CD783" s="5">
        <v>9</v>
      </c>
      <c r="CE783" s="23">
        <f t="shared" si="1006"/>
        <v>0.33333333333333331</v>
      </c>
      <c r="CF783" s="23">
        <f t="shared" si="1007"/>
        <v>0.5714285714285714</v>
      </c>
      <c r="CG783" s="24">
        <v>15</v>
      </c>
      <c r="CH783" s="5">
        <v>25</v>
      </c>
      <c r="CI783" s="5">
        <v>17</v>
      </c>
      <c r="CJ783" s="5">
        <v>15</v>
      </c>
      <c r="CK783">
        <v>14.2906172</v>
      </c>
      <c r="CL783" s="5">
        <v>-0.27700000000000002</v>
      </c>
      <c r="CM783" s="5">
        <v>8</v>
      </c>
      <c r="CN783" s="5">
        <v>2.794</v>
      </c>
      <c r="CO783" s="5">
        <v>-5.3330000000000002</v>
      </c>
      <c r="CP783" s="5">
        <v>-15.98</v>
      </c>
      <c r="CQ783" s="21">
        <f t="shared" si="1008"/>
        <v>4.7619047619047616E-2</v>
      </c>
      <c r="CR783" s="25">
        <f t="shared" si="1009"/>
        <v>0.88235294117647056</v>
      </c>
      <c r="CS783" s="22">
        <f t="shared" si="1010"/>
        <v>887.11484593837542</v>
      </c>
      <c r="CT783" s="21">
        <f t="shared" si="1011"/>
        <v>-7.0028011204481821E-2</v>
      </c>
      <c r="CU783" s="26">
        <f t="shared" si="1012"/>
        <v>0.90157776108189336</v>
      </c>
      <c r="CV783" s="27">
        <f t="shared" si="1013"/>
        <v>3.6063110443275734</v>
      </c>
      <c r="CW783" s="27">
        <f t="shared" si="1014"/>
        <v>18.933132982719759</v>
      </c>
      <c r="CX783" s="27">
        <f t="shared" si="1015"/>
        <v>30.653643876784372</v>
      </c>
      <c r="CY783" s="27">
        <f t="shared" si="1016"/>
        <v>38.767843726521413</v>
      </c>
      <c r="CZ783" s="27">
        <f t="shared" si="1017"/>
        <v>66.716754320060119</v>
      </c>
      <c r="DA783" s="28">
        <f t="shared" si="1018"/>
        <v>-27.948910593538706</v>
      </c>
      <c r="DB783" s="5">
        <v>1</v>
      </c>
      <c r="DC783" s="5">
        <v>4</v>
      </c>
      <c r="DD783" s="22">
        <v>20</v>
      </c>
      <c r="DE783" s="22">
        <v>30</v>
      </c>
      <c r="DF783" s="22">
        <v>10</v>
      </c>
      <c r="DG783" s="22">
        <v>16</v>
      </c>
      <c r="DH783" s="22">
        <v>24</v>
      </c>
      <c r="DI783" s="22">
        <v>12</v>
      </c>
      <c r="DJ783" s="29">
        <f t="shared" si="1019"/>
        <v>-10.979196307824417</v>
      </c>
      <c r="DK783" s="27">
        <f t="shared" si="1020"/>
        <v>1.8321409876112371</v>
      </c>
      <c r="DL783" s="27">
        <f t="shared" si="1021"/>
        <v>2.617344268016053</v>
      </c>
      <c r="DM783" s="27">
        <f t="shared" si="1022"/>
        <v>30.492060722387016</v>
      </c>
      <c r="DN783" s="27">
        <f t="shared" si="1023"/>
        <v>34.025475484208691</v>
      </c>
      <c r="DO783" s="27">
        <f t="shared" si="1024"/>
        <v>52.608619787122663</v>
      </c>
      <c r="DP783" s="27">
        <f t="shared" si="1025"/>
        <v>63.863200139591697</v>
      </c>
      <c r="DQ783" s="30">
        <f t="shared" si="1026"/>
        <v>-16.694330241069672</v>
      </c>
      <c r="DR783" s="5">
        <v>14</v>
      </c>
      <c r="DS783" s="5">
        <v>20</v>
      </c>
      <c r="DT783" s="5">
        <v>219</v>
      </c>
      <c r="DU783" s="5">
        <v>240</v>
      </c>
      <c r="DV783" s="5">
        <v>72</v>
      </c>
      <c r="DW783" s="5">
        <v>102</v>
      </c>
      <c r="DX783" s="5">
        <v>126</v>
      </c>
      <c r="DY783" s="5">
        <v>97</v>
      </c>
      <c r="DZ783" s="22">
        <v>2</v>
      </c>
      <c r="EA783" s="22">
        <v>1</v>
      </c>
      <c r="EB783" s="22">
        <f t="shared" si="1027"/>
        <v>-1</v>
      </c>
      <c r="EC783" s="26">
        <f t="shared" si="1028"/>
        <v>1.803607214429761</v>
      </c>
      <c r="ED783" s="27">
        <f t="shared" si="1029"/>
        <v>0.90180360721488051</v>
      </c>
      <c r="EE783" s="27">
        <f t="shared" si="1030"/>
        <v>-0.90180360721488051</v>
      </c>
      <c r="EF783" s="6">
        <v>0</v>
      </c>
      <c r="EG783" s="6">
        <f t="shared" si="1031"/>
        <v>0</v>
      </c>
      <c r="EH783" s="5"/>
      <c r="EI783" s="5"/>
      <c r="EJ783" s="21" t="str">
        <f t="shared" si="1032"/>
        <v xml:space="preserve"> </v>
      </c>
      <c r="EK783" s="1">
        <v>0</v>
      </c>
      <c r="EL783" s="22">
        <v>0</v>
      </c>
      <c r="EM783" s="22">
        <v>0</v>
      </c>
      <c r="EN783" s="1">
        <v>0</v>
      </c>
      <c r="EO783" s="3">
        <f t="shared" si="1033"/>
        <v>0</v>
      </c>
      <c r="EP783" s="6">
        <f t="shared" si="1034"/>
        <v>0</v>
      </c>
      <c r="EQ783" s="3">
        <f t="shared" si="1035"/>
        <v>0</v>
      </c>
      <c r="ER783" s="20">
        <f t="shared" si="1036"/>
        <v>0</v>
      </c>
      <c r="ES783" s="20">
        <f t="shared" si="1037"/>
        <v>0</v>
      </c>
      <c r="ET783" s="20">
        <f t="shared" si="1038"/>
        <v>0</v>
      </c>
      <c r="EU783" s="3" t="str">
        <f t="shared" si="1039"/>
        <v xml:space="preserve"> </v>
      </c>
      <c r="EV783" s="1">
        <v>0</v>
      </c>
      <c r="EW783" s="1">
        <v>0</v>
      </c>
      <c r="EX783" s="20" t="str">
        <f t="shared" si="1040"/>
        <v xml:space="preserve"> </v>
      </c>
      <c r="EY783" s="5"/>
      <c r="EZ783" s="5"/>
      <c r="FA783" s="22">
        <v>0</v>
      </c>
      <c r="FB783" s="22">
        <v>0</v>
      </c>
      <c r="FC783" s="22">
        <v>0</v>
      </c>
      <c r="FD783" s="22">
        <v>0</v>
      </c>
      <c r="FE783" s="22">
        <v>0</v>
      </c>
      <c r="FF783" s="22">
        <v>0</v>
      </c>
      <c r="FG783" s="22">
        <v>0</v>
      </c>
      <c r="FH783" s="22">
        <v>0</v>
      </c>
      <c r="FI783" s="6">
        <v>11</v>
      </c>
      <c r="FJ783" s="6">
        <f t="shared" si="1041"/>
        <v>1</v>
      </c>
      <c r="FK783" s="5">
        <v>0.96</v>
      </c>
      <c r="FL783" s="5">
        <v>4.58</v>
      </c>
      <c r="FM783" s="21">
        <f t="shared" si="1042"/>
        <v>0.17328519855595667</v>
      </c>
      <c r="FN783" s="1">
        <v>0</v>
      </c>
      <c r="FO783" s="22">
        <v>0</v>
      </c>
      <c r="FP783" s="22">
        <v>0</v>
      </c>
      <c r="FQ783" s="1">
        <v>0</v>
      </c>
      <c r="FR783" s="1">
        <f t="shared" si="1043"/>
        <v>0</v>
      </c>
      <c r="FS783" s="3">
        <f t="shared" si="1044"/>
        <v>0</v>
      </c>
      <c r="FT783" s="3">
        <f t="shared" si="1045"/>
        <v>6</v>
      </c>
      <c r="FU783" s="1">
        <v>3</v>
      </c>
      <c r="FV783" s="1">
        <v>3</v>
      </c>
      <c r="FW783" s="20">
        <f t="shared" si="1046"/>
        <v>0.5</v>
      </c>
      <c r="FX783" s="5">
        <v>0</v>
      </c>
      <c r="FY783" s="5">
        <v>3</v>
      </c>
      <c r="FZ783" s="22">
        <v>1</v>
      </c>
      <c r="GA783" s="22">
        <v>2</v>
      </c>
      <c r="GB783" s="22">
        <v>0</v>
      </c>
      <c r="GC783" s="22">
        <v>3</v>
      </c>
      <c r="GD783" s="22">
        <v>5</v>
      </c>
      <c r="GE783" s="22">
        <v>0</v>
      </c>
      <c r="GF783" s="22">
        <v>0</v>
      </c>
      <c r="GG783" s="22">
        <v>0</v>
      </c>
      <c r="GH783" s="1">
        <v>1</v>
      </c>
      <c r="GI783" s="1">
        <v>0</v>
      </c>
      <c r="GJ783" s="1">
        <v>7</v>
      </c>
      <c r="GK783" s="1">
        <v>3</v>
      </c>
      <c r="GN783" s="31" t="str">
        <f t="shared" si="1047"/>
        <v xml:space="preserve"> 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32" t="str">
        <f t="shared" si="1048"/>
        <v xml:space="preserve"> </v>
      </c>
      <c r="GW783" s="9">
        <f t="shared" si="1049"/>
        <v>2</v>
      </c>
      <c r="GX783" s="10">
        <v>-0.2</v>
      </c>
      <c r="GY783" s="10">
        <v>0</v>
      </c>
      <c r="GZ783" s="10">
        <v>-0.30000000000000004</v>
      </c>
      <c r="HA783" s="29">
        <f t="shared" si="1050"/>
        <v>-2.7272727272727278E-2</v>
      </c>
      <c r="HB783" s="29">
        <f t="shared" si="1051"/>
        <v>-0.23215821152202587</v>
      </c>
      <c r="HC783">
        <v>0.60000000000000009</v>
      </c>
      <c r="HD783">
        <v>0.5</v>
      </c>
      <c r="HE783">
        <v>0</v>
      </c>
      <c r="HF783">
        <v>-0.30000000000000004</v>
      </c>
      <c r="HG783">
        <v>0.1</v>
      </c>
      <c r="HH783">
        <v>0</v>
      </c>
      <c r="HI783">
        <v>-0.2</v>
      </c>
      <c r="HJ783" s="11">
        <f t="shared" si="1052"/>
        <v>-1.8181818181818184E-2</v>
      </c>
      <c r="HK783" s="11">
        <f t="shared" si="1053"/>
        <v>-0.15477214101468392</v>
      </c>
      <c r="HL783">
        <v>26</v>
      </c>
      <c r="HM783">
        <v>0</v>
      </c>
      <c r="HN783">
        <v>0</v>
      </c>
      <c r="HQ783" s="33">
        <v>187515</v>
      </c>
      <c r="HR783" s="33">
        <v>0</v>
      </c>
      <c r="HS783" s="30">
        <f t="shared" si="1054"/>
        <v>-0.29869596452328157</v>
      </c>
    </row>
    <row r="784" spans="1:227" x14ac:dyDescent="0.2">
      <c r="A784" s="1">
        <v>26</v>
      </c>
      <c r="B784" s="2" t="s">
        <v>692</v>
      </c>
      <c r="C784" s="2" t="s">
        <v>2571</v>
      </c>
      <c r="E784" s="2" t="s">
        <v>1565</v>
      </c>
      <c r="F784" s="2">
        <v>74</v>
      </c>
      <c r="G784" s="2">
        <v>205</v>
      </c>
      <c r="H784" s="2" t="s">
        <v>249</v>
      </c>
      <c r="J784" s="3">
        <v>29</v>
      </c>
      <c r="K784" s="5" t="s">
        <v>3463</v>
      </c>
      <c r="L784" s="5" t="s">
        <v>3464</v>
      </c>
      <c r="M784" s="5" t="s">
        <v>1776</v>
      </c>
      <c r="N784" s="5" t="s">
        <v>244</v>
      </c>
      <c r="O784" s="2" t="s">
        <v>244</v>
      </c>
      <c r="P784" s="2" t="s">
        <v>415</v>
      </c>
      <c r="Q784" s="1">
        <v>38</v>
      </c>
      <c r="R784" s="1">
        <v>20</v>
      </c>
      <c r="S784" s="1">
        <v>21</v>
      </c>
      <c r="T784" s="1">
        <v>41</v>
      </c>
      <c r="U784" s="1">
        <v>-1</v>
      </c>
      <c r="V784" s="1">
        <v>119</v>
      </c>
      <c r="W784" s="20">
        <f t="shared" si="976"/>
        <v>0.16806722689075632</v>
      </c>
      <c r="X784" s="6">
        <v>699.41666666670005</v>
      </c>
      <c r="Y784" s="6">
        <f t="shared" si="977"/>
        <v>18.405701754386843</v>
      </c>
      <c r="Z784" s="1">
        <v>801</v>
      </c>
      <c r="AA784" s="6">
        <f t="shared" si="978"/>
        <v>21.078947368421051</v>
      </c>
      <c r="AB784" s="8">
        <f t="shared" si="979"/>
        <v>0.87317935913445699</v>
      </c>
      <c r="AC784" s="3">
        <f t="shared" si="980"/>
        <v>115.40833333333333</v>
      </c>
      <c r="AD784" s="8">
        <f t="shared" si="981"/>
        <v>9.900393184796382</v>
      </c>
      <c r="AE784" s="20">
        <f t="shared" si="982"/>
        <v>0.42553191489361702</v>
      </c>
      <c r="AF784" s="20">
        <f t="shared" si="983"/>
        <v>0.44680851063829785</v>
      </c>
      <c r="AG784" s="20">
        <f t="shared" si="984"/>
        <v>0.87234042553191493</v>
      </c>
      <c r="AH784" s="3">
        <f t="shared" si="985"/>
        <v>12</v>
      </c>
      <c r="AI784" s="3">
        <f t="shared" si="986"/>
        <v>8</v>
      </c>
      <c r="AJ784" s="3">
        <f t="shared" si="987"/>
        <v>4</v>
      </c>
      <c r="AK784" s="20">
        <f t="shared" si="988"/>
        <v>0.66666666666666663</v>
      </c>
      <c r="AL784" s="6">
        <v>0.5</v>
      </c>
      <c r="AM784" s="1">
        <v>13</v>
      </c>
      <c r="AN784" s="1">
        <v>4</v>
      </c>
      <c r="AO784" s="1">
        <v>39</v>
      </c>
      <c r="AP784" s="1">
        <v>30</v>
      </c>
      <c r="AQ784" s="1">
        <v>34</v>
      </c>
      <c r="AR784" s="6">
        <f t="shared" si="989"/>
        <v>1.1152150601691353</v>
      </c>
      <c r="AS784" s="6">
        <f t="shared" si="990"/>
        <v>0.34314309543665705</v>
      </c>
      <c r="AT784" s="6">
        <f t="shared" si="991"/>
        <v>3.3456451805074061</v>
      </c>
      <c r="AU784" s="6">
        <f t="shared" si="992"/>
        <v>2.5735732157749278</v>
      </c>
      <c r="AV784" s="6">
        <f t="shared" si="993"/>
        <v>2.916716311211585</v>
      </c>
      <c r="AW784" s="1">
        <v>20</v>
      </c>
      <c r="AX784" s="1">
        <v>10</v>
      </c>
      <c r="AY784" s="1">
        <v>0</v>
      </c>
      <c r="AZ784" s="1">
        <v>0</v>
      </c>
      <c r="BA784" s="1">
        <v>0</v>
      </c>
      <c r="BB784" s="1">
        <v>0</v>
      </c>
      <c r="BC784" s="7">
        <f>(EA784+FH784+GG784)-(DZ784+FG784+GF784)-((BD784/60)*(0.11)+(EF784/60)*(-0.14)+(FI784/60)*(0.13))</f>
        <v>0.24128055555563321</v>
      </c>
      <c r="BD784" s="6">
        <v>565.45000000000005</v>
      </c>
      <c r="BE784" s="6">
        <f t="shared" si="994"/>
        <v>14.880263157894738</v>
      </c>
      <c r="BF784" s="5">
        <v>14.34</v>
      </c>
      <c r="BG784" s="5">
        <v>33.49</v>
      </c>
      <c r="BH784" s="21">
        <f t="shared" si="995"/>
        <v>0.29981183357725277</v>
      </c>
      <c r="BI784" s="1">
        <v>10</v>
      </c>
      <c r="BJ784" s="22">
        <v>11</v>
      </c>
      <c r="BK784" s="22">
        <v>3</v>
      </c>
      <c r="BL784" s="1">
        <v>16</v>
      </c>
      <c r="BM784" s="1">
        <f t="shared" si="996"/>
        <v>26</v>
      </c>
      <c r="BN784" s="8">
        <f t="shared" si="997"/>
        <v>2.7588646210982399</v>
      </c>
      <c r="BO784" s="3">
        <f t="shared" si="998"/>
        <v>103.03333333333333</v>
      </c>
      <c r="BP784" s="20">
        <f t="shared" si="999"/>
        <v>0.33333333333333331</v>
      </c>
      <c r="BQ784" s="20">
        <f t="shared" si="1000"/>
        <v>0.53333333333333333</v>
      </c>
      <c r="BR784" s="20">
        <f t="shared" si="1001"/>
        <v>0.8666666666666667</v>
      </c>
      <c r="BS784" s="3">
        <f t="shared" si="1002"/>
        <v>10</v>
      </c>
      <c r="BT784" s="1">
        <v>8</v>
      </c>
      <c r="BU784" s="1">
        <v>2</v>
      </c>
      <c r="BV784" s="20">
        <f t="shared" si="1003"/>
        <v>0.8</v>
      </c>
      <c r="BW784" s="5">
        <v>72</v>
      </c>
      <c r="BX784" s="5">
        <v>113</v>
      </c>
      <c r="BY784" s="21">
        <f t="shared" si="1004"/>
        <v>0.32173913043478258</v>
      </c>
      <c r="BZ784" s="5">
        <v>99</v>
      </c>
      <c r="CA784" s="5">
        <v>106</v>
      </c>
      <c r="CB784" s="23">
        <f t="shared" si="1005"/>
        <v>0.35652173913043478</v>
      </c>
      <c r="CC784" s="5">
        <v>87</v>
      </c>
      <c r="CD784" s="5">
        <v>98</v>
      </c>
      <c r="CE784" s="23">
        <f t="shared" si="1006"/>
        <v>0.32173913043478258</v>
      </c>
      <c r="CF784" s="23">
        <f t="shared" si="1007"/>
        <v>0.47435897435897434</v>
      </c>
      <c r="CG784" s="24">
        <v>2</v>
      </c>
      <c r="CH784" s="5">
        <v>202</v>
      </c>
      <c r="CI784" s="5">
        <v>210</v>
      </c>
      <c r="CJ784" s="5">
        <v>208</v>
      </c>
      <c r="CK784">
        <v>16.065961739999999</v>
      </c>
      <c r="CL784" s="5">
        <v>0.60899999999999999</v>
      </c>
      <c r="CM784" s="5">
        <v>8</v>
      </c>
      <c r="CN784" s="5">
        <v>1.3220000000000001</v>
      </c>
      <c r="CO784" s="5">
        <v>1.9359999999999999</v>
      </c>
      <c r="CP784" s="5">
        <v>-8.3010000000000002</v>
      </c>
      <c r="CQ784" s="21">
        <f t="shared" si="1008"/>
        <v>0.10676156583629894</v>
      </c>
      <c r="CR784" s="25">
        <f t="shared" si="1009"/>
        <v>0.90062111801242239</v>
      </c>
      <c r="CS784" s="22">
        <f t="shared" si="1010"/>
        <v>911.29727459605226</v>
      </c>
      <c r="CT784" s="21">
        <f t="shared" si="1011"/>
        <v>7.3826838487213303E-3</v>
      </c>
      <c r="CU784" s="26">
        <f t="shared" si="1012"/>
        <v>3.3032371724289806</v>
      </c>
      <c r="CV784" s="27">
        <f t="shared" si="1013"/>
        <v>3.5234529839242459</v>
      </c>
      <c r="CW784" s="27">
        <f t="shared" si="1014"/>
        <v>30.940321515084786</v>
      </c>
      <c r="CX784" s="27">
        <f t="shared" si="1015"/>
        <v>35.454745650737728</v>
      </c>
      <c r="CY784" s="27">
        <f t="shared" si="1016"/>
        <v>57.586434706011893</v>
      </c>
      <c r="CZ784" s="27">
        <f t="shared" si="1017"/>
        <v>65.073772296850919</v>
      </c>
      <c r="DA784" s="28">
        <f t="shared" si="1018"/>
        <v>-7.4873375908390258</v>
      </c>
      <c r="DB784" s="5">
        <v>30</v>
      </c>
      <c r="DC784" s="5">
        <v>32</v>
      </c>
      <c r="DD784" s="22">
        <v>251</v>
      </c>
      <c r="DE784" s="22">
        <v>290</v>
      </c>
      <c r="DF784" s="22">
        <v>103</v>
      </c>
      <c r="DG784" s="22">
        <v>133</v>
      </c>
      <c r="DH784" s="22">
        <v>136</v>
      </c>
      <c r="DI784" s="22">
        <v>139</v>
      </c>
      <c r="DJ784" s="29">
        <f t="shared" si="1019"/>
        <v>2.6610470245455886</v>
      </c>
      <c r="DK784" s="27">
        <f t="shared" si="1020"/>
        <v>1.6029922522041142</v>
      </c>
      <c r="DL784" s="27">
        <f t="shared" si="1021"/>
        <v>2.3101947164118117</v>
      </c>
      <c r="DM784" s="27">
        <f t="shared" si="1022"/>
        <v>25.317848218635568</v>
      </c>
      <c r="DN784" s="27">
        <f t="shared" si="1023"/>
        <v>31.588376734610485</v>
      </c>
      <c r="DO784" s="27">
        <f t="shared" si="1024"/>
        <v>45.732426018764428</v>
      </c>
      <c r="DP784" s="27">
        <f t="shared" si="1025"/>
        <v>57.849161572189651</v>
      </c>
      <c r="DQ784" s="30">
        <f t="shared" si="1026"/>
        <v>4.6293979625861965</v>
      </c>
      <c r="DR784" s="5">
        <v>34</v>
      </c>
      <c r="DS784" s="5">
        <v>49</v>
      </c>
      <c r="DT784" s="5">
        <v>503</v>
      </c>
      <c r="DU784" s="5">
        <v>621</v>
      </c>
      <c r="DV784" s="5">
        <v>187</v>
      </c>
      <c r="DW784" s="5">
        <v>252</v>
      </c>
      <c r="DX784" s="5">
        <v>305</v>
      </c>
      <c r="DY784" s="5">
        <v>246</v>
      </c>
      <c r="DZ784" s="22">
        <v>8</v>
      </c>
      <c r="EA784" s="22">
        <v>8</v>
      </c>
      <c r="EB784" s="22">
        <f t="shared" si="1027"/>
        <v>0</v>
      </c>
      <c r="EC784" s="26">
        <f t="shared" si="1028"/>
        <v>0.8488814218763816</v>
      </c>
      <c r="ED784" s="27">
        <f t="shared" si="1029"/>
        <v>0.8488814218763816</v>
      </c>
      <c r="EE784" s="27">
        <f t="shared" si="1030"/>
        <v>0</v>
      </c>
      <c r="EF784" s="6">
        <v>126.2666666667</v>
      </c>
      <c r="EG784" s="6">
        <f t="shared" si="1031"/>
        <v>3.3228070175447368</v>
      </c>
      <c r="EH784" s="5">
        <v>3.13</v>
      </c>
      <c r="EI784" s="5">
        <v>1.98</v>
      </c>
      <c r="EJ784" s="21">
        <f t="shared" si="1032"/>
        <v>0.61252446183953035</v>
      </c>
      <c r="EK784" s="1">
        <v>9</v>
      </c>
      <c r="EL784" s="22">
        <v>2</v>
      </c>
      <c r="EM784" s="22">
        <v>3</v>
      </c>
      <c r="EN784" s="1">
        <v>5</v>
      </c>
      <c r="EO784" s="3">
        <f t="shared" si="1033"/>
        <v>14</v>
      </c>
      <c r="EP784" s="6">
        <f t="shared" si="1034"/>
        <v>6.6525871172104933</v>
      </c>
      <c r="EQ784" s="3">
        <f t="shared" si="1035"/>
        <v>12.374999999999998</v>
      </c>
      <c r="ER784" s="20">
        <f t="shared" si="1036"/>
        <v>0.5625</v>
      </c>
      <c r="ES784" s="20">
        <f t="shared" si="1037"/>
        <v>0.3125</v>
      </c>
      <c r="ET784" s="20">
        <f t="shared" si="1038"/>
        <v>0.875</v>
      </c>
      <c r="EU784" s="3">
        <f t="shared" si="1039"/>
        <v>2</v>
      </c>
      <c r="EV784" s="1">
        <v>0</v>
      </c>
      <c r="EW784" s="1">
        <v>2</v>
      </c>
      <c r="EX784" s="20">
        <f t="shared" si="1040"/>
        <v>0</v>
      </c>
      <c r="EY784" s="5">
        <v>16</v>
      </c>
      <c r="EZ784" s="5">
        <v>3</v>
      </c>
      <c r="FA784" s="22">
        <v>83</v>
      </c>
      <c r="FB784" s="22">
        <v>21</v>
      </c>
      <c r="FC784" s="22">
        <v>35</v>
      </c>
      <c r="FD784" s="22">
        <v>5</v>
      </c>
      <c r="FE784" s="22">
        <v>5</v>
      </c>
      <c r="FF784" s="22">
        <v>40</v>
      </c>
      <c r="FG784" s="22">
        <v>0</v>
      </c>
      <c r="FH784" s="22">
        <v>0</v>
      </c>
      <c r="FI784" s="6">
        <v>7.7</v>
      </c>
      <c r="FJ784" s="6">
        <f t="shared" si="1041"/>
        <v>0.20263157894736841</v>
      </c>
      <c r="FK784" s="5">
        <v>0.2</v>
      </c>
      <c r="FL784" s="5">
        <v>5.21</v>
      </c>
      <c r="FM784" s="21">
        <f t="shared" si="1042"/>
        <v>3.6968576709796676E-2</v>
      </c>
      <c r="FN784" s="1">
        <v>1</v>
      </c>
      <c r="FO784" s="22">
        <v>0</v>
      </c>
      <c r="FP784" s="22">
        <v>0</v>
      </c>
      <c r="FQ784" s="1">
        <v>0</v>
      </c>
      <c r="FR784" s="1">
        <f t="shared" si="1043"/>
        <v>1</v>
      </c>
      <c r="FS784" s="3">
        <f t="shared" si="1044"/>
        <v>0</v>
      </c>
      <c r="FT784" s="3" t="str">
        <f t="shared" si="1045"/>
        <v xml:space="preserve"> </v>
      </c>
      <c r="FU784" s="1">
        <v>0</v>
      </c>
      <c r="FV784" s="1">
        <v>0</v>
      </c>
      <c r="FW784" s="20" t="str">
        <f t="shared" si="1046"/>
        <v xml:space="preserve"> </v>
      </c>
      <c r="FX784" s="5">
        <v>1</v>
      </c>
      <c r="FY784" s="5">
        <v>0</v>
      </c>
      <c r="FZ784" s="22">
        <v>0</v>
      </c>
      <c r="GA784" s="22">
        <v>1</v>
      </c>
      <c r="GB784" s="22">
        <v>0</v>
      </c>
      <c r="GC784" s="22">
        <v>2</v>
      </c>
      <c r="GD784" s="22">
        <v>6</v>
      </c>
      <c r="GE784" s="22">
        <v>0</v>
      </c>
      <c r="GF784" s="22">
        <v>0</v>
      </c>
      <c r="GG784" s="22">
        <v>1</v>
      </c>
      <c r="GH784" s="1">
        <v>52</v>
      </c>
      <c r="GI784" s="1">
        <v>19</v>
      </c>
      <c r="GJ784" s="1">
        <v>34</v>
      </c>
      <c r="GK784" s="1">
        <v>0</v>
      </c>
      <c r="GL784" s="1">
        <v>5</v>
      </c>
      <c r="GM784" s="1">
        <v>3</v>
      </c>
      <c r="GN784" s="31">
        <f t="shared" si="1047"/>
        <v>0.6</v>
      </c>
      <c r="GO784" s="1">
        <v>2</v>
      </c>
      <c r="GP784" s="1">
        <v>7</v>
      </c>
      <c r="GQ784" s="1">
        <v>0</v>
      </c>
      <c r="GR784" s="1">
        <v>2</v>
      </c>
      <c r="GS784" s="1">
        <v>2</v>
      </c>
      <c r="GT784" s="1">
        <v>0</v>
      </c>
      <c r="GU784" s="1">
        <v>0</v>
      </c>
      <c r="GV784" s="32" t="str">
        <f t="shared" si="1048"/>
        <v xml:space="preserve"> </v>
      </c>
      <c r="GW784" s="9">
        <f t="shared" si="1049"/>
        <v>6</v>
      </c>
      <c r="GX784" s="10">
        <v>4.9000000000000004</v>
      </c>
      <c r="GY784" s="10">
        <v>0.7</v>
      </c>
      <c r="GZ784" s="10">
        <v>5.5</v>
      </c>
      <c r="HA784" s="29">
        <f t="shared" si="1050"/>
        <v>0.14473684210526316</v>
      </c>
      <c r="HB784" s="29">
        <f t="shared" si="1051"/>
        <v>0.4718217562254034</v>
      </c>
      <c r="HC784">
        <v>22.7</v>
      </c>
      <c r="HD784">
        <v>15.4</v>
      </c>
      <c r="HE784">
        <v>6.2</v>
      </c>
      <c r="HF784">
        <v>7.6</v>
      </c>
      <c r="HG784">
        <v>0.2</v>
      </c>
      <c r="HH784">
        <v>1</v>
      </c>
      <c r="HI784">
        <v>8.6999999999999993</v>
      </c>
      <c r="HJ784" s="11">
        <f t="shared" si="1052"/>
        <v>0.22894736842105262</v>
      </c>
      <c r="HK784" s="11">
        <f t="shared" si="1053"/>
        <v>0.74633623257472903</v>
      </c>
      <c r="HL784">
        <v>99</v>
      </c>
      <c r="HM784">
        <v>0</v>
      </c>
      <c r="HN784">
        <v>0</v>
      </c>
      <c r="HO784">
        <v>4</v>
      </c>
      <c r="HP784" t="s">
        <v>1699</v>
      </c>
      <c r="HQ784" s="33">
        <v>7142857</v>
      </c>
      <c r="HR784" s="33">
        <v>0</v>
      </c>
      <c r="HS784" s="30">
        <f t="shared" si="1054"/>
        <v>-2.9655049756097576</v>
      </c>
    </row>
    <row r="785" spans="1:227" x14ac:dyDescent="0.2">
      <c r="A785" s="1">
        <v>45</v>
      </c>
      <c r="B785" s="2" t="s">
        <v>3465</v>
      </c>
      <c r="C785" s="2" t="s">
        <v>3466</v>
      </c>
      <c r="E785" s="2" t="s">
        <v>1350</v>
      </c>
      <c r="F785" s="2">
        <v>70</v>
      </c>
      <c r="G785" s="2">
        <v>180</v>
      </c>
      <c r="H785" s="2" t="s">
        <v>249</v>
      </c>
      <c r="I785" s="2" t="s">
        <v>258</v>
      </c>
      <c r="J785" s="3">
        <v>22</v>
      </c>
      <c r="K785" s="5" t="s">
        <v>3467</v>
      </c>
      <c r="L785" s="5" t="s">
        <v>3468</v>
      </c>
      <c r="M785" s="5" t="s">
        <v>2994</v>
      </c>
      <c r="N785" s="5" t="s">
        <v>293</v>
      </c>
      <c r="O785" s="2" t="s">
        <v>293</v>
      </c>
      <c r="P785" s="2" t="s">
        <v>271</v>
      </c>
      <c r="Q785" s="1">
        <v>8</v>
      </c>
      <c r="R785" s="1">
        <v>2</v>
      </c>
      <c r="S785" s="1">
        <v>0</v>
      </c>
      <c r="T785" s="1">
        <v>2</v>
      </c>
      <c r="U785" s="1">
        <v>3</v>
      </c>
      <c r="V785" s="1">
        <v>6</v>
      </c>
      <c r="W785" s="20">
        <f t="shared" si="976"/>
        <v>0.33333333333333331</v>
      </c>
      <c r="X785" s="6">
        <v>126.55</v>
      </c>
      <c r="Y785" s="6">
        <f t="shared" si="977"/>
        <v>15.81875</v>
      </c>
      <c r="Z785" s="1">
        <v>173</v>
      </c>
      <c r="AA785" s="6">
        <f t="shared" si="978"/>
        <v>21.625</v>
      </c>
      <c r="AB785" s="8">
        <f t="shared" si="979"/>
        <v>0.73150289017341041</v>
      </c>
      <c r="AC785" s="3">
        <f t="shared" si="980"/>
        <v>0</v>
      </c>
      <c r="AD785" s="8">
        <f t="shared" si="981"/>
        <v>0</v>
      </c>
      <c r="AE785" s="20">
        <f t="shared" si="982"/>
        <v>0.2857142857142857</v>
      </c>
      <c r="AF785" s="20">
        <f t="shared" si="983"/>
        <v>0</v>
      </c>
      <c r="AG785" s="20">
        <f t="shared" si="984"/>
        <v>0.2857142857142857</v>
      </c>
      <c r="AH785" s="3" t="e">
        <f t="shared" si="985"/>
        <v>#VALUE!</v>
      </c>
      <c r="AI785" s="3" t="str">
        <f t="shared" si="986"/>
        <v xml:space="preserve"> </v>
      </c>
      <c r="AJ785" s="3" t="str">
        <f t="shared" si="987"/>
        <v xml:space="preserve"> </v>
      </c>
      <c r="AK785" s="20" t="e">
        <f t="shared" si="988"/>
        <v>#VALUE!</v>
      </c>
      <c r="AL785" s="6">
        <v>0</v>
      </c>
      <c r="AM785" s="1">
        <v>2</v>
      </c>
      <c r="AN785" s="1">
        <v>13</v>
      </c>
      <c r="AO785" s="1">
        <v>1</v>
      </c>
      <c r="AP785" s="1">
        <v>1</v>
      </c>
      <c r="AQ785" s="1">
        <v>2</v>
      </c>
      <c r="AR785" s="6">
        <f t="shared" si="989"/>
        <v>0.94824180165942318</v>
      </c>
      <c r="AS785" s="6">
        <f t="shared" si="990"/>
        <v>6.1635717107862504</v>
      </c>
      <c r="AT785" s="6">
        <f t="shared" si="991"/>
        <v>0.47412090082971159</v>
      </c>
      <c r="AU785" s="6">
        <f t="shared" si="992"/>
        <v>0.47412090082971159</v>
      </c>
      <c r="AV785" s="6">
        <f t="shared" si="993"/>
        <v>0.94824180165942318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7">
        <f>(EA785+FH785+GG785)-(DZ785+FG785+GF785)-((BD785/60)*(-0.29)+(EF785/60)*0.11+(FI785/60)*(-0.33))</f>
        <v>0.474247222222</v>
      </c>
      <c r="BD785" s="6">
        <v>105.3333333333</v>
      </c>
      <c r="BE785" s="6">
        <f t="shared" si="994"/>
        <v>13.166666666662501</v>
      </c>
      <c r="BF785" s="5">
        <v>12.81</v>
      </c>
      <c r="BG785" s="5">
        <v>35.42</v>
      </c>
      <c r="BH785" s="21">
        <f t="shared" si="995"/>
        <v>0.26560232220609575</v>
      </c>
      <c r="BI785" s="1">
        <v>1</v>
      </c>
      <c r="BJ785" s="22">
        <v>0</v>
      </c>
      <c r="BK785" s="22">
        <v>0</v>
      </c>
      <c r="BL785" s="1">
        <v>0</v>
      </c>
      <c r="BM785" s="1">
        <f t="shared" si="996"/>
        <v>1</v>
      </c>
      <c r="BN785" s="8">
        <f t="shared" si="997"/>
        <v>0.56962025316473719</v>
      </c>
      <c r="BO785" s="3">
        <f t="shared" si="998"/>
        <v>0</v>
      </c>
      <c r="BP785" s="20">
        <f t="shared" si="999"/>
        <v>0.25</v>
      </c>
      <c r="BQ785" s="20">
        <f t="shared" si="1000"/>
        <v>0</v>
      </c>
      <c r="BR785" s="20">
        <f t="shared" si="1001"/>
        <v>0.25</v>
      </c>
      <c r="BS785" s="3" t="str">
        <f t="shared" si="1002"/>
        <v xml:space="preserve"> </v>
      </c>
      <c r="BV785" s="20" t="str">
        <f t="shared" si="1003"/>
        <v xml:space="preserve"> </v>
      </c>
      <c r="BW785" s="5">
        <v>21</v>
      </c>
      <c r="BX785" s="5">
        <v>20</v>
      </c>
      <c r="BY785" s="21">
        <f t="shared" si="1004"/>
        <v>0.37962962962962965</v>
      </c>
      <c r="BZ785" s="5">
        <v>14</v>
      </c>
      <c r="CA785" s="5">
        <v>14</v>
      </c>
      <c r="CB785" s="23">
        <f t="shared" si="1005"/>
        <v>0.25925925925925924</v>
      </c>
      <c r="CC785" s="5">
        <v>22</v>
      </c>
      <c r="CD785" s="5">
        <v>17</v>
      </c>
      <c r="CE785" s="23">
        <f t="shared" si="1006"/>
        <v>0.3611111111111111</v>
      </c>
      <c r="CF785" s="23">
        <f t="shared" si="1007"/>
        <v>0.59420289855072461</v>
      </c>
      <c r="CG785" s="24">
        <v>7</v>
      </c>
      <c r="CH785" s="5">
        <v>43</v>
      </c>
      <c r="CI785" s="5">
        <v>37</v>
      </c>
      <c r="CJ785" s="5">
        <v>37</v>
      </c>
      <c r="CK785">
        <v>14.93571229</v>
      </c>
      <c r="CL785" s="5">
        <v>-1.1200000000000001</v>
      </c>
      <c r="CM785" s="5">
        <v>7</v>
      </c>
      <c r="CN785" s="5">
        <v>-4.8769999999999998</v>
      </c>
      <c r="CO785" s="5">
        <v>-2.4990000000000001</v>
      </c>
      <c r="CP785" s="5">
        <v>-6.29</v>
      </c>
      <c r="CQ785" s="21">
        <f t="shared" si="1008"/>
        <v>0.08</v>
      </c>
      <c r="CR785" s="25">
        <f t="shared" si="1009"/>
        <v>0.97674418604651159</v>
      </c>
      <c r="CS785" s="22">
        <f t="shared" si="1010"/>
        <v>984.74418604651157</v>
      </c>
      <c r="CT785" s="21">
        <f t="shared" si="1011"/>
        <v>5.6744186046511588E-2</v>
      </c>
      <c r="CU785" s="26">
        <f t="shared" si="1012"/>
        <v>2.3419203747072599</v>
      </c>
      <c r="CV785" s="27">
        <f t="shared" si="1013"/>
        <v>0.58548009367681497</v>
      </c>
      <c r="CW785" s="27">
        <f t="shared" si="1014"/>
        <v>29.274004683840747</v>
      </c>
      <c r="CX785" s="27">
        <f t="shared" si="1015"/>
        <v>25.175644028103044</v>
      </c>
      <c r="CY785" s="27">
        <f t="shared" si="1016"/>
        <v>55.035128805620609</v>
      </c>
      <c r="CZ785" s="27">
        <f t="shared" si="1017"/>
        <v>56.791569086651052</v>
      </c>
      <c r="DA785" s="28">
        <f t="shared" si="1018"/>
        <v>-1.7564402810304429</v>
      </c>
      <c r="DB785" s="5">
        <v>4</v>
      </c>
      <c r="DC785" s="5">
        <v>1</v>
      </c>
      <c r="DD785" s="22">
        <v>46</v>
      </c>
      <c r="DE785" s="22">
        <v>42</v>
      </c>
      <c r="DF785" s="22">
        <v>21</v>
      </c>
      <c r="DG785" s="22">
        <v>22</v>
      </c>
      <c r="DH785" s="22">
        <v>32</v>
      </c>
      <c r="DI785" s="22">
        <v>23</v>
      </c>
      <c r="DJ785" s="29">
        <f t="shared" si="1019"/>
        <v>-2.6943098462478332</v>
      </c>
      <c r="DK785" s="27">
        <f t="shared" si="1020"/>
        <v>1.9057029926595144</v>
      </c>
      <c r="DL785" s="27">
        <f t="shared" si="1021"/>
        <v>1.4822134387351777</v>
      </c>
      <c r="DM785" s="27">
        <f t="shared" si="1022"/>
        <v>30.279503105590059</v>
      </c>
      <c r="DN785" s="27">
        <f t="shared" si="1023"/>
        <v>28.585544889892716</v>
      </c>
      <c r="DO785" s="27">
        <f t="shared" si="1024"/>
        <v>58.865047995482776</v>
      </c>
      <c r="DP785" s="27">
        <f t="shared" si="1025"/>
        <v>58.229813664596271</v>
      </c>
      <c r="DQ785" s="30">
        <f t="shared" si="1026"/>
        <v>-2.3916746119169474</v>
      </c>
      <c r="DR785" s="5">
        <v>9</v>
      </c>
      <c r="DS785" s="5">
        <v>7</v>
      </c>
      <c r="DT785" s="5">
        <v>134</v>
      </c>
      <c r="DU785" s="5">
        <v>128</v>
      </c>
      <c r="DV785" s="5">
        <v>52</v>
      </c>
      <c r="DW785" s="5">
        <v>54</v>
      </c>
      <c r="DX785" s="5">
        <v>86</v>
      </c>
      <c r="DY785" s="5">
        <v>83</v>
      </c>
      <c r="DZ785" s="22">
        <v>0</v>
      </c>
      <c r="EA785" s="22">
        <v>0</v>
      </c>
      <c r="EB785" s="22">
        <f t="shared" si="1027"/>
        <v>0</v>
      </c>
      <c r="EC785" s="26">
        <f t="shared" si="1028"/>
        <v>0</v>
      </c>
      <c r="ED785" s="27">
        <f t="shared" si="1029"/>
        <v>0</v>
      </c>
      <c r="EE785" s="27">
        <f t="shared" si="1030"/>
        <v>0</v>
      </c>
      <c r="EF785" s="6">
        <v>20.666666666699999</v>
      </c>
      <c r="EG785" s="6">
        <f t="shared" si="1031"/>
        <v>2.5833333333374999</v>
      </c>
      <c r="EH785" s="5">
        <v>2.58</v>
      </c>
      <c r="EI785" s="5">
        <v>2.25</v>
      </c>
      <c r="EJ785" s="21">
        <f t="shared" si="1032"/>
        <v>0.53416149068322982</v>
      </c>
      <c r="EK785" s="1">
        <v>1</v>
      </c>
      <c r="EL785" s="22">
        <v>0</v>
      </c>
      <c r="EM785" s="22">
        <v>0</v>
      </c>
      <c r="EN785" s="1">
        <v>0</v>
      </c>
      <c r="EO785" s="3">
        <f t="shared" si="1033"/>
        <v>1</v>
      </c>
      <c r="EP785" s="6">
        <f t="shared" si="1034"/>
        <v>2.9032258064469305</v>
      </c>
      <c r="EQ785" s="3">
        <f t="shared" si="1035"/>
        <v>0</v>
      </c>
      <c r="ER785" s="20">
        <f t="shared" si="1036"/>
        <v>0.33333333333333331</v>
      </c>
      <c r="ES785" s="20">
        <f t="shared" si="1037"/>
        <v>0</v>
      </c>
      <c r="ET785" s="20">
        <f t="shared" si="1038"/>
        <v>0.33333333333333331</v>
      </c>
      <c r="EU785" s="3" t="str">
        <f t="shared" si="1039"/>
        <v xml:space="preserve"> </v>
      </c>
      <c r="EX785" s="20" t="str">
        <f t="shared" si="1040"/>
        <v xml:space="preserve"> </v>
      </c>
      <c r="EY785" s="5">
        <v>3</v>
      </c>
      <c r="EZ785" s="5">
        <v>0</v>
      </c>
      <c r="FA785" s="22">
        <v>12</v>
      </c>
      <c r="FB785" s="22">
        <v>2</v>
      </c>
      <c r="FC785" s="22">
        <v>7</v>
      </c>
      <c r="FD785" s="22">
        <v>0</v>
      </c>
      <c r="FE785" s="22">
        <v>2</v>
      </c>
      <c r="FF785" s="22">
        <v>9</v>
      </c>
      <c r="FG785" s="22">
        <v>0</v>
      </c>
      <c r="FH785" s="22">
        <v>0</v>
      </c>
      <c r="FI785" s="6">
        <v>0.55000000000000004</v>
      </c>
      <c r="FJ785" s="6">
        <f t="shared" si="1041"/>
        <v>6.8750000000000006E-2</v>
      </c>
      <c r="FK785" s="5">
        <v>7.0000000000000007E-2</v>
      </c>
      <c r="FL785" s="5">
        <v>5.2</v>
      </c>
      <c r="FM785" s="21">
        <f t="shared" si="1042"/>
        <v>1.3282732447817837E-2</v>
      </c>
      <c r="FN785" s="1">
        <v>0</v>
      </c>
      <c r="FO785" s="22">
        <v>0</v>
      </c>
      <c r="FP785" s="22">
        <v>0</v>
      </c>
      <c r="FQ785" s="1">
        <v>0</v>
      </c>
      <c r="FR785" s="1">
        <f t="shared" si="1043"/>
        <v>0</v>
      </c>
      <c r="FS785" s="3">
        <f t="shared" si="1044"/>
        <v>0</v>
      </c>
      <c r="FT785" s="3" t="str">
        <f t="shared" si="1045"/>
        <v xml:space="preserve"> </v>
      </c>
      <c r="FW785" s="20" t="str">
        <f t="shared" si="1046"/>
        <v xml:space="preserve"> </v>
      </c>
      <c r="FX785" s="5">
        <v>0</v>
      </c>
      <c r="FY785" s="5">
        <v>0</v>
      </c>
      <c r="FZ785" s="22">
        <v>0</v>
      </c>
      <c r="GA785" s="22">
        <v>2</v>
      </c>
      <c r="GB785" s="22">
        <v>0</v>
      </c>
      <c r="GC785" s="22">
        <v>0</v>
      </c>
      <c r="GD785" s="22">
        <v>0</v>
      </c>
      <c r="GE785" s="22">
        <v>0</v>
      </c>
      <c r="GF785" s="22">
        <v>0</v>
      </c>
      <c r="GG785" s="22">
        <v>0</v>
      </c>
      <c r="GH785" s="1">
        <v>7</v>
      </c>
      <c r="GI785" s="1">
        <v>3</v>
      </c>
      <c r="GJ785" s="1">
        <v>1</v>
      </c>
      <c r="GK785" s="1">
        <v>0</v>
      </c>
      <c r="GL785" s="6"/>
      <c r="GM785" s="6"/>
      <c r="GN785" s="31" t="str">
        <f t="shared" si="1047"/>
        <v xml:space="preserve"> </v>
      </c>
      <c r="GP785" s="1">
        <v>1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32" t="str">
        <f t="shared" si="1048"/>
        <v xml:space="preserve"> </v>
      </c>
      <c r="GW785" s="9">
        <f t="shared" si="1049"/>
        <v>3</v>
      </c>
      <c r="GX785" s="10">
        <v>0.30000000000000004</v>
      </c>
      <c r="GY785" s="10">
        <v>0.5</v>
      </c>
      <c r="GZ785" s="10">
        <v>0.8</v>
      </c>
      <c r="HA785" s="29">
        <f t="shared" si="1050"/>
        <v>0.1</v>
      </c>
      <c r="HB785" s="29">
        <f t="shared" si="1051"/>
        <v>0.37929672066376929</v>
      </c>
      <c r="HC785">
        <v>2.1</v>
      </c>
      <c r="HD785">
        <v>1.7000000000000002</v>
      </c>
      <c r="HE785">
        <v>2.7</v>
      </c>
      <c r="HF785">
        <v>0.60000000000000009</v>
      </c>
      <c r="HG785">
        <v>0.60000000000000009</v>
      </c>
      <c r="HH785">
        <v>0</v>
      </c>
      <c r="HI785">
        <v>1.1000000000000001</v>
      </c>
      <c r="HJ785" s="11">
        <f t="shared" si="1052"/>
        <v>0.13750000000000001</v>
      </c>
      <c r="HK785" s="11">
        <f t="shared" si="1053"/>
        <v>0.52153299091268279</v>
      </c>
      <c r="HL785">
        <v>27</v>
      </c>
      <c r="HM785">
        <v>0</v>
      </c>
      <c r="HN785">
        <v>0</v>
      </c>
      <c r="HO785">
        <v>2</v>
      </c>
      <c r="HP785" t="s">
        <v>696</v>
      </c>
      <c r="HQ785" s="33">
        <v>113182</v>
      </c>
      <c r="HR785" s="33">
        <v>910000</v>
      </c>
      <c r="HS785" s="30">
        <f t="shared" si="1054"/>
        <v>1.1407092150776053</v>
      </c>
    </row>
    <row r="786" spans="1:227" x14ac:dyDescent="0.2">
      <c r="A786" s="1">
        <v>50</v>
      </c>
      <c r="B786" s="2" t="s">
        <v>3469</v>
      </c>
      <c r="C786" s="2" t="s">
        <v>3470</v>
      </c>
      <c r="D786" s="2" t="s">
        <v>379</v>
      </c>
      <c r="E786" s="2" t="s">
        <v>240</v>
      </c>
      <c r="F786" s="2">
        <v>73</v>
      </c>
      <c r="G786" s="2">
        <v>198</v>
      </c>
      <c r="H786" s="2" t="s">
        <v>231</v>
      </c>
      <c r="J786" s="3">
        <v>31</v>
      </c>
      <c r="K786" s="5" t="s">
        <v>3471</v>
      </c>
      <c r="L786" s="5" t="s">
        <v>3472</v>
      </c>
      <c r="M786" s="5" t="s">
        <v>2948</v>
      </c>
      <c r="N786" s="5" t="s">
        <v>577</v>
      </c>
      <c r="O786" s="2" t="s">
        <v>577</v>
      </c>
      <c r="P786" s="2" t="s">
        <v>245</v>
      </c>
      <c r="Q786" s="1">
        <v>48</v>
      </c>
      <c r="R786" s="1">
        <v>13</v>
      </c>
      <c r="S786" s="1">
        <v>8</v>
      </c>
      <c r="T786" s="1">
        <v>21</v>
      </c>
      <c r="U786" s="1">
        <v>-3</v>
      </c>
      <c r="V786" s="1">
        <v>91</v>
      </c>
      <c r="W786" s="20">
        <f t="shared" si="976"/>
        <v>0.14285714285714285</v>
      </c>
      <c r="X786" s="6">
        <v>875.8</v>
      </c>
      <c r="Y786" s="6">
        <f t="shared" si="977"/>
        <v>18.245833333333334</v>
      </c>
      <c r="Z786" s="1">
        <v>1168</v>
      </c>
      <c r="AA786" s="6">
        <f t="shared" si="978"/>
        <v>24.333333333333332</v>
      </c>
      <c r="AB786" s="8">
        <f t="shared" si="979"/>
        <v>0.74982876712328761</v>
      </c>
      <c r="AC786" s="3">
        <f t="shared" si="980"/>
        <v>36.333333333333329</v>
      </c>
      <c r="AD786" s="8">
        <f t="shared" si="981"/>
        <v>2.4891527746060746</v>
      </c>
      <c r="AE786" s="20">
        <f t="shared" si="982"/>
        <v>0.40625</v>
      </c>
      <c r="AF786" s="20">
        <f t="shared" si="983"/>
        <v>0.25</v>
      </c>
      <c r="AG786" s="20">
        <f t="shared" si="984"/>
        <v>0.65625</v>
      </c>
      <c r="AH786" s="3">
        <f t="shared" si="985"/>
        <v>839</v>
      </c>
      <c r="AI786" s="3">
        <f t="shared" si="986"/>
        <v>482</v>
      </c>
      <c r="AJ786" s="3">
        <f t="shared" si="987"/>
        <v>357</v>
      </c>
      <c r="AK786" s="20">
        <f t="shared" si="988"/>
        <v>0.57449344457687723</v>
      </c>
      <c r="AL786" s="6">
        <v>29.4</v>
      </c>
      <c r="AM786" s="1">
        <v>63</v>
      </c>
      <c r="AN786" s="1">
        <v>35</v>
      </c>
      <c r="AO786" s="1">
        <v>38</v>
      </c>
      <c r="AP786" s="1">
        <v>7</v>
      </c>
      <c r="AQ786" s="1">
        <v>24</v>
      </c>
      <c r="AR786" s="6">
        <f t="shared" si="989"/>
        <v>4.3160538935830095</v>
      </c>
      <c r="AS786" s="6">
        <f t="shared" si="990"/>
        <v>2.3978077186572277</v>
      </c>
      <c r="AT786" s="6">
        <f t="shared" si="991"/>
        <v>2.603334094542133</v>
      </c>
      <c r="AU786" s="6">
        <f t="shared" si="992"/>
        <v>0.47956154373144561</v>
      </c>
      <c r="AV786" s="6">
        <f t="shared" si="993"/>
        <v>1.6442110070792419</v>
      </c>
      <c r="AW786" s="1">
        <v>36</v>
      </c>
      <c r="AX786" s="1">
        <v>17</v>
      </c>
      <c r="AY786" s="1">
        <v>0</v>
      </c>
      <c r="AZ786" s="1">
        <v>0</v>
      </c>
      <c r="BA786" s="1">
        <v>0</v>
      </c>
      <c r="BB786" s="1">
        <v>0</v>
      </c>
      <c r="BC786" s="7">
        <f>(EA786+FH786+GG786)-(DZ786+FG786+GF786)-((BD786/60)*(0.11)+(EF786/60)*(-0.14)+(FI786/60)*(0.13))</f>
        <v>2.8652916666666668</v>
      </c>
      <c r="BD786" s="6">
        <v>671.95</v>
      </c>
      <c r="BE786" s="6">
        <f t="shared" si="994"/>
        <v>13.998958333333334</v>
      </c>
      <c r="BF786" s="5">
        <v>13.25</v>
      </c>
      <c r="BG786" s="5">
        <v>34.46</v>
      </c>
      <c r="BH786" s="21">
        <f t="shared" si="995"/>
        <v>0.27771955564871098</v>
      </c>
      <c r="BI786" s="1">
        <v>10</v>
      </c>
      <c r="BJ786" s="22">
        <v>3</v>
      </c>
      <c r="BK786" s="22">
        <v>5</v>
      </c>
      <c r="BL786" s="1">
        <v>8</v>
      </c>
      <c r="BM786" s="1">
        <f t="shared" si="996"/>
        <v>18</v>
      </c>
      <c r="BN786" s="8">
        <f t="shared" si="997"/>
        <v>1.6072624451224049</v>
      </c>
      <c r="BO786" s="3">
        <f t="shared" si="998"/>
        <v>36.333333333333329</v>
      </c>
      <c r="BP786" s="20">
        <f t="shared" si="999"/>
        <v>0.37037037037037035</v>
      </c>
      <c r="BQ786" s="20">
        <f t="shared" si="1000"/>
        <v>0.29629629629629628</v>
      </c>
      <c r="BR786" s="20">
        <f t="shared" si="1001"/>
        <v>0.66666666666666663</v>
      </c>
      <c r="BS786" s="3">
        <f t="shared" si="1002"/>
        <v>636</v>
      </c>
      <c r="BT786" s="1">
        <v>350</v>
      </c>
      <c r="BU786" s="1">
        <v>286</v>
      </c>
      <c r="BV786" s="20">
        <f t="shared" si="1003"/>
        <v>0.55031446540880502</v>
      </c>
      <c r="BW786" s="5">
        <v>114</v>
      </c>
      <c r="BX786" s="5">
        <v>106</v>
      </c>
      <c r="BY786" s="21">
        <f t="shared" si="1004"/>
        <v>0.35830618892508143</v>
      </c>
      <c r="BZ786" s="5">
        <v>110</v>
      </c>
      <c r="CA786" s="5">
        <v>84</v>
      </c>
      <c r="CB786" s="23">
        <f t="shared" si="1005"/>
        <v>0.31596091205211724</v>
      </c>
      <c r="CC786" s="5">
        <v>112</v>
      </c>
      <c r="CD786" s="5">
        <v>88</v>
      </c>
      <c r="CE786" s="23">
        <f t="shared" si="1006"/>
        <v>0.32573289902280128</v>
      </c>
      <c r="CF786" s="23">
        <f t="shared" si="1007"/>
        <v>0.53140096618357491</v>
      </c>
      <c r="CG786" s="24">
        <v>5</v>
      </c>
      <c r="CH786" s="5">
        <v>239</v>
      </c>
      <c r="CI786" s="5">
        <v>244</v>
      </c>
      <c r="CJ786" s="5">
        <v>197</v>
      </c>
      <c r="CK786">
        <v>15.671361340000001</v>
      </c>
      <c r="CL786" s="5">
        <v>0.81900000000000006</v>
      </c>
      <c r="CM786" s="5">
        <v>9</v>
      </c>
      <c r="CN786" s="5">
        <v>0.84599999999999997</v>
      </c>
      <c r="CO786" s="5">
        <v>-0.40500000000000003</v>
      </c>
      <c r="CP786" s="5">
        <v>1.1419999999999999</v>
      </c>
      <c r="CQ786" s="21">
        <f t="shared" si="1008"/>
        <v>8.2568807339449546E-2</v>
      </c>
      <c r="CR786" s="25">
        <f t="shared" si="1009"/>
        <v>0.9214501510574018</v>
      </c>
      <c r="CS786" s="22">
        <f t="shared" si="1010"/>
        <v>929.70703179134682</v>
      </c>
      <c r="CT786" s="21">
        <f t="shared" si="1011"/>
        <v>4.0189583968513465E-3</v>
      </c>
      <c r="CU786" s="26">
        <f t="shared" si="1012"/>
        <v>2.5471698113207544</v>
      </c>
      <c r="CV786" s="27">
        <f t="shared" si="1013"/>
        <v>2.4528301886792452</v>
      </c>
      <c r="CW786" s="27">
        <f t="shared" si="1014"/>
        <v>30.849056603773587</v>
      </c>
      <c r="CX786" s="27">
        <f t="shared" si="1015"/>
        <v>31.226415094339625</v>
      </c>
      <c r="CY786" s="27">
        <f t="shared" si="1016"/>
        <v>57.169811320754718</v>
      </c>
      <c r="CZ786" s="27">
        <f t="shared" si="1017"/>
        <v>58.96226415094339</v>
      </c>
      <c r="DA786" s="28">
        <f t="shared" si="1018"/>
        <v>-1.7924528301886724</v>
      </c>
      <c r="DB786" s="5">
        <v>27</v>
      </c>
      <c r="DC786" s="5">
        <v>26</v>
      </c>
      <c r="DD786" s="22">
        <v>300</v>
      </c>
      <c r="DE786" s="22">
        <v>305</v>
      </c>
      <c r="DF786" s="22">
        <v>135</v>
      </c>
      <c r="DG786" s="22">
        <v>133</v>
      </c>
      <c r="DH786" s="22">
        <v>161</v>
      </c>
      <c r="DI786" s="22">
        <v>144</v>
      </c>
      <c r="DJ786" s="29">
        <f t="shared" si="1019"/>
        <v>-2.9320760185944685</v>
      </c>
      <c r="DK786" s="27">
        <f t="shared" si="1020"/>
        <v>2.3215322112594312</v>
      </c>
      <c r="DL786" s="27">
        <f t="shared" si="1021"/>
        <v>2.1038885664538598</v>
      </c>
      <c r="DM786" s="27">
        <f t="shared" si="1022"/>
        <v>30.615206035983753</v>
      </c>
      <c r="DN786" s="27">
        <f t="shared" si="1023"/>
        <v>30.107370864770747</v>
      </c>
      <c r="DO786" s="27">
        <f t="shared" si="1024"/>
        <v>58.002031340684852</v>
      </c>
      <c r="DP786" s="27">
        <f t="shared" si="1025"/>
        <v>55.825594892629141</v>
      </c>
      <c r="DQ786" s="30">
        <f t="shared" si="1026"/>
        <v>-3.968889278244383</v>
      </c>
      <c r="DR786" s="5">
        <v>64</v>
      </c>
      <c r="DS786" s="5">
        <v>58</v>
      </c>
      <c r="DT786" s="5">
        <v>780</v>
      </c>
      <c r="DU786" s="5">
        <v>772</v>
      </c>
      <c r="DV786" s="5">
        <v>361</v>
      </c>
      <c r="DW786" s="5">
        <v>331</v>
      </c>
      <c r="DX786" s="5">
        <v>378</v>
      </c>
      <c r="DY786" s="5">
        <v>394</v>
      </c>
      <c r="DZ786" s="22">
        <v>8</v>
      </c>
      <c r="EA786" s="22">
        <v>13</v>
      </c>
      <c r="EB786" s="22">
        <f t="shared" si="1027"/>
        <v>5</v>
      </c>
      <c r="EC786" s="26">
        <f t="shared" si="1028"/>
        <v>0.71433886449884665</v>
      </c>
      <c r="ED786" s="27">
        <f t="shared" si="1029"/>
        <v>1.1608006548106256</v>
      </c>
      <c r="EE786" s="27">
        <f t="shared" si="1030"/>
        <v>0.44646179031177913</v>
      </c>
      <c r="EF786" s="6">
        <v>119.75</v>
      </c>
      <c r="EG786" s="6">
        <f t="shared" si="1031"/>
        <v>2.4947916666666665</v>
      </c>
      <c r="EH786" s="5">
        <v>2.35</v>
      </c>
      <c r="EI786" s="5">
        <v>3.21</v>
      </c>
      <c r="EJ786" s="21">
        <f t="shared" si="1032"/>
        <v>0.4226618705035971</v>
      </c>
      <c r="EK786" s="1">
        <v>3</v>
      </c>
      <c r="EL786" s="22">
        <v>0</v>
      </c>
      <c r="EM786" s="22">
        <v>0</v>
      </c>
      <c r="EN786" s="1">
        <v>0</v>
      </c>
      <c r="EO786" s="3">
        <f t="shared" si="1033"/>
        <v>3</v>
      </c>
      <c r="EP786" s="6">
        <f t="shared" si="1034"/>
        <v>1.5031315240083507</v>
      </c>
      <c r="EQ786" s="3">
        <f t="shared" si="1035"/>
        <v>0</v>
      </c>
      <c r="ER786" s="20">
        <f t="shared" si="1036"/>
        <v>0.6</v>
      </c>
      <c r="ES786" s="20">
        <f t="shared" si="1037"/>
        <v>0</v>
      </c>
      <c r="ET786" s="20">
        <f t="shared" si="1038"/>
        <v>0.6</v>
      </c>
      <c r="EU786" s="3">
        <f t="shared" si="1039"/>
        <v>126</v>
      </c>
      <c r="EV786" s="1">
        <v>87</v>
      </c>
      <c r="EW786" s="1">
        <v>39</v>
      </c>
      <c r="EX786" s="20">
        <f t="shared" si="1040"/>
        <v>0.69047619047619047</v>
      </c>
      <c r="EY786" s="5">
        <v>5</v>
      </c>
      <c r="EZ786" s="5">
        <v>2</v>
      </c>
      <c r="FA786" s="22">
        <v>79</v>
      </c>
      <c r="FB786" s="22">
        <v>16</v>
      </c>
      <c r="FC786" s="22">
        <v>40</v>
      </c>
      <c r="FD786" s="22">
        <v>5</v>
      </c>
      <c r="FE786" s="22">
        <v>2</v>
      </c>
      <c r="FF786" s="22">
        <v>48</v>
      </c>
      <c r="FG786" s="22">
        <v>1</v>
      </c>
      <c r="FH786" s="22">
        <v>2</v>
      </c>
      <c r="FI786" s="6">
        <v>84.1</v>
      </c>
      <c r="FJ786" s="6">
        <f t="shared" si="1041"/>
        <v>1.7520833333333332</v>
      </c>
      <c r="FK786" s="5">
        <v>1.72</v>
      </c>
      <c r="FL786" s="5">
        <v>3.47</v>
      </c>
      <c r="FM786" s="21">
        <f t="shared" si="1042"/>
        <v>0.33140655105973021</v>
      </c>
      <c r="FN786" s="1">
        <v>0</v>
      </c>
      <c r="FO786" s="22">
        <v>0</v>
      </c>
      <c r="FP786" s="22">
        <v>0</v>
      </c>
      <c r="FQ786" s="1">
        <v>0</v>
      </c>
      <c r="FR786" s="1">
        <f t="shared" si="1043"/>
        <v>0</v>
      </c>
      <c r="FS786" s="3">
        <f t="shared" si="1044"/>
        <v>0</v>
      </c>
      <c r="FT786" s="3">
        <f t="shared" si="1045"/>
        <v>77</v>
      </c>
      <c r="FU786" s="1">
        <v>45</v>
      </c>
      <c r="FV786" s="1">
        <v>32</v>
      </c>
      <c r="FW786" s="20">
        <f t="shared" si="1046"/>
        <v>0.58441558441558439</v>
      </c>
      <c r="FX786" s="5">
        <v>0</v>
      </c>
      <c r="FY786" s="5">
        <v>12</v>
      </c>
      <c r="FZ786" s="22">
        <v>12</v>
      </c>
      <c r="GA786" s="22">
        <v>63</v>
      </c>
      <c r="GB786" s="22">
        <v>2</v>
      </c>
      <c r="GC786" s="22">
        <v>30</v>
      </c>
      <c r="GD786" s="22">
        <v>37</v>
      </c>
      <c r="GE786" s="22">
        <v>4</v>
      </c>
      <c r="GF786" s="22">
        <v>2</v>
      </c>
      <c r="GG786" s="22">
        <v>0</v>
      </c>
      <c r="GH786" s="1">
        <v>33</v>
      </c>
      <c r="GI786" s="1">
        <v>6</v>
      </c>
      <c r="GJ786" s="1">
        <v>43</v>
      </c>
      <c r="GK786" s="1">
        <v>13</v>
      </c>
      <c r="GL786" s="1">
        <v>3</v>
      </c>
      <c r="GM786" s="1">
        <v>0</v>
      </c>
      <c r="GN786" s="31">
        <f t="shared" si="1047"/>
        <v>0</v>
      </c>
      <c r="GO786" s="1">
        <v>0</v>
      </c>
      <c r="GP786" s="1">
        <v>2</v>
      </c>
      <c r="GQ786" s="1">
        <v>0</v>
      </c>
      <c r="GR786" s="1">
        <v>3</v>
      </c>
      <c r="GS786" s="1">
        <v>1</v>
      </c>
      <c r="GT786" s="1">
        <v>0</v>
      </c>
      <c r="GU786" s="1">
        <v>0</v>
      </c>
      <c r="GV786" s="32" t="str">
        <f t="shared" si="1048"/>
        <v xml:space="preserve"> </v>
      </c>
      <c r="GW786" s="9">
        <f t="shared" si="1049"/>
        <v>7</v>
      </c>
      <c r="GX786" s="10">
        <v>1.3</v>
      </c>
      <c r="GY786" s="10">
        <v>0.7</v>
      </c>
      <c r="GZ786" s="10">
        <v>2</v>
      </c>
      <c r="HA786" s="29">
        <f t="shared" si="1050"/>
        <v>4.1666666666666664E-2</v>
      </c>
      <c r="HB786" s="29">
        <f t="shared" si="1051"/>
        <v>0.13701758392327015</v>
      </c>
      <c r="HC786">
        <v>17</v>
      </c>
      <c r="HD786">
        <v>19.3</v>
      </c>
      <c r="HE786">
        <v>-5</v>
      </c>
      <c r="HF786">
        <v>1.7000000000000002</v>
      </c>
      <c r="HG786">
        <v>1.5</v>
      </c>
      <c r="HH786">
        <v>-0.9</v>
      </c>
      <c r="HI786">
        <v>2.2999999999999998</v>
      </c>
      <c r="HJ786" s="11">
        <f t="shared" si="1052"/>
        <v>4.7916666666666663E-2</v>
      </c>
      <c r="HK786" s="11">
        <f t="shared" si="1053"/>
        <v>0.15757022151176067</v>
      </c>
      <c r="HL786">
        <v>99</v>
      </c>
      <c r="HM786">
        <v>0</v>
      </c>
      <c r="HN786">
        <v>0</v>
      </c>
      <c r="HQ786" s="33">
        <v>3750000</v>
      </c>
      <c r="HR786" s="33">
        <v>0</v>
      </c>
      <c r="HS786" s="30">
        <f t="shared" si="1054"/>
        <v>-3.4073170731707325</v>
      </c>
    </row>
    <row r="787" spans="1:227" x14ac:dyDescent="0.2">
      <c r="A787" s="1">
        <v>32</v>
      </c>
      <c r="B787" s="2" t="s">
        <v>614</v>
      </c>
      <c r="C787" s="2" t="s">
        <v>2033</v>
      </c>
      <c r="D787" s="2" t="s">
        <v>429</v>
      </c>
      <c r="E787" s="2" t="s">
        <v>240</v>
      </c>
      <c r="F787" s="2">
        <v>71</v>
      </c>
      <c r="G787" s="2">
        <v>183</v>
      </c>
      <c r="H787" s="2" t="s">
        <v>249</v>
      </c>
      <c r="J787" s="3">
        <v>27</v>
      </c>
      <c r="K787" s="5" t="s">
        <v>3473</v>
      </c>
      <c r="L787" s="5" t="s">
        <v>3474</v>
      </c>
      <c r="M787" s="5" t="s">
        <v>2252</v>
      </c>
      <c r="N787" s="5" t="s">
        <v>583</v>
      </c>
      <c r="O787" s="2" t="s">
        <v>583</v>
      </c>
      <c r="P787" s="2" t="s">
        <v>254</v>
      </c>
      <c r="Q787" s="1">
        <v>10</v>
      </c>
      <c r="R787" s="1">
        <v>2</v>
      </c>
      <c r="S787" s="1">
        <v>2</v>
      </c>
      <c r="T787" s="1">
        <v>4</v>
      </c>
      <c r="U787" s="1">
        <v>-8</v>
      </c>
      <c r="V787" s="1">
        <v>20</v>
      </c>
      <c r="W787" s="20">
        <f t="shared" si="976"/>
        <v>0.1</v>
      </c>
      <c r="X787" s="6">
        <v>168.8333333333</v>
      </c>
      <c r="Y787" s="6">
        <f t="shared" si="977"/>
        <v>16.88333333333</v>
      </c>
      <c r="Z787" s="1">
        <v>212</v>
      </c>
      <c r="AA787" s="6">
        <f t="shared" si="978"/>
        <v>21.2</v>
      </c>
      <c r="AB787" s="8">
        <f t="shared" si="979"/>
        <v>0.79638364779858495</v>
      </c>
      <c r="AC787" s="3">
        <f t="shared" si="980"/>
        <v>0</v>
      </c>
      <c r="AD787" s="8">
        <f t="shared" si="981"/>
        <v>0</v>
      </c>
      <c r="AE787" s="20">
        <f t="shared" si="982"/>
        <v>0.4</v>
      </c>
      <c r="AF787" s="20">
        <f t="shared" si="983"/>
        <v>0.4</v>
      </c>
      <c r="AG787" s="20">
        <f t="shared" si="984"/>
        <v>0.8</v>
      </c>
      <c r="AH787" s="3" t="e">
        <f t="shared" si="985"/>
        <v>#VALUE!</v>
      </c>
      <c r="AI787" s="3" t="str">
        <f t="shared" si="986"/>
        <v xml:space="preserve"> </v>
      </c>
      <c r="AJ787" s="3">
        <f t="shared" si="987"/>
        <v>5</v>
      </c>
      <c r="AK787" s="20" t="e">
        <f t="shared" si="988"/>
        <v>#VALUE!</v>
      </c>
      <c r="AL787" s="6">
        <v>0.8</v>
      </c>
      <c r="AM787" s="1">
        <v>5</v>
      </c>
      <c r="AN787" s="1">
        <v>3</v>
      </c>
      <c r="AO787" s="1">
        <v>7</v>
      </c>
      <c r="AP787" s="1">
        <v>6</v>
      </c>
      <c r="AQ787" s="1">
        <v>7</v>
      </c>
      <c r="AR787" s="6">
        <f t="shared" si="989"/>
        <v>1.7769002961504001</v>
      </c>
      <c r="AS787" s="6">
        <f t="shared" si="990"/>
        <v>1.0661401776902399</v>
      </c>
      <c r="AT787" s="6">
        <f t="shared" si="991"/>
        <v>2.4876604146105605</v>
      </c>
      <c r="AU787" s="6">
        <f t="shared" si="992"/>
        <v>2.1322803553804799</v>
      </c>
      <c r="AV787" s="6">
        <f t="shared" si="993"/>
        <v>2.4876604146105605</v>
      </c>
      <c r="AW787" s="1">
        <v>8</v>
      </c>
      <c r="AX787" s="1">
        <v>4</v>
      </c>
      <c r="AY787" s="1">
        <v>0</v>
      </c>
      <c r="AZ787" s="1">
        <v>0</v>
      </c>
      <c r="BA787" s="1">
        <v>0</v>
      </c>
      <c r="BB787" s="1">
        <v>0</v>
      </c>
      <c r="BC787" s="7">
        <f>(EA787+FH787+GG787)-(DZ787+FG787+GF787)-((BD787/60)*(0.11)+(EF787/60)*(-0.14)+(FI787/60)*(0.13))</f>
        <v>-3.2065583333334668</v>
      </c>
      <c r="BD787" s="6">
        <v>139.5666666667</v>
      </c>
      <c r="BE787" s="6">
        <f t="shared" si="994"/>
        <v>13.956666666669999</v>
      </c>
      <c r="BF787" s="5">
        <v>13.39</v>
      </c>
      <c r="BG787" s="5">
        <v>35.33</v>
      </c>
      <c r="BH787" s="21">
        <f t="shared" si="995"/>
        <v>0.27483579638752054</v>
      </c>
      <c r="BI787" s="1">
        <v>2</v>
      </c>
      <c r="BJ787" s="22">
        <v>0</v>
      </c>
      <c r="BK787" s="22">
        <v>1</v>
      </c>
      <c r="BL787" s="1">
        <v>1</v>
      </c>
      <c r="BM787" s="1">
        <f t="shared" si="996"/>
        <v>3</v>
      </c>
      <c r="BN787" s="8">
        <f t="shared" si="997"/>
        <v>1.2897062335798208</v>
      </c>
      <c r="BO787" s="3">
        <f t="shared" si="998"/>
        <v>0</v>
      </c>
      <c r="BP787" s="20">
        <f t="shared" si="999"/>
        <v>0.5</v>
      </c>
      <c r="BQ787" s="20">
        <f t="shared" si="1000"/>
        <v>0.25</v>
      </c>
      <c r="BR787" s="20">
        <f t="shared" si="1001"/>
        <v>0.75</v>
      </c>
      <c r="BS787" s="3">
        <f t="shared" si="1002"/>
        <v>4</v>
      </c>
      <c r="BT787" s="1">
        <v>0</v>
      </c>
      <c r="BU787" s="1">
        <v>4</v>
      </c>
      <c r="BV787" s="20">
        <f t="shared" si="1003"/>
        <v>0</v>
      </c>
      <c r="BW787" s="5">
        <v>24</v>
      </c>
      <c r="BX787" s="5">
        <v>25</v>
      </c>
      <c r="BY787" s="21">
        <f t="shared" si="1004"/>
        <v>0.39516129032258063</v>
      </c>
      <c r="BZ787" s="5">
        <v>18</v>
      </c>
      <c r="CA787" s="5">
        <v>11</v>
      </c>
      <c r="CB787" s="23">
        <f t="shared" si="1005"/>
        <v>0.23387096774193547</v>
      </c>
      <c r="CC787" s="5">
        <v>26</v>
      </c>
      <c r="CD787" s="5">
        <v>20</v>
      </c>
      <c r="CE787" s="23">
        <f t="shared" si="1006"/>
        <v>0.37096774193548387</v>
      </c>
      <c r="CF787" s="23">
        <f t="shared" si="1007"/>
        <v>0.62820512820512819</v>
      </c>
      <c r="CG787" s="24">
        <v>8</v>
      </c>
      <c r="CH787" s="5">
        <v>43</v>
      </c>
      <c r="CI787" s="5">
        <v>42</v>
      </c>
      <c r="CJ787" s="5">
        <v>44</v>
      </c>
      <c r="CK787">
        <v>15.97234781</v>
      </c>
      <c r="CL787" s="5">
        <v>0.54200000000000004</v>
      </c>
      <c r="CM787" s="5">
        <v>5</v>
      </c>
      <c r="CN787" s="5">
        <v>-2.2109999999999999</v>
      </c>
      <c r="CO787" s="5">
        <v>-0.436</v>
      </c>
      <c r="CP787" s="5">
        <v>-1.659</v>
      </c>
      <c r="CQ787" s="21">
        <f t="shared" si="1008"/>
        <v>9.7560975609756101E-2</v>
      </c>
      <c r="CR787" s="25">
        <f t="shared" si="1009"/>
        <v>0.8125</v>
      </c>
      <c r="CS787" s="22">
        <f t="shared" si="1010"/>
        <v>822.2560975609756</v>
      </c>
      <c r="CT787" s="21">
        <f t="shared" si="1011"/>
        <v>-8.9939024390243899E-2</v>
      </c>
      <c r="CU787" s="26">
        <f t="shared" si="1012"/>
        <v>1.7923823749066468</v>
      </c>
      <c r="CV787" s="27">
        <f t="shared" si="1013"/>
        <v>5.3771471247199401</v>
      </c>
      <c r="CW787" s="27">
        <f t="shared" si="1014"/>
        <v>18.371919342793127</v>
      </c>
      <c r="CX787" s="27">
        <f t="shared" si="1015"/>
        <v>28.678117998506348</v>
      </c>
      <c r="CY787" s="27">
        <f t="shared" si="1016"/>
        <v>37.64002987303958</v>
      </c>
      <c r="CZ787" s="27">
        <f t="shared" si="1017"/>
        <v>48.39432412247946</v>
      </c>
      <c r="DA787" s="28">
        <f t="shared" si="1018"/>
        <v>-10.75429424943988</v>
      </c>
      <c r="DB787" s="5">
        <v>4</v>
      </c>
      <c r="DC787" s="5">
        <v>12</v>
      </c>
      <c r="DD787" s="22">
        <v>37</v>
      </c>
      <c r="DE787" s="22">
        <v>52</v>
      </c>
      <c r="DF787" s="22">
        <v>19</v>
      </c>
      <c r="DG787" s="22">
        <v>20</v>
      </c>
      <c r="DH787" s="22">
        <v>24</v>
      </c>
      <c r="DI787" s="22">
        <v>24</v>
      </c>
      <c r="DJ787" s="29">
        <f t="shared" si="1019"/>
        <v>-14.473217326362956</v>
      </c>
      <c r="DK787" s="27">
        <f t="shared" si="1020"/>
        <v>2.8870648174356077</v>
      </c>
      <c r="DL787" s="27">
        <f t="shared" si="1021"/>
        <v>2.3775827908293237</v>
      </c>
      <c r="DM787" s="27">
        <f t="shared" si="1022"/>
        <v>30.738748938579114</v>
      </c>
      <c r="DN787" s="27">
        <f t="shared" si="1023"/>
        <v>25.30427398811209</v>
      </c>
      <c r="DO787" s="27">
        <f t="shared" si="1024"/>
        <v>52.986130767053503</v>
      </c>
      <c r="DP787" s="27">
        <f t="shared" si="1025"/>
        <v>50.948202660628368</v>
      </c>
      <c r="DQ787" s="30">
        <f t="shared" si="1026"/>
        <v>-12.792222355865015</v>
      </c>
      <c r="DR787" s="5">
        <v>17</v>
      </c>
      <c r="DS787" s="5">
        <v>14</v>
      </c>
      <c r="DT787" s="5">
        <v>164</v>
      </c>
      <c r="DU787" s="5">
        <v>135</v>
      </c>
      <c r="DV787" s="5">
        <v>52</v>
      </c>
      <c r="DW787" s="5">
        <v>66</v>
      </c>
      <c r="DX787" s="5">
        <v>85</v>
      </c>
      <c r="DY787" s="5">
        <v>79</v>
      </c>
      <c r="DZ787" s="22">
        <v>3</v>
      </c>
      <c r="EA787" s="22">
        <v>0</v>
      </c>
      <c r="EB787" s="22">
        <f t="shared" si="1027"/>
        <v>-3</v>
      </c>
      <c r="EC787" s="26">
        <f t="shared" si="1028"/>
        <v>1.2897062335798208</v>
      </c>
      <c r="ED787" s="27">
        <f t="shared" si="1029"/>
        <v>0</v>
      </c>
      <c r="EE787" s="27">
        <f t="shared" si="1030"/>
        <v>-1.2897062335798208</v>
      </c>
      <c r="EF787" s="6">
        <v>25.05</v>
      </c>
      <c r="EG787" s="6">
        <f t="shared" si="1031"/>
        <v>2.5049999999999999</v>
      </c>
      <c r="EH787" s="5">
        <v>2.38</v>
      </c>
      <c r="EI787" s="5">
        <v>3.43</v>
      </c>
      <c r="EJ787" s="21">
        <f t="shared" si="1032"/>
        <v>0.4096385542168674</v>
      </c>
      <c r="EK787" s="1">
        <v>0</v>
      </c>
      <c r="EL787" s="22">
        <v>0</v>
      </c>
      <c r="EM787" s="22">
        <v>0</v>
      </c>
      <c r="EN787" s="1">
        <v>1</v>
      </c>
      <c r="EO787" s="3">
        <f t="shared" si="1033"/>
        <v>1</v>
      </c>
      <c r="EP787" s="6">
        <f t="shared" si="1034"/>
        <v>2.3952095808383236</v>
      </c>
      <c r="EQ787" s="3">
        <f t="shared" si="1035"/>
        <v>0</v>
      </c>
      <c r="ER787" s="20">
        <f t="shared" si="1036"/>
        <v>0</v>
      </c>
      <c r="ES787" s="20">
        <f t="shared" si="1037"/>
        <v>1</v>
      </c>
      <c r="ET787" s="20">
        <f t="shared" si="1038"/>
        <v>1</v>
      </c>
      <c r="EU787" s="3">
        <f t="shared" si="1039"/>
        <v>1</v>
      </c>
      <c r="EV787" s="1">
        <v>0</v>
      </c>
      <c r="EW787" s="1">
        <v>1</v>
      </c>
      <c r="EX787" s="20">
        <f t="shared" si="1040"/>
        <v>0</v>
      </c>
      <c r="EY787" s="5">
        <v>1</v>
      </c>
      <c r="EZ787" s="5">
        <v>0</v>
      </c>
      <c r="FA787" s="22">
        <v>24</v>
      </c>
      <c r="FB787" s="22">
        <v>1</v>
      </c>
      <c r="FC787" s="22">
        <v>1</v>
      </c>
      <c r="FD787" s="22">
        <v>2</v>
      </c>
      <c r="FE787" s="22">
        <v>0</v>
      </c>
      <c r="FF787" s="22">
        <v>6</v>
      </c>
      <c r="FG787" s="22">
        <v>0</v>
      </c>
      <c r="FH787" s="22">
        <v>0</v>
      </c>
      <c r="FI787" s="6">
        <v>4.2166666667000001</v>
      </c>
      <c r="FJ787" s="6">
        <f t="shared" si="1041"/>
        <v>0.42166666667000002</v>
      </c>
      <c r="FK787" s="5">
        <v>0.42</v>
      </c>
      <c r="FL787" s="5">
        <v>4.13</v>
      </c>
      <c r="FM787" s="21">
        <f t="shared" si="1042"/>
        <v>9.2307692307692313E-2</v>
      </c>
      <c r="FN787" s="1">
        <v>0</v>
      </c>
      <c r="FO787" s="22">
        <v>0</v>
      </c>
      <c r="FP787" s="22">
        <v>0</v>
      </c>
      <c r="FQ787" s="1">
        <v>0</v>
      </c>
      <c r="FR787" s="1">
        <f t="shared" si="1043"/>
        <v>0</v>
      </c>
      <c r="FS787" s="3">
        <f t="shared" si="1044"/>
        <v>0</v>
      </c>
      <c r="FT787" s="3" t="str">
        <f t="shared" si="1045"/>
        <v xml:space="preserve"> </v>
      </c>
      <c r="FU787" s="1">
        <v>0</v>
      </c>
      <c r="FV787" s="1">
        <v>0</v>
      </c>
      <c r="FW787" s="20" t="str">
        <f t="shared" si="1046"/>
        <v xml:space="preserve"> </v>
      </c>
      <c r="FX787" s="5">
        <v>0</v>
      </c>
      <c r="FY787" s="5">
        <v>1</v>
      </c>
      <c r="FZ787" s="22">
        <v>0</v>
      </c>
      <c r="GA787" s="22">
        <v>4</v>
      </c>
      <c r="GB787" s="22">
        <v>0</v>
      </c>
      <c r="GC787" s="22">
        <v>2</v>
      </c>
      <c r="GD787" s="22">
        <v>1</v>
      </c>
      <c r="GE787" s="22">
        <v>1</v>
      </c>
      <c r="GF787" s="22">
        <v>0</v>
      </c>
      <c r="GG787" s="22">
        <v>0</v>
      </c>
      <c r="GH787" s="1">
        <v>6</v>
      </c>
      <c r="GI787" s="1">
        <v>2</v>
      </c>
      <c r="GJ787" s="1">
        <v>13</v>
      </c>
      <c r="GK787" s="1">
        <v>1</v>
      </c>
      <c r="GN787" s="31" t="str">
        <f t="shared" si="1047"/>
        <v xml:space="preserve"> 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32" t="str">
        <f t="shared" si="1048"/>
        <v xml:space="preserve"> </v>
      </c>
      <c r="GW787" s="9">
        <f t="shared" si="1049"/>
        <v>3</v>
      </c>
      <c r="GX787" s="10">
        <v>0.2</v>
      </c>
      <c r="GY787" s="10">
        <v>-0.1</v>
      </c>
      <c r="GZ787" s="10">
        <v>0.1</v>
      </c>
      <c r="HA787" s="29">
        <f t="shared" si="1050"/>
        <v>0.01</v>
      </c>
      <c r="HB787" s="29">
        <f t="shared" si="1051"/>
        <v>3.5538005923008001E-2</v>
      </c>
      <c r="HC787">
        <v>4.4000000000000004</v>
      </c>
      <c r="HD787">
        <v>4.0999999999999996</v>
      </c>
      <c r="HE787">
        <v>-4.0999999999999996</v>
      </c>
      <c r="HF787">
        <v>-0.2</v>
      </c>
      <c r="HG787">
        <v>-0.2</v>
      </c>
      <c r="HH787">
        <v>0</v>
      </c>
      <c r="HI787">
        <v>-0.30000000000000004</v>
      </c>
      <c r="HJ787" s="11">
        <f t="shared" si="1052"/>
        <v>-3.0000000000000006E-2</v>
      </c>
      <c r="HK787" s="11">
        <f t="shared" si="1053"/>
        <v>-0.10661401776902402</v>
      </c>
      <c r="HL787">
        <v>99</v>
      </c>
      <c r="HM787">
        <v>0</v>
      </c>
      <c r="HN787">
        <v>0</v>
      </c>
      <c r="HO787">
        <v>38</v>
      </c>
      <c r="HP787" t="s">
        <v>3475</v>
      </c>
      <c r="HQ787" s="33">
        <v>4400000</v>
      </c>
      <c r="HR787" s="33">
        <v>0</v>
      </c>
      <c r="HS787" s="30">
        <f t="shared" si="1054"/>
        <v>-7.1487804878048768</v>
      </c>
    </row>
    <row r="788" spans="1:227" x14ac:dyDescent="0.2">
      <c r="A788" s="1">
        <v>24</v>
      </c>
      <c r="B788" s="2" t="s">
        <v>2481</v>
      </c>
      <c r="C788" s="2" t="s">
        <v>3476</v>
      </c>
      <c r="E788" s="2" t="s">
        <v>893</v>
      </c>
      <c r="F788" s="2">
        <v>74</v>
      </c>
      <c r="G788" s="2">
        <v>204</v>
      </c>
      <c r="H788" s="2" t="s">
        <v>249</v>
      </c>
      <c r="J788" s="3">
        <v>23</v>
      </c>
      <c r="K788" s="5" t="s">
        <v>3477</v>
      </c>
      <c r="L788" s="5" t="s">
        <v>3478</v>
      </c>
      <c r="M788" s="5" t="s">
        <v>1370</v>
      </c>
      <c r="N788" s="5" t="s">
        <v>457</v>
      </c>
      <c r="O788" s="2" t="s">
        <v>3479</v>
      </c>
      <c r="P788" s="2" t="s">
        <v>376</v>
      </c>
      <c r="Q788" s="1">
        <v>17</v>
      </c>
      <c r="R788" s="1">
        <v>2</v>
      </c>
      <c r="S788" s="1">
        <v>2</v>
      </c>
      <c r="T788" s="1">
        <v>4</v>
      </c>
      <c r="U788" s="1">
        <v>-1</v>
      </c>
      <c r="V788" s="1">
        <v>12</v>
      </c>
      <c r="W788" s="20">
        <f t="shared" si="976"/>
        <v>0.16666666666666666</v>
      </c>
      <c r="X788" s="6">
        <v>150.63333333329999</v>
      </c>
      <c r="Y788" s="6">
        <f t="shared" si="977"/>
        <v>8.8607843137235278</v>
      </c>
      <c r="Z788" s="1">
        <v>228</v>
      </c>
      <c r="AA788" s="6">
        <f t="shared" si="978"/>
        <v>13.411764705882353</v>
      </c>
      <c r="AB788" s="8">
        <f t="shared" si="979"/>
        <v>0.66067251461973675</v>
      </c>
      <c r="AC788" s="3">
        <f t="shared" si="980"/>
        <v>0</v>
      </c>
      <c r="AD788" s="8">
        <f t="shared" si="981"/>
        <v>0</v>
      </c>
      <c r="AE788" s="20">
        <f t="shared" si="982"/>
        <v>0.4</v>
      </c>
      <c r="AF788" s="20">
        <f t="shared" si="983"/>
        <v>0.4</v>
      </c>
      <c r="AG788" s="20">
        <f t="shared" si="984"/>
        <v>0.8</v>
      </c>
      <c r="AH788" s="3" t="e">
        <f t="shared" si="985"/>
        <v>#VALUE!</v>
      </c>
      <c r="AI788" s="3" t="str">
        <f t="shared" si="986"/>
        <v xml:space="preserve"> </v>
      </c>
      <c r="AJ788" s="3">
        <f t="shared" si="987"/>
        <v>5</v>
      </c>
      <c r="AK788" s="20" t="e">
        <f t="shared" si="988"/>
        <v>#VALUE!</v>
      </c>
      <c r="AL788" s="6">
        <v>0.5</v>
      </c>
      <c r="AM788" s="1">
        <v>24</v>
      </c>
      <c r="AN788" s="1">
        <v>2</v>
      </c>
      <c r="AO788" s="1">
        <v>4</v>
      </c>
      <c r="AP788" s="1">
        <v>7</v>
      </c>
      <c r="AQ788" s="1">
        <v>4</v>
      </c>
      <c r="AR788" s="6">
        <f t="shared" si="989"/>
        <v>9.5596370878534103</v>
      </c>
      <c r="AS788" s="6">
        <f t="shared" si="990"/>
        <v>0.79663642398778423</v>
      </c>
      <c r="AT788" s="6">
        <f t="shared" si="991"/>
        <v>1.5932728479755685</v>
      </c>
      <c r="AU788" s="6">
        <f t="shared" si="992"/>
        <v>2.788227483957245</v>
      </c>
      <c r="AV788" s="6">
        <f t="shared" si="993"/>
        <v>1.5932728479755685</v>
      </c>
      <c r="AW788" s="1">
        <v>4</v>
      </c>
      <c r="AX788" s="1">
        <v>2</v>
      </c>
      <c r="AY788" s="1">
        <v>0</v>
      </c>
      <c r="AZ788" s="1">
        <v>0</v>
      </c>
      <c r="BA788" s="1">
        <v>0</v>
      </c>
      <c r="BB788" s="1">
        <v>0</v>
      </c>
      <c r="BC788" s="7">
        <f>(EA788+FH788+GG788)-(DZ788+FG788+GF788)-((BD788/60)*(0.11)+(EF788/60)*(-0.14)+(FI788/60)*(0.13))</f>
        <v>-1.2664388888889666</v>
      </c>
      <c r="BD788" s="6">
        <v>148.30000000000001</v>
      </c>
      <c r="BE788" s="6">
        <f t="shared" si="994"/>
        <v>8.7235294117647069</v>
      </c>
      <c r="BF788" s="5">
        <v>8.7200000000000006</v>
      </c>
      <c r="BG788" s="5">
        <v>38.68</v>
      </c>
      <c r="BH788" s="21">
        <f t="shared" si="995"/>
        <v>0.18396624472573841</v>
      </c>
      <c r="BI788" s="1">
        <v>2</v>
      </c>
      <c r="BJ788" s="22">
        <v>0</v>
      </c>
      <c r="BK788" s="22">
        <v>2</v>
      </c>
      <c r="BL788" s="1">
        <v>2</v>
      </c>
      <c r="BM788" s="1">
        <f t="shared" si="996"/>
        <v>4</v>
      </c>
      <c r="BN788" s="8">
        <f t="shared" si="997"/>
        <v>1.6183412002697235</v>
      </c>
      <c r="BO788" s="3">
        <f t="shared" si="998"/>
        <v>0</v>
      </c>
      <c r="BP788" s="20">
        <f t="shared" si="999"/>
        <v>0.4</v>
      </c>
      <c r="BQ788" s="20">
        <f t="shared" si="1000"/>
        <v>0.4</v>
      </c>
      <c r="BR788" s="20">
        <f t="shared" si="1001"/>
        <v>0.8</v>
      </c>
      <c r="BS788" s="3">
        <f t="shared" si="1002"/>
        <v>5</v>
      </c>
      <c r="BT788" s="1">
        <v>0</v>
      </c>
      <c r="BU788" s="1">
        <v>5</v>
      </c>
      <c r="BV788" s="20">
        <f t="shared" si="1003"/>
        <v>0</v>
      </c>
      <c r="BW788" s="5">
        <v>16</v>
      </c>
      <c r="BX788" s="5">
        <v>25</v>
      </c>
      <c r="BY788" s="21">
        <f t="shared" si="1004"/>
        <v>0.30597014925373134</v>
      </c>
      <c r="BZ788" s="5">
        <v>21</v>
      </c>
      <c r="CA788" s="5">
        <v>21</v>
      </c>
      <c r="CB788" s="23">
        <f t="shared" si="1005"/>
        <v>0.31343283582089554</v>
      </c>
      <c r="CC788" s="5">
        <v>29</v>
      </c>
      <c r="CD788" s="5">
        <v>22</v>
      </c>
      <c r="CE788" s="23">
        <f t="shared" si="1006"/>
        <v>0.38059701492537312</v>
      </c>
      <c r="CF788" s="23">
        <f t="shared" si="1007"/>
        <v>0.49397590361445781</v>
      </c>
      <c r="CG788" s="24">
        <v>6</v>
      </c>
      <c r="CH788" s="5">
        <v>58</v>
      </c>
      <c r="CI788" s="5">
        <v>52</v>
      </c>
      <c r="CJ788" s="5">
        <v>35</v>
      </c>
      <c r="CK788">
        <v>14.322984740000001</v>
      </c>
      <c r="CL788" s="5">
        <v>0.35599999999999998</v>
      </c>
      <c r="CM788" s="5">
        <v>7</v>
      </c>
      <c r="CN788" s="5">
        <v>-1.069</v>
      </c>
      <c r="CO788" s="5">
        <v>-1.524</v>
      </c>
      <c r="CP788" s="5">
        <v>-3.7210000000000001</v>
      </c>
      <c r="CQ788" s="21">
        <f t="shared" si="1008"/>
        <v>8.6206896551724144E-2</v>
      </c>
      <c r="CR788" s="25">
        <f t="shared" si="1009"/>
        <v>0.91304347826086951</v>
      </c>
      <c r="CS788" s="22">
        <f t="shared" si="1010"/>
        <v>921.66416791604195</v>
      </c>
      <c r="CT788" s="21">
        <f t="shared" si="1011"/>
        <v>-7.4962518740634421E-4</v>
      </c>
      <c r="CU788" s="26">
        <f t="shared" si="1012"/>
        <v>2.0237452779276848</v>
      </c>
      <c r="CV788" s="27">
        <f t="shared" si="1013"/>
        <v>2.4284943335132216</v>
      </c>
      <c r="CW788" s="27">
        <f t="shared" si="1014"/>
        <v>23.475445223961142</v>
      </c>
      <c r="CX788" s="27">
        <f t="shared" si="1015"/>
        <v>27.927684835402047</v>
      </c>
      <c r="CY788" s="27">
        <f t="shared" si="1016"/>
        <v>46.54614139233675</v>
      </c>
      <c r="CZ788" s="27">
        <f t="shared" si="1017"/>
        <v>53.02212628170534</v>
      </c>
      <c r="DA788" s="28">
        <f t="shared" si="1018"/>
        <v>-6.4759848893685898</v>
      </c>
      <c r="DB788" s="5">
        <v>5</v>
      </c>
      <c r="DC788" s="5">
        <v>6</v>
      </c>
      <c r="DD788" s="22">
        <v>53</v>
      </c>
      <c r="DE788" s="22">
        <v>63</v>
      </c>
      <c r="DF788" s="22">
        <v>23</v>
      </c>
      <c r="DG788" s="22">
        <v>32</v>
      </c>
      <c r="DH788" s="22">
        <v>30</v>
      </c>
      <c r="DI788" s="22">
        <v>34</v>
      </c>
      <c r="DJ788" s="29">
        <f t="shared" si="1019"/>
        <v>-3.7694065761155766</v>
      </c>
      <c r="DK788" s="27">
        <f t="shared" si="1020"/>
        <v>2.007421375996107</v>
      </c>
      <c r="DL788" s="27">
        <f t="shared" si="1021"/>
        <v>2.4636535069043131</v>
      </c>
      <c r="DM788" s="27">
        <f t="shared" si="1022"/>
        <v>24.819027921406416</v>
      </c>
      <c r="DN788" s="27">
        <f t="shared" si="1023"/>
        <v>31.936249163574427</v>
      </c>
      <c r="DO788" s="27">
        <f t="shared" si="1024"/>
        <v>53.105420037715199</v>
      </c>
      <c r="DP788" s="27">
        <f t="shared" si="1025"/>
        <v>56.846523511162481</v>
      </c>
      <c r="DQ788" s="30">
        <f t="shared" si="1026"/>
        <v>-2.7348814159213077</v>
      </c>
      <c r="DR788" s="5">
        <v>22</v>
      </c>
      <c r="DS788" s="5">
        <v>27</v>
      </c>
      <c r="DT788" s="5">
        <v>250</v>
      </c>
      <c r="DU788" s="5">
        <v>323</v>
      </c>
      <c r="DV788" s="5">
        <v>132</v>
      </c>
      <c r="DW788" s="5">
        <v>121</v>
      </c>
      <c r="DX788" s="5">
        <v>152</v>
      </c>
      <c r="DY788" s="5">
        <v>178</v>
      </c>
      <c r="DZ788" s="22">
        <v>2</v>
      </c>
      <c r="EA788" s="22">
        <v>1</v>
      </c>
      <c r="EB788" s="22">
        <f t="shared" si="1027"/>
        <v>-1</v>
      </c>
      <c r="EC788" s="26">
        <f t="shared" si="1028"/>
        <v>0.80917060013486175</v>
      </c>
      <c r="ED788" s="27">
        <f t="shared" si="1029"/>
        <v>0.40458530006743088</v>
      </c>
      <c r="EE788" s="27">
        <f t="shared" si="1030"/>
        <v>-0.40458530006743088</v>
      </c>
      <c r="EF788" s="6">
        <v>2.3333333333000001</v>
      </c>
      <c r="EG788" s="6">
        <f t="shared" si="1031"/>
        <v>0.13725490195882353</v>
      </c>
      <c r="EH788" s="5">
        <v>0.14000000000000001</v>
      </c>
      <c r="EI788" s="5">
        <v>5.2</v>
      </c>
      <c r="EJ788" s="21">
        <f t="shared" si="1032"/>
        <v>2.6217228464419477E-2</v>
      </c>
      <c r="EK788" s="1">
        <v>0</v>
      </c>
      <c r="EL788" s="22">
        <v>0</v>
      </c>
      <c r="EM788" s="22">
        <v>0</v>
      </c>
      <c r="EN788" s="1">
        <v>0</v>
      </c>
      <c r="EO788" s="3">
        <f t="shared" si="1033"/>
        <v>0</v>
      </c>
      <c r="EP788" s="6">
        <f t="shared" si="1034"/>
        <v>0</v>
      </c>
      <c r="EQ788" s="3">
        <f t="shared" si="1035"/>
        <v>0</v>
      </c>
      <c r="ER788" s="20">
        <f t="shared" si="1036"/>
        <v>0</v>
      </c>
      <c r="ES788" s="20">
        <f t="shared" si="1037"/>
        <v>0</v>
      </c>
      <c r="ET788" s="20">
        <f t="shared" si="1038"/>
        <v>0</v>
      </c>
      <c r="EU788" s="3" t="str">
        <f t="shared" si="1039"/>
        <v xml:space="preserve"> </v>
      </c>
      <c r="EV788" s="1">
        <v>0</v>
      </c>
      <c r="EW788" s="1">
        <v>0</v>
      </c>
      <c r="EX788" s="20" t="str">
        <f t="shared" si="1040"/>
        <v xml:space="preserve"> </v>
      </c>
      <c r="EY788" s="5">
        <v>0</v>
      </c>
      <c r="EZ788" s="5">
        <v>0</v>
      </c>
      <c r="FA788" s="22">
        <v>3</v>
      </c>
      <c r="FB788" s="22">
        <v>0</v>
      </c>
      <c r="FC788" s="22">
        <v>1</v>
      </c>
      <c r="FD788" s="22">
        <v>0</v>
      </c>
      <c r="FE788" s="22">
        <v>1</v>
      </c>
      <c r="FF788" s="22">
        <v>0</v>
      </c>
      <c r="FG788" s="22">
        <v>0</v>
      </c>
      <c r="FH788" s="22">
        <v>0</v>
      </c>
      <c r="FI788" s="6">
        <v>0</v>
      </c>
      <c r="FJ788" s="6">
        <f t="shared" si="1041"/>
        <v>0</v>
      </c>
      <c r="FK788" s="5"/>
      <c r="FL788" s="5"/>
      <c r="FM788" s="21" t="str">
        <f t="shared" si="1042"/>
        <v xml:space="preserve"> </v>
      </c>
      <c r="FN788" s="1">
        <v>0</v>
      </c>
      <c r="FO788" s="22">
        <v>0</v>
      </c>
      <c r="FP788" s="22">
        <v>0</v>
      </c>
      <c r="FQ788" s="1">
        <v>0</v>
      </c>
      <c r="FR788" s="1">
        <f t="shared" si="1043"/>
        <v>0</v>
      </c>
      <c r="FS788" s="3">
        <f t="shared" si="1044"/>
        <v>0</v>
      </c>
      <c r="FT788" s="3" t="str">
        <f t="shared" si="1045"/>
        <v xml:space="preserve"> </v>
      </c>
      <c r="FU788" s="1">
        <v>0</v>
      </c>
      <c r="FV788" s="1">
        <v>0</v>
      </c>
      <c r="FW788" s="20" t="str">
        <f t="shared" si="1046"/>
        <v xml:space="preserve"> </v>
      </c>
      <c r="FX788" s="5"/>
      <c r="FY788" s="5"/>
      <c r="FZ788" s="22">
        <v>0</v>
      </c>
      <c r="GA788" s="22">
        <v>0</v>
      </c>
      <c r="GB788" s="22">
        <v>0</v>
      </c>
      <c r="GC788" s="22">
        <v>0</v>
      </c>
      <c r="GD788" s="22">
        <v>0</v>
      </c>
      <c r="GE788" s="22">
        <v>0</v>
      </c>
      <c r="GF788" s="22">
        <v>0</v>
      </c>
      <c r="GG788" s="22">
        <v>0</v>
      </c>
      <c r="GH788" s="1">
        <v>5</v>
      </c>
      <c r="GI788" s="1">
        <v>0</v>
      </c>
      <c r="GJ788" s="1">
        <v>6</v>
      </c>
      <c r="GK788" s="1">
        <v>0</v>
      </c>
      <c r="GL788" s="6"/>
      <c r="GM788" s="6"/>
      <c r="GN788" s="31" t="str">
        <f t="shared" si="1047"/>
        <v xml:space="preserve"> </v>
      </c>
      <c r="GP788" s="1">
        <v>0</v>
      </c>
      <c r="GQ788" s="1">
        <v>0</v>
      </c>
      <c r="GR788" s="1">
        <v>0</v>
      </c>
      <c r="GS788" s="1">
        <v>0</v>
      </c>
      <c r="GT788" s="1">
        <v>0</v>
      </c>
      <c r="GU788" s="1">
        <v>0</v>
      </c>
      <c r="GV788" s="32" t="str">
        <f t="shared" si="1048"/>
        <v xml:space="preserve"> </v>
      </c>
      <c r="GW788" s="9">
        <f t="shared" si="1049"/>
        <v>3</v>
      </c>
      <c r="GX788" s="10">
        <v>0.2</v>
      </c>
      <c r="GY788" s="10">
        <v>0.1</v>
      </c>
      <c r="GZ788" s="10">
        <v>0.4</v>
      </c>
      <c r="HA788" s="29">
        <f t="shared" si="1050"/>
        <v>2.3529411764705882E-2</v>
      </c>
      <c r="HB788" s="29">
        <f t="shared" si="1051"/>
        <v>0.15932728479755684</v>
      </c>
      <c r="HC788">
        <v>2.5</v>
      </c>
      <c r="HD788">
        <v>2.4</v>
      </c>
      <c r="HE788">
        <v>0.2</v>
      </c>
      <c r="HF788">
        <v>0.60000000000000009</v>
      </c>
      <c r="HG788">
        <v>0.2</v>
      </c>
      <c r="HH788">
        <v>0</v>
      </c>
      <c r="HI788">
        <v>0.8</v>
      </c>
      <c r="HJ788" s="11">
        <f t="shared" si="1052"/>
        <v>4.7058823529411764E-2</v>
      </c>
      <c r="HK788" s="11">
        <f t="shared" si="1053"/>
        <v>0.31865456959511368</v>
      </c>
      <c r="HL788">
        <v>53</v>
      </c>
      <c r="HM788">
        <v>0</v>
      </c>
      <c r="HN788">
        <v>0</v>
      </c>
      <c r="HQ788" s="33">
        <v>350657</v>
      </c>
      <c r="HR788" s="33">
        <v>290000</v>
      </c>
      <c r="HS788" s="30">
        <f t="shared" si="1054"/>
        <v>0.65427861640798235</v>
      </c>
    </row>
    <row r="789" spans="1:227" x14ac:dyDescent="0.2">
      <c r="A789" s="1">
        <v>11</v>
      </c>
      <c r="B789" s="2" t="s">
        <v>3480</v>
      </c>
      <c r="C789" s="2" t="s">
        <v>3481</v>
      </c>
      <c r="E789" s="2" t="s">
        <v>900</v>
      </c>
      <c r="F789" s="2">
        <v>70</v>
      </c>
      <c r="G789" s="2">
        <v>197</v>
      </c>
      <c r="H789" s="2" t="s">
        <v>231</v>
      </c>
      <c r="J789" s="3">
        <v>37</v>
      </c>
      <c r="K789" s="5" t="s">
        <v>3482</v>
      </c>
      <c r="L789" s="5" t="s">
        <v>3483</v>
      </c>
      <c r="M789" s="5" t="s">
        <v>3484</v>
      </c>
      <c r="N789" s="5" t="s">
        <v>375</v>
      </c>
      <c r="O789" s="2" t="s">
        <v>375</v>
      </c>
      <c r="P789" s="2" t="s">
        <v>271</v>
      </c>
      <c r="Q789" s="1">
        <v>35</v>
      </c>
      <c r="R789" s="1">
        <v>3</v>
      </c>
      <c r="S789" s="1">
        <v>11</v>
      </c>
      <c r="T789" s="1">
        <v>14</v>
      </c>
      <c r="U789" s="1">
        <v>12</v>
      </c>
      <c r="V789" s="1">
        <v>69</v>
      </c>
      <c r="W789" s="20">
        <f t="shared" si="976"/>
        <v>4.3478260869565216E-2</v>
      </c>
      <c r="X789" s="6">
        <v>798.18333333329997</v>
      </c>
      <c r="Y789" s="6">
        <f t="shared" si="977"/>
        <v>22.805238095237144</v>
      </c>
      <c r="Z789" s="1">
        <v>910</v>
      </c>
      <c r="AA789" s="6">
        <f t="shared" si="978"/>
        <v>26</v>
      </c>
      <c r="AB789" s="8">
        <f t="shared" si="979"/>
        <v>0.87712454212450541</v>
      </c>
      <c r="AC789" s="3">
        <f t="shared" si="980"/>
        <v>24.411255411255411</v>
      </c>
      <c r="AD789" s="8">
        <f t="shared" si="981"/>
        <v>1.8350111603542034</v>
      </c>
      <c r="AE789" s="20">
        <f t="shared" si="982"/>
        <v>6.3829787234042548E-2</v>
      </c>
      <c r="AF789" s="20">
        <f t="shared" si="983"/>
        <v>0.23404255319148937</v>
      </c>
      <c r="AG789" s="20">
        <f t="shared" si="984"/>
        <v>0.2978723404255319</v>
      </c>
      <c r="AH789" s="3" t="e">
        <f t="shared" si="985"/>
        <v>#VALUE!</v>
      </c>
      <c r="AI789" s="3" t="str">
        <f t="shared" si="986"/>
        <v xml:space="preserve"> </v>
      </c>
      <c r="AJ789" s="3" t="str">
        <f t="shared" si="987"/>
        <v xml:space="preserve"> </v>
      </c>
      <c r="AK789" s="20" t="e">
        <f t="shared" si="988"/>
        <v>#VALUE!</v>
      </c>
      <c r="AL789" s="6">
        <v>0</v>
      </c>
      <c r="AM789" s="1">
        <v>20</v>
      </c>
      <c r="AN789" s="1">
        <v>52</v>
      </c>
      <c r="AO789" s="1">
        <v>18</v>
      </c>
      <c r="AP789" s="1">
        <v>30</v>
      </c>
      <c r="AQ789" s="1">
        <v>13</v>
      </c>
      <c r="AR789" s="6">
        <f t="shared" si="989"/>
        <v>1.5034140026310372</v>
      </c>
      <c r="AS789" s="6">
        <f t="shared" si="990"/>
        <v>3.9088764068406974</v>
      </c>
      <c r="AT789" s="6">
        <f t="shared" si="991"/>
        <v>1.3530726023679336</v>
      </c>
      <c r="AU789" s="6">
        <f t="shared" si="992"/>
        <v>2.2551210039465563</v>
      </c>
      <c r="AV789" s="6">
        <f t="shared" si="993"/>
        <v>0.97721910171017434</v>
      </c>
      <c r="AW789" s="1">
        <v>20</v>
      </c>
      <c r="AX789" s="1">
        <v>10</v>
      </c>
      <c r="AY789" s="1">
        <v>0</v>
      </c>
      <c r="AZ789" s="1">
        <v>0</v>
      </c>
      <c r="BA789" s="1">
        <v>0</v>
      </c>
      <c r="BB789" s="1">
        <v>0</v>
      </c>
      <c r="BC789" s="7">
        <f>(EA789+FH789+GG789)-(DZ789+FG789+GF789)-((BD789/60)*(-0.29)+(EF789/60)*0.11+(FI789/60)*(-0.33))</f>
        <v>-1.8698694444448498</v>
      </c>
      <c r="BD789" s="6">
        <v>653.23333333330004</v>
      </c>
      <c r="BE789" s="6">
        <f t="shared" si="994"/>
        <v>18.663809523808574</v>
      </c>
      <c r="BF789" s="5">
        <v>17.88</v>
      </c>
      <c r="BG789" s="5">
        <v>32.47</v>
      </c>
      <c r="BH789" s="21">
        <f t="shared" si="995"/>
        <v>0.35511420059582921</v>
      </c>
      <c r="BI789" s="1">
        <v>2</v>
      </c>
      <c r="BJ789" s="22">
        <v>1</v>
      </c>
      <c r="BK789" s="22">
        <v>3</v>
      </c>
      <c r="BL789" s="1">
        <v>4</v>
      </c>
      <c r="BM789" s="1">
        <f t="shared" si="996"/>
        <v>6</v>
      </c>
      <c r="BN789" s="8">
        <f t="shared" si="997"/>
        <v>0.5511047609328239</v>
      </c>
      <c r="BO789" s="3">
        <f t="shared" si="998"/>
        <v>10.696969696969697</v>
      </c>
      <c r="BP789" s="20">
        <f t="shared" si="999"/>
        <v>6.0606060606060608E-2</v>
      </c>
      <c r="BQ789" s="20">
        <f t="shared" si="1000"/>
        <v>0.12121212121212122</v>
      </c>
      <c r="BR789" s="20">
        <f t="shared" si="1001"/>
        <v>0.18181818181818182</v>
      </c>
      <c r="BS789" s="3" t="str">
        <f t="shared" si="1002"/>
        <v xml:space="preserve"> </v>
      </c>
      <c r="BV789" s="20" t="str">
        <f t="shared" si="1003"/>
        <v xml:space="preserve"> </v>
      </c>
      <c r="BW789" s="5">
        <v>91</v>
      </c>
      <c r="BX789" s="5">
        <v>94</v>
      </c>
      <c r="BY789" s="21">
        <f t="shared" si="1004"/>
        <v>0.33882783882783885</v>
      </c>
      <c r="BZ789" s="5">
        <v>78</v>
      </c>
      <c r="CA789" s="5">
        <v>70</v>
      </c>
      <c r="CB789" s="23">
        <f t="shared" si="1005"/>
        <v>0.27106227106227104</v>
      </c>
      <c r="CC789" s="5">
        <v>100</v>
      </c>
      <c r="CD789" s="5">
        <v>113</v>
      </c>
      <c r="CE789" s="23">
        <f t="shared" si="1006"/>
        <v>0.39010989010989011</v>
      </c>
      <c r="CF789" s="23">
        <f t="shared" si="1007"/>
        <v>0.55555555555555558</v>
      </c>
      <c r="CG789" s="24">
        <v>5</v>
      </c>
      <c r="CH789" s="5">
        <v>220</v>
      </c>
      <c r="CI789" s="5">
        <v>197</v>
      </c>
      <c r="CJ789" s="5">
        <v>208</v>
      </c>
      <c r="CK789">
        <v>15.39146787</v>
      </c>
      <c r="CL789" s="5">
        <v>-0.25600000000000001</v>
      </c>
      <c r="CM789" s="5">
        <v>6</v>
      </c>
      <c r="CN789" s="5">
        <v>-0.67100000000000004</v>
      </c>
      <c r="CO789" s="5">
        <v>2.9619999999999997</v>
      </c>
      <c r="CP789" s="5">
        <v>2.0910000000000002</v>
      </c>
      <c r="CQ789" s="21">
        <f t="shared" si="1008"/>
        <v>9.3484419263456089E-2</v>
      </c>
      <c r="CR789" s="25">
        <f t="shared" si="1009"/>
        <v>0.90871369294605808</v>
      </c>
      <c r="CS789" s="22">
        <f t="shared" si="1010"/>
        <v>918.0621348724037</v>
      </c>
      <c r="CT789" s="21">
        <f t="shared" si="1011"/>
        <v>2.198112209514172E-3</v>
      </c>
      <c r="CU789" s="26">
        <f t="shared" si="1012"/>
        <v>3.1639501438159159</v>
      </c>
      <c r="CV789" s="27">
        <f t="shared" si="1013"/>
        <v>2.1093000958772774</v>
      </c>
      <c r="CW789" s="27">
        <f t="shared" si="1014"/>
        <v>33.844678811121767</v>
      </c>
      <c r="CX789" s="27">
        <f t="shared" si="1015"/>
        <v>23.106423777564721</v>
      </c>
      <c r="CY789" s="27">
        <f t="shared" si="1016"/>
        <v>62.70373921380633</v>
      </c>
      <c r="CZ789" s="27">
        <f t="shared" si="1017"/>
        <v>47.842761265580059</v>
      </c>
      <c r="DA789" s="28">
        <f t="shared" si="1018"/>
        <v>14.860977948226271</v>
      </c>
      <c r="DB789" s="5">
        <v>33</v>
      </c>
      <c r="DC789" s="5">
        <v>22</v>
      </c>
      <c r="DD789" s="22">
        <v>320</v>
      </c>
      <c r="DE789" s="22">
        <v>219</v>
      </c>
      <c r="DF789" s="22">
        <v>104</v>
      </c>
      <c r="DG789" s="22">
        <v>106</v>
      </c>
      <c r="DH789" s="22">
        <v>152</v>
      </c>
      <c r="DI789" s="22">
        <v>197</v>
      </c>
      <c r="DJ789" s="29">
        <f t="shared" si="1019"/>
        <v>10.675644614892937</v>
      </c>
      <c r="DK789" s="27">
        <f t="shared" si="1020"/>
        <v>2.2174314752078841</v>
      </c>
      <c r="DL789" s="27">
        <f t="shared" si="1021"/>
        <v>2.6397993752474811</v>
      </c>
      <c r="DM789" s="27">
        <f t="shared" si="1022"/>
        <v>30.093712877821282</v>
      </c>
      <c r="DN789" s="27">
        <f t="shared" si="1023"/>
        <v>27.031545602534205</v>
      </c>
      <c r="DO789" s="27">
        <f t="shared" si="1024"/>
        <v>55.699766817721851</v>
      </c>
      <c r="DP789" s="27">
        <f t="shared" si="1025"/>
        <v>58.233974217959435</v>
      </c>
      <c r="DQ789" s="30">
        <f t="shared" si="1026"/>
        <v>17.395185348463855</v>
      </c>
      <c r="DR789" s="5">
        <v>42</v>
      </c>
      <c r="DS789" s="5">
        <v>50</v>
      </c>
      <c r="DT789" s="5">
        <v>528</v>
      </c>
      <c r="DU789" s="5">
        <v>462</v>
      </c>
      <c r="DV789" s="5">
        <v>224</v>
      </c>
      <c r="DW789" s="5">
        <v>246</v>
      </c>
      <c r="DX789" s="5">
        <v>345</v>
      </c>
      <c r="DY789" s="5">
        <v>261</v>
      </c>
      <c r="DZ789" s="22">
        <v>7</v>
      </c>
      <c r="EA789" s="22">
        <v>4</v>
      </c>
      <c r="EB789" s="22">
        <f t="shared" si="1027"/>
        <v>-3</v>
      </c>
      <c r="EC789" s="26">
        <f t="shared" si="1028"/>
        <v>0.64295555442162788</v>
      </c>
      <c r="ED789" s="27">
        <f t="shared" si="1029"/>
        <v>0.36740317395521593</v>
      </c>
      <c r="EE789" s="27">
        <f t="shared" si="1030"/>
        <v>-0.27555238046641195</v>
      </c>
      <c r="EF789" s="6">
        <v>112.4166666667</v>
      </c>
      <c r="EG789" s="6">
        <f t="shared" si="1031"/>
        <v>3.2119047619057142</v>
      </c>
      <c r="EH789" s="5">
        <v>3</v>
      </c>
      <c r="EI789" s="5">
        <v>1.33</v>
      </c>
      <c r="EJ789" s="21">
        <f t="shared" si="1032"/>
        <v>0.69284064665127021</v>
      </c>
      <c r="EK789" s="1">
        <v>1</v>
      </c>
      <c r="EL789" s="22">
        <v>2</v>
      </c>
      <c r="EM789" s="22">
        <v>5</v>
      </c>
      <c r="EN789" s="1">
        <v>7</v>
      </c>
      <c r="EO789" s="3">
        <f t="shared" si="1033"/>
        <v>8</v>
      </c>
      <c r="EP789" s="6">
        <f t="shared" si="1034"/>
        <v>4.2698295033345381</v>
      </c>
      <c r="EQ789" s="3">
        <f t="shared" si="1035"/>
        <v>13.714285714285714</v>
      </c>
      <c r="ER789" s="20">
        <f t="shared" si="1036"/>
        <v>7.1428571428571425E-2</v>
      </c>
      <c r="ES789" s="20">
        <f t="shared" si="1037"/>
        <v>0.5</v>
      </c>
      <c r="ET789" s="20">
        <f t="shared" si="1038"/>
        <v>0.5714285714285714</v>
      </c>
      <c r="EU789" s="3" t="str">
        <f t="shared" si="1039"/>
        <v xml:space="preserve"> </v>
      </c>
      <c r="EX789" s="20" t="str">
        <f t="shared" si="1040"/>
        <v xml:space="preserve"> </v>
      </c>
      <c r="EY789" s="5">
        <v>14</v>
      </c>
      <c r="EZ789" s="5">
        <v>0</v>
      </c>
      <c r="FA789" s="22">
        <v>82</v>
      </c>
      <c r="FB789" s="22">
        <v>4</v>
      </c>
      <c r="FC789" s="22">
        <v>31</v>
      </c>
      <c r="FD789" s="22">
        <v>4</v>
      </c>
      <c r="FE789" s="22">
        <v>7</v>
      </c>
      <c r="FF789" s="22">
        <v>47</v>
      </c>
      <c r="FG789" s="22">
        <v>1</v>
      </c>
      <c r="FH789" s="22">
        <v>0</v>
      </c>
      <c r="FI789" s="6">
        <v>32.5333333333</v>
      </c>
      <c r="FJ789" s="6">
        <f t="shared" si="1041"/>
        <v>0.92952380952285718</v>
      </c>
      <c r="FK789" s="5">
        <v>0.92</v>
      </c>
      <c r="FL789" s="5">
        <v>3.2</v>
      </c>
      <c r="FM789" s="21">
        <f t="shared" si="1042"/>
        <v>0.22330097087378642</v>
      </c>
      <c r="FN789" s="1">
        <v>0</v>
      </c>
      <c r="FO789" s="22">
        <v>0</v>
      </c>
      <c r="FP789" s="22">
        <v>0</v>
      </c>
      <c r="FQ789" s="1">
        <v>0</v>
      </c>
      <c r="FR789" s="1">
        <f t="shared" si="1043"/>
        <v>0</v>
      </c>
      <c r="FS789" s="3">
        <f t="shared" si="1044"/>
        <v>0</v>
      </c>
      <c r="FT789" s="3" t="str">
        <f t="shared" si="1045"/>
        <v xml:space="preserve"> </v>
      </c>
      <c r="FW789" s="20" t="str">
        <f t="shared" si="1046"/>
        <v xml:space="preserve"> </v>
      </c>
      <c r="FX789" s="5">
        <v>0</v>
      </c>
      <c r="FY789" s="5">
        <v>3</v>
      </c>
      <c r="FZ789" s="22">
        <v>6</v>
      </c>
      <c r="GA789" s="22">
        <v>25</v>
      </c>
      <c r="GB789" s="22">
        <v>1</v>
      </c>
      <c r="GC789" s="22">
        <v>4</v>
      </c>
      <c r="GD789" s="22">
        <v>8</v>
      </c>
      <c r="GE789" s="22">
        <v>2</v>
      </c>
      <c r="GF789" s="22">
        <v>1</v>
      </c>
      <c r="GG789" s="22">
        <v>0</v>
      </c>
      <c r="GH789" s="1">
        <v>49</v>
      </c>
      <c r="GI789" s="1">
        <v>15</v>
      </c>
      <c r="GJ789" s="1">
        <v>25</v>
      </c>
      <c r="GK789" s="1">
        <v>3</v>
      </c>
      <c r="GN789" s="31" t="str">
        <f t="shared" si="1047"/>
        <v xml:space="preserve"> 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32" t="str">
        <f t="shared" si="1048"/>
        <v xml:space="preserve"> </v>
      </c>
      <c r="GW789" s="9">
        <f t="shared" si="1049"/>
        <v>2</v>
      </c>
      <c r="GX789" s="10">
        <v>1</v>
      </c>
      <c r="GY789" s="10">
        <v>2.6</v>
      </c>
      <c r="GZ789" s="10">
        <v>3.6</v>
      </c>
      <c r="HA789" s="29">
        <f t="shared" si="1050"/>
        <v>0.10285714285714286</v>
      </c>
      <c r="HB789" s="29">
        <f t="shared" si="1051"/>
        <v>0.27061452047358669</v>
      </c>
      <c r="HC789">
        <v>18.600000000000001</v>
      </c>
      <c r="HD789">
        <v>14.2</v>
      </c>
      <c r="HE789">
        <v>13.7</v>
      </c>
      <c r="HF789">
        <v>1.3</v>
      </c>
      <c r="HG789">
        <v>3.1</v>
      </c>
      <c r="HH789">
        <v>0</v>
      </c>
      <c r="HI789">
        <v>4.4000000000000004</v>
      </c>
      <c r="HJ789" s="11">
        <f t="shared" si="1052"/>
        <v>0.12571428571428572</v>
      </c>
      <c r="HK789" s="11">
        <f t="shared" si="1053"/>
        <v>0.33075108057882824</v>
      </c>
      <c r="HL789">
        <v>80</v>
      </c>
      <c r="HM789">
        <v>0</v>
      </c>
      <c r="HN789">
        <v>0</v>
      </c>
      <c r="HQ789" s="33">
        <v>4525253</v>
      </c>
      <c r="HR789" s="33">
        <v>0</v>
      </c>
      <c r="HS789" s="30">
        <f t="shared" si="1054"/>
        <v>-2.8372513880266066</v>
      </c>
    </row>
    <row r="790" spans="1:227" x14ac:dyDescent="0.2">
      <c r="A790" s="1">
        <v>46</v>
      </c>
      <c r="B790" s="2" t="s">
        <v>3485</v>
      </c>
      <c r="C790" s="2" t="s">
        <v>822</v>
      </c>
      <c r="D790" s="2" t="s">
        <v>628</v>
      </c>
      <c r="E790" s="2" t="s">
        <v>230</v>
      </c>
      <c r="F790" s="2">
        <v>71</v>
      </c>
      <c r="G790" s="2">
        <v>205</v>
      </c>
      <c r="H790" s="2" t="s">
        <v>249</v>
      </c>
      <c r="J790" s="3">
        <v>28</v>
      </c>
      <c r="K790" s="5" t="s">
        <v>3486</v>
      </c>
      <c r="L790" s="5" t="s">
        <v>3487</v>
      </c>
      <c r="M790" s="5" t="s">
        <v>971</v>
      </c>
      <c r="N790" s="5" t="s">
        <v>253</v>
      </c>
      <c r="O790" s="2" t="s">
        <v>253</v>
      </c>
      <c r="P790" s="2" t="s">
        <v>314</v>
      </c>
      <c r="Q790" s="1">
        <v>33</v>
      </c>
      <c r="R790" s="1">
        <v>2</v>
      </c>
      <c r="S790" s="1">
        <v>3</v>
      </c>
      <c r="T790" s="1">
        <v>5</v>
      </c>
      <c r="U790" s="1">
        <v>-7</v>
      </c>
      <c r="V790" s="1">
        <v>26</v>
      </c>
      <c r="W790" s="20">
        <f t="shared" si="976"/>
        <v>7.6923076923076927E-2</v>
      </c>
      <c r="X790" s="6">
        <v>314.05</v>
      </c>
      <c r="Y790" s="6">
        <f t="shared" si="977"/>
        <v>9.5166666666666675</v>
      </c>
      <c r="Z790" s="1">
        <v>414</v>
      </c>
      <c r="AA790" s="6">
        <f t="shared" si="978"/>
        <v>12.545454545454545</v>
      </c>
      <c r="AB790" s="8">
        <f t="shared" si="979"/>
        <v>0.75857487922705313</v>
      </c>
      <c r="AC790" s="3">
        <f t="shared" si="980"/>
        <v>47.2</v>
      </c>
      <c r="AD790" s="8">
        <f t="shared" si="981"/>
        <v>9.0176723451679663</v>
      </c>
      <c r="AE790" s="20">
        <f t="shared" si="982"/>
        <v>0.4</v>
      </c>
      <c r="AF790" s="20">
        <f t="shared" si="983"/>
        <v>0.6</v>
      </c>
      <c r="AG790" s="20">
        <f t="shared" si="984"/>
        <v>1</v>
      </c>
      <c r="AH790" s="3">
        <f t="shared" si="985"/>
        <v>257</v>
      </c>
      <c r="AI790" s="3">
        <f t="shared" si="986"/>
        <v>157</v>
      </c>
      <c r="AJ790" s="3">
        <f t="shared" si="987"/>
        <v>100</v>
      </c>
      <c r="AK790" s="20">
        <f t="shared" si="988"/>
        <v>0.6108949416342413</v>
      </c>
      <c r="AL790" s="6">
        <v>12.7</v>
      </c>
      <c r="AM790" s="1">
        <v>45</v>
      </c>
      <c r="AN790" s="1">
        <v>19</v>
      </c>
      <c r="AO790" s="1">
        <v>12</v>
      </c>
      <c r="AP790" s="1">
        <v>1</v>
      </c>
      <c r="AQ790" s="1">
        <v>8</v>
      </c>
      <c r="AR790" s="6">
        <f t="shared" si="989"/>
        <v>8.5973571087406455</v>
      </c>
      <c r="AS790" s="6">
        <f t="shared" si="990"/>
        <v>3.6299952236904951</v>
      </c>
      <c r="AT790" s="6">
        <f t="shared" si="991"/>
        <v>2.2926285623308389</v>
      </c>
      <c r="AU790" s="6">
        <f t="shared" si="992"/>
        <v>0.19105238019423659</v>
      </c>
      <c r="AV790" s="6">
        <f t="shared" si="993"/>
        <v>1.5284190415538927</v>
      </c>
      <c r="AW790" s="1">
        <v>17</v>
      </c>
      <c r="AX790" s="1">
        <v>6</v>
      </c>
      <c r="AY790" s="1">
        <v>1</v>
      </c>
      <c r="AZ790" s="1">
        <v>0</v>
      </c>
      <c r="BA790" s="1">
        <v>0</v>
      </c>
      <c r="BB790" s="1">
        <v>0</v>
      </c>
      <c r="BC790" s="7">
        <f>(EA790+FH790+GG790)-(DZ790+FG790+GF790)-((BD790/60)*(0.11)+(EF790/60)*(-0.14)+(FI790/60)*(0.13))</f>
        <v>-1.5718555555555001</v>
      </c>
      <c r="BD790" s="6">
        <v>308.43333333330003</v>
      </c>
      <c r="BE790" s="6">
        <f t="shared" si="994"/>
        <v>9.3464646464636374</v>
      </c>
      <c r="BF790" s="5">
        <v>9.2899999999999991</v>
      </c>
      <c r="BG790" s="5">
        <v>38.04</v>
      </c>
      <c r="BH790" s="21">
        <f t="shared" si="995"/>
        <v>0.19628142826959644</v>
      </c>
      <c r="BI790" s="1">
        <v>2</v>
      </c>
      <c r="BJ790" s="22">
        <v>2</v>
      </c>
      <c r="BK790" s="22">
        <v>1</v>
      </c>
      <c r="BL790" s="1">
        <v>3</v>
      </c>
      <c r="BM790" s="1">
        <f t="shared" si="996"/>
        <v>5</v>
      </c>
      <c r="BN790" s="8">
        <f t="shared" si="997"/>
        <v>0.97265751648124621</v>
      </c>
      <c r="BO790" s="3">
        <f t="shared" si="998"/>
        <v>47.2</v>
      </c>
      <c r="BP790" s="20">
        <f t="shared" si="999"/>
        <v>0.4</v>
      </c>
      <c r="BQ790" s="20">
        <f t="shared" si="1000"/>
        <v>0.6</v>
      </c>
      <c r="BR790" s="20">
        <f t="shared" si="1001"/>
        <v>1</v>
      </c>
      <c r="BS790" s="3">
        <f t="shared" si="1002"/>
        <v>251</v>
      </c>
      <c r="BT790" s="1">
        <v>151</v>
      </c>
      <c r="BU790" s="1">
        <v>100</v>
      </c>
      <c r="BV790" s="20">
        <f t="shared" si="1003"/>
        <v>0.60159362549800799</v>
      </c>
      <c r="BW790" s="5">
        <v>36</v>
      </c>
      <c r="BX790" s="5">
        <v>34</v>
      </c>
      <c r="BY790" s="21">
        <f t="shared" si="1004"/>
        <v>0.26022304832713755</v>
      </c>
      <c r="BZ790" s="5">
        <v>61</v>
      </c>
      <c r="CA790" s="5">
        <v>34</v>
      </c>
      <c r="CB790" s="23">
        <f t="shared" si="1005"/>
        <v>0.35315985130111527</v>
      </c>
      <c r="CC790" s="5">
        <v>63</v>
      </c>
      <c r="CD790" s="5">
        <v>41</v>
      </c>
      <c r="CE790" s="23">
        <f t="shared" si="1006"/>
        <v>0.38661710037174724</v>
      </c>
      <c r="CF790" s="23">
        <f t="shared" si="1007"/>
        <v>0.42424242424242425</v>
      </c>
      <c r="CG790" s="24">
        <v>4</v>
      </c>
      <c r="CH790" s="5">
        <v>99</v>
      </c>
      <c r="CI790" s="5">
        <v>92</v>
      </c>
      <c r="CJ790" s="5">
        <v>96</v>
      </c>
      <c r="CK790">
        <v>14.69875569</v>
      </c>
      <c r="CL790" s="5">
        <v>-0.184</v>
      </c>
      <c r="CM790" s="5">
        <v>11</v>
      </c>
      <c r="CN790" s="5">
        <v>0.65100000000000002</v>
      </c>
      <c r="CO790" s="5">
        <v>-5.4820000000000002</v>
      </c>
      <c r="CP790" s="5">
        <v>-6.343</v>
      </c>
      <c r="CQ790" s="21">
        <f t="shared" si="1008"/>
        <v>4.2372881355932202E-2</v>
      </c>
      <c r="CR790" s="25">
        <f t="shared" si="1009"/>
        <v>0.90714285714285714</v>
      </c>
      <c r="CS790" s="22">
        <f t="shared" si="1010"/>
        <v>911.3801452784503</v>
      </c>
      <c r="CT790" s="21">
        <f t="shared" si="1011"/>
        <v>-5.0484261501210659E-2</v>
      </c>
      <c r="CU790" s="26">
        <f t="shared" si="1012"/>
        <v>0.97856933163714643</v>
      </c>
      <c r="CV790" s="27">
        <f t="shared" si="1013"/>
        <v>2.544280262256581</v>
      </c>
      <c r="CW790" s="27">
        <f t="shared" si="1014"/>
        <v>23.094236226636657</v>
      </c>
      <c r="CX790" s="27">
        <f t="shared" si="1015"/>
        <v>27.399941285840104</v>
      </c>
      <c r="CY790" s="27">
        <f t="shared" si="1016"/>
        <v>41.882767394069873</v>
      </c>
      <c r="CZ790" s="27">
        <f t="shared" si="1017"/>
        <v>59.105587630883655</v>
      </c>
      <c r="DA790" s="28">
        <f t="shared" si="1018"/>
        <v>-17.222820236813781</v>
      </c>
      <c r="DB790" s="5">
        <v>5</v>
      </c>
      <c r="DC790" s="5">
        <v>13</v>
      </c>
      <c r="DD790" s="22">
        <v>113</v>
      </c>
      <c r="DE790" s="22">
        <v>127</v>
      </c>
      <c r="DF790" s="22">
        <v>48</v>
      </c>
      <c r="DG790" s="22">
        <v>52</v>
      </c>
      <c r="DH790" s="22">
        <v>110</v>
      </c>
      <c r="DI790" s="22">
        <v>48</v>
      </c>
      <c r="DJ790" s="29">
        <f t="shared" si="1019"/>
        <v>-8.5006384186319632</v>
      </c>
      <c r="DK790" s="27">
        <f t="shared" si="1020"/>
        <v>3.5369467546123698</v>
      </c>
      <c r="DL790" s="27">
        <f t="shared" si="1021"/>
        <v>2.1986425771914733</v>
      </c>
      <c r="DM790" s="27">
        <f t="shared" si="1022"/>
        <v>31.736927635981264</v>
      </c>
      <c r="DN790" s="27">
        <f t="shared" si="1023"/>
        <v>30.303030303030305</v>
      </c>
      <c r="DO790" s="27">
        <f t="shared" si="1024"/>
        <v>58.837587228754423</v>
      </c>
      <c r="DP790" s="27">
        <f t="shared" si="1025"/>
        <v>56.686741229327978</v>
      </c>
      <c r="DQ790" s="30">
        <f t="shared" si="1026"/>
        <v>-19.373666236240226</v>
      </c>
      <c r="DR790" s="5">
        <v>74</v>
      </c>
      <c r="DS790" s="5">
        <v>46</v>
      </c>
      <c r="DT790" s="5">
        <v>590</v>
      </c>
      <c r="DU790" s="5">
        <v>588</v>
      </c>
      <c r="DV790" s="5">
        <v>259</v>
      </c>
      <c r="DW790" s="5">
        <v>249</v>
      </c>
      <c r="DX790" s="5">
        <v>303</v>
      </c>
      <c r="DY790" s="5">
        <v>308</v>
      </c>
      <c r="DZ790" s="22">
        <v>5</v>
      </c>
      <c r="EA790" s="22">
        <v>4</v>
      </c>
      <c r="EB790" s="22">
        <f t="shared" si="1027"/>
        <v>-1</v>
      </c>
      <c r="EC790" s="26">
        <f t="shared" si="1028"/>
        <v>0.97265751648124621</v>
      </c>
      <c r="ED790" s="27">
        <f t="shared" si="1029"/>
        <v>0.77812601318499697</v>
      </c>
      <c r="EE790" s="27">
        <f t="shared" si="1030"/>
        <v>-0.19453150329624924</v>
      </c>
      <c r="EF790" s="6">
        <v>1.2833333332999999</v>
      </c>
      <c r="EG790" s="6">
        <f t="shared" si="1031"/>
        <v>3.8888888887878781E-2</v>
      </c>
      <c r="EH790" s="5">
        <v>0.04</v>
      </c>
      <c r="EI790" s="5">
        <v>5.27</v>
      </c>
      <c r="EJ790" s="21">
        <f t="shared" si="1032"/>
        <v>7.5329566854990589E-3</v>
      </c>
      <c r="EK790" s="1">
        <v>0</v>
      </c>
      <c r="EL790" s="22">
        <v>0</v>
      </c>
      <c r="EM790" s="22">
        <v>0</v>
      </c>
      <c r="EN790" s="1">
        <v>0</v>
      </c>
      <c r="EO790" s="3">
        <f t="shared" si="1033"/>
        <v>0</v>
      </c>
      <c r="EP790" s="6">
        <f t="shared" si="1034"/>
        <v>0</v>
      </c>
      <c r="EQ790" s="3">
        <f t="shared" si="1035"/>
        <v>0</v>
      </c>
      <c r="ER790" s="20">
        <f t="shared" si="1036"/>
        <v>0</v>
      </c>
      <c r="ES790" s="20">
        <f t="shared" si="1037"/>
        <v>0</v>
      </c>
      <c r="ET790" s="20">
        <f t="shared" si="1038"/>
        <v>0</v>
      </c>
      <c r="EU790" s="3">
        <f t="shared" si="1039"/>
        <v>1</v>
      </c>
      <c r="EV790" s="1">
        <v>1</v>
      </c>
      <c r="EW790" s="1">
        <v>0</v>
      </c>
      <c r="EX790" s="20">
        <f t="shared" si="1040"/>
        <v>1</v>
      </c>
      <c r="EY790" s="5">
        <v>0</v>
      </c>
      <c r="EZ790" s="5">
        <v>0</v>
      </c>
      <c r="FA790" s="22">
        <v>0</v>
      </c>
      <c r="FB790" s="22">
        <v>0</v>
      </c>
      <c r="FC790" s="22">
        <v>0</v>
      </c>
      <c r="FD790" s="22">
        <v>0</v>
      </c>
      <c r="FE790" s="22">
        <v>0</v>
      </c>
      <c r="FF790" s="22">
        <v>0</v>
      </c>
      <c r="FG790" s="22">
        <v>0</v>
      </c>
      <c r="FH790" s="22">
        <v>0</v>
      </c>
      <c r="FI790" s="6">
        <v>4.3333333332999997</v>
      </c>
      <c r="FJ790" s="6">
        <f t="shared" si="1041"/>
        <v>0.13131313131212119</v>
      </c>
      <c r="FK790" s="5">
        <v>0.13</v>
      </c>
      <c r="FL790" s="5">
        <v>5.36</v>
      </c>
      <c r="FM790" s="21">
        <f t="shared" si="1042"/>
        <v>2.3679417122040074E-2</v>
      </c>
      <c r="FN790" s="1">
        <v>0</v>
      </c>
      <c r="FO790" s="22">
        <v>0</v>
      </c>
      <c r="FP790" s="22">
        <v>0</v>
      </c>
      <c r="FQ790" s="1">
        <v>0</v>
      </c>
      <c r="FR790" s="1">
        <f t="shared" si="1043"/>
        <v>0</v>
      </c>
      <c r="FS790" s="3">
        <f t="shared" si="1044"/>
        <v>0</v>
      </c>
      <c r="FT790" s="3">
        <f t="shared" si="1045"/>
        <v>5</v>
      </c>
      <c r="FU790" s="1">
        <v>5</v>
      </c>
      <c r="FV790" s="1">
        <v>0</v>
      </c>
      <c r="FW790" s="20">
        <f t="shared" si="1046"/>
        <v>1</v>
      </c>
      <c r="FX790" s="5">
        <v>0</v>
      </c>
      <c r="FY790" s="5">
        <v>0</v>
      </c>
      <c r="FZ790" s="22">
        <v>0</v>
      </c>
      <c r="GA790" s="22">
        <v>1</v>
      </c>
      <c r="GB790" s="22">
        <v>0</v>
      </c>
      <c r="GC790" s="22">
        <v>1</v>
      </c>
      <c r="GD790" s="22">
        <v>2</v>
      </c>
      <c r="GE790" s="22">
        <v>0</v>
      </c>
      <c r="GF790" s="22">
        <v>0</v>
      </c>
      <c r="GG790" s="22">
        <v>0</v>
      </c>
      <c r="GH790" s="1">
        <v>6</v>
      </c>
      <c r="GI790" s="1">
        <v>0</v>
      </c>
      <c r="GJ790" s="1">
        <v>13</v>
      </c>
      <c r="GK790" s="1">
        <v>0</v>
      </c>
      <c r="GN790" s="31" t="str">
        <f t="shared" si="1047"/>
        <v xml:space="preserve"> </v>
      </c>
      <c r="GP790" s="1">
        <v>0</v>
      </c>
      <c r="GQ790" s="1">
        <v>0</v>
      </c>
      <c r="GR790" s="1">
        <v>1</v>
      </c>
      <c r="GS790" s="1">
        <v>0</v>
      </c>
      <c r="GT790" s="1">
        <v>0</v>
      </c>
      <c r="GU790" s="1">
        <v>0</v>
      </c>
      <c r="GV790" s="32" t="str">
        <f t="shared" si="1048"/>
        <v xml:space="preserve"> </v>
      </c>
      <c r="GW790" s="9">
        <f t="shared" si="1049"/>
        <v>3</v>
      </c>
      <c r="GX790" s="10">
        <v>-0.1</v>
      </c>
      <c r="GY790" s="10">
        <v>-0.1</v>
      </c>
      <c r="GZ790" s="10">
        <v>-0.2</v>
      </c>
      <c r="HA790" s="29">
        <f t="shared" si="1050"/>
        <v>-6.0606060606060606E-3</v>
      </c>
      <c r="HB790" s="29">
        <f t="shared" si="1051"/>
        <v>-3.8210476038847321E-2</v>
      </c>
      <c r="HC790">
        <v>5.7</v>
      </c>
      <c r="HD790">
        <v>5.5</v>
      </c>
      <c r="HE790">
        <v>-9.9</v>
      </c>
      <c r="HF790">
        <v>-0.5</v>
      </c>
      <c r="HG790">
        <v>-0.30000000000000004</v>
      </c>
      <c r="HH790">
        <v>0</v>
      </c>
      <c r="HI790">
        <v>-0.8</v>
      </c>
      <c r="HJ790" s="11">
        <f t="shared" si="1052"/>
        <v>-2.4242424242424242E-2</v>
      </c>
      <c r="HK790" s="11">
        <f t="shared" si="1053"/>
        <v>-0.15284190415538929</v>
      </c>
      <c r="HL790">
        <v>99</v>
      </c>
      <c r="HM790">
        <v>0</v>
      </c>
      <c r="HN790">
        <v>0</v>
      </c>
      <c r="HO790">
        <v>2</v>
      </c>
      <c r="HP790" t="s">
        <v>336</v>
      </c>
      <c r="HQ790" s="33">
        <v>550000</v>
      </c>
      <c r="HR790" s="33">
        <v>0</v>
      </c>
      <c r="HS790" s="30">
        <f t="shared" si="1054"/>
        <v>-0.88780487804878039</v>
      </c>
    </row>
    <row r="791" spans="1:227" x14ac:dyDescent="0.2">
      <c r="A791" s="1">
        <v>44</v>
      </c>
      <c r="B791" s="2" t="s">
        <v>3488</v>
      </c>
      <c r="C791" s="2" t="s">
        <v>440</v>
      </c>
      <c r="D791" s="2" t="s">
        <v>379</v>
      </c>
      <c r="E791" s="2" t="s">
        <v>240</v>
      </c>
      <c r="F791" s="2">
        <v>73</v>
      </c>
      <c r="G791" s="2">
        <v>205</v>
      </c>
      <c r="H791" s="2" t="s">
        <v>231</v>
      </c>
      <c r="J791" s="3">
        <v>26</v>
      </c>
      <c r="K791" s="5" t="s">
        <v>3489</v>
      </c>
      <c r="L791" s="5" t="s">
        <v>3490</v>
      </c>
      <c r="M791" s="5" t="s">
        <v>3491</v>
      </c>
      <c r="N791" s="5" t="s">
        <v>715</v>
      </c>
      <c r="O791" s="2" t="s">
        <v>715</v>
      </c>
      <c r="P791" s="2" t="s">
        <v>271</v>
      </c>
      <c r="Q791" s="1">
        <v>48</v>
      </c>
      <c r="R791" s="1">
        <v>3</v>
      </c>
      <c r="S791" s="1">
        <v>4</v>
      </c>
      <c r="T791" s="1">
        <v>7</v>
      </c>
      <c r="U791" s="1">
        <v>5</v>
      </c>
      <c r="V791" s="1">
        <v>59</v>
      </c>
      <c r="W791" s="20">
        <f t="shared" si="976"/>
        <v>5.0847457627118647E-2</v>
      </c>
      <c r="X791" s="6">
        <v>999.58333333329995</v>
      </c>
      <c r="Y791" s="6">
        <f t="shared" si="977"/>
        <v>20.824652777777082</v>
      </c>
      <c r="Z791" s="1">
        <v>1250</v>
      </c>
      <c r="AA791" s="6">
        <f t="shared" si="978"/>
        <v>26.041666666666668</v>
      </c>
      <c r="AB791" s="8">
        <f t="shared" si="979"/>
        <v>0.79966666666663999</v>
      </c>
      <c r="AC791" s="3">
        <f t="shared" si="980"/>
        <v>12.303030303030303</v>
      </c>
      <c r="AD791" s="8">
        <f t="shared" si="981"/>
        <v>0.73848952214940511</v>
      </c>
      <c r="AE791" s="20">
        <f t="shared" si="982"/>
        <v>8.1081081081081086E-2</v>
      </c>
      <c r="AF791" s="20">
        <f t="shared" si="983"/>
        <v>0.10810810810810811</v>
      </c>
      <c r="AG791" s="20">
        <f t="shared" si="984"/>
        <v>0.1891891891891892</v>
      </c>
      <c r="AH791" s="3" t="e">
        <f t="shared" si="985"/>
        <v>#VALUE!</v>
      </c>
      <c r="AI791" s="3" t="str">
        <f t="shared" si="986"/>
        <v xml:space="preserve"> </v>
      </c>
      <c r="AJ791" s="3" t="str">
        <f t="shared" si="987"/>
        <v xml:space="preserve"> </v>
      </c>
      <c r="AK791" s="20" t="e">
        <f t="shared" si="988"/>
        <v>#VALUE!</v>
      </c>
      <c r="AL791" s="6">
        <v>0</v>
      </c>
      <c r="AM791" s="1">
        <v>27</v>
      </c>
      <c r="AN791" s="1">
        <v>81</v>
      </c>
      <c r="AO791" s="1">
        <v>31</v>
      </c>
      <c r="AP791" s="1">
        <v>34</v>
      </c>
      <c r="AQ791" s="1">
        <v>10</v>
      </c>
      <c r="AR791" s="6">
        <f t="shared" si="989"/>
        <v>1.6206752813672904</v>
      </c>
      <c r="AS791" s="6">
        <f t="shared" si="990"/>
        <v>4.862025844101872</v>
      </c>
      <c r="AT791" s="6">
        <f t="shared" si="991"/>
        <v>1.8607753230513335</v>
      </c>
      <c r="AU791" s="6">
        <f t="shared" si="992"/>
        <v>2.0408503543143657</v>
      </c>
      <c r="AV791" s="6">
        <f t="shared" si="993"/>
        <v>0.6002501042101076</v>
      </c>
      <c r="AW791" s="1">
        <v>29</v>
      </c>
      <c r="AX791" s="1">
        <v>7</v>
      </c>
      <c r="AY791" s="1">
        <v>1</v>
      </c>
      <c r="AZ791" s="1">
        <v>0</v>
      </c>
      <c r="BA791" s="1">
        <v>1</v>
      </c>
      <c r="BB791" s="1">
        <v>0</v>
      </c>
      <c r="BC791" s="7">
        <f>(EA791+FH791+GG791)-(DZ791+FG791+GF791)-((BD791/60)*(-0.29)+(EF791/60)*0.11+(FI791/60)*(-0.33))</f>
        <v>8.7309305555558989</v>
      </c>
      <c r="BD791" s="6">
        <v>870.76666666669996</v>
      </c>
      <c r="BE791" s="6">
        <f t="shared" si="994"/>
        <v>18.140972222222917</v>
      </c>
      <c r="BF791" s="5">
        <v>17.29</v>
      </c>
      <c r="BG791" s="5">
        <v>31.36</v>
      </c>
      <c r="BH791" s="21">
        <f t="shared" si="995"/>
        <v>0.35539568345323741</v>
      </c>
      <c r="BI791" s="1">
        <v>3</v>
      </c>
      <c r="BJ791" s="22">
        <v>1</v>
      </c>
      <c r="BK791" s="22">
        <v>2</v>
      </c>
      <c r="BL791" s="1">
        <v>4</v>
      </c>
      <c r="BM791" s="1">
        <f t="shared" si="996"/>
        <v>7</v>
      </c>
      <c r="BN791" s="8">
        <f t="shared" si="997"/>
        <v>0.48233357577611752</v>
      </c>
      <c r="BO791" s="3">
        <f t="shared" si="998"/>
        <v>12.303030303030303</v>
      </c>
      <c r="BP791" s="20">
        <f t="shared" si="999"/>
        <v>9.0909090909090912E-2</v>
      </c>
      <c r="BQ791" s="20">
        <f t="shared" si="1000"/>
        <v>0.12121212121212122</v>
      </c>
      <c r="BR791" s="20">
        <f t="shared" si="1001"/>
        <v>0.21212121212121213</v>
      </c>
      <c r="BS791" s="3" t="str">
        <f t="shared" si="1002"/>
        <v xml:space="preserve"> </v>
      </c>
      <c r="BV791" s="20" t="str">
        <f t="shared" si="1003"/>
        <v xml:space="preserve"> </v>
      </c>
      <c r="BW791" s="5">
        <v>130</v>
      </c>
      <c r="BX791" s="5">
        <v>118</v>
      </c>
      <c r="BY791" s="21">
        <f t="shared" si="1004"/>
        <v>0.29951690821256038</v>
      </c>
      <c r="BZ791" s="5">
        <v>172</v>
      </c>
      <c r="CA791" s="5">
        <v>117</v>
      </c>
      <c r="CB791" s="23">
        <f t="shared" si="1005"/>
        <v>0.34903381642512077</v>
      </c>
      <c r="CC791" s="5">
        <v>147</v>
      </c>
      <c r="CD791" s="5">
        <v>144</v>
      </c>
      <c r="CE791" s="23">
        <f t="shared" si="1006"/>
        <v>0.35144927536231885</v>
      </c>
      <c r="CF791" s="23">
        <f t="shared" si="1007"/>
        <v>0.46182495344506519</v>
      </c>
      <c r="CG791" s="24">
        <v>2</v>
      </c>
      <c r="CH791" s="5">
        <v>322</v>
      </c>
      <c r="CI791" s="5">
        <v>342</v>
      </c>
      <c r="CJ791" s="5">
        <v>283</v>
      </c>
      <c r="CK791">
        <v>15.75827733</v>
      </c>
      <c r="CL791" s="5">
        <v>0.79</v>
      </c>
      <c r="CM791" s="5">
        <v>1</v>
      </c>
      <c r="CN791" s="5">
        <v>0.36599999999999999</v>
      </c>
      <c r="CO791" s="5">
        <v>0.36099999999999999</v>
      </c>
      <c r="CP791" s="5">
        <v>3.133</v>
      </c>
      <c r="CQ791" s="21">
        <f t="shared" si="1008"/>
        <v>8.1280788177339899E-2</v>
      </c>
      <c r="CR791" s="25">
        <f t="shared" si="1009"/>
        <v>0.92432432432432432</v>
      </c>
      <c r="CS791" s="22">
        <f t="shared" si="1010"/>
        <v>932.4524031420583</v>
      </c>
      <c r="CT791" s="21">
        <f t="shared" si="1011"/>
        <v>5.6051125016642195E-3</v>
      </c>
      <c r="CU791" s="26">
        <f t="shared" si="1012"/>
        <v>2.3857721226142279</v>
      </c>
      <c r="CV791" s="27">
        <f t="shared" si="1013"/>
        <v>2.0242914979757085</v>
      </c>
      <c r="CW791" s="27">
        <f t="shared" si="1014"/>
        <v>29.352226720647774</v>
      </c>
      <c r="CX791" s="27">
        <f t="shared" si="1015"/>
        <v>26.749566223250437</v>
      </c>
      <c r="CY791" s="27">
        <f t="shared" si="1016"/>
        <v>59.065934065934073</v>
      </c>
      <c r="CZ791" s="27">
        <f t="shared" si="1017"/>
        <v>51.908617698091383</v>
      </c>
      <c r="DA791" s="28">
        <f t="shared" si="1018"/>
        <v>7.1573163678426894</v>
      </c>
      <c r="DB791" s="5">
        <v>33</v>
      </c>
      <c r="DC791" s="5">
        <v>28</v>
      </c>
      <c r="DD791" s="22">
        <v>373</v>
      </c>
      <c r="DE791" s="22">
        <v>342</v>
      </c>
      <c r="DF791" s="22">
        <v>194</v>
      </c>
      <c r="DG791" s="22">
        <v>145</v>
      </c>
      <c r="DH791" s="22">
        <v>203</v>
      </c>
      <c r="DI791" s="22">
        <v>217</v>
      </c>
      <c r="DJ791" s="29">
        <f t="shared" si="1019"/>
        <v>5.2165174851611251</v>
      </c>
      <c r="DK791" s="27">
        <f t="shared" si="1020"/>
        <v>1.793686224489796</v>
      </c>
      <c r="DL791" s="27">
        <f t="shared" si="1021"/>
        <v>2.0328443877551021</v>
      </c>
      <c r="DM791" s="27">
        <f t="shared" si="1022"/>
        <v>30.293367346938776</v>
      </c>
      <c r="DN791" s="27">
        <f t="shared" si="1023"/>
        <v>28.738839285714285</v>
      </c>
      <c r="DO791" s="27">
        <f t="shared" si="1024"/>
        <v>59.271364795918366</v>
      </c>
      <c r="DP791" s="27">
        <f t="shared" si="1025"/>
        <v>58.75318877551021</v>
      </c>
      <c r="DQ791" s="30">
        <f t="shared" si="1026"/>
        <v>6.6391403474345339</v>
      </c>
      <c r="DR791" s="5">
        <v>45</v>
      </c>
      <c r="DS791" s="5">
        <v>51</v>
      </c>
      <c r="DT791" s="5">
        <v>715</v>
      </c>
      <c r="DU791" s="5">
        <v>670</v>
      </c>
      <c r="DV791" s="5">
        <v>311</v>
      </c>
      <c r="DW791" s="5">
        <v>314</v>
      </c>
      <c r="DX791" s="5">
        <v>439</v>
      </c>
      <c r="DY791" s="5">
        <v>416</v>
      </c>
      <c r="DZ791" s="22">
        <v>1</v>
      </c>
      <c r="EA791" s="22">
        <v>7</v>
      </c>
      <c r="EB791" s="22">
        <f t="shared" si="1027"/>
        <v>6</v>
      </c>
      <c r="EC791" s="26">
        <f t="shared" si="1028"/>
        <v>6.8904796539445354E-2</v>
      </c>
      <c r="ED791" s="27">
        <f t="shared" si="1029"/>
        <v>0.48233357577611752</v>
      </c>
      <c r="EE791" s="27">
        <f t="shared" si="1030"/>
        <v>0.41342877923667209</v>
      </c>
      <c r="EF791" s="6">
        <v>25.4</v>
      </c>
      <c r="EG791" s="6">
        <f t="shared" si="1031"/>
        <v>0.52916666666666667</v>
      </c>
      <c r="EH791" s="5">
        <v>0.52</v>
      </c>
      <c r="EI791" s="5">
        <v>4.9800000000000004</v>
      </c>
      <c r="EJ791" s="21">
        <f t="shared" si="1032"/>
        <v>9.4545454545454544E-2</v>
      </c>
      <c r="EK791" s="1">
        <v>0</v>
      </c>
      <c r="EL791" s="22">
        <v>0</v>
      </c>
      <c r="EM791" s="22">
        <v>0</v>
      </c>
      <c r="EN791" s="1">
        <v>0</v>
      </c>
      <c r="EO791" s="3">
        <f t="shared" si="1033"/>
        <v>0</v>
      </c>
      <c r="EP791" s="6">
        <f t="shared" si="1034"/>
        <v>0</v>
      </c>
      <c r="EQ791" s="3">
        <f t="shared" si="1035"/>
        <v>0</v>
      </c>
      <c r="ER791" s="20">
        <f t="shared" si="1036"/>
        <v>0</v>
      </c>
      <c r="ES791" s="20">
        <f t="shared" si="1037"/>
        <v>0</v>
      </c>
      <c r="ET791" s="20">
        <f t="shared" si="1038"/>
        <v>0</v>
      </c>
      <c r="EU791" s="3" t="str">
        <f t="shared" si="1039"/>
        <v xml:space="preserve"> </v>
      </c>
      <c r="EX791" s="20" t="str">
        <f t="shared" si="1040"/>
        <v xml:space="preserve"> </v>
      </c>
      <c r="EY791" s="5">
        <v>2</v>
      </c>
      <c r="EZ791" s="5">
        <v>1</v>
      </c>
      <c r="FA791" s="22">
        <v>19</v>
      </c>
      <c r="FB791" s="22">
        <v>6</v>
      </c>
      <c r="FC791" s="22">
        <v>7</v>
      </c>
      <c r="FD791" s="22">
        <v>2</v>
      </c>
      <c r="FE791" s="22">
        <v>3</v>
      </c>
      <c r="FF791" s="22">
        <v>9</v>
      </c>
      <c r="FG791" s="22">
        <v>1</v>
      </c>
      <c r="FH791" s="22">
        <v>2</v>
      </c>
      <c r="FI791" s="6">
        <v>103.4166666667</v>
      </c>
      <c r="FJ791" s="6">
        <f t="shared" si="1041"/>
        <v>2.1545138888895834</v>
      </c>
      <c r="FK791" s="5">
        <v>2.0299999999999998</v>
      </c>
      <c r="FL791" s="5">
        <v>2.59</v>
      </c>
      <c r="FM791" s="21">
        <f t="shared" si="1042"/>
        <v>0.43939393939393945</v>
      </c>
      <c r="FN791" s="1">
        <v>0</v>
      </c>
      <c r="FO791" s="22">
        <v>0</v>
      </c>
      <c r="FP791" s="22">
        <v>0</v>
      </c>
      <c r="FQ791" s="1">
        <v>0</v>
      </c>
      <c r="FR791" s="1">
        <f t="shared" si="1043"/>
        <v>0</v>
      </c>
      <c r="FS791" s="3">
        <f t="shared" si="1044"/>
        <v>0</v>
      </c>
      <c r="FT791" s="3" t="str">
        <f t="shared" si="1045"/>
        <v xml:space="preserve"> </v>
      </c>
      <c r="FW791" s="20" t="str">
        <f t="shared" si="1046"/>
        <v xml:space="preserve"> </v>
      </c>
      <c r="FX791" s="5">
        <v>2</v>
      </c>
      <c r="FY791" s="5">
        <v>4</v>
      </c>
      <c r="FZ791" s="22">
        <v>10</v>
      </c>
      <c r="GA791" s="22">
        <v>65</v>
      </c>
      <c r="GB791" s="22">
        <v>2</v>
      </c>
      <c r="GC791" s="22">
        <v>32</v>
      </c>
      <c r="GD791" s="22">
        <v>43</v>
      </c>
      <c r="GE791" s="22">
        <v>2</v>
      </c>
      <c r="GF791" s="22">
        <v>3</v>
      </c>
      <c r="GG791" s="22">
        <v>0</v>
      </c>
      <c r="GH791" s="1">
        <v>38</v>
      </c>
      <c r="GI791" s="1">
        <v>2</v>
      </c>
      <c r="GJ791" s="1">
        <v>35</v>
      </c>
      <c r="GK791" s="1">
        <v>4</v>
      </c>
      <c r="GN791" s="31" t="str">
        <f t="shared" si="1047"/>
        <v xml:space="preserve"> 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32" t="str">
        <f t="shared" si="1048"/>
        <v xml:space="preserve"> </v>
      </c>
      <c r="GW791" s="9">
        <f t="shared" si="1049"/>
        <v>5</v>
      </c>
      <c r="GX791" s="10">
        <v>-0.1</v>
      </c>
      <c r="GY791" s="10">
        <v>3.1</v>
      </c>
      <c r="GZ791" s="10">
        <v>3</v>
      </c>
      <c r="HA791" s="29">
        <f t="shared" si="1050"/>
        <v>6.25E-2</v>
      </c>
      <c r="HB791" s="29">
        <f t="shared" si="1051"/>
        <v>0.18007503126303226</v>
      </c>
      <c r="HC791">
        <v>17.899999999999999</v>
      </c>
      <c r="HD791">
        <v>21.4</v>
      </c>
      <c r="HE791">
        <v>6.1</v>
      </c>
      <c r="HF791">
        <v>-1</v>
      </c>
      <c r="HG791">
        <v>3.9</v>
      </c>
      <c r="HH791">
        <v>0</v>
      </c>
      <c r="HI791">
        <v>3</v>
      </c>
      <c r="HJ791" s="11">
        <f t="shared" si="1052"/>
        <v>6.25E-2</v>
      </c>
      <c r="HK791" s="11">
        <f t="shared" si="1053"/>
        <v>0.18007503126303226</v>
      </c>
      <c r="HL791">
        <v>99</v>
      </c>
      <c r="HM791">
        <v>0</v>
      </c>
      <c r="HN791">
        <v>0</v>
      </c>
      <c r="HQ791" s="33">
        <v>3100000</v>
      </c>
      <c r="HR791" s="33">
        <v>0</v>
      </c>
      <c r="HS791" s="30">
        <f t="shared" si="1054"/>
        <v>-1.565853658536585</v>
      </c>
    </row>
    <row r="792" spans="1:227" x14ac:dyDescent="0.2">
      <c r="A792" s="1">
        <v>28</v>
      </c>
      <c r="B792" s="2" t="s">
        <v>3492</v>
      </c>
      <c r="C792" s="2" t="s">
        <v>2645</v>
      </c>
      <c r="E792" s="2" t="s">
        <v>323</v>
      </c>
      <c r="F792" s="2">
        <v>73</v>
      </c>
      <c r="G792" s="2">
        <v>225</v>
      </c>
      <c r="H792" s="2" t="s">
        <v>231</v>
      </c>
      <c r="J792" s="3">
        <v>31</v>
      </c>
      <c r="K792" s="5" t="s">
        <v>3493</v>
      </c>
      <c r="L792" s="5" t="s">
        <v>3494</v>
      </c>
      <c r="M792" s="5" t="s">
        <v>392</v>
      </c>
      <c r="N792" s="5" t="s">
        <v>308</v>
      </c>
      <c r="O792" s="2" t="s">
        <v>308</v>
      </c>
      <c r="P792" s="2" t="s">
        <v>271</v>
      </c>
      <c r="Q792" s="1">
        <v>37</v>
      </c>
      <c r="R792" s="1">
        <v>1</v>
      </c>
      <c r="S792" s="1">
        <v>4</v>
      </c>
      <c r="T792" s="1">
        <v>5</v>
      </c>
      <c r="U792" s="1">
        <v>-1</v>
      </c>
      <c r="V792" s="1">
        <v>38</v>
      </c>
      <c r="W792" s="20">
        <f t="shared" si="976"/>
        <v>2.6315789473684209E-2</v>
      </c>
      <c r="X792" s="6">
        <v>593.95000000000005</v>
      </c>
      <c r="Y792" s="6">
        <f t="shared" si="977"/>
        <v>16.052702702702703</v>
      </c>
      <c r="Z792" s="1">
        <v>807</v>
      </c>
      <c r="AA792" s="6">
        <f t="shared" si="978"/>
        <v>21.810810810810811</v>
      </c>
      <c r="AB792" s="8">
        <f t="shared" si="979"/>
        <v>0.73599752168525412</v>
      </c>
      <c r="AC792" s="3">
        <f t="shared" si="980"/>
        <v>17.46153846153846</v>
      </c>
      <c r="AD792" s="8">
        <f t="shared" si="981"/>
        <v>1.7639402436102491</v>
      </c>
      <c r="AE792" s="20">
        <f t="shared" si="982"/>
        <v>5.5555555555555552E-2</v>
      </c>
      <c r="AF792" s="20">
        <f t="shared" si="983"/>
        <v>0.22222222222222221</v>
      </c>
      <c r="AG792" s="20">
        <f t="shared" si="984"/>
        <v>0.27777777777777779</v>
      </c>
      <c r="AH792" s="3" t="e">
        <f t="shared" si="985"/>
        <v>#VALUE!</v>
      </c>
      <c r="AI792" s="3" t="str">
        <f t="shared" si="986"/>
        <v xml:space="preserve"> </v>
      </c>
      <c r="AJ792" s="3" t="str">
        <f t="shared" si="987"/>
        <v xml:space="preserve"> </v>
      </c>
      <c r="AK792" s="20" t="e">
        <f t="shared" si="988"/>
        <v>#VALUE!</v>
      </c>
      <c r="AL792" s="6">
        <v>0</v>
      </c>
      <c r="AM792" s="1">
        <v>51</v>
      </c>
      <c r="AN792" s="1">
        <v>50</v>
      </c>
      <c r="AO792" s="1">
        <v>19</v>
      </c>
      <c r="AP792" s="1">
        <v>10</v>
      </c>
      <c r="AQ792" s="1">
        <v>7</v>
      </c>
      <c r="AR792" s="6">
        <f t="shared" si="989"/>
        <v>5.1519488172405081</v>
      </c>
      <c r="AS792" s="6">
        <f t="shared" si="990"/>
        <v>5.0509302129808908</v>
      </c>
      <c r="AT792" s="6">
        <f t="shared" si="991"/>
        <v>1.9193534809327382</v>
      </c>
      <c r="AU792" s="6">
        <f t="shared" si="992"/>
        <v>1.0101860425961782</v>
      </c>
      <c r="AV792" s="6">
        <f t="shared" si="993"/>
        <v>0.70713022981732454</v>
      </c>
      <c r="AW792" s="1">
        <v>37</v>
      </c>
      <c r="AX792" s="1">
        <v>11</v>
      </c>
      <c r="AY792" s="1">
        <v>1</v>
      </c>
      <c r="AZ792" s="1">
        <v>0</v>
      </c>
      <c r="BA792" s="1">
        <v>1</v>
      </c>
      <c r="BB792" s="1">
        <v>0</v>
      </c>
      <c r="BC792" s="7">
        <f>(EA792+FH792+GG792)-(DZ792+FG792+GF792)-((BD792/60)*(-0.29)+(EF792/60)*0.11+(FI792/60)*(-0.33))</f>
        <v>-4.0646972222222004</v>
      </c>
      <c r="BD792" s="6">
        <v>483.93333333330003</v>
      </c>
      <c r="BE792" s="6">
        <f t="shared" si="994"/>
        <v>13.07927927927838</v>
      </c>
      <c r="BF792" s="5">
        <v>12.9</v>
      </c>
      <c r="BG792" s="5">
        <v>34.71</v>
      </c>
      <c r="BH792" s="21">
        <f t="shared" si="995"/>
        <v>0.27095148078134845</v>
      </c>
      <c r="BI792" s="1">
        <v>1</v>
      </c>
      <c r="BJ792" s="22">
        <v>1</v>
      </c>
      <c r="BK792" s="22">
        <v>3</v>
      </c>
      <c r="BL792" s="1">
        <v>4</v>
      </c>
      <c r="BM792" s="1">
        <f t="shared" si="996"/>
        <v>5</v>
      </c>
      <c r="BN792" s="8">
        <f t="shared" si="997"/>
        <v>0.61992009918725854</v>
      </c>
      <c r="BO792" s="3">
        <f t="shared" si="998"/>
        <v>17.46153846153846</v>
      </c>
      <c r="BP792" s="20">
        <f t="shared" si="999"/>
        <v>7.6923076923076927E-2</v>
      </c>
      <c r="BQ792" s="20">
        <f t="shared" si="1000"/>
        <v>0.30769230769230771</v>
      </c>
      <c r="BR792" s="20">
        <f t="shared" si="1001"/>
        <v>0.38461538461538464</v>
      </c>
      <c r="BS792" s="3" t="str">
        <f t="shared" si="1002"/>
        <v xml:space="preserve"> </v>
      </c>
      <c r="BV792" s="20" t="str">
        <f t="shared" si="1003"/>
        <v xml:space="preserve"> </v>
      </c>
      <c r="BW792" s="5">
        <v>62</v>
      </c>
      <c r="BX792" s="5">
        <v>66</v>
      </c>
      <c r="BY792" s="21">
        <f t="shared" si="1004"/>
        <v>0.32653061224489793</v>
      </c>
      <c r="BZ792" s="5">
        <v>65</v>
      </c>
      <c r="CA792" s="5">
        <v>46</v>
      </c>
      <c r="CB792" s="23">
        <f t="shared" si="1005"/>
        <v>0.28316326530612246</v>
      </c>
      <c r="CC792" s="5">
        <v>79</v>
      </c>
      <c r="CD792" s="5">
        <v>74</v>
      </c>
      <c r="CE792" s="23">
        <f t="shared" si="1006"/>
        <v>0.39030612244897961</v>
      </c>
      <c r="CF792" s="23">
        <f t="shared" si="1007"/>
        <v>0.53556485355648531</v>
      </c>
      <c r="CG792" s="24">
        <v>5</v>
      </c>
      <c r="CH792" s="5">
        <v>179</v>
      </c>
      <c r="CI792" s="5">
        <v>147</v>
      </c>
      <c r="CJ792" s="5">
        <v>158</v>
      </c>
      <c r="CK792">
        <v>15.446438300000001</v>
      </c>
      <c r="CL792" s="5">
        <v>-0.24399999999999999</v>
      </c>
      <c r="CM792" s="5">
        <v>7</v>
      </c>
      <c r="CN792" s="5">
        <v>0.40100000000000002</v>
      </c>
      <c r="CO792" s="5">
        <v>0.76100000000000001</v>
      </c>
      <c r="CP792" s="5">
        <v>11.166</v>
      </c>
      <c r="CQ792" s="21">
        <f t="shared" si="1008"/>
        <v>5.7268722466960353E-2</v>
      </c>
      <c r="CR792" s="25">
        <f t="shared" si="1009"/>
        <v>0.89893617021276595</v>
      </c>
      <c r="CS792" s="22">
        <f t="shared" si="1010"/>
        <v>904.66304245946208</v>
      </c>
      <c r="CT792" s="21">
        <f t="shared" si="1011"/>
        <v>-4.3795107320273696E-2</v>
      </c>
      <c r="CU792" s="26">
        <f t="shared" si="1012"/>
        <v>1.6341923318667504</v>
      </c>
      <c r="CV792" s="27">
        <f t="shared" si="1013"/>
        <v>2.3884349465744816</v>
      </c>
      <c r="CW792" s="27">
        <f t="shared" si="1014"/>
        <v>28.535512256442487</v>
      </c>
      <c r="CX792" s="27">
        <f t="shared" si="1015"/>
        <v>23.632935260842238</v>
      </c>
      <c r="CY792" s="27">
        <f t="shared" si="1016"/>
        <v>50.534255185417976</v>
      </c>
      <c r="CZ792" s="27">
        <f t="shared" si="1017"/>
        <v>41.357636706473912</v>
      </c>
      <c r="DA792" s="28">
        <f t="shared" si="1018"/>
        <v>9.1766184789440643</v>
      </c>
      <c r="DB792" s="5">
        <v>13</v>
      </c>
      <c r="DC792" s="5">
        <v>19</v>
      </c>
      <c r="DD792" s="22">
        <v>214</v>
      </c>
      <c r="DE792" s="22">
        <v>169</v>
      </c>
      <c r="DF792" s="22">
        <v>88</v>
      </c>
      <c r="DG792" s="22">
        <v>66</v>
      </c>
      <c r="DH792" s="22">
        <v>75</v>
      </c>
      <c r="DI792" s="22">
        <v>87</v>
      </c>
      <c r="DJ792" s="29">
        <f t="shared" si="1019"/>
        <v>-2.5319380064115826</v>
      </c>
      <c r="DK792" s="27">
        <f t="shared" si="1020"/>
        <v>1.8220467658669905</v>
      </c>
      <c r="DL792" s="27">
        <f t="shared" si="1021"/>
        <v>1.9154850615524774</v>
      </c>
      <c r="DM792" s="27">
        <f t="shared" si="1022"/>
        <v>25.134901539395923</v>
      </c>
      <c r="DN792" s="27">
        <f t="shared" si="1023"/>
        <v>22.705505851573268</v>
      </c>
      <c r="DO792" s="27">
        <f t="shared" si="1024"/>
        <v>48.821509495666803</v>
      </c>
      <c r="DP792" s="27">
        <f t="shared" si="1025"/>
        <v>40.7390969188722</v>
      </c>
      <c r="DQ792" s="30">
        <f t="shared" si="1026"/>
        <v>1.0942059021494615</v>
      </c>
      <c r="DR792" s="5">
        <v>39</v>
      </c>
      <c r="DS792" s="5">
        <v>41</v>
      </c>
      <c r="DT792" s="5">
        <v>499</v>
      </c>
      <c r="DU792" s="5">
        <v>445</v>
      </c>
      <c r="DV792" s="5">
        <v>231</v>
      </c>
      <c r="DW792" s="5">
        <v>178</v>
      </c>
      <c r="DX792" s="5">
        <v>208</v>
      </c>
      <c r="DY792" s="5">
        <v>276</v>
      </c>
      <c r="DZ792" s="22">
        <v>12</v>
      </c>
      <c r="EA792" s="22">
        <v>3</v>
      </c>
      <c r="EB792" s="22">
        <f t="shared" si="1027"/>
        <v>-9</v>
      </c>
      <c r="EC792" s="26">
        <f t="shared" si="1028"/>
        <v>1.4878082380494204</v>
      </c>
      <c r="ED792" s="27">
        <f t="shared" si="1029"/>
        <v>0.3719520595123551</v>
      </c>
      <c r="EE792" s="27">
        <f t="shared" si="1030"/>
        <v>-1.1158561785370653</v>
      </c>
      <c r="EF792" s="6">
        <v>1.2</v>
      </c>
      <c r="EG792" s="6">
        <f t="shared" si="1031"/>
        <v>3.2432432432432434E-2</v>
      </c>
      <c r="EH792" s="5">
        <v>0.03</v>
      </c>
      <c r="EI792" s="5">
        <v>5.44</v>
      </c>
      <c r="EJ792" s="21">
        <f t="shared" si="1032"/>
        <v>5.4844606946983536E-3</v>
      </c>
      <c r="EK792" s="1">
        <v>0</v>
      </c>
      <c r="EL792" s="22">
        <v>0</v>
      </c>
      <c r="EM792" s="22">
        <v>0</v>
      </c>
      <c r="EN792" s="1">
        <v>0</v>
      </c>
      <c r="EO792" s="3">
        <f t="shared" si="1033"/>
        <v>0</v>
      </c>
      <c r="EP792" s="6">
        <f t="shared" si="1034"/>
        <v>0</v>
      </c>
      <c r="EQ792" s="3">
        <f t="shared" si="1035"/>
        <v>0</v>
      </c>
      <c r="ER792" s="20">
        <f t="shared" si="1036"/>
        <v>0</v>
      </c>
      <c r="ES792" s="20">
        <f t="shared" si="1037"/>
        <v>0</v>
      </c>
      <c r="ET792" s="20">
        <f t="shared" si="1038"/>
        <v>0</v>
      </c>
      <c r="EU792" s="3" t="str">
        <f t="shared" si="1039"/>
        <v xml:space="preserve"> </v>
      </c>
      <c r="EX792" s="20" t="str">
        <f t="shared" si="1040"/>
        <v xml:space="preserve"> </v>
      </c>
      <c r="EY792" s="5">
        <v>0</v>
      </c>
      <c r="EZ792" s="5">
        <v>0</v>
      </c>
      <c r="FA792" s="22">
        <v>1</v>
      </c>
      <c r="FB792" s="22">
        <v>0</v>
      </c>
      <c r="FC792" s="22">
        <v>1</v>
      </c>
      <c r="FD792" s="22">
        <v>0</v>
      </c>
      <c r="FE792" s="22">
        <v>0</v>
      </c>
      <c r="FF792" s="22">
        <v>0</v>
      </c>
      <c r="FG792" s="22">
        <v>0</v>
      </c>
      <c r="FH792" s="22">
        <v>2</v>
      </c>
      <c r="FI792" s="6">
        <v>108.8166666667</v>
      </c>
      <c r="FJ792" s="6">
        <f t="shared" si="1041"/>
        <v>2.9409909909918919</v>
      </c>
      <c r="FK792" s="5">
        <v>2.79</v>
      </c>
      <c r="FL792" s="5">
        <v>2.7</v>
      </c>
      <c r="FM792" s="21">
        <f t="shared" si="1042"/>
        <v>0.50819672131147542</v>
      </c>
      <c r="FN792" s="1">
        <v>0</v>
      </c>
      <c r="FO792" s="22">
        <v>0</v>
      </c>
      <c r="FP792" s="22">
        <v>0</v>
      </c>
      <c r="FQ792" s="1">
        <v>0</v>
      </c>
      <c r="FR792" s="1">
        <f t="shared" si="1043"/>
        <v>0</v>
      </c>
      <c r="FS792" s="3">
        <f t="shared" si="1044"/>
        <v>0</v>
      </c>
      <c r="FT792" s="3" t="str">
        <f t="shared" si="1045"/>
        <v xml:space="preserve"> </v>
      </c>
      <c r="FW792" s="20" t="str">
        <f t="shared" si="1046"/>
        <v xml:space="preserve"> </v>
      </c>
      <c r="FX792" s="5">
        <v>5</v>
      </c>
      <c r="FY792" s="5">
        <v>11</v>
      </c>
      <c r="FZ792" s="22">
        <v>19</v>
      </c>
      <c r="GA792" s="22">
        <v>57</v>
      </c>
      <c r="GB792" s="22">
        <v>7</v>
      </c>
      <c r="GC792" s="22">
        <v>29</v>
      </c>
      <c r="GD792" s="22">
        <v>42</v>
      </c>
      <c r="GE792" s="22">
        <v>5</v>
      </c>
      <c r="GF792" s="22">
        <v>0</v>
      </c>
      <c r="GG792" s="22">
        <v>0</v>
      </c>
      <c r="GH792" s="1">
        <v>18</v>
      </c>
      <c r="GI792" s="1">
        <v>0</v>
      </c>
      <c r="GJ792" s="1">
        <v>35</v>
      </c>
      <c r="GK792" s="1">
        <v>16</v>
      </c>
      <c r="GN792" s="31" t="str">
        <f t="shared" si="1047"/>
        <v xml:space="preserve"> 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32" t="str">
        <f t="shared" si="1048"/>
        <v xml:space="preserve"> </v>
      </c>
      <c r="GW792" s="9">
        <f t="shared" si="1049"/>
        <v>2</v>
      </c>
      <c r="GX792" s="10">
        <v>0</v>
      </c>
      <c r="GY792" s="10">
        <v>1.4</v>
      </c>
      <c r="GZ792" s="10">
        <v>1.4</v>
      </c>
      <c r="HA792" s="29">
        <f t="shared" si="1050"/>
        <v>3.7837837837837833E-2</v>
      </c>
      <c r="HB792" s="29">
        <f t="shared" si="1051"/>
        <v>0.14142604596346492</v>
      </c>
      <c r="HC792">
        <v>9</v>
      </c>
      <c r="HD792">
        <v>16.3</v>
      </c>
      <c r="HE792">
        <v>-3.6</v>
      </c>
      <c r="HF792">
        <v>0</v>
      </c>
      <c r="HG792">
        <v>3.3</v>
      </c>
      <c r="HH792">
        <v>0</v>
      </c>
      <c r="HI792">
        <v>3.3</v>
      </c>
      <c r="HJ792" s="11">
        <f t="shared" si="1052"/>
        <v>8.918918918918918E-2</v>
      </c>
      <c r="HK792" s="11">
        <f t="shared" si="1053"/>
        <v>0.33336139405673876</v>
      </c>
      <c r="HL792">
        <v>99</v>
      </c>
      <c r="HM792">
        <v>0</v>
      </c>
      <c r="HN792">
        <v>0</v>
      </c>
      <c r="HQ792" s="33">
        <v>4250000</v>
      </c>
      <c r="HR792" s="33">
        <v>0</v>
      </c>
      <c r="HS792" s="30">
        <f t="shared" si="1054"/>
        <v>-3.2853658536585373</v>
      </c>
    </row>
    <row r="793" spans="1:227" x14ac:dyDescent="0.2">
      <c r="A793" s="1">
        <v>24</v>
      </c>
      <c r="B793" s="2" t="s">
        <v>3495</v>
      </c>
      <c r="C793" s="2" t="s">
        <v>3496</v>
      </c>
      <c r="D793" s="2" t="s">
        <v>297</v>
      </c>
      <c r="E793" s="2" t="s">
        <v>240</v>
      </c>
      <c r="F793" s="2">
        <v>72</v>
      </c>
      <c r="G793" s="2">
        <v>215</v>
      </c>
      <c r="H793" s="2" t="s">
        <v>231</v>
      </c>
      <c r="J793" s="3">
        <v>28</v>
      </c>
      <c r="K793" s="5" t="s">
        <v>3497</v>
      </c>
      <c r="L793" s="5" t="s">
        <v>3498</v>
      </c>
      <c r="M793" s="5" t="s">
        <v>1438</v>
      </c>
      <c r="N793" s="5" t="s">
        <v>301</v>
      </c>
      <c r="O793" s="2" t="s">
        <v>3499</v>
      </c>
      <c r="P793" s="2" t="s">
        <v>438</v>
      </c>
      <c r="Q793" s="1">
        <v>33</v>
      </c>
      <c r="R793" s="1">
        <v>1</v>
      </c>
      <c r="S793" s="1">
        <v>1</v>
      </c>
      <c r="T793" s="1">
        <v>2</v>
      </c>
      <c r="U793" s="1">
        <v>-2</v>
      </c>
      <c r="V793" s="1">
        <v>21</v>
      </c>
      <c r="W793" s="20">
        <f t="shared" si="976"/>
        <v>4.7619047619047616E-2</v>
      </c>
      <c r="X793" s="6">
        <v>275.13333333330002</v>
      </c>
      <c r="Y793" s="6">
        <f t="shared" si="977"/>
        <v>8.3373737373727277</v>
      </c>
      <c r="Z793" s="1">
        <v>385</v>
      </c>
      <c r="AA793" s="6">
        <f t="shared" si="978"/>
        <v>11.666666666666666</v>
      </c>
      <c r="AB793" s="8">
        <f t="shared" si="979"/>
        <v>0.71463203463194813</v>
      </c>
      <c r="AC793" s="3">
        <f t="shared" si="980"/>
        <v>20.2</v>
      </c>
      <c r="AD793" s="8">
        <f t="shared" si="981"/>
        <v>4.4051369033201357</v>
      </c>
      <c r="AE793" s="20">
        <f t="shared" si="982"/>
        <v>0.2</v>
      </c>
      <c r="AF793" s="20">
        <f t="shared" si="983"/>
        <v>0.2</v>
      </c>
      <c r="AG793" s="20">
        <f t="shared" si="984"/>
        <v>0.4</v>
      </c>
      <c r="AH793" s="3">
        <f t="shared" si="985"/>
        <v>4</v>
      </c>
      <c r="AI793" s="3">
        <f t="shared" si="986"/>
        <v>1</v>
      </c>
      <c r="AJ793" s="3">
        <f t="shared" si="987"/>
        <v>3</v>
      </c>
      <c r="AK793" s="20">
        <f t="shared" si="988"/>
        <v>0.25</v>
      </c>
      <c r="AL793" s="6">
        <v>0.1</v>
      </c>
      <c r="AM793" s="1">
        <v>80</v>
      </c>
      <c r="AN793" s="1">
        <v>10</v>
      </c>
      <c r="AO793" s="1">
        <v>11</v>
      </c>
      <c r="AP793" s="1">
        <v>5</v>
      </c>
      <c r="AQ793" s="1">
        <v>4</v>
      </c>
      <c r="AR793" s="6">
        <f t="shared" si="989"/>
        <v>17.446086745822321</v>
      </c>
      <c r="AS793" s="6">
        <f t="shared" si="990"/>
        <v>2.1807608432277901</v>
      </c>
      <c r="AT793" s="6">
        <f t="shared" si="991"/>
        <v>2.398836927550569</v>
      </c>
      <c r="AU793" s="6">
        <f t="shared" si="992"/>
        <v>1.090380421613895</v>
      </c>
      <c r="AV793" s="6">
        <f t="shared" si="993"/>
        <v>0.87230433729111612</v>
      </c>
      <c r="AW793" s="1">
        <v>35</v>
      </c>
      <c r="AX793" s="1">
        <v>5</v>
      </c>
      <c r="AY793" s="1">
        <v>5</v>
      </c>
      <c r="AZ793" s="1">
        <v>0</v>
      </c>
      <c r="BA793" s="1">
        <v>0</v>
      </c>
      <c r="BB793" s="1">
        <v>0</v>
      </c>
      <c r="BC793" s="7">
        <f>(EA793+FH793+GG793)-(DZ793+FG793+GF793)-((BD793/60)*(0.11)+(EF793/60)*(-0.14)+(FI793/60)*(0.13))</f>
        <v>-2.4886000000001332</v>
      </c>
      <c r="BD793" s="6">
        <v>271.26666666670002</v>
      </c>
      <c r="BE793" s="6">
        <f t="shared" si="994"/>
        <v>8.2202020202030308</v>
      </c>
      <c r="BF793" s="5">
        <v>8.1999999999999993</v>
      </c>
      <c r="BG793" s="5">
        <v>38.76</v>
      </c>
      <c r="BH793" s="21">
        <f t="shared" si="995"/>
        <v>0.17461669505962521</v>
      </c>
      <c r="BI793" s="1">
        <v>1</v>
      </c>
      <c r="BJ793" s="22">
        <v>1</v>
      </c>
      <c r="BK793" s="22">
        <v>0</v>
      </c>
      <c r="BL793" s="1">
        <v>1</v>
      </c>
      <c r="BM793" s="1">
        <f t="shared" si="996"/>
        <v>2</v>
      </c>
      <c r="BN793" s="8">
        <f t="shared" si="997"/>
        <v>0.44236913246492471</v>
      </c>
      <c r="BO793" s="3">
        <f t="shared" si="998"/>
        <v>20.2</v>
      </c>
      <c r="BP793" s="20">
        <f t="shared" si="999"/>
        <v>0.2</v>
      </c>
      <c r="BQ793" s="20">
        <f t="shared" si="1000"/>
        <v>0.2</v>
      </c>
      <c r="BR793" s="20">
        <f t="shared" si="1001"/>
        <v>0.4</v>
      </c>
      <c r="BS793" s="3">
        <f t="shared" si="1002"/>
        <v>4</v>
      </c>
      <c r="BT793" s="1">
        <v>1</v>
      </c>
      <c r="BU793" s="1">
        <v>3</v>
      </c>
      <c r="BV793" s="20">
        <f t="shared" si="1003"/>
        <v>0.25</v>
      </c>
      <c r="BW793" s="5">
        <v>29</v>
      </c>
      <c r="BX793" s="5">
        <v>30</v>
      </c>
      <c r="BY793" s="21">
        <f t="shared" si="1004"/>
        <v>0.24686192468619247</v>
      </c>
      <c r="BZ793" s="5">
        <v>47</v>
      </c>
      <c r="CA793" s="5">
        <v>34</v>
      </c>
      <c r="CB793" s="23">
        <f t="shared" si="1005"/>
        <v>0.33891213389121339</v>
      </c>
      <c r="CC793" s="5">
        <v>57</v>
      </c>
      <c r="CD793" s="5">
        <v>42</v>
      </c>
      <c r="CE793" s="23">
        <f t="shared" si="1006"/>
        <v>0.41422594142259417</v>
      </c>
      <c r="CF793" s="23">
        <f t="shared" si="1007"/>
        <v>0.42142857142857143</v>
      </c>
      <c r="CG793" s="24">
        <v>2</v>
      </c>
      <c r="CH793" s="5">
        <v>95</v>
      </c>
      <c r="CI793" s="5">
        <v>95</v>
      </c>
      <c r="CJ793" s="5">
        <v>75</v>
      </c>
      <c r="CK793">
        <v>14.76637406</v>
      </c>
      <c r="CL793" s="5">
        <v>-0.97499999999999998</v>
      </c>
      <c r="CM793" s="5">
        <v>15</v>
      </c>
      <c r="CN793" s="5">
        <v>-0.152</v>
      </c>
      <c r="CO793" s="5">
        <v>-3.8570000000000002</v>
      </c>
      <c r="CP793" s="5">
        <v>-3.786</v>
      </c>
      <c r="CQ793" s="21">
        <f t="shared" si="1008"/>
        <v>4.9504950495049507E-2</v>
      </c>
      <c r="CR793" s="25">
        <f t="shared" si="1009"/>
        <v>0.94399999999999995</v>
      </c>
      <c r="CS793" s="22">
        <f t="shared" si="1010"/>
        <v>948.95049504950498</v>
      </c>
      <c r="CT793" s="21">
        <f t="shared" si="1011"/>
        <v>-6.4950495049505425E-3</v>
      </c>
      <c r="CU793" s="26">
        <f t="shared" si="1012"/>
        <v>1.1086474501108647</v>
      </c>
      <c r="CV793" s="27">
        <f t="shared" si="1013"/>
        <v>1.5521064301552108</v>
      </c>
      <c r="CW793" s="27">
        <f t="shared" si="1014"/>
        <v>22.394678492239471</v>
      </c>
      <c r="CX793" s="27">
        <f t="shared" si="1015"/>
        <v>27.716186252771621</v>
      </c>
      <c r="CY793" s="27">
        <f t="shared" si="1016"/>
        <v>42.572062084257212</v>
      </c>
      <c r="CZ793" s="27">
        <f t="shared" si="1017"/>
        <v>52.328159645232823</v>
      </c>
      <c r="DA793" s="28">
        <f t="shared" si="1018"/>
        <v>-9.7560975609756113</v>
      </c>
      <c r="DB793" s="5">
        <v>5</v>
      </c>
      <c r="DC793" s="5">
        <v>7</v>
      </c>
      <c r="DD793" s="22">
        <v>96</v>
      </c>
      <c r="DE793" s="22">
        <v>118</v>
      </c>
      <c r="DF793" s="22">
        <v>49</v>
      </c>
      <c r="DG793" s="22">
        <v>40</v>
      </c>
      <c r="DH793" s="22">
        <v>71</v>
      </c>
      <c r="DI793" s="22">
        <v>42</v>
      </c>
      <c r="DJ793" s="29">
        <f t="shared" si="1019"/>
        <v>-4.3263832752613247</v>
      </c>
      <c r="DK793" s="27">
        <f t="shared" si="1020"/>
        <v>3.0021578009194108</v>
      </c>
      <c r="DL793" s="27">
        <f t="shared" si="1021"/>
        <v>2.2985270663289241</v>
      </c>
      <c r="DM793" s="27">
        <f t="shared" si="1022"/>
        <v>28.895768833849331</v>
      </c>
      <c r="DN793" s="27">
        <f t="shared" si="1023"/>
        <v>31.288113331456984</v>
      </c>
      <c r="DO793" s="27">
        <f t="shared" si="1024"/>
        <v>55.399193170091003</v>
      </c>
      <c r="DP793" s="27">
        <f t="shared" si="1025"/>
        <v>55.962097757763395</v>
      </c>
      <c r="DQ793" s="30">
        <f t="shared" si="1026"/>
        <v>-9.1931929733032192</v>
      </c>
      <c r="DR793" s="5">
        <v>64</v>
      </c>
      <c r="DS793" s="5">
        <v>49</v>
      </c>
      <c r="DT793" s="5">
        <v>552</v>
      </c>
      <c r="DU793" s="5">
        <v>618</v>
      </c>
      <c r="DV793" s="5">
        <v>247</v>
      </c>
      <c r="DW793" s="5">
        <v>215</v>
      </c>
      <c r="DX793" s="5">
        <v>311</v>
      </c>
      <c r="DY793" s="5">
        <v>318</v>
      </c>
      <c r="DZ793" s="22">
        <v>5</v>
      </c>
      <c r="EA793" s="22">
        <v>3</v>
      </c>
      <c r="EB793" s="22">
        <f t="shared" si="1027"/>
        <v>-2</v>
      </c>
      <c r="EC793" s="26">
        <f t="shared" si="1028"/>
        <v>1.1059228311623117</v>
      </c>
      <c r="ED793" s="27">
        <f t="shared" si="1029"/>
        <v>0.66355369869738712</v>
      </c>
      <c r="EE793" s="27">
        <f t="shared" si="1030"/>
        <v>-0.44236913246492471</v>
      </c>
      <c r="EF793" s="6">
        <v>3.8</v>
      </c>
      <c r="EG793" s="6">
        <f t="shared" si="1031"/>
        <v>0.11515151515151514</v>
      </c>
      <c r="EH793" s="5">
        <v>0.1</v>
      </c>
      <c r="EI793" s="5">
        <v>6.05</v>
      </c>
      <c r="EJ793" s="21">
        <f t="shared" si="1032"/>
        <v>1.6260162601626018E-2</v>
      </c>
      <c r="EK793" s="1">
        <v>0</v>
      </c>
      <c r="EL793" s="22">
        <v>0</v>
      </c>
      <c r="EM793" s="22">
        <v>0</v>
      </c>
      <c r="EN793" s="1">
        <v>0</v>
      </c>
      <c r="EO793" s="3">
        <f t="shared" si="1033"/>
        <v>0</v>
      </c>
      <c r="EP793" s="6">
        <f t="shared" si="1034"/>
        <v>0</v>
      </c>
      <c r="EQ793" s="3">
        <f t="shared" si="1035"/>
        <v>0</v>
      </c>
      <c r="ER793" s="20">
        <f t="shared" si="1036"/>
        <v>0</v>
      </c>
      <c r="ES793" s="20">
        <f t="shared" si="1037"/>
        <v>0</v>
      </c>
      <c r="ET793" s="20">
        <f t="shared" si="1038"/>
        <v>0</v>
      </c>
      <c r="EU793" s="3" t="str">
        <f t="shared" si="1039"/>
        <v xml:space="preserve"> </v>
      </c>
      <c r="EV793" s="1">
        <v>0</v>
      </c>
      <c r="EW793" s="1">
        <v>0</v>
      </c>
      <c r="EX793" s="20" t="str">
        <f t="shared" si="1040"/>
        <v xml:space="preserve"> </v>
      </c>
      <c r="EY793" s="5">
        <v>0</v>
      </c>
      <c r="EZ793" s="5">
        <v>0</v>
      </c>
      <c r="FA793" s="22">
        <v>2</v>
      </c>
      <c r="FB793" s="22">
        <v>1</v>
      </c>
      <c r="FC793" s="22">
        <v>0</v>
      </c>
      <c r="FD793" s="22">
        <v>0</v>
      </c>
      <c r="FE793" s="22">
        <v>0</v>
      </c>
      <c r="FF793" s="22">
        <v>0</v>
      </c>
      <c r="FG793" s="22">
        <v>0</v>
      </c>
      <c r="FH793" s="22">
        <v>0</v>
      </c>
      <c r="FI793" s="6">
        <v>6.6666666700000002E-2</v>
      </c>
      <c r="FJ793" s="6">
        <f t="shared" si="1041"/>
        <v>2.0202020212121211E-3</v>
      </c>
      <c r="FK793" s="5">
        <v>0</v>
      </c>
      <c r="FL793" s="5">
        <v>5.35</v>
      </c>
      <c r="FM793" s="21">
        <f t="shared" si="1042"/>
        <v>0</v>
      </c>
      <c r="FN793" s="1">
        <v>0</v>
      </c>
      <c r="FO793" s="22">
        <v>0</v>
      </c>
      <c r="FP793" s="22">
        <v>0</v>
      </c>
      <c r="FQ793" s="1">
        <v>0</v>
      </c>
      <c r="FR793" s="1">
        <f t="shared" si="1043"/>
        <v>0</v>
      </c>
      <c r="FS793" s="3">
        <f t="shared" si="1044"/>
        <v>0</v>
      </c>
      <c r="FT793" s="3" t="str">
        <f t="shared" si="1045"/>
        <v xml:space="preserve"> </v>
      </c>
      <c r="FU793" s="1">
        <v>0</v>
      </c>
      <c r="FV793" s="1">
        <v>0</v>
      </c>
      <c r="FW793" s="20" t="str">
        <f t="shared" si="1046"/>
        <v xml:space="preserve"> </v>
      </c>
      <c r="FX793" s="5">
        <v>0</v>
      </c>
      <c r="FY793" s="5">
        <v>0</v>
      </c>
      <c r="FZ793" s="22">
        <v>0</v>
      </c>
      <c r="GA793" s="22">
        <v>0</v>
      </c>
      <c r="GB793" s="22">
        <v>0</v>
      </c>
      <c r="GC793" s="22">
        <v>0</v>
      </c>
      <c r="GD793" s="22">
        <v>0</v>
      </c>
      <c r="GE793" s="22">
        <v>0</v>
      </c>
      <c r="GF793" s="22">
        <v>0</v>
      </c>
      <c r="GG793" s="22">
        <v>0</v>
      </c>
      <c r="GH793" s="1">
        <v>5</v>
      </c>
      <c r="GI793" s="1">
        <v>0</v>
      </c>
      <c r="GJ793" s="1">
        <v>7</v>
      </c>
      <c r="GK793" s="1">
        <v>0</v>
      </c>
      <c r="GN793" s="31" t="str">
        <f t="shared" si="1047"/>
        <v xml:space="preserve"> 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32" t="str">
        <f t="shared" si="1048"/>
        <v xml:space="preserve"> </v>
      </c>
      <c r="GW793" s="9">
        <f t="shared" si="1049"/>
        <v>3</v>
      </c>
      <c r="GX793" s="10">
        <v>-0.4</v>
      </c>
      <c r="GY793" s="10">
        <v>0.2</v>
      </c>
      <c r="GZ793" s="10">
        <v>-0.2</v>
      </c>
      <c r="HA793" s="29">
        <f t="shared" si="1050"/>
        <v>-6.0606060606060606E-3</v>
      </c>
      <c r="HB793" s="29">
        <f t="shared" si="1051"/>
        <v>-4.36152168645558E-2</v>
      </c>
      <c r="HC793">
        <v>3.9</v>
      </c>
      <c r="HD793">
        <v>3.8</v>
      </c>
      <c r="HE793">
        <v>-2.5</v>
      </c>
      <c r="HF793">
        <v>-0.9</v>
      </c>
      <c r="HG793">
        <v>0.2</v>
      </c>
      <c r="HH793">
        <v>0</v>
      </c>
      <c r="HI793">
        <v>-0.7</v>
      </c>
      <c r="HJ793" s="11">
        <f t="shared" si="1052"/>
        <v>-2.121212121212121E-2</v>
      </c>
      <c r="HK793" s="11">
        <f t="shared" si="1053"/>
        <v>-0.15265325902594529</v>
      </c>
      <c r="HL793">
        <v>99</v>
      </c>
      <c r="HM793">
        <v>0</v>
      </c>
      <c r="HN793">
        <v>0</v>
      </c>
      <c r="HQ793" s="33">
        <v>600000</v>
      </c>
      <c r="HR793" s="33">
        <v>0</v>
      </c>
      <c r="HS793" s="30">
        <f t="shared" si="1054"/>
        <v>-0.87560975609756087</v>
      </c>
    </row>
    <row r="794" spans="1:227" x14ac:dyDescent="0.2">
      <c r="A794" s="1">
        <v>93</v>
      </c>
      <c r="B794" s="2" t="s">
        <v>3500</v>
      </c>
      <c r="C794" s="2" t="s">
        <v>1417</v>
      </c>
      <c r="E794" s="2" t="s">
        <v>893</v>
      </c>
      <c r="F794" s="2">
        <v>74</v>
      </c>
      <c r="G794" s="2">
        <v>214</v>
      </c>
      <c r="H794" s="2" t="s">
        <v>231</v>
      </c>
      <c r="J794" s="3">
        <v>24</v>
      </c>
      <c r="K794" s="5" t="s">
        <v>3501</v>
      </c>
      <c r="L794" s="5" t="s">
        <v>3502</v>
      </c>
      <c r="M794" s="5" t="s">
        <v>2018</v>
      </c>
      <c r="N794" s="5" t="s">
        <v>262</v>
      </c>
      <c r="O794" s="2" t="s">
        <v>262</v>
      </c>
      <c r="P794" s="2" t="s">
        <v>254</v>
      </c>
      <c r="Q794" s="1">
        <v>48</v>
      </c>
      <c r="R794" s="1">
        <v>22</v>
      </c>
      <c r="S794" s="1">
        <v>24</v>
      </c>
      <c r="T794" s="1">
        <v>46</v>
      </c>
      <c r="U794" s="1">
        <v>-7</v>
      </c>
      <c r="V794" s="1">
        <v>129</v>
      </c>
      <c r="W794" s="20">
        <f t="shared" si="976"/>
        <v>0.17054263565891473</v>
      </c>
      <c r="X794" s="6">
        <v>827.4</v>
      </c>
      <c r="Y794" s="6">
        <f t="shared" si="977"/>
        <v>17.237500000000001</v>
      </c>
      <c r="Z794" s="1">
        <v>1014</v>
      </c>
      <c r="AA794" s="6">
        <f t="shared" si="978"/>
        <v>21.125</v>
      </c>
      <c r="AB794" s="8">
        <f t="shared" si="979"/>
        <v>0.81597633136094672</v>
      </c>
      <c r="AC794" s="3">
        <f t="shared" si="980"/>
        <v>112.86601307189542</v>
      </c>
      <c r="AD794" s="8">
        <f t="shared" si="981"/>
        <v>8.1846274888974193</v>
      </c>
      <c r="AE794" s="20">
        <f t="shared" si="982"/>
        <v>0.36065573770491804</v>
      </c>
      <c r="AF794" s="20">
        <f t="shared" si="983"/>
        <v>0.39344262295081966</v>
      </c>
      <c r="AG794" s="20">
        <f t="shared" si="984"/>
        <v>0.75409836065573765</v>
      </c>
      <c r="AH794" s="3">
        <f t="shared" si="985"/>
        <v>5</v>
      </c>
      <c r="AI794" s="3">
        <f t="shared" si="986"/>
        <v>2</v>
      </c>
      <c r="AJ794" s="3">
        <f t="shared" si="987"/>
        <v>3</v>
      </c>
      <c r="AK794" s="20">
        <f t="shared" si="988"/>
        <v>0.4</v>
      </c>
      <c r="AL794" s="6">
        <v>0.1</v>
      </c>
      <c r="AM794" s="1">
        <v>20</v>
      </c>
      <c r="AN794" s="1">
        <v>12</v>
      </c>
      <c r="AO794" s="1">
        <v>36</v>
      </c>
      <c r="AP794" s="1">
        <v>25</v>
      </c>
      <c r="AQ794" s="1">
        <v>21</v>
      </c>
      <c r="AR794" s="6">
        <f t="shared" si="989"/>
        <v>1.4503263234227701</v>
      </c>
      <c r="AS794" s="6">
        <f t="shared" si="990"/>
        <v>0.8701957940536621</v>
      </c>
      <c r="AT794" s="6">
        <f t="shared" si="991"/>
        <v>2.6105873821609862</v>
      </c>
      <c r="AU794" s="6">
        <f t="shared" si="992"/>
        <v>1.8129079042784628</v>
      </c>
      <c r="AV794" s="6">
        <f t="shared" si="993"/>
        <v>1.5228426395939085</v>
      </c>
      <c r="AW794" s="1">
        <v>35</v>
      </c>
      <c r="AX794" s="1">
        <v>10</v>
      </c>
      <c r="AY794" s="1">
        <v>1</v>
      </c>
      <c r="AZ794" s="1">
        <v>1</v>
      </c>
      <c r="BA794" s="1">
        <v>0</v>
      </c>
      <c r="BB794" s="1">
        <v>0</v>
      </c>
      <c r="BC794" s="7">
        <f>(EA794+FH794+GG794)-(DZ794+FG794+GF794)-((BD794/60)*(0.11)+(EF794/60)*(-0.14)+(FI794/60)*(0.13))</f>
        <v>1.2008222222221669</v>
      </c>
      <c r="BD794" s="6">
        <v>653.61666666669998</v>
      </c>
      <c r="BE794" s="6">
        <f t="shared" si="994"/>
        <v>13.617013888889582</v>
      </c>
      <c r="BF794" s="5">
        <v>13.09</v>
      </c>
      <c r="BG794" s="5">
        <v>33.520000000000003</v>
      </c>
      <c r="BH794" s="21">
        <f t="shared" si="995"/>
        <v>0.28084102124007726</v>
      </c>
      <c r="BI794" s="1">
        <v>14</v>
      </c>
      <c r="BJ794" s="22">
        <v>9</v>
      </c>
      <c r="BK794" s="22">
        <v>6</v>
      </c>
      <c r="BL794" s="1">
        <v>15</v>
      </c>
      <c r="BM794" s="1">
        <f t="shared" si="996"/>
        <v>29</v>
      </c>
      <c r="BN794" s="8">
        <f t="shared" si="997"/>
        <v>2.6621108192874181</v>
      </c>
      <c r="BO794" s="3">
        <f t="shared" si="998"/>
        <v>87.088235294117652</v>
      </c>
      <c r="BP794" s="20">
        <f t="shared" si="999"/>
        <v>0.41176470588235292</v>
      </c>
      <c r="BQ794" s="20">
        <f t="shared" si="1000"/>
        <v>0.44117647058823528</v>
      </c>
      <c r="BR794" s="20">
        <f t="shared" si="1001"/>
        <v>0.8529411764705882</v>
      </c>
      <c r="BS794" s="3">
        <f t="shared" si="1002"/>
        <v>5</v>
      </c>
      <c r="BT794" s="1">
        <v>2</v>
      </c>
      <c r="BU794" s="1">
        <v>3</v>
      </c>
      <c r="BV794" s="20">
        <f t="shared" si="1003"/>
        <v>0.4</v>
      </c>
      <c r="BW794" s="5">
        <v>93</v>
      </c>
      <c r="BX794" s="5">
        <v>116</v>
      </c>
      <c r="BY794" s="21">
        <f t="shared" si="1004"/>
        <v>0.31194029850746269</v>
      </c>
      <c r="BZ794" s="5">
        <v>103</v>
      </c>
      <c r="CA794" s="5">
        <v>109</v>
      </c>
      <c r="CB794" s="23">
        <f t="shared" si="1005"/>
        <v>0.31641791044776119</v>
      </c>
      <c r="CC794" s="5">
        <v>125</v>
      </c>
      <c r="CD794" s="5">
        <v>124</v>
      </c>
      <c r="CE794" s="23">
        <f t="shared" si="1006"/>
        <v>0.37164179104477613</v>
      </c>
      <c r="CF794" s="23">
        <f t="shared" si="1007"/>
        <v>0.49643705463182897</v>
      </c>
      <c r="CG794" s="24">
        <v>9</v>
      </c>
      <c r="CH794" s="5">
        <v>231</v>
      </c>
      <c r="CI794" s="5">
        <v>203</v>
      </c>
      <c r="CJ794" s="5">
        <v>243</v>
      </c>
      <c r="CK794">
        <v>16.07569209</v>
      </c>
      <c r="CL794" s="5">
        <v>0.40500000000000003</v>
      </c>
      <c r="CM794" s="5">
        <v>7</v>
      </c>
      <c r="CN794" s="5">
        <v>1.4950000000000001</v>
      </c>
      <c r="CO794" s="5">
        <v>2.5880000000000001</v>
      </c>
      <c r="CP794" s="5">
        <v>-3.5259999999999998</v>
      </c>
      <c r="CQ794" s="21">
        <f t="shared" si="1008"/>
        <v>0.10334346504559271</v>
      </c>
      <c r="CR794" s="25">
        <f t="shared" si="1009"/>
        <v>0.8571428571428571</v>
      </c>
      <c r="CS794" s="22">
        <f t="shared" si="1010"/>
        <v>867.47720364741633</v>
      </c>
      <c r="CT794" s="21">
        <f t="shared" si="1011"/>
        <v>-3.9513677811550199E-2</v>
      </c>
      <c r="CU794" s="26">
        <f t="shared" si="1012"/>
        <v>3.2467532467532472</v>
      </c>
      <c r="CV794" s="27">
        <f t="shared" si="1013"/>
        <v>3.8197097020626436</v>
      </c>
      <c r="CW794" s="27">
        <f t="shared" si="1014"/>
        <v>31.417112299465245</v>
      </c>
      <c r="CX794" s="27">
        <f t="shared" si="1015"/>
        <v>26.737967914438507</v>
      </c>
      <c r="CY794" s="27">
        <f t="shared" si="1016"/>
        <v>61.306340718105425</v>
      </c>
      <c r="CZ794" s="27">
        <f t="shared" si="1017"/>
        <v>54.335370511841106</v>
      </c>
      <c r="DA794" s="28">
        <f t="shared" si="1018"/>
        <v>6.9709702062643188</v>
      </c>
      <c r="DB794" s="5">
        <v>34</v>
      </c>
      <c r="DC794" s="5">
        <v>40</v>
      </c>
      <c r="DD794" s="22">
        <v>295</v>
      </c>
      <c r="DE794" s="22">
        <v>240</v>
      </c>
      <c r="DF794" s="22">
        <v>128</v>
      </c>
      <c r="DG794" s="22">
        <v>116</v>
      </c>
      <c r="DH794" s="22">
        <v>173</v>
      </c>
      <c r="DI794" s="22">
        <v>185</v>
      </c>
      <c r="DJ794" s="29">
        <f t="shared" si="1019"/>
        <v>11.987480895100425</v>
      </c>
      <c r="DK794" s="27">
        <f t="shared" si="1020"/>
        <v>1.939140811455847</v>
      </c>
      <c r="DL794" s="27">
        <f t="shared" si="1021"/>
        <v>2.3866348448687349</v>
      </c>
      <c r="DM794" s="27">
        <f t="shared" si="1022"/>
        <v>26.551312649164679</v>
      </c>
      <c r="DN794" s="27">
        <f t="shared" si="1023"/>
        <v>29.870226730310261</v>
      </c>
      <c r="DO794" s="27">
        <f t="shared" si="1024"/>
        <v>50.044749403341285</v>
      </c>
      <c r="DP794" s="27">
        <f t="shared" si="1025"/>
        <v>60.560859188544157</v>
      </c>
      <c r="DQ794" s="30">
        <f t="shared" si="1026"/>
        <v>17.487079991467191</v>
      </c>
      <c r="DR794" s="5">
        <v>52</v>
      </c>
      <c r="DS794" s="5">
        <v>64</v>
      </c>
      <c r="DT794" s="5">
        <v>660</v>
      </c>
      <c r="DU794" s="5">
        <v>737</v>
      </c>
      <c r="DV794" s="5">
        <v>276</v>
      </c>
      <c r="DW794" s="5">
        <v>378</v>
      </c>
      <c r="DX794" s="5">
        <v>445</v>
      </c>
      <c r="DY794" s="5">
        <v>354</v>
      </c>
      <c r="DZ794" s="22">
        <v>6</v>
      </c>
      <c r="EA794" s="22">
        <v>9</v>
      </c>
      <c r="EB794" s="22">
        <f t="shared" si="1027"/>
        <v>3</v>
      </c>
      <c r="EC794" s="26">
        <f t="shared" si="1028"/>
        <v>0.5507815488180865</v>
      </c>
      <c r="ED794" s="27">
        <f t="shared" si="1029"/>
        <v>0.82617232322712975</v>
      </c>
      <c r="EE794" s="27">
        <f t="shared" si="1030"/>
        <v>0.27539077440904325</v>
      </c>
      <c r="EF794" s="6">
        <v>172.36666666670001</v>
      </c>
      <c r="EG794" s="6">
        <f t="shared" si="1031"/>
        <v>3.5909722222229168</v>
      </c>
      <c r="EH794" s="5">
        <v>3.49</v>
      </c>
      <c r="EI794" s="5">
        <v>2.2200000000000002</v>
      </c>
      <c r="EJ794" s="21">
        <f t="shared" si="1032"/>
        <v>0.6112084063047285</v>
      </c>
      <c r="EK794" s="1">
        <v>8</v>
      </c>
      <c r="EL794" s="22">
        <v>4</v>
      </c>
      <c r="EM794" s="22">
        <v>4</v>
      </c>
      <c r="EN794" s="1">
        <v>9</v>
      </c>
      <c r="EO794" s="3">
        <f t="shared" si="1033"/>
        <v>17</v>
      </c>
      <c r="EP794" s="6">
        <f t="shared" si="1034"/>
        <v>5.9176174821106322</v>
      </c>
      <c r="EQ794" s="3">
        <f t="shared" si="1035"/>
        <v>25.777777777777779</v>
      </c>
      <c r="ER794" s="20">
        <f t="shared" si="1036"/>
        <v>0.29629629629629628</v>
      </c>
      <c r="ES794" s="20">
        <f t="shared" si="1037"/>
        <v>0.33333333333333331</v>
      </c>
      <c r="ET794" s="20">
        <f t="shared" si="1038"/>
        <v>0.62962962962962954</v>
      </c>
      <c r="EU794" s="3" t="str">
        <f t="shared" si="1039"/>
        <v xml:space="preserve"> </v>
      </c>
      <c r="EV794" s="1">
        <v>0</v>
      </c>
      <c r="EW794" s="1">
        <v>0</v>
      </c>
      <c r="EX794" s="20" t="str">
        <f t="shared" si="1040"/>
        <v xml:space="preserve"> </v>
      </c>
      <c r="EY794" s="5">
        <v>27</v>
      </c>
      <c r="EZ794" s="5">
        <v>1</v>
      </c>
      <c r="FA794" s="22">
        <v>147</v>
      </c>
      <c r="FB794" s="22">
        <v>21</v>
      </c>
      <c r="FC794" s="22">
        <v>61</v>
      </c>
      <c r="FD794" s="22">
        <v>4</v>
      </c>
      <c r="FE794" s="22">
        <v>9</v>
      </c>
      <c r="FF794" s="22">
        <v>76</v>
      </c>
      <c r="FG794" s="22">
        <v>2</v>
      </c>
      <c r="FH794" s="22">
        <v>0</v>
      </c>
      <c r="FI794" s="6">
        <v>1.4166666667000001</v>
      </c>
      <c r="FJ794" s="6">
        <f t="shared" si="1041"/>
        <v>2.9513888889583336E-2</v>
      </c>
      <c r="FK794" s="5">
        <v>0.03</v>
      </c>
      <c r="FL794" s="5">
        <v>5.77</v>
      </c>
      <c r="FM794" s="21">
        <f t="shared" si="1042"/>
        <v>5.1724137931034482E-3</v>
      </c>
      <c r="FN794" s="1">
        <v>0</v>
      </c>
      <c r="FO794" s="22">
        <v>0</v>
      </c>
      <c r="FP794" s="22">
        <v>0</v>
      </c>
      <c r="FQ794" s="1">
        <v>0</v>
      </c>
      <c r="FR794" s="1">
        <f t="shared" si="1043"/>
        <v>0</v>
      </c>
      <c r="FS794" s="3">
        <f t="shared" si="1044"/>
        <v>0</v>
      </c>
      <c r="FT794" s="3" t="str">
        <f t="shared" si="1045"/>
        <v xml:space="preserve"> </v>
      </c>
      <c r="FU794" s="1">
        <v>0</v>
      </c>
      <c r="FV794" s="1">
        <v>0</v>
      </c>
      <c r="FW794" s="20" t="str">
        <f t="shared" si="1046"/>
        <v xml:space="preserve"> </v>
      </c>
      <c r="FX794" s="5">
        <v>0</v>
      </c>
      <c r="FY794" s="5">
        <v>1</v>
      </c>
      <c r="FZ794" s="22">
        <v>0</v>
      </c>
      <c r="GA794" s="22">
        <v>0</v>
      </c>
      <c r="GB794" s="22">
        <v>0</v>
      </c>
      <c r="GC794" s="22">
        <v>0</v>
      </c>
      <c r="GD794" s="22">
        <v>0</v>
      </c>
      <c r="GE794" s="22">
        <v>0</v>
      </c>
      <c r="GF794" s="22">
        <v>0</v>
      </c>
      <c r="GG794" s="22">
        <v>1</v>
      </c>
      <c r="GH794" s="1">
        <v>64</v>
      </c>
      <c r="GI794" s="1">
        <v>28</v>
      </c>
      <c r="GJ794" s="1">
        <v>44</v>
      </c>
      <c r="GK794" s="1">
        <v>1</v>
      </c>
      <c r="GN794" s="31" t="str">
        <f t="shared" si="1047"/>
        <v xml:space="preserve"> </v>
      </c>
      <c r="GP794" s="1">
        <v>4</v>
      </c>
      <c r="GQ794" s="1">
        <v>0</v>
      </c>
      <c r="GR794" s="1">
        <v>3</v>
      </c>
      <c r="GS794" s="1">
        <v>2</v>
      </c>
      <c r="GT794" s="1">
        <v>0</v>
      </c>
      <c r="GU794" s="1">
        <v>0</v>
      </c>
      <c r="GV794" s="32" t="str">
        <f t="shared" si="1048"/>
        <v xml:space="preserve"> </v>
      </c>
      <c r="GW794" s="9">
        <f t="shared" si="1049"/>
        <v>5</v>
      </c>
      <c r="GX794" s="10">
        <v>5.4</v>
      </c>
      <c r="GY794" s="10">
        <v>0.7</v>
      </c>
      <c r="GZ794" s="10">
        <v>6.1</v>
      </c>
      <c r="HA794" s="29">
        <f t="shared" si="1050"/>
        <v>0.12708333333333333</v>
      </c>
      <c r="HB794" s="29">
        <f t="shared" si="1051"/>
        <v>0.44234952864394483</v>
      </c>
      <c r="HC794">
        <v>24.5</v>
      </c>
      <c r="HD794">
        <v>17.600000000000001</v>
      </c>
      <c r="HE794">
        <v>0.7</v>
      </c>
      <c r="HF794">
        <v>9.3000000000000007</v>
      </c>
      <c r="HG794">
        <v>0.4</v>
      </c>
      <c r="HH794">
        <v>0</v>
      </c>
      <c r="HI794">
        <v>9.6999999999999993</v>
      </c>
      <c r="HJ794" s="11">
        <f t="shared" si="1052"/>
        <v>0.20208333333333331</v>
      </c>
      <c r="HK794" s="11">
        <f t="shared" si="1053"/>
        <v>0.70340826686004354</v>
      </c>
      <c r="HL794">
        <v>99</v>
      </c>
      <c r="HM794">
        <v>0</v>
      </c>
      <c r="HN794">
        <v>0</v>
      </c>
      <c r="HQ794" s="33">
        <v>4250000</v>
      </c>
      <c r="HR794" s="33">
        <v>0</v>
      </c>
      <c r="HS794" s="30">
        <f t="shared" si="1054"/>
        <v>3.1146341463414622</v>
      </c>
    </row>
    <row r="795" spans="1:227" x14ac:dyDescent="0.2">
      <c r="A795" s="1">
        <v>26</v>
      </c>
      <c r="B795" s="2" t="s">
        <v>3503</v>
      </c>
      <c r="C795" s="2" t="s">
        <v>1546</v>
      </c>
      <c r="E795" s="2" t="s">
        <v>323</v>
      </c>
      <c r="F795" s="2">
        <v>72</v>
      </c>
      <c r="G795" s="2">
        <v>190</v>
      </c>
      <c r="H795" s="2" t="s">
        <v>249</v>
      </c>
      <c r="J795" s="3">
        <v>23</v>
      </c>
      <c r="K795" s="5" t="s">
        <v>3504</v>
      </c>
      <c r="L795" s="5" t="s">
        <v>3505</v>
      </c>
      <c r="M795" s="5" t="s">
        <v>3506</v>
      </c>
      <c r="N795" s="5" t="s">
        <v>786</v>
      </c>
      <c r="O795" s="2" t="s">
        <v>786</v>
      </c>
      <c r="P795" s="2" t="s">
        <v>271</v>
      </c>
      <c r="Q795" s="1">
        <v>48</v>
      </c>
      <c r="R795" s="1">
        <v>6</v>
      </c>
      <c r="S795" s="1">
        <v>19</v>
      </c>
      <c r="T795" s="1">
        <v>25</v>
      </c>
      <c r="U795" s="1">
        <v>5</v>
      </c>
      <c r="V795" s="1">
        <v>79</v>
      </c>
      <c r="W795" s="20">
        <f t="shared" si="976"/>
        <v>7.5949367088607597E-2</v>
      </c>
      <c r="X795" s="6">
        <v>1070.5</v>
      </c>
      <c r="Y795" s="6">
        <f t="shared" si="977"/>
        <v>22.302083333333332</v>
      </c>
      <c r="Z795" s="1">
        <v>1401</v>
      </c>
      <c r="AA795" s="6">
        <f t="shared" si="978"/>
        <v>29.1875</v>
      </c>
      <c r="AB795" s="8">
        <f t="shared" si="979"/>
        <v>0.76409707351891509</v>
      </c>
      <c r="AC795" s="3">
        <f t="shared" si="980"/>
        <v>66.358974358974351</v>
      </c>
      <c r="AD795" s="8">
        <f t="shared" si="981"/>
        <v>3.7193259799518552</v>
      </c>
      <c r="AE795" s="20">
        <f t="shared" si="982"/>
        <v>0.11320754716981132</v>
      </c>
      <c r="AF795" s="20">
        <f t="shared" si="983"/>
        <v>0.35849056603773582</v>
      </c>
      <c r="AG795" s="20">
        <f t="shared" si="984"/>
        <v>0.47169811320754718</v>
      </c>
      <c r="AH795" s="3" t="e">
        <f t="shared" si="985"/>
        <v>#VALUE!</v>
      </c>
      <c r="AI795" s="3" t="str">
        <f t="shared" si="986"/>
        <v xml:space="preserve"> </v>
      </c>
      <c r="AJ795" s="3" t="str">
        <f t="shared" si="987"/>
        <v xml:space="preserve"> </v>
      </c>
      <c r="AK795" s="20" t="e">
        <f t="shared" si="988"/>
        <v>#VALUE!</v>
      </c>
      <c r="AL795" s="6">
        <v>0</v>
      </c>
      <c r="AM795" s="1">
        <v>83</v>
      </c>
      <c r="AN795" s="1">
        <v>48</v>
      </c>
      <c r="AO795" s="1">
        <v>45</v>
      </c>
      <c r="AP795" s="1">
        <v>38</v>
      </c>
      <c r="AQ795" s="1">
        <v>8</v>
      </c>
      <c r="AR795" s="6">
        <f t="shared" si="989"/>
        <v>4.6520317608594111</v>
      </c>
      <c r="AS795" s="6">
        <f t="shared" si="990"/>
        <v>2.6903316207379731</v>
      </c>
      <c r="AT795" s="6">
        <f t="shared" si="991"/>
        <v>2.5221858944418498</v>
      </c>
      <c r="AU795" s="6">
        <f t="shared" si="992"/>
        <v>2.1298458664175621</v>
      </c>
      <c r="AV795" s="6">
        <f t="shared" si="993"/>
        <v>0.4483886034563288</v>
      </c>
      <c r="AW795" s="1">
        <v>14</v>
      </c>
      <c r="AX795" s="1">
        <v>7</v>
      </c>
      <c r="AY795" s="1">
        <v>0</v>
      </c>
      <c r="AZ795" s="1">
        <v>0</v>
      </c>
      <c r="BA795" s="1">
        <v>0</v>
      </c>
      <c r="BB795" s="1">
        <v>0</v>
      </c>
      <c r="BC795" s="7">
        <f>(EA795+FH795+GG795)-(DZ795+FG795+GF795)-((BD795/60)*(-0.29)+(EF795/60)*0.11+(FI795/60)*(-0.33))</f>
        <v>2.556061111110866</v>
      </c>
      <c r="BD795" s="6">
        <v>889.65</v>
      </c>
      <c r="BE795" s="6">
        <f t="shared" si="994"/>
        <v>18.534375000000001</v>
      </c>
      <c r="BF795" s="5">
        <v>17.7</v>
      </c>
      <c r="BG795" s="5">
        <v>30.56</v>
      </c>
      <c r="BH795" s="21">
        <f t="shared" si="995"/>
        <v>0.36676336510567759</v>
      </c>
      <c r="BI795" s="1">
        <v>5</v>
      </c>
      <c r="BJ795" s="22">
        <v>4</v>
      </c>
      <c r="BK795" s="22">
        <v>7</v>
      </c>
      <c r="BL795" s="1">
        <v>12</v>
      </c>
      <c r="BM795" s="1">
        <f t="shared" si="996"/>
        <v>17</v>
      </c>
      <c r="BN795" s="8">
        <f t="shared" si="997"/>
        <v>1.1465182937110101</v>
      </c>
      <c r="BO795" s="3">
        <f t="shared" si="998"/>
        <v>45.128205128205124</v>
      </c>
      <c r="BP795" s="20">
        <f t="shared" si="999"/>
        <v>0.12820512820512819</v>
      </c>
      <c r="BQ795" s="20">
        <f t="shared" si="1000"/>
        <v>0.30769230769230771</v>
      </c>
      <c r="BR795" s="20">
        <f t="shared" si="1001"/>
        <v>0.4358974358974359</v>
      </c>
      <c r="BS795" s="3" t="str">
        <f t="shared" si="1002"/>
        <v xml:space="preserve"> </v>
      </c>
      <c r="BV795" s="20" t="str">
        <f t="shared" si="1003"/>
        <v xml:space="preserve"> </v>
      </c>
      <c r="BW795" s="5">
        <v>132</v>
      </c>
      <c r="BX795" s="5">
        <v>138</v>
      </c>
      <c r="BY795" s="21">
        <f t="shared" si="1004"/>
        <v>0.34394904458598724</v>
      </c>
      <c r="BZ795" s="5">
        <v>134</v>
      </c>
      <c r="CA795" s="5">
        <v>117</v>
      </c>
      <c r="CB795" s="23">
        <f t="shared" si="1005"/>
        <v>0.31974522292993629</v>
      </c>
      <c r="CC795" s="5">
        <v>140</v>
      </c>
      <c r="CD795" s="5">
        <v>124</v>
      </c>
      <c r="CE795" s="23">
        <f t="shared" si="1006"/>
        <v>0.33630573248407641</v>
      </c>
      <c r="CF795" s="23">
        <f t="shared" si="1007"/>
        <v>0.51823416506717845</v>
      </c>
      <c r="CG795" s="24">
        <v>3</v>
      </c>
      <c r="CH795" s="5">
        <v>307</v>
      </c>
      <c r="CI795" s="5">
        <v>304</v>
      </c>
      <c r="CJ795" s="5">
        <v>266</v>
      </c>
      <c r="CK795">
        <v>15.749242860000001</v>
      </c>
      <c r="CL795" s="5">
        <v>0.42899999999999999</v>
      </c>
      <c r="CM795" s="5">
        <v>4</v>
      </c>
      <c r="CN795" s="5">
        <v>-0.66200000000000003</v>
      </c>
      <c r="CO795" s="5">
        <v>-1.8250000000000002</v>
      </c>
      <c r="CP795" s="5">
        <v>11.244</v>
      </c>
      <c r="CQ795" s="21">
        <f t="shared" si="1008"/>
        <v>8.8636363636363638E-2</v>
      </c>
      <c r="CR795" s="25">
        <f t="shared" si="1009"/>
        <v>0.91135734072022156</v>
      </c>
      <c r="CS795" s="22">
        <f t="shared" si="1010"/>
        <v>920.22097708385797</v>
      </c>
      <c r="CT795" s="21">
        <f t="shared" si="1011"/>
        <v>-6.2956434147970475E-6</v>
      </c>
      <c r="CU795" s="26">
        <f t="shared" si="1012"/>
        <v>2.7542372881355934</v>
      </c>
      <c r="CV795" s="27">
        <f t="shared" si="1013"/>
        <v>2.259887005649718</v>
      </c>
      <c r="CW795" s="27">
        <f t="shared" si="1014"/>
        <v>31.073446327683619</v>
      </c>
      <c r="CX795" s="27">
        <f t="shared" si="1015"/>
        <v>25.494350282485875</v>
      </c>
      <c r="CY795" s="27">
        <f t="shared" si="1016"/>
        <v>57.627118644067806</v>
      </c>
      <c r="CZ795" s="27">
        <f t="shared" si="1017"/>
        <v>48.587570621468934</v>
      </c>
      <c r="DA795" s="28">
        <f t="shared" si="1018"/>
        <v>9.039548022598872</v>
      </c>
      <c r="DB795" s="5">
        <v>39</v>
      </c>
      <c r="DC795" s="5">
        <v>32</v>
      </c>
      <c r="DD795" s="22">
        <v>401</v>
      </c>
      <c r="DE795" s="22">
        <v>329</v>
      </c>
      <c r="DF795" s="22">
        <v>176</v>
      </c>
      <c r="DG795" s="22">
        <v>161</v>
      </c>
      <c r="DH795" s="22">
        <v>166</v>
      </c>
      <c r="DI795" s="22">
        <v>200</v>
      </c>
      <c r="DJ795" s="29">
        <f t="shared" si="1019"/>
        <v>-3.3940719390134113</v>
      </c>
      <c r="DK795" s="27">
        <f t="shared" si="1020"/>
        <v>2.2087696335078535</v>
      </c>
      <c r="DL795" s="27">
        <f t="shared" si="1021"/>
        <v>2.1269633507853403</v>
      </c>
      <c r="DM795" s="27">
        <f t="shared" si="1022"/>
        <v>29.204842931937176</v>
      </c>
      <c r="DN795" s="27">
        <f t="shared" si="1023"/>
        <v>24.010143979057592</v>
      </c>
      <c r="DO795" s="27">
        <f t="shared" si="1024"/>
        <v>57.71433246073299</v>
      </c>
      <c r="DP795" s="27">
        <f t="shared" si="1025"/>
        <v>42.702879581151834</v>
      </c>
      <c r="DQ795" s="30">
        <f t="shared" si="1026"/>
        <v>-5.9719048569822846</v>
      </c>
      <c r="DR795" s="5">
        <v>54</v>
      </c>
      <c r="DS795" s="5">
        <v>52</v>
      </c>
      <c r="DT795" s="5">
        <v>660</v>
      </c>
      <c r="DU795" s="5">
        <v>535</v>
      </c>
      <c r="DV795" s="5">
        <v>345</v>
      </c>
      <c r="DW795" s="5">
        <v>227</v>
      </c>
      <c r="DX795" s="5">
        <v>230</v>
      </c>
      <c r="DY795" s="5">
        <v>352</v>
      </c>
      <c r="DZ795" s="22">
        <v>6</v>
      </c>
      <c r="EA795" s="22">
        <v>4</v>
      </c>
      <c r="EB795" s="22">
        <f t="shared" si="1027"/>
        <v>-2</v>
      </c>
      <c r="EC795" s="26">
        <f t="shared" si="1028"/>
        <v>0.40465351542741523</v>
      </c>
      <c r="ED795" s="27">
        <f t="shared" si="1029"/>
        <v>0.26976901028494349</v>
      </c>
      <c r="EE795" s="27">
        <f t="shared" si="1030"/>
        <v>-0.13488450514247174</v>
      </c>
      <c r="EF795" s="6">
        <v>100.71666666669999</v>
      </c>
      <c r="EG795" s="6">
        <f t="shared" si="1031"/>
        <v>2.098263888889583</v>
      </c>
      <c r="EH795" s="5">
        <v>2.08</v>
      </c>
      <c r="EI795" s="5">
        <v>2.86</v>
      </c>
      <c r="EJ795" s="21">
        <f t="shared" si="1032"/>
        <v>0.4210526315789474</v>
      </c>
      <c r="EK795" s="1">
        <v>1</v>
      </c>
      <c r="EL795" s="22">
        <v>4</v>
      </c>
      <c r="EM795" s="22">
        <v>3</v>
      </c>
      <c r="EN795" s="1">
        <v>7</v>
      </c>
      <c r="EO795" s="3">
        <f t="shared" si="1033"/>
        <v>8</v>
      </c>
      <c r="EP795" s="6">
        <f t="shared" si="1034"/>
        <v>4.76584477908166</v>
      </c>
      <c r="EQ795" s="3">
        <f t="shared" si="1035"/>
        <v>21.23076923076923</v>
      </c>
      <c r="ER795" s="20">
        <f t="shared" si="1036"/>
        <v>7.6923076923076927E-2</v>
      </c>
      <c r="ES795" s="20">
        <f t="shared" si="1037"/>
        <v>0.53846153846153844</v>
      </c>
      <c r="ET795" s="20">
        <f t="shared" si="1038"/>
        <v>0.61538461538461542</v>
      </c>
      <c r="EU795" s="3" t="str">
        <f t="shared" si="1039"/>
        <v xml:space="preserve"> </v>
      </c>
      <c r="EX795" s="20" t="str">
        <f t="shared" si="1040"/>
        <v xml:space="preserve"> </v>
      </c>
      <c r="EY795" s="5">
        <v>13</v>
      </c>
      <c r="EZ795" s="5">
        <v>1</v>
      </c>
      <c r="FA795" s="22">
        <v>56</v>
      </c>
      <c r="FB795" s="22">
        <v>9</v>
      </c>
      <c r="FC795" s="22">
        <v>43</v>
      </c>
      <c r="FD795" s="22">
        <v>2</v>
      </c>
      <c r="FE795" s="22">
        <v>1</v>
      </c>
      <c r="FF795" s="22">
        <v>42</v>
      </c>
      <c r="FG795" s="22">
        <v>0</v>
      </c>
      <c r="FH795" s="22">
        <v>0</v>
      </c>
      <c r="FI795" s="6">
        <v>80.133333333300001</v>
      </c>
      <c r="FJ795" s="6">
        <f t="shared" si="1041"/>
        <v>1.66944444444375</v>
      </c>
      <c r="FK795" s="5">
        <v>1.64</v>
      </c>
      <c r="FL795" s="5">
        <v>3.45</v>
      </c>
      <c r="FM795" s="21">
        <f t="shared" si="1042"/>
        <v>0.32220039292730845</v>
      </c>
      <c r="FN795" s="1">
        <v>0</v>
      </c>
      <c r="FO795" s="22">
        <v>0</v>
      </c>
      <c r="FP795" s="22">
        <v>0</v>
      </c>
      <c r="FQ795" s="1">
        <v>0</v>
      </c>
      <c r="FR795" s="1">
        <f t="shared" si="1043"/>
        <v>0</v>
      </c>
      <c r="FS795" s="3">
        <f t="shared" si="1044"/>
        <v>0</v>
      </c>
      <c r="FT795" s="3" t="str">
        <f t="shared" si="1045"/>
        <v xml:space="preserve"> </v>
      </c>
      <c r="FW795" s="20" t="str">
        <f t="shared" si="1046"/>
        <v xml:space="preserve"> </v>
      </c>
      <c r="FX795" s="5">
        <v>1</v>
      </c>
      <c r="FY795" s="5">
        <v>6</v>
      </c>
      <c r="FZ795" s="22">
        <v>10</v>
      </c>
      <c r="GA795" s="22">
        <v>42</v>
      </c>
      <c r="GB795" s="22">
        <v>5</v>
      </c>
      <c r="GC795" s="22">
        <v>28</v>
      </c>
      <c r="GD795" s="22">
        <v>36</v>
      </c>
      <c r="GE795" s="22">
        <v>2</v>
      </c>
      <c r="GF795" s="22">
        <v>0</v>
      </c>
      <c r="GG795" s="22">
        <v>0</v>
      </c>
      <c r="GH795" s="1">
        <v>53</v>
      </c>
      <c r="GI795" s="1">
        <v>13</v>
      </c>
      <c r="GJ795" s="1">
        <v>41</v>
      </c>
      <c r="GK795" s="1">
        <v>6</v>
      </c>
      <c r="GL795" s="6"/>
      <c r="GM795" s="6"/>
      <c r="GN795" s="31" t="str">
        <f t="shared" si="1047"/>
        <v xml:space="preserve"> </v>
      </c>
      <c r="GP795" s="1">
        <v>0</v>
      </c>
      <c r="GQ795" s="1">
        <v>0</v>
      </c>
      <c r="GR795" s="1">
        <v>2</v>
      </c>
      <c r="GS795" s="1">
        <v>0</v>
      </c>
      <c r="GT795" s="1">
        <v>0</v>
      </c>
      <c r="GU795" s="1">
        <v>0</v>
      </c>
      <c r="GV795" s="32" t="str">
        <f t="shared" si="1048"/>
        <v xml:space="preserve"> </v>
      </c>
      <c r="GW795" s="9">
        <f t="shared" si="1049"/>
        <v>5</v>
      </c>
      <c r="GX795" s="10">
        <v>2.2000000000000002</v>
      </c>
      <c r="GY795" s="10">
        <v>2.9</v>
      </c>
      <c r="GZ795" s="10">
        <v>5.0999999999999996</v>
      </c>
      <c r="HA795" s="29">
        <f t="shared" si="1050"/>
        <v>0.10625</v>
      </c>
      <c r="HB795" s="29">
        <f t="shared" si="1051"/>
        <v>0.28584773470340957</v>
      </c>
      <c r="HC795">
        <v>23.9</v>
      </c>
      <c r="HD795">
        <v>22.6</v>
      </c>
      <c r="HE795">
        <v>2.1</v>
      </c>
      <c r="HF795">
        <v>4.4000000000000004</v>
      </c>
      <c r="HG795">
        <v>3.7</v>
      </c>
      <c r="HH795">
        <v>0</v>
      </c>
      <c r="HI795">
        <v>8.1</v>
      </c>
      <c r="HJ795" s="11">
        <f t="shared" si="1052"/>
        <v>0.16874999999999998</v>
      </c>
      <c r="HK795" s="11">
        <f t="shared" si="1053"/>
        <v>0.45399346099953292</v>
      </c>
      <c r="HL795">
        <v>99</v>
      </c>
      <c r="HM795">
        <v>0</v>
      </c>
      <c r="HN795">
        <v>0</v>
      </c>
      <c r="HQ795" s="33">
        <v>816666</v>
      </c>
      <c r="HR795" s="33">
        <v>0</v>
      </c>
      <c r="HS795" s="30">
        <f t="shared" si="1054"/>
        <v>7.5439036097560974</v>
      </c>
    </row>
    <row r="796" spans="1:227" x14ac:dyDescent="0.2">
      <c r="A796" s="1">
        <v>17</v>
      </c>
      <c r="B796" s="2" t="s">
        <v>3507</v>
      </c>
      <c r="C796" s="2" t="s">
        <v>1718</v>
      </c>
      <c r="E796" s="2" t="s">
        <v>893</v>
      </c>
      <c r="F796" s="2">
        <v>73</v>
      </c>
      <c r="G796" s="2">
        <v>194</v>
      </c>
      <c r="H796" s="2" t="s">
        <v>249</v>
      </c>
      <c r="J796" s="3">
        <v>32</v>
      </c>
      <c r="K796" s="5" t="s">
        <v>3508</v>
      </c>
      <c r="L796" s="5" t="s">
        <v>3509</v>
      </c>
      <c r="M796" s="5" t="s">
        <v>3510</v>
      </c>
      <c r="N796" s="5" t="s">
        <v>577</v>
      </c>
      <c r="O796" s="2" t="s">
        <v>577</v>
      </c>
      <c r="P796" s="2" t="s">
        <v>254</v>
      </c>
      <c r="Q796" s="1">
        <v>34</v>
      </c>
      <c r="R796" s="1">
        <v>12</v>
      </c>
      <c r="S796" s="1">
        <v>16</v>
      </c>
      <c r="T796" s="1">
        <v>28</v>
      </c>
      <c r="U796" s="1">
        <v>6</v>
      </c>
      <c r="V796" s="1">
        <v>106</v>
      </c>
      <c r="W796" s="20">
        <f t="shared" si="976"/>
        <v>0.11320754716981132</v>
      </c>
      <c r="X796" s="6">
        <v>622.51666666669996</v>
      </c>
      <c r="Y796" s="6">
        <f t="shared" si="977"/>
        <v>18.309313725491176</v>
      </c>
      <c r="Z796" s="1">
        <v>775</v>
      </c>
      <c r="AA796" s="6">
        <f t="shared" si="978"/>
        <v>22.794117647058822</v>
      </c>
      <c r="AB796" s="8">
        <f t="shared" si="979"/>
        <v>0.80324731182799991</v>
      </c>
      <c r="AC796" s="3">
        <f t="shared" si="980"/>
        <v>85.1</v>
      </c>
      <c r="AD796" s="8">
        <f t="shared" si="981"/>
        <v>8.202190035072249</v>
      </c>
      <c r="AE796" s="20">
        <f t="shared" si="982"/>
        <v>0.36363636363636365</v>
      </c>
      <c r="AF796" s="20">
        <f t="shared" si="983"/>
        <v>0.48484848484848486</v>
      </c>
      <c r="AG796" s="20">
        <f t="shared" si="984"/>
        <v>0.84848484848484851</v>
      </c>
      <c r="AH796" s="3">
        <f t="shared" si="985"/>
        <v>32</v>
      </c>
      <c r="AI796" s="3">
        <f t="shared" si="986"/>
        <v>10</v>
      </c>
      <c r="AJ796" s="3">
        <f t="shared" si="987"/>
        <v>22</v>
      </c>
      <c r="AK796" s="20">
        <f t="shared" si="988"/>
        <v>0.3125</v>
      </c>
      <c r="AL796" s="6">
        <v>1.6</v>
      </c>
      <c r="AM796" s="1">
        <v>26</v>
      </c>
      <c r="AN796" s="1">
        <v>14</v>
      </c>
      <c r="AO796" s="1">
        <v>34</v>
      </c>
      <c r="AP796" s="1">
        <v>11</v>
      </c>
      <c r="AQ796" s="1">
        <v>18</v>
      </c>
      <c r="AR796" s="6">
        <f t="shared" si="989"/>
        <v>2.5059570024897591</v>
      </c>
      <c r="AS796" s="6">
        <f t="shared" si="990"/>
        <v>1.3493614628791011</v>
      </c>
      <c r="AT796" s="6">
        <f t="shared" si="991"/>
        <v>3.2770206955635315</v>
      </c>
      <c r="AU796" s="6">
        <f t="shared" si="992"/>
        <v>1.0602125779764364</v>
      </c>
      <c r="AV796" s="6">
        <f t="shared" si="993"/>
        <v>1.7348933094159871</v>
      </c>
      <c r="AW796" s="1">
        <v>14</v>
      </c>
      <c r="AX796" s="1">
        <v>7</v>
      </c>
      <c r="AY796" s="1">
        <v>0</v>
      </c>
      <c r="AZ796" s="1">
        <v>0</v>
      </c>
      <c r="BA796" s="1">
        <v>0</v>
      </c>
      <c r="BB796" s="1">
        <v>0</v>
      </c>
      <c r="BC796" s="7">
        <f t="shared" ref="BC796:BC801" si="1055">(EA796+FH796+GG796)-(DZ796+FG796+GF796)-((BD796/60)*(0.11)+(EF796/60)*(-0.14)+(FI796/60)*(0.13))</f>
        <v>-5.6845749999998665</v>
      </c>
      <c r="BD796" s="6">
        <v>502.23333333329998</v>
      </c>
      <c r="BE796" s="6">
        <f t="shared" si="994"/>
        <v>14.77156862745</v>
      </c>
      <c r="BF796" s="5">
        <v>14.17</v>
      </c>
      <c r="BG796" s="5">
        <v>33.299999999999997</v>
      </c>
      <c r="BH796" s="21">
        <f t="shared" si="995"/>
        <v>0.29850431851695808</v>
      </c>
      <c r="BI796" s="1">
        <v>9</v>
      </c>
      <c r="BJ796" s="22">
        <v>4</v>
      </c>
      <c r="BK796" s="22">
        <v>2</v>
      </c>
      <c r="BL796" s="1">
        <v>6</v>
      </c>
      <c r="BM796" s="1">
        <f t="shared" si="996"/>
        <v>15</v>
      </c>
      <c r="BN796" s="8">
        <f t="shared" si="997"/>
        <v>1.7919957523064838</v>
      </c>
      <c r="BO796" s="3">
        <f t="shared" si="998"/>
        <v>52.6</v>
      </c>
      <c r="BP796" s="20">
        <f t="shared" si="999"/>
        <v>0.45</v>
      </c>
      <c r="BQ796" s="20">
        <f t="shared" si="1000"/>
        <v>0.3</v>
      </c>
      <c r="BR796" s="20">
        <f t="shared" si="1001"/>
        <v>0.75</v>
      </c>
      <c r="BS796" s="3">
        <f t="shared" si="1002"/>
        <v>25</v>
      </c>
      <c r="BT796" s="1">
        <v>7</v>
      </c>
      <c r="BU796" s="1">
        <v>18</v>
      </c>
      <c r="BV796" s="20">
        <f t="shared" si="1003"/>
        <v>0.28000000000000003</v>
      </c>
      <c r="BW796" s="5">
        <v>80</v>
      </c>
      <c r="BX796" s="5">
        <v>100</v>
      </c>
      <c r="BY796" s="21">
        <f t="shared" si="1004"/>
        <v>0.41284403669724773</v>
      </c>
      <c r="BZ796" s="5">
        <v>57</v>
      </c>
      <c r="CA796" s="5">
        <v>52</v>
      </c>
      <c r="CB796" s="23">
        <f t="shared" si="1005"/>
        <v>0.25</v>
      </c>
      <c r="CC796" s="5">
        <v>73</v>
      </c>
      <c r="CD796" s="5">
        <v>74</v>
      </c>
      <c r="CE796" s="23">
        <f t="shared" si="1006"/>
        <v>0.33715596330275227</v>
      </c>
      <c r="CF796" s="23">
        <f t="shared" si="1007"/>
        <v>0.62283737024221453</v>
      </c>
      <c r="CG796" s="24">
        <v>9</v>
      </c>
      <c r="CH796" s="5">
        <v>198</v>
      </c>
      <c r="CI796" s="5">
        <v>144</v>
      </c>
      <c r="CJ796" s="5">
        <v>134</v>
      </c>
      <c r="CK796">
        <v>16.027481559999998</v>
      </c>
      <c r="CL796" s="5">
        <v>1.1419999999999999</v>
      </c>
      <c r="CM796" s="5">
        <v>6</v>
      </c>
      <c r="CN796" s="5">
        <v>1.7570000000000001</v>
      </c>
      <c r="CO796" s="5">
        <v>0.73399999999999999</v>
      </c>
      <c r="CP796" s="5">
        <v>1.681</v>
      </c>
      <c r="CQ796" s="21">
        <f t="shared" si="1008"/>
        <v>7.6045627376425853E-2</v>
      </c>
      <c r="CR796" s="25">
        <f t="shared" si="1009"/>
        <v>0.94656488549618323</v>
      </c>
      <c r="CS796" s="22">
        <f t="shared" si="1010"/>
        <v>954.16944823382585</v>
      </c>
      <c r="CT796" s="21">
        <f t="shared" si="1011"/>
        <v>2.2610512872609081E-2</v>
      </c>
      <c r="CU796" s="26">
        <f t="shared" si="1012"/>
        <v>2.4907634189879202</v>
      </c>
      <c r="CV796" s="27">
        <f t="shared" si="1013"/>
        <v>1.7435343932915441</v>
      </c>
      <c r="CW796" s="27">
        <f t="shared" si="1014"/>
        <v>32.753538959691149</v>
      </c>
      <c r="CX796" s="27">
        <f t="shared" si="1015"/>
        <v>32.629000788741749</v>
      </c>
      <c r="CY796" s="27">
        <f t="shared" si="1016"/>
        <v>61.646394619951018</v>
      </c>
      <c r="CZ796" s="27">
        <f t="shared" si="1017"/>
        <v>58.657478517165515</v>
      </c>
      <c r="DA796" s="28">
        <f t="shared" si="1018"/>
        <v>2.9889161027855025</v>
      </c>
      <c r="DB796" s="5">
        <v>20</v>
      </c>
      <c r="DC796" s="5">
        <v>14</v>
      </c>
      <c r="DD796" s="22">
        <v>243</v>
      </c>
      <c r="DE796" s="22">
        <v>248</v>
      </c>
      <c r="DF796" s="22">
        <v>114</v>
      </c>
      <c r="DG796" s="22">
        <v>94</v>
      </c>
      <c r="DH796" s="22">
        <v>115</v>
      </c>
      <c r="DI796" s="22">
        <v>118</v>
      </c>
      <c r="DJ796" s="29">
        <f t="shared" si="1019"/>
        <v>2.6819216972352677E-2</v>
      </c>
      <c r="DK796" s="27">
        <f t="shared" si="1020"/>
        <v>2.2787493375728674</v>
      </c>
      <c r="DL796" s="27">
        <f t="shared" si="1021"/>
        <v>2.2257551669316382</v>
      </c>
      <c r="DM796" s="27">
        <f t="shared" si="1022"/>
        <v>30.259671436142032</v>
      </c>
      <c r="DN796" s="27">
        <f t="shared" si="1023"/>
        <v>30.736618971913096</v>
      </c>
      <c r="DO796" s="27">
        <f t="shared" si="1024"/>
        <v>55.643879173290948</v>
      </c>
      <c r="DP796" s="27">
        <f t="shared" si="1025"/>
        <v>58.664546899841028</v>
      </c>
      <c r="DQ796" s="30">
        <f t="shared" si="1026"/>
        <v>6.0095838293355825</v>
      </c>
      <c r="DR796" s="5">
        <v>43</v>
      </c>
      <c r="DS796" s="5">
        <v>42</v>
      </c>
      <c r="DT796" s="5">
        <v>528</v>
      </c>
      <c r="DU796" s="5">
        <v>538</v>
      </c>
      <c r="DV796" s="5">
        <v>230</v>
      </c>
      <c r="DW796" s="5">
        <v>257</v>
      </c>
      <c r="DX796" s="5">
        <v>270</v>
      </c>
      <c r="DY796" s="5">
        <v>249</v>
      </c>
      <c r="DZ796" s="22">
        <v>5</v>
      </c>
      <c r="EA796" s="22">
        <v>2</v>
      </c>
      <c r="EB796" s="22">
        <f t="shared" si="1027"/>
        <v>-3</v>
      </c>
      <c r="EC796" s="26">
        <f t="shared" si="1028"/>
        <v>0.59733191743549463</v>
      </c>
      <c r="ED796" s="27">
        <f t="shared" si="1029"/>
        <v>0.23893276697419785</v>
      </c>
      <c r="EE796" s="27">
        <f t="shared" si="1030"/>
        <v>-0.35839915046129678</v>
      </c>
      <c r="EF796" s="6">
        <v>110.4</v>
      </c>
      <c r="EG796" s="6">
        <f t="shared" si="1031"/>
        <v>3.2470588235294118</v>
      </c>
      <c r="EH796" s="5">
        <v>3.03</v>
      </c>
      <c r="EI796" s="5">
        <v>2.67</v>
      </c>
      <c r="EJ796" s="21">
        <f t="shared" si="1032"/>
        <v>0.53157894736842104</v>
      </c>
      <c r="EK796" s="1">
        <v>2</v>
      </c>
      <c r="EL796" s="22">
        <v>5</v>
      </c>
      <c r="EM796" s="22">
        <v>3</v>
      </c>
      <c r="EN796" s="1">
        <v>10</v>
      </c>
      <c r="EO796" s="3">
        <f t="shared" si="1033"/>
        <v>12</v>
      </c>
      <c r="EP796" s="6">
        <f t="shared" si="1034"/>
        <v>6.5217391304347823</v>
      </c>
      <c r="EQ796" s="3">
        <f t="shared" si="1035"/>
        <v>32.5</v>
      </c>
      <c r="ER796" s="20">
        <f t="shared" si="1036"/>
        <v>0.16666666666666666</v>
      </c>
      <c r="ES796" s="20">
        <f t="shared" si="1037"/>
        <v>0.83333333333333337</v>
      </c>
      <c r="ET796" s="20">
        <f t="shared" si="1038"/>
        <v>1</v>
      </c>
      <c r="EU796" s="3">
        <f t="shared" si="1039"/>
        <v>7</v>
      </c>
      <c r="EV796" s="1">
        <v>3</v>
      </c>
      <c r="EW796" s="1">
        <v>4</v>
      </c>
      <c r="EX796" s="20">
        <f t="shared" si="1040"/>
        <v>0.42857142857142855</v>
      </c>
      <c r="EY796" s="5">
        <v>12</v>
      </c>
      <c r="EZ796" s="5">
        <v>1</v>
      </c>
      <c r="FA796" s="22">
        <v>66</v>
      </c>
      <c r="FB796" s="22">
        <v>5</v>
      </c>
      <c r="FC796" s="22">
        <v>33</v>
      </c>
      <c r="FD796" s="22">
        <v>8</v>
      </c>
      <c r="FE796" s="22">
        <v>4</v>
      </c>
      <c r="FF796" s="22">
        <v>46</v>
      </c>
      <c r="FG796" s="22">
        <v>2</v>
      </c>
      <c r="FH796" s="22">
        <v>0</v>
      </c>
      <c r="FI796" s="6">
        <v>9.8833333332999995</v>
      </c>
      <c r="FJ796" s="6">
        <f t="shared" si="1041"/>
        <v>0.29068627450882351</v>
      </c>
      <c r="FK796" s="5">
        <v>0.28999999999999998</v>
      </c>
      <c r="FL796" s="5">
        <v>4.99</v>
      </c>
      <c r="FM796" s="21">
        <f t="shared" si="1042"/>
        <v>5.4924242424242417E-2</v>
      </c>
      <c r="FN796" s="1">
        <v>1</v>
      </c>
      <c r="FO796" s="22">
        <v>0</v>
      </c>
      <c r="FP796" s="22">
        <v>0</v>
      </c>
      <c r="FQ796" s="1">
        <v>0</v>
      </c>
      <c r="FR796" s="1">
        <f t="shared" si="1043"/>
        <v>1</v>
      </c>
      <c r="FS796" s="3">
        <f t="shared" si="1044"/>
        <v>0</v>
      </c>
      <c r="FT796" s="3" t="str">
        <f t="shared" si="1045"/>
        <v xml:space="preserve"> </v>
      </c>
      <c r="FU796" s="1">
        <v>0</v>
      </c>
      <c r="FV796" s="1">
        <v>0</v>
      </c>
      <c r="FW796" s="20" t="str">
        <f t="shared" si="1046"/>
        <v xml:space="preserve"> </v>
      </c>
      <c r="FX796" s="5">
        <v>1</v>
      </c>
      <c r="FY796" s="5">
        <v>1</v>
      </c>
      <c r="FZ796" s="22">
        <v>3</v>
      </c>
      <c r="GA796" s="22">
        <v>4</v>
      </c>
      <c r="GB796" s="22">
        <v>1</v>
      </c>
      <c r="GC796" s="22">
        <v>0</v>
      </c>
      <c r="GD796" s="22">
        <v>4</v>
      </c>
      <c r="GE796" s="22">
        <v>1</v>
      </c>
      <c r="GF796" s="22">
        <v>0</v>
      </c>
      <c r="GG796" s="22">
        <v>0</v>
      </c>
      <c r="GH796" s="1">
        <v>36</v>
      </c>
      <c r="GI796" s="1">
        <v>15</v>
      </c>
      <c r="GJ796" s="1">
        <v>16</v>
      </c>
      <c r="GK796" s="1">
        <v>1</v>
      </c>
      <c r="GL796" s="1">
        <v>6</v>
      </c>
      <c r="GM796" s="1">
        <v>2</v>
      </c>
      <c r="GN796" s="31">
        <f t="shared" si="1047"/>
        <v>0.33333333333333331</v>
      </c>
      <c r="GO796" s="1">
        <v>0</v>
      </c>
      <c r="GP796" s="1">
        <v>1</v>
      </c>
      <c r="GQ796" s="1">
        <v>0</v>
      </c>
      <c r="GR796" s="1">
        <v>1</v>
      </c>
      <c r="GS796" s="1">
        <v>0</v>
      </c>
      <c r="GT796" s="1">
        <v>0</v>
      </c>
      <c r="GU796" s="1">
        <v>0</v>
      </c>
      <c r="GV796" s="32" t="str">
        <f t="shared" si="1048"/>
        <v xml:space="preserve"> </v>
      </c>
      <c r="GW796" s="9">
        <f t="shared" si="1049"/>
        <v>5</v>
      </c>
      <c r="GX796" s="10">
        <v>2.7</v>
      </c>
      <c r="GY796" s="10">
        <v>0.9</v>
      </c>
      <c r="GZ796" s="10">
        <v>3.6</v>
      </c>
      <c r="HA796" s="29">
        <f t="shared" si="1050"/>
        <v>0.10588235294117647</v>
      </c>
      <c r="HB796" s="29">
        <f t="shared" si="1051"/>
        <v>0.34697866188319743</v>
      </c>
      <c r="HC796">
        <v>14.6</v>
      </c>
      <c r="HD796">
        <v>9.6999999999999993</v>
      </c>
      <c r="HE796">
        <v>6.1</v>
      </c>
      <c r="HF796">
        <v>5.0999999999999996</v>
      </c>
      <c r="HG796">
        <v>1</v>
      </c>
      <c r="HH796">
        <v>-0.1</v>
      </c>
      <c r="HI796">
        <v>5.9</v>
      </c>
      <c r="HJ796" s="11">
        <f t="shared" si="1052"/>
        <v>0.1735294117647059</v>
      </c>
      <c r="HK796" s="11">
        <f t="shared" si="1053"/>
        <v>0.56865947364190683</v>
      </c>
      <c r="HL796">
        <v>99</v>
      </c>
      <c r="HM796">
        <v>0</v>
      </c>
      <c r="HN796">
        <v>0</v>
      </c>
      <c r="HO796">
        <v>14</v>
      </c>
      <c r="HP796" t="s">
        <v>696</v>
      </c>
      <c r="HQ796" s="33">
        <v>3000000</v>
      </c>
      <c r="HR796" s="33">
        <v>0</v>
      </c>
      <c r="HS796" s="30">
        <f t="shared" si="1054"/>
        <v>1.5097560975609765</v>
      </c>
    </row>
    <row r="797" spans="1:227" x14ac:dyDescent="0.2">
      <c r="A797" s="1">
        <v>29</v>
      </c>
      <c r="B797" s="2" t="s">
        <v>3511</v>
      </c>
      <c r="C797" s="2" t="s">
        <v>860</v>
      </c>
      <c r="D797" s="2" t="s">
        <v>861</v>
      </c>
      <c r="E797" s="2" t="s">
        <v>230</v>
      </c>
      <c r="F797" s="2">
        <v>73</v>
      </c>
      <c r="G797" s="2">
        <v>207</v>
      </c>
      <c r="H797" s="2" t="s">
        <v>249</v>
      </c>
      <c r="J797" s="3">
        <v>29</v>
      </c>
      <c r="K797" s="5" t="s">
        <v>3512</v>
      </c>
      <c r="L797" s="5" t="s">
        <v>3513</v>
      </c>
      <c r="M797" s="5" t="s">
        <v>742</v>
      </c>
      <c r="N797" s="5" t="s">
        <v>510</v>
      </c>
      <c r="O797" s="2" t="s">
        <v>510</v>
      </c>
      <c r="P797" s="2" t="s">
        <v>254</v>
      </c>
      <c r="Q797" s="1">
        <v>28</v>
      </c>
      <c r="R797" s="1">
        <v>1</v>
      </c>
      <c r="S797" s="1">
        <v>1</v>
      </c>
      <c r="T797" s="1">
        <v>2</v>
      </c>
      <c r="U797" s="1">
        <v>-9</v>
      </c>
      <c r="V797" s="1">
        <v>20</v>
      </c>
      <c r="W797" s="20">
        <f t="shared" si="976"/>
        <v>0.05</v>
      </c>
      <c r="X797" s="6">
        <v>280.8</v>
      </c>
      <c r="Y797" s="6">
        <f t="shared" si="977"/>
        <v>10.028571428571428</v>
      </c>
      <c r="Z797" s="1">
        <v>430</v>
      </c>
      <c r="AA797" s="6">
        <f t="shared" si="978"/>
        <v>15.357142857142858</v>
      </c>
      <c r="AB797" s="8">
        <f t="shared" si="979"/>
        <v>0.65302325581395348</v>
      </c>
      <c r="AC797" s="3">
        <f t="shared" si="980"/>
        <v>26.666666666666668</v>
      </c>
      <c r="AD797" s="8">
        <f t="shared" si="981"/>
        <v>5.6980056980056988</v>
      </c>
      <c r="AE797" s="20">
        <f t="shared" si="982"/>
        <v>0.33333333333333331</v>
      </c>
      <c r="AF797" s="20">
        <f t="shared" si="983"/>
        <v>0.33333333333333331</v>
      </c>
      <c r="AG797" s="20">
        <f t="shared" si="984"/>
        <v>0.66666666666666663</v>
      </c>
      <c r="AH797" s="3">
        <f t="shared" si="985"/>
        <v>30</v>
      </c>
      <c r="AI797" s="3">
        <f t="shared" si="986"/>
        <v>9</v>
      </c>
      <c r="AJ797" s="3">
        <f t="shared" si="987"/>
        <v>21</v>
      </c>
      <c r="AK797" s="20">
        <f t="shared" si="988"/>
        <v>0.3</v>
      </c>
      <c r="AL797" s="6">
        <v>1.7000000000000002</v>
      </c>
      <c r="AM797" s="1">
        <v>69</v>
      </c>
      <c r="AN797" s="1">
        <v>4</v>
      </c>
      <c r="AO797" s="1">
        <v>10</v>
      </c>
      <c r="AP797" s="1">
        <v>3</v>
      </c>
      <c r="AQ797" s="1">
        <v>4</v>
      </c>
      <c r="AR797" s="6">
        <f t="shared" si="989"/>
        <v>14.743589743589743</v>
      </c>
      <c r="AS797" s="6">
        <f t="shared" si="990"/>
        <v>0.85470085470085477</v>
      </c>
      <c r="AT797" s="6">
        <f t="shared" si="991"/>
        <v>2.1367521367521367</v>
      </c>
      <c r="AU797" s="6">
        <f t="shared" si="992"/>
        <v>0.64102564102564108</v>
      </c>
      <c r="AV797" s="6">
        <f t="shared" si="993"/>
        <v>0.85470085470085477</v>
      </c>
      <c r="AW797" s="1">
        <v>17</v>
      </c>
      <c r="AX797" s="1">
        <v>1</v>
      </c>
      <c r="AY797" s="1">
        <v>1</v>
      </c>
      <c r="AZ797" s="1">
        <v>0</v>
      </c>
      <c r="BA797" s="1">
        <v>1</v>
      </c>
      <c r="BB797" s="1">
        <v>0</v>
      </c>
      <c r="BC797" s="7">
        <f t="shared" si="1055"/>
        <v>5.4796972222220832</v>
      </c>
      <c r="BD797" s="6">
        <v>253.71666666670001</v>
      </c>
      <c r="BE797" s="6">
        <f t="shared" si="994"/>
        <v>9.0613095238107153</v>
      </c>
      <c r="BF797" s="5">
        <v>9.01</v>
      </c>
      <c r="BG797" s="5">
        <v>40.25</v>
      </c>
      <c r="BH797" s="21">
        <f t="shared" si="995"/>
        <v>0.18290702395452701</v>
      </c>
      <c r="BI797" s="1">
        <v>1</v>
      </c>
      <c r="BJ797" s="22">
        <v>1</v>
      </c>
      <c r="BK797" s="22">
        <v>0</v>
      </c>
      <c r="BL797" s="1">
        <v>1</v>
      </c>
      <c r="BM797" s="1">
        <f t="shared" si="996"/>
        <v>2</v>
      </c>
      <c r="BN797" s="8">
        <f t="shared" si="997"/>
        <v>0.47296853445438181</v>
      </c>
      <c r="BO797" s="3">
        <f t="shared" si="998"/>
        <v>26.666666666666668</v>
      </c>
      <c r="BP797" s="20">
        <f t="shared" si="999"/>
        <v>0.33333333333333331</v>
      </c>
      <c r="BQ797" s="20">
        <f t="shared" si="1000"/>
        <v>0.33333333333333331</v>
      </c>
      <c r="BR797" s="20">
        <f t="shared" si="1001"/>
        <v>0.66666666666666663</v>
      </c>
      <c r="BS797" s="3">
        <f t="shared" si="1002"/>
        <v>30</v>
      </c>
      <c r="BT797" s="1">
        <v>9</v>
      </c>
      <c r="BU797" s="1">
        <v>21</v>
      </c>
      <c r="BV797" s="20">
        <f t="shared" si="1003"/>
        <v>0.3</v>
      </c>
      <c r="BW797" s="5">
        <v>35</v>
      </c>
      <c r="BX797" s="5">
        <v>49</v>
      </c>
      <c r="BY797" s="21">
        <f t="shared" si="1004"/>
        <v>0.35146443514644349</v>
      </c>
      <c r="BZ797" s="5">
        <v>33</v>
      </c>
      <c r="CA797" s="5">
        <v>34</v>
      </c>
      <c r="CB797" s="23">
        <f t="shared" si="1005"/>
        <v>0.28033472803347281</v>
      </c>
      <c r="CC797" s="5">
        <v>45</v>
      </c>
      <c r="CD797" s="5">
        <v>43</v>
      </c>
      <c r="CE797" s="23">
        <f t="shared" si="1006"/>
        <v>0.3682008368200837</v>
      </c>
      <c r="CF797" s="23">
        <f t="shared" si="1007"/>
        <v>0.55629139072847678</v>
      </c>
      <c r="CG797" s="24">
        <v>8</v>
      </c>
      <c r="CH797" s="5">
        <v>89</v>
      </c>
      <c r="CI797" s="5">
        <v>83</v>
      </c>
      <c r="CJ797" s="5">
        <v>67</v>
      </c>
      <c r="CK797">
        <v>15.23837951</v>
      </c>
      <c r="CL797" s="5">
        <v>0.155</v>
      </c>
      <c r="CM797" s="5">
        <v>10</v>
      </c>
      <c r="CN797" s="5">
        <v>-1.486</v>
      </c>
      <c r="CO797" s="5">
        <v>-0.47600000000000003</v>
      </c>
      <c r="CP797" s="5">
        <v>3.0419999999999998</v>
      </c>
      <c r="CQ797" s="21">
        <f t="shared" si="1008"/>
        <v>3.7499999999999999E-2</v>
      </c>
      <c r="CR797" s="25">
        <f t="shared" si="1009"/>
        <v>0.89830508474576276</v>
      </c>
      <c r="CS797" s="22">
        <f t="shared" si="1010"/>
        <v>902.05508474576277</v>
      </c>
      <c r="CT797" s="21">
        <f t="shared" si="1011"/>
        <v>-6.4194915254237234E-2</v>
      </c>
      <c r="CU797" s="26">
        <f t="shared" si="1012"/>
        <v>0.71349294434755028</v>
      </c>
      <c r="CV797" s="27">
        <f t="shared" si="1013"/>
        <v>2.8539717773902011</v>
      </c>
      <c r="CW797" s="27">
        <f t="shared" si="1014"/>
        <v>19.026478515934677</v>
      </c>
      <c r="CX797" s="27">
        <f t="shared" si="1015"/>
        <v>28.064055811003644</v>
      </c>
      <c r="CY797" s="27">
        <f t="shared" si="1016"/>
        <v>45.42571745679404</v>
      </c>
      <c r="CZ797" s="27">
        <f t="shared" si="1017"/>
        <v>51.609322974472811</v>
      </c>
      <c r="DA797" s="28">
        <f t="shared" si="1018"/>
        <v>-6.183605517678771</v>
      </c>
      <c r="DB797" s="5">
        <v>3</v>
      </c>
      <c r="DC797" s="5">
        <v>12</v>
      </c>
      <c r="DD797" s="22">
        <v>77</v>
      </c>
      <c r="DE797" s="22">
        <v>106</v>
      </c>
      <c r="DF797" s="22">
        <v>44</v>
      </c>
      <c r="DG797" s="22">
        <v>49</v>
      </c>
      <c r="DH797" s="22">
        <v>50</v>
      </c>
      <c r="DI797" s="22">
        <v>67</v>
      </c>
      <c r="DJ797" s="29">
        <f t="shared" si="1019"/>
        <v>-12.152598895162214</v>
      </c>
      <c r="DK797" s="27">
        <f t="shared" si="1020"/>
        <v>3.5137533274179233</v>
      </c>
      <c r="DL797" s="27">
        <f t="shared" si="1021"/>
        <v>2.4489795918367343</v>
      </c>
      <c r="DM797" s="27">
        <f t="shared" si="1022"/>
        <v>31.836734693877553</v>
      </c>
      <c r="DN797" s="27">
        <f t="shared" si="1023"/>
        <v>32.156166814551909</v>
      </c>
      <c r="DO797" s="27">
        <f t="shared" si="1024"/>
        <v>60.532386867790599</v>
      </c>
      <c r="DP797" s="27">
        <f t="shared" si="1025"/>
        <v>61.064773735581198</v>
      </c>
      <c r="DQ797" s="30">
        <f t="shared" si="1026"/>
        <v>-5.6512186498881718</v>
      </c>
      <c r="DR797" s="5">
        <v>66</v>
      </c>
      <c r="DS797" s="5">
        <v>46</v>
      </c>
      <c r="DT797" s="5">
        <v>532</v>
      </c>
      <c r="DU797" s="5">
        <v>558</v>
      </c>
      <c r="DV797" s="5">
        <v>237</v>
      </c>
      <c r="DW797" s="5">
        <v>269</v>
      </c>
      <c r="DX797" s="5">
        <v>274</v>
      </c>
      <c r="DY797" s="5">
        <v>302</v>
      </c>
      <c r="DZ797" s="22">
        <v>2</v>
      </c>
      <c r="EA797" s="22">
        <v>7</v>
      </c>
      <c r="EB797" s="22">
        <f t="shared" si="1027"/>
        <v>5</v>
      </c>
      <c r="EC797" s="26">
        <f t="shared" si="1028"/>
        <v>0.47296853445438169</v>
      </c>
      <c r="ED797" s="27">
        <f t="shared" si="1029"/>
        <v>1.655389870590336</v>
      </c>
      <c r="EE797" s="27">
        <f t="shared" si="1030"/>
        <v>1.1824213361359543</v>
      </c>
      <c r="EF797" s="6">
        <v>0.78333333329999999</v>
      </c>
      <c r="EG797" s="6">
        <f t="shared" si="1031"/>
        <v>2.7976190474999999E-2</v>
      </c>
      <c r="EH797" s="5">
        <v>0.03</v>
      </c>
      <c r="EI797" s="5">
        <v>4.5199999999999996</v>
      </c>
      <c r="EJ797" s="21">
        <f t="shared" si="1032"/>
        <v>6.5934065934065934E-3</v>
      </c>
      <c r="EK797" s="1">
        <v>0</v>
      </c>
      <c r="EL797" s="22">
        <v>0</v>
      </c>
      <c r="EM797" s="22">
        <v>0</v>
      </c>
      <c r="EN797" s="1">
        <v>0</v>
      </c>
      <c r="EO797" s="3">
        <f t="shared" si="1033"/>
        <v>0</v>
      </c>
      <c r="EP797" s="6">
        <f t="shared" si="1034"/>
        <v>0</v>
      </c>
      <c r="EQ797" s="3">
        <f t="shared" si="1035"/>
        <v>0</v>
      </c>
      <c r="ER797" s="20">
        <f t="shared" si="1036"/>
        <v>0</v>
      </c>
      <c r="ES797" s="20">
        <f t="shared" si="1037"/>
        <v>0</v>
      </c>
      <c r="ET797" s="20">
        <f t="shared" si="1038"/>
        <v>0</v>
      </c>
      <c r="EU797" s="3" t="str">
        <f t="shared" si="1039"/>
        <v xml:space="preserve"> </v>
      </c>
      <c r="EV797" s="1">
        <v>0</v>
      </c>
      <c r="EW797" s="1">
        <v>0</v>
      </c>
      <c r="EX797" s="20" t="str">
        <f t="shared" si="1040"/>
        <v xml:space="preserve"> </v>
      </c>
      <c r="EY797" s="5">
        <v>0</v>
      </c>
      <c r="EZ797" s="5">
        <v>0</v>
      </c>
      <c r="FA797" s="22">
        <v>0</v>
      </c>
      <c r="FB797" s="22">
        <v>0</v>
      </c>
      <c r="FC797" s="22">
        <v>0</v>
      </c>
      <c r="FD797" s="22">
        <v>0</v>
      </c>
      <c r="FE797" s="22">
        <v>0</v>
      </c>
      <c r="FF797" s="22">
        <v>0</v>
      </c>
      <c r="FG797" s="22">
        <v>0</v>
      </c>
      <c r="FH797" s="22">
        <v>1</v>
      </c>
      <c r="FI797" s="6">
        <v>26.3</v>
      </c>
      <c r="FJ797" s="6">
        <f t="shared" si="1041"/>
        <v>0.93928571428571428</v>
      </c>
      <c r="FK797" s="5">
        <v>0.94</v>
      </c>
      <c r="FL797" s="5">
        <v>3.79</v>
      </c>
      <c r="FM797" s="21">
        <f t="shared" si="1042"/>
        <v>0.19873150105708243</v>
      </c>
      <c r="FN797" s="1">
        <v>0</v>
      </c>
      <c r="FO797" s="22">
        <v>0</v>
      </c>
      <c r="FP797" s="22">
        <v>0</v>
      </c>
      <c r="FQ797" s="1">
        <v>0</v>
      </c>
      <c r="FR797" s="1">
        <f t="shared" si="1043"/>
        <v>0</v>
      </c>
      <c r="FS797" s="3">
        <f t="shared" si="1044"/>
        <v>0</v>
      </c>
      <c r="FT797" s="3" t="str">
        <f t="shared" si="1045"/>
        <v xml:space="preserve"> </v>
      </c>
      <c r="FU797" s="1">
        <v>0</v>
      </c>
      <c r="FV797" s="1">
        <v>0</v>
      </c>
      <c r="FW797" s="20" t="str">
        <f t="shared" si="1046"/>
        <v xml:space="preserve"> </v>
      </c>
      <c r="FX797" s="5">
        <v>0</v>
      </c>
      <c r="FY797" s="5">
        <v>4</v>
      </c>
      <c r="FZ797" s="22">
        <v>2</v>
      </c>
      <c r="GA797" s="22">
        <v>20</v>
      </c>
      <c r="GB797" s="22">
        <v>0</v>
      </c>
      <c r="GC797" s="22">
        <v>6</v>
      </c>
      <c r="GD797" s="22">
        <v>7</v>
      </c>
      <c r="GE797" s="22">
        <v>2</v>
      </c>
      <c r="GF797" s="22">
        <v>0</v>
      </c>
      <c r="GG797" s="22">
        <v>0</v>
      </c>
      <c r="GH797" s="1">
        <v>3</v>
      </c>
      <c r="GI797" s="1">
        <v>0</v>
      </c>
      <c r="GJ797" s="1">
        <v>16</v>
      </c>
      <c r="GK797" s="1">
        <v>4</v>
      </c>
      <c r="GL797" s="6"/>
      <c r="GM797" s="6"/>
      <c r="GN797" s="31" t="str">
        <f t="shared" si="1047"/>
        <v xml:space="preserve"> 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32" t="str">
        <f t="shared" si="1048"/>
        <v xml:space="preserve"> </v>
      </c>
      <c r="GW797" s="9">
        <f t="shared" si="1049"/>
        <v>2</v>
      </c>
      <c r="GX797" s="10">
        <v>-0.5</v>
      </c>
      <c r="GY797" s="10">
        <v>-0.1</v>
      </c>
      <c r="GZ797" s="10">
        <v>-0.60000000000000009</v>
      </c>
      <c r="HA797" s="29">
        <f t="shared" si="1050"/>
        <v>-2.1428571428571432E-2</v>
      </c>
      <c r="HB797" s="29">
        <f t="shared" si="1051"/>
        <v>-0.12820512820512822</v>
      </c>
      <c r="HC797">
        <v>4.4000000000000004</v>
      </c>
      <c r="HD797">
        <v>5.3</v>
      </c>
      <c r="HE797">
        <v>-8</v>
      </c>
      <c r="HF797">
        <v>-1.1000000000000001</v>
      </c>
      <c r="HG797">
        <v>-0.30000000000000004</v>
      </c>
      <c r="HH797">
        <v>0</v>
      </c>
      <c r="HI797">
        <v>-1.4</v>
      </c>
      <c r="HJ797" s="11">
        <f t="shared" si="1052"/>
        <v>-4.9999999999999996E-2</v>
      </c>
      <c r="HK797" s="11">
        <f t="shared" si="1053"/>
        <v>-0.29914529914529908</v>
      </c>
      <c r="HL797">
        <v>66</v>
      </c>
      <c r="HM797">
        <v>0</v>
      </c>
      <c r="HN797">
        <v>0</v>
      </c>
      <c r="HO797">
        <v>1</v>
      </c>
      <c r="HP797" t="s">
        <v>488</v>
      </c>
      <c r="HQ797" s="33">
        <v>466667</v>
      </c>
      <c r="HR797" s="33">
        <v>0</v>
      </c>
      <c r="HS797" s="30">
        <f t="shared" si="1054"/>
        <v>-1.6341469268292683</v>
      </c>
    </row>
    <row r="798" spans="1:227" x14ac:dyDescent="0.2">
      <c r="A798" s="1">
        <v>23</v>
      </c>
      <c r="B798" s="2" t="s">
        <v>3514</v>
      </c>
      <c r="C798" s="2" t="s">
        <v>1627</v>
      </c>
      <c r="E798" s="2" t="s">
        <v>274</v>
      </c>
      <c r="F798" s="2">
        <v>73</v>
      </c>
      <c r="G798" s="2">
        <v>200</v>
      </c>
      <c r="H798" s="2" t="s">
        <v>231</v>
      </c>
      <c r="J798" s="3">
        <v>26</v>
      </c>
      <c r="K798" s="5" t="s">
        <v>3515</v>
      </c>
      <c r="L798" s="5" t="s">
        <v>3516</v>
      </c>
      <c r="M798" s="5" t="s">
        <v>1488</v>
      </c>
      <c r="N798" s="5" t="s">
        <v>515</v>
      </c>
      <c r="O798" s="2" t="s">
        <v>515</v>
      </c>
      <c r="P798" s="2" t="s">
        <v>314</v>
      </c>
      <c r="Q798" s="1">
        <v>18</v>
      </c>
      <c r="R798" s="1">
        <v>1</v>
      </c>
      <c r="S798" s="1">
        <v>0</v>
      </c>
      <c r="T798" s="1">
        <v>1</v>
      </c>
      <c r="U798" s="1">
        <v>0</v>
      </c>
      <c r="V798" s="1">
        <v>14</v>
      </c>
      <c r="W798" s="20">
        <f t="shared" si="976"/>
        <v>7.1428571428571425E-2</v>
      </c>
      <c r="X798" s="6">
        <v>151.94999999999999</v>
      </c>
      <c r="Y798" s="6">
        <f t="shared" si="977"/>
        <v>8.4416666666666664</v>
      </c>
      <c r="Z798" s="1">
        <v>232</v>
      </c>
      <c r="AA798" s="6">
        <f t="shared" si="978"/>
        <v>12.888888888888889</v>
      </c>
      <c r="AB798" s="8">
        <f t="shared" si="979"/>
        <v>0.65495689655172407</v>
      </c>
      <c r="AC798" s="3">
        <f t="shared" si="980"/>
        <v>0</v>
      </c>
      <c r="AD798" s="8">
        <f t="shared" si="981"/>
        <v>0</v>
      </c>
      <c r="AE798" s="20">
        <f t="shared" si="982"/>
        <v>0.33333333333333331</v>
      </c>
      <c r="AF798" s="20">
        <f t="shared" si="983"/>
        <v>0</v>
      </c>
      <c r="AG798" s="20">
        <f t="shared" si="984"/>
        <v>0.33333333333333331</v>
      </c>
      <c r="AH798" s="3">
        <f t="shared" si="985"/>
        <v>111</v>
      </c>
      <c r="AI798" s="3">
        <f t="shared" si="986"/>
        <v>46</v>
      </c>
      <c r="AJ798" s="3">
        <f t="shared" si="987"/>
        <v>65</v>
      </c>
      <c r="AK798" s="20">
        <f t="shared" si="988"/>
        <v>0.4144144144144144</v>
      </c>
      <c r="AL798" s="6">
        <v>10.199999999999999</v>
      </c>
      <c r="AM798" s="1">
        <v>15</v>
      </c>
      <c r="AN798" s="1">
        <v>9</v>
      </c>
      <c r="AO798" s="1">
        <v>7</v>
      </c>
      <c r="AP798" s="1">
        <v>6</v>
      </c>
      <c r="AQ798" s="1">
        <v>8</v>
      </c>
      <c r="AR798" s="6">
        <f t="shared" si="989"/>
        <v>5.923000987166831</v>
      </c>
      <c r="AS798" s="6">
        <f t="shared" si="990"/>
        <v>3.553800592300099</v>
      </c>
      <c r="AT798" s="6">
        <f t="shared" si="991"/>
        <v>2.7640671273445214</v>
      </c>
      <c r="AU798" s="6">
        <f t="shared" si="992"/>
        <v>2.3692003948667328</v>
      </c>
      <c r="AV798" s="6">
        <f t="shared" si="993"/>
        <v>3.15893385982231</v>
      </c>
      <c r="AW798" s="1">
        <v>4</v>
      </c>
      <c r="AX798" s="1">
        <v>2</v>
      </c>
      <c r="AY798" s="1">
        <v>0</v>
      </c>
      <c r="AZ798" s="1">
        <v>0</v>
      </c>
      <c r="BA798" s="1">
        <v>0</v>
      </c>
      <c r="BB798" s="1">
        <v>0</v>
      </c>
      <c r="BC798" s="7">
        <f t="shared" si="1055"/>
        <v>1.7266138888887501</v>
      </c>
      <c r="BD798" s="6">
        <v>144.11666666670001</v>
      </c>
      <c r="BE798" s="6">
        <f t="shared" si="994"/>
        <v>8.0064814814833341</v>
      </c>
      <c r="BF798" s="5">
        <v>8.01</v>
      </c>
      <c r="BG798" s="5">
        <v>38.770000000000003</v>
      </c>
      <c r="BH798" s="21">
        <f t="shared" si="995"/>
        <v>0.17122702009405727</v>
      </c>
      <c r="BI798" s="1">
        <v>1</v>
      </c>
      <c r="BJ798" s="22">
        <v>0</v>
      </c>
      <c r="BK798" s="22">
        <v>0</v>
      </c>
      <c r="BL798" s="1">
        <v>0</v>
      </c>
      <c r="BM798" s="1">
        <f t="shared" si="996"/>
        <v>1</v>
      </c>
      <c r="BN798" s="8">
        <f t="shared" si="997"/>
        <v>0.41632936278468452</v>
      </c>
      <c r="BO798" s="3">
        <f t="shared" si="998"/>
        <v>0</v>
      </c>
      <c r="BP798" s="20">
        <f t="shared" si="999"/>
        <v>0.33333333333333331</v>
      </c>
      <c r="BQ798" s="20">
        <f t="shared" si="1000"/>
        <v>0</v>
      </c>
      <c r="BR798" s="20">
        <f t="shared" si="1001"/>
        <v>0.33333333333333331</v>
      </c>
      <c r="BS798" s="3">
        <f t="shared" si="1002"/>
        <v>104</v>
      </c>
      <c r="BT798" s="1">
        <v>41</v>
      </c>
      <c r="BU798" s="1">
        <v>63</v>
      </c>
      <c r="BV798" s="20">
        <f t="shared" si="1003"/>
        <v>0.39423076923076922</v>
      </c>
      <c r="BW798" s="5">
        <v>15</v>
      </c>
      <c r="BX798" s="5">
        <v>17</v>
      </c>
      <c r="BY798" s="21">
        <f t="shared" si="1004"/>
        <v>0.29357798165137616</v>
      </c>
      <c r="BZ798" s="5">
        <v>12</v>
      </c>
      <c r="CA798" s="5">
        <v>20</v>
      </c>
      <c r="CB798" s="23">
        <f t="shared" si="1005"/>
        <v>0.29357798165137616</v>
      </c>
      <c r="CC798" s="5">
        <v>15</v>
      </c>
      <c r="CD798" s="5">
        <v>30</v>
      </c>
      <c r="CE798" s="23">
        <f t="shared" si="1006"/>
        <v>0.41284403669724773</v>
      </c>
      <c r="CF798" s="23">
        <f t="shared" si="1007"/>
        <v>0.5</v>
      </c>
      <c r="CG798" s="24">
        <v>5</v>
      </c>
      <c r="CH798" s="5">
        <v>54</v>
      </c>
      <c r="CI798" s="5">
        <v>54</v>
      </c>
      <c r="CJ798" s="5">
        <v>35</v>
      </c>
      <c r="CK798">
        <v>14.447626789999999</v>
      </c>
      <c r="CL798" s="5">
        <v>-1.8220000000000001</v>
      </c>
      <c r="CM798" s="5">
        <v>11</v>
      </c>
      <c r="CN798" s="5">
        <v>1.4450000000000001</v>
      </c>
      <c r="CO798" s="5">
        <v>2.8000000000000001E-2</v>
      </c>
      <c r="CP798" s="5">
        <v>-2.714</v>
      </c>
      <c r="CQ798" s="21">
        <f t="shared" si="1008"/>
        <v>5.5555555555555552E-2</v>
      </c>
      <c r="CR798" s="25">
        <f t="shared" si="1009"/>
        <v>0.95588235294117652</v>
      </c>
      <c r="CS798" s="22">
        <f t="shared" si="1010"/>
        <v>961.43790849673201</v>
      </c>
      <c r="CT798" s="21">
        <f t="shared" si="1011"/>
        <v>1.1437908496732069E-2</v>
      </c>
      <c r="CU798" s="26">
        <f t="shared" si="1012"/>
        <v>1.2484394506866416</v>
      </c>
      <c r="CV798" s="27">
        <f t="shared" si="1013"/>
        <v>1.2484394506866416</v>
      </c>
      <c r="CW798" s="27">
        <f t="shared" si="1014"/>
        <v>22.471910112359549</v>
      </c>
      <c r="CX798" s="27">
        <f t="shared" si="1015"/>
        <v>28.297960882230544</v>
      </c>
      <c r="CY798" s="27">
        <f t="shared" si="1016"/>
        <v>50.769870994590093</v>
      </c>
      <c r="CZ798" s="27">
        <f t="shared" si="1017"/>
        <v>54.931335830212234</v>
      </c>
      <c r="DA798" s="28">
        <f t="shared" si="1018"/>
        <v>-4.1614648356221409</v>
      </c>
      <c r="DB798" s="5">
        <v>3</v>
      </c>
      <c r="DC798" s="5">
        <v>3</v>
      </c>
      <c r="DD798" s="22">
        <v>51</v>
      </c>
      <c r="DE798" s="22">
        <v>65</v>
      </c>
      <c r="DF798" s="22">
        <v>29</v>
      </c>
      <c r="DG798" s="22">
        <v>35</v>
      </c>
      <c r="DH798" s="22">
        <v>29</v>
      </c>
      <c r="DI798" s="22">
        <v>39</v>
      </c>
      <c r="DJ798" s="29">
        <f t="shared" si="1019"/>
        <v>-9.2464835622141806E-2</v>
      </c>
      <c r="DK798" s="27">
        <f t="shared" si="1020"/>
        <v>2.5793139025019345</v>
      </c>
      <c r="DL798" s="27">
        <f t="shared" si="1021"/>
        <v>2.2354053821683433</v>
      </c>
      <c r="DM798" s="27">
        <f t="shared" si="1022"/>
        <v>26.652910325853323</v>
      </c>
      <c r="DN798" s="27">
        <f t="shared" si="1023"/>
        <v>32.671309431691171</v>
      </c>
      <c r="DO798" s="27">
        <f t="shared" si="1024"/>
        <v>53.305820651706647</v>
      </c>
      <c r="DP798" s="27">
        <f t="shared" si="1025"/>
        <v>61.731579399879635</v>
      </c>
      <c r="DQ798" s="30">
        <f t="shared" si="1026"/>
        <v>4.2642939125508477</v>
      </c>
      <c r="DR798" s="5">
        <v>30</v>
      </c>
      <c r="DS798" s="5">
        <v>26</v>
      </c>
      <c r="DT798" s="5">
        <v>280</v>
      </c>
      <c r="DU798" s="5">
        <v>354</v>
      </c>
      <c r="DV798" s="5">
        <v>134</v>
      </c>
      <c r="DW798" s="5">
        <v>157</v>
      </c>
      <c r="DX798" s="5">
        <v>181</v>
      </c>
      <c r="DY798" s="5">
        <v>176</v>
      </c>
      <c r="DZ798" s="22">
        <v>1</v>
      </c>
      <c r="EA798" s="22">
        <v>3</v>
      </c>
      <c r="EB798" s="22">
        <f t="shared" si="1027"/>
        <v>2</v>
      </c>
      <c r="EC798" s="26">
        <f t="shared" si="1028"/>
        <v>0.41632936278468452</v>
      </c>
      <c r="ED798" s="27">
        <f t="shared" si="1029"/>
        <v>1.2489880883540536</v>
      </c>
      <c r="EE798" s="27">
        <f t="shared" si="1030"/>
        <v>0.83265872556936904</v>
      </c>
      <c r="EF798" s="6">
        <v>1.7333333333000001</v>
      </c>
      <c r="EG798" s="6">
        <f t="shared" si="1031"/>
        <v>9.6296296294444444E-2</v>
      </c>
      <c r="EH798" s="5">
        <v>0.1</v>
      </c>
      <c r="EI798" s="5">
        <v>5.51</v>
      </c>
      <c r="EJ798" s="21">
        <f t="shared" si="1032"/>
        <v>1.7825311942959006E-2</v>
      </c>
      <c r="EK798" s="1">
        <v>0</v>
      </c>
      <c r="EL798" s="22">
        <v>0</v>
      </c>
      <c r="EM798" s="22">
        <v>0</v>
      </c>
      <c r="EN798" s="1">
        <v>0</v>
      </c>
      <c r="EO798" s="3">
        <f t="shared" si="1033"/>
        <v>0</v>
      </c>
      <c r="EP798" s="6">
        <f t="shared" si="1034"/>
        <v>0</v>
      </c>
      <c r="EQ798" s="3">
        <f t="shared" si="1035"/>
        <v>0</v>
      </c>
      <c r="ER798" s="20">
        <f t="shared" si="1036"/>
        <v>0</v>
      </c>
      <c r="ES798" s="20">
        <f t="shared" si="1037"/>
        <v>0</v>
      </c>
      <c r="ET798" s="20">
        <f t="shared" si="1038"/>
        <v>0</v>
      </c>
      <c r="EU798" s="3">
        <f t="shared" si="1039"/>
        <v>4</v>
      </c>
      <c r="EV798" s="1">
        <v>3</v>
      </c>
      <c r="EW798" s="1">
        <v>1</v>
      </c>
      <c r="EX798" s="20">
        <f t="shared" si="1040"/>
        <v>0.75</v>
      </c>
      <c r="EY798" s="5">
        <v>0</v>
      </c>
      <c r="EZ798" s="5">
        <v>0</v>
      </c>
      <c r="FA798" s="22">
        <v>2</v>
      </c>
      <c r="FB798" s="22">
        <v>0</v>
      </c>
      <c r="FC798" s="22">
        <v>0</v>
      </c>
      <c r="FD798" s="22">
        <v>0</v>
      </c>
      <c r="FE798" s="22">
        <v>0</v>
      </c>
      <c r="FF798" s="22">
        <v>0</v>
      </c>
      <c r="FG798" s="22">
        <v>0</v>
      </c>
      <c r="FH798" s="22">
        <v>1</v>
      </c>
      <c r="FI798" s="6">
        <v>6.1</v>
      </c>
      <c r="FJ798" s="6">
        <f t="shared" si="1041"/>
        <v>0.33888888888888885</v>
      </c>
      <c r="FK798" s="5">
        <v>0.34</v>
      </c>
      <c r="FL798" s="5">
        <v>6.03</v>
      </c>
      <c r="FM798" s="21">
        <f t="shared" si="1042"/>
        <v>5.3375196232339092E-2</v>
      </c>
      <c r="FN798" s="1">
        <v>0</v>
      </c>
      <c r="FO798" s="22">
        <v>0</v>
      </c>
      <c r="FP798" s="22">
        <v>0</v>
      </c>
      <c r="FQ798" s="1">
        <v>0</v>
      </c>
      <c r="FR798" s="1">
        <f t="shared" si="1043"/>
        <v>0</v>
      </c>
      <c r="FS798" s="3">
        <f t="shared" si="1044"/>
        <v>0</v>
      </c>
      <c r="FT798" s="3">
        <f t="shared" si="1045"/>
        <v>3</v>
      </c>
      <c r="FU798" s="1">
        <v>2</v>
      </c>
      <c r="FV798" s="1">
        <v>1</v>
      </c>
      <c r="FW798" s="20">
        <f t="shared" si="1046"/>
        <v>0.66666666666666663</v>
      </c>
      <c r="FX798" s="5">
        <v>0</v>
      </c>
      <c r="FY798" s="5">
        <v>0</v>
      </c>
      <c r="FZ798" s="22">
        <v>2</v>
      </c>
      <c r="GA798" s="22">
        <v>5</v>
      </c>
      <c r="GB798" s="22">
        <v>0</v>
      </c>
      <c r="GC798" s="22">
        <v>0</v>
      </c>
      <c r="GD798" s="22">
        <v>1</v>
      </c>
      <c r="GE798" s="22">
        <v>0</v>
      </c>
      <c r="GF798" s="22">
        <v>1</v>
      </c>
      <c r="GG798" s="22">
        <v>0</v>
      </c>
      <c r="GH798" s="1">
        <v>3</v>
      </c>
      <c r="GI798" s="1">
        <v>0</v>
      </c>
      <c r="GJ798" s="1">
        <v>3</v>
      </c>
      <c r="GK798" s="1">
        <v>0</v>
      </c>
      <c r="GL798" s="6"/>
      <c r="GM798" s="6"/>
      <c r="GN798" s="31" t="str">
        <f t="shared" si="1047"/>
        <v xml:space="preserve"> </v>
      </c>
      <c r="GP798" s="1">
        <v>0</v>
      </c>
      <c r="GQ798" s="1">
        <v>0</v>
      </c>
      <c r="GR798" s="1">
        <v>1</v>
      </c>
      <c r="GS798" s="1">
        <v>0</v>
      </c>
      <c r="GT798" s="1">
        <v>0</v>
      </c>
      <c r="GU798" s="1">
        <v>0</v>
      </c>
      <c r="GV798" s="32" t="str">
        <f t="shared" si="1048"/>
        <v xml:space="preserve"> </v>
      </c>
      <c r="GW798" s="9">
        <f t="shared" si="1049"/>
        <v>4</v>
      </c>
      <c r="GX798" s="10">
        <v>-0.2</v>
      </c>
      <c r="GY798" s="10">
        <v>0.2</v>
      </c>
      <c r="GZ798" s="10">
        <v>-0.1</v>
      </c>
      <c r="HA798" s="29">
        <f t="shared" si="1050"/>
        <v>-5.5555555555555558E-3</v>
      </c>
      <c r="HB798" s="29">
        <f t="shared" si="1051"/>
        <v>-3.9486673247778881E-2</v>
      </c>
      <c r="HC798">
        <v>2.1</v>
      </c>
      <c r="HD798">
        <v>2</v>
      </c>
      <c r="HE798">
        <v>0.2</v>
      </c>
      <c r="HF798">
        <v>-0.5</v>
      </c>
      <c r="HG798">
        <v>0.2</v>
      </c>
      <c r="HH798">
        <v>0</v>
      </c>
      <c r="HI798">
        <v>-0.30000000000000004</v>
      </c>
      <c r="HJ798" s="11">
        <f t="shared" si="1052"/>
        <v>-1.666666666666667E-2</v>
      </c>
      <c r="HK798" s="11">
        <f t="shared" si="1053"/>
        <v>-0.11846001974333664</v>
      </c>
      <c r="HL798">
        <v>67</v>
      </c>
      <c r="HM798">
        <v>0</v>
      </c>
      <c r="HN798">
        <v>0</v>
      </c>
      <c r="HQ798" s="33">
        <v>604015</v>
      </c>
      <c r="HR798" s="33">
        <v>0</v>
      </c>
      <c r="HS798" s="30">
        <f t="shared" si="1054"/>
        <v>-0.76647423503325951</v>
      </c>
    </row>
    <row r="799" spans="1:227" x14ac:dyDescent="0.2">
      <c r="A799" s="1">
        <v>42</v>
      </c>
      <c r="B799" s="2" t="s">
        <v>3517</v>
      </c>
      <c r="C799" s="2" t="s">
        <v>2503</v>
      </c>
      <c r="D799" s="2" t="s">
        <v>257</v>
      </c>
      <c r="E799" s="2" t="s">
        <v>240</v>
      </c>
      <c r="F799" s="2">
        <v>73</v>
      </c>
      <c r="G799" s="2">
        <v>226</v>
      </c>
      <c r="H799" s="2" t="s">
        <v>249</v>
      </c>
      <c r="J799" s="3">
        <v>33</v>
      </c>
      <c r="K799" s="5" t="s">
        <v>3518</v>
      </c>
      <c r="L799" s="5" t="s">
        <v>3519</v>
      </c>
      <c r="M799" s="5" t="s">
        <v>3520</v>
      </c>
      <c r="N799" s="5" t="s">
        <v>301</v>
      </c>
      <c r="O799" s="2" t="s">
        <v>301</v>
      </c>
      <c r="P799" s="2" t="s">
        <v>254</v>
      </c>
      <c r="Q799" s="1">
        <v>39</v>
      </c>
      <c r="R799" s="1">
        <v>8</v>
      </c>
      <c r="S799" s="1">
        <v>12</v>
      </c>
      <c r="T799" s="1">
        <v>20</v>
      </c>
      <c r="U799" s="1">
        <v>7</v>
      </c>
      <c r="V799" s="1">
        <v>52</v>
      </c>
      <c r="W799" s="20">
        <f t="shared" si="976"/>
        <v>0.15384615384615385</v>
      </c>
      <c r="X799" s="6">
        <v>590.01666666669996</v>
      </c>
      <c r="Y799" s="6">
        <f t="shared" si="977"/>
        <v>15.128632478633332</v>
      </c>
      <c r="Z799" s="1">
        <v>774</v>
      </c>
      <c r="AA799" s="6">
        <f t="shared" si="978"/>
        <v>19.846153846153847</v>
      </c>
      <c r="AB799" s="8">
        <f t="shared" si="979"/>
        <v>0.7622954349698966</v>
      </c>
      <c r="AC799" s="3">
        <f t="shared" si="980"/>
        <v>48.260869565217391</v>
      </c>
      <c r="AD799" s="8">
        <f t="shared" si="981"/>
        <v>4.9077464036262475</v>
      </c>
      <c r="AE799" s="20">
        <f t="shared" si="982"/>
        <v>0.27586206896551724</v>
      </c>
      <c r="AF799" s="20">
        <f t="shared" si="983"/>
        <v>0.41379310344827586</v>
      </c>
      <c r="AG799" s="20">
        <f t="shared" si="984"/>
        <v>0.68965517241379315</v>
      </c>
      <c r="AH799" s="3">
        <f t="shared" si="985"/>
        <v>65</v>
      </c>
      <c r="AI799" s="3">
        <f t="shared" si="986"/>
        <v>38</v>
      </c>
      <c r="AJ799" s="3">
        <f t="shared" si="987"/>
        <v>27</v>
      </c>
      <c r="AK799" s="20">
        <f t="shared" si="988"/>
        <v>0.58461538461538465</v>
      </c>
      <c r="AL799" s="6">
        <v>2.7</v>
      </c>
      <c r="AM799" s="1">
        <v>37</v>
      </c>
      <c r="AN799" s="1">
        <v>28</v>
      </c>
      <c r="AO799" s="1">
        <v>16</v>
      </c>
      <c r="AP799" s="1">
        <v>7</v>
      </c>
      <c r="AQ799" s="1">
        <v>16</v>
      </c>
      <c r="AR799" s="6">
        <f t="shared" si="989"/>
        <v>3.7626055761134571</v>
      </c>
      <c r="AS799" s="6">
        <f t="shared" si="990"/>
        <v>2.8473771927345082</v>
      </c>
      <c r="AT799" s="6">
        <f t="shared" si="991"/>
        <v>1.627072681562576</v>
      </c>
      <c r="AU799" s="6">
        <f t="shared" si="992"/>
        <v>0.71184429818362704</v>
      </c>
      <c r="AV799" s="6">
        <f t="shared" si="993"/>
        <v>1.627072681562576</v>
      </c>
      <c r="AW799" s="1">
        <v>12</v>
      </c>
      <c r="AX799" s="1">
        <v>6</v>
      </c>
      <c r="AY799" s="1">
        <v>0</v>
      </c>
      <c r="AZ799" s="1">
        <v>0</v>
      </c>
      <c r="BA799" s="1">
        <v>0</v>
      </c>
      <c r="BB799" s="1">
        <v>0</v>
      </c>
      <c r="BC799" s="7">
        <f t="shared" si="1055"/>
        <v>0.21345555555555007</v>
      </c>
      <c r="BD799" s="6">
        <v>465.9</v>
      </c>
      <c r="BE799" s="6">
        <f t="shared" si="994"/>
        <v>11.946153846153846</v>
      </c>
      <c r="BF799" s="5">
        <v>11.73</v>
      </c>
      <c r="BG799" s="5">
        <v>36.200000000000003</v>
      </c>
      <c r="BH799" s="21">
        <f t="shared" si="995"/>
        <v>0.24473190068850403</v>
      </c>
      <c r="BI799" s="1">
        <v>6</v>
      </c>
      <c r="BJ799" s="22">
        <v>4</v>
      </c>
      <c r="BK799" s="22">
        <v>6</v>
      </c>
      <c r="BL799" s="1">
        <v>10</v>
      </c>
      <c r="BM799" s="1">
        <f t="shared" si="996"/>
        <v>16</v>
      </c>
      <c r="BN799" s="8">
        <f t="shared" si="997"/>
        <v>2.0605280103026402</v>
      </c>
      <c r="BO799" s="3">
        <f t="shared" si="998"/>
        <v>38.260869565217391</v>
      </c>
      <c r="BP799" s="20">
        <f t="shared" si="999"/>
        <v>0.2608695652173913</v>
      </c>
      <c r="BQ799" s="20">
        <f t="shared" si="1000"/>
        <v>0.43478260869565216</v>
      </c>
      <c r="BR799" s="20">
        <f t="shared" si="1001"/>
        <v>0.69565217391304346</v>
      </c>
      <c r="BS799" s="3">
        <f t="shared" si="1002"/>
        <v>35</v>
      </c>
      <c r="BT799" s="1">
        <v>21</v>
      </c>
      <c r="BU799" s="1">
        <v>14</v>
      </c>
      <c r="BV799" s="20">
        <f t="shared" si="1003"/>
        <v>0.6</v>
      </c>
      <c r="BW799" s="5">
        <v>60</v>
      </c>
      <c r="BX799" s="5">
        <v>61</v>
      </c>
      <c r="BY799" s="21">
        <f t="shared" si="1004"/>
        <v>0.28009259259259262</v>
      </c>
      <c r="BZ799" s="5">
        <v>82</v>
      </c>
      <c r="CA799" s="5">
        <v>67</v>
      </c>
      <c r="CB799" s="23">
        <f t="shared" si="1005"/>
        <v>0.34490740740740738</v>
      </c>
      <c r="CC799" s="5">
        <v>80</v>
      </c>
      <c r="CD799" s="5">
        <v>82</v>
      </c>
      <c r="CE799" s="23">
        <f t="shared" si="1006"/>
        <v>0.375</v>
      </c>
      <c r="CF799" s="23">
        <f t="shared" si="1007"/>
        <v>0.44814814814814813</v>
      </c>
      <c r="CG799" s="24">
        <v>7</v>
      </c>
      <c r="CH799" s="5">
        <v>154</v>
      </c>
      <c r="CI799" s="5">
        <v>183</v>
      </c>
      <c r="CJ799" s="5">
        <v>131</v>
      </c>
      <c r="CK799">
        <v>15.32216936</v>
      </c>
      <c r="CL799" s="5">
        <v>-0.22500000000000001</v>
      </c>
      <c r="CM799" s="5">
        <v>11</v>
      </c>
      <c r="CN799" s="5">
        <v>-0.43</v>
      </c>
      <c r="CO799" s="5">
        <v>3.5000000000000003E-2</v>
      </c>
      <c r="CP799" s="5">
        <v>-3.12</v>
      </c>
      <c r="CQ799" s="21">
        <f t="shared" si="1008"/>
        <v>0.10454545454545454</v>
      </c>
      <c r="CR799" s="25">
        <f t="shared" si="1009"/>
        <v>0.93055555555555558</v>
      </c>
      <c r="CS799" s="22">
        <f t="shared" si="1010"/>
        <v>941.01010101010104</v>
      </c>
      <c r="CT799" s="21">
        <f t="shared" si="1011"/>
        <v>3.5101010101010119E-2</v>
      </c>
      <c r="CU799" s="26">
        <f t="shared" si="1012"/>
        <v>3.016591251885369</v>
      </c>
      <c r="CV799" s="27">
        <f t="shared" si="1013"/>
        <v>1.9673421207948059</v>
      </c>
      <c r="CW799" s="27">
        <f t="shared" si="1014"/>
        <v>28.854351104990492</v>
      </c>
      <c r="CX799" s="27">
        <f t="shared" si="1015"/>
        <v>28.329726539445208</v>
      </c>
      <c r="CY799" s="27">
        <f t="shared" si="1016"/>
        <v>53.249393402846081</v>
      </c>
      <c r="CZ799" s="27">
        <f t="shared" si="1017"/>
        <v>52.200144271755519</v>
      </c>
      <c r="DA799" s="28">
        <f t="shared" si="1018"/>
        <v>1.0492491310905621</v>
      </c>
      <c r="DB799" s="5">
        <v>23</v>
      </c>
      <c r="DC799" s="5">
        <v>15</v>
      </c>
      <c r="DD799" s="22">
        <v>197</v>
      </c>
      <c r="DE799" s="22">
        <v>201</v>
      </c>
      <c r="DF799" s="22">
        <v>68</v>
      </c>
      <c r="DG799" s="22">
        <v>69</v>
      </c>
      <c r="DH799" s="22">
        <v>113</v>
      </c>
      <c r="DI799" s="22">
        <v>118</v>
      </c>
      <c r="DJ799" s="29">
        <f t="shared" si="1019"/>
        <v>4.8936935755350088</v>
      </c>
      <c r="DK799" s="27">
        <f t="shared" si="1020"/>
        <v>2.1674458138546533</v>
      </c>
      <c r="DL799" s="27">
        <f t="shared" si="1021"/>
        <v>2.3799405014874626</v>
      </c>
      <c r="DM799" s="27">
        <f t="shared" si="1022"/>
        <v>26.561835954101145</v>
      </c>
      <c r="DN799" s="27">
        <f t="shared" si="1023"/>
        <v>30.769230769230766</v>
      </c>
      <c r="DO799" s="27">
        <f t="shared" si="1024"/>
        <v>53.84615384615384</v>
      </c>
      <c r="DP799" s="27">
        <f t="shared" si="1025"/>
        <v>56.566085847853799</v>
      </c>
      <c r="DQ799" s="30">
        <f t="shared" si="1026"/>
        <v>3.7691811327905214</v>
      </c>
      <c r="DR799" s="5">
        <v>51</v>
      </c>
      <c r="DS799" s="5">
        <v>56</v>
      </c>
      <c r="DT799" s="5">
        <v>574</v>
      </c>
      <c r="DU799" s="5">
        <v>668</v>
      </c>
      <c r="DV799" s="5">
        <v>282</v>
      </c>
      <c r="DW799" s="5">
        <v>259</v>
      </c>
      <c r="DX799" s="5">
        <v>348</v>
      </c>
      <c r="DY799" s="5">
        <v>360</v>
      </c>
      <c r="DZ799" s="22">
        <v>6</v>
      </c>
      <c r="EA799" s="22">
        <v>6</v>
      </c>
      <c r="EB799" s="22">
        <f t="shared" si="1027"/>
        <v>0</v>
      </c>
      <c r="EC799" s="26">
        <f t="shared" si="1028"/>
        <v>0.77269800386348997</v>
      </c>
      <c r="ED799" s="27">
        <f t="shared" si="1029"/>
        <v>0.77269800386348997</v>
      </c>
      <c r="EE799" s="27">
        <f t="shared" si="1030"/>
        <v>0</v>
      </c>
      <c r="EF799" s="6">
        <v>74.783333333300007</v>
      </c>
      <c r="EG799" s="6">
        <f t="shared" si="1031"/>
        <v>1.9175213675205129</v>
      </c>
      <c r="EH799" s="5">
        <v>1.8</v>
      </c>
      <c r="EI799" s="5">
        <v>3.62</v>
      </c>
      <c r="EJ799" s="21">
        <f t="shared" si="1032"/>
        <v>0.33210332103321033</v>
      </c>
      <c r="EK799" s="1">
        <v>1</v>
      </c>
      <c r="EL799" s="22">
        <v>1</v>
      </c>
      <c r="EM799" s="22">
        <v>0</v>
      </c>
      <c r="EN799" s="1">
        <v>2</v>
      </c>
      <c r="EO799" s="3">
        <f t="shared" si="1033"/>
        <v>3</v>
      </c>
      <c r="EP799" s="6">
        <f t="shared" si="1034"/>
        <v>2.4069534209950554</v>
      </c>
      <c r="EQ799" s="3">
        <f t="shared" si="1035"/>
        <v>10</v>
      </c>
      <c r="ER799" s="20">
        <f t="shared" si="1036"/>
        <v>0.2</v>
      </c>
      <c r="ES799" s="20">
        <f t="shared" si="1037"/>
        <v>0.4</v>
      </c>
      <c r="ET799" s="20">
        <f t="shared" si="1038"/>
        <v>0.60000000000000009</v>
      </c>
      <c r="EU799" s="3">
        <f t="shared" si="1039"/>
        <v>22</v>
      </c>
      <c r="EV799" s="1">
        <v>12</v>
      </c>
      <c r="EW799" s="1">
        <v>10</v>
      </c>
      <c r="EX799" s="20">
        <f t="shared" si="1040"/>
        <v>0.54545454545454541</v>
      </c>
      <c r="EY799" s="5">
        <v>5</v>
      </c>
      <c r="EZ799" s="5">
        <v>2</v>
      </c>
      <c r="FA799" s="22">
        <v>45</v>
      </c>
      <c r="FB799" s="22">
        <v>9</v>
      </c>
      <c r="FC799" s="22">
        <v>17</v>
      </c>
      <c r="FD799" s="22">
        <v>3</v>
      </c>
      <c r="FE799" s="22">
        <v>3</v>
      </c>
      <c r="FF799" s="22">
        <v>28</v>
      </c>
      <c r="FG799" s="22">
        <v>0</v>
      </c>
      <c r="FH799" s="22">
        <v>0</v>
      </c>
      <c r="FI799" s="6">
        <v>49.333333333299997</v>
      </c>
      <c r="FJ799" s="6">
        <f t="shared" si="1041"/>
        <v>1.2649572649564103</v>
      </c>
      <c r="FK799" s="5">
        <v>1.26</v>
      </c>
      <c r="FL799" s="5">
        <v>4.0599999999999996</v>
      </c>
      <c r="FM799" s="21">
        <f t="shared" si="1042"/>
        <v>0.23684210526315794</v>
      </c>
      <c r="FN799" s="1">
        <v>1</v>
      </c>
      <c r="FO799" s="22">
        <v>0</v>
      </c>
      <c r="FP799" s="22">
        <v>0</v>
      </c>
      <c r="FQ799" s="1">
        <v>0</v>
      </c>
      <c r="FR799" s="1">
        <f t="shared" si="1043"/>
        <v>1</v>
      </c>
      <c r="FS799" s="3">
        <f t="shared" si="1044"/>
        <v>0</v>
      </c>
      <c r="FT799" s="3">
        <f t="shared" si="1045"/>
        <v>8</v>
      </c>
      <c r="FU799" s="1">
        <v>5</v>
      </c>
      <c r="FV799" s="1">
        <v>3</v>
      </c>
      <c r="FW799" s="20">
        <f t="shared" si="1046"/>
        <v>0.625</v>
      </c>
      <c r="FX799" s="5">
        <v>1</v>
      </c>
      <c r="FY799" s="5">
        <v>4</v>
      </c>
      <c r="FZ799" s="22">
        <v>6</v>
      </c>
      <c r="GA799" s="22">
        <v>40</v>
      </c>
      <c r="GB799" s="22">
        <v>1</v>
      </c>
      <c r="GC799" s="22">
        <v>13</v>
      </c>
      <c r="GD799" s="22">
        <v>32</v>
      </c>
      <c r="GE799" s="22">
        <v>6</v>
      </c>
      <c r="GF799" s="22">
        <v>0</v>
      </c>
      <c r="GG799" s="22">
        <v>1</v>
      </c>
      <c r="GH799" s="1">
        <v>30</v>
      </c>
      <c r="GI799" s="1">
        <v>6</v>
      </c>
      <c r="GJ799" s="1">
        <v>21</v>
      </c>
      <c r="GK799" s="1">
        <v>4</v>
      </c>
      <c r="GN799" s="31" t="str">
        <f t="shared" si="1047"/>
        <v xml:space="preserve"> </v>
      </c>
      <c r="GP799" s="1">
        <v>1</v>
      </c>
      <c r="GQ799" s="1">
        <v>0</v>
      </c>
      <c r="GR799" s="1">
        <v>1</v>
      </c>
      <c r="GS799" s="1">
        <v>0</v>
      </c>
      <c r="GT799" s="1">
        <v>0</v>
      </c>
      <c r="GU799" s="1">
        <v>0</v>
      </c>
      <c r="GV799" s="32" t="str">
        <f t="shared" si="1048"/>
        <v xml:space="preserve"> </v>
      </c>
      <c r="GW799" s="9">
        <f t="shared" si="1049"/>
        <v>5</v>
      </c>
      <c r="GX799" s="10">
        <v>1.4</v>
      </c>
      <c r="GY799" s="10">
        <v>0.8</v>
      </c>
      <c r="GZ799" s="10">
        <v>2.2999999999999998</v>
      </c>
      <c r="HA799" s="29">
        <f t="shared" si="1050"/>
        <v>5.8974358974358973E-2</v>
      </c>
      <c r="HB799" s="29">
        <f t="shared" si="1051"/>
        <v>0.23389169797462028</v>
      </c>
      <c r="HC799">
        <v>12.3</v>
      </c>
      <c r="HD799">
        <v>12</v>
      </c>
      <c r="HE799">
        <v>5.2</v>
      </c>
      <c r="HF799">
        <v>2.8</v>
      </c>
      <c r="HG799">
        <v>1.4</v>
      </c>
      <c r="HH799">
        <v>0</v>
      </c>
      <c r="HI799">
        <v>4.2</v>
      </c>
      <c r="HJ799" s="11">
        <f t="shared" si="1052"/>
        <v>0.1076923076923077</v>
      </c>
      <c r="HK799" s="11">
        <f t="shared" si="1053"/>
        <v>0.42710657891017623</v>
      </c>
      <c r="HL799">
        <v>99</v>
      </c>
      <c r="HM799">
        <v>0</v>
      </c>
      <c r="HN799">
        <v>0</v>
      </c>
      <c r="HO799">
        <v>9</v>
      </c>
      <c r="HP799" t="s">
        <v>287</v>
      </c>
      <c r="HQ799" s="33">
        <v>3000000</v>
      </c>
      <c r="HR799" s="33">
        <v>0</v>
      </c>
      <c r="HS799" s="30">
        <f t="shared" si="1054"/>
        <v>-0.19024390243902367</v>
      </c>
    </row>
    <row r="800" spans="1:227" x14ac:dyDescent="0.2">
      <c r="A800" s="1">
        <v>48</v>
      </c>
      <c r="B800" s="2" t="s">
        <v>2444</v>
      </c>
      <c r="C800" s="2" t="s">
        <v>3521</v>
      </c>
      <c r="D800" s="2" t="s">
        <v>257</v>
      </c>
      <c r="E800" s="2" t="s">
        <v>240</v>
      </c>
      <c r="F800" s="2">
        <v>76</v>
      </c>
      <c r="G800" s="2">
        <v>218</v>
      </c>
      <c r="H800" s="2" t="s">
        <v>231</v>
      </c>
      <c r="J800" s="3">
        <v>29</v>
      </c>
      <c r="K800" s="5" t="s">
        <v>3522</v>
      </c>
      <c r="L800" s="5" t="s">
        <v>3523</v>
      </c>
      <c r="M800" s="5" t="s">
        <v>663</v>
      </c>
      <c r="N800" s="5" t="s">
        <v>515</v>
      </c>
      <c r="O800" s="2" t="s">
        <v>515</v>
      </c>
      <c r="P800" s="2" t="s">
        <v>415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20">
        <f t="shared" si="976"/>
        <v>0</v>
      </c>
      <c r="X800" s="6">
        <v>5.6666666667000003</v>
      </c>
      <c r="Y800" s="6">
        <f t="shared" si="977"/>
        <v>5.6666666667000003</v>
      </c>
      <c r="Z800" s="1">
        <v>11</v>
      </c>
      <c r="AA800" s="6">
        <f t="shared" si="978"/>
        <v>11</v>
      </c>
      <c r="AB800" s="8">
        <f t="shared" si="979"/>
        <v>0.51515151515454549</v>
      </c>
      <c r="AC800" s="3">
        <f t="shared" si="980"/>
        <v>0</v>
      </c>
      <c r="AD800" s="8">
        <f t="shared" si="981"/>
        <v>0</v>
      </c>
      <c r="AE800" s="20">
        <f t="shared" si="982"/>
        <v>0</v>
      </c>
      <c r="AF800" s="20">
        <f t="shared" si="983"/>
        <v>0</v>
      </c>
      <c r="AG800" s="20">
        <f t="shared" si="984"/>
        <v>0</v>
      </c>
      <c r="AH800" s="3" t="e">
        <f t="shared" si="985"/>
        <v>#VALUE!</v>
      </c>
      <c r="AI800" s="3" t="str">
        <f t="shared" si="986"/>
        <v xml:space="preserve"> </v>
      </c>
      <c r="AJ800" s="3">
        <f t="shared" si="987"/>
        <v>2</v>
      </c>
      <c r="AK800" s="20" t="e">
        <f t="shared" si="988"/>
        <v>#VALUE!</v>
      </c>
      <c r="AL800" s="6">
        <v>3.4</v>
      </c>
      <c r="AM800" s="1">
        <v>5</v>
      </c>
      <c r="AN800" s="1">
        <v>0</v>
      </c>
      <c r="AO800" s="1">
        <v>0</v>
      </c>
      <c r="AP800" s="1">
        <v>2</v>
      </c>
      <c r="AQ800" s="1">
        <v>1</v>
      </c>
      <c r="AR800" s="6">
        <f t="shared" si="989"/>
        <v>52.941176470276815</v>
      </c>
      <c r="AS800" s="6">
        <f t="shared" si="990"/>
        <v>0</v>
      </c>
      <c r="AT800" s="6">
        <f t="shared" si="991"/>
        <v>0</v>
      </c>
      <c r="AU800" s="6">
        <f t="shared" si="992"/>
        <v>21.176470588110725</v>
      </c>
      <c r="AV800" s="6">
        <f t="shared" si="993"/>
        <v>10.588235294055362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7">
        <f t="shared" si="1055"/>
        <v>0.98961111111105005</v>
      </c>
      <c r="BD800" s="6">
        <v>5.6666666667000003</v>
      </c>
      <c r="BE800" s="6">
        <f t="shared" si="994"/>
        <v>5.6666666667000003</v>
      </c>
      <c r="BF800" s="5">
        <v>5.67</v>
      </c>
      <c r="BG800" s="5">
        <v>44.35</v>
      </c>
      <c r="BH800" s="21">
        <f t="shared" si="995"/>
        <v>0.11335465813674529</v>
      </c>
      <c r="BI800" s="1">
        <v>0</v>
      </c>
      <c r="BJ800" s="22">
        <v>0</v>
      </c>
      <c r="BK800" s="22">
        <v>0</v>
      </c>
      <c r="BL800" s="1">
        <v>0</v>
      </c>
      <c r="BM800" s="1">
        <f t="shared" si="996"/>
        <v>0</v>
      </c>
      <c r="BN800" s="8">
        <f t="shared" si="997"/>
        <v>0</v>
      </c>
      <c r="BO800" s="3">
        <f t="shared" si="998"/>
        <v>0</v>
      </c>
      <c r="BP800" s="20">
        <f t="shared" si="999"/>
        <v>0</v>
      </c>
      <c r="BQ800" s="20">
        <f t="shared" si="1000"/>
        <v>0</v>
      </c>
      <c r="BR800" s="20">
        <f t="shared" si="1001"/>
        <v>0</v>
      </c>
      <c r="BS800" s="3">
        <f t="shared" si="1002"/>
        <v>2</v>
      </c>
      <c r="BT800" s="1">
        <v>0</v>
      </c>
      <c r="BU800" s="1">
        <v>2</v>
      </c>
      <c r="BV800" s="20">
        <f t="shared" si="1003"/>
        <v>0</v>
      </c>
      <c r="BW800" s="5">
        <v>1</v>
      </c>
      <c r="BX800" s="5">
        <v>1</v>
      </c>
      <c r="BY800" s="21">
        <f t="shared" si="1004"/>
        <v>0.2857142857142857</v>
      </c>
      <c r="BZ800" s="5">
        <v>1</v>
      </c>
      <c r="CA800" s="5">
        <v>2</v>
      </c>
      <c r="CB800" s="23">
        <f t="shared" si="1005"/>
        <v>0.42857142857142855</v>
      </c>
      <c r="CC800" s="5">
        <v>1</v>
      </c>
      <c r="CD800" s="5">
        <v>1</v>
      </c>
      <c r="CE800" s="23">
        <f t="shared" si="1006"/>
        <v>0.2857142857142857</v>
      </c>
      <c r="CF800" s="23">
        <f t="shared" si="1007"/>
        <v>0.4</v>
      </c>
      <c r="CG800" s="24">
        <v>3</v>
      </c>
      <c r="CH800" s="5">
        <v>5</v>
      </c>
      <c r="CI800" s="5">
        <v>1</v>
      </c>
      <c r="CJ800" s="5">
        <v>2</v>
      </c>
      <c r="CK800">
        <v>13.31592324</v>
      </c>
      <c r="CL800" s="5">
        <v>-2.6419999999999999</v>
      </c>
      <c r="CM800" s="5">
        <v>11</v>
      </c>
      <c r="CN800" s="5">
        <v>-6.2270000000000003</v>
      </c>
      <c r="CO800" s="5">
        <v>-2.5670000000000002</v>
      </c>
      <c r="CP800" s="5">
        <v>-6.2949999999999999</v>
      </c>
      <c r="CQ800" s="21">
        <f t="shared" si="1008"/>
        <v>0</v>
      </c>
      <c r="CR800" s="25">
        <f t="shared" si="1009"/>
        <v>1</v>
      </c>
      <c r="CS800" s="22">
        <f t="shared" si="1010"/>
        <v>1000</v>
      </c>
      <c r="CT800" s="21">
        <f t="shared" si="1011"/>
        <v>0</v>
      </c>
      <c r="CU800" s="26">
        <f t="shared" si="1012"/>
        <v>0</v>
      </c>
      <c r="CV800" s="27">
        <f t="shared" si="1013"/>
        <v>0</v>
      </c>
      <c r="CW800" s="27">
        <f t="shared" si="1014"/>
        <v>10.582010582010582</v>
      </c>
      <c r="CX800" s="27">
        <f t="shared" si="1015"/>
        <v>21.164021164021165</v>
      </c>
      <c r="CY800" s="27">
        <f t="shared" si="1016"/>
        <v>31.746031746031743</v>
      </c>
      <c r="CZ800" s="27">
        <f t="shared" si="1017"/>
        <v>42.328042328042329</v>
      </c>
      <c r="DA800" s="28">
        <f t="shared" si="1018"/>
        <v>-10.582010582010586</v>
      </c>
      <c r="DB800" s="5">
        <v>0</v>
      </c>
      <c r="DC800" s="5">
        <v>0</v>
      </c>
      <c r="DD800" s="22">
        <v>1</v>
      </c>
      <c r="DE800" s="22">
        <v>2</v>
      </c>
      <c r="DF800" s="22">
        <v>1</v>
      </c>
      <c r="DG800" s="22">
        <v>1</v>
      </c>
      <c r="DH800" s="22">
        <v>1</v>
      </c>
      <c r="DI800" s="22">
        <v>1</v>
      </c>
      <c r="DJ800" s="29">
        <f t="shared" si="1019"/>
        <v>-8.2040105820105893</v>
      </c>
      <c r="DK800" s="27">
        <f t="shared" si="1020"/>
        <v>0</v>
      </c>
      <c r="DL800" s="27">
        <f t="shared" si="1021"/>
        <v>4.0586245772266061</v>
      </c>
      <c r="DM800" s="27">
        <f t="shared" si="1022"/>
        <v>27.057497181510708</v>
      </c>
      <c r="DN800" s="27">
        <f t="shared" si="1023"/>
        <v>33.821871476888383</v>
      </c>
      <c r="DO800" s="27">
        <f t="shared" si="1024"/>
        <v>54.114994363021417</v>
      </c>
      <c r="DP800" s="27">
        <f t="shared" si="1025"/>
        <v>60.879368658399088</v>
      </c>
      <c r="DQ800" s="30">
        <f t="shared" si="1026"/>
        <v>-3.817636286632915</v>
      </c>
      <c r="DR800" s="5">
        <v>0</v>
      </c>
      <c r="DS800" s="5">
        <v>3</v>
      </c>
      <c r="DT800" s="5">
        <v>20</v>
      </c>
      <c r="DU800" s="5">
        <v>22</v>
      </c>
      <c r="DV800" s="5">
        <v>11</v>
      </c>
      <c r="DW800" s="5">
        <v>8</v>
      </c>
      <c r="DX800" s="5">
        <v>12</v>
      </c>
      <c r="DY800" s="5">
        <v>9</v>
      </c>
      <c r="DZ800" s="22">
        <v>0</v>
      </c>
      <c r="EA800" s="22">
        <v>1</v>
      </c>
      <c r="EB800" s="22">
        <f t="shared" si="1027"/>
        <v>1</v>
      </c>
      <c r="EC800" s="26">
        <f t="shared" si="1028"/>
        <v>0</v>
      </c>
      <c r="ED800" s="27">
        <f t="shared" si="1029"/>
        <v>10.588235294055362</v>
      </c>
      <c r="EE800" s="27">
        <f t="shared" si="1030"/>
        <v>10.588235294055362</v>
      </c>
      <c r="EF800" s="6">
        <v>0</v>
      </c>
      <c r="EG800" s="6">
        <f t="shared" si="1031"/>
        <v>0</v>
      </c>
      <c r="EH800" s="5"/>
      <c r="EI800" s="5"/>
      <c r="EJ800" s="21" t="str">
        <f t="shared" si="1032"/>
        <v xml:space="preserve"> </v>
      </c>
      <c r="EK800" s="1">
        <v>0</v>
      </c>
      <c r="EL800" s="22">
        <v>0</v>
      </c>
      <c r="EM800" s="22">
        <v>0</v>
      </c>
      <c r="EN800" s="1">
        <v>0</v>
      </c>
      <c r="EO800" s="3">
        <f t="shared" si="1033"/>
        <v>0</v>
      </c>
      <c r="EP800" s="6">
        <f t="shared" si="1034"/>
        <v>0</v>
      </c>
      <c r="EQ800" s="3">
        <f t="shared" si="1035"/>
        <v>0</v>
      </c>
      <c r="ER800" s="20">
        <f t="shared" si="1036"/>
        <v>0</v>
      </c>
      <c r="ES800" s="20">
        <f t="shared" si="1037"/>
        <v>0</v>
      </c>
      <c r="ET800" s="20">
        <f t="shared" si="1038"/>
        <v>0</v>
      </c>
      <c r="EU800" s="3" t="str">
        <f t="shared" si="1039"/>
        <v xml:space="preserve"> </v>
      </c>
      <c r="EV800" s="1">
        <v>0</v>
      </c>
      <c r="EW800" s="1">
        <v>0</v>
      </c>
      <c r="EX800" s="20" t="str">
        <f t="shared" si="1040"/>
        <v xml:space="preserve"> </v>
      </c>
      <c r="EY800" s="5"/>
      <c r="EZ800" s="5"/>
      <c r="FA800" s="22">
        <v>0</v>
      </c>
      <c r="FB800" s="22">
        <v>0</v>
      </c>
      <c r="FC800" s="22">
        <v>0</v>
      </c>
      <c r="FD800" s="22">
        <v>0</v>
      </c>
      <c r="FE800" s="22">
        <v>0</v>
      </c>
      <c r="FF800" s="22">
        <v>0</v>
      </c>
      <c r="FG800" s="22">
        <v>0</v>
      </c>
      <c r="FH800" s="22">
        <v>0</v>
      </c>
      <c r="FI800" s="6">
        <v>0</v>
      </c>
      <c r="FJ800" s="6">
        <f t="shared" si="1041"/>
        <v>0</v>
      </c>
      <c r="FK800" s="5"/>
      <c r="FL800" s="5"/>
      <c r="FM800" s="21" t="str">
        <f t="shared" si="1042"/>
        <v xml:space="preserve"> </v>
      </c>
      <c r="FN800" s="1">
        <v>0</v>
      </c>
      <c r="FO800" s="22">
        <v>0</v>
      </c>
      <c r="FP800" s="22">
        <v>0</v>
      </c>
      <c r="FQ800" s="1">
        <v>0</v>
      </c>
      <c r="FR800" s="1">
        <f t="shared" si="1043"/>
        <v>0</v>
      </c>
      <c r="FS800" s="3">
        <f t="shared" si="1044"/>
        <v>0</v>
      </c>
      <c r="FT800" s="3" t="str">
        <f t="shared" si="1045"/>
        <v xml:space="preserve"> </v>
      </c>
      <c r="FU800" s="1">
        <v>0</v>
      </c>
      <c r="FV800" s="1">
        <v>0</v>
      </c>
      <c r="FW800" s="20" t="str">
        <f t="shared" si="1046"/>
        <v xml:space="preserve"> </v>
      </c>
      <c r="FX800" s="5"/>
      <c r="FY800" s="5"/>
      <c r="FZ800" s="22">
        <v>0</v>
      </c>
      <c r="GA800" s="22">
        <v>0</v>
      </c>
      <c r="GB800" s="22">
        <v>0</v>
      </c>
      <c r="GC800" s="22">
        <v>0</v>
      </c>
      <c r="GD800" s="22">
        <v>0</v>
      </c>
      <c r="GE800" s="22">
        <v>0</v>
      </c>
      <c r="GF800" s="22">
        <v>0</v>
      </c>
      <c r="GG800" s="22">
        <v>0</v>
      </c>
      <c r="GH800" s="1">
        <v>0</v>
      </c>
      <c r="GI800" s="1">
        <v>0</v>
      </c>
      <c r="GJ800" s="1">
        <v>0</v>
      </c>
      <c r="GK800" s="1">
        <v>0</v>
      </c>
      <c r="GN800" s="31" t="str">
        <f t="shared" si="1047"/>
        <v xml:space="preserve"> </v>
      </c>
      <c r="GP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GV800" s="32" t="str">
        <f t="shared" si="1048"/>
        <v xml:space="preserve"> </v>
      </c>
      <c r="GW800" s="9">
        <f t="shared" si="1049"/>
        <v>3</v>
      </c>
      <c r="GX800" s="10">
        <v>0</v>
      </c>
      <c r="GY800" s="10">
        <v>0</v>
      </c>
      <c r="GZ800" s="10">
        <v>0</v>
      </c>
      <c r="HA800" s="29">
        <f t="shared" si="1050"/>
        <v>0</v>
      </c>
      <c r="HB800" s="29">
        <f t="shared" si="1051"/>
        <v>0</v>
      </c>
      <c r="HC800">
        <v>0.1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 s="11">
        <f t="shared" si="1052"/>
        <v>0</v>
      </c>
      <c r="HK800" s="11">
        <f t="shared" si="1053"/>
        <v>0</v>
      </c>
      <c r="HL800">
        <v>5</v>
      </c>
      <c r="HM800">
        <v>0</v>
      </c>
      <c r="HN800">
        <v>0</v>
      </c>
      <c r="HQ800" s="33">
        <v>29040</v>
      </c>
      <c r="HR800" s="33">
        <v>0</v>
      </c>
      <c r="HS800" s="30">
        <f t="shared" si="1054"/>
        <v>-6.6511751662971189E-3</v>
      </c>
    </row>
    <row r="801" spans="1:228" x14ac:dyDescent="0.2">
      <c r="A801" s="1">
        <v>52</v>
      </c>
      <c r="B801" s="2" t="s">
        <v>3524</v>
      </c>
      <c r="C801" s="2" t="s">
        <v>978</v>
      </c>
      <c r="D801" s="2" t="s">
        <v>229</v>
      </c>
      <c r="E801" s="2" t="s">
        <v>230</v>
      </c>
      <c r="F801" s="2">
        <v>76</v>
      </c>
      <c r="G801" s="2">
        <v>193</v>
      </c>
      <c r="H801" s="2" t="s">
        <v>249</v>
      </c>
      <c r="I801" s="2" t="s">
        <v>258</v>
      </c>
      <c r="J801" s="3">
        <v>21</v>
      </c>
      <c r="K801" s="5" t="s">
        <v>3525</v>
      </c>
      <c r="L801" s="5" t="s">
        <v>3526</v>
      </c>
      <c r="M801" s="5" t="s">
        <v>3527</v>
      </c>
      <c r="N801" s="5" t="s">
        <v>437</v>
      </c>
      <c r="O801" s="2" t="s">
        <v>437</v>
      </c>
      <c r="P801" s="2" t="s">
        <v>438</v>
      </c>
      <c r="Q801" s="1">
        <v>6</v>
      </c>
      <c r="R801" s="1">
        <v>1</v>
      </c>
      <c r="S801" s="1">
        <v>0</v>
      </c>
      <c r="T801" s="1">
        <v>1</v>
      </c>
      <c r="U801" s="1">
        <v>-2</v>
      </c>
      <c r="V801" s="1">
        <v>4</v>
      </c>
      <c r="W801" s="20">
        <f t="shared" si="976"/>
        <v>0.25</v>
      </c>
      <c r="X801" s="6">
        <v>76.233333333299996</v>
      </c>
      <c r="Y801" s="6">
        <f t="shared" si="977"/>
        <v>12.705555555549999</v>
      </c>
      <c r="Z801" s="1">
        <v>108</v>
      </c>
      <c r="AA801" s="6">
        <f t="shared" si="978"/>
        <v>18</v>
      </c>
      <c r="AB801" s="8">
        <f t="shared" si="979"/>
        <v>0.70586419753055551</v>
      </c>
      <c r="AC801" s="3">
        <f t="shared" si="980"/>
        <v>0</v>
      </c>
      <c r="AD801" s="8">
        <f t="shared" si="981"/>
        <v>0</v>
      </c>
      <c r="AE801" s="20">
        <f t="shared" si="982"/>
        <v>0.5</v>
      </c>
      <c r="AF801" s="20">
        <f t="shared" si="983"/>
        <v>0</v>
      </c>
      <c r="AG801" s="20">
        <f t="shared" si="984"/>
        <v>0.5</v>
      </c>
      <c r="AH801" s="3">
        <f t="shared" si="985"/>
        <v>44</v>
      </c>
      <c r="AI801" s="3">
        <f t="shared" si="986"/>
        <v>19</v>
      </c>
      <c r="AJ801" s="3">
        <f t="shared" si="987"/>
        <v>25</v>
      </c>
      <c r="AK801" s="20">
        <f t="shared" si="988"/>
        <v>0.43181818181818182</v>
      </c>
      <c r="AL801" s="6">
        <v>13.9</v>
      </c>
      <c r="AM801" s="1">
        <v>2</v>
      </c>
      <c r="AN801" s="1">
        <v>2</v>
      </c>
      <c r="AO801" s="1">
        <v>4</v>
      </c>
      <c r="AP801" s="1">
        <v>3</v>
      </c>
      <c r="AQ801" s="1">
        <v>3</v>
      </c>
      <c r="AR801" s="6">
        <f t="shared" si="989"/>
        <v>1.5741145605603735</v>
      </c>
      <c r="AS801" s="6">
        <f t="shared" si="990"/>
        <v>1.5741145605603735</v>
      </c>
      <c r="AT801" s="6">
        <f t="shared" si="991"/>
        <v>3.1482291211207469</v>
      </c>
      <c r="AU801" s="6">
        <f t="shared" si="992"/>
        <v>2.3611718408405604</v>
      </c>
      <c r="AV801" s="6">
        <f t="shared" si="993"/>
        <v>2.3611718408405604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7">
        <f t="shared" si="1055"/>
        <v>-0.11528611111089999</v>
      </c>
      <c r="BD801" s="6">
        <v>67.083333333300004</v>
      </c>
      <c r="BE801" s="6">
        <f t="shared" si="994"/>
        <v>11.180555555550001</v>
      </c>
      <c r="BF801" s="5">
        <v>11.18</v>
      </c>
      <c r="BG801" s="5">
        <v>41.51</v>
      </c>
      <c r="BH801" s="21">
        <f t="shared" si="995"/>
        <v>0.21218447523249193</v>
      </c>
      <c r="BI801" s="1">
        <v>1</v>
      </c>
      <c r="BJ801" s="22">
        <v>0</v>
      </c>
      <c r="BK801" s="22">
        <v>0</v>
      </c>
      <c r="BL801" s="1">
        <v>0</v>
      </c>
      <c r="BM801" s="1">
        <f t="shared" si="996"/>
        <v>1</v>
      </c>
      <c r="BN801" s="8">
        <f t="shared" si="997"/>
        <v>0.8944099378886432</v>
      </c>
      <c r="BO801" s="3">
        <f t="shared" si="998"/>
        <v>0</v>
      </c>
      <c r="BP801" s="20">
        <f t="shared" si="999"/>
        <v>0.5</v>
      </c>
      <c r="BQ801" s="20">
        <f t="shared" si="1000"/>
        <v>0</v>
      </c>
      <c r="BR801" s="20">
        <f t="shared" si="1001"/>
        <v>0.5</v>
      </c>
      <c r="BS801" s="3">
        <f t="shared" si="1002"/>
        <v>42</v>
      </c>
      <c r="BT801" s="1">
        <v>18</v>
      </c>
      <c r="BU801" s="1">
        <v>24</v>
      </c>
      <c r="BV801" s="20">
        <f t="shared" si="1003"/>
        <v>0.42857142857142855</v>
      </c>
      <c r="BW801" s="5">
        <v>6</v>
      </c>
      <c r="BX801" s="5">
        <v>8</v>
      </c>
      <c r="BY801" s="21">
        <f t="shared" si="1004"/>
        <v>0.27450980392156865</v>
      </c>
      <c r="BZ801" s="5">
        <v>7</v>
      </c>
      <c r="CA801" s="5">
        <v>7</v>
      </c>
      <c r="CB801" s="23">
        <f t="shared" si="1005"/>
        <v>0.27450980392156865</v>
      </c>
      <c r="CC801" s="5">
        <v>9</v>
      </c>
      <c r="CD801" s="5">
        <v>14</v>
      </c>
      <c r="CE801" s="23">
        <f t="shared" si="1006"/>
        <v>0.45098039215686275</v>
      </c>
      <c r="CF801" s="23">
        <f t="shared" si="1007"/>
        <v>0.5</v>
      </c>
      <c r="CG801" s="24">
        <v>8</v>
      </c>
      <c r="CH801" s="5">
        <v>19</v>
      </c>
      <c r="CI801" s="5">
        <v>14</v>
      </c>
      <c r="CJ801" s="5">
        <v>20</v>
      </c>
      <c r="CK801">
        <v>14.03107443</v>
      </c>
      <c r="CL801" s="5">
        <v>-2.7610000000000001</v>
      </c>
      <c r="CM801" s="5">
        <v>15</v>
      </c>
      <c r="CN801" s="5">
        <v>-1.8759999999999999</v>
      </c>
      <c r="CO801" s="5">
        <v>-0.438</v>
      </c>
      <c r="CP801" s="5">
        <v>-5.6929999999999996</v>
      </c>
      <c r="CQ801" s="21">
        <f t="shared" si="1008"/>
        <v>6.25E-2</v>
      </c>
      <c r="CR801" s="25">
        <f t="shared" si="1009"/>
        <v>0.84</v>
      </c>
      <c r="CS801" s="22">
        <f t="shared" si="1010"/>
        <v>846.25</v>
      </c>
      <c r="CT801" s="21">
        <f t="shared" si="1011"/>
        <v>-9.7500000000000031E-2</v>
      </c>
      <c r="CU801" s="26">
        <f t="shared" si="1012"/>
        <v>1.7889087656529516</v>
      </c>
      <c r="CV801" s="27">
        <f t="shared" si="1013"/>
        <v>3.5778175313059033</v>
      </c>
      <c r="CW801" s="27">
        <f t="shared" si="1014"/>
        <v>28.622540250447226</v>
      </c>
      <c r="CX801" s="27">
        <f t="shared" si="1015"/>
        <v>22.361359570661897</v>
      </c>
      <c r="CY801" s="27">
        <f t="shared" si="1016"/>
        <v>48.300536672629697</v>
      </c>
      <c r="CZ801" s="27">
        <f t="shared" si="1017"/>
        <v>50.089445438282652</v>
      </c>
      <c r="DA801" s="28">
        <f t="shared" si="1018"/>
        <v>-1.7889087656529554</v>
      </c>
      <c r="DB801" s="5">
        <v>2</v>
      </c>
      <c r="DC801" s="5">
        <v>4</v>
      </c>
      <c r="DD801" s="22">
        <v>30</v>
      </c>
      <c r="DE801" s="22">
        <v>21</v>
      </c>
      <c r="DF801" s="22">
        <v>9</v>
      </c>
      <c r="DG801" s="22">
        <v>16</v>
      </c>
      <c r="DH801" s="22">
        <v>15</v>
      </c>
      <c r="DI801" s="22">
        <v>13</v>
      </c>
      <c r="DJ801" s="29">
        <f t="shared" si="1019"/>
        <v>1.9380912343470467</v>
      </c>
      <c r="DK801" s="27">
        <f t="shared" si="1020"/>
        <v>1.6863406408094435</v>
      </c>
      <c r="DL801" s="27">
        <f t="shared" si="1021"/>
        <v>3.3726812816188869</v>
      </c>
      <c r="DM801" s="27">
        <f t="shared" si="1022"/>
        <v>26.017827029631412</v>
      </c>
      <c r="DN801" s="27">
        <f t="shared" si="1023"/>
        <v>28.185979282100696</v>
      </c>
      <c r="DO801" s="27">
        <f t="shared" si="1024"/>
        <v>48.181161165984101</v>
      </c>
      <c r="DP801" s="27">
        <f t="shared" si="1025"/>
        <v>50.349313418453384</v>
      </c>
      <c r="DQ801" s="30">
        <f t="shared" si="1026"/>
        <v>0.37924348681632836</v>
      </c>
      <c r="DR801" s="5">
        <v>7</v>
      </c>
      <c r="DS801" s="5">
        <v>14</v>
      </c>
      <c r="DT801" s="5">
        <v>101</v>
      </c>
      <c r="DU801" s="5">
        <v>103</v>
      </c>
      <c r="DV801" s="5">
        <v>35</v>
      </c>
      <c r="DW801" s="5">
        <v>39</v>
      </c>
      <c r="DX801" s="5">
        <v>53</v>
      </c>
      <c r="DY801" s="5">
        <v>57</v>
      </c>
      <c r="DZ801" s="22">
        <v>0</v>
      </c>
      <c r="EA801" s="22">
        <v>0</v>
      </c>
      <c r="EB801" s="22">
        <f t="shared" si="1027"/>
        <v>0</v>
      </c>
      <c r="EC801" s="26">
        <f t="shared" si="1028"/>
        <v>0</v>
      </c>
      <c r="ED801" s="27">
        <f t="shared" si="1029"/>
        <v>0</v>
      </c>
      <c r="EE801" s="27">
        <f t="shared" si="1030"/>
        <v>0</v>
      </c>
      <c r="EF801" s="6">
        <v>6.1166666666999996</v>
      </c>
      <c r="EG801" s="6">
        <f t="shared" si="1031"/>
        <v>1.0194444444499999</v>
      </c>
      <c r="EH801" s="5">
        <v>1.02</v>
      </c>
      <c r="EI801" s="5">
        <v>2.29</v>
      </c>
      <c r="EJ801" s="21">
        <f t="shared" si="1032"/>
        <v>0.30815709969788518</v>
      </c>
      <c r="EK801" s="1">
        <v>0</v>
      </c>
      <c r="EL801" s="22">
        <v>0</v>
      </c>
      <c r="EM801" s="22">
        <v>0</v>
      </c>
      <c r="EN801" s="1">
        <v>0</v>
      </c>
      <c r="EO801" s="3">
        <f t="shared" si="1033"/>
        <v>0</v>
      </c>
      <c r="EP801" s="6">
        <f t="shared" si="1034"/>
        <v>0</v>
      </c>
      <c r="EQ801" s="3">
        <f t="shared" si="1035"/>
        <v>0</v>
      </c>
      <c r="ER801" s="20">
        <f t="shared" si="1036"/>
        <v>0</v>
      </c>
      <c r="ES801" s="20">
        <f t="shared" si="1037"/>
        <v>0</v>
      </c>
      <c r="ET801" s="20">
        <f t="shared" si="1038"/>
        <v>0</v>
      </c>
      <c r="EU801" s="3">
        <f t="shared" si="1039"/>
        <v>2</v>
      </c>
      <c r="EV801" s="1">
        <v>1</v>
      </c>
      <c r="EW801" s="1">
        <v>1</v>
      </c>
      <c r="EX801" s="20">
        <f t="shared" si="1040"/>
        <v>0.5</v>
      </c>
      <c r="EY801" s="5">
        <v>0</v>
      </c>
      <c r="EZ801" s="5">
        <v>0</v>
      </c>
      <c r="FA801" s="22">
        <v>1</v>
      </c>
      <c r="FB801" s="22">
        <v>0</v>
      </c>
      <c r="FC801" s="22">
        <v>5</v>
      </c>
      <c r="FD801" s="22">
        <v>1</v>
      </c>
      <c r="FE801" s="22">
        <v>0</v>
      </c>
      <c r="FF801" s="22">
        <v>4</v>
      </c>
      <c r="FG801" s="22">
        <v>0</v>
      </c>
      <c r="FH801" s="22">
        <v>0</v>
      </c>
      <c r="FI801" s="6">
        <v>3.0333333332999999</v>
      </c>
      <c r="FJ801" s="6">
        <f t="shared" si="1041"/>
        <v>0.50555555554999998</v>
      </c>
      <c r="FK801" s="5">
        <v>0.51</v>
      </c>
      <c r="FL801" s="5">
        <v>3.16</v>
      </c>
      <c r="FM801" s="21">
        <f t="shared" si="1042"/>
        <v>0.13896457765667575</v>
      </c>
      <c r="FN801" s="1">
        <v>0</v>
      </c>
      <c r="FO801" s="22">
        <v>0</v>
      </c>
      <c r="FP801" s="22">
        <v>0</v>
      </c>
      <c r="FQ801" s="1">
        <v>0</v>
      </c>
      <c r="FR801" s="1">
        <f t="shared" si="1043"/>
        <v>0</v>
      </c>
      <c r="FS801" s="3">
        <f t="shared" si="1044"/>
        <v>0</v>
      </c>
      <c r="FT801" s="3" t="str">
        <f t="shared" si="1045"/>
        <v xml:space="preserve"> </v>
      </c>
      <c r="FU801" s="1">
        <v>0</v>
      </c>
      <c r="FV801" s="1">
        <v>0</v>
      </c>
      <c r="FW801" s="20" t="str">
        <f t="shared" si="1046"/>
        <v xml:space="preserve"> </v>
      </c>
      <c r="FX801" s="5">
        <v>0</v>
      </c>
      <c r="FY801" s="5">
        <v>0</v>
      </c>
      <c r="FZ801" s="22">
        <v>0</v>
      </c>
      <c r="GA801" s="22">
        <v>4</v>
      </c>
      <c r="GB801" s="22">
        <v>0</v>
      </c>
      <c r="GC801" s="22">
        <v>0</v>
      </c>
      <c r="GD801" s="22">
        <v>2</v>
      </c>
      <c r="GE801" s="22">
        <v>0</v>
      </c>
      <c r="GF801" s="22">
        <v>0</v>
      </c>
      <c r="GG801" s="22">
        <v>0</v>
      </c>
      <c r="GH801" s="1">
        <v>2</v>
      </c>
      <c r="GI801" s="1">
        <v>0</v>
      </c>
      <c r="GJ801" s="1">
        <v>4</v>
      </c>
      <c r="GK801" s="1">
        <v>0</v>
      </c>
      <c r="GN801" s="31" t="str">
        <f t="shared" si="1047"/>
        <v xml:space="preserve"> 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32" t="str">
        <f t="shared" si="1048"/>
        <v xml:space="preserve"> </v>
      </c>
      <c r="GW801" s="9">
        <f t="shared" si="1049"/>
        <v>1</v>
      </c>
      <c r="GX801" s="10">
        <v>0</v>
      </c>
      <c r="GY801" s="10">
        <v>0</v>
      </c>
      <c r="GZ801" s="10">
        <v>0</v>
      </c>
      <c r="HA801" s="29">
        <f t="shared" si="1050"/>
        <v>0</v>
      </c>
      <c r="HB801" s="29">
        <f t="shared" si="1051"/>
        <v>0</v>
      </c>
      <c r="HC801">
        <v>1.7000000000000002</v>
      </c>
      <c r="HD801">
        <v>1.7000000000000002</v>
      </c>
      <c r="HE801">
        <v>-1.6</v>
      </c>
      <c r="HF801">
        <v>-0.30000000000000004</v>
      </c>
      <c r="HG801">
        <v>0.1</v>
      </c>
      <c r="HH801">
        <v>0</v>
      </c>
      <c r="HI801">
        <v>-0.2</v>
      </c>
      <c r="HJ801" s="11">
        <f t="shared" si="1052"/>
        <v>-3.3333333333333333E-2</v>
      </c>
      <c r="HK801" s="11">
        <f t="shared" si="1053"/>
        <v>-0.15741145605603735</v>
      </c>
      <c r="HL801">
        <v>11</v>
      </c>
      <c r="HM801">
        <v>0</v>
      </c>
      <c r="HN801">
        <v>0</v>
      </c>
      <c r="HQ801" s="33">
        <v>90185</v>
      </c>
      <c r="HR801" s="33">
        <v>300000</v>
      </c>
      <c r="HS801" s="30">
        <f t="shared" si="1054"/>
        <v>-0.26081268292682924</v>
      </c>
    </row>
    <row r="802" spans="1:228" x14ac:dyDescent="0.2">
      <c r="A802" s="1">
        <v>43</v>
      </c>
      <c r="B802" s="2" t="s">
        <v>3528</v>
      </c>
      <c r="C802" s="2" t="s">
        <v>3529</v>
      </c>
      <c r="D802" s="2" t="s">
        <v>257</v>
      </c>
      <c r="E802" s="2" t="s">
        <v>240</v>
      </c>
      <c r="F802" s="2">
        <v>70</v>
      </c>
      <c r="G802" s="2">
        <v>180</v>
      </c>
      <c r="H802" s="2" t="s">
        <v>249</v>
      </c>
      <c r="J802" s="3">
        <v>35</v>
      </c>
      <c r="K802" s="5" t="s">
        <v>3530</v>
      </c>
      <c r="L802" s="5" t="s">
        <v>3531</v>
      </c>
      <c r="M802" s="5" t="s">
        <v>319</v>
      </c>
      <c r="N802" s="5" t="s">
        <v>583</v>
      </c>
      <c r="O802" s="2" t="s">
        <v>583</v>
      </c>
      <c r="P802" s="2" t="s">
        <v>271</v>
      </c>
      <c r="Q802" s="1">
        <v>27</v>
      </c>
      <c r="R802" s="1">
        <v>1</v>
      </c>
      <c r="S802" s="1">
        <v>8</v>
      </c>
      <c r="T802" s="1">
        <v>9</v>
      </c>
      <c r="U802" s="1">
        <v>-3</v>
      </c>
      <c r="V802" s="1">
        <v>21</v>
      </c>
      <c r="W802" s="20">
        <f t="shared" si="976"/>
        <v>4.7619047619047616E-2</v>
      </c>
      <c r="X802" s="6">
        <v>543.73333333330004</v>
      </c>
      <c r="Y802" s="6">
        <f t="shared" si="977"/>
        <v>20.138271604937039</v>
      </c>
      <c r="Z802" s="1">
        <v>690</v>
      </c>
      <c r="AA802" s="6">
        <f t="shared" si="978"/>
        <v>25.555555555555557</v>
      </c>
      <c r="AB802" s="8">
        <f t="shared" si="979"/>
        <v>0.78801932367144933</v>
      </c>
      <c r="AC802" s="3">
        <f t="shared" si="980"/>
        <v>29.842105263157897</v>
      </c>
      <c r="AD802" s="8">
        <f t="shared" si="981"/>
        <v>3.2930228956404797</v>
      </c>
      <c r="AE802" s="20">
        <f t="shared" si="982"/>
        <v>0.05</v>
      </c>
      <c r="AF802" s="20">
        <f t="shared" si="983"/>
        <v>0.4</v>
      </c>
      <c r="AG802" s="20">
        <f t="shared" si="984"/>
        <v>0.45</v>
      </c>
      <c r="AH802" s="3" t="e">
        <f t="shared" si="985"/>
        <v>#VALUE!</v>
      </c>
      <c r="AI802" s="3" t="str">
        <f t="shared" si="986"/>
        <v xml:space="preserve"> </v>
      </c>
      <c r="AJ802" s="3" t="str">
        <f t="shared" si="987"/>
        <v xml:space="preserve"> </v>
      </c>
      <c r="AK802" s="20" t="e">
        <f t="shared" si="988"/>
        <v>#VALUE!</v>
      </c>
      <c r="AL802" s="6">
        <v>0</v>
      </c>
      <c r="AM802" s="1">
        <v>49</v>
      </c>
      <c r="AN802" s="1">
        <v>51</v>
      </c>
      <c r="AO802" s="1">
        <v>7</v>
      </c>
      <c r="AP802" s="1">
        <v>10</v>
      </c>
      <c r="AQ802" s="1">
        <v>4</v>
      </c>
      <c r="AR802" s="6">
        <f t="shared" si="989"/>
        <v>5.4070622854343675</v>
      </c>
      <c r="AS802" s="6">
        <f t="shared" si="990"/>
        <v>5.6277587052480147</v>
      </c>
      <c r="AT802" s="6">
        <f t="shared" si="991"/>
        <v>0.7724374693477668</v>
      </c>
      <c r="AU802" s="6">
        <f t="shared" si="992"/>
        <v>1.1034820990682384</v>
      </c>
      <c r="AV802" s="6">
        <f t="shared" si="993"/>
        <v>0.44139283962729531</v>
      </c>
      <c r="AW802" s="1">
        <v>8</v>
      </c>
      <c r="AX802" s="1">
        <v>4</v>
      </c>
      <c r="AY802" s="1">
        <v>0</v>
      </c>
      <c r="AZ802" s="1">
        <v>0</v>
      </c>
      <c r="BA802" s="1">
        <v>0</v>
      </c>
      <c r="BB802" s="1">
        <v>0</v>
      </c>
      <c r="BC802" s="7">
        <f>(EA802+FH802+GG802)-(DZ802+FG802+GF802)-((BD802/60)*(-0.29)+(EF802/60)*0.11+(FI802/60)*(-0.33))</f>
        <v>4.668433333333434</v>
      </c>
      <c r="BD802" s="6">
        <v>451.06666666669997</v>
      </c>
      <c r="BE802" s="6">
        <f t="shared" si="994"/>
        <v>16.706172839507406</v>
      </c>
      <c r="BF802" s="5">
        <v>16.309999999999999</v>
      </c>
      <c r="BG802" s="5">
        <v>32.19</v>
      </c>
      <c r="BH802" s="21">
        <f t="shared" si="995"/>
        <v>0.33628865979381439</v>
      </c>
      <c r="BI802" s="1">
        <v>1</v>
      </c>
      <c r="BJ802" s="22">
        <v>3</v>
      </c>
      <c r="BK802" s="22">
        <v>5</v>
      </c>
      <c r="BL802" s="1">
        <v>8</v>
      </c>
      <c r="BM802" s="1">
        <f t="shared" si="996"/>
        <v>9</v>
      </c>
      <c r="BN802" s="8">
        <f t="shared" si="997"/>
        <v>1.197162281998138</v>
      </c>
      <c r="BO802" s="3">
        <f t="shared" si="998"/>
        <v>29.842105263157897</v>
      </c>
      <c r="BP802" s="20">
        <f t="shared" si="999"/>
        <v>5.2631578947368418E-2</v>
      </c>
      <c r="BQ802" s="20">
        <f t="shared" si="1000"/>
        <v>0.42105263157894735</v>
      </c>
      <c r="BR802" s="20">
        <f t="shared" si="1001"/>
        <v>0.47368421052631576</v>
      </c>
      <c r="BS802" s="3" t="str">
        <f t="shared" si="1002"/>
        <v xml:space="preserve"> </v>
      </c>
      <c r="BV802" s="20" t="str">
        <f t="shared" si="1003"/>
        <v xml:space="preserve"> </v>
      </c>
      <c r="BW802" s="5">
        <v>53</v>
      </c>
      <c r="BX802" s="5">
        <v>59</v>
      </c>
      <c r="BY802" s="21">
        <f t="shared" si="1004"/>
        <v>0.28211586901763225</v>
      </c>
      <c r="BZ802" s="5">
        <v>61</v>
      </c>
      <c r="CA802" s="5">
        <v>59</v>
      </c>
      <c r="CB802" s="23">
        <f t="shared" si="1005"/>
        <v>0.30226700251889171</v>
      </c>
      <c r="CC802" s="5">
        <v>81</v>
      </c>
      <c r="CD802" s="5">
        <v>84</v>
      </c>
      <c r="CE802" s="23">
        <f t="shared" si="1006"/>
        <v>0.41561712846347609</v>
      </c>
      <c r="CF802" s="23">
        <f t="shared" si="1007"/>
        <v>0.48275862068965519</v>
      </c>
      <c r="CG802" s="24">
        <v>1</v>
      </c>
      <c r="CH802" s="5">
        <v>147</v>
      </c>
      <c r="CI802" s="5">
        <v>137</v>
      </c>
      <c r="CJ802" s="5">
        <v>136</v>
      </c>
      <c r="CK802">
        <v>16.044621729999999</v>
      </c>
      <c r="CL802" s="5">
        <v>1.1160000000000001</v>
      </c>
      <c r="CM802" s="5">
        <v>1</v>
      </c>
      <c r="CN802" s="5">
        <v>0.13700000000000001</v>
      </c>
      <c r="CO802" s="5">
        <v>0.626</v>
      </c>
      <c r="CP802" s="5">
        <v>-1.6440000000000001</v>
      </c>
      <c r="CQ802" s="21">
        <f t="shared" si="1008"/>
        <v>0.10052910052910052</v>
      </c>
      <c r="CR802" s="25">
        <f t="shared" si="1009"/>
        <v>0.90497737556561086</v>
      </c>
      <c r="CS802" s="22">
        <f t="shared" si="1010"/>
        <v>915.03028561852091</v>
      </c>
      <c r="CT802" s="21">
        <f t="shared" si="1011"/>
        <v>5.5064760947113878E-3</v>
      </c>
      <c r="CU802" s="26">
        <f t="shared" si="1012"/>
        <v>2.5887322024661086</v>
      </c>
      <c r="CV802" s="27">
        <f t="shared" si="1013"/>
        <v>2.8612303290414882</v>
      </c>
      <c r="CW802" s="27">
        <f t="shared" si="1014"/>
        <v>25.751072961373396</v>
      </c>
      <c r="CX802" s="27">
        <f t="shared" si="1015"/>
        <v>30.11104298657947</v>
      </c>
      <c r="CY802" s="27">
        <f t="shared" si="1016"/>
        <v>47.550923087403781</v>
      </c>
      <c r="CZ802" s="27">
        <f t="shared" si="1017"/>
        <v>52.864636555623683</v>
      </c>
      <c r="DA802" s="28">
        <f t="shared" si="1018"/>
        <v>-5.3137134682199019</v>
      </c>
      <c r="DB802" s="5">
        <v>19</v>
      </c>
      <c r="DC802" s="5">
        <v>21</v>
      </c>
      <c r="DD802" s="22">
        <v>170</v>
      </c>
      <c r="DE802" s="22">
        <v>200</v>
      </c>
      <c r="DF802" s="22">
        <v>70</v>
      </c>
      <c r="DG802" s="22">
        <v>71</v>
      </c>
      <c r="DH802" s="22">
        <v>96</v>
      </c>
      <c r="DI802" s="22">
        <v>90</v>
      </c>
      <c r="DJ802" s="29">
        <f t="shared" si="1019"/>
        <v>-3.2089203647716253</v>
      </c>
      <c r="DK802" s="27">
        <f t="shared" si="1020"/>
        <v>1.4497255876566224</v>
      </c>
      <c r="DL802" s="27">
        <f t="shared" si="1021"/>
        <v>3.4517275896586246</v>
      </c>
      <c r="DM802" s="27">
        <f t="shared" si="1022"/>
        <v>29.546788167477828</v>
      </c>
      <c r="DN802" s="27">
        <f t="shared" si="1023"/>
        <v>31.27265196230714</v>
      </c>
      <c r="DO802" s="27">
        <f t="shared" si="1024"/>
        <v>53.98501950226089</v>
      </c>
      <c r="DP802" s="27">
        <f t="shared" si="1025"/>
        <v>55.089572330951647</v>
      </c>
      <c r="DQ802" s="30">
        <f t="shared" si="1026"/>
        <v>-4.209160639529145</v>
      </c>
      <c r="DR802" s="5">
        <v>21</v>
      </c>
      <c r="DS802" s="5">
        <v>50</v>
      </c>
      <c r="DT802" s="5">
        <v>407</v>
      </c>
      <c r="DU802" s="5">
        <v>403</v>
      </c>
      <c r="DV802" s="5">
        <v>151</v>
      </c>
      <c r="DW802" s="5">
        <v>162</v>
      </c>
      <c r="DX802" s="5">
        <v>183</v>
      </c>
      <c r="DY802" s="5">
        <v>203</v>
      </c>
      <c r="DZ802" s="22">
        <v>4</v>
      </c>
      <c r="EA802" s="22">
        <v>6</v>
      </c>
      <c r="EB802" s="22">
        <f t="shared" si="1027"/>
        <v>2</v>
      </c>
      <c r="EC802" s="26">
        <f t="shared" si="1028"/>
        <v>0.53207212533250581</v>
      </c>
      <c r="ED802" s="27">
        <f t="shared" si="1029"/>
        <v>0.79810818799875871</v>
      </c>
      <c r="EE802" s="27">
        <f t="shared" si="1030"/>
        <v>0.2660360626662529</v>
      </c>
      <c r="EF802" s="6">
        <v>2.9166666667000003</v>
      </c>
      <c r="EG802" s="6">
        <f t="shared" si="1031"/>
        <v>0.10802469135925927</v>
      </c>
      <c r="EH802" s="5">
        <v>0.11</v>
      </c>
      <c r="EI802" s="5">
        <v>5.6</v>
      </c>
      <c r="EJ802" s="21">
        <f t="shared" si="1032"/>
        <v>1.9264448336252189E-2</v>
      </c>
      <c r="EK802" s="1">
        <v>0</v>
      </c>
      <c r="EL802" s="22">
        <v>0</v>
      </c>
      <c r="EM802" s="22">
        <v>0</v>
      </c>
      <c r="EN802" s="1">
        <v>0</v>
      </c>
      <c r="EO802" s="3">
        <f t="shared" si="1033"/>
        <v>0</v>
      </c>
      <c r="EP802" s="6">
        <f t="shared" si="1034"/>
        <v>0</v>
      </c>
      <c r="EQ802" s="3">
        <f t="shared" si="1035"/>
        <v>0</v>
      </c>
      <c r="ER802" s="20">
        <f t="shared" si="1036"/>
        <v>0</v>
      </c>
      <c r="ES802" s="20">
        <f t="shared" si="1037"/>
        <v>0</v>
      </c>
      <c r="ET802" s="20">
        <f t="shared" si="1038"/>
        <v>0</v>
      </c>
      <c r="EU802" s="3" t="str">
        <f t="shared" si="1039"/>
        <v xml:space="preserve"> </v>
      </c>
      <c r="EX802" s="20" t="str">
        <f t="shared" si="1040"/>
        <v xml:space="preserve"> </v>
      </c>
      <c r="EY802" s="5">
        <v>0</v>
      </c>
      <c r="EZ802" s="5">
        <v>0</v>
      </c>
      <c r="FA802" s="22">
        <v>1</v>
      </c>
      <c r="FB802" s="22">
        <v>0</v>
      </c>
      <c r="FC802" s="22">
        <v>0</v>
      </c>
      <c r="FD802" s="22">
        <v>0</v>
      </c>
      <c r="FE802" s="22">
        <v>2</v>
      </c>
      <c r="FF802" s="22">
        <v>0</v>
      </c>
      <c r="FG802" s="22">
        <v>0</v>
      </c>
      <c r="FH802" s="22">
        <v>0</v>
      </c>
      <c r="FI802" s="6">
        <v>89.75</v>
      </c>
      <c r="FJ802" s="6">
        <f t="shared" si="1041"/>
        <v>3.324074074074074</v>
      </c>
      <c r="FK802" s="5">
        <v>3.08</v>
      </c>
      <c r="FL802" s="5">
        <v>1.71</v>
      </c>
      <c r="FM802" s="21">
        <f t="shared" si="1042"/>
        <v>0.64300626304801667</v>
      </c>
      <c r="FN802" s="1">
        <v>0</v>
      </c>
      <c r="FO802" s="22">
        <v>0</v>
      </c>
      <c r="FP802" s="22">
        <v>0</v>
      </c>
      <c r="FQ802" s="1">
        <v>0</v>
      </c>
      <c r="FR802" s="1">
        <f t="shared" si="1043"/>
        <v>0</v>
      </c>
      <c r="FS802" s="3">
        <f t="shared" si="1044"/>
        <v>0</v>
      </c>
      <c r="FT802" s="3" t="str">
        <f t="shared" si="1045"/>
        <v xml:space="preserve"> </v>
      </c>
      <c r="FW802" s="20" t="str">
        <f t="shared" si="1046"/>
        <v xml:space="preserve"> </v>
      </c>
      <c r="FX802" s="5">
        <v>1</v>
      </c>
      <c r="FY802" s="5">
        <v>11</v>
      </c>
      <c r="FZ802" s="22">
        <v>10</v>
      </c>
      <c r="GA802" s="22">
        <v>62</v>
      </c>
      <c r="GB802" s="22">
        <v>3</v>
      </c>
      <c r="GC802" s="22">
        <v>28</v>
      </c>
      <c r="GD802" s="22">
        <v>26</v>
      </c>
      <c r="GE802" s="22">
        <v>3</v>
      </c>
      <c r="GF802" s="22">
        <v>0</v>
      </c>
      <c r="GG802" s="22">
        <v>0</v>
      </c>
      <c r="GH802" s="1">
        <v>19</v>
      </c>
      <c r="GI802" s="1">
        <v>0</v>
      </c>
      <c r="GJ802" s="1">
        <v>38</v>
      </c>
      <c r="GK802" s="1">
        <v>16</v>
      </c>
      <c r="GL802" s="6"/>
      <c r="GM802" s="6"/>
      <c r="GN802" s="31" t="str">
        <f t="shared" si="1047"/>
        <v xml:space="preserve"> </v>
      </c>
      <c r="GP802" s="1">
        <v>1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32" t="str">
        <f t="shared" si="1048"/>
        <v xml:space="preserve"> </v>
      </c>
      <c r="GW802" s="9">
        <f t="shared" si="1049"/>
        <v>8</v>
      </c>
      <c r="GX802" s="10">
        <v>0.5</v>
      </c>
      <c r="GY802" s="10">
        <v>1.1000000000000001</v>
      </c>
      <c r="GZ802" s="10">
        <v>1.6</v>
      </c>
      <c r="HA802" s="29">
        <f t="shared" si="1050"/>
        <v>5.9259259259259262E-2</v>
      </c>
      <c r="HB802" s="29">
        <f t="shared" si="1051"/>
        <v>0.17655713585091812</v>
      </c>
      <c r="HC802">
        <v>8.5</v>
      </c>
      <c r="HD802">
        <v>13.5</v>
      </c>
      <c r="HE802">
        <v>4.2</v>
      </c>
      <c r="HF802">
        <v>1.6</v>
      </c>
      <c r="HG802">
        <v>1.4</v>
      </c>
      <c r="HH802">
        <v>0</v>
      </c>
      <c r="HI802">
        <v>3</v>
      </c>
      <c r="HJ802" s="11">
        <f t="shared" si="1052"/>
        <v>0.1111111111111111</v>
      </c>
      <c r="HK802" s="11">
        <f t="shared" si="1053"/>
        <v>0.33104462972047149</v>
      </c>
      <c r="HL802">
        <v>99</v>
      </c>
      <c r="HM802">
        <v>0</v>
      </c>
      <c r="HN802">
        <v>0</v>
      </c>
      <c r="HO802">
        <v>21</v>
      </c>
      <c r="HP802" t="s">
        <v>3532</v>
      </c>
      <c r="HQ802" s="33">
        <v>1100000</v>
      </c>
      <c r="HR802" s="33">
        <v>0</v>
      </c>
      <c r="HS802" s="30">
        <f t="shared" si="1054"/>
        <v>1.9463414634146343</v>
      </c>
    </row>
    <row r="803" spans="1:228" x14ac:dyDescent="0.2">
      <c r="A803" s="1">
        <v>6</v>
      </c>
      <c r="B803" s="2" t="s">
        <v>3533</v>
      </c>
      <c r="C803" s="2" t="s">
        <v>459</v>
      </c>
      <c r="D803" s="2" t="s">
        <v>460</v>
      </c>
      <c r="E803" s="2" t="s">
        <v>230</v>
      </c>
      <c r="F803" s="2">
        <v>74</v>
      </c>
      <c r="G803" s="2">
        <v>211</v>
      </c>
      <c r="H803" s="2" t="s">
        <v>231</v>
      </c>
      <c r="J803" s="3">
        <v>26</v>
      </c>
      <c r="K803" s="5" t="s">
        <v>3534</v>
      </c>
      <c r="L803" s="5" t="s">
        <v>3535</v>
      </c>
      <c r="M803" s="5" t="s">
        <v>319</v>
      </c>
      <c r="N803" s="5" t="s">
        <v>244</v>
      </c>
      <c r="O803" s="2" t="s">
        <v>244</v>
      </c>
      <c r="P803" s="2" t="s">
        <v>271</v>
      </c>
      <c r="Q803" s="1">
        <v>42</v>
      </c>
      <c r="R803" s="1">
        <v>1</v>
      </c>
      <c r="S803" s="1">
        <v>6</v>
      </c>
      <c r="T803" s="1">
        <v>7</v>
      </c>
      <c r="U803" s="1">
        <v>3</v>
      </c>
      <c r="V803" s="1">
        <v>25</v>
      </c>
      <c r="W803" s="20">
        <f t="shared" si="976"/>
        <v>0.04</v>
      </c>
      <c r="X803" s="6">
        <v>771.26666666669996</v>
      </c>
      <c r="Y803" s="6">
        <f t="shared" si="977"/>
        <v>18.363492063492856</v>
      </c>
      <c r="Z803" s="1">
        <v>957</v>
      </c>
      <c r="AA803" s="6">
        <f t="shared" si="978"/>
        <v>22.785714285714285</v>
      </c>
      <c r="AB803" s="8">
        <f t="shared" si="979"/>
        <v>0.80592128178338551</v>
      </c>
      <c r="AC803" s="3">
        <f t="shared" si="980"/>
        <v>10.608695652173914</v>
      </c>
      <c r="AD803" s="8">
        <f t="shared" si="981"/>
        <v>0.82529398279506527</v>
      </c>
      <c r="AE803" s="20">
        <f t="shared" si="982"/>
        <v>0.04</v>
      </c>
      <c r="AF803" s="20">
        <f t="shared" si="983"/>
        <v>0.24</v>
      </c>
      <c r="AG803" s="20">
        <f t="shared" si="984"/>
        <v>0.27999999999999997</v>
      </c>
      <c r="AH803" s="3" t="e">
        <f t="shared" si="985"/>
        <v>#VALUE!</v>
      </c>
      <c r="AI803" s="3" t="str">
        <f t="shared" si="986"/>
        <v xml:space="preserve"> </v>
      </c>
      <c r="AJ803" s="3" t="str">
        <f t="shared" si="987"/>
        <v xml:space="preserve"> </v>
      </c>
      <c r="AK803" s="20" t="e">
        <f t="shared" si="988"/>
        <v>#VALUE!</v>
      </c>
      <c r="AL803" s="6">
        <v>0</v>
      </c>
      <c r="AM803" s="1">
        <v>122</v>
      </c>
      <c r="AN803" s="1">
        <v>92</v>
      </c>
      <c r="AO803" s="1">
        <v>13</v>
      </c>
      <c r="AP803" s="1">
        <v>25</v>
      </c>
      <c r="AQ803" s="1">
        <v>5</v>
      </c>
      <c r="AR803" s="6">
        <f t="shared" si="989"/>
        <v>9.4908808021432502</v>
      </c>
      <c r="AS803" s="6">
        <f t="shared" si="990"/>
        <v>7.1570576540752375</v>
      </c>
      <c r="AT803" s="6">
        <f t="shared" si="991"/>
        <v>1.0113233641628054</v>
      </c>
      <c r="AU803" s="6">
        <f t="shared" si="992"/>
        <v>1.9448526233900103</v>
      </c>
      <c r="AV803" s="6">
        <f t="shared" si="993"/>
        <v>0.38897052467800203</v>
      </c>
      <c r="AW803" s="1">
        <v>70</v>
      </c>
      <c r="AX803" s="1">
        <v>19</v>
      </c>
      <c r="AY803" s="1">
        <v>2</v>
      </c>
      <c r="AZ803" s="1">
        <v>2</v>
      </c>
      <c r="BA803" s="1">
        <v>0</v>
      </c>
      <c r="BB803" s="1">
        <v>0</v>
      </c>
      <c r="BC803" s="7">
        <f>(EA803+FH803+GG803)-(DZ803+FG803+GF803)-((BD803/60)*(-0.29)+(EF803/60)*0.11+(FI803/60)*(-0.33))</f>
        <v>-6.2170444444442836</v>
      </c>
      <c r="BD803" s="6">
        <v>650.56666666670003</v>
      </c>
      <c r="BE803" s="6">
        <f t="shared" si="994"/>
        <v>15.489682539683335</v>
      </c>
      <c r="BF803" s="5">
        <v>15.12</v>
      </c>
      <c r="BG803" s="5">
        <v>32.58</v>
      </c>
      <c r="BH803" s="21">
        <f t="shared" si="995"/>
        <v>0.31698113207547168</v>
      </c>
      <c r="BI803" s="1">
        <v>1</v>
      </c>
      <c r="BJ803" s="22">
        <v>1</v>
      </c>
      <c r="BK803" s="22">
        <v>4</v>
      </c>
      <c r="BL803" s="1">
        <v>5</v>
      </c>
      <c r="BM803" s="1">
        <f t="shared" si="996"/>
        <v>6</v>
      </c>
      <c r="BN803" s="8">
        <f t="shared" si="997"/>
        <v>0.55336373418042972</v>
      </c>
      <c r="BO803" s="3">
        <f t="shared" si="998"/>
        <v>10.608695652173914</v>
      </c>
      <c r="BP803" s="20">
        <f t="shared" si="999"/>
        <v>4.3478260869565216E-2</v>
      </c>
      <c r="BQ803" s="20">
        <f t="shared" si="1000"/>
        <v>0.21739130434782608</v>
      </c>
      <c r="BR803" s="20">
        <f t="shared" si="1001"/>
        <v>0.2608695652173913</v>
      </c>
      <c r="BS803" s="3" t="str">
        <f t="shared" si="1002"/>
        <v xml:space="preserve"> </v>
      </c>
      <c r="BV803" s="20" t="str">
        <f t="shared" si="1003"/>
        <v xml:space="preserve"> </v>
      </c>
      <c r="BW803" s="5">
        <v>75</v>
      </c>
      <c r="BX803" s="5">
        <v>95</v>
      </c>
      <c r="BY803" s="21">
        <f t="shared" si="1004"/>
        <v>0.29616724738675959</v>
      </c>
      <c r="BZ803" s="5">
        <v>104</v>
      </c>
      <c r="CA803" s="5">
        <v>92</v>
      </c>
      <c r="CB803" s="23">
        <f t="shared" si="1005"/>
        <v>0.34146341463414637</v>
      </c>
      <c r="CC803" s="5">
        <v>98</v>
      </c>
      <c r="CD803" s="5">
        <v>110</v>
      </c>
      <c r="CE803" s="23">
        <f t="shared" si="1006"/>
        <v>0.3623693379790941</v>
      </c>
      <c r="CF803" s="23">
        <f t="shared" si="1007"/>
        <v>0.46448087431693991</v>
      </c>
      <c r="CG803" s="24">
        <v>1</v>
      </c>
      <c r="CH803" s="5">
        <v>225</v>
      </c>
      <c r="CI803" s="5">
        <v>226</v>
      </c>
      <c r="CJ803" s="5">
        <v>186</v>
      </c>
      <c r="CK803">
        <v>15.43056938</v>
      </c>
      <c r="CL803" s="5">
        <v>0.66600000000000004</v>
      </c>
      <c r="CM803" s="5">
        <v>3</v>
      </c>
      <c r="CN803" s="5">
        <v>2.3460000000000001</v>
      </c>
      <c r="CO803" s="5">
        <v>0.90300000000000002</v>
      </c>
      <c r="CP803" s="5">
        <v>-9.6959999999999997</v>
      </c>
      <c r="CQ803" s="21">
        <f t="shared" si="1008"/>
        <v>9.4262295081967207E-2</v>
      </c>
      <c r="CR803" s="25">
        <f t="shared" si="1009"/>
        <v>0.93413173652694614</v>
      </c>
      <c r="CS803" s="22">
        <f t="shared" si="1010"/>
        <v>943.55796603514284</v>
      </c>
      <c r="CT803" s="21">
        <f t="shared" si="1011"/>
        <v>2.839403160891335E-2</v>
      </c>
      <c r="CU803" s="26">
        <f t="shared" si="1012"/>
        <v>2.1730914588057448</v>
      </c>
      <c r="CV803" s="27">
        <f t="shared" si="1013"/>
        <v>2.0786092214663645</v>
      </c>
      <c r="CW803" s="27">
        <f t="shared" si="1014"/>
        <v>23.053665910808771</v>
      </c>
      <c r="CX803" s="27">
        <f t="shared" si="1015"/>
        <v>31.557067271352992</v>
      </c>
      <c r="CY803" s="27">
        <f t="shared" si="1016"/>
        <v>42.517006802721092</v>
      </c>
      <c r="CZ803" s="27">
        <f t="shared" si="1017"/>
        <v>63.019652305366598</v>
      </c>
      <c r="DA803" s="28">
        <f t="shared" si="1018"/>
        <v>-20.502645502645507</v>
      </c>
      <c r="DB803" s="5">
        <v>23</v>
      </c>
      <c r="DC803" s="5">
        <v>22</v>
      </c>
      <c r="DD803" s="22">
        <v>221</v>
      </c>
      <c r="DE803" s="22">
        <v>312</v>
      </c>
      <c r="DF803" s="22">
        <v>84</v>
      </c>
      <c r="DG803" s="22">
        <v>144</v>
      </c>
      <c r="DH803" s="22">
        <v>189</v>
      </c>
      <c r="DI803" s="22">
        <v>122</v>
      </c>
      <c r="DJ803" s="29">
        <f t="shared" si="1019"/>
        <v>-7.6981864862520624</v>
      </c>
      <c r="DK803" s="27">
        <f t="shared" si="1020"/>
        <v>2.148557397176182</v>
      </c>
      <c r="DL803" s="27">
        <f t="shared" si="1021"/>
        <v>2.6747347189336144</v>
      </c>
      <c r="DM803" s="27">
        <f t="shared" si="1022"/>
        <v>28.062790493729722</v>
      </c>
      <c r="DN803" s="27">
        <f t="shared" si="1023"/>
        <v>32.491449618521443</v>
      </c>
      <c r="DO803" s="27">
        <f t="shared" si="1024"/>
        <v>50.951503990178026</v>
      </c>
      <c r="DP803" s="27">
        <f t="shared" si="1025"/>
        <v>58.756467596246608</v>
      </c>
      <c r="DQ803" s="30">
        <f t="shared" si="1026"/>
        <v>-12.697681896576924</v>
      </c>
      <c r="DR803" s="5">
        <v>49</v>
      </c>
      <c r="DS803" s="5">
        <v>61</v>
      </c>
      <c r="DT803" s="5">
        <v>591</v>
      </c>
      <c r="DU803" s="5">
        <v>680</v>
      </c>
      <c r="DV803" s="5">
        <v>230</v>
      </c>
      <c r="DW803" s="5">
        <v>287</v>
      </c>
      <c r="DX803" s="5">
        <v>312</v>
      </c>
      <c r="DY803" s="5">
        <v>292</v>
      </c>
      <c r="DZ803" s="22">
        <v>13</v>
      </c>
      <c r="EA803" s="22">
        <v>2</v>
      </c>
      <c r="EB803" s="22">
        <f t="shared" si="1027"/>
        <v>-11</v>
      </c>
      <c r="EC803" s="26">
        <f t="shared" si="1028"/>
        <v>1.1989547573909309</v>
      </c>
      <c r="ED803" s="27">
        <f t="shared" si="1029"/>
        <v>0.18445457806014323</v>
      </c>
      <c r="EE803" s="27">
        <f t="shared" si="1030"/>
        <v>-1.0145001793307877</v>
      </c>
      <c r="EF803" s="6">
        <v>3.45</v>
      </c>
      <c r="EG803" s="6">
        <f t="shared" si="1031"/>
        <v>8.2142857142857142E-2</v>
      </c>
      <c r="EH803" s="5">
        <v>0.1</v>
      </c>
      <c r="EI803" s="5">
        <v>5.19</v>
      </c>
      <c r="EJ803" s="21">
        <f t="shared" si="1032"/>
        <v>1.890359168241966E-2</v>
      </c>
      <c r="EK803" s="1">
        <v>0</v>
      </c>
      <c r="EL803" s="22">
        <v>0</v>
      </c>
      <c r="EM803" s="22">
        <v>0</v>
      </c>
      <c r="EN803" s="1">
        <v>0</v>
      </c>
      <c r="EO803" s="3">
        <f t="shared" si="1033"/>
        <v>0</v>
      </c>
      <c r="EP803" s="6">
        <f t="shared" si="1034"/>
        <v>0</v>
      </c>
      <c r="EQ803" s="3">
        <f t="shared" si="1035"/>
        <v>0</v>
      </c>
      <c r="ER803" s="20">
        <f t="shared" si="1036"/>
        <v>0</v>
      </c>
      <c r="ES803" s="20">
        <f t="shared" si="1037"/>
        <v>0</v>
      </c>
      <c r="ET803" s="20">
        <f t="shared" si="1038"/>
        <v>0</v>
      </c>
      <c r="EU803" s="3" t="str">
        <f t="shared" si="1039"/>
        <v xml:space="preserve"> </v>
      </c>
      <c r="EX803" s="20" t="str">
        <f t="shared" si="1040"/>
        <v xml:space="preserve"> </v>
      </c>
      <c r="EY803" s="5">
        <v>0</v>
      </c>
      <c r="EZ803" s="5">
        <v>0</v>
      </c>
      <c r="FA803" s="22">
        <v>2</v>
      </c>
      <c r="FB803" s="22">
        <v>1</v>
      </c>
      <c r="FC803" s="22">
        <v>0</v>
      </c>
      <c r="FD803" s="22">
        <v>0</v>
      </c>
      <c r="FE803" s="22">
        <v>0</v>
      </c>
      <c r="FF803" s="22">
        <v>1</v>
      </c>
      <c r="FG803" s="22">
        <v>0</v>
      </c>
      <c r="FH803" s="22">
        <v>2</v>
      </c>
      <c r="FI803" s="6">
        <v>117.25</v>
      </c>
      <c r="FJ803" s="6">
        <f t="shared" si="1041"/>
        <v>2.7916666666666665</v>
      </c>
      <c r="FK803" s="5">
        <v>2.59</v>
      </c>
      <c r="FL803" s="5">
        <v>3.01</v>
      </c>
      <c r="FM803" s="21">
        <f t="shared" si="1042"/>
        <v>0.46250000000000002</v>
      </c>
      <c r="FN803" s="1">
        <v>0</v>
      </c>
      <c r="FO803" s="22">
        <v>0</v>
      </c>
      <c r="FP803" s="22">
        <v>1</v>
      </c>
      <c r="FQ803" s="1">
        <v>1</v>
      </c>
      <c r="FR803" s="1">
        <f t="shared" si="1043"/>
        <v>1</v>
      </c>
      <c r="FS803" s="3">
        <f t="shared" si="1044"/>
        <v>0</v>
      </c>
      <c r="FT803" s="3" t="str">
        <f t="shared" si="1045"/>
        <v xml:space="preserve"> </v>
      </c>
      <c r="FW803" s="20" t="str">
        <f t="shared" si="1046"/>
        <v xml:space="preserve"> </v>
      </c>
      <c r="FX803" s="5">
        <v>2</v>
      </c>
      <c r="FY803" s="5">
        <v>13</v>
      </c>
      <c r="FZ803" s="22">
        <v>11</v>
      </c>
      <c r="GA803" s="22">
        <v>78</v>
      </c>
      <c r="GB803" s="22">
        <v>4</v>
      </c>
      <c r="GC803" s="22">
        <v>38</v>
      </c>
      <c r="GD803" s="22">
        <v>50</v>
      </c>
      <c r="GE803" s="22">
        <v>3</v>
      </c>
      <c r="GF803" s="22">
        <v>1</v>
      </c>
      <c r="GG803" s="22">
        <v>0</v>
      </c>
      <c r="GH803" s="1">
        <v>25</v>
      </c>
      <c r="GI803" s="1">
        <v>0</v>
      </c>
      <c r="GJ803" s="1">
        <v>37</v>
      </c>
      <c r="GK803" s="1">
        <v>15</v>
      </c>
      <c r="GL803" s="6"/>
      <c r="GM803" s="6"/>
      <c r="GN803" s="31" t="str">
        <f t="shared" si="1047"/>
        <v xml:space="preserve"> </v>
      </c>
      <c r="GP803" s="1">
        <v>1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32" t="str">
        <f t="shared" si="1048"/>
        <v xml:space="preserve"> </v>
      </c>
      <c r="GW803" s="9">
        <f t="shared" si="1049"/>
        <v>5</v>
      </c>
      <c r="GX803" s="10">
        <v>0</v>
      </c>
      <c r="GY803" s="10">
        <v>1.7000000000000002</v>
      </c>
      <c r="GZ803" s="10">
        <v>1.7000000000000002</v>
      </c>
      <c r="HA803" s="29">
        <f t="shared" si="1050"/>
        <v>4.0476190476190478E-2</v>
      </c>
      <c r="HB803" s="29">
        <f t="shared" si="1051"/>
        <v>0.13224997839052072</v>
      </c>
      <c r="HC803">
        <v>10.7</v>
      </c>
      <c r="HD803">
        <v>16.5</v>
      </c>
      <c r="HE803">
        <v>1.5</v>
      </c>
      <c r="HF803">
        <v>0.30000000000000004</v>
      </c>
      <c r="HG803">
        <v>1.6</v>
      </c>
      <c r="HH803">
        <v>0</v>
      </c>
      <c r="HI803">
        <v>1.8</v>
      </c>
      <c r="HJ803" s="11">
        <f t="shared" si="1052"/>
        <v>4.2857142857142858E-2</v>
      </c>
      <c r="HK803" s="11">
        <f t="shared" si="1053"/>
        <v>0.14002938888408073</v>
      </c>
      <c r="HL803">
        <v>99</v>
      </c>
      <c r="HM803">
        <v>0</v>
      </c>
      <c r="HN803">
        <v>0</v>
      </c>
      <c r="HQ803" s="33">
        <v>950000</v>
      </c>
      <c r="HR803" s="33">
        <v>0</v>
      </c>
      <c r="HS803" s="30">
        <f t="shared" si="1054"/>
        <v>1.0097560975609758</v>
      </c>
    </row>
    <row r="804" spans="1:228" x14ac:dyDescent="0.2">
      <c r="A804" s="1">
        <v>6</v>
      </c>
      <c r="B804" s="2" t="s">
        <v>3536</v>
      </c>
      <c r="C804" s="2" t="s">
        <v>1398</v>
      </c>
      <c r="D804" s="2" t="s">
        <v>297</v>
      </c>
      <c r="E804" s="2" t="s">
        <v>240</v>
      </c>
      <c r="F804" s="2">
        <v>76</v>
      </c>
      <c r="G804" s="2">
        <v>233</v>
      </c>
      <c r="H804" s="2" t="s">
        <v>249</v>
      </c>
      <c r="J804" s="3">
        <v>28</v>
      </c>
      <c r="K804" s="5" t="s">
        <v>3537</v>
      </c>
      <c r="L804" s="5" t="s">
        <v>3535</v>
      </c>
      <c r="M804" s="5" t="s">
        <v>3538</v>
      </c>
      <c r="N804" s="5" t="s">
        <v>437</v>
      </c>
      <c r="O804" s="2" t="s">
        <v>437</v>
      </c>
      <c r="P804" s="2" t="s">
        <v>271</v>
      </c>
      <c r="Q804" s="1">
        <v>48</v>
      </c>
      <c r="R804" s="1">
        <v>9</v>
      </c>
      <c r="S804" s="1">
        <v>19</v>
      </c>
      <c r="T804" s="1">
        <v>28</v>
      </c>
      <c r="U804" s="1">
        <v>-2</v>
      </c>
      <c r="V804" s="1">
        <v>124</v>
      </c>
      <c r="W804" s="20">
        <f t="shared" si="976"/>
        <v>7.2580645161290328E-2</v>
      </c>
      <c r="X804" s="6">
        <v>1244.2333333332999</v>
      </c>
      <c r="Y804" s="6">
        <f t="shared" si="977"/>
        <v>25.921527777777083</v>
      </c>
      <c r="Z804" s="1">
        <v>1387</v>
      </c>
      <c r="AA804" s="6">
        <f t="shared" si="978"/>
        <v>28.895833333333332</v>
      </c>
      <c r="AB804" s="8">
        <f t="shared" si="979"/>
        <v>0.89706801249697188</v>
      </c>
      <c r="AC804" s="3">
        <f t="shared" si="980"/>
        <v>79.498452012383893</v>
      </c>
      <c r="AD804" s="8">
        <f t="shared" si="981"/>
        <v>3.8336114239637489</v>
      </c>
      <c r="AE804" s="20">
        <f t="shared" si="982"/>
        <v>0.16666666666666666</v>
      </c>
      <c r="AF804" s="20">
        <f t="shared" si="983"/>
        <v>0.35185185185185186</v>
      </c>
      <c r="AG804" s="20">
        <f t="shared" si="984"/>
        <v>0.51851851851851849</v>
      </c>
      <c r="AH804" s="3" t="e">
        <f t="shared" si="985"/>
        <v>#VALUE!</v>
      </c>
      <c r="AI804" s="3" t="str">
        <f t="shared" si="986"/>
        <v xml:space="preserve"> </v>
      </c>
      <c r="AJ804" s="3" t="str">
        <f t="shared" si="987"/>
        <v xml:space="preserve"> </v>
      </c>
      <c r="AK804" s="20" t="e">
        <f t="shared" si="988"/>
        <v>#VALUE!</v>
      </c>
      <c r="AL804" s="6">
        <v>0</v>
      </c>
      <c r="AM804" s="1">
        <v>112</v>
      </c>
      <c r="AN804" s="1">
        <v>90</v>
      </c>
      <c r="AO804" s="1">
        <v>52</v>
      </c>
      <c r="AP804" s="1">
        <v>36</v>
      </c>
      <c r="AQ804" s="1">
        <v>14</v>
      </c>
      <c r="AR804" s="6">
        <f t="shared" si="989"/>
        <v>5.4009162268600592</v>
      </c>
      <c r="AS804" s="6">
        <f t="shared" si="990"/>
        <v>4.3400219680125476</v>
      </c>
      <c r="AT804" s="6">
        <f t="shared" si="991"/>
        <v>2.5075682481850272</v>
      </c>
      <c r="AU804" s="6">
        <f t="shared" si="992"/>
        <v>1.7360087872050189</v>
      </c>
      <c r="AV804" s="6">
        <f t="shared" si="993"/>
        <v>0.6751145283575074</v>
      </c>
      <c r="AW804" s="1">
        <v>48</v>
      </c>
      <c r="AX804" s="1">
        <v>9</v>
      </c>
      <c r="AY804" s="1">
        <v>2</v>
      </c>
      <c r="AZ804" s="1">
        <v>2</v>
      </c>
      <c r="BA804" s="1">
        <v>0</v>
      </c>
      <c r="BB804" s="1">
        <v>0</v>
      </c>
      <c r="BC804" s="7">
        <f>(EA804+FH804+GG804)-(DZ804+FG804+GF804)-((BD804/60)*(-0.29)+(EF804/60)*0.11+(FI804/60)*(-0.33))</f>
        <v>8.896772222222566</v>
      </c>
      <c r="BD804" s="6">
        <v>974.96666666670001</v>
      </c>
      <c r="BE804" s="6">
        <f t="shared" si="994"/>
        <v>20.311805555556251</v>
      </c>
      <c r="BF804" s="5">
        <v>19.399999999999999</v>
      </c>
      <c r="BG804" s="5">
        <v>29.97</v>
      </c>
      <c r="BH804" s="21">
        <f t="shared" si="995"/>
        <v>0.39295118493011949</v>
      </c>
      <c r="BI804" s="1">
        <v>6</v>
      </c>
      <c r="BJ804" s="22">
        <v>4</v>
      </c>
      <c r="BK804" s="22">
        <v>5</v>
      </c>
      <c r="BL804" s="1">
        <v>10</v>
      </c>
      <c r="BM804" s="1">
        <f t="shared" si="996"/>
        <v>16</v>
      </c>
      <c r="BN804" s="8">
        <f t="shared" si="997"/>
        <v>0.98464904783066143</v>
      </c>
      <c r="BO804" s="3">
        <f t="shared" si="998"/>
        <v>50.235294117647058</v>
      </c>
      <c r="BP804" s="20">
        <f t="shared" si="999"/>
        <v>0.17647058823529413</v>
      </c>
      <c r="BQ804" s="20">
        <f t="shared" si="1000"/>
        <v>0.29411764705882354</v>
      </c>
      <c r="BR804" s="20">
        <f t="shared" si="1001"/>
        <v>0.47058823529411764</v>
      </c>
      <c r="BS804" s="3" t="str">
        <f t="shared" si="1002"/>
        <v xml:space="preserve"> </v>
      </c>
      <c r="BV804" s="20" t="str">
        <f t="shared" si="1003"/>
        <v xml:space="preserve"> </v>
      </c>
      <c r="BW804" s="5">
        <v>150</v>
      </c>
      <c r="BX804" s="5">
        <v>126</v>
      </c>
      <c r="BY804" s="21">
        <f t="shared" si="1004"/>
        <v>0.2746268656716418</v>
      </c>
      <c r="BZ804" s="5">
        <v>183</v>
      </c>
      <c r="CA804" s="5">
        <v>189</v>
      </c>
      <c r="CB804" s="23">
        <f t="shared" si="1005"/>
        <v>0.37014925373134328</v>
      </c>
      <c r="CC804" s="5">
        <v>177</v>
      </c>
      <c r="CD804" s="5">
        <v>180</v>
      </c>
      <c r="CE804" s="23">
        <f t="shared" si="1006"/>
        <v>0.35522388059701493</v>
      </c>
      <c r="CF804" s="23">
        <f t="shared" si="1007"/>
        <v>0.42592592592592593</v>
      </c>
      <c r="CG804" s="24">
        <v>2</v>
      </c>
      <c r="CH804" s="5">
        <v>319</v>
      </c>
      <c r="CI804" s="5">
        <v>377</v>
      </c>
      <c r="CJ804" s="5">
        <v>280</v>
      </c>
      <c r="CK804">
        <v>16.00559372</v>
      </c>
      <c r="CL804" s="5">
        <v>1.3719999999999999</v>
      </c>
      <c r="CM804" s="5">
        <v>1</v>
      </c>
      <c r="CN804" s="5">
        <v>1.82</v>
      </c>
      <c r="CO804" s="5">
        <v>5.0000000000000001E-3</v>
      </c>
      <c r="CP804" s="5">
        <v>-6.0069999999999997</v>
      </c>
      <c r="CQ804" s="21">
        <f t="shared" si="1008"/>
        <v>7.9625292740046844E-2</v>
      </c>
      <c r="CR804" s="25">
        <f t="shared" si="1009"/>
        <v>0.9213483146067416</v>
      </c>
      <c r="CS804" s="22">
        <f t="shared" si="1010"/>
        <v>929.31084388074635</v>
      </c>
      <c r="CT804" s="21">
        <f t="shared" si="1011"/>
        <v>9.7360734678844651E-4</v>
      </c>
      <c r="CU804" s="26">
        <f t="shared" si="1012"/>
        <v>2.1907216494845363</v>
      </c>
      <c r="CV804" s="27">
        <f t="shared" si="1013"/>
        <v>2.2551546391752582</v>
      </c>
      <c r="CW804" s="27">
        <f t="shared" si="1014"/>
        <v>27.512886597938145</v>
      </c>
      <c r="CX804" s="27">
        <f t="shared" si="1015"/>
        <v>28.672680412371136</v>
      </c>
      <c r="CY804" s="27">
        <f t="shared" si="1016"/>
        <v>48.582474226804123</v>
      </c>
      <c r="CZ804" s="27">
        <f t="shared" si="1017"/>
        <v>56.05670103092784</v>
      </c>
      <c r="DA804" s="28">
        <f t="shared" si="1018"/>
        <v>-7.4742268041237168</v>
      </c>
      <c r="DB804" s="5">
        <v>34</v>
      </c>
      <c r="DC804" s="5">
        <v>35</v>
      </c>
      <c r="DD804" s="22">
        <v>393</v>
      </c>
      <c r="DE804" s="22">
        <v>410</v>
      </c>
      <c r="DF804" s="22">
        <v>149</v>
      </c>
      <c r="DG804" s="22">
        <v>180</v>
      </c>
      <c r="DH804" s="22">
        <v>245</v>
      </c>
      <c r="DI804" s="22">
        <v>178</v>
      </c>
      <c r="DJ804" s="29">
        <f t="shared" si="1019"/>
        <v>2.0405509736540637</v>
      </c>
      <c r="DK804" s="27">
        <f t="shared" si="1020"/>
        <v>1.8351685018351684</v>
      </c>
      <c r="DL804" s="27">
        <f t="shared" si="1021"/>
        <v>2.293960627293961</v>
      </c>
      <c r="DM804" s="27">
        <f t="shared" si="1022"/>
        <v>24.149149149149149</v>
      </c>
      <c r="DN804" s="27">
        <f t="shared" si="1023"/>
        <v>26.276276276276278</v>
      </c>
      <c r="DO804" s="27">
        <f t="shared" si="1024"/>
        <v>45.879212545879213</v>
      </c>
      <c r="DP804" s="27">
        <f t="shared" si="1025"/>
        <v>51.092759426092762</v>
      </c>
      <c r="DQ804" s="30">
        <f t="shared" si="1026"/>
        <v>-2.2606799239101676</v>
      </c>
      <c r="DR804" s="5">
        <v>44</v>
      </c>
      <c r="DS804" s="5">
        <v>55</v>
      </c>
      <c r="DT804" s="5">
        <v>535</v>
      </c>
      <c r="DU804" s="5">
        <v>575</v>
      </c>
      <c r="DV804" s="5">
        <v>221</v>
      </c>
      <c r="DW804" s="5">
        <v>269</v>
      </c>
      <c r="DX804" s="5">
        <v>326</v>
      </c>
      <c r="DY804" s="5">
        <v>300</v>
      </c>
      <c r="DZ804" s="22">
        <v>5</v>
      </c>
      <c r="EA804" s="22">
        <v>8</v>
      </c>
      <c r="EB804" s="22">
        <f t="shared" si="1027"/>
        <v>3</v>
      </c>
      <c r="EC804" s="26">
        <f t="shared" si="1028"/>
        <v>0.30770282744708166</v>
      </c>
      <c r="ED804" s="27">
        <f t="shared" si="1029"/>
        <v>0.4923245239153306</v>
      </c>
      <c r="EE804" s="27">
        <f t="shared" si="1030"/>
        <v>0.184621696468249</v>
      </c>
      <c r="EF804" s="6">
        <v>176.8</v>
      </c>
      <c r="EG804" s="6">
        <f t="shared" si="1031"/>
        <v>3.6833333333333336</v>
      </c>
      <c r="EH804" s="5">
        <v>3.57</v>
      </c>
      <c r="EI804" s="5">
        <v>1.24</v>
      </c>
      <c r="EJ804" s="21">
        <f t="shared" si="1032"/>
        <v>0.74220374220374219</v>
      </c>
      <c r="EK804" s="1">
        <v>3</v>
      </c>
      <c r="EL804" s="22">
        <v>4</v>
      </c>
      <c r="EM804" s="22">
        <v>5</v>
      </c>
      <c r="EN804" s="1">
        <v>9</v>
      </c>
      <c r="EO804" s="3">
        <f t="shared" si="1033"/>
        <v>12</v>
      </c>
      <c r="EP804" s="6">
        <f t="shared" si="1034"/>
        <v>4.0723981900452486</v>
      </c>
      <c r="EQ804" s="3">
        <f t="shared" si="1035"/>
        <v>29.263157894736839</v>
      </c>
      <c r="ER804" s="20">
        <f t="shared" si="1036"/>
        <v>0.15789473684210525</v>
      </c>
      <c r="ES804" s="20">
        <f t="shared" si="1037"/>
        <v>0.47368421052631576</v>
      </c>
      <c r="ET804" s="20">
        <f t="shared" si="1038"/>
        <v>0.63157894736842102</v>
      </c>
      <c r="EU804" s="3" t="str">
        <f t="shared" si="1039"/>
        <v xml:space="preserve"> </v>
      </c>
      <c r="EX804" s="20" t="str">
        <f t="shared" si="1040"/>
        <v xml:space="preserve"> </v>
      </c>
      <c r="EY804" s="5">
        <v>19</v>
      </c>
      <c r="EZ804" s="5">
        <v>3</v>
      </c>
      <c r="FA804" s="22">
        <v>120</v>
      </c>
      <c r="FB804" s="22">
        <v>6</v>
      </c>
      <c r="FC804" s="22">
        <v>45</v>
      </c>
      <c r="FD804" s="22">
        <v>7</v>
      </c>
      <c r="FE804" s="22">
        <v>4</v>
      </c>
      <c r="FF804" s="22">
        <v>55</v>
      </c>
      <c r="FG804" s="22">
        <v>1</v>
      </c>
      <c r="FH804" s="22">
        <v>2</v>
      </c>
      <c r="FI804" s="6">
        <v>92.466666666699993</v>
      </c>
      <c r="FJ804" s="6">
        <f t="shared" si="1041"/>
        <v>1.9263888888895833</v>
      </c>
      <c r="FK804" s="5">
        <v>1.88</v>
      </c>
      <c r="FL804" s="5">
        <v>2.65</v>
      </c>
      <c r="FM804" s="21">
        <f t="shared" si="1042"/>
        <v>0.41501103752759383</v>
      </c>
      <c r="FN804" s="1">
        <v>0</v>
      </c>
      <c r="FO804" s="22">
        <v>0</v>
      </c>
      <c r="FP804" s="22">
        <v>0</v>
      </c>
      <c r="FQ804" s="1">
        <v>0</v>
      </c>
      <c r="FR804" s="1">
        <f t="shared" si="1043"/>
        <v>0</v>
      </c>
      <c r="FS804" s="3">
        <f t="shared" si="1044"/>
        <v>0</v>
      </c>
      <c r="FT804" s="3" t="str">
        <f t="shared" si="1045"/>
        <v xml:space="preserve"> </v>
      </c>
      <c r="FW804" s="20" t="str">
        <f t="shared" si="1046"/>
        <v xml:space="preserve"> </v>
      </c>
      <c r="FX804" s="5">
        <v>1</v>
      </c>
      <c r="FY804" s="5">
        <v>16</v>
      </c>
      <c r="FZ804" s="22">
        <v>6</v>
      </c>
      <c r="GA804" s="22">
        <v>54</v>
      </c>
      <c r="GB804" s="22">
        <v>5</v>
      </c>
      <c r="GC804" s="22">
        <v>23</v>
      </c>
      <c r="GD804" s="22">
        <v>33</v>
      </c>
      <c r="GE804" s="22">
        <v>2</v>
      </c>
      <c r="GF804" s="22">
        <v>0</v>
      </c>
      <c r="GG804" s="22">
        <v>0</v>
      </c>
      <c r="GH804" s="1">
        <v>58</v>
      </c>
      <c r="GI804" s="1">
        <v>20</v>
      </c>
      <c r="GJ804" s="1">
        <v>57</v>
      </c>
      <c r="GK804" s="1">
        <v>17</v>
      </c>
      <c r="GL804" s="6"/>
      <c r="GM804" s="6"/>
      <c r="GN804" s="31" t="str">
        <f t="shared" si="1047"/>
        <v xml:space="preserve"> </v>
      </c>
      <c r="GP804" s="1">
        <v>1</v>
      </c>
      <c r="GQ804" s="1">
        <v>1</v>
      </c>
      <c r="GR804" s="1">
        <v>1</v>
      </c>
      <c r="GS804" s="1">
        <v>0</v>
      </c>
      <c r="GT804" s="1">
        <v>0</v>
      </c>
      <c r="GU804" s="1">
        <v>0</v>
      </c>
      <c r="GV804" s="32" t="str">
        <f t="shared" si="1048"/>
        <v xml:space="preserve"> </v>
      </c>
      <c r="GW804" s="9">
        <f t="shared" si="1049"/>
        <v>8</v>
      </c>
      <c r="GX804" s="10">
        <v>2.6</v>
      </c>
      <c r="GY804" s="10">
        <v>2.7</v>
      </c>
      <c r="GZ804" s="10">
        <v>5.3</v>
      </c>
      <c r="HA804" s="29">
        <f t="shared" si="1050"/>
        <v>0.11041666666666666</v>
      </c>
      <c r="HB804" s="29">
        <f t="shared" si="1051"/>
        <v>0.25557907144962777</v>
      </c>
      <c r="HC804">
        <v>29</v>
      </c>
      <c r="HD804">
        <v>25.3</v>
      </c>
      <c r="HE804">
        <v>4.7</v>
      </c>
      <c r="HF804">
        <v>4.8</v>
      </c>
      <c r="HG804">
        <v>3.1</v>
      </c>
      <c r="HH804">
        <v>0</v>
      </c>
      <c r="HI804">
        <v>7.8</v>
      </c>
      <c r="HJ804" s="11">
        <f t="shared" si="1052"/>
        <v>0.16250000000000001</v>
      </c>
      <c r="HK804" s="11">
        <f t="shared" si="1053"/>
        <v>0.3761352372277541</v>
      </c>
      <c r="HL804">
        <v>99</v>
      </c>
      <c r="HM804">
        <v>0</v>
      </c>
      <c r="HN804">
        <v>0</v>
      </c>
      <c r="HQ804" s="33">
        <v>7857143</v>
      </c>
      <c r="HR804" s="33">
        <v>0</v>
      </c>
      <c r="HS804" s="30">
        <f t="shared" si="1054"/>
        <v>-5.1198608780487769</v>
      </c>
    </row>
    <row r="805" spans="1:228" x14ac:dyDescent="0.2">
      <c r="A805" s="1">
        <v>68</v>
      </c>
      <c r="B805" s="2" t="s">
        <v>3539</v>
      </c>
      <c r="C805" s="2" t="s">
        <v>3540</v>
      </c>
      <c r="E805" s="2" t="s">
        <v>411</v>
      </c>
      <c r="F805" s="2">
        <v>71</v>
      </c>
      <c r="G805" s="2">
        <v>200</v>
      </c>
      <c r="H805" s="2" t="s">
        <v>249</v>
      </c>
      <c r="J805" s="3">
        <v>25</v>
      </c>
      <c r="K805" s="5" t="s">
        <v>3541</v>
      </c>
      <c r="L805" s="5" t="s">
        <v>3535</v>
      </c>
      <c r="M805" s="5" t="s">
        <v>3542</v>
      </c>
      <c r="N805" s="5" t="s">
        <v>351</v>
      </c>
      <c r="O805" s="2" t="s">
        <v>351</v>
      </c>
      <c r="P805" s="2" t="s">
        <v>271</v>
      </c>
      <c r="Q805" s="1">
        <v>6</v>
      </c>
      <c r="R805" s="1">
        <v>0</v>
      </c>
      <c r="S805" s="1">
        <v>2</v>
      </c>
      <c r="T805" s="1">
        <v>2</v>
      </c>
      <c r="U805" s="1">
        <v>-1</v>
      </c>
      <c r="V805" s="1">
        <v>3</v>
      </c>
      <c r="W805" s="20">
        <f t="shared" si="976"/>
        <v>0</v>
      </c>
      <c r="X805" s="6">
        <v>82.5</v>
      </c>
      <c r="Y805" s="6">
        <f t="shared" si="977"/>
        <v>13.75</v>
      </c>
      <c r="Z805" s="1">
        <v>123</v>
      </c>
      <c r="AA805" s="6">
        <f t="shared" si="978"/>
        <v>20.5</v>
      </c>
      <c r="AB805" s="8">
        <f t="shared" si="979"/>
        <v>0.67073170731707321</v>
      </c>
      <c r="AC805" s="3">
        <f t="shared" si="980"/>
        <v>4</v>
      </c>
      <c r="AD805" s="8">
        <f t="shared" si="981"/>
        <v>2.9090909090909092</v>
      </c>
      <c r="AE805" s="20">
        <f t="shared" si="982"/>
        <v>0</v>
      </c>
      <c r="AF805" s="20">
        <f t="shared" si="983"/>
        <v>0.66666666666666663</v>
      </c>
      <c r="AG805" s="20">
        <f t="shared" si="984"/>
        <v>0.66666666666666663</v>
      </c>
      <c r="AH805" s="3" t="e">
        <f t="shared" si="985"/>
        <v>#VALUE!</v>
      </c>
      <c r="AI805" s="3" t="str">
        <f t="shared" si="986"/>
        <v xml:space="preserve"> </v>
      </c>
      <c r="AJ805" s="3" t="str">
        <f t="shared" si="987"/>
        <v xml:space="preserve"> </v>
      </c>
      <c r="AK805" s="20" t="e">
        <f t="shared" si="988"/>
        <v>#VALUE!</v>
      </c>
      <c r="AL805" s="6">
        <v>0</v>
      </c>
      <c r="AM805" s="1">
        <v>3</v>
      </c>
      <c r="AN805" s="1">
        <v>4</v>
      </c>
      <c r="AO805" s="1">
        <v>2</v>
      </c>
      <c r="AP805" s="1">
        <v>2</v>
      </c>
      <c r="AQ805" s="1">
        <v>1</v>
      </c>
      <c r="AR805" s="6">
        <f t="shared" si="989"/>
        <v>2.1818181818181817</v>
      </c>
      <c r="AS805" s="6">
        <f t="shared" si="990"/>
        <v>2.9090909090909092</v>
      </c>
      <c r="AT805" s="6">
        <f t="shared" si="991"/>
        <v>1.4545454545454546</v>
      </c>
      <c r="AU805" s="6">
        <f t="shared" si="992"/>
        <v>1.4545454545454546</v>
      </c>
      <c r="AV805" s="6">
        <f t="shared" si="993"/>
        <v>0.72727272727272729</v>
      </c>
      <c r="AW805" s="1">
        <v>2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7">
        <f>(EA805+FH805+GG805)-(DZ805+FG805+GF805)-((BD805/60)*(-0.29)+(EF805/60)*0.11+(FI805/60)*(-0.33))</f>
        <v>2.3327833333330501</v>
      </c>
      <c r="BD805" s="6">
        <v>70.533333333300007</v>
      </c>
      <c r="BE805" s="6">
        <f t="shared" si="994"/>
        <v>11.755555555550002</v>
      </c>
      <c r="BF805" s="5">
        <v>11.33</v>
      </c>
      <c r="BG805" s="5">
        <v>34.36</v>
      </c>
      <c r="BH805" s="21">
        <f t="shared" si="995"/>
        <v>0.24797548697745678</v>
      </c>
      <c r="BI805" s="1">
        <v>0</v>
      </c>
      <c r="BJ805" s="22">
        <v>0</v>
      </c>
      <c r="BK805" s="22">
        <v>1</v>
      </c>
      <c r="BL805" s="1">
        <v>1</v>
      </c>
      <c r="BM805" s="1">
        <f t="shared" si="996"/>
        <v>1</v>
      </c>
      <c r="BN805" s="8">
        <f t="shared" si="997"/>
        <v>0.85066162570928672</v>
      </c>
      <c r="BO805" s="3">
        <f t="shared" si="998"/>
        <v>0</v>
      </c>
      <c r="BP805" s="20">
        <f t="shared" si="999"/>
        <v>0</v>
      </c>
      <c r="BQ805" s="20">
        <f t="shared" si="1000"/>
        <v>1</v>
      </c>
      <c r="BR805" s="20">
        <f t="shared" si="1001"/>
        <v>1</v>
      </c>
      <c r="BS805" s="3" t="str">
        <f t="shared" si="1002"/>
        <v xml:space="preserve"> </v>
      </c>
      <c r="BV805" s="20" t="str">
        <f t="shared" si="1003"/>
        <v xml:space="preserve"> </v>
      </c>
      <c r="BW805" s="5">
        <v>6</v>
      </c>
      <c r="BX805" s="5">
        <v>5</v>
      </c>
      <c r="BY805" s="21">
        <f t="shared" si="1004"/>
        <v>0.2</v>
      </c>
      <c r="BZ805" s="5">
        <v>8</v>
      </c>
      <c r="CA805" s="5">
        <v>12</v>
      </c>
      <c r="CB805" s="23">
        <f t="shared" si="1005"/>
        <v>0.36363636363636365</v>
      </c>
      <c r="CC805" s="5">
        <v>18</v>
      </c>
      <c r="CD805" s="5">
        <v>6</v>
      </c>
      <c r="CE805" s="23">
        <f t="shared" si="1006"/>
        <v>0.43636363636363634</v>
      </c>
      <c r="CF805" s="23">
        <f t="shared" si="1007"/>
        <v>0.35483870967741937</v>
      </c>
      <c r="CG805" s="24">
        <v>1</v>
      </c>
      <c r="CH805" s="5">
        <v>16</v>
      </c>
      <c r="CI805" s="5">
        <v>28</v>
      </c>
      <c r="CJ805" s="5">
        <v>19</v>
      </c>
      <c r="CK805">
        <v>14.84602746</v>
      </c>
      <c r="CL805" s="5">
        <v>-1.145</v>
      </c>
      <c r="CM805" s="5">
        <v>7</v>
      </c>
      <c r="CN805" s="5">
        <v>0.85699999999999998</v>
      </c>
      <c r="CO805" s="5">
        <v>0.69500000000000006</v>
      </c>
      <c r="CP805" s="5">
        <v>7.06</v>
      </c>
      <c r="CQ805" s="21">
        <f t="shared" si="1008"/>
        <v>3.2258064516129031E-2</v>
      </c>
      <c r="CR805" s="25">
        <f t="shared" si="1009"/>
        <v>0.93333333333333335</v>
      </c>
      <c r="CS805" s="22">
        <f t="shared" si="1010"/>
        <v>936.5591397849463</v>
      </c>
      <c r="CT805" s="21">
        <f t="shared" si="1011"/>
        <v>-3.4408602150537621E-2</v>
      </c>
      <c r="CU805" s="26">
        <f t="shared" si="1012"/>
        <v>0.88261253309796994</v>
      </c>
      <c r="CV805" s="27">
        <f t="shared" si="1013"/>
        <v>1.7652250661959399</v>
      </c>
      <c r="CW805" s="27">
        <f t="shared" si="1014"/>
        <v>27.360988526037069</v>
      </c>
      <c r="CX805" s="27">
        <f t="shared" si="1015"/>
        <v>26.4783759929391</v>
      </c>
      <c r="CY805" s="27">
        <f t="shared" si="1016"/>
        <v>50.308914386584284</v>
      </c>
      <c r="CZ805" s="27">
        <f t="shared" si="1017"/>
        <v>52.074139452780223</v>
      </c>
      <c r="DA805" s="28">
        <f t="shared" si="1018"/>
        <v>-1.7652250661959386</v>
      </c>
      <c r="DB805" s="5">
        <v>1</v>
      </c>
      <c r="DC805" s="5">
        <v>2</v>
      </c>
      <c r="DD805" s="22">
        <v>30</v>
      </c>
      <c r="DE805" s="22">
        <v>28</v>
      </c>
      <c r="DF805" s="22">
        <v>7</v>
      </c>
      <c r="DG805" s="22">
        <v>10</v>
      </c>
      <c r="DH805" s="22">
        <v>19</v>
      </c>
      <c r="DI805" s="22">
        <v>19</v>
      </c>
      <c r="DJ805" s="29">
        <f t="shared" si="1019"/>
        <v>-4.5743540984540019</v>
      </c>
      <c r="DK805" s="27">
        <f t="shared" si="1020"/>
        <v>3.4924330616996508</v>
      </c>
      <c r="DL805" s="27">
        <f t="shared" si="1021"/>
        <v>2.9103608847497089</v>
      </c>
      <c r="DM805" s="27">
        <f t="shared" si="1022"/>
        <v>32.596041909196742</v>
      </c>
      <c r="DN805" s="27">
        <f t="shared" si="1023"/>
        <v>29.685681024447032</v>
      </c>
      <c r="DO805" s="27">
        <f t="shared" si="1024"/>
        <v>58.498253783469153</v>
      </c>
      <c r="DP805" s="27">
        <f t="shared" si="1025"/>
        <v>50.349243306169967</v>
      </c>
      <c r="DQ805" s="30">
        <f t="shared" si="1026"/>
        <v>-9.9142355434951241</v>
      </c>
      <c r="DR805" s="5">
        <v>12</v>
      </c>
      <c r="DS805" s="5">
        <v>10</v>
      </c>
      <c r="DT805" s="5">
        <v>100</v>
      </c>
      <c r="DU805" s="5">
        <v>92</v>
      </c>
      <c r="DV805" s="5">
        <v>35</v>
      </c>
      <c r="DW805" s="5">
        <v>32</v>
      </c>
      <c r="DX805" s="5">
        <v>39</v>
      </c>
      <c r="DY805" s="5">
        <v>54</v>
      </c>
      <c r="DZ805" s="22">
        <v>0</v>
      </c>
      <c r="EA805" s="22">
        <v>2</v>
      </c>
      <c r="EB805" s="22">
        <f t="shared" si="1027"/>
        <v>2</v>
      </c>
      <c r="EC805" s="26">
        <f t="shared" si="1028"/>
        <v>0</v>
      </c>
      <c r="ED805" s="27">
        <f t="shared" si="1029"/>
        <v>1.7013232514185734</v>
      </c>
      <c r="EE805" s="27">
        <f t="shared" si="1030"/>
        <v>1.7013232514185734</v>
      </c>
      <c r="EF805" s="6">
        <v>10.083333333300001</v>
      </c>
      <c r="EG805" s="6">
        <f t="shared" si="1031"/>
        <v>1.68055555555</v>
      </c>
      <c r="EH805" s="5">
        <v>1.6800000000000002</v>
      </c>
      <c r="EI805" s="5">
        <v>5.63</v>
      </c>
      <c r="EJ805" s="21">
        <f t="shared" si="1032"/>
        <v>0.22982216142270862</v>
      </c>
      <c r="EK805" s="1">
        <v>0</v>
      </c>
      <c r="EL805" s="22">
        <v>1</v>
      </c>
      <c r="EM805" s="22">
        <v>0</v>
      </c>
      <c r="EN805" s="1">
        <v>1</v>
      </c>
      <c r="EO805" s="3">
        <f t="shared" si="1033"/>
        <v>1</v>
      </c>
      <c r="EP805" s="6">
        <f t="shared" si="1034"/>
        <v>5.9504132231601661</v>
      </c>
      <c r="EQ805" s="3">
        <f t="shared" si="1035"/>
        <v>4</v>
      </c>
      <c r="ER805" s="20">
        <f t="shared" si="1036"/>
        <v>0</v>
      </c>
      <c r="ES805" s="20">
        <f t="shared" si="1037"/>
        <v>0.5</v>
      </c>
      <c r="ET805" s="20">
        <f t="shared" si="1038"/>
        <v>0.5</v>
      </c>
      <c r="EU805" s="3" t="str">
        <f t="shared" si="1039"/>
        <v xml:space="preserve"> </v>
      </c>
      <c r="EX805" s="20" t="str">
        <f t="shared" si="1040"/>
        <v xml:space="preserve"> </v>
      </c>
      <c r="EY805" s="5">
        <v>2</v>
      </c>
      <c r="EZ805" s="5">
        <v>0</v>
      </c>
      <c r="FA805" s="22">
        <v>6</v>
      </c>
      <c r="FB805" s="22">
        <v>1</v>
      </c>
      <c r="FC805" s="22">
        <v>3</v>
      </c>
      <c r="FD805" s="22">
        <v>0</v>
      </c>
      <c r="FE805" s="22">
        <v>3</v>
      </c>
      <c r="FF805" s="22">
        <v>5</v>
      </c>
      <c r="FG805" s="22">
        <v>0</v>
      </c>
      <c r="FH805" s="22">
        <v>0</v>
      </c>
      <c r="FI805" s="6">
        <v>1.8833333333</v>
      </c>
      <c r="FJ805" s="6">
        <f t="shared" si="1041"/>
        <v>0.31388888888333333</v>
      </c>
      <c r="FK805" s="5">
        <v>0.31</v>
      </c>
      <c r="FL805" s="5">
        <v>4.45</v>
      </c>
      <c r="FM805" s="21">
        <f t="shared" si="1042"/>
        <v>6.5126050420168072E-2</v>
      </c>
      <c r="FN805" s="1">
        <v>0</v>
      </c>
      <c r="FO805" s="22">
        <v>0</v>
      </c>
      <c r="FP805" s="22">
        <v>0</v>
      </c>
      <c r="FQ805" s="1">
        <v>0</v>
      </c>
      <c r="FR805" s="1">
        <f t="shared" si="1043"/>
        <v>0</v>
      </c>
      <c r="FS805" s="3">
        <f t="shared" si="1044"/>
        <v>0</v>
      </c>
      <c r="FT805" s="3" t="str">
        <f t="shared" si="1045"/>
        <v xml:space="preserve"> </v>
      </c>
      <c r="FW805" s="20" t="str">
        <f t="shared" si="1046"/>
        <v xml:space="preserve"> </v>
      </c>
      <c r="FX805" s="5">
        <v>0</v>
      </c>
      <c r="FY805" s="5">
        <v>2</v>
      </c>
      <c r="FZ805" s="22">
        <v>0</v>
      </c>
      <c r="GA805" s="22">
        <v>3</v>
      </c>
      <c r="GB805" s="22">
        <v>0</v>
      </c>
      <c r="GC805" s="22">
        <v>1</v>
      </c>
      <c r="GD805" s="22">
        <v>0</v>
      </c>
      <c r="GE805" s="22">
        <v>0</v>
      </c>
      <c r="GF805" s="22">
        <v>0</v>
      </c>
      <c r="GG805" s="22">
        <v>0</v>
      </c>
      <c r="GH805" s="1">
        <v>3</v>
      </c>
      <c r="GI805" s="1">
        <v>2</v>
      </c>
      <c r="GJ805" s="1">
        <v>4</v>
      </c>
      <c r="GK805" s="1">
        <v>2</v>
      </c>
      <c r="GL805" s="6"/>
      <c r="GM805" s="6"/>
      <c r="GN805" s="31" t="str">
        <f t="shared" si="1047"/>
        <v xml:space="preserve"> 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32" t="str">
        <f t="shared" si="1048"/>
        <v xml:space="preserve"> </v>
      </c>
      <c r="GW805" s="9">
        <f t="shared" si="1049"/>
        <v>3</v>
      </c>
      <c r="GX805" s="10">
        <v>0.1</v>
      </c>
      <c r="GY805" s="10">
        <v>0.1</v>
      </c>
      <c r="GZ805" s="10">
        <v>0.2</v>
      </c>
      <c r="HA805" s="29">
        <f t="shared" si="1050"/>
        <v>3.3333333333333333E-2</v>
      </c>
      <c r="HB805" s="29">
        <f t="shared" si="1051"/>
        <v>0.14545454545454545</v>
      </c>
      <c r="HC805">
        <v>1.3</v>
      </c>
      <c r="HD805">
        <v>1.4</v>
      </c>
      <c r="HE805">
        <v>-1.2</v>
      </c>
      <c r="HF805">
        <v>0.4</v>
      </c>
      <c r="HG805">
        <v>0</v>
      </c>
      <c r="HH805">
        <v>0</v>
      </c>
      <c r="HI805">
        <v>0.4</v>
      </c>
      <c r="HJ805" s="11">
        <f t="shared" si="1052"/>
        <v>6.6666666666666666E-2</v>
      </c>
      <c r="HK805" s="11">
        <f t="shared" si="1053"/>
        <v>0.29090909090909089</v>
      </c>
      <c r="HL805">
        <v>99</v>
      </c>
      <c r="HM805">
        <v>0</v>
      </c>
      <c r="HN805">
        <v>0</v>
      </c>
      <c r="HO805">
        <v>11</v>
      </c>
      <c r="HP805" t="s">
        <v>287</v>
      </c>
      <c r="HQ805" s="33">
        <v>850000</v>
      </c>
      <c r="HR805" s="33">
        <v>0</v>
      </c>
      <c r="HS805" s="30">
        <f t="shared" si="1054"/>
        <v>-0.21463414634146349</v>
      </c>
    </row>
    <row r="806" spans="1:228" x14ac:dyDescent="0.2">
      <c r="A806" s="1">
        <v>32</v>
      </c>
      <c r="B806" s="2" t="s">
        <v>2404</v>
      </c>
      <c r="C806" s="2" t="s">
        <v>449</v>
      </c>
      <c r="D806" s="2" t="s">
        <v>354</v>
      </c>
      <c r="E806" s="2" t="s">
        <v>240</v>
      </c>
      <c r="F806" s="2">
        <v>74</v>
      </c>
      <c r="G806" s="2">
        <v>210</v>
      </c>
      <c r="H806" s="2" t="s">
        <v>249</v>
      </c>
      <c r="J806" s="3">
        <v>25</v>
      </c>
      <c r="K806" s="5" t="s">
        <v>3543</v>
      </c>
      <c r="L806" s="5" t="s">
        <v>3544</v>
      </c>
      <c r="M806" s="5" t="s">
        <v>3545</v>
      </c>
      <c r="N806" s="5" t="s">
        <v>270</v>
      </c>
      <c r="O806" s="2" t="s">
        <v>270</v>
      </c>
      <c r="P806" s="2" t="s">
        <v>263</v>
      </c>
      <c r="Q806" s="1">
        <v>40</v>
      </c>
      <c r="R806" s="1">
        <v>3</v>
      </c>
      <c r="S806" s="1">
        <v>3</v>
      </c>
      <c r="T806" s="1">
        <v>6</v>
      </c>
      <c r="U806" s="1">
        <v>-7</v>
      </c>
      <c r="V806" s="1">
        <v>35</v>
      </c>
      <c r="W806" s="20">
        <f t="shared" si="976"/>
        <v>8.5714285714285715E-2</v>
      </c>
      <c r="X806" s="6">
        <v>382.21666666670001</v>
      </c>
      <c r="Y806" s="6">
        <f t="shared" si="977"/>
        <v>9.5554166666675009</v>
      </c>
      <c r="Z806" s="1">
        <v>599</v>
      </c>
      <c r="AA806" s="6">
        <f t="shared" si="978"/>
        <v>14.975</v>
      </c>
      <c r="AB806" s="8">
        <f t="shared" si="979"/>
        <v>0.63809126321652754</v>
      </c>
      <c r="AC806" s="3">
        <f t="shared" si="980"/>
        <v>41.666666666666664</v>
      </c>
      <c r="AD806" s="8">
        <f t="shared" si="981"/>
        <v>6.5407927440800124</v>
      </c>
      <c r="AE806" s="20">
        <f t="shared" si="982"/>
        <v>0.5</v>
      </c>
      <c r="AF806" s="20">
        <f t="shared" si="983"/>
        <v>0.5</v>
      </c>
      <c r="AG806" s="20">
        <f t="shared" si="984"/>
        <v>1</v>
      </c>
      <c r="AH806" s="3">
        <f t="shared" si="985"/>
        <v>8</v>
      </c>
      <c r="AI806" s="3">
        <f t="shared" si="986"/>
        <v>1</v>
      </c>
      <c r="AJ806" s="3">
        <f t="shared" si="987"/>
        <v>7</v>
      </c>
      <c r="AK806" s="20">
        <f t="shared" si="988"/>
        <v>0.125</v>
      </c>
      <c r="AL806" s="6">
        <v>0.30000000000000004</v>
      </c>
      <c r="AM806" s="1">
        <v>84</v>
      </c>
      <c r="AN806" s="1">
        <v>13</v>
      </c>
      <c r="AO806" s="1">
        <v>11</v>
      </c>
      <c r="AP806" s="1">
        <v>5</v>
      </c>
      <c r="AQ806" s="1">
        <v>8</v>
      </c>
      <c r="AR806" s="6">
        <f t="shared" si="989"/>
        <v>13.186238172065305</v>
      </c>
      <c r="AS806" s="6">
        <f t="shared" si="990"/>
        <v>2.0407273361529641</v>
      </c>
      <c r="AT806" s="6">
        <f t="shared" si="991"/>
        <v>1.7267692844371232</v>
      </c>
      <c r="AU806" s="6">
        <f t="shared" si="992"/>
        <v>0.78489512928960148</v>
      </c>
      <c r="AV806" s="6">
        <f t="shared" si="993"/>
        <v>1.2558322068633623</v>
      </c>
      <c r="AW806" s="1">
        <v>43</v>
      </c>
      <c r="AX806" s="1">
        <v>4</v>
      </c>
      <c r="AY806" s="1">
        <v>7</v>
      </c>
      <c r="AZ806" s="1">
        <v>0</v>
      </c>
      <c r="BA806" s="1">
        <v>0</v>
      </c>
      <c r="BB806" s="1">
        <v>0</v>
      </c>
      <c r="BC806" s="7">
        <f t="shared" ref="BC806:BC812" si="1056">(EA806+FH806+GG806)-(DZ806+FG806+GF806)-((BD806/60)*(0.11)+(EF806/60)*(-0.14)+(FI806/60)*(0.13))</f>
        <v>1.2972666666666499</v>
      </c>
      <c r="BD806" s="6">
        <v>344.03333333329999</v>
      </c>
      <c r="BE806" s="6">
        <f t="shared" si="994"/>
        <v>8.6008333333324991</v>
      </c>
      <c r="BF806" s="5">
        <v>8.56</v>
      </c>
      <c r="BG806" s="5">
        <v>38.64</v>
      </c>
      <c r="BH806" s="21">
        <f t="shared" si="995"/>
        <v>0.18135593220338983</v>
      </c>
      <c r="BI806" s="1">
        <v>3</v>
      </c>
      <c r="BJ806" s="22">
        <v>2</v>
      </c>
      <c r="BK806" s="22">
        <v>1</v>
      </c>
      <c r="BL806" s="1">
        <v>3</v>
      </c>
      <c r="BM806" s="1">
        <f t="shared" si="996"/>
        <v>6</v>
      </c>
      <c r="BN806" s="8">
        <f t="shared" si="997"/>
        <v>1.04641023156681</v>
      </c>
      <c r="BO806" s="3">
        <f t="shared" si="998"/>
        <v>41.666666666666664</v>
      </c>
      <c r="BP806" s="20">
        <f t="shared" si="999"/>
        <v>0.5</v>
      </c>
      <c r="BQ806" s="20">
        <f t="shared" si="1000"/>
        <v>0.5</v>
      </c>
      <c r="BR806" s="20">
        <f t="shared" si="1001"/>
        <v>1</v>
      </c>
      <c r="BS806" s="3">
        <f t="shared" si="1002"/>
        <v>2</v>
      </c>
      <c r="BT806" s="1">
        <v>0</v>
      </c>
      <c r="BU806" s="1">
        <v>2</v>
      </c>
      <c r="BV806" s="20">
        <f t="shared" si="1003"/>
        <v>0</v>
      </c>
      <c r="BW806" s="5">
        <v>31</v>
      </c>
      <c r="BX806" s="5">
        <v>47</v>
      </c>
      <c r="BY806" s="21">
        <f t="shared" si="1004"/>
        <v>0.25742574257425743</v>
      </c>
      <c r="BZ806" s="5">
        <v>66</v>
      </c>
      <c r="CA806" s="5">
        <v>44</v>
      </c>
      <c r="CB806" s="23">
        <f t="shared" si="1005"/>
        <v>0.36303630363036304</v>
      </c>
      <c r="CC806" s="5">
        <v>58</v>
      </c>
      <c r="CD806" s="5">
        <v>57</v>
      </c>
      <c r="CE806" s="23">
        <f t="shared" si="1006"/>
        <v>0.37953795379537952</v>
      </c>
      <c r="CF806" s="23">
        <f t="shared" si="1007"/>
        <v>0.41489361702127658</v>
      </c>
      <c r="CG806" s="24">
        <v>4</v>
      </c>
      <c r="CH806" s="5">
        <v>124</v>
      </c>
      <c r="CI806" s="5">
        <v>115</v>
      </c>
      <c r="CJ806" s="5">
        <v>100</v>
      </c>
      <c r="CK806">
        <v>14.69063615</v>
      </c>
      <c r="CL806" s="5">
        <v>-0.48399999999999999</v>
      </c>
      <c r="CM806" s="5">
        <v>13</v>
      </c>
      <c r="CN806" s="5">
        <v>-1.081</v>
      </c>
      <c r="CO806" s="5">
        <v>-5.6310000000000002</v>
      </c>
      <c r="CP806" s="5">
        <v>-1.474</v>
      </c>
      <c r="CQ806" s="21">
        <f t="shared" si="1008"/>
        <v>4.8000000000000001E-2</v>
      </c>
      <c r="CR806" s="25">
        <f t="shared" si="1009"/>
        <v>0.92024539877300615</v>
      </c>
      <c r="CS806" s="22">
        <f t="shared" si="1010"/>
        <v>925.04539877300613</v>
      </c>
      <c r="CT806" s="21">
        <f t="shared" si="1011"/>
        <v>-3.1754601226993848E-2</v>
      </c>
      <c r="CU806" s="26">
        <f t="shared" si="1012"/>
        <v>1.0514018691588785</v>
      </c>
      <c r="CV806" s="27">
        <f t="shared" si="1013"/>
        <v>2.27803738317757</v>
      </c>
      <c r="CW806" s="27">
        <f t="shared" si="1014"/>
        <v>21.904205607476634</v>
      </c>
      <c r="CX806" s="27">
        <f t="shared" si="1015"/>
        <v>28.563084112149532</v>
      </c>
      <c r="CY806" s="27">
        <f t="shared" si="1016"/>
        <v>41.179906542056074</v>
      </c>
      <c r="CZ806" s="27">
        <f t="shared" si="1017"/>
        <v>53.271028037383168</v>
      </c>
      <c r="DA806" s="28">
        <f t="shared" si="1018"/>
        <v>-12.091121495327094</v>
      </c>
      <c r="DB806" s="5">
        <v>6</v>
      </c>
      <c r="DC806" s="5">
        <v>13</v>
      </c>
      <c r="DD806" s="22">
        <v>119</v>
      </c>
      <c r="DE806" s="22">
        <v>150</v>
      </c>
      <c r="DF806" s="22">
        <v>52</v>
      </c>
      <c r="DG806" s="22">
        <v>64</v>
      </c>
      <c r="DH806" s="22">
        <v>77</v>
      </c>
      <c r="DI806" s="22">
        <v>58</v>
      </c>
      <c r="DJ806" s="29">
        <f t="shared" si="1019"/>
        <v>-9.7455683038377323</v>
      </c>
      <c r="DK806" s="27">
        <f t="shared" si="1020"/>
        <v>2.6785714285714288</v>
      </c>
      <c r="DL806" s="27">
        <f t="shared" si="1021"/>
        <v>2.3680124223602488</v>
      </c>
      <c r="DM806" s="27">
        <f t="shared" si="1022"/>
        <v>28.571428571428573</v>
      </c>
      <c r="DN806" s="27">
        <f t="shared" si="1023"/>
        <v>28.959627329192546</v>
      </c>
      <c r="DO806" s="27">
        <f t="shared" si="1024"/>
        <v>54.891304347826093</v>
      </c>
      <c r="DP806" s="27">
        <f t="shared" si="1025"/>
        <v>49.650621118012424</v>
      </c>
      <c r="DQ806" s="30">
        <f t="shared" si="1026"/>
        <v>-17.331804725140763</v>
      </c>
      <c r="DR806" s="5">
        <v>69</v>
      </c>
      <c r="DS806" s="5">
        <v>61</v>
      </c>
      <c r="DT806" s="5">
        <v>667</v>
      </c>
      <c r="DU806" s="5">
        <v>685</v>
      </c>
      <c r="DV806" s="5">
        <v>312</v>
      </c>
      <c r="DW806" s="5">
        <v>255</v>
      </c>
      <c r="DX806" s="5">
        <v>278</v>
      </c>
      <c r="DY806" s="5">
        <v>366</v>
      </c>
      <c r="DZ806" s="22">
        <v>4</v>
      </c>
      <c r="EA806" s="22">
        <v>6</v>
      </c>
      <c r="EB806" s="22">
        <f t="shared" si="1027"/>
        <v>2</v>
      </c>
      <c r="EC806" s="26">
        <f t="shared" si="1028"/>
        <v>0.69760682104454008</v>
      </c>
      <c r="ED806" s="27">
        <f t="shared" si="1029"/>
        <v>1.04641023156681</v>
      </c>
      <c r="EE806" s="27">
        <f t="shared" si="1030"/>
        <v>0.34880341052227004</v>
      </c>
      <c r="EF806" s="6">
        <v>2.3833333333</v>
      </c>
      <c r="EG806" s="6">
        <f t="shared" si="1031"/>
        <v>5.9583333332500002E-2</v>
      </c>
      <c r="EH806" s="5">
        <v>0.06</v>
      </c>
      <c r="EI806" s="5">
        <v>5.75</v>
      </c>
      <c r="EJ806" s="21">
        <f t="shared" si="1032"/>
        <v>1.0327022375215147E-2</v>
      </c>
      <c r="EK806" s="1">
        <v>0</v>
      </c>
      <c r="EL806" s="22">
        <v>0</v>
      </c>
      <c r="EM806" s="22">
        <v>0</v>
      </c>
      <c r="EN806" s="1">
        <v>0</v>
      </c>
      <c r="EO806" s="3">
        <f t="shared" si="1033"/>
        <v>0</v>
      </c>
      <c r="EP806" s="6">
        <f t="shared" si="1034"/>
        <v>0</v>
      </c>
      <c r="EQ806" s="3">
        <f t="shared" si="1035"/>
        <v>0</v>
      </c>
      <c r="ER806" s="20">
        <f t="shared" si="1036"/>
        <v>0</v>
      </c>
      <c r="ES806" s="20">
        <f t="shared" si="1037"/>
        <v>0</v>
      </c>
      <c r="ET806" s="20">
        <f t="shared" si="1038"/>
        <v>0</v>
      </c>
      <c r="EU806" s="3" t="str">
        <f t="shared" si="1039"/>
        <v xml:space="preserve"> </v>
      </c>
      <c r="EV806" s="1">
        <v>0</v>
      </c>
      <c r="EW806" s="1">
        <v>0</v>
      </c>
      <c r="EX806" s="20" t="str">
        <f t="shared" si="1040"/>
        <v xml:space="preserve"> </v>
      </c>
      <c r="EY806" s="5">
        <v>0</v>
      </c>
      <c r="EZ806" s="5">
        <v>0</v>
      </c>
      <c r="FA806" s="22">
        <v>1</v>
      </c>
      <c r="FB806" s="22">
        <v>1</v>
      </c>
      <c r="FC806" s="22">
        <v>1</v>
      </c>
      <c r="FD806" s="22">
        <v>0</v>
      </c>
      <c r="FE806" s="22">
        <v>0</v>
      </c>
      <c r="FF806" s="22">
        <v>2</v>
      </c>
      <c r="FG806" s="22">
        <v>0</v>
      </c>
      <c r="FH806" s="22">
        <v>0</v>
      </c>
      <c r="FI806" s="6">
        <v>35.799999999999997</v>
      </c>
      <c r="FJ806" s="6">
        <f t="shared" si="1041"/>
        <v>0.89499999999999991</v>
      </c>
      <c r="FK806" s="5">
        <v>0.9</v>
      </c>
      <c r="FL806" s="5">
        <v>4.8899999999999997</v>
      </c>
      <c r="FM806" s="21">
        <f t="shared" si="1042"/>
        <v>0.15544041450777202</v>
      </c>
      <c r="FN806" s="1">
        <v>0</v>
      </c>
      <c r="FO806" s="22">
        <v>0</v>
      </c>
      <c r="FP806" s="22">
        <v>0</v>
      </c>
      <c r="FQ806" s="1">
        <v>0</v>
      </c>
      <c r="FR806" s="1">
        <f t="shared" si="1043"/>
        <v>0</v>
      </c>
      <c r="FS806" s="3">
        <f t="shared" si="1044"/>
        <v>0</v>
      </c>
      <c r="FT806" s="3">
        <f t="shared" si="1045"/>
        <v>6</v>
      </c>
      <c r="FU806" s="1">
        <v>1</v>
      </c>
      <c r="FV806" s="1">
        <v>5</v>
      </c>
      <c r="FW806" s="20">
        <f t="shared" si="1046"/>
        <v>0.16666666666666666</v>
      </c>
      <c r="FX806" s="5">
        <v>0</v>
      </c>
      <c r="FY806" s="5">
        <v>3</v>
      </c>
      <c r="FZ806" s="22">
        <v>3</v>
      </c>
      <c r="GA806" s="22">
        <v>19</v>
      </c>
      <c r="GB806" s="22">
        <v>4</v>
      </c>
      <c r="GC806" s="22">
        <v>11</v>
      </c>
      <c r="GD806" s="22">
        <v>10</v>
      </c>
      <c r="GE806" s="22">
        <v>2</v>
      </c>
      <c r="GF806" s="22">
        <v>0</v>
      </c>
      <c r="GG806" s="22">
        <v>0</v>
      </c>
      <c r="GH806" s="1">
        <v>6</v>
      </c>
      <c r="GI806" s="1">
        <v>0</v>
      </c>
      <c r="GJ806" s="1">
        <v>16</v>
      </c>
      <c r="GK806" s="1">
        <v>3</v>
      </c>
      <c r="GN806" s="31" t="str">
        <f t="shared" si="1047"/>
        <v xml:space="preserve"> </v>
      </c>
      <c r="GP806" s="1">
        <v>1</v>
      </c>
      <c r="GQ806" s="1">
        <v>0</v>
      </c>
      <c r="GR806" s="1">
        <v>2</v>
      </c>
      <c r="GS806" s="1">
        <v>0</v>
      </c>
      <c r="GT806" s="1">
        <v>0</v>
      </c>
      <c r="GU806" s="1">
        <v>0</v>
      </c>
      <c r="GV806" s="32" t="str">
        <f t="shared" si="1048"/>
        <v xml:space="preserve"> </v>
      </c>
      <c r="GW806" s="9">
        <f t="shared" si="1049"/>
        <v>4</v>
      </c>
      <c r="GX806" s="10">
        <v>-0.1</v>
      </c>
      <c r="GY806" s="10">
        <v>0.1</v>
      </c>
      <c r="GZ806" s="10">
        <v>0.1</v>
      </c>
      <c r="HA806" s="29">
        <f t="shared" si="1050"/>
        <v>2.5000000000000001E-3</v>
      </c>
      <c r="HB806" s="29">
        <f t="shared" si="1051"/>
        <v>1.5697902585792029E-2</v>
      </c>
      <c r="HC806">
        <v>6.4</v>
      </c>
      <c r="HD806">
        <v>7.5</v>
      </c>
      <c r="HE806">
        <v>-8.1</v>
      </c>
      <c r="HF806">
        <v>-0.30000000000000004</v>
      </c>
      <c r="HG806">
        <v>0.4</v>
      </c>
      <c r="HH806">
        <v>0</v>
      </c>
      <c r="HI806">
        <v>0.1</v>
      </c>
      <c r="HJ806" s="11">
        <f t="shared" si="1052"/>
        <v>2.5000000000000001E-3</v>
      </c>
      <c r="HK806" s="11">
        <f t="shared" si="1053"/>
        <v>1.5697902585792029E-2</v>
      </c>
      <c r="HL806">
        <v>99</v>
      </c>
      <c r="HM806">
        <v>0</v>
      </c>
      <c r="HN806">
        <v>0</v>
      </c>
      <c r="HO806">
        <v>5</v>
      </c>
      <c r="HP806" t="s">
        <v>393</v>
      </c>
      <c r="HQ806" s="33">
        <v>615000</v>
      </c>
      <c r="HR806" s="33">
        <v>0</v>
      </c>
      <c r="HS806" s="30">
        <f t="shared" si="1054"/>
        <v>-0.10195121951219513</v>
      </c>
    </row>
    <row r="807" spans="1:228" x14ac:dyDescent="0.2">
      <c r="A807" s="1">
        <v>9</v>
      </c>
      <c r="B807" s="2" t="s">
        <v>1046</v>
      </c>
      <c r="C807" s="2" t="s">
        <v>595</v>
      </c>
      <c r="D807" s="2" t="s">
        <v>257</v>
      </c>
      <c r="E807" s="2" t="s">
        <v>240</v>
      </c>
      <c r="F807" s="2">
        <v>71</v>
      </c>
      <c r="G807" s="2">
        <v>190</v>
      </c>
      <c r="H807" s="2" t="s">
        <v>231</v>
      </c>
      <c r="J807" s="3">
        <v>30</v>
      </c>
      <c r="K807" s="5" t="s">
        <v>3546</v>
      </c>
      <c r="L807" s="5" t="s">
        <v>3547</v>
      </c>
      <c r="M807" s="5" t="s">
        <v>1505</v>
      </c>
      <c r="N807" s="5" t="s">
        <v>583</v>
      </c>
      <c r="O807" s="2" t="s">
        <v>583</v>
      </c>
      <c r="P807" s="2" t="s">
        <v>314</v>
      </c>
      <c r="Q807" s="1">
        <v>17</v>
      </c>
      <c r="R807" s="1">
        <v>1</v>
      </c>
      <c r="S807" s="1">
        <v>3</v>
      </c>
      <c r="T807" s="1">
        <v>4</v>
      </c>
      <c r="U807" s="1">
        <v>-13</v>
      </c>
      <c r="V807" s="1">
        <v>19</v>
      </c>
      <c r="W807" s="20">
        <f t="shared" si="976"/>
        <v>5.2631578947368418E-2</v>
      </c>
      <c r="X807" s="6">
        <v>313.8333333333</v>
      </c>
      <c r="Y807" s="6">
        <f t="shared" si="977"/>
        <v>18.460784313723529</v>
      </c>
      <c r="Z807" s="1">
        <v>414</v>
      </c>
      <c r="AA807" s="6">
        <f t="shared" si="978"/>
        <v>24.352941176470587</v>
      </c>
      <c r="AB807" s="8">
        <f t="shared" si="979"/>
        <v>0.75805152979057977</v>
      </c>
      <c r="AC807" s="3">
        <f t="shared" si="980"/>
        <v>45</v>
      </c>
      <c r="AD807" s="8">
        <f t="shared" si="981"/>
        <v>8.6032926181634206</v>
      </c>
      <c r="AE807" s="20">
        <f t="shared" si="982"/>
        <v>0.16666666666666666</v>
      </c>
      <c r="AF807" s="20">
        <f t="shared" si="983"/>
        <v>0.5</v>
      </c>
      <c r="AG807" s="20">
        <f t="shared" si="984"/>
        <v>0.66666666666666663</v>
      </c>
      <c r="AH807" s="3">
        <f t="shared" si="985"/>
        <v>276</v>
      </c>
      <c r="AI807" s="3">
        <f t="shared" si="986"/>
        <v>141</v>
      </c>
      <c r="AJ807" s="3">
        <f t="shared" si="987"/>
        <v>135</v>
      </c>
      <c r="AK807" s="20">
        <f t="shared" si="988"/>
        <v>0.51086956521739135</v>
      </c>
      <c r="AL807" s="6">
        <v>28.6</v>
      </c>
      <c r="AM807" s="1">
        <v>6</v>
      </c>
      <c r="AN807" s="1">
        <v>10</v>
      </c>
      <c r="AO807" s="1">
        <v>7</v>
      </c>
      <c r="AP807" s="1">
        <v>2</v>
      </c>
      <c r="AQ807" s="1">
        <v>13</v>
      </c>
      <c r="AR807" s="6">
        <f t="shared" si="989"/>
        <v>1.1471056824217893</v>
      </c>
      <c r="AS807" s="6">
        <f t="shared" si="990"/>
        <v>1.9118428040363153</v>
      </c>
      <c r="AT807" s="6">
        <f t="shared" si="991"/>
        <v>1.338289962825421</v>
      </c>
      <c r="AU807" s="6">
        <f t="shared" si="992"/>
        <v>0.38236856080726311</v>
      </c>
      <c r="AV807" s="6">
        <f t="shared" si="993"/>
        <v>2.4853956452472103</v>
      </c>
      <c r="AW807" s="1">
        <v>25</v>
      </c>
      <c r="AX807" s="1">
        <v>5</v>
      </c>
      <c r="AY807" s="1">
        <v>1</v>
      </c>
      <c r="AZ807" s="1">
        <v>0</v>
      </c>
      <c r="BA807" s="1">
        <v>1</v>
      </c>
      <c r="BB807" s="1">
        <v>0</v>
      </c>
      <c r="BC807" s="7">
        <f t="shared" si="1056"/>
        <v>-2.4103805555556335</v>
      </c>
      <c r="BD807" s="6">
        <v>242</v>
      </c>
      <c r="BE807" s="6">
        <f t="shared" si="994"/>
        <v>14.235294117647058</v>
      </c>
      <c r="BF807" s="5">
        <v>13.74</v>
      </c>
      <c r="BG807" s="5">
        <v>34.85</v>
      </c>
      <c r="BH807" s="21">
        <f t="shared" si="995"/>
        <v>0.28277423338135416</v>
      </c>
      <c r="BI807" s="1">
        <v>0</v>
      </c>
      <c r="BJ807" s="22">
        <v>2</v>
      </c>
      <c r="BK807" s="22">
        <v>0</v>
      </c>
      <c r="BL807" s="1">
        <v>2</v>
      </c>
      <c r="BM807" s="1">
        <f t="shared" si="996"/>
        <v>2</v>
      </c>
      <c r="BN807" s="8">
        <f t="shared" si="997"/>
        <v>0.49586776859504134</v>
      </c>
      <c r="BO807" s="3">
        <f t="shared" si="998"/>
        <v>45</v>
      </c>
      <c r="BP807" s="20">
        <f t="shared" si="999"/>
        <v>0</v>
      </c>
      <c r="BQ807" s="20">
        <f t="shared" si="1000"/>
        <v>0.5</v>
      </c>
      <c r="BR807" s="20">
        <f t="shared" si="1001"/>
        <v>0.5</v>
      </c>
      <c r="BS807" s="3">
        <f t="shared" si="1002"/>
        <v>216</v>
      </c>
      <c r="BT807" s="1">
        <v>114</v>
      </c>
      <c r="BU807" s="1">
        <v>102</v>
      </c>
      <c r="BV807" s="20">
        <f t="shared" si="1003"/>
        <v>0.52777777777777779</v>
      </c>
      <c r="BW807" s="5">
        <v>44</v>
      </c>
      <c r="BX807" s="5">
        <v>34</v>
      </c>
      <c r="BY807" s="21">
        <f t="shared" si="1004"/>
        <v>0.32635983263598328</v>
      </c>
      <c r="BZ807" s="5">
        <v>28</v>
      </c>
      <c r="CA807" s="5">
        <v>30</v>
      </c>
      <c r="CB807" s="23">
        <f t="shared" si="1005"/>
        <v>0.24267782426778242</v>
      </c>
      <c r="CC807" s="5">
        <v>52</v>
      </c>
      <c r="CD807" s="5">
        <v>51</v>
      </c>
      <c r="CE807" s="23">
        <f t="shared" si="1006"/>
        <v>0.43096234309623432</v>
      </c>
      <c r="CF807" s="23">
        <f t="shared" si="1007"/>
        <v>0.57352941176470584</v>
      </c>
      <c r="CG807" s="24">
        <v>6</v>
      </c>
      <c r="CH807" s="5">
        <v>74</v>
      </c>
      <c r="CI807" s="5">
        <v>71</v>
      </c>
      <c r="CJ807" s="5">
        <v>87</v>
      </c>
      <c r="CK807">
        <v>16.226315370000002</v>
      </c>
      <c r="CL807" s="5">
        <v>0.73599999999999999</v>
      </c>
      <c r="CM807" s="5">
        <v>4</v>
      </c>
      <c r="CN807" s="5">
        <v>-0.879</v>
      </c>
      <c r="CO807" s="5">
        <v>-0.41100000000000003</v>
      </c>
      <c r="CP807" s="5">
        <v>-1.9769999999999999</v>
      </c>
      <c r="CQ807" s="21">
        <f t="shared" si="1008"/>
        <v>4.4444444444444446E-2</v>
      </c>
      <c r="CR807" s="25">
        <f t="shared" si="1009"/>
        <v>0.87596899224806202</v>
      </c>
      <c r="CS807" s="22">
        <f t="shared" si="1010"/>
        <v>880.41343669250648</v>
      </c>
      <c r="CT807" s="21">
        <f t="shared" si="1011"/>
        <v>-7.958656330749353E-2</v>
      </c>
      <c r="CU807" s="26">
        <f t="shared" si="1012"/>
        <v>1.0274852298998201</v>
      </c>
      <c r="CV807" s="27">
        <f t="shared" si="1013"/>
        <v>4.1099409195992802</v>
      </c>
      <c r="CW807" s="27">
        <f t="shared" si="1014"/>
        <v>23.118417672745956</v>
      </c>
      <c r="CX807" s="27">
        <f t="shared" si="1015"/>
        <v>33.136398664269194</v>
      </c>
      <c r="CY807" s="27">
        <f t="shared" si="1016"/>
        <v>41.356280503467758</v>
      </c>
      <c r="CZ807" s="27">
        <f t="shared" si="1017"/>
        <v>56.51168764449011</v>
      </c>
      <c r="DA807" s="28">
        <f t="shared" si="1018"/>
        <v>-15.155407141022351</v>
      </c>
      <c r="DB807" s="5">
        <v>4</v>
      </c>
      <c r="DC807" s="5">
        <v>16</v>
      </c>
      <c r="DD807" s="22">
        <v>86</v>
      </c>
      <c r="DE807" s="22">
        <v>113</v>
      </c>
      <c r="DF807" s="22">
        <v>29</v>
      </c>
      <c r="DG807" s="22">
        <v>45</v>
      </c>
      <c r="DH807" s="22">
        <v>46</v>
      </c>
      <c r="DI807" s="22">
        <v>42</v>
      </c>
      <c r="DJ807" s="29">
        <f t="shared" si="1019"/>
        <v>-15.912113023375291</v>
      </c>
      <c r="DK807" s="27">
        <f t="shared" si="1020"/>
        <v>2.5318592286268879</v>
      </c>
      <c r="DL807" s="27">
        <f t="shared" si="1021"/>
        <v>2.6331335977719639</v>
      </c>
      <c r="DM807" s="27">
        <f t="shared" si="1022"/>
        <v>32.205249388134014</v>
      </c>
      <c r="DN807" s="27">
        <f t="shared" si="1023"/>
        <v>29.065743944636676</v>
      </c>
      <c r="DO807" s="27">
        <f t="shared" si="1024"/>
        <v>54.283061861760487</v>
      </c>
      <c r="DP807" s="27">
        <f t="shared" si="1025"/>
        <v>53.979238754325252</v>
      </c>
      <c r="DQ807" s="30">
        <f t="shared" si="1026"/>
        <v>-15.459230248457587</v>
      </c>
      <c r="DR807" s="5">
        <v>25</v>
      </c>
      <c r="DS807" s="5">
        <v>26</v>
      </c>
      <c r="DT807" s="5">
        <v>293</v>
      </c>
      <c r="DU807" s="5">
        <v>261</v>
      </c>
      <c r="DV807" s="5">
        <v>92</v>
      </c>
      <c r="DW807" s="5">
        <v>100</v>
      </c>
      <c r="DX807" s="5">
        <v>146</v>
      </c>
      <c r="DY807" s="5">
        <v>126</v>
      </c>
      <c r="DZ807" s="22">
        <v>2</v>
      </c>
      <c r="EA807" s="22">
        <v>1</v>
      </c>
      <c r="EB807" s="22">
        <f t="shared" si="1027"/>
        <v>-1</v>
      </c>
      <c r="EC807" s="26">
        <f t="shared" si="1028"/>
        <v>0.49586776859504134</v>
      </c>
      <c r="ED807" s="27">
        <f t="shared" si="1029"/>
        <v>0.24793388429752067</v>
      </c>
      <c r="EE807" s="27">
        <f t="shared" si="1030"/>
        <v>-0.24793388429752067</v>
      </c>
      <c r="EF807" s="6">
        <v>41.983333333300003</v>
      </c>
      <c r="EG807" s="6">
        <f t="shared" si="1031"/>
        <v>2.4696078431352944</v>
      </c>
      <c r="EH807" s="5">
        <v>2.2800000000000002</v>
      </c>
      <c r="EI807" s="5">
        <v>3.01</v>
      </c>
      <c r="EJ807" s="21">
        <f t="shared" si="1032"/>
        <v>0.4310018903591683</v>
      </c>
      <c r="EK807" s="1">
        <v>1</v>
      </c>
      <c r="EL807" s="22">
        <v>0</v>
      </c>
      <c r="EM807" s="22">
        <v>0</v>
      </c>
      <c r="EN807" s="1">
        <v>1</v>
      </c>
      <c r="EO807" s="3">
        <f t="shared" si="1033"/>
        <v>2</v>
      </c>
      <c r="EP807" s="6">
        <f t="shared" si="1034"/>
        <v>2.8582770940872235</v>
      </c>
      <c r="EQ807" s="3">
        <f t="shared" si="1035"/>
        <v>0</v>
      </c>
      <c r="ER807" s="20">
        <f t="shared" si="1036"/>
        <v>0.5</v>
      </c>
      <c r="ES807" s="20">
        <f t="shared" si="1037"/>
        <v>0.5</v>
      </c>
      <c r="ET807" s="20">
        <f t="shared" si="1038"/>
        <v>1</v>
      </c>
      <c r="EU807" s="3">
        <f t="shared" si="1039"/>
        <v>40</v>
      </c>
      <c r="EV807" s="1">
        <v>19</v>
      </c>
      <c r="EW807" s="1">
        <v>21</v>
      </c>
      <c r="EX807" s="20">
        <f t="shared" si="1040"/>
        <v>0.47499999999999998</v>
      </c>
      <c r="EY807" s="5">
        <v>2</v>
      </c>
      <c r="EZ807" s="5">
        <v>0</v>
      </c>
      <c r="FA807" s="22">
        <v>22</v>
      </c>
      <c r="FB807" s="22">
        <v>4</v>
      </c>
      <c r="FC807" s="22">
        <v>7</v>
      </c>
      <c r="FD807" s="22">
        <v>1</v>
      </c>
      <c r="FE807" s="22">
        <v>0</v>
      </c>
      <c r="FF807" s="22">
        <v>19</v>
      </c>
      <c r="FG807" s="22">
        <v>1</v>
      </c>
      <c r="FH807" s="22">
        <v>0</v>
      </c>
      <c r="FI807" s="6">
        <v>29.85</v>
      </c>
      <c r="FJ807" s="6">
        <f t="shared" si="1041"/>
        <v>1.7558823529411764</v>
      </c>
      <c r="FK807" s="5">
        <v>1.67</v>
      </c>
      <c r="FL807" s="5">
        <v>3.35</v>
      </c>
      <c r="FM807" s="21">
        <f t="shared" si="1042"/>
        <v>0.33266932270916338</v>
      </c>
      <c r="FN807" s="1">
        <v>0</v>
      </c>
      <c r="FO807" s="22">
        <v>0</v>
      </c>
      <c r="FP807" s="22">
        <v>0</v>
      </c>
      <c r="FQ807" s="1">
        <v>0</v>
      </c>
      <c r="FR807" s="1">
        <f t="shared" si="1043"/>
        <v>0</v>
      </c>
      <c r="FS807" s="3">
        <f t="shared" si="1044"/>
        <v>0</v>
      </c>
      <c r="FT807" s="3">
        <f t="shared" si="1045"/>
        <v>20</v>
      </c>
      <c r="FU807" s="1">
        <v>8</v>
      </c>
      <c r="FV807" s="1">
        <v>12</v>
      </c>
      <c r="FW807" s="20">
        <f t="shared" si="1046"/>
        <v>0.4</v>
      </c>
      <c r="FX807" s="5">
        <v>0</v>
      </c>
      <c r="FY807" s="5">
        <v>4</v>
      </c>
      <c r="FZ807" s="22">
        <v>4</v>
      </c>
      <c r="GA807" s="22">
        <v>24</v>
      </c>
      <c r="GB807" s="22">
        <v>2</v>
      </c>
      <c r="GC807" s="22">
        <v>12</v>
      </c>
      <c r="GD807" s="22">
        <v>6</v>
      </c>
      <c r="GE807" s="22">
        <v>1</v>
      </c>
      <c r="GF807" s="22">
        <v>1</v>
      </c>
      <c r="GG807" s="22">
        <v>1</v>
      </c>
      <c r="GH807" s="1">
        <v>7</v>
      </c>
      <c r="GI807" s="1">
        <v>3</v>
      </c>
      <c r="GJ807" s="1">
        <v>22</v>
      </c>
      <c r="GK807" s="1">
        <v>5</v>
      </c>
      <c r="GL807" s="6"/>
      <c r="GM807" s="6"/>
      <c r="GN807" s="31" t="str">
        <f t="shared" si="1047"/>
        <v xml:space="preserve"> 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32" t="str">
        <f t="shared" si="1048"/>
        <v xml:space="preserve"> </v>
      </c>
      <c r="GW807" s="9">
        <f t="shared" si="1049"/>
        <v>6</v>
      </c>
      <c r="GX807" s="10">
        <v>-0.30000000000000004</v>
      </c>
      <c r="GY807" s="10">
        <v>-0.2</v>
      </c>
      <c r="GZ807" s="10">
        <v>-0.5</v>
      </c>
      <c r="HA807" s="29">
        <f t="shared" si="1050"/>
        <v>-2.9411764705882353E-2</v>
      </c>
      <c r="HB807" s="29">
        <f t="shared" si="1051"/>
        <v>-9.5592140201815778E-2</v>
      </c>
      <c r="HC807">
        <v>6.1</v>
      </c>
      <c r="HD807">
        <v>6.5</v>
      </c>
      <c r="HE807">
        <v>-8.3000000000000007</v>
      </c>
      <c r="HF807">
        <v>-1.2</v>
      </c>
      <c r="HG807">
        <v>-0.4</v>
      </c>
      <c r="HH807">
        <v>0</v>
      </c>
      <c r="HI807">
        <v>-1.5</v>
      </c>
      <c r="HJ807" s="11">
        <f t="shared" si="1052"/>
        <v>-8.8235294117647065E-2</v>
      </c>
      <c r="HK807" s="11">
        <f t="shared" si="1053"/>
        <v>-0.28677642060544734</v>
      </c>
      <c r="HL807">
        <v>99</v>
      </c>
      <c r="HM807">
        <v>0</v>
      </c>
      <c r="HN807">
        <v>0</v>
      </c>
      <c r="HO807">
        <v>30</v>
      </c>
      <c r="HP807" t="s">
        <v>2361</v>
      </c>
      <c r="HQ807" s="33">
        <v>3100000</v>
      </c>
      <c r="HR807" s="33">
        <v>0</v>
      </c>
      <c r="HS807" s="30">
        <f t="shared" si="1054"/>
        <v>-6.065853658536585</v>
      </c>
    </row>
    <row r="808" spans="1:228" x14ac:dyDescent="0.2">
      <c r="A808" s="1">
        <v>11</v>
      </c>
      <c r="B808" s="2" t="s">
        <v>3548</v>
      </c>
      <c r="C808" s="2" t="s">
        <v>502</v>
      </c>
      <c r="D808" s="2" t="s">
        <v>257</v>
      </c>
      <c r="E808" s="2" t="s">
        <v>240</v>
      </c>
      <c r="F808" s="2">
        <v>71</v>
      </c>
      <c r="G808" s="2">
        <v>180</v>
      </c>
      <c r="H808" s="2" t="s">
        <v>231</v>
      </c>
      <c r="I808" s="2" t="s">
        <v>258</v>
      </c>
      <c r="J808" s="3">
        <v>23</v>
      </c>
      <c r="K808" s="5" t="s">
        <v>3549</v>
      </c>
      <c r="L808" s="5" t="s">
        <v>3550</v>
      </c>
      <c r="M808" s="5" t="s">
        <v>499</v>
      </c>
      <c r="N808" s="5" t="s">
        <v>262</v>
      </c>
      <c r="O808" s="2" t="s">
        <v>262</v>
      </c>
      <c r="P808" s="2" t="s">
        <v>236</v>
      </c>
      <c r="Q808" s="1">
        <v>4</v>
      </c>
      <c r="R808" s="1">
        <v>0</v>
      </c>
      <c r="S808" s="1">
        <v>0</v>
      </c>
      <c r="T808" s="1">
        <v>0</v>
      </c>
      <c r="U808" s="1">
        <v>0</v>
      </c>
      <c r="V808" s="1">
        <v>2</v>
      </c>
      <c r="W808" s="20">
        <f t="shared" si="976"/>
        <v>0</v>
      </c>
      <c r="X808" s="6">
        <v>37.666666666700003</v>
      </c>
      <c r="Y808" s="6">
        <f t="shared" si="977"/>
        <v>9.4166666666750007</v>
      </c>
      <c r="Z808" s="1">
        <v>50</v>
      </c>
      <c r="AA808" s="6">
        <f t="shared" si="978"/>
        <v>12.5</v>
      </c>
      <c r="AB808" s="8">
        <f t="shared" si="979"/>
        <v>0.7533333333340001</v>
      </c>
      <c r="AC808" s="3">
        <f t="shared" si="980"/>
        <v>0</v>
      </c>
      <c r="AD808" s="8">
        <f t="shared" si="981"/>
        <v>0</v>
      </c>
      <c r="AE808" s="20">
        <f t="shared" si="982"/>
        <v>0</v>
      </c>
      <c r="AF808" s="20">
        <f t="shared" si="983"/>
        <v>0</v>
      </c>
      <c r="AG808" s="20">
        <f t="shared" si="984"/>
        <v>0</v>
      </c>
      <c r="AH808" s="3" t="e">
        <f t="shared" si="985"/>
        <v>#VALUE!</v>
      </c>
      <c r="AI808" s="3" t="str">
        <f t="shared" si="986"/>
        <v xml:space="preserve"> </v>
      </c>
      <c r="AJ808" s="3">
        <f t="shared" si="987"/>
        <v>6</v>
      </c>
      <c r="AK808" s="20" t="e">
        <f t="shared" si="988"/>
        <v>#VALUE!</v>
      </c>
      <c r="AL808" s="6">
        <v>2.4</v>
      </c>
      <c r="AM808" s="1">
        <v>2</v>
      </c>
      <c r="AN808" s="1">
        <v>1</v>
      </c>
      <c r="AO808" s="1">
        <v>1</v>
      </c>
      <c r="AP808" s="1">
        <v>0</v>
      </c>
      <c r="AQ808" s="1">
        <v>3</v>
      </c>
      <c r="AR808" s="6">
        <f t="shared" si="989"/>
        <v>3.1858407079617823</v>
      </c>
      <c r="AS808" s="6">
        <f t="shared" si="990"/>
        <v>1.5929203539808912</v>
      </c>
      <c r="AT808" s="6">
        <f t="shared" si="991"/>
        <v>1.5929203539808912</v>
      </c>
      <c r="AU808" s="6">
        <f t="shared" si="992"/>
        <v>0</v>
      </c>
      <c r="AV808" s="6">
        <f t="shared" si="993"/>
        <v>4.7787610619426735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7">
        <f t="shared" si="1056"/>
        <v>-6.5038888888800009E-2</v>
      </c>
      <c r="BD808" s="6">
        <v>35.316666666700002</v>
      </c>
      <c r="BE808" s="6">
        <f t="shared" si="994"/>
        <v>8.8291666666750004</v>
      </c>
      <c r="BF808" s="5">
        <v>8.83</v>
      </c>
      <c r="BG808" s="5">
        <v>34.21</v>
      </c>
      <c r="BH808" s="21">
        <f t="shared" si="995"/>
        <v>0.20515799256505576</v>
      </c>
      <c r="BI808" s="1">
        <v>0</v>
      </c>
      <c r="BJ808" s="22">
        <v>0</v>
      </c>
      <c r="BK808" s="22">
        <v>0</v>
      </c>
      <c r="BL808" s="1">
        <v>0</v>
      </c>
      <c r="BM808" s="1">
        <f t="shared" si="996"/>
        <v>0</v>
      </c>
      <c r="BN808" s="8">
        <f t="shared" si="997"/>
        <v>0</v>
      </c>
      <c r="BO808" s="3">
        <f t="shared" si="998"/>
        <v>0</v>
      </c>
      <c r="BP808" s="20">
        <f t="shared" si="999"/>
        <v>0</v>
      </c>
      <c r="BQ808" s="20">
        <f t="shared" si="1000"/>
        <v>0</v>
      </c>
      <c r="BR808" s="20">
        <f t="shared" si="1001"/>
        <v>0</v>
      </c>
      <c r="BS808" s="3">
        <f t="shared" si="1002"/>
        <v>6</v>
      </c>
      <c r="BT808" s="1">
        <v>0</v>
      </c>
      <c r="BU808" s="1">
        <v>6</v>
      </c>
      <c r="BV808" s="20">
        <f t="shared" si="1003"/>
        <v>0</v>
      </c>
      <c r="BW808" s="5">
        <v>0</v>
      </c>
      <c r="BX808" s="5">
        <v>10</v>
      </c>
      <c r="BY808" s="21">
        <f t="shared" si="1004"/>
        <v>0.3125</v>
      </c>
      <c r="BZ808" s="5">
        <v>3</v>
      </c>
      <c r="CA808" s="5">
        <v>6</v>
      </c>
      <c r="CB808" s="23">
        <f t="shared" si="1005"/>
        <v>0.28125</v>
      </c>
      <c r="CC808" s="5">
        <v>5</v>
      </c>
      <c r="CD808" s="5">
        <v>8</v>
      </c>
      <c r="CE808" s="23">
        <f t="shared" si="1006"/>
        <v>0.40625</v>
      </c>
      <c r="CF808" s="23">
        <f t="shared" si="1007"/>
        <v>0.52631578947368418</v>
      </c>
      <c r="CG808" s="24">
        <v>13</v>
      </c>
      <c r="CH808" s="5">
        <v>17</v>
      </c>
      <c r="CI808" s="5">
        <v>12</v>
      </c>
      <c r="CJ808" s="5">
        <v>13</v>
      </c>
      <c r="CK808">
        <v>14.713098949999999</v>
      </c>
      <c r="CL808" s="5">
        <v>-0.33600000000000002</v>
      </c>
      <c r="CM808" s="5">
        <v>15</v>
      </c>
      <c r="CN808" s="5">
        <v>0.125</v>
      </c>
      <c r="CO808" s="5">
        <v>-8.6859999999999999</v>
      </c>
      <c r="CP808" s="5">
        <v>-9.6709999999999994</v>
      </c>
      <c r="CQ808" s="21">
        <f t="shared" si="1008"/>
        <v>0</v>
      </c>
      <c r="CR808" s="25">
        <f t="shared" si="1009"/>
        <v>1</v>
      </c>
      <c r="CS808" s="22">
        <f t="shared" si="1010"/>
        <v>1000</v>
      </c>
      <c r="CT808" s="21">
        <f t="shared" si="1011"/>
        <v>0</v>
      </c>
      <c r="CU808" s="26">
        <f t="shared" si="1012"/>
        <v>0</v>
      </c>
      <c r="CV808" s="27">
        <f t="shared" si="1013"/>
        <v>0</v>
      </c>
      <c r="CW808" s="27">
        <f t="shared" si="1014"/>
        <v>22.083805209513024</v>
      </c>
      <c r="CX808" s="27">
        <f t="shared" si="1015"/>
        <v>30.577576443941112</v>
      </c>
      <c r="CY808" s="27">
        <f t="shared" si="1016"/>
        <v>40.770101925254814</v>
      </c>
      <c r="CZ808" s="27">
        <f t="shared" si="1017"/>
        <v>47.565118912797281</v>
      </c>
      <c r="DA808" s="28">
        <f t="shared" si="1018"/>
        <v>-6.7950169875424677</v>
      </c>
      <c r="DB808" s="5">
        <v>0</v>
      </c>
      <c r="DC808" s="5">
        <v>0</v>
      </c>
      <c r="DD808" s="22">
        <v>13</v>
      </c>
      <c r="DE808" s="22">
        <v>18</v>
      </c>
      <c r="DF808" s="22">
        <v>3</v>
      </c>
      <c r="DG808" s="22">
        <v>6</v>
      </c>
      <c r="DH808" s="22">
        <v>4</v>
      </c>
      <c r="DI808" s="22">
        <v>8</v>
      </c>
      <c r="DJ808" s="29">
        <f t="shared" si="1019"/>
        <v>2.2794040650891105</v>
      </c>
      <c r="DK808" s="27">
        <f t="shared" si="1020"/>
        <v>1.3154048523823443</v>
      </c>
      <c r="DL808" s="27">
        <f t="shared" si="1021"/>
        <v>1.3154048523823443</v>
      </c>
      <c r="DM808" s="27">
        <f t="shared" si="1022"/>
        <v>28.938906752411576</v>
      </c>
      <c r="DN808" s="27">
        <f t="shared" si="1023"/>
        <v>25.431160479391988</v>
      </c>
      <c r="DO808" s="27">
        <f t="shared" si="1024"/>
        <v>53.493130663548669</v>
      </c>
      <c r="DP808" s="27">
        <f t="shared" si="1025"/>
        <v>51.73925752703888</v>
      </c>
      <c r="DQ808" s="30">
        <f t="shared" si="1026"/>
        <v>-8.5488901240522566</v>
      </c>
      <c r="DR808" s="5">
        <v>3</v>
      </c>
      <c r="DS808" s="5">
        <v>3</v>
      </c>
      <c r="DT808" s="5">
        <v>63</v>
      </c>
      <c r="DU808" s="5">
        <v>55</v>
      </c>
      <c r="DV808" s="5">
        <v>29</v>
      </c>
      <c r="DW808" s="5">
        <v>22</v>
      </c>
      <c r="DX808" s="5">
        <v>38</v>
      </c>
      <c r="DY808" s="5">
        <v>27</v>
      </c>
      <c r="DZ808" s="22">
        <v>0</v>
      </c>
      <c r="EA808" s="22">
        <v>0</v>
      </c>
      <c r="EB808" s="22">
        <f t="shared" si="1027"/>
        <v>0</v>
      </c>
      <c r="EC808" s="26">
        <f t="shared" si="1028"/>
        <v>0</v>
      </c>
      <c r="ED808" s="27">
        <f t="shared" si="1029"/>
        <v>0</v>
      </c>
      <c r="EE808" s="27">
        <f t="shared" si="1030"/>
        <v>0</v>
      </c>
      <c r="EF808" s="6">
        <v>1.0666666667</v>
      </c>
      <c r="EG808" s="6">
        <f t="shared" si="1031"/>
        <v>0.266666666675</v>
      </c>
      <c r="EH808" s="5">
        <v>0.27</v>
      </c>
      <c r="EI808" s="5">
        <v>7.28</v>
      </c>
      <c r="EJ808" s="21">
        <f t="shared" si="1032"/>
        <v>3.5761589403973511E-2</v>
      </c>
      <c r="EK808" s="1">
        <v>0</v>
      </c>
      <c r="EL808" s="22">
        <v>0</v>
      </c>
      <c r="EM808" s="22">
        <v>0</v>
      </c>
      <c r="EN808" s="1">
        <v>0</v>
      </c>
      <c r="EO808" s="3">
        <f t="shared" si="1033"/>
        <v>0</v>
      </c>
      <c r="EP808" s="6">
        <f t="shared" si="1034"/>
        <v>0</v>
      </c>
      <c r="EQ808" s="3">
        <f t="shared" si="1035"/>
        <v>0</v>
      </c>
      <c r="ER808" s="20">
        <f t="shared" si="1036"/>
        <v>0</v>
      </c>
      <c r="ES808" s="20">
        <f t="shared" si="1037"/>
        <v>0</v>
      </c>
      <c r="ET808" s="20">
        <f t="shared" si="1038"/>
        <v>0</v>
      </c>
      <c r="EU808" s="3" t="str">
        <f t="shared" si="1039"/>
        <v xml:space="preserve"> </v>
      </c>
      <c r="EV808" s="1">
        <v>0</v>
      </c>
      <c r="EW808" s="1">
        <v>0</v>
      </c>
      <c r="EX808" s="20" t="str">
        <f t="shared" si="1040"/>
        <v xml:space="preserve"> </v>
      </c>
      <c r="EY808" s="5">
        <v>0</v>
      </c>
      <c r="EZ808" s="5">
        <v>0</v>
      </c>
      <c r="FA808" s="22">
        <v>0</v>
      </c>
      <c r="FB808" s="22">
        <v>0</v>
      </c>
      <c r="FC808" s="22">
        <v>0</v>
      </c>
      <c r="FD808" s="22">
        <v>0</v>
      </c>
      <c r="FE808" s="22">
        <v>0</v>
      </c>
      <c r="FF808" s="22">
        <v>1</v>
      </c>
      <c r="FG808" s="22">
        <v>0</v>
      </c>
      <c r="FH808" s="22">
        <v>0</v>
      </c>
      <c r="FI808" s="6">
        <v>1.2833333332999999</v>
      </c>
      <c r="FJ808" s="6">
        <f t="shared" si="1041"/>
        <v>0.32083333332499997</v>
      </c>
      <c r="FK808" s="5">
        <v>0.32</v>
      </c>
      <c r="FL808" s="5">
        <v>4.82</v>
      </c>
      <c r="FM808" s="21">
        <f t="shared" si="1042"/>
        <v>6.2256809338521395E-2</v>
      </c>
      <c r="FN808" s="1">
        <v>0</v>
      </c>
      <c r="FO808" s="22">
        <v>0</v>
      </c>
      <c r="FP808" s="22">
        <v>0</v>
      </c>
      <c r="FQ808" s="1">
        <v>0</v>
      </c>
      <c r="FR808" s="1">
        <f t="shared" si="1043"/>
        <v>0</v>
      </c>
      <c r="FS808" s="3">
        <f t="shared" si="1044"/>
        <v>0</v>
      </c>
      <c r="FT808" s="3" t="str">
        <f t="shared" si="1045"/>
        <v xml:space="preserve"> </v>
      </c>
      <c r="FU808" s="1">
        <v>0</v>
      </c>
      <c r="FV808" s="1">
        <v>0</v>
      </c>
      <c r="FW808" s="20" t="str">
        <f t="shared" si="1046"/>
        <v xml:space="preserve"> </v>
      </c>
      <c r="FX808" s="5">
        <v>0</v>
      </c>
      <c r="FY808" s="5">
        <v>0</v>
      </c>
      <c r="FZ808" s="22">
        <v>0</v>
      </c>
      <c r="GA808" s="22">
        <v>0</v>
      </c>
      <c r="GB808" s="22">
        <v>0</v>
      </c>
      <c r="GC808" s="22">
        <v>0</v>
      </c>
      <c r="GD808" s="22">
        <v>1</v>
      </c>
      <c r="GE808" s="22">
        <v>0</v>
      </c>
      <c r="GF808" s="22">
        <v>0</v>
      </c>
      <c r="GG808" s="22">
        <v>0</v>
      </c>
      <c r="GH808" s="1">
        <v>0</v>
      </c>
      <c r="GI808" s="1">
        <v>0</v>
      </c>
      <c r="GJ808" s="1">
        <v>0</v>
      </c>
      <c r="GK808" s="1">
        <v>0</v>
      </c>
      <c r="GN808" s="31" t="str">
        <f t="shared" si="1047"/>
        <v xml:space="preserve"> 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32" t="str">
        <f t="shared" si="1048"/>
        <v xml:space="preserve"> </v>
      </c>
      <c r="GW808" s="9">
        <f t="shared" si="1049"/>
        <v>1</v>
      </c>
      <c r="GX808" s="10">
        <v>-0.1</v>
      </c>
      <c r="GY808" s="10">
        <v>0</v>
      </c>
      <c r="GZ808" s="10">
        <v>-0.1</v>
      </c>
      <c r="HA808" s="29">
        <f t="shared" si="1050"/>
        <v>-2.5000000000000001E-2</v>
      </c>
      <c r="HB808" s="29">
        <f t="shared" si="1051"/>
        <v>-0.15929203539808914</v>
      </c>
      <c r="HC808">
        <v>0.2</v>
      </c>
      <c r="HD808">
        <v>0.2</v>
      </c>
      <c r="HE808">
        <v>0</v>
      </c>
      <c r="HF808">
        <v>-0.1</v>
      </c>
      <c r="HG808">
        <v>0</v>
      </c>
      <c r="HH808">
        <v>0</v>
      </c>
      <c r="HI808">
        <v>-0.1</v>
      </c>
      <c r="HJ808" s="11">
        <f t="shared" si="1052"/>
        <v>-2.5000000000000001E-2</v>
      </c>
      <c r="HK808" s="11">
        <f t="shared" si="1053"/>
        <v>-0.15929203539808914</v>
      </c>
      <c r="HL808">
        <v>8</v>
      </c>
      <c r="HM808">
        <v>0</v>
      </c>
      <c r="HN808">
        <v>0</v>
      </c>
      <c r="HQ808" s="33">
        <v>46869</v>
      </c>
      <c r="HR808" s="33">
        <v>0</v>
      </c>
      <c r="HS808" s="30">
        <f t="shared" si="1054"/>
        <v>-0.11135309977827051</v>
      </c>
    </row>
    <row r="809" spans="1:228" s="5" customFormat="1" x14ac:dyDescent="0.2">
      <c r="A809" s="1">
        <v>13</v>
      </c>
      <c r="B809" s="2" t="s">
        <v>3551</v>
      </c>
      <c r="C809" s="2" t="s">
        <v>502</v>
      </c>
      <c r="D809" s="2" t="s">
        <v>257</v>
      </c>
      <c r="E809" s="2" t="s">
        <v>240</v>
      </c>
      <c r="F809" s="2">
        <v>70</v>
      </c>
      <c r="G809" s="2">
        <v>181</v>
      </c>
      <c r="H809" s="2" t="s">
        <v>249</v>
      </c>
      <c r="I809" s="2"/>
      <c r="J809" s="3">
        <v>30</v>
      </c>
      <c r="K809" s="5" t="s">
        <v>3552</v>
      </c>
      <c r="L809" s="5" t="s">
        <v>3550</v>
      </c>
      <c r="M809" s="5" t="s">
        <v>766</v>
      </c>
      <c r="N809" s="5" t="s">
        <v>335</v>
      </c>
      <c r="O809" s="2" t="s">
        <v>335</v>
      </c>
      <c r="P809" s="2" t="s">
        <v>314</v>
      </c>
      <c r="Q809" s="1">
        <v>39</v>
      </c>
      <c r="R809" s="1">
        <v>6</v>
      </c>
      <c r="S809" s="1">
        <v>9</v>
      </c>
      <c r="T809" s="1">
        <v>15</v>
      </c>
      <c r="U809" s="1">
        <v>0</v>
      </c>
      <c r="V809" s="1">
        <v>37</v>
      </c>
      <c r="W809" s="20">
        <f t="shared" si="976"/>
        <v>0.16216216216216217</v>
      </c>
      <c r="X809" s="6">
        <v>506.0833333333</v>
      </c>
      <c r="Y809" s="6">
        <f t="shared" si="977"/>
        <v>12.976495726494871</v>
      </c>
      <c r="Z809" s="1">
        <v>614</v>
      </c>
      <c r="AA809" s="6">
        <f t="shared" si="978"/>
        <v>15.743589743589743</v>
      </c>
      <c r="AB809" s="8">
        <f t="shared" si="979"/>
        <v>0.82423995656889248</v>
      </c>
      <c r="AC809" s="3">
        <f t="shared" si="980"/>
        <v>60.833333333333336</v>
      </c>
      <c r="AD809" s="8">
        <f t="shared" si="981"/>
        <v>7.2122509468142413</v>
      </c>
      <c r="AE809" s="20">
        <f t="shared" si="982"/>
        <v>0.2857142857142857</v>
      </c>
      <c r="AF809" s="20">
        <f t="shared" si="983"/>
        <v>0.42857142857142855</v>
      </c>
      <c r="AG809" s="20">
        <f t="shared" si="984"/>
        <v>0.71428571428571419</v>
      </c>
      <c r="AH809" s="3">
        <f t="shared" si="985"/>
        <v>78</v>
      </c>
      <c r="AI809" s="3">
        <f t="shared" si="986"/>
        <v>43</v>
      </c>
      <c r="AJ809" s="3">
        <f t="shared" si="987"/>
        <v>35</v>
      </c>
      <c r="AK809" s="20">
        <f t="shared" si="988"/>
        <v>0.55128205128205132</v>
      </c>
      <c r="AL809" s="6">
        <v>3.5</v>
      </c>
      <c r="AM809" s="1">
        <v>10</v>
      </c>
      <c r="AN809" s="1">
        <v>10</v>
      </c>
      <c r="AO809" s="1">
        <v>10</v>
      </c>
      <c r="AP809" s="1">
        <v>15</v>
      </c>
      <c r="AQ809" s="1">
        <v>18</v>
      </c>
      <c r="AR809" s="6">
        <f t="shared" si="989"/>
        <v>1.1855754981064506</v>
      </c>
      <c r="AS809" s="6">
        <f t="shared" si="990"/>
        <v>1.1855754981064506</v>
      </c>
      <c r="AT809" s="6">
        <f t="shared" si="991"/>
        <v>1.1855754981064506</v>
      </c>
      <c r="AU809" s="6">
        <f t="shared" si="992"/>
        <v>1.7783632471596758</v>
      </c>
      <c r="AV809" s="6">
        <f t="shared" si="993"/>
        <v>2.1340358965916111</v>
      </c>
      <c r="AW809" s="1">
        <v>2</v>
      </c>
      <c r="AX809" s="1">
        <v>1</v>
      </c>
      <c r="AY809" s="1">
        <v>0</v>
      </c>
      <c r="AZ809" s="1">
        <v>0</v>
      </c>
      <c r="BA809" s="1">
        <v>0</v>
      </c>
      <c r="BB809" s="1">
        <v>0</v>
      </c>
      <c r="BC809" s="7">
        <f t="shared" si="1056"/>
        <v>2.2259305555556166</v>
      </c>
      <c r="BD809" s="6">
        <v>469.18333333330003</v>
      </c>
      <c r="BE809" s="6">
        <f t="shared" si="994"/>
        <v>12.030341880341027</v>
      </c>
      <c r="BF809" s="5">
        <v>12.01</v>
      </c>
      <c r="BG809" s="5">
        <v>37.909999999999997</v>
      </c>
      <c r="BH809" s="21">
        <f t="shared" si="995"/>
        <v>0.24058493589743593</v>
      </c>
      <c r="BI809" s="1">
        <v>6</v>
      </c>
      <c r="BJ809" s="22">
        <v>5</v>
      </c>
      <c r="BK809" s="22">
        <v>2</v>
      </c>
      <c r="BL809" s="1">
        <v>7</v>
      </c>
      <c r="BM809" s="1">
        <f t="shared" si="996"/>
        <v>13</v>
      </c>
      <c r="BN809" s="8">
        <f t="shared" si="997"/>
        <v>1.6624631451814613</v>
      </c>
      <c r="BO809" s="3">
        <f t="shared" si="998"/>
        <v>60.833333333333336</v>
      </c>
      <c r="BP809" s="20">
        <f t="shared" si="999"/>
        <v>0.33333333333333331</v>
      </c>
      <c r="BQ809" s="20">
        <f t="shared" si="1000"/>
        <v>0.3888888888888889</v>
      </c>
      <c r="BR809" s="20">
        <f t="shared" si="1001"/>
        <v>0.72222222222222221</v>
      </c>
      <c r="BS809" s="3">
        <f t="shared" si="1002"/>
        <v>61</v>
      </c>
      <c r="BT809" s="1">
        <v>31</v>
      </c>
      <c r="BU809" s="1">
        <v>30</v>
      </c>
      <c r="BV809" s="20">
        <f t="shared" si="1003"/>
        <v>0.50819672131147542</v>
      </c>
      <c r="BW809" s="5">
        <v>53</v>
      </c>
      <c r="BX809" s="5">
        <v>56</v>
      </c>
      <c r="BY809" s="21">
        <f t="shared" si="1004"/>
        <v>0.31412103746397696</v>
      </c>
      <c r="BZ809" s="5">
        <v>62</v>
      </c>
      <c r="CA809" s="5">
        <v>56</v>
      </c>
      <c r="CB809" s="23">
        <f t="shared" si="1005"/>
        <v>0.34005763688760809</v>
      </c>
      <c r="CC809" s="5">
        <v>60</v>
      </c>
      <c r="CD809" s="5">
        <v>60</v>
      </c>
      <c r="CE809" s="23">
        <f t="shared" si="1006"/>
        <v>0.345821325648415</v>
      </c>
      <c r="CF809" s="23">
        <f t="shared" si="1007"/>
        <v>0.48017621145374451</v>
      </c>
      <c r="CG809" s="24">
        <v>5</v>
      </c>
      <c r="CH809" s="5">
        <v>159</v>
      </c>
      <c r="CI809" s="5">
        <v>143</v>
      </c>
      <c r="CJ809" s="5">
        <v>128</v>
      </c>
      <c r="CK809">
        <v>15.38456377</v>
      </c>
      <c r="CL809" s="5">
        <v>0.14899999999999999</v>
      </c>
      <c r="CM809" s="5">
        <v>7</v>
      </c>
      <c r="CN809" s="5">
        <v>-0.26100000000000001</v>
      </c>
      <c r="CO809" s="5">
        <v>-0.68700000000000006</v>
      </c>
      <c r="CP809" s="5">
        <v>-1.1020000000000001</v>
      </c>
      <c r="CQ809" s="21">
        <f t="shared" si="1008"/>
        <v>8.2191780821917804E-2</v>
      </c>
      <c r="CR809" s="25">
        <f t="shared" si="1009"/>
        <v>0.92237442922374424</v>
      </c>
      <c r="CS809" s="22">
        <f t="shared" si="1010"/>
        <v>930.59360730593596</v>
      </c>
      <c r="CT809" s="21">
        <f t="shared" si="1011"/>
        <v>4.5662100456620447E-3</v>
      </c>
      <c r="CU809" s="26">
        <f t="shared" si="1012"/>
        <v>2.3057708319989754</v>
      </c>
      <c r="CV809" s="27">
        <f t="shared" si="1013"/>
        <v>2.1776724524434767</v>
      </c>
      <c r="CW809" s="27">
        <f t="shared" si="1014"/>
        <v>28.053545122654199</v>
      </c>
      <c r="CX809" s="27">
        <f t="shared" si="1015"/>
        <v>28.053545122654199</v>
      </c>
      <c r="CY809" s="27">
        <f t="shared" si="1016"/>
        <v>55.466598347530905</v>
      </c>
      <c r="CZ809" s="27">
        <f t="shared" si="1017"/>
        <v>53.417024274642927</v>
      </c>
      <c r="DA809" s="28">
        <f t="shared" si="1018"/>
        <v>2.0495740728879781</v>
      </c>
      <c r="DB809" s="5">
        <v>18</v>
      </c>
      <c r="DC809" s="5">
        <v>17</v>
      </c>
      <c r="DD809" s="22">
        <v>201</v>
      </c>
      <c r="DE809" s="22">
        <v>202</v>
      </c>
      <c r="DF809" s="22">
        <v>101</v>
      </c>
      <c r="DG809" s="22">
        <v>76</v>
      </c>
      <c r="DH809" s="22">
        <v>122</v>
      </c>
      <c r="DI809" s="22">
        <v>113</v>
      </c>
      <c r="DJ809" s="29">
        <f t="shared" si="1019"/>
        <v>3.2763449979981107</v>
      </c>
      <c r="DK809" s="27">
        <f t="shared" si="1020"/>
        <v>2.5160805957429542</v>
      </c>
      <c r="DL809" s="27">
        <f t="shared" si="1021"/>
        <v>2.637826431020839</v>
      </c>
      <c r="DM809" s="27">
        <f t="shared" si="1022"/>
        <v>28.001542113913523</v>
      </c>
      <c r="DN809" s="27">
        <f t="shared" si="1023"/>
        <v>30.030639368544939</v>
      </c>
      <c r="DO809" s="27">
        <f t="shared" si="1024"/>
        <v>57.788689811902699</v>
      </c>
      <c r="DP809" s="27">
        <f t="shared" si="1025"/>
        <v>58.722074549033138</v>
      </c>
      <c r="DQ809" s="30">
        <f t="shared" si="1026"/>
        <v>2.9829588100184168</v>
      </c>
      <c r="DR809" s="5">
        <v>62</v>
      </c>
      <c r="DS809" s="5">
        <v>65</v>
      </c>
      <c r="DT809" s="5">
        <v>628</v>
      </c>
      <c r="DU809" s="5">
        <v>675</v>
      </c>
      <c r="DV809" s="5">
        <v>345</v>
      </c>
      <c r="DW809" s="5">
        <v>335</v>
      </c>
      <c r="DX809" s="5">
        <v>372</v>
      </c>
      <c r="DY809" s="5">
        <v>389</v>
      </c>
      <c r="DZ809" s="22">
        <v>0</v>
      </c>
      <c r="EA809" s="22">
        <v>4</v>
      </c>
      <c r="EB809" s="22">
        <f t="shared" si="1027"/>
        <v>4</v>
      </c>
      <c r="EC809" s="26">
        <f t="shared" si="1028"/>
        <v>0</v>
      </c>
      <c r="ED809" s="27">
        <f t="shared" si="1029"/>
        <v>0.51152712159429581</v>
      </c>
      <c r="EE809" s="27">
        <f t="shared" si="1030"/>
        <v>0.51152712159429581</v>
      </c>
      <c r="EF809" s="6">
        <v>36.9</v>
      </c>
      <c r="EG809" s="6">
        <f t="shared" si="1031"/>
        <v>0.94615384615384612</v>
      </c>
      <c r="EH809" s="5">
        <v>0.94</v>
      </c>
      <c r="EI809" s="5">
        <v>3.77</v>
      </c>
      <c r="EJ809" s="21">
        <f t="shared" si="1032"/>
        <v>0.19957537154989383</v>
      </c>
      <c r="EK809" s="1">
        <v>0</v>
      </c>
      <c r="EL809" s="22">
        <v>0</v>
      </c>
      <c r="EM809" s="22">
        <v>2</v>
      </c>
      <c r="EN809" s="1">
        <v>2</v>
      </c>
      <c r="EO809" s="3">
        <f t="shared" si="1033"/>
        <v>2</v>
      </c>
      <c r="EP809" s="6">
        <f t="shared" si="1034"/>
        <v>3.2520325203252036</v>
      </c>
      <c r="EQ809" s="3">
        <f t="shared" si="1035"/>
        <v>0</v>
      </c>
      <c r="ER809" s="20">
        <f t="shared" si="1036"/>
        <v>0</v>
      </c>
      <c r="ES809" s="20">
        <f t="shared" si="1037"/>
        <v>0.66666666666666663</v>
      </c>
      <c r="ET809" s="20">
        <f t="shared" si="1038"/>
        <v>0.66666666666666663</v>
      </c>
      <c r="EU809" s="3">
        <f t="shared" si="1039"/>
        <v>17</v>
      </c>
      <c r="EV809" s="1">
        <v>12</v>
      </c>
      <c r="EW809" s="1">
        <v>5</v>
      </c>
      <c r="EX809" s="20">
        <f t="shared" si="1040"/>
        <v>0.70588235294117652</v>
      </c>
      <c r="EY809" s="5">
        <v>3</v>
      </c>
      <c r="EZ809" s="5">
        <v>1</v>
      </c>
      <c r="FA809" s="22">
        <v>21</v>
      </c>
      <c r="FB809" s="22">
        <v>7</v>
      </c>
      <c r="FC809" s="22">
        <v>7</v>
      </c>
      <c r="FD809" s="22">
        <v>2</v>
      </c>
      <c r="FE809" s="22">
        <v>0</v>
      </c>
      <c r="FF809" s="22">
        <v>19</v>
      </c>
      <c r="FG809" s="22">
        <v>1</v>
      </c>
      <c r="FH809" s="22">
        <v>0</v>
      </c>
      <c r="FI809" s="6">
        <v>0</v>
      </c>
      <c r="FJ809" s="6">
        <f t="shared" si="1041"/>
        <v>0</v>
      </c>
      <c r="FM809" s="21" t="str">
        <f t="shared" si="1042"/>
        <v xml:space="preserve"> </v>
      </c>
      <c r="FN809" s="1">
        <v>0</v>
      </c>
      <c r="FO809" s="22">
        <v>0</v>
      </c>
      <c r="FP809" s="22">
        <v>0</v>
      </c>
      <c r="FQ809" s="1">
        <v>0</v>
      </c>
      <c r="FR809" s="1">
        <f t="shared" si="1043"/>
        <v>0</v>
      </c>
      <c r="FS809" s="3">
        <f t="shared" si="1044"/>
        <v>0</v>
      </c>
      <c r="FT809" s="3" t="str">
        <f t="shared" si="1045"/>
        <v xml:space="preserve"> </v>
      </c>
      <c r="FU809" s="1">
        <v>0</v>
      </c>
      <c r="FV809" s="1">
        <v>0</v>
      </c>
      <c r="FW809" s="20" t="str">
        <f t="shared" si="1046"/>
        <v xml:space="preserve"> </v>
      </c>
      <c r="FZ809" s="22">
        <v>0</v>
      </c>
      <c r="GA809" s="22">
        <v>0</v>
      </c>
      <c r="GB809" s="22">
        <v>0</v>
      </c>
      <c r="GC809" s="22">
        <v>0</v>
      </c>
      <c r="GD809" s="22">
        <v>0</v>
      </c>
      <c r="GE809" s="22">
        <v>0</v>
      </c>
      <c r="GF809" s="22">
        <v>0</v>
      </c>
      <c r="GG809" s="22">
        <v>0</v>
      </c>
      <c r="GH809" s="1">
        <v>21</v>
      </c>
      <c r="GI809" s="1">
        <v>3</v>
      </c>
      <c r="GJ809" s="1">
        <v>18</v>
      </c>
      <c r="GK809" s="1">
        <v>0</v>
      </c>
      <c r="GL809" s="1">
        <v>1</v>
      </c>
      <c r="GM809" s="1">
        <v>0</v>
      </c>
      <c r="GN809" s="31">
        <f t="shared" si="1047"/>
        <v>0</v>
      </c>
      <c r="GO809" s="1">
        <v>0</v>
      </c>
      <c r="GP809" s="1">
        <v>1</v>
      </c>
      <c r="GQ809" s="1">
        <v>0</v>
      </c>
      <c r="GR809" s="1">
        <v>2</v>
      </c>
      <c r="GS809" s="1">
        <v>0</v>
      </c>
      <c r="GT809" s="1">
        <v>0</v>
      </c>
      <c r="GU809" s="1">
        <v>0</v>
      </c>
      <c r="GV809" s="32" t="str">
        <f t="shared" si="1048"/>
        <v xml:space="preserve"> </v>
      </c>
      <c r="GW809" s="9">
        <f t="shared" si="1049"/>
        <v>3</v>
      </c>
      <c r="GX809" s="10">
        <v>0.9</v>
      </c>
      <c r="GY809" s="10">
        <v>0.5</v>
      </c>
      <c r="GZ809" s="10">
        <v>1.4</v>
      </c>
      <c r="HA809" s="29">
        <f t="shared" si="1050"/>
        <v>3.5897435897435895E-2</v>
      </c>
      <c r="HB809" s="29">
        <f t="shared" si="1051"/>
        <v>0.16598056973490305</v>
      </c>
      <c r="HC809">
        <v>10.3</v>
      </c>
      <c r="HD809">
        <v>9</v>
      </c>
      <c r="HE809">
        <v>1.6</v>
      </c>
      <c r="HF809">
        <v>1.6</v>
      </c>
      <c r="HG809">
        <v>0.8</v>
      </c>
      <c r="HH809">
        <v>-0.30000000000000004</v>
      </c>
      <c r="HI809">
        <v>2.1</v>
      </c>
      <c r="HJ809" s="11">
        <f t="shared" si="1052"/>
        <v>5.3846153846153849E-2</v>
      </c>
      <c r="HK809" s="11">
        <f t="shared" si="1053"/>
        <v>0.24897085460235463</v>
      </c>
      <c r="HL809">
        <v>99</v>
      </c>
      <c r="HM809">
        <v>0</v>
      </c>
      <c r="HN809">
        <v>0</v>
      </c>
      <c r="HO809">
        <v>2</v>
      </c>
      <c r="HP809" t="s">
        <v>494</v>
      </c>
      <c r="HQ809" s="33">
        <v>1600000</v>
      </c>
      <c r="HR809" s="33">
        <v>0</v>
      </c>
      <c r="HS809" s="30">
        <f t="shared" si="1054"/>
        <v>0.16829268292682964</v>
      </c>
      <c r="HT809"/>
    </row>
    <row r="810" spans="1:228" x14ac:dyDescent="0.2">
      <c r="A810" s="1">
        <v>23</v>
      </c>
      <c r="B810" s="2" t="s">
        <v>3553</v>
      </c>
      <c r="C810" s="2" t="s">
        <v>3554</v>
      </c>
      <c r="D810" s="2" t="s">
        <v>257</v>
      </c>
      <c r="E810" s="2" t="s">
        <v>240</v>
      </c>
      <c r="F810" s="2">
        <v>75</v>
      </c>
      <c r="G810" s="2">
        <v>200</v>
      </c>
      <c r="H810" s="2" t="s">
        <v>231</v>
      </c>
      <c r="I810" s="2" t="s">
        <v>258</v>
      </c>
      <c r="J810" s="3">
        <v>25</v>
      </c>
      <c r="K810" s="5" t="s">
        <v>3555</v>
      </c>
      <c r="L810" s="5" t="s">
        <v>3556</v>
      </c>
      <c r="M810" s="5" t="s">
        <v>2490</v>
      </c>
      <c r="N810" s="5" t="s">
        <v>510</v>
      </c>
      <c r="O810" s="2" t="s">
        <v>510</v>
      </c>
      <c r="P810" s="2" t="s">
        <v>314</v>
      </c>
      <c r="Q810" s="1">
        <v>5</v>
      </c>
      <c r="R810" s="1">
        <v>0</v>
      </c>
      <c r="S810" s="1">
        <v>1</v>
      </c>
      <c r="T810" s="1">
        <v>1</v>
      </c>
      <c r="U810" s="1">
        <v>1</v>
      </c>
      <c r="V810" s="1">
        <v>4</v>
      </c>
      <c r="W810" s="20">
        <f t="shared" si="976"/>
        <v>0</v>
      </c>
      <c r="X810" s="6">
        <v>29.2166666667</v>
      </c>
      <c r="Y810" s="6">
        <f t="shared" si="977"/>
        <v>5.8433333333400004</v>
      </c>
      <c r="Z810" s="1">
        <v>43</v>
      </c>
      <c r="AA810" s="6">
        <f t="shared" si="978"/>
        <v>8.6</v>
      </c>
      <c r="AB810" s="8">
        <f t="shared" si="979"/>
        <v>0.67945736434186044</v>
      </c>
      <c r="AC810" s="3">
        <f t="shared" si="980"/>
        <v>8</v>
      </c>
      <c r="AD810" s="8">
        <f t="shared" si="981"/>
        <v>16.428978893306983</v>
      </c>
      <c r="AE810" s="20">
        <f t="shared" si="982"/>
        <v>0</v>
      </c>
      <c r="AF810" s="20">
        <f t="shared" si="983"/>
        <v>1</v>
      </c>
      <c r="AG810" s="20">
        <f t="shared" si="984"/>
        <v>1</v>
      </c>
      <c r="AH810" s="3">
        <f t="shared" si="985"/>
        <v>20</v>
      </c>
      <c r="AI810" s="3">
        <f t="shared" si="986"/>
        <v>15</v>
      </c>
      <c r="AJ810" s="3">
        <f t="shared" si="987"/>
        <v>5</v>
      </c>
      <c r="AK810" s="20">
        <f t="shared" si="988"/>
        <v>0.75</v>
      </c>
      <c r="AL810" s="6">
        <v>6.3</v>
      </c>
      <c r="AM810" s="1">
        <v>6</v>
      </c>
      <c r="AN810" s="1">
        <v>0</v>
      </c>
      <c r="AO810" s="1">
        <v>1</v>
      </c>
      <c r="AP810" s="1">
        <v>0</v>
      </c>
      <c r="AQ810" s="1">
        <v>1</v>
      </c>
      <c r="AR810" s="6">
        <f t="shared" si="989"/>
        <v>12.321734169980237</v>
      </c>
      <c r="AS810" s="6">
        <f t="shared" si="990"/>
        <v>0</v>
      </c>
      <c r="AT810" s="6">
        <f t="shared" si="991"/>
        <v>2.0536223616633729</v>
      </c>
      <c r="AU810" s="6">
        <f t="shared" si="992"/>
        <v>0</v>
      </c>
      <c r="AV810" s="6">
        <f t="shared" si="993"/>
        <v>2.0536223616633729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7">
        <f t="shared" si="1056"/>
        <v>-5.3563888888950001E-2</v>
      </c>
      <c r="BD810" s="6">
        <v>29.2166666667</v>
      </c>
      <c r="BE810" s="6">
        <f t="shared" si="994"/>
        <v>5.8433333333400004</v>
      </c>
      <c r="BF810" s="5">
        <v>5.84</v>
      </c>
      <c r="BG810" s="5">
        <v>40.200000000000003</v>
      </c>
      <c r="BH810" s="21">
        <f t="shared" si="995"/>
        <v>0.12684622067767157</v>
      </c>
      <c r="BI810" s="1">
        <v>0</v>
      </c>
      <c r="BJ810" s="22">
        <v>1</v>
      </c>
      <c r="BK810" s="22">
        <v>0</v>
      </c>
      <c r="BL810" s="1">
        <v>1</v>
      </c>
      <c r="BM810" s="1">
        <f t="shared" si="996"/>
        <v>1</v>
      </c>
      <c r="BN810" s="8">
        <f t="shared" si="997"/>
        <v>2.0536223616633729</v>
      </c>
      <c r="BO810" s="3">
        <f t="shared" si="998"/>
        <v>8</v>
      </c>
      <c r="BP810" s="20">
        <f t="shared" si="999"/>
        <v>0</v>
      </c>
      <c r="BQ810" s="20">
        <f t="shared" si="1000"/>
        <v>1</v>
      </c>
      <c r="BR810" s="20">
        <f t="shared" si="1001"/>
        <v>1</v>
      </c>
      <c r="BS810" s="3">
        <f t="shared" si="1002"/>
        <v>20</v>
      </c>
      <c r="BT810" s="1">
        <v>15</v>
      </c>
      <c r="BU810" s="1">
        <v>5</v>
      </c>
      <c r="BV810" s="20">
        <f t="shared" si="1003"/>
        <v>0.75</v>
      </c>
      <c r="BW810" s="5">
        <v>10</v>
      </c>
      <c r="BX810" s="5">
        <v>4</v>
      </c>
      <c r="BY810" s="21">
        <f t="shared" si="1004"/>
        <v>0.45161290322580644</v>
      </c>
      <c r="BZ810" s="5">
        <v>6</v>
      </c>
      <c r="CA810" s="5">
        <v>1</v>
      </c>
      <c r="CB810" s="23">
        <f t="shared" si="1005"/>
        <v>0.22580645161290322</v>
      </c>
      <c r="CC810" s="5">
        <v>5</v>
      </c>
      <c r="CD810" s="5">
        <v>5</v>
      </c>
      <c r="CE810" s="23">
        <f t="shared" si="1006"/>
        <v>0.32258064516129031</v>
      </c>
      <c r="CF810" s="23">
        <f t="shared" si="1007"/>
        <v>0.66666666666666663</v>
      </c>
      <c r="CG810" s="24">
        <v>12</v>
      </c>
      <c r="CH810" s="5">
        <v>10</v>
      </c>
      <c r="CI810" s="5">
        <v>10</v>
      </c>
      <c r="CJ810" s="5">
        <v>3</v>
      </c>
      <c r="CK810">
        <v>14.1297736</v>
      </c>
      <c r="CL810" s="5">
        <v>-1.5920000000000001</v>
      </c>
      <c r="CM810" s="5">
        <v>13</v>
      </c>
      <c r="CN810" s="5">
        <v>-2.8330000000000002</v>
      </c>
      <c r="CO810" s="5">
        <v>-3.54</v>
      </c>
      <c r="CP810" s="5">
        <v>0.14100000000000001</v>
      </c>
      <c r="CQ810" s="21">
        <f t="shared" si="1008"/>
        <v>0.125</v>
      </c>
      <c r="CR810" s="25">
        <f t="shared" si="1009"/>
        <v>1</v>
      </c>
      <c r="CS810" s="22">
        <f t="shared" si="1010"/>
        <v>1012.5</v>
      </c>
      <c r="CT810" s="21">
        <f t="shared" si="1011"/>
        <v>0.125</v>
      </c>
      <c r="CU810" s="26">
        <f t="shared" si="1012"/>
        <v>2.054794520547945</v>
      </c>
      <c r="CV810" s="27">
        <f t="shared" si="1013"/>
        <v>0</v>
      </c>
      <c r="CW810" s="27">
        <f t="shared" si="1014"/>
        <v>16.43835616438356</v>
      </c>
      <c r="CX810" s="27">
        <f t="shared" si="1015"/>
        <v>16.43835616438356</v>
      </c>
      <c r="CY810" s="27">
        <f t="shared" si="1016"/>
        <v>41.095890410958901</v>
      </c>
      <c r="CZ810" s="27">
        <f t="shared" si="1017"/>
        <v>36.986301369863014</v>
      </c>
      <c r="DA810" s="28">
        <f t="shared" si="1018"/>
        <v>4.1095890410958873</v>
      </c>
      <c r="DB810" s="5">
        <v>1</v>
      </c>
      <c r="DC810" s="5">
        <v>0</v>
      </c>
      <c r="DD810" s="22">
        <v>7</v>
      </c>
      <c r="DE810" s="22">
        <v>8</v>
      </c>
      <c r="DF810" s="22">
        <v>6</v>
      </c>
      <c r="DG810" s="22">
        <v>3</v>
      </c>
      <c r="DH810" s="22">
        <v>7</v>
      </c>
      <c r="DI810" s="22">
        <v>6</v>
      </c>
      <c r="DJ810" s="29">
        <f t="shared" si="1019"/>
        <v>-2.9544109589041128</v>
      </c>
      <c r="DK810" s="27">
        <f t="shared" si="1020"/>
        <v>0.59701492537313428</v>
      </c>
      <c r="DL810" s="27">
        <f t="shared" si="1021"/>
        <v>4.1791044776119408</v>
      </c>
      <c r="DM810" s="27">
        <f t="shared" si="1022"/>
        <v>37.611940298507463</v>
      </c>
      <c r="DN810" s="27">
        <f t="shared" si="1023"/>
        <v>34.029850746268657</v>
      </c>
      <c r="DO810" s="27">
        <f t="shared" si="1024"/>
        <v>69.552238805970148</v>
      </c>
      <c r="DP810" s="27">
        <f t="shared" si="1025"/>
        <v>58.507462686567166</v>
      </c>
      <c r="DQ810" s="30">
        <f t="shared" si="1026"/>
        <v>-6.935187078307095</v>
      </c>
      <c r="DR810" s="5">
        <v>2</v>
      </c>
      <c r="DS810" s="5">
        <v>14</v>
      </c>
      <c r="DT810" s="5">
        <v>124</v>
      </c>
      <c r="DU810" s="5">
        <v>100</v>
      </c>
      <c r="DV810" s="5">
        <v>46</v>
      </c>
      <c r="DW810" s="5">
        <v>37</v>
      </c>
      <c r="DX810" s="5">
        <v>45</v>
      </c>
      <c r="DY810" s="5">
        <v>61</v>
      </c>
      <c r="DZ810" s="22">
        <v>0</v>
      </c>
      <c r="EA810" s="22">
        <v>0</v>
      </c>
      <c r="EB810" s="22">
        <f t="shared" si="1027"/>
        <v>0</v>
      </c>
      <c r="EC810" s="26">
        <f t="shared" si="1028"/>
        <v>0</v>
      </c>
      <c r="ED810" s="27">
        <f t="shared" si="1029"/>
        <v>0</v>
      </c>
      <c r="EE810" s="27">
        <f t="shared" si="1030"/>
        <v>0</v>
      </c>
      <c r="EF810" s="6">
        <v>0</v>
      </c>
      <c r="EG810" s="6">
        <f t="shared" si="1031"/>
        <v>0</v>
      </c>
      <c r="EH810" s="5"/>
      <c r="EI810" s="5"/>
      <c r="EJ810" s="21" t="str">
        <f t="shared" si="1032"/>
        <v xml:space="preserve"> </v>
      </c>
      <c r="EK810" s="1">
        <v>0</v>
      </c>
      <c r="EL810" s="22">
        <v>0</v>
      </c>
      <c r="EM810" s="22">
        <v>0</v>
      </c>
      <c r="EN810" s="1">
        <v>0</v>
      </c>
      <c r="EO810" s="3">
        <f t="shared" si="1033"/>
        <v>0</v>
      </c>
      <c r="EP810" s="6">
        <f t="shared" si="1034"/>
        <v>0</v>
      </c>
      <c r="EQ810" s="3">
        <f t="shared" si="1035"/>
        <v>0</v>
      </c>
      <c r="ER810" s="20">
        <f t="shared" si="1036"/>
        <v>0</v>
      </c>
      <c r="ES810" s="20">
        <f t="shared" si="1037"/>
        <v>0</v>
      </c>
      <c r="ET810" s="20">
        <f t="shared" si="1038"/>
        <v>0</v>
      </c>
      <c r="EU810" s="3" t="str">
        <f t="shared" si="1039"/>
        <v xml:space="preserve"> </v>
      </c>
      <c r="EV810" s="1">
        <v>0</v>
      </c>
      <c r="EW810" s="1">
        <v>0</v>
      </c>
      <c r="EX810" s="20" t="str">
        <f t="shared" si="1040"/>
        <v xml:space="preserve"> </v>
      </c>
      <c r="EY810" s="5"/>
      <c r="EZ810" s="5"/>
      <c r="FA810" s="22">
        <v>0</v>
      </c>
      <c r="FB810" s="22">
        <v>0</v>
      </c>
      <c r="FC810" s="22">
        <v>0</v>
      </c>
      <c r="FD810" s="22">
        <v>0</v>
      </c>
      <c r="FE810" s="22">
        <v>0</v>
      </c>
      <c r="FF810" s="22">
        <v>0</v>
      </c>
      <c r="FG810" s="22">
        <v>0</v>
      </c>
      <c r="FH810" s="22">
        <v>0</v>
      </c>
      <c r="FI810" s="6">
        <v>0</v>
      </c>
      <c r="FJ810" s="6">
        <f t="shared" si="1041"/>
        <v>0</v>
      </c>
      <c r="FK810" s="5"/>
      <c r="FL810" s="5"/>
      <c r="FM810" s="21" t="str">
        <f t="shared" si="1042"/>
        <v xml:space="preserve"> </v>
      </c>
      <c r="FN810" s="1">
        <v>0</v>
      </c>
      <c r="FO810" s="22">
        <v>0</v>
      </c>
      <c r="FP810" s="22">
        <v>0</v>
      </c>
      <c r="FQ810" s="1">
        <v>0</v>
      </c>
      <c r="FR810" s="1">
        <f t="shared" si="1043"/>
        <v>0</v>
      </c>
      <c r="FS810" s="3">
        <f t="shared" si="1044"/>
        <v>0</v>
      </c>
      <c r="FT810" s="3" t="str">
        <f t="shared" si="1045"/>
        <v xml:space="preserve"> </v>
      </c>
      <c r="FU810" s="1">
        <v>0</v>
      </c>
      <c r="FV810" s="1">
        <v>0</v>
      </c>
      <c r="FW810" s="20" t="str">
        <f t="shared" si="1046"/>
        <v xml:space="preserve"> </v>
      </c>
      <c r="FX810" s="5"/>
      <c r="FY810" s="5"/>
      <c r="FZ810" s="22">
        <v>0</v>
      </c>
      <c r="GA810" s="22">
        <v>0</v>
      </c>
      <c r="GB810" s="22">
        <v>0</v>
      </c>
      <c r="GC810" s="22">
        <v>0</v>
      </c>
      <c r="GD810" s="22">
        <v>0</v>
      </c>
      <c r="GE810" s="22">
        <v>0</v>
      </c>
      <c r="GF810" s="22">
        <v>0</v>
      </c>
      <c r="GG810" s="22">
        <v>0</v>
      </c>
      <c r="GH810" s="1">
        <v>1</v>
      </c>
      <c r="GI810" s="1">
        <v>0</v>
      </c>
      <c r="GJ810" s="1">
        <v>0</v>
      </c>
      <c r="GK810" s="1">
        <v>0</v>
      </c>
      <c r="GN810" s="31" t="str">
        <f t="shared" si="1047"/>
        <v xml:space="preserve"> 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32" t="str">
        <f t="shared" si="1048"/>
        <v xml:space="preserve"> </v>
      </c>
      <c r="GW810" s="9">
        <f t="shared" si="1049"/>
        <v>3</v>
      </c>
      <c r="GX810" s="10">
        <v>0</v>
      </c>
      <c r="GY810" s="10">
        <v>0.1</v>
      </c>
      <c r="GZ810" s="10">
        <v>0.1</v>
      </c>
      <c r="HA810" s="29">
        <f t="shared" si="1050"/>
        <v>0.02</v>
      </c>
      <c r="HB810" s="29">
        <f t="shared" si="1051"/>
        <v>0.20536223616633731</v>
      </c>
      <c r="HC810">
        <v>0.5</v>
      </c>
      <c r="HD810">
        <v>0.4</v>
      </c>
      <c r="HE810">
        <v>1.1000000000000001</v>
      </c>
      <c r="HF810">
        <v>0.1</v>
      </c>
      <c r="HG810">
        <v>0.1</v>
      </c>
      <c r="HH810">
        <v>0</v>
      </c>
      <c r="HI810">
        <v>0.30000000000000004</v>
      </c>
      <c r="HJ810" s="11">
        <f t="shared" si="1052"/>
        <v>6.0000000000000012E-2</v>
      </c>
      <c r="HK810" s="11">
        <f t="shared" si="1053"/>
        <v>0.61608670849901204</v>
      </c>
      <c r="HL810">
        <v>18</v>
      </c>
      <c r="HM810">
        <v>0</v>
      </c>
      <c r="HN810">
        <v>0</v>
      </c>
      <c r="HQ810" s="33">
        <v>154545</v>
      </c>
      <c r="HR810" s="33">
        <v>0</v>
      </c>
      <c r="HS810" s="30">
        <f t="shared" si="1054"/>
        <v>0.18824913525498899</v>
      </c>
    </row>
    <row r="811" spans="1:228" x14ac:dyDescent="0.2">
      <c r="A811" s="1">
        <v>8</v>
      </c>
      <c r="B811" s="2" t="s">
        <v>3557</v>
      </c>
      <c r="C811" s="2" t="s">
        <v>3558</v>
      </c>
      <c r="D811" s="2" t="s">
        <v>257</v>
      </c>
      <c r="E811" s="2" t="s">
        <v>240</v>
      </c>
      <c r="F811" s="2">
        <v>76</v>
      </c>
      <c r="G811" s="2">
        <v>234</v>
      </c>
      <c r="H811" s="2" t="s">
        <v>249</v>
      </c>
      <c r="J811" s="3">
        <v>29</v>
      </c>
      <c r="K811" s="5" t="s">
        <v>3559</v>
      </c>
      <c r="L811" s="5" t="s">
        <v>3560</v>
      </c>
      <c r="M811" s="5" t="s">
        <v>570</v>
      </c>
      <c r="N811" s="5" t="s">
        <v>510</v>
      </c>
      <c r="O811" s="2" t="s">
        <v>510</v>
      </c>
      <c r="P811" s="2" t="s">
        <v>263</v>
      </c>
      <c r="Q811" s="1">
        <v>31</v>
      </c>
      <c r="R811" s="1">
        <v>2</v>
      </c>
      <c r="S811" s="1">
        <v>2</v>
      </c>
      <c r="T811" s="1">
        <v>4</v>
      </c>
      <c r="U811" s="1">
        <v>1</v>
      </c>
      <c r="V811" s="1">
        <v>16</v>
      </c>
      <c r="W811" s="20">
        <f t="shared" si="976"/>
        <v>0.125</v>
      </c>
      <c r="X811" s="6">
        <v>177.36666666670001</v>
      </c>
      <c r="Y811" s="6">
        <f t="shared" si="977"/>
        <v>5.7215053763451618</v>
      </c>
      <c r="Z811" s="1">
        <v>269</v>
      </c>
      <c r="AA811" s="6">
        <f t="shared" si="978"/>
        <v>8.67741935483871</v>
      </c>
      <c r="AB811" s="8">
        <f t="shared" si="979"/>
        <v>0.65935563816617104</v>
      </c>
      <c r="AC811" s="3">
        <f t="shared" si="980"/>
        <v>14.2</v>
      </c>
      <c r="AD811" s="8">
        <f t="shared" si="981"/>
        <v>4.8036083442952817</v>
      </c>
      <c r="AE811" s="20">
        <f t="shared" si="982"/>
        <v>0.4</v>
      </c>
      <c r="AF811" s="20">
        <f t="shared" si="983"/>
        <v>0.4</v>
      </c>
      <c r="AG811" s="20">
        <f t="shared" si="984"/>
        <v>0.8</v>
      </c>
      <c r="AH811" s="3" t="e">
        <f t="shared" si="985"/>
        <v>#VALUE!</v>
      </c>
      <c r="AI811" s="3" t="str">
        <f t="shared" si="986"/>
        <v xml:space="preserve"> </v>
      </c>
      <c r="AJ811" s="3">
        <f t="shared" si="987"/>
        <v>3</v>
      </c>
      <c r="AK811" s="20" t="e">
        <f t="shared" si="988"/>
        <v>#VALUE!</v>
      </c>
      <c r="AL811" s="6">
        <v>0.1</v>
      </c>
      <c r="AM811" s="1">
        <v>28</v>
      </c>
      <c r="AN811" s="1">
        <v>1</v>
      </c>
      <c r="AO811" s="1">
        <v>9</v>
      </c>
      <c r="AP811" s="1">
        <v>7</v>
      </c>
      <c r="AQ811" s="1">
        <v>4</v>
      </c>
      <c r="AR811" s="6">
        <f t="shared" si="989"/>
        <v>9.4719037774836536</v>
      </c>
      <c r="AS811" s="6">
        <f t="shared" si="990"/>
        <v>0.33828227776727338</v>
      </c>
      <c r="AT811" s="6">
        <f t="shared" si="991"/>
        <v>3.0445404999054606</v>
      </c>
      <c r="AU811" s="6">
        <f t="shared" si="992"/>
        <v>2.3679759443709134</v>
      </c>
      <c r="AV811" s="6">
        <f t="shared" si="993"/>
        <v>1.3531291110690935</v>
      </c>
      <c r="AW811" s="1">
        <v>45</v>
      </c>
      <c r="AX811" s="1">
        <v>5</v>
      </c>
      <c r="AY811" s="1">
        <v>7</v>
      </c>
      <c r="AZ811" s="1">
        <v>0</v>
      </c>
      <c r="BA811" s="1">
        <v>0</v>
      </c>
      <c r="BB811" s="1">
        <v>0</v>
      </c>
      <c r="BC811" s="7">
        <f t="shared" si="1056"/>
        <v>-4.3200333333333498</v>
      </c>
      <c r="BD811" s="6">
        <v>176.13333333329999</v>
      </c>
      <c r="BE811" s="6">
        <f t="shared" si="994"/>
        <v>5.6817204301064512</v>
      </c>
      <c r="BF811" s="5">
        <v>5.68</v>
      </c>
      <c r="BG811" s="5">
        <v>42.84</v>
      </c>
      <c r="BH811" s="21">
        <f t="shared" si="995"/>
        <v>0.11706512778235778</v>
      </c>
      <c r="BI811" s="1">
        <v>2</v>
      </c>
      <c r="BJ811" s="22">
        <v>1</v>
      </c>
      <c r="BK811" s="22">
        <v>1</v>
      </c>
      <c r="BL811" s="1">
        <v>2</v>
      </c>
      <c r="BM811" s="1">
        <f t="shared" si="996"/>
        <v>4</v>
      </c>
      <c r="BN811" s="8">
        <f t="shared" si="997"/>
        <v>1.3626040878125214</v>
      </c>
      <c r="BO811" s="3">
        <f t="shared" si="998"/>
        <v>14.2</v>
      </c>
      <c r="BP811" s="20">
        <f t="shared" si="999"/>
        <v>0.4</v>
      </c>
      <c r="BQ811" s="20">
        <f t="shared" si="1000"/>
        <v>0.4</v>
      </c>
      <c r="BR811" s="20">
        <f t="shared" si="1001"/>
        <v>0.8</v>
      </c>
      <c r="BS811" s="3">
        <f t="shared" si="1002"/>
        <v>3</v>
      </c>
      <c r="BT811" s="1">
        <v>0</v>
      </c>
      <c r="BU811" s="1">
        <v>3</v>
      </c>
      <c r="BV811" s="20">
        <f t="shared" si="1003"/>
        <v>0</v>
      </c>
      <c r="BW811" s="5">
        <v>25</v>
      </c>
      <c r="BX811" s="5">
        <v>27</v>
      </c>
      <c r="BY811" s="21">
        <f t="shared" si="1004"/>
        <v>0.32911392405063289</v>
      </c>
      <c r="BZ811" s="5">
        <v>19</v>
      </c>
      <c r="CA811" s="5">
        <v>17</v>
      </c>
      <c r="CB811" s="23">
        <f t="shared" si="1005"/>
        <v>0.22784810126582278</v>
      </c>
      <c r="CC811" s="5">
        <v>27</v>
      </c>
      <c r="CD811" s="5">
        <v>43</v>
      </c>
      <c r="CE811" s="23">
        <f t="shared" si="1006"/>
        <v>0.44303797468354428</v>
      </c>
      <c r="CF811" s="23">
        <f t="shared" si="1007"/>
        <v>0.59090909090909094</v>
      </c>
      <c r="CG811" s="24">
        <v>12</v>
      </c>
      <c r="CH811" s="5">
        <v>57</v>
      </c>
      <c r="CI811" s="5">
        <v>51</v>
      </c>
      <c r="CJ811" s="5">
        <v>40</v>
      </c>
      <c r="CK811">
        <v>14.096626840000001</v>
      </c>
      <c r="CL811" s="5">
        <v>-1.153</v>
      </c>
      <c r="CM811" s="5">
        <v>13</v>
      </c>
      <c r="CN811" s="5">
        <v>-3.121</v>
      </c>
      <c r="CO811" s="5">
        <v>-0.996</v>
      </c>
      <c r="CP811" s="5">
        <v>2.4950000000000001</v>
      </c>
      <c r="CQ811" s="21">
        <f t="shared" si="1008"/>
        <v>7.0422535211267609E-2</v>
      </c>
      <c r="CR811" s="25">
        <f t="shared" si="1009"/>
        <v>0.94936708860759489</v>
      </c>
      <c r="CS811" s="22">
        <f t="shared" si="1010"/>
        <v>956.40934212872162</v>
      </c>
      <c r="CT811" s="21">
        <f t="shared" si="1011"/>
        <v>1.9789623818862498E-2</v>
      </c>
      <c r="CU811" s="26">
        <f t="shared" si="1012"/>
        <v>1.7037710131758292</v>
      </c>
      <c r="CV811" s="27">
        <f t="shared" si="1013"/>
        <v>1.3630168105406635</v>
      </c>
      <c r="CW811" s="27">
        <f t="shared" si="1014"/>
        <v>24.193548387096776</v>
      </c>
      <c r="CX811" s="27">
        <f t="shared" si="1015"/>
        <v>26.919582008178104</v>
      </c>
      <c r="CY811" s="27">
        <f t="shared" si="1016"/>
        <v>47.705588368923223</v>
      </c>
      <c r="CZ811" s="27">
        <f t="shared" si="1017"/>
        <v>50.431621990004551</v>
      </c>
      <c r="DA811" s="28">
        <f t="shared" si="1018"/>
        <v>-2.7260336210813279</v>
      </c>
      <c r="DB811" s="5">
        <v>5</v>
      </c>
      <c r="DC811" s="5">
        <v>4</v>
      </c>
      <c r="DD811" s="22">
        <v>66</v>
      </c>
      <c r="DE811" s="22">
        <v>75</v>
      </c>
      <c r="DF811" s="22">
        <v>32</v>
      </c>
      <c r="DG811" s="22">
        <v>38</v>
      </c>
      <c r="DH811" s="22">
        <v>31</v>
      </c>
      <c r="DI811" s="22">
        <v>37</v>
      </c>
      <c r="DJ811" s="29">
        <f t="shared" si="1019"/>
        <v>-10.613851802899513</v>
      </c>
      <c r="DK811" s="27">
        <f t="shared" si="1020"/>
        <v>2.4396855516400109</v>
      </c>
      <c r="DL811" s="27">
        <f t="shared" si="1021"/>
        <v>3.2980934309207548</v>
      </c>
      <c r="DM811" s="27">
        <f t="shared" si="1022"/>
        <v>33.026113671274956</v>
      </c>
      <c r="DN811" s="27">
        <f t="shared" si="1023"/>
        <v>33.884521550555704</v>
      </c>
      <c r="DO811" s="27">
        <f t="shared" si="1024"/>
        <v>64.019156049516567</v>
      </c>
      <c r="DP811" s="27">
        <f t="shared" si="1025"/>
        <v>62.708954549561746</v>
      </c>
      <c r="DQ811" s="30">
        <f t="shared" si="1026"/>
        <v>-4.0362351210361496</v>
      </c>
      <c r="DR811" s="5">
        <v>54</v>
      </c>
      <c r="DS811" s="5">
        <v>73</v>
      </c>
      <c r="DT811" s="5">
        <v>677</v>
      </c>
      <c r="DU811" s="5">
        <v>677</v>
      </c>
      <c r="DV811" s="5">
        <v>299</v>
      </c>
      <c r="DW811" s="5">
        <v>310</v>
      </c>
      <c r="DX811" s="5">
        <v>328</v>
      </c>
      <c r="DY811" s="5">
        <v>387</v>
      </c>
      <c r="DZ811" s="22">
        <v>5</v>
      </c>
      <c r="EA811" s="22">
        <v>1</v>
      </c>
      <c r="EB811" s="22">
        <f t="shared" si="1027"/>
        <v>-4</v>
      </c>
      <c r="EC811" s="26">
        <f t="shared" si="1028"/>
        <v>1.7032551097656519</v>
      </c>
      <c r="ED811" s="27">
        <f t="shared" si="1029"/>
        <v>0.34065102195313035</v>
      </c>
      <c r="EE811" s="27">
        <f t="shared" si="1030"/>
        <v>-1.3626040878125214</v>
      </c>
      <c r="EF811" s="6">
        <v>1.2333333333000001</v>
      </c>
      <c r="EG811" s="6">
        <f t="shared" si="1031"/>
        <v>3.978494623548387E-2</v>
      </c>
      <c r="EH811" s="5">
        <v>0.04</v>
      </c>
      <c r="EI811" s="5">
        <v>5.04</v>
      </c>
      <c r="EJ811" s="21">
        <f t="shared" si="1032"/>
        <v>7.874015748031496E-3</v>
      </c>
      <c r="EK811" s="1">
        <v>0</v>
      </c>
      <c r="EL811" s="22">
        <v>0</v>
      </c>
      <c r="EM811" s="22">
        <v>0</v>
      </c>
      <c r="EN811" s="1">
        <v>0</v>
      </c>
      <c r="EO811" s="3">
        <f t="shared" si="1033"/>
        <v>0</v>
      </c>
      <c r="EP811" s="6">
        <f t="shared" si="1034"/>
        <v>0</v>
      </c>
      <c r="EQ811" s="3">
        <f t="shared" si="1035"/>
        <v>0</v>
      </c>
      <c r="ER811" s="20">
        <f t="shared" si="1036"/>
        <v>0</v>
      </c>
      <c r="ES811" s="20">
        <f t="shared" si="1037"/>
        <v>0</v>
      </c>
      <c r="ET811" s="20">
        <f t="shared" si="1038"/>
        <v>0</v>
      </c>
      <c r="EU811" s="3" t="str">
        <f t="shared" si="1039"/>
        <v xml:space="preserve"> </v>
      </c>
      <c r="EV811" s="1">
        <v>0</v>
      </c>
      <c r="EW811" s="1">
        <v>0</v>
      </c>
      <c r="EX811" s="20" t="str">
        <f t="shared" si="1040"/>
        <v xml:space="preserve"> </v>
      </c>
      <c r="EY811" s="5">
        <v>0</v>
      </c>
      <c r="EZ811" s="5">
        <v>0</v>
      </c>
      <c r="FA811" s="22">
        <v>0</v>
      </c>
      <c r="FB811" s="22">
        <v>0</v>
      </c>
      <c r="FC811" s="22">
        <v>0</v>
      </c>
      <c r="FD811" s="22">
        <v>0</v>
      </c>
      <c r="FE811" s="22">
        <v>0</v>
      </c>
      <c r="FF811" s="22">
        <v>0</v>
      </c>
      <c r="FG811" s="22">
        <v>0</v>
      </c>
      <c r="FH811" s="22">
        <v>0</v>
      </c>
      <c r="FI811" s="6">
        <v>0</v>
      </c>
      <c r="FJ811" s="6">
        <f t="shared" si="1041"/>
        <v>0</v>
      </c>
      <c r="FK811" s="5"/>
      <c r="FL811" s="5"/>
      <c r="FM811" s="21" t="str">
        <f t="shared" si="1042"/>
        <v xml:space="preserve"> </v>
      </c>
      <c r="FN811" s="1">
        <v>0</v>
      </c>
      <c r="FO811" s="22">
        <v>0</v>
      </c>
      <c r="FP811" s="22">
        <v>0</v>
      </c>
      <c r="FQ811" s="1">
        <v>0</v>
      </c>
      <c r="FR811" s="1">
        <f t="shared" si="1043"/>
        <v>0</v>
      </c>
      <c r="FS811" s="3">
        <f t="shared" si="1044"/>
        <v>0</v>
      </c>
      <c r="FT811" s="3" t="str">
        <f t="shared" si="1045"/>
        <v xml:space="preserve"> </v>
      </c>
      <c r="FU811" s="1">
        <v>0</v>
      </c>
      <c r="FV811" s="1">
        <v>0</v>
      </c>
      <c r="FW811" s="20" t="str">
        <f t="shared" si="1046"/>
        <v xml:space="preserve"> </v>
      </c>
      <c r="FX811" s="5"/>
      <c r="FY811" s="5"/>
      <c r="FZ811" s="22">
        <v>0</v>
      </c>
      <c r="GA811" s="22">
        <v>0</v>
      </c>
      <c r="GB811" s="22">
        <v>0</v>
      </c>
      <c r="GC811" s="22">
        <v>0</v>
      </c>
      <c r="GD811" s="22">
        <v>0</v>
      </c>
      <c r="GE811" s="22">
        <v>0</v>
      </c>
      <c r="GF811" s="22">
        <v>0</v>
      </c>
      <c r="GG811" s="22">
        <v>0</v>
      </c>
      <c r="GH811" s="1">
        <v>5</v>
      </c>
      <c r="GI811" s="1">
        <v>0</v>
      </c>
      <c r="GJ811" s="1">
        <v>4</v>
      </c>
      <c r="GK811" s="1">
        <v>0</v>
      </c>
      <c r="GN811" s="31" t="str">
        <f t="shared" si="1047"/>
        <v xml:space="preserve"> 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32" t="str">
        <f t="shared" si="1048"/>
        <v xml:space="preserve"> </v>
      </c>
      <c r="GW811" s="9">
        <f t="shared" si="1049"/>
        <v>1</v>
      </c>
      <c r="GX811" s="10">
        <v>0.2</v>
      </c>
      <c r="GY811" s="10">
        <v>0.2</v>
      </c>
      <c r="GZ811" s="10">
        <v>0.4</v>
      </c>
      <c r="HA811" s="29">
        <f t="shared" si="1050"/>
        <v>1.2903225806451613E-2</v>
      </c>
      <c r="HB811" s="29">
        <f t="shared" si="1051"/>
        <v>0.13531291110690935</v>
      </c>
      <c r="HC811">
        <v>3</v>
      </c>
      <c r="HD811">
        <v>2.9</v>
      </c>
      <c r="HE811">
        <v>1.6</v>
      </c>
      <c r="HF811">
        <v>0.4</v>
      </c>
      <c r="HG811">
        <v>0.4</v>
      </c>
      <c r="HH811">
        <v>0</v>
      </c>
      <c r="HI811">
        <v>0.8</v>
      </c>
      <c r="HJ811" s="11">
        <f t="shared" si="1052"/>
        <v>2.5806451612903226E-2</v>
      </c>
      <c r="HK811" s="11">
        <f t="shared" si="1053"/>
        <v>0.2706258222138187</v>
      </c>
      <c r="HL811">
        <v>99</v>
      </c>
      <c r="HM811">
        <v>0</v>
      </c>
      <c r="HN811">
        <v>0</v>
      </c>
      <c r="HQ811" s="33">
        <v>725000</v>
      </c>
      <c r="HR811" s="33">
        <v>0</v>
      </c>
      <c r="HS811" s="30">
        <f t="shared" si="1054"/>
        <v>0.40487804878048783</v>
      </c>
    </row>
    <row r="812" spans="1:228" x14ac:dyDescent="0.2">
      <c r="A812" s="1">
        <v>26</v>
      </c>
      <c r="B812" s="2" t="s">
        <v>3561</v>
      </c>
      <c r="C812" s="2" t="s">
        <v>3562</v>
      </c>
      <c r="D812" s="2" t="s">
        <v>266</v>
      </c>
      <c r="E812" s="2" t="s">
        <v>230</v>
      </c>
      <c r="F812" s="2">
        <v>77</v>
      </c>
      <c r="G812" s="2">
        <v>205</v>
      </c>
      <c r="H812" s="2" t="s">
        <v>249</v>
      </c>
      <c r="J812" s="3">
        <v>27</v>
      </c>
      <c r="K812" s="5" t="s">
        <v>3563</v>
      </c>
      <c r="L812" s="5" t="s">
        <v>3564</v>
      </c>
      <c r="M812" s="5" t="s">
        <v>991</v>
      </c>
      <c r="N812" s="5" t="s">
        <v>335</v>
      </c>
      <c r="O812" s="2" t="s">
        <v>335</v>
      </c>
      <c r="P812" s="2" t="s">
        <v>254</v>
      </c>
      <c r="Q812" s="1">
        <v>48</v>
      </c>
      <c r="R812" s="1">
        <v>19</v>
      </c>
      <c r="S812" s="1">
        <v>22</v>
      </c>
      <c r="T812" s="1">
        <v>41</v>
      </c>
      <c r="U812" s="1">
        <v>-3</v>
      </c>
      <c r="V812" s="1">
        <v>129</v>
      </c>
      <c r="W812" s="20">
        <f t="shared" si="976"/>
        <v>0.14728682170542637</v>
      </c>
      <c r="X812" s="6">
        <v>902.41666666670005</v>
      </c>
      <c r="Y812" s="6">
        <f t="shared" si="977"/>
        <v>18.800347222222918</v>
      </c>
      <c r="Z812" s="1">
        <v>1097</v>
      </c>
      <c r="AA812" s="6">
        <f t="shared" si="978"/>
        <v>22.854166666666668</v>
      </c>
      <c r="AB812" s="8">
        <f t="shared" si="979"/>
        <v>0.8226223032513218</v>
      </c>
      <c r="AC812" s="3">
        <f t="shared" si="980"/>
        <v>134.41558441558442</v>
      </c>
      <c r="AD812" s="8">
        <f t="shared" si="981"/>
        <v>8.937041350006206</v>
      </c>
      <c r="AE812" s="20">
        <f t="shared" si="982"/>
        <v>0.35849056603773582</v>
      </c>
      <c r="AF812" s="20">
        <f t="shared" si="983"/>
        <v>0.41509433962264153</v>
      </c>
      <c r="AG812" s="20">
        <f t="shared" si="984"/>
        <v>0.77358490566037741</v>
      </c>
      <c r="AH812" s="3">
        <f t="shared" si="985"/>
        <v>18</v>
      </c>
      <c r="AI812" s="3">
        <f t="shared" si="986"/>
        <v>4</v>
      </c>
      <c r="AJ812" s="3">
        <f t="shared" si="987"/>
        <v>14</v>
      </c>
      <c r="AK812" s="20">
        <f t="shared" si="988"/>
        <v>0.22222222222222221</v>
      </c>
      <c r="AL812" s="6">
        <v>0.60000000000000009</v>
      </c>
      <c r="AM812" s="1">
        <v>90</v>
      </c>
      <c r="AN812" s="1">
        <v>39</v>
      </c>
      <c r="AO812" s="1">
        <v>57</v>
      </c>
      <c r="AP812" s="1">
        <v>20</v>
      </c>
      <c r="AQ812" s="1">
        <v>28</v>
      </c>
      <c r="AR812" s="6">
        <f t="shared" si="989"/>
        <v>5.9839320343519811</v>
      </c>
      <c r="AS812" s="6">
        <f t="shared" si="990"/>
        <v>2.5930372148858583</v>
      </c>
      <c r="AT812" s="6">
        <f t="shared" si="991"/>
        <v>3.7898236217562546</v>
      </c>
      <c r="AU812" s="6">
        <f t="shared" si="992"/>
        <v>1.3297626743004403</v>
      </c>
      <c r="AV812" s="6">
        <f t="shared" si="993"/>
        <v>1.8616677440206164</v>
      </c>
      <c r="AW812" s="1">
        <v>28</v>
      </c>
      <c r="AX812" s="1">
        <v>9</v>
      </c>
      <c r="AY812" s="1">
        <v>0</v>
      </c>
      <c r="AZ812" s="1">
        <v>1</v>
      </c>
      <c r="BA812" s="1">
        <v>0</v>
      </c>
      <c r="BB812" s="1">
        <v>0</v>
      </c>
      <c r="BC812" s="7">
        <f t="shared" si="1056"/>
        <v>2.8603166666668001</v>
      </c>
      <c r="BD812" s="6">
        <v>761.18333333329997</v>
      </c>
      <c r="BE812" s="6">
        <f t="shared" si="994"/>
        <v>15.857986111110415</v>
      </c>
      <c r="BF812" s="5">
        <v>15.38</v>
      </c>
      <c r="BG812" s="5">
        <v>34.32</v>
      </c>
      <c r="BH812" s="21">
        <f t="shared" si="995"/>
        <v>0.30945674044265592</v>
      </c>
      <c r="BI812" s="1">
        <v>17</v>
      </c>
      <c r="BJ812" s="22">
        <v>10</v>
      </c>
      <c r="BK812" s="22">
        <v>5</v>
      </c>
      <c r="BL812" s="1">
        <v>17</v>
      </c>
      <c r="BM812" s="1">
        <f t="shared" si="996"/>
        <v>34</v>
      </c>
      <c r="BN812" s="8">
        <f t="shared" si="997"/>
        <v>2.6800376606600547</v>
      </c>
      <c r="BO812" s="3">
        <f t="shared" si="998"/>
        <v>92.142857142857139</v>
      </c>
      <c r="BP812" s="20">
        <f t="shared" si="999"/>
        <v>0.40476190476190477</v>
      </c>
      <c r="BQ812" s="20">
        <f t="shared" si="1000"/>
        <v>0.40476190476190477</v>
      </c>
      <c r="BR812" s="20">
        <f t="shared" si="1001"/>
        <v>0.80952380952380953</v>
      </c>
      <c r="BS812" s="3">
        <f t="shared" si="1002"/>
        <v>15</v>
      </c>
      <c r="BT812" s="1">
        <v>3</v>
      </c>
      <c r="BU812" s="1">
        <v>12</v>
      </c>
      <c r="BV812" s="20">
        <f t="shared" si="1003"/>
        <v>0.2</v>
      </c>
      <c r="BW812" s="5">
        <v>105</v>
      </c>
      <c r="BX812" s="5">
        <v>120</v>
      </c>
      <c r="BY812" s="21">
        <f t="shared" si="1004"/>
        <v>0.3</v>
      </c>
      <c r="BZ812" s="5">
        <v>116</v>
      </c>
      <c r="CA812" s="5">
        <v>116</v>
      </c>
      <c r="CB812" s="23">
        <f t="shared" si="1005"/>
        <v>0.30933333333333335</v>
      </c>
      <c r="CC812" s="5">
        <v>161</v>
      </c>
      <c r="CD812" s="5">
        <v>132</v>
      </c>
      <c r="CE812" s="23">
        <f t="shared" si="1006"/>
        <v>0.39066666666666666</v>
      </c>
      <c r="CF812" s="23">
        <f t="shared" si="1007"/>
        <v>0.49234135667396062</v>
      </c>
      <c r="CG812" s="24">
        <v>6</v>
      </c>
      <c r="CH812" s="5">
        <v>252</v>
      </c>
      <c r="CI812" s="5">
        <v>228</v>
      </c>
      <c r="CJ812" s="5">
        <v>260</v>
      </c>
      <c r="CK812">
        <v>16.33391409</v>
      </c>
      <c r="CL812" s="5">
        <v>0.90200000000000002</v>
      </c>
      <c r="CM812" s="5">
        <v>3</v>
      </c>
      <c r="CN812" s="5">
        <v>0.71699999999999997</v>
      </c>
      <c r="CO812" s="5">
        <v>0.70499999999999996</v>
      </c>
      <c r="CP812" s="5">
        <v>-0.39400000000000002</v>
      </c>
      <c r="CQ812" s="21">
        <f t="shared" si="1008"/>
        <v>0.10852713178294573</v>
      </c>
      <c r="CR812" s="25">
        <f t="shared" si="1009"/>
        <v>0.884514435695538</v>
      </c>
      <c r="CS812" s="22">
        <f t="shared" si="1010"/>
        <v>895.36714887383266</v>
      </c>
      <c r="CT812" s="21">
        <f t="shared" si="1011"/>
        <v>-6.9584325215162612E-3</v>
      </c>
      <c r="CU812" s="26">
        <f t="shared" si="1012"/>
        <v>3.413524057217165</v>
      </c>
      <c r="CV812" s="27">
        <f t="shared" si="1013"/>
        <v>3.5760728218465538</v>
      </c>
      <c r="CW812" s="27">
        <f t="shared" si="1014"/>
        <v>31.453185955786736</v>
      </c>
      <c r="CX812" s="27">
        <f t="shared" si="1015"/>
        <v>30.965539661898568</v>
      </c>
      <c r="CY812" s="27">
        <f t="shared" si="1016"/>
        <v>62.743823146944081</v>
      </c>
      <c r="CZ812" s="27">
        <f t="shared" si="1017"/>
        <v>61.52470741222367</v>
      </c>
      <c r="DA812" s="28">
        <f t="shared" si="1018"/>
        <v>1.2191157347204111</v>
      </c>
      <c r="DB812" s="5">
        <v>42</v>
      </c>
      <c r="DC812" s="5">
        <v>44</v>
      </c>
      <c r="DD812" s="22">
        <v>345</v>
      </c>
      <c r="DE812" s="22">
        <v>337</v>
      </c>
      <c r="DF812" s="22">
        <v>178</v>
      </c>
      <c r="DG812" s="22">
        <v>166</v>
      </c>
      <c r="DH812" s="22">
        <v>210</v>
      </c>
      <c r="DI812" s="22">
        <v>207</v>
      </c>
      <c r="DJ812" s="29">
        <f t="shared" si="1019"/>
        <v>2.423923174545358</v>
      </c>
      <c r="DK812" s="27">
        <f t="shared" si="1020"/>
        <v>2.0032051282051282</v>
      </c>
      <c r="DL812" s="27">
        <f t="shared" si="1021"/>
        <v>2.2945804195804196</v>
      </c>
      <c r="DM812" s="27">
        <f t="shared" si="1022"/>
        <v>26.697261072261071</v>
      </c>
      <c r="DN812" s="27">
        <f t="shared" si="1023"/>
        <v>28.991841491841488</v>
      </c>
      <c r="DO812" s="27">
        <f t="shared" si="1024"/>
        <v>53.467365967365964</v>
      </c>
      <c r="DP812" s="27">
        <f t="shared" si="1025"/>
        <v>55.506993006993</v>
      </c>
      <c r="DQ812" s="30">
        <f t="shared" si="1026"/>
        <v>3.2587427743474464</v>
      </c>
      <c r="DR812" s="5">
        <v>55</v>
      </c>
      <c r="DS812" s="5">
        <v>63</v>
      </c>
      <c r="DT812" s="5">
        <v>678</v>
      </c>
      <c r="DU812" s="5">
        <v>733</v>
      </c>
      <c r="DV812" s="5">
        <v>329</v>
      </c>
      <c r="DW812" s="5">
        <v>327</v>
      </c>
      <c r="DX812" s="5">
        <v>401</v>
      </c>
      <c r="DY812" s="5">
        <v>406</v>
      </c>
      <c r="DZ812" s="22">
        <v>7</v>
      </c>
      <c r="EA812" s="22">
        <v>9</v>
      </c>
      <c r="EB812" s="22">
        <f t="shared" si="1027"/>
        <v>2</v>
      </c>
      <c r="EC812" s="26">
        <f t="shared" si="1028"/>
        <v>0.5517724595476583</v>
      </c>
      <c r="ED812" s="27">
        <f t="shared" si="1029"/>
        <v>0.7094217337041322</v>
      </c>
      <c r="EE812" s="27">
        <f t="shared" si="1030"/>
        <v>0.15764927415647381</v>
      </c>
      <c r="EF812" s="6">
        <v>124.85</v>
      </c>
      <c r="EG812" s="6">
        <f t="shared" si="1031"/>
        <v>2.6010416666666667</v>
      </c>
      <c r="EH812" s="5">
        <v>2.44</v>
      </c>
      <c r="EI812" s="5">
        <v>2.36</v>
      </c>
      <c r="EJ812" s="21">
        <f t="shared" si="1032"/>
        <v>0.5083333333333333</v>
      </c>
      <c r="EK812" s="1">
        <v>2</v>
      </c>
      <c r="EL812" s="22">
        <v>5</v>
      </c>
      <c r="EM812" s="22">
        <v>0</v>
      </c>
      <c r="EN812" s="1">
        <v>5</v>
      </c>
      <c r="EO812" s="3">
        <f t="shared" si="1033"/>
        <v>7</v>
      </c>
      <c r="EP812" s="6">
        <f t="shared" si="1034"/>
        <v>3.3640368442130559</v>
      </c>
      <c r="EQ812" s="3">
        <f t="shared" si="1035"/>
        <v>42.272727272727273</v>
      </c>
      <c r="ER812" s="20">
        <f t="shared" si="1036"/>
        <v>0.18181818181818182</v>
      </c>
      <c r="ES812" s="20">
        <f t="shared" si="1037"/>
        <v>0.45454545454545453</v>
      </c>
      <c r="ET812" s="20">
        <f t="shared" si="1038"/>
        <v>0.63636363636363635</v>
      </c>
      <c r="EU812" s="3">
        <f t="shared" si="1039"/>
        <v>2</v>
      </c>
      <c r="EV812" s="1">
        <v>1</v>
      </c>
      <c r="EW812" s="1">
        <v>1</v>
      </c>
      <c r="EX812" s="20">
        <f t="shared" si="1040"/>
        <v>0.5</v>
      </c>
      <c r="EY812" s="5">
        <v>11</v>
      </c>
      <c r="EZ812" s="5">
        <v>2</v>
      </c>
      <c r="FA812" s="22">
        <v>82</v>
      </c>
      <c r="FB812" s="22">
        <v>11</v>
      </c>
      <c r="FC812" s="22">
        <v>34</v>
      </c>
      <c r="FD812" s="22">
        <v>5</v>
      </c>
      <c r="FE812" s="22">
        <v>2</v>
      </c>
      <c r="FF812" s="22">
        <v>52</v>
      </c>
      <c r="FG812" s="22">
        <v>0</v>
      </c>
      <c r="FH812" s="22">
        <v>0</v>
      </c>
      <c r="FI812" s="6">
        <v>16.383333333300001</v>
      </c>
      <c r="FJ812" s="6">
        <f t="shared" si="1041"/>
        <v>0.34131944444375001</v>
      </c>
      <c r="FK812" s="5">
        <v>0.34</v>
      </c>
      <c r="FL812" s="5">
        <v>3.99</v>
      </c>
      <c r="FM812" s="21">
        <f t="shared" si="1042"/>
        <v>7.8521939953810627E-2</v>
      </c>
      <c r="FN812" s="1">
        <v>0</v>
      </c>
      <c r="FO812" s="22">
        <v>0</v>
      </c>
      <c r="FP812" s="22">
        <v>0</v>
      </c>
      <c r="FQ812" s="1">
        <v>0</v>
      </c>
      <c r="FR812" s="1">
        <f t="shared" si="1043"/>
        <v>0</v>
      </c>
      <c r="FS812" s="3">
        <f t="shared" si="1044"/>
        <v>0</v>
      </c>
      <c r="FT812" s="3">
        <f t="shared" si="1045"/>
        <v>1</v>
      </c>
      <c r="FU812" s="1">
        <v>0</v>
      </c>
      <c r="FV812" s="1">
        <v>1</v>
      </c>
      <c r="FW812" s="20">
        <f t="shared" si="1046"/>
        <v>0</v>
      </c>
      <c r="FX812" s="5">
        <v>0</v>
      </c>
      <c r="FY812" s="5">
        <v>1</v>
      </c>
      <c r="FZ812" s="22">
        <v>6</v>
      </c>
      <c r="GA812" s="22">
        <v>7</v>
      </c>
      <c r="GB812" s="22">
        <v>0</v>
      </c>
      <c r="GC812" s="22">
        <v>3</v>
      </c>
      <c r="GD812" s="22">
        <v>5</v>
      </c>
      <c r="GE812" s="22">
        <v>1</v>
      </c>
      <c r="GF812" s="22">
        <v>0</v>
      </c>
      <c r="GG812" s="22">
        <v>2</v>
      </c>
      <c r="GH812" s="1">
        <v>55</v>
      </c>
      <c r="GI812" s="1">
        <v>11</v>
      </c>
      <c r="GJ812" s="1">
        <v>48</v>
      </c>
      <c r="GK812" s="1">
        <v>1</v>
      </c>
      <c r="GL812" s="1">
        <v>5</v>
      </c>
      <c r="GM812" s="1">
        <v>2</v>
      </c>
      <c r="GN812" s="31">
        <f t="shared" si="1047"/>
        <v>0.4</v>
      </c>
      <c r="GO812" s="1">
        <v>0</v>
      </c>
      <c r="GP812" s="1">
        <v>1</v>
      </c>
      <c r="GQ812" s="1">
        <v>0</v>
      </c>
      <c r="GR812" s="1">
        <v>2</v>
      </c>
      <c r="GS812" s="1">
        <v>4</v>
      </c>
      <c r="GT812" s="1">
        <v>0</v>
      </c>
      <c r="GU812" s="1">
        <v>0</v>
      </c>
      <c r="GV812" s="32" t="str">
        <f t="shared" si="1048"/>
        <v xml:space="preserve"> </v>
      </c>
      <c r="GW812" s="9">
        <f t="shared" si="1049"/>
        <v>9</v>
      </c>
      <c r="GX812" s="10">
        <v>4.2</v>
      </c>
      <c r="GY812" s="10">
        <v>0.8</v>
      </c>
      <c r="GZ812" s="10">
        <v>5</v>
      </c>
      <c r="HA812" s="29">
        <f t="shared" si="1050"/>
        <v>0.10416666666666667</v>
      </c>
      <c r="HB812" s="29">
        <f t="shared" si="1051"/>
        <v>0.33244066857511007</v>
      </c>
      <c r="HC812">
        <v>24</v>
      </c>
      <c r="HD812">
        <v>20.100000000000001</v>
      </c>
      <c r="HE812">
        <v>1.4</v>
      </c>
      <c r="HF812">
        <v>6.6</v>
      </c>
      <c r="HG812">
        <v>1.2</v>
      </c>
      <c r="HH812">
        <v>0.2</v>
      </c>
      <c r="HI812">
        <v>8</v>
      </c>
      <c r="HJ812" s="11">
        <f t="shared" si="1052"/>
        <v>0.16666666666666666</v>
      </c>
      <c r="HK812" s="11">
        <f t="shared" si="1053"/>
        <v>0.53190506972017615</v>
      </c>
      <c r="HL812">
        <v>99</v>
      </c>
      <c r="HM812">
        <v>0</v>
      </c>
      <c r="HN812">
        <v>0</v>
      </c>
      <c r="HQ812" s="33">
        <v>2550000</v>
      </c>
      <c r="HR812" s="33">
        <v>0</v>
      </c>
      <c r="HS812" s="30">
        <f t="shared" si="1054"/>
        <v>4.4000000000000004</v>
      </c>
    </row>
    <row r="813" spans="1:228" x14ac:dyDescent="0.2">
      <c r="A813" s="1">
        <v>18</v>
      </c>
      <c r="B813" s="2" t="s">
        <v>3565</v>
      </c>
      <c r="C813" s="2" t="s">
        <v>3566</v>
      </c>
      <c r="D813" s="2" t="s">
        <v>354</v>
      </c>
      <c r="E813" s="2" t="s">
        <v>240</v>
      </c>
      <c r="F813" s="2">
        <v>70</v>
      </c>
      <c r="G813" s="2">
        <v>191</v>
      </c>
      <c r="H813" s="2" t="s">
        <v>249</v>
      </c>
      <c r="J813" s="3">
        <v>29</v>
      </c>
      <c r="K813" s="5" t="s">
        <v>3567</v>
      </c>
      <c r="L813" s="5" t="s">
        <v>3568</v>
      </c>
      <c r="M813" s="5" t="s">
        <v>980</v>
      </c>
      <c r="N813" s="5" t="s">
        <v>235</v>
      </c>
      <c r="O813" s="2" t="s">
        <v>235</v>
      </c>
      <c r="P813" s="2" t="s">
        <v>271</v>
      </c>
      <c r="Q813" s="1">
        <v>25</v>
      </c>
      <c r="R813" s="1">
        <v>2</v>
      </c>
      <c r="S813" s="1">
        <v>2</v>
      </c>
      <c r="T813" s="1">
        <v>4</v>
      </c>
      <c r="U813" s="1">
        <v>5</v>
      </c>
      <c r="V813" s="1">
        <v>27</v>
      </c>
      <c r="W813" s="20">
        <f t="shared" si="976"/>
        <v>7.407407407407407E-2</v>
      </c>
      <c r="X813" s="6">
        <v>489.5833333333</v>
      </c>
      <c r="Y813" s="6">
        <f t="shared" si="977"/>
        <v>19.583333333332</v>
      </c>
      <c r="Z813" s="1">
        <v>591</v>
      </c>
      <c r="AA813" s="6">
        <f t="shared" si="978"/>
        <v>23.64</v>
      </c>
      <c r="AB813" s="8">
        <f t="shared" si="979"/>
        <v>0.82839819514940782</v>
      </c>
      <c r="AC813" s="3">
        <f t="shared" si="980"/>
        <v>15</v>
      </c>
      <c r="AD813" s="8">
        <f t="shared" si="981"/>
        <v>1.8382978723405508</v>
      </c>
      <c r="AE813" s="20">
        <f t="shared" si="982"/>
        <v>0.125</v>
      </c>
      <c r="AF813" s="20">
        <f t="shared" si="983"/>
        <v>0.125</v>
      </c>
      <c r="AG813" s="20">
        <f t="shared" si="984"/>
        <v>0.25</v>
      </c>
      <c r="AH813" s="3" t="e">
        <f t="shared" si="985"/>
        <v>#VALUE!</v>
      </c>
      <c r="AI813" s="3" t="str">
        <f t="shared" si="986"/>
        <v xml:space="preserve"> </v>
      </c>
      <c r="AJ813" s="3" t="str">
        <f t="shared" si="987"/>
        <v xml:space="preserve"> </v>
      </c>
      <c r="AK813" s="20" t="e">
        <f t="shared" si="988"/>
        <v>#VALUE!</v>
      </c>
      <c r="AL813" s="6">
        <v>0</v>
      </c>
      <c r="AM813" s="1">
        <v>14</v>
      </c>
      <c r="AN813" s="1">
        <v>32</v>
      </c>
      <c r="AO813" s="1">
        <v>27</v>
      </c>
      <c r="AP813" s="1">
        <v>8</v>
      </c>
      <c r="AQ813" s="1">
        <v>1</v>
      </c>
      <c r="AR813" s="6">
        <f t="shared" si="989"/>
        <v>1.7157446808511807</v>
      </c>
      <c r="AS813" s="6">
        <f t="shared" si="990"/>
        <v>3.9217021276598416</v>
      </c>
      <c r="AT813" s="6">
        <f t="shared" si="991"/>
        <v>3.3089361702129909</v>
      </c>
      <c r="AU813" s="6">
        <f t="shared" si="992"/>
        <v>0.9804255319149604</v>
      </c>
      <c r="AV813" s="6">
        <f t="shared" si="993"/>
        <v>0.12255319148937005</v>
      </c>
      <c r="AW813" s="1">
        <v>4</v>
      </c>
      <c r="AX813" s="1">
        <v>2</v>
      </c>
      <c r="AY813" s="1">
        <v>0</v>
      </c>
      <c r="AZ813" s="1">
        <v>0</v>
      </c>
      <c r="BA813" s="1">
        <v>0</v>
      </c>
      <c r="BB813" s="1">
        <v>0</v>
      </c>
      <c r="BC813" s="7">
        <f>(EA813+FH813+GG813)-(DZ813+FG813+GF813)-((BD813/60)*(-0.29)+(EF813/60)*0.11+(FI813/60)*(-0.33))</f>
        <v>1.9395750000000833</v>
      </c>
      <c r="BD813" s="6">
        <v>424.78333333329999</v>
      </c>
      <c r="BE813" s="6">
        <f t="shared" si="994"/>
        <v>16.991333333332001</v>
      </c>
      <c r="BF813" s="5">
        <v>16.3</v>
      </c>
      <c r="BG813" s="5">
        <v>31.39</v>
      </c>
      <c r="BH813" s="21">
        <f t="shared" si="995"/>
        <v>0.34179073180960373</v>
      </c>
      <c r="BI813" s="1">
        <v>2</v>
      </c>
      <c r="BJ813" s="22">
        <v>1</v>
      </c>
      <c r="BK813" s="22">
        <v>1</v>
      </c>
      <c r="BL813" s="1">
        <v>2</v>
      </c>
      <c r="BM813" s="1">
        <f t="shared" si="996"/>
        <v>4</v>
      </c>
      <c r="BN813" s="8">
        <f t="shared" si="997"/>
        <v>0.56499391846828306</v>
      </c>
      <c r="BO813" s="3">
        <f t="shared" si="998"/>
        <v>15</v>
      </c>
      <c r="BP813" s="20">
        <f t="shared" si="999"/>
        <v>0.15384615384615385</v>
      </c>
      <c r="BQ813" s="20">
        <f t="shared" si="1000"/>
        <v>0.15384615384615385</v>
      </c>
      <c r="BR813" s="20">
        <f t="shared" si="1001"/>
        <v>0.30769230769230771</v>
      </c>
      <c r="BS813" s="3" t="str">
        <f t="shared" si="1002"/>
        <v xml:space="preserve"> </v>
      </c>
      <c r="BV813" s="20" t="str">
        <f t="shared" si="1003"/>
        <v xml:space="preserve"> </v>
      </c>
      <c r="BW813" s="5">
        <v>57</v>
      </c>
      <c r="BX813" s="5">
        <v>66</v>
      </c>
      <c r="BY813" s="21">
        <f t="shared" si="1004"/>
        <v>0.36826347305389223</v>
      </c>
      <c r="BZ813" s="5">
        <v>51</v>
      </c>
      <c r="CA813" s="5">
        <v>49</v>
      </c>
      <c r="CB813" s="23">
        <f t="shared" si="1005"/>
        <v>0.29940119760479039</v>
      </c>
      <c r="CC813" s="5">
        <v>49</v>
      </c>
      <c r="CD813" s="5">
        <v>62</v>
      </c>
      <c r="CE813" s="23">
        <f t="shared" si="1006"/>
        <v>0.33233532934131738</v>
      </c>
      <c r="CF813" s="23">
        <f t="shared" si="1007"/>
        <v>0.55156950672645744</v>
      </c>
      <c r="CG813" s="24">
        <v>3</v>
      </c>
      <c r="CH813" s="5">
        <v>153</v>
      </c>
      <c r="CI813" s="5">
        <v>169</v>
      </c>
      <c r="CJ813" s="5">
        <v>98</v>
      </c>
      <c r="CK813">
        <v>15.204205350000001</v>
      </c>
      <c r="CL813" s="5">
        <v>-0.13100000000000001</v>
      </c>
      <c r="CM813" s="5">
        <v>5</v>
      </c>
      <c r="CN813" s="5">
        <v>-0.96499999999999997</v>
      </c>
      <c r="CO813" s="5">
        <v>1.2E-2</v>
      </c>
      <c r="CP813" s="5">
        <v>7.1070000000000002</v>
      </c>
      <c r="CQ813" s="21">
        <f t="shared" si="1008"/>
        <v>6.6666666666666666E-2</v>
      </c>
      <c r="CR813" s="25">
        <f t="shared" si="1009"/>
        <v>0.9509803921568627</v>
      </c>
      <c r="CS813" s="22">
        <f t="shared" si="1010"/>
        <v>957.64705882352928</v>
      </c>
      <c r="CT813" s="21">
        <f t="shared" si="1011"/>
        <v>1.7647058823529363E-2</v>
      </c>
      <c r="CU813" s="26">
        <f t="shared" si="1012"/>
        <v>1.914110429447853</v>
      </c>
      <c r="CV813" s="27">
        <f t="shared" si="1013"/>
        <v>1.4723926380368098</v>
      </c>
      <c r="CW813" s="27">
        <f t="shared" si="1014"/>
        <v>28.711656441717793</v>
      </c>
      <c r="CX813" s="27">
        <f t="shared" si="1015"/>
        <v>30.036809815950921</v>
      </c>
      <c r="CY813" s="27">
        <f t="shared" si="1016"/>
        <v>53.595092024539873</v>
      </c>
      <c r="CZ813" s="27">
        <f t="shared" si="1017"/>
        <v>51.239263803680977</v>
      </c>
      <c r="DA813" s="28">
        <f t="shared" si="1018"/>
        <v>2.3558282208588963</v>
      </c>
      <c r="DB813" s="5">
        <v>13</v>
      </c>
      <c r="DC813" s="5">
        <v>10</v>
      </c>
      <c r="DD813" s="22">
        <v>182</v>
      </c>
      <c r="DE813" s="22">
        <v>194</v>
      </c>
      <c r="DF813" s="22">
        <v>89</v>
      </c>
      <c r="DG813" s="22">
        <v>60</v>
      </c>
      <c r="DH813" s="22">
        <v>84</v>
      </c>
      <c r="DI813" s="22">
        <v>80</v>
      </c>
      <c r="DJ813" s="29">
        <f t="shared" si="1019"/>
        <v>-7.0438399405760812</v>
      </c>
      <c r="DK813" s="27">
        <f t="shared" si="1020"/>
        <v>2.1408091748964639</v>
      </c>
      <c r="DL813" s="27">
        <f t="shared" si="1021"/>
        <v>2.67601146862058</v>
      </c>
      <c r="DM813" s="27">
        <f t="shared" si="1022"/>
        <v>26.913029627269832</v>
      </c>
      <c r="DN813" s="27">
        <f t="shared" si="1023"/>
        <v>28.289264096846132</v>
      </c>
      <c r="DO813" s="27">
        <f t="shared" si="1024"/>
        <v>51.83816502070723</v>
      </c>
      <c r="DP813" s="27">
        <f t="shared" si="1025"/>
        <v>49.23861102261867</v>
      </c>
      <c r="DQ813" s="30">
        <f t="shared" si="1026"/>
        <v>-0.24372577722966327</v>
      </c>
      <c r="DR813" s="5">
        <v>28</v>
      </c>
      <c r="DS813" s="5">
        <v>35</v>
      </c>
      <c r="DT813" s="5">
        <v>324</v>
      </c>
      <c r="DU813" s="5">
        <v>335</v>
      </c>
      <c r="DV813" s="5">
        <v>148</v>
      </c>
      <c r="DW813" s="5">
        <v>122</v>
      </c>
      <c r="DX813" s="5">
        <v>152</v>
      </c>
      <c r="DY813" s="5">
        <v>178</v>
      </c>
      <c r="DZ813" s="22">
        <v>2</v>
      </c>
      <c r="EA813" s="22">
        <v>2</v>
      </c>
      <c r="EB813" s="22">
        <f t="shared" si="1027"/>
        <v>0</v>
      </c>
      <c r="EC813" s="26">
        <f t="shared" si="1028"/>
        <v>0.28249695923414148</v>
      </c>
      <c r="ED813" s="27">
        <f t="shared" si="1029"/>
        <v>0.28249695923414148</v>
      </c>
      <c r="EE813" s="27">
        <f t="shared" si="1030"/>
        <v>0</v>
      </c>
      <c r="EF813" s="6">
        <v>64.083333333300004</v>
      </c>
      <c r="EG813" s="6">
        <f t="shared" si="1031"/>
        <v>2.5633333333320003</v>
      </c>
      <c r="EH813" s="5">
        <v>2.54</v>
      </c>
      <c r="EI813" s="5">
        <v>3.24</v>
      </c>
      <c r="EJ813" s="21">
        <f t="shared" si="1032"/>
        <v>0.43944636678200688</v>
      </c>
      <c r="EK813" s="1">
        <v>0</v>
      </c>
      <c r="EL813" s="22">
        <v>0</v>
      </c>
      <c r="EM813" s="22">
        <v>0</v>
      </c>
      <c r="EN813" s="1">
        <v>0</v>
      </c>
      <c r="EO813" s="3">
        <f t="shared" si="1033"/>
        <v>0</v>
      </c>
      <c r="EP813" s="6">
        <f t="shared" si="1034"/>
        <v>0</v>
      </c>
      <c r="EQ813" s="3">
        <f t="shared" si="1035"/>
        <v>0</v>
      </c>
      <c r="ER813" s="20">
        <f t="shared" si="1036"/>
        <v>0</v>
      </c>
      <c r="ES813" s="20">
        <f t="shared" si="1037"/>
        <v>0</v>
      </c>
      <c r="ET813" s="20">
        <f t="shared" si="1038"/>
        <v>0</v>
      </c>
      <c r="EU813" s="3" t="str">
        <f t="shared" si="1039"/>
        <v xml:space="preserve"> </v>
      </c>
      <c r="EX813" s="20" t="str">
        <f t="shared" si="1040"/>
        <v xml:space="preserve"> </v>
      </c>
      <c r="EY813" s="5">
        <v>3</v>
      </c>
      <c r="EZ813" s="5">
        <v>1</v>
      </c>
      <c r="FA813" s="22">
        <v>42</v>
      </c>
      <c r="FB813" s="22">
        <v>6</v>
      </c>
      <c r="FC813" s="22">
        <v>28</v>
      </c>
      <c r="FD813" s="22">
        <v>1</v>
      </c>
      <c r="FE813" s="22">
        <v>3</v>
      </c>
      <c r="FF813" s="22">
        <v>26</v>
      </c>
      <c r="FG813" s="22">
        <v>0</v>
      </c>
      <c r="FH813" s="22">
        <v>0</v>
      </c>
      <c r="FI813" s="6">
        <v>0.71666666670000001</v>
      </c>
      <c r="FJ813" s="6">
        <f t="shared" si="1041"/>
        <v>2.8666666667999999E-2</v>
      </c>
      <c r="FK813" s="5">
        <v>0.03</v>
      </c>
      <c r="FL813" s="5">
        <v>5.14</v>
      </c>
      <c r="FM813" s="21">
        <f t="shared" si="1042"/>
        <v>5.8027079303675051E-3</v>
      </c>
      <c r="FN813" s="1">
        <v>0</v>
      </c>
      <c r="FO813" s="22">
        <v>0</v>
      </c>
      <c r="FP813" s="22">
        <v>0</v>
      </c>
      <c r="FQ813" s="1">
        <v>0</v>
      </c>
      <c r="FR813" s="1">
        <f t="shared" si="1043"/>
        <v>0</v>
      </c>
      <c r="FS813" s="3">
        <f t="shared" si="1044"/>
        <v>0</v>
      </c>
      <c r="FT813" s="3" t="str">
        <f t="shared" si="1045"/>
        <v xml:space="preserve"> </v>
      </c>
      <c r="FW813" s="20" t="str">
        <f t="shared" si="1046"/>
        <v xml:space="preserve"> </v>
      </c>
      <c r="FX813" s="5">
        <v>0</v>
      </c>
      <c r="FY813" s="5">
        <v>0</v>
      </c>
      <c r="FZ813" s="22">
        <v>0</v>
      </c>
      <c r="GA813" s="22">
        <v>0</v>
      </c>
      <c r="GB813" s="22">
        <v>1</v>
      </c>
      <c r="GC813" s="22">
        <v>0</v>
      </c>
      <c r="GD813" s="22">
        <v>0</v>
      </c>
      <c r="GE813" s="22">
        <v>0</v>
      </c>
      <c r="GF813" s="22">
        <v>0</v>
      </c>
      <c r="GG813" s="22">
        <v>0</v>
      </c>
      <c r="GH813" s="1">
        <v>19</v>
      </c>
      <c r="GI813" s="1">
        <v>3</v>
      </c>
      <c r="GJ813" s="1">
        <v>11</v>
      </c>
      <c r="GK813" s="1">
        <v>0</v>
      </c>
      <c r="GN813" s="31" t="str">
        <f t="shared" si="1047"/>
        <v xml:space="preserve"> </v>
      </c>
      <c r="GP813" s="1">
        <v>1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32" t="str">
        <f t="shared" si="1048"/>
        <v xml:space="preserve"> </v>
      </c>
      <c r="GW813" s="9">
        <f t="shared" si="1049"/>
        <v>4</v>
      </c>
      <c r="GX813" s="10">
        <v>0.1</v>
      </c>
      <c r="GY813" s="10">
        <v>1.6</v>
      </c>
      <c r="GZ813" s="10">
        <v>1.7000000000000002</v>
      </c>
      <c r="HA813" s="29">
        <f t="shared" si="1050"/>
        <v>6.8000000000000005E-2</v>
      </c>
      <c r="HB813" s="29">
        <f t="shared" si="1051"/>
        <v>0.20834042553192911</v>
      </c>
      <c r="HC813">
        <v>8.8000000000000007</v>
      </c>
      <c r="HD813">
        <v>8.1999999999999993</v>
      </c>
      <c r="HE813">
        <v>4</v>
      </c>
      <c r="HF813">
        <v>-0.2</v>
      </c>
      <c r="HG813">
        <v>1.7000000000000002</v>
      </c>
      <c r="HH813">
        <v>0</v>
      </c>
      <c r="HI813">
        <v>1.5</v>
      </c>
      <c r="HJ813" s="11">
        <f t="shared" si="1052"/>
        <v>0.06</v>
      </c>
      <c r="HK813" s="11">
        <f t="shared" si="1053"/>
        <v>0.18382978723405505</v>
      </c>
      <c r="HL813">
        <v>99</v>
      </c>
      <c r="HM813">
        <v>0</v>
      </c>
      <c r="HN813">
        <v>0</v>
      </c>
      <c r="HO813">
        <v>7</v>
      </c>
      <c r="HP813" t="s">
        <v>3569</v>
      </c>
      <c r="HQ813" s="33">
        <v>2875000</v>
      </c>
      <c r="HR813" s="33">
        <v>0</v>
      </c>
      <c r="HS813" s="30">
        <f t="shared" si="1054"/>
        <v>-2.6707317073170724</v>
      </c>
    </row>
    <row r="814" spans="1:228" x14ac:dyDescent="0.2">
      <c r="A814" s="1">
        <v>53</v>
      </c>
      <c r="B814" s="2" t="s">
        <v>3570</v>
      </c>
      <c r="C814" s="2" t="s">
        <v>631</v>
      </c>
      <c r="D814" s="2" t="s">
        <v>354</v>
      </c>
      <c r="E814" s="2" t="s">
        <v>240</v>
      </c>
      <c r="F814" s="2">
        <v>72</v>
      </c>
      <c r="G814" s="2">
        <v>194</v>
      </c>
      <c r="H814" s="2" t="s">
        <v>249</v>
      </c>
      <c r="J814" s="3">
        <v>25</v>
      </c>
      <c r="K814" s="5" t="s">
        <v>3571</v>
      </c>
      <c r="L814" s="5" t="s">
        <v>3568</v>
      </c>
      <c r="M814" s="5" t="s">
        <v>834</v>
      </c>
      <c r="N814" s="5" t="s">
        <v>351</v>
      </c>
      <c r="O814" s="2" t="s">
        <v>351</v>
      </c>
      <c r="P814" s="2" t="s">
        <v>376</v>
      </c>
      <c r="Q814" s="1">
        <v>26</v>
      </c>
      <c r="R814" s="1">
        <v>1</v>
      </c>
      <c r="S814" s="1">
        <v>0</v>
      </c>
      <c r="T814" s="1">
        <v>1</v>
      </c>
      <c r="U814" s="1">
        <v>1</v>
      </c>
      <c r="V814" s="1">
        <v>16</v>
      </c>
      <c r="W814" s="20">
        <f t="shared" si="976"/>
        <v>6.25E-2</v>
      </c>
      <c r="X814" s="6">
        <v>244.71666666670001</v>
      </c>
      <c r="Y814" s="6">
        <f t="shared" si="977"/>
        <v>9.4121794871807687</v>
      </c>
      <c r="Z814" s="1">
        <v>365</v>
      </c>
      <c r="AA814" s="6">
        <f t="shared" si="978"/>
        <v>14.038461538461538</v>
      </c>
      <c r="AB814" s="8">
        <f t="shared" si="979"/>
        <v>0.67045662100465753</v>
      </c>
      <c r="AC814" s="3">
        <f t="shared" si="980"/>
        <v>0</v>
      </c>
      <c r="AD814" s="8">
        <f t="shared" si="981"/>
        <v>0</v>
      </c>
      <c r="AE814" s="20">
        <f t="shared" si="982"/>
        <v>0.2</v>
      </c>
      <c r="AF814" s="20">
        <f t="shared" si="983"/>
        <v>0</v>
      </c>
      <c r="AG814" s="20">
        <f t="shared" si="984"/>
        <v>0.2</v>
      </c>
      <c r="AH814" s="3">
        <f t="shared" si="985"/>
        <v>167</v>
      </c>
      <c r="AI814" s="3">
        <f t="shared" si="986"/>
        <v>91</v>
      </c>
      <c r="AJ814" s="3">
        <f t="shared" si="987"/>
        <v>76</v>
      </c>
      <c r="AK814" s="20">
        <f t="shared" si="988"/>
        <v>0.54491017964071853</v>
      </c>
      <c r="AL814" s="6">
        <v>10.3</v>
      </c>
      <c r="AM814" s="1">
        <v>50</v>
      </c>
      <c r="AN814" s="1">
        <v>15</v>
      </c>
      <c r="AO814" s="1">
        <v>14</v>
      </c>
      <c r="AP814" s="1">
        <v>6</v>
      </c>
      <c r="AQ814" s="1">
        <v>7</v>
      </c>
      <c r="AR814" s="6">
        <f t="shared" si="989"/>
        <v>12.259075120886433</v>
      </c>
      <c r="AS814" s="6">
        <f t="shared" si="990"/>
        <v>3.6777225362659296</v>
      </c>
      <c r="AT814" s="6">
        <f t="shared" si="991"/>
        <v>3.4325410338482012</v>
      </c>
      <c r="AU814" s="6">
        <f t="shared" si="992"/>
        <v>1.471089014506372</v>
      </c>
      <c r="AV814" s="6">
        <f t="shared" si="993"/>
        <v>1.7162705169241006</v>
      </c>
      <c r="AW814" s="1">
        <v>67</v>
      </c>
      <c r="AX814" s="1">
        <v>11</v>
      </c>
      <c r="AY814" s="1">
        <v>3</v>
      </c>
      <c r="AZ814" s="1">
        <v>1</v>
      </c>
      <c r="BA814" s="1">
        <v>1</v>
      </c>
      <c r="BB814" s="1">
        <v>1</v>
      </c>
      <c r="BC814" s="7">
        <f>(EA814+FH814+GG814)-(DZ814+FG814+GF814)-((BD814/60)*(0.11)+(EF814/60)*(-0.14)+(FI814/60)*(0.13))</f>
        <v>-3.4485222222224334</v>
      </c>
      <c r="BD814" s="6">
        <v>216.96666666670001</v>
      </c>
      <c r="BE814" s="6">
        <f t="shared" si="994"/>
        <v>8.3448717948730771</v>
      </c>
      <c r="BF814" s="5">
        <v>8.34</v>
      </c>
      <c r="BG814" s="5">
        <v>37.869999999999997</v>
      </c>
      <c r="BH814" s="21">
        <f t="shared" si="995"/>
        <v>0.18048041549448174</v>
      </c>
      <c r="BI814" s="1">
        <v>1</v>
      </c>
      <c r="BJ814" s="22">
        <v>0</v>
      </c>
      <c r="BK814" s="22">
        <v>0</v>
      </c>
      <c r="BL814" s="1">
        <v>0</v>
      </c>
      <c r="BM814" s="1">
        <f t="shared" si="996"/>
        <v>1</v>
      </c>
      <c r="BN814" s="8">
        <f t="shared" si="997"/>
        <v>0.27654017514206841</v>
      </c>
      <c r="BO814" s="3">
        <f t="shared" si="998"/>
        <v>0</v>
      </c>
      <c r="BP814" s="20">
        <f t="shared" si="999"/>
        <v>0.25</v>
      </c>
      <c r="BQ814" s="20">
        <f t="shared" si="1000"/>
        <v>0</v>
      </c>
      <c r="BR814" s="20">
        <f t="shared" si="1001"/>
        <v>0.25</v>
      </c>
      <c r="BS814" s="3">
        <f t="shared" si="1002"/>
        <v>140</v>
      </c>
      <c r="BT814" s="1">
        <v>75</v>
      </c>
      <c r="BU814" s="1">
        <v>65</v>
      </c>
      <c r="BV814" s="20">
        <f t="shared" si="1003"/>
        <v>0.5357142857142857</v>
      </c>
      <c r="BW814" s="5">
        <v>11</v>
      </c>
      <c r="BX814" s="5">
        <v>19</v>
      </c>
      <c r="BY814" s="21">
        <f t="shared" si="1004"/>
        <v>0.16574585635359115</v>
      </c>
      <c r="BZ814" s="5">
        <v>46</v>
      </c>
      <c r="CA814" s="5">
        <v>33</v>
      </c>
      <c r="CB814" s="23">
        <f t="shared" si="1005"/>
        <v>0.43646408839779005</v>
      </c>
      <c r="CC814" s="5">
        <v>40</v>
      </c>
      <c r="CD814" s="5">
        <v>32</v>
      </c>
      <c r="CE814" s="23">
        <f t="shared" si="1006"/>
        <v>0.39779005524861877</v>
      </c>
      <c r="CF814" s="23">
        <f t="shared" si="1007"/>
        <v>0.27522935779816515</v>
      </c>
      <c r="CG814" s="24">
        <v>2</v>
      </c>
      <c r="CH814" s="5">
        <v>68</v>
      </c>
      <c r="CI814" s="5">
        <v>96</v>
      </c>
      <c r="CJ814" s="5">
        <v>52</v>
      </c>
      <c r="CK814">
        <v>15.009818810000001</v>
      </c>
      <c r="CL814" s="5">
        <v>-0.83499999999999996</v>
      </c>
      <c r="CM814" s="5">
        <v>14</v>
      </c>
      <c r="CN814" s="5">
        <v>-8.7999999999999995E-2</v>
      </c>
      <c r="CO814" s="5">
        <v>-4.9260000000000002</v>
      </c>
      <c r="CP814" s="5">
        <v>1.746</v>
      </c>
      <c r="CQ814" s="21">
        <f t="shared" si="1008"/>
        <v>6.25E-2</v>
      </c>
      <c r="CR814" s="25">
        <f t="shared" si="1009"/>
        <v>0.95744680851063835</v>
      </c>
      <c r="CS814" s="22">
        <f t="shared" si="1010"/>
        <v>963.69680851063833</v>
      </c>
      <c r="CT814" s="21">
        <f t="shared" si="1011"/>
        <v>1.9946808510638347E-2</v>
      </c>
      <c r="CU814" s="26">
        <f t="shared" si="1012"/>
        <v>1.1068068622025455</v>
      </c>
      <c r="CV814" s="27">
        <f t="shared" si="1013"/>
        <v>1.1068068622025455</v>
      </c>
      <c r="CW814" s="27">
        <f t="shared" si="1014"/>
        <v>17.708909795240729</v>
      </c>
      <c r="CX814" s="27">
        <f t="shared" si="1015"/>
        <v>26.009961261759823</v>
      </c>
      <c r="CY814" s="27">
        <f t="shared" si="1016"/>
        <v>45.102379634753738</v>
      </c>
      <c r="CZ814" s="27">
        <f t="shared" si="1017"/>
        <v>51.743220807969003</v>
      </c>
      <c r="DA814" s="28">
        <f t="shared" si="1018"/>
        <v>-6.6408411732152643</v>
      </c>
      <c r="DB814" s="5">
        <v>4</v>
      </c>
      <c r="DC814" s="5">
        <v>4</v>
      </c>
      <c r="DD814" s="22">
        <v>60</v>
      </c>
      <c r="DE814" s="22">
        <v>90</v>
      </c>
      <c r="DF814" s="22">
        <v>42</v>
      </c>
      <c r="DG814" s="22">
        <v>37</v>
      </c>
      <c r="DH814" s="22">
        <v>56</v>
      </c>
      <c r="DI814" s="22">
        <v>57</v>
      </c>
      <c r="DJ814" s="29">
        <f t="shared" si="1019"/>
        <v>-3.1703457603712275</v>
      </c>
      <c r="DK814" s="27">
        <f t="shared" si="1020"/>
        <v>3.1687351465540008</v>
      </c>
      <c r="DL814" s="27">
        <f t="shared" si="1021"/>
        <v>2.1937397168450778</v>
      </c>
      <c r="DM814" s="27">
        <f t="shared" si="1022"/>
        <v>31.077979321971931</v>
      </c>
      <c r="DN814" s="27">
        <f t="shared" si="1023"/>
        <v>26.081127744713697</v>
      </c>
      <c r="DO814" s="27">
        <f t="shared" si="1024"/>
        <v>58.377851353821782</v>
      </c>
      <c r="DP814" s="27">
        <f t="shared" si="1025"/>
        <v>53.01537649042271</v>
      </c>
      <c r="DQ814" s="30">
        <f t="shared" si="1026"/>
        <v>-12.003316036614336</v>
      </c>
      <c r="DR814" s="5">
        <v>52</v>
      </c>
      <c r="DS814" s="5">
        <v>36</v>
      </c>
      <c r="DT814" s="5">
        <v>458</v>
      </c>
      <c r="DU814" s="5">
        <v>392</v>
      </c>
      <c r="DV814" s="5">
        <v>203</v>
      </c>
      <c r="DW814" s="5">
        <v>181</v>
      </c>
      <c r="DX814" s="5">
        <v>261</v>
      </c>
      <c r="DY814" s="5">
        <v>245</v>
      </c>
      <c r="DZ814" s="22">
        <v>11</v>
      </c>
      <c r="EA814" s="22">
        <v>8</v>
      </c>
      <c r="EB814" s="22">
        <f t="shared" si="1027"/>
        <v>-3</v>
      </c>
      <c r="EC814" s="26">
        <f t="shared" si="1028"/>
        <v>3.0419419265627528</v>
      </c>
      <c r="ED814" s="27">
        <f t="shared" si="1029"/>
        <v>2.2123214011365473</v>
      </c>
      <c r="EE814" s="27">
        <f t="shared" si="1030"/>
        <v>-0.82962052542620535</v>
      </c>
      <c r="EF814" s="6">
        <v>2.0833333333000001</v>
      </c>
      <c r="EG814" s="6">
        <f t="shared" si="1031"/>
        <v>8.0128205126923077E-2</v>
      </c>
      <c r="EH814" s="5">
        <v>0.03</v>
      </c>
      <c r="EI814" s="5">
        <v>5.85</v>
      </c>
      <c r="EJ814" s="21">
        <f t="shared" si="1032"/>
        <v>5.1020408163265302E-3</v>
      </c>
      <c r="EK814" s="1">
        <v>0</v>
      </c>
      <c r="EL814" s="22">
        <v>0</v>
      </c>
      <c r="EM814" s="22">
        <v>0</v>
      </c>
      <c r="EN814" s="1">
        <v>0</v>
      </c>
      <c r="EO814" s="3">
        <f t="shared" si="1033"/>
        <v>0</v>
      </c>
      <c r="EP814" s="6">
        <f t="shared" si="1034"/>
        <v>0</v>
      </c>
      <c r="EQ814" s="3">
        <f t="shared" si="1035"/>
        <v>0</v>
      </c>
      <c r="ER814" s="20">
        <f t="shared" si="1036"/>
        <v>0</v>
      </c>
      <c r="ES814" s="20">
        <f t="shared" si="1037"/>
        <v>0</v>
      </c>
      <c r="ET814" s="20">
        <f t="shared" si="1038"/>
        <v>0</v>
      </c>
      <c r="EU814" s="3">
        <f t="shared" si="1039"/>
        <v>6</v>
      </c>
      <c r="EV814" s="1">
        <v>4</v>
      </c>
      <c r="EW814" s="1">
        <v>2</v>
      </c>
      <c r="EX814" s="20">
        <f t="shared" si="1040"/>
        <v>0.66666666666666663</v>
      </c>
      <c r="EY814" s="5">
        <v>0</v>
      </c>
      <c r="EZ814" s="5">
        <v>0</v>
      </c>
      <c r="FA814" s="22">
        <v>0</v>
      </c>
      <c r="FB814" s="22">
        <v>0</v>
      </c>
      <c r="FC814" s="22">
        <v>0</v>
      </c>
      <c r="FD814" s="22">
        <v>0</v>
      </c>
      <c r="FE814" s="22">
        <v>0</v>
      </c>
      <c r="FF814" s="22">
        <v>0</v>
      </c>
      <c r="FG814" s="22">
        <v>0</v>
      </c>
      <c r="FH814" s="22">
        <v>0</v>
      </c>
      <c r="FI814" s="6">
        <v>25.666666666699999</v>
      </c>
      <c r="FJ814" s="6">
        <f t="shared" si="1041"/>
        <v>0.9871794871807692</v>
      </c>
      <c r="FK814" s="5">
        <v>0.99</v>
      </c>
      <c r="FL814" s="5">
        <v>4.6900000000000004</v>
      </c>
      <c r="FM814" s="21">
        <f t="shared" si="1042"/>
        <v>0.17429577464788731</v>
      </c>
      <c r="FN814" s="1">
        <v>0</v>
      </c>
      <c r="FO814" s="22">
        <v>0</v>
      </c>
      <c r="FP814" s="22">
        <v>0</v>
      </c>
      <c r="FQ814" s="1">
        <v>0</v>
      </c>
      <c r="FR814" s="1">
        <f t="shared" si="1043"/>
        <v>0</v>
      </c>
      <c r="FS814" s="3">
        <f t="shared" si="1044"/>
        <v>0</v>
      </c>
      <c r="FT814" s="3">
        <f t="shared" si="1045"/>
        <v>21</v>
      </c>
      <c r="FU814" s="1">
        <v>12</v>
      </c>
      <c r="FV814" s="1">
        <v>9</v>
      </c>
      <c r="FW814" s="20">
        <f t="shared" si="1046"/>
        <v>0.5714285714285714</v>
      </c>
      <c r="FX814" s="5">
        <v>1</v>
      </c>
      <c r="FY814" s="5">
        <v>4</v>
      </c>
      <c r="FZ814" s="22">
        <v>3</v>
      </c>
      <c r="GA814" s="22">
        <v>10</v>
      </c>
      <c r="GB814" s="22">
        <v>1</v>
      </c>
      <c r="GC814" s="22">
        <v>7</v>
      </c>
      <c r="GD814" s="22">
        <v>13</v>
      </c>
      <c r="GE814" s="22">
        <v>2</v>
      </c>
      <c r="GF814" s="22">
        <v>0</v>
      </c>
      <c r="GG814" s="22">
        <v>0</v>
      </c>
      <c r="GH814" s="1">
        <v>5</v>
      </c>
      <c r="GI814" s="1">
        <v>0</v>
      </c>
      <c r="GJ814" s="1">
        <v>8</v>
      </c>
      <c r="GK814" s="1">
        <v>4</v>
      </c>
      <c r="GL814" s="6"/>
      <c r="GM814" s="6"/>
      <c r="GN814" s="31" t="str">
        <f t="shared" si="1047"/>
        <v xml:space="preserve"> </v>
      </c>
      <c r="GP814" s="1">
        <v>1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32" t="str">
        <f t="shared" si="1048"/>
        <v xml:space="preserve"> </v>
      </c>
      <c r="GW814" s="9">
        <f t="shared" si="1049"/>
        <v>3</v>
      </c>
      <c r="GX814" s="10">
        <v>-0.5</v>
      </c>
      <c r="GY814" s="10">
        <v>0.30000000000000004</v>
      </c>
      <c r="GZ814" s="10">
        <v>-0.2</v>
      </c>
      <c r="HA814" s="29">
        <f t="shared" si="1050"/>
        <v>-7.6923076923076927E-3</v>
      </c>
      <c r="HB814" s="29">
        <f t="shared" si="1051"/>
        <v>-4.9036300483545729E-2</v>
      </c>
      <c r="HC814">
        <v>3.4</v>
      </c>
      <c r="HD814">
        <v>4.9000000000000004</v>
      </c>
      <c r="HE814">
        <v>0.4</v>
      </c>
      <c r="HF814">
        <v>-1</v>
      </c>
      <c r="HG814">
        <v>0.8</v>
      </c>
      <c r="HH814">
        <v>0</v>
      </c>
      <c r="HI814">
        <v>-0.2</v>
      </c>
      <c r="HJ814" s="11">
        <f t="shared" si="1052"/>
        <v>-7.6923076923076927E-3</v>
      </c>
      <c r="HK814" s="11">
        <f t="shared" si="1053"/>
        <v>-4.9036300483545729E-2</v>
      </c>
      <c r="HL814">
        <v>99</v>
      </c>
      <c r="HM814">
        <v>0</v>
      </c>
      <c r="HN814">
        <v>0</v>
      </c>
      <c r="HO814">
        <v>5</v>
      </c>
      <c r="HP814" t="s">
        <v>336</v>
      </c>
      <c r="HQ814" s="33">
        <v>687500</v>
      </c>
      <c r="HR814" s="33">
        <v>0</v>
      </c>
      <c r="HS814" s="30">
        <f t="shared" si="1054"/>
        <v>-0.52926829268292686</v>
      </c>
    </row>
    <row r="815" spans="1:228" x14ac:dyDescent="0.2">
      <c r="A815" s="1">
        <v>13</v>
      </c>
      <c r="B815" s="2" t="s">
        <v>3572</v>
      </c>
      <c r="C815" s="2" t="s">
        <v>2295</v>
      </c>
      <c r="D815" s="2" t="s">
        <v>429</v>
      </c>
      <c r="E815" s="2" t="s">
        <v>240</v>
      </c>
      <c r="F815" s="2">
        <v>70</v>
      </c>
      <c r="G815" s="2">
        <v>180</v>
      </c>
      <c r="H815" s="2" t="s">
        <v>249</v>
      </c>
      <c r="J815" s="3">
        <v>41</v>
      </c>
      <c r="K815" s="5" t="s">
        <v>3573</v>
      </c>
      <c r="L815" s="5" t="s">
        <v>3574</v>
      </c>
      <c r="M815" s="5" t="s">
        <v>3575</v>
      </c>
      <c r="N815" s="5" t="s">
        <v>515</v>
      </c>
      <c r="O815" s="2" t="s">
        <v>515</v>
      </c>
      <c r="P815" s="2" t="s">
        <v>415</v>
      </c>
      <c r="Q815" s="1">
        <v>32</v>
      </c>
      <c r="R815" s="1">
        <v>11</v>
      </c>
      <c r="S815" s="1">
        <v>18</v>
      </c>
      <c r="T815" s="1">
        <v>29</v>
      </c>
      <c r="U815" s="1">
        <v>1</v>
      </c>
      <c r="V815" s="1">
        <v>62</v>
      </c>
      <c r="W815" s="20">
        <f t="shared" si="976"/>
        <v>0.17741935483870969</v>
      </c>
      <c r="X815" s="6">
        <v>620.66666666670005</v>
      </c>
      <c r="Y815" s="6">
        <f t="shared" si="977"/>
        <v>19.395833333334377</v>
      </c>
      <c r="Z815" s="1">
        <v>700</v>
      </c>
      <c r="AA815" s="6">
        <f t="shared" si="978"/>
        <v>21.875</v>
      </c>
      <c r="AB815" s="8">
        <f t="shared" si="979"/>
        <v>0.88666666666671434</v>
      </c>
      <c r="AC815" s="3">
        <f t="shared" si="980"/>
        <v>76.075000000000003</v>
      </c>
      <c r="AD815" s="8">
        <f t="shared" si="981"/>
        <v>7.3541890440382733</v>
      </c>
      <c r="AE815" s="20">
        <f t="shared" si="982"/>
        <v>0.3235294117647059</v>
      </c>
      <c r="AF815" s="20">
        <f t="shared" si="983"/>
        <v>0.52941176470588236</v>
      </c>
      <c r="AG815" s="20">
        <f t="shared" si="984"/>
        <v>0.85294117647058831</v>
      </c>
      <c r="AH815" s="3">
        <f t="shared" si="985"/>
        <v>51</v>
      </c>
      <c r="AI815" s="3">
        <f t="shared" si="986"/>
        <v>16</v>
      </c>
      <c r="AJ815" s="3">
        <f t="shared" si="987"/>
        <v>35</v>
      </c>
      <c r="AK815" s="20">
        <f t="shared" si="988"/>
        <v>0.31372549019607843</v>
      </c>
      <c r="AL815" s="6">
        <v>2.6</v>
      </c>
      <c r="AM815" s="1">
        <v>10</v>
      </c>
      <c r="AN815" s="1">
        <v>14</v>
      </c>
      <c r="AO815" s="1">
        <v>35</v>
      </c>
      <c r="AP815" s="1">
        <v>41</v>
      </c>
      <c r="AQ815" s="1">
        <v>29</v>
      </c>
      <c r="AR815" s="6">
        <f t="shared" si="989"/>
        <v>0.96670247046181701</v>
      </c>
      <c r="AS815" s="6">
        <f t="shared" si="990"/>
        <v>1.3533834586465439</v>
      </c>
      <c r="AT815" s="6">
        <f t="shared" si="991"/>
        <v>3.3834586466163592</v>
      </c>
      <c r="AU815" s="6">
        <f t="shared" si="992"/>
        <v>3.9634801288934494</v>
      </c>
      <c r="AV815" s="6">
        <f t="shared" si="993"/>
        <v>2.8034371643392695</v>
      </c>
      <c r="AW815" s="1">
        <v>4</v>
      </c>
      <c r="AX815" s="1">
        <v>2</v>
      </c>
      <c r="AY815" s="1">
        <v>0</v>
      </c>
      <c r="AZ815" s="1">
        <v>0</v>
      </c>
      <c r="BA815" s="1">
        <v>0</v>
      </c>
      <c r="BB815" s="1">
        <v>0</v>
      </c>
      <c r="BC815" s="7">
        <f>(EA815+FH815+GG815)-(DZ815+FG815+GF815)-((BD815/60)*(0.11)+(EF815/60)*(-0.14)+(FI815/60)*(0.13))</f>
        <v>4.3547250000000668</v>
      </c>
      <c r="BD815" s="6">
        <v>499.88333333330002</v>
      </c>
      <c r="BE815" s="6">
        <f t="shared" si="994"/>
        <v>15.621354166665625</v>
      </c>
      <c r="BF815" s="5">
        <v>15.15</v>
      </c>
      <c r="BG815" s="5">
        <v>32.54</v>
      </c>
      <c r="BH815" s="21">
        <f t="shared" si="995"/>
        <v>0.31767666177395681</v>
      </c>
      <c r="BI815" s="1">
        <v>7</v>
      </c>
      <c r="BJ815" s="22">
        <v>7</v>
      </c>
      <c r="BK815" s="22">
        <v>3</v>
      </c>
      <c r="BL815" s="1">
        <v>10</v>
      </c>
      <c r="BM815" s="1">
        <f t="shared" si="996"/>
        <v>17</v>
      </c>
      <c r="BN815" s="8">
        <f t="shared" si="997"/>
        <v>2.0404761110927243</v>
      </c>
      <c r="BO815" s="3">
        <f t="shared" si="998"/>
        <v>67.375</v>
      </c>
      <c r="BP815" s="20">
        <f t="shared" si="999"/>
        <v>0.29166666666666669</v>
      </c>
      <c r="BQ815" s="20">
        <f t="shared" si="1000"/>
        <v>0.41666666666666669</v>
      </c>
      <c r="BR815" s="20">
        <f t="shared" si="1001"/>
        <v>0.70833333333333337</v>
      </c>
      <c r="BS815" s="3">
        <f t="shared" si="1002"/>
        <v>17</v>
      </c>
      <c r="BT815" s="1">
        <v>5</v>
      </c>
      <c r="BU815" s="1">
        <v>12</v>
      </c>
      <c r="BV815" s="20">
        <f t="shared" si="1003"/>
        <v>0.29411764705882354</v>
      </c>
      <c r="BW815" s="5">
        <v>73</v>
      </c>
      <c r="BX815" s="5">
        <v>102</v>
      </c>
      <c r="BY815" s="21">
        <f t="shared" si="1004"/>
        <v>0.37154989384288745</v>
      </c>
      <c r="BZ815" s="5">
        <v>59</v>
      </c>
      <c r="CA815" s="5">
        <v>59</v>
      </c>
      <c r="CB815" s="23">
        <f t="shared" si="1005"/>
        <v>0.2505307855626327</v>
      </c>
      <c r="CC815" s="5">
        <v>87</v>
      </c>
      <c r="CD815" s="5">
        <v>91</v>
      </c>
      <c r="CE815" s="23">
        <f t="shared" si="1006"/>
        <v>0.37791932059447986</v>
      </c>
      <c r="CF815" s="23">
        <f t="shared" si="1007"/>
        <v>0.59726962457337884</v>
      </c>
      <c r="CG815" s="24">
        <v>10</v>
      </c>
      <c r="CH815" s="5">
        <v>171</v>
      </c>
      <c r="CI815" s="5">
        <v>168</v>
      </c>
      <c r="CJ815" s="5">
        <v>151</v>
      </c>
      <c r="CK815">
        <v>15.78823817</v>
      </c>
      <c r="CL815" s="5">
        <v>0.28899999999999998</v>
      </c>
      <c r="CM815" s="5">
        <v>7</v>
      </c>
      <c r="CN815" s="5">
        <v>1.9870000000000001</v>
      </c>
      <c r="CO815" s="5">
        <v>1.962</v>
      </c>
      <c r="CP815" s="5">
        <v>-1.6219999999999999</v>
      </c>
      <c r="CQ815" s="21">
        <f t="shared" si="1008"/>
        <v>0.1038961038961039</v>
      </c>
      <c r="CR815" s="25">
        <f t="shared" si="1009"/>
        <v>0.90454545454545454</v>
      </c>
      <c r="CS815" s="22">
        <f t="shared" si="1010"/>
        <v>914.93506493506493</v>
      </c>
      <c r="CT815" s="21">
        <f t="shared" si="1011"/>
        <v>8.4415584415584444E-3</v>
      </c>
      <c r="CU815" s="26">
        <f t="shared" si="1012"/>
        <v>2.9702970297029698</v>
      </c>
      <c r="CV815" s="27">
        <f t="shared" si="1013"/>
        <v>2.5990099009900987</v>
      </c>
      <c r="CW815" s="27">
        <f t="shared" si="1014"/>
        <v>28.589108910891088</v>
      </c>
      <c r="CX815" s="27">
        <f t="shared" si="1015"/>
        <v>27.227722772277229</v>
      </c>
      <c r="CY815" s="27">
        <f t="shared" si="1016"/>
        <v>58.415841584158414</v>
      </c>
      <c r="CZ815" s="27">
        <f t="shared" si="1017"/>
        <v>54.579207920792079</v>
      </c>
      <c r="DA815" s="28">
        <f t="shared" si="1018"/>
        <v>3.8366336633663352</v>
      </c>
      <c r="DB815" s="5">
        <v>24</v>
      </c>
      <c r="DC815" s="5">
        <v>21</v>
      </c>
      <c r="DD815" s="22">
        <v>207</v>
      </c>
      <c r="DE815" s="22">
        <v>199</v>
      </c>
      <c r="DF815" s="22">
        <v>106</v>
      </c>
      <c r="DG815" s="22">
        <v>99</v>
      </c>
      <c r="DH815" s="22">
        <v>122</v>
      </c>
      <c r="DI815" s="22">
        <v>135</v>
      </c>
      <c r="DJ815" s="29">
        <f t="shared" si="1019"/>
        <v>5.021162673605243</v>
      </c>
      <c r="DK815" s="27">
        <f t="shared" si="1020"/>
        <v>2.0743700061462818</v>
      </c>
      <c r="DL815" s="27">
        <f t="shared" si="1021"/>
        <v>2.4200983405039951</v>
      </c>
      <c r="DM815" s="27">
        <f t="shared" si="1022"/>
        <v>24.200983405039953</v>
      </c>
      <c r="DN815" s="27">
        <f t="shared" si="1023"/>
        <v>33.132298709280889</v>
      </c>
      <c r="DO815" s="27">
        <f t="shared" si="1024"/>
        <v>50.130608481868471</v>
      </c>
      <c r="DP815" s="27">
        <f t="shared" si="1025"/>
        <v>62.058236017209587</v>
      </c>
      <c r="DQ815" s="30">
        <f t="shared" si="1026"/>
        <v>15.764261198707452</v>
      </c>
      <c r="DR815" s="5">
        <v>36</v>
      </c>
      <c r="DS815" s="5">
        <v>42</v>
      </c>
      <c r="DT815" s="5">
        <v>384</v>
      </c>
      <c r="DU815" s="5">
        <v>533</v>
      </c>
      <c r="DV815" s="5">
        <v>193</v>
      </c>
      <c r="DW815" s="5">
        <v>236</v>
      </c>
      <c r="DX815" s="5">
        <v>266</v>
      </c>
      <c r="DY815" s="5">
        <v>257</v>
      </c>
      <c r="DZ815" s="22">
        <v>1</v>
      </c>
      <c r="EA815" s="22">
        <v>6</v>
      </c>
      <c r="EB815" s="22">
        <f t="shared" si="1027"/>
        <v>5</v>
      </c>
      <c r="EC815" s="26">
        <f t="shared" si="1028"/>
        <v>0.12002800653486613</v>
      </c>
      <c r="ED815" s="27">
        <f t="shared" si="1029"/>
        <v>0.72016803920919681</v>
      </c>
      <c r="EE815" s="27">
        <f t="shared" si="1030"/>
        <v>0.60014003267433069</v>
      </c>
      <c r="EF815" s="6">
        <v>118.4166666667</v>
      </c>
      <c r="EG815" s="6">
        <f t="shared" si="1031"/>
        <v>3.7005208333343749</v>
      </c>
      <c r="EH815" s="5">
        <v>3.61</v>
      </c>
      <c r="EI815" s="5">
        <v>2.08</v>
      </c>
      <c r="EJ815" s="21">
        <f t="shared" si="1032"/>
        <v>0.63444639718804929</v>
      </c>
      <c r="EK815" s="1">
        <v>4</v>
      </c>
      <c r="EL815" s="22">
        <v>1</v>
      </c>
      <c r="EM815" s="22">
        <v>5</v>
      </c>
      <c r="EN815" s="1">
        <v>8</v>
      </c>
      <c r="EO815" s="3">
        <f t="shared" si="1033"/>
        <v>12</v>
      </c>
      <c r="EP815" s="6">
        <f t="shared" si="1034"/>
        <v>6.0802251935239751</v>
      </c>
      <c r="EQ815" s="3">
        <f t="shared" si="1035"/>
        <v>8.6999999999999993</v>
      </c>
      <c r="ER815" s="20">
        <f t="shared" si="1036"/>
        <v>0.4</v>
      </c>
      <c r="ES815" s="20">
        <f t="shared" si="1037"/>
        <v>0.8</v>
      </c>
      <c r="ET815" s="20">
        <f t="shared" si="1038"/>
        <v>1.2000000000000002</v>
      </c>
      <c r="EU815" s="3">
        <f t="shared" si="1039"/>
        <v>33</v>
      </c>
      <c r="EV815" s="1">
        <v>11</v>
      </c>
      <c r="EW815" s="1">
        <v>22</v>
      </c>
      <c r="EX815" s="20">
        <f t="shared" si="1040"/>
        <v>0.33333333333333331</v>
      </c>
      <c r="EY815" s="5">
        <v>10</v>
      </c>
      <c r="EZ815" s="5">
        <v>2</v>
      </c>
      <c r="FA815" s="22">
        <v>77</v>
      </c>
      <c r="FB815" s="22">
        <v>17</v>
      </c>
      <c r="FC815" s="22">
        <v>40</v>
      </c>
      <c r="FD815" s="22">
        <v>10</v>
      </c>
      <c r="FE815" s="22">
        <v>8</v>
      </c>
      <c r="FF815" s="22">
        <v>46</v>
      </c>
      <c r="FG815" s="22">
        <v>0</v>
      </c>
      <c r="FH815" s="22">
        <v>0</v>
      </c>
      <c r="FI815" s="6">
        <v>2.3666666667</v>
      </c>
      <c r="FJ815" s="6">
        <f t="shared" si="1041"/>
        <v>7.3958333334375001E-2</v>
      </c>
      <c r="FK815" s="5">
        <v>7.0000000000000007E-2</v>
      </c>
      <c r="FL815" s="5">
        <v>5.52</v>
      </c>
      <c r="FM815" s="21">
        <f t="shared" si="1042"/>
        <v>1.2522361359570664E-2</v>
      </c>
      <c r="FN815" s="1">
        <v>0</v>
      </c>
      <c r="FO815" s="22">
        <v>0</v>
      </c>
      <c r="FP815" s="22">
        <v>0</v>
      </c>
      <c r="FQ815" s="1">
        <v>0</v>
      </c>
      <c r="FR815" s="1">
        <f t="shared" si="1043"/>
        <v>0</v>
      </c>
      <c r="FS815" s="3">
        <f t="shared" si="1044"/>
        <v>0</v>
      </c>
      <c r="FT815" s="3">
        <f t="shared" si="1045"/>
        <v>1</v>
      </c>
      <c r="FU815" s="1">
        <v>0</v>
      </c>
      <c r="FV815" s="1">
        <v>1</v>
      </c>
      <c r="FW815" s="20">
        <f t="shared" si="1046"/>
        <v>0</v>
      </c>
      <c r="FX815" s="5">
        <v>0</v>
      </c>
      <c r="FY815" s="5">
        <v>0</v>
      </c>
      <c r="FZ815" s="22">
        <v>1</v>
      </c>
      <c r="GA815" s="22">
        <v>1</v>
      </c>
      <c r="GB815" s="22">
        <v>1</v>
      </c>
      <c r="GC815" s="22">
        <v>0</v>
      </c>
      <c r="GD815" s="22">
        <v>1</v>
      </c>
      <c r="GE815" s="22">
        <v>1</v>
      </c>
      <c r="GF815" s="22">
        <v>0</v>
      </c>
      <c r="GG815" s="22">
        <v>0</v>
      </c>
      <c r="GH815" s="1">
        <v>36</v>
      </c>
      <c r="GI815" s="1">
        <v>12</v>
      </c>
      <c r="GJ815" s="1">
        <v>23</v>
      </c>
      <c r="GK815" s="1">
        <v>0</v>
      </c>
      <c r="GL815" s="1">
        <v>2</v>
      </c>
      <c r="GM815" s="1">
        <v>0</v>
      </c>
      <c r="GN815" s="31">
        <f t="shared" si="1047"/>
        <v>0</v>
      </c>
      <c r="GO815" s="1">
        <v>0</v>
      </c>
      <c r="GP815" s="1">
        <v>2</v>
      </c>
      <c r="GQ815" s="1">
        <v>0</v>
      </c>
      <c r="GR815" s="1">
        <v>1</v>
      </c>
      <c r="GS815" s="1">
        <v>0</v>
      </c>
      <c r="GT815" s="1">
        <v>0</v>
      </c>
      <c r="GU815" s="1">
        <v>0</v>
      </c>
      <c r="GV815" s="32" t="str">
        <f t="shared" si="1048"/>
        <v xml:space="preserve"> </v>
      </c>
      <c r="GW815" s="9">
        <f t="shared" si="1049"/>
        <v>5</v>
      </c>
      <c r="GX815" s="10">
        <v>2.7</v>
      </c>
      <c r="GY815" s="10">
        <v>0.7</v>
      </c>
      <c r="GZ815" s="10">
        <v>3.4</v>
      </c>
      <c r="HA815" s="29">
        <f t="shared" si="1050"/>
        <v>0.10625</v>
      </c>
      <c r="HB815" s="29">
        <f t="shared" si="1051"/>
        <v>0.32867883995701774</v>
      </c>
      <c r="HC815">
        <v>13.9</v>
      </c>
      <c r="HD815">
        <v>10.5</v>
      </c>
      <c r="HE815">
        <v>3.3</v>
      </c>
      <c r="HF815">
        <v>5.6</v>
      </c>
      <c r="HG815">
        <v>0.5</v>
      </c>
      <c r="HH815">
        <v>-0.60000000000000009</v>
      </c>
      <c r="HI815">
        <v>5.6</v>
      </c>
      <c r="HJ815" s="11">
        <f t="shared" si="1052"/>
        <v>0.17499999999999999</v>
      </c>
      <c r="HK815" s="11">
        <f t="shared" si="1053"/>
        <v>0.5413533834586175</v>
      </c>
      <c r="HL815">
        <v>99</v>
      </c>
      <c r="HM815">
        <v>0</v>
      </c>
      <c r="HN815">
        <v>0</v>
      </c>
      <c r="HO815">
        <v>16</v>
      </c>
      <c r="HP815" t="s">
        <v>696</v>
      </c>
      <c r="HQ815" s="33">
        <v>4500000</v>
      </c>
      <c r="HR815" s="33">
        <v>0</v>
      </c>
      <c r="HS815" s="30">
        <f t="shared" si="1054"/>
        <v>-1.4243902439024385</v>
      </c>
    </row>
    <row r="816" spans="1:228" x14ac:dyDescent="0.2">
      <c r="A816" s="1">
        <v>6</v>
      </c>
      <c r="B816" s="2" t="s">
        <v>3576</v>
      </c>
      <c r="C816" s="2" t="s">
        <v>670</v>
      </c>
      <c r="D816" s="2" t="s">
        <v>372</v>
      </c>
      <c r="E816" s="2" t="s">
        <v>230</v>
      </c>
      <c r="F816" s="2">
        <v>76</v>
      </c>
      <c r="G816" s="2">
        <v>209</v>
      </c>
      <c r="H816" s="2" t="s">
        <v>231</v>
      </c>
      <c r="J816" s="3">
        <v>30</v>
      </c>
      <c r="K816" s="5" t="s">
        <v>3577</v>
      </c>
      <c r="L816" s="5" t="s">
        <v>3574</v>
      </c>
      <c r="M816" s="5" t="s">
        <v>834</v>
      </c>
      <c r="N816" s="5" t="s">
        <v>343</v>
      </c>
      <c r="O816" s="2" t="s">
        <v>343</v>
      </c>
      <c r="P816" s="2" t="s">
        <v>271</v>
      </c>
      <c r="Q816" s="1">
        <v>34</v>
      </c>
      <c r="R816" s="1">
        <v>4</v>
      </c>
      <c r="S816" s="1">
        <v>9</v>
      </c>
      <c r="T816" s="1">
        <v>13</v>
      </c>
      <c r="U816" s="1">
        <v>-7</v>
      </c>
      <c r="V816" s="1">
        <v>30</v>
      </c>
      <c r="W816" s="20">
        <f t="shared" si="976"/>
        <v>0.13333333333333333</v>
      </c>
      <c r="X816" s="6">
        <v>628.23333333330004</v>
      </c>
      <c r="Y816" s="6">
        <f t="shared" si="977"/>
        <v>18.477450980391179</v>
      </c>
      <c r="Z816" s="1">
        <v>813</v>
      </c>
      <c r="AA816" s="6">
        <f t="shared" si="978"/>
        <v>23.911764705882351</v>
      </c>
      <c r="AB816" s="8">
        <f t="shared" si="979"/>
        <v>0.77273472734723248</v>
      </c>
      <c r="AC816" s="3">
        <f t="shared" si="980"/>
        <v>4.8181818181818183</v>
      </c>
      <c r="AD816" s="8">
        <f t="shared" si="981"/>
        <v>0.46016486829350733</v>
      </c>
      <c r="AE816" s="20">
        <f t="shared" si="982"/>
        <v>0.14285714285714285</v>
      </c>
      <c r="AF816" s="20">
        <f t="shared" si="983"/>
        <v>0.32142857142857145</v>
      </c>
      <c r="AG816" s="20">
        <f t="shared" si="984"/>
        <v>0.4642857142857143</v>
      </c>
      <c r="AH816" s="3" t="e">
        <f t="shared" si="985"/>
        <v>#VALUE!</v>
      </c>
      <c r="AI816" s="3" t="str">
        <f t="shared" si="986"/>
        <v xml:space="preserve"> </v>
      </c>
      <c r="AJ816" s="3" t="str">
        <f t="shared" si="987"/>
        <v xml:space="preserve"> </v>
      </c>
      <c r="AK816" s="20" t="e">
        <f t="shared" si="988"/>
        <v>#VALUE!</v>
      </c>
      <c r="AL816" s="6">
        <v>0</v>
      </c>
      <c r="AM816" s="1">
        <v>16</v>
      </c>
      <c r="AN816" s="1">
        <v>55</v>
      </c>
      <c r="AO816" s="1">
        <v>4</v>
      </c>
      <c r="AP816" s="1">
        <v>35</v>
      </c>
      <c r="AQ816" s="1">
        <v>9</v>
      </c>
      <c r="AR816" s="6">
        <f t="shared" si="989"/>
        <v>1.5280946569746658</v>
      </c>
      <c r="AS816" s="6">
        <f t="shared" si="990"/>
        <v>5.2528253833504142</v>
      </c>
      <c r="AT816" s="6">
        <f t="shared" si="991"/>
        <v>0.38202366424366646</v>
      </c>
      <c r="AU816" s="6">
        <f t="shared" si="992"/>
        <v>3.3427070621320816</v>
      </c>
      <c r="AV816" s="6">
        <f t="shared" si="993"/>
        <v>0.85955324454824955</v>
      </c>
      <c r="AW816" s="1">
        <v>23</v>
      </c>
      <c r="AX816" s="1">
        <v>9</v>
      </c>
      <c r="AY816" s="1">
        <v>1</v>
      </c>
      <c r="AZ816" s="1">
        <v>0</v>
      </c>
      <c r="BA816" s="1">
        <v>0</v>
      </c>
      <c r="BB816" s="1">
        <v>0</v>
      </c>
      <c r="BC816" s="7">
        <f>(EA816+FH816+GG816)-(DZ816+FG816+GF816)-((BD816/60)*(-0.29)+(EF816/60)*0.11+(FI816/60)*(-0.33))</f>
        <v>-1.5410944444440999</v>
      </c>
      <c r="BD816" s="6">
        <v>528.21666666670001</v>
      </c>
      <c r="BE816" s="6">
        <f t="shared" si="994"/>
        <v>15.53578431372647</v>
      </c>
      <c r="BF816" s="5">
        <v>15</v>
      </c>
      <c r="BG816" s="5">
        <v>32.81</v>
      </c>
      <c r="BH816" s="21">
        <f t="shared" si="995"/>
        <v>0.31374189500104577</v>
      </c>
      <c r="BI816" s="1">
        <v>4</v>
      </c>
      <c r="BJ816" s="22">
        <v>0</v>
      </c>
      <c r="BK816" s="22">
        <v>2</v>
      </c>
      <c r="BL816" s="1">
        <v>2</v>
      </c>
      <c r="BM816" s="1">
        <f t="shared" si="996"/>
        <v>6</v>
      </c>
      <c r="BN816" s="8">
        <f t="shared" si="997"/>
        <v>0.68153851008104749</v>
      </c>
      <c r="BO816" s="3">
        <f t="shared" si="998"/>
        <v>0</v>
      </c>
      <c r="BP816" s="20">
        <f t="shared" si="999"/>
        <v>0.23529411764705882</v>
      </c>
      <c r="BQ816" s="20">
        <f t="shared" si="1000"/>
        <v>0.11764705882352941</v>
      </c>
      <c r="BR816" s="20">
        <f t="shared" si="1001"/>
        <v>0.3529411764705882</v>
      </c>
      <c r="BS816" s="3" t="str">
        <f t="shared" si="1002"/>
        <v xml:space="preserve"> </v>
      </c>
      <c r="BV816" s="20" t="str">
        <f t="shared" si="1003"/>
        <v xml:space="preserve"> </v>
      </c>
      <c r="BW816" s="5">
        <v>58</v>
      </c>
      <c r="BX816" s="5">
        <v>86</v>
      </c>
      <c r="BY816" s="21">
        <f t="shared" si="1004"/>
        <v>0.30835117773019272</v>
      </c>
      <c r="BZ816" s="5">
        <v>76</v>
      </c>
      <c r="CA816" s="5">
        <v>100</v>
      </c>
      <c r="CB816" s="23">
        <f t="shared" si="1005"/>
        <v>0.37687366167023556</v>
      </c>
      <c r="CC816" s="5">
        <v>61</v>
      </c>
      <c r="CD816" s="5">
        <v>86</v>
      </c>
      <c r="CE816" s="23">
        <f t="shared" si="1006"/>
        <v>0.31477516059957172</v>
      </c>
      <c r="CF816" s="23">
        <f t="shared" si="1007"/>
        <v>0.45</v>
      </c>
      <c r="CG816" s="24">
        <v>1</v>
      </c>
      <c r="CH816" s="5">
        <v>174</v>
      </c>
      <c r="CI816" s="5">
        <v>197</v>
      </c>
      <c r="CJ816" s="5">
        <v>144</v>
      </c>
      <c r="CK816">
        <v>15.199715189999999</v>
      </c>
      <c r="CL816" s="5">
        <v>-0.66900000000000004</v>
      </c>
      <c r="CM816" s="5">
        <v>6</v>
      </c>
      <c r="CN816" s="5">
        <v>0.22</v>
      </c>
      <c r="CO816" s="5">
        <v>1.335</v>
      </c>
      <c r="CP816" s="5">
        <v>-10.786</v>
      </c>
      <c r="CQ816" s="21">
        <f t="shared" si="1008"/>
        <v>8.1730769230769232E-2</v>
      </c>
      <c r="CR816" s="25">
        <f t="shared" si="1009"/>
        <v>0.92929292929292928</v>
      </c>
      <c r="CS816" s="22">
        <f t="shared" si="1010"/>
        <v>937.46600621600624</v>
      </c>
      <c r="CT816" s="21">
        <f t="shared" si="1011"/>
        <v>1.1023698523698514E-2</v>
      </c>
      <c r="CU816" s="26">
        <f t="shared" si="1012"/>
        <v>2</v>
      </c>
      <c r="CV816" s="27">
        <f t="shared" si="1013"/>
        <v>2.4705882352941178</v>
      </c>
      <c r="CW816" s="27">
        <f t="shared" si="1014"/>
        <v>24.470588235294116</v>
      </c>
      <c r="CX816" s="27">
        <f t="shared" si="1015"/>
        <v>34.941176470588239</v>
      </c>
      <c r="CY816" s="27">
        <f t="shared" si="1016"/>
        <v>45.058823529411768</v>
      </c>
      <c r="CZ816" s="27">
        <f t="shared" si="1017"/>
        <v>64.823529411764696</v>
      </c>
      <c r="DA816" s="28">
        <f t="shared" si="1018"/>
        <v>-19.764705882352928</v>
      </c>
      <c r="DB816" s="5">
        <v>17</v>
      </c>
      <c r="DC816" s="5">
        <v>21</v>
      </c>
      <c r="DD816" s="22">
        <v>191</v>
      </c>
      <c r="DE816" s="22">
        <v>276</v>
      </c>
      <c r="DF816" s="22">
        <v>79</v>
      </c>
      <c r="DG816" s="22">
        <v>120</v>
      </c>
      <c r="DH816" s="22">
        <v>134</v>
      </c>
      <c r="DI816" s="22">
        <v>96</v>
      </c>
      <c r="DJ816" s="29">
        <f t="shared" si="1019"/>
        <v>-7.6487058823529317</v>
      </c>
      <c r="DK816" s="27">
        <f t="shared" si="1020"/>
        <v>2.043853201140255</v>
      </c>
      <c r="DL816" s="27">
        <f t="shared" si="1021"/>
        <v>2.5279236961471576</v>
      </c>
      <c r="DM816" s="27">
        <f t="shared" si="1022"/>
        <v>28.129874320956667</v>
      </c>
      <c r="DN816" s="27">
        <f t="shared" si="1023"/>
        <v>30.819154848772794</v>
      </c>
      <c r="DO816" s="27">
        <f t="shared" si="1024"/>
        <v>50.612259533499476</v>
      </c>
      <c r="DP816" s="27">
        <f t="shared" si="1025"/>
        <v>58.088459400828306</v>
      </c>
      <c r="DQ816" s="30">
        <f t="shared" si="1026"/>
        <v>-12.288506015024097</v>
      </c>
      <c r="DR816" s="5">
        <v>38</v>
      </c>
      <c r="DS816" s="5">
        <v>47</v>
      </c>
      <c r="DT816" s="5">
        <v>485</v>
      </c>
      <c r="DU816" s="5">
        <v>526</v>
      </c>
      <c r="DV816" s="5">
        <v>197</v>
      </c>
      <c r="DW816" s="5">
        <v>232</v>
      </c>
      <c r="DX816" s="5">
        <v>275</v>
      </c>
      <c r="DY816" s="5">
        <v>221</v>
      </c>
      <c r="DZ816" s="22">
        <v>7</v>
      </c>
      <c r="EA816" s="22">
        <v>3</v>
      </c>
      <c r="EB816" s="22">
        <f t="shared" si="1027"/>
        <v>-4</v>
      </c>
      <c r="EC816" s="26">
        <f t="shared" si="1028"/>
        <v>0.79512826176122198</v>
      </c>
      <c r="ED816" s="27">
        <f t="shared" si="1029"/>
        <v>0.34076925504052374</v>
      </c>
      <c r="EE816" s="27">
        <f t="shared" si="1030"/>
        <v>-0.45435900672069829</v>
      </c>
      <c r="EF816" s="6">
        <v>87.85</v>
      </c>
      <c r="EG816" s="6">
        <f t="shared" si="1031"/>
        <v>2.5838235294117644</v>
      </c>
      <c r="EH816" s="5">
        <v>2.4900000000000002</v>
      </c>
      <c r="EI816" s="5">
        <v>2.62</v>
      </c>
      <c r="EJ816" s="21">
        <f t="shared" si="1032"/>
        <v>0.48727984344422703</v>
      </c>
      <c r="EK816" s="1">
        <v>0</v>
      </c>
      <c r="EL816" s="22">
        <v>1</v>
      </c>
      <c r="EM816" s="22">
        <v>5</v>
      </c>
      <c r="EN816" s="1">
        <v>7</v>
      </c>
      <c r="EO816" s="3">
        <f t="shared" si="1033"/>
        <v>7</v>
      </c>
      <c r="EP816" s="6">
        <f t="shared" si="1034"/>
        <v>4.7808764940239046</v>
      </c>
      <c r="EQ816" s="3">
        <f t="shared" si="1035"/>
        <v>4.8181818181818183</v>
      </c>
      <c r="ER816" s="20">
        <f t="shared" si="1036"/>
        <v>0</v>
      </c>
      <c r="ES816" s="20">
        <f t="shared" si="1037"/>
        <v>0.63636363636363635</v>
      </c>
      <c r="ET816" s="20">
        <f t="shared" si="1038"/>
        <v>0.63636363636363635</v>
      </c>
      <c r="EU816" s="3" t="str">
        <f t="shared" si="1039"/>
        <v xml:space="preserve"> </v>
      </c>
      <c r="EX816" s="20" t="str">
        <f t="shared" si="1040"/>
        <v xml:space="preserve"> </v>
      </c>
      <c r="EY816" s="5">
        <v>11</v>
      </c>
      <c r="EZ816" s="5">
        <v>1</v>
      </c>
      <c r="FA816" s="22">
        <v>42</v>
      </c>
      <c r="FB816" s="22">
        <v>15</v>
      </c>
      <c r="FC816" s="22">
        <v>17</v>
      </c>
      <c r="FD816" s="22">
        <v>8</v>
      </c>
      <c r="FE816" s="22">
        <v>8</v>
      </c>
      <c r="FF816" s="22">
        <v>25</v>
      </c>
      <c r="FG816" s="22">
        <v>0</v>
      </c>
      <c r="FH816" s="22">
        <v>0</v>
      </c>
      <c r="FI816" s="6">
        <v>12.166666666699999</v>
      </c>
      <c r="FJ816" s="6">
        <f t="shared" si="1041"/>
        <v>0.35784313725588235</v>
      </c>
      <c r="FK816" s="5">
        <v>0.36</v>
      </c>
      <c r="FL816" s="5">
        <v>5.42</v>
      </c>
      <c r="FM816" s="21">
        <f t="shared" si="1042"/>
        <v>6.228373702422145E-2</v>
      </c>
      <c r="FN816" s="1">
        <v>0</v>
      </c>
      <c r="FO816" s="22">
        <v>0</v>
      </c>
      <c r="FP816" s="22">
        <v>0</v>
      </c>
      <c r="FQ816" s="1">
        <v>0</v>
      </c>
      <c r="FR816" s="1">
        <f t="shared" si="1043"/>
        <v>0</v>
      </c>
      <c r="FS816" s="3">
        <f t="shared" si="1044"/>
        <v>0</v>
      </c>
      <c r="FT816" s="3" t="str">
        <f t="shared" si="1045"/>
        <v xml:space="preserve"> </v>
      </c>
      <c r="FW816" s="20" t="str">
        <f t="shared" si="1046"/>
        <v xml:space="preserve"> </v>
      </c>
      <c r="FX816" s="5">
        <v>0</v>
      </c>
      <c r="FY816" s="5">
        <v>5</v>
      </c>
      <c r="FZ816" s="22">
        <v>2</v>
      </c>
      <c r="GA816" s="22">
        <v>9</v>
      </c>
      <c r="GB816" s="22">
        <v>0</v>
      </c>
      <c r="GC816" s="22">
        <v>6</v>
      </c>
      <c r="GD816" s="22">
        <v>3</v>
      </c>
      <c r="GE816" s="22">
        <v>0</v>
      </c>
      <c r="GF816" s="22">
        <v>0</v>
      </c>
      <c r="GG816" s="22">
        <v>0</v>
      </c>
      <c r="GH816" s="1">
        <v>29</v>
      </c>
      <c r="GI816" s="1">
        <v>12</v>
      </c>
      <c r="GJ816" s="1">
        <v>29</v>
      </c>
      <c r="GK816" s="1">
        <v>5</v>
      </c>
      <c r="GL816" s="6"/>
      <c r="GM816" s="6"/>
      <c r="GN816" s="31" t="str">
        <f t="shared" si="1047"/>
        <v xml:space="preserve"> 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32" t="str">
        <f t="shared" si="1048"/>
        <v xml:space="preserve"> </v>
      </c>
      <c r="GW816" s="9">
        <f t="shared" si="1049"/>
        <v>3</v>
      </c>
      <c r="GX816" s="10">
        <v>1.1000000000000001</v>
      </c>
      <c r="GY816" s="10">
        <v>0.8</v>
      </c>
      <c r="GZ816" s="10">
        <v>2</v>
      </c>
      <c r="HA816" s="29">
        <f t="shared" si="1050"/>
        <v>5.8823529411764705E-2</v>
      </c>
      <c r="HB816" s="29">
        <f t="shared" si="1051"/>
        <v>0.19101183212183323</v>
      </c>
      <c r="HC816">
        <v>16.5</v>
      </c>
      <c r="HD816">
        <v>14.1</v>
      </c>
      <c r="HE816">
        <v>-5</v>
      </c>
      <c r="HF816">
        <v>1.5</v>
      </c>
      <c r="HG816">
        <v>-0.1</v>
      </c>
      <c r="HH816">
        <v>0</v>
      </c>
      <c r="HI816">
        <v>1.4</v>
      </c>
      <c r="HJ816" s="11">
        <f t="shared" si="1052"/>
        <v>4.1176470588235294E-2</v>
      </c>
      <c r="HK816" s="11">
        <f t="shared" si="1053"/>
        <v>0.13370828248528324</v>
      </c>
      <c r="HL816">
        <v>99</v>
      </c>
      <c r="HM816">
        <v>0</v>
      </c>
      <c r="HN816">
        <v>0</v>
      </c>
      <c r="HO816">
        <v>3</v>
      </c>
      <c r="HP816" t="s">
        <v>711</v>
      </c>
      <c r="HQ816" s="33">
        <v>4000000</v>
      </c>
      <c r="HR816" s="33">
        <v>0</v>
      </c>
      <c r="HS816" s="30">
        <f t="shared" si="1054"/>
        <v>-4.7463414634146339</v>
      </c>
    </row>
    <row r="817" spans="1:227" x14ac:dyDescent="0.2">
      <c r="A817" s="1">
        <v>26</v>
      </c>
      <c r="B817" s="2" t="s">
        <v>3578</v>
      </c>
      <c r="C817" s="2" t="s">
        <v>1795</v>
      </c>
      <c r="D817" s="2" t="s">
        <v>257</v>
      </c>
      <c r="E817" s="2" t="s">
        <v>240</v>
      </c>
      <c r="F817" s="2">
        <v>72</v>
      </c>
      <c r="G817" s="2">
        <v>200</v>
      </c>
      <c r="H817" s="2" t="s">
        <v>249</v>
      </c>
      <c r="J817" s="3">
        <v>30</v>
      </c>
      <c r="K817" s="5" t="s">
        <v>3579</v>
      </c>
      <c r="L817" s="5" t="s">
        <v>3580</v>
      </c>
      <c r="M817" s="5" t="s">
        <v>3087</v>
      </c>
      <c r="N817" s="5" t="s">
        <v>286</v>
      </c>
      <c r="O817" s="2" t="s">
        <v>286</v>
      </c>
      <c r="P817" s="2" t="s">
        <v>271</v>
      </c>
      <c r="Q817" s="1">
        <v>46</v>
      </c>
      <c r="R817" s="1">
        <v>6</v>
      </c>
      <c r="S817" s="1">
        <v>16</v>
      </c>
      <c r="T817" s="1">
        <v>22</v>
      </c>
      <c r="U817" s="1">
        <v>-9</v>
      </c>
      <c r="V817" s="1">
        <v>94</v>
      </c>
      <c r="W817" s="20">
        <f t="shared" si="976"/>
        <v>6.3829787234042548E-2</v>
      </c>
      <c r="X817" s="6">
        <v>1151.1166666667</v>
      </c>
      <c r="Y817" s="6">
        <f t="shared" si="977"/>
        <v>25.024275362319564</v>
      </c>
      <c r="Z817" s="1">
        <v>1363</v>
      </c>
      <c r="AA817" s="6">
        <f t="shared" si="978"/>
        <v>29.630434782608695</v>
      </c>
      <c r="AB817" s="8">
        <f t="shared" si="979"/>
        <v>0.84454634384937632</v>
      </c>
      <c r="AC817" s="3">
        <f t="shared" si="980"/>
        <v>46.441025641025639</v>
      </c>
      <c r="AD817" s="8">
        <f t="shared" si="981"/>
        <v>2.4206595379513729</v>
      </c>
      <c r="AE817" s="20">
        <f t="shared" si="982"/>
        <v>0.10169491525423729</v>
      </c>
      <c r="AF817" s="20">
        <f t="shared" si="983"/>
        <v>0.2711864406779661</v>
      </c>
      <c r="AG817" s="20">
        <f t="shared" si="984"/>
        <v>0.3728813559322034</v>
      </c>
      <c r="AH817" s="3" t="e">
        <f t="shared" si="985"/>
        <v>#VALUE!</v>
      </c>
      <c r="AI817" s="3" t="str">
        <f t="shared" si="986"/>
        <v xml:space="preserve"> </v>
      </c>
      <c r="AJ817" s="3" t="str">
        <f t="shared" si="987"/>
        <v xml:space="preserve"> </v>
      </c>
      <c r="AK817" s="20" t="e">
        <f t="shared" si="988"/>
        <v>#VALUE!</v>
      </c>
      <c r="AL817" s="6">
        <v>0</v>
      </c>
      <c r="AM817" s="1">
        <v>40</v>
      </c>
      <c r="AN817" s="1">
        <v>100</v>
      </c>
      <c r="AO817" s="1">
        <v>51</v>
      </c>
      <c r="AP817" s="1">
        <v>37</v>
      </c>
      <c r="AQ817" s="1">
        <v>16</v>
      </c>
      <c r="AR817" s="6">
        <f t="shared" si="989"/>
        <v>2.0849320225287884</v>
      </c>
      <c r="AS817" s="6">
        <f t="shared" si="990"/>
        <v>5.2123300563219717</v>
      </c>
      <c r="AT817" s="6">
        <f t="shared" si="991"/>
        <v>2.6582883287242054</v>
      </c>
      <c r="AU817" s="6">
        <f t="shared" si="992"/>
        <v>1.9285621208391293</v>
      </c>
      <c r="AV817" s="6">
        <f t="shared" si="993"/>
        <v>0.83397280901151538</v>
      </c>
      <c r="AW817" s="1">
        <v>12</v>
      </c>
      <c r="AX817" s="1">
        <v>6</v>
      </c>
      <c r="AY817" s="1">
        <v>0</v>
      </c>
      <c r="AZ817" s="1">
        <v>0</v>
      </c>
      <c r="BA817" s="1">
        <v>0</v>
      </c>
      <c r="BB817" s="1">
        <v>0</v>
      </c>
      <c r="BC817" s="7">
        <f>(EA817+FH817+GG817)-(DZ817+FG817+GF817)-((BD817/60)*(-0.29)+(EF817/60)*0.11+(FI817/60)*(-0.33))</f>
        <v>9.5596305555557173</v>
      </c>
      <c r="BD817" s="6">
        <v>890.66666666670005</v>
      </c>
      <c r="BE817" s="6">
        <f t="shared" si="994"/>
        <v>19.362318840580436</v>
      </c>
      <c r="BF817" s="5">
        <v>18.809999999999999</v>
      </c>
      <c r="BG817" s="5">
        <v>30.09</v>
      </c>
      <c r="BH817" s="21">
        <f t="shared" si="995"/>
        <v>0.38466257668711656</v>
      </c>
      <c r="BI817" s="1">
        <v>2</v>
      </c>
      <c r="BJ817" s="22">
        <v>3</v>
      </c>
      <c r="BK817" s="22">
        <v>3</v>
      </c>
      <c r="BL817" s="1">
        <v>6</v>
      </c>
      <c r="BM817" s="1">
        <f t="shared" si="996"/>
        <v>8</v>
      </c>
      <c r="BN817" s="8">
        <f t="shared" si="997"/>
        <v>0.53892215568860258</v>
      </c>
      <c r="BO817" s="3">
        <f t="shared" si="998"/>
        <v>32.307692307692307</v>
      </c>
      <c r="BP817" s="20">
        <f t="shared" si="999"/>
        <v>5.128205128205128E-2</v>
      </c>
      <c r="BQ817" s="20">
        <f t="shared" si="1000"/>
        <v>0.15384615384615385</v>
      </c>
      <c r="BR817" s="20">
        <f t="shared" si="1001"/>
        <v>0.20512820512820512</v>
      </c>
      <c r="BS817" s="3" t="str">
        <f t="shared" si="1002"/>
        <v xml:space="preserve"> </v>
      </c>
      <c r="BV817" s="20" t="str">
        <f t="shared" si="1003"/>
        <v xml:space="preserve"> </v>
      </c>
      <c r="BW817" s="5">
        <v>115</v>
      </c>
      <c r="BX817" s="5">
        <v>154</v>
      </c>
      <c r="BY817" s="21">
        <f t="shared" si="1004"/>
        <v>0.31242740998838558</v>
      </c>
      <c r="BZ817" s="5">
        <v>155</v>
      </c>
      <c r="CA817" s="5">
        <v>167</v>
      </c>
      <c r="CB817" s="23">
        <f t="shared" si="1005"/>
        <v>0.37398373983739835</v>
      </c>
      <c r="CC817" s="5">
        <v>129</v>
      </c>
      <c r="CD817" s="5">
        <v>141</v>
      </c>
      <c r="CE817" s="23">
        <f t="shared" si="1006"/>
        <v>0.31358885017421601</v>
      </c>
      <c r="CF817" s="23">
        <f t="shared" si="1007"/>
        <v>0.45516074450084604</v>
      </c>
      <c r="CG817" s="24">
        <v>3</v>
      </c>
      <c r="CH817" s="5">
        <v>318</v>
      </c>
      <c r="CI817" s="5">
        <v>360</v>
      </c>
      <c r="CJ817" s="5">
        <v>285</v>
      </c>
      <c r="CK817">
        <v>15.579368260000001</v>
      </c>
      <c r="CL817" s="5">
        <v>0.17</v>
      </c>
      <c r="CM817" s="5">
        <v>2</v>
      </c>
      <c r="CN817" s="5">
        <v>0.49299999999999999</v>
      </c>
      <c r="CO817" s="5">
        <v>1.4239999999999999</v>
      </c>
      <c r="CP817" s="5">
        <v>-4.5069999999999997</v>
      </c>
      <c r="CQ817" s="21">
        <f t="shared" si="1008"/>
        <v>9.285714285714286E-2</v>
      </c>
      <c r="CR817" s="25">
        <f t="shared" si="1009"/>
        <v>0.87927107061503418</v>
      </c>
      <c r="CS817" s="22">
        <f t="shared" si="1010"/>
        <v>888.55678490074854</v>
      </c>
      <c r="CT817" s="21">
        <f t="shared" si="1011"/>
        <v>-2.7871786527822962E-2</v>
      </c>
      <c r="CU817" s="26">
        <f t="shared" si="1012"/>
        <v>2.7043894320782194</v>
      </c>
      <c r="CV817" s="27">
        <f t="shared" si="1013"/>
        <v>3.6751958948755288</v>
      </c>
      <c r="CW817" s="27">
        <f t="shared" si="1014"/>
        <v>29.124193883919286</v>
      </c>
      <c r="CX817" s="27">
        <f t="shared" si="1015"/>
        <v>30.441716940572775</v>
      </c>
      <c r="CY817" s="27">
        <f t="shared" si="1016"/>
        <v>54.711878510505514</v>
      </c>
      <c r="CZ817" s="27">
        <f t="shared" si="1017"/>
        <v>57.624297898897439</v>
      </c>
      <c r="DA817" s="28">
        <f t="shared" si="1018"/>
        <v>-2.9124193883919247</v>
      </c>
      <c r="DB817" s="5">
        <v>39</v>
      </c>
      <c r="DC817" s="5">
        <v>53</v>
      </c>
      <c r="DD817" s="22">
        <v>381</v>
      </c>
      <c r="DE817" s="22">
        <v>386</v>
      </c>
      <c r="DF817" s="22">
        <v>170</v>
      </c>
      <c r="DG817" s="22">
        <v>179</v>
      </c>
      <c r="DH817" s="22">
        <v>213</v>
      </c>
      <c r="DI817" s="22">
        <v>199</v>
      </c>
      <c r="DJ817" s="29">
        <f t="shared" si="1019"/>
        <v>3.073722743587771</v>
      </c>
      <c r="DK817" s="27">
        <f t="shared" si="1020"/>
        <v>1.9073215137197104</v>
      </c>
      <c r="DL817" s="27">
        <f t="shared" si="1021"/>
        <v>3.1210715679049805</v>
      </c>
      <c r="DM817" s="27">
        <f t="shared" si="1022"/>
        <v>25.922233300099698</v>
      </c>
      <c r="DN817" s="27">
        <f t="shared" si="1023"/>
        <v>28.523126273353849</v>
      </c>
      <c r="DO817" s="27">
        <f t="shared" si="1024"/>
        <v>48.940136113398928</v>
      </c>
      <c r="DP817" s="27">
        <f t="shared" si="1025"/>
        <v>54.748797086999865</v>
      </c>
      <c r="DQ817" s="30">
        <f t="shared" si="1026"/>
        <v>2.8962415852090118</v>
      </c>
      <c r="DR817" s="5">
        <v>44</v>
      </c>
      <c r="DS817" s="5">
        <v>72</v>
      </c>
      <c r="DT817" s="5">
        <v>554</v>
      </c>
      <c r="DU817" s="5">
        <v>586</v>
      </c>
      <c r="DV817" s="5">
        <v>240</v>
      </c>
      <c r="DW817" s="5">
        <v>270</v>
      </c>
      <c r="DX817" s="5">
        <v>335</v>
      </c>
      <c r="DY817" s="5">
        <v>291</v>
      </c>
      <c r="DZ817" s="22">
        <v>1</v>
      </c>
      <c r="EA817" s="22">
        <v>9</v>
      </c>
      <c r="EB817" s="22">
        <f t="shared" si="1027"/>
        <v>8</v>
      </c>
      <c r="EC817" s="26">
        <f t="shared" si="1028"/>
        <v>6.7365269461075322E-2</v>
      </c>
      <c r="ED817" s="27">
        <f t="shared" si="1029"/>
        <v>0.60628742514967793</v>
      </c>
      <c r="EE817" s="27">
        <f t="shared" si="1030"/>
        <v>0.53892215568860258</v>
      </c>
      <c r="EF817" s="6">
        <v>160.6</v>
      </c>
      <c r="EG817" s="6">
        <f t="shared" si="1031"/>
        <v>3.491304347826087</v>
      </c>
      <c r="EH817" s="5">
        <v>3.31</v>
      </c>
      <c r="EI817" s="5">
        <v>1.77</v>
      </c>
      <c r="EJ817" s="21">
        <f t="shared" si="1032"/>
        <v>0.65157480314960625</v>
      </c>
      <c r="EK817" s="1">
        <v>4</v>
      </c>
      <c r="EL817" s="22">
        <v>2</v>
      </c>
      <c r="EM817" s="22">
        <v>5</v>
      </c>
      <c r="EN817" s="1">
        <v>9</v>
      </c>
      <c r="EO817" s="3">
        <f t="shared" si="1033"/>
        <v>13</v>
      </c>
      <c r="EP817" s="6">
        <f t="shared" si="1034"/>
        <v>4.8567870485678704</v>
      </c>
      <c r="EQ817" s="3">
        <f t="shared" si="1035"/>
        <v>14.133333333333333</v>
      </c>
      <c r="ER817" s="20">
        <f t="shared" si="1036"/>
        <v>0.26666666666666666</v>
      </c>
      <c r="ES817" s="20">
        <f t="shared" si="1037"/>
        <v>0.6</v>
      </c>
      <c r="ET817" s="20">
        <f t="shared" si="1038"/>
        <v>0.8666666666666667</v>
      </c>
      <c r="EU817" s="3" t="str">
        <f t="shared" si="1039"/>
        <v xml:space="preserve"> </v>
      </c>
      <c r="EX817" s="20" t="str">
        <f t="shared" si="1040"/>
        <v xml:space="preserve"> </v>
      </c>
      <c r="EY817" s="5">
        <v>15</v>
      </c>
      <c r="EZ817" s="5">
        <v>1</v>
      </c>
      <c r="FA817" s="22">
        <v>91</v>
      </c>
      <c r="FB817" s="22">
        <v>19</v>
      </c>
      <c r="FC817" s="22">
        <v>48</v>
      </c>
      <c r="FD817" s="22">
        <v>6</v>
      </c>
      <c r="FE817" s="22">
        <v>2</v>
      </c>
      <c r="FF817" s="22">
        <v>58</v>
      </c>
      <c r="FG817" s="22">
        <v>2</v>
      </c>
      <c r="FH817" s="22">
        <v>0</v>
      </c>
      <c r="FI817" s="6">
        <v>99.85</v>
      </c>
      <c r="FJ817" s="6">
        <f t="shared" si="1041"/>
        <v>2.1706521739130435</v>
      </c>
      <c r="FK817" s="5">
        <v>2.17</v>
      </c>
      <c r="FL817" s="5">
        <v>2.87</v>
      </c>
      <c r="FM817" s="21">
        <f t="shared" si="1042"/>
        <v>0.43055555555555552</v>
      </c>
      <c r="FN817" s="1">
        <v>0</v>
      </c>
      <c r="FO817" s="22">
        <v>0</v>
      </c>
      <c r="FP817" s="22">
        <v>1</v>
      </c>
      <c r="FQ817" s="1">
        <v>1</v>
      </c>
      <c r="FR817" s="1">
        <f t="shared" si="1043"/>
        <v>1</v>
      </c>
      <c r="FS817" s="3">
        <f t="shared" si="1044"/>
        <v>0</v>
      </c>
      <c r="FT817" s="3" t="str">
        <f t="shared" si="1045"/>
        <v xml:space="preserve"> </v>
      </c>
      <c r="FW817" s="20" t="str">
        <f t="shared" si="1046"/>
        <v xml:space="preserve"> </v>
      </c>
      <c r="FX817" s="5">
        <v>5</v>
      </c>
      <c r="FY817" s="5">
        <v>9</v>
      </c>
      <c r="FZ817" s="22">
        <v>8</v>
      </c>
      <c r="GA817" s="22">
        <v>75</v>
      </c>
      <c r="GB817" s="22">
        <v>5</v>
      </c>
      <c r="GC817" s="22">
        <v>32</v>
      </c>
      <c r="GD817" s="22">
        <v>47</v>
      </c>
      <c r="GE817" s="22">
        <v>9</v>
      </c>
      <c r="GF817" s="22">
        <v>1</v>
      </c>
      <c r="GG817" s="22">
        <v>0</v>
      </c>
      <c r="GH817" s="1">
        <v>62</v>
      </c>
      <c r="GI817" s="1">
        <v>17</v>
      </c>
      <c r="GJ817" s="1">
        <v>63</v>
      </c>
      <c r="GK817" s="1">
        <v>9</v>
      </c>
      <c r="GN817" s="31" t="str">
        <f t="shared" si="1047"/>
        <v xml:space="preserve"> </v>
      </c>
      <c r="GP817" s="1">
        <v>0</v>
      </c>
      <c r="GQ817" s="1">
        <v>0</v>
      </c>
      <c r="GR817" s="1">
        <v>1</v>
      </c>
      <c r="GS817" s="1">
        <v>0</v>
      </c>
      <c r="GT817" s="1">
        <v>0</v>
      </c>
      <c r="GU817" s="1">
        <v>0</v>
      </c>
      <c r="GV817" s="32" t="str">
        <f t="shared" si="1048"/>
        <v xml:space="preserve"> </v>
      </c>
      <c r="GW817" s="9">
        <f t="shared" si="1049"/>
        <v>7</v>
      </c>
      <c r="GX817" s="10">
        <v>1.8</v>
      </c>
      <c r="GY817" s="10">
        <v>1.7000000000000002</v>
      </c>
      <c r="GZ817" s="10">
        <v>3.5</v>
      </c>
      <c r="HA817" s="29">
        <f t="shared" si="1050"/>
        <v>7.6086956521739135E-2</v>
      </c>
      <c r="HB817" s="29">
        <f t="shared" si="1051"/>
        <v>0.18243155197126898</v>
      </c>
      <c r="HC817">
        <v>27.6</v>
      </c>
      <c r="HD817">
        <v>24.9</v>
      </c>
      <c r="HE817">
        <v>5.5</v>
      </c>
      <c r="HF817">
        <v>2.5</v>
      </c>
      <c r="HG817">
        <v>2.1</v>
      </c>
      <c r="HH817">
        <v>0</v>
      </c>
      <c r="HI817">
        <v>4.5999999999999996</v>
      </c>
      <c r="HJ817" s="11">
        <f t="shared" si="1052"/>
        <v>9.9999999999999992E-2</v>
      </c>
      <c r="HK817" s="11">
        <f t="shared" si="1053"/>
        <v>0.23976718259081065</v>
      </c>
      <c r="HL817">
        <v>99</v>
      </c>
      <c r="HM817">
        <v>0</v>
      </c>
      <c r="HN817">
        <v>0</v>
      </c>
      <c r="HO817">
        <v>2</v>
      </c>
      <c r="HP817" t="s">
        <v>2393</v>
      </c>
      <c r="HQ817" s="33">
        <v>5250000</v>
      </c>
      <c r="HR817" s="33">
        <v>0</v>
      </c>
      <c r="HS817" s="30">
        <f t="shared" si="1054"/>
        <v>-3.7414634146341452</v>
      </c>
    </row>
    <row r="818" spans="1:227" x14ac:dyDescent="0.2">
      <c r="A818" s="1">
        <v>46</v>
      </c>
      <c r="B818" s="2" t="s">
        <v>3581</v>
      </c>
      <c r="C818" s="2" t="s">
        <v>296</v>
      </c>
      <c r="D818" s="2" t="s">
        <v>297</v>
      </c>
      <c r="E818" s="2" t="s">
        <v>240</v>
      </c>
      <c r="F818" s="2">
        <v>77</v>
      </c>
      <c r="G818" s="2">
        <v>205</v>
      </c>
      <c r="H818" s="2" t="s">
        <v>231</v>
      </c>
      <c r="I818" s="2" t="s">
        <v>258</v>
      </c>
      <c r="J818" s="3">
        <v>23</v>
      </c>
      <c r="K818" s="5" t="s">
        <v>3582</v>
      </c>
      <c r="L818" s="5" t="s">
        <v>3583</v>
      </c>
      <c r="M818" s="5" t="s">
        <v>644</v>
      </c>
      <c r="N818" s="5" t="s">
        <v>278</v>
      </c>
      <c r="O818" s="2" t="s">
        <v>278</v>
      </c>
      <c r="P818" s="2" t="s">
        <v>271</v>
      </c>
      <c r="Q818" s="1">
        <v>42</v>
      </c>
      <c r="R818" s="1">
        <v>5</v>
      </c>
      <c r="S818" s="1">
        <v>14</v>
      </c>
      <c r="T818" s="1">
        <v>19</v>
      </c>
      <c r="U818" s="1">
        <v>9</v>
      </c>
      <c r="V818" s="1">
        <v>81</v>
      </c>
      <c r="W818" s="20">
        <f t="shared" si="976"/>
        <v>6.1728395061728392E-2</v>
      </c>
      <c r="X818" s="6">
        <v>659.13333333330002</v>
      </c>
      <c r="Y818" s="6">
        <f t="shared" si="977"/>
        <v>15.693650793650001</v>
      </c>
      <c r="Z818" s="1">
        <v>882</v>
      </c>
      <c r="AA818" s="6">
        <f t="shared" si="978"/>
        <v>21</v>
      </c>
      <c r="AB818" s="8">
        <f t="shared" si="979"/>
        <v>0.74731670445952381</v>
      </c>
      <c r="AC818" s="3">
        <f t="shared" si="980"/>
        <v>113.5</v>
      </c>
      <c r="AD818" s="8">
        <f t="shared" si="981"/>
        <v>10.331748760999814</v>
      </c>
      <c r="AE818" s="20">
        <f t="shared" si="982"/>
        <v>0.14705882352941177</v>
      </c>
      <c r="AF818" s="20">
        <f t="shared" si="983"/>
        <v>0.41176470588235292</v>
      </c>
      <c r="AG818" s="20">
        <f t="shared" si="984"/>
        <v>0.55882352941176472</v>
      </c>
      <c r="AH818" s="3" t="e">
        <f t="shared" si="985"/>
        <v>#VALUE!</v>
      </c>
      <c r="AI818" s="3" t="str">
        <f t="shared" si="986"/>
        <v xml:space="preserve"> </v>
      </c>
      <c r="AJ818" s="3" t="str">
        <f t="shared" si="987"/>
        <v xml:space="preserve"> </v>
      </c>
      <c r="AK818" s="20" t="e">
        <f t="shared" si="988"/>
        <v>#VALUE!</v>
      </c>
      <c r="AL818" s="6">
        <v>0</v>
      </c>
      <c r="AM818" s="1">
        <v>28</v>
      </c>
      <c r="AN818" s="1">
        <v>29</v>
      </c>
      <c r="AO818" s="1">
        <v>24</v>
      </c>
      <c r="AP818" s="1">
        <v>18</v>
      </c>
      <c r="AQ818" s="1">
        <v>1</v>
      </c>
      <c r="AR818" s="6">
        <f t="shared" si="989"/>
        <v>2.5488014564581039</v>
      </c>
      <c r="AS818" s="6">
        <f t="shared" si="990"/>
        <v>2.6398300799030361</v>
      </c>
      <c r="AT818" s="6">
        <f t="shared" si="991"/>
        <v>2.1846869626783749</v>
      </c>
      <c r="AU818" s="6">
        <f t="shared" si="992"/>
        <v>1.6385152220087811</v>
      </c>
      <c r="AV818" s="6">
        <f t="shared" si="993"/>
        <v>9.1028623444932275E-2</v>
      </c>
      <c r="AW818" s="1">
        <v>39</v>
      </c>
      <c r="AX818" s="1">
        <v>12</v>
      </c>
      <c r="AY818" s="1">
        <v>1</v>
      </c>
      <c r="AZ818" s="1">
        <v>1</v>
      </c>
      <c r="BA818" s="1">
        <v>0</v>
      </c>
      <c r="BB818" s="1">
        <v>0</v>
      </c>
      <c r="BC818" s="7">
        <f>(EA818+FH818+GG818)-(DZ818+FG818+GF818)-((BD818/60)*(-0.29)+(EF818/60)*0.11+(FI818/60)*(-0.33))</f>
        <v>-5.4615333333332341</v>
      </c>
      <c r="BD818" s="6">
        <v>559.11666666669998</v>
      </c>
      <c r="BE818" s="6">
        <f t="shared" si="994"/>
        <v>13.312301587302381</v>
      </c>
      <c r="BF818" s="5">
        <v>12.76</v>
      </c>
      <c r="BG818" s="5">
        <v>35.14</v>
      </c>
      <c r="BH818" s="21">
        <f t="shared" si="995"/>
        <v>0.26638830897703547</v>
      </c>
      <c r="BI818" s="1">
        <v>2</v>
      </c>
      <c r="BJ818" s="22">
        <v>5</v>
      </c>
      <c r="BK818" s="22">
        <v>2</v>
      </c>
      <c r="BL818" s="1">
        <v>7</v>
      </c>
      <c r="BM818" s="1">
        <f t="shared" si="996"/>
        <v>9</v>
      </c>
      <c r="BN818" s="8">
        <f t="shared" si="997"/>
        <v>0.96580916326342359</v>
      </c>
      <c r="BO818" s="3">
        <f t="shared" si="998"/>
        <v>81</v>
      </c>
      <c r="BP818" s="20">
        <f t="shared" si="999"/>
        <v>0.1</v>
      </c>
      <c r="BQ818" s="20">
        <f t="shared" si="1000"/>
        <v>0.35</v>
      </c>
      <c r="BR818" s="20">
        <f t="shared" si="1001"/>
        <v>0.44999999999999996</v>
      </c>
      <c r="BS818" s="3" t="str">
        <f t="shared" si="1002"/>
        <v xml:space="preserve"> </v>
      </c>
      <c r="BV818" s="20" t="str">
        <f t="shared" si="1003"/>
        <v xml:space="preserve"> </v>
      </c>
      <c r="BW818" s="5">
        <v>93</v>
      </c>
      <c r="BX818" s="5">
        <v>95</v>
      </c>
      <c r="BY818" s="21">
        <f t="shared" si="1004"/>
        <v>0.41318681318681316</v>
      </c>
      <c r="BZ818" s="5">
        <v>56</v>
      </c>
      <c r="CA818" s="5">
        <v>56</v>
      </c>
      <c r="CB818" s="23">
        <f t="shared" si="1005"/>
        <v>0.24615384615384617</v>
      </c>
      <c r="CC818" s="5">
        <v>79</v>
      </c>
      <c r="CD818" s="5">
        <v>76</v>
      </c>
      <c r="CE818" s="23">
        <f t="shared" si="1006"/>
        <v>0.34065934065934067</v>
      </c>
      <c r="CF818" s="23">
        <f t="shared" si="1007"/>
        <v>0.62666666666666671</v>
      </c>
      <c r="CG818" s="24">
        <v>6</v>
      </c>
      <c r="CH818" s="5">
        <v>194</v>
      </c>
      <c r="CI818" s="5">
        <v>193</v>
      </c>
      <c r="CJ818" s="5">
        <v>150</v>
      </c>
      <c r="CK818">
        <v>14.963971689999999</v>
      </c>
      <c r="CL818" s="5">
        <v>-0.64900000000000002</v>
      </c>
      <c r="CM818" s="5">
        <v>6</v>
      </c>
      <c r="CN818" s="5">
        <v>-0.85799999999999998</v>
      </c>
      <c r="CO818" s="5">
        <v>0.52800000000000002</v>
      </c>
      <c r="CP818" s="5">
        <v>8.65</v>
      </c>
      <c r="CQ818" s="21">
        <f t="shared" si="1008"/>
        <v>6.1728395061728392E-2</v>
      </c>
      <c r="CR818" s="25">
        <f t="shared" si="1009"/>
        <v>0.95669291338582674</v>
      </c>
      <c r="CS818" s="22">
        <f t="shared" si="1010"/>
        <v>962.86575289199959</v>
      </c>
      <c r="CT818" s="21">
        <f t="shared" si="1011"/>
        <v>1.8421308447555129E-2</v>
      </c>
      <c r="CU818" s="26">
        <f t="shared" si="1012"/>
        <v>2.2391401701746529</v>
      </c>
      <c r="CV818" s="27">
        <f t="shared" si="1013"/>
        <v>1.2315270935960592</v>
      </c>
      <c r="CW818" s="27">
        <f t="shared" si="1014"/>
        <v>36.274070756829374</v>
      </c>
      <c r="CX818" s="27">
        <f t="shared" si="1015"/>
        <v>28.437080161218095</v>
      </c>
      <c r="CY818" s="27">
        <f t="shared" si="1016"/>
        <v>68.629646215853128</v>
      </c>
      <c r="CZ818" s="27">
        <f t="shared" si="1017"/>
        <v>49.484997760859834</v>
      </c>
      <c r="DA818" s="28">
        <f t="shared" si="1018"/>
        <v>19.144648454993295</v>
      </c>
      <c r="DB818" s="5">
        <v>20</v>
      </c>
      <c r="DC818" s="5">
        <v>11</v>
      </c>
      <c r="DD818" s="22">
        <v>304</v>
      </c>
      <c r="DE818" s="22">
        <v>243</v>
      </c>
      <c r="DF818" s="22">
        <v>127</v>
      </c>
      <c r="DG818" s="22">
        <v>86</v>
      </c>
      <c r="DH818" s="22">
        <v>102</v>
      </c>
      <c r="DI818" s="22">
        <v>162</v>
      </c>
      <c r="DJ818" s="29">
        <f t="shared" si="1019"/>
        <v>6.506648454993293</v>
      </c>
      <c r="DK818" s="27">
        <f t="shared" si="1020"/>
        <v>2.2359541426132203</v>
      </c>
      <c r="DL818" s="27">
        <f t="shared" si="1021"/>
        <v>2.1546467192454672</v>
      </c>
      <c r="DM818" s="27">
        <f t="shared" si="1022"/>
        <v>30.530937474591433</v>
      </c>
      <c r="DN818" s="27">
        <f t="shared" si="1023"/>
        <v>30.937474591430199</v>
      </c>
      <c r="DO818" s="27">
        <f t="shared" si="1024"/>
        <v>58.622652248150246</v>
      </c>
      <c r="DP818" s="27">
        <f t="shared" si="1025"/>
        <v>56.102122123749893</v>
      </c>
      <c r="DQ818" s="30">
        <f t="shared" si="1026"/>
        <v>16.624118330592943</v>
      </c>
      <c r="DR818" s="5">
        <v>55</v>
      </c>
      <c r="DS818" s="5">
        <v>53</v>
      </c>
      <c r="DT818" s="5">
        <v>696</v>
      </c>
      <c r="DU818" s="5">
        <v>708</v>
      </c>
      <c r="DV818" s="5">
        <v>295</v>
      </c>
      <c r="DW818" s="5">
        <v>275</v>
      </c>
      <c r="DX818" s="5">
        <v>344</v>
      </c>
      <c r="DY818" s="5">
        <v>396</v>
      </c>
      <c r="DZ818" s="22">
        <v>10</v>
      </c>
      <c r="EA818" s="22">
        <v>3</v>
      </c>
      <c r="EB818" s="22">
        <f t="shared" si="1027"/>
        <v>-7</v>
      </c>
      <c r="EC818" s="26">
        <f t="shared" si="1028"/>
        <v>1.0731212925149152</v>
      </c>
      <c r="ED818" s="27">
        <f t="shared" si="1029"/>
        <v>0.32193638775447453</v>
      </c>
      <c r="EE818" s="27">
        <f t="shared" si="1030"/>
        <v>-0.75118490476044053</v>
      </c>
      <c r="EF818" s="6">
        <v>97.366666666699999</v>
      </c>
      <c r="EG818" s="6">
        <f t="shared" si="1031"/>
        <v>2.318253968254762</v>
      </c>
      <c r="EH818" s="5">
        <v>2.2800000000000002</v>
      </c>
      <c r="EI818" s="5">
        <v>2.65</v>
      </c>
      <c r="EJ818" s="21">
        <f t="shared" si="1032"/>
        <v>0.46247464503042607</v>
      </c>
      <c r="EK818" s="1">
        <v>3</v>
      </c>
      <c r="EL818" s="22">
        <v>5</v>
      </c>
      <c r="EM818" s="22">
        <v>2</v>
      </c>
      <c r="EN818" s="1">
        <v>7</v>
      </c>
      <c r="EO818" s="3">
        <f t="shared" si="1033"/>
        <v>10</v>
      </c>
      <c r="EP818" s="6">
        <f t="shared" si="1034"/>
        <v>6.1622731941094964</v>
      </c>
      <c r="EQ818" s="3">
        <f t="shared" si="1035"/>
        <v>32.5</v>
      </c>
      <c r="ER818" s="20">
        <f t="shared" si="1036"/>
        <v>0.21428571428571427</v>
      </c>
      <c r="ES818" s="20">
        <f t="shared" si="1037"/>
        <v>0.5</v>
      </c>
      <c r="ET818" s="20">
        <f t="shared" si="1038"/>
        <v>0.7142857142857143</v>
      </c>
      <c r="EU818" s="3" t="str">
        <f t="shared" si="1039"/>
        <v xml:space="preserve"> </v>
      </c>
      <c r="EX818" s="20" t="str">
        <f t="shared" si="1040"/>
        <v xml:space="preserve"> </v>
      </c>
      <c r="EY818" s="5">
        <v>14</v>
      </c>
      <c r="EZ818" s="5">
        <v>0</v>
      </c>
      <c r="FA818" s="22">
        <v>77</v>
      </c>
      <c r="FB818" s="22">
        <v>12</v>
      </c>
      <c r="FC818" s="22">
        <v>26</v>
      </c>
      <c r="FD818" s="22">
        <v>4</v>
      </c>
      <c r="FE818" s="22">
        <v>2</v>
      </c>
      <c r="FF818" s="22">
        <v>56</v>
      </c>
      <c r="FG818" s="22">
        <v>1</v>
      </c>
      <c r="FH818" s="22">
        <v>0</v>
      </c>
      <c r="FI818" s="6">
        <v>2.65</v>
      </c>
      <c r="FJ818" s="6">
        <f t="shared" si="1041"/>
        <v>6.3095238095238093E-2</v>
      </c>
      <c r="FK818" s="5">
        <v>0.06</v>
      </c>
      <c r="FL818" s="5">
        <v>5.8</v>
      </c>
      <c r="FM818" s="21">
        <f t="shared" si="1042"/>
        <v>1.0238907849829353E-2</v>
      </c>
      <c r="FN818" s="1">
        <v>0</v>
      </c>
      <c r="FO818" s="22">
        <v>0</v>
      </c>
      <c r="FP818" s="22">
        <v>0</v>
      </c>
      <c r="FQ818" s="1">
        <v>0</v>
      </c>
      <c r="FR818" s="1">
        <f t="shared" si="1043"/>
        <v>0</v>
      </c>
      <c r="FS818" s="3">
        <f t="shared" si="1044"/>
        <v>0</v>
      </c>
      <c r="FT818" s="3" t="str">
        <f t="shared" si="1045"/>
        <v xml:space="preserve"> </v>
      </c>
      <c r="FW818" s="20" t="str">
        <f t="shared" si="1046"/>
        <v xml:space="preserve"> </v>
      </c>
      <c r="FX818" s="5">
        <v>0</v>
      </c>
      <c r="FY818" s="5">
        <v>0</v>
      </c>
      <c r="FZ818" s="22">
        <v>0</v>
      </c>
      <c r="GA818" s="22">
        <v>1</v>
      </c>
      <c r="GB818" s="22">
        <v>1</v>
      </c>
      <c r="GC818" s="22">
        <v>2</v>
      </c>
      <c r="GD818" s="22">
        <v>1</v>
      </c>
      <c r="GE818" s="22">
        <v>0</v>
      </c>
      <c r="GF818" s="22">
        <v>0</v>
      </c>
      <c r="GG818" s="22">
        <v>0</v>
      </c>
      <c r="GH818" s="1">
        <v>35</v>
      </c>
      <c r="GI818" s="1">
        <v>14</v>
      </c>
      <c r="GJ818" s="1">
        <v>13</v>
      </c>
      <c r="GK818" s="1">
        <v>1</v>
      </c>
      <c r="GL818" s="1">
        <v>1</v>
      </c>
      <c r="GM818" s="1">
        <v>0</v>
      </c>
      <c r="GN818" s="31">
        <f t="shared" si="1047"/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32" t="str">
        <f t="shared" si="1048"/>
        <v xml:space="preserve"> </v>
      </c>
      <c r="GW818" s="9">
        <f t="shared" si="1049"/>
        <v>2</v>
      </c>
      <c r="GX818" s="10">
        <v>1.9</v>
      </c>
      <c r="GY818" s="10">
        <v>2.5</v>
      </c>
      <c r="GZ818" s="10">
        <v>4.4000000000000004</v>
      </c>
      <c r="HA818" s="29">
        <f t="shared" si="1050"/>
        <v>0.10476190476190476</v>
      </c>
      <c r="HB818" s="29">
        <f t="shared" si="1051"/>
        <v>0.40052594315770207</v>
      </c>
      <c r="HC818">
        <v>18.100000000000001</v>
      </c>
      <c r="HD818">
        <v>11.6</v>
      </c>
      <c r="HE818">
        <v>7.5</v>
      </c>
      <c r="HF818">
        <v>3.3</v>
      </c>
      <c r="HG818">
        <v>1.5</v>
      </c>
      <c r="HH818">
        <v>-0.30000000000000004</v>
      </c>
      <c r="HI818">
        <v>4.5</v>
      </c>
      <c r="HJ818" s="11">
        <f t="shared" si="1052"/>
        <v>0.10714285714285714</v>
      </c>
      <c r="HK818" s="11">
        <f t="shared" si="1053"/>
        <v>0.40962880550219527</v>
      </c>
      <c r="HL818">
        <v>99</v>
      </c>
      <c r="HM818">
        <v>0</v>
      </c>
      <c r="HN818">
        <v>0</v>
      </c>
      <c r="HQ818" s="33">
        <v>875000</v>
      </c>
      <c r="HR818" s="33">
        <v>0</v>
      </c>
      <c r="HS818" s="30">
        <f t="shared" si="1054"/>
        <v>3.8414634146341462</v>
      </c>
    </row>
    <row r="819" spans="1:227" x14ac:dyDescent="0.2">
      <c r="A819" s="1">
        <v>14</v>
      </c>
      <c r="B819" s="2" t="s">
        <v>3584</v>
      </c>
      <c r="C819" s="2" t="s">
        <v>3585</v>
      </c>
      <c r="D819" s="2" t="s">
        <v>257</v>
      </c>
      <c r="E819" s="2" t="s">
        <v>240</v>
      </c>
      <c r="F819" s="2">
        <v>73</v>
      </c>
      <c r="G819" s="2">
        <v>188</v>
      </c>
      <c r="H819" s="2" t="s">
        <v>249</v>
      </c>
      <c r="J819" s="3">
        <v>32</v>
      </c>
      <c r="K819" s="5" t="s">
        <v>3586</v>
      </c>
      <c r="L819" s="5" t="s">
        <v>3587</v>
      </c>
      <c r="M819" s="5" t="s">
        <v>234</v>
      </c>
      <c r="N819" s="5" t="s">
        <v>786</v>
      </c>
      <c r="O819" s="2" t="s">
        <v>786</v>
      </c>
      <c r="P819" s="2" t="s">
        <v>254</v>
      </c>
      <c r="Q819" s="1">
        <v>48</v>
      </c>
      <c r="R819" s="1">
        <v>11</v>
      </c>
      <c r="S819" s="1">
        <v>22</v>
      </c>
      <c r="T819" s="1">
        <v>33</v>
      </c>
      <c r="U819" s="1">
        <v>15</v>
      </c>
      <c r="V819" s="1">
        <v>142</v>
      </c>
      <c r="W819" s="20">
        <f t="shared" si="976"/>
        <v>7.746478873239436E-2</v>
      </c>
      <c r="X819" s="6">
        <v>815.51666666669996</v>
      </c>
      <c r="Y819" s="6">
        <f t="shared" si="977"/>
        <v>16.989930555556249</v>
      </c>
      <c r="Z819" s="1">
        <v>1051</v>
      </c>
      <c r="AA819" s="6">
        <f t="shared" si="978"/>
        <v>21.895833333333332</v>
      </c>
      <c r="AB819" s="8">
        <f t="shared" si="979"/>
        <v>0.77594354582940051</v>
      </c>
      <c r="AC819" s="3">
        <f t="shared" si="980"/>
        <v>111.35135135135135</v>
      </c>
      <c r="AD819" s="8">
        <f t="shared" si="981"/>
        <v>8.192451919332294</v>
      </c>
      <c r="AE819" s="20">
        <f t="shared" si="982"/>
        <v>0.23404255319148937</v>
      </c>
      <c r="AF819" s="20">
        <f t="shared" si="983"/>
        <v>0.46808510638297873</v>
      </c>
      <c r="AG819" s="20">
        <f t="shared" si="984"/>
        <v>0.7021276595744681</v>
      </c>
      <c r="AH819" s="3">
        <f t="shared" si="985"/>
        <v>6</v>
      </c>
      <c r="AI819" s="3">
        <f t="shared" si="986"/>
        <v>2</v>
      </c>
      <c r="AJ819" s="3">
        <f t="shared" si="987"/>
        <v>4</v>
      </c>
      <c r="AK819" s="20">
        <f t="shared" si="988"/>
        <v>0.33333333333333331</v>
      </c>
      <c r="AL819" s="6">
        <v>0.2</v>
      </c>
      <c r="AM819" s="1">
        <v>29</v>
      </c>
      <c r="AN819" s="1">
        <v>12</v>
      </c>
      <c r="AO819" s="1">
        <v>56</v>
      </c>
      <c r="AP819" s="1">
        <v>28</v>
      </c>
      <c r="AQ819" s="1">
        <v>15</v>
      </c>
      <c r="AR819" s="6">
        <f t="shared" si="989"/>
        <v>2.1336167255930953</v>
      </c>
      <c r="AS819" s="6">
        <f t="shared" si="990"/>
        <v>0.88287588645231518</v>
      </c>
      <c r="AT819" s="6">
        <f t="shared" si="991"/>
        <v>4.1200874701108043</v>
      </c>
      <c r="AU819" s="6">
        <f t="shared" si="992"/>
        <v>2.0600437350554022</v>
      </c>
      <c r="AV819" s="6">
        <f t="shared" si="993"/>
        <v>1.103594858065394</v>
      </c>
      <c r="AW819" s="1">
        <v>22</v>
      </c>
      <c r="AX819" s="1">
        <v>11</v>
      </c>
      <c r="AY819" s="1">
        <v>0</v>
      </c>
      <c r="AZ819" s="1">
        <v>0</v>
      </c>
      <c r="BA819" s="1">
        <v>0</v>
      </c>
      <c r="BB819" s="1">
        <v>0</v>
      </c>
      <c r="BC819" s="7">
        <f>(EA819+FH819+GG819)-(DZ819+FG819+GF819)-((BD819/60)*(0.11)+(EF819/60)*(-0.14)+(FI819/60)*(0.13))</f>
        <v>1.9293750000000667</v>
      </c>
      <c r="BD819" s="6">
        <v>697.58333333329995</v>
      </c>
      <c r="BE819" s="6">
        <f t="shared" si="994"/>
        <v>14.532986111110416</v>
      </c>
      <c r="BF819" s="5">
        <v>14.23</v>
      </c>
      <c r="BG819" s="5">
        <v>34.03</v>
      </c>
      <c r="BH819" s="21">
        <f t="shared" si="995"/>
        <v>0.29486116866970574</v>
      </c>
      <c r="BI819" s="1">
        <v>10</v>
      </c>
      <c r="BJ819" s="22">
        <v>9</v>
      </c>
      <c r="BK819" s="22">
        <v>8</v>
      </c>
      <c r="BL819" s="1">
        <v>17</v>
      </c>
      <c r="BM819" s="1">
        <f t="shared" si="996"/>
        <v>27</v>
      </c>
      <c r="BN819" s="8">
        <f t="shared" si="997"/>
        <v>2.3223031895831956</v>
      </c>
      <c r="BO819" s="3">
        <f t="shared" si="998"/>
        <v>104.35135135135135</v>
      </c>
      <c r="BP819" s="20">
        <f t="shared" si="999"/>
        <v>0.27027027027027029</v>
      </c>
      <c r="BQ819" s="20">
        <f t="shared" si="1000"/>
        <v>0.45945945945945948</v>
      </c>
      <c r="BR819" s="20">
        <f t="shared" si="1001"/>
        <v>0.72972972972972983</v>
      </c>
      <c r="BS819" s="3">
        <f t="shared" si="1002"/>
        <v>5</v>
      </c>
      <c r="BT819" s="1">
        <v>2</v>
      </c>
      <c r="BU819" s="1">
        <v>3</v>
      </c>
      <c r="BV819" s="20">
        <f t="shared" si="1003"/>
        <v>0.4</v>
      </c>
      <c r="BW819" s="5">
        <v>122</v>
      </c>
      <c r="BX819" s="5">
        <v>134</v>
      </c>
      <c r="BY819" s="21">
        <f t="shared" si="1004"/>
        <v>0.36312056737588655</v>
      </c>
      <c r="BZ819" s="5">
        <v>106</v>
      </c>
      <c r="CA819" s="5">
        <v>83</v>
      </c>
      <c r="CB819" s="23">
        <f t="shared" si="1005"/>
        <v>0.26808510638297872</v>
      </c>
      <c r="CC819" s="5">
        <v>152</v>
      </c>
      <c r="CD819" s="5">
        <v>108</v>
      </c>
      <c r="CE819" s="23">
        <f t="shared" si="1006"/>
        <v>0.36879432624113473</v>
      </c>
      <c r="CF819" s="23">
        <f t="shared" si="1007"/>
        <v>0.57528089887640455</v>
      </c>
      <c r="CG819" s="24">
        <v>9</v>
      </c>
      <c r="CH819" s="5">
        <v>281</v>
      </c>
      <c r="CI819" s="5">
        <v>230</v>
      </c>
      <c r="CJ819" s="5">
        <v>217</v>
      </c>
      <c r="CK819">
        <v>16.04631363</v>
      </c>
      <c r="CL819" s="5">
        <v>0.8</v>
      </c>
      <c r="CM819" s="5">
        <v>3</v>
      </c>
      <c r="CN819" s="5">
        <v>-0.438</v>
      </c>
      <c r="CO819" s="5">
        <v>5.0350000000000001</v>
      </c>
      <c r="CP819" s="5">
        <v>15.823</v>
      </c>
      <c r="CQ819" s="21">
        <f t="shared" si="1008"/>
        <v>8.6247086247086241E-2</v>
      </c>
      <c r="CR819" s="25">
        <f t="shared" si="1009"/>
        <v>0.92105263157894735</v>
      </c>
      <c r="CS819" s="22">
        <f t="shared" si="1010"/>
        <v>929.67734020365606</v>
      </c>
      <c r="CT819" s="21">
        <f t="shared" si="1011"/>
        <v>7.299717826033586E-3</v>
      </c>
      <c r="CU819" s="26">
        <f t="shared" si="1012"/>
        <v>3.2501756851721715</v>
      </c>
      <c r="CV819" s="27">
        <f t="shared" si="1013"/>
        <v>1.8446943078004217</v>
      </c>
      <c r="CW819" s="27">
        <f t="shared" si="1014"/>
        <v>37.684469430780041</v>
      </c>
      <c r="CX819" s="27">
        <f t="shared" si="1015"/>
        <v>23.366127898805342</v>
      </c>
      <c r="CY819" s="27">
        <f t="shared" si="1016"/>
        <v>69.659170765987355</v>
      </c>
      <c r="CZ819" s="27">
        <f t="shared" si="1017"/>
        <v>39.968376669009139</v>
      </c>
      <c r="DA819" s="28">
        <f t="shared" si="1018"/>
        <v>29.690794096978216</v>
      </c>
      <c r="DB819" s="5">
        <v>37</v>
      </c>
      <c r="DC819" s="5">
        <v>21</v>
      </c>
      <c r="DD819" s="22">
        <v>392</v>
      </c>
      <c r="DE819" s="22">
        <v>245</v>
      </c>
      <c r="DF819" s="22">
        <v>180</v>
      </c>
      <c r="DG819" s="22">
        <v>91</v>
      </c>
      <c r="DH819" s="22">
        <v>98</v>
      </c>
      <c r="DI819" s="22">
        <v>184</v>
      </c>
      <c r="DJ819" s="29">
        <f t="shared" si="1019"/>
        <v>11.533052523944509</v>
      </c>
      <c r="DK819" s="27">
        <f t="shared" si="1020"/>
        <v>2.0570085218924481</v>
      </c>
      <c r="DL819" s="27">
        <f t="shared" si="1021"/>
        <v>2.3141345871290038</v>
      </c>
      <c r="DM819" s="27">
        <f t="shared" si="1022"/>
        <v>26.667646194534232</v>
      </c>
      <c r="DN819" s="27">
        <f t="shared" si="1023"/>
        <v>25.014692918013516</v>
      </c>
      <c r="DO819" s="27">
        <f t="shared" si="1024"/>
        <v>52.563914193358798</v>
      </c>
      <c r="DP819" s="27">
        <f t="shared" si="1025"/>
        <v>46.833676168086981</v>
      </c>
      <c r="DQ819" s="30">
        <f t="shared" si="1026"/>
        <v>23.960556071706399</v>
      </c>
      <c r="DR819" s="5">
        <v>56</v>
      </c>
      <c r="DS819" s="5">
        <v>63</v>
      </c>
      <c r="DT819" s="5">
        <v>670</v>
      </c>
      <c r="DU819" s="5">
        <v>618</v>
      </c>
      <c r="DV819" s="5">
        <v>340</v>
      </c>
      <c r="DW819" s="5">
        <v>297</v>
      </c>
      <c r="DX819" s="5">
        <v>297</v>
      </c>
      <c r="DY819" s="5">
        <v>365</v>
      </c>
      <c r="DZ819" s="22">
        <v>7</v>
      </c>
      <c r="EA819" s="22">
        <v>10</v>
      </c>
      <c r="EB819" s="22">
        <f t="shared" si="1027"/>
        <v>3</v>
      </c>
      <c r="EC819" s="26">
        <f t="shared" si="1028"/>
        <v>0.60207860470675445</v>
      </c>
      <c r="ED819" s="27">
        <f t="shared" si="1029"/>
        <v>0.86011229243822063</v>
      </c>
      <c r="EE819" s="27">
        <f t="shared" si="1030"/>
        <v>0.25803368773146618</v>
      </c>
      <c r="EF819" s="6">
        <v>103.0666666667</v>
      </c>
      <c r="EG819" s="6">
        <f t="shared" si="1031"/>
        <v>2.1472222222229167</v>
      </c>
      <c r="EH819" s="5">
        <v>2.13</v>
      </c>
      <c r="EI819" s="5">
        <v>2.81</v>
      </c>
      <c r="EJ819" s="21">
        <f t="shared" si="1032"/>
        <v>0.43117408906882593</v>
      </c>
      <c r="EK819" s="1">
        <v>1</v>
      </c>
      <c r="EL819" s="22">
        <v>1</v>
      </c>
      <c r="EM819" s="22">
        <v>4</v>
      </c>
      <c r="EN819" s="1">
        <v>5</v>
      </c>
      <c r="EO819" s="3">
        <f t="shared" si="1033"/>
        <v>6</v>
      </c>
      <c r="EP819" s="6">
        <f t="shared" si="1034"/>
        <v>3.4928848641644592</v>
      </c>
      <c r="EQ819" s="3">
        <f t="shared" si="1035"/>
        <v>7</v>
      </c>
      <c r="ER819" s="20">
        <f t="shared" si="1036"/>
        <v>0.1</v>
      </c>
      <c r="ES819" s="20">
        <f t="shared" si="1037"/>
        <v>0.5</v>
      </c>
      <c r="ET819" s="20">
        <f t="shared" si="1038"/>
        <v>0.6</v>
      </c>
      <c r="EU819" s="3" t="str">
        <f t="shared" si="1039"/>
        <v xml:space="preserve"> </v>
      </c>
      <c r="EV819" s="1">
        <v>0</v>
      </c>
      <c r="EW819" s="1">
        <v>0</v>
      </c>
      <c r="EX819" s="20" t="str">
        <f t="shared" si="1040"/>
        <v xml:space="preserve"> </v>
      </c>
      <c r="EY819" s="5">
        <v>10</v>
      </c>
      <c r="EZ819" s="5">
        <v>1</v>
      </c>
      <c r="FA819" s="22">
        <v>60</v>
      </c>
      <c r="FB819" s="22">
        <v>9</v>
      </c>
      <c r="FC819" s="22">
        <v>43</v>
      </c>
      <c r="FD819" s="22">
        <v>4</v>
      </c>
      <c r="FE819" s="22">
        <v>1</v>
      </c>
      <c r="FF819" s="22">
        <v>47</v>
      </c>
      <c r="FG819" s="22">
        <v>1</v>
      </c>
      <c r="FH819" s="22">
        <v>0</v>
      </c>
      <c r="FI819" s="6">
        <v>14.8666666667</v>
      </c>
      <c r="FJ819" s="6">
        <f t="shared" si="1041"/>
        <v>0.30972222222291668</v>
      </c>
      <c r="FK819" s="5">
        <v>0.31</v>
      </c>
      <c r="FL819" s="5">
        <v>4.78</v>
      </c>
      <c r="FM819" s="21">
        <f t="shared" si="1042"/>
        <v>6.0903732809430254E-2</v>
      </c>
      <c r="FN819" s="1">
        <v>0</v>
      </c>
      <c r="FO819" s="22">
        <v>0</v>
      </c>
      <c r="FP819" s="22">
        <v>0</v>
      </c>
      <c r="FQ819" s="1">
        <v>0</v>
      </c>
      <c r="FR819" s="1">
        <f t="shared" si="1043"/>
        <v>0</v>
      </c>
      <c r="FS819" s="3">
        <f t="shared" si="1044"/>
        <v>0</v>
      </c>
      <c r="FT819" s="3">
        <f t="shared" si="1045"/>
        <v>1</v>
      </c>
      <c r="FU819" s="1">
        <v>0</v>
      </c>
      <c r="FV819" s="1">
        <v>1</v>
      </c>
      <c r="FW819" s="20">
        <f t="shared" si="1046"/>
        <v>0</v>
      </c>
      <c r="FX819" s="5">
        <v>0</v>
      </c>
      <c r="FY819" s="5">
        <v>1</v>
      </c>
      <c r="FZ819" s="22">
        <v>2</v>
      </c>
      <c r="GA819" s="22">
        <v>7</v>
      </c>
      <c r="GB819" s="22">
        <v>3</v>
      </c>
      <c r="GC819" s="22">
        <v>8</v>
      </c>
      <c r="GD819" s="22">
        <v>5</v>
      </c>
      <c r="GE819" s="22">
        <v>2</v>
      </c>
      <c r="GF819" s="22">
        <v>0</v>
      </c>
      <c r="GG819" s="22">
        <v>1</v>
      </c>
      <c r="GH819" s="1">
        <v>47</v>
      </c>
      <c r="GI819" s="1">
        <v>10</v>
      </c>
      <c r="GJ819" s="1">
        <v>23</v>
      </c>
      <c r="GK819" s="1">
        <v>1</v>
      </c>
      <c r="GL819" s="1">
        <v>1</v>
      </c>
      <c r="GM819" s="1">
        <v>0</v>
      </c>
      <c r="GN819" s="31">
        <f t="shared" si="1047"/>
        <v>0</v>
      </c>
      <c r="GO819" s="1">
        <v>0</v>
      </c>
      <c r="GP819" s="1">
        <v>1</v>
      </c>
      <c r="GQ819" s="1">
        <v>0</v>
      </c>
      <c r="GR819" s="1">
        <v>3</v>
      </c>
      <c r="GS819" s="1">
        <v>1</v>
      </c>
      <c r="GT819" s="1">
        <v>0</v>
      </c>
      <c r="GU819" s="1">
        <v>0</v>
      </c>
      <c r="GV819" s="32" t="str">
        <f t="shared" si="1048"/>
        <v xml:space="preserve"> </v>
      </c>
      <c r="GW819" s="9">
        <f t="shared" si="1049"/>
        <v>5</v>
      </c>
      <c r="GX819" s="10">
        <v>2.6</v>
      </c>
      <c r="GY819" s="10">
        <v>1.6</v>
      </c>
      <c r="GZ819" s="10">
        <v>4.2</v>
      </c>
      <c r="HA819" s="29">
        <f t="shared" si="1050"/>
        <v>8.7500000000000008E-2</v>
      </c>
      <c r="HB819" s="29">
        <f t="shared" si="1051"/>
        <v>0.30900656025831036</v>
      </c>
      <c r="HC819">
        <v>17.7</v>
      </c>
      <c r="HD819">
        <v>15.2</v>
      </c>
      <c r="HE819">
        <v>13.1</v>
      </c>
      <c r="HF819">
        <v>5.4</v>
      </c>
      <c r="HG819">
        <v>3.1</v>
      </c>
      <c r="HH819">
        <v>-0.30000000000000004</v>
      </c>
      <c r="HI819">
        <v>8.1</v>
      </c>
      <c r="HJ819" s="11">
        <f t="shared" si="1052"/>
        <v>0.16874999999999998</v>
      </c>
      <c r="HK819" s="11">
        <f t="shared" si="1053"/>
        <v>0.59594122335531274</v>
      </c>
      <c r="HL819">
        <v>99</v>
      </c>
      <c r="HM819">
        <v>0</v>
      </c>
      <c r="HN819">
        <v>0</v>
      </c>
      <c r="HQ819" s="33">
        <v>3650000</v>
      </c>
      <c r="HR819" s="33">
        <v>0</v>
      </c>
      <c r="HS819" s="30">
        <f t="shared" si="1054"/>
        <v>2.5682926829268302</v>
      </c>
    </row>
    <row r="820" spans="1:227" x14ac:dyDescent="0.2">
      <c r="A820" s="1">
        <v>33</v>
      </c>
      <c r="B820" s="2" t="s">
        <v>3588</v>
      </c>
      <c r="C820" s="2" t="s">
        <v>3119</v>
      </c>
      <c r="D820" s="2" t="s">
        <v>339</v>
      </c>
      <c r="E820" s="2" t="s">
        <v>230</v>
      </c>
      <c r="F820" s="2">
        <v>73</v>
      </c>
      <c r="G820" s="2">
        <v>216</v>
      </c>
      <c r="H820" s="2" t="s">
        <v>231</v>
      </c>
      <c r="J820" s="3">
        <v>24</v>
      </c>
      <c r="K820" s="5" t="s">
        <v>3589</v>
      </c>
      <c r="L820" s="5" t="s">
        <v>3590</v>
      </c>
      <c r="M820" s="5" t="s">
        <v>1408</v>
      </c>
      <c r="N820" s="5" t="s">
        <v>437</v>
      </c>
      <c r="O820" s="2" t="s">
        <v>437</v>
      </c>
      <c r="P820" s="2" t="s">
        <v>314</v>
      </c>
      <c r="Q820" s="1">
        <v>25</v>
      </c>
      <c r="R820" s="1">
        <v>7</v>
      </c>
      <c r="S820" s="1">
        <v>12</v>
      </c>
      <c r="T820" s="1">
        <v>19</v>
      </c>
      <c r="U820" s="1">
        <v>1</v>
      </c>
      <c r="V820" s="1">
        <v>26</v>
      </c>
      <c r="W820" s="20">
        <f t="shared" si="976"/>
        <v>0.26923076923076922</v>
      </c>
      <c r="X820" s="6">
        <v>414.1666666667</v>
      </c>
      <c r="Y820" s="6">
        <f t="shared" si="977"/>
        <v>16.566666666667999</v>
      </c>
      <c r="Z820" s="1">
        <v>540</v>
      </c>
      <c r="AA820" s="6">
        <f t="shared" si="978"/>
        <v>21.6</v>
      </c>
      <c r="AB820" s="8">
        <f t="shared" si="979"/>
        <v>0.766975308642037</v>
      </c>
      <c r="AC820" s="3">
        <f t="shared" si="980"/>
        <v>70.692307692307693</v>
      </c>
      <c r="AD820" s="8">
        <f t="shared" si="981"/>
        <v>10.241139142546769</v>
      </c>
      <c r="AE820" s="20">
        <f t="shared" si="982"/>
        <v>0.36842105263157893</v>
      </c>
      <c r="AF820" s="20">
        <f t="shared" si="983"/>
        <v>0.63157894736842102</v>
      </c>
      <c r="AG820" s="20">
        <f t="shared" si="984"/>
        <v>1</v>
      </c>
      <c r="AH820" s="3">
        <f t="shared" si="985"/>
        <v>21</v>
      </c>
      <c r="AI820" s="3">
        <f t="shared" si="986"/>
        <v>8</v>
      </c>
      <c r="AJ820" s="3">
        <f t="shared" si="987"/>
        <v>13</v>
      </c>
      <c r="AK820" s="20">
        <f t="shared" si="988"/>
        <v>0.38095238095238093</v>
      </c>
      <c r="AL820" s="6">
        <v>1.4</v>
      </c>
      <c r="AM820" s="1">
        <v>10</v>
      </c>
      <c r="AN820" s="1">
        <v>13</v>
      </c>
      <c r="AO820" s="1">
        <v>23</v>
      </c>
      <c r="AP820" s="1">
        <v>13</v>
      </c>
      <c r="AQ820" s="1">
        <v>12</v>
      </c>
      <c r="AR820" s="6">
        <f t="shared" si="989"/>
        <v>1.4486921529173884</v>
      </c>
      <c r="AS820" s="6">
        <f t="shared" si="990"/>
        <v>1.883299798792605</v>
      </c>
      <c r="AT820" s="6">
        <f t="shared" si="991"/>
        <v>3.3319919517099934</v>
      </c>
      <c r="AU820" s="6">
        <f t="shared" si="992"/>
        <v>1.883299798792605</v>
      </c>
      <c r="AV820" s="6">
        <f t="shared" si="993"/>
        <v>1.7384305835008662</v>
      </c>
      <c r="AW820" s="1">
        <v>4</v>
      </c>
      <c r="AX820" s="1">
        <v>2</v>
      </c>
      <c r="AY820" s="1">
        <v>0</v>
      </c>
      <c r="AZ820" s="1">
        <v>0</v>
      </c>
      <c r="BA820" s="1">
        <v>0</v>
      </c>
      <c r="BB820" s="1">
        <v>0</v>
      </c>
      <c r="BC820" s="7">
        <f>(EA820+FH820+GG820)-(DZ820+FG820+GF820)-((BD820/60)*(0.11)+(EF820/60)*(-0.14)+(FI820/60)*(0.13))</f>
        <v>1.4875027777777166</v>
      </c>
      <c r="BD820" s="6">
        <v>354.71666666670001</v>
      </c>
      <c r="BE820" s="6">
        <f t="shared" si="994"/>
        <v>14.188666666668</v>
      </c>
      <c r="BF820" s="5">
        <v>13.47</v>
      </c>
      <c r="BG820" s="5">
        <v>34.69</v>
      </c>
      <c r="BH820" s="21">
        <f t="shared" si="995"/>
        <v>0.27969269102990035</v>
      </c>
      <c r="BI820" s="1">
        <v>5</v>
      </c>
      <c r="BJ820" s="22">
        <v>5</v>
      </c>
      <c r="BK820" s="22">
        <v>2</v>
      </c>
      <c r="BL820" s="1">
        <v>8</v>
      </c>
      <c r="BM820" s="1">
        <f t="shared" si="996"/>
        <v>13</v>
      </c>
      <c r="BN820" s="8">
        <f t="shared" si="997"/>
        <v>2.1989381196257858</v>
      </c>
      <c r="BO820" s="3">
        <f t="shared" si="998"/>
        <v>57.692307692307693</v>
      </c>
      <c r="BP820" s="20">
        <f t="shared" si="999"/>
        <v>0.38461538461538464</v>
      </c>
      <c r="BQ820" s="20">
        <f t="shared" si="1000"/>
        <v>0.61538461538461542</v>
      </c>
      <c r="BR820" s="20">
        <f t="shared" si="1001"/>
        <v>1</v>
      </c>
      <c r="BS820" s="3">
        <f t="shared" si="1002"/>
        <v>13</v>
      </c>
      <c r="BT820" s="1">
        <v>4</v>
      </c>
      <c r="BU820" s="1">
        <v>9</v>
      </c>
      <c r="BV820" s="20">
        <f t="shared" si="1003"/>
        <v>0.30769230769230771</v>
      </c>
      <c r="BW820" s="5">
        <v>39</v>
      </c>
      <c r="BX820" s="5">
        <v>41</v>
      </c>
      <c r="BY820" s="21">
        <f t="shared" si="1004"/>
        <v>0.30888030888030887</v>
      </c>
      <c r="BZ820" s="5">
        <v>39</v>
      </c>
      <c r="CA820" s="5">
        <v>39</v>
      </c>
      <c r="CB820" s="23">
        <f t="shared" si="1005"/>
        <v>0.30115830115830117</v>
      </c>
      <c r="CC820" s="5">
        <v>45</v>
      </c>
      <c r="CD820" s="5">
        <v>56</v>
      </c>
      <c r="CE820" s="23">
        <f t="shared" si="1006"/>
        <v>0.38996138996138996</v>
      </c>
      <c r="CF820" s="23">
        <f t="shared" si="1007"/>
        <v>0.50632911392405067</v>
      </c>
      <c r="CG820" s="24">
        <v>10</v>
      </c>
      <c r="CH820" s="5">
        <v>113</v>
      </c>
      <c r="CI820" s="5">
        <v>111</v>
      </c>
      <c r="CJ820" s="5">
        <v>88</v>
      </c>
      <c r="CK820">
        <v>15.950841090000001</v>
      </c>
      <c r="CL820" s="5">
        <v>0.60699999999999998</v>
      </c>
      <c r="CM820" s="5">
        <v>7</v>
      </c>
      <c r="CN820" s="5">
        <v>2.3359999999999999</v>
      </c>
      <c r="CO820" s="5">
        <v>0.42</v>
      </c>
      <c r="CP820" s="5">
        <v>-5.5490000000000004</v>
      </c>
      <c r="CQ820" s="21">
        <f t="shared" si="1008"/>
        <v>8.666666666666667E-2</v>
      </c>
      <c r="CR820" s="25">
        <f t="shared" si="1009"/>
        <v>0.90151515151515149</v>
      </c>
      <c r="CS820" s="22">
        <f t="shared" si="1010"/>
        <v>910.18181818181813</v>
      </c>
      <c r="CT820" s="21">
        <f t="shared" si="1011"/>
        <v>-1.1818181818181839E-2</v>
      </c>
      <c r="CU820" s="26">
        <f t="shared" si="1012"/>
        <v>2.3162583518930955</v>
      </c>
      <c r="CV820" s="27">
        <f t="shared" si="1013"/>
        <v>2.3162583518930955</v>
      </c>
      <c r="CW820" s="27">
        <f t="shared" si="1014"/>
        <v>26.726057906458799</v>
      </c>
      <c r="CX820" s="27">
        <f t="shared" si="1015"/>
        <v>23.51893095768374</v>
      </c>
      <c r="CY820" s="27">
        <f t="shared" si="1016"/>
        <v>51.314031180400889</v>
      </c>
      <c r="CZ820" s="27">
        <f t="shared" si="1017"/>
        <v>49.532293986636965</v>
      </c>
      <c r="DA820" s="28">
        <f t="shared" si="1018"/>
        <v>1.7817371937639237</v>
      </c>
      <c r="DB820" s="5">
        <v>13</v>
      </c>
      <c r="DC820" s="5">
        <v>13</v>
      </c>
      <c r="DD820" s="22">
        <v>137</v>
      </c>
      <c r="DE820" s="22">
        <v>119</v>
      </c>
      <c r="DF820" s="22">
        <v>59</v>
      </c>
      <c r="DG820" s="22">
        <v>66</v>
      </c>
      <c r="DH820" s="22">
        <v>80</v>
      </c>
      <c r="DI820" s="22">
        <v>79</v>
      </c>
      <c r="DJ820" s="29">
        <f t="shared" si="1019"/>
        <v>9.4248384595867059</v>
      </c>
      <c r="DK820" s="27">
        <f t="shared" si="1020"/>
        <v>1.4528682617469011</v>
      </c>
      <c r="DL820" s="27">
        <f t="shared" si="1021"/>
        <v>1.5220524646872298</v>
      </c>
      <c r="DM820" s="27">
        <f t="shared" si="1022"/>
        <v>21.931392332084172</v>
      </c>
      <c r="DN820" s="27">
        <f t="shared" si="1023"/>
        <v>26.843470740847508</v>
      </c>
      <c r="DO820" s="27">
        <f t="shared" si="1024"/>
        <v>43.378495243586045</v>
      </c>
      <c r="DP820" s="27">
        <f t="shared" si="1025"/>
        <v>52.510810031709426</v>
      </c>
      <c r="DQ820" s="30">
        <f t="shared" si="1026"/>
        <v>10.914051981887305</v>
      </c>
      <c r="DR820" s="5">
        <v>21</v>
      </c>
      <c r="DS820" s="5">
        <v>22</v>
      </c>
      <c r="DT820" s="5">
        <v>296</v>
      </c>
      <c r="DU820" s="5">
        <v>366</v>
      </c>
      <c r="DV820" s="5">
        <v>137</v>
      </c>
      <c r="DW820" s="5">
        <v>163</v>
      </c>
      <c r="DX820" s="5">
        <v>208</v>
      </c>
      <c r="DY820" s="5">
        <v>173</v>
      </c>
      <c r="DZ820" s="22">
        <v>2</v>
      </c>
      <c r="EA820" s="22">
        <v>4</v>
      </c>
      <c r="EB820" s="22">
        <f t="shared" si="1027"/>
        <v>2</v>
      </c>
      <c r="EC820" s="26">
        <f t="shared" si="1028"/>
        <v>0.33829817225012093</v>
      </c>
      <c r="ED820" s="27">
        <f t="shared" si="1029"/>
        <v>0.67659634450024186</v>
      </c>
      <c r="EE820" s="27">
        <f t="shared" si="1030"/>
        <v>0.33829817225012093</v>
      </c>
      <c r="EF820" s="6">
        <v>59.25</v>
      </c>
      <c r="EG820" s="6">
        <f t="shared" si="1031"/>
        <v>2.37</v>
      </c>
      <c r="EH820" s="5">
        <v>2.33</v>
      </c>
      <c r="EI820" s="5">
        <v>2.75</v>
      </c>
      <c r="EJ820" s="21">
        <f t="shared" si="1032"/>
        <v>0.45866141732283466</v>
      </c>
      <c r="EK820" s="1">
        <v>2</v>
      </c>
      <c r="EL820" s="22">
        <v>2</v>
      </c>
      <c r="EM820" s="22">
        <v>2</v>
      </c>
      <c r="EN820" s="1">
        <v>4</v>
      </c>
      <c r="EO820" s="3">
        <f t="shared" si="1033"/>
        <v>6</v>
      </c>
      <c r="EP820" s="6">
        <f t="shared" si="1034"/>
        <v>6.0759493670886071</v>
      </c>
      <c r="EQ820" s="3">
        <f t="shared" si="1035"/>
        <v>13</v>
      </c>
      <c r="ER820" s="20">
        <f t="shared" si="1036"/>
        <v>0.33333333333333331</v>
      </c>
      <c r="ES820" s="20">
        <f t="shared" si="1037"/>
        <v>0.66666666666666663</v>
      </c>
      <c r="ET820" s="20">
        <f t="shared" si="1038"/>
        <v>1</v>
      </c>
      <c r="EU820" s="3">
        <f t="shared" si="1039"/>
        <v>8</v>
      </c>
      <c r="EV820" s="1">
        <v>4</v>
      </c>
      <c r="EW820" s="1">
        <v>4</v>
      </c>
      <c r="EX820" s="20">
        <f t="shared" si="1040"/>
        <v>0.5</v>
      </c>
      <c r="EY820" s="5">
        <v>6</v>
      </c>
      <c r="EZ820" s="5">
        <v>1</v>
      </c>
      <c r="FA820" s="22">
        <v>33</v>
      </c>
      <c r="FB820" s="22">
        <v>4</v>
      </c>
      <c r="FC820" s="22">
        <v>12</v>
      </c>
      <c r="FD820" s="22">
        <v>3</v>
      </c>
      <c r="FE820" s="22">
        <v>3</v>
      </c>
      <c r="FF820" s="22">
        <v>10</v>
      </c>
      <c r="FG820" s="22">
        <v>0</v>
      </c>
      <c r="FH820" s="22">
        <v>0</v>
      </c>
      <c r="FI820" s="6">
        <v>0.2</v>
      </c>
      <c r="FJ820" s="6">
        <f t="shared" si="1041"/>
        <v>8.0000000000000002E-3</v>
      </c>
      <c r="FK820" s="5">
        <v>0.01</v>
      </c>
      <c r="FL820" s="5">
        <v>5.0999999999999996</v>
      </c>
      <c r="FM820" s="21">
        <f t="shared" si="1042"/>
        <v>1.9569471624266148E-3</v>
      </c>
      <c r="FN820" s="1">
        <v>0</v>
      </c>
      <c r="FO820" s="22">
        <v>0</v>
      </c>
      <c r="FP820" s="22">
        <v>0</v>
      </c>
      <c r="FQ820" s="1">
        <v>0</v>
      </c>
      <c r="FR820" s="1">
        <f t="shared" si="1043"/>
        <v>0</v>
      </c>
      <c r="FS820" s="3">
        <f t="shared" si="1044"/>
        <v>0</v>
      </c>
      <c r="FT820" s="3" t="str">
        <f t="shared" si="1045"/>
        <v xml:space="preserve"> </v>
      </c>
      <c r="FU820" s="1">
        <v>0</v>
      </c>
      <c r="FV820" s="1">
        <v>0</v>
      </c>
      <c r="FW820" s="20" t="str">
        <f t="shared" si="1046"/>
        <v xml:space="preserve"> </v>
      </c>
      <c r="FX820" s="5">
        <v>0</v>
      </c>
      <c r="FY820" s="5">
        <v>0</v>
      </c>
      <c r="FZ820" s="22">
        <v>0</v>
      </c>
      <c r="GA820" s="22">
        <v>0</v>
      </c>
      <c r="GB820" s="22">
        <v>0</v>
      </c>
      <c r="GC820" s="22">
        <v>0</v>
      </c>
      <c r="GD820" s="22">
        <v>0</v>
      </c>
      <c r="GE820" s="22">
        <v>0</v>
      </c>
      <c r="GF820" s="22">
        <v>0</v>
      </c>
      <c r="GG820" s="22">
        <v>0</v>
      </c>
      <c r="GH820" s="1">
        <v>21</v>
      </c>
      <c r="GI820" s="1">
        <v>6</v>
      </c>
      <c r="GJ820" s="1">
        <v>14</v>
      </c>
      <c r="GK820" s="1">
        <v>0</v>
      </c>
      <c r="GL820" s="1">
        <v>2</v>
      </c>
      <c r="GM820" s="1">
        <v>0</v>
      </c>
      <c r="GN820" s="31">
        <f t="shared" si="1047"/>
        <v>0</v>
      </c>
      <c r="GO820" s="1">
        <v>0</v>
      </c>
      <c r="GP820" s="1">
        <v>2</v>
      </c>
      <c r="GQ820" s="1">
        <v>1</v>
      </c>
      <c r="GR820" s="1">
        <v>1</v>
      </c>
      <c r="GS820" s="1">
        <v>0</v>
      </c>
      <c r="GT820" s="1">
        <v>0</v>
      </c>
      <c r="GU820" s="1">
        <v>0</v>
      </c>
      <c r="GV820" s="32" t="str">
        <f t="shared" si="1048"/>
        <v xml:space="preserve"> </v>
      </c>
      <c r="GW820" s="9">
        <f t="shared" si="1049"/>
        <v>6</v>
      </c>
      <c r="GX820" s="10">
        <v>1.7000000000000002</v>
      </c>
      <c r="GY820" s="10">
        <v>0.5</v>
      </c>
      <c r="GZ820" s="10">
        <v>2.2999999999999998</v>
      </c>
      <c r="HA820" s="29">
        <f t="shared" si="1050"/>
        <v>9.1999999999999998E-2</v>
      </c>
      <c r="HB820" s="29">
        <f t="shared" si="1051"/>
        <v>0.33319919517099933</v>
      </c>
      <c r="HC820">
        <v>10.1</v>
      </c>
      <c r="HD820">
        <v>8.1999999999999993</v>
      </c>
      <c r="HE820">
        <v>3.7</v>
      </c>
      <c r="HF820">
        <v>3.2</v>
      </c>
      <c r="HG820">
        <v>1.1000000000000001</v>
      </c>
      <c r="HH820">
        <v>-0.60000000000000009</v>
      </c>
      <c r="HI820">
        <v>3.8</v>
      </c>
      <c r="HJ820" s="11">
        <f t="shared" si="1052"/>
        <v>0.152</v>
      </c>
      <c r="HK820" s="11">
        <f t="shared" si="1053"/>
        <v>0.55050301810860758</v>
      </c>
      <c r="HL820">
        <v>99</v>
      </c>
      <c r="HM820">
        <v>0</v>
      </c>
      <c r="HN820">
        <v>0</v>
      </c>
      <c r="HO820">
        <v>23</v>
      </c>
      <c r="HP820" t="s">
        <v>488</v>
      </c>
      <c r="HQ820" s="33">
        <v>2000000</v>
      </c>
      <c r="HR820" s="33">
        <v>0</v>
      </c>
      <c r="HS820" s="30">
        <f t="shared" si="1054"/>
        <v>1.1658536585365855</v>
      </c>
    </row>
    <row r="821" spans="1:227" x14ac:dyDescent="0.2">
      <c r="A821" s="1">
        <v>44</v>
      </c>
      <c r="B821" s="2" t="s">
        <v>3591</v>
      </c>
      <c r="C821" s="2" t="s">
        <v>502</v>
      </c>
      <c r="D821" s="2" t="s">
        <v>257</v>
      </c>
      <c r="E821" s="2" t="s">
        <v>240</v>
      </c>
      <c r="F821" s="2">
        <v>73</v>
      </c>
      <c r="G821" s="2">
        <v>207</v>
      </c>
      <c r="H821" s="2" t="s">
        <v>231</v>
      </c>
      <c r="J821" s="3">
        <v>26</v>
      </c>
      <c r="K821" s="5" t="s">
        <v>3592</v>
      </c>
      <c r="L821" s="5" t="s">
        <v>3590</v>
      </c>
      <c r="M821" s="5" t="s">
        <v>834</v>
      </c>
      <c r="N821" s="5" t="s">
        <v>457</v>
      </c>
      <c r="O821" s="2" t="s">
        <v>457</v>
      </c>
      <c r="P821" s="2" t="s">
        <v>271</v>
      </c>
      <c r="Q821" s="1">
        <v>12</v>
      </c>
      <c r="R821" s="1">
        <v>0</v>
      </c>
      <c r="S821" s="1">
        <v>3</v>
      </c>
      <c r="T821" s="1">
        <v>3</v>
      </c>
      <c r="U821" s="1">
        <v>4</v>
      </c>
      <c r="V821" s="1">
        <v>23</v>
      </c>
      <c r="W821" s="20">
        <f t="shared" si="976"/>
        <v>0</v>
      </c>
      <c r="X821" s="6">
        <v>222.03333333329999</v>
      </c>
      <c r="Y821" s="6">
        <f t="shared" si="977"/>
        <v>18.502777777774998</v>
      </c>
      <c r="Z821" s="1">
        <v>301</v>
      </c>
      <c r="AA821" s="6">
        <f t="shared" si="978"/>
        <v>25.083333333333332</v>
      </c>
      <c r="AB821" s="8">
        <f t="shared" si="979"/>
        <v>0.737652270210299</v>
      </c>
      <c r="AC821" s="3">
        <f t="shared" si="980"/>
        <v>0</v>
      </c>
      <c r="AD821" s="8">
        <f t="shared" si="981"/>
        <v>0</v>
      </c>
      <c r="AE821" s="20">
        <f t="shared" si="982"/>
        <v>0</v>
      </c>
      <c r="AF821" s="20">
        <f t="shared" si="983"/>
        <v>0.3</v>
      </c>
      <c r="AG821" s="20">
        <f t="shared" si="984"/>
        <v>0.3</v>
      </c>
      <c r="AH821" s="3" t="e">
        <f t="shared" si="985"/>
        <v>#VALUE!</v>
      </c>
      <c r="AI821" s="3" t="str">
        <f t="shared" si="986"/>
        <v xml:space="preserve"> </v>
      </c>
      <c r="AJ821" s="3" t="str">
        <f t="shared" si="987"/>
        <v xml:space="preserve"> </v>
      </c>
      <c r="AK821" s="20" t="e">
        <f t="shared" si="988"/>
        <v>#VALUE!</v>
      </c>
      <c r="AL821" s="6">
        <v>0</v>
      </c>
      <c r="AM821" s="1">
        <v>17</v>
      </c>
      <c r="AN821" s="1">
        <v>12</v>
      </c>
      <c r="AO821" s="1">
        <v>10</v>
      </c>
      <c r="AP821" s="1">
        <v>6</v>
      </c>
      <c r="AQ821" s="1">
        <v>5</v>
      </c>
      <c r="AR821" s="6">
        <f t="shared" si="989"/>
        <v>4.5939048190969221</v>
      </c>
      <c r="AS821" s="6">
        <f t="shared" si="990"/>
        <v>3.2427563428919446</v>
      </c>
      <c r="AT821" s="6">
        <f t="shared" si="991"/>
        <v>2.702296952409954</v>
      </c>
      <c r="AU821" s="6">
        <f t="shared" si="992"/>
        <v>1.6213781714459723</v>
      </c>
      <c r="AV821" s="6">
        <f t="shared" si="993"/>
        <v>1.351148476204977</v>
      </c>
      <c r="AW821" s="1">
        <v>8</v>
      </c>
      <c r="AX821" s="1">
        <v>4</v>
      </c>
      <c r="AY821" s="1">
        <v>0</v>
      </c>
      <c r="AZ821" s="1">
        <v>0</v>
      </c>
      <c r="BA821" s="1">
        <v>0</v>
      </c>
      <c r="BB821" s="1">
        <v>0</v>
      </c>
      <c r="BC821" s="7">
        <f>(EA821+FH821+GG821)-(DZ821+FG821+GF821)-((BD821/60)*(-0.29)+(EF821/60)*0.11+(FI821/60)*(-0.33))</f>
        <v>-2.9460944444443831</v>
      </c>
      <c r="BD821" s="6">
        <v>179.05</v>
      </c>
      <c r="BE821" s="6">
        <f t="shared" si="994"/>
        <v>14.920833333333334</v>
      </c>
      <c r="BF821" s="5">
        <v>14.45</v>
      </c>
      <c r="BG821" s="5">
        <v>30.9</v>
      </c>
      <c r="BH821" s="21">
        <f t="shared" si="995"/>
        <v>0.31863285556780596</v>
      </c>
      <c r="BI821" s="1">
        <v>0</v>
      </c>
      <c r="BJ821" s="22">
        <v>0</v>
      </c>
      <c r="BK821" s="22">
        <v>3</v>
      </c>
      <c r="BL821" s="1">
        <v>3</v>
      </c>
      <c r="BM821" s="1">
        <f t="shared" si="996"/>
        <v>3</v>
      </c>
      <c r="BN821" s="8">
        <f t="shared" si="997"/>
        <v>1.0053057805082379</v>
      </c>
      <c r="BO821" s="3">
        <f t="shared" si="998"/>
        <v>0</v>
      </c>
      <c r="BP821" s="20">
        <f t="shared" si="999"/>
        <v>0</v>
      </c>
      <c r="BQ821" s="20">
        <f t="shared" si="1000"/>
        <v>0.3</v>
      </c>
      <c r="BR821" s="20">
        <f t="shared" si="1001"/>
        <v>0.3</v>
      </c>
      <c r="BS821" s="3" t="str">
        <f t="shared" si="1002"/>
        <v xml:space="preserve"> </v>
      </c>
      <c r="BV821" s="20" t="str">
        <f t="shared" si="1003"/>
        <v xml:space="preserve"> </v>
      </c>
      <c r="BW821" s="5">
        <v>25</v>
      </c>
      <c r="BX821" s="5">
        <v>38</v>
      </c>
      <c r="BY821" s="21">
        <f t="shared" si="1004"/>
        <v>0.35</v>
      </c>
      <c r="BZ821" s="5">
        <v>28</v>
      </c>
      <c r="CA821" s="5">
        <v>28</v>
      </c>
      <c r="CB821" s="23">
        <f t="shared" si="1005"/>
        <v>0.31111111111111112</v>
      </c>
      <c r="CC821" s="5">
        <v>28</v>
      </c>
      <c r="CD821" s="5">
        <v>33</v>
      </c>
      <c r="CE821" s="23">
        <f t="shared" si="1006"/>
        <v>0.33888888888888891</v>
      </c>
      <c r="CF821" s="23">
        <f t="shared" si="1007"/>
        <v>0.52941176470588236</v>
      </c>
      <c r="CG821" s="24">
        <v>6</v>
      </c>
      <c r="CH821" s="5">
        <v>69</v>
      </c>
      <c r="CI821" s="5">
        <v>68</v>
      </c>
      <c r="CJ821" s="5">
        <v>53</v>
      </c>
      <c r="CK821">
        <v>15.512557149999999</v>
      </c>
      <c r="CL821" s="5">
        <v>0.36699999999999999</v>
      </c>
      <c r="CM821" s="5">
        <v>3</v>
      </c>
      <c r="CN821" s="5">
        <v>-1.454</v>
      </c>
      <c r="CO821" s="5">
        <v>8.1000000000000003E-2</v>
      </c>
      <c r="CP821" s="5">
        <v>-2.04</v>
      </c>
      <c r="CQ821" s="21">
        <f t="shared" si="1008"/>
        <v>8.9285714285714288E-2</v>
      </c>
      <c r="CR821" s="25">
        <f t="shared" si="1009"/>
        <v>0.95348837209302328</v>
      </c>
      <c r="CS821" s="22">
        <f t="shared" si="1010"/>
        <v>962.4169435215947</v>
      </c>
      <c r="CT821" s="21">
        <f t="shared" si="1011"/>
        <v>4.2774086378737572E-2</v>
      </c>
      <c r="CU821" s="26">
        <f t="shared" si="1012"/>
        <v>3.460207612456748</v>
      </c>
      <c r="CV821" s="27">
        <f t="shared" si="1013"/>
        <v>1.3840830449826993</v>
      </c>
      <c r="CW821" s="27">
        <f t="shared" si="1014"/>
        <v>38.754325259515575</v>
      </c>
      <c r="CX821" s="27">
        <f t="shared" si="1015"/>
        <v>29.757785467128034</v>
      </c>
      <c r="CY821" s="27">
        <f t="shared" si="1016"/>
        <v>62.283737024221459</v>
      </c>
      <c r="CZ821" s="27">
        <f t="shared" si="1017"/>
        <v>60.899653979238764</v>
      </c>
      <c r="DA821" s="28">
        <f t="shared" si="1018"/>
        <v>1.3840830449826953</v>
      </c>
      <c r="DB821" s="5">
        <v>10</v>
      </c>
      <c r="DC821" s="5">
        <v>4</v>
      </c>
      <c r="DD821" s="22">
        <v>102</v>
      </c>
      <c r="DE821" s="22">
        <v>82</v>
      </c>
      <c r="DF821" s="22">
        <v>29</v>
      </c>
      <c r="DG821" s="22">
        <v>51</v>
      </c>
      <c r="DH821" s="22">
        <v>39</v>
      </c>
      <c r="DI821" s="22">
        <v>39</v>
      </c>
      <c r="DJ821" s="29">
        <f t="shared" si="1019"/>
        <v>1.1742006920415164</v>
      </c>
      <c r="DK821" s="27">
        <f t="shared" si="1020"/>
        <v>1.6181229773462786</v>
      </c>
      <c r="DL821" s="27">
        <f t="shared" si="1021"/>
        <v>2.5889967637540456</v>
      </c>
      <c r="DM821" s="27">
        <f t="shared" si="1022"/>
        <v>28.964401294498387</v>
      </c>
      <c r="DN821" s="27">
        <f t="shared" si="1023"/>
        <v>31.715210355987061</v>
      </c>
      <c r="DO821" s="27">
        <f t="shared" si="1024"/>
        <v>54.854368932038838</v>
      </c>
      <c r="DP821" s="27">
        <f t="shared" si="1025"/>
        <v>59.708737864077676</v>
      </c>
      <c r="DQ821" s="30">
        <f t="shared" si="1026"/>
        <v>6.2384519770215334</v>
      </c>
      <c r="DR821" s="5">
        <v>10</v>
      </c>
      <c r="DS821" s="5">
        <v>16</v>
      </c>
      <c r="DT821" s="5">
        <v>169</v>
      </c>
      <c r="DU821" s="5">
        <v>180</v>
      </c>
      <c r="DV821" s="5">
        <v>77</v>
      </c>
      <c r="DW821" s="5">
        <v>64</v>
      </c>
      <c r="DX821" s="5">
        <v>109</v>
      </c>
      <c r="DY821" s="5">
        <v>83</v>
      </c>
      <c r="DZ821" s="22">
        <v>3</v>
      </c>
      <c r="EA821" s="22">
        <v>0</v>
      </c>
      <c r="EB821" s="22">
        <f t="shared" si="1027"/>
        <v>-3</v>
      </c>
      <c r="EC821" s="26">
        <f t="shared" si="1028"/>
        <v>1.0053057805082379</v>
      </c>
      <c r="ED821" s="27">
        <f t="shared" si="1029"/>
        <v>0</v>
      </c>
      <c r="EE821" s="27">
        <f t="shared" si="1030"/>
        <v>-1.0053057805082379</v>
      </c>
      <c r="EF821" s="6">
        <v>6.5333333332999999</v>
      </c>
      <c r="EG821" s="6">
        <f t="shared" si="1031"/>
        <v>0.54444444444166662</v>
      </c>
      <c r="EH821" s="5">
        <v>0.54</v>
      </c>
      <c r="EI821" s="5">
        <v>4.55</v>
      </c>
      <c r="EJ821" s="21">
        <f t="shared" si="1032"/>
        <v>0.10609037328094303</v>
      </c>
      <c r="EK821" s="1">
        <v>0</v>
      </c>
      <c r="EL821" s="22">
        <v>0</v>
      </c>
      <c r="EM821" s="22">
        <v>0</v>
      </c>
      <c r="EN821" s="1">
        <v>0</v>
      </c>
      <c r="EO821" s="3">
        <f t="shared" si="1033"/>
        <v>0</v>
      </c>
      <c r="EP821" s="6">
        <f t="shared" si="1034"/>
        <v>0</v>
      </c>
      <c r="EQ821" s="3">
        <f t="shared" si="1035"/>
        <v>0</v>
      </c>
      <c r="ER821" s="20">
        <f t="shared" si="1036"/>
        <v>0</v>
      </c>
      <c r="ES821" s="20">
        <f t="shared" si="1037"/>
        <v>0</v>
      </c>
      <c r="ET821" s="20">
        <f t="shared" si="1038"/>
        <v>0</v>
      </c>
      <c r="EU821" s="3" t="str">
        <f t="shared" si="1039"/>
        <v xml:space="preserve"> </v>
      </c>
      <c r="EX821" s="20" t="str">
        <f t="shared" si="1040"/>
        <v xml:space="preserve"> </v>
      </c>
      <c r="EY821" s="5">
        <v>0</v>
      </c>
      <c r="EZ821" s="5">
        <v>0</v>
      </c>
      <c r="FA821" s="22">
        <v>3</v>
      </c>
      <c r="FB821" s="22">
        <v>0</v>
      </c>
      <c r="FC821" s="22">
        <v>1</v>
      </c>
      <c r="FD821" s="22">
        <v>1</v>
      </c>
      <c r="FE821" s="22">
        <v>0</v>
      </c>
      <c r="FF821" s="22">
        <v>1</v>
      </c>
      <c r="FG821" s="22">
        <v>1</v>
      </c>
      <c r="FH821" s="22">
        <v>0</v>
      </c>
      <c r="FI821" s="6">
        <v>36.450000000000003</v>
      </c>
      <c r="FJ821" s="6">
        <f t="shared" si="1041"/>
        <v>3.0375000000000001</v>
      </c>
      <c r="FK821" s="5">
        <v>2.94</v>
      </c>
      <c r="FL821" s="5">
        <v>5.09</v>
      </c>
      <c r="FM821" s="21">
        <f t="shared" si="1042"/>
        <v>0.36612702366127026</v>
      </c>
      <c r="FN821" s="1">
        <v>0</v>
      </c>
      <c r="FO821" s="22">
        <v>0</v>
      </c>
      <c r="FP821" s="22">
        <v>0</v>
      </c>
      <c r="FQ821" s="1">
        <v>0</v>
      </c>
      <c r="FR821" s="1">
        <f t="shared" si="1043"/>
        <v>0</v>
      </c>
      <c r="FS821" s="3">
        <f t="shared" si="1044"/>
        <v>0</v>
      </c>
      <c r="FT821" s="3" t="str">
        <f t="shared" si="1045"/>
        <v xml:space="preserve"> </v>
      </c>
      <c r="FW821" s="20" t="str">
        <f t="shared" si="1046"/>
        <v xml:space="preserve"> </v>
      </c>
      <c r="FX821" s="5">
        <v>0</v>
      </c>
      <c r="FY821" s="5">
        <v>7</v>
      </c>
      <c r="FZ821" s="22">
        <v>7</v>
      </c>
      <c r="GA821" s="22">
        <v>14</v>
      </c>
      <c r="GB821" s="22">
        <v>1</v>
      </c>
      <c r="GC821" s="22">
        <v>8</v>
      </c>
      <c r="GD821" s="22">
        <v>18</v>
      </c>
      <c r="GE821" s="22">
        <v>1</v>
      </c>
      <c r="GF821" s="22">
        <v>0</v>
      </c>
      <c r="GG821" s="22">
        <v>0</v>
      </c>
      <c r="GH821" s="1">
        <v>9</v>
      </c>
      <c r="GI821" s="1">
        <v>0</v>
      </c>
      <c r="GJ821" s="1">
        <v>12</v>
      </c>
      <c r="GK821" s="1">
        <v>7</v>
      </c>
      <c r="GL821" s="6"/>
      <c r="GM821" s="6"/>
      <c r="GN821" s="31" t="str">
        <f t="shared" si="1047"/>
        <v xml:space="preserve"> 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32" t="str">
        <f t="shared" si="1048"/>
        <v xml:space="preserve"> </v>
      </c>
      <c r="GW821" s="9">
        <f t="shared" si="1049"/>
        <v>3</v>
      </c>
      <c r="GX821" s="10">
        <v>0.1</v>
      </c>
      <c r="GY821" s="10">
        <v>0.8</v>
      </c>
      <c r="GZ821" s="10">
        <v>0.9</v>
      </c>
      <c r="HA821" s="29">
        <f t="shared" si="1050"/>
        <v>7.4999999999999997E-2</v>
      </c>
      <c r="HB821" s="29">
        <f t="shared" si="1051"/>
        <v>0.24320672571689586</v>
      </c>
      <c r="HC821">
        <v>3.6</v>
      </c>
      <c r="HD821">
        <v>6.5</v>
      </c>
      <c r="HE821">
        <v>4.7</v>
      </c>
      <c r="HF821">
        <v>0.30000000000000004</v>
      </c>
      <c r="HG821">
        <v>1.5</v>
      </c>
      <c r="HH821">
        <v>0</v>
      </c>
      <c r="HI821">
        <v>1.7000000000000002</v>
      </c>
      <c r="HJ821" s="11">
        <f t="shared" si="1052"/>
        <v>0.14166666666666669</v>
      </c>
      <c r="HK821" s="11">
        <f t="shared" si="1053"/>
        <v>0.45939048190969223</v>
      </c>
      <c r="HL821">
        <v>99</v>
      </c>
      <c r="HM821">
        <v>0</v>
      </c>
      <c r="HN821">
        <v>0</v>
      </c>
      <c r="HO821">
        <v>36</v>
      </c>
      <c r="HP821" t="s">
        <v>1872</v>
      </c>
      <c r="HQ821" s="33">
        <v>2250000</v>
      </c>
      <c r="HR821" s="33">
        <v>0</v>
      </c>
      <c r="HS821" s="30">
        <f t="shared" si="1054"/>
        <v>-1.3731707317073161</v>
      </c>
    </row>
    <row r="822" spans="1:227" x14ac:dyDescent="0.2">
      <c r="A822" s="1">
        <v>57</v>
      </c>
      <c r="B822" s="2" t="s">
        <v>3593</v>
      </c>
      <c r="C822" s="2" t="s">
        <v>3594</v>
      </c>
      <c r="D822" s="2" t="s">
        <v>789</v>
      </c>
      <c r="E822" s="2" t="s">
        <v>230</v>
      </c>
      <c r="F822" s="2">
        <v>72</v>
      </c>
      <c r="G822" s="2">
        <v>195</v>
      </c>
      <c r="H822" s="2" t="s">
        <v>249</v>
      </c>
      <c r="J822" s="3">
        <v>25</v>
      </c>
      <c r="K822" s="5" t="s">
        <v>3595</v>
      </c>
      <c r="L822" s="5" t="s">
        <v>3596</v>
      </c>
      <c r="M822" s="5" t="s">
        <v>3597</v>
      </c>
      <c r="N822" s="5" t="s">
        <v>715</v>
      </c>
      <c r="O822" s="2" t="s">
        <v>715</v>
      </c>
      <c r="P822" s="2" t="s">
        <v>314</v>
      </c>
      <c r="Q822" s="1">
        <v>42</v>
      </c>
      <c r="R822" s="1">
        <v>5</v>
      </c>
      <c r="S822" s="1">
        <v>8</v>
      </c>
      <c r="T822" s="1">
        <v>13</v>
      </c>
      <c r="U822" s="1">
        <v>-9</v>
      </c>
      <c r="V822" s="1">
        <v>69</v>
      </c>
      <c r="W822" s="20">
        <f t="shared" si="976"/>
        <v>7.2463768115942032E-2</v>
      </c>
      <c r="X822" s="6">
        <v>597.79999999999995</v>
      </c>
      <c r="Y822" s="6">
        <f t="shared" si="977"/>
        <v>14.233333333333333</v>
      </c>
      <c r="Z822" s="1">
        <v>885</v>
      </c>
      <c r="AA822" s="6">
        <f t="shared" si="978"/>
        <v>21.071428571428573</v>
      </c>
      <c r="AB822" s="8">
        <f t="shared" si="979"/>
        <v>0.6754802259887005</v>
      </c>
      <c r="AC822" s="3">
        <f t="shared" si="980"/>
        <v>80.433333333333337</v>
      </c>
      <c r="AD822" s="8">
        <f t="shared" si="981"/>
        <v>8.0729340916694561</v>
      </c>
      <c r="AE822" s="20">
        <f t="shared" si="982"/>
        <v>0.27777777777777779</v>
      </c>
      <c r="AF822" s="20">
        <f t="shared" si="983"/>
        <v>0.44444444444444442</v>
      </c>
      <c r="AG822" s="20">
        <f t="shared" si="984"/>
        <v>0.72222222222222221</v>
      </c>
      <c r="AH822" s="3">
        <f t="shared" si="985"/>
        <v>16</v>
      </c>
      <c r="AI822" s="3">
        <f t="shared" si="986"/>
        <v>4</v>
      </c>
      <c r="AJ822" s="3">
        <f t="shared" si="987"/>
        <v>12</v>
      </c>
      <c r="AK822" s="20">
        <f t="shared" si="988"/>
        <v>0.25</v>
      </c>
      <c r="AL822" s="6">
        <v>0.60000000000000009</v>
      </c>
      <c r="AM822" s="1">
        <v>115</v>
      </c>
      <c r="AN822" s="1">
        <v>32</v>
      </c>
      <c r="AO822" s="1">
        <v>14</v>
      </c>
      <c r="AP822" s="1">
        <v>12</v>
      </c>
      <c r="AQ822" s="1">
        <v>18</v>
      </c>
      <c r="AR822" s="6">
        <f t="shared" si="989"/>
        <v>11.542321846771497</v>
      </c>
      <c r="AS822" s="6">
        <f t="shared" si="990"/>
        <v>3.2117765138842422</v>
      </c>
      <c r="AT822" s="6">
        <f t="shared" si="991"/>
        <v>1.405152224824356</v>
      </c>
      <c r="AU822" s="6">
        <f t="shared" si="992"/>
        <v>1.2044161927065908</v>
      </c>
      <c r="AV822" s="6">
        <f t="shared" si="993"/>
        <v>1.8066242890598865</v>
      </c>
      <c r="AW822" s="1">
        <v>26</v>
      </c>
      <c r="AX822" s="1">
        <v>8</v>
      </c>
      <c r="AY822" s="1">
        <v>2</v>
      </c>
      <c r="AZ822" s="1">
        <v>0</v>
      </c>
      <c r="BA822" s="1">
        <v>0</v>
      </c>
      <c r="BB822" s="1">
        <v>0</v>
      </c>
      <c r="BC822" s="7">
        <f>(EA822+FH822+GG822)-(DZ822+FG822+GF822)-((BD822/60)*(0.11)+(EF822/60)*(-0.14)+(FI822/60)*(0.13))</f>
        <v>4.0063027777779165</v>
      </c>
      <c r="BD822" s="6">
        <v>529.08333333329995</v>
      </c>
      <c r="BE822" s="6">
        <f t="shared" si="994"/>
        <v>12.597222222221427</v>
      </c>
      <c r="BF822" s="5">
        <v>12.49</v>
      </c>
      <c r="BG822" s="5">
        <v>36.11</v>
      </c>
      <c r="BH822" s="21">
        <f t="shared" si="995"/>
        <v>0.25699588477366253</v>
      </c>
      <c r="BI822" s="1">
        <v>4</v>
      </c>
      <c r="BJ822" s="22">
        <v>4</v>
      </c>
      <c r="BK822" s="22">
        <v>3</v>
      </c>
      <c r="BL822" s="1">
        <v>7</v>
      </c>
      <c r="BM822" s="1">
        <f t="shared" si="996"/>
        <v>11</v>
      </c>
      <c r="BN822" s="8">
        <f t="shared" si="997"/>
        <v>1.2474405418176877</v>
      </c>
      <c r="BO822" s="3">
        <f t="shared" si="998"/>
        <v>66.933333333333337</v>
      </c>
      <c r="BP822" s="20">
        <f t="shared" si="999"/>
        <v>0.26666666666666666</v>
      </c>
      <c r="BQ822" s="20">
        <f t="shared" si="1000"/>
        <v>0.46666666666666667</v>
      </c>
      <c r="BR822" s="20">
        <f t="shared" si="1001"/>
        <v>0.73333333333333339</v>
      </c>
      <c r="BS822" s="3">
        <f t="shared" si="1002"/>
        <v>11</v>
      </c>
      <c r="BT822" s="1">
        <v>3</v>
      </c>
      <c r="BU822" s="1">
        <v>8</v>
      </c>
      <c r="BV822" s="20">
        <f t="shared" si="1003"/>
        <v>0.27272727272727271</v>
      </c>
      <c r="BW822" s="5">
        <v>78</v>
      </c>
      <c r="BX822" s="5">
        <v>76</v>
      </c>
      <c r="BY822" s="21">
        <f t="shared" si="1004"/>
        <v>0.308</v>
      </c>
      <c r="BZ822" s="5">
        <v>90</v>
      </c>
      <c r="CA822" s="5">
        <v>63</v>
      </c>
      <c r="CB822" s="23">
        <f t="shared" si="1005"/>
        <v>0.30599999999999999</v>
      </c>
      <c r="CC822" s="5">
        <v>102</v>
      </c>
      <c r="CD822" s="5">
        <v>91</v>
      </c>
      <c r="CE822" s="23">
        <f t="shared" si="1006"/>
        <v>0.38600000000000001</v>
      </c>
      <c r="CF822" s="23">
        <f t="shared" si="1007"/>
        <v>0.50162866449511401</v>
      </c>
      <c r="CG822" s="24">
        <v>5</v>
      </c>
      <c r="CH822" s="5">
        <v>175</v>
      </c>
      <c r="CI822" s="5">
        <v>233</v>
      </c>
      <c r="CJ822" s="5">
        <v>145</v>
      </c>
      <c r="CK822">
        <v>15.671519610000001</v>
      </c>
      <c r="CL822" s="5">
        <v>0.38400000000000001</v>
      </c>
      <c r="CM822" s="5">
        <v>6</v>
      </c>
      <c r="CN822" s="5">
        <v>0.25900000000000001</v>
      </c>
      <c r="CO822" s="5">
        <v>0.48699999999999999</v>
      </c>
      <c r="CP822" s="5">
        <v>3.06</v>
      </c>
      <c r="CQ822" s="21">
        <f t="shared" si="1008"/>
        <v>5.9760956175298807E-2</v>
      </c>
      <c r="CR822" s="25">
        <f t="shared" si="1009"/>
        <v>0.92250922509225097</v>
      </c>
      <c r="CS822" s="22">
        <f t="shared" si="1010"/>
        <v>928.48532070978081</v>
      </c>
      <c r="CT822" s="21">
        <f t="shared" si="1011"/>
        <v>-1.772981873245022E-2</v>
      </c>
      <c r="CU822" s="26">
        <f t="shared" si="1012"/>
        <v>1.7156582408784169</v>
      </c>
      <c r="CV822" s="27">
        <f t="shared" si="1013"/>
        <v>2.401921537229784</v>
      </c>
      <c r="CW822" s="27">
        <f t="shared" si="1014"/>
        <v>28.708681230698843</v>
      </c>
      <c r="CX822" s="27">
        <f t="shared" si="1015"/>
        <v>30.996225551870065</v>
      </c>
      <c r="CY822" s="27">
        <f t="shared" si="1016"/>
        <v>54.786686492050777</v>
      </c>
      <c r="CZ822" s="27">
        <f t="shared" si="1017"/>
        <v>59.018643486217542</v>
      </c>
      <c r="DA822" s="28">
        <f t="shared" si="1018"/>
        <v>-4.2319569941667652</v>
      </c>
      <c r="DB822" s="5">
        <v>15</v>
      </c>
      <c r="DC822" s="5">
        <v>21</v>
      </c>
      <c r="DD822" s="22">
        <v>236</v>
      </c>
      <c r="DE822" s="22">
        <v>250</v>
      </c>
      <c r="DF822" s="22">
        <v>105</v>
      </c>
      <c r="DG822" s="22">
        <v>91</v>
      </c>
      <c r="DH822" s="22">
        <v>154</v>
      </c>
      <c r="DI822" s="22">
        <v>123</v>
      </c>
      <c r="DJ822" s="29">
        <f t="shared" si="1019"/>
        <v>-7.1620449420495014</v>
      </c>
      <c r="DK822" s="27">
        <f t="shared" si="1020"/>
        <v>2.2945760968469364</v>
      </c>
      <c r="DL822" s="27">
        <f t="shared" si="1021"/>
        <v>1.9385211852672393</v>
      </c>
      <c r="DM822" s="27">
        <f t="shared" si="1022"/>
        <v>30.699845709538316</v>
      </c>
      <c r="DN822" s="27">
        <f t="shared" si="1023"/>
        <v>27.257981564267915</v>
      </c>
      <c r="DO822" s="27">
        <f t="shared" si="1024"/>
        <v>61.281006448550066</v>
      </c>
      <c r="DP822" s="27">
        <f t="shared" si="1025"/>
        <v>55.267634608537406</v>
      </c>
      <c r="DQ822" s="30">
        <f t="shared" si="1026"/>
        <v>-10.245328834179425</v>
      </c>
      <c r="DR822" s="5">
        <v>58</v>
      </c>
      <c r="DS822" s="5">
        <v>49</v>
      </c>
      <c r="DT822" s="5">
        <v>718</v>
      </c>
      <c r="DU822" s="5">
        <v>640</v>
      </c>
      <c r="DV822" s="5">
        <v>341</v>
      </c>
      <c r="DW822" s="5">
        <v>311</v>
      </c>
      <c r="DX822" s="5">
        <v>397</v>
      </c>
      <c r="DY822" s="5">
        <v>432</v>
      </c>
      <c r="DZ822" s="22">
        <v>6</v>
      </c>
      <c r="EA822" s="22">
        <v>10</v>
      </c>
      <c r="EB822" s="22">
        <f t="shared" si="1027"/>
        <v>4</v>
      </c>
      <c r="EC822" s="26">
        <f t="shared" si="1028"/>
        <v>0.68042211371873884</v>
      </c>
      <c r="ED822" s="27">
        <f t="shared" si="1029"/>
        <v>1.134036856197898</v>
      </c>
      <c r="EE822" s="27">
        <f t="shared" si="1030"/>
        <v>0.45361474247915923</v>
      </c>
      <c r="EF822" s="6">
        <v>27.816666666700002</v>
      </c>
      <c r="EG822" s="6">
        <f t="shared" si="1031"/>
        <v>0.66230158730238098</v>
      </c>
      <c r="EH822" s="5">
        <v>0.64</v>
      </c>
      <c r="EI822" s="5">
        <v>4.78</v>
      </c>
      <c r="EJ822" s="21">
        <f t="shared" si="1032"/>
        <v>0.11808118081180813</v>
      </c>
      <c r="EK822" s="1">
        <v>0</v>
      </c>
      <c r="EL822" s="22">
        <v>1</v>
      </c>
      <c r="EM822" s="22">
        <v>0</v>
      </c>
      <c r="EN822" s="1">
        <v>1</v>
      </c>
      <c r="EO822" s="3">
        <f t="shared" si="1033"/>
        <v>1</v>
      </c>
      <c r="EP822" s="6">
        <f t="shared" si="1034"/>
        <v>2.1569802276786612</v>
      </c>
      <c r="EQ822" s="3">
        <f t="shared" si="1035"/>
        <v>13.5</v>
      </c>
      <c r="ER822" s="20">
        <f t="shared" si="1036"/>
        <v>0</v>
      </c>
      <c r="ES822" s="20">
        <f t="shared" si="1037"/>
        <v>0.5</v>
      </c>
      <c r="ET822" s="20">
        <f t="shared" si="1038"/>
        <v>0.5</v>
      </c>
      <c r="EU822" s="3">
        <f t="shared" si="1039"/>
        <v>5</v>
      </c>
      <c r="EV822" s="1">
        <v>1</v>
      </c>
      <c r="EW822" s="1">
        <v>4</v>
      </c>
      <c r="EX822" s="20">
        <f t="shared" si="1040"/>
        <v>0.2</v>
      </c>
      <c r="EY822" s="5">
        <v>2</v>
      </c>
      <c r="EZ822" s="5">
        <v>1</v>
      </c>
      <c r="FA822" s="22">
        <v>25</v>
      </c>
      <c r="FB822" s="22">
        <v>4</v>
      </c>
      <c r="FC822" s="22">
        <v>7</v>
      </c>
      <c r="FD822" s="22">
        <v>1</v>
      </c>
      <c r="FE822" s="22">
        <v>5</v>
      </c>
      <c r="FF822" s="22">
        <v>10</v>
      </c>
      <c r="FG822" s="22">
        <v>0</v>
      </c>
      <c r="FH822" s="22">
        <v>1</v>
      </c>
      <c r="FI822" s="6">
        <v>40.9</v>
      </c>
      <c r="FJ822" s="6">
        <f t="shared" si="1041"/>
        <v>0.97380952380952379</v>
      </c>
      <c r="FK822" s="5">
        <v>0.97</v>
      </c>
      <c r="FL822" s="5">
        <v>3.66</v>
      </c>
      <c r="FM822" s="21">
        <f t="shared" si="1042"/>
        <v>0.20950323974082075</v>
      </c>
      <c r="FN822" s="1">
        <v>1</v>
      </c>
      <c r="FO822" s="22">
        <v>0</v>
      </c>
      <c r="FP822" s="22">
        <v>0</v>
      </c>
      <c r="FQ822" s="1">
        <v>0</v>
      </c>
      <c r="FR822" s="1">
        <f t="shared" si="1043"/>
        <v>1</v>
      </c>
      <c r="FS822" s="3">
        <f t="shared" si="1044"/>
        <v>0</v>
      </c>
      <c r="FT822" s="3" t="str">
        <f t="shared" si="1045"/>
        <v xml:space="preserve"> </v>
      </c>
      <c r="FU822" s="1">
        <v>0</v>
      </c>
      <c r="FV822" s="1">
        <v>0</v>
      </c>
      <c r="FW822" s="20" t="str">
        <f t="shared" si="1046"/>
        <v xml:space="preserve"> </v>
      </c>
      <c r="FX822" s="5">
        <v>1</v>
      </c>
      <c r="FY822" s="5">
        <v>5</v>
      </c>
      <c r="FZ822" s="22">
        <v>1</v>
      </c>
      <c r="GA822" s="22">
        <v>27</v>
      </c>
      <c r="GB822" s="22">
        <v>0</v>
      </c>
      <c r="GC822" s="22">
        <v>9</v>
      </c>
      <c r="GD822" s="22">
        <v>22</v>
      </c>
      <c r="GE822" s="22">
        <v>0</v>
      </c>
      <c r="GF822" s="22">
        <v>0</v>
      </c>
      <c r="GG822" s="22">
        <v>0</v>
      </c>
      <c r="GH822" s="1">
        <v>18</v>
      </c>
      <c r="GI822" s="1">
        <v>2</v>
      </c>
      <c r="GJ822" s="1">
        <v>30</v>
      </c>
      <c r="GK822" s="1">
        <v>5</v>
      </c>
      <c r="GL822" s="6"/>
      <c r="GM822" s="6"/>
      <c r="GN822" s="31" t="str">
        <f t="shared" si="1047"/>
        <v xml:space="preserve"> </v>
      </c>
      <c r="GP822" s="1">
        <v>1</v>
      </c>
      <c r="GQ822" s="1">
        <v>0</v>
      </c>
      <c r="GR822" s="1">
        <v>0</v>
      </c>
      <c r="GS822" s="1">
        <v>0</v>
      </c>
      <c r="GT822" s="1">
        <v>0</v>
      </c>
      <c r="GU822" s="1">
        <v>1</v>
      </c>
      <c r="GV822" s="32">
        <f t="shared" si="1048"/>
        <v>0</v>
      </c>
      <c r="GW822" s="9">
        <f t="shared" si="1049"/>
        <v>6</v>
      </c>
      <c r="GX822" s="10">
        <v>0.4</v>
      </c>
      <c r="GY822" s="10">
        <v>0.5</v>
      </c>
      <c r="GZ822" s="10">
        <v>0.8</v>
      </c>
      <c r="HA822" s="29">
        <f t="shared" si="1050"/>
        <v>1.9047619047619049E-2</v>
      </c>
      <c r="HB822" s="29">
        <f t="shared" si="1051"/>
        <v>8.0294412847106061E-2</v>
      </c>
      <c r="HC822">
        <v>13.2</v>
      </c>
      <c r="HD822">
        <v>14.6</v>
      </c>
      <c r="HE822">
        <v>-8.4</v>
      </c>
      <c r="HF822">
        <v>-0.4</v>
      </c>
      <c r="HG822">
        <v>1.3</v>
      </c>
      <c r="HH822">
        <v>0</v>
      </c>
      <c r="HI822">
        <v>0.9</v>
      </c>
      <c r="HJ822" s="11">
        <f t="shared" si="1052"/>
        <v>2.1428571428571429E-2</v>
      </c>
      <c r="HK822" s="11">
        <f t="shared" si="1053"/>
        <v>9.0331214452994316E-2</v>
      </c>
      <c r="HL822">
        <v>99</v>
      </c>
      <c r="HM822">
        <v>0</v>
      </c>
      <c r="HN822">
        <v>0</v>
      </c>
      <c r="HO822">
        <v>5</v>
      </c>
      <c r="HP822" t="s">
        <v>488</v>
      </c>
      <c r="HQ822" s="33">
        <v>775000</v>
      </c>
      <c r="HR822" s="33">
        <v>0</v>
      </c>
      <c r="HS822" s="30">
        <f t="shared" si="1054"/>
        <v>0.41707317073170741</v>
      </c>
    </row>
    <row r="823" spans="1:227" x14ac:dyDescent="0.2">
      <c r="A823" s="1">
        <v>34</v>
      </c>
      <c r="B823" s="2" t="s">
        <v>3598</v>
      </c>
      <c r="C823" s="2" t="s">
        <v>595</v>
      </c>
      <c r="D823" s="2" t="s">
        <v>257</v>
      </c>
      <c r="E823" s="2" t="s">
        <v>240</v>
      </c>
      <c r="F823" s="2">
        <v>74</v>
      </c>
      <c r="G823" s="2">
        <v>213</v>
      </c>
      <c r="H823" s="2" t="s">
        <v>249</v>
      </c>
      <c r="J823" s="3">
        <v>28</v>
      </c>
      <c r="K823" s="5" t="s">
        <v>3599</v>
      </c>
      <c r="L823" s="5" t="s">
        <v>3600</v>
      </c>
      <c r="M823" s="5" t="s">
        <v>277</v>
      </c>
      <c r="N823" s="5" t="s">
        <v>293</v>
      </c>
      <c r="O823" s="2" t="s">
        <v>293</v>
      </c>
      <c r="P823" s="2" t="s">
        <v>245</v>
      </c>
      <c r="Q823" s="1">
        <v>48</v>
      </c>
      <c r="R823" s="1">
        <v>6</v>
      </c>
      <c r="S823" s="1">
        <v>13</v>
      </c>
      <c r="T823" s="1">
        <v>19</v>
      </c>
      <c r="U823" s="1">
        <v>13</v>
      </c>
      <c r="V823" s="1">
        <v>95</v>
      </c>
      <c r="W823" s="20">
        <f t="shared" si="976"/>
        <v>6.3157894736842107E-2</v>
      </c>
      <c r="X823" s="6">
        <v>807.68333333329997</v>
      </c>
      <c r="Y823" s="6">
        <f t="shared" si="977"/>
        <v>16.826736111110417</v>
      </c>
      <c r="Z823" s="1">
        <v>1063</v>
      </c>
      <c r="AA823" s="6">
        <f t="shared" si="978"/>
        <v>22.145833333333332</v>
      </c>
      <c r="AB823" s="8">
        <f t="shared" si="979"/>
        <v>0.75981498902474132</v>
      </c>
      <c r="AC823" s="3">
        <f t="shared" si="980"/>
        <v>55.892857142857146</v>
      </c>
      <c r="AD823" s="8">
        <f t="shared" si="981"/>
        <v>4.1520869506261544</v>
      </c>
      <c r="AE823" s="20">
        <f t="shared" si="982"/>
        <v>0.20689655172413793</v>
      </c>
      <c r="AF823" s="20">
        <f t="shared" si="983"/>
        <v>0.44827586206896552</v>
      </c>
      <c r="AG823" s="20">
        <f t="shared" si="984"/>
        <v>0.65517241379310343</v>
      </c>
      <c r="AH823" s="3">
        <f t="shared" si="985"/>
        <v>53</v>
      </c>
      <c r="AI823" s="3">
        <f t="shared" si="986"/>
        <v>16</v>
      </c>
      <c r="AJ823" s="3">
        <f t="shared" si="987"/>
        <v>37</v>
      </c>
      <c r="AK823" s="20">
        <f t="shared" si="988"/>
        <v>0.30188679245283018</v>
      </c>
      <c r="AL823" s="6">
        <v>1.8</v>
      </c>
      <c r="AM823" s="1">
        <v>63</v>
      </c>
      <c r="AN823" s="1">
        <v>37</v>
      </c>
      <c r="AO823" s="1">
        <v>27</v>
      </c>
      <c r="AP823" s="1">
        <v>10</v>
      </c>
      <c r="AQ823" s="1">
        <v>24</v>
      </c>
      <c r="AR823" s="6">
        <f t="shared" si="989"/>
        <v>4.6800520005779775</v>
      </c>
      <c r="AS823" s="6">
        <f t="shared" si="990"/>
        <v>2.7486019685934155</v>
      </c>
      <c r="AT823" s="6">
        <f t="shared" si="991"/>
        <v>2.0057365716762758</v>
      </c>
      <c r="AU823" s="6">
        <f t="shared" si="992"/>
        <v>0.74286539691713926</v>
      </c>
      <c r="AV823" s="6">
        <f t="shared" si="993"/>
        <v>1.7828769526011343</v>
      </c>
      <c r="AW823" s="1">
        <v>16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7">
        <f>(EA823+FH823+GG823)-(DZ823+FG823+GF823)-((BD823/60)*(0.11)+(EF823/60)*(-0.14)+(FI823/60)*(0.13))</f>
        <v>-1.4866055555556335</v>
      </c>
      <c r="BD823" s="6">
        <v>676.95</v>
      </c>
      <c r="BE823" s="6">
        <f t="shared" si="994"/>
        <v>14.103125</v>
      </c>
      <c r="BF823" s="5">
        <v>13.9</v>
      </c>
      <c r="BG823" s="5">
        <v>35.53</v>
      </c>
      <c r="BH823" s="21">
        <f t="shared" si="995"/>
        <v>0.28120574549868504</v>
      </c>
      <c r="BI823" s="1">
        <v>6</v>
      </c>
      <c r="BJ823" s="22">
        <v>5</v>
      </c>
      <c r="BK823" s="22">
        <v>8</v>
      </c>
      <c r="BL823" s="1">
        <v>13</v>
      </c>
      <c r="BM823" s="1">
        <f t="shared" si="996"/>
        <v>19</v>
      </c>
      <c r="BN823" s="8">
        <f t="shared" si="997"/>
        <v>1.6840239308663858</v>
      </c>
      <c r="BO823" s="3">
        <f t="shared" si="998"/>
        <v>55.892857142857146</v>
      </c>
      <c r="BP823" s="20">
        <f t="shared" si="999"/>
        <v>0.21428571428571427</v>
      </c>
      <c r="BQ823" s="20">
        <f t="shared" si="1000"/>
        <v>0.4642857142857143</v>
      </c>
      <c r="BR823" s="20">
        <f t="shared" si="1001"/>
        <v>0.6785714285714286</v>
      </c>
      <c r="BS823" s="3">
        <f t="shared" si="1002"/>
        <v>31</v>
      </c>
      <c r="BT823" s="1">
        <v>10</v>
      </c>
      <c r="BU823" s="1">
        <v>21</v>
      </c>
      <c r="BV823" s="20">
        <f t="shared" si="1003"/>
        <v>0.32258064516129031</v>
      </c>
      <c r="BW823" s="5">
        <v>90</v>
      </c>
      <c r="BX823" s="5">
        <v>80</v>
      </c>
      <c r="BY823" s="21">
        <f t="shared" si="1004"/>
        <v>0.24709302325581395</v>
      </c>
      <c r="BZ823" s="5">
        <v>130</v>
      </c>
      <c r="CA823" s="5">
        <v>111</v>
      </c>
      <c r="CB823" s="23">
        <f t="shared" si="1005"/>
        <v>0.35029069767441862</v>
      </c>
      <c r="CC823" s="5">
        <v>133</v>
      </c>
      <c r="CD823" s="5">
        <v>144</v>
      </c>
      <c r="CE823" s="23">
        <f t="shared" si="1006"/>
        <v>0.40261627906976744</v>
      </c>
      <c r="CF823" s="23">
        <f t="shared" si="1007"/>
        <v>0.41362530413625304</v>
      </c>
      <c r="CG823" s="24">
        <v>2</v>
      </c>
      <c r="CH823" s="5">
        <v>219</v>
      </c>
      <c r="CI823" s="5">
        <v>252</v>
      </c>
      <c r="CJ823" s="5">
        <v>190</v>
      </c>
      <c r="CK823">
        <v>15.732107040000001</v>
      </c>
      <c r="CL823" s="5">
        <v>0.44</v>
      </c>
      <c r="CM823" s="5">
        <v>2</v>
      </c>
      <c r="CN823" s="5">
        <v>0.75900000000000001</v>
      </c>
      <c r="CO823" s="5">
        <v>1.859</v>
      </c>
      <c r="CP823" s="5">
        <v>-3.1190000000000002</v>
      </c>
      <c r="CQ823" s="21">
        <f t="shared" si="1008"/>
        <v>8.9456869009584661E-2</v>
      </c>
      <c r="CR823" s="25">
        <f t="shared" si="1009"/>
        <v>0.94485294117647056</v>
      </c>
      <c r="CS823" s="22">
        <f t="shared" si="1010"/>
        <v>953.79862807742904</v>
      </c>
      <c r="CT823" s="21">
        <f t="shared" si="1011"/>
        <v>3.4309810186055223E-2</v>
      </c>
      <c r="CU823" s="26">
        <f t="shared" si="1012"/>
        <v>2.5179856115107913</v>
      </c>
      <c r="CV823" s="27">
        <f t="shared" si="1013"/>
        <v>1.3489208633093526</v>
      </c>
      <c r="CW823" s="27">
        <f t="shared" si="1014"/>
        <v>28.147482014388487</v>
      </c>
      <c r="CX823" s="27">
        <f t="shared" si="1015"/>
        <v>24.460431654676256</v>
      </c>
      <c r="CY823" s="27">
        <f t="shared" si="1016"/>
        <v>50.539568345323737</v>
      </c>
      <c r="CZ823" s="27">
        <f t="shared" si="1017"/>
        <v>51.798561151079134</v>
      </c>
      <c r="DA823" s="28">
        <f t="shared" si="1018"/>
        <v>-1.2589928057553976</v>
      </c>
      <c r="DB823" s="5">
        <v>28</v>
      </c>
      <c r="DC823" s="5">
        <v>15</v>
      </c>
      <c r="DD823" s="22">
        <v>285</v>
      </c>
      <c r="DE823" s="22">
        <v>257</v>
      </c>
      <c r="DF823" s="22">
        <v>102</v>
      </c>
      <c r="DG823" s="22">
        <v>141</v>
      </c>
      <c r="DH823" s="22">
        <v>163</v>
      </c>
      <c r="DI823" s="22">
        <v>147</v>
      </c>
      <c r="DJ823" s="29">
        <f t="shared" si="1019"/>
        <v>4.6019998949745293</v>
      </c>
      <c r="DK823" s="27">
        <f t="shared" si="1020"/>
        <v>2.5330706445257531</v>
      </c>
      <c r="DL823" s="27">
        <f t="shared" si="1021"/>
        <v>2.1460737405009853</v>
      </c>
      <c r="DM823" s="27">
        <f t="shared" si="1022"/>
        <v>26.139881790036586</v>
      </c>
      <c r="DN823" s="27">
        <f t="shared" si="1023"/>
        <v>27.652687869406133</v>
      </c>
      <c r="DO823" s="27">
        <f t="shared" si="1024"/>
        <v>51.259499014916969</v>
      </c>
      <c r="DP823" s="27">
        <f t="shared" si="1025"/>
        <v>57.240360258936107</v>
      </c>
      <c r="DQ823" s="30">
        <f t="shared" si="1026"/>
        <v>4.7218684382637406</v>
      </c>
      <c r="DR823" s="5">
        <v>72</v>
      </c>
      <c r="DS823" s="5">
        <v>61</v>
      </c>
      <c r="DT823" s="5">
        <v>671</v>
      </c>
      <c r="DU823" s="5">
        <v>725</v>
      </c>
      <c r="DV823" s="5">
        <v>316</v>
      </c>
      <c r="DW823" s="5">
        <v>375</v>
      </c>
      <c r="DX823" s="5">
        <v>466</v>
      </c>
      <c r="DY823" s="5">
        <v>398</v>
      </c>
      <c r="DZ823" s="22">
        <v>8</v>
      </c>
      <c r="EA823" s="22">
        <v>6</v>
      </c>
      <c r="EB823" s="22">
        <f t="shared" si="1027"/>
        <v>-2</v>
      </c>
      <c r="EC823" s="26">
        <f t="shared" si="1028"/>
        <v>0.70906270773321511</v>
      </c>
      <c r="ED823" s="27">
        <f t="shared" si="1029"/>
        <v>0.53179703079991136</v>
      </c>
      <c r="EE823" s="27">
        <f t="shared" si="1030"/>
        <v>-0.17726567693330378</v>
      </c>
      <c r="EF823" s="6">
        <v>8.3833333332999995</v>
      </c>
      <c r="EG823" s="6">
        <f t="shared" si="1031"/>
        <v>0.17465277777708332</v>
      </c>
      <c r="EH823" s="5">
        <v>0.18</v>
      </c>
      <c r="EI823" s="5">
        <v>4.0599999999999996</v>
      </c>
      <c r="EJ823" s="21">
        <f t="shared" si="1032"/>
        <v>4.245283018867925E-2</v>
      </c>
      <c r="EK823" s="1">
        <v>0</v>
      </c>
      <c r="EL823" s="22">
        <v>0</v>
      </c>
      <c r="EM823" s="22">
        <v>0</v>
      </c>
      <c r="EN823" s="1">
        <v>0</v>
      </c>
      <c r="EO823" s="3">
        <f t="shared" si="1033"/>
        <v>0</v>
      </c>
      <c r="EP823" s="6">
        <f t="shared" si="1034"/>
        <v>0</v>
      </c>
      <c r="EQ823" s="3">
        <f t="shared" si="1035"/>
        <v>0</v>
      </c>
      <c r="ER823" s="20">
        <f t="shared" si="1036"/>
        <v>0</v>
      </c>
      <c r="ES823" s="20">
        <f t="shared" si="1037"/>
        <v>0</v>
      </c>
      <c r="ET823" s="20">
        <f t="shared" si="1038"/>
        <v>0</v>
      </c>
      <c r="EU823" s="3" t="str">
        <f t="shared" si="1039"/>
        <v xml:space="preserve"> </v>
      </c>
      <c r="EV823" s="1">
        <v>0</v>
      </c>
      <c r="EW823" s="1">
        <v>0</v>
      </c>
      <c r="EX823" s="20" t="str">
        <f t="shared" si="1040"/>
        <v xml:space="preserve"> </v>
      </c>
      <c r="EY823" s="5">
        <v>0</v>
      </c>
      <c r="EZ823" s="5">
        <v>0</v>
      </c>
      <c r="FA823" s="22">
        <v>6</v>
      </c>
      <c r="FB823" s="22">
        <v>0</v>
      </c>
      <c r="FC823" s="22">
        <v>3</v>
      </c>
      <c r="FD823" s="22">
        <v>0</v>
      </c>
      <c r="FE823" s="22">
        <v>1</v>
      </c>
      <c r="FF823" s="22">
        <v>4</v>
      </c>
      <c r="FG823" s="22">
        <v>0</v>
      </c>
      <c r="FH823" s="22">
        <v>2</v>
      </c>
      <c r="FI823" s="6">
        <v>122.35</v>
      </c>
      <c r="FJ823" s="6">
        <f t="shared" si="1041"/>
        <v>2.5489583333333332</v>
      </c>
      <c r="FK823" s="5">
        <v>2.38</v>
      </c>
      <c r="FL823" s="5">
        <v>3</v>
      </c>
      <c r="FM823" s="21">
        <f t="shared" si="1042"/>
        <v>0.44237918215613381</v>
      </c>
      <c r="FN823" s="1">
        <v>0</v>
      </c>
      <c r="FO823" s="22">
        <v>0</v>
      </c>
      <c r="FP823" s="22">
        <v>0</v>
      </c>
      <c r="FQ823" s="1">
        <v>0</v>
      </c>
      <c r="FR823" s="1">
        <f t="shared" si="1043"/>
        <v>0</v>
      </c>
      <c r="FS823" s="3">
        <f t="shared" si="1044"/>
        <v>0</v>
      </c>
      <c r="FT823" s="3">
        <f t="shared" si="1045"/>
        <v>22</v>
      </c>
      <c r="FU823" s="1">
        <v>6</v>
      </c>
      <c r="FV823" s="1">
        <v>16</v>
      </c>
      <c r="FW823" s="20">
        <f t="shared" si="1046"/>
        <v>0.27272727272727271</v>
      </c>
      <c r="FX823" s="5">
        <v>1</v>
      </c>
      <c r="FY823" s="5">
        <v>13</v>
      </c>
      <c r="FZ823" s="22">
        <v>17</v>
      </c>
      <c r="GA823" s="22">
        <v>74</v>
      </c>
      <c r="GB823" s="22">
        <v>4</v>
      </c>
      <c r="GC823" s="22">
        <v>37</v>
      </c>
      <c r="GD823" s="22">
        <v>52</v>
      </c>
      <c r="GE823" s="22">
        <v>3</v>
      </c>
      <c r="GF823" s="22">
        <v>0</v>
      </c>
      <c r="GG823" s="22">
        <v>0</v>
      </c>
      <c r="GH823" s="1">
        <v>29</v>
      </c>
      <c r="GI823" s="1">
        <v>0</v>
      </c>
      <c r="GJ823" s="1">
        <v>30</v>
      </c>
      <c r="GK823" s="1">
        <v>14</v>
      </c>
      <c r="GN823" s="31" t="str">
        <f t="shared" si="1047"/>
        <v xml:space="preserve"> </v>
      </c>
      <c r="GP823" s="1">
        <v>2</v>
      </c>
      <c r="GQ823" s="1">
        <v>0</v>
      </c>
      <c r="GR823" s="1">
        <v>1</v>
      </c>
      <c r="GS823" s="1">
        <v>0</v>
      </c>
      <c r="GT823" s="1">
        <v>0</v>
      </c>
      <c r="GU823" s="1">
        <v>0</v>
      </c>
      <c r="GV823" s="32" t="str">
        <f t="shared" si="1048"/>
        <v xml:space="preserve"> </v>
      </c>
      <c r="GW823" s="9">
        <f t="shared" si="1049"/>
        <v>6</v>
      </c>
      <c r="GX823" s="10">
        <v>0.5</v>
      </c>
      <c r="GY823" s="10">
        <v>1.4</v>
      </c>
      <c r="GZ823" s="10">
        <v>1.9</v>
      </c>
      <c r="HA823" s="29">
        <f t="shared" si="1050"/>
        <v>3.9583333333333331E-2</v>
      </c>
      <c r="HB823" s="29">
        <f t="shared" si="1051"/>
        <v>0.14114442541425645</v>
      </c>
      <c r="HC823">
        <v>12.5</v>
      </c>
      <c r="HD823">
        <v>16.600000000000001</v>
      </c>
      <c r="HE823">
        <v>6.9</v>
      </c>
      <c r="HF823">
        <v>1.8</v>
      </c>
      <c r="HG823">
        <v>3.3</v>
      </c>
      <c r="HH823">
        <v>0</v>
      </c>
      <c r="HI823">
        <v>5.0999999999999996</v>
      </c>
      <c r="HJ823" s="11">
        <f t="shared" si="1052"/>
        <v>0.10625</v>
      </c>
      <c r="HK823" s="11">
        <f t="shared" si="1053"/>
        <v>0.37886135242774099</v>
      </c>
      <c r="HL823">
        <v>99</v>
      </c>
      <c r="HM823">
        <v>0</v>
      </c>
      <c r="HN823">
        <v>0</v>
      </c>
      <c r="HQ823" s="33">
        <v>1800000</v>
      </c>
      <c r="HR823" s="33">
        <v>0</v>
      </c>
      <c r="HS823" s="30">
        <f t="shared" si="1054"/>
        <v>2.8170731707317067</v>
      </c>
    </row>
    <row r="824" spans="1:227" x14ac:dyDescent="0.2">
      <c r="A824" s="1">
        <v>21</v>
      </c>
      <c r="B824" s="2" t="s">
        <v>3601</v>
      </c>
      <c r="C824" s="2" t="s">
        <v>3602</v>
      </c>
      <c r="D824" s="2" t="s">
        <v>229</v>
      </c>
      <c r="E824" s="2" t="s">
        <v>230</v>
      </c>
      <c r="F824" s="2">
        <v>72</v>
      </c>
      <c r="G824" s="2">
        <v>208</v>
      </c>
      <c r="H824" s="2" t="s">
        <v>249</v>
      </c>
      <c r="J824" s="3">
        <v>29</v>
      </c>
      <c r="K824" s="5" t="s">
        <v>3603</v>
      </c>
      <c r="L824" s="5" t="s">
        <v>3604</v>
      </c>
      <c r="M824" s="5" t="s">
        <v>2548</v>
      </c>
      <c r="N824" s="5" t="s">
        <v>327</v>
      </c>
      <c r="O824" s="2" t="s">
        <v>327</v>
      </c>
      <c r="P824" s="2" t="s">
        <v>271</v>
      </c>
      <c r="Q824" s="1">
        <v>30</v>
      </c>
      <c r="R824" s="1">
        <v>5</v>
      </c>
      <c r="S824" s="1">
        <v>9</v>
      </c>
      <c r="T824" s="1">
        <v>14</v>
      </c>
      <c r="U824" s="1">
        <v>-1</v>
      </c>
      <c r="V824" s="1">
        <v>62</v>
      </c>
      <c r="W824" s="20">
        <f t="shared" si="976"/>
        <v>8.0645161290322578E-2</v>
      </c>
      <c r="X824" s="6">
        <v>684.91666666670005</v>
      </c>
      <c r="Y824" s="6">
        <f t="shared" si="977"/>
        <v>22.830555555556668</v>
      </c>
      <c r="Z824" s="1">
        <v>753</v>
      </c>
      <c r="AA824" s="6">
        <f t="shared" si="978"/>
        <v>25.1</v>
      </c>
      <c r="AB824" s="8">
        <f t="shared" si="979"/>
        <v>0.90958388667556445</v>
      </c>
      <c r="AC824" s="3">
        <f t="shared" si="980"/>
        <v>52.81818181818182</v>
      </c>
      <c r="AD824" s="8">
        <f t="shared" si="981"/>
        <v>4.6269729783536997</v>
      </c>
      <c r="AE824" s="20">
        <f t="shared" si="982"/>
        <v>0.16129032258064516</v>
      </c>
      <c r="AF824" s="20">
        <f t="shared" si="983"/>
        <v>0.29032258064516131</v>
      </c>
      <c r="AG824" s="20">
        <f t="shared" si="984"/>
        <v>0.45161290322580649</v>
      </c>
      <c r="AH824" s="3" t="e">
        <f t="shared" si="985"/>
        <v>#VALUE!</v>
      </c>
      <c r="AI824" s="3" t="str">
        <f t="shared" si="986"/>
        <v xml:space="preserve"> </v>
      </c>
      <c r="AJ824" s="3" t="str">
        <f t="shared" si="987"/>
        <v xml:space="preserve"> </v>
      </c>
      <c r="AK824" s="20" t="e">
        <f t="shared" si="988"/>
        <v>#VALUE!</v>
      </c>
      <c r="AL824" s="6">
        <v>0</v>
      </c>
      <c r="AM824" s="1">
        <v>53</v>
      </c>
      <c r="AN824" s="1">
        <v>48</v>
      </c>
      <c r="AO824" s="1">
        <v>24</v>
      </c>
      <c r="AP824" s="1">
        <v>15</v>
      </c>
      <c r="AQ824" s="1">
        <v>11</v>
      </c>
      <c r="AR824" s="6">
        <f t="shared" si="989"/>
        <v>4.6429005961793575</v>
      </c>
      <c r="AS824" s="6">
        <f t="shared" si="990"/>
        <v>4.2048911059737577</v>
      </c>
      <c r="AT824" s="6">
        <f t="shared" si="991"/>
        <v>2.1024455529868789</v>
      </c>
      <c r="AU824" s="6">
        <f t="shared" si="992"/>
        <v>1.3140284706167993</v>
      </c>
      <c r="AV824" s="6">
        <f t="shared" si="993"/>
        <v>0.96362087845231958</v>
      </c>
      <c r="AW824" s="1">
        <v>15</v>
      </c>
      <c r="AX824" s="1">
        <v>5</v>
      </c>
      <c r="AY824" s="1">
        <v>1</v>
      </c>
      <c r="AZ824" s="1">
        <v>0</v>
      </c>
      <c r="BA824" s="1">
        <v>0</v>
      </c>
      <c r="BB824" s="1">
        <v>0</v>
      </c>
      <c r="BC824" s="7">
        <f>(EA824+FH824+GG824)-(DZ824+FG824+GF824)-((BD824/60)*(-0.29)+(EF824/60)*0.11+(FI824/60)*(-0.33))</f>
        <v>1.6844083333332334</v>
      </c>
      <c r="BD824" s="6">
        <v>541.18333333329997</v>
      </c>
      <c r="BE824" s="6">
        <f t="shared" si="994"/>
        <v>18.039444444443333</v>
      </c>
      <c r="BF824" s="5">
        <v>17.03</v>
      </c>
      <c r="BG824" s="5">
        <v>30.92</v>
      </c>
      <c r="BH824" s="21">
        <f t="shared" si="995"/>
        <v>0.35516162669447343</v>
      </c>
      <c r="BI824" s="1">
        <v>1</v>
      </c>
      <c r="BJ824" s="22">
        <v>4</v>
      </c>
      <c r="BK824" s="22">
        <v>3</v>
      </c>
      <c r="BL824" s="1">
        <v>7</v>
      </c>
      <c r="BM824" s="1">
        <f t="shared" si="996"/>
        <v>8</v>
      </c>
      <c r="BN824" s="8">
        <f t="shared" si="997"/>
        <v>0.88694527424476544</v>
      </c>
      <c r="BO824" s="3">
        <f t="shared" si="998"/>
        <v>43.81818181818182</v>
      </c>
      <c r="BP824" s="20">
        <f t="shared" si="999"/>
        <v>4.5454545454545456E-2</v>
      </c>
      <c r="BQ824" s="20">
        <f t="shared" si="1000"/>
        <v>0.31818181818181818</v>
      </c>
      <c r="BR824" s="20">
        <f t="shared" si="1001"/>
        <v>0.36363636363636365</v>
      </c>
      <c r="BS824" s="3" t="str">
        <f t="shared" si="1002"/>
        <v xml:space="preserve"> </v>
      </c>
      <c r="BV824" s="20" t="str">
        <f t="shared" si="1003"/>
        <v xml:space="preserve"> </v>
      </c>
      <c r="BW824" s="5">
        <v>67</v>
      </c>
      <c r="BX824" s="5">
        <v>78</v>
      </c>
      <c r="BY824" s="21">
        <f t="shared" si="1004"/>
        <v>0.31938325991189426</v>
      </c>
      <c r="BZ824" s="5">
        <v>74</v>
      </c>
      <c r="CA824" s="5">
        <v>53</v>
      </c>
      <c r="CB824" s="23">
        <f t="shared" si="1005"/>
        <v>0.27973568281938327</v>
      </c>
      <c r="CC824" s="5">
        <v>103</v>
      </c>
      <c r="CD824" s="5">
        <v>79</v>
      </c>
      <c r="CE824" s="23">
        <f t="shared" si="1006"/>
        <v>0.40088105726872247</v>
      </c>
      <c r="CF824" s="23">
        <f t="shared" si="1007"/>
        <v>0.53308823529411764</v>
      </c>
      <c r="CG824" s="24">
        <v>7</v>
      </c>
      <c r="CH824" s="5">
        <v>197</v>
      </c>
      <c r="CI824" s="5">
        <v>157</v>
      </c>
      <c r="CJ824" s="5">
        <v>181</v>
      </c>
      <c r="CK824">
        <v>15.47014676</v>
      </c>
      <c r="CL824" s="5">
        <v>-8.4000000000000005E-2</v>
      </c>
      <c r="CM824" s="5">
        <v>5</v>
      </c>
      <c r="CN824" s="5">
        <v>-0.56000000000000005</v>
      </c>
      <c r="CO824" s="5">
        <v>-0.44700000000000001</v>
      </c>
      <c r="CP824" s="5">
        <v>-5.1580000000000004</v>
      </c>
      <c r="CQ824" s="21">
        <f t="shared" si="1008"/>
        <v>9.1286307053941904E-2</v>
      </c>
      <c r="CR824" s="25">
        <f t="shared" si="1009"/>
        <v>0.92015209125475284</v>
      </c>
      <c r="CS824" s="22">
        <f t="shared" si="1010"/>
        <v>929.28072196014705</v>
      </c>
      <c r="CT824" s="21">
        <f t="shared" si="1011"/>
        <v>1.1438398308694739E-2</v>
      </c>
      <c r="CU824" s="26">
        <f t="shared" si="1012"/>
        <v>2.5836758661186141</v>
      </c>
      <c r="CV824" s="27">
        <f t="shared" si="1013"/>
        <v>2.4662360540223136</v>
      </c>
      <c r="CW824" s="27">
        <f t="shared" si="1014"/>
        <v>28.302994715208452</v>
      </c>
      <c r="CX824" s="27">
        <f t="shared" si="1015"/>
        <v>30.886670581327071</v>
      </c>
      <c r="CY824" s="27">
        <f t="shared" si="1016"/>
        <v>54.022313564298294</v>
      </c>
      <c r="CZ824" s="27">
        <f t="shared" si="1017"/>
        <v>53.08279506752789</v>
      </c>
      <c r="DA824" s="28">
        <f t="shared" si="1018"/>
        <v>0.939518496770404</v>
      </c>
      <c r="DB824" s="5">
        <v>22</v>
      </c>
      <c r="DC824" s="5">
        <v>21</v>
      </c>
      <c r="DD824" s="22">
        <v>219</v>
      </c>
      <c r="DE824" s="22">
        <v>242</v>
      </c>
      <c r="DF824" s="22">
        <v>81</v>
      </c>
      <c r="DG824" s="22">
        <v>86</v>
      </c>
      <c r="DH824" s="22">
        <v>103</v>
      </c>
      <c r="DI824" s="22">
        <v>138</v>
      </c>
      <c r="DJ824" s="29">
        <f t="shared" si="1019"/>
        <v>4.6534008497115842</v>
      </c>
      <c r="DK824" s="27">
        <f t="shared" si="1020"/>
        <v>2.0698576972833118</v>
      </c>
      <c r="DL824" s="27">
        <f t="shared" si="1021"/>
        <v>1.9404915912031049</v>
      </c>
      <c r="DM824" s="27">
        <f t="shared" si="1022"/>
        <v>23.673997412677878</v>
      </c>
      <c r="DN824" s="27">
        <f t="shared" si="1023"/>
        <v>28.525226390685642</v>
      </c>
      <c r="DO824" s="27">
        <f t="shared" si="1024"/>
        <v>47.347994825355755</v>
      </c>
      <c r="DP824" s="27">
        <f t="shared" si="1025"/>
        <v>51.617076326002589</v>
      </c>
      <c r="DQ824" s="30">
        <f t="shared" si="1026"/>
        <v>5.2085999974172381</v>
      </c>
      <c r="DR824" s="5">
        <v>32</v>
      </c>
      <c r="DS824" s="5">
        <v>30</v>
      </c>
      <c r="DT824" s="5">
        <v>334</v>
      </c>
      <c r="DU824" s="5">
        <v>411</v>
      </c>
      <c r="DV824" s="5">
        <v>150</v>
      </c>
      <c r="DW824" s="5">
        <v>170</v>
      </c>
      <c r="DX824" s="5">
        <v>187</v>
      </c>
      <c r="DY824" s="5">
        <v>216</v>
      </c>
      <c r="DZ824" s="22">
        <v>3</v>
      </c>
      <c r="EA824" s="22">
        <v>2</v>
      </c>
      <c r="EB824" s="22">
        <f t="shared" si="1027"/>
        <v>-1</v>
      </c>
      <c r="EC824" s="26">
        <f t="shared" si="1028"/>
        <v>0.33260447784178698</v>
      </c>
      <c r="ED824" s="27">
        <f t="shared" si="1029"/>
        <v>0.22173631856119136</v>
      </c>
      <c r="EE824" s="27">
        <f t="shared" si="1030"/>
        <v>-0.11086815928059568</v>
      </c>
      <c r="EF824" s="6">
        <v>98.433333333299998</v>
      </c>
      <c r="EG824" s="6">
        <f t="shared" si="1031"/>
        <v>3.28111111111</v>
      </c>
      <c r="EH824" s="5">
        <v>3.13</v>
      </c>
      <c r="EI824" s="5">
        <v>2.06</v>
      </c>
      <c r="EJ824" s="21">
        <f t="shared" si="1032"/>
        <v>0.60308285163776498</v>
      </c>
      <c r="EK824" s="1">
        <v>4</v>
      </c>
      <c r="EL824" s="22">
        <v>0</v>
      </c>
      <c r="EM824" s="22">
        <v>1</v>
      </c>
      <c r="EN824" s="1">
        <v>1</v>
      </c>
      <c r="EO824" s="3">
        <f t="shared" si="1033"/>
        <v>5</v>
      </c>
      <c r="EP824" s="6">
        <f t="shared" si="1034"/>
        <v>3.0477480528286649</v>
      </c>
      <c r="EQ824" s="3">
        <f t="shared" si="1035"/>
        <v>0</v>
      </c>
      <c r="ER824" s="20">
        <f t="shared" si="1036"/>
        <v>0.5</v>
      </c>
      <c r="ES824" s="20">
        <f t="shared" si="1037"/>
        <v>0.125</v>
      </c>
      <c r="ET824" s="20">
        <f t="shared" si="1038"/>
        <v>0.625</v>
      </c>
      <c r="EU824" s="3" t="str">
        <f t="shared" si="1039"/>
        <v xml:space="preserve"> </v>
      </c>
      <c r="EX824" s="20" t="str">
        <f t="shared" si="1040"/>
        <v xml:space="preserve"> </v>
      </c>
      <c r="EY824" s="5">
        <v>8</v>
      </c>
      <c r="EZ824" s="5">
        <v>2</v>
      </c>
      <c r="FA824" s="22">
        <v>79</v>
      </c>
      <c r="FB824" s="22">
        <v>3</v>
      </c>
      <c r="FC824" s="22">
        <v>34</v>
      </c>
      <c r="FD824" s="22">
        <v>4</v>
      </c>
      <c r="FE824" s="22">
        <v>2</v>
      </c>
      <c r="FF824" s="22">
        <v>43</v>
      </c>
      <c r="FG824" s="22">
        <v>0</v>
      </c>
      <c r="FH824" s="22">
        <v>0</v>
      </c>
      <c r="FI824" s="6">
        <v>45.3</v>
      </c>
      <c r="FJ824" s="6">
        <f t="shared" si="1041"/>
        <v>1.51</v>
      </c>
      <c r="FK824" s="5">
        <v>1.48</v>
      </c>
      <c r="FL824" s="5">
        <v>3.51</v>
      </c>
      <c r="FM824" s="21">
        <f t="shared" si="1042"/>
        <v>0.29659318637274545</v>
      </c>
      <c r="FN824" s="1">
        <v>0</v>
      </c>
      <c r="FO824" s="22">
        <v>1</v>
      </c>
      <c r="FP824" s="22">
        <v>0</v>
      </c>
      <c r="FQ824" s="1">
        <v>1</v>
      </c>
      <c r="FR824" s="1">
        <f t="shared" si="1043"/>
        <v>1</v>
      </c>
      <c r="FS824" s="3">
        <f t="shared" si="1044"/>
        <v>9</v>
      </c>
      <c r="FT824" s="3" t="str">
        <f t="shared" si="1045"/>
        <v xml:space="preserve"> </v>
      </c>
      <c r="FW824" s="20" t="str">
        <f t="shared" si="1046"/>
        <v xml:space="preserve"> </v>
      </c>
      <c r="FX824" s="5">
        <v>1</v>
      </c>
      <c r="FY824" s="5">
        <v>2</v>
      </c>
      <c r="FZ824" s="22">
        <v>8</v>
      </c>
      <c r="GA824" s="22">
        <v>28</v>
      </c>
      <c r="GB824" s="22">
        <v>4</v>
      </c>
      <c r="GC824" s="22">
        <v>11</v>
      </c>
      <c r="GD824" s="22">
        <v>21</v>
      </c>
      <c r="GE824" s="22">
        <v>6</v>
      </c>
      <c r="GF824" s="22">
        <v>0</v>
      </c>
      <c r="GG824" s="22">
        <v>0</v>
      </c>
      <c r="GH824" s="1">
        <v>32</v>
      </c>
      <c r="GI824" s="1">
        <v>9</v>
      </c>
      <c r="GJ824" s="1">
        <v>26</v>
      </c>
      <c r="GK824" s="1">
        <v>2</v>
      </c>
      <c r="GL824" s="1">
        <v>1</v>
      </c>
      <c r="GM824" s="1">
        <v>0</v>
      </c>
      <c r="GN824" s="31">
        <f t="shared" si="1047"/>
        <v>0</v>
      </c>
      <c r="GO824" s="1">
        <v>0</v>
      </c>
      <c r="GP824" s="1">
        <v>1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32" t="str">
        <f t="shared" si="1048"/>
        <v xml:space="preserve"> </v>
      </c>
      <c r="GW824" s="9">
        <f t="shared" si="1049"/>
        <v>3</v>
      </c>
      <c r="GX824" s="10">
        <v>1.3</v>
      </c>
      <c r="GY824" s="10">
        <v>1.5</v>
      </c>
      <c r="GZ824" s="10">
        <v>2.8</v>
      </c>
      <c r="HA824" s="29">
        <f t="shared" si="1050"/>
        <v>9.3333333333333324E-2</v>
      </c>
      <c r="HB824" s="29">
        <f t="shared" si="1051"/>
        <v>0.24528531451513585</v>
      </c>
      <c r="HC824">
        <v>17.600000000000001</v>
      </c>
      <c r="HD824">
        <v>13.6</v>
      </c>
      <c r="HE824">
        <v>-1.4</v>
      </c>
      <c r="HF824">
        <v>1.8</v>
      </c>
      <c r="HG824">
        <v>1</v>
      </c>
      <c r="HH824">
        <v>-0.30000000000000004</v>
      </c>
      <c r="HI824">
        <v>2.4</v>
      </c>
      <c r="HJ824" s="11">
        <f t="shared" si="1052"/>
        <v>0.08</v>
      </c>
      <c r="HK824" s="11">
        <f t="shared" si="1053"/>
        <v>0.21024455529868788</v>
      </c>
      <c r="HL824">
        <v>99</v>
      </c>
      <c r="HM824">
        <v>0</v>
      </c>
      <c r="HN824">
        <v>0</v>
      </c>
      <c r="HO824">
        <v>16</v>
      </c>
      <c r="HP824" t="s">
        <v>3605</v>
      </c>
      <c r="HQ824" s="33">
        <v>5500000</v>
      </c>
      <c r="HR824" s="33">
        <v>0</v>
      </c>
      <c r="HS824" s="30">
        <f t="shared" si="1054"/>
        <v>-6.3804878048780491</v>
      </c>
    </row>
    <row r="825" spans="1:227" x14ac:dyDescent="0.2">
      <c r="A825" s="1">
        <v>17</v>
      </c>
      <c r="B825" s="2" t="s">
        <v>3606</v>
      </c>
      <c r="C825" s="2" t="s">
        <v>3607</v>
      </c>
      <c r="E825" s="2" t="s">
        <v>3608</v>
      </c>
      <c r="F825" s="2">
        <v>75</v>
      </c>
      <c r="G825" s="2">
        <v>215</v>
      </c>
      <c r="H825" s="2" t="s">
        <v>231</v>
      </c>
      <c r="J825" s="3">
        <v>27</v>
      </c>
      <c r="K825" s="5" t="s">
        <v>3609</v>
      </c>
      <c r="L825" s="5" t="s">
        <v>3610</v>
      </c>
      <c r="M825" s="5" t="s">
        <v>3611</v>
      </c>
      <c r="N825" s="5" t="s">
        <v>301</v>
      </c>
      <c r="O825" s="2" t="s">
        <v>301</v>
      </c>
      <c r="P825" s="2" t="s">
        <v>415</v>
      </c>
      <c r="Q825" s="1">
        <v>27</v>
      </c>
      <c r="R825" s="1">
        <v>4</v>
      </c>
      <c r="S825" s="1">
        <v>5</v>
      </c>
      <c r="T825" s="1">
        <v>9</v>
      </c>
      <c r="U825" s="1">
        <v>1</v>
      </c>
      <c r="V825" s="1">
        <v>49</v>
      </c>
      <c r="W825" s="20">
        <f t="shared" si="976"/>
        <v>8.1632653061224483E-2</v>
      </c>
      <c r="X825" s="6">
        <v>360.45</v>
      </c>
      <c r="Y825" s="6">
        <f t="shared" si="977"/>
        <v>13.35</v>
      </c>
      <c r="Z825" s="1">
        <v>439</v>
      </c>
      <c r="AA825" s="6">
        <f t="shared" si="978"/>
        <v>16.25925925925926</v>
      </c>
      <c r="AB825" s="8">
        <f t="shared" si="979"/>
        <v>0.82107061503416856</v>
      </c>
      <c r="AC825" s="3">
        <f t="shared" si="980"/>
        <v>54.5</v>
      </c>
      <c r="AD825" s="8">
        <f t="shared" si="981"/>
        <v>9.0719933416562633</v>
      </c>
      <c r="AE825" s="20">
        <f t="shared" si="982"/>
        <v>0.2857142857142857</v>
      </c>
      <c r="AF825" s="20">
        <f t="shared" si="983"/>
        <v>0.35714285714285715</v>
      </c>
      <c r="AG825" s="20">
        <f t="shared" si="984"/>
        <v>0.64285714285714279</v>
      </c>
      <c r="AH825" s="3">
        <f t="shared" si="985"/>
        <v>5</v>
      </c>
      <c r="AI825" s="3">
        <f t="shared" si="986"/>
        <v>1</v>
      </c>
      <c r="AJ825" s="3">
        <f t="shared" si="987"/>
        <v>4</v>
      </c>
      <c r="AK825" s="20">
        <f t="shared" si="988"/>
        <v>0.2</v>
      </c>
      <c r="AL825" s="6">
        <v>0.30000000000000004</v>
      </c>
      <c r="AM825" s="1">
        <v>5</v>
      </c>
      <c r="AN825" s="1">
        <v>9</v>
      </c>
      <c r="AO825" s="1">
        <v>19</v>
      </c>
      <c r="AP825" s="1">
        <v>13</v>
      </c>
      <c r="AQ825" s="1">
        <v>12</v>
      </c>
      <c r="AR825" s="6">
        <f t="shared" si="989"/>
        <v>0.8322929671244278</v>
      </c>
      <c r="AS825" s="6">
        <f t="shared" si="990"/>
        <v>1.4981273408239701</v>
      </c>
      <c r="AT825" s="6">
        <f t="shared" si="991"/>
        <v>3.162713275072826</v>
      </c>
      <c r="AU825" s="6">
        <f t="shared" si="992"/>
        <v>2.1639617145235124</v>
      </c>
      <c r="AV825" s="6">
        <f t="shared" si="993"/>
        <v>1.9975031210986269</v>
      </c>
      <c r="AW825" s="1">
        <v>6</v>
      </c>
      <c r="AX825" s="1">
        <v>3</v>
      </c>
      <c r="AY825" s="1">
        <v>0</v>
      </c>
      <c r="AZ825" s="1">
        <v>0</v>
      </c>
      <c r="BA825" s="1">
        <v>0</v>
      </c>
      <c r="BB825" s="1">
        <v>0</v>
      </c>
      <c r="BC825" s="7">
        <f>(EA825+FH825+GG825)-(DZ825+FG825+GF825)-((BD825/60)*(0.11)+(EF825/60)*(-0.14)+(FI825/60)*(0.13))</f>
        <v>-2.5327166666666665</v>
      </c>
      <c r="BD825" s="6">
        <v>329.65</v>
      </c>
      <c r="BE825" s="6">
        <f t="shared" si="994"/>
        <v>12.209259259259259</v>
      </c>
      <c r="BF825" s="5">
        <v>12.17</v>
      </c>
      <c r="BG825" s="5">
        <v>35.83</v>
      </c>
      <c r="BH825" s="21">
        <f t="shared" si="995"/>
        <v>0.25354166666666667</v>
      </c>
      <c r="BI825" s="1">
        <v>4</v>
      </c>
      <c r="BJ825" s="22">
        <v>3</v>
      </c>
      <c r="BK825" s="22">
        <v>1</v>
      </c>
      <c r="BL825" s="1">
        <v>4</v>
      </c>
      <c r="BM825" s="1">
        <f t="shared" si="996"/>
        <v>8</v>
      </c>
      <c r="BN825" s="8">
        <f t="shared" si="997"/>
        <v>1.4560897922038527</v>
      </c>
      <c r="BO825" s="3">
        <f t="shared" si="998"/>
        <v>43</v>
      </c>
      <c r="BP825" s="20">
        <f t="shared" si="999"/>
        <v>0.33333333333333331</v>
      </c>
      <c r="BQ825" s="20">
        <f t="shared" si="1000"/>
        <v>0.33333333333333331</v>
      </c>
      <c r="BR825" s="20">
        <f t="shared" si="1001"/>
        <v>0.66666666666666663</v>
      </c>
      <c r="BS825" s="3">
        <f t="shared" si="1002"/>
        <v>3</v>
      </c>
      <c r="BT825" s="1">
        <v>0</v>
      </c>
      <c r="BU825" s="1">
        <v>3</v>
      </c>
      <c r="BV825" s="20">
        <f t="shared" si="1003"/>
        <v>0</v>
      </c>
      <c r="BW825" s="5">
        <v>42</v>
      </c>
      <c r="BX825" s="5">
        <v>46</v>
      </c>
      <c r="BY825" s="21">
        <f t="shared" si="1004"/>
        <v>0.30136986301369861</v>
      </c>
      <c r="BZ825" s="5">
        <v>46</v>
      </c>
      <c r="CA825" s="5">
        <v>66</v>
      </c>
      <c r="CB825" s="23">
        <f t="shared" si="1005"/>
        <v>0.38356164383561642</v>
      </c>
      <c r="CC825" s="5">
        <v>52</v>
      </c>
      <c r="CD825" s="5">
        <v>40</v>
      </c>
      <c r="CE825" s="23">
        <f t="shared" si="1006"/>
        <v>0.31506849315068491</v>
      </c>
      <c r="CF825" s="23">
        <f t="shared" si="1007"/>
        <v>0.44</v>
      </c>
      <c r="CG825" s="24">
        <v>5</v>
      </c>
      <c r="CH825" s="5">
        <v>115</v>
      </c>
      <c r="CI825" s="5">
        <v>138</v>
      </c>
      <c r="CJ825" s="5">
        <v>91</v>
      </c>
      <c r="CK825">
        <v>15.743950010000001</v>
      </c>
      <c r="CL825" s="5">
        <v>5.0000000000000001E-3</v>
      </c>
      <c r="CM825" s="5">
        <v>7</v>
      </c>
      <c r="CN825" s="5">
        <v>-0.47400000000000003</v>
      </c>
      <c r="CO825" s="5">
        <v>-0.75700000000000001</v>
      </c>
      <c r="CP825" s="5">
        <v>-3.5750000000000002</v>
      </c>
      <c r="CQ825" s="21">
        <f t="shared" si="1008"/>
        <v>6.9767441860465115E-2</v>
      </c>
      <c r="CR825" s="25">
        <f t="shared" si="1009"/>
        <v>0.90697674418604646</v>
      </c>
      <c r="CS825" s="22">
        <f t="shared" si="1010"/>
        <v>913.95348837209292</v>
      </c>
      <c r="CT825" s="21">
        <f t="shared" si="1011"/>
        <v>-2.3255813953488427E-2</v>
      </c>
      <c r="CU825" s="26">
        <f t="shared" si="1012"/>
        <v>2.1911804984935634</v>
      </c>
      <c r="CV825" s="27">
        <f t="shared" si="1013"/>
        <v>2.1911804984935634</v>
      </c>
      <c r="CW825" s="27">
        <f t="shared" si="1014"/>
        <v>31.406920478407748</v>
      </c>
      <c r="CX825" s="27">
        <f t="shared" si="1015"/>
        <v>23.55519035880581</v>
      </c>
      <c r="CY825" s="27">
        <f t="shared" si="1016"/>
        <v>56.605496211083725</v>
      </c>
      <c r="CZ825" s="27">
        <f t="shared" si="1017"/>
        <v>49.301561216105178</v>
      </c>
      <c r="DA825" s="28">
        <f t="shared" si="1018"/>
        <v>7.3039349949785475</v>
      </c>
      <c r="DB825" s="5">
        <v>12</v>
      </c>
      <c r="DC825" s="5">
        <v>12</v>
      </c>
      <c r="DD825" s="22">
        <v>160</v>
      </c>
      <c r="DE825" s="22">
        <v>117</v>
      </c>
      <c r="DF825" s="22">
        <v>68</v>
      </c>
      <c r="DG825" s="22">
        <v>59</v>
      </c>
      <c r="DH825" s="22">
        <v>82</v>
      </c>
      <c r="DI825" s="22">
        <v>70</v>
      </c>
      <c r="DJ825" s="29">
        <f t="shared" si="1019"/>
        <v>11.754934994978546</v>
      </c>
      <c r="DK825" s="27">
        <f t="shared" si="1020"/>
        <v>2.1707445653859274</v>
      </c>
      <c r="DL825" s="27">
        <f t="shared" si="1021"/>
        <v>2.480850931869631</v>
      </c>
      <c r="DM825" s="27">
        <f t="shared" si="1022"/>
        <v>27.351381523862685</v>
      </c>
      <c r="DN825" s="27">
        <f t="shared" si="1023"/>
        <v>31.56882810804106</v>
      </c>
      <c r="DO825" s="27">
        <f t="shared" si="1024"/>
        <v>54.020529041461224</v>
      </c>
      <c r="DP825" s="27">
        <f t="shared" si="1025"/>
        <v>58.299996898936335</v>
      </c>
      <c r="DQ825" s="30">
        <f t="shared" si="1026"/>
        <v>11.583402852453659</v>
      </c>
      <c r="DR825" s="5">
        <v>35</v>
      </c>
      <c r="DS825" s="5">
        <v>40</v>
      </c>
      <c r="DT825" s="5">
        <v>406</v>
      </c>
      <c r="DU825" s="5">
        <v>469</v>
      </c>
      <c r="DV825" s="5">
        <v>182</v>
      </c>
      <c r="DW825" s="5">
        <v>176</v>
      </c>
      <c r="DX825" s="5">
        <v>255</v>
      </c>
      <c r="DY825" s="5">
        <v>248</v>
      </c>
      <c r="DZ825" s="22">
        <v>2</v>
      </c>
      <c r="EA825" s="22">
        <v>1</v>
      </c>
      <c r="EB825" s="22">
        <f t="shared" si="1027"/>
        <v>-1</v>
      </c>
      <c r="EC825" s="26">
        <f t="shared" si="1028"/>
        <v>0.36402244805096318</v>
      </c>
      <c r="ED825" s="27">
        <f t="shared" si="1029"/>
        <v>0.18201122402548159</v>
      </c>
      <c r="EE825" s="27">
        <f t="shared" si="1030"/>
        <v>-0.18201122402548159</v>
      </c>
      <c r="EF825" s="6">
        <v>30.75</v>
      </c>
      <c r="EG825" s="6">
        <f t="shared" si="1031"/>
        <v>1.1388888888888888</v>
      </c>
      <c r="EH825" s="5">
        <v>1.1400000000000001</v>
      </c>
      <c r="EI825" s="5">
        <v>4.03</v>
      </c>
      <c r="EJ825" s="21">
        <f t="shared" si="1032"/>
        <v>0.22050290135396522</v>
      </c>
      <c r="EK825" s="1">
        <v>0</v>
      </c>
      <c r="EL825" s="22">
        <v>1</v>
      </c>
      <c r="EM825" s="22">
        <v>0</v>
      </c>
      <c r="EN825" s="1">
        <v>1</v>
      </c>
      <c r="EO825" s="3">
        <f t="shared" si="1033"/>
        <v>1</v>
      </c>
      <c r="EP825" s="6">
        <f t="shared" si="1034"/>
        <v>1.9512195121951221</v>
      </c>
      <c r="EQ825" s="3">
        <f t="shared" si="1035"/>
        <v>11.5</v>
      </c>
      <c r="ER825" s="20">
        <f t="shared" si="1036"/>
        <v>0</v>
      </c>
      <c r="ES825" s="20">
        <f t="shared" si="1037"/>
        <v>0.5</v>
      </c>
      <c r="ET825" s="20">
        <f t="shared" si="1038"/>
        <v>0.5</v>
      </c>
      <c r="EU825" s="3">
        <f t="shared" si="1039"/>
        <v>2</v>
      </c>
      <c r="EV825" s="1">
        <v>1</v>
      </c>
      <c r="EW825" s="1">
        <v>1</v>
      </c>
      <c r="EX825" s="20">
        <f t="shared" si="1040"/>
        <v>0.5</v>
      </c>
      <c r="EY825" s="5">
        <v>2</v>
      </c>
      <c r="EZ825" s="5">
        <v>0</v>
      </c>
      <c r="FA825" s="22">
        <v>21</v>
      </c>
      <c r="FB825" s="22">
        <v>8</v>
      </c>
      <c r="FC825" s="22">
        <v>6</v>
      </c>
      <c r="FD825" s="22">
        <v>1</v>
      </c>
      <c r="FE825" s="22">
        <v>0</v>
      </c>
      <c r="FF825" s="22">
        <v>10</v>
      </c>
      <c r="FG825" s="22">
        <v>1</v>
      </c>
      <c r="FH825" s="22">
        <v>0</v>
      </c>
      <c r="FI825" s="6">
        <v>0.05</v>
      </c>
      <c r="FJ825" s="6">
        <f t="shared" si="1041"/>
        <v>1.8518518518518519E-3</v>
      </c>
      <c r="FK825" s="5">
        <v>0</v>
      </c>
      <c r="FL825" s="5">
        <v>5.56</v>
      </c>
      <c r="FM825" s="21">
        <f t="shared" si="1042"/>
        <v>0</v>
      </c>
      <c r="FN825" s="1">
        <v>0</v>
      </c>
      <c r="FO825" s="22">
        <v>0</v>
      </c>
      <c r="FP825" s="22">
        <v>0</v>
      </c>
      <c r="FQ825" s="1">
        <v>0</v>
      </c>
      <c r="FR825" s="1">
        <f t="shared" si="1043"/>
        <v>0</v>
      </c>
      <c r="FS825" s="3">
        <f t="shared" si="1044"/>
        <v>0</v>
      </c>
      <c r="FT825" s="3" t="str">
        <f t="shared" si="1045"/>
        <v xml:space="preserve"> </v>
      </c>
      <c r="FU825" s="1">
        <v>0</v>
      </c>
      <c r="FV825" s="1">
        <v>0</v>
      </c>
      <c r="FW825" s="20" t="str">
        <f t="shared" si="1046"/>
        <v xml:space="preserve"> </v>
      </c>
      <c r="FX825" s="5">
        <v>0</v>
      </c>
      <c r="FY825" s="5">
        <v>0</v>
      </c>
      <c r="FZ825" s="22">
        <v>0</v>
      </c>
      <c r="GA825" s="22">
        <v>0</v>
      </c>
      <c r="GB825" s="22">
        <v>0</v>
      </c>
      <c r="GC825" s="22">
        <v>0</v>
      </c>
      <c r="GD825" s="22">
        <v>0</v>
      </c>
      <c r="GE825" s="22">
        <v>0</v>
      </c>
      <c r="GF825" s="22">
        <v>0</v>
      </c>
      <c r="GG825" s="22">
        <v>0</v>
      </c>
      <c r="GH825" s="1">
        <v>15</v>
      </c>
      <c r="GI825" s="1">
        <v>2</v>
      </c>
      <c r="GJ825" s="1">
        <v>12</v>
      </c>
      <c r="GK825" s="1">
        <v>0</v>
      </c>
      <c r="GL825" s="6"/>
      <c r="GM825" s="6"/>
      <c r="GN825" s="31" t="str">
        <f t="shared" si="1047"/>
        <v xml:space="preserve"> </v>
      </c>
      <c r="GP825" s="1">
        <v>0</v>
      </c>
      <c r="GQ825" s="1">
        <v>0</v>
      </c>
      <c r="GR825" s="1">
        <v>2</v>
      </c>
      <c r="GS825" s="1">
        <v>0</v>
      </c>
      <c r="GT825" s="1">
        <v>0</v>
      </c>
      <c r="GU825" s="1">
        <v>0</v>
      </c>
      <c r="GV825" s="32" t="str">
        <f t="shared" si="1048"/>
        <v xml:space="preserve"> </v>
      </c>
      <c r="GW825" s="9">
        <f t="shared" si="1049"/>
        <v>2</v>
      </c>
      <c r="GX825" s="10">
        <v>0.4</v>
      </c>
      <c r="GY825" s="10">
        <v>0.4</v>
      </c>
      <c r="GZ825" s="10">
        <v>0.8</v>
      </c>
      <c r="HA825" s="29">
        <f t="shared" si="1050"/>
        <v>2.9629629629629631E-2</v>
      </c>
      <c r="HB825" s="29">
        <f t="shared" si="1051"/>
        <v>0.13316687473990846</v>
      </c>
      <c r="HC825">
        <v>7.3</v>
      </c>
      <c r="HD825">
        <v>6.7</v>
      </c>
      <c r="HE825">
        <v>0</v>
      </c>
      <c r="HF825">
        <v>0.5</v>
      </c>
      <c r="HG825">
        <v>0.5</v>
      </c>
      <c r="HH825">
        <v>0</v>
      </c>
      <c r="HI825">
        <v>1.1000000000000001</v>
      </c>
      <c r="HJ825" s="11">
        <f t="shared" si="1052"/>
        <v>4.0740740740740744E-2</v>
      </c>
      <c r="HK825" s="11">
        <f t="shared" si="1053"/>
        <v>0.18310445276737414</v>
      </c>
      <c r="HL825">
        <v>99</v>
      </c>
      <c r="HM825">
        <v>0</v>
      </c>
      <c r="HN825">
        <v>0</v>
      </c>
      <c r="HQ825" s="33">
        <v>600000</v>
      </c>
      <c r="HR825" s="33">
        <v>0</v>
      </c>
      <c r="HS825" s="30">
        <f t="shared" si="1054"/>
        <v>0.92439024390243918</v>
      </c>
    </row>
    <row r="826" spans="1:227" x14ac:dyDescent="0.2">
      <c r="A826" s="1">
        <v>17</v>
      </c>
      <c r="B826" s="2" t="s">
        <v>2862</v>
      </c>
      <c r="C826" s="2" t="s">
        <v>982</v>
      </c>
      <c r="D826" s="2" t="s">
        <v>347</v>
      </c>
      <c r="E826" s="2" t="s">
        <v>240</v>
      </c>
      <c r="F826" s="2">
        <v>76</v>
      </c>
      <c r="G826" s="2">
        <v>200</v>
      </c>
      <c r="H826" s="2" t="s">
        <v>231</v>
      </c>
      <c r="J826" s="3">
        <v>23</v>
      </c>
      <c r="K826" s="5" t="s">
        <v>3612</v>
      </c>
      <c r="L826" s="5" t="s">
        <v>3613</v>
      </c>
      <c r="M826" s="5" t="s">
        <v>2548</v>
      </c>
      <c r="N826" s="5" t="s">
        <v>335</v>
      </c>
      <c r="O826" s="2" t="s">
        <v>335</v>
      </c>
      <c r="P826" s="2" t="s">
        <v>314</v>
      </c>
      <c r="Q826" s="1">
        <v>38</v>
      </c>
      <c r="R826" s="1">
        <v>2</v>
      </c>
      <c r="S826" s="1">
        <v>3</v>
      </c>
      <c r="T826" s="1">
        <v>5</v>
      </c>
      <c r="U826" s="1">
        <v>-5</v>
      </c>
      <c r="V826" s="1">
        <v>32</v>
      </c>
      <c r="W826" s="20">
        <f t="shared" si="976"/>
        <v>6.25E-2</v>
      </c>
      <c r="X826" s="6">
        <v>440.76666666670002</v>
      </c>
      <c r="Y826" s="6">
        <f t="shared" si="977"/>
        <v>11.599122807018421</v>
      </c>
      <c r="Z826" s="1">
        <v>595</v>
      </c>
      <c r="AA826" s="6">
        <f t="shared" si="978"/>
        <v>15.657894736842104</v>
      </c>
      <c r="AB826" s="8">
        <f t="shared" si="979"/>
        <v>0.74078431372554621</v>
      </c>
      <c r="AC826" s="3">
        <f t="shared" si="980"/>
        <v>11.333333333333332</v>
      </c>
      <c r="AD826" s="8">
        <f t="shared" si="981"/>
        <v>1.542766391892797</v>
      </c>
      <c r="AE826" s="20">
        <f t="shared" si="982"/>
        <v>0.15384615384615385</v>
      </c>
      <c r="AF826" s="20">
        <f t="shared" si="983"/>
        <v>0.23076923076923078</v>
      </c>
      <c r="AG826" s="20">
        <f t="shared" si="984"/>
        <v>0.38461538461538464</v>
      </c>
      <c r="AH826" s="3">
        <f t="shared" si="985"/>
        <v>46</v>
      </c>
      <c r="AI826" s="3">
        <f t="shared" si="986"/>
        <v>22</v>
      </c>
      <c r="AJ826" s="3">
        <f t="shared" si="987"/>
        <v>24</v>
      </c>
      <c r="AK826" s="20">
        <f t="shared" si="988"/>
        <v>0.47826086956521741</v>
      </c>
      <c r="AL826" s="6">
        <v>2.1</v>
      </c>
      <c r="AM826" s="1">
        <v>43</v>
      </c>
      <c r="AN826" s="1">
        <v>17</v>
      </c>
      <c r="AO826" s="1">
        <v>10</v>
      </c>
      <c r="AP826" s="1">
        <v>4</v>
      </c>
      <c r="AQ826" s="1">
        <v>12</v>
      </c>
      <c r="AR826" s="6">
        <f t="shared" si="989"/>
        <v>5.8534371927697304</v>
      </c>
      <c r="AS826" s="6">
        <f t="shared" si="990"/>
        <v>2.314149587839196</v>
      </c>
      <c r="AT826" s="6">
        <f t="shared" si="991"/>
        <v>1.361264463434821</v>
      </c>
      <c r="AU826" s="6">
        <f t="shared" si="992"/>
        <v>0.54450578537392835</v>
      </c>
      <c r="AV826" s="6">
        <f t="shared" si="993"/>
        <v>1.6335173561217851</v>
      </c>
      <c r="AW826" s="1">
        <v>31</v>
      </c>
      <c r="AX826" s="1">
        <v>3</v>
      </c>
      <c r="AY826" s="1">
        <v>3</v>
      </c>
      <c r="AZ826" s="1">
        <v>1</v>
      </c>
      <c r="BA826" s="1">
        <v>0</v>
      </c>
      <c r="BB826" s="1">
        <v>0</v>
      </c>
      <c r="BC826" s="7">
        <f>(EA826+FH826+GG826)-(DZ826+FG826+GF826)-((BD826/60)*(0.11)+(EF826/60)*(-0.14)+(FI826/60)*(0.13))</f>
        <v>5.1744472222222164</v>
      </c>
      <c r="BD826" s="6">
        <v>385.85</v>
      </c>
      <c r="BE826" s="6">
        <f t="shared" si="994"/>
        <v>10.153947368421052</v>
      </c>
      <c r="BF826" s="5">
        <v>10.07</v>
      </c>
      <c r="BG826" s="5">
        <v>39.82</v>
      </c>
      <c r="BH826" s="21">
        <f t="shared" si="995"/>
        <v>0.20184405692523552</v>
      </c>
      <c r="BI826" s="1">
        <v>2</v>
      </c>
      <c r="BJ826" s="22">
        <v>1</v>
      </c>
      <c r="BK826" s="22">
        <v>2</v>
      </c>
      <c r="BL826" s="1">
        <v>3</v>
      </c>
      <c r="BM826" s="1">
        <f t="shared" si="996"/>
        <v>5</v>
      </c>
      <c r="BN826" s="8">
        <f t="shared" si="997"/>
        <v>0.77750421148114557</v>
      </c>
      <c r="BO826" s="3">
        <f t="shared" si="998"/>
        <v>11.333333333333332</v>
      </c>
      <c r="BP826" s="20">
        <f t="shared" si="999"/>
        <v>0.16666666666666666</v>
      </c>
      <c r="BQ826" s="20">
        <f t="shared" si="1000"/>
        <v>0.25</v>
      </c>
      <c r="BR826" s="20">
        <f t="shared" si="1001"/>
        <v>0.41666666666666663</v>
      </c>
      <c r="BS826" s="3">
        <f t="shared" si="1002"/>
        <v>37</v>
      </c>
      <c r="BT826" s="1">
        <v>19</v>
      </c>
      <c r="BU826" s="1">
        <v>18</v>
      </c>
      <c r="BV826" s="20">
        <f t="shared" si="1003"/>
        <v>0.51351351351351349</v>
      </c>
      <c r="BW826" s="5">
        <v>47</v>
      </c>
      <c r="BX826" s="5">
        <v>54</v>
      </c>
      <c r="BY826" s="21">
        <f t="shared" si="1004"/>
        <v>0.30606060606060603</v>
      </c>
      <c r="BZ826" s="5">
        <v>63</v>
      </c>
      <c r="CA826" s="5">
        <v>50</v>
      </c>
      <c r="CB826" s="23">
        <f t="shared" si="1005"/>
        <v>0.34242424242424241</v>
      </c>
      <c r="CC826" s="5">
        <v>52</v>
      </c>
      <c r="CD826" s="5">
        <v>64</v>
      </c>
      <c r="CE826" s="23">
        <f t="shared" si="1006"/>
        <v>0.3515151515151515</v>
      </c>
      <c r="CF826" s="23">
        <f t="shared" si="1007"/>
        <v>0.4719626168224299</v>
      </c>
      <c r="CG826" s="24">
        <v>4</v>
      </c>
      <c r="CH826" s="5">
        <v>124</v>
      </c>
      <c r="CI826" s="5">
        <v>127</v>
      </c>
      <c r="CJ826" s="5">
        <v>114</v>
      </c>
      <c r="CK826">
        <v>14.929438940000001</v>
      </c>
      <c r="CL826" s="5">
        <v>-0.1</v>
      </c>
      <c r="CM826" s="5">
        <v>11</v>
      </c>
      <c r="CN826" s="5">
        <v>-1.1819999999999999</v>
      </c>
      <c r="CO826" s="5">
        <v>-0.752</v>
      </c>
      <c r="CP826" s="5">
        <v>-1.516</v>
      </c>
      <c r="CQ826" s="21">
        <f t="shared" si="1008"/>
        <v>8.8235294117647065E-2</v>
      </c>
      <c r="CR826" s="25">
        <f t="shared" si="1009"/>
        <v>0.89142857142857146</v>
      </c>
      <c r="CS826" s="22">
        <f t="shared" si="1010"/>
        <v>900.2521008403362</v>
      </c>
      <c r="CT826" s="21">
        <f t="shared" si="1011"/>
        <v>-2.0336134453781476E-2</v>
      </c>
      <c r="CU826" s="26">
        <f t="shared" si="1012"/>
        <v>1.8815658809386919</v>
      </c>
      <c r="CV826" s="27">
        <f t="shared" si="1013"/>
        <v>2.9791459781529293</v>
      </c>
      <c r="CW826" s="27">
        <f t="shared" si="1014"/>
        <v>21.324413317305179</v>
      </c>
      <c r="CX826" s="27">
        <f t="shared" si="1015"/>
        <v>27.43950243035593</v>
      </c>
      <c r="CY826" s="27">
        <f t="shared" si="1016"/>
        <v>43.746406731824592</v>
      </c>
      <c r="CZ826" s="27">
        <f t="shared" si="1017"/>
        <v>55.035802017456746</v>
      </c>
      <c r="DA826" s="28">
        <f t="shared" si="1018"/>
        <v>-11.289395285632153</v>
      </c>
      <c r="DB826" s="5">
        <v>12</v>
      </c>
      <c r="DC826" s="5">
        <v>19</v>
      </c>
      <c r="DD826" s="22">
        <v>124</v>
      </c>
      <c r="DE826" s="22">
        <v>156</v>
      </c>
      <c r="DF826" s="22">
        <v>70</v>
      </c>
      <c r="DG826" s="22">
        <v>76</v>
      </c>
      <c r="DH826" s="22">
        <v>100</v>
      </c>
      <c r="DI826" s="22">
        <v>73</v>
      </c>
      <c r="DJ826" s="29">
        <f t="shared" si="1019"/>
        <v>-10.37249808937047</v>
      </c>
      <c r="DK826" s="27">
        <f t="shared" si="1020"/>
        <v>2.9342567871209919</v>
      </c>
      <c r="DL826" s="27">
        <f t="shared" si="1021"/>
        <v>2.5377355996722089</v>
      </c>
      <c r="DM826" s="27">
        <f t="shared" si="1022"/>
        <v>29.739089058658699</v>
      </c>
      <c r="DN826" s="27">
        <f t="shared" si="1023"/>
        <v>29.223611514975282</v>
      </c>
      <c r="DO826" s="27">
        <f t="shared" si="1024"/>
        <v>58.130006079991539</v>
      </c>
      <c r="DP826" s="27">
        <f t="shared" si="1025"/>
        <v>57.13870311136958</v>
      </c>
      <c r="DQ826" s="30">
        <f t="shared" si="1026"/>
        <v>-12.280698254254112</v>
      </c>
      <c r="DR826" s="5">
        <v>74</v>
      </c>
      <c r="DS826" s="5">
        <v>64</v>
      </c>
      <c r="DT826" s="5">
        <v>676</v>
      </c>
      <c r="DU826" s="5">
        <v>673</v>
      </c>
      <c r="DV826" s="5">
        <v>328</v>
      </c>
      <c r="DW826" s="5">
        <v>318</v>
      </c>
      <c r="DX826" s="5">
        <v>386</v>
      </c>
      <c r="DY826" s="5">
        <v>388</v>
      </c>
      <c r="DZ826" s="22">
        <v>1</v>
      </c>
      <c r="EA826" s="22">
        <v>7</v>
      </c>
      <c r="EB826" s="22">
        <f t="shared" si="1027"/>
        <v>6</v>
      </c>
      <c r="EC826" s="26">
        <f t="shared" si="1028"/>
        <v>0.15550084229622912</v>
      </c>
      <c r="ED826" s="27">
        <f t="shared" si="1029"/>
        <v>1.0885058960736038</v>
      </c>
      <c r="EE826" s="27">
        <f t="shared" si="1030"/>
        <v>0.93300505377737464</v>
      </c>
      <c r="EF826" s="6">
        <v>0.18333333330000001</v>
      </c>
      <c r="EG826" s="6">
        <f t="shared" si="1031"/>
        <v>4.8245614026315789E-3</v>
      </c>
      <c r="EH826" s="5">
        <v>0</v>
      </c>
      <c r="EI826" s="5">
        <v>4.58</v>
      </c>
      <c r="EJ826" s="21">
        <f t="shared" si="1032"/>
        <v>0</v>
      </c>
      <c r="EK826" s="1">
        <v>0</v>
      </c>
      <c r="EL826" s="22">
        <v>0</v>
      </c>
      <c r="EM826" s="22">
        <v>0</v>
      </c>
      <c r="EN826" s="1">
        <v>0</v>
      </c>
      <c r="EO826" s="3">
        <f t="shared" si="1033"/>
        <v>0</v>
      </c>
      <c r="EP826" s="6">
        <f t="shared" si="1034"/>
        <v>0</v>
      </c>
      <c r="EQ826" s="3">
        <f t="shared" si="1035"/>
        <v>0</v>
      </c>
      <c r="ER826" s="20">
        <f t="shared" si="1036"/>
        <v>0</v>
      </c>
      <c r="ES826" s="20">
        <f t="shared" si="1037"/>
        <v>0</v>
      </c>
      <c r="ET826" s="20">
        <f t="shared" si="1038"/>
        <v>0</v>
      </c>
      <c r="EU826" s="3" t="str">
        <f t="shared" si="1039"/>
        <v xml:space="preserve"> </v>
      </c>
      <c r="EV826" s="1">
        <v>0</v>
      </c>
      <c r="EW826" s="1">
        <v>0</v>
      </c>
      <c r="EX826" s="20" t="str">
        <f t="shared" si="1040"/>
        <v xml:space="preserve"> </v>
      </c>
      <c r="EY826" s="5">
        <v>0</v>
      </c>
      <c r="EZ826" s="5">
        <v>0</v>
      </c>
      <c r="FA826" s="22">
        <v>0</v>
      </c>
      <c r="FB826" s="22">
        <v>0</v>
      </c>
      <c r="FC826" s="22">
        <v>0</v>
      </c>
      <c r="FD826" s="22">
        <v>0</v>
      </c>
      <c r="FE826" s="22">
        <v>0</v>
      </c>
      <c r="FF826" s="22">
        <v>0</v>
      </c>
      <c r="FG826" s="22">
        <v>0</v>
      </c>
      <c r="FH826" s="22">
        <v>0</v>
      </c>
      <c r="FI826" s="6">
        <v>54.733333333300003</v>
      </c>
      <c r="FJ826" s="6">
        <f t="shared" si="1041"/>
        <v>1.4403508771921054</v>
      </c>
      <c r="FK826" s="5">
        <v>1.42</v>
      </c>
      <c r="FL826" s="5">
        <v>2.97</v>
      </c>
      <c r="FM826" s="21">
        <f t="shared" si="1042"/>
        <v>0.32346241457858765</v>
      </c>
      <c r="FN826" s="1">
        <v>0</v>
      </c>
      <c r="FO826" s="22">
        <v>0</v>
      </c>
      <c r="FP826" s="22">
        <v>0</v>
      </c>
      <c r="FQ826" s="1">
        <v>0</v>
      </c>
      <c r="FR826" s="1">
        <f t="shared" si="1043"/>
        <v>0</v>
      </c>
      <c r="FS826" s="3">
        <f t="shared" si="1044"/>
        <v>0</v>
      </c>
      <c r="FT826" s="3">
        <f t="shared" si="1045"/>
        <v>9</v>
      </c>
      <c r="FU826" s="1">
        <v>3</v>
      </c>
      <c r="FV826" s="1">
        <v>6</v>
      </c>
      <c r="FW826" s="20">
        <f t="shared" si="1046"/>
        <v>0.33333333333333331</v>
      </c>
      <c r="FX826" s="5">
        <v>1</v>
      </c>
      <c r="FY826" s="5">
        <v>3</v>
      </c>
      <c r="FZ826" s="22">
        <v>6</v>
      </c>
      <c r="GA826" s="22">
        <v>43</v>
      </c>
      <c r="GB826" s="22">
        <v>2</v>
      </c>
      <c r="GC826" s="22">
        <v>12</v>
      </c>
      <c r="GD826" s="22">
        <v>17</v>
      </c>
      <c r="GE826" s="22">
        <v>1</v>
      </c>
      <c r="GF826" s="22">
        <v>0</v>
      </c>
      <c r="GG826" s="22">
        <v>0</v>
      </c>
      <c r="GH826" s="1">
        <v>13</v>
      </c>
      <c r="GI826" s="1">
        <v>0</v>
      </c>
      <c r="GJ826" s="1">
        <v>21</v>
      </c>
      <c r="GK826" s="1">
        <v>3</v>
      </c>
      <c r="GN826" s="31" t="str">
        <f t="shared" si="1047"/>
        <v xml:space="preserve"> </v>
      </c>
      <c r="GP826" s="1">
        <v>1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32" t="str">
        <f t="shared" si="1048"/>
        <v xml:space="preserve"> </v>
      </c>
      <c r="GW826" s="9">
        <f t="shared" si="1049"/>
        <v>4</v>
      </c>
      <c r="GX826" s="10">
        <v>-0.5</v>
      </c>
      <c r="GY826" s="10">
        <v>0.2</v>
      </c>
      <c r="GZ826" s="10">
        <v>-0.2</v>
      </c>
      <c r="HA826" s="29">
        <f t="shared" si="1050"/>
        <v>-5.263157894736842E-3</v>
      </c>
      <c r="HB826" s="29">
        <f t="shared" si="1051"/>
        <v>-2.7225289268696422E-2</v>
      </c>
      <c r="HC826">
        <v>7.3</v>
      </c>
      <c r="HD826">
        <v>8.3000000000000007</v>
      </c>
      <c r="HE826">
        <v>-4.2</v>
      </c>
      <c r="HF826">
        <v>-1.3</v>
      </c>
      <c r="HG826">
        <v>0.5</v>
      </c>
      <c r="HH826">
        <v>0</v>
      </c>
      <c r="HI826">
        <v>-0.8</v>
      </c>
      <c r="HJ826" s="11">
        <f t="shared" si="1052"/>
        <v>-2.1052631578947368E-2</v>
      </c>
      <c r="HK826" s="11">
        <f t="shared" si="1053"/>
        <v>-0.10890115707478569</v>
      </c>
      <c r="HL826">
        <v>99</v>
      </c>
      <c r="HM826">
        <v>0</v>
      </c>
      <c r="HN826">
        <v>0</v>
      </c>
      <c r="HO826">
        <v>8</v>
      </c>
      <c r="HP826" t="s">
        <v>488</v>
      </c>
      <c r="HQ826" s="33">
        <v>650000</v>
      </c>
      <c r="HR826" s="33">
        <v>0</v>
      </c>
      <c r="HS826" s="30">
        <f t="shared" si="1054"/>
        <v>-1.0634146341463415</v>
      </c>
    </row>
    <row r="827" spans="1:227" x14ac:dyDescent="0.2">
      <c r="A827" s="1">
        <v>34</v>
      </c>
      <c r="B827" s="2" t="s">
        <v>3614</v>
      </c>
      <c r="C827" s="2" t="s">
        <v>1355</v>
      </c>
      <c r="D827" s="2" t="s">
        <v>266</v>
      </c>
      <c r="E827" s="2" t="s">
        <v>230</v>
      </c>
      <c r="F827" s="2">
        <v>74</v>
      </c>
      <c r="G827" s="2">
        <v>209</v>
      </c>
      <c r="H827" s="2" t="s">
        <v>249</v>
      </c>
      <c r="J827" s="3">
        <v>27</v>
      </c>
      <c r="K827" s="5" t="s">
        <v>3615</v>
      </c>
      <c r="L827" s="5" t="s">
        <v>3616</v>
      </c>
      <c r="M827" s="5" t="s">
        <v>3617</v>
      </c>
      <c r="N827" s="5" t="s">
        <v>320</v>
      </c>
      <c r="O827" s="2" t="s">
        <v>320</v>
      </c>
      <c r="P827" s="2" t="s">
        <v>263</v>
      </c>
      <c r="Q827" s="1">
        <v>1</v>
      </c>
      <c r="R827" s="1">
        <v>0</v>
      </c>
      <c r="S827" s="1">
        <v>0</v>
      </c>
      <c r="T827" s="1">
        <v>0</v>
      </c>
      <c r="U827" s="1">
        <v>-1</v>
      </c>
      <c r="V827" s="1">
        <v>0</v>
      </c>
      <c r="W827" s="20">
        <f t="shared" si="976"/>
        <v>0</v>
      </c>
      <c r="X827" s="6">
        <v>13.516666666700001</v>
      </c>
      <c r="Y827" s="6">
        <f t="shared" si="977"/>
        <v>13.516666666700001</v>
      </c>
      <c r="Z827" s="1">
        <v>20</v>
      </c>
      <c r="AA827" s="6">
        <f t="shared" si="978"/>
        <v>20</v>
      </c>
      <c r="AB827" s="8">
        <f t="shared" si="979"/>
        <v>0.67583333333500006</v>
      </c>
      <c r="AC827" s="3">
        <f t="shared" si="980"/>
        <v>0</v>
      </c>
      <c r="AD827" s="8">
        <f t="shared" si="981"/>
        <v>0</v>
      </c>
      <c r="AE827" s="20">
        <f t="shared" si="982"/>
        <v>0</v>
      </c>
      <c r="AF827" s="20">
        <f t="shared" si="983"/>
        <v>0</v>
      </c>
      <c r="AG827" s="20">
        <f t="shared" si="984"/>
        <v>0</v>
      </c>
      <c r="AH827" s="3">
        <f t="shared" si="985"/>
        <v>11</v>
      </c>
      <c r="AI827" s="3">
        <f t="shared" si="986"/>
        <v>7</v>
      </c>
      <c r="AJ827" s="3">
        <f t="shared" si="987"/>
        <v>4</v>
      </c>
      <c r="AK827" s="20">
        <f t="shared" si="988"/>
        <v>0.63636363636363635</v>
      </c>
      <c r="AL827" s="6">
        <v>18.899999999999999</v>
      </c>
      <c r="AM827" s="1">
        <v>0</v>
      </c>
      <c r="AN827" s="1">
        <v>0</v>
      </c>
      <c r="AO827" s="1">
        <v>0</v>
      </c>
      <c r="AP827" s="1">
        <v>1</v>
      </c>
      <c r="AQ827" s="1">
        <v>0</v>
      </c>
      <c r="AR827" s="6">
        <f t="shared" si="989"/>
        <v>0</v>
      </c>
      <c r="AS827" s="6">
        <f t="shared" si="990"/>
        <v>0</v>
      </c>
      <c r="AT827" s="6">
        <f t="shared" si="991"/>
        <v>0</v>
      </c>
      <c r="AU827" s="6">
        <f t="shared" si="992"/>
        <v>4.4389642416659951</v>
      </c>
      <c r="AV827" s="6">
        <f t="shared" si="993"/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7">
        <f>(EA827+FH827+GG827)-(DZ827+FG827+GF827)-((BD827/60)*(0.11)+(EF827/60)*(-0.14)+(FI827/60)*(0.13))</f>
        <v>-2.5297222222283335E-2</v>
      </c>
      <c r="BD827" s="6">
        <v>11.9666666667</v>
      </c>
      <c r="BE827" s="6">
        <f t="shared" si="994"/>
        <v>11.9666666667</v>
      </c>
      <c r="BF827" s="5">
        <v>11.97</v>
      </c>
      <c r="BG827" s="5">
        <v>41.82</v>
      </c>
      <c r="BH827" s="21">
        <f t="shared" si="995"/>
        <v>0.22253206915783605</v>
      </c>
      <c r="BI827" s="1">
        <v>0</v>
      </c>
      <c r="BJ827" s="22">
        <v>0</v>
      </c>
      <c r="BK827" s="22">
        <v>0</v>
      </c>
      <c r="BL827" s="1">
        <v>0</v>
      </c>
      <c r="BM827" s="1">
        <f t="shared" si="996"/>
        <v>0</v>
      </c>
      <c r="BN827" s="8">
        <f t="shared" si="997"/>
        <v>0</v>
      </c>
      <c r="BO827" s="3">
        <f t="shared" si="998"/>
        <v>0</v>
      </c>
      <c r="BP827" s="20">
        <f t="shared" si="999"/>
        <v>0</v>
      </c>
      <c r="BQ827" s="20">
        <f t="shared" si="1000"/>
        <v>0</v>
      </c>
      <c r="BR827" s="20">
        <f t="shared" si="1001"/>
        <v>0</v>
      </c>
      <c r="BS827" s="3">
        <f t="shared" si="1002"/>
        <v>10</v>
      </c>
      <c r="BT827" s="1">
        <v>6</v>
      </c>
      <c r="BU827" s="1">
        <v>4</v>
      </c>
      <c r="BV827" s="20">
        <f t="shared" si="1003"/>
        <v>0.6</v>
      </c>
      <c r="BW827" s="5">
        <v>4</v>
      </c>
      <c r="BX827" s="5">
        <v>2</v>
      </c>
      <c r="BY827" s="21">
        <f t="shared" si="1004"/>
        <v>0.42857142857142855</v>
      </c>
      <c r="BZ827" s="5">
        <v>2</v>
      </c>
      <c r="CA827" s="5">
        <v>1</v>
      </c>
      <c r="CB827" s="23">
        <f t="shared" si="1005"/>
        <v>0.21428571428571427</v>
      </c>
      <c r="CC827" s="5">
        <v>1</v>
      </c>
      <c r="CD827" s="5">
        <v>4</v>
      </c>
      <c r="CE827" s="23">
        <f t="shared" si="1006"/>
        <v>0.35714285714285715</v>
      </c>
      <c r="CF827" s="23">
        <f t="shared" si="1007"/>
        <v>0.66666666666666663</v>
      </c>
      <c r="CG827" s="24">
        <v>12</v>
      </c>
      <c r="CH827" s="5">
        <v>3</v>
      </c>
      <c r="CI827" s="5">
        <v>4</v>
      </c>
      <c r="CJ827" s="5">
        <v>5</v>
      </c>
      <c r="CK827">
        <v>14.07495718</v>
      </c>
      <c r="CL827" s="5">
        <v>1.804</v>
      </c>
      <c r="CM827" s="5">
        <v>1</v>
      </c>
      <c r="CN827" s="5">
        <v>-9.8819999999999997</v>
      </c>
      <c r="CO827" s="5">
        <v>1.512</v>
      </c>
      <c r="CP827" s="5">
        <v>-3.508</v>
      </c>
      <c r="CQ827" s="21">
        <f t="shared" si="1008"/>
        <v>0</v>
      </c>
      <c r="CR827" s="25">
        <f t="shared" si="1009"/>
        <v>0.75</v>
      </c>
      <c r="CS827" s="22">
        <f t="shared" si="1010"/>
        <v>750</v>
      </c>
      <c r="CT827" s="21">
        <f t="shared" si="1011"/>
        <v>-0.25</v>
      </c>
      <c r="CU827" s="26">
        <f t="shared" si="1012"/>
        <v>0</v>
      </c>
      <c r="CV827" s="27">
        <f t="shared" si="1013"/>
        <v>5.0125313283208017</v>
      </c>
      <c r="CW827" s="27">
        <f t="shared" si="1014"/>
        <v>40.100250626566414</v>
      </c>
      <c r="CX827" s="27">
        <f t="shared" si="1015"/>
        <v>20.050125313283207</v>
      </c>
      <c r="CY827" s="27">
        <f t="shared" si="1016"/>
        <v>55.13784461152882</v>
      </c>
      <c r="CZ827" s="27">
        <f t="shared" si="1017"/>
        <v>25.062656641604008</v>
      </c>
      <c r="DA827" s="28">
        <f t="shared" si="1018"/>
        <v>30.075187969924812</v>
      </c>
      <c r="DB827" s="5">
        <v>0</v>
      </c>
      <c r="DC827" s="5">
        <v>1</v>
      </c>
      <c r="DD827" s="22">
        <v>8</v>
      </c>
      <c r="DE827" s="22">
        <v>3</v>
      </c>
      <c r="DF827" s="22">
        <v>3</v>
      </c>
      <c r="DG827" s="22">
        <v>0</v>
      </c>
      <c r="DH827" s="22">
        <v>1</v>
      </c>
      <c r="DI827" s="22">
        <v>0</v>
      </c>
      <c r="DJ827" s="29">
        <f t="shared" si="1019"/>
        <v>19.611187969924814</v>
      </c>
      <c r="DK827" s="27">
        <f t="shared" si="1020"/>
        <v>1.4347202295552366</v>
      </c>
      <c r="DL827" s="27">
        <f t="shared" si="1021"/>
        <v>1.4347202295552366</v>
      </c>
      <c r="DM827" s="27">
        <f t="shared" si="1022"/>
        <v>31.563845050215203</v>
      </c>
      <c r="DN827" s="27">
        <f t="shared" si="1023"/>
        <v>21.520803443328553</v>
      </c>
      <c r="DO827" s="27">
        <f t="shared" si="1024"/>
        <v>58.823529411764703</v>
      </c>
      <c r="DP827" s="27">
        <f t="shared" si="1025"/>
        <v>40.172166427546628</v>
      </c>
      <c r="DQ827" s="30">
        <f t="shared" si="1026"/>
        <v>11.423824985706737</v>
      </c>
      <c r="DR827" s="5">
        <v>1</v>
      </c>
      <c r="DS827" s="5">
        <v>1</v>
      </c>
      <c r="DT827" s="5">
        <v>21</v>
      </c>
      <c r="DU827" s="5">
        <v>14</v>
      </c>
      <c r="DV827" s="5">
        <v>11</v>
      </c>
      <c r="DW827" s="5">
        <v>6</v>
      </c>
      <c r="DX827" s="5">
        <v>7</v>
      </c>
      <c r="DY827" s="5">
        <v>8</v>
      </c>
      <c r="DZ827" s="22">
        <v>0</v>
      </c>
      <c r="EA827" s="22">
        <v>0</v>
      </c>
      <c r="EB827" s="22">
        <f t="shared" si="1027"/>
        <v>0</v>
      </c>
      <c r="EC827" s="26">
        <f t="shared" si="1028"/>
        <v>0</v>
      </c>
      <c r="ED827" s="27">
        <f t="shared" si="1029"/>
        <v>0</v>
      </c>
      <c r="EE827" s="27">
        <f t="shared" si="1030"/>
        <v>0</v>
      </c>
      <c r="EF827" s="6">
        <v>0</v>
      </c>
      <c r="EG827" s="6">
        <f t="shared" si="1031"/>
        <v>0</v>
      </c>
      <c r="EH827" s="5"/>
      <c r="EI827" s="5"/>
      <c r="EJ827" s="21" t="str">
        <f t="shared" si="1032"/>
        <v xml:space="preserve"> </v>
      </c>
      <c r="EK827" s="1">
        <v>0</v>
      </c>
      <c r="EL827" s="22">
        <v>0</v>
      </c>
      <c r="EM827" s="22">
        <v>0</v>
      </c>
      <c r="EN827" s="1">
        <v>0</v>
      </c>
      <c r="EO827" s="3">
        <f t="shared" si="1033"/>
        <v>0</v>
      </c>
      <c r="EP827" s="6">
        <f t="shared" si="1034"/>
        <v>0</v>
      </c>
      <c r="EQ827" s="3">
        <f t="shared" si="1035"/>
        <v>0</v>
      </c>
      <c r="ER827" s="20">
        <f t="shared" si="1036"/>
        <v>0</v>
      </c>
      <c r="ES827" s="20">
        <f t="shared" si="1037"/>
        <v>0</v>
      </c>
      <c r="ET827" s="20">
        <f t="shared" si="1038"/>
        <v>0</v>
      </c>
      <c r="EU827" s="3" t="str">
        <f t="shared" si="1039"/>
        <v xml:space="preserve"> </v>
      </c>
      <c r="EV827" s="1">
        <v>0</v>
      </c>
      <c r="EW827" s="1">
        <v>0</v>
      </c>
      <c r="EX827" s="20" t="str">
        <f t="shared" si="1040"/>
        <v xml:space="preserve"> </v>
      </c>
      <c r="EY827" s="5"/>
      <c r="EZ827" s="5"/>
      <c r="FA827" s="22">
        <v>0</v>
      </c>
      <c r="FB827" s="22">
        <v>0</v>
      </c>
      <c r="FC827" s="22">
        <v>0</v>
      </c>
      <c r="FD827" s="22">
        <v>0</v>
      </c>
      <c r="FE827" s="22">
        <v>0</v>
      </c>
      <c r="FF827" s="22">
        <v>0</v>
      </c>
      <c r="FG827" s="22">
        <v>0</v>
      </c>
      <c r="FH827" s="22">
        <v>0</v>
      </c>
      <c r="FI827" s="6">
        <v>1.55</v>
      </c>
      <c r="FJ827" s="6">
        <f t="shared" si="1041"/>
        <v>1.55</v>
      </c>
      <c r="FK827" s="5">
        <v>1.55</v>
      </c>
      <c r="FL827" s="5">
        <v>2.67</v>
      </c>
      <c r="FM827" s="21">
        <f t="shared" si="1042"/>
        <v>0.36729857819905215</v>
      </c>
      <c r="FN827" s="1">
        <v>0</v>
      </c>
      <c r="FO827" s="22">
        <v>0</v>
      </c>
      <c r="FP827" s="22">
        <v>0</v>
      </c>
      <c r="FQ827" s="1">
        <v>0</v>
      </c>
      <c r="FR827" s="1">
        <f t="shared" si="1043"/>
        <v>0</v>
      </c>
      <c r="FS827" s="3">
        <f t="shared" si="1044"/>
        <v>0</v>
      </c>
      <c r="FT827" s="3">
        <f t="shared" si="1045"/>
        <v>1</v>
      </c>
      <c r="FU827" s="1">
        <v>1</v>
      </c>
      <c r="FV827" s="1">
        <v>0</v>
      </c>
      <c r="FW827" s="20">
        <f t="shared" si="1046"/>
        <v>1</v>
      </c>
      <c r="FX827" s="5">
        <v>0</v>
      </c>
      <c r="FY827" s="5">
        <v>0</v>
      </c>
      <c r="FZ827" s="22">
        <v>0</v>
      </c>
      <c r="GA827" s="22">
        <v>1</v>
      </c>
      <c r="GB827" s="22">
        <v>0</v>
      </c>
      <c r="GC827" s="22">
        <v>0</v>
      </c>
      <c r="GD827" s="22">
        <v>1</v>
      </c>
      <c r="GE827" s="22">
        <v>0</v>
      </c>
      <c r="GF827" s="22">
        <v>0</v>
      </c>
      <c r="GG827" s="22">
        <v>0</v>
      </c>
      <c r="GH827" s="1">
        <v>0</v>
      </c>
      <c r="GI827" s="1">
        <v>0</v>
      </c>
      <c r="GJ827" s="1">
        <v>1</v>
      </c>
      <c r="GK827" s="1">
        <v>0</v>
      </c>
      <c r="GN827" s="31" t="str">
        <f t="shared" si="1047"/>
        <v xml:space="preserve"> 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32" t="str">
        <f t="shared" si="1048"/>
        <v xml:space="preserve"> </v>
      </c>
      <c r="GW827" s="9">
        <f t="shared" si="1049"/>
        <v>2</v>
      </c>
      <c r="GX827" s="10">
        <v>0</v>
      </c>
      <c r="GY827" s="10">
        <v>0</v>
      </c>
      <c r="GZ827" s="10">
        <v>-0.1</v>
      </c>
      <c r="HA827" s="29">
        <f t="shared" si="1050"/>
        <v>-0.1</v>
      </c>
      <c r="HB827" s="29">
        <f t="shared" si="1051"/>
        <v>-0.44389642416659952</v>
      </c>
      <c r="HC827">
        <v>0.2</v>
      </c>
      <c r="HD827">
        <v>0.2</v>
      </c>
      <c r="HE827">
        <v>-1</v>
      </c>
      <c r="HF827">
        <v>-0.1</v>
      </c>
      <c r="HG827">
        <v>-0.1</v>
      </c>
      <c r="HH827">
        <v>0</v>
      </c>
      <c r="HI827">
        <v>-0.2</v>
      </c>
      <c r="HJ827" s="11">
        <f t="shared" si="1052"/>
        <v>-0.2</v>
      </c>
      <c r="HK827" s="11">
        <f t="shared" si="1053"/>
        <v>-0.88779284833319905</v>
      </c>
      <c r="HL827">
        <v>1</v>
      </c>
      <c r="HM827">
        <v>0</v>
      </c>
      <c r="HN827">
        <v>0</v>
      </c>
      <c r="HQ827" s="33">
        <v>6061</v>
      </c>
      <c r="HR827" s="33">
        <v>0</v>
      </c>
      <c r="HS827" s="30">
        <f t="shared" si="1054"/>
        <v>-0.20177452771618626</v>
      </c>
    </row>
    <row r="828" spans="1:227" x14ac:dyDescent="0.2">
      <c r="A828" s="1">
        <v>64</v>
      </c>
      <c r="B828" s="2" t="s">
        <v>3618</v>
      </c>
      <c r="C828" s="2" t="s">
        <v>3619</v>
      </c>
      <c r="E828" s="2" t="s">
        <v>323</v>
      </c>
      <c r="F828" s="2">
        <v>71</v>
      </c>
      <c r="G828" s="2">
        <v>184</v>
      </c>
      <c r="H828" s="2" t="s">
        <v>231</v>
      </c>
      <c r="I828" s="2" t="s">
        <v>258</v>
      </c>
      <c r="J828" s="3">
        <v>20</v>
      </c>
      <c r="K828" s="5" t="s">
        <v>3620</v>
      </c>
      <c r="L828" s="5" t="s">
        <v>3621</v>
      </c>
      <c r="M828" s="5" t="s">
        <v>3622</v>
      </c>
      <c r="N828" s="5" t="s">
        <v>343</v>
      </c>
      <c r="O828" s="2" t="s">
        <v>343</v>
      </c>
      <c r="P828" s="2" t="s">
        <v>254</v>
      </c>
      <c r="Q828" s="1">
        <v>48</v>
      </c>
      <c r="R828" s="1">
        <v>17</v>
      </c>
      <c r="S828" s="1">
        <v>14</v>
      </c>
      <c r="T828" s="1">
        <v>31</v>
      </c>
      <c r="U828" s="1">
        <v>-4</v>
      </c>
      <c r="V828" s="1">
        <v>81</v>
      </c>
      <c r="W828" s="20">
        <f t="shared" si="976"/>
        <v>0.20987654320987653</v>
      </c>
      <c r="X828" s="6">
        <v>698.96666666670001</v>
      </c>
      <c r="Y828" s="6">
        <f t="shared" si="977"/>
        <v>14.56180555555625</v>
      </c>
      <c r="Z828" s="1">
        <v>932</v>
      </c>
      <c r="AA828" s="6">
        <f t="shared" si="978"/>
        <v>19.416666666666668</v>
      </c>
      <c r="AB828" s="8">
        <f t="shared" si="979"/>
        <v>0.74996423462092277</v>
      </c>
      <c r="AC828" s="3">
        <f t="shared" si="980"/>
        <v>83</v>
      </c>
      <c r="AD828" s="8">
        <f t="shared" si="981"/>
        <v>7.1248032810335671</v>
      </c>
      <c r="AE828" s="20">
        <f t="shared" si="982"/>
        <v>0.45945945945945948</v>
      </c>
      <c r="AF828" s="20">
        <f t="shared" si="983"/>
        <v>0.3783783783783784</v>
      </c>
      <c r="AG828" s="20">
        <f t="shared" si="984"/>
        <v>0.83783783783783794</v>
      </c>
      <c r="AH828" s="3" t="e">
        <f t="shared" si="985"/>
        <v>#VALUE!</v>
      </c>
      <c r="AI828" s="3" t="str">
        <f t="shared" si="986"/>
        <v xml:space="preserve"> </v>
      </c>
      <c r="AJ828" s="3">
        <f t="shared" si="987"/>
        <v>6</v>
      </c>
      <c r="AK828" s="20" t="e">
        <f t="shared" si="988"/>
        <v>#VALUE!</v>
      </c>
      <c r="AL828" s="6">
        <v>0.2</v>
      </c>
      <c r="AM828" s="1">
        <v>41</v>
      </c>
      <c r="AN828" s="1">
        <v>14</v>
      </c>
      <c r="AO828" s="1">
        <v>32</v>
      </c>
      <c r="AP828" s="1">
        <v>23</v>
      </c>
      <c r="AQ828" s="1">
        <v>18</v>
      </c>
      <c r="AR828" s="6">
        <f t="shared" si="989"/>
        <v>3.5194811388238105</v>
      </c>
      <c r="AS828" s="6">
        <f t="shared" si="990"/>
        <v>1.2017740474032523</v>
      </c>
      <c r="AT828" s="6">
        <f t="shared" si="991"/>
        <v>2.746912108350291</v>
      </c>
      <c r="AU828" s="6">
        <f t="shared" si="992"/>
        <v>1.9743430778767719</v>
      </c>
      <c r="AV828" s="6">
        <f t="shared" si="993"/>
        <v>1.5451380609470389</v>
      </c>
      <c r="AW828" s="1">
        <v>24</v>
      </c>
      <c r="AX828" s="1">
        <v>12</v>
      </c>
      <c r="AY828" s="1">
        <v>0</v>
      </c>
      <c r="AZ828" s="1">
        <v>0</v>
      </c>
      <c r="BA828" s="1">
        <v>0</v>
      </c>
      <c r="BB828" s="1">
        <v>0</v>
      </c>
      <c r="BC828" s="7">
        <f>(EA828+FH828+GG828)-(DZ828+FG828+GF828)-((BD828/60)*(0.11)+(EF828/60)*(-0.14)+(FI828/60)*(0.13))</f>
        <v>-3.7852027777777</v>
      </c>
      <c r="BD828" s="6">
        <v>579.6</v>
      </c>
      <c r="BE828" s="6">
        <f t="shared" si="994"/>
        <v>12.075000000000001</v>
      </c>
      <c r="BF828" s="5">
        <v>11.91</v>
      </c>
      <c r="BG828" s="5">
        <v>35.51</v>
      </c>
      <c r="BH828" s="21">
        <f t="shared" si="995"/>
        <v>0.2511598481653311</v>
      </c>
      <c r="BI828" s="1">
        <v>11</v>
      </c>
      <c r="BJ828" s="22">
        <v>7</v>
      </c>
      <c r="BK828" s="22">
        <v>3</v>
      </c>
      <c r="BL828" s="1">
        <v>10</v>
      </c>
      <c r="BM828" s="1">
        <f t="shared" si="996"/>
        <v>21</v>
      </c>
      <c r="BN828" s="8">
        <f t="shared" si="997"/>
        <v>2.1739130434782608</v>
      </c>
      <c r="BO828" s="3">
        <f t="shared" si="998"/>
        <v>63</v>
      </c>
      <c r="BP828" s="20">
        <f t="shared" si="999"/>
        <v>0.44</v>
      </c>
      <c r="BQ828" s="20">
        <f t="shared" si="1000"/>
        <v>0.4</v>
      </c>
      <c r="BR828" s="20">
        <f t="shared" si="1001"/>
        <v>0.84000000000000008</v>
      </c>
      <c r="BS828" s="3">
        <f t="shared" si="1002"/>
        <v>6</v>
      </c>
      <c r="BT828" s="1">
        <v>0</v>
      </c>
      <c r="BU828" s="1">
        <v>6</v>
      </c>
      <c r="BV828" s="20">
        <f t="shared" si="1003"/>
        <v>0</v>
      </c>
      <c r="BW828" s="5">
        <v>71</v>
      </c>
      <c r="BX828" s="5">
        <v>96</v>
      </c>
      <c r="BY828" s="21">
        <f t="shared" si="1004"/>
        <v>0.31870229007633588</v>
      </c>
      <c r="BZ828" s="5">
        <v>62</v>
      </c>
      <c r="CA828" s="5">
        <v>98</v>
      </c>
      <c r="CB828" s="23">
        <f t="shared" si="1005"/>
        <v>0.30534351145038169</v>
      </c>
      <c r="CC828" s="5">
        <v>81</v>
      </c>
      <c r="CD828" s="5">
        <v>116</v>
      </c>
      <c r="CE828" s="23">
        <f t="shared" si="1006"/>
        <v>0.37595419847328243</v>
      </c>
      <c r="CF828" s="23">
        <f t="shared" si="1007"/>
        <v>0.5107033639143731</v>
      </c>
      <c r="CG828" s="24">
        <v>10</v>
      </c>
      <c r="CH828" s="5">
        <v>196</v>
      </c>
      <c r="CI828" s="5">
        <v>188</v>
      </c>
      <c r="CJ828" s="5">
        <v>163</v>
      </c>
      <c r="CK828">
        <v>15.4138629</v>
      </c>
      <c r="CL828" s="5">
        <v>-0.14799999999999999</v>
      </c>
      <c r="CM828" s="5">
        <v>7</v>
      </c>
      <c r="CN828" s="5">
        <v>0.15</v>
      </c>
      <c r="CO828" s="5">
        <v>-0.94800000000000006</v>
      </c>
      <c r="CP828" s="5">
        <v>-12.162000000000001</v>
      </c>
      <c r="CQ828" s="21">
        <f t="shared" si="1008"/>
        <v>0.1111111111111111</v>
      </c>
      <c r="CR828" s="25">
        <f t="shared" si="1009"/>
        <v>0.91803278688524592</v>
      </c>
      <c r="CS828" s="22">
        <f t="shared" si="1010"/>
        <v>929.14389799635705</v>
      </c>
      <c r="CT828" s="21">
        <f t="shared" si="1011"/>
        <v>2.9143897996357027E-2</v>
      </c>
      <c r="CU828" s="26">
        <f t="shared" si="1012"/>
        <v>2.62384550797649</v>
      </c>
      <c r="CV828" s="27">
        <f t="shared" si="1013"/>
        <v>2.62384550797649</v>
      </c>
      <c r="CW828" s="27">
        <f t="shared" si="1014"/>
        <v>23.61460957178841</v>
      </c>
      <c r="CX828" s="27">
        <f t="shared" si="1015"/>
        <v>32.010915197313182</v>
      </c>
      <c r="CY828" s="27">
        <f t="shared" si="1016"/>
        <v>46.179680940386227</v>
      </c>
      <c r="CZ828" s="27">
        <f t="shared" si="1017"/>
        <v>61.397984886649859</v>
      </c>
      <c r="DA828" s="28">
        <f t="shared" si="1018"/>
        <v>-15.218303946263632</v>
      </c>
      <c r="DB828" s="5">
        <v>25</v>
      </c>
      <c r="DC828" s="5">
        <v>25</v>
      </c>
      <c r="DD828" s="22">
        <v>200</v>
      </c>
      <c r="DE828" s="22">
        <v>280</v>
      </c>
      <c r="DF828" s="22">
        <v>95</v>
      </c>
      <c r="DG828" s="22">
        <v>132</v>
      </c>
      <c r="DH828" s="22">
        <v>148</v>
      </c>
      <c r="DI828" s="22">
        <v>120</v>
      </c>
      <c r="DJ828" s="29">
        <f t="shared" si="1019"/>
        <v>-3.2531846802085838</v>
      </c>
      <c r="DK828" s="27">
        <f t="shared" si="1020"/>
        <v>2.1120811039143903</v>
      </c>
      <c r="DL828" s="27">
        <f t="shared" si="1021"/>
        <v>2.4992959729653621</v>
      </c>
      <c r="DM828" s="27">
        <f t="shared" si="1022"/>
        <v>27.914671923401858</v>
      </c>
      <c r="DN828" s="27">
        <f t="shared" si="1023"/>
        <v>32.314840889890171</v>
      </c>
      <c r="DO828" s="27">
        <f t="shared" si="1024"/>
        <v>50.197127569698679</v>
      </c>
      <c r="DP828" s="27">
        <f t="shared" si="1025"/>
        <v>60.299915516755846</v>
      </c>
      <c r="DQ828" s="30">
        <f t="shared" si="1026"/>
        <v>-5.1155159992064654</v>
      </c>
      <c r="DR828" s="5">
        <v>60</v>
      </c>
      <c r="DS828" s="5">
        <v>71</v>
      </c>
      <c r="DT828" s="5">
        <v>733</v>
      </c>
      <c r="DU828" s="5">
        <v>847</v>
      </c>
      <c r="DV828" s="5">
        <v>301</v>
      </c>
      <c r="DW828" s="5">
        <v>352</v>
      </c>
      <c r="DX828" s="5">
        <v>443</v>
      </c>
      <c r="DY828" s="5">
        <v>332</v>
      </c>
      <c r="DZ828" s="22">
        <v>7</v>
      </c>
      <c r="EA828" s="22">
        <v>6</v>
      </c>
      <c r="EB828" s="22">
        <f t="shared" si="1027"/>
        <v>-1</v>
      </c>
      <c r="EC828" s="26">
        <f t="shared" si="1028"/>
        <v>0.72463768115942029</v>
      </c>
      <c r="ED828" s="27">
        <f t="shared" si="1029"/>
        <v>0.6211180124223602</v>
      </c>
      <c r="EE828" s="27">
        <f t="shared" si="1030"/>
        <v>-0.10351966873706003</v>
      </c>
      <c r="EF828" s="6">
        <v>119.1166666667</v>
      </c>
      <c r="EG828" s="6">
        <f t="shared" si="1031"/>
        <v>2.4815972222229168</v>
      </c>
      <c r="EH828" s="5">
        <v>2.38</v>
      </c>
      <c r="EI828" s="5">
        <v>2.91</v>
      </c>
      <c r="EJ828" s="21">
        <f t="shared" si="1032"/>
        <v>0.44990548204158787</v>
      </c>
      <c r="EK828" s="1">
        <v>6</v>
      </c>
      <c r="EL828" s="22">
        <v>3</v>
      </c>
      <c r="EM828" s="22">
        <v>1</v>
      </c>
      <c r="EN828" s="1">
        <v>4</v>
      </c>
      <c r="EO828" s="3">
        <f t="shared" si="1033"/>
        <v>10</v>
      </c>
      <c r="EP828" s="6">
        <f t="shared" si="1034"/>
        <v>5.0370784944717961</v>
      </c>
      <c r="EQ828" s="3">
        <f t="shared" si="1035"/>
        <v>20</v>
      </c>
      <c r="ER828" s="20">
        <f t="shared" si="1036"/>
        <v>0.5</v>
      </c>
      <c r="ES828" s="20">
        <f t="shared" si="1037"/>
        <v>0.33333333333333331</v>
      </c>
      <c r="ET828" s="20">
        <f t="shared" si="1038"/>
        <v>0.83333333333333326</v>
      </c>
      <c r="EU828" s="3" t="str">
        <f t="shared" si="1039"/>
        <v xml:space="preserve"> </v>
      </c>
      <c r="EV828" s="1">
        <v>0</v>
      </c>
      <c r="EW828" s="1">
        <v>0</v>
      </c>
      <c r="EX828" s="20" t="str">
        <f t="shared" si="1040"/>
        <v xml:space="preserve"> </v>
      </c>
      <c r="EY828" s="5">
        <v>12</v>
      </c>
      <c r="EZ828" s="5">
        <v>1</v>
      </c>
      <c r="FA828" s="22">
        <v>68</v>
      </c>
      <c r="FB828" s="22">
        <v>17</v>
      </c>
      <c r="FC828" s="22">
        <v>23</v>
      </c>
      <c r="FD828" s="22">
        <v>11</v>
      </c>
      <c r="FE828" s="22">
        <v>8</v>
      </c>
      <c r="FF828" s="22">
        <v>39</v>
      </c>
      <c r="FG828" s="22">
        <v>2</v>
      </c>
      <c r="FH828" s="22">
        <v>0</v>
      </c>
      <c r="FI828" s="6">
        <v>0.25</v>
      </c>
      <c r="FJ828" s="6">
        <f t="shared" si="1041"/>
        <v>5.208333333333333E-3</v>
      </c>
      <c r="FK828" s="5">
        <v>0.01</v>
      </c>
      <c r="FL828" s="5">
        <v>6.02</v>
      </c>
      <c r="FM828" s="21">
        <f t="shared" si="1042"/>
        <v>1.6583747927031512E-3</v>
      </c>
      <c r="FN828" s="1">
        <v>0</v>
      </c>
      <c r="FO828" s="22">
        <v>0</v>
      </c>
      <c r="FP828" s="22">
        <v>0</v>
      </c>
      <c r="FQ828" s="1">
        <v>0</v>
      </c>
      <c r="FR828" s="1">
        <f t="shared" si="1043"/>
        <v>0</v>
      </c>
      <c r="FS828" s="3">
        <f t="shared" si="1044"/>
        <v>0</v>
      </c>
      <c r="FT828" s="3" t="str">
        <f t="shared" si="1045"/>
        <v xml:space="preserve"> </v>
      </c>
      <c r="FU828" s="1">
        <v>0</v>
      </c>
      <c r="FV828" s="1">
        <v>0</v>
      </c>
      <c r="FW828" s="20" t="str">
        <f t="shared" si="1046"/>
        <v xml:space="preserve"> </v>
      </c>
      <c r="FX828" s="5">
        <v>0</v>
      </c>
      <c r="FY828" s="5">
        <v>0</v>
      </c>
      <c r="FZ828" s="22">
        <v>0</v>
      </c>
      <c r="GA828" s="22">
        <v>0</v>
      </c>
      <c r="GB828" s="22">
        <v>0</v>
      </c>
      <c r="GC828" s="22">
        <v>0</v>
      </c>
      <c r="GD828" s="22">
        <v>0</v>
      </c>
      <c r="GE828" s="22">
        <v>0</v>
      </c>
      <c r="GF828" s="22">
        <v>0</v>
      </c>
      <c r="GG828" s="22">
        <v>0</v>
      </c>
      <c r="GH828" s="1">
        <v>39</v>
      </c>
      <c r="GI828" s="1">
        <v>14</v>
      </c>
      <c r="GJ828" s="1">
        <v>29</v>
      </c>
      <c r="GK828" s="1">
        <v>0</v>
      </c>
      <c r="GL828" s="6"/>
      <c r="GM828" s="6"/>
      <c r="GN828" s="31" t="str">
        <f t="shared" si="1047"/>
        <v xml:space="preserve"> </v>
      </c>
      <c r="GP828" s="1">
        <v>1</v>
      </c>
      <c r="GQ828" s="1">
        <v>1</v>
      </c>
      <c r="GR828" s="1">
        <v>2</v>
      </c>
      <c r="GS828" s="1">
        <v>1</v>
      </c>
      <c r="GT828" s="1">
        <v>0</v>
      </c>
      <c r="GU828" s="1">
        <v>0</v>
      </c>
      <c r="GV828" s="32" t="str">
        <f t="shared" si="1048"/>
        <v xml:space="preserve"> </v>
      </c>
      <c r="GW828" s="9">
        <f t="shared" si="1049"/>
        <v>3</v>
      </c>
      <c r="GX828" s="10">
        <v>3.3</v>
      </c>
      <c r="GY828" s="10">
        <v>0.7</v>
      </c>
      <c r="GZ828" s="10">
        <v>4</v>
      </c>
      <c r="HA828" s="29">
        <f t="shared" si="1050"/>
        <v>8.3333333333333329E-2</v>
      </c>
      <c r="HB828" s="29">
        <f t="shared" si="1051"/>
        <v>0.34336401354378637</v>
      </c>
      <c r="HC828">
        <v>17.600000000000001</v>
      </c>
      <c r="HD828">
        <v>13.7</v>
      </c>
      <c r="HE828">
        <v>-0.8</v>
      </c>
      <c r="HF828">
        <v>5.6</v>
      </c>
      <c r="HG828">
        <v>0.30000000000000004</v>
      </c>
      <c r="HH828">
        <v>0</v>
      </c>
      <c r="HI828">
        <v>5.9</v>
      </c>
      <c r="HJ828" s="11">
        <f t="shared" si="1052"/>
        <v>0.12291666666666667</v>
      </c>
      <c r="HK828" s="11">
        <f t="shared" si="1053"/>
        <v>0.50646191997708501</v>
      </c>
      <c r="HL828">
        <v>99</v>
      </c>
      <c r="HM828">
        <v>0</v>
      </c>
      <c r="HN828">
        <v>0</v>
      </c>
      <c r="HQ828" s="33">
        <v>925000</v>
      </c>
      <c r="HR828" s="33">
        <v>2850000</v>
      </c>
      <c r="HS828" s="30">
        <f t="shared" si="1054"/>
        <v>5.1536585365853664</v>
      </c>
    </row>
    <row r="829" spans="1:227" x14ac:dyDescent="0.2">
      <c r="A829" s="1">
        <v>3</v>
      </c>
      <c r="B829" s="2" t="s">
        <v>3623</v>
      </c>
      <c r="C829" s="2" t="s">
        <v>670</v>
      </c>
      <c r="D829" s="2" t="s">
        <v>372</v>
      </c>
      <c r="E829" s="2" t="s">
        <v>230</v>
      </c>
      <c r="F829" s="2">
        <v>73</v>
      </c>
      <c r="G829" s="2">
        <v>190</v>
      </c>
      <c r="H829" s="2" t="s">
        <v>231</v>
      </c>
      <c r="J829" s="3">
        <v>27</v>
      </c>
      <c r="K829" s="5" t="s">
        <v>3624</v>
      </c>
      <c r="L829" s="5" t="s">
        <v>3625</v>
      </c>
      <c r="M829" s="5" t="s">
        <v>374</v>
      </c>
      <c r="N829" s="5" t="s">
        <v>577</v>
      </c>
      <c r="O829" s="2" t="s">
        <v>577</v>
      </c>
      <c r="P829" s="2" t="s">
        <v>271</v>
      </c>
      <c r="Q829" s="1">
        <v>48</v>
      </c>
      <c r="R829" s="1">
        <v>10</v>
      </c>
      <c r="S829" s="1">
        <v>20</v>
      </c>
      <c r="T829" s="1">
        <v>30</v>
      </c>
      <c r="U829" s="1">
        <v>4</v>
      </c>
      <c r="V829" s="1">
        <v>130</v>
      </c>
      <c r="W829" s="20">
        <f t="shared" si="976"/>
        <v>7.6923076923076927E-2</v>
      </c>
      <c r="X829" s="6">
        <v>1067.8666666667</v>
      </c>
      <c r="Y829" s="6">
        <f t="shared" si="977"/>
        <v>22.247222222222916</v>
      </c>
      <c r="Z829" s="1">
        <v>1266</v>
      </c>
      <c r="AA829" s="6">
        <f t="shared" si="978"/>
        <v>26.375</v>
      </c>
      <c r="AB829" s="8">
        <f t="shared" si="979"/>
        <v>0.84349657714589255</v>
      </c>
      <c r="AC829" s="3">
        <f t="shared" si="980"/>
        <v>121.40285204991086</v>
      </c>
      <c r="AD829" s="8">
        <f t="shared" si="981"/>
        <v>6.8212365367034815</v>
      </c>
      <c r="AE829" s="20">
        <f t="shared" si="982"/>
        <v>0.2</v>
      </c>
      <c r="AF829" s="20">
        <f t="shared" si="983"/>
        <v>0.4</v>
      </c>
      <c r="AG829" s="20">
        <f t="shared" si="984"/>
        <v>0.60000000000000009</v>
      </c>
      <c r="AH829" s="3" t="e">
        <f t="shared" si="985"/>
        <v>#VALUE!</v>
      </c>
      <c r="AI829" s="3" t="str">
        <f t="shared" si="986"/>
        <v xml:space="preserve"> </v>
      </c>
      <c r="AJ829" s="3" t="str">
        <f t="shared" si="987"/>
        <v xml:space="preserve"> </v>
      </c>
      <c r="AK829" s="20" t="e">
        <f t="shared" si="988"/>
        <v>#VALUE!</v>
      </c>
      <c r="AL829" s="6">
        <v>0</v>
      </c>
      <c r="AM829" s="1">
        <v>18</v>
      </c>
      <c r="AN829" s="1">
        <v>40</v>
      </c>
      <c r="AO829" s="1">
        <v>55</v>
      </c>
      <c r="AP829" s="1">
        <v>30</v>
      </c>
      <c r="AQ829" s="1">
        <v>20</v>
      </c>
      <c r="AR829" s="6">
        <f t="shared" si="989"/>
        <v>1.011362217505275</v>
      </c>
      <c r="AS829" s="6">
        <f t="shared" si="990"/>
        <v>2.2474715944561665</v>
      </c>
      <c r="AT829" s="6">
        <f t="shared" si="991"/>
        <v>3.0902734423772293</v>
      </c>
      <c r="AU829" s="6">
        <f t="shared" si="992"/>
        <v>1.685603695842125</v>
      </c>
      <c r="AV829" s="6">
        <f t="shared" si="993"/>
        <v>1.1237357972280833</v>
      </c>
      <c r="AW829" s="1">
        <v>54</v>
      </c>
      <c r="AX829" s="1">
        <v>17</v>
      </c>
      <c r="AY829" s="1">
        <v>0</v>
      </c>
      <c r="AZ829" s="1">
        <v>2</v>
      </c>
      <c r="BA829" s="1">
        <v>0</v>
      </c>
      <c r="BB829" s="1">
        <v>0</v>
      </c>
      <c r="BC829" s="7">
        <f>(EA829+FH829+GG829)-(DZ829+FG829+GF829)-((BD829/60)*(-0.29)+(EF829/60)*0.11+(FI829/60)*(-0.33))</f>
        <v>2.0404444444448497</v>
      </c>
      <c r="BD829" s="6">
        <v>895.36666666669998</v>
      </c>
      <c r="BE829" s="6">
        <f t="shared" si="994"/>
        <v>18.653472222222916</v>
      </c>
      <c r="BF829" s="5">
        <v>17.739999999999998</v>
      </c>
      <c r="BG829" s="5">
        <v>29.97</v>
      </c>
      <c r="BH829" s="21">
        <f t="shared" si="995"/>
        <v>0.37182980507231189</v>
      </c>
      <c r="BI829" s="1">
        <v>5</v>
      </c>
      <c r="BJ829" s="22">
        <v>7</v>
      </c>
      <c r="BK829" s="22">
        <v>7</v>
      </c>
      <c r="BL829" s="1">
        <v>15</v>
      </c>
      <c r="BM829" s="1">
        <f t="shared" si="996"/>
        <v>20</v>
      </c>
      <c r="BN829" s="8">
        <f t="shared" si="997"/>
        <v>1.3402330516361514</v>
      </c>
      <c r="BO829" s="3">
        <f t="shared" si="998"/>
        <v>99.696969696969688</v>
      </c>
      <c r="BP829" s="20">
        <f t="shared" si="999"/>
        <v>0.15151515151515152</v>
      </c>
      <c r="BQ829" s="20">
        <f t="shared" si="1000"/>
        <v>0.45454545454545453</v>
      </c>
      <c r="BR829" s="20">
        <f t="shared" si="1001"/>
        <v>0.60606060606060608</v>
      </c>
      <c r="BS829" s="3" t="str">
        <f t="shared" si="1002"/>
        <v xml:space="preserve"> </v>
      </c>
      <c r="BV829" s="20" t="str">
        <f t="shared" si="1003"/>
        <v xml:space="preserve"> </v>
      </c>
      <c r="BW829" s="5">
        <v>173</v>
      </c>
      <c r="BX829" s="5">
        <v>149</v>
      </c>
      <c r="BY829" s="21">
        <f t="shared" si="1004"/>
        <v>0.40503144654088052</v>
      </c>
      <c r="BZ829" s="5">
        <v>110</v>
      </c>
      <c r="CA829" s="5">
        <v>105</v>
      </c>
      <c r="CB829" s="23">
        <f t="shared" si="1005"/>
        <v>0.27044025157232704</v>
      </c>
      <c r="CC829" s="5">
        <v>127</v>
      </c>
      <c r="CD829" s="5">
        <v>131</v>
      </c>
      <c r="CE829" s="23">
        <f t="shared" si="1006"/>
        <v>0.32452830188679244</v>
      </c>
      <c r="CF829" s="23">
        <f t="shared" si="1007"/>
        <v>0.5996275605214153</v>
      </c>
      <c r="CG829" s="24">
        <v>7</v>
      </c>
      <c r="CH829" s="5">
        <v>312</v>
      </c>
      <c r="CI829" s="5">
        <v>294</v>
      </c>
      <c r="CJ829" s="5">
        <v>237</v>
      </c>
      <c r="CK829">
        <v>15.11390368</v>
      </c>
      <c r="CL829" s="5">
        <v>-0.52700000000000002</v>
      </c>
      <c r="CM829" s="5">
        <v>7</v>
      </c>
      <c r="CN829" s="5">
        <v>-0.17300000000000001</v>
      </c>
      <c r="CO829" s="5">
        <v>0.185</v>
      </c>
      <c r="CP829" s="5">
        <v>1.6990000000000001</v>
      </c>
      <c r="CQ829" s="21">
        <f t="shared" si="1008"/>
        <v>7.0212765957446813E-2</v>
      </c>
      <c r="CR829" s="25">
        <f t="shared" si="1009"/>
        <v>0.93563218390804592</v>
      </c>
      <c r="CS829" s="22">
        <f t="shared" si="1010"/>
        <v>942.6534605037906</v>
      </c>
      <c r="CT829" s="21">
        <f t="shared" si="1011"/>
        <v>5.8449498654927351E-3</v>
      </c>
      <c r="CU829" s="26">
        <f t="shared" si="1012"/>
        <v>2.3252536640360768</v>
      </c>
      <c r="CV829" s="27">
        <f t="shared" si="1013"/>
        <v>1.9729425028184895</v>
      </c>
      <c r="CW829" s="27">
        <f t="shared" si="1014"/>
        <v>33.117249154453212</v>
      </c>
      <c r="CX829" s="27">
        <f t="shared" si="1015"/>
        <v>30.651071025930101</v>
      </c>
      <c r="CY829" s="27">
        <f t="shared" si="1016"/>
        <v>62.0772266065389</v>
      </c>
      <c r="CZ829" s="27">
        <f t="shared" si="1017"/>
        <v>55.806087936865836</v>
      </c>
      <c r="DA829" s="28">
        <f t="shared" si="1018"/>
        <v>6.2711386696730642</v>
      </c>
      <c r="DB829" s="5">
        <v>33</v>
      </c>
      <c r="DC829" s="5">
        <v>28</v>
      </c>
      <c r="DD829" s="22">
        <v>437</v>
      </c>
      <c r="DE829" s="22">
        <v>407</v>
      </c>
      <c r="DF829" s="22">
        <v>219</v>
      </c>
      <c r="DG829" s="22">
        <v>177</v>
      </c>
      <c r="DH829" s="22">
        <v>180</v>
      </c>
      <c r="DI829" s="22">
        <v>192</v>
      </c>
      <c r="DJ829" s="29">
        <f t="shared" si="1019"/>
        <v>1.9180772171590981</v>
      </c>
      <c r="DK829" s="27">
        <f t="shared" si="1020"/>
        <v>2.4190857524190861</v>
      </c>
      <c r="DL829" s="27">
        <f t="shared" si="1021"/>
        <v>2.3356690023356688</v>
      </c>
      <c r="DM829" s="27">
        <f t="shared" si="1022"/>
        <v>29.320987654320987</v>
      </c>
      <c r="DN829" s="27">
        <f t="shared" si="1023"/>
        <v>30.238571905238572</v>
      </c>
      <c r="DO829" s="27">
        <f t="shared" si="1024"/>
        <v>55.430430430430434</v>
      </c>
      <c r="DP829" s="27">
        <f t="shared" si="1025"/>
        <v>57.140473807140481</v>
      </c>
      <c r="DQ829" s="30">
        <f t="shared" si="1026"/>
        <v>7.9811820463831111</v>
      </c>
      <c r="DR829" s="5">
        <v>58</v>
      </c>
      <c r="DS829" s="5">
        <v>56</v>
      </c>
      <c r="DT829" s="5">
        <v>645</v>
      </c>
      <c r="DU829" s="5">
        <v>669</v>
      </c>
      <c r="DV829" s="5">
        <v>278</v>
      </c>
      <c r="DW829" s="5">
        <v>288</v>
      </c>
      <c r="DX829" s="5">
        <v>357</v>
      </c>
      <c r="DY829" s="5">
        <v>348</v>
      </c>
      <c r="DZ829" s="22">
        <v>11</v>
      </c>
      <c r="EA829" s="22">
        <v>6</v>
      </c>
      <c r="EB829" s="22">
        <f t="shared" si="1027"/>
        <v>-5</v>
      </c>
      <c r="EC829" s="26">
        <f t="shared" si="1028"/>
        <v>0.7371281783998832</v>
      </c>
      <c r="ED829" s="27">
        <f t="shared" si="1029"/>
        <v>0.40206991549084536</v>
      </c>
      <c r="EE829" s="27">
        <f t="shared" si="1030"/>
        <v>-0.33505826290903784</v>
      </c>
      <c r="EF829" s="6">
        <v>168.53333333329999</v>
      </c>
      <c r="EG829" s="6">
        <f t="shared" si="1031"/>
        <v>3.5111111111104165</v>
      </c>
      <c r="EH829" s="5">
        <v>3.46</v>
      </c>
      <c r="EI829" s="5">
        <v>2.1</v>
      </c>
      <c r="EJ829" s="21">
        <f t="shared" si="1032"/>
        <v>0.6223021582733812</v>
      </c>
      <c r="EK829" s="1">
        <v>5</v>
      </c>
      <c r="EL829" s="22">
        <v>3</v>
      </c>
      <c r="EM829" s="22">
        <v>2</v>
      </c>
      <c r="EN829" s="1">
        <v>5</v>
      </c>
      <c r="EO829" s="3">
        <f t="shared" si="1033"/>
        <v>10</v>
      </c>
      <c r="EP829" s="6">
        <f t="shared" si="1034"/>
        <v>3.5601265822791852</v>
      </c>
      <c r="EQ829" s="3">
        <f t="shared" si="1035"/>
        <v>21.705882352941178</v>
      </c>
      <c r="ER829" s="20">
        <f t="shared" si="1036"/>
        <v>0.29411764705882354</v>
      </c>
      <c r="ES829" s="20">
        <f t="shared" si="1037"/>
        <v>0.29411764705882354</v>
      </c>
      <c r="ET829" s="20">
        <f t="shared" si="1038"/>
        <v>0.58823529411764708</v>
      </c>
      <c r="EU829" s="3" t="str">
        <f t="shared" si="1039"/>
        <v xml:space="preserve"> </v>
      </c>
      <c r="EX829" s="20" t="str">
        <f t="shared" si="1040"/>
        <v xml:space="preserve"> </v>
      </c>
      <c r="EY829" s="5">
        <v>17</v>
      </c>
      <c r="EZ829" s="5">
        <v>2</v>
      </c>
      <c r="FA829" s="22">
        <v>106</v>
      </c>
      <c r="FB829" s="22">
        <v>18</v>
      </c>
      <c r="FC829" s="22">
        <v>57</v>
      </c>
      <c r="FD829" s="22">
        <v>11</v>
      </c>
      <c r="FE829" s="22">
        <v>4</v>
      </c>
      <c r="FF829" s="22">
        <v>70</v>
      </c>
      <c r="FG829" s="22">
        <v>0</v>
      </c>
      <c r="FH829" s="22">
        <v>0</v>
      </c>
      <c r="FI829" s="6">
        <v>3.9666666667000001</v>
      </c>
      <c r="FJ829" s="6">
        <f t="shared" si="1041"/>
        <v>8.2638888889583331E-2</v>
      </c>
      <c r="FK829" s="5">
        <v>0.08</v>
      </c>
      <c r="FL829" s="5">
        <v>5.0999999999999996</v>
      </c>
      <c r="FM829" s="21">
        <f t="shared" si="1042"/>
        <v>1.5444015444015444E-2</v>
      </c>
      <c r="FN829" s="1">
        <v>0</v>
      </c>
      <c r="FO829" s="22">
        <v>0</v>
      </c>
      <c r="FP829" s="22">
        <v>0</v>
      </c>
      <c r="FQ829" s="1">
        <v>0</v>
      </c>
      <c r="FR829" s="1">
        <f t="shared" si="1043"/>
        <v>0</v>
      </c>
      <c r="FS829" s="3">
        <f t="shared" si="1044"/>
        <v>0</v>
      </c>
      <c r="FT829" s="3" t="str">
        <f t="shared" si="1045"/>
        <v xml:space="preserve"> </v>
      </c>
      <c r="FW829" s="20" t="str">
        <f t="shared" si="1046"/>
        <v xml:space="preserve"> </v>
      </c>
      <c r="FX829" s="5">
        <v>0</v>
      </c>
      <c r="FY829" s="5">
        <v>0</v>
      </c>
      <c r="FZ829" s="22">
        <v>1</v>
      </c>
      <c r="GA829" s="22">
        <v>0</v>
      </c>
      <c r="GB829" s="22">
        <v>0</v>
      </c>
      <c r="GC829" s="22">
        <v>1</v>
      </c>
      <c r="GD829" s="22">
        <v>2</v>
      </c>
      <c r="GE829" s="22">
        <v>0</v>
      </c>
      <c r="GF829" s="22">
        <v>0</v>
      </c>
      <c r="GG829" s="22">
        <v>3</v>
      </c>
      <c r="GH829" s="1">
        <v>52</v>
      </c>
      <c r="GI829" s="1">
        <v>17</v>
      </c>
      <c r="GJ829" s="1">
        <v>31</v>
      </c>
      <c r="GK829" s="1">
        <v>0</v>
      </c>
      <c r="GN829" s="31" t="str">
        <f t="shared" si="1047"/>
        <v xml:space="preserve"> </v>
      </c>
      <c r="GP829" s="1">
        <v>2</v>
      </c>
      <c r="GQ829" s="1">
        <v>0</v>
      </c>
      <c r="GR829" s="1">
        <v>3</v>
      </c>
      <c r="GS829" s="1">
        <v>0</v>
      </c>
      <c r="GT829" s="1">
        <v>0</v>
      </c>
      <c r="GU829" s="1">
        <v>0</v>
      </c>
      <c r="GV829" s="32" t="str">
        <f t="shared" si="1048"/>
        <v xml:space="preserve"> </v>
      </c>
      <c r="GW829" s="9">
        <f t="shared" si="1049"/>
        <v>3</v>
      </c>
      <c r="GX829" s="10">
        <v>3.2</v>
      </c>
      <c r="GY829" s="10">
        <v>2.4</v>
      </c>
      <c r="GZ829" s="10">
        <v>5.6</v>
      </c>
      <c r="HA829" s="29">
        <f t="shared" si="1050"/>
        <v>0.11666666666666665</v>
      </c>
      <c r="HB829" s="29">
        <f t="shared" si="1051"/>
        <v>0.31464602322386331</v>
      </c>
      <c r="HC829">
        <v>25.5</v>
      </c>
      <c r="HD829">
        <v>17.600000000000001</v>
      </c>
      <c r="HE829">
        <v>3.3</v>
      </c>
      <c r="HF829">
        <v>6.4</v>
      </c>
      <c r="HG829">
        <v>1.4</v>
      </c>
      <c r="HH829">
        <v>0</v>
      </c>
      <c r="HI829">
        <v>7.9</v>
      </c>
      <c r="HJ829" s="11">
        <f t="shared" si="1052"/>
        <v>0.16458333333333333</v>
      </c>
      <c r="HK829" s="11">
        <f t="shared" si="1053"/>
        <v>0.44387563990509293</v>
      </c>
      <c r="HL829">
        <v>99</v>
      </c>
      <c r="HM829">
        <v>0</v>
      </c>
      <c r="HN829">
        <v>0</v>
      </c>
      <c r="HQ829" s="33">
        <v>5250000</v>
      </c>
      <c r="HR829" s="33">
        <v>0</v>
      </c>
      <c r="HS829" s="30">
        <f t="shared" si="1054"/>
        <v>-0.44146341463414451</v>
      </c>
    </row>
    <row r="830" spans="1:227" x14ac:dyDescent="0.2">
      <c r="A830" s="1">
        <v>18</v>
      </c>
      <c r="B830" s="2" t="s">
        <v>3626</v>
      </c>
      <c r="C830" s="2" t="s">
        <v>773</v>
      </c>
      <c r="D830" s="2" t="s">
        <v>297</v>
      </c>
      <c r="E830" s="2" t="s">
        <v>240</v>
      </c>
      <c r="F830" s="2">
        <v>73</v>
      </c>
      <c r="G830" s="2">
        <v>198</v>
      </c>
      <c r="H830" s="2" t="s">
        <v>249</v>
      </c>
      <c r="J830" s="3">
        <v>28</v>
      </c>
      <c r="K830" s="5" t="s">
        <v>3627</v>
      </c>
      <c r="L830" s="5" t="s">
        <v>3628</v>
      </c>
      <c r="M830" s="5" t="s">
        <v>631</v>
      </c>
      <c r="N830" s="5" t="s">
        <v>437</v>
      </c>
      <c r="O830" s="2" t="s">
        <v>437</v>
      </c>
      <c r="P830" s="2" t="s">
        <v>254</v>
      </c>
      <c r="Q830" s="1">
        <v>34</v>
      </c>
      <c r="R830" s="1">
        <v>3</v>
      </c>
      <c r="S830" s="1">
        <v>5</v>
      </c>
      <c r="T830" s="1">
        <v>8</v>
      </c>
      <c r="U830" s="1">
        <v>-3</v>
      </c>
      <c r="V830" s="1">
        <v>35</v>
      </c>
      <c r="W830" s="20">
        <f t="shared" si="976"/>
        <v>8.5714285714285715E-2</v>
      </c>
      <c r="X830" s="6">
        <v>409.36666666669998</v>
      </c>
      <c r="Y830" s="6">
        <f t="shared" si="977"/>
        <v>12.040196078432352</v>
      </c>
      <c r="Z830" s="1">
        <v>577</v>
      </c>
      <c r="AA830" s="6">
        <f t="shared" si="978"/>
        <v>16.970588235294116</v>
      </c>
      <c r="AB830" s="8">
        <f t="shared" si="979"/>
        <v>0.70947429231663772</v>
      </c>
      <c r="AC830" s="3">
        <f t="shared" si="980"/>
        <v>38.454545454545453</v>
      </c>
      <c r="AD830" s="8">
        <f t="shared" si="981"/>
        <v>5.636200783175326</v>
      </c>
      <c r="AE830" s="20">
        <f t="shared" si="982"/>
        <v>0.25</v>
      </c>
      <c r="AF830" s="20">
        <f t="shared" si="983"/>
        <v>0.41666666666666669</v>
      </c>
      <c r="AG830" s="20">
        <f t="shared" si="984"/>
        <v>0.66666666666666674</v>
      </c>
      <c r="AH830" s="3">
        <f t="shared" si="985"/>
        <v>21</v>
      </c>
      <c r="AI830" s="3">
        <f t="shared" si="986"/>
        <v>8</v>
      </c>
      <c r="AJ830" s="3">
        <f t="shared" si="987"/>
        <v>13</v>
      </c>
      <c r="AK830" s="20">
        <f t="shared" si="988"/>
        <v>0.38095238095238093</v>
      </c>
      <c r="AL830" s="6">
        <v>1</v>
      </c>
      <c r="AM830" s="1">
        <v>46</v>
      </c>
      <c r="AN830" s="1">
        <v>7</v>
      </c>
      <c r="AO830" s="1">
        <v>12</v>
      </c>
      <c r="AP830" s="1">
        <v>12</v>
      </c>
      <c r="AQ830" s="1">
        <v>6</v>
      </c>
      <c r="AR830" s="6">
        <f t="shared" si="989"/>
        <v>6.7421219770371517</v>
      </c>
      <c r="AS830" s="6">
        <f t="shared" si="990"/>
        <v>1.0259750834621753</v>
      </c>
      <c r="AT830" s="6">
        <f t="shared" si="991"/>
        <v>1.7588144287923007</v>
      </c>
      <c r="AU830" s="6">
        <f t="shared" si="992"/>
        <v>1.7588144287923007</v>
      </c>
      <c r="AV830" s="6">
        <f t="shared" si="993"/>
        <v>0.87940721439615033</v>
      </c>
      <c r="AW830" s="1">
        <v>26</v>
      </c>
      <c r="AX830" s="1">
        <v>8</v>
      </c>
      <c r="AY830" s="1">
        <v>2</v>
      </c>
      <c r="AZ830" s="1">
        <v>0</v>
      </c>
      <c r="BA830" s="1">
        <v>0</v>
      </c>
      <c r="BB830" s="1">
        <v>0</v>
      </c>
      <c r="BC830" s="7">
        <f>(EA830+FH830+GG830)-(DZ830+FG830+GF830)-((BD830/60)*(0.11)+(EF830/60)*(-0.14)+(FI830/60)*(0.13))</f>
        <v>-1.7397305555556166</v>
      </c>
      <c r="BD830" s="6">
        <v>388.36666666669998</v>
      </c>
      <c r="BE830" s="6">
        <f t="shared" si="994"/>
        <v>11.422549019608823</v>
      </c>
      <c r="BF830" s="5">
        <v>11.36</v>
      </c>
      <c r="BG830" s="5">
        <v>37.299999999999997</v>
      </c>
      <c r="BH830" s="21">
        <f t="shared" si="995"/>
        <v>0.23345663789560214</v>
      </c>
      <c r="BI830" s="1">
        <v>3</v>
      </c>
      <c r="BJ830" s="22">
        <v>3</v>
      </c>
      <c r="BK830" s="22">
        <v>2</v>
      </c>
      <c r="BL830" s="1">
        <v>5</v>
      </c>
      <c r="BM830" s="1">
        <f t="shared" si="996"/>
        <v>8</v>
      </c>
      <c r="BN830" s="8">
        <f t="shared" si="997"/>
        <v>1.235945412410846</v>
      </c>
      <c r="BO830" s="3">
        <f t="shared" si="998"/>
        <v>38.454545454545453</v>
      </c>
      <c r="BP830" s="20">
        <f t="shared" si="999"/>
        <v>0.27272727272727271</v>
      </c>
      <c r="BQ830" s="20">
        <f t="shared" si="1000"/>
        <v>0.45454545454545453</v>
      </c>
      <c r="BR830" s="20">
        <f t="shared" si="1001"/>
        <v>0.72727272727272729</v>
      </c>
      <c r="BS830" s="3">
        <f t="shared" si="1002"/>
        <v>18</v>
      </c>
      <c r="BT830" s="1">
        <v>7</v>
      </c>
      <c r="BU830" s="1">
        <v>11</v>
      </c>
      <c r="BV830" s="20">
        <f t="shared" si="1003"/>
        <v>0.3888888888888889</v>
      </c>
      <c r="BW830" s="5">
        <v>42</v>
      </c>
      <c r="BX830" s="5">
        <v>47</v>
      </c>
      <c r="BY830" s="21">
        <f t="shared" si="1004"/>
        <v>0.25722543352601157</v>
      </c>
      <c r="BZ830" s="5">
        <v>64</v>
      </c>
      <c r="CA830" s="5">
        <v>56</v>
      </c>
      <c r="CB830" s="23">
        <f t="shared" si="1005"/>
        <v>0.34682080924855491</v>
      </c>
      <c r="CC830" s="5">
        <v>78</v>
      </c>
      <c r="CD830" s="5">
        <v>59</v>
      </c>
      <c r="CE830" s="23">
        <f t="shared" si="1006"/>
        <v>0.39595375722543352</v>
      </c>
      <c r="CF830" s="23">
        <f t="shared" si="1007"/>
        <v>0.42583732057416268</v>
      </c>
      <c r="CG830" s="24">
        <v>4</v>
      </c>
      <c r="CH830" s="5">
        <v>141</v>
      </c>
      <c r="CI830" s="5">
        <v>134</v>
      </c>
      <c r="CJ830" s="5">
        <v>107</v>
      </c>
      <c r="CK830">
        <v>14.72765459</v>
      </c>
      <c r="CL830" s="5">
        <v>-0.79700000000000004</v>
      </c>
      <c r="CM830" s="5">
        <v>11</v>
      </c>
      <c r="CN830" s="5">
        <v>-0.192</v>
      </c>
      <c r="CO830" s="5">
        <v>-1.6930000000000001</v>
      </c>
      <c r="CP830" s="5">
        <v>-7.2130000000000001</v>
      </c>
      <c r="CQ830" s="21">
        <f t="shared" si="1008"/>
        <v>7.8014184397163122E-2</v>
      </c>
      <c r="CR830" s="25">
        <f t="shared" si="1009"/>
        <v>0.93548387096774188</v>
      </c>
      <c r="CS830" s="22">
        <f t="shared" si="1010"/>
        <v>943.28528940745809</v>
      </c>
      <c r="CT830" s="21">
        <f t="shared" si="1011"/>
        <v>1.3498055364905004E-2</v>
      </c>
      <c r="CU830" s="26">
        <f t="shared" si="1012"/>
        <v>1.708782104391052</v>
      </c>
      <c r="CV830" s="27">
        <f t="shared" si="1013"/>
        <v>1.864125932062966</v>
      </c>
      <c r="CW830" s="27">
        <f t="shared" si="1014"/>
        <v>21.903479701739851</v>
      </c>
      <c r="CX830" s="27">
        <f t="shared" si="1015"/>
        <v>28.893951946975971</v>
      </c>
      <c r="CY830" s="27">
        <f t="shared" si="1016"/>
        <v>41.32145816072908</v>
      </c>
      <c r="CZ830" s="27">
        <f t="shared" si="1017"/>
        <v>57.632560066280035</v>
      </c>
      <c r="DA830" s="28">
        <f t="shared" si="1018"/>
        <v>-16.311101905550956</v>
      </c>
      <c r="DB830" s="5">
        <v>11</v>
      </c>
      <c r="DC830" s="5">
        <v>12</v>
      </c>
      <c r="DD830" s="22">
        <v>130</v>
      </c>
      <c r="DE830" s="22">
        <v>174</v>
      </c>
      <c r="DF830" s="22">
        <v>54</v>
      </c>
      <c r="DG830" s="22">
        <v>79</v>
      </c>
      <c r="DH830" s="22">
        <v>106</v>
      </c>
      <c r="DI830" s="22">
        <v>71</v>
      </c>
      <c r="DJ830" s="29">
        <f t="shared" si="1019"/>
        <v>-7.6001975993308584</v>
      </c>
      <c r="DK830" s="27">
        <f t="shared" si="1020"/>
        <v>2.0816905850812177</v>
      </c>
      <c r="DL830" s="27">
        <f t="shared" si="1021"/>
        <v>2.0343794354202811</v>
      </c>
      <c r="DM830" s="27">
        <f t="shared" si="1022"/>
        <v>24.885664721652738</v>
      </c>
      <c r="DN830" s="27">
        <f t="shared" si="1023"/>
        <v>27.014666456394892</v>
      </c>
      <c r="DO830" s="27">
        <f t="shared" si="1024"/>
        <v>46.506860116700842</v>
      </c>
      <c r="DP830" s="27">
        <f t="shared" si="1025"/>
        <v>53.650843715502297</v>
      </c>
      <c r="DQ830" s="30">
        <f t="shared" si="1026"/>
        <v>-9.1671183067495008</v>
      </c>
      <c r="DR830" s="5">
        <v>44</v>
      </c>
      <c r="DS830" s="5">
        <v>43</v>
      </c>
      <c r="DT830" s="5">
        <v>482</v>
      </c>
      <c r="DU830" s="5">
        <v>528</v>
      </c>
      <c r="DV830" s="5">
        <v>197</v>
      </c>
      <c r="DW830" s="5">
        <v>233</v>
      </c>
      <c r="DX830" s="5">
        <v>330</v>
      </c>
      <c r="DY830" s="5">
        <v>260</v>
      </c>
      <c r="DZ830" s="22">
        <v>5</v>
      </c>
      <c r="EA830" s="22">
        <v>4</v>
      </c>
      <c r="EB830" s="22">
        <f t="shared" si="1027"/>
        <v>-1</v>
      </c>
      <c r="EC830" s="26">
        <f t="shared" si="1028"/>
        <v>0.77246588275677863</v>
      </c>
      <c r="ED830" s="27">
        <f t="shared" si="1029"/>
        <v>0.61797270620542299</v>
      </c>
      <c r="EE830" s="27">
        <f t="shared" si="1030"/>
        <v>-0.15449317655135575</v>
      </c>
      <c r="EF830" s="6">
        <v>3.95</v>
      </c>
      <c r="EG830" s="6">
        <f t="shared" si="1031"/>
        <v>0.1161764705882353</v>
      </c>
      <c r="EH830" s="5">
        <v>0.12</v>
      </c>
      <c r="EI830" s="5">
        <v>4.72</v>
      </c>
      <c r="EJ830" s="21">
        <f t="shared" si="1032"/>
        <v>2.4793388429752067E-2</v>
      </c>
      <c r="EK830" s="1">
        <v>0</v>
      </c>
      <c r="EL830" s="22">
        <v>0</v>
      </c>
      <c r="EM830" s="22">
        <v>0</v>
      </c>
      <c r="EN830" s="1">
        <v>0</v>
      </c>
      <c r="EO830" s="3">
        <f t="shared" si="1033"/>
        <v>0</v>
      </c>
      <c r="EP830" s="6">
        <f t="shared" si="1034"/>
        <v>0</v>
      </c>
      <c r="EQ830" s="3">
        <f t="shared" si="1035"/>
        <v>0</v>
      </c>
      <c r="ER830" s="20">
        <f t="shared" si="1036"/>
        <v>0</v>
      </c>
      <c r="ES830" s="20">
        <f t="shared" si="1037"/>
        <v>0</v>
      </c>
      <c r="ET830" s="20">
        <f t="shared" si="1038"/>
        <v>0</v>
      </c>
      <c r="EU830" s="3">
        <f t="shared" si="1039"/>
        <v>1</v>
      </c>
      <c r="EV830" s="1">
        <v>0</v>
      </c>
      <c r="EW830" s="1">
        <v>1</v>
      </c>
      <c r="EX830" s="20">
        <f t="shared" si="1040"/>
        <v>0</v>
      </c>
      <c r="EY830" s="5">
        <v>1</v>
      </c>
      <c r="EZ830" s="5">
        <v>1</v>
      </c>
      <c r="FA830" s="22">
        <v>0</v>
      </c>
      <c r="FB830" s="22">
        <v>0</v>
      </c>
      <c r="FC830" s="22">
        <v>0</v>
      </c>
      <c r="FD830" s="22">
        <v>0</v>
      </c>
      <c r="FE830" s="22">
        <v>0</v>
      </c>
      <c r="FF830" s="22">
        <v>0</v>
      </c>
      <c r="FG830" s="22">
        <v>0</v>
      </c>
      <c r="FH830" s="22">
        <v>0</v>
      </c>
      <c r="FI830" s="6">
        <v>17.05</v>
      </c>
      <c r="FJ830" s="6">
        <f t="shared" si="1041"/>
        <v>0.50147058823529411</v>
      </c>
      <c r="FK830" s="5">
        <v>0.5</v>
      </c>
      <c r="FL830" s="5">
        <v>4.53</v>
      </c>
      <c r="FM830" s="21">
        <f t="shared" si="1042"/>
        <v>9.940357852882703E-2</v>
      </c>
      <c r="FN830" s="1">
        <v>0</v>
      </c>
      <c r="FO830" s="22">
        <v>0</v>
      </c>
      <c r="FP830" s="22">
        <v>0</v>
      </c>
      <c r="FQ830" s="1">
        <v>0</v>
      </c>
      <c r="FR830" s="1">
        <f t="shared" si="1043"/>
        <v>0</v>
      </c>
      <c r="FS830" s="3">
        <f t="shared" si="1044"/>
        <v>0</v>
      </c>
      <c r="FT830" s="3">
        <f t="shared" si="1045"/>
        <v>2</v>
      </c>
      <c r="FU830" s="1">
        <v>1</v>
      </c>
      <c r="FV830" s="1">
        <v>1</v>
      </c>
      <c r="FW830" s="20">
        <f t="shared" si="1046"/>
        <v>0.5</v>
      </c>
      <c r="FX830" s="5">
        <v>0</v>
      </c>
      <c r="FY830" s="5">
        <v>2</v>
      </c>
      <c r="FZ830" s="22">
        <v>1</v>
      </c>
      <c r="GA830" s="22">
        <v>15</v>
      </c>
      <c r="GB830" s="22">
        <v>0</v>
      </c>
      <c r="GC830" s="22">
        <v>3</v>
      </c>
      <c r="GD830" s="22">
        <v>9</v>
      </c>
      <c r="GE830" s="22">
        <v>0</v>
      </c>
      <c r="GF830" s="22">
        <v>0</v>
      </c>
      <c r="GG830" s="22">
        <v>0</v>
      </c>
      <c r="GH830" s="1">
        <v>12</v>
      </c>
      <c r="GI830" s="1">
        <v>1</v>
      </c>
      <c r="GJ830" s="1">
        <v>16</v>
      </c>
      <c r="GK830" s="1">
        <v>2</v>
      </c>
      <c r="GL830" s="1">
        <v>1</v>
      </c>
      <c r="GM830" s="1">
        <v>0</v>
      </c>
      <c r="GN830" s="31">
        <f t="shared" si="1047"/>
        <v>0</v>
      </c>
      <c r="GO830" s="1">
        <v>0</v>
      </c>
      <c r="GP830" s="1">
        <v>2</v>
      </c>
      <c r="GQ830" s="1">
        <v>0</v>
      </c>
      <c r="GR830" s="1">
        <v>0</v>
      </c>
      <c r="GS830" s="1">
        <v>0</v>
      </c>
      <c r="GT830" s="1">
        <v>0</v>
      </c>
      <c r="GU830" s="1">
        <v>0</v>
      </c>
      <c r="GV830" s="32" t="str">
        <f t="shared" si="1048"/>
        <v xml:space="preserve"> </v>
      </c>
      <c r="GW830" s="9">
        <f t="shared" si="1049"/>
        <v>2</v>
      </c>
      <c r="GX830" s="10">
        <v>0.1</v>
      </c>
      <c r="GY830" s="10">
        <v>0.4</v>
      </c>
      <c r="GZ830" s="10">
        <v>0.4</v>
      </c>
      <c r="HA830" s="29">
        <f t="shared" si="1050"/>
        <v>1.1764705882352941E-2</v>
      </c>
      <c r="HB830" s="29">
        <f t="shared" si="1051"/>
        <v>5.8627147626410012E-2</v>
      </c>
      <c r="HC830">
        <v>8.1</v>
      </c>
      <c r="HD830">
        <v>8.1999999999999993</v>
      </c>
      <c r="HE830">
        <v>-1.4</v>
      </c>
      <c r="HF830">
        <v>-0.4</v>
      </c>
      <c r="HG830">
        <v>0.9</v>
      </c>
      <c r="HH830">
        <v>-0.30000000000000004</v>
      </c>
      <c r="HI830">
        <v>0.2</v>
      </c>
      <c r="HJ830" s="11">
        <f t="shared" si="1052"/>
        <v>5.8823529411764705E-3</v>
      </c>
      <c r="HK830" s="11">
        <f t="shared" si="1053"/>
        <v>2.9313573813205006E-2</v>
      </c>
      <c r="HL830">
        <v>99</v>
      </c>
      <c r="HM830">
        <v>0</v>
      </c>
      <c r="HN830">
        <v>0</v>
      </c>
      <c r="HO830">
        <v>11</v>
      </c>
      <c r="HP830" t="s">
        <v>2127</v>
      </c>
      <c r="HQ830" s="33">
        <v>750000</v>
      </c>
      <c r="HR830" s="33">
        <v>0</v>
      </c>
      <c r="HS830" s="30">
        <f t="shared" si="1054"/>
        <v>-0.23902439024390232</v>
      </c>
    </row>
    <row r="831" spans="1:227" x14ac:dyDescent="0.2">
      <c r="A831" s="1">
        <v>34</v>
      </c>
      <c r="B831" s="2" t="s">
        <v>3629</v>
      </c>
      <c r="C831" s="2" t="s">
        <v>3630</v>
      </c>
      <c r="D831" s="2" t="s">
        <v>347</v>
      </c>
      <c r="E831" s="2" t="s">
        <v>240</v>
      </c>
      <c r="F831" s="2">
        <v>78</v>
      </c>
      <c r="G831" s="2">
        <v>253</v>
      </c>
      <c r="H831" s="2" t="s">
        <v>249</v>
      </c>
      <c r="J831" s="3">
        <v>32</v>
      </c>
      <c r="K831" s="5" t="s">
        <v>3631</v>
      </c>
      <c r="L831" s="5" t="s">
        <v>3632</v>
      </c>
      <c r="M831" s="5" t="s">
        <v>2577</v>
      </c>
      <c r="N831" s="5" t="s">
        <v>583</v>
      </c>
      <c r="O831" s="2" t="s">
        <v>583</v>
      </c>
      <c r="P831" s="2" t="s">
        <v>271</v>
      </c>
      <c r="Q831" s="1">
        <v>7</v>
      </c>
      <c r="R831" s="1">
        <v>0</v>
      </c>
      <c r="S831" s="1">
        <v>0</v>
      </c>
      <c r="T831" s="1">
        <v>0</v>
      </c>
      <c r="U831" s="1">
        <v>-1</v>
      </c>
      <c r="V831" s="1">
        <v>4</v>
      </c>
      <c r="W831" s="20">
        <f t="shared" si="976"/>
        <v>0</v>
      </c>
      <c r="X831" s="6">
        <v>68.383333333300001</v>
      </c>
      <c r="Y831" s="6">
        <f t="shared" si="977"/>
        <v>9.7690476190428566</v>
      </c>
      <c r="Z831" s="1">
        <v>95</v>
      </c>
      <c r="AA831" s="6">
        <f t="shared" si="978"/>
        <v>13.571428571428571</v>
      </c>
      <c r="AB831" s="8">
        <f t="shared" si="979"/>
        <v>0.71982456140315787</v>
      </c>
      <c r="AC831" s="3">
        <f t="shared" si="980"/>
        <v>0</v>
      </c>
      <c r="AD831" s="8">
        <f t="shared" si="981"/>
        <v>0</v>
      </c>
      <c r="AE831" s="20">
        <f t="shared" si="982"/>
        <v>0</v>
      </c>
      <c r="AF831" s="20">
        <f t="shared" si="983"/>
        <v>0</v>
      </c>
      <c r="AG831" s="20">
        <f t="shared" si="984"/>
        <v>0</v>
      </c>
      <c r="AH831" s="3" t="e">
        <f t="shared" si="985"/>
        <v>#VALUE!</v>
      </c>
      <c r="AI831" s="3" t="str">
        <f t="shared" si="986"/>
        <v xml:space="preserve"> </v>
      </c>
      <c r="AJ831" s="3" t="str">
        <f t="shared" si="987"/>
        <v xml:space="preserve"> </v>
      </c>
      <c r="AK831" s="20" t="e">
        <f t="shared" si="988"/>
        <v>#VALUE!</v>
      </c>
      <c r="AL831" s="6">
        <v>0</v>
      </c>
      <c r="AM831" s="1">
        <v>12</v>
      </c>
      <c r="AN831" s="1">
        <v>2</v>
      </c>
      <c r="AO831" s="1">
        <v>4</v>
      </c>
      <c r="AP831" s="1">
        <v>1</v>
      </c>
      <c r="AQ831" s="1">
        <v>0</v>
      </c>
      <c r="AR831" s="6">
        <f t="shared" si="989"/>
        <v>10.528881306366332</v>
      </c>
      <c r="AS831" s="6">
        <f t="shared" si="990"/>
        <v>1.7548135510610552</v>
      </c>
      <c r="AT831" s="6">
        <f t="shared" si="991"/>
        <v>3.5096271021221104</v>
      </c>
      <c r="AU831" s="6">
        <f t="shared" si="992"/>
        <v>0.87740677553052759</v>
      </c>
      <c r="AV831" s="6">
        <f t="shared" si="993"/>
        <v>0</v>
      </c>
      <c r="AW831" s="1">
        <v>11</v>
      </c>
      <c r="AX831" s="1">
        <v>3</v>
      </c>
      <c r="AY831" s="1">
        <v>1</v>
      </c>
      <c r="AZ831" s="1">
        <v>0</v>
      </c>
      <c r="BA831" s="1">
        <v>0</v>
      </c>
      <c r="BB831" s="1">
        <v>0</v>
      </c>
      <c r="BC831" s="7">
        <f>(EA831+FH831+GG831)-(DZ831+FG831+GF831)-((BD831/60)*(-0.29)+(EF831/60)*0.11+(FI831/60)*(-0.33))</f>
        <v>-2.6680250000001835</v>
      </c>
      <c r="BD831" s="6">
        <v>66.2</v>
      </c>
      <c r="BE831" s="6">
        <f t="shared" si="994"/>
        <v>9.4571428571428573</v>
      </c>
      <c r="BF831" s="5">
        <v>9.4600000000000009</v>
      </c>
      <c r="BG831" s="5">
        <v>41.61</v>
      </c>
      <c r="BH831" s="21">
        <f t="shared" si="995"/>
        <v>0.18523595065596243</v>
      </c>
      <c r="BI831" s="1">
        <v>0</v>
      </c>
      <c r="BJ831" s="22">
        <v>0</v>
      </c>
      <c r="BK831" s="22">
        <v>0</v>
      </c>
      <c r="BL831" s="1">
        <v>0</v>
      </c>
      <c r="BM831" s="1">
        <f t="shared" si="996"/>
        <v>0</v>
      </c>
      <c r="BN831" s="8">
        <f t="shared" si="997"/>
        <v>0</v>
      </c>
      <c r="BO831" s="3">
        <f t="shared" si="998"/>
        <v>0</v>
      </c>
      <c r="BP831" s="20">
        <f t="shared" si="999"/>
        <v>0</v>
      </c>
      <c r="BQ831" s="20">
        <f t="shared" si="1000"/>
        <v>0</v>
      </c>
      <c r="BR831" s="20">
        <f t="shared" si="1001"/>
        <v>0</v>
      </c>
      <c r="BS831" s="3" t="str">
        <f t="shared" si="1002"/>
        <v xml:space="preserve"> </v>
      </c>
      <c r="BV831" s="20" t="str">
        <f t="shared" si="1003"/>
        <v xml:space="preserve"> </v>
      </c>
      <c r="BW831" s="5">
        <v>6</v>
      </c>
      <c r="BX831" s="5">
        <v>11</v>
      </c>
      <c r="BY831" s="21">
        <f t="shared" si="1004"/>
        <v>0.30357142857142855</v>
      </c>
      <c r="BZ831" s="5">
        <v>6</v>
      </c>
      <c r="CA831" s="5">
        <v>12</v>
      </c>
      <c r="CB831" s="23">
        <f t="shared" si="1005"/>
        <v>0.32142857142857145</v>
      </c>
      <c r="CC831" s="5">
        <v>13</v>
      </c>
      <c r="CD831" s="5">
        <v>8</v>
      </c>
      <c r="CE831" s="23">
        <f t="shared" si="1006"/>
        <v>0.375</v>
      </c>
      <c r="CF831" s="23">
        <f t="shared" si="1007"/>
        <v>0.48571428571428571</v>
      </c>
      <c r="CG831" s="24">
        <v>1</v>
      </c>
      <c r="CH831" s="5">
        <v>26</v>
      </c>
      <c r="CI831" s="5">
        <v>19</v>
      </c>
      <c r="CJ831" s="5">
        <v>14</v>
      </c>
      <c r="CK831">
        <v>13.845982149999999</v>
      </c>
      <c r="CL831" s="5">
        <v>-1.837</v>
      </c>
      <c r="CM831" s="5">
        <v>8</v>
      </c>
      <c r="CN831" s="5">
        <v>-0.17699999999999999</v>
      </c>
      <c r="CO831" s="5">
        <v>0.27700000000000002</v>
      </c>
      <c r="CP831" s="5">
        <v>-1.1280000000000001</v>
      </c>
      <c r="CQ831" s="21">
        <f t="shared" si="1008"/>
        <v>0.10526315789473684</v>
      </c>
      <c r="CR831" s="25">
        <f t="shared" si="1009"/>
        <v>0.91176470588235292</v>
      </c>
      <c r="CS831" s="22">
        <f t="shared" si="1010"/>
        <v>922.29102167182657</v>
      </c>
      <c r="CT831" s="21">
        <f t="shared" si="1011"/>
        <v>1.7027863777089758E-2</v>
      </c>
      <c r="CU831" s="26">
        <f t="shared" si="1012"/>
        <v>1.812141347025068</v>
      </c>
      <c r="CV831" s="27">
        <f t="shared" si="1013"/>
        <v>2.7182120205376021</v>
      </c>
      <c r="CW831" s="27">
        <f t="shared" si="1014"/>
        <v>17.215342796738145</v>
      </c>
      <c r="CX831" s="27">
        <f t="shared" si="1015"/>
        <v>30.806402899426153</v>
      </c>
      <c r="CY831" s="27">
        <f t="shared" si="1016"/>
        <v>40.773180308064035</v>
      </c>
      <c r="CZ831" s="27">
        <f t="shared" si="1017"/>
        <v>53.458169737239501</v>
      </c>
      <c r="DA831" s="28">
        <f t="shared" si="1018"/>
        <v>-12.684989429175467</v>
      </c>
      <c r="DB831" s="5">
        <v>2</v>
      </c>
      <c r="DC831" s="5">
        <v>3</v>
      </c>
      <c r="DD831" s="22">
        <v>17</v>
      </c>
      <c r="DE831" s="22">
        <v>31</v>
      </c>
      <c r="DF831" s="22">
        <v>12</v>
      </c>
      <c r="DG831" s="22">
        <v>13</v>
      </c>
      <c r="DH831" s="22">
        <v>12</v>
      </c>
      <c r="DI831" s="22">
        <v>14</v>
      </c>
      <c r="DJ831" s="29">
        <f t="shared" si="1019"/>
        <v>-11.481132286318322</v>
      </c>
      <c r="DK831" s="27">
        <f t="shared" si="1020"/>
        <v>2.0599443815016998</v>
      </c>
      <c r="DL831" s="27">
        <f t="shared" si="1021"/>
        <v>3.5019054485528893</v>
      </c>
      <c r="DM831" s="27">
        <f t="shared" si="1022"/>
        <v>33.577093418477709</v>
      </c>
      <c r="DN831" s="27">
        <f t="shared" si="1023"/>
        <v>26.367288083221755</v>
      </c>
      <c r="DO831" s="27">
        <f t="shared" si="1024"/>
        <v>56.854464929446905</v>
      </c>
      <c r="DP831" s="27">
        <f t="shared" si="1025"/>
        <v>47.37872077453909</v>
      </c>
      <c r="DQ831" s="30">
        <f t="shared" si="1026"/>
        <v>-22.160733584083282</v>
      </c>
      <c r="DR831" s="5">
        <v>10</v>
      </c>
      <c r="DS831" s="5">
        <v>17</v>
      </c>
      <c r="DT831" s="5">
        <v>153</v>
      </c>
      <c r="DU831" s="5">
        <v>111</v>
      </c>
      <c r="DV831" s="5">
        <v>54</v>
      </c>
      <c r="DW831" s="5">
        <v>49</v>
      </c>
      <c r="DX831" s="5">
        <v>53</v>
      </c>
      <c r="DY831" s="5">
        <v>59</v>
      </c>
      <c r="DZ831" s="22">
        <v>3</v>
      </c>
      <c r="EA831" s="22">
        <v>0</v>
      </c>
      <c r="EB831" s="22">
        <f t="shared" si="1027"/>
        <v>-3</v>
      </c>
      <c r="EC831" s="26">
        <f t="shared" si="1028"/>
        <v>2.7190332326283988</v>
      </c>
      <c r="ED831" s="27">
        <f t="shared" si="1029"/>
        <v>0</v>
      </c>
      <c r="EE831" s="27">
        <f t="shared" si="1030"/>
        <v>-2.7190332326283988</v>
      </c>
      <c r="EF831" s="6">
        <v>0</v>
      </c>
      <c r="EG831" s="6">
        <f t="shared" si="1031"/>
        <v>0</v>
      </c>
      <c r="EH831" s="5"/>
      <c r="EI831" s="5"/>
      <c r="EJ831" s="21" t="str">
        <f t="shared" si="1032"/>
        <v xml:space="preserve"> </v>
      </c>
      <c r="EK831" s="1">
        <v>0</v>
      </c>
      <c r="EL831" s="22">
        <v>0</v>
      </c>
      <c r="EM831" s="22">
        <v>0</v>
      </c>
      <c r="EN831" s="1">
        <v>0</v>
      </c>
      <c r="EO831" s="3">
        <f t="shared" si="1033"/>
        <v>0</v>
      </c>
      <c r="EP831" s="6">
        <f t="shared" si="1034"/>
        <v>0</v>
      </c>
      <c r="EQ831" s="3">
        <f t="shared" si="1035"/>
        <v>0</v>
      </c>
      <c r="ER831" s="20">
        <f t="shared" si="1036"/>
        <v>0</v>
      </c>
      <c r="ES831" s="20">
        <f t="shared" si="1037"/>
        <v>0</v>
      </c>
      <c r="ET831" s="20">
        <f t="shared" si="1038"/>
        <v>0</v>
      </c>
      <c r="EU831" s="3" t="str">
        <f t="shared" si="1039"/>
        <v xml:space="preserve"> </v>
      </c>
      <c r="EX831" s="20" t="str">
        <f t="shared" si="1040"/>
        <v xml:space="preserve"> </v>
      </c>
      <c r="EY831" s="5"/>
      <c r="EZ831" s="5"/>
      <c r="FA831" s="22">
        <v>0</v>
      </c>
      <c r="FB831" s="22">
        <v>0</v>
      </c>
      <c r="FC831" s="22">
        <v>0</v>
      </c>
      <c r="FD831" s="22">
        <v>0</v>
      </c>
      <c r="FE831" s="22">
        <v>0</v>
      </c>
      <c r="FF831" s="22">
        <v>0</v>
      </c>
      <c r="FG831" s="22">
        <v>0</v>
      </c>
      <c r="FH831" s="22">
        <v>0</v>
      </c>
      <c r="FI831" s="6">
        <v>2.1833333333000002</v>
      </c>
      <c r="FJ831" s="6">
        <f t="shared" si="1041"/>
        <v>0.31190476190000005</v>
      </c>
      <c r="FK831" s="5">
        <v>0.31</v>
      </c>
      <c r="FL831" s="5">
        <v>3.76</v>
      </c>
      <c r="FM831" s="21">
        <f t="shared" si="1042"/>
        <v>7.6167076167076173E-2</v>
      </c>
      <c r="FN831" s="1">
        <v>0</v>
      </c>
      <c r="FO831" s="22">
        <v>0</v>
      </c>
      <c r="FP831" s="22">
        <v>0</v>
      </c>
      <c r="FQ831" s="1">
        <v>0</v>
      </c>
      <c r="FR831" s="1">
        <f t="shared" si="1043"/>
        <v>0</v>
      </c>
      <c r="FS831" s="3">
        <f t="shared" si="1044"/>
        <v>0</v>
      </c>
      <c r="FT831" s="3" t="str">
        <f t="shared" si="1045"/>
        <v xml:space="preserve"> </v>
      </c>
      <c r="FW831" s="20" t="str">
        <f t="shared" si="1046"/>
        <v xml:space="preserve"> </v>
      </c>
      <c r="FX831" s="5">
        <v>0</v>
      </c>
      <c r="FY831" s="5">
        <v>0</v>
      </c>
      <c r="FZ831" s="22">
        <v>0</v>
      </c>
      <c r="GA831" s="22">
        <v>0</v>
      </c>
      <c r="GB831" s="22">
        <v>0</v>
      </c>
      <c r="GC831" s="22">
        <v>0</v>
      </c>
      <c r="GD831" s="22">
        <v>0</v>
      </c>
      <c r="GE831" s="22">
        <v>0</v>
      </c>
      <c r="GF831" s="22">
        <v>0</v>
      </c>
      <c r="GG831" s="22">
        <v>0</v>
      </c>
      <c r="GH831" s="1">
        <v>2</v>
      </c>
      <c r="GI831" s="1">
        <v>0</v>
      </c>
      <c r="GJ831" s="1">
        <v>3</v>
      </c>
      <c r="GK831" s="1">
        <v>0</v>
      </c>
      <c r="GL831" s="6"/>
      <c r="GM831" s="6"/>
      <c r="GN831" s="31" t="str">
        <f t="shared" si="1047"/>
        <v xml:space="preserve"> 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32" t="str">
        <f t="shared" si="1048"/>
        <v xml:space="preserve"> </v>
      </c>
      <c r="GW831" s="9">
        <f t="shared" si="1049"/>
        <v>2</v>
      </c>
      <c r="GX831" s="10">
        <v>-0.1</v>
      </c>
      <c r="GY831" s="10">
        <v>0.1</v>
      </c>
      <c r="GZ831" s="10">
        <v>0</v>
      </c>
      <c r="HA831" s="29">
        <f t="shared" si="1050"/>
        <v>0</v>
      </c>
      <c r="HB831" s="29">
        <f t="shared" si="1051"/>
        <v>0</v>
      </c>
      <c r="HC831">
        <v>1.4</v>
      </c>
      <c r="HD831">
        <v>1.5</v>
      </c>
      <c r="HE831">
        <v>0.30000000000000004</v>
      </c>
      <c r="HF831">
        <v>-0.30000000000000004</v>
      </c>
      <c r="HG831">
        <v>0.1</v>
      </c>
      <c r="HH831">
        <v>0</v>
      </c>
      <c r="HI831">
        <v>-0.2</v>
      </c>
      <c r="HJ831" s="11">
        <f t="shared" si="1052"/>
        <v>-2.8571428571428574E-2</v>
      </c>
      <c r="HK831" s="11">
        <f t="shared" si="1053"/>
        <v>-0.17548135510610552</v>
      </c>
      <c r="HL831">
        <v>13</v>
      </c>
      <c r="HM831">
        <v>0</v>
      </c>
      <c r="HN831">
        <v>0</v>
      </c>
      <c r="HQ831" s="33">
        <v>91919</v>
      </c>
      <c r="HR831" s="33">
        <v>0</v>
      </c>
      <c r="HS831" s="30">
        <f t="shared" si="1054"/>
        <v>-0.2461193968957871</v>
      </c>
    </row>
    <row r="832" spans="1:227" x14ac:dyDescent="0.2">
      <c r="A832" s="1">
        <v>19</v>
      </c>
      <c r="B832" s="2" t="s">
        <v>3633</v>
      </c>
      <c r="C832" s="2" t="s">
        <v>449</v>
      </c>
      <c r="D832" s="2" t="s">
        <v>354</v>
      </c>
      <c r="E832" s="2" t="s">
        <v>240</v>
      </c>
      <c r="F832" s="2">
        <v>75</v>
      </c>
      <c r="G832" s="2">
        <v>205</v>
      </c>
      <c r="H832" s="2" t="s">
        <v>249</v>
      </c>
      <c r="J832" s="3">
        <v>28</v>
      </c>
      <c r="K832" s="5" t="s">
        <v>3634</v>
      </c>
      <c r="L832" s="5" t="s">
        <v>3635</v>
      </c>
      <c r="M832" s="5" t="s">
        <v>1669</v>
      </c>
      <c r="N832" s="5" t="s">
        <v>308</v>
      </c>
      <c r="O832" s="2" t="s">
        <v>308</v>
      </c>
      <c r="P832" s="2" t="s">
        <v>314</v>
      </c>
      <c r="Q832" s="1">
        <v>48</v>
      </c>
      <c r="R832" s="1">
        <v>7</v>
      </c>
      <c r="S832" s="1">
        <v>13</v>
      </c>
      <c r="T832" s="1">
        <v>20</v>
      </c>
      <c r="U832" s="1">
        <v>-5</v>
      </c>
      <c r="V832" s="1">
        <v>82</v>
      </c>
      <c r="W832" s="20">
        <f t="shared" si="976"/>
        <v>8.5365853658536592E-2</v>
      </c>
      <c r="X832" s="6">
        <v>937.58333333329995</v>
      </c>
      <c r="Y832" s="6">
        <f t="shared" si="977"/>
        <v>19.532986111110414</v>
      </c>
      <c r="Z832" s="1">
        <v>1245</v>
      </c>
      <c r="AA832" s="6">
        <f t="shared" si="978"/>
        <v>25.9375</v>
      </c>
      <c r="AB832" s="8">
        <f t="shared" si="979"/>
        <v>0.7530789825970281</v>
      </c>
      <c r="AC832" s="3">
        <f t="shared" si="980"/>
        <v>114.1111111111111</v>
      </c>
      <c r="AD832" s="8">
        <f t="shared" si="981"/>
        <v>7.3024620033777365</v>
      </c>
      <c r="AE832" s="20">
        <f t="shared" si="982"/>
        <v>0.21875</v>
      </c>
      <c r="AF832" s="20">
        <f t="shared" si="983"/>
        <v>0.40625</v>
      </c>
      <c r="AG832" s="20">
        <f t="shared" si="984"/>
        <v>0.625</v>
      </c>
      <c r="AH832" s="3">
        <f t="shared" si="985"/>
        <v>881</v>
      </c>
      <c r="AI832" s="3">
        <f t="shared" si="986"/>
        <v>506</v>
      </c>
      <c r="AJ832" s="3">
        <f t="shared" si="987"/>
        <v>375</v>
      </c>
      <c r="AK832" s="20">
        <f t="shared" si="988"/>
        <v>0.57434733257661752</v>
      </c>
      <c r="AL832" s="6">
        <v>31.7</v>
      </c>
      <c r="AM832" s="1">
        <v>33</v>
      </c>
      <c r="AN832" s="1">
        <v>10</v>
      </c>
      <c r="AO832" s="1">
        <v>37</v>
      </c>
      <c r="AP832" s="1">
        <v>15</v>
      </c>
      <c r="AQ832" s="1">
        <v>29</v>
      </c>
      <c r="AR832" s="6">
        <f t="shared" si="989"/>
        <v>2.1118122833526658</v>
      </c>
      <c r="AS832" s="6">
        <f t="shared" si="990"/>
        <v>0.63994311616747457</v>
      </c>
      <c r="AT832" s="6">
        <f t="shared" si="991"/>
        <v>2.3677895298196558</v>
      </c>
      <c r="AU832" s="6">
        <f t="shared" si="992"/>
        <v>0.95991467425121191</v>
      </c>
      <c r="AV832" s="6">
        <f t="shared" si="993"/>
        <v>1.8558350368856762</v>
      </c>
      <c r="AW832" s="1">
        <v>22</v>
      </c>
      <c r="AX832" s="1">
        <v>11</v>
      </c>
      <c r="AY832" s="1">
        <v>0</v>
      </c>
      <c r="AZ832" s="1">
        <v>0</v>
      </c>
      <c r="BA832" s="1">
        <v>0</v>
      </c>
      <c r="BB832" s="1">
        <v>0</v>
      </c>
      <c r="BC832" s="7">
        <f>(EA832+FH832+GG832)-(DZ832+FG832+GF832)-((BD832/60)*(0.11)+(EF832/60)*(-0.14)+(FI832/60)*(0.13))</f>
        <v>1.8667972222221336</v>
      </c>
      <c r="BD832" s="6">
        <v>705.68333333329997</v>
      </c>
      <c r="BE832" s="6">
        <f t="shared" si="994"/>
        <v>14.701736111110415</v>
      </c>
      <c r="BF832" s="5">
        <v>14.09</v>
      </c>
      <c r="BG832" s="5">
        <v>33.61</v>
      </c>
      <c r="BH832" s="21">
        <f t="shared" si="995"/>
        <v>0.29538784067085949</v>
      </c>
      <c r="BI832" s="1">
        <v>5</v>
      </c>
      <c r="BJ832" s="22">
        <v>5</v>
      </c>
      <c r="BK832" s="22">
        <v>4</v>
      </c>
      <c r="BL832" s="1">
        <v>10</v>
      </c>
      <c r="BM832" s="1">
        <f t="shared" si="996"/>
        <v>15</v>
      </c>
      <c r="BN832" s="8">
        <f t="shared" si="997"/>
        <v>1.2753595805484648</v>
      </c>
      <c r="BO832" s="3">
        <f t="shared" si="998"/>
        <v>90.277777777777771</v>
      </c>
      <c r="BP832" s="20">
        <f t="shared" si="999"/>
        <v>0.27777777777777779</v>
      </c>
      <c r="BQ832" s="20">
        <f t="shared" si="1000"/>
        <v>0.55555555555555558</v>
      </c>
      <c r="BR832" s="20">
        <f t="shared" si="1001"/>
        <v>0.83333333333333337</v>
      </c>
      <c r="BS832" s="3">
        <f t="shared" si="1002"/>
        <v>659</v>
      </c>
      <c r="BT832" s="1">
        <v>371</v>
      </c>
      <c r="BU832" s="1">
        <v>288</v>
      </c>
      <c r="BV832" s="20">
        <f t="shared" si="1003"/>
        <v>0.56297420333839154</v>
      </c>
      <c r="BW832" s="5">
        <v>116</v>
      </c>
      <c r="BX832" s="5">
        <v>110</v>
      </c>
      <c r="BY832" s="21">
        <f t="shared" si="1004"/>
        <v>0.32611832611832614</v>
      </c>
      <c r="BZ832" s="5">
        <v>108</v>
      </c>
      <c r="CA832" s="5">
        <v>87</v>
      </c>
      <c r="CB832" s="23">
        <f t="shared" si="1005"/>
        <v>0.2813852813852814</v>
      </c>
      <c r="CC832" s="5">
        <v>155</v>
      </c>
      <c r="CD832" s="5">
        <v>117</v>
      </c>
      <c r="CE832" s="23">
        <f t="shared" si="1006"/>
        <v>0.39249639249639251</v>
      </c>
      <c r="CF832" s="23">
        <f t="shared" si="1007"/>
        <v>0.53681710213776723</v>
      </c>
      <c r="CG832" s="24">
        <v>9</v>
      </c>
      <c r="CH832" s="5">
        <v>243</v>
      </c>
      <c r="CI832" s="5">
        <v>204</v>
      </c>
      <c r="CJ832" s="5">
        <v>210</v>
      </c>
      <c r="CK832">
        <v>15.97411333</v>
      </c>
      <c r="CL832" s="5">
        <v>0.08</v>
      </c>
      <c r="CM832" s="5">
        <v>14</v>
      </c>
      <c r="CN832" s="5">
        <v>-0.77</v>
      </c>
      <c r="CO832" s="5">
        <v>1.597</v>
      </c>
      <c r="CP832" s="5">
        <v>11.638</v>
      </c>
      <c r="CQ832" s="21">
        <f t="shared" si="1008"/>
        <v>5.5384615384615386E-2</v>
      </c>
      <c r="CR832" s="25">
        <f t="shared" si="1009"/>
        <v>0.91791044776119401</v>
      </c>
      <c r="CS832" s="22">
        <f t="shared" si="1010"/>
        <v>923.44890929965561</v>
      </c>
      <c r="CT832" s="21">
        <f t="shared" si="1011"/>
        <v>-2.6704936854190599E-2</v>
      </c>
      <c r="CU832" s="26">
        <f t="shared" si="1012"/>
        <v>1.596877217885025</v>
      </c>
      <c r="CV832" s="27">
        <f t="shared" si="1013"/>
        <v>1.9517388218594749</v>
      </c>
      <c r="CW832" s="27">
        <f t="shared" si="1014"/>
        <v>28.832505322924064</v>
      </c>
      <c r="CX832" s="27">
        <f t="shared" si="1015"/>
        <v>23.775727466288153</v>
      </c>
      <c r="CY832" s="27">
        <f t="shared" si="1016"/>
        <v>53.672817601135563</v>
      </c>
      <c r="CZ832" s="27">
        <f t="shared" si="1017"/>
        <v>40.276792051100074</v>
      </c>
      <c r="DA832" s="28">
        <f t="shared" si="1018"/>
        <v>13.396025550035489</v>
      </c>
      <c r="DB832" s="5">
        <v>18</v>
      </c>
      <c r="DC832" s="5">
        <v>22</v>
      </c>
      <c r="DD832" s="22">
        <v>307</v>
      </c>
      <c r="DE832" s="22">
        <v>246</v>
      </c>
      <c r="DF832" s="22">
        <v>127</v>
      </c>
      <c r="DG832" s="22">
        <v>85</v>
      </c>
      <c r="DH832" s="22">
        <v>101</v>
      </c>
      <c r="DI832" s="22">
        <v>153</v>
      </c>
      <c r="DJ832" s="29">
        <f t="shared" si="1019"/>
        <v>1.4415098729076092E-2</v>
      </c>
      <c r="DK832" s="27">
        <f t="shared" si="1020"/>
        <v>1.8595656054745611</v>
      </c>
      <c r="DL832" s="27">
        <f t="shared" si="1021"/>
        <v>2.194287414459982</v>
      </c>
      <c r="DM832" s="27">
        <f t="shared" si="1022"/>
        <v>25.773579291877418</v>
      </c>
      <c r="DN832" s="27">
        <f t="shared" si="1023"/>
        <v>21.905682832490328</v>
      </c>
      <c r="DO832" s="27">
        <f t="shared" si="1024"/>
        <v>49.873549538827731</v>
      </c>
      <c r="DP832" s="27">
        <f t="shared" si="1025"/>
        <v>40.017851829812557</v>
      </c>
      <c r="DQ832" s="30">
        <f t="shared" si="1026"/>
        <v>3.5403278410203143</v>
      </c>
      <c r="DR832" s="5">
        <v>50</v>
      </c>
      <c r="DS832" s="5">
        <v>59</v>
      </c>
      <c r="DT832" s="5">
        <v>643</v>
      </c>
      <c r="DU832" s="5">
        <v>530</v>
      </c>
      <c r="DV832" s="5">
        <v>304</v>
      </c>
      <c r="DW832" s="5">
        <v>210</v>
      </c>
      <c r="DX832" s="5">
        <v>277</v>
      </c>
      <c r="DY832" s="5">
        <v>344</v>
      </c>
      <c r="DZ832" s="22">
        <v>6</v>
      </c>
      <c r="EA832" s="22">
        <v>5</v>
      </c>
      <c r="EB832" s="22">
        <f t="shared" si="1027"/>
        <v>-1</v>
      </c>
      <c r="EC832" s="26">
        <f t="shared" si="1028"/>
        <v>0.51014383221938597</v>
      </c>
      <c r="ED832" s="27">
        <f t="shared" si="1029"/>
        <v>0.42511986018282166</v>
      </c>
      <c r="EE832" s="27">
        <f t="shared" si="1030"/>
        <v>-8.5023972036564324E-2</v>
      </c>
      <c r="EF832" s="6">
        <v>147.3333333333</v>
      </c>
      <c r="EG832" s="6">
        <f t="shared" si="1031"/>
        <v>3.0694444444437501</v>
      </c>
      <c r="EH832" s="5">
        <v>2.74</v>
      </c>
      <c r="EI832" s="5">
        <v>2.74</v>
      </c>
      <c r="EJ832" s="21">
        <f t="shared" si="1032"/>
        <v>0.5</v>
      </c>
      <c r="EK832" s="1">
        <v>1</v>
      </c>
      <c r="EL832" s="22">
        <v>2</v>
      </c>
      <c r="EM832" s="22">
        <v>1</v>
      </c>
      <c r="EN832" s="1">
        <v>3</v>
      </c>
      <c r="EO832" s="3">
        <f t="shared" si="1033"/>
        <v>4</v>
      </c>
      <c r="EP832" s="6">
        <f t="shared" si="1034"/>
        <v>1.6289592760184681</v>
      </c>
      <c r="EQ832" s="3">
        <f t="shared" si="1035"/>
        <v>23.833333333333332</v>
      </c>
      <c r="ER832" s="20">
        <f t="shared" si="1036"/>
        <v>8.3333333333333329E-2</v>
      </c>
      <c r="ES832" s="20">
        <f t="shared" si="1037"/>
        <v>0.25</v>
      </c>
      <c r="ET832" s="20">
        <f t="shared" si="1038"/>
        <v>0.33333333333333331</v>
      </c>
      <c r="EU832" s="3">
        <f t="shared" si="1039"/>
        <v>138</v>
      </c>
      <c r="EV832" s="1">
        <v>91</v>
      </c>
      <c r="EW832" s="1">
        <v>47</v>
      </c>
      <c r="EX832" s="20">
        <f t="shared" si="1040"/>
        <v>0.65942028985507251</v>
      </c>
      <c r="EY832" s="5">
        <v>12</v>
      </c>
      <c r="EZ832" s="5">
        <v>3</v>
      </c>
      <c r="FA832" s="22">
        <v>131</v>
      </c>
      <c r="FB832" s="22">
        <v>14</v>
      </c>
      <c r="FC832" s="22">
        <v>38</v>
      </c>
      <c r="FD832" s="22">
        <v>4</v>
      </c>
      <c r="FE832" s="22">
        <v>7</v>
      </c>
      <c r="FF832" s="22">
        <v>49</v>
      </c>
      <c r="FG832" s="22">
        <v>1</v>
      </c>
      <c r="FH832" s="22">
        <v>2</v>
      </c>
      <c r="FI832" s="6">
        <v>84.566666666700002</v>
      </c>
      <c r="FJ832" s="6">
        <f t="shared" si="1041"/>
        <v>1.76180555555625</v>
      </c>
      <c r="FK832" s="5">
        <v>1.6800000000000002</v>
      </c>
      <c r="FL832" s="5">
        <v>3.62</v>
      </c>
      <c r="FM832" s="21">
        <f t="shared" si="1042"/>
        <v>0.31698113207547168</v>
      </c>
      <c r="FN832" s="1">
        <v>1</v>
      </c>
      <c r="FO832" s="22">
        <v>0</v>
      </c>
      <c r="FP832" s="22">
        <v>0</v>
      </c>
      <c r="FQ832" s="1">
        <v>0</v>
      </c>
      <c r="FR832" s="1">
        <f t="shared" si="1043"/>
        <v>1</v>
      </c>
      <c r="FS832" s="3">
        <f t="shared" si="1044"/>
        <v>0</v>
      </c>
      <c r="FT832" s="3">
        <f t="shared" si="1045"/>
        <v>84</v>
      </c>
      <c r="FU832" s="1">
        <v>44</v>
      </c>
      <c r="FV832" s="1">
        <v>40</v>
      </c>
      <c r="FW832" s="20">
        <f t="shared" si="1046"/>
        <v>0.52380952380952384</v>
      </c>
      <c r="FX832" s="5">
        <v>2</v>
      </c>
      <c r="FY832" s="5">
        <v>5</v>
      </c>
      <c r="FZ832" s="22">
        <v>9</v>
      </c>
      <c r="GA832" s="22">
        <v>44</v>
      </c>
      <c r="GB832" s="22">
        <v>3</v>
      </c>
      <c r="GC832" s="22">
        <v>18</v>
      </c>
      <c r="GD832" s="22">
        <v>25</v>
      </c>
      <c r="GE832" s="22">
        <v>4</v>
      </c>
      <c r="GF832" s="22">
        <v>1</v>
      </c>
      <c r="GG832" s="22">
        <v>4</v>
      </c>
      <c r="GH832" s="1">
        <v>38</v>
      </c>
      <c r="GI832" s="1">
        <v>17</v>
      </c>
      <c r="GJ832" s="1">
        <v>32</v>
      </c>
      <c r="GK832" s="1">
        <v>6</v>
      </c>
      <c r="GL832" s="1">
        <v>4</v>
      </c>
      <c r="GM832" s="1">
        <v>1</v>
      </c>
      <c r="GN832" s="31">
        <f t="shared" si="1047"/>
        <v>0.25</v>
      </c>
      <c r="GO832" s="1">
        <v>0</v>
      </c>
      <c r="GP832" s="1">
        <v>3</v>
      </c>
      <c r="GQ832" s="1">
        <v>0</v>
      </c>
      <c r="GR832" s="1">
        <v>1</v>
      </c>
      <c r="GS832" s="1">
        <v>0</v>
      </c>
      <c r="GT832" s="1">
        <v>0</v>
      </c>
      <c r="GU832" s="1">
        <v>0</v>
      </c>
      <c r="GV832" s="32" t="str">
        <f t="shared" si="1048"/>
        <v xml:space="preserve"> </v>
      </c>
      <c r="GW832" s="9">
        <f t="shared" si="1049"/>
        <v>5</v>
      </c>
      <c r="GX832" s="10">
        <v>0.5</v>
      </c>
      <c r="GY832" s="10">
        <v>1.1000000000000001</v>
      </c>
      <c r="GZ832" s="10">
        <v>1.6</v>
      </c>
      <c r="HA832" s="29">
        <f t="shared" si="1050"/>
        <v>3.3333333333333333E-2</v>
      </c>
      <c r="HB832" s="29">
        <f t="shared" si="1051"/>
        <v>0.10239089858679594</v>
      </c>
      <c r="HC832">
        <v>19.100000000000001</v>
      </c>
      <c r="HD832">
        <v>15.9</v>
      </c>
      <c r="HE832">
        <v>-0.2</v>
      </c>
      <c r="HF832">
        <v>0</v>
      </c>
      <c r="HG832">
        <v>2</v>
      </c>
      <c r="HH832">
        <v>-0.30000000000000004</v>
      </c>
      <c r="HI832">
        <v>1.7000000000000002</v>
      </c>
      <c r="HJ832" s="11">
        <f t="shared" si="1052"/>
        <v>3.5416666666666673E-2</v>
      </c>
      <c r="HK832" s="11">
        <f t="shared" si="1053"/>
        <v>0.10879032974847069</v>
      </c>
      <c r="HL832">
        <v>99</v>
      </c>
      <c r="HM832">
        <v>0</v>
      </c>
      <c r="HN832">
        <v>0</v>
      </c>
      <c r="HQ832" s="33">
        <v>3887500</v>
      </c>
      <c r="HR832" s="33">
        <v>0</v>
      </c>
      <c r="HS832" s="30">
        <f t="shared" si="1054"/>
        <v>-4.2487804878048774</v>
      </c>
    </row>
    <row r="833" spans="1:227" x14ac:dyDescent="0.2">
      <c r="A833" s="1">
        <v>4</v>
      </c>
      <c r="B833" s="2" t="s">
        <v>1358</v>
      </c>
      <c r="C833" s="2" t="s">
        <v>296</v>
      </c>
      <c r="D833" s="2" t="s">
        <v>297</v>
      </c>
      <c r="E833" s="2" t="s">
        <v>240</v>
      </c>
      <c r="F833" s="2">
        <v>71</v>
      </c>
      <c r="G833" s="2">
        <v>201</v>
      </c>
      <c r="H833" s="2" t="s">
        <v>231</v>
      </c>
      <c r="J833" s="3">
        <v>33</v>
      </c>
      <c r="K833" s="5" t="s">
        <v>3636</v>
      </c>
      <c r="L833" s="5" t="s">
        <v>3637</v>
      </c>
      <c r="M833" s="5" t="s">
        <v>2700</v>
      </c>
      <c r="N833" s="5" t="s">
        <v>457</v>
      </c>
      <c r="O833" s="2" t="s">
        <v>457</v>
      </c>
      <c r="P833" s="2" t="s">
        <v>271</v>
      </c>
      <c r="Q833" s="1">
        <v>44</v>
      </c>
      <c r="R833" s="1">
        <v>0</v>
      </c>
      <c r="S833" s="1">
        <v>6</v>
      </c>
      <c r="T833" s="1">
        <v>6</v>
      </c>
      <c r="U833" s="1">
        <v>-16</v>
      </c>
      <c r="V833" s="1">
        <v>40</v>
      </c>
      <c r="W833" s="20">
        <f t="shared" si="976"/>
        <v>0</v>
      </c>
      <c r="X833" s="6">
        <v>850.53333333329999</v>
      </c>
      <c r="Y833" s="6">
        <f t="shared" si="977"/>
        <v>19.330303030302272</v>
      </c>
      <c r="Z833" s="1">
        <v>1181</v>
      </c>
      <c r="AA833" s="6">
        <f t="shared" si="978"/>
        <v>26.84090909090909</v>
      </c>
      <c r="AB833" s="8">
        <f t="shared" si="979"/>
        <v>0.72018063787747666</v>
      </c>
      <c r="AC833" s="3">
        <f t="shared" si="980"/>
        <v>27.789473684210527</v>
      </c>
      <c r="AD833" s="8">
        <f t="shared" si="981"/>
        <v>1.9603798648526771</v>
      </c>
      <c r="AE833" s="20">
        <f t="shared" si="982"/>
        <v>0</v>
      </c>
      <c r="AF833" s="20">
        <f t="shared" si="983"/>
        <v>0.3</v>
      </c>
      <c r="AG833" s="20">
        <f t="shared" si="984"/>
        <v>0.3</v>
      </c>
      <c r="AH833" s="3" t="e">
        <f t="shared" si="985"/>
        <v>#VALUE!</v>
      </c>
      <c r="AI833" s="3" t="str">
        <f t="shared" si="986"/>
        <v xml:space="preserve"> </v>
      </c>
      <c r="AJ833" s="3" t="str">
        <f t="shared" si="987"/>
        <v xml:space="preserve"> </v>
      </c>
      <c r="AK833" s="20" t="e">
        <f t="shared" si="988"/>
        <v>#VALUE!</v>
      </c>
      <c r="AL833" s="6">
        <v>0</v>
      </c>
      <c r="AM833" s="1">
        <v>65</v>
      </c>
      <c r="AN833" s="1">
        <v>124</v>
      </c>
      <c r="AO833" s="1">
        <v>20</v>
      </c>
      <c r="AP833" s="1">
        <v>16</v>
      </c>
      <c r="AQ833" s="1">
        <v>14</v>
      </c>
      <c r="AR833" s="6">
        <f t="shared" si="989"/>
        <v>4.5853582066156369</v>
      </c>
      <c r="AS833" s="6">
        <f t="shared" si="990"/>
        <v>8.7474525787744462</v>
      </c>
      <c r="AT833" s="6">
        <f t="shared" si="991"/>
        <v>1.4108794481894267</v>
      </c>
      <c r="AU833" s="6">
        <f t="shared" si="992"/>
        <v>1.1287035585515415</v>
      </c>
      <c r="AV833" s="6">
        <f t="shared" si="993"/>
        <v>0.98761561373259865</v>
      </c>
      <c r="AW833" s="1">
        <v>28</v>
      </c>
      <c r="AX833" s="1">
        <v>14</v>
      </c>
      <c r="AY833" s="1">
        <v>0</v>
      </c>
      <c r="AZ833" s="1">
        <v>0</v>
      </c>
      <c r="BA833" s="1">
        <v>0</v>
      </c>
      <c r="BB833" s="1">
        <v>0</v>
      </c>
      <c r="BC833" s="7">
        <f>(EA833+FH833+GG833)-(DZ833+FG833+GF833)-((BD833/60)*(-0.29)+(EF833/60)*0.11+(FI833/60)*(-0.33))</f>
        <v>-5.8419666666665835</v>
      </c>
      <c r="BD833" s="6">
        <v>727.78333333329999</v>
      </c>
      <c r="BE833" s="6">
        <f t="shared" si="994"/>
        <v>16.540530303029545</v>
      </c>
      <c r="BF833" s="5">
        <v>16.149999999999999</v>
      </c>
      <c r="BG833" s="5">
        <v>31.97</v>
      </c>
      <c r="BH833" s="21">
        <f t="shared" si="995"/>
        <v>0.33561928512053202</v>
      </c>
      <c r="BI833" s="1">
        <v>0</v>
      </c>
      <c r="BJ833" s="22">
        <v>1</v>
      </c>
      <c r="BK833" s="22">
        <v>3</v>
      </c>
      <c r="BL833" s="1">
        <v>5</v>
      </c>
      <c r="BM833" s="1">
        <f t="shared" si="996"/>
        <v>5</v>
      </c>
      <c r="BN833" s="8">
        <f t="shared" si="997"/>
        <v>0.41221059381227987</v>
      </c>
      <c r="BO833" s="3">
        <f t="shared" si="998"/>
        <v>16.789473684210527</v>
      </c>
      <c r="BP833" s="20">
        <f t="shared" si="999"/>
        <v>0</v>
      </c>
      <c r="BQ833" s="20">
        <f t="shared" si="1000"/>
        <v>0.26315789473684209</v>
      </c>
      <c r="BR833" s="20">
        <f t="shared" si="1001"/>
        <v>0.26315789473684209</v>
      </c>
      <c r="BS833" s="3" t="str">
        <f t="shared" si="1002"/>
        <v xml:space="preserve"> </v>
      </c>
      <c r="BV833" s="20" t="str">
        <f t="shared" si="1003"/>
        <v xml:space="preserve"> </v>
      </c>
      <c r="BW833" s="5">
        <v>96</v>
      </c>
      <c r="BX833" s="5">
        <v>99</v>
      </c>
      <c r="BY833" s="21">
        <f t="shared" si="1004"/>
        <v>0.31001589825119236</v>
      </c>
      <c r="BZ833" s="5">
        <v>104</v>
      </c>
      <c r="CA833" s="5">
        <v>94</v>
      </c>
      <c r="CB833" s="23">
        <f t="shared" si="1005"/>
        <v>0.31478537360890302</v>
      </c>
      <c r="CC833" s="5">
        <v>102</v>
      </c>
      <c r="CD833" s="5">
        <v>134</v>
      </c>
      <c r="CE833" s="23">
        <f t="shared" si="1006"/>
        <v>0.37519872813990462</v>
      </c>
      <c r="CF833" s="23">
        <f t="shared" si="1007"/>
        <v>0.49618320610687022</v>
      </c>
      <c r="CG833" s="24">
        <v>4</v>
      </c>
      <c r="CH833" s="5">
        <v>270</v>
      </c>
      <c r="CI833" s="5">
        <v>251</v>
      </c>
      <c r="CJ833" s="5">
        <v>207</v>
      </c>
      <c r="CK833">
        <v>15.36327262</v>
      </c>
      <c r="CL833" s="5">
        <v>-0.14000000000000001</v>
      </c>
      <c r="CM833" s="5">
        <v>7</v>
      </c>
      <c r="CN833" s="5">
        <v>-0.36799999999999999</v>
      </c>
      <c r="CO833" s="5">
        <v>1.591</v>
      </c>
      <c r="CP833" s="5">
        <v>-1.1459999999999999</v>
      </c>
      <c r="CQ833" s="21">
        <f t="shared" si="1008"/>
        <v>5.9561128526645767E-2</v>
      </c>
      <c r="CR833" s="25">
        <f t="shared" si="1009"/>
        <v>0.91176470588235292</v>
      </c>
      <c r="CS833" s="22">
        <f t="shared" si="1010"/>
        <v>917.72081873501747</v>
      </c>
      <c r="CT833" s="21">
        <f t="shared" si="1011"/>
        <v>-2.8674165591001312E-2</v>
      </c>
      <c r="CU833" s="26">
        <f t="shared" si="1012"/>
        <v>1.6042780748663104</v>
      </c>
      <c r="CV833" s="27">
        <f t="shared" si="1013"/>
        <v>2.7863777089783288</v>
      </c>
      <c r="CW833" s="27">
        <f t="shared" si="1014"/>
        <v>26.934984520123844</v>
      </c>
      <c r="CX833" s="27">
        <f t="shared" si="1015"/>
        <v>31.578947368421058</v>
      </c>
      <c r="CY833" s="27">
        <f t="shared" si="1016"/>
        <v>51.843512524627087</v>
      </c>
      <c r="CZ833" s="27">
        <f t="shared" si="1017"/>
        <v>61.891359414579242</v>
      </c>
      <c r="DA833" s="28">
        <f t="shared" si="1018"/>
        <v>-10.047846889952154</v>
      </c>
      <c r="DB833" s="5">
        <v>19</v>
      </c>
      <c r="DC833" s="5">
        <v>33</v>
      </c>
      <c r="DD833" s="22">
        <v>300</v>
      </c>
      <c r="DE833" s="22">
        <v>341</v>
      </c>
      <c r="DF833" s="22">
        <v>130</v>
      </c>
      <c r="DG833" s="22">
        <v>149</v>
      </c>
      <c r="DH833" s="22">
        <v>210</v>
      </c>
      <c r="DI833" s="22">
        <v>165</v>
      </c>
      <c r="DJ833" s="29">
        <f t="shared" si="1019"/>
        <v>-9.2682438365170388</v>
      </c>
      <c r="DK833" s="27">
        <f t="shared" si="1020"/>
        <v>2.6445246964483751</v>
      </c>
      <c r="DL833" s="27">
        <f t="shared" si="1021"/>
        <v>2.601871072312111</v>
      </c>
      <c r="DM833" s="27">
        <f t="shared" si="1022"/>
        <v>30.028151391929935</v>
      </c>
      <c r="DN833" s="27">
        <f t="shared" si="1023"/>
        <v>28.492620923024429</v>
      </c>
      <c r="DO833" s="27">
        <f t="shared" si="1024"/>
        <v>55.236443256462032</v>
      </c>
      <c r="DP833" s="27">
        <f t="shared" si="1025"/>
        <v>55.790940370233464</v>
      </c>
      <c r="DQ833" s="30">
        <f t="shared" si="1026"/>
        <v>-9.4933497761807217</v>
      </c>
      <c r="DR833" s="5">
        <v>62</v>
      </c>
      <c r="DS833" s="5">
        <v>61</v>
      </c>
      <c r="DT833" s="5">
        <v>642</v>
      </c>
      <c r="DU833" s="5">
        <v>607</v>
      </c>
      <c r="DV833" s="5">
        <v>244</v>
      </c>
      <c r="DW833" s="5">
        <v>279</v>
      </c>
      <c r="DX833" s="5">
        <v>361</v>
      </c>
      <c r="DY833" s="5">
        <v>347</v>
      </c>
      <c r="DZ833" s="22">
        <v>9</v>
      </c>
      <c r="EA833" s="22">
        <v>2</v>
      </c>
      <c r="EB833" s="22">
        <f t="shared" si="1027"/>
        <v>-7</v>
      </c>
      <c r="EC833" s="26">
        <f t="shared" si="1028"/>
        <v>0.74197906886210374</v>
      </c>
      <c r="ED833" s="27">
        <f t="shared" si="1029"/>
        <v>0.16488423752491196</v>
      </c>
      <c r="EE833" s="27">
        <f t="shared" si="1030"/>
        <v>-0.57709483133719175</v>
      </c>
      <c r="EF833" s="6">
        <v>4.7333333333000001</v>
      </c>
      <c r="EG833" s="6">
        <f t="shared" si="1031"/>
        <v>0.107575757575</v>
      </c>
      <c r="EH833" s="5">
        <v>0.11</v>
      </c>
      <c r="EI833" s="5">
        <v>4.66</v>
      </c>
      <c r="EJ833" s="21">
        <f t="shared" si="1032"/>
        <v>2.3060796645702306E-2</v>
      </c>
      <c r="EK833" s="1">
        <v>0</v>
      </c>
      <c r="EL833" s="22">
        <v>0</v>
      </c>
      <c r="EM833" s="22">
        <v>0</v>
      </c>
      <c r="EN833" s="1">
        <v>0</v>
      </c>
      <c r="EO833" s="3">
        <f t="shared" si="1033"/>
        <v>0</v>
      </c>
      <c r="EP833" s="6">
        <f t="shared" si="1034"/>
        <v>0</v>
      </c>
      <c r="EQ833" s="3">
        <f t="shared" si="1035"/>
        <v>0</v>
      </c>
      <c r="ER833" s="20">
        <f t="shared" si="1036"/>
        <v>0</v>
      </c>
      <c r="ES833" s="20">
        <f t="shared" si="1037"/>
        <v>0</v>
      </c>
      <c r="ET833" s="20">
        <f t="shared" si="1038"/>
        <v>0</v>
      </c>
      <c r="EU833" s="3" t="str">
        <f t="shared" si="1039"/>
        <v xml:space="preserve"> </v>
      </c>
      <c r="EX833" s="20" t="str">
        <f t="shared" si="1040"/>
        <v xml:space="preserve"> </v>
      </c>
      <c r="EY833" s="5">
        <v>0</v>
      </c>
      <c r="EZ833" s="5">
        <v>0</v>
      </c>
      <c r="FA833" s="22">
        <v>1</v>
      </c>
      <c r="FB833" s="22">
        <v>0</v>
      </c>
      <c r="FC833" s="22">
        <v>1</v>
      </c>
      <c r="FD833" s="22">
        <v>0</v>
      </c>
      <c r="FE833" s="22">
        <v>0</v>
      </c>
      <c r="FF833" s="22">
        <v>0</v>
      </c>
      <c r="FG833" s="22">
        <v>0</v>
      </c>
      <c r="FH833" s="22">
        <v>0</v>
      </c>
      <c r="FI833" s="6">
        <v>118.0166666667</v>
      </c>
      <c r="FJ833" s="6">
        <f t="shared" si="1041"/>
        <v>2.6821969696977273</v>
      </c>
      <c r="FK833" s="5">
        <v>2.5499999999999998</v>
      </c>
      <c r="FL833" s="5">
        <v>3.4</v>
      </c>
      <c r="FM833" s="21">
        <f t="shared" si="1042"/>
        <v>0.4285714285714286</v>
      </c>
      <c r="FN833" s="1">
        <v>0</v>
      </c>
      <c r="FO833" s="22">
        <v>1</v>
      </c>
      <c r="FP833" s="22">
        <v>0</v>
      </c>
      <c r="FQ833" s="1">
        <v>1</v>
      </c>
      <c r="FR833" s="1">
        <f t="shared" si="1043"/>
        <v>1</v>
      </c>
      <c r="FS833" s="3">
        <f t="shared" si="1044"/>
        <v>11</v>
      </c>
      <c r="FT833" s="3" t="str">
        <f t="shared" si="1045"/>
        <v xml:space="preserve"> </v>
      </c>
      <c r="FW833" s="20" t="str">
        <f t="shared" si="1046"/>
        <v xml:space="preserve"> </v>
      </c>
      <c r="FX833" s="5">
        <v>1</v>
      </c>
      <c r="FY833" s="5">
        <v>8</v>
      </c>
      <c r="FZ833" s="22">
        <v>10</v>
      </c>
      <c r="GA833" s="22">
        <v>80</v>
      </c>
      <c r="GB833" s="22">
        <v>4</v>
      </c>
      <c r="GC833" s="22">
        <v>40</v>
      </c>
      <c r="GD833" s="22">
        <v>66</v>
      </c>
      <c r="GE833" s="22">
        <v>4</v>
      </c>
      <c r="GF833" s="22">
        <v>3</v>
      </c>
      <c r="GG833" s="22">
        <v>0</v>
      </c>
      <c r="GH833" s="1">
        <v>20</v>
      </c>
      <c r="GI833" s="1">
        <v>0</v>
      </c>
      <c r="GJ833" s="1">
        <v>47</v>
      </c>
      <c r="GK833" s="1">
        <v>11</v>
      </c>
      <c r="GN833" s="31" t="str">
        <f t="shared" si="1047"/>
        <v xml:space="preserve"> 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32" t="str">
        <f t="shared" si="1048"/>
        <v xml:space="preserve"> </v>
      </c>
      <c r="GW833" s="9">
        <f t="shared" si="1049"/>
        <v>4</v>
      </c>
      <c r="GX833" s="10">
        <v>-0.30000000000000004</v>
      </c>
      <c r="GY833" s="10">
        <v>0.30000000000000004</v>
      </c>
      <c r="GZ833" s="10">
        <v>0</v>
      </c>
      <c r="HA833" s="29">
        <f t="shared" si="1050"/>
        <v>0</v>
      </c>
      <c r="HB833" s="29">
        <f t="shared" si="1051"/>
        <v>0</v>
      </c>
      <c r="HC833">
        <v>13.6</v>
      </c>
      <c r="HD833">
        <v>18.2</v>
      </c>
      <c r="HE833">
        <v>-11.5</v>
      </c>
      <c r="HF833">
        <v>-0.9</v>
      </c>
      <c r="HG833">
        <v>-0.2</v>
      </c>
      <c r="HH833">
        <v>0</v>
      </c>
      <c r="HI833">
        <v>-1.1000000000000001</v>
      </c>
      <c r="HJ833" s="11">
        <f t="shared" si="1052"/>
        <v>-2.5000000000000001E-2</v>
      </c>
      <c r="HK833" s="11">
        <f t="shared" si="1053"/>
        <v>-7.7598369650418469E-2</v>
      </c>
      <c r="HL833">
        <v>99</v>
      </c>
      <c r="HM833">
        <v>0</v>
      </c>
      <c r="HN833">
        <v>0</v>
      </c>
      <c r="HQ833" s="33">
        <v>2250000</v>
      </c>
      <c r="HR833" s="33">
        <v>0</v>
      </c>
      <c r="HS833" s="30">
        <f t="shared" si="1054"/>
        <v>-4.1731707317073159</v>
      </c>
    </row>
    <row r="834" spans="1:227" x14ac:dyDescent="0.2">
      <c r="A834" s="1">
        <v>40</v>
      </c>
      <c r="B834" s="2" t="s">
        <v>3638</v>
      </c>
      <c r="C834" s="2" t="s">
        <v>3639</v>
      </c>
      <c r="E834" s="2" t="s">
        <v>274</v>
      </c>
      <c r="F834" s="2">
        <v>71</v>
      </c>
      <c r="G834" s="2">
        <v>197</v>
      </c>
      <c r="H834" s="2" t="s">
        <v>231</v>
      </c>
      <c r="J834" s="3">
        <v>33</v>
      </c>
      <c r="K834" s="5" t="s">
        <v>3640</v>
      </c>
      <c r="L834" s="5" t="s">
        <v>3641</v>
      </c>
      <c r="M834" s="5" t="s">
        <v>3076</v>
      </c>
      <c r="N834" s="5" t="s">
        <v>235</v>
      </c>
      <c r="O834" s="2" t="s">
        <v>235</v>
      </c>
      <c r="P834" s="2" t="s">
        <v>236</v>
      </c>
      <c r="Q834" s="1">
        <v>46</v>
      </c>
      <c r="R834" s="1">
        <v>11</v>
      </c>
      <c r="S834" s="1">
        <v>37</v>
      </c>
      <c r="T834" s="1">
        <v>48</v>
      </c>
      <c r="U834" s="1">
        <v>2</v>
      </c>
      <c r="V834" s="1">
        <v>173</v>
      </c>
      <c r="W834" s="20">
        <f t="shared" ref="W834:W897" si="1057">IF(V834&gt;0,R834/V834,0)</f>
        <v>6.358381502890173E-2</v>
      </c>
      <c r="X834" s="6">
        <v>944.05</v>
      </c>
      <c r="Y834" s="6">
        <f t="shared" ref="Y834:Y897" si="1058">X834/Q834</f>
        <v>20.52282608695652</v>
      </c>
      <c r="Z834" s="1">
        <v>1118</v>
      </c>
      <c r="AA834" s="6">
        <f t="shared" ref="AA834:AA897" si="1059">Z834/Q834</f>
        <v>24.304347826086957</v>
      </c>
      <c r="AB834" s="8">
        <f t="shared" ref="AB834:AB840" si="1060">X834/Z834</f>
        <v>0.84440966010733454</v>
      </c>
      <c r="AC834" s="3">
        <f t="shared" ref="AC834:AC840" si="1061">BO834+EQ834+FS834</f>
        <v>169.62962962962962</v>
      </c>
      <c r="AD834" s="8">
        <f t="shared" ref="AD834:AD897" si="1062">AC834/X834*60</f>
        <v>10.780973229996057</v>
      </c>
      <c r="AE834" s="20">
        <f t="shared" ref="AE834:AE840" si="1063">IF((DB834+EY834+FX834)&gt;0,R834/(DB834+EY834+FX834),0)</f>
        <v>0.2</v>
      </c>
      <c r="AF834" s="20">
        <f t="shared" ref="AF834:AF840" si="1064">IF((DB834+EY834+FX834)&gt;0,S834/(DB834+EY834+FX834),0)</f>
        <v>0.67272727272727273</v>
      </c>
      <c r="AG834" s="20">
        <f t="shared" ref="AG834:AG897" si="1065">AE834+AF834</f>
        <v>0.8727272727272728</v>
      </c>
      <c r="AH834" s="3">
        <f t="shared" ref="AH834:AH897" si="1066">IF(AI834+AJ834&gt;0,AI834+AJ834," ")</f>
        <v>544</v>
      </c>
      <c r="AI834" s="3">
        <f t="shared" ref="AI834:AI840" si="1067">IF(BT834+EV834+FU834&gt;0,BT834+EV834+FU834," ")</f>
        <v>263</v>
      </c>
      <c r="AJ834" s="3">
        <f t="shared" ref="AJ834:AJ840" si="1068">IF(BU834+EW834+FV834&gt;0,BU834+EW834+FV834," ")</f>
        <v>281</v>
      </c>
      <c r="AK834" s="20">
        <f t="shared" ref="AK834:AK897" si="1069">IF(AI834+AJ834&gt;0,AI834/AH834," ")</f>
        <v>0.48345588235294118</v>
      </c>
      <c r="AL834" s="6">
        <v>20.8</v>
      </c>
      <c r="AM834" s="1">
        <v>20</v>
      </c>
      <c r="AN834" s="1">
        <v>10</v>
      </c>
      <c r="AO834" s="1">
        <v>50</v>
      </c>
      <c r="AP834" s="1">
        <v>27</v>
      </c>
      <c r="AQ834" s="1">
        <v>29</v>
      </c>
      <c r="AR834" s="6">
        <f t="shared" ref="AR834:AR840" si="1070">AM834/X834*60</f>
        <v>1.2711191144536838</v>
      </c>
      <c r="AS834" s="6">
        <f t="shared" ref="AS834:AS840" si="1071">AN834/X834*60</f>
        <v>0.63555955722684188</v>
      </c>
      <c r="AT834" s="6">
        <f t="shared" ref="AT834:AT840" si="1072">AO834/X834*60</f>
        <v>3.1777977861342088</v>
      </c>
      <c r="AU834" s="6">
        <f t="shared" ref="AU834:AU840" si="1073">AP834/X834*60</f>
        <v>1.7160108045124729</v>
      </c>
      <c r="AV834" s="6">
        <f t="shared" ref="AV834:AV840" si="1074">AQ834/X834*60</f>
        <v>1.8431227159578412</v>
      </c>
      <c r="AW834" s="1">
        <v>18</v>
      </c>
      <c r="AX834" s="1">
        <v>9</v>
      </c>
      <c r="AY834" s="1">
        <v>0</v>
      </c>
      <c r="AZ834" s="1">
        <v>0</v>
      </c>
      <c r="BA834" s="1">
        <v>0</v>
      </c>
      <c r="BB834" s="1">
        <v>0</v>
      </c>
      <c r="BC834" s="7">
        <f>(EA834+FH834+GG834)-(DZ834+FG834+GF834)-((BD834/60)*(0.11)+(EF834/60)*(-0.14)+(FI834/60)*(0.13))</f>
        <v>0.98137500000000033</v>
      </c>
      <c r="BD834" s="6">
        <v>705.8</v>
      </c>
      <c r="BE834" s="6">
        <f t="shared" ref="BE834:BE897" si="1075">BD834/Q834</f>
        <v>15.343478260869563</v>
      </c>
      <c r="BF834" s="5">
        <v>14.65</v>
      </c>
      <c r="BG834" s="5">
        <v>32.5</v>
      </c>
      <c r="BH834" s="21">
        <f t="shared" ref="BH834:BH897" si="1076">BF834/(BF834+BG834)</f>
        <v>0.31071049840933196</v>
      </c>
      <c r="BI834" s="1">
        <v>5</v>
      </c>
      <c r="BJ834" s="22">
        <v>8</v>
      </c>
      <c r="BK834" s="22">
        <v>7</v>
      </c>
      <c r="BL834" s="1">
        <v>18</v>
      </c>
      <c r="BM834" s="1">
        <f t="shared" ref="BM834:BM897" si="1077">BI834+BL834</f>
        <v>23</v>
      </c>
      <c r="BN834" s="8">
        <f t="shared" ref="BN834:BN897" si="1078">BM834/BD834*60</f>
        <v>1.9552281099461604</v>
      </c>
      <c r="BO834" s="3">
        <f t="shared" ref="BO834:BO840" si="1079">IF(CQ834&gt;0,BJ834/CQ834,0)</f>
        <v>109.62962962962962</v>
      </c>
      <c r="BP834" s="20">
        <f t="shared" ref="BP834:BP840" si="1080">IF(DB834&gt;0,BI834/DB834,0)</f>
        <v>0.18518518518518517</v>
      </c>
      <c r="BQ834" s="20">
        <f t="shared" ref="BQ834:BQ840" si="1081">IF(DB834&gt;0,BL834/DB834,0)</f>
        <v>0.66666666666666663</v>
      </c>
      <c r="BR834" s="20">
        <f t="shared" ref="BR834:BR897" si="1082">BP834+BQ834</f>
        <v>0.85185185185185186</v>
      </c>
      <c r="BS834" s="3">
        <f t="shared" ref="BS834:BS897" si="1083">IF(BT834+BU834&gt;0,BT834+BU834," ")</f>
        <v>461</v>
      </c>
      <c r="BT834" s="1">
        <v>223</v>
      </c>
      <c r="BU834" s="1">
        <v>238</v>
      </c>
      <c r="BV834" s="20">
        <f t="shared" ref="BV834:BV897" si="1084">IF(BT834+BU834&gt;0,BT834/BS834," ")</f>
        <v>0.48373101952277658</v>
      </c>
      <c r="BW834" s="5">
        <v>123</v>
      </c>
      <c r="BX834" s="5">
        <v>128</v>
      </c>
      <c r="BY834" s="21">
        <f t="shared" ref="BY834:BY897" si="1085">(BW834+BX834)/(BW834+BX834+BZ834+CA834+CC834+CD834)</f>
        <v>0.39465408805031449</v>
      </c>
      <c r="BZ834" s="5">
        <v>82</v>
      </c>
      <c r="CA834" s="5">
        <v>82</v>
      </c>
      <c r="CB834" s="23">
        <f t="shared" ref="CB834:CB897" si="1086">(BZ834+CA834)/(BW834+BX834+BZ834+CA834+CC834+CD834)</f>
        <v>0.25786163522012578</v>
      </c>
      <c r="CC834" s="5">
        <v>104</v>
      </c>
      <c r="CD834" s="5">
        <v>117</v>
      </c>
      <c r="CE834" s="23">
        <f t="shared" ref="CE834:CE897" si="1087">(CC834+CD834)/(BW834+BX834+BZ834+CA834+CC834+CD834)</f>
        <v>0.34748427672955973</v>
      </c>
      <c r="CF834" s="23">
        <f t="shared" ref="CF834:CF840" si="1088">(BW834+BX834)/(BW834+BX834+BZ834+CA834)</f>
        <v>0.60481927710843375</v>
      </c>
      <c r="CG834" s="24">
        <v>12</v>
      </c>
      <c r="CH834" s="5">
        <v>270</v>
      </c>
      <c r="CI834" s="5">
        <v>229</v>
      </c>
      <c r="CJ834" s="5">
        <v>191</v>
      </c>
      <c r="CK834">
        <v>16.376912789999999</v>
      </c>
      <c r="CL834" s="5">
        <v>1.544</v>
      </c>
      <c r="CM834" s="5">
        <v>1</v>
      </c>
      <c r="CN834" s="5">
        <v>0.49199999999999999</v>
      </c>
      <c r="CO834" s="5">
        <v>0.96399999999999997</v>
      </c>
      <c r="CP834" s="5">
        <v>8.1359999999999992</v>
      </c>
      <c r="CQ834" s="21">
        <f t="shared" ref="CQ834:CQ840" si="1089">IF(DB834&gt;0,DB834/(DB834+DD834),0)</f>
        <v>7.2972972972972977E-2</v>
      </c>
      <c r="CR834" s="25">
        <f t="shared" ref="CR834:CR840" si="1090">DE834/(DC834+DE834)</f>
        <v>0.9296187683284457</v>
      </c>
      <c r="CS834" s="22">
        <f t="shared" ref="CS834:CS897" si="1091">CR834*1000+CQ834*100</f>
        <v>936.91606562574304</v>
      </c>
      <c r="CT834" s="21">
        <f t="shared" ref="CT834:CT840" si="1092">CQ834-(1-CR834)</f>
        <v>2.5917413014186763E-3</v>
      </c>
      <c r="CU834" s="26">
        <f t="shared" ref="CU834:CU840" si="1093">DB834/(BF834*Q834)*60</f>
        <v>2.4039174951773261</v>
      </c>
      <c r="CV834" s="27">
        <f t="shared" ref="CV834:CV840" si="1094">DC834/(BF834*Q834)*60</f>
        <v>2.1368155512687341</v>
      </c>
      <c r="CW834" s="27">
        <f t="shared" ref="CW834:CW840" si="1095">(DB834+DD834)/(BF834*Q834)*60</f>
        <v>32.942573082059653</v>
      </c>
      <c r="CX834" s="27">
        <f t="shared" ref="CX834:CX840" si="1096">(DC834+DE834)/(BF834*Q834)*60</f>
        <v>30.360587624276597</v>
      </c>
      <c r="CY834" s="27">
        <f t="shared" ref="CY834:CY840" si="1097">(DB834+DD834+DF834+DI834)/(BF834*Q834)*60</f>
        <v>60.988277192461794</v>
      </c>
      <c r="CZ834" s="27">
        <f t="shared" ref="CZ834:CZ840" si="1098">(DC834+DE834+DG834+DH834)/(BF834*Q834)*60</f>
        <v>50.482267398723849</v>
      </c>
      <c r="DA834" s="28">
        <f t="shared" ref="DA834:DA897" si="1099">CY834-CZ834</f>
        <v>10.506009793737945</v>
      </c>
      <c r="DB834" s="5">
        <v>27</v>
      </c>
      <c r="DC834" s="5">
        <v>24</v>
      </c>
      <c r="DD834" s="22">
        <v>343</v>
      </c>
      <c r="DE834" s="22">
        <v>317</v>
      </c>
      <c r="DF834" s="22">
        <v>145</v>
      </c>
      <c r="DG834" s="22">
        <v>106</v>
      </c>
      <c r="DH834" s="22">
        <v>120</v>
      </c>
      <c r="DI834" s="22">
        <v>170</v>
      </c>
      <c r="DJ834" s="29">
        <f t="shared" ref="DJ834:DJ840" si="1100">DA834-(-11.91+CP834-CN834+CF834*24)</f>
        <v>0.2563471431355353</v>
      </c>
      <c r="DK834" s="27">
        <f t="shared" ref="DK834:DK840" si="1101">DR834/(BG834*Q834)*60</f>
        <v>1.9665551839464881</v>
      </c>
      <c r="DL834" s="27">
        <f t="shared" ref="DL834:DL840" si="1102">DS834/(BG834*Q834)*60</f>
        <v>1.6053511705685619</v>
      </c>
      <c r="DM834" s="27">
        <f t="shared" ref="DM834:DM840" si="1103">(DR834+DT834)/(BG834*Q834)*60</f>
        <v>28.65551839464883</v>
      </c>
      <c r="DN834" s="27">
        <f t="shared" ref="DN834:DN840" si="1104">(DS834+DU834)/(BG834*Q834)*60</f>
        <v>26.408026755852841</v>
      </c>
      <c r="DO834" s="27">
        <f t="shared" ref="DO834:DO840" si="1105">(DR834+DT834+DV834+DY834)/(BG834*Q834)*60</f>
        <v>53.458193979933114</v>
      </c>
      <c r="DP834" s="27">
        <f t="shared" ref="DP834:DP840" si="1106">(DS834+DU834+DW834+DX834)/(BG834*Q834)*60</f>
        <v>47.518394648829428</v>
      </c>
      <c r="DQ834" s="30">
        <f t="shared" ref="DQ834:DQ897" si="1107">DA834-(DO834-DP834)</f>
        <v>4.5662104626342597</v>
      </c>
      <c r="DR834" s="5">
        <v>49</v>
      </c>
      <c r="DS834" s="5">
        <v>40</v>
      </c>
      <c r="DT834" s="5">
        <v>665</v>
      </c>
      <c r="DU834" s="5">
        <v>618</v>
      </c>
      <c r="DV834" s="5">
        <v>289</v>
      </c>
      <c r="DW834" s="5">
        <v>227</v>
      </c>
      <c r="DX834" s="5">
        <v>299</v>
      </c>
      <c r="DY834" s="5">
        <v>329</v>
      </c>
      <c r="DZ834" s="22">
        <v>7</v>
      </c>
      <c r="EA834" s="22">
        <v>8</v>
      </c>
      <c r="EB834" s="22">
        <f t="shared" ref="EB834:EB897" si="1108">EA834-DZ834</f>
        <v>1</v>
      </c>
      <c r="EC834" s="26">
        <f t="shared" ref="EC834:EC840" si="1109">DZ834/(BE834*Q834)*60</f>
        <v>0.59506942476622271</v>
      </c>
      <c r="ED834" s="27">
        <f t="shared" ref="ED834:ED840" si="1110">EA834/(BE834*Q834)*60</f>
        <v>0.68007934258996894</v>
      </c>
      <c r="EE834" s="27">
        <f t="shared" ref="EE834:EE840" si="1111">EB834/(BE834*Q834)*60</f>
        <v>8.5009917823746117E-2</v>
      </c>
      <c r="EF834" s="6">
        <v>175.9</v>
      </c>
      <c r="EG834" s="6">
        <f t="shared" ref="EG834:EG897" si="1112">EF834/Q834</f>
        <v>3.8239130434782611</v>
      </c>
      <c r="EH834" s="5">
        <v>3.63</v>
      </c>
      <c r="EI834" s="5">
        <v>2.5099999999999998</v>
      </c>
      <c r="EJ834" s="21">
        <f t="shared" ref="EJ834:EJ897" si="1113">IF(EI834&gt;0,EH834/(EH834+EI834)," ")</f>
        <v>0.59120521172638441</v>
      </c>
      <c r="EK834" s="1">
        <v>4</v>
      </c>
      <c r="EL834" s="22">
        <v>10</v>
      </c>
      <c r="EM834" s="22">
        <v>9</v>
      </c>
      <c r="EN834" s="1">
        <v>19</v>
      </c>
      <c r="EO834" s="3">
        <f t="shared" ref="EO834:EO897" si="1114">EK834+EN834</f>
        <v>23</v>
      </c>
      <c r="EP834" s="6">
        <f t="shared" ref="EP834:EP897" si="1115">IF(EF834&gt;0,EO834/EF834*60,0)</f>
        <v>7.8453666856168276</v>
      </c>
      <c r="EQ834" s="3">
        <f t="shared" ref="EQ834:EQ840" si="1116">IF(EY834&gt;0,EL834/(EY834/(EY834+FA834)),0)</f>
        <v>60</v>
      </c>
      <c r="ER834" s="20">
        <f t="shared" ref="ER834:ER840" si="1117">IF(EY834&gt;0,EK834/EY834,0)</f>
        <v>0.15384615384615385</v>
      </c>
      <c r="ES834" s="20">
        <f t="shared" ref="ES834:ES840" si="1118">IF(EY834&gt;0,EN834/EY834,0)</f>
        <v>0.73076923076923073</v>
      </c>
      <c r="ET834" s="20">
        <f t="shared" ref="ET834:ET897" si="1119">ER834+ES834</f>
        <v>0.88461538461538458</v>
      </c>
      <c r="EU834" s="3">
        <f t="shared" ref="EU834:EU897" si="1120">IF(EV834+EW834&gt;0,EV834+EW834," ")</f>
        <v>32</v>
      </c>
      <c r="EV834" s="1">
        <v>18</v>
      </c>
      <c r="EW834" s="1">
        <v>14</v>
      </c>
      <c r="EX834" s="20">
        <f t="shared" ref="EX834:EX897" si="1121">IF(EV834+EW834&gt;0,EV834/EU834," ")</f>
        <v>0.5625</v>
      </c>
      <c r="EY834" s="5">
        <v>26</v>
      </c>
      <c r="EZ834" s="5">
        <v>4</v>
      </c>
      <c r="FA834" s="22">
        <v>130</v>
      </c>
      <c r="FB834" s="22">
        <v>25</v>
      </c>
      <c r="FC834" s="22">
        <v>72</v>
      </c>
      <c r="FD834" s="22">
        <v>7</v>
      </c>
      <c r="FE834" s="22">
        <v>2</v>
      </c>
      <c r="FF834" s="22">
        <v>78</v>
      </c>
      <c r="FG834" s="22">
        <v>1</v>
      </c>
      <c r="FH834" s="22">
        <v>2</v>
      </c>
      <c r="FI834" s="6">
        <v>62.35</v>
      </c>
      <c r="FJ834" s="6">
        <f t="shared" ref="FJ834:FJ897" si="1122">FI834/Q834</f>
        <v>1.3554347826086957</v>
      </c>
      <c r="FK834" s="5">
        <v>1.17</v>
      </c>
      <c r="FL834" s="5">
        <v>4.22</v>
      </c>
      <c r="FM834" s="21">
        <f t="shared" ref="FM834:FM897" si="1123">IF(FL834&gt;0,FK834/(FK834+FL834)," ")</f>
        <v>0.21706864564007422</v>
      </c>
      <c r="FN834" s="1">
        <v>2</v>
      </c>
      <c r="FO834" s="22">
        <v>0</v>
      </c>
      <c r="FP834" s="22">
        <v>0</v>
      </c>
      <c r="FQ834" s="1">
        <v>0</v>
      </c>
      <c r="FR834" s="1">
        <f t="shared" ref="FR834:FR897" si="1124">FN834+FQ834</f>
        <v>2</v>
      </c>
      <c r="FS834" s="3">
        <f t="shared" ref="FS834:FS840" si="1125">IF(FX834&gt;0,FO834/(FX834/(FX834+FZ834)),0)</f>
        <v>0</v>
      </c>
      <c r="FT834" s="3">
        <f t="shared" ref="FT834:FT897" si="1126">IF(FU834+FV834&gt;0,FU834+FV834," ")</f>
        <v>51</v>
      </c>
      <c r="FU834" s="1">
        <v>22</v>
      </c>
      <c r="FV834" s="1">
        <v>29</v>
      </c>
      <c r="FW834" s="20">
        <f t="shared" ref="FW834:FW897" si="1127">IF(FU834+FV834&gt;0,FU834/FT834," ")</f>
        <v>0.43137254901960786</v>
      </c>
      <c r="FX834" s="5">
        <v>2</v>
      </c>
      <c r="FY834" s="5">
        <v>3</v>
      </c>
      <c r="FZ834" s="22">
        <v>5</v>
      </c>
      <c r="GA834" s="22">
        <v>36</v>
      </c>
      <c r="GB834" s="22">
        <v>7</v>
      </c>
      <c r="GC834" s="22">
        <v>19</v>
      </c>
      <c r="GD834" s="22">
        <v>26</v>
      </c>
      <c r="GE834" s="22">
        <v>0</v>
      </c>
      <c r="GF834" s="22">
        <v>0</v>
      </c>
      <c r="GG834" s="22">
        <v>0</v>
      </c>
      <c r="GH834" s="1">
        <v>61</v>
      </c>
      <c r="GI834" s="1">
        <v>28</v>
      </c>
      <c r="GJ834" s="1">
        <v>36</v>
      </c>
      <c r="GK834" s="1">
        <v>5</v>
      </c>
      <c r="GL834" s="1">
        <v>5</v>
      </c>
      <c r="GM834" s="1">
        <v>1</v>
      </c>
      <c r="GN834" s="31">
        <f t="shared" ref="GN834:GN897" si="1128">IF(GL834&gt;0,GM834/GL834," ")</f>
        <v>0.2</v>
      </c>
      <c r="GO834" s="1">
        <v>0</v>
      </c>
      <c r="GP834" s="1">
        <v>3</v>
      </c>
      <c r="GQ834" s="1">
        <v>0</v>
      </c>
      <c r="GR834" s="1">
        <v>5</v>
      </c>
      <c r="GS834" s="1">
        <v>1</v>
      </c>
      <c r="GT834" s="1">
        <v>0</v>
      </c>
      <c r="GU834" s="1">
        <v>0</v>
      </c>
      <c r="GV834" s="32" t="str">
        <f t="shared" ref="GV834:GV897" si="1129">IF(GU834&gt;0,GT834/GU834," ")</f>
        <v xml:space="preserve"> </v>
      </c>
      <c r="GW834" s="9">
        <f t="shared" ref="GW834:GW840" si="1130">IF(BE834&gt;=IF(LEFT(P834,1)="D",16.5,12.4),1,0)+IF(EG834&gt;=1.7,1,0)+IF(FJ834&gt;=1.7,1,0)+IF(BN834&gt;=IF(LEFT(P834,1)="D",0.85,1.7),1,0)+IF(AS834&gt;=IF(LEFT(P834,1)="D",5.1,1.7),1,0)+IF(AR834&gt;5.1,1,0)+IF((EA834+FH834+GG834)&gt;=(DZ834+FG834+GF834),1,0)+IF(GL834&gt;2,1,0)+IF(CM834&lt;=IF(LEFT(P834,1)="D",4,7),1,0)+IF(CG834&lt;=IF(LEFT(P834,1)="D",4,7),1,0)</f>
        <v>6</v>
      </c>
      <c r="GX834" s="10">
        <v>3.9</v>
      </c>
      <c r="GY834" s="10">
        <v>1.2</v>
      </c>
      <c r="GZ834" s="10">
        <v>5.2</v>
      </c>
      <c r="HA834" s="29">
        <f t="shared" ref="HA834:HA897" si="1131">GZ834/Q834</f>
        <v>0.11304347826086956</v>
      </c>
      <c r="HB834" s="29">
        <f t="shared" ref="HB834:HB840" si="1132">GZ834/X834*60</f>
        <v>0.33049096975795778</v>
      </c>
      <c r="HC834">
        <v>25.1</v>
      </c>
      <c r="HD834">
        <v>19.899999999999999</v>
      </c>
      <c r="HE834">
        <v>1.6</v>
      </c>
      <c r="HF834">
        <v>7.3</v>
      </c>
      <c r="HG834">
        <v>1.8</v>
      </c>
      <c r="HH834">
        <v>-0.60000000000000009</v>
      </c>
      <c r="HI834">
        <v>8.5</v>
      </c>
      <c r="HJ834" s="11">
        <f t="shared" ref="HJ834:HJ897" si="1133">HI834/Q834</f>
        <v>0.18478260869565216</v>
      </c>
      <c r="HK834" s="11">
        <f t="shared" ref="HK834:HK840" si="1134">HI834/X834*60</f>
        <v>0.54022562364281557</v>
      </c>
      <c r="HL834">
        <v>99</v>
      </c>
      <c r="HM834">
        <v>0</v>
      </c>
      <c r="HN834">
        <v>0</v>
      </c>
      <c r="HO834">
        <v>2</v>
      </c>
      <c r="HP834" t="s">
        <v>858</v>
      </c>
      <c r="HQ834" s="33">
        <v>6083333</v>
      </c>
      <c r="HR834" s="33">
        <v>0</v>
      </c>
      <c r="HS834" s="30">
        <f t="shared" ref="HS834:HS840" si="1135">HI834-3*((48/82*HQ834)/1000000-0.5*(HL834/99)*(48/82))</f>
        <v>-1.3048774634146341</v>
      </c>
    </row>
    <row r="835" spans="1:227" x14ac:dyDescent="0.2">
      <c r="A835" s="1">
        <v>93</v>
      </c>
      <c r="B835" s="2" t="s">
        <v>3642</v>
      </c>
      <c r="C835" s="2" t="s">
        <v>434</v>
      </c>
      <c r="E835" s="2" t="s">
        <v>274</v>
      </c>
      <c r="F835" s="2">
        <v>73</v>
      </c>
      <c r="G835" s="2">
        <v>200</v>
      </c>
      <c r="H835" s="2" t="s">
        <v>249</v>
      </c>
      <c r="I835" s="2" t="s">
        <v>258</v>
      </c>
      <c r="J835" s="3">
        <v>20</v>
      </c>
      <c r="K835" s="5" t="s">
        <v>3643</v>
      </c>
      <c r="L835" s="5" t="s">
        <v>3644</v>
      </c>
      <c r="M835" s="5" t="s">
        <v>3645</v>
      </c>
      <c r="N835" s="5" t="s">
        <v>278</v>
      </c>
      <c r="O835" s="2" t="s">
        <v>278</v>
      </c>
      <c r="P835" s="2" t="s">
        <v>314</v>
      </c>
      <c r="Q835" s="1">
        <v>42</v>
      </c>
      <c r="R835" s="1">
        <v>7</v>
      </c>
      <c r="S835" s="1">
        <v>13</v>
      </c>
      <c r="T835" s="1">
        <v>20</v>
      </c>
      <c r="U835" s="1">
        <v>9</v>
      </c>
      <c r="V835" s="1">
        <v>90</v>
      </c>
      <c r="W835" s="20">
        <f t="shared" si="1057"/>
        <v>7.7777777777777779E-2</v>
      </c>
      <c r="X835" s="6">
        <v>569.78333333329999</v>
      </c>
      <c r="Y835" s="6">
        <f t="shared" si="1058"/>
        <v>13.566269841269047</v>
      </c>
      <c r="Z835" s="1">
        <v>812</v>
      </c>
      <c r="AA835" s="6">
        <f t="shared" si="1059"/>
        <v>19.333333333333332</v>
      </c>
      <c r="AB835" s="8">
        <f t="shared" si="1060"/>
        <v>0.70170361247943347</v>
      </c>
      <c r="AC835" s="3">
        <f t="shared" si="1061"/>
        <v>66.668831168831161</v>
      </c>
      <c r="AD835" s="8">
        <f t="shared" si="1062"/>
        <v>7.0204402903971168</v>
      </c>
      <c r="AE835" s="20">
        <f t="shared" si="1063"/>
        <v>0.2413793103448276</v>
      </c>
      <c r="AF835" s="20">
        <f t="shared" si="1064"/>
        <v>0.44827586206896552</v>
      </c>
      <c r="AG835" s="20">
        <f t="shared" si="1065"/>
        <v>0.68965517241379315</v>
      </c>
      <c r="AH835" s="3">
        <f t="shared" si="1066"/>
        <v>343</v>
      </c>
      <c r="AI835" s="3">
        <f t="shared" si="1067"/>
        <v>159</v>
      </c>
      <c r="AJ835" s="3">
        <f t="shared" si="1068"/>
        <v>184</v>
      </c>
      <c r="AK835" s="20">
        <f t="shared" si="1069"/>
        <v>0.46355685131195334</v>
      </c>
      <c r="AL835" s="6">
        <v>13.7</v>
      </c>
      <c r="AM835" s="1">
        <v>82</v>
      </c>
      <c r="AN835" s="1">
        <v>19</v>
      </c>
      <c r="AO835" s="1">
        <v>37</v>
      </c>
      <c r="AP835" s="1">
        <v>7</v>
      </c>
      <c r="AQ835" s="1">
        <v>12</v>
      </c>
      <c r="AR835" s="6">
        <f t="shared" si="1070"/>
        <v>8.6348612045519442</v>
      </c>
      <c r="AS835" s="6">
        <f t="shared" si="1071"/>
        <v>2.0007605230059382</v>
      </c>
      <c r="AT835" s="6">
        <f t="shared" si="1072"/>
        <v>3.8962178605905109</v>
      </c>
      <c r="AU835" s="6">
        <f t="shared" si="1073"/>
        <v>0.73712229794955608</v>
      </c>
      <c r="AV835" s="6">
        <f t="shared" si="1074"/>
        <v>1.263638225056382</v>
      </c>
      <c r="AW835" s="1">
        <v>6</v>
      </c>
      <c r="AX835" s="1">
        <v>3</v>
      </c>
      <c r="AY835" s="1">
        <v>0</v>
      </c>
      <c r="AZ835" s="1">
        <v>0</v>
      </c>
      <c r="BA835" s="1">
        <v>0</v>
      </c>
      <c r="BB835" s="1">
        <v>0</v>
      </c>
      <c r="BC835" s="7">
        <f>(EA835+FH835+GG835)-(DZ835+FG835+GF835)-((BD835/60)*(0.11)+(EF835/60)*(-0.14)+(FI835/60)*(0.13))</f>
        <v>3.2908361111111164</v>
      </c>
      <c r="BD835" s="6">
        <v>488.45</v>
      </c>
      <c r="BE835" s="6">
        <f t="shared" si="1075"/>
        <v>11.629761904761905</v>
      </c>
      <c r="BF835" s="5">
        <v>11.18</v>
      </c>
      <c r="BG835" s="5">
        <v>36.79</v>
      </c>
      <c r="BH835" s="21">
        <f t="shared" si="1076"/>
        <v>0.23306233062330622</v>
      </c>
      <c r="BI835" s="1">
        <v>4</v>
      </c>
      <c r="BJ835" s="22">
        <v>5</v>
      </c>
      <c r="BK835" s="22">
        <v>7</v>
      </c>
      <c r="BL835" s="1">
        <v>12</v>
      </c>
      <c r="BM835" s="1">
        <f t="shared" si="1077"/>
        <v>16</v>
      </c>
      <c r="BN835" s="8">
        <f t="shared" si="1078"/>
        <v>1.9654007574982084</v>
      </c>
      <c r="BO835" s="3">
        <f t="shared" si="1079"/>
        <v>57.954545454545453</v>
      </c>
      <c r="BP835" s="20">
        <f t="shared" si="1080"/>
        <v>0.18181818181818182</v>
      </c>
      <c r="BQ835" s="20">
        <f t="shared" si="1081"/>
        <v>0.54545454545454541</v>
      </c>
      <c r="BR835" s="20">
        <f t="shared" si="1082"/>
        <v>0.72727272727272729</v>
      </c>
      <c r="BS835" s="3">
        <f t="shared" si="1083"/>
        <v>287</v>
      </c>
      <c r="BT835" s="1">
        <v>134</v>
      </c>
      <c r="BU835" s="1">
        <v>153</v>
      </c>
      <c r="BV835" s="20">
        <f t="shared" si="1084"/>
        <v>0.46689895470383275</v>
      </c>
      <c r="BW835" s="5">
        <v>76</v>
      </c>
      <c r="BX835" s="5">
        <v>86</v>
      </c>
      <c r="BY835" s="21">
        <f t="shared" si="1085"/>
        <v>0.4175257731958763</v>
      </c>
      <c r="BZ835" s="5">
        <v>41</v>
      </c>
      <c r="CA835" s="5">
        <v>42</v>
      </c>
      <c r="CB835" s="23">
        <f t="shared" si="1086"/>
        <v>0.21391752577319587</v>
      </c>
      <c r="CC835" s="5">
        <v>67</v>
      </c>
      <c r="CD835" s="5">
        <v>76</v>
      </c>
      <c r="CE835" s="23">
        <f t="shared" si="1087"/>
        <v>0.36855670103092786</v>
      </c>
      <c r="CF835" s="23">
        <f t="shared" si="1088"/>
        <v>0.66122448979591841</v>
      </c>
      <c r="CG835" s="24">
        <v>13</v>
      </c>
      <c r="CH835" s="5">
        <v>159</v>
      </c>
      <c r="CI835" s="5">
        <v>143</v>
      </c>
      <c r="CJ835" s="5">
        <v>145</v>
      </c>
      <c r="CK835">
        <v>15.41119587</v>
      </c>
      <c r="CL835" s="5">
        <v>0.218</v>
      </c>
      <c r="CM835" s="5">
        <v>8</v>
      </c>
      <c r="CN835" s="5">
        <v>-0.68</v>
      </c>
      <c r="CO835" s="5">
        <v>0.4</v>
      </c>
      <c r="CP835" s="5">
        <v>8.3379999999999992</v>
      </c>
      <c r="CQ835" s="21">
        <f t="shared" si="1089"/>
        <v>8.6274509803921567E-2</v>
      </c>
      <c r="CR835" s="25">
        <f t="shared" si="1090"/>
        <v>0.93896713615023475</v>
      </c>
      <c r="CS835" s="22">
        <f t="shared" si="1091"/>
        <v>947.59458713062691</v>
      </c>
      <c r="CT835" s="21">
        <f t="shared" si="1092"/>
        <v>2.5241645954156317E-2</v>
      </c>
      <c r="CU835" s="26">
        <f t="shared" si="1093"/>
        <v>2.8111423460260667</v>
      </c>
      <c r="CV835" s="27">
        <f t="shared" si="1094"/>
        <v>1.6611295681063123</v>
      </c>
      <c r="CW835" s="27">
        <f t="shared" si="1095"/>
        <v>32.583695374393052</v>
      </c>
      <c r="CX835" s="27">
        <f t="shared" si="1096"/>
        <v>27.216969077434193</v>
      </c>
      <c r="CY835" s="27">
        <f t="shared" si="1097"/>
        <v>61.972910810120105</v>
      </c>
      <c r="CZ835" s="27">
        <f t="shared" si="1098"/>
        <v>52.261691796575519</v>
      </c>
      <c r="DA835" s="28">
        <f t="shared" si="1099"/>
        <v>9.7112190135445857</v>
      </c>
      <c r="DB835" s="5">
        <v>22</v>
      </c>
      <c r="DC835" s="5">
        <v>13</v>
      </c>
      <c r="DD835" s="22">
        <v>233</v>
      </c>
      <c r="DE835" s="22">
        <v>200</v>
      </c>
      <c r="DF835" s="22">
        <v>100</v>
      </c>
      <c r="DG835" s="22">
        <v>96</v>
      </c>
      <c r="DH835" s="22">
        <v>100</v>
      </c>
      <c r="DI835" s="22">
        <v>130</v>
      </c>
      <c r="DJ835" s="29">
        <f t="shared" si="1100"/>
        <v>-3.2661687415574558</v>
      </c>
      <c r="DK835" s="27">
        <f t="shared" si="1101"/>
        <v>1.8638605211043373</v>
      </c>
      <c r="DL835" s="27">
        <f t="shared" si="1102"/>
        <v>2.2133343688114007</v>
      </c>
      <c r="DM835" s="27">
        <f t="shared" si="1103"/>
        <v>32.462237409233872</v>
      </c>
      <c r="DN835" s="27">
        <f t="shared" si="1104"/>
        <v>31.21966372849765</v>
      </c>
      <c r="DO835" s="27">
        <f t="shared" si="1105"/>
        <v>62.672310022133338</v>
      </c>
      <c r="DP835" s="27">
        <f t="shared" si="1106"/>
        <v>54.517920242301862</v>
      </c>
      <c r="DQ835" s="30">
        <f t="shared" si="1107"/>
        <v>1.5568292337131098</v>
      </c>
      <c r="DR835" s="5">
        <v>48</v>
      </c>
      <c r="DS835" s="5">
        <v>57</v>
      </c>
      <c r="DT835" s="5">
        <v>788</v>
      </c>
      <c r="DU835" s="5">
        <v>747</v>
      </c>
      <c r="DV835" s="5">
        <v>332</v>
      </c>
      <c r="DW835" s="5">
        <v>263</v>
      </c>
      <c r="DX835" s="5">
        <v>337</v>
      </c>
      <c r="DY835" s="5">
        <v>446</v>
      </c>
      <c r="DZ835" s="22">
        <v>3</v>
      </c>
      <c r="EA835" s="22">
        <v>7</v>
      </c>
      <c r="EB835" s="22">
        <f t="shared" si="1108"/>
        <v>4</v>
      </c>
      <c r="EC835" s="26">
        <f t="shared" si="1109"/>
        <v>0.36851264203091411</v>
      </c>
      <c r="ED835" s="27">
        <f t="shared" si="1110"/>
        <v>0.85986283140546638</v>
      </c>
      <c r="EE835" s="27">
        <f t="shared" si="1111"/>
        <v>0.4913501893745521</v>
      </c>
      <c r="EF835" s="6">
        <v>80.566666666700002</v>
      </c>
      <c r="EG835" s="6">
        <f t="shared" si="1112"/>
        <v>1.9182539682547619</v>
      </c>
      <c r="EH835" s="5">
        <v>1.89</v>
      </c>
      <c r="EI835" s="5">
        <v>3.39</v>
      </c>
      <c r="EJ835" s="21">
        <f t="shared" si="1113"/>
        <v>0.35795454545454541</v>
      </c>
      <c r="EK835" s="1">
        <v>3</v>
      </c>
      <c r="EL835" s="22">
        <v>1</v>
      </c>
      <c r="EM835" s="22">
        <v>0</v>
      </c>
      <c r="EN835" s="1">
        <v>1</v>
      </c>
      <c r="EO835" s="3">
        <f t="shared" si="1114"/>
        <v>4</v>
      </c>
      <c r="EP835" s="6">
        <f t="shared" si="1115"/>
        <v>2.97889946214192</v>
      </c>
      <c r="EQ835" s="3">
        <f t="shared" si="1116"/>
        <v>8.7142857142857135</v>
      </c>
      <c r="ER835" s="20">
        <f t="shared" si="1117"/>
        <v>0.42857142857142855</v>
      </c>
      <c r="ES835" s="20">
        <f t="shared" si="1118"/>
        <v>0.14285714285714285</v>
      </c>
      <c r="ET835" s="20">
        <f t="shared" si="1119"/>
        <v>0.5714285714285714</v>
      </c>
      <c r="EU835" s="3">
        <f t="shared" si="1120"/>
        <v>55</v>
      </c>
      <c r="EV835" s="1">
        <v>25</v>
      </c>
      <c r="EW835" s="1">
        <v>30</v>
      </c>
      <c r="EX835" s="20">
        <f t="shared" si="1121"/>
        <v>0.45454545454545453</v>
      </c>
      <c r="EY835" s="5">
        <v>7</v>
      </c>
      <c r="EZ835" s="5">
        <v>1</v>
      </c>
      <c r="FA835" s="22">
        <v>54</v>
      </c>
      <c r="FB835" s="22">
        <v>13</v>
      </c>
      <c r="FC835" s="22">
        <v>24</v>
      </c>
      <c r="FD835" s="22">
        <v>4</v>
      </c>
      <c r="FE835" s="22">
        <v>3</v>
      </c>
      <c r="FF835" s="22">
        <v>26</v>
      </c>
      <c r="FG835" s="22">
        <v>0</v>
      </c>
      <c r="FH835" s="22">
        <v>0</v>
      </c>
      <c r="FI835" s="6">
        <v>0.76666666670000005</v>
      </c>
      <c r="FJ835" s="6">
        <f t="shared" si="1122"/>
        <v>1.8253968254761905E-2</v>
      </c>
      <c r="FK835" s="5">
        <v>0.02</v>
      </c>
      <c r="FL835" s="5">
        <v>5.47</v>
      </c>
      <c r="FM835" s="21">
        <f t="shared" si="1123"/>
        <v>3.642987249544627E-3</v>
      </c>
      <c r="FN835" s="1">
        <v>0</v>
      </c>
      <c r="FO835" s="22">
        <v>0</v>
      </c>
      <c r="FP835" s="22">
        <v>0</v>
      </c>
      <c r="FQ835" s="1">
        <v>0</v>
      </c>
      <c r="FR835" s="1">
        <f t="shared" si="1124"/>
        <v>0</v>
      </c>
      <c r="FS835" s="3">
        <f t="shared" si="1125"/>
        <v>0</v>
      </c>
      <c r="FT835" s="3">
        <f t="shared" si="1126"/>
        <v>1</v>
      </c>
      <c r="FU835" s="1">
        <v>0</v>
      </c>
      <c r="FV835" s="1">
        <v>1</v>
      </c>
      <c r="FW835" s="20">
        <f t="shared" si="1127"/>
        <v>0</v>
      </c>
      <c r="FX835" s="5">
        <v>0</v>
      </c>
      <c r="FY835" s="5">
        <v>0</v>
      </c>
      <c r="FZ835" s="22">
        <v>0</v>
      </c>
      <c r="GA835" s="22">
        <v>1</v>
      </c>
      <c r="GB835" s="22">
        <v>0</v>
      </c>
      <c r="GC835" s="22">
        <v>0</v>
      </c>
      <c r="GD835" s="22">
        <v>0</v>
      </c>
      <c r="GE835" s="22">
        <v>0</v>
      </c>
      <c r="GF835" s="22">
        <v>0</v>
      </c>
      <c r="GG835" s="22">
        <v>0</v>
      </c>
      <c r="GH835" s="1">
        <v>31</v>
      </c>
      <c r="GI835" s="1">
        <v>7</v>
      </c>
      <c r="GJ835" s="1">
        <v>15</v>
      </c>
      <c r="GK835" s="1">
        <v>0</v>
      </c>
      <c r="GL835" s="1">
        <v>2</v>
      </c>
      <c r="GM835" s="1">
        <v>1</v>
      </c>
      <c r="GN835" s="31">
        <f t="shared" si="1128"/>
        <v>0.5</v>
      </c>
      <c r="GO835" s="1">
        <v>1</v>
      </c>
      <c r="GP835" s="1">
        <v>1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32" t="str">
        <f t="shared" si="1129"/>
        <v xml:space="preserve"> </v>
      </c>
      <c r="GW835" s="9">
        <f t="shared" si="1130"/>
        <v>5</v>
      </c>
      <c r="GX835" s="10">
        <v>1.4</v>
      </c>
      <c r="GY835" s="10">
        <v>1.1000000000000001</v>
      </c>
      <c r="GZ835" s="10">
        <v>2.5</v>
      </c>
      <c r="HA835" s="29">
        <f t="shared" si="1131"/>
        <v>5.9523809523809521E-2</v>
      </c>
      <c r="HB835" s="29">
        <f t="shared" si="1132"/>
        <v>0.26325796355341291</v>
      </c>
      <c r="HC835">
        <v>14.1</v>
      </c>
      <c r="HD835">
        <v>11.6</v>
      </c>
      <c r="HE835">
        <v>6.7</v>
      </c>
      <c r="HF835">
        <v>1.6</v>
      </c>
      <c r="HG835">
        <v>1.3</v>
      </c>
      <c r="HH835">
        <v>0.2</v>
      </c>
      <c r="HI835">
        <v>3.1</v>
      </c>
      <c r="HJ835" s="11">
        <f t="shared" si="1133"/>
        <v>7.3809523809523811E-2</v>
      </c>
      <c r="HK835" s="11">
        <f t="shared" si="1134"/>
        <v>0.32643987480623199</v>
      </c>
      <c r="HL835">
        <v>90</v>
      </c>
      <c r="HM835">
        <v>0</v>
      </c>
      <c r="HN835">
        <v>0</v>
      </c>
      <c r="HQ835" s="33">
        <v>812879</v>
      </c>
      <c r="HR835" s="33">
        <v>850000</v>
      </c>
      <c r="HS835" s="30">
        <f t="shared" si="1135"/>
        <v>2.4707313348115298</v>
      </c>
    </row>
    <row r="836" spans="1:227" x14ac:dyDescent="0.2">
      <c r="A836" s="1">
        <v>2</v>
      </c>
      <c r="B836" s="2" t="s">
        <v>3646</v>
      </c>
      <c r="C836" s="2" t="s">
        <v>3647</v>
      </c>
      <c r="E836" s="2" t="s">
        <v>893</v>
      </c>
      <c r="F836" s="2">
        <v>71</v>
      </c>
      <c r="G836" s="2">
        <v>190</v>
      </c>
      <c r="H836" s="2" t="s">
        <v>249</v>
      </c>
      <c r="J836" s="3">
        <v>36</v>
      </c>
      <c r="K836" s="5" t="s">
        <v>3648</v>
      </c>
      <c r="L836" s="5" t="s">
        <v>3649</v>
      </c>
      <c r="M836" s="5" t="s">
        <v>3650</v>
      </c>
      <c r="N836" s="5" t="s">
        <v>308</v>
      </c>
      <c r="O836" s="2" t="s">
        <v>308</v>
      </c>
      <c r="P836" s="2" t="s">
        <v>271</v>
      </c>
      <c r="Q836" s="1">
        <v>48</v>
      </c>
      <c r="R836" s="1">
        <v>4</v>
      </c>
      <c r="S836" s="1">
        <v>15</v>
      </c>
      <c r="T836" s="1">
        <v>19</v>
      </c>
      <c r="U836" s="1">
        <v>-12</v>
      </c>
      <c r="V836" s="1">
        <v>101</v>
      </c>
      <c r="W836" s="20">
        <f t="shared" si="1057"/>
        <v>3.9603960396039604E-2</v>
      </c>
      <c r="X836" s="6">
        <v>1007.7333333333</v>
      </c>
      <c r="Y836" s="6">
        <f t="shared" si="1058"/>
        <v>20.994444444443751</v>
      </c>
      <c r="Z836" s="1">
        <v>1247</v>
      </c>
      <c r="AA836" s="6">
        <f t="shared" si="1059"/>
        <v>25.979166666666668</v>
      </c>
      <c r="AB836" s="8">
        <f t="shared" si="1060"/>
        <v>0.80812616947337612</v>
      </c>
      <c r="AC836" s="3">
        <f t="shared" si="1061"/>
        <v>69.467391304347828</v>
      </c>
      <c r="AD836" s="8">
        <f t="shared" si="1062"/>
        <v>4.1360579633444763</v>
      </c>
      <c r="AE836" s="20">
        <f t="shared" si="1063"/>
        <v>0.11428571428571428</v>
      </c>
      <c r="AF836" s="20">
        <f t="shared" si="1064"/>
        <v>0.42857142857142855</v>
      </c>
      <c r="AG836" s="20">
        <f t="shared" si="1065"/>
        <v>0.54285714285714282</v>
      </c>
      <c r="AH836" s="3" t="e">
        <f t="shared" si="1066"/>
        <v>#VALUE!</v>
      </c>
      <c r="AI836" s="3" t="str">
        <f t="shared" si="1067"/>
        <v xml:space="preserve"> </v>
      </c>
      <c r="AJ836" s="3" t="str">
        <f t="shared" si="1068"/>
        <v xml:space="preserve"> </v>
      </c>
      <c r="AK836" s="20" t="e">
        <f t="shared" si="1069"/>
        <v>#VALUE!</v>
      </c>
      <c r="AL836" s="6">
        <v>0</v>
      </c>
      <c r="AM836" s="1">
        <v>52</v>
      </c>
      <c r="AN836" s="1">
        <v>42</v>
      </c>
      <c r="AO836" s="1">
        <v>45</v>
      </c>
      <c r="AP836" s="1">
        <v>31</v>
      </c>
      <c r="AQ836" s="1">
        <v>10</v>
      </c>
      <c r="AR836" s="6">
        <f t="shared" si="1070"/>
        <v>3.0960571579784033</v>
      </c>
      <c r="AS836" s="6">
        <f t="shared" si="1071"/>
        <v>2.5006615506748644</v>
      </c>
      <c r="AT836" s="6">
        <f t="shared" si="1072"/>
        <v>2.679280232865926</v>
      </c>
      <c r="AU836" s="6">
        <f t="shared" si="1073"/>
        <v>1.8457263826409713</v>
      </c>
      <c r="AV836" s="6">
        <f t="shared" si="1074"/>
        <v>0.59539560730353913</v>
      </c>
      <c r="AW836" s="1">
        <v>38</v>
      </c>
      <c r="AX836" s="1">
        <v>19</v>
      </c>
      <c r="AY836" s="1">
        <v>0</v>
      </c>
      <c r="AZ836" s="1">
        <v>0</v>
      </c>
      <c r="BA836" s="1">
        <v>0</v>
      </c>
      <c r="BB836" s="1">
        <v>0</v>
      </c>
      <c r="BC836" s="7">
        <f>(EA836+FH836+GG836)-(DZ836+FG836+GF836)-((BD836/60)*(-0.29)+(EF836/60)*0.11+(FI836/60)*(-0.33))</f>
        <v>-9.2812444444440985</v>
      </c>
      <c r="BD836" s="6">
        <v>824.41666666670005</v>
      </c>
      <c r="BE836" s="6">
        <f t="shared" si="1075"/>
        <v>17.175347222222918</v>
      </c>
      <c r="BF836" s="5">
        <v>16.37</v>
      </c>
      <c r="BG836" s="5">
        <v>31.33</v>
      </c>
      <c r="BH836" s="21">
        <f t="shared" si="1076"/>
        <v>0.34318658280922432</v>
      </c>
      <c r="BI836" s="1">
        <v>3</v>
      </c>
      <c r="BJ836" s="22">
        <v>2</v>
      </c>
      <c r="BK836" s="22">
        <v>2</v>
      </c>
      <c r="BL836" s="1">
        <v>5</v>
      </c>
      <c r="BM836" s="1">
        <f t="shared" si="1077"/>
        <v>8</v>
      </c>
      <c r="BN836" s="8">
        <f t="shared" si="1078"/>
        <v>0.58222985949659012</v>
      </c>
      <c r="BO836" s="3">
        <f t="shared" si="1079"/>
        <v>33.217391304347828</v>
      </c>
      <c r="BP836" s="20">
        <f t="shared" si="1080"/>
        <v>0.13043478260869565</v>
      </c>
      <c r="BQ836" s="20">
        <f t="shared" si="1081"/>
        <v>0.21739130434782608</v>
      </c>
      <c r="BR836" s="20">
        <f t="shared" si="1082"/>
        <v>0.34782608695652173</v>
      </c>
      <c r="BS836" s="3" t="str">
        <f t="shared" si="1083"/>
        <v xml:space="preserve"> </v>
      </c>
      <c r="BV836" s="20" t="str">
        <f t="shared" si="1084"/>
        <v xml:space="preserve"> </v>
      </c>
      <c r="BW836" s="5">
        <v>136</v>
      </c>
      <c r="BX836" s="5">
        <v>127</v>
      </c>
      <c r="BY836" s="21">
        <f t="shared" si="1085"/>
        <v>0.35066666666666668</v>
      </c>
      <c r="BZ836" s="5">
        <v>93</v>
      </c>
      <c r="CA836" s="5">
        <v>84</v>
      </c>
      <c r="CB836" s="23">
        <f t="shared" si="1086"/>
        <v>0.23599999999999999</v>
      </c>
      <c r="CC836" s="5">
        <v>147</v>
      </c>
      <c r="CD836" s="5">
        <v>163</v>
      </c>
      <c r="CE836" s="23">
        <f t="shared" si="1087"/>
        <v>0.41333333333333333</v>
      </c>
      <c r="CF836" s="23">
        <f t="shared" si="1088"/>
        <v>0.59772727272727277</v>
      </c>
      <c r="CG836" s="24">
        <v>7</v>
      </c>
      <c r="CH836" s="5">
        <v>294</v>
      </c>
      <c r="CI836" s="5">
        <v>246</v>
      </c>
      <c r="CJ836" s="5">
        <v>267</v>
      </c>
      <c r="CK836">
        <v>15.625749559999999</v>
      </c>
      <c r="CL836" s="5">
        <v>-0.10100000000000001</v>
      </c>
      <c r="CM836" s="5">
        <v>6</v>
      </c>
      <c r="CN836" s="5">
        <v>-1.0569999999999999</v>
      </c>
      <c r="CO836" s="5">
        <v>0.47900000000000004</v>
      </c>
      <c r="CP836" s="5">
        <v>10.571999999999999</v>
      </c>
      <c r="CQ836" s="21">
        <f t="shared" si="1089"/>
        <v>6.0209424083769635E-2</v>
      </c>
      <c r="CR836" s="25">
        <f t="shared" si="1090"/>
        <v>0.89542483660130723</v>
      </c>
      <c r="CS836" s="22">
        <f t="shared" si="1091"/>
        <v>901.4457790096842</v>
      </c>
      <c r="CT836" s="21">
        <f t="shared" si="1092"/>
        <v>-4.4365739314923137E-2</v>
      </c>
      <c r="CU836" s="26">
        <f t="shared" si="1093"/>
        <v>1.7562614538790471</v>
      </c>
      <c r="CV836" s="27">
        <f t="shared" si="1094"/>
        <v>2.4434941967012827</v>
      </c>
      <c r="CW836" s="27">
        <f t="shared" si="1095"/>
        <v>29.169211973121563</v>
      </c>
      <c r="CX836" s="27">
        <f t="shared" si="1096"/>
        <v>23.365913255956016</v>
      </c>
      <c r="CY836" s="27">
        <f t="shared" si="1097"/>
        <v>56.81124007330483</v>
      </c>
      <c r="CZ836" s="27">
        <f t="shared" si="1098"/>
        <v>41.692119731215641</v>
      </c>
      <c r="DA836" s="28">
        <f t="shared" si="1099"/>
        <v>15.11912034208919</v>
      </c>
      <c r="DB836" s="5">
        <v>23</v>
      </c>
      <c r="DC836" s="5">
        <v>32</v>
      </c>
      <c r="DD836" s="22">
        <v>359</v>
      </c>
      <c r="DE836" s="22">
        <v>274</v>
      </c>
      <c r="DF836" s="22">
        <v>166</v>
      </c>
      <c r="DG836" s="22">
        <v>109</v>
      </c>
      <c r="DH836" s="22">
        <v>131</v>
      </c>
      <c r="DI836" s="22">
        <v>196</v>
      </c>
      <c r="DJ836" s="29">
        <f t="shared" si="1100"/>
        <v>1.0546657966346427</v>
      </c>
      <c r="DK836" s="27">
        <f t="shared" si="1101"/>
        <v>1.7954037663581233</v>
      </c>
      <c r="DL836" s="27">
        <f t="shared" si="1102"/>
        <v>1.9549952122566232</v>
      </c>
      <c r="DM836" s="27">
        <f t="shared" si="1103"/>
        <v>25.414937759336102</v>
      </c>
      <c r="DN836" s="27">
        <f t="shared" si="1104"/>
        <v>21.943823811043728</v>
      </c>
      <c r="DO836" s="27">
        <f t="shared" si="1105"/>
        <v>47.917331631024581</v>
      </c>
      <c r="DP836" s="27">
        <f t="shared" si="1106"/>
        <v>39.219597829556335</v>
      </c>
      <c r="DQ836" s="30">
        <f t="shared" si="1107"/>
        <v>6.4213865406209436</v>
      </c>
      <c r="DR836" s="5">
        <v>45</v>
      </c>
      <c r="DS836" s="5">
        <v>49</v>
      </c>
      <c r="DT836" s="5">
        <v>592</v>
      </c>
      <c r="DU836" s="5">
        <v>501</v>
      </c>
      <c r="DV836" s="5">
        <v>266</v>
      </c>
      <c r="DW836" s="5">
        <v>185</v>
      </c>
      <c r="DX836" s="5">
        <v>248</v>
      </c>
      <c r="DY836" s="5">
        <v>298</v>
      </c>
      <c r="DZ836" s="22">
        <v>14</v>
      </c>
      <c r="EA836" s="22">
        <v>4</v>
      </c>
      <c r="EB836" s="22">
        <f t="shared" si="1108"/>
        <v>-10</v>
      </c>
      <c r="EC836" s="26">
        <f t="shared" si="1109"/>
        <v>1.0189022541190329</v>
      </c>
      <c r="ED836" s="27">
        <f t="shared" si="1110"/>
        <v>0.29111492974829506</v>
      </c>
      <c r="EE836" s="27">
        <f t="shared" si="1111"/>
        <v>-0.72778732437073779</v>
      </c>
      <c r="EF836" s="6">
        <v>173.75</v>
      </c>
      <c r="EG836" s="6">
        <f t="shared" si="1112"/>
        <v>3.6197916666666665</v>
      </c>
      <c r="EH836" s="5">
        <v>3.32</v>
      </c>
      <c r="EI836" s="5">
        <v>2.16</v>
      </c>
      <c r="EJ836" s="21">
        <f t="shared" si="1113"/>
        <v>0.60583941605839409</v>
      </c>
      <c r="EK836" s="1">
        <v>1</v>
      </c>
      <c r="EL836" s="22">
        <v>3</v>
      </c>
      <c r="EM836" s="22">
        <v>5</v>
      </c>
      <c r="EN836" s="1">
        <v>10</v>
      </c>
      <c r="EO836" s="3">
        <f t="shared" si="1114"/>
        <v>11</v>
      </c>
      <c r="EP836" s="6">
        <f t="shared" si="1115"/>
        <v>3.7985611510791366</v>
      </c>
      <c r="EQ836" s="3">
        <f t="shared" si="1116"/>
        <v>36.25</v>
      </c>
      <c r="ER836" s="20">
        <f t="shared" si="1117"/>
        <v>8.3333333333333329E-2</v>
      </c>
      <c r="ES836" s="20">
        <f t="shared" si="1118"/>
        <v>0.83333333333333337</v>
      </c>
      <c r="ET836" s="20">
        <f t="shared" si="1119"/>
        <v>0.91666666666666674</v>
      </c>
      <c r="EU836" s="3" t="str">
        <f t="shared" si="1120"/>
        <v xml:space="preserve"> </v>
      </c>
      <c r="EX836" s="20" t="str">
        <f t="shared" si="1121"/>
        <v xml:space="preserve"> </v>
      </c>
      <c r="EY836" s="5">
        <v>12</v>
      </c>
      <c r="EZ836" s="5">
        <v>3</v>
      </c>
      <c r="FA836" s="22">
        <v>133</v>
      </c>
      <c r="FB836" s="22">
        <v>16</v>
      </c>
      <c r="FC836" s="22">
        <v>58</v>
      </c>
      <c r="FD836" s="22">
        <v>4</v>
      </c>
      <c r="FE836" s="22">
        <v>6</v>
      </c>
      <c r="FF836" s="22">
        <v>58</v>
      </c>
      <c r="FG836" s="22">
        <v>3</v>
      </c>
      <c r="FH836" s="22">
        <v>0</v>
      </c>
      <c r="FI836" s="6">
        <v>9.5666666666999998</v>
      </c>
      <c r="FJ836" s="6">
        <f t="shared" si="1122"/>
        <v>0.19930555555624999</v>
      </c>
      <c r="FK836" s="5">
        <v>0.2</v>
      </c>
      <c r="FL836" s="5">
        <v>5.0999999999999996</v>
      </c>
      <c r="FM836" s="21">
        <f t="shared" si="1123"/>
        <v>3.7735849056603779E-2</v>
      </c>
      <c r="FN836" s="1">
        <v>0</v>
      </c>
      <c r="FO836" s="22">
        <v>0</v>
      </c>
      <c r="FP836" s="22">
        <v>0</v>
      </c>
      <c r="FQ836" s="1">
        <v>0</v>
      </c>
      <c r="FR836" s="1">
        <f t="shared" si="1124"/>
        <v>0</v>
      </c>
      <c r="FS836" s="3">
        <f t="shared" si="1125"/>
        <v>0</v>
      </c>
      <c r="FT836" s="3" t="str">
        <f t="shared" si="1126"/>
        <v xml:space="preserve"> </v>
      </c>
      <c r="FW836" s="20" t="str">
        <f t="shared" si="1127"/>
        <v xml:space="preserve"> </v>
      </c>
      <c r="FX836" s="5">
        <v>0</v>
      </c>
      <c r="FY836" s="5">
        <v>0</v>
      </c>
      <c r="FZ836" s="22">
        <v>4</v>
      </c>
      <c r="GA836" s="22">
        <v>3</v>
      </c>
      <c r="GB836" s="22">
        <v>0</v>
      </c>
      <c r="GC836" s="22">
        <v>0</v>
      </c>
      <c r="GD836" s="22">
        <v>3</v>
      </c>
      <c r="GE836" s="22">
        <v>1</v>
      </c>
      <c r="GF836" s="22">
        <v>0</v>
      </c>
      <c r="GG836" s="22">
        <v>0</v>
      </c>
      <c r="GH836" s="1">
        <v>40</v>
      </c>
      <c r="GI836" s="1">
        <v>16</v>
      </c>
      <c r="GJ836" s="1">
        <v>36</v>
      </c>
      <c r="GK836" s="1">
        <v>0</v>
      </c>
      <c r="GL836" s="1">
        <v>1</v>
      </c>
      <c r="GM836" s="1">
        <v>0</v>
      </c>
      <c r="GN836" s="31">
        <f t="shared" si="1128"/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32" t="str">
        <f t="shared" si="1129"/>
        <v xml:space="preserve"> </v>
      </c>
      <c r="GW836" s="9">
        <f t="shared" si="1130"/>
        <v>2</v>
      </c>
      <c r="GX836" s="10">
        <v>1.5</v>
      </c>
      <c r="GY836" s="10">
        <v>1.5</v>
      </c>
      <c r="GZ836" s="10">
        <v>3</v>
      </c>
      <c r="HA836" s="29">
        <f t="shared" si="1131"/>
        <v>6.25E-2</v>
      </c>
      <c r="HB836" s="29">
        <f t="shared" si="1132"/>
        <v>0.17861868219106172</v>
      </c>
      <c r="HC836">
        <v>24.9</v>
      </c>
      <c r="HD836">
        <v>18.5</v>
      </c>
      <c r="HE836">
        <v>-3.9</v>
      </c>
      <c r="HF836">
        <v>2.2000000000000002</v>
      </c>
      <c r="HG836">
        <v>2.2000000000000002</v>
      </c>
      <c r="HH836">
        <v>-0.30000000000000004</v>
      </c>
      <c r="HI836">
        <v>4.2</v>
      </c>
      <c r="HJ836" s="11">
        <f t="shared" si="1133"/>
        <v>8.7500000000000008E-2</v>
      </c>
      <c r="HK836" s="11">
        <f t="shared" si="1134"/>
        <v>0.25006615506748642</v>
      </c>
      <c r="HL836">
        <v>99</v>
      </c>
      <c r="HM836">
        <v>0</v>
      </c>
      <c r="HN836">
        <v>0</v>
      </c>
      <c r="HQ836" s="33">
        <v>4000000</v>
      </c>
      <c r="HR836" s="33">
        <v>0</v>
      </c>
      <c r="HS836" s="30">
        <f t="shared" si="1135"/>
        <v>-1.9463414634146341</v>
      </c>
    </row>
    <row r="837" spans="1:227" x14ac:dyDescent="0.2">
      <c r="B837" s="2" t="s">
        <v>3651</v>
      </c>
      <c r="C837" s="2" t="s">
        <v>595</v>
      </c>
      <c r="D837" s="2" t="s">
        <v>257</v>
      </c>
      <c r="E837" s="2" t="s">
        <v>240</v>
      </c>
      <c r="F837" s="2">
        <v>71</v>
      </c>
      <c r="G837" s="2">
        <v>175</v>
      </c>
      <c r="H837" s="2" t="s">
        <v>231</v>
      </c>
      <c r="J837" s="3">
        <v>26</v>
      </c>
      <c r="K837" s="5" t="s">
        <v>3652</v>
      </c>
      <c r="L837" s="5" t="s">
        <v>3653</v>
      </c>
      <c r="M837" s="5" t="s">
        <v>3654</v>
      </c>
      <c r="N837" s="5" t="s">
        <v>262</v>
      </c>
      <c r="O837" s="2" t="s">
        <v>262</v>
      </c>
      <c r="P837" s="2" t="s">
        <v>415</v>
      </c>
      <c r="Q837" s="1">
        <v>7</v>
      </c>
      <c r="R837" s="1">
        <v>0</v>
      </c>
      <c r="S837" s="1">
        <v>1</v>
      </c>
      <c r="T837" s="1">
        <v>1</v>
      </c>
      <c r="U837" s="1">
        <v>0</v>
      </c>
      <c r="V837" s="1">
        <v>4</v>
      </c>
      <c r="W837" s="20">
        <f t="shared" si="1057"/>
        <v>0</v>
      </c>
      <c r="X837" s="6">
        <v>51.583333333299997</v>
      </c>
      <c r="Y837" s="6">
        <f t="shared" si="1058"/>
        <v>7.3690476190428571</v>
      </c>
      <c r="Z837" s="1">
        <v>75</v>
      </c>
      <c r="AA837" s="6">
        <f t="shared" si="1059"/>
        <v>10.714285714285714</v>
      </c>
      <c r="AB837" s="8">
        <f t="shared" si="1060"/>
        <v>0.68777777777733329</v>
      </c>
      <c r="AC837" s="3">
        <f t="shared" si="1061"/>
        <v>20</v>
      </c>
      <c r="AD837" s="8">
        <f t="shared" si="1062"/>
        <v>23.26332794831875</v>
      </c>
      <c r="AE837" s="20">
        <f t="shared" si="1063"/>
        <v>0</v>
      </c>
      <c r="AF837" s="20">
        <f t="shared" si="1064"/>
        <v>1</v>
      </c>
      <c r="AG837" s="20">
        <f t="shared" si="1065"/>
        <v>1</v>
      </c>
      <c r="AH837" s="3" t="e">
        <f t="shared" si="1066"/>
        <v>#VALUE!</v>
      </c>
      <c r="AI837" s="3" t="str">
        <f t="shared" si="1067"/>
        <v xml:space="preserve"> </v>
      </c>
      <c r="AJ837" s="3" t="str">
        <f t="shared" si="1068"/>
        <v xml:space="preserve"> </v>
      </c>
      <c r="AK837" s="20" t="e">
        <f t="shared" si="1069"/>
        <v>#VALUE!</v>
      </c>
      <c r="AL837" s="6">
        <v>0</v>
      </c>
      <c r="AM837" s="1">
        <v>7</v>
      </c>
      <c r="AN837" s="1">
        <v>3</v>
      </c>
      <c r="AO837" s="1">
        <v>2</v>
      </c>
      <c r="AP837" s="1">
        <v>0</v>
      </c>
      <c r="AQ837" s="1">
        <v>1</v>
      </c>
      <c r="AR837" s="6">
        <f t="shared" si="1070"/>
        <v>8.1421647819115623</v>
      </c>
      <c r="AS837" s="6">
        <f t="shared" si="1071"/>
        <v>3.4894991922478122</v>
      </c>
      <c r="AT837" s="6">
        <f t="shared" si="1072"/>
        <v>2.3263327948318748</v>
      </c>
      <c r="AU837" s="6">
        <f t="shared" si="1073"/>
        <v>0</v>
      </c>
      <c r="AV837" s="6">
        <f t="shared" si="1074"/>
        <v>1.1631663974159374</v>
      </c>
      <c r="AW837" s="1">
        <v>36</v>
      </c>
      <c r="AX837" s="1">
        <v>3</v>
      </c>
      <c r="AY837" s="1">
        <v>2</v>
      </c>
      <c r="AZ837" s="1">
        <v>0</v>
      </c>
      <c r="BA837" s="1">
        <v>2</v>
      </c>
      <c r="BB837" s="1">
        <v>0</v>
      </c>
      <c r="BC837" s="7">
        <f>(EA837+FH837+GG837)-(DZ837+FG837+GF837)-((BD837/60)*(0.11)+(EF837/60)*(-0.14)+(FI837/60)*(0.13))</f>
        <v>-2.0931111111110501</v>
      </c>
      <c r="BD837" s="6">
        <v>51.233333333300003</v>
      </c>
      <c r="BE837" s="6">
        <f t="shared" si="1075"/>
        <v>7.3190476190428573</v>
      </c>
      <c r="BF837" s="5">
        <v>7.32</v>
      </c>
      <c r="BG837" s="5">
        <v>38.950000000000003</v>
      </c>
      <c r="BH837" s="21">
        <f t="shared" si="1076"/>
        <v>0.15820185865571645</v>
      </c>
      <c r="BI837" s="1">
        <v>0</v>
      </c>
      <c r="BJ837" s="22">
        <v>1</v>
      </c>
      <c r="BK837" s="22">
        <v>0</v>
      </c>
      <c r="BL837" s="1">
        <v>1</v>
      </c>
      <c r="BM837" s="1">
        <f t="shared" si="1077"/>
        <v>1</v>
      </c>
      <c r="BN837" s="8">
        <f t="shared" si="1078"/>
        <v>1.1711125569298446</v>
      </c>
      <c r="BO837" s="3">
        <f t="shared" si="1079"/>
        <v>20</v>
      </c>
      <c r="BP837" s="20">
        <f t="shared" si="1080"/>
        <v>0</v>
      </c>
      <c r="BQ837" s="20">
        <f t="shared" si="1081"/>
        <v>1</v>
      </c>
      <c r="BR837" s="20">
        <f t="shared" si="1082"/>
        <v>1</v>
      </c>
      <c r="BS837" s="3" t="str">
        <f t="shared" si="1083"/>
        <v xml:space="preserve"> </v>
      </c>
      <c r="BT837" s="1">
        <v>0</v>
      </c>
      <c r="BU837" s="1">
        <v>0</v>
      </c>
      <c r="BV837" s="20" t="str">
        <f t="shared" si="1084"/>
        <v xml:space="preserve"> </v>
      </c>
      <c r="BW837" s="5">
        <v>4</v>
      </c>
      <c r="BX837" s="5">
        <v>7</v>
      </c>
      <c r="BY837" s="21">
        <f t="shared" si="1085"/>
        <v>0.26190476190476192</v>
      </c>
      <c r="BZ837" s="5">
        <v>5</v>
      </c>
      <c r="CA837" s="5">
        <v>5</v>
      </c>
      <c r="CB837" s="23">
        <f t="shared" si="1086"/>
        <v>0.23809523809523808</v>
      </c>
      <c r="CC837" s="5">
        <v>9</v>
      </c>
      <c r="CD837" s="5">
        <v>12</v>
      </c>
      <c r="CE837" s="23">
        <f t="shared" si="1087"/>
        <v>0.5</v>
      </c>
      <c r="CF837" s="23">
        <f t="shared" si="1088"/>
        <v>0.52380952380952384</v>
      </c>
      <c r="CG837" s="24">
        <v>12</v>
      </c>
      <c r="CH837" s="5">
        <v>16</v>
      </c>
      <c r="CI837" s="5">
        <v>23</v>
      </c>
      <c r="CJ837" s="5">
        <v>16</v>
      </c>
      <c r="CK837">
        <v>14.64566331</v>
      </c>
      <c r="CL837" s="5">
        <v>-0.92200000000000004</v>
      </c>
      <c r="CM837" s="5">
        <v>15</v>
      </c>
      <c r="CN837" s="5">
        <v>-1.8639999999999999</v>
      </c>
      <c r="CO837" s="5">
        <v>-6.4889999999999999</v>
      </c>
      <c r="CP837" s="5">
        <v>-9.69</v>
      </c>
      <c r="CQ837" s="21">
        <f t="shared" si="1089"/>
        <v>0.05</v>
      </c>
      <c r="CR837" s="25">
        <f t="shared" si="1090"/>
        <v>0.96666666666666667</v>
      </c>
      <c r="CS837" s="22">
        <f t="shared" si="1091"/>
        <v>971.66666666666663</v>
      </c>
      <c r="CT837" s="21">
        <f t="shared" si="1092"/>
        <v>1.6666666666666677E-2</v>
      </c>
      <c r="CU837" s="26">
        <f t="shared" si="1093"/>
        <v>1.1709601873536299</v>
      </c>
      <c r="CV837" s="27">
        <f t="shared" si="1094"/>
        <v>1.1709601873536299</v>
      </c>
      <c r="CW837" s="27">
        <f t="shared" si="1095"/>
        <v>23.419203747072601</v>
      </c>
      <c r="CX837" s="27">
        <f t="shared" si="1096"/>
        <v>35.128805620608901</v>
      </c>
      <c r="CY837" s="27">
        <f t="shared" si="1097"/>
        <v>44.496487119437937</v>
      </c>
      <c r="CZ837" s="27">
        <f t="shared" si="1098"/>
        <v>73.770491803278688</v>
      </c>
      <c r="DA837" s="28">
        <f t="shared" si="1099"/>
        <v>-29.274004683840751</v>
      </c>
      <c r="DB837" s="5">
        <v>1</v>
      </c>
      <c r="DC837" s="5">
        <v>1</v>
      </c>
      <c r="DD837" s="22">
        <v>19</v>
      </c>
      <c r="DE837" s="22">
        <v>29</v>
      </c>
      <c r="DF837" s="22">
        <v>8</v>
      </c>
      <c r="DG837" s="22">
        <v>16</v>
      </c>
      <c r="DH837" s="22">
        <v>17</v>
      </c>
      <c r="DI837" s="22">
        <v>10</v>
      </c>
      <c r="DJ837" s="29">
        <f t="shared" si="1100"/>
        <v>-22.109433255269323</v>
      </c>
      <c r="DK837" s="27">
        <f t="shared" si="1101"/>
        <v>3.741059966990647</v>
      </c>
      <c r="DL837" s="27">
        <f t="shared" si="1102"/>
        <v>1.9805611589950485</v>
      </c>
      <c r="DM837" s="27">
        <f t="shared" si="1103"/>
        <v>31.028791490922423</v>
      </c>
      <c r="DN837" s="27">
        <f t="shared" si="1104"/>
        <v>26.847606821932878</v>
      </c>
      <c r="DO837" s="27">
        <f t="shared" si="1105"/>
        <v>60.517146524848698</v>
      </c>
      <c r="DP837" s="27">
        <f t="shared" si="1106"/>
        <v>53.915275994865205</v>
      </c>
      <c r="DQ837" s="30">
        <f t="shared" si="1107"/>
        <v>-35.875875213824244</v>
      </c>
      <c r="DR837" s="5">
        <v>17</v>
      </c>
      <c r="DS837" s="5">
        <v>9</v>
      </c>
      <c r="DT837" s="5">
        <v>124</v>
      </c>
      <c r="DU837" s="5">
        <v>113</v>
      </c>
      <c r="DV837" s="5">
        <v>50</v>
      </c>
      <c r="DW837" s="5">
        <v>55</v>
      </c>
      <c r="DX837" s="5">
        <v>68</v>
      </c>
      <c r="DY837" s="5">
        <v>84</v>
      </c>
      <c r="DZ837" s="22">
        <v>4</v>
      </c>
      <c r="EA837" s="22">
        <v>2</v>
      </c>
      <c r="EB837" s="22">
        <f t="shared" si="1108"/>
        <v>-2</v>
      </c>
      <c r="EC837" s="26">
        <f t="shared" si="1109"/>
        <v>4.6844502277193785</v>
      </c>
      <c r="ED837" s="27">
        <f t="shared" si="1110"/>
        <v>2.3422251138596892</v>
      </c>
      <c r="EE837" s="27">
        <f t="shared" si="1111"/>
        <v>-2.3422251138596892</v>
      </c>
      <c r="EF837" s="6">
        <v>0.35</v>
      </c>
      <c r="EG837" s="6">
        <f t="shared" si="1112"/>
        <v>4.9999999999999996E-2</v>
      </c>
      <c r="EH837" s="5">
        <v>0.05</v>
      </c>
      <c r="EI837" s="5">
        <v>5.81</v>
      </c>
      <c r="EJ837" s="21">
        <f t="shared" si="1113"/>
        <v>8.5324232081911283E-3</v>
      </c>
      <c r="EK837" s="1">
        <v>0</v>
      </c>
      <c r="EL837" s="22">
        <v>0</v>
      </c>
      <c r="EM837" s="22">
        <v>0</v>
      </c>
      <c r="EN837" s="1">
        <v>0</v>
      </c>
      <c r="EO837" s="3">
        <f t="shared" si="1114"/>
        <v>0</v>
      </c>
      <c r="EP837" s="6">
        <f t="shared" si="1115"/>
        <v>0</v>
      </c>
      <c r="EQ837" s="3">
        <f t="shared" si="1116"/>
        <v>0</v>
      </c>
      <c r="ER837" s="20">
        <f t="shared" si="1117"/>
        <v>0</v>
      </c>
      <c r="ES837" s="20">
        <f t="shared" si="1118"/>
        <v>0</v>
      </c>
      <c r="ET837" s="20">
        <f t="shared" si="1119"/>
        <v>0</v>
      </c>
      <c r="EU837" s="3" t="str">
        <f t="shared" si="1120"/>
        <v xml:space="preserve"> </v>
      </c>
      <c r="EV837" s="1">
        <v>0</v>
      </c>
      <c r="EW837" s="1">
        <v>0</v>
      </c>
      <c r="EX837" s="20" t="str">
        <f t="shared" si="1121"/>
        <v xml:space="preserve"> </v>
      </c>
      <c r="EY837" s="5">
        <v>0</v>
      </c>
      <c r="EZ837" s="5">
        <v>0</v>
      </c>
      <c r="FA837" s="22">
        <v>0</v>
      </c>
      <c r="FB837" s="22">
        <v>0</v>
      </c>
      <c r="FC837" s="22">
        <v>0</v>
      </c>
      <c r="FD837" s="22">
        <v>0</v>
      </c>
      <c r="FE837" s="22">
        <v>0</v>
      </c>
      <c r="FF837" s="22">
        <v>0</v>
      </c>
      <c r="FG837" s="22">
        <v>0</v>
      </c>
      <c r="FH837" s="22">
        <v>0</v>
      </c>
      <c r="FI837" s="6">
        <v>0</v>
      </c>
      <c r="FJ837" s="6">
        <f t="shared" si="1122"/>
        <v>0</v>
      </c>
      <c r="FK837" s="5"/>
      <c r="FL837" s="5"/>
      <c r="FM837" s="21" t="str">
        <f t="shared" si="1123"/>
        <v xml:space="preserve"> </v>
      </c>
      <c r="FN837" s="1">
        <v>0</v>
      </c>
      <c r="FO837" s="22">
        <v>0</v>
      </c>
      <c r="FP837" s="22">
        <v>0</v>
      </c>
      <c r="FQ837" s="1">
        <v>0</v>
      </c>
      <c r="FR837" s="1">
        <f t="shared" si="1124"/>
        <v>0</v>
      </c>
      <c r="FS837" s="3">
        <f t="shared" si="1125"/>
        <v>0</v>
      </c>
      <c r="FT837" s="3" t="str">
        <f t="shared" si="1126"/>
        <v xml:space="preserve"> </v>
      </c>
      <c r="FU837" s="1">
        <v>0</v>
      </c>
      <c r="FV837" s="1">
        <v>0</v>
      </c>
      <c r="FW837" s="20" t="str">
        <f t="shared" si="1127"/>
        <v xml:space="preserve"> </v>
      </c>
      <c r="FX837" s="5"/>
      <c r="FY837" s="5"/>
      <c r="FZ837" s="22">
        <v>0</v>
      </c>
      <c r="GA837" s="22">
        <v>0</v>
      </c>
      <c r="GB837" s="22">
        <v>0</v>
      </c>
      <c r="GC837" s="22">
        <v>0</v>
      </c>
      <c r="GD837" s="22">
        <v>0</v>
      </c>
      <c r="GE837" s="22">
        <v>0</v>
      </c>
      <c r="GF837" s="22">
        <v>0</v>
      </c>
      <c r="GG837" s="22">
        <v>0</v>
      </c>
      <c r="GH837" s="1">
        <v>1</v>
      </c>
      <c r="GI837" s="1">
        <v>0</v>
      </c>
      <c r="GJ837" s="1">
        <v>1</v>
      </c>
      <c r="GK837" s="1">
        <v>0</v>
      </c>
      <c r="GN837" s="31" t="str">
        <f t="shared" si="1128"/>
        <v xml:space="preserve"> 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32" t="str">
        <f t="shared" si="1129"/>
        <v xml:space="preserve"> </v>
      </c>
      <c r="GW837" s="9">
        <f t="shared" si="1130"/>
        <v>2</v>
      </c>
      <c r="GX837" s="10">
        <v>0</v>
      </c>
      <c r="GY837" s="10">
        <v>0.1</v>
      </c>
      <c r="GZ837" s="10">
        <v>0</v>
      </c>
      <c r="HA837" s="29">
        <f t="shared" si="1131"/>
        <v>0</v>
      </c>
      <c r="HB837" s="29">
        <f t="shared" si="1132"/>
        <v>0</v>
      </c>
      <c r="HC837">
        <v>0.8</v>
      </c>
      <c r="HD837">
        <v>0.7</v>
      </c>
      <c r="HE837">
        <v>0.2</v>
      </c>
      <c r="HF837">
        <v>0</v>
      </c>
      <c r="HG837">
        <v>0.1</v>
      </c>
      <c r="HH837">
        <v>0</v>
      </c>
      <c r="HI837">
        <v>0.1</v>
      </c>
      <c r="HJ837" s="11">
        <f t="shared" si="1133"/>
        <v>1.4285714285714287E-2</v>
      </c>
      <c r="HK837" s="11">
        <f t="shared" si="1134"/>
        <v>0.11631663974159376</v>
      </c>
      <c r="HL837">
        <v>40</v>
      </c>
      <c r="HM837">
        <v>0</v>
      </c>
      <c r="HN837">
        <v>0</v>
      </c>
      <c r="HQ837" s="33">
        <v>242425</v>
      </c>
      <c r="HR837" s="33">
        <v>0</v>
      </c>
      <c r="HS837" s="30">
        <f t="shared" si="1135"/>
        <v>2.9045232815964508E-2</v>
      </c>
    </row>
    <row r="838" spans="1:227" x14ac:dyDescent="0.2">
      <c r="A838" s="1">
        <v>8</v>
      </c>
      <c r="B838" s="2" t="s">
        <v>3655</v>
      </c>
      <c r="C838" s="2" t="s">
        <v>3656</v>
      </c>
      <c r="E838" s="2" t="s">
        <v>3657</v>
      </c>
      <c r="F838" s="2">
        <v>77</v>
      </c>
      <c r="G838" s="2">
        <v>225</v>
      </c>
      <c r="H838" s="2" t="s">
        <v>231</v>
      </c>
      <c r="J838" s="3">
        <v>35</v>
      </c>
      <c r="K838" s="5" t="s">
        <v>3658</v>
      </c>
      <c r="L838" s="5" t="s">
        <v>3659</v>
      </c>
      <c r="M838" s="5" t="s">
        <v>3660</v>
      </c>
      <c r="N838" s="5" t="s">
        <v>308</v>
      </c>
      <c r="O838" s="2" t="s">
        <v>308</v>
      </c>
      <c r="P838" s="2" t="s">
        <v>263</v>
      </c>
      <c r="Q838" s="1">
        <v>22</v>
      </c>
      <c r="R838" s="1">
        <v>2</v>
      </c>
      <c r="S838" s="1">
        <v>7</v>
      </c>
      <c r="T838" s="1">
        <v>9</v>
      </c>
      <c r="U838" s="1">
        <v>-3</v>
      </c>
      <c r="V838" s="1">
        <v>22</v>
      </c>
      <c r="W838" s="20">
        <f t="shared" si="1057"/>
        <v>9.0909090909090912E-2</v>
      </c>
      <c r="X838" s="6">
        <v>369.26666666670002</v>
      </c>
      <c r="Y838" s="6">
        <f t="shared" si="1058"/>
        <v>16.784848484850002</v>
      </c>
      <c r="Z838" s="1">
        <v>504</v>
      </c>
      <c r="AA838" s="6">
        <f t="shared" si="1059"/>
        <v>22.90909090909091</v>
      </c>
      <c r="AB838" s="8">
        <f t="shared" si="1060"/>
        <v>0.73267195767202387</v>
      </c>
      <c r="AC838" s="3">
        <f t="shared" si="1061"/>
        <v>54.333333333333336</v>
      </c>
      <c r="AD838" s="8">
        <f t="shared" si="1062"/>
        <v>8.8283083589087532</v>
      </c>
      <c r="AE838" s="20">
        <f t="shared" si="1063"/>
        <v>0.18181818181818182</v>
      </c>
      <c r="AF838" s="20">
        <f t="shared" si="1064"/>
        <v>0.63636363636363635</v>
      </c>
      <c r="AG838" s="20">
        <f t="shared" si="1065"/>
        <v>0.81818181818181812</v>
      </c>
      <c r="AH838" s="3">
        <f t="shared" si="1066"/>
        <v>28</v>
      </c>
      <c r="AI838" s="3">
        <f t="shared" si="1067"/>
        <v>11</v>
      </c>
      <c r="AJ838" s="3">
        <f t="shared" si="1068"/>
        <v>17</v>
      </c>
      <c r="AK838" s="20">
        <f t="shared" si="1069"/>
        <v>0.39285714285714285</v>
      </c>
      <c r="AL838" s="6">
        <v>2.2000000000000002</v>
      </c>
      <c r="AM838" s="1">
        <v>31</v>
      </c>
      <c r="AN838" s="1">
        <v>9</v>
      </c>
      <c r="AO838" s="1">
        <v>10</v>
      </c>
      <c r="AP838" s="1">
        <v>6</v>
      </c>
      <c r="AQ838" s="1">
        <v>6</v>
      </c>
      <c r="AR838" s="6">
        <f t="shared" si="1070"/>
        <v>5.0370102906657301</v>
      </c>
      <c r="AS838" s="6">
        <f t="shared" si="1071"/>
        <v>1.4623578263223089</v>
      </c>
      <c r="AT838" s="6">
        <f t="shared" si="1072"/>
        <v>1.6248420292470098</v>
      </c>
      <c r="AU838" s="6">
        <f t="shared" si="1073"/>
        <v>0.9749052175482058</v>
      </c>
      <c r="AV838" s="6">
        <f t="shared" si="1074"/>
        <v>0.9749052175482058</v>
      </c>
      <c r="AW838" s="1">
        <v>12</v>
      </c>
      <c r="AX838" s="1">
        <v>5</v>
      </c>
      <c r="AY838" s="1">
        <v>0</v>
      </c>
      <c r="AZ838" s="1">
        <v>0</v>
      </c>
      <c r="BA838" s="1">
        <v>0</v>
      </c>
      <c r="BB838" s="1">
        <v>0</v>
      </c>
      <c r="BC838" s="7">
        <f>(EA838+FH838+GG838)-(DZ838+FG838+GF838)-((BD838/60)*(0.11)+(EF838/60)*(-0.14)+(FI838/60)*(0.13))</f>
        <v>-1.5900638888890999</v>
      </c>
      <c r="BD838" s="6">
        <v>306.26666666670002</v>
      </c>
      <c r="BE838" s="6">
        <f t="shared" si="1075"/>
        <v>13.921212121213637</v>
      </c>
      <c r="BF838" s="5">
        <v>13.44</v>
      </c>
      <c r="BG838" s="5">
        <v>33.5</v>
      </c>
      <c r="BH838" s="21">
        <f t="shared" si="1076"/>
        <v>0.28632296548785685</v>
      </c>
      <c r="BI838" s="1">
        <v>2</v>
      </c>
      <c r="BJ838" s="22">
        <v>3</v>
      </c>
      <c r="BK838" s="22">
        <v>2</v>
      </c>
      <c r="BL838" s="1">
        <v>5</v>
      </c>
      <c r="BM838" s="1">
        <f t="shared" si="1077"/>
        <v>7</v>
      </c>
      <c r="BN838" s="8">
        <f t="shared" si="1078"/>
        <v>1.3713539399214876</v>
      </c>
      <c r="BO838" s="3">
        <f t="shared" si="1079"/>
        <v>45.333333333333336</v>
      </c>
      <c r="BP838" s="20">
        <f t="shared" si="1080"/>
        <v>0.22222222222222221</v>
      </c>
      <c r="BQ838" s="20">
        <f t="shared" si="1081"/>
        <v>0.55555555555555558</v>
      </c>
      <c r="BR838" s="20">
        <f t="shared" si="1082"/>
        <v>0.77777777777777779</v>
      </c>
      <c r="BS838" s="3">
        <f t="shared" si="1083"/>
        <v>22</v>
      </c>
      <c r="BT838" s="1">
        <v>10</v>
      </c>
      <c r="BU838" s="1">
        <v>12</v>
      </c>
      <c r="BV838" s="20">
        <f t="shared" si="1084"/>
        <v>0.45454545454545453</v>
      </c>
      <c r="BW838" s="5">
        <v>32</v>
      </c>
      <c r="BX838" s="5">
        <v>44</v>
      </c>
      <c r="BY838" s="21">
        <f t="shared" si="1085"/>
        <v>0.27536231884057971</v>
      </c>
      <c r="BZ838" s="5">
        <v>36</v>
      </c>
      <c r="CA838" s="5">
        <v>39</v>
      </c>
      <c r="CB838" s="23">
        <f t="shared" si="1086"/>
        <v>0.27173913043478259</v>
      </c>
      <c r="CC838" s="5">
        <v>64</v>
      </c>
      <c r="CD838" s="5">
        <v>61</v>
      </c>
      <c r="CE838" s="23">
        <f t="shared" si="1087"/>
        <v>0.45289855072463769</v>
      </c>
      <c r="CF838" s="23">
        <f t="shared" si="1088"/>
        <v>0.50331125827814571</v>
      </c>
      <c r="CG838" s="24">
        <v>4</v>
      </c>
      <c r="CH838" s="5">
        <v>90</v>
      </c>
      <c r="CI838" s="5">
        <v>103</v>
      </c>
      <c r="CJ838" s="5">
        <v>120</v>
      </c>
      <c r="CK838">
        <v>15.84443928</v>
      </c>
      <c r="CL838" s="5">
        <v>0.35899999999999999</v>
      </c>
      <c r="CM838" s="5">
        <v>4</v>
      </c>
      <c r="CN838" s="5">
        <v>0.15</v>
      </c>
      <c r="CO838" s="5">
        <v>1.7829999999999999</v>
      </c>
      <c r="CP838" s="5">
        <v>11.853999999999999</v>
      </c>
      <c r="CQ838" s="21">
        <f t="shared" si="1089"/>
        <v>6.6176470588235295E-2</v>
      </c>
      <c r="CR838" s="25">
        <f t="shared" si="1090"/>
        <v>0.86792452830188682</v>
      </c>
      <c r="CS838" s="22">
        <f t="shared" si="1091"/>
        <v>874.5421753607103</v>
      </c>
      <c r="CT838" s="21">
        <f t="shared" si="1092"/>
        <v>-6.5899001109877883E-2</v>
      </c>
      <c r="CU838" s="26">
        <f t="shared" si="1093"/>
        <v>1.8262987012987013</v>
      </c>
      <c r="CV838" s="27">
        <f t="shared" si="1094"/>
        <v>2.8409090909090908</v>
      </c>
      <c r="CW838" s="27">
        <f t="shared" si="1095"/>
        <v>27.597402597402596</v>
      </c>
      <c r="CX838" s="27">
        <f t="shared" si="1096"/>
        <v>21.509740259740258</v>
      </c>
      <c r="CY838" s="27">
        <f t="shared" si="1097"/>
        <v>51.339285714285708</v>
      </c>
      <c r="CZ838" s="27">
        <f t="shared" si="1098"/>
        <v>41.59902597402597</v>
      </c>
      <c r="DA838" s="28">
        <f t="shared" si="1099"/>
        <v>9.740259740259738</v>
      </c>
      <c r="DB838" s="5">
        <v>9</v>
      </c>
      <c r="DC838" s="5">
        <v>14</v>
      </c>
      <c r="DD838" s="22">
        <v>127</v>
      </c>
      <c r="DE838" s="22">
        <v>92</v>
      </c>
      <c r="DF838" s="22">
        <v>54</v>
      </c>
      <c r="DG838" s="22">
        <v>39</v>
      </c>
      <c r="DH838" s="22">
        <v>60</v>
      </c>
      <c r="DI838" s="22">
        <v>63</v>
      </c>
      <c r="DJ838" s="29">
        <f t="shared" si="1100"/>
        <v>-2.1332104584157587</v>
      </c>
      <c r="DK838" s="27">
        <f t="shared" si="1101"/>
        <v>1.791044776119403</v>
      </c>
      <c r="DL838" s="27">
        <f t="shared" si="1102"/>
        <v>1.6282225237449119</v>
      </c>
      <c r="DM838" s="27">
        <f t="shared" si="1103"/>
        <v>27.272727272727273</v>
      </c>
      <c r="DN838" s="27">
        <f t="shared" si="1104"/>
        <v>22.55088195386703</v>
      </c>
      <c r="DO838" s="27">
        <f t="shared" si="1105"/>
        <v>50.963364993215741</v>
      </c>
      <c r="DP838" s="27">
        <f t="shared" si="1106"/>
        <v>38.01899592944369</v>
      </c>
      <c r="DQ838" s="30">
        <f t="shared" si="1107"/>
        <v>-3.2041093235123128</v>
      </c>
      <c r="DR838" s="5">
        <v>22</v>
      </c>
      <c r="DS838" s="5">
        <v>20</v>
      </c>
      <c r="DT838" s="5">
        <v>313</v>
      </c>
      <c r="DU838" s="5">
        <v>257</v>
      </c>
      <c r="DV838" s="5">
        <v>125</v>
      </c>
      <c r="DW838" s="5">
        <v>76</v>
      </c>
      <c r="DX838" s="5">
        <v>114</v>
      </c>
      <c r="DY838" s="5">
        <v>166</v>
      </c>
      <c r="DZ838" s="22">
        <v>5</v>
      </c>
      <c r="EA838" s="22">
        <v>3</v>
      </c>
      <c r="EB838" s="22">
        <f t="shared" si="1108"/>
        <v>-2</v>
      </c>
      <c r="EC838" s="26">
        <f t="shared" si="1109"/>
        <v>0.97953852851534828</v>
      </c>
      <c r="ED838" s="27">
        <f t="shared" si="1110"/>
        <v>0.58772311710920899</v>
      </c>
      <c r="EE838" s="27">
        <f t="shared" si="1111"/>
        <v>-0.39181541140613929</v>
      </c>
      <c r="EF838" s="6">
        <v>23.983333333299999</v>
      </c>
      <c r="EG838" s="6">
        <f t="shared" si="1112"/>
        <v>1.0901515151499999</v>
      </c>
      <c r="EH838" s="5">
        <v>1.05</v>
      </c>
      <c r="EI838" s="5">
        <v>4.34</v>
      </c>
      <c r="EJ838" s="21">
        <f t="shared" si="1113"/>
        <v>0.19480519480519481</v>
      </c>
      <c r="EK838" s="1">
        <v>0</v>
      </c>
      <c r="EL838" s="22">
        <v>0</v>
      </c>
      <c r="EM838" s="22">
        <v>0</v>
      </c>
      <c r="EN838" s="1">
        <v>0</v>
      </c>
      <c r="EO838" s="3">
        <f t="shared" si="1114"/>
        <v>0</v>
      </c>
      <c r="EP838" s="6">
        <f t="shared" si="1115"/>
        <v>0</v>
      </c>
      <c r="EQ838" s="3">
        <f t="shared" si="1116"/>
        <v>0</v>
      </c>
      <c r="ER838" s="20">
        <f t="shared" si="1117"/>
        <v>0</v>
      </c>
      <c r="ES838" s="20">
        <f t="shared" si="1118"/>
        <v>0</v>
      </c>
      <c r="ET838" s="20">
        <f t="shared" si="1119"/>
        <v>0</v>
      </c>
      <c r="EU838" s="3" t="str">
        <f t="shared" si="1120"/>
        <v xml:space="preserve"> </v>
      </c>
      <c r="EV838" s="1">
        <v>0</v>
      </c>
      <c r="EW838" s="1">
        <v>0</v>
      </c>
      <c r="EX838" s="20" t="str">
        <f t="shared" si="1121"/>
        <v xml:space="preserve"> </v>
      </c>
      <c r="EY838" s="5">
        <v>0</v>
      </c>
      <c r="EZ838" s="5">
        <v>0</v>
      </c>
      <c r="FA838" s="22">
        <v>16</v>
      </c>
      <c r="FB838" s="22">
        <v>2</v>
      </c>
      <c r="FC838" s="22">
        <v>4</v>
      </c>
      <c r="FD838" s="22">
        <v>0</v>
      </c>
      <c r="FE838" s="22">
        <v>1</v>
      </c>
      <c r="FF838" s="22">
        <v>7</v>
      </c>
      <c r="FG838" s="22">
        <v>0</v>
      </c>
      <c r="FH838" s="22">
        <v>1</v>
      </c>
      <c r="FI838" s="6">
        <v>39.016666666699997</v>
      </c>
      <c r="FJ838" s="6">
        <f t="shared" si="1122"/>
        <v>1.7734848484863635</v>
      </c>
      <c r="FK838" s="5">
        <v>1.72</v>
      </c>
      <c r="FL838" s="5">
        <v>4.22</v>
      </c>
      <c r="FM838" s="21">
        <f t="shared" si="1123"/>
        <v>0.28956228956228958</v>
      </c>
      <c r="FN838" s="1">
        <v>0</v>
      </c>
      <c r="FO838" s="22">
        <v>2</v>
      </c>
      <c r="FP838" s="22">
        <v>0</v>
      </c>
      <c r="FQ838" s="1">
        <v>2</v>
      </c>
      <c r="FR838" s="1">
        <f t="shared" si="1124"/>
        <v>2</v>
      </c>
      <c r="FS838" s="3">
        <f t="shared" si="1125"/>
        <v>9</v>
      </c>
      <c r="FT838" s="3">
        <f t="shared" si="1126"/>
        <v>6</v>
      </c>
      <c r="FU838" s="1">
        <v>1</v>
      </c>
      <c r="FV838" s="1">
        <v>5</v>
      </c>
      <c r="FW838" s="20">
        <f t="shared" si="1127"/>
        <v>0.16666666666666666</v>
      </c>
      <c r="FX838" s="5">
        <v>2</v>
      </c>
      <c r="FY838" s="5">
        <v>2</v>
      </c>
      <c r="FZ838" s="22">
        <v>7</v>
      </c>
      <c r="GA838" s="22">
        <v>22</v>
      </c>
      <c r="GB838" s="22">
        <v>2</v>
      </c>
      <c r="GC838" s="22">
        <v>6</v>
      </c>
      <c r="GD838" s="22">
        <v>13</v>
      </c>
      <c r="GE838" s="22">
        <v>4</v>
      </c>
      <c r="GF838" s="22">
        <v>0</v>
      </c>
      <c r="GG838" s="22">
        <v>0</v>
      </c>
      <c r="GH838" s="1">
        <v>11</v>
      </c>
      <c r="GI838" s="1">
        <v>0</v>
      </c>
      <c r="GJ838" s="1">
        <v>16</v>
      </c>
      <c r="GK838" s="1">
        <v>2</v>
      </c>
      <c r="GN838" s="31" t="str">
        <f t="shared" si="1128"/>
        <v xml:space="preserve"> 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32" t="str">
        <f t="shared" si="1129"/>
        <v xml:space="preserve"> </v>
      </c>
      <c r="GW838" s="9">
        <f t="shared" si="1130"/>
        <v>4</v>
      </c>
      <c r="GX838" s="10">
        <v>0.2</v>
      </c>
      <c r="GY838" s="10">
        <v>0.4</v>
      </c>
      <c r="GZ838" s="10">
        <v>0.60000000000000009</v>
      </c>
      <c r="HA838" s="29">
        <f t="shared" si="1131"/>
        <v>2.7272727272727278E-2</v>
      </c>
      <c r="HB838" s="29">
        <f t="shared" si="1132"/>
        <v>9.7490521754820605E-2</v>
      </c>
      <c r="HC838">
        <v>7</v>
      </c>
      <c r="HD838">
        <v>7.6</v>
      </c>
      <c r="HE838">
        <v>-1.6</v>
      </c>
      <c r="HF838">
        <v>0.5</v>
      </c>
      <c r="HG838">
        <v>1.2</v>
      </c>
      <c r="HH838">
        <v>0</v>
      </c>
      <c r="HI838">
        <v>1.8</v>
      </c>
      <c r="HJ838" s="11">
        <f t="shared" si="1133"/>
        <v>8.1818181818181818E-2</v>
      </c>
      <c r="HK838" s="11">
        <f t="shared" si="1134"/>
        <v>0.29247156526446177</v>
      </c>
      <c r="HL838">
        <v>99</v>
      </c>
      <c r="HM838">
        <v>0</v>
      </c>
      <c r="HN838">
        <v>0</v>
      </c>
      <c r="HO838">
        <v>26</v>
      </c>
      <c r="HP838" t="s">
        <v>516</v>
      </c>
      <c r="HQ838" s="33">
        <v>3400000</v>
      </c>
      <c r="HR838" s="33">
        <v>0</v>
      </c>
      <c r="HS838" s="30">
        <f t="shared" si="1135"/>
        <v>-3.2926829268292686</v>
      </c>
    </row>
    <row r="839" spans="1:227" x14ac:dyDescent="0.2">
      <c r="A839" s="1">
        <v>36</v>
      </c>
      <c r="B839" s="2" t="s">
        <v>3651</v>
      </c>
      <c r="C839" s="2" t="s">
        <v>3661</v>
      </c>
      <c r="E839" s="2" t="s">
        <v>3662</v>
      </c>
      <c r="F839" s="2">
        <v>67</v>
      </c>
      <c r="G839" s="2">
        <v>179</v>
      </c>
      <c r="H839" s="2" t="s">
        <v>231</v>
      </c>
      <c r="J839" s="3">
        <v>26</v>
      </c>
      <c r="K839" s="5" t="s">
        <v>3663</v>
      </c>
      <c r="L839" s="5" t="s">
        <v>3664</v>
      </c>
      <c r="M839" s="5" t="s">
        <v>3665</v>
      </c>
      <c r="N839" s="5" t="s">
        <v>358</v>
      </c>
      <c r="O839" s="2" t="s">
        <v>358</v>
      </c>
      <c r="P839" s="2" t="s">
        <v>438</v>
      </c>
      <c r="Q839" s="1">
        <v>15</v>
      </c>
      <c r="R839" s="1">
        <v>3</v>
      </c>
      <c r="S839" s="1">
        <v>5</v>
      </c>
      <c r="T839" s="1">
        <v>8</v>
      </c>
      <c r="U839" s="1">
        <v>10</v>
      </c>
      <c r="V839" s="1">
        <v>27</v>
      </c>
      <c r="W839" s="20">
        <f t="shared" si="1057"/>
        <v>0.1111111111111111</v>
      </c>
      <c r="X839" s="6">
        <v>246.36666666670001</v>
      </c>
      <c r="Y839" s="6">
        <f t="shared" si="1058"/>
        <v>16.424444444446667</v>
      </c>
      <c r="Z839" s="1">
        <v>292</v>
      </c>
      <c r="AA839" s="6">
        <f t="shared" si="1059"/>
        <v>19.466666666666665</v>
      </c>
      <c r="AB839" s="8">
        <f t="shared" si="1060"/>
        <v>0.84372146118732883</v>
      </c>
      <c r="AC839" s="3">
        <f t="shared" si="1061"/>
        <v>28</v>
      </c>
      <c r="AD839" s="8">
        <f t="shared" si="1062"/>
        <v>6.8191043160591498</v>
      </c>
      <c r="AE839" s="20">
        <f t="shared" si="1063"/>
        <v>0.15789473684210525</v>
      </c>
      <c r="AF839" s="20">
        <f t="shared" si="1064"/>
        <v>0.26315789473684209</v>
      </c>
      <c r="AG839" s="20">
        <f t="shared" si="1065"/>
        <v>0.42105263157894735</v>
      </c>
      <c r="AH839" s="3" t="e">
        <f t="shared" si="1066"/>
        <v>#VALUE!</v>
      </c>
      <c r="AI839" s="3" t="str">
        <f t="shared" si="1067"/>
        <v xml:space="preserve"> </v>
      </c>
      <c r="AJ839" s="3">
        <f t="shared" si="1068"/>
        <v>4</v>
      </c>
      <c r="AK839" s="20" t="e">
        <f t="shared" si="1069"/>
        <v>#VALUE!</v>
      </c>
      <c r="AL839" s="6">
        <v>0.4</v>
      </c>
      <c r="AM839" s="1">
        <v>27</v>
      </c>
      <c r="AN839" s="1">
        <v>15</v>
      </c>
      <c r="AO839" s="1">
        <v>11</v>
      </c>
      <c r="AP839" s="1">
        <v>5</v>
      </c>
      <c r="AQ839" s="1">
        <v>6</v>
      </c>
      <c r="AR839" s="6">
        <f t="shared" si="1070"/>
        <v>6.5755648761998948</v>
      </c>
      <c r="AS839" s="6">
        <f t="shared" si="1071"/>
        <v>3.6530915978888303</v>
      </c>
      <c r="AT839" s="6">
        <f t="shared" si="1072"/>
        <v>2.6789338384518087</v>
      </c>
      <c r="AU839" s="6">
        <f t="shared" si="1073"/>
        <v>1.2176971992962766</v>
      </c>
      <c r="AV839" s="6">
        <f t="shared" si="1074"/>
        <v>1.461236639155532</v>
      </c>
      <c r="AW839" s="1">
        <v>8</v>
      </c>
      <c r="AX839" s="1">
        <v>4</v>
      </c>
      <c r="AY839" s="1">
        <v>0</v>
      </c>
      <c r="AZ839" s="1">
        <v>0</v>
      </c>
      <c r="BA839" s="1">
        <v>0</v>
      </c>
      <c r="BB839" s="1">
        <v>0</v>
      </c>
      <c r="BC839" s="7">
        <f>(EA839+FH839+GG839)-(DZ839+FG839+GF839)-((BD839/60)*(0.11)+(EF839/60)*(-0.14)+(FI839/60)*(0.13))</f>
        <v>-1.3009583333333501</v>
      </c>
      <c r="BD839" s="6">
        <v>210.03333333329999</v>
      </c>
      <c r="BE839" s="6">
        <f t="shared" si="1075"/>
        <v>14.00222222222</v>
      </c>
      <c r="BF839" s="5">
        <v>13.93</v>
      </c>
      <c r="BG839" s="5">
        <v>35.619999999999997</v>
      </c>
      <c r="BH839" s="21">
        <f t="shared" si="1076"/>
        <v>0.28113017154389508</v>
      </c>
      <c r="BI839" s="1">
        <v>3</v>
      </c>
      <c r="BJ839" s="22">
        <v>2</v>
      </c>
      <c r="BK839" s="22">
        <v>1</v>
      </c>
      <c r="BL839" s="1">
        <v>3</v>
      </c>
      <c r="BM839" s="1">
        <f t="shared" si="1077"/>
        <v>6</v>
      </c>
      <c r="BN839" s="8">
        <f t="shared" si="1078"/>
        <v>1.7140136486274742</v>
      </c>
      <c r="BO839" s="3">
        <f t="shared" si="1079"/>
        <v>18</v>
      </c>
      <c r="BP839" s="20">
        <f t="shared" si="1080"/>
        <v>0.2</v>
      </c>
      <c r="BQ839" s="20">
        <f t="shared" si="1081"/>
        <v>0.2</v>
      </c>
      <c r="BR839" s="20">
        <f t="shared" si="1082"/>
        <v>0.4</v>
      </c>
      <c r="BS839" s="3">
        <f t="shared" si="1083"/>
        <v>3</v>
      </c>
      <c r="BT839" s="1">
        <v>0</v>
      </c>
      <c r="BU839" s="1">
        <v>3</v>
      </c>
      <c r="BV839" s="20">
        <f t="shared" si="1084"/>
        <v>0</v>
      </c>
      <c r="BW839" s="5">
        <v>44</v>
      </c>
      <c r="BX839" s="5">
        <v>42</v>
      </c>
      <c r="BY839" s="21">
        <f t="shared" si="1085"/>
        <v>0.44329896907216493</v>
      </c>
      <c r="BZ839" s="5">
        <v>24</v>
      </c>
      <c r="CA839" s="5">
        <v>24</v>
      </c>
      <c r="CB839" s="23">
        <f t="shared" si="1086"/>
        <v>0.24742268041237114</v>
      </c>
      <c r="CC839" s="5">
        <v>28</v>
      </c>
      <c r="CD839" s="5">
        <v>32</v>
      </c>
      <c r="CE839" s="23">
        <f t="shared" si="1087"/>
        <v>0.30927835051546393</v>
      </c>
      <c r="CF839" s="23">
        <f t="shared" si="1088"/>
        <v>0.64179104477611937</v>
      </c>
      <c r="CG839" s="24">
        <v>13</v>
      </c>
      <c r="CH839" s="5">
        <v>87</v>
      </c>
      <c r="CI839" s="5">
        <v>69</v>
      </c>
      <c r="CJ839" s="5">
        <v>70</v>
      </c>
      <c r="CK839">
        <v>16.16329988</v>
      </c>
      <c r="CL839" s="5">
        <v>1.073</v>
      </c>
      <c r="CM839" s="5">
        <v>1</v>
      </c>
      <c r="CN839" s="5">
        <v>-1.617</v>
      </c>
      <c r="CO839" s="5">
        <v>3.21</v>
      </c>
      <c r="CP839" s="5">
        <v>5.1779999999999999</v>
      </c>
      <c r="CQ839" s="21">
        <f t="shared" si="1089"/>
        <v>0.1111111111111111</v>
      </c>
      <c r="CR839" s="25">
        <f t="shared" si="1090"/>
        <v>0.9375</v>
      </c>
      <c r="CS839" s="22">
        <f t="shared" si="1091"/>
        <v>948.61111111111109</v>
      </c>
      <c r="CT839" s="21">
        <f t="shared" si="1092"/>
        <v>4.8611111111111105E-2</v>
      </c>
      <c r="CU839" s="26">
        <f t="shared" si="1093"/>
        <v>4.3072505384063176</v>
      </c>
      <c r="CV839" s="27">
        <f t="shared" si="1094"/>
        <v>1.4357501794687724</v>
      </c>
      <c r="CW839" s="27">
        <f t="shared" si="1095"/>
        <v>38.765254845656855</v>
      </c>
      <c r="CX839" s="27">
        <f t="shared" si="1096"/>
        <v>22.972002871500358</v>
      </c>
      <c r="CY839" s="27">
        <f t="shared" si="1097"/>
        <v>70.926058865757355</v>
      </c>
      <c r="CZ839" s="27">
        <f t="shared" si="1098"/>
        <v>50.538406317300797</v>
      </c>
      <c r="DA839" s="28">
        <f t="shared" si="1099"/>
        <v>20.387652548456558</v>
      </c>
      <c r="DB839" s="5">
        <v>15</v>
      </c>
      <c r="DC839" s="5">
        <v>5</v>
      </c>
      <c r="DD839" s="22">
        <v>120</v>
      </c>
      <c r="DE839" s="22">
        <v>75</v>
      </c>
      <c r="DF839" s="22">
        <v>50</v>
      </c>
      <c r="DG839" s="22">
        <v>35</v>
      </c>
      <c r="DH839" s="22">
        <v>61</v>
      </c>
      <c r="DI839" s="22">
        <v>62</v>
      </c>
      <c r="DJ839" s="29">
        <f t="shared" si="1100"/>
        <v>10.099667473829692</v>
      </c>
      <c r="DK839" s="27">
        <f t="shared" si="1101"/>
        <v>2.582818641212802</v>
      </c>
      <c r="DL839" s="27">
        <f t="shared" si="1102"/>
        <v>1.9090398652442448</v>
      </c>
      <c r="DM839" s="27">
        <f t="shared" si="1103"/>
        <v>30.544637843907918</v>
      </c>
      <c r="DN839" s="27">
        <f t="shared" si="1104"/>
        <v>28.18641212801797</v>
      </c>
      <c r="DO839" s="27">
        <f t="shared" si="1105"/>
        <v>55.362156092083104</v>
      </c>
      <c r="DP839" s="27">
        <f t="shared" si="1106"/>
        <v>56.709713644020219</v>
      </c>
      <c r="DQ839" s="30">
        <f t="shared" si="1107"/>
        <v>21.735210100393672</v>
      </c>
      <c r="DR839" s="5">
        <v>23</v>
      </c>
      <c r="DS839" s="5">
        <v>17</v>
      </c>
      <c r="DT839" s="5">
        <v>249</v>
      </c>
      <c r="DU839" s="5">
        <v>234</v>
      </c>
      <c r="DV839" s="5">
        <v>96</v>
      </c>
      <c r="DW839" s="5">
        <v>107</v>
      </c>
      <c r="DX839" s="5">
        <v>147</v>
      </c>
      <c r="DY839" s="5">
        <v>125</v>
      </c>
      <c r="DZ839" s="22">
        <v>3</v>
      </c>
      <c r="EA839" s="22">
        <v>3</v>
      </c>
      <c r="EB839" s="22">
        <f t="shared" si="1108"/>
        <v>0</v>
      </c>
      <c r="EC839" s="26">
        <f t="shared" si="1109"/>
        <v>0.85700682431373709</v>
      </c>
      <c r="ED839" s="27">
        <f t="shared" si="1110"/>
        <v>0.85700682431373709</v>
      </c>
      <c r="EE839" s="27">
        <f t="shared" si="1111"/>
        <v>0</v>
      </c>
      <c r="EF839" s="6">
        <v>36.183333333299998</v>
      </c>
      <c r="EG839" s="6">
        <f t="shared" si="1112"/>
        <v>2.41222222222</v>
      </c>
      <c r="EH839" s="5">
        <v>2.29</v>
      </c>
      <c r="EI839" s="5">
        <v>3.24</v>
      </c>
      <c r="EJ839" s="21">
        <f t="shared" si="1113"/>
        <v>0.41410488245931282</v>
      </c>
      <c r="EK839" s="1">
        <v>0</v>
      </c>
      <c r="EL839" s="22">
        <v>1</v>
      </c>
      <c r="EM839" s="22">
        <v>0</v>
      </c>
      <c r="EN839" s="1">
        <v>1</v>
      </c>
      <c r="EO839" s="3">
        <f t="shared" si="1114"/>
        <v>1</v>
      </c>
      <c r="EP839" s="6">
        <f t="shared" si="1115"/>
        <v>1.6582220175049824</v>
      </c>
      <c r="EQ839" s="3">
        <f t="shared" si="1116"/>
        <v>9</v>
      </c>
      <c r="ER839" s="20">
        <f t="shared" si="1117"/>
        <v>0</v>
      </c>
      <c r="ES839" s="20">
        <f t="shared" si="1118"/>
        <v>0.33333333333333331</v>
      </c>
      <c r="ET839" s="20">
        <f t="shared" si="1119"/>
        <v>0.33333333333333331</v>
      </c>
      <c r="EU839" s="3">
        <f t="shared" si="1120"/>
        <v>1</v>
      </c>
      <c r="EV839" s="1">
        <v>0</v>
      </c>
      <c r="EW839" s="1">
        <v>1</v>
      </c>
      <c r="EX839" s="20">
        <f t="shared" si="1121"/>
        <v>0</v>
      </c>
      <c r="EY839" s="5">
        <v>3</v>
      </c>
      <c r="EZ839" s="5">
        <v>1</v>
      </c>
      <c r="FA839" s="22">
        <v>24</v>
      </c>
      <c r="FB839" s="22">
        <v>3</v>
      </c>
      <c r="FC839" s="22">
        <v>4</v>
      </c>
      <c r="FD839" s="22">
        <v>4</v>
      </c>
      <c r="FE839" s="22">
        <v>0</v>
      </c>
      <c r="FF839" s="22">
        <v>14</v>
      </c>
      <c r="FG839" s="22">
        <v>1</v>
      </c>
      <c r="FH839" s="22">
        <v>0</v>
      </c>
      <c r="FI839" s="6">
        <v>0.15</v>
      </c>
      <c r="FJ839" s="6">
        <f t="shared" si="1122"/>
        <v>0.01</v>
      </c>
      <c r="FK839" s="5">
        <v>0.01</v>
      </c>
      <c r="FL839" s="5">
        <v>4.32</v>
      </c>
      <c r="FM839" s="21">
        <f t="shared" si="1123"/>
        <v>2.3094688221709007E-3</v>
      </c>
      <c r="FN839" s="1">
        <v>0</v>
      </c>
      <c r="FO839" s="22">
        <v>1</v>
      </c>
      <c r="FP839" s="22">
        <v>0</v>
      </c>
      <c r="FQ839" s="1">
        <v>1</v>
      </c>
      <c r="FR839" s="1">
        <f t="shared" si="1124"/>
        <v>1</v>
      </c>
      <c r="FS839" s="3">
        <f t="shared" si="1125"/>
        <v>1</v>
      </c>
      <c r="FT839" s="3" t="str">
        <f t="shared" si="1126"/>
        <v xml:space="preserve"> </v>
      </c>
      <c r="FU839" s="1">
        <v>0</v>
      </c>
      <c r="FV839" s="1">
        <v>0</v>
      </c>
      <c r="FW839" s="20" t="str">
        <f t="shared" si="1127"/>
        <v xml:space="preserve"> </v>
      </c>
      <c r="FX839" s="5">
        <v>1</v>
      </c>
      <c r="FY839" s="5">
        <v>0</v>
      </c>
      <c r="FZ839" s="22">
        <v>0</v>
      </c>
      <c r="GA839" s="22">
        <v>0</v>
      </c>
      <c r="GB839" s="22">
        <v>0</v>
      </c>
      <c r="GC839" s="22">
        <v>0</v>
      </c>
      <c r="GD839" s="22">
        <v>0</v>
      </c>
      <c r="GE839" s="22">
        <v>0</v>
      </c>
      <c r="GF839" s="22">
        <v>0</v>
      </c>
      <c r="GG839" s="22">
        <v>0</v>
      </c>
      <c r="GH839" s="1">
        <v>19</v>
      </c>
      <c r="GI839" s="1">
        <v>3</v>
      </c>
      <c r="GJ839" s="1">
        <v>6</v>
      </c>
      <c r="GK839" s="1">
        <v>0</v>
      </c>
      <c r="GL839" s="1">
        <v>2</v>
      </c>
      <c r="GM839" s="1">
        <v>1</v>
      </c>
      <c r="GN839" s="31">
        <f t="shared" si="1128"/>
        <v>0.5</v>
      </c>
      <c r="GO839" s="1">
        <v>1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32" t="str">
        <f t="shared" si="1129"/>
        <v xml:space="preserve"> </v>
      </c>
      <c r="GW839" s="9">
        <f t="shared" si="1130"/>
        <v>6</v>
      </c>
      <c r="GX839" s="10">
        <v>0.60000000000000009</v>
      </c>
      <c r="GY839" s="10">
        <v>0.7</v>
      </c>
      <c r="GZ839" s="10">
        <v>1.3</v>
      </c>
      <c r="HA839" s="29">
        <f t="shared" si="1131"/>
        <v>8.666666666666667E-2</v>
      </c>
      <c r="HB839" s="29">
        <f t="shared" si="1132"/>
        <v>0.31660127181703202</v>
      </c>
      <c r="HC839">
        <v>5.9</v>
      </c>
      <c r="HD839">
        <v>5.5</v>
      </c>
      <c r="HE839">
        <v>8</v>
      </c>
      <c r="HF839">
        <v>0.8</v>
      </c>
      <c r="HG839">
        <v>1.5</v>
      </c>
      <c r="HH839">
        <v>0.2</v>
      </c>
      <c r="HI839">
        <v>2.5</v>
      </c>
      <c r="HJ839" s="11">
        <f t="shared" si="1133"/>
        <v>0.16666666666666666</v>
      </c>
      <c r="HK839" s="11">
        <f t="shared" si="1134"/>
        <v>0.60884859964813831</v>
      </c>
      <c r="HL839">
        <v>31</v>
      </c>
      <c r="HM839">
        <v>0</v>
      </c>
      <c r="HN839">
        <v>0</v>
      </c>
      <c r="HQ839" s="33">
        <v>219192</v>
      </c>
      <c r="HR839" s="33">
        <v>0</v>
      </c>
      <c r="HS839" s="30">
        <f t="shared" si="1135"/>
        <v>2.3900220310421285</v>
      </c>
    </row>
    <row r="840" spans="1:227" x14ac:dyDescent="0.2">
      <c r="A840" s="1">
        <v>16</v>
      </c>
      <c r="B840" s="2" t="s">
        <v>3666</v>
      </c>
      <c r="C840" s="2" t="s">
        <v>3667</v>
      </c>
      <c r="D840" s="2" t="s">
        <v>522</v>
      </c>
      <c r="E840" s="2" t="s">
        <v>230</v>
      </c>
      <c r="F840" s="2">
        <v>71</v>
      </c>
      <c r="G840" s="2">
        <v>186</v>
      </c>
      <c r="H840" s="2" t="s">
        <v>231</v>
      </c>
      <c r="I840" s="2" t="s">
        <v>258</v>
      </c>
      <c r="J840" s="3">
        <v>21</v>
      </c>
      <c r="K840" s="5" t="s">
        <v>3668</v>
      </c>
      <c r="L840" s="5" t="s">
        <v>3669</v>
      </c>
      <c r="M840" s="5" t="s">
        <v>261</v>
      </c>
      <c r="N840" s="5" t="s">
        <v>657</v>
      </c>
      <c r="O840" s="2" t="s">
        <v>657</v>
      </c>
      <c r="P840" s="2" t="s">
        <v>415</v>
      </c>
      <c r="Q840" s="1">
        <v>20</v>
      </c>
      <c r="R840" s="1">
        <v>4</v>
      </c>
      <c r="S840" s="1">
        <v>1</v>
      </c>
      <c r="T840" s="1">
        <v>5</v>
      </c>
      <c r="U840" s="1">
        <v>4</v>
      </c>
      <c r="V840" s="1">
        <v>34</v>
      </c>
      <c r="W840" s="20">
        <f t="shared" si="1057"/>
        <v>0.11764705882352941</v>
      </c>
      <c r="X840" s="6">
        <v>225.3</v>
      </c>
      <c r="Y840" s="6">
        <f t="shared" si="1058"/>
        <v>11.265000000000001</v>
      </c>
      <c r="Z840" s="1">
        <v>312</v>
      </c>
      <c r="AA840" s="6">
        <f t="shared" si="1059"/>
        <v>15.6</v>
      </c>
      <c r="AB840" s="8">
        <f t="shared" si="1060"/>
        <v>0.7221153846153846</v>
      </c>
      <c r="AC840" s="3">
        <f t="shared" si="1061"/>
        <v>0</v>
      </c>
      <c r="AD840" s="8">
        <f t="shared" si="1062"/>
        <v>0</v>
      </c>
      <c r="AE840" s="20">
        <f t="shared" si="1063"/>
        <v>0.4</v>
      </c>
      <c r="AF840" s="20">
        <f t="shared" si="1064"/>
        <v>0.1</v>
      </c>
      <c r="AG840" s="20">
        <f t="shared" si="1065"/>
        <v>0.5</v>
      </c>
      <c r="AH840" s="3" t="e">
        <f t="shared" si="1066"/>
        <v>#VALUE!</v>
      </c>
      <c r="AI840" s="3" t="str">
        <f t="shared" si="1067"/>
        <v xml:space="preserve"> </v>
      </c>
      <c r="AJ840" s="3">
        <f t="shared" si="1068"/>
        <v>1</v>
      </c>
      <c r="AK840" s="20" t="e">
        <f t="shared" si="1069"/>
        <v>#VALUE!</v>
      </c>
      <c r="AL840" s="6">
        <v>0</v>
      </c>
      <c r="AM840" s="1">
        <v>11</v>
      </c>
      <c r="AN840" s="1">
        <v>5</v>
      </c>
      <c r="AO840" s="1">
        <v>14</v>
      </c>
      <c r="AP840" s="1">
        <v>7</v>
      </c>
      <c r="AQ840" s="1">
        <v>4</v>
      </c>
      <c r="AR840" s="6">
        <f t="shared" si="1070"/>
        <v>2.9294274300932091</v>
      </c>
      <c r="AS840" s="6">
        <f t="shared" si="1071"/>
        <v>1.3315579227696404</v>
      </c>
      <c r="AT840" s="6">
        <f t="shared" si="1072"/>
        <v>3.7283621837549932</v>
      </c>
      <c r="AU840" s="6">
        <f t="shared" si="1073"/>
        <v>1.8641810918774966</v>
      </c>
      <c r="AV840" s="6">
        <f t="shared" si="1074"/>
        <v>1.0652463382157125</v>
      </c>
      <c r="AW840" s="1">
        <v>8</v>
      </c>
      <c r="AX840" s="1">
        <v>4</v>
      </c>
      <c r="AY840" s="1">
        <v>0</v>
      </c>
      <c r="AZ840" s="1">
        <v>0</v>
      </c>
      <c r="BA840" s="1">
        <v>0</v>
      </c>
      <c r="BB840" s="1">
        <v>0</v>
      </c>
      <c r="BC840" s="7">
        <f>(EA840+FH840+GG840)-(DZ840+FG840+GF840)-((BD840/60)*(0.11)+(EF840/60)*(-0.14)+(FI840/60)*(0.13))</f>
        <v>-1.3858972222220833</v>
      </c>
      <c r="BD840" s="6">
        <v>218.78333333329999</v>
      </c>
      <c r="BE840" s="6">
        <f t="shared" si="1075"/>
        <v>10.939166666664999</v>
      </c>
      <c r="BF840" s="5">
        <v>10.83</v>
      </c>
      <c r="BG840" s="5">
        <v>38.21</v>
      </c>
      <c r="BH840" s="21">
        <f t="shared" si="1076"/>
        <v>0.22084013050570964</v>
      </c>
      <c r="BI840" s="1">
        <v>4</v>
      </c>
      <c r="BJ840" s="22">
        <v>0</v>
      </c>
      <c r="BK840" s="22">
        <v>1</v>
      </c>
      <c r="BL840" s="1">
        <v>1</v>
      </c>
      <c r="BM840" s="1">
        <f t="shared" si="1077"/>
        <v>5</v>
      </c>
      <c r="BN840" s="8">
        <f t="shared" si="1078"/>
        <v>1.3712196236766012</v>
      </c>
      <c r="BO840" s="3">
        <f t="shared" si="1079"/>
        <v>0</v>
      </c>
      <c r="BP840" s="20">
        <f t="shared" si="1080"/>
        <v>0.4</v>
      </c>
      <c r="BQ840" s="20">
        <f t="shared" si="1081"/>
        <v>0.1</v>
      </c>
      <c r="BR840" s="20">
        <f t="shared" si="1082"/>
        <v>0.5</v>
      </c>
      <c r="BS840" s="3">
        <f t="shared" si="1083"/>
        <v>1</v>
      </c>
      <c r="BT840" s="1">
        <v>0</v>
      </c>
      <c r="BU840" s="1">
        <v>1</v>
      </c>
      <c r="BV840" s="20">
        <f t="shared" si="1084"/>
        <v>0</v>
      </c>
      <c r="BW840" s="5">
        <v>34</v>
      </c>
      <c r="BX840" s="5">
        <v>19</v>
      </c>
      <c r="BY840" s="21">
        <f t="shared" si="1085"/>
        <v>0.27748691099476441</v>
      </c>
      <c r="BZ840" s="5">
        <v>43</v>
      </c>
      <c r="CA840" s="5">
        <v>31</v>
      </c>
      <c r="CB840" s="23">
        <f t="shared" si="1086"/>
        <v>0.38743455497382201</v>
      </c>
      <c r="CC840" s="5">
        <v>40</v>
      </c>
      <c r="CD840" s="5">
        <v>24</v>
      </c>
      <c r="CE840" s="23">
        <f t="shared" si="1087"/>
        <v>0.33507853403141363</v>
      </c>
      <c r="CF840" s="23">
        <f t="shared" si="1088"/>
        <v>0.41732283464566927</v>
      </c>
      <c r="CG840" s="24">
        <v>4</v>
      </c>
      <c r="CH840" s="5">
        <v>82</v>
      </c>
      <c r="CI840" s="5">
        <v>90</v>
      </c>
      <c r="CJ840" s="5">
        <v>81</v>
      </c>
      <c r="CK840">
        <v>15.222666520000001</v>
      </c>
      <c r="CL840" s="5">
        <v>-0.32700000000000001</v>
      </c>
      <c r="CM840" s="5">
        <v>11</v>
      </c>
      <c r="CN840" s="5">
        <v>-2.7560000000000002</v>
      </c>
      <c r="CO840" s="5">
        <v>-2.6880000000000002</v>
      </c>
      <c r="CP840" s="5">
        <v>-3.4340000000000002</v>
      </c>
      <c r="CQ840" s="21">
        <f t="shared" si="1089"/>
        <v>9.4339622641509441E-2</v>
      </c>
      <c r="CR840" s="25">
        <f t="shared" si="1090"/>
        <v>0.94495412844036697</v>
      </c>
      <c r="CS840" s="22">
        <f t="shared" si="1091"/>
        <v>954.38809070451794</v>
      </c>
      <c r="CT840" s="21">
        <f t="shared" si="1092"/>
        <v>3.929375108187641E-2</v>
      </c>
      <c r="CU840" s="26">
        <f t="shared" si="1093"/>
        <v>2.770083102493075</v>
      </c>
      <c r="CV840" s="27">
        <f t="shared" si="1094"/>
        <v>1.6620498614958448</v>
      </c>
      <c r="CW840" s="27">
        <f t="shared" si="1095"/>
        <v>29.362880886426591</v>
      </c>
      <c r="CX840" s="27">
        <f t="shared" si="1096"/>
        <v>30.193905817174514</v>
      </c>
      <c r="CY840" s="27">
        <f t="shared" si="1097"/>
        <v>49.86149584487535</v>
      </c>
      <c r="CZ840" s="27">
        <f t="shared" si="1098"/>
        <v>58.171745152354575</v>
      </c>
      <c r="DA840" s="28">
        <f t="shared" si="1099"/>
        <v>-8.310249307479225</v>
      </c>
      <c r="DB840" s="5">
        <v>10</v>
      </c>
      <c r="DC840" s="5">
        <v>6</v>
      </c>
      <c r="DD840" s="22">
        <v>96</v>
      </c>
      <c r="DE840" s="22">
        <v>103</v>
      </c>
      <c r="DF840" s="22">
        <v>33</v>
      </c>
      <c r="DG840" s="22">
        <v>45</v>
      </c>
      <c r="DH840" s="22">
        <v>56</v>
      </c>
      <c r="DI840" s="22">
        <v>41</v>
      </c>
      <c r="DJ840" s="29">
        <f t="shared" si="1100"/>
        <v>-5.737997338975287</v>
      </c>
      <c r="DK840" s="27">
        <f t="shared" si="1101"/>
        <v>2.1983773881182933</v>
      </c>
      <c r="DL840" s="27">
        <f t="shared" si="1102"/>
        <v>2.3554043444124573</v>
      </c>
      <c r="DM840" s="27">
        <f t="shared" si="1103"/>
        <v>27.793771264066997</v>
      </c>
      <c r="DN840" s="27">
        <f t="shared" si="1104"/>
        <v>27.087149960743261</v>
      </c>
      <c r="DO840" s="27">
        <f t="shared" si="1105"/>
        <v>49.227950798220355</v>
      </c>
      <c r="DP840" s="27">
        <f t="shared" si="1106"/>
        <v>50.798220361161995</v>
      </c>
      <c r="DQ840" s="30">
        <f t="shared" si="1107"/>
        <v>-6.7399797445375853</v>
      </c>
      <c r="DR840" s="5">
        <v>28</v>
      </c>
      <c r="DS840" s="5">
        <v>30</v>
      </c>
      <c r="DT840" s="5">
        <v>326</v>
      </c>
      <c r="DU840" s="5">
        <v>315</v>
      </c>
      <c r="DV840" s="5">
        <v>110</v>
      </c>
      <c r="DW840" s="5">
        <v>144</v>
      </c>
      <c r="DX840" s="5">
        <v>158</v>
      </c>
      <c r="DY840" s="5">
        <v>163</v>
      </c>
      <c r="DZ840" s="22">
        <v>4</v>
      </c>
      <c r="EA840" s="22">
        <v>3</v>
      </c>
      <c r="EB840" s="22">
        <f t="shared" si="1108"/>
        <v>-1</v>
      </c>
      <c r="EC840" s="26">
        <f t="shared" si="1109"/>
        <v>1.0969756989412809</v>
      </c>
      <c r="ED840" s="27">
        <f t="shared" si="1110"/>
        <v>0.82273177420596066</v>
      </c>
      <c r="EE840" s="27">
        <f t="shared" si="1111"/>
        <v>-0.27424392473532022</v>
      </c>
      <c r="EF840" s="6">
        <v>6.5166666666999999</v>
      </c>
      <c r="EG840" s="6">
        <f t="shared" si="1112"/>
        <v>0.32583333333499997</v>
      </c>
      <c r="EH840" s="5">
        <v>0.33</v>
      </c>
      <c r="EI840" s="5">
        <v>4.92</v>
      </c>
      <c r="EJ840" s="21">
        <f t="shared" si="1113"/>
        <v>6.2857142857142861E-2</v>
      </c>
      <c r="EK840" s="1">
        <v>0</v>
      </c>
      <c r="EL840" s="22">
        <v>0</v>
      </c>
      <c r="EM840" s="22">
        <v>0</v>
      </c>
      <c r="EN840" s="1">
        <v>0</v>
      </c>
      <c r="EO840" s="3">
        <f t="shared" si="1114"/>
        <v>0</v>
      </c>
      <c r="EP840" s="6">
        <f t="shared" si="1115"/>
        <v>0</v>
      </c>
      <c r="EQ840" s="3">
        <f t="shared" si="1116"/>
        <v>0</v>
      </c>
      <c r="ER840" s="20">
        <f t="shared" si="1117"/>
        <v>0</v>
      </c>
      <c r="ES840" s="20">
        <f t="shared" si="1118"/>
        <v>0</v>
      </c>
      <c r="ET840" s="20">
        <f t="shared" si="1119"/>
        <v>0</v>
      </c>
      <c r="EU840" s="3" t="str">
        <f t="shared" si="1120"/>
        <v xml:space="preserve"> </v>
      </c>
      <c r="EV840" s="1">
        <v>0</v>
      </c>
      <c r="EW840" s="1">
        <v>0</v>
      </c>
      <c r="EX840" s="20" t="str">
        <f t="shared" si="1121"/>
        <v xml:space="preserve"> </v>
      </c>
      <c r="EY840" s="5">
        <v>0</v>
      </c>
      <c r="EZ840" s="5">
        <v>0</v>
      </c>
      <c r="FA840" s="22">
        <v>6</v>
      </c>
      <c r="FB840" s="22">
        <v>0</v>
      </c>
      <c r="FC840" s="22">
        <v>0</v>
      </c>
      <c r="FD840" s="22">
        <v>2</v>
      </c>
      <c r="FE840" s="22">
        <v>0</v>
      </c>
      <c r="FF840" s="22">
        <v>0</v>
      </c>
      <c r="FG840" s="22">
        <v>0</v>
      </c>
      <c r="FH840" s="22">
        <v>0</v>
      </c>
      <c r="FI840" s="6">
        <v>0</v>
      </c>
      <c r="FJ840" s="6">
        <f t="shared" si="1122"/>
        <v>0</v>
      </c>
      <c r="FK840" s="5"/>
      <c r="FL840" s="5"/>
      <c r="FM840" s="21" t="str">
        <f t="shared" si="1123"/>
        <v xml:space="preserve"> </v>
      </c>
      <c r="FN840" s="1">
        <v>0</v>
      </c>
      <c r="FO840" s="22">
        <v>0</v>
      </c>
      <c r="FP840" s="22">
        <v>0</v>
      </c>
      <c r="FQ840" s="1">
        <v>0</v>
      </c>
      <c r="FR840" s="1">
        <f t="shared" si="1124"/>
        <v>0</v>
      </c>
      <c r="FS840" s="3">
        <f t="shared" si="1125"/>
        <v>0</v>
      </c>
      <c r="FT840" s="3" t="str">
        <f t="shared" si="1126"/>
        <v xml:space="preserve"> </v>
      </c>
      <c r="FU840" s="1">
        <v>0</v>
      </c>
      <c r="FV840" s="1">
        <v>0</v>
      </c>
      <c r="FW840" s="20" t="str">
        <f t="shared" si="1127"/>
        <v xml:space="preserve"> </v>
      </c>
      <c r="FX840" s="5"/>
      <c r="FY840" s="5"/>
      <c r="FZ840" s="22">
        <v>0</v>
      </c>
      <c r="GA840" s="22">
        <v>0</v>
      </c>
      <c r="GB840" s="22">
        <v>0</v>
      </c>
      <c r="GC840" s="22">
        <v>0</v>
      </c>
      <c r="GD840" s="22">
        <v>0</v>
      </c>
      <c r="GE840" s="22">
        <v>0</v>
      </c>
      <c r="GF840" s="22">
        <v>0</v>
      </c>
      <c r="GG840" s="22">
        <v>0</v>
      </c>
      <c r="GH840" s="1">
        <v>10</v>
      </c>
      <c r="GI840" s="1">
        <v>0</v>
      </c>
      <c r="GJ840" s="1">
        <v>6</v>
      </c>
      <c r="GK840" s="1">
        <v>0</v>
      </c>
      <c r="GN840" s="31" t="str">
        <f t="shared" si="1128"/>
        <v xml:space="preserve"> </v>
      </c>
      <c r="GP840" s="1">
        <v>1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32" t="str">
        <f t="shared" si="1129"/>
        <v xml:space="preserve"> </v>
      </c>
      <c r="GW840" s="9">
        <f t="shared" si="1130"/>
        <v>1</v>
      </c>
      <c r="GX840" s="10">
        <v>0.4</v>
      </c>
      <c r="GY840" s="10">
        <v>0.5</v>
      </c>
      <c r="GZ840" s="10">
        <v>0.8</v>
      </c>
      <c r="HA840" s="29">
        <f t="shared" si="1131"/>
        <v>0.04</v>
      </c>
      <c r="HB840" s="29">
        <f t="shared" si="1132"/>
        <v>0.21304926764314247</v>
      </c>
      <c r="HC840">
        <v>4.5999999999999996</v>
      </c>
      <c r="HD840">
        <v>4.5</v>
      </c>
      <c r="HE840">
        <v>4.8</v>
      </c>
      <c r="HF840">
        <v>0.30000000000000004</v>
      </c>
      <c r="HG840">
        <v>1</v>
      </c>
      <c r="HH840">
        <v>0</v>
      </c>
      <c r="HI840">
        <v>1.3</v>
      </c>
      <c r="HJ840" s="11">
        <f t="shared" si="1133"/>
        <v>6.5000000000000002E-2</v>
      </c>
      <c r="HK840" s="11">
        <f t="shared" si="1134"/>
        <v>0.34620505992010653</v>
      </c>
      <c r="HL840">
        <v>45</v>
      </c>
      <c r="HM840">
        <v>0</v>
      </c>
      <c r="HN840">
        <v>0</v>
      </c>
      <c r="HO840">
        <v>2</v>
      </c>
      <c r="HP840" t="s">
        <v>884</v>
      </c>
      <c r="HQ840" s="33">
        <v>294697</v>
      </c>
      <c r="HR840" s="33">
        <v>185000</v>
      </c>
      <c r="HS840" s="30">
        <f t="shared" si="1135"/>
        <v>1.181596399113082</v>
      </c>
    </row>
    <row r="841" spans="1:227" x14ac:dyDescent="0.2">
      <c r="HQ841" s="33"/>
      <c r="HR841" s="33"/>
      <c r="HS841" s="30"/>
    </row>
    <row r="842" spans="1:227" x14ac:dyDescent="0.2">
      <c r="HQ842" s="33"/>
      <c r="HR842" s="33"/>
      <c r="HS842" s="30"/>
    </row>
    <row r="843" spans="1:227" x14ac:dyDescent="0.2">
      <c r="HQ843" s="33"/>
      <c r="HR843" s="33"/>
      <c r="HS843" s="30"/>
    </row>
    <row r="844" spans="1:227" x14ac:dyDescent="0.2">
      <c r="HQ844" s="33"/>
      <c r="HR844" s="33"/>
      <c r="HS844" s="30"/>
    </row>
    <row r="845" spans="1:227" x14ac:dyDescent="0.2">
      <c r="HQ845" s="33"/>
      <c r="HR845" s="33"/>
      <c r="HS845" s="30"/>
    </row>
    <row r="846" spans="1:227" x14ac:dyDescent="0.2">
      <c r="HQ846" s="33"/>
      <c r="HR846" s="33"/>
      <c r="HS846" s="30"/>
    </row>
    <row r="847" spans="1:227" x14ac:dyDescent="0.2">
      <c r="HQ847" s="33"/>
      <c r="HR847" s="33"/>
      <c r="HS847" s="30"/>
    </row>
    <row r="848" spans="1:227" x14ac:dyDescent="0.2">
      <c r="HQ848" s="33"/>
      <c r="HR848" s="33"/>
      <c r="HS848" s="30"/>
    </row>
    <row r="849" spans="225:227" x14ac:dyDescent="0.2">
      <c r="HQ849" s="33"/>
      <c r="HR849" s="33"/>
      <c r="HS849" s="30"/>
    </row>
    <row r="850" spans="225:227" x14ac:dyDescent="0.2">
      <c r="HQ850" s="33"/>
      <c r="HR850" s="33"/>
      <c r="HS850" s="30"/>
    </row>
    <row r="851" spans="225:227" x14ac:dyDescent="0.2">
      <c r="HQ851" s="33"/>
      <c r="HR851" s="33"/>
      <c r="HS851" s="30"/>
    </row>
    <row r="852" spans="225:227" x14ac:dyDescent="0.2">
      <c r="HQ852" s="33"/>
      <c r="HR852" s="33"/>
      <c r="HS852" s="30"/>
    </row>
    <row r="853" spans="225:227" x14ac:dyDescent="0.2">
      <c r="HQ853" s="33"/>
      <c r="HR853" s="33"/>
      <c r="HS853" s="30"/>
    </row>
    <row r="854" spans="225:227" x14ac:dyDescent="0.2">
      <c r="HQ854" s="33"/>
      <c r="HR854" s="33"/>
      <c r="HS854" s="30"/>
    </row>
    <row r="855" spans="225:227" x14ac:dyDescent="0.2">
      <c r="HQ855" s="33"/>
      <c r="HR855" s="33"/>
      <c r="HS855" s="30"/>
    </row>
    <row r="856" spans="225:227" x14ac:dyDescent="0.2">
      <c r="HQ856" s="33"/>
      <c r="HR856" s="33"/>
      <c r="HS856" s="30"/>
    </row>
    <row r="857" spans="225:227" x14ac:dyDescent="0.2">
      <c r="HQ857" s="33"/>
      <c r="HR857" s="33"/>
      <c r="HS857" s="30"/>
    </row>
    <row r="858" spans="225:227" x14ac:dyDescent="0.2">
      <c r="HQ858" s="33"/>
      <c r="HR858" s="33"/>
      <c r="HS858" s="30"/>
    </row>
    <row r="859" spans="225:227" x14ac:dyDescent="0.2">
      <c r="HQ859" s="33"/>
      <c r="HR859" s="33"/>
      <c r="HS859" s="30"/>
    </row>
    <row r="860" spans="225:227" x14ac:dyDescent="0.2">
      <c r="HQ860" s="33"/>
      <c r="HR860" s="33"/>
      <c r="HS860" s="30"/>
    </row>
    <row r="861" spans="225:227" x14ac:dyDescent="0.2">
      <c r="HQ861" s="33"/>
      <c r="HR861" s="33"/>
      <c r="HS861" s="30"/>
    </row>
    <row r="862" spans="225:227" x14ac:dyDescent="0.2">
      <c r="HQ862" s="33"/>
      <c r="HR862" s="33"/>
      <c r="HS862" s="30"/>
    </row>
    <row r="863" spans="225:227" x14ac:dyDescent="0.2">
      <c r="HQ863" s="33"/>
      <c r="HR863" s="33"/>
      <c r="HS863" s="30"/>
    </row>
    <row r="864" spans="225:227" x14ac:dyDescent="0.2">
      <c r="HQ864" s="33"/>
      <c r="HR864" s="33"/>
      <c r="HS864" s="30"/>
    </row>
    <row r="865" spans="225:227" x14ac:dyDescent="0.2">
      <c r="HQ865" s="33"/>
      <c r="HR865" s="33"/>
      <c r="HS865" s="30"/>
    </row>
    <row r="866" spans="225:227" x14ac:dyDescent="0.2">
      <c r="HQ866" s="33"/>
      <c r="HR866" s="33"/>
      <c r="HS866" s="30"/>
    </row>
    <row r="867" spans="225:227" x14ac:dyDescent="0.2">
      <c r="HQ867" s="33"/>
      <c r="HR867" s="33"/>
      <c r="HS867" s="30"/>
    </row>
    <row r="868" spans="225:227" x14ac:dyDescent="0.2">
      <c r="HQ868" s="33"/>
      <c r="HR868" s="33"/>
      <c r="HS868" s="30"/>
    </row>
    <row r="869" spans="225:227" x14ac:dyDescent="0.2">
      <c r="HQ869" s="33"/>
      <c r="HR869" s="33"/>
      <c r="HS869" s="30"/>
    </row>
    <row r="870" spans="225:227" x14ac:dyDescent="0.2">
      <c r="HQ870" s="33"/>
      <c r="HR870" s="33"/>
      <c r="HS870" s="30"/>
    </row>
    <row r="871" spans="225:227" x14ac:dyDescent="0.2">
      <c r="HQ871" s="33"/>
      <c r="HR871" s="33"/>
      <c r="HS871" s="30"/>
    </row>
    <row r="872" spans="225:227" x14ac:dyDescent="0.2">
      <c r="HQ872" s="33"/>
      <c r="HR872" s="33"/>
      <c r="HS872" s="30"/>
    </row>
    <row r="873" spans="225:227" x14ac:dyDescent="0.2">
      <c r="HQ873" s="33"/>
      <c r="HR873" s="33"/>
      <c r="HS873" s="30"/>
    </row>
    <row r="874" spans="225:227" x14ac:dyDescent="0.2">
      <c r="HQ874" s="33"/>
      <c r="HR874" s="33"/>
      <c r="HS874" s="30"/>
    </row>
    <row r="875" spans="225:227" x14ac:dyDescent="0.2">
      <c r="HQ875" s="33"/>
      <c r="HR875" s="33"/>
      <c r="HS875" s="30"/>
    </row>
    <row r="876" spans="225:227" x14ac:dyDescent="0.2">
      <c r="HQ876" s="33"/>
      <c r="HR876" s="33"/>
      <c r="HS876" s="30"/>
    </row>
    <row r="877" spans="225:227" x14ac:dyDescent="0.2">
      <c r="HQ877" s="33"/>
      <c r="HR877" s="33"/>
      <c r="HS877" s="30"/>
    </row>
    <row r="878" spans="225:227" x14ac:dyDescent="0.2">
      <c r="HQ878" s="33"/>
      <c r="HR878" s="33"/>
      <c r="HS878" s="30"/>
    </row>
    <row r="879" spans="225:227" x14ac:dyDescent="0.2">
      <c r="HQ879" s="33"/>
      <c r="HR879" s="33"/>
      <c r="HS879" s="30"/>
    </row>
    <row r="880" spans="225:227" x14ac:dyDescent="0.2">
      <c r="HQ880" s="33"/>
      <c r="HR880" s="33"/>
      <c r="HS880" s="30"/>
    </row>
    <row r="881" spans="225:227" x14ac:dyDescent="0.2">
      <c r="HQ881" s="33"/>
      <c r="HR881" s="33"/>
      <c r="HS881" s="30"/>
    </row>
    <row r="882" spans="225:227" x14ac:dyDescent="0.2">
      <c r="HQ882" s="33"/>
      <c r="HR882" s="33"/>
      <c r="HS882" s="30"/>
    </row>
    <row r="883" spans="225:227" x14ac:dyDescent="0.2">
      <c r="HQ883" s="33"/>
      <c r="HR883" s="33"/>
      <c r="HS883" s="30"/>
    </row>
    <row r="884" spans="225:227" x14ac:dyDescent="0.2">
      <c r="HQ884" s="33"/>
      <c r="HR884" s="33"/>
      <c r="HS884" s="30"/>
    </row>
    <row r="885" spans="225:227" x14ac:dyDescent="0.2">
      <c r="HQ885" s="33"/>
      <c r="HR885" s="33"/>
      <c r="HS885" s="30"/>
    </row>
    <row r="886" spans="225:227" x14ac:dyDescent="0.2">
      <c r="HQ886" s="33"/>
      <c r="HR886" s="33"/>
      <c r="HS886" s="30"/>
    </row>
    <row r="887" spans="225:227" x14ac:dyDescent="0.2">
      <c r="HQ887" s="33"/>
      <c r="HR887" s="33"/>
      <c r="HS887" s="30"/>
    </row>
    <row r="888" spans="225:227" x14ac:dyDescent="0.2">
      <c r="HQ888" s="33"/>
      <c r="HR888" s="33"/>
      <c r="HS888" s="30"/>
    </row>
    <row r="889" spans="225:227" x14ac:dyDescent="0.2">
      <c r="HQ889" s="33"/>
      <c r="HR889" s="33"/>
      <c r="HS889" s="30"/>
    </row>
    <row r="890" spans="225:227" x14ac:dyDescent="0.2">
      <c r="HQ890" s="33"/>
      <c r="HR890" s="33"/>
      <c r="HS890" s="30"/>
    </row>
    <row r="891" spans="225:227" x14ac:dyDescent="0.2">
      <c r="HQ891" s="33"/>
      <c r="HR891" s="33"/>
      <c r="HS891" s="30"/>
    </row>
    <row r="892" spans="225:227" x14ac:dyDescent="0.2">
      <c r="HQ892" s="33"/>
      <c r="HR892" s="33"/>
      <c r="HS892" s="30"/>
    </row>
    <row r="893" spans="225:227" x14ac:dyDescent="0.2">
      <c r="HQ893" s="33"/>
      <c r="HR893" s="33"/>
      <c r="HS893" s="30"/>
    </row>
    <row r="894" spans="225:227" x14ac:dyDescent="0.2">
      <c r="HQ894" s="33"/>
      <c r="HR894" s="33"/>
      <c r="HS894" s="30"/>
    </row>
    <row r="895" spans="225:227" x14ac:dyDescent="0.2">
      <c r="HQ895" s="33"/>
      <c r="HR895" s="33"/>
      <c r="HS895" s="30"/>
    </row>
    <row r="896" spans="225:227" x14ac:dyDescent="0.2">
      <c r="HQ896" s="33"/>
      <c r="HR896" s="33"/>
      <c r="HS896" s="30"/>
    </row>
    <row r="897" spans="225:227" x14ac:dyDescent="0.2">
      <c r="HQ897" s="33"/>
      <c r="HR897" s="33"/>
      <c r="HS897" s="30"/>
    </row>
    <row r="898" spans="225:227" x14ac:dyDescent="0.2">
      <c r="HQ898" s="33"/>
      <c r="HR898" s="33"/>
      <c r="HS898" s="30"/>
    </row>
    <row r="899" spans="225:227" x14ac:dyDescent="0.2">
      <c r="HQ899" s="33"/>
      <c r="HR899" s="33"/>
      <c r="HS899" s="30"/>
    </row>
    <row r="900" spans="225:227" x14ac:dyDescent="0.2">
      <c r="HQ900" s="33"/>
      <c r="HR900" s="33"/>
      <c r="HS900" s="30"/>
    </row>
    <row r="901" spans="225:227" x14ac:dyDescent="0.2">
      <c r="HQ901" s="33"/>
      <c r="HR901" s="33"/>
      <c r="HS901" s="30"/>
    </row>
    <row r="902" spans="225:227" x14ac:dyDescent="0.2">
      <c r="HQ902" s="33"/>
      <c r="HR902" s="33"/>
      <c r="HS902" s="30"/>
    </row>
    <row r="903" spans="225:227" x14ac:dyDescent="0.2">
      <c r="HQ903" s="33"/>
      <c r="HR903" s="33"/>
      <c r="HS903" s="30"/>
    </row>
    <row r="904" spans="225:227" x14ac:dyDescent="0.2">
      <c r="HQ904" s="33"/>
      <c r="HR904" s="33"/>
      <c r="HS904" s="30"/>
    </row>
    <row r="905" spans="225:227" x14ac:dyDescent="0.2">
      <c r="HQ905" s="33"/>
      <c r="HR905" s="33"/>
      <c r="HS905" s="30"/>
    </row>
    <row r="906" spans="225:227" x14ac:dyDescent="0.2">
      <c r="HQ906" s="33"/>
      <c r="HR906" s="33"/>
      <c r="HS906" s="30"/>
    </row>
    <row r="907" spans="225:227" x14ac:dyDescent="0.2">
      <c r="HQ907" s="33"/>
      <c r="HR907" s="33"/>
      <c r="HS907" s="30"/>
    </row>
    <row r="908" spans="225:227" x14ac:dyDescent="0.2">
      <c r="HQ908" s="33"/>
      <c r="HR908" s="33"/>
      <c r="HS908" s="30"/>
    </row>
    <row r="909" spans="225:227" x14ac:dyDescent="0.2">
      <c r="HQ909" s="33"/>
      <c r="HR909" s="33"/>
      <c r="HS909" s="30"/>
    </row>
    <row r="910" spans="225:227" x14ac:dyDescent="0.2">
      <c r="HQ910" s="33"/>
      <c r="HR910" s="33"/>
      <c r="HS910" s="30"/>
    </row>
    <row r="911" spans="225:227" x14ac:dyDescent="0.2">
      <c r="HQ911" s="33"/>
      <c r="HR911" s="33"/>
      <c r="HS911" s="30"/>
    </row>
    <row r="912" spans="225:227" x14ac:dyDescent="0.2">
      <c r="HQ912" s="33"/>
      <c r="HR912" s="33"/>
      <c r="HS912" s="30"/>
    </row>
    <row r="913" spans="225:227" x14ac:dyDescent="0.2">
      <c r="HQ913" s="33"/>
      <c r="HR913" s="33"/>
      <c r="HS913" s="30"/>
    </row>
    <row r="914" spans="225:227" x14ac:dyDescent="0.2">
      <c r="HQ914" s="33"/>
      <c r="HR914" s="33"/>
      <c r="HS914" s="30"/>
    </row>
    <row r="915" spans="225:227" x14ac:dyDescent="0.2">
      <c r="HQ915" s="33"/>
      <c r="HR915" s="33"/>
      <c r="HS915" s="30"/>
    </row>
    <row r="916" spans="225:227" x14ac:dyDescent="0.2">
      <c r="HQ916" s="33"/>
      <c r="HR916" s="33"/>
      <c r="HS916" s="30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22"/>
  <sheetViews>
    <sheetView workbookViewId="0">
      <selection activeCell="A2" sqref="A2"/>
    </sheetView>
  </sheetViews>
  <sheetFormatPr defaultColWidth="11.5703125" defaultRowHeight="12.75" x14ac:dyDescent="0.2"/>
  <cols>
    <col min="1" max="1" width="17.42578125" style="5" customWidth="1"/>
    <col min="2" max="2" width="13" style="5" customWidth="1"/>
    <col min="3" max="3" width="4.7109375" style="1" customWidth="1"/>
    <col min="4" max="5" width="4.28515625" style="1" customWidth="1"/>
    <col min="6" max="6" width="4.42578125" style="1" customWidth="1"/>
    <col min="7" max="8" width="5" style="1" customWidth="1"/>
    <col min="9" max="9" width="4.5703125" style="1" customWidth="1"/>
    <col min="10" max="10" width="5.140625" style="1" customWidth="1"/>
    <col min="11" max="11" width="5" style="1" customWidth="1"/>
    <col min="12" max="12" width="7.85546875" style="1" customWidth="1"/>
    <col min="13" max="13" width="5.85546875" style="1" customWidth="1"/>
    <col min="14" max="15" width="6.28515625" style="1" customWidth="1"/>
    <col min="16" max="16" width="5.42578125" style="1" customWidth="1"/>
    <col min="17" max="18" width="5.140625" style="1" customWidth="1"/>
    <col min="19" max="19" width="6.28515625" style="1" customWidth="1"/>
    <col min="20" max="20" width="6" style="1" customWidth="1"/>
    <col min="21" max="21" width="4.5703125" style="1" customWidth="1"/>
    <col min="22" max="23" width="4.140625" style="1" customWidth="1"/>
    <col min="24" max="24" width="4.42578125" style="1" customWidth="1"/>
    <col min="25" max="26" width="4.85546875" style="1" customWidth="1"/>
    <col min="27" max="27" width="4.5703125" style="1" customWidth="1"/>
    <col min="28" max="28" width="5.140625" style="1" customWidth="1"/>
    <col min="29" max="29" width="4.85546875" style="1" customWidth="1"/>
    <col min="30" max="30" width="7.85546875" style="1" customWidth="1"/>
    <col min="31" max="33" width="6.140625" style="6" customWidth="1"/>
    <col min="34" max="34" width="5.42578125" style="6" customWidth="1"/>
    <col min="35" max="36" width="5" style="1" customWidth="1"/>
    <col min="37" max="37" width="6.28515625" style="1" customWidth="1"/>
    <col min="38" max="38" width="5.85546875" style="1" customWidth="1"/>
    <col min="39" max="40" width="4.28515625" style="1" customWidth="1"/>
    <col min="41" max="41" width="5" style="1" customWidth="1"/>
    <col min="42" max="42" width="4.42578125" style="1" customWidth="1"/>
    <col min="43" max="44" width="4.7109375" style="1" customWidth="1"/>
    <col min="45" max="45" width="5.42578125" style="1" customWidth="1"/>
    <col min="46" max="46" width="5" style="1" customWidth="1"/>
  </cols>
  <sheetData>
    <row r="1" spans="1:46" ht="48.75" x14ac:dyDescent="0.2">
      <c r="A1" s="14" t="s">
        <v>11</v>
      </c>
      <c r="B1" s="14" t="s">
        <v>12</v>
      </c>
      <c r="C1" s="12" t="s">
        <v>3670</v>
      </c>
      <c r="D1" s="12" t="s">
        <v>3671</v>
      </c>
      <c r="E1" s="12" t="s">
        <v>3672</v>
      </c>
      <c r="F1" s="12" t="s">
        <v>3673</v>
      </c>
      <c r="G1" s="12" t="s">
        <v>3674</v>
      </c>
      <c r="H1" s="12" t="s">
        <v>3675</v>
      </c>
      <c r="I1" s="12" t="s">
        <v>3676</v>
      </c>
      <c r="J1" s="12" t="s">
        <v>3677</v>
      </c>
      <c r="K1" s="12" t="s">
        <v>3678</v>
      </c>
      <c r="L1" s="12" t="s">
        <v>3679</v>
      </c>
      <c r="M1" s="12" t="s">
        <v>3680</v>
      </c>
      <c r="N1" s="12" t="s">
        <v>3681</v>
      </c>
      <c r="O1" s="12" t="s">
        <v>3682</v>
      </c>
      <c r="P1" s="12" t="s">
        <v>3683</v>
      </c>
      <c r="Q1" s="12" t="s">
        <v>3684</v>
      </c>
      <c r="R1" s="12" t="s">
        <v>3685</v>
      </c>
      <c r="S1" s="12" t="s">
        <v>3686</v>
      </c>
      <c r="T1" s="12" t="s">
        <v>3687</v>
      </c>
      <c r="U1" s="12" t="s">
        <v>3688</v>
      </c>
      <c r="V1" s="12" t="s">
        <v>3689</v>
      </c>
      <c r="W1" s="12" t="s">
        <v>3690</v>
      </c>
      <c r="X1" s="12" t="s">
        <v>3691</v>
      </c>
      <c r="Y1" s="12" t="s">
        <v>3692</v>
      </c>
      <c r="Z1" s="12" t="s">
        <v>3693</v>
      </c>
      <c r="AA1" s="12" t="s">
        <v>3694</v>
      </c>
      <c r="AB1" s="12" t="s">
        <v>3695</v>
      </c>
      <c r="AC1" s="12" t="s">
        <v>3696</v>
      </c>
      <c r="AD1" s="12" t="s">
        <v>3697</v>
      </c>
      <c r="AE1" s="15" t="s">
        <v>3698</v>
      </c>
      <c r="AF1" s="15" t="s">
        <v>3699</v>
      </c>
      <c r="AG1" s="15" t="s">
        <v>3700</v>
      </c>
      <c r="AH1" s="15" t="s">
        <v>3701</v>
      </c>
      <c r="AI1" s="12" t="s">
        <v>3702</v>
      </c>
      <c r="AJ1" s="12" t="s">
        <v>3703</v>
      </c>
      <c r="AK1" s="12" t="s">
        <v>3704</v>
      </c>
      <c r="AL1" s="12" t="s">
        <v>3705</v>
      </c>
      <c r="AM1" s="12" t="s">
        <v>3706</v>
      </c>
      <c r="AN1" s="12" t="s">
        <v>3707</v>
      </c>
      <c r="AO1" s="12" t="s">
        <v>3708</v>
      </c>
      <c r="AP1" s="12" t="s">
        <v>3709</v>
      </c>
      <c r="AQ1" s="12" t="s">
        <v>3710</v>
      </c>
      <c r="AR1" s="12" t="s">
        <v>3711</v>
      </c>
      <c r="AS1" s="12" t="s">
        <v>3712</v>
      </c>
      <c r="AT1" s="12" t="s">
        <v>3713</v>
      </c>
    </row>
    <row r="2" spans="1:46" x14ac:dyDescent="0.2">
      <c r="A2" s="5" t="s">
        <v>233</v>
      </c>
      <c r="B2" s="5" t="s">
        <v>234</v>
      </c>
      <c r="C2" s="1">
        <v>24</v>
      </c>
      <c r="D2" s="1">
        <v>4</v>
      </c>
      <c r="E2" s="1">
        <v>0</v>
      </c>
      <c r="F2" s="1">
        <v>-2</v>
      </c>
      <c r="G2" s="1">
        <v>17</v>
      </c>
      <c r="H2" s="1">
        <v>7</v>
      </c>
      <c r="I2" s="3">
        <f t="shared" ref="I2:I65" si="0">IF(J2+K2&gt;0,J2+K2," ")</f>
        <v>59</v>
      </c>
      <c r="J2" s="1">
        <v>33</v>
      </c>
      <c r="K2" s="1">
        <v>26</v>
      </c>
      <c r="L2" s="20">
        <f t="shared" ref="L2:L65" si="1">IF(J2+K2&gt;0,J2/I2," ")</f>
        <v>0.55932203389830504</v>
      </c>
      <c r="M2" s="6">
        <v>13.6</v>
      </c>
      <c r="N2" s="6">
        <v>0.76666669999999992</v>
      </c>
      <c r="O2" s="6">
        <v>0.58333329999999994</v>
      </c>
      <c r="P2" s="6">
        <v>14.966666699999999</v>
      </c>
      <c r="S2" s="31" t="str">
        <f t="shared" ref="S2:S65" si="2">IF(Q2&gt;0,R2/Q2," ")</f>
        <v xml:space="preserve"> </v>
      </c>
      <c r="U2" s="1">
        <v>24</v>
      </c>
      <c r="V2" s="1">
        <v>6</v>
      </c>
      <c r="W2" s="1">
        <v>3</v>
      </c>
      <c r="X2" s="1">
        <v>8</v>
      </c>
      <c r="Y2" s="1">
        <v>17</v>
      </c>
      <c r="Z2" s="1">
        <v>7</v>
      </c>
      <c r="AA2" s="3">
        <f t="shared" ref="AA2:AA65" si="3">IF(AB2+AC2&gt;0,AB2+AC2," ")</f>
        <v>66</v>
      </c>
      <c r="AB2" s="1">
        <v>32</v>
      </c>
      <c r="AC2" s="1">
        <v>34</v>
      </c>
      <c r="AD2" s="20">
        <f t="shared" ref="AD2:AD65" si="4">IF(AB2+AC2&gt;0,AB2/AA2," ")</f>
        <v>0.48484848484848486</v>
      </c>
      <c r="AE2" s="6">
        <v>13.6833333333</v>
      </c>
      <c r="AF2" s="6">
        <v>0.51666666670000005</v>
      </c>
      <c r="AG2" s="6">
        <v>0.43333333330000001</v>
      </c>
      <c r="AH2" s="6">
        <v>14.65</v>
      </c>
      <c r="AK2" s="31" t="str">
        <f t="shared" ref="AK2:AK65" si="5">IF(AI2&gt;0,AJ2/AI2," ")</f>
        <v xml:space="preserve"> </v>
      </c>
      <c r="AM2" s="1">
        <v>2</v>
      </c>
      <c r="AN2" s="1">
        <v>1</v>
      </c>
      <c r="AO2" s="1">
        <f t="shared" ref="AO2:AO65" si="6">AM2+AN2</f>
        <v>3</v>
      </c>
      <c r="AP2" s="1">
        <v>2</v>
      </c>
      <c r="AQ2" s="1">
        <v>8</v>
      </c>
      <c r="AR2" s="1">
        <v>2</v>
      </c>
      <c r="AS2" s="1">
        <f t="shared" ref="AS2:AS65" si="7">AQ2+AR2</f>
        <v>10</v>
      </c>
      <c r="AT2" s="1">
        <v>4</v>
      </c>
    </row>
    <row r="3" spans="1:46" x14ac:dyDescent="0.2">
      <c r="A3" s="5" t="s">
        <v>242</v>
      </c>
      <c r="B3" s="5" t="s">
        <v>243</v>
      </c>
      <c r="C3" s="1">
        <v>3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3">
        <f t="shared" si="0"/>
        <v>1</v>
      </c>
      <c r="J3" s="1">
        <v>1</v>
      </c>
      <c r="K3" s="1">
        <v>0</v>
      </c>
      <c r="L3" s="20">
        <f t="shared" si="1"/>
        <v>1</v>
      </c>
      <c r="M3" s="6">
        <v>9.4</v>
      </c>
      <c r="N3" s="6">
        <v>0.43333329999999998</v>
      </c>
      <c r="O3" s="6">
        <v>0</v>
      </c>
      <c r="P3" s="6">
        <v>9.85</v>
      </c>
      <c r="S3" s="31" t="str">
        <f t="shared" si="2"/>
        <v xml:space="preserve"> </v>
      </c>
      <c r="U3" s="1">
        <v>1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3" t="str">
        <f t="shared" si="3"/>
        <v xml:space="preserve"> </v>
      </c>
      <c r="AB3" s="1">
        <v>0</v>
      </c>
      <c r="AC3" s="1">
        <v>0</v>
      </c>
      <c r="AD3" s="20" t="str">
        <f t="shared" si="4"/>
        <v xml:space="preserve"> </v>
      </c>
      <c r="AE3" s="6">
        <v>9.4333333333000002</v>
      </c>
      <c r="AF3" s="6">
        <v>0.16666666669999999</v>
      </c>
      <c r="AG3" s="6">
        <v>0</v>
      </c>
      <c r="AH3" s="6">
        <v>9.6</v>
      </c>
      <c r="AK3" s="31" t="str">
        <f t="shared" si="5"/>
        <v xml:space="preserve"> </v>
      </c>
      <c r="AM3" s="1">
        <v>1</v>
      </c>
      <c r="AN3" s="1">
        <v>0</v>
      </c>
      <c r="AO3" s="1">
        <f t="shared" si="6"/>
        <v>1</v>
      </c>
      <c r="AP3" s="1">
        <v>0</v>
      </c>
      <c r="AQ3" s="1">
        <v>0</v>
      </c>
      <c r="AR3" s="1">
        <v>0</v>
      </c>
      <c r="AS3" s="1">
        <f t="shared" si="7"/>
        <v>0</v>
      </c>
      <c r="AT3" s="1">
        <v>1</v>
      </c>
    </row>
    <row r="4" spans="1:46" x14ac:dyDescent="0.2">
      <c r="A4" s="5" t="s">
        <v>251</v>
      </c>
      <c r="B4" s="5" t="s">
        <v>252</v>
      </c>
      <c r="C4" s="1">
        <v>24</v>
      </c>
      <c r="D4" s="1">
        <v>0</v>
      </c>
      <c r="E4" s="1">
        <v>2</v>
      </c>
      <c r="F4" s="1">
        <v>-4</v>
      </c>
      <c r="G4" s="1">
        <v>6</v>
      </c>
      <c r="H4" s="1">
        <v>3</v>
      </c>
      <c r="I4" s="3">
        <f t="shared" si="0"/>
        <v>46</v>
      </c>
      <c r="J4" s="1">
        <v>22</v>
      </c>
      <c r="K4" s="1">
        <v>24</v>
      </c>
      <c r="L4" s="20">
        <f t="shared" si="1"/>
        <v>0.47826086956521741</v>
      </c>
      <c r="M4" s="6">
        <v>8.65</v>
      </c>
      <c r="N4" s="6">
        <v>0</v>
      </c>
      <c r="O4" s="6">
        <v>2.3833332999999999</v>
      </c>
      <c r="P4" s="6">
        <v>11.033333300000001</v>
      </c>
      <c r="S4" s="31" t="str">
        <f t="shared" si="2"/>
        <v xml:space="preserve"> </v>
      </c>
      <c r="U4" s="1">
        <v>24</v>
      </c>
      <c r="V4" s="1">
        <v>3</v>
      </c>
      <c r="W4" s="1">
        <v>4</v>
      </c>
      <c r="X4" s="1">
        <v>3</v>
      </c>
      <c r="Y4" s="1">
        <v>22</v>
      </c>
      <c r="Z4" s="1">
        <v>8</v>
      </c>
      <c r="AA4" s="3">
        <f t="shared" si="3"/>
        <v>52</v>
      </c>
      <c r="AB4" s="1">
        <v>29</v>
      </c>
      <c r="AC4" s="1">
        <v>23</v>
      </c>
      <c r="AD4" s="20">
        <f t="shared" si="4"/>
        <v>0.55769230769230771</v>
      </c>
      <c r="AE4" s="6">
        <v>8.2833333332999999</v>
      </c>
      <c r="AF4" s="6">
        <v>0.05</v>
      </c>
      <c r="AG4" s="6">
        <v>2.9166666667000003</v>
      </c>
      <c r="AH4" s="6">
        <v>11.266666666700001</v>
      </c>
      <c r="AK4" s="31" t="str">
        <f t="shared" si="5"/>
        <v xml:space="preserve"> </v>
      </c>
      <c r="AM4" s="1">
        <v>0</v>
      </c>
      <c r="AN4" s="1">
        <v>2</v>
      </c>
      <c r="AO4" s="1">
        <f t="shared" si="6"/>
        <v>2</v>
      </c>
      <c r="AP4" s="1">
        <v>0</v>
      </c>
      <c r="AQ4" s="1">
        <v>3</v>
      </c>
      <c r="AR4" s="1">
        <v>4</v>
      </c>
      <c r="AS4" s="1">
        <f t="shared" si="7"/>
        <v>7</v>
      </c>
      <c r="AT4" s="1">
        <v>-1</v>
      </c>
    </row>
    <row r="5" spans="1:46" x14ac:dyDescent="0.2">
      <c r="A5" s="5" t="s">
        <v>260</v>
      </c>
      <c r="B5" s="5" t="s">
        <v>261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3" t="str">
        <f t="shared" si="0"/>
        <v xml:space="preserve"> </v>
      </c>
      <c r="J5" s="1">
        <v>0</v>
      </c>
      <c r="K5" s="1">
        <v>0</v>
      </c>
      <c r="L5" s="20" t="str">
        <f t="shared" si="1"/>
        <v xml:space="preserve"> </v>
      </c>
      <c r="M5" s="6">
        <v>0</v>
      </c>
      <c r="N5" s="6">
        <v>0</v>
      </c>
      <c r="O5" s="6">
        <v>0</v>
      </c>
      <c r="P5" s="6">
        <v>0</v>
      </c>
      <c r="S5" s="31" t="str">
        <f t="shared" si="2"/>
        <v xml:space="preserve"> </v>
      </c>
      <c r="U5" s="1">
        <v>1</v>
      </c>
      <c r="V5" s="1">
        <v>1</v>
      </c>
      <c r="W5" s="1">
        <v>0</v>
      </c>
      <c r="X5" s="1">
        <v>2</v>
      </c>
      <c r="Y5" s="1">
        <v>0</v>
      </c>
      <c r="Z5" s="1">
        <v>0</v>
      </c>
      <c r="AA5" s="3" t="str">
        <f t="shared" si="3"/>
        <v xml:space="preserve"> </v>
      </c>
      <c r="AB5" s="1">
        <v>0</v>
      </c>
      <c r="AC5" s="1">
        <v>0</v>
      </c>
      <c r="AD5" s="20" t="str">
        <f t="shared" si="4"/>
        <v xml:space="preserve"> </v>
      </c>
      <c r="AE5" s="6">
        <v>12.3833333333</v>
      </c>
      <c r="AF5" s="6">
        <v>0</v>
      </c>
      <c r="AG5" s="6">
        <v>0</v>
      </c>
      <c r="AH5" s="6">
        <v>12.3833333333</v>
      </c>
      <c r="AK5" s="31" t="str">
        <f t="shared" si="5"/>
        <v xml:space="preserve"> </v>
      </c>
      <c r="AM5" s="1">
        <v>0</v>
      </c>
      <c r="AN5" s="1">
        <v>0</v>
      </c>
      <c r="AO5" s="1">
        <f t="shared" si="6"/>
        <v>0</v>
      </c>
      <c r="AP5" s="1">
        <v>0</v>
      </c>
      <c r="AQ5" s="1">
        <v>1</v>
      </c>
      <c r="AR5" s="1">
        <v>0</v>
      </c>
      <c r="AS5" s="1">
        <f t="shared" si="7"/>
        <v>1</v>
      </c>
      <c r="AT5" s="1">
        <v>2</v>
      </c>
    </row>
    <row r="6" spans="1:46" x14ac:dyDescent="0.2">
      <c r="A6" s="5" t="s">
        <v>268</v>
      </c>
      <c r="B6" s="5" t="s">
        <v>269</v>
      </c>
      <c r="C6" s="1">
        <v>10</v>
      </c>
      <c r="D6" s="1">
        <v>0</v>
      </c>
      <c r="E6" s="1">
        <v>0</v>
      </c>
      <c r="F6" s="1">
        <v>-4</v>
      </c>
      <c r="G6" s="1">
        <v>2</v>
      </c>
      <c r="H6" s="1">
        <v>1</v>
      </c>
      <c r="I6" s="3" t="str">
        <f t="shared" si="0"/>
        <v xml:space="preserve"> </v>
      </c>
      <c r="L6" s="20" t="str">
        <f t="shared" si="1"/>
        <v xml:space="preserve"> </v>
      </c>
      <c r="M6" s="6">
        <v>14.55</v>
      </c>
      <c r="N6" s="6">
        <v>1.66667E-2</v>
      </c>
      <c r="O6" s="6">
        <v>1.3666666999999999</v>
      </c>
      <c r="P6" s="6">
        <v>15.95</v>
      </c>
      <c r="S6" s="31" t="str">
        <f t="shared" si="2"/>
        <v xml:space="preserve"> </v>
      </c>
      <c r="U6" s="1">
        <v>14</v>
      </c>
      <c r="V6" s="1">
        <v>0</v>
      </c>
      <c r="W6" s="1">
        <v>1</v>
      </c>
      <c r="X6" s="1">
        <v>-3</v>
      </c>
      <c r="Y6" s="1">
        <v>30</v>
      </c>
      <c r="Z6" s="1">
        <v>7</v>
      </c>
      <c r="AA6" s="3" t="str">
        <f t="shared" si="3"/>
        <v xml:space="preserve"> </v>
      </c>
      <c r="AD6" s="20" t="str">
        <f t="shared" si="4"/>
        <v xml:space="preserve"> </v>
      </c>
      <c r="AE6" s="6">
        <v>13.2833333333</v>
      </c>
      <c r="AF6" s="6">
        <v>0</v>
      </c>
      <c r="AG6" s="6">
        <v>1.3166666667</v>
      </c>
      <c r="AH6" s="6">
        <v>14.6166666667</v>
      </c>
      <c r="AK6" s="31" t="str">
        <f t="shared" si="5"/>
        <v xml:space="preserve"> </v>
      </c>
      <c r="AM6" s="1">
        <v>0</v>
      </c>
      <c r="AN6" s="1">
        <v>1</v>
      </c>
      <c r="AO6" s="1">
        <f t="shared" si="6"/>
        <v>1</v>
      </c>
      <c r="AP6" s="1">
        <v>1</v>
      </c>
      <c r="AQ6" s="1">
        <v>0</v>
      </c>
      <c r="AR6" s="1">
        <v>0</v>
      </c>
      <c r="AS6" s="1">
        <f t="shared" si="7"/>
        <v>0</v>
      </c>
      <c r="AT6" s="1">
        <v>-8</v>
      </c>
    </row>
    <row r="7" spans="1:46" x14ac:dyDescent="0.2">
      <c r="A7" s="5" t="s">
        <v>276</v>
      </c>
      <c r="B7" s="5" t="s">
        <v>277</v>
      </c>
      <c r="C7" s="1">
        <v>23</v>
      </c>
      <c r="D7" s="1">
        <v>5</v>
      </c>
      <c r="E7" s="1">
        <v>7</v>
      </c>
      <c r="F7" s="1">
        <v>3</v>
      </c>
      <c r="G7" s="1">
        <v>8</v>
      </c>
      <c r="H7" s="1">
        <v>4</v>
      </c>
      <c r="I7" s="3">
        <f t="shared" si="0"/>
        <v>20</v>
      </c>
      <c r="J7" s="1">
        <v>9</v>
      </c>
      <c r="K7" s="1">
        <v>11</v>
      </c>
      <c r="L7" s="20">
        <f t="shared" si="1"/>
        <v>0.45</v>
      </c>
      <c r="M7" s="6">
        <v>15.066666700000001</v>
      </c>
      <c r="N7" s="6">
        <v>2.8166666999999999</v>
      </c>
      <c r="O7" s="6">
        <v>1.5833333000000001</v>
      </c>
      <c r="P7" s="6">
        <v>19.466666700000001</v>
      </c>
      <c r="Q7" s="1">
        <v>4</v>
      </c>
      <c r="R7" s="1">
        <v>1</v>
      </c>
      <c r="S7" s="31">
        <f t="shared" si="2"/>
        <v>0.25</v>
      </c>
      <c r="T7" s="1">
        <v>0</v>
      </c>
      <c r="U7" s="1">
        <v>24</v>
      </c>
      <c r="V7" s="1">
        <v>5</v>
      </c>
      <c r="W7" s="1">
        <v>9</v>
      </c>
      <c r="X7" s="1">
        <v>-2</v>
      </c>
      <c r="Y7" s="1">
        <v>25</v>
      </c>
      <c r="Z7" s="1">
        <v>7</v>
      </c>
      <c r="AA7" s="3">
        <f t="shared" si="3"/>
        <v>18</v>
      </c>
      <c r="AB7" s="1">
        <v>7</v>
      </c>
      <c r="AC7" s="1">
        <v>11</v>
      </c>
      <c r="AD7" s="20">
        <f t="shared" si="4"/>
        <v>0.3888888888888889</v>
      </c>
      <c r="AE7" s="6">
        <v>14.4666666667</v>
      </c>
      <c r="AF7" s="6">
        <v>3.1166666667</v>
      </c>
      <c r="AG7" s="6">
        <v>1.6</v>
      </c>
      <c r="AH7" s="6">
        <v>19.2166666667</v>
      </c>
      <c r="AI7" s="1">
        <v>3</v>
      </c>
      <c r="AJ7" s="1">
        <v>0</v>
      </c>
      <c r="AK7" s="31">
        <f t="shared" si="5"/>
        <v>0</v>
      </c>
      <c r="AL7" s="1">
        <v>0</v>
      </c>
      <c r="AM7" s="1">
        <v>4</v>
      </c>
      <c r="AN7" s="1">
        <v>2</v>
      </c>
      <c r="AO7" s="1">
        <f t="shared" si="6"/>
        <v>6</v>
      </c>
      <c r="AP7" s="1">
        <v>-8</v>
      </c>
      <c r="AQ7" s="1">
        <v>6</v>
      </c>
      <c r="AR7" s="1">
        <v>14</v>
      </c>
      <c r="AS7" s="1">
        <f t="shared" si="7"/>
        <v>20</v>
      </c>
      <c r="AT7" s="1">
        <v>9</v>
      </c>
    </row>
    <row r="8" spans="1:46" x14ac:dyDescent="0.2">
      <c r="A8" s="5" t="s">
        <v>284</v>
      </c>
      <c r="B8" s="5" t="s">
        <v>285</v>
      </c>
      <c r="C8" s="1">
        <v>1</v>
      </c>
      <c r="D8" s="1">
        <v>0</v>
      </c>
      <c r="E8" s="1">
        <v>0</v>
      </c>
      <c r="F8" s="1">
        <v>0</v>
      </c>
      <c r="G8" s="1">
        <v>10</v>
      </c>
      <c r="H8" s="1">
        <v>1</v>
      </c>
      <c r="I8" s="3" t="str">
        <f t="shared" si="0"/>
        <v xml:space="preserve"> </v>
      </c>
      <c r="J8" s="1">
        <v>0</v>
      </c>
      <c r="K8" s="1">
        <v>0</v>
      </c>
      <c r="L8" s="20" t="str">
        <f t="shared" si="1"/>
        <v xml:space="preserve"> </v>
      </c>
      <c r="M8" s="6">
        <v>4.4000000000000004</v>
      </c>
      <c r="N8" s="6">
        <v>0</v>
      </c>
      <c r="O8" s="6">
        <v>0</v>
      </c>
      <c r="P8" s="6">
        <v>4.4000000000000004</v>
      </c>
      <c r="S8" s="31" t="str">
        <f t="shared" si="2"/>
        <v xml:space="preserve"> </v>
      </c>
      <c r="U8" s="1">
        <v>4</v>
      </c>
      <c r="V8" s="1">
        <v>0</v>
      </c>
      <c r="W8" s="1">
        <v>0</v>
      </c>
      <c r="X8" s="1">
        <v>-2</v>
      </c>
      <c r="Y8" s="1">
        <v>4</v>
      </c>
      <c r="Z8" s="1">
        <v>2</v>
      </c>
      <c r="AA8" s="3" t="str">
        <f t="shared" si="3"/>
        <v xml:space="preserve"> </v>
      </c>
      <c r="AB8" s="1">
        <v>0</v>
      </c>
      <c r="AC8" s="1">
        <v>0</v>
      </c>
      <c r="AD8" s="20" t="str">
        <f t="shared" si="4"/>
        <v xml:space="preserve"> </v>
      </c>
      <c r="AE8" s="6">
        <v>11.6166666667</v>
      </c>
      <c r="AF8" s="6">
        <v>0.85</v>
      </c>
      <c r="AG8" s="6">
        <v>0</v>
      </c>
      <c r="AH8" s="6">
        <v>12.4666666667</v>
      </c>
      <c r="AK8" s="31" t="str">
        <f t="shared" si="5"/>
        <v xml:space="preserve"> </v>
      </c>
      <c r="AM8" s="1">
        <v>0</v>
      </c>
      <c r="AN8" s="1">
        <v>0</v>
      </c>
      <c r="AO8" s="1">
        <f t="shared" si="6"/>
        <v>0</v>
      </c>
      <c r="AP8" s="1">
        <v>0</v>
      </c>
      <c r="AQ8" s="1">
        <v>0</v>
      </c>
      <c r="AR8" s="1">
        <v>0</v>
      </c>
      <c r="AS8" s="1">
        <f t="shared" si="7"/>
        <v>0</v>
      </c>
      <c r="AT8" s="1">
        <v>-2</v>
      </c>
    </row>
    <row r="9" spans="1:46" x14ac:dyDescent="0.2">
      <c r="A9" s="5" t="s">
        <v>291</v>
      </c>
      <c r="B9" s="5" t="s">
        <v>292</v>
      </c>
      <c r="C9" s="1">
        <v>20</v>
      </c>
      <c r="D9" s="1">
        <v>0</v>
      </c>
      <c r="E9" s="1">
        <v>3</v>
      </c>
      <c r="F9" s="1">
        <v>-3</v>
      </c>
      <c r="G9" s="1">
        <v>21</v>
      </c>
      <c r="H9" s="1">
        <v>9</v>
      </c>
      <c r="I9" s="3" t="str">
        <f t="shared" si="0"/>
        <v xml:space="preserve"> </v>
      </c>
      <c r="L9" s="20" t="str">
        <f t="shared" si="1"/>
        <v xml:space="preserve"> </v>
      </c>
      <c r="M9" s="6">
        <v>16.816666699999999</v>
      </c>
      <c r="N9" s="6">
        <v>1.66667E-2</v>
      </c>
      <c r="O9" s="6">
        <v>1.7333333</v>
      </c>
      <c r="P9" s="6">
        <v>18.5833333</v>
      </c>
      <c r="S9" s="31" t="str">
        <f t="shared" si="2"/>
        <v xml:space="preserve"> </v>
      </c>
      <c r="U9" s="1">
        <v>21</v>
      </c>
      <c r="V9" s="1">
        <v>0</v>
      </c>
      <c r="W9" s="1">
        <v>3</v>
      </c>
      <c r="X9" s="1">
        <v>4</v>
      </c>
      <c r="Y9" s="1">
        <v>13</v>
      </c>
      <c r="Z9" s="1">
        <v>5</v>
      </c>
      <c r="AA9" s="3" t="str">
        <f t="shared" si="3"/>
        <v xml:space="preserve"> </v>
      </c>
      <c r="AD9" s="20" t="str">
        <f t="shared" si="4"/>
        <v xml:space="preserve"> </v>
      </c>
      <c r="AE9" s="6">
        <v>16.816666666700002</v>
      </c>
      <c r="AF9" s="6">
        <v>8.3333333300000006E-2</v>
      </c>
      <c r="AG9" s="6">
        <v>1.9666666667000001</v>
      </c>
      <c r="AH9" s="6">
        <v>18.866666666699999</v>
      </c>
      <c r="AK9" s="31" t="str">
        <f t="shared" si="5"/>
        <v xml:space="preserve"> </v>
      </c>
      <c r="AM9" s="1">
        <v>0</v>
      </c>
      <c r="AN9" s="1">
        <v>3</v>
      </c>
      <c r="AO9" s="1">
        <f t="shared" si="6"/>
        <v>3</v>
      </c>
      <c r="AP9" s="1">
        <v>-5</v>
      </c>
      <c r="AQ9" s="1">
        <v>0</v>
      </c>
      <c r="AR9" s="1">
        <v>3</v>
      </c>
      <c r="AS9" s="1">
        <f t="shared" si="7"/>
        <v>3</v>
      </c>
      <c r="AT9" s="1">
        <v>6</v>
      </c>
    </row>
    <row r="10" spans="1:46" x14ac:dyDescent="0.2">
      <c r="A10" s="5" t="s">
        <v>299</v>
      </c>
      <c r="B10" s="5" t="s">
        <v>300</v>
      </c>
      <c r="C10" s="1">
        <v>24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3" t="str">
        <f t="shared" si="0"/>
        <v xml:space="preserve"> </v>
      </c>
      <c r="L10" s="20" t="str">
        <f t="shared" si="1"/>
        <v xml:space="preserve"> </v>
      </c>
      <c r="M10" s="6">
        <v>18.283333299999999</v>
      </c>
      <c r="N10" s="6">
        <v>0.1</v>
      </c>
      <c r="O10" s="6">
        <v>2.4166666999999999</v>
      </c>
      <c r="P10" s="6">
        <v>20.8</v>
      </c>
      <c r="S10" s="31" t="str">
        <f t="shared" si="2"/>
        <v xml:space="preserve"> </v>
      </c>
      <c r="U10" s="1">
        <v>24</v>
      </c>
      <c r="V10" s="1">
        <v>1</v>
      </c>
      <c r="W10" s="1">
        <v>4</v>
      </c>
      <c r="X10" s="1">
        <v>-4</v>
      </c>
      <c r="Y10" s="1">
        <v>14</v>
      </c>
      <c r="Z10" s="1">
        <v>7</v>
      </c>
      <c r="AA10" s="3" t="str">
        <f t="shared" si="3"/>
        <v xml:space="preserve"> </v>
      </c>
      <c r="AD10" s="20" t="str">
        <f t="shared" si="4"/>
        <v xml:space="preserve"> </v>
      </c>
      <c r="AE10" s="6">
        <v>18.2833333333</v>
      </c>
      <c r="AF10" s="6">
        <v>6.6666666700000002E-2</v>
      </c>
      <c r="AG10" s="6">
        <v>2.7166666667000001</v>
      </c>
      <c r="AH10" s="6">
        <v>21.083333333300001</v>
      </c>
      <c r="AK10" s="31" t="str">
        <f t="shared" si="5"/>
        <v xml:space="preserve"> </v>
      </c>
      <c r="AM10" s="1">
        <v>1</v>
      </c>
      <c r="AN10" s="1">
        <v>2</v>
      </c>
      <c r="AO10" s="1">
        <f t="shared" si="6"/>
        <v>3</v>
      </c>
      <c r="AP10" s="1">
        <v>7</v>
      </c>
      <c r="AQ10" s="1">
        <v>0</v>
      </c>
      <c r="AR10" s="1">
        <v>2</v>
      </c>
      <c r="AS10" s="1">
        <f t="shared" si="7"/>
        <v>2</v>
      </c>
      <c r="AT10" s="1">
        <v>-13</v>
      </c>
    </row>
    <row r="11" spans="1:46" x14ac:dyDescent="0.2">
      <c r="A11" s="5" t="s">
        <v>306</v>
      </c>
      <c r="B11" s="5" t="s">
        <v>307</v>
      </c>
      <c r="C11" s="1">
        <v>1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3" t="str">
        <f t="shared" si="0"/>
        <v xml:space="preserve"> </v>
      </c>
      <c r="J11" s="1">
        <v>0</v>
      </c>
      <c r="K11" s="1">
        <v>0</v>
      </c>
      <c r="L11" s="20" t="str">
        <f t="shared" si="1"/>
        <v xml:space="preserve"> </v>
      </c>
      <c r="M11" s="6">
        <v>4.5166667</v>
      </c>
      <c r="N11" s="6">
        <v>8.3333299999999999E-2</v>
      </c>
      <c r="O11" s="6">
        <v>0</v>
      </c>
      <c r="P11" s="6">
        <v>4.5999999999999996</v>
      </c>
      <c r="S11" s="31" t="str">
        <f t="shared" si="2"/>
        <v xml:space="preserve"> 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3" t="str">
        <f t="shared" si="3"/>
        <v xml:space="preserve"> </v>
      </c>
      <c r="AB11" s="1">
        <v>0</v>
      </c>
      <c r="AC11" s="1">
        <v>0</v>
      </c>
      <c r="AD11" s="20" t="str">
        <f t="shared" si="4"/>
        <v xml:space="preserve"> </v>
      </c>
      <c r="AE11" s="6">
        <v>6.95</v>
      </c>
      <c r="AF11" s="6">
        <v>0</v>
      </c>
      <c r="AG11" s="6">
        <v>0</v>
      </c>
      <c r="AH11" s="6">
        <v>6.95</v>
      </c>
      <c r="AK11" s="31" t="str">
        <f t="shared" si="5"/>
        <v xml:space="preserve"> </v>
      </c>
      <c r="AM11" s="1">
        <v>0</v>
      </c>
      <c r="AN11" s="1">
        <v>1</v>
      </c>
      <c r="AO11" s="1">
        <f t="shared" si="6"/>
        <v>1</v>
      </c>
      <c r="AP11" s="1">
        <v>1</v>
      </c>
      <c r="AQ11" s="1">
        <v>0</v>
      </c>
      <c r="AR11" s="1">
        <v>0</v>
      </c>
      <c r="AS11" s="1">
        <f t="shared" si="7"/>
        <v>0</v>
      </c>
      <c r="AT11" s="1">
        <v>0</v>
      </c>
    </row>
    <row r="12" spans="1:46" x14ac:dyDescent="0.2">
      <c r="A12" s="5" t="s">
        <v>312</v>
      </c>
      <c r="B12" s="5" t="s">
        <v>313</v>
      </c>
      <c r="C12" s="1">
        <v>19</v>
      </c>
      <c r="D12" s="1">
        <v>3</v>
      </c>
      <c r="E12" s="1">
        <v>3</v>
      </c>
      <c r="F12" s="1">
        <v>7</v>
      </c>
      <c r="G12" s="1">
        <v>4</v>
      </c>
      <c r="H12" s="1">
        <v>2</v>
      </c>
      <c r="I12" s="3">
        <f t="shared" si="0"/>
        <v>137</v>
      </c>
      <c r="J12" s="1">
        <v>63</v>
      </c>
      <c r="K12" s="1">
        <v>74</v>
      </c>
      <c r="L12" s="20">
        <f t="shared" si="1"/>
        <v>0.45985401459854014</v>
      </c>
      <c r="M12" s="6">
        <v>10.25</v>
      </c>
      <c r="N12" s="6">
        <v>0.25</v>
      </c>
      <c r="O12" s="6">
        <v>1.1666666999999999</v>
      </c>
      <c r="P12" s="6">
        <v>11.683333299999999</v>
      </c>
      <c r="S12" s="31" t="str">
        <f t="shared" si="2"/>
        <v xml:space="preserve"> </v>
      </c>
      <c r="U12" s="1">
        <v>19</v>
      </c>
      <c r="V12" s="1">
        <v>0</v>
      </c>
      <c r="W12" s="1">
        <v>2</v>
      </c>
      <c r="X12" s="1">
        <v>-5</v>
      </c>
      <c r="Y12" s="1">
        <v>4</v>
      </c>
      <c r="Z12" s="1">
        <v>2</v>
      </c>
      <c r="AA12" s="3">
        <f t="shared" si="3"/>
        <v>173</v>
      </c>
      <c r="AB12" s="1">
        <v>81</v>
      </c>
      <c r="AC12" s="1">
        <v>92</v>
      </c>
      <c r="AD12" s="20">
        <f t="shared" si="4"/>
        <v>0.46820809248554912</v>
      </c>
      <c r="AE12" s="6">
        <v>10.8166666667</v>
      </c>
      <c r="AF12" s="6">
        <v>0.18333333330000001</v>
      </c>
      <c r="AG12" s="6">
        <v>1.45</v>
      </c>
      <c r="AH12" s="6">
        <v>12.4666666667</v>
      </c>
      <c r="AK12" s="31" t="str">
        <f t="shared" si="5"/>
        <v xml:space="preserve"> </v>
      </c>
      <c r="AM12" s="1">
        <v>0</v>
      </c>
      <c r="AN12" s="1">
        <v>2</v>
      </c>
      <c r="AO12" s="1">
        <f t="shared" si="6"/>
        <v>2</v>
      </c>
      <c r="AP12" s="1">
        <v>-1</v>
      </c>
      <c r="AQ12" s="1">
        <v>3</v>
      </c>
      <c r="AR12" s="1">
        <v>3</v>
      </c>
      <c r="AS12" s="1">
        <f t="shared" si="7"/>
        <v>6</v>
      </c>
      <c r="AT12" s="1">
        <v>3</v>
      </c>
    </row>
    <row r="13" spans="1:46" x14ac:dyDescent="0.2">
      <c r="A13" s="5" t="s">
        <v>318</v>
      </c>
      <c r="B13" s="5" t="s">
        <v>319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3">
        <f t="shared" si="0"/>
        <v>7</v>
      </c>
      <c r="J13" s="1">
        <v>3</v>
      </c>
      <c r="K13" s="1">
        <v>4</v>
      </c>
      <c r="L13" s="20">
        <f t="shared" si="1"/>
        <v>0.42857142857142855</v>
      </c>
      <c r="M13" s="6">
        <v>6.9333333000000001</v>
      </c>
      <c r="N13" s="6">
        <v>0</v>
      </c>
      <c r="O13" s="6">
        <v>0.43333329999999998</v>
      </c>
      <c r="P13" s="6">
        <v>7.3666666999999997</v>
      </c>
      <c r="S13" s="31" t="str">
        <f t="shared" si="2"/>
        <v xml:space="preserve"> 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 t="str">
        <f t="shared" si="3"/>
        <v xml:space="preserve"> </v>
      </c>
      <c r="AB13" s="1">
        <v>0</v>
      </c>
      <c r="AC13" s="1">
        <v>0</v>
      </c>
      <c r="AD13" s="20" t="str">
        <f t="shared" si="4"/>
        <v xml:space="preserve"> </v>
      </c>
      <c r="AE13" s="6">
        <v>0</v>
      </c>
      <c r="AF13" s="6">
        <v>0</v>
      </c>
      <c r="AG13" s="6">
        <v>0</v>
      </c>
      <c r="AH13" s="6">
        <v>0</v>
      </c>
      <c r="AK13" s="31" t="str">
        <f t="shared" si="5"/>
        <v xml:space="preserve"> </v>
      </c>
      <c r="AM13" s="1">
        <v>0</v>
      </c>
      <c r="AN13" s="1">
        <v>0</v>
      </c>
      <c r="AO13" s="1">
        <f t="shared" si="6"/>
        <v>0</v>
      </c>
      <c r="AP13" s="1">
        <v>0</v>
      </c>
      <c r="AQ13" s="1">
        <v>0</v>
      </c>
      <c r="AR13" s="1">
        <v>0</v>
      </c>
      <c r="AS13" s="1">
        <f t="shared" si="7"/>
        <v>0</v>
      </c>
      <c r="AT13" s="1">
        <v>0</v>
      </c>
    </row>
    <row r="14" spans="1:46" x14ac:dyDescent="0.2">
      <c r="A14" s="5" t="s">
        <v>325</v>
      </c>
      <c r="B14" s="5" t="s">
        <v>326</v>
      </c>
      <c r="C14" s="1">
        <v>21</v>
      </c>
      <c r="D14" s="1">
        <v>6</v>
      </c>
      <c r="E14" s="1">
        <v>3</v>
      </c>
      <c r="F14" s="1">
        <v>-4</v>
      </c>
      <c r="G14" s="1">
        <v>10</v>
      </c>
      <c r="H14" s="1">
        <v>5</v>
      </c>
      <c r="I14" s="3">
        <f t="shared" si="0"/>
        <v>327</v>
      </c>
      <c r="J14" s="1">
        <v>160</v>
      </c>
      <c r="K14" s="1">
        <v>167</v>
      </c>
      <c r="L14" s="20">
        <f t="shared" si="1"/>
        <v>0.4892966360856269</v>
      </c>
      <c r="M14" s="6">
        <v>13.9833333</v>
      </c>
      <c r="N14" s="6">
        <v>2.0166667</v>
      </c>
      <c r="O14" s="6">
        <v>1.65</v>
      </c>
      <c r="P14" s="6">
        <v>17.649999999999999</v>
      </c>
      <c r="Q14" s="1">
        <v>4</v>
      </c>
      <c r="R14" s="1">
        <v>3</v>
      </c>
      <c r="S14" s="31">
        <f t="shared" si="2"/>
        <v>0.75</v>
      </c>
      <c r="T14" s="1">
        <v>2</v>
      </c>
      <c r="U14" s="1">
        <v>14</v>
      </c>
      <c r="V14" s="1">
        <v>5</v>
      </c>
      <c r="W14" s="1">
        <v>4</v>
      </c>
      <c r="X14" s="1">
        <v>-2</v>
      </c>
      <c r="Y14" s="1">
        <v>2</v>
      </c>
      <c r="Z14" s="1">
        <v>1</v>
      </c>
      <c r="AA14" s="3">
        <f t="shared" si="3"/>
        <v>182</v>
      </c>
      <c r="AB14" s="1">
        <v>89</v>
      </c>
      <c r="AC14" s="1">
        <v>93</v>
      </c>
      <c r="AD14" s="20">
        <f t="shared" si="4"/>
        <v>0.48901098901098899</v>
      </c>
      <c r="AE14" s="6">
        <v>11.85</v>
      </c>
      <c r="AF14" s="6">
        <v>1.2333333333000001</v>
      </c>
      <c r="AG14" s="6">
        <v>1.4333333333</v>
      </c>
      <c r="AH14" s="6">
        <v>14.5333333333</v>
      </c>
      <c r="AI14" s="1">
        <v>2</v>
      </c>
      <c r="AJ14" s="1">
        <v>1</v>
      </c>
      <c r="AK14" s="31">
        <f t="shared" si="5"/>
        <v>0.5</v>
      </c>
      <c r="AL14" s="1">
        <v>0</v>
      </c>
      <c r="AM14" s="1">
        <v>8</v>
      </c>
      <c r="AN14" s="1">
        <v>0</v>
      </c>
      <c r="AO14" s="1">
        <f t="shared" si="6"/>
        <v>8</v>
      </c>
      <c r="AP14" s="1">
        <v>-5</v>
      </c>
      <c r="AQ14" s="1">
        <v>3</v>
      </c>
      <c r="AR14" s="1">
        <v>7</v>
      </c>
      <c r="AS14" s="1">
        <f t="shared" si="7"/>
        <v>10</v>
      </c>
      <c r="AT14" s="1">
        <v>-1</v>
      </c>
    </row>
    <row r="15" spans="1:46" x14ac:dyDescent="0.2">
      <c r="A15" s="5" t="s">
        <v>333</v>
      </c>
      <c r="B15" s="5" t="s">
        <v>334</v>
      </c>
      <c r="C15" s="1">
        <v>18</v>
      </c>
      <c r="D15" s="1">
        <v>2</v>
      </c>
      <c r="E15" s="1">
        <v>4</v>
      </c>
      <c r="F15" s="1">
        <v>-2</v>
      </c>
      <c r="G15" s="1">
        <v>12</v>
      </c>
      <c r="H15" s="1">
        <v>6</v>
      </c>
      <c r="I15" s="3">
        <f t="shared" si="0"/>
        <v>110</v>
      </c>
      <c r="J15" s="1">
        <v>47</v>
      </c>
      <c r="K15" s="1">
        <v>63</v>
      </c>
      <c r="L15" s="20">
        <f t="shared" si="1"/>
        <v>0.42727272727272725</v>
      </c>
      <c r="M15" s="6">
        <v>13.3833333</v>
      </c>
      <c r="N15" s="6">
        <v>2.1833333000000001</v>
      </c>
      <c r="O15" s="6">
        <v>0.28333330000000001</v>
      </c>
      <c r="P15" s="6">
        <v>15.8666667</v>
      </c>
      <c r="Q15" s="1">
        <v>0</v>
      </c>
      <c r="R15" s="1">
        <v>0</v>
      </c>
      <c r="S15" s="31" t="str">
        <f t="shared" si="2"/>
        <v xml:space="preserve"> </v>
      </c>
      <c r="T15" s="1">
        <v>0</v>
      </c>
      <c r="U15" s="1">
        <v>22</v>
      </c>
      <c r="V15" s="1">
        <v>4</v>
      </c>
      <c r="W15" s="1">
        <v>8</v>
      </c>
      <c r="X15" s="1">
        <v>8</v>
      </c>
      <c r="Y15" s="1">
        <v>4</v>
      </c>
      <c r="Z15" s="1">
        <v>2</v>
      </c>
      <c r="AA15" s="3">
        <f t="shared" si="3"/>
        <v>194</v>
      </c>
      <c r="AB15" s="1">
        <v>81</v>
      </c>
      <c r="AC15" s="1">
        <v>113</v>
      </c>
      <c r="AD15" s="20">
        <f t="shared" si="4"/>
        <v>0.4175257731958763</v>
      </c>
      <c r="AE15" s="6">
        <v>13.75</v>
      </c>
      <c r="AF15" s="6">
        <v>1.65</v>
      </c>
      <c r="AG15" s="6">
        <v>0.60000000000000009</v>
      </c>
      <c r="AH15" s="6">
        <v>16.016666666700001</v>
      </c>
      <c r="AI15" s="1">
        <v>1</v>
      </c>
      <c r="AJ15" s="1">
        <v>0</v>
      </c>
      <c r="AK15" s="31">
        <f t="shared" si="5"/>
        <v>0</v>
      </c>
      <c r="AL15" s="1">
        <v>0</v>
      </c>
      <c r="AM15" s="1">
        <v>2</v>
      </c>
      <c r="AN15" s="1">
        <v>4</v>
      </c>
      <c r="AO15" s="1">
        <f t="shared" si="6"/>
        <v>6</v>
      </c>
      <c r="AP15" s="1">
        <v>-1</v>
      </c>
      <c r="AQ15" s="1">
        <v>4</v>
      </c>
      <c r="AR15" s="1">
        <v>8</v>
      </c>
      <c r="AS15" s="1">
        <f t="shared" si="7"/>
        <v>12</v>
      </c>
      <c r="AT15" s="1">
        <v>7</v>
      </c>
    </row>
    <row r="16" spans="1:46" x14ac:dyDescent="0.2">
      <c r="A16" s="5" t="s">
        <v>341</v>
      </c>
      <c r="B16" s="5" t="s">
        <v>342</v>
      </c>
      <c r="C16" s="1">
        <v>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3">
        <f t="shared" si="0"/>
        <v>10</v>
      </c>
      <c r="J16" s="1">
        <v>3</v>
      </c>
      <c r="K16" s="1">
        <v>7</v>
      </c>
      <c r="L16" s="20">
        <f t="shared" si="1"/>
        <v>0.3</v>
      </c>
      <c r="M16" s="6">
        <v>15</v>
      </c>
      <c r="N16" s="6">
        <v>3.1666666999999999</v>
      </c>
      <c r="O16" s="6">
        <v>8.3333299999999999E-2</v>
      </c>
      <c r="P16" s="6">
        <v>18.25</v>
      </c>
      <c r="S16" s="31" t="str">
        <f t="shared" si="2"/>
        <v xml:space="preserve"> 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3" t="str">
        <f t="shared" si="3"/>
        <v xml:space="preserve"> </v>
      </c>
      <c r="AB16" s="1">
        <v>0</v>
      </c>
      <c r="AC16" s="1">
        <v>0</v>
      </c>
      <c r="AD16" s="20" t="str">
        <f t="shared" si="4"/>
        <v xml:space="preserve"> </v>
      </c>
      <c r="AE16" s="6">
        <v>0</v>
      </c>
      <c r="AF16" s="6">
        <v>0</v>
      </c>
      <c r="AG16" s="6">
        <v>0</v>
      </c>
      <c r="AH16" s="6">
        <v>0</v>
      </c>
      <c r="AK16" s="31" t="str">
        <f t="shared" si="5"/>
        <v xml:space="preserve"> </v>
      </c>
      <c r="AM16" s="1">
        <v>0</v>
      </c>
      <c r="AN16" s="1">
        <v>0</v>
      </c>
      <c r="AO16" s="1">
        <f t="shared" si="6"/>
        <v>0</v>
      </c>
      <c r="AP16" s="1">
        <v>0</v>
      </c>
      <c r="AQ16" s="1">
        <v>0</v>
      </c>
      <c r="AR16" s="1">
        <v>0</v>
      </c>
      <c r="AS16" s="1">
        <f t="shared" si="7"/>
        <v>0</v>
      </c>
      <c r="AT16" s="1">
        <v>0</v>
      </c>
    </row>
    <row r="17" spans="1:46" x14ac:dyDescent="0.2">
      <c r="A17" s="5" t="s">
        <v>349</v>
      </c>
      <c r="B17" s="5" t="s">
        <v>350</v>
      </c>
      <c r="C17" s="1">
        <v>18</v>
      </c>
      <c r="D17" s="1">
        <v>1</v>
      </c>
      <c r="E17" s="1">
        <v>1</v>
      </c>
      <c r="F17" s="1">
        <v>5</v>
      </c>
      <c r="G17" s="1">
        <v>8</v>
      </c>
      <c r="H17" s="1">
        <v>4</v>
      </c>
      <c r="I17" s="3">
        <f t="shared" si="0"/>
        <v>16</v>
      </c>
      <c r="J17" s="1">
        <v>7</v>
      </c>
      <c r="K17" s="1">
        <v>9</v>
      </c>
      <c r="L17" s="20">
        <f t="shared" si="1"/>
        <v>0.4375</v>
      </c>
      <c r="M17" s="6">
        <v>8.8166667000000007</v>
      </c>
      <c r="N17" s="6">
        <v>0.1</v>
      </c>
      <c r="O17" s="6">
        <v>2.0833333000000001</v>
      </c>
      <c r="P17" s="6">
        <v>11.0166667</v>
      </c>
      <c r="S17" s="31" t="str">
        <f t="shared" si="2"/>
        <v xml:space="preserve"> </v>
      </c>
      <c r="U17" s="1">
        <v>19</v>
      </c>
      <c r="V17" s="1">
        <v>1</v>
      </c>
      <c r="W17" s="1">
        <v>2</v>
      </c>
      <c r="X17" s="1">
        <v>-4</v>
      </c>
      <c r="Y17" s="1">
        <v>4</v>
      </c>
      <c r="Z17" s="1">
        <v>2</v>
      </c>
      <c r="AA17" s="3">
        <f t="shared" si="3"/>
        <v>5</v>
      </c>
      <c r="AB17" s="1">
        <v>2</v>
      </c>
      <c r="AC17" s="1">
        <v>3</v>
      </c>
      <c r="AD17" s="20">
        <f t="shared" si="4"/>
        <v>0.4</v>
      </c>
      <c r="AE17" s="6">
        <v>9.8166666666999998</v>
      </c>
      <c r="AF17" s="6">
        <v>1.6666666699999999E-2</v>
      </c>
      <c r="AG17" s="6">
        <v>1.5</v>
      </c>
      <c r="AH17" s="6">
        <v>11.3666666667</v>
      </c>
      <c r="AK17" s="31" t="str">
        <f t="shared" si="5"/>
        <v xml:space="preserve"> </v>
      </c>
      <c r="AM17" s="1">
        <v>1</v>
      </c>
      <c r="AN17" s="1">
        <v>1</v>
      </c>
      <c r="AO17" s="1">
        <f t="shared" si="6"/>
        <v>2</v>
      </c>
      <c r="AP17" s="1">
        <v>-2</v>
      </c>
      <c r="AQ17" s="1">
        <v>1</v>
      </c>
      <c r="AR17" s="1">
        <v>2</v>
      </c>
      <c r="AS17" s="1">
        <f t="shared" si="7"/>
        <v>3</v>
      </c>
      <c r="AT17" s="1">
        <v>3</v>
      </c>
    </row>
    <row r="18" spans="1:46" x14ac:dyDescent="0.2">
      <c r="A18" s="5" t="s">
        <v>356</v>
      </c>
      <c r="B18" s="5" t="s">
        <v>357</v>
      </c>
      <c r="C18" s="1">
        <v>15</v>
      </c>
      <c r="D18" s="1">
        <v>2</v>
      </c>
      <c r="E18" s="1">
        <v>0</v>
      </c>
      <c r="F18" s="1">
        <v>2</v>
      </c>
      <c r="G18" s="1">
        <v>32</v>
      </c>
      <c r="H18" s="1">
        <v>6</v>
      </c>
      <c r="I18" s="3">
        <f t="shared" si="0"/>
        <v>7</v>
      </c>
      <c r="J18" s="1">
        <v>4</v>
      </c>
      <c r="K18" s="1">
        <v>3</v>
      </c>
      <c r="L18" s="20">
        <f t="shared" si="1"/>
        <v>0.5714285714285714</v>
      </c>
      <c r="M18" s="6">
        <v>6.0666666999999999</v>
      </c>
      <c r="N18" s="6">
        <v>0.1</v>
      </c>
      <c r="O18" s="6">
        <v>0</v>
      </c>
      <c r="P18" s="6">
        <v>6.1833333000000001</v>
      </c>
      <c r="S18" s="31" t="str">
        <f t="shared" si="2"/>
        <v xml:space="preserve"> </v>
      </c>
      <c r="U18" s="1">
        <v>12</v>
      </c>
      <c r="V18" s="1">
        <v>0</v>
      </c>
      <c r="W18" s="1">
        <v>0</v>
      </c>
      <c r="X18" s="1">
        <v>0</v>
      </c>
      <c r="Y18" s="1">
        <v>18</v>
      </c>
      <c r="Z18" s="1">
        <v>6</v>
      </c>
      <c r="AA18" s="3">
        <f t="shared" si="3"/>
        <v>3</v>
      </c>
      <c r="AB18" s="1">
        <v>1</v>
      </c>
      <c r="AC18" s="1">
        <v>2</v>
      </c>
      <c r="AD18" s="20">
        <f t="shared" si="4"/>
        <v>0.33333333333333331</v>
      </c>
      <c r="AE18" s="6">
        <v>7</v>
      </c>
      <c r="AF18" s="6">
        <v>0.16666666669999999</v>
      </c>
      <c r="AG18" s="6">
        <v>0</v>
      </c>
      <c r="AH18" s="6">
        <v>7.1666666667000003</v>
      </c>
      <c r="AK18" s="31" t="str">
        <f t="shared" si="5"/>
        <v xml:space="preserve"> </v>
      </c>
      <c r="AM18" s="1">
        <v>0</v>
      </c>
      <c r="AN18" s="1">
        <v>0</v>
      </c>
      <c r="AO18" s="1">
        <f t="shared" si="6"/>
        <v>0</v>
      </c>
      <c r="AP18" s="1">
        <v>0</v>
      </c>
      <c r="AQ18" s="1">
        <v>2</v>
      </c>
      <c r="AR18" s="1">
        <v>0</v>
      </c>
      <c r="AS18" s="1">
        <f t="shared" si="7"/>
        <v>2</v>
      </c>
      <c r="AT18" s="1">
        <v>2</v>
      </c>
    </row>
    <row r="19" spans="1:46" x14ac:dyDescent="0.2">
      <c r="A19" s="5" t="s">
        <v>363</v>
      </c>
      <c r="B19" s="5" t="s">
        <v>364</v>
      </c>
      <c r="C19" s="1">
        <v>16</v>
      </c>
      <c r="D19" s="1">
        <v>5</v>
      </c>
      <c r="E19" s="1">
        <v>3</v>
      </c>
      <c r="F19" s="1">
        <v>7</v>
      </c>
      <c r="G19" s="1">
        <v>2</v>
      </c>
      <c r="H19" s="1">
        <v>1</v>
      </c>
      <c r="I19" s="3" t="str">
        <f t="shared" si="0"/>
        <v xml:space="preserve"> </v>
      </c>
      <c r="J19" s="1">
        <v>0</v>
      </c>
      <c r="K19" s="1">
        <v>0</v>
      </c>
      <c r="L19" s="20" t="str">
        <f t="shared" si="1"/>
        <v xml:space="preserve"> </v>
      </c>
      <c r="M19" s="6">
        <v>13.4</v>
      </c>
      <c r="N19" s="6">
        <v>1.25</v>
      </c>
      <c r="O19" s="6">
        <v>0.44999999999999996</v>
      </c>
      <c r="P19" s="6">
        <v>15.1</v>
      </c>
      <c r="Q19" s="1">
        <v>2</v>
      </c>
      <c r="R19" s="1">
        <v>0</v>
      </c>
      <c r="S19" s="31">
        <f t="shared" si="2"/>
        <v>0</v>
      </c>
      <c r="T19" s="1">
        <v>0</v>
      </c>
      <c r="U19" s="1">
        <v>19</v>
      </c>
      <c r="V19" s="1">
        <v>4</v>
      </c>
      <c r="W19" s="1">
        <v>6</v>
      </c>
      <c r="X19" s="1">
        <v>2</v>
      </c>
      <c r="Y19" s="1">
        <v>2</v>
      </c>
      <c r="Z19" s="1">
        <v>1</v>
      </c>
      <c r="AA19" s="3" t="str">
        <f t="shared" si="3"/>
        <v xml:space="preserve"> </v>
      </c>
      <c r="AB19" s="1">
        <v>0</v>
      </c>
      <c r="AC19" s="1">
        <v>0</v>
      </c>
      <c r="AD19" s="20" t="str">
        <f t="shared" si="4"/>
        <v xml:space="preserve"> </v>
      </c>
      <c r="AE19" s="6">
        <v>13.7166666667</v>
      </c>
      <c r="AF19" s="6">
        <v>1.3666666667</v>
      </c>
      <c r="AG19" s="6">
        <v>0.86666666670000003</v>
      </c>
      <c r="AH19" s="6">
        <v>15.9666666667</v>
      </c>
      <c r="AI19" s="1">
        <v>2</v>
      </c>
      <c r="AJ19" s="1">
        <v>1</v>
      </c>
      <c r="AK19" s="31">
        <f t="shared" si="5"/>
        <v>0.5</v>
      </c>
      <c r="AL19" s="1">
        <v>0</v>
      </c>
      <c r="AM19" s="1">
        <v>4</v>
      </c>
      <c r="AN19" s="1">
        <v>6</v>
      </c>
      <c r="AO19" s="1">
        <f t="shared" si="6"/>
        <v>10</v>
      </c>
      <c r="AP19" s="1">
        <v>6</v>
      </c>
      <c r="AQ19" s="1">
        <v>5</v>
      </c>
      <c r="AR19" s="1">
        <v>3</v>
      </c>
      <c r="AS19" s="1">
        <f t="shared" si="7"/>
        <v>8</v>
      </c>
      <c r="AT19" s="1">
        <v>3</v>
      </c>
    </row>
    <row r="20" spans="1:46" x14ac:dyDescent="0.2">
      <c r="A20" s="5" t="s">
        <v>367</v>
      </c>
      <c r="B20" s="5" t="s">
        <v>368</v>
      </c>
      <c r="C20" s="1">
        <v>16</v>
      </c>
      <c r="D20" s="1">
        <v>0</v>
      </c>
      <c r="E20" s="1">
        <v>3</v>
      </c>
      <c r="F20" s="1">
        <v>-2</v>
      </c>
      <c r="G20" s="1">
        <v>10</v>
      </c>
      <c r="H20" s="1">
        <v>5</v>
      </c>
      <c r="I20" s="3" t="str">
        <f t="shared" si="0"/>
        <v xml:space="preserve"> </v>
      </c>
      <c r="L20" s="20" t="str">
        <f t="shared" si="1"/>
        <v xml:space="preserve"> </v>
      </c>
      <c r="M20" s="6">
        <v>15.4</v>
      </c>
      <c r="N20" s="6">
        <v>1.66667E-2</v>
      </c>
      <c r="O20" s="6">
        <v>1.1499999999999999</v>
      </c>
      <c r="P20" s="6">
        <v>16.566666699999999</v>
      </c>
      <c r="S20" s="31" t="str">
        <f t="shared" si="2"/>
        <v xml:space="preserve"> </v>
      </c>
      <c r="U20" s="1">
        <v>20</v>
      </c>
      <c r="V20" s="1">
        <v>0</v>
      </c>
      <c r="W20" s="1">
        <v>1</v>
      </c>
      <c r="X20" s="1">
        <v>-6</v>
      </c>
      <c r="Y20" s="1">
        <v>6</v>
      </c>
      <c r="Z20" s="1">
        <v>3</v>
      </c>
      <c r="AA20" s="3" t="str">
        <f t="shared" si="3"/>
        <v xml:space="preserve"> </v>
      </c>
      <c r="AD20" s="20" t="str">
        <f t="shared" si="4"/>
        <v xml:space="preserve"> </v>
      </c>
      <c r="AE20" s="6">
        <v>14.333333333300001</v>
      </c>
      <c r="AF20" s="6">
        <v>0</v>
      </c>
      <c r="AG20" s="6">
        <v>1.7833333332999999</v>
      </c>
      <c r="AH20" s="6">
        <v>16.133333333300001</v>
      </c>
      <c r="AK20" s="31" t="str">
        <f t="shared" si="5"/>
        <v xml:space="preserve"> </v>
      </c>
      <c r="AM20" s="1">
        <v>0</v>
      </c>
      <c r="AN20" s="1">
        <v>1</v>
      </c>
      <c r="AO20" s="1">
        <f t="shared" si="6"/>
        <v>1</v>
      </c>
      <c r="AP20" s="1">
        <v>-4</v>
      </c>
      <c r="AQ20" s="1">
        <v>0</v>
      </c>
      <c r="AR20" s="1">
        <v>3</v>
      </c>
      <c r="AS20" s="1">
        <f t="shared" si="7"/>
        <v>3</v>
      </c>
      <c r="AT20" s="1">
        <v>-4</v>
      </c>
    </row>
    <row r="21" spans="1:46" x14ac:dyDescent="0.2">
      <c r="A21" s="5" t="s">
        <v>367</v>
      </c>
      <c r="B21" s="5" t="s">
        <v>374</v>
      </c>
      <c r="C21" s="1">
        <v>18</v>
      </c>
      <c r="D21" s="1">
        <v>1</v>
      </c>
      <c r="E21" s="1">
        <v>3</v>
      </c>
      <c r="F21" s="1">
        <v>-3</v>
      </c>
      <c r="G21" s="1">
        <v>2</v>
      </c>
      <c r="H21" s="1">
        <v>1</v>
      </c>
      <c r="I21" s="3">
        <f t="shared" si="0"/>
        <v>154</v>
      </c>
      <c r="J21" s="1">
        <v>81</v>
      </c>
      <c r="K21" s="1">
        <v>73</v>
      </c>
      <c r="L21" s="20">
        <f t="shared" si="1"/>
        <v>0.52597402597402598</v>
      </c>
      <c r="M21" s="6">
        <v>10.9</v>
      </c>
      <c r="N21" s="6">
        <v>1.05</v>
      </c>
      <c r="O21" s="6">
        <v>3.3333299999999996E-2</v>
      </c>
      <c r="P21" s="6">
        <v>12</v>
      </c>
      <c r="S21" s="31" t="str">
        <f t="shared" si="2"/>
        <v xml:space="preserve"> </v>
      </c>
      <c r="U21" s="1">
        <v>23</v>
      </c>
      <c r="V21" s="1">
        <v>5</v>
      </c>
      <c r="W21" s="1">
        <v>3</v>
      </c>
      <c r="X21" s="1">
        <v>2</v>
      </c>
      <c r="Y21" s="1">
        <v>2</v>
      </c>
      <c r="Z21" s="1">
        <v>1</v>
      </c>
      <c r="AA21" s="3">
        <f t="shared" si="3"/>
        <v>190</v>
      </c>
      <c r="AB21" s="1">
        <v>86</v>
      </c>
      <c r="AC21" s="1">
        <v>104</v>
      </c>
      <c r="AD21" s="20">
        <f t="shared" si="4"/>
        <v>0.45263157894736844</v>
      </c>
      <c r="AE21" s="6">
        <v>12.1</v>
      </c>
      <c r="AF21" s="6">
        <v>0.7</v>
      </c>
      <c r="AG21" s="6">
        <v>3.3333333300000004E-2</v>
      </c>
      <c r="AH21" s="6">
        <v>12.8666666667</v>
      </c>
      <c r="AK21" s="31" t="str">
        <f t="shared" si="5"/>
        <v xml:space="preserve"> </v>
      </c>
      <c r="AM21" s="1">
        <v>1</v>
      </c>
      <c r="AN21" s="1">
        <v>3</v>
      </c>
      <c r="AO21" s="1">
        <f t="shared" si="6"/>
        <v>4</v>
      </c>
      <c r="AP21" s="1">
        <v>1</v>
      </c>
      <c r="AQ21" s="1">
        <v>5</v>
      </c>
      <c r="AR21" s="1">
        <v>3</v>
      </c>
      <c r="AS21" s="1">
        <f t="shared" si="7"/>
        <v>8</v>
      </c>
      <c r="AT21" s="1">
        <v>-2</v>
      </c>
    </row>
    <row r="22" spans="1:46" x14ac:dyDescent="0.2">
      <c r="A22" s="5" t="s">
        <v>381</v>
      </c>
      <c r="B22" s="5" t="s">
        <v>382</v>
      </c>
      <c r="C22" s="1">
        <v>2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3" t="str">
        <f t="shared" si="0"/>
        <v xml:space="preserve"> </v>
      </c>
      <c r="J22" s="1">
        <v>0</v>
      </c>
      <c r="K22" s="1">
        <v>0</v>
      </c>
      <c r="L22" s="20" t="str">
        <f t="shared" si="1"/>
        <v xml:space="preserve"> </v>
      </c>
      <c r="M22" s="6">
        <v>10.050000000000001</v>
      </c>
      <c r="N22" s="6">
        <v>0.88333329999999999</v>
      </c>
      <c r="O22" s="6">
        <v>0</v>
      </c>
      <c r="P22" s="6">
        <v>10.933333299999999</v>
      </c>
      <c r="S22" s="31" t="str">
        <f t="shared" si="2"/>
        <v xml:space="preserve"> 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3" t="str">
        <f t="shared" si="3"/>
        <v xml:space="preserve"> </v>
      </c>
      <c r="AB22" s="1">
        <v>0</v>
      </c>
      <c r="AC22" s="1">
        <v>0</v>
      </c>
      <c r="AD22" s="20" t="str">
        <f t="shared" si="4"/>
        <v xml:space="preserve"> </v>
      </c>
      <c r="AE22" s="6">
        <v>0</v>
      </c>
      <c r="AF22" s="6">
        <v>0</v>
      </c>
      <c r="AG22" s="6">
        <v>0</v>
      </c>
      <c r="AH22" s="6">
        <v>0</v>
      </c>
      <c r="AK22" s="31" t="str">
        <f t="shared" si="5"/>
        <v xml:space="preserve"> </v>
      </c>
      <c r="AM22" s="1">
        <v>0</v>
      </c>
      <c r="AN22" s="1">
        <v>0</v>
      </c>
      <c r="AO22" s="1">
        <f t="shared" si="6"/>
        <v>0</v>
      </c>
      <c r="AP22" s="1">
        <v>-1</v>
      </c>
      <c r="AQ22" s="1">
        <v>0</v>
      </c>
      <c r="AR22" s="1">
        <v>0</v>
      </c>
      <c r="AS22" s="1">
        <f t="shared" si="7"/>
        <v>0</v>
      </c>
      <c r="AT22" s="1">
        <v>0</v>
      </c>
    </row>
    <row r="23" spans="1:46" x14ac:dyDescent="0.2">
      <c r="A23" s="5" t="s">
        <v>386</v>
      </c>
      <c r="B23" s="5" t="s">
        <v>374</v>
      </c>
      <c r="C23" s="1">
        <v>23</v>
      </c>
      <c r="D23" s="1">
        <v>0</v>
      </c>
      <c r="E23" s="1">
        <v>4</v>
      </c>
      <c r="F23" s="1">
        <v>-3</v>
      </c>
      <c r="G23" s="1">
        <v>40</v>
      </c>
      <c r="H23" s="1">
        <v>13</v>
      </c>
      <c r="I23" s="3" t="str">
        <f t="shared" si="0"/>
        <v xml:space="preserve"> </v>
      </c>
      <c r="L23" s="20" t="str">
        <f t="shared" si="1"/>
        <v xml:space="preserve"> </v>
      </c>
      <c r="M23" s="6">
        <v>11.7</v>
      </c>
      <c r="N23" s="6">
        <v>0</v>
      </c>
      <c r="O23" s="6">
        <v>0.56666669999999997</v>
      </c>
      <c r="P23" s="6">
        <v>12.2666667</v>
      </c>
      <c r="S23" s="31" t="str">
        <f t="shared" si="2"/>
        <v xml:space="preserve"> </v>
      </c>
      <c r="U23" s="1">
        <v>22</v>
      </c>
      <c r="V23" s="1">
        <v>2</v>
      </c>
      <c r="W23" s="1">
        <v>1</v>
      </c>
      <c r="X23" s="1">
        <v>4</v>
      </c>
      <c r="Y23" s="1">
        <v>20</v>
      </c>
      <c r="Z23" s="1">
        <v>7</v>
      </c>
      <c r="AA23" s="3" t="str">
        <f t="shared" si="3"/>
        <v xml:space="preserve"> </v>
      </c>
      <c r="AD23" s="20" t="str">
        <f t="shared" si="4"/>
        <v xml:space="preserve"> </v>
      </c>
      <c r="AE23" s="6">
        <v>12.6333333333</v>
      </c>
      <c r="AF23" s="6">
        <v>1.6666666699999999E-2</v>
      </c>
      <c r="AG23" s="6">
        <v>0.71666666670000001</v>
      </c>
      <c r="AH23" s="6">
        <v>13.3833333333</v>
      </c>
      <c r="AK23" s="31" t="str">
        <f t="shared" si="5"/>
        <v xml:space="preserve"> </v>
      </c>
      <c r="AM23" s="1">
        <v>2</v>
      </c>
      <c r="AN23" s="1">
        <v>2</v>
      </c>
      <c r="AO23" s="1">
        <f t="shared" si="6"/>
        <v>4</v>
      </c>
      <c r="AP23" s="1">
        <v>5</v>
      </c>
      <c r="AQ23" s="1">
        <v>0</v>
      </c>
      <c r="AR23" s="1">
        <v>3</v>
      </c>
      <c r="AS23" s="1">
        <f t="shared" si="7"/>
        <v>3</v>
      </c>
      <c r="AT23" s="1">
        <v>-4</v>
      </c>
    </row>
    <row r="24" spans="1:46" x14ac:dyDescent="0.2">
      <c r="A24" s="5" t="s">
        <v>391</v>
      </c>
      <c r="B24" s="5" t="s">
        <v>392</v>
      </c>
      <c r="C24" s="1">
        <v>3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3" t="str">
        <f t="shared" si="0"/>
        <v xml:space="preserve"> </v>
      </c>
      <c r="L24" s="20" t="str">
        <f t="shared" si="1"/>
        <v xml:space="preserve"> </v>
      </c>
      <c r="M24" s="6">
        <v>14.533333300000001</v>
      </c>
      <c r="N24" s="6">
        <v>0.4166667</v>
      </c>
      <c r="O24" s="6">
        <v>0</v>
      </c>
      <c r="P24" s="6">
        <v>14.95</v>
      </c>
      <c r="S24" s="31" t="str">
        <f t="shared" si="2"/>
        <v xml:space="preserve"> </v>
      </c>
      <c r="U24" s="1">
        <v>4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3" t="str">
        <f t="shared" si="3"/>
        <v xml:space="preserve"> </v>
      </c>
      <c r="AD24" s="20" t="str">
        <f t="shared" si="4"/>
        <v xml:space="preserve"> </v>
      </c>
      <c r="AE24" s="6">
        <v>8.9833333332999992</v>
      </c>
      <c r="AF24" s="6">
        <v>0.51666666670000005</v>
      </c>
      <c r="AG24" s="6">
        <v>0</v>
      </c>
      <c r="AH24" s="6">
        <v>9.5166666667000008</v>
      </c>
      <c r="AK24" s="31" t="str">
        <f t="shared" si="5"/>
        <v xml:space="preserve"> </v>
      </c>
      <c r="AM24" s="1">
        <v>0</v>
      </c>
      <c r="AN24" s="1">
        <v>0</v>
      </c>
      <c r="AO24" s="1">
        <f t="shared" si="6"/>
        <v>0</v>
      </c>
      <c r="AP24" s="1">
        <v>-1</v>
      </c>
      <c r="AQ24" s="1">
        <v>0</v>
      </c>
      <c r="AR24" s="1">
        <v>1</v>
      </c>
      <c r="AS24" s="1">
        <f t="shared" si="7"/>
        <v>1</v>
      </c>
      <c r="AT24" s="1">
        <v>0</v>
      </c>
    </row>
    <row r="25" spans="1:46" x14ac:dyDescent="0.2">
      <c r="A25" s="5" t="s">
        <v>396</v>
      </c>
      <c r="B25" s="5" t="s">
        <v>397</v>
      </c>
      <c r="C25" s="1">
        <v>24</v>
      </c>
      <c r="D25" s="1">
        <v>3</v>
      </c>
      <c r="E25" s="1">
        <v>12</v>
      </c>
      <c r="F25" s="1">
        <v>8</v>
      </c>
      <c r="G25" s="1">
        <v>32</v>
      </c>
      <c r="H25" s="1">
        <v>16</v>
      </c>
      <c r="I25" s="3">
        <f t="shared" si="0"/>
        <v>447</v>
      </c>
      <c r="J25" s="1">
        <v>227</v>
      </c>
      <c r="K25" s="1">
        <v>220</v>
      </c>
      <c r="L25" s="20">
        <f t="shared" si="1"/>
        <v>0.50782997762863535</v>
      </c>
      <c r="M25" s="6">
        <v>15.2</v>
      </c>
      <c r="N25" s="6">
        <v>2.4333333000000001</v>
      </c>
      <c r="O25" s="6">
        <v>1.7333333</v>
      </c>
      <c r="P25" s="6">
        <v>19.399999999999999</v>
      </c>
      <c r="S25" s="31" t="str">
        <f t="shared" si="2"/>
        <v xml:space="preserve"> </v>
      </c>
      <c r="U25" s="1">
        <v>24</v>
      </c>
      <c r="V25" s="1">
        <v>3</v>
      </c>
      <c r="W25" s="1">
        <v>10</v>
      </c>
      <c r="X25" s="1">
        <v>-3</v>
      </c>
      <c r="Y25" s="1">
        <v>30</v>
      </c>
      <c r="Z25" s="1">
        <v>11</v>
      </c>
      <c r="AA25" s="3">
        <f t="shared" si="3"/>
        <v>465</v>
      </c>
      <c r="AB25" s="1">
        <v>250</v>
      </c>
      <c r="AC25" s="1">
        <v>215</v>
      </c>
      <c r="AD25" s="20">
        <f t="shared" si="4"/>
        <v>0.5376344086021505</v>
      </c>
      <c r="AE25" s="6">
        <v>16.0333333333</v>
      </c>
      <c r="AF25" s="6">
        <v>2</v>
      </c>
      <c r="AG25" s="6">
        <v>1.7666666666999999</v>
      </c>
      <c r="AH25" s="6">
        <v>19.8</v>
      </c>
      <c r="AK25" s="31" t="str">
        <f t="shared" si="5"/>
        <v xml:space="preserve"> </v>
      </c>
      <c r="AM25" s="1">
        <v>3</v>
      </c>
      <c r="AN25" s="1">
        <v>8</v>
      </c>
      <c r="AO25" s="1">
        <f t="shared" si="6"/>
        <v>11</v>
      </c>
      <c r="AP25" s="1">
        <v>1</v>
      </c>
      <c r="AQ25" s="1">
        <v>3</v>
      </c>
      <c r="AR25" s="1">
        <v>14</v>
      </c>
      <c r="AS25" s="1">
        <f t="shared" si="7"/>
        <v>17</v>
      </c>
      <c r="AT25" s="1">
        <v>4</v>
      </c>
    </row>
    <row r="26" spans="1:46" x14ac:dyDescent="0.2">
      <c r="A26" s="5" t="s">
        <v>402</v>
      </c>
      <c r="B26" s="5" t="s">
        <v>403</v>
      </c>
      <c r="C26" s="1">
        <v>16</v>
      </c>
      <c r="D26" s="1">
        <v>2</v>
      </c>
      <c r="E26" s="1">
        <v>8</v>
      </c>
      <c r="F26" s="1">
        <v>-2</v>
      </c>
      <c r="G26" s="1">
        <v>19</v>
      </c>
      <c r="H26" s="1">
        <v>4</v>
      </c>
      <c r="I26" s="3">
        <f t="shared" si="0"/>
        <v>211</v>
      </c>
      <c r="J26" s="1">
        <v>95</v>
      </c>
      <c r="K26" s="1">
        <v>116</v>
      </c>
      <c r="L26" s="20">
        <f t="shared" si="1"/>
        <v>0.45023696682464454</v>
      </c>
      <c r="M26" s="6">
        <v>13.9166667</v>
      </c>
      <c r="N26" s="6">
        <v>1.1000000000000001</v>
      </c>
      <c r="O26" s="6">
        <v>0.31666669999999997</v>
      </c>
      <c r="P26" s="6">
        <v>15.35</v>
      </c>
      <c r="S26" s="31" t="str">
        <f t="shared" si="2"/>
        <v xml:space="preserve"> </v>
      </c>
      <c r="U26" s="1">
        <v>16</v>
      </c>
      <c r="V26" s="1">
        <v>6</v>
      </c>
      <c r="W26" s="1">
        <v>0</v>
      </c>
      <c r="X26" s="1">
        <v>-4</v>
      </c>
      <c r="Y26" s="1">
        <v>10</v>
      </c>
      <c r="Z26" s="1">
        <v>4</v>
      </c>
      <c r="AA26" s="3">
        <f t="shared" si="3"/>
        <v>196</v>
      </c>
      <c r="AB26" s="1">
        <v>99</v>
      </c>
      <c r="AC26" s="1">
        <v>97</v>
      </c>
      <c r="AD26" s="20">
        <f t="shared" si="4"/>
        <v>0.50510204081632648</v>
      </c>
      <c r="AE26" s="6">
        <v>12.733333333299999</v>
      </c>
      <c r="AF26" s="6">
        <v>1.6833333333</v>
      </c>
      <c r="AG26" s="6">
        <v>0.45</v>
      </c>
      <c r="AH26" s="6">
        <v>14.8833333333</v>
      </c>
      <c r="AK26" s="31" t="str">
        <f t="shared" si="5"/>
        <v xml:space="preserve"> </v>
      </c>
      <c r="AM26" s="1">
        <v>4</v>
      </c>
      <c r="AN26" s="1">
        <v>2</v>
      </c>
      <c r="AO26" s="1">
        <f t="shared" si="6"/>
        <v>6</v>
      </c>
      <c r="AP26" s="1">
        <v>-3</v>
      </c>
      <c r="AQ26" s="1">
        <v>4</v>
      </c>
      <c r="AR26" s="1">
        <v>6</v>
      </c>
      <c r="AS26" s="1">
        <f t="shared" si="7"/>
        <v>10</v>
      </c>
      <c r="AT26" s="1">
        <v>-3</v>
      </c>
    </row>
    <row r="27" spans="1:46" x14ac:dyDescent="0.2">
      <c r="A27" s="5" t="s">
        <v>407</v>
      </c>
      <c r="B27" s="5" t="s">
        <v>408</v>
      </c>
      <c r="C27" s="1">
        <v>24</v>
      </c>
      <c r="D27" s="1">
        <v>3</v>
      </c>
      <c r="E27" s="1">
        <v>19</v>
      </c>
      <c r="F27" s="1">
        <v>2</v>
      </c>
      <c r="G27" s="1">
        <v>6</v>
      </c>
      <c r="H27" s="1">
        <v>3</v>
      </c>
      <c r="I27" s="3">
        <f t="shared" si="0"/>
        <v>400</v>
      </c>
      <c r="J27" s="1">
        <v>208</v>
      </c>
      <c r="K27" s="1">
        <v>192</v>
      </c>
      <c r="L27" s="20">
        <f t="shared" si="1"/>
        <v>0.52</v>
      </c>
      <c r="M27" s="6">
        <v>15.066666700000001</v>
      </c>
      <c r="N27" s="6">
        <v>3.6666666999999999</v>
      </c>
      <c r="O27" s="6">
        <v>1.35</v>
      </c>
      <c r="P27" s="6">
        <v>20.100000000000001</v>
      </c>
      <c r="Q27" s="1">
        <v>0</v>
      </c>
      <c r="R27" s="1">
        <v>0</v>
      </c>
      <c r="S27" s="31" t="str">
        <f t="shared" si="2"/>
        <v xml:space="preserve"> </v>
      </c>
      <c r="T27" s="1">
        <v>0</v>
      </c>
      <c r="U27" s="1">
        <v>24</v>
      </c>
      <c r="V27" s="1">
        <v>5</v>
      </c>
      <c r="W27" s="1">
        <v>21</v>
      </c>
      <c r="X27" s="1">
        <v>6</v>
      </c>
      <c r="Y27" s="1">
        <v>14</v>
      </c>
      <c r="Z27" s="1">
        <v>7</v>
      </c>
      <c r="AA27" s="3">
        <f t="shared" si="3"/>
        <v>440</v>
      </c>
      <c r="AB27" s="1">
        <v>224</v>
      </c>
      <c r="AC27" s="1">
        <v>216</v>
      </c>
      <c r="AD27" s="20">
        <f t="shared" si="4"/>
        <v>0.50909090909090904</v>
      </c>
      <c r="AE27" s="6">
        <v>14.5333333333</v>
      </c>
      <c r="AF27" s="6">
        <v>3.45</v>
      </c>
      <c r="AG27" s="6">
        <v>1.6833333333</v>
      </c>
      <c r="AH27" s="6">
        <v>19.683333333299998</v>
      </c>
      <c r="AI27" s="1">
        <v>1</v>
      </c>
      <c r="AJ27" s="1">
        <v>1</v>
      </c>
      <c r="AK27" s="31">
        <f t="shared" si="5"/>
        <v>1</v>
      </c>
      <c r="AL27" s="1">
        <v>1</v>
      </c>
      <c r="AM27" s="1">
        <v>3</v>
      </c>
      <c r="AN27" s="1">
        <v>22</v>
      </c>
      <c r="AO27" s="1">
        <f t="shared" si="6"/>
        <v>25</v>
      </c>
      <c r="AP27" s="1">
        <v>7</v>
      </c>
      <c r="AQ27" s="1">
        <v>5</v>
      </c>
      <c r="AR27" s="1">
        <v>18</v>
      </c>
      <c r="AS27" s="1">
        <f t="shared" si="7"/>
        <v>23</v>
      </c>
      <c r="AT27" s="1">
        <v>1</v>
      </c>
    </row>
    <row r="28" spans="1:46" x14ac:dyDescent="0.2">
      <c r="A28" s="5" t="s">
        <v>413</v>
      </c>
      <c r="B28" s="5" t="s">
        <v>414</v>
      </c>
      <c r="C28" s="1">
        <v>12</v>
      </c>
      <c r="D28" s="1">
        <v>1</v>
      </c>
      <c r="E28" s="1">
        <v>2</v>
      </c>
      <c r="F28" s="1">
        <v>-2</v>
      </c>
      <c r="G28" s="1">
        <v>6</v>
      </c>
      <c r="H28" s="1">
        <v>3</v>
      </c>
      <c r="I28" s="3" t="str">
        <f t="shared" si="0"/>
        <v xml:space="preserve"> </v>
      </c>
      <c r="J28" s="1">
        <v>0</v>
      </c>
      <c r="K28" s="1">
        <v>0</v>
      </c>
      <c r="L28" s="20" t="str">
        <f t="shared" si="1"/>
        <v xml:space="preserve"> </v>
      </c>
      <c r="M28" s="6">
        <v>12</v>
      </c>
      <c r="N28" s="6">
        <v>1.05</v>
      </c>
      <c r="O28" s="6">
        <v>0.05</v>
      </c>
      <c r="P28" s="6">
        <v>13.1166667</v>
      </c>
      <c r="S28" s="31" t="str">
        <f t="shared" si="2"/>
        <v xml:space="preserve"> </v>
      </c>
      <c r="U28" s="1">
        <v>8</v>
      </c>
      <c r="V28" s="1">
        <v>2</v>
      </c>
      <c r="W28" s="1">
        <v>5</v>
      </c>
      <c r="X28" s="1">
        <v>2</v>
      </c>
      <c r="Y28" s="1">
        <v>0</v>
      </c>
      <c r="Z28" s="1">
        <v>0</v>
      </c>
      <c r="AA28" s="3">
        <f t="shared" si="3"/>
        <v>1</v>
      </c>
      <c r="AB28" s="1">
        <v>1</v>
      </c>
      <c r="AC28" s="1">
        <v>0</v>
      </c>
      <c r="AD28" s="20">
        <f t="shared" si="4"/>
        <v>1</v>
      </c>
      <c r="AE28" s="6">
        <v>11.25</v>
      </c>
      <c r="AF28" s="6">
        <v>2.2166666667000001</v>
      </c>
      <c r="AG28" s="6">
        <v>0.35</v>
      </c>
      <c r="AH28" s="6">
        <v>13.833333333300001</v>
      </c>
      <c r="AK28" s="31" t="str">
        <f t="shared" si="5"/>
        <v xml:space="preserve"> </v>
      </c>
      <c r="AL28" s="6"/>
      <c r="AM28" s="1">
        <v>2</v>
      </c>
      <c r="AN28" s="1">
        <v>3</v>
      </c>
      <c r="AO28" s="1">
        <f t="shared" si="6"/>
        <v>5</v>
      </c>
      <c r="AP28" s="1">
        <v>0</v>
      </c>
      <c r="AQ28" s="1">
        <v>1</v>
      </c>
      <c r="AR28" s="1">
        <v>4</v>
      </c>
      <c r="AS28" s="1">
        <f t="shared" si="7"/>
        <v>5</v>
      </c>
      <c r="AT28" s="1">
        <v>0</v>
      </c>
    </row>
    <row r="29" spans="1:46" x14ac:dyDescent="0.2">
      <c r="A29" s="5" t="s">
        <v>420</v>
      </c>
      <c r="B29" s="5" t="s">
        <v>421</v>
      </c>
      <c r="C29" s="1">
        <v>20</v>
      </c>
      <c r="D29" s="1">
        <v>5</v>
      </c>
      <c r="E29" s="1">
        <v>5</v>
      </c>
      <c r="F29" s="1">
        <v>3</v>
      </c>
      <c r="G29" s="1">
        <v>4</v>
      </c>
      <c r="H29" s="1">
        <v>2</v>
      </c>
      <c r="I29" s="3">
        <f t="shared" si="0"/>
        <v>43</v>
      </c>
      <c r="J29" s="1">
        <v>23</v>
      </c>
      <c r="K29" s="1">
        <v>20</v>
      </c>
      <c r="L29" s="20">
        <f t="shared" si="1"/>
        <v>0.53488372093023251</v>
      </c>
      <c r="M29" s="6">
        <v>14.3833333</v>
      </c>
      <c r="N29" s="6">
        <v>1.45</v>
      </c>
      <c r="O29" s="6">
        <v>1</v>
      </c>
      <c r="P29" s="6">
        <v>16.850000000000001</v>
      </c>
      <c r="Q29" s="1">
        <v>0</v>
      </c>
      <c r="R29" s="1">
        <v>0</v>
      </c>
      <c r="S29" s="31" t="str">
        <f t="shared" si="2"/>
        <v xml:space="preserve"> </v>
      </c>
      <c r="T29" s="1">
        <v>0</v>
      </c>
      <c r="U29" s="1">
        <v>18</v>
      </c>
      <c r="V29" s="1">
        <v>6</v>
      </c>
      <c r="W29" s="1">
        <v>3</v>
      </c>
      <c r="X29" s="1">
        <v>4</v>
      </c>
      <c r="Y29" s="1">
        <v>2</v>
      </c>
      <c r="Z29" s="1">
        <v>1</v>
      </c>
      <c r="AA29" s="3">
        <f t="shared" si="3"/>
        <v>32</v>
      </c>
      <c r="AB29" s="1">
        <v>12</v>
      </c>
      <c r="AC29" s="1">
        <v>20</v>
      </c>
      <c r="AD29" s="20">
        <f t="shared" si="4"/>
        <v>0.375</v>
      </c>
      <c r="AE29" s="6">
        <v>13.9666666667</v>
      </c>
      <c r="AF29" s="6">
        <v>1.0833333332999999</v>
      </c>
      <c r="AG29" s="6">
        <v>0.78333333329999999</v>
      </c>
      <c r="AH29" s="6">
        <v>15.85</v>
      </c>
      <c r="AI29" s="1">
        <v>1</v>
      </c>
      <c r="AJ29" s="1">
        <v>1</v>
      </c>
      <c r="AK29" s="31">
        <f t="shared" si="5"/>
        <v>1</v>
      </c>
      <c r="AL29" s="1">
        <v>1</v>
      </c>
      <c r="AM29" s="1">
        <v>2</v>
      </c>
      <c r="AN29" s="1">
        <v>0</v>
      </c>
      <c r="AO29" s="1">
        <f t="shared" si="6"/>
        <v>2</v>
      </c>
      <c r="AP29" s="1">
        <v>-3</v>
      </c>
      <c r="AQ29" s="1">
        <v>9</v>
      </c>
      <c r="AR29" s="1">
        <v>8</v>
      </c>
      <c r="AS29" s="1">
        <f t="shared" si="7"/>
        <v>17</v>
      </c>
      <c r="AT29" s="1">
        <v>10</v>
      </c>
    </row>
    <row r="30" spans="1:46" x14ac:dyDescent="0.2">
      <c r="A30" s="5" t="s">
        <v>425</v>
      </c>
      <c r="B30" s="5" t="s">
        <v>374</v>
      </c>
      <c r="C30" s="1">
        <v>17</v>
      </c>
      <c r="D30" s="1">
        <v>0</v>
      </c>
      <c r="E30" s="1">
        <v>1</v>
      </c>
      <c r="F30" s="1">
        <v>-3</v>
      </c>
      <c r="G30" s="1">
        <v>15</v>
      </c>
      <c r="H30" s="1">
        <v>6</v>
      </c>
      <c r="I30" s="3" t="str">
        <f t="shared" si="0"/>
        <v xml:space="preserve"> </v>
      </c>
      <c r="L30" s="20" t="str">
        <f t="shared" si="1"/>
        <v xml:space="preserve"> </v>
      </c>
      <c r="M30" s="6">
        <v>13.9166667</v>
      </c>
      <c r="N30" s="6">
        <v>3.3333299999999996E-2</v>
      </c>
      <c r="O30" s="6">
        <v>0.61666670000000001</v>
      </c>
      <c r="P30" s="6">
        <v>14.5833333</v>
      </c>
      <c r="S30" s="31" t="str">
        <f t="shared" si="2"/>
        <v xml:space="preserve"> </v>
      </c>
      <c r="U30" s="1">
        <v>19</v>
      </c>
      <c r="V30" s="1">
        <v>0</v>
      </c>
      <c r="W30" s="1">
        <v>1</v>
      </c>
      <c r="X30" s="1">
        <v>1</v>
      </c>
      <c r="Y30" s="1">
        <v>14</v>
      </c>
      <c r="Z30" s="1">
        <v>7</v>
      </c>
      <c r="AA30" s="3" t="str">
        <f t="shared" si="3"/>
        <v xml:space="preserve"> </v>
      </c>
      <c r="AD30" s="20" t="str">
        <f t="shared" si="4"/>
        <v xml:space="preserve"> </v>
      </c>
      <c r="AE30" s="6">
        <v>14.3166666667</v>
      </c>
      <c r="AF30" s="6">
        <v>0.46666666670000001</v>
      </c>
      <c r="AG30" s="6">
        <v>1.45</v>
      </c>
      <c r="AH30" s="6">
        <v>16.25</v>
      </c>
      <c r="AK30" s="31" t="str">
        <f t="shared" si="5"/>
        <v xml:space="preserve"> </v>
      </c>
      <c r="AM30" s="1">
        <v>0</v>
      </c>
      <c r="AN30" s="1">
        <v>2</v>
      </c>
      <c r="AO30" s="1">
        <f t="shared" si="6"/>
        <v>2</v>
      </c>
      <c r="AP30" s="1">
        <v>2</v>
      </c>
      <c r="AQ30" s="1">
        <v>0</v>
      </c>
      <c r="AR30" s="1">
        <v>0</v>
      </c>
      <c r="AS30" s="1">
        <f t="shared" si="7"/>
        <v>0</v>
      </c>
      <c r="AT30" s="1">
        <v>-4</v>
      </c>
    </row>
    <row r="31" spans="1:46" x14ac:dyDescent="0.2">
      <c r="A31" s="5" t="s">
        <v>431</v>
      </c>
      <c r="B31" s="5" t="s">
        <v>432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3" t="str">
        <f t="shared" si="0"/>
        <v xml:space="preserve"> </v>
      </c>
      <c r="J31" s="1">
        <v>0</v>
      </c>
      <c r="K31" s="1">
        <v>0</v>
      </c>
      <c r="L31" s="20" t="str">
        <f t="shared" si="1"/>
        <v xml:space="preserve"> </v>
      </c>
      <c r="M31" s="6">
        <v>0</v>
      </c>
      <c r="N31" s="6">
        <v>0</v>
      </c>
      <c r="O31" s="6">
        <v>0</v>
      </c>
      <c r="P31" s="6">
        <v>0</v>
      </c>
      <c r="S31" s="31" t="str">
        <f t="shared" si="2"/>
        <v xml:space="preserve"> </v>
      </c>
      <c r="U31" s="1">
        <v>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3" t="str">
        <f t="shared" si="3"/>
        <v xml:space="preserve"> </v>
      </c>
      <c r="AB31" s="1">
        <v>0</v>
      </c>
      <c r="AC31" s="1">
        <v>0</v>
      </c>
      <c r="AD31" s="20" t="str">
        <f t="shared" si="4"/>
        <v xml:space="preserve"> </v>
      </c>
      <c r="AE31" s="6">
        <v>13.55</v>
      </c>
      <c r="AF31" s="6">
        <v>0</v>
      </c>
      <c r="AG31" s="6">
        <v>1.1166666667</v>
      </c>
      <c r="AH31" s="6">
        <v>14.6833333333</v>
      </c>
      <c r="AK31" s="31" t="str">
        <f t="shared" si="5"/>
        <v xml:space="preserve"> </v>
      </c>
      <c r="AM31" s="1">
        <v>0</v>
      </c>
      <c r="AN31" s="1">
        <v>0</v>
      </c>
      <c r="AO31" s="1">
        <f t="shared" si="6"/>
        <v>0</v>
      </c>
      <c r="AP31" s="1">
        <v>0</v>
      </c>
      <c r="AQ31" s="1">
        <v>0</v>
      </c>
      <c r="AR31" s="1">
        <v>0</v>
      </c>
      <c r="AS31" s="1">
        <f t="shared" si="7"/>
        <v>0</v>
      </c>
      <c r="AT31" s="1">
        <v>0</v>
      </c>
    </row>
    <row r="32" spans="1:46" x14ac:dyDescent="0.2">
      <c r="A32" s="5" t="s">
        <v>436</v>
      </c>
      <c r="B32" s="5" t="s">
        <v>277</v>
      </c>
      <c r="C32" s="1">
        <v>5</v>
      </c>
      <c r="D32" s="1">
        <v>0</v>
      </c>
      <c r="E32" s="1">
        <v>2</v>
      </c>
      <c r="F32" s="1">
        <v>0</v>
      </c>
      <c r="G32" s="1">
        <v>0</v>
      </c>
      <c r="H32" s="1">
        <v>0</v>
      </c>
      <c r="I32" s="3" t="str">
        <f t="shared" si="0"/>
        <v xml:space="preserve"> </v>
      </c>
      <c r="J32" s="1">
        <v>0</v>
      </c>
      <c r="K32" s="1">
        <v>0</v>
      </c>
      <c r="L32" s="20" t="str">
        <f t="shared" si="1"/>
        <v xml:space="preserve"> </v>
      </c>
      <c r="M32" s="6">
        <v>11.0166667</v>
      </c>
      <c r="N32" s="6">
        <v>6.6666699999999995E-2</v>
      </c>
      <c r="O32" s="6">
        <v>0.4</v>
      </c>
      <c r="P32" s="6">
        <v>11.5</v>
      </c>
      <c r="S32" s="31" t="str">
        <f t="shared" si="2"/>
        <v xml:space="preserve"> </v>
      </c>
      <c r="U32" s="1">
        <v>3</v>
      </c>
      <c r="V32" s="1">
        <v>0</v>
      </c>
      <c r="W32" s="1">
        <v>0</v>
      </c>
      <c r="X32" s="1">
        <v>-2</v>
      </c>
      <c r="Y32" s="1">
        <v>0</v>
      </c>
      <c r="Z32" s="1">
        <v>0</v>
      </c>
      <c r="AA32" s="3" t="str">
        <f t="shared" si="3"/>
        <v xml:space="preserve"> </v>
      </c>
      <c r="AB32" s="1">
        <v>0</v>
      </c>
      <c r="AC32" s="1">
        <v>0</v>
      </c>
      <c r="AD32" s="20" t="str">
        <f t="shared" si="4"/>
        <v xml:space="preserve"> </v>
      </c>
      <c r="AE32" s="6">
        <v>14.6833333333</v>
      </c>
      <c r="AF32" s="6">
        <v>0.2</v>
      </c>
      <c r="AG32" s="6">
        <v>0.31666666669999999</v>
      </c>
      <c r="AH32" s="6">
        <v>15.2166666667</v>
      </c>
      <c r="AK32" s="31" t="str">
        <f t="shared" si="5"/>
        <v xml:space="preserve"> </v>
      </c>
      <c r="AM32" s="1">
        <v>0</v>
      </c>
      <c r="AN32" s="1">
        <v>0</v>
      </c>
      <c r="AO32" s="1">
        <f t="shared" si="6"/>
        <v>0</v>
      </c>
      <c r="AP32" s="1">
        <v>-2</v>
      </c>
      <c r="AQ32" s="1">
        <v>0</v>
      </c>
      <c r="AR32" s="1">
        <v>2</v>
      </c>
      <c r="AS32" s="1">
        <f t="shared" si="7"/>
        <v>2</v>
      </c>
      <c r="AT32" s="1">
        <v>0</v>
      </c>
    </row>
    <row r="33" spans="1:46" x14ac:dyDescent="0.2">
      <c r="A33" s="5" t="s">
        <v>442</v>
      </c>
      <c r="B33" s="5" t="s">
        <v>342</v>
      </c>
      <c r="C33" s="1">
        <v>2</v>
      </c>
      <c r="D33" s="1">
        <v>0</v>
      </c>
      <c r="E33" s="1">
        <v>0</v>
      </c>
      <c r="F33" s="1">
        <v>-2</v>
      </c>
      <c r="G33" s="1">
        <v>0</v>
      </c>
      <c r="H33" s="1">
        <v>0</v>
      </c>
      <c r="I33" s="3" t="str">
        <f t="shared" si="0"/>
        <v xml:space="preserve"> </v>
      </c>
      <c r="L33" s="20" t="str">
        <f t="shared" si="1"/>
        <v xml:space="preserve"> </v>
      </c>
      <c r="M33" s="6">
        <v>12.2666667</v>
      </c>
      <c r="N33" s="6">
        <v>2.9333333000000001</v>
      </c>
      <c r="O33" s="6">
        <v>0.28333330000000001</v>
      </c>
      <c r="P33" s="6">
        <v>15.4833333</v>
      </c>
      <c r="S33" s="31" t="str">
        <f t="shared" si="2"/>
        <v xml:space="preserve"> 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3" t="str">
        <f t="shared" si="3"/>
        <v xml:space="preserve"> </v>
      </c>
      <c r="AD33" s="20" t="str">
        <f t="shared" si="4"/>
        <v xml:space="preserve"> </v>
      </c>
      <c r="AE33" s="6">
        <v>0</v>
      </c>
      <c r="AF33" s="6">
        <v>0</v>
      </c>
      <c r="AG33" s="6">
        <v>0</v>
      </c>
      <c r="AH33" s="6">
        <v>0</v>
      </c>
      <c r="AK33" s="31" t="str">
        <f t="shared" si="5"/>
        <v xml:space="preserve"> </v>
      </c>
      <c r="AM33" s="1">
        <v>0</v>
      </c>
      <c r="AN33" s="1">
        <v>0</v>
      </c>
      <c r="AO33" s="1">
        <f t="shared" si="6"/>
        <v>0</v>
      </c>
      <c r="AP33" s="1">
        <v>0</v>
      </c>
      <c r="AQ33" s="1">
        <v>0</v>
      </c>
      <c r="AR33" s="1">
        <v>0</v>
      </c>
      <c r="AS33" s="1">
        <f t="shared" si="7"/>
        <v>0</v>
      </c>
      <c r="AT33" s="1">
        <v>-2</v>
      </c>
    </row>
    <row r="34" spans="1:46" x14ac:dyDescent="0.2">
      <c r="A34" s="5" t="s">
        <v>446</v>
      </c>
      <c r="B34" s="5" t="s">
        <v>447</v>
      </c>
      <c r="C34" s="1">
        <v>13</v>
      </c>
      <c r="D34" s="1">
        <v>0</v>
      </c>
      <c r="E34" s="1">
        <v>0</v>
      </c>
      <c r="F34" s="1">
        <v>1</v>
      </c>
      <c r="G34" s="1">
        <v>22</v>
      </c>
      <c r="H34" s="1">
        <v>5</v>
      </c>
      <c r="I34" s="3">
        <f t="shared" si="0"/>
        <v>1</v>
      </c>
      <c r="J34" s="1">
        <v>1</v>
      </c>
      <c r="K34" s="1">
        <v>0</v>
      </c>
      <c r="L34" s="20">
        <f t="shared" si="1"/>
        <v>1</v>
      </c>
      <c r="M34" s="6">
        <v>5.4666667000000002</v>
      </c>
      <c r="N34" s="6">
        <v>0</v>
      </c>
      <c r="O34" s="6">
        <v>0</v>
      </c>
      <c r="P34" s="6">
        <v>5.4833333</v>
      </c>
      <c r="S34" s="31" t="str">
        <f t="shared" si="2"/>
        <v xml:space="preserve"> </v>
      </c>
      <c r="U34" s="1">
        <v>9</v>
      </c>
      <c r="V34" s="1">
        <v>0</v>
      </c>
      <c r="W34" s="1">
        <v>0</v>
      </c>
      <c r="X34" s="1">
        <v>0</v>
      </c>
      <c r="Y34" s="1">
        <v>22</v>
      </c>
      <c r="Z34" s="1">
        <v>4</v>
      </c>
      <c r="AA34" s="3">
        <f t="shared" si="3"/>
        <v>1</v>
      </c>
      <c r="AB34" s="1">
        <v>0</v>
      </c>
      <c r="AC34" s="1">
        <v>1</v>
      </c>
      <c r="AD34" s="20">
        <f t="shared" si="4"/>
        <v>0</v>
      </c>
      <c r="AE34" s="6">
        <v>6.3833333333000004</v>
      </c>
      <c r="AF34" s="6">
        <v>0</v>
      </c>
      <c r="AG34" s="6">
        <v>0</v>
      </c>
      <c r="AH34" s="6">
        <v>6.3833333333000004</v>
      </c>
      <c r="AK34" s="31" t="str">
        <f t="shared" si="5"/>
        <v xml:space="preserve"> </v>
      </c>
      <c r="AM34" s="1">
        <v>0</v>
      </c>
      <c r="AN34" s="1">
        <v>0</v>
      </c>
      <c r="AO34" s="1">
        <f t="shared" si="6"/>
        <v>0</v>
      </c>
      <c r="AP34" s="1">
        <v>-1</v>
      </c>
      <c r="AQ34" s="1">
        <v>0</v>
      </c>
      <c r="AR34" s="1">
        <v>0</v>
      </c>
      <c r="AS34" s="1">
        <f t="shared" si="7"/>
        <v>0</v>
      </c>
      <c r="AT34" s="1">
        <v>2</v>
      </c>
    </row>
    <row r="35" spans="1:46" x14ac:dyDescent="0.2">
      <c r="A35" s="5" t="s">
        <v>451</v>
      </c>
      <c r="B35" s="5" t="s">
        <v>364</v>
      </c>
      <c r="C35" s="1">
        <v>5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3" t="str">
        <f t="shared" si="0"/>
        <v xml:space="preserve"> </v>
      </c>
      <c r="L35" s="20" t="str">
        <f t="shared" si="1"/>
        <v xml:space="preserve"> </v>
      </c>
      <c r="M35" s="6">
        <v>12.8833333</v>
      </c>
      <c r="N35" s="6">
        <v>0</v>
      </c>
      <c r="O35" s="6">
        <v>0.53333330000000001</v>
      </c>
      <c r="P35" s="6">
        <v>13.433333299999999</v>
      </c>
      <c r="S35" s="31" t="str">
        <f t="shared" si="2"/>
        <v xml:space="preserve"> </v>
      </c>
      <c r="U35" s="1">
        <v>9</v>
      </c>
      <c r="V35" s="1">
        <v>0</v>
      </c>
      <c r="W35" s="1">
        <v>2</v>
      </c>
      <c r="X35" s="1">
        <v>-4</v>
      </c>
      <c r="Y35" s="1">
        <v>4</v>
      </c>
      <c r="Z35" s="1">
        <v>2</v>
      </c>
      <c r="AA35" s="3" t="str">
        <f t="shared" si="3"/>
        <v xml:space="preserve"> </v>
      </c>
      <c r="AD35" s="20" t="str">
        <f t="shared" si="4"/>
        <v xml:space="preserve"> </v>
      </c>
      <c r="AE35" s="6">
        <v>13.8666666667</v>
      </c>
      <c r="AF35" s="6">
        <v>0.53333333329999999</v>
      </c>
      <c r="AG35" s="6">
        <v>0.2</v>
      </c>
      <c r="AH35" s="6">
        <v>14.6166666667</v>
      </c>
      <c r="AK35" s="31" t="str">
        <f t="shared" si="5"/>
        <v xml:space="preserve"> </v>
      </c>
      <c r="AM35" s="1">
        <v>0</v>
      </c>
      <c r="AN35" s="1">
        <v>1</v>
      </c>
      <c r="AO35" s="1">
        <f t="shared" si="6"/>
        <v>1</v>
      </c>
      <c r="AP35" s="1">
        <v>-3</v>
      </c>
      <c r="AQ35" s="1">
        <v>0</v>
      </c>
      <c r="AR35" s="1">
        <v>1</v>
      </c>
      <c r="AS35" s="1">
        <f t="shared" si="7"/>
        <v>1</v>
      </c>
      <c r="AT35" s="1">
        <v>0</v>
      </c>
    </row>
    <row r="36" spans="1:46" x14ac:dyDescent="0.2">
      <c r="A36" s="5" t="s">
        <v>455</v>
      </c>
      <c r="B36" s="5" t="s">
        <v>456</v>
      </c>
      <c r="C36" s="1">
        <v>13</v>
      </c>
      <c r="D36" s="1">
        <v>2</v>
      </c>
      <c r="E36" s="1">
        <v>3</v>
      </c>
      <c r="F36" s="1">
        <v>-6</v>
      </c>
      <c r="G36" s="1">
        <v>6</v>
      </c>
      <c r="H36" s="1">
        <v>3</v>
      </c>
      <c r="I36" s="3" t="str">
        <f t="shared" si="0"/>
        <v xml:space="preserve"> </v>
      </c>
      <c r="L36" s="20" t="str">
        <f t="shared" si="1"/>
        <v xml:space="preserve"> </v>
      </c>
      <c r="M36" s="6">
        <v>17</v>
      </c>
      <c r="N36" s="6">
        <v>2.5166667</v>
      </c>
      <c r="O36" s="6">
        <v>1.6166667000000001</v>
      </c>
      <c r="P36" s="6">
        <v>21.15</v>
      </c>
      <c r="S36" s="31" t="str">
        <f t="shared" si="2"/>
        <v xml:space="preserve"> </v>
      </c>
      <c r="U36" s="1">
        <v>19</v>
      </c>
      <c r="V36" s="1">
        <v>0</v>
      </c>
      <c r="W36" s="1">
        <v>8</v>
      </c>
      <c r="X36" s="1">
        <v>-5</v>
      </c>
      <c r="Y36" s="1">
        <v>4</v>
      </c>
      <c r="Z36" s="1">
        <v>2</v>
      </c>
      <c r="AA36" s="3" t="str">
        <f t="shared" si="3"/>
        <v xml:space="preserve"> </v>
      </c>
      <c r="AD36" s="20" t="str">
        <f t="shared" si="4"/>
        <v xml:space="preserve"> </v>
      </c>
      <c r="AE36" s="6">
        <v>18.266666666700001</v>
      </c>
      <c r="AF36" s="6">
        <v>2.7</v>
      </c>
      <c r="AG36" s="6">
        <v>0.88333333330000008</v>
      </c>
      <c r="AH36" s="6">
        <v>21.866666666699999</v>
      </c>
      <c r="AK36" s="31" t="str">
        <f t="shared" si="5"/>
        <v xml:space="preserve"> </v>
      </c>
      <c r="AL36" s="6"/>
      <c r="AM36" s="1">
        <v>0</v>
      </c>
      <c r="AN36" s="1">
        <v>6</v>
      </c>
      <c r="AO36" s="1">
        <f t="shared" si="6"/>
        <v>6</v>
      </c>
      <c r="AP36" s="1">
        <v>-6</v>
      </c>
      <c r="AQ36" s="1">
        <v>2</v>
      </c>
      <c r="AR36" s="1">
        <v>5</v>
      </c>
      <c r="AS36" s="1">
        <f t="shared" si="7"/>
        <v>7</v>
      </c>
      <c r="AT36" s="1">
        <v>-5</v>
      </c>
    </row>
    <row r="37" spans="1:46" x14ac:dyDescent="0.2">
      <c r="A37" s="5" t="s">
        <v>462</v>
      </c>
      <c r="B37" s="5" t="s">
        <v>307</v>
      </c>
      <c r="C37" s="1">
        <v>6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3" t="str">
        <f t="shared" si="0"/>
        <v xml:space="preserve"> </v>
      </c>
      <c r="L37" s="20" t="str">
        <f t="shared" si="1"/>
        <v xml:space="preserve"> </v>
      </c>
      <c r="M37" s="6">
        <v>14.1166667</v>
      </c>
      <c r="N37" s="6">
        <v>0</v>
      </c>
      <c r="O37" s="6">
        <v>0.1</v>
      </c>
      <c r="P37" s="6">
        <v>14.216666699999999</v>
      </c>
      <c r="S37" s="31" t="str">
        <f t="shared" si="2"/>
        <v xml:space="preserve"> </v>
      </c>
      <c r="U37" s="1">
        <v>5</v>
      </c>
      <c r="V37" s="1">
        <v>0</v>
      </c>
      <c r="W37" s="1">
        <v>2</v>
      </c>
      <c r="X37" s="1">
        <v>0</v>
      </c>
      <c r="Y37" s="1">
        <v>4</v>
      </c>
      <c r="Z37" s="1">
        <v>2</v>
      </c>
      <c r="AA37" s="3" t="str">
        <f t="shared" si="3"/>
        <v xml:space="preserve"> </v>
      </c>
      <c r="AD37" s="20" t="str">
        <f t="shared" si="4"/>
        <v xml:space="preserve"> </v>
      </c>
      <c r="AE37" s="6">
        <v>12.233333333299999</v>
      </c>
      <c r="AF37" s="6">
        <v>1.6666666699999999E-2</v>
      </c>
      <c r="AG37" s="6">
        <v>0.31666666669999999</v>
      </c>
      <c r="AH37" s="6">
        <v>12.583333333300001</v>
      </c>
      <c r="AK37" s="31" t="str">
        <f t="shared" si="5"/>
        <v xml:space="preserve"> </v>
      </c>
      <c r="AM37" s="1">
        <v>0</v>
      </c>
      <c r="AN37" s="1">
        <v>1</v>
      </c>
      <c r="AO37" s="1">
        <f t="shared" si="6"/>
        <v>1</v>
      </c>
      <c r="AP37" s="1">
        <v>-1</v>
      </c>
      <c r="AQ37" s="1">
        <v>0</v>
      </c>
      <c r="AR37" s="1">
        <v>1</v>
      </c>
      <c r="AS37" s="1">
        <f t="shared" si="7"/>
        <v>1</v>
      </c>
      <c r="AT37" s="1">
        <v>1</v>
      </c>
    </row>
    <row r="38" spans="1:46" x14ac:dyDescent="0.2">
      <c r="A38" s="5" t="s">
        <v>466</v>
      </c>
      <c r="B38" s="5" t="s">
        <v>467</v>
      </c>
      <c r="C38" s="1">
        <v>13</v>
      </c>
      <c r="D38" s="1">
        <v>0</v>
      </c>
      <c r="E38" s="1">
        <v>4</v>
      </c>
      <c r="F38" s="1">
        <v>3</v>
      </c>
      <c r="G38" s="1">
        <v>2</v>
      </c>
      <c r="H38" s="1">
        <v>1</v>
      </c>
      <c r="I38" s="3" t="str">
        <f t="shared" si="0"/>
        <v xml:space="preserve"> </v>
      </c>
      <c r="L38" s="20" t="str">
        <f t="shared" si="1"/>
        <v xml:space="preserve"> </v>
      </c>
      <c r="M38" s="6">
        <v>17.600000000000001</v>
      </c>
      <c r="N38" s="6">
        <v>0.8</v>
      </c>
      <c r="O38" s="6">
        <v>1.3166666999999999</v>
      </c>
      <c r="P38" s="6">
        <v>19.716666700000001</v>
      </c>
      <c r="S38" s="31" t="str">
        <f t="shared" si="2"/>
        <v xml:space="preserve"> </v>
      </c>
      <c r="U38" s="1">
        <v>11</v>
      </c>
      <c r="V38" s="1">
        <v>0</v>
      </c>
      <c r="W38" s="1">
        <v>3</v>
      </c>
      <c r="X38" s="1">
        <v>-1</v>
      </c>
      <c r="Y38" s="1">
        <v>4</v>
      </c>
      <c r="Z38" s="1">
        <v>2</v>
      </c>
      <c r="AA38" s="3" t="str">
        <f t="shared" si="3"/>
        <v xml:space="preserve"> </v>
      </c>
      <c r="AD38" s="20" t="str">
        <f t="shared" si="4"/>
        <v xml:space="preserve"> </v>
      </c>
      <c r="AE38" s="6">
        <v>17.733333333299999</v>
      </c>
      <c r="AF38" s="6">
        <v>0.61666666670000003</v>
      </c>
      <c r="AG38" s="6">
        <v>0.95</v>
      </c>
      <c r="AH38" s="6">
        <v>19.316666666700002</v>
      </c>
      <c r="AK38" s="31" t="str">
        <f t="shared" si="5"/>
        <v xml:space="preserve"> </v>
      </c>
      <c r="AL38" s="6"/>
      <c r="AM38" s="1">
        <v>0</v>
      </c>
      <c r="AN38" s="1">
        <v>3</v>
      </c>
      <c r="AO38" s="1">
        <f t="shared" si="6"/>
        <v>3</v>
      </c>
      <c r="AP38" s="1">
        <v>-3</v>
      </c>
      <c r="AQ38" s="1">
        <v>0</v>
      </c>
      <c r="AR38" s="1">
        <v>4</v>
      </c>
      <c r="AS38" s="1">
        <f t="shared" si="7"/>
        <v>4</v>
      </c>
      <c r="AT38" s="1">
        <v>5</v>
      </c>
    </row>
    <row r="39" spans="1:46" x14ac:dyDescent="0.2">
      <c r="A39" s="5" t="s">
        <v>470</v>
      </c>
      <c r="B39" s="5" t="s">
        <v>471</v>
      </c>
      <c r="C39" s="1">
        <v>24</v>
      </c>
      <c r="D39" s="1">
        <v>0</v>
      </c>
      <c r="E39" s="1">
        <v>4</v>
      </c>
      <c r="F39" s="1">
        <v>-2</v>
      </c>
      <c r="G39" s="1">
        <v>4</v>
      </c>
      <c r="H39" s="1">
        <v>2</v>
      </c>
      <c r="I39" s="3">
        <f t="shared" si="0"/>
        <v>226</v>
      </c>
      <c r="J39" s="1">
        <v>131</v>
      </c>
      <c r="K39" s="1">
        <v>95</v>
      </c>
      <c r="L39" s="20">
        <f t="shared" si="1"/>
        <v>0.57964601769911506</v>
      </c>
      <c r="M39" s="6">
        <v>10.1666667</v>
      </c>
      <c r="N39" s="6">
        <v>0.15</v>
      </c>
      <c r="O39" s="6">
        <v>1.7999999999999998</v>
      </c>
      <c r="P39" s="6">
        <v>12.1333333</v>
      </c>
      <c r="S39" s="31" t="str">
        <f t="shared" si="2"/>
        <v xml:space="preserve"> </v>
      </c>
      <c r="U39" s="1">
        <v>24</v>
      </c>
      <c r="V39" s="1">
        <v>2</v>
      </c>
      <c r="W39" s="1">
        <v>2</v>
      </c>
      <c r="X39" s="1">
        <v>1</v>
      </c>
      <c r="Y39" s="1">
        <v>10</v>
      </c>
      <c r="Z39" s="1">
        <v>5</v>
      </c>
      <c r="AA39" s="3">
        <f t="shared" si="3"/>
        <v>218</v>
      </c>
      <c r="AB39" s="1">
        <v>118</v>
      </c>
      <c r="AC39" s="1">
        <v>100</v>
      </c>
      <c r="AD39" s="20">
        <f t="shared" si="4"/>
        <v>0.54128440366972475</v>
      </c>
      <c r="AE39" s="6">
        <v>9.5166666667000008</v>
      </c>
      <c r="AF39" s="6">
        <v>0.1</v>
      </c>
      <c r="AG39" s="6">
        <v>2.4166666666999999</v>
      </c>
      <c r="AH39" s="6">
        <v>12.05</v>
      </c>
      <c r="AK39" s="31" t="str">
        <f t="shared" si="5"/>
        <v xml:space="preserve"> </v>
      </c>
      <c r="AM39" s="1">
        <v>2</v>
      </c>
      <c r="AN39" s="1">
        <v>3</v>
      </c>
      <c r="AO39" s="1">
        <f t="shared" si="6"/>
        <v>5</v>
      </c>
      <c r="AP39" s="1">
        <v>3</v>
      </c>
      <c r="AQ39" s="1">
        <v>0</v>
      </c>
      <c r="AR39" s="1">
        <v>3</v>
      </c>
      <c r="AS39" s="1">
        <f t="shared" si="7"/>
        <v>3</v>
      </c>
      <c r="AT39" s="1">
        <v>-4</v>
      </c>
    </row>
    <row r="40" spans="1:46" x14ac:dyDescent="0.2">
      <c r="A40" s="5" t="s">
        <v>476</v>
      </c>
      <c r="B40" s="5" t="s">
        <v>477</v>
      </c>
      <c r="C40" s="1">
        <v>24</v>
      </c>
      <c r="D40" s="1">
        <v>4</v>
      </c>
      <c r="E40" s="1">
        <v>10</v>
      </c>
      <c r="F40" s="1">
        <v>8</v>
      </c>
      <c r="G40" s="1">
        <v>10</v>
      </c>
      <c r="H40" s="1">
        <v>5</v>
      </c>
      <c r="I40" s="3" t="str">
        <f t="shared" si="0"/>
        <v xml:space="preserve"> </v>
      </c>
      <c r="L40" s="20" t="str">
        <f t="shared" si="1"/>
        <v xml:space="preserve"> </v>
      </c>
      <c r="M40" s="6">
        <v>17.8</v>
      </c>
      <c r="N40" s="6">
        <v>2.1666666999999999</v>
      </c>
      <c r="O40" s="6">
        <v>2.9166666999999999</v>
      </c>
      <c r="P40" s="6">
        <v>22.8833333</v>
      </c>
      <c r="S40" s="31" t="str">
        <f t="shared" si="2"/>
        <v xml:space="preserve"> </v>
      </c>
      <c r="U40" s="1">
        <v>24</v>
      </c>
      <c r="V40" s="1">
        <v>2</v>
      </c>
      <c r="W40" s="1">
        <v>8</v>
      </c>
      <c r="X40" s="1">
        <v>11</v>
      </c>
      <c r="Y40" s="1">
        <v>12</v>
      </c>
      <c r="Z40" s="1">
        <v>6</v>
      </c>
      <c r="AA40" s="3" t="str">
        <f t="shared" si="3"/>
        <v xml:space="preserve"> </v>
      </c>
      <c r="AD40" s="20" t="str">
        <f t="shared" si="4"/>
        <v xml:space="preserve"> </v>
      </c>
      <c r="AE40" s="6">
        <v>18.383333333300001</v>
      </c>
      <c r="AF40" s="6">
        <v>2.15</v>
      </c>
      <c r="AG40" s="6">
        <v>3.45</v>
      </c>
      <c r="AH40" s="6">
        <v>24.016666666700001</v>
      </c>
      <c r="AK40" s="31" t="str">
        <f t="shared" si="5"/>
        <v xml:space="preserve"> </v>
      </c>
      <c r="AM40" s="1">
        <v>5</v>
      </c>
      <c r="AN40" s="1">
        <v>2</v>
      </c>
      <c r="AO40" s="1">
        <f t="shared" si="6"/>
        <v>7</v>
      </c>
      <c r="AP40" s="1">
        <v>5</v>
      </c>
      <c r="AQ40" s="1">
        <v>1</v>
      </c>
      <c r="AR40" s="1">
        <v>16</v>
      </c>
      <c r="AS40" s="1">
        <f t="shared" si="7"/>
        <v>17</v>
      </c>
      <c r="AT40" s="1">
        <v>14</v>
      </c>
    </row>
    <row r="41" spans="1:46" x14ac:dyDescent="0.2">
      <c r="A41" s="5" t="s">
        <v>481</v>
      </c>
      <c r="B41" s="5" t="s">
        <v>482</v>
      </c>
      <c r="C41" s="1">
        <v>4</v>
      </c>
      <c r="D41" s="1">
        <v>0</v>
      </c>
      <c r="E41" s="1">
        <v>2</v>
      </c>
      <c r="F41" s="1">
        <v>4</v>
      </c>
      <c r="G41" s="1">
        <v>0</v>
      </c>
      <c r="H41" s="1">
        <v>0</v>
      </c>
      <c r="I41" s="3" t="str">
        <f t="shared" si="0"/>
        <v xml:space="preserve"> </v>
      </c>
      <c r="L41" s="20" t="str">
        <f t="shared" si="1"/>
        <v xml:space="preserve"> </v>
      </c>
      <c r="M41" s="6">
        <v>13.966666699999999</v>
      </c>
      <c r="N41" s="6">
        <v>1.3333333000000001</v>
      </c>
      <c r="O41" s="6">
        <v>0</v>
      </c>
      <c r="P41" s="6">
        <v>15.3</v>
      </c>
      <c r="S41" s="31" t="str">
        <f t="shared" si="2"/>
        <v xml:space="preserve"> </v>
      </c>
      <c r="U41" s="1">
        <v>2</v>
      </c>
      <c r="V41" s="1">
        <v>0</v>
      </c>
      <c r="W41" s="1">
        <v>0</v>
      </c>
      <c r="X41" s="1">
        <v>1</v>
      </c>
      <c r="Y41" s="1">
        <v>0</v>
      </c>
      <c r="Z41" s="1">
        <v>0</v>
      </c>
      <c r="AA41" s="3" t="str">
        <f t="shared" si="3"/>
        <v xml:space="preserve"> </v>
      </c>
      <c r="AD41" s="20" t="str">
        <f t="shared" si="4"/>
        <v xml:space="preserve"> </v>
      </c>
      <c r="AE41" s="6">
        <v>11.3</v>
      </c>
      <c r="AF41" s="6">
        <v>4.1833333333000002</v>
      </c>
      <c r="AG41" s="6">
        <v>0</v>
      </c>
      <c r="AH41" s="6">
        <v>15.483333333299999</v>
      </c>
      <c r="AK41" s="31" t="str">
        <f t="shared" si="5"/>
        <v xml:space="preserve"> </v>
      </c>
      <c r="AL41" s="6"/>
      <c r="AM41" s="1">
        <v>0</v>
      </c>
      <c r="AN41" s="1">
        <v>0</v>
      </c>
      <c r="AO41" s="1">
        <f t="shared" si="6"/>
        <v>0</v>
      </c>
      <c r="AP41" s="1">
        <v>1</v>
      </c>
      <c r="AQ41" s="1">
        <v>0</v>
      </c>
      <c r="AR41" s="1">
        <v>2</v>
      </c>
      <c r="AS41" s="1">
        <f t="shared" si="7"/>
        <v>2</v>
      </c>
      <c r="AT41" s="1">
        <v>4</v>
      </c>
    </row>
    <row r="42" spans="1:46" s="5" customFormat="1" x14ac:dyDescent="0.2">
      <c r="A42" s="5" t="s">
        <v>486</v>
      </c>
      <c r="B42" s="5" t="s">
        <v>487</v>
      </c>
      <c r="C42" s="1">
        <v>11</v>
      </c>
      <c r="D42" s="1">
        <v>2</v>
      </c>
      <c r="E42" s="1">
        <v>4</v>
      </c>
      <c r="F42" s="1">
        <v>-3</v>
      </c>
      <c r="G42" s="1">
        <v>2</v>
      </c>
      <c r="H42" s="1">
        <v>1</v>
      </c>
      <c r="I42" s="3">
        <f t="shared" si="0"/>
        <v>7</v>
      </c>
      <c r="J42" s="1">
        <v>5</v>
      </c>
      <c r="K42" s="1">
        <v>2</v>
      </c>
      <c r="L42" s="20">
        <f t="shared" si="1"/>
        <v>0.7142857142857143</v>
      </c>
      <c r="M42" s="6">
        <v>14.55</v>
      </c>
      <c r="N42" s="6">
        <v>2.15</v>
      </c>
      <c r="O42" s="6">
        <v>0</v>
      </c>
      <c r="P42" s="6">
        <v>16.7</v>
      </c>
      <c r="Q42" s="1">
        <v>0</v>
      </c>
      <c r="R42" s="1">
        <v>0</v>
      </c>
      <c r="S42" s="31" t="str">
        <f t="shared" si="2"/>
        <v xml:space="preserve"> </v>
      </c>
      <c r="T42" s="1">
        <v>0</v>
      </c>
      <c r="U42" s="1">
        <v>5</v>
      </c>
      <c r="V42" s="1">
        <v>1</v>
      </c>
      <c r="W42" s="1">
        <v>0</v>
      </c>
      <c r="X42" s="1">
        <v>3</v>
      </c>
      <c r="Y42" s="1">
        <v>0</v>
      </c>
      <c r="Z42" s="1">
        <v>0</v>
      </c>
      <c r="AA42" s="3">
        <f t="shared" si="3"/>
        <v>2</v>
      </c>
      <c r="AB42" s="1">
        <v>1</v>
      </c>
      <c r="AC42" s="1">
        <v>1</v>
      </c>
      <c r="AD42" s="20">
        <f t="shared" si="4"/>
        <v>0.5</v>
      </c>
      <c r="AE42" s="6">
        <v>13.333333333300001</v>
      </c>
      <c r="AF42" s="6">
        <v>1.4</v>
      </c>
      <c r="AG42" s="6">
        <v>0</v>
      </c>
      <c r="AH42" s="6">
        <v>14.733333333299999</v>
      </c>
      <c r="AI42" s="1">
        <v>1</v>
      </c>
      <c r="AJ42" s="1">
        <v>0</v>
      </c>
      <c r="AK42" s="31">
        <f t="shared" si="5"/>
        <v>0</v>
      </c>
      <c r="AL42" s="1">
        <v>0</v>
      </c>
      <c r="AM42" s="1">
        <v>2</v>
      </c>
      <c r="AN42" s="1">
        <v>1</v>
      </c>
      <c r="AO42" s="1">
        <f t="shared" si="6"/>
        <v>3</v>
      </c>
      <c r="AP42" s="1">
        <v>3</v>
      </c>
      <c r="AQ42" s="1">
        <v>1</v>
      </c>
      <c r="AR42" s="1">
        <v>3</v>
      </c>
      <c r="AS42" s="1">
        <f t="shared" si="7"/>
        <v>4</v>
      </c>
      <c r="AT42" s="1">
        <v>-3</v>
      </c>
    </row>
    <row r="43" spans="1:46" x14ac:dyDescent="0.2">
      <c r="A43" s="5" t="s">
        <v>492</v>
      </c>
      <c r="B43" s="5" t="s">
        <v>493</v>
      </c>
      <c r="C43" s="1">
        <v>17</v>
      </c>
      <c r="D43" s="1">
        <v>3</v>
      </c>
      <c r="E43" s="1">
        <v>1</v>
      </c>
      <c r="F43" s="1">
        <v>-4</v>
      </c>
      <c r="G43" s="1">
        <v>7</v>
      </c>
      <c r="H43" s="1">
        <v>2</v>
      </c>
      <c r="I43" s="3">
        <f t="shared" si="0"/>
        <v>48</v>
      </c>
      <c r="J43" s="1">
        <v>25</v>
      </c>
      <c r="K43" s="1">
        <v>23</v>
      </c>
      <c r="L43" s="20">
        <f t="shared" si="1"/>
        <v>0.52083333333333337</v>
      </c>
      <c r="M43" s="6">
        <v>5.7833332999999998</v>
      </c>
      <c r="N43" s="6">
        <v>0</v>
      </c>
      <c r="O43" s="6">
        <v>1.1833332999999999</v>
      </c>
      <c r="P43" s="6">
        <v>6.9833333</v>
      </c>
      <c r="S43" s="31" t="str">
        <f t="shared" si="2"/>
        <v xml:space="preserve"> </v>
      </c>
      <c r="U43" s="1">
        <v>19</v>
      </c>
      <c r="V43" s="1">
        <v>1</v>
      </c>
      <c r="W43" s="1">
        <v>3</v>
      </c>
      <c r="X43" s="1">
        <v>2</v>
      </c>
      <c r="Y43" s="1">
        <v>15</v>
      </c>
      <c r="Z43" s="1">
        <v>3</v>
      </c>
      <c r="AA43" s="3">
        <f t="shared" si="3"/>
        <v>69</v>
      </c>
      <c r="AB43" s="1">
        <v>32</v>
      </c>
      <c r="AC43" s="1">
        <v>37</v>
      </c>
      <c r="AD43" s="20">
        <f t="shared" si="4"/>
        <v>0.46376811594202899</v>
      </c>
      <c r="AE43" s="6">
        <v>7.4166666667000003</v>
      </c>
      <c r="AF43" s="6">
        <v>3.3333333300000004E-2</v>
      </c>
      <c r="AG43" s="6">
        <v>1.4166666667000001</v>
      </c>
      <c r="AH43" s="6">
        <v>8.8833333332999995</v>
      </c>
      <c r="AK43" s="31" t="str">
        <f t="shared" si="5"/>
        <v xml:space="preserve"> </v>
      </c>
      <c r="AL43" s="6"/>
      <c r="AM43" s="1">
        <v>1</v>
      </c>
      <c r="AN43" s="1">
        <v>3</v>
      </c>
      <c r="AO43" s="1">
        <f t="shared" si="6"/>
        <v>4</v>
      </c>
      <c r="AP43" s="1">
        <v>-1</v>
      </c>
      <c r="AQ43" s="1">
        <v>3</v>
      </c>
      <c r="AR43" s="1">
        <v>1</v>
      </c>
      <c r="AS43" s="1">
        <f t="shared" si="7"/>
        <v>4</v>
      </c>
      <c r="AT43" s="1">
        <v>-1</v>
      </c>
    </row>
    <row r="44" spans="1:46" x14ac:dyDescent="0.2">
      <c r="A44" s="5" t="s">
        <v>498</v>
      </c>
      <c r="B44" s="5" t="s">
        <v>499</v>
      </c>
      <c r="C44" s="1">
        <v>11</v>
      </c>
      <c r="D44" s="1">
        <v>0</v>
      </c>
      <c r="E44" s="1">
        <v>2</v>
      </c>
      <c r="F44" s="1">
        <v>-1</v>
      </c>
      <c r="G44" s="1">
        <v>4</v>
      </c>
      <c r="H44" s="1">
        <v>2</v>
      </c>
      <c r="I44" s="3">
        <f t="shared" si="0"/>
        <v>159</v>
      </c>
      <c r="J44" s="1">
        <v>81</v>
      </c>
      <c r="K44" s="1">
        <v>78</v>
      </c>
      <c r="L44" s="20">
        <f t="shared" si="1"/>
        <v>0.50943396226415094</v>
      </c>
      <c r="M44" s="6">
        <v>10.5833333</v>
      </c>
      <c r="N44" s="6">
        <v>0.13333329999999999</v>
      </c>
      <c r="O44" s="6">
        <v>2.9333333000000001</v>
      </c>
      <c r="P44" s="6">
        <v>13.6666667</v>
      </c>
      <c r="S44" s="31" t="str">
        <f t="shared" si="2"/>
        <v xml:space="preserve"> </v>
      </c>
      <c r="U44" s="1">
        <v>15</v>
      </c>
      <c r="V44" s="1">
        <v>0</v>
      </c>
      <c r="W44" s="1">
        <v>1</v>
      </c>
      <c r="X44" s="1">
        <v>0</v>
      </c>
      <c r="Y44" s="1">
        <v>6</v>
      </c>
      <c r="Z44" s="1">
        <v>3</v>
      </c>
      <c r="AA44" s="3">
        <f t="shared" si="3"/>
        <v>219</v>
      </c>
      <c r="AB44" s="1">
        <v>122</v>
      </c>
      <c r="AC44" s="1">
        <v>97</v>
      </c>
      <c r="AD44" s="20">
        <f t="shared" si="4"/>
        <v>0.55707762557077622</v>
      </c>
      <c r="AE44" s="6">
        <v>10.916666666699999</v>
      </c>
      <c r="AF44" s="6">
        <v>0.2333333333</v>
      </c>
      <c r="AG44" s="6">
        <v>3.2666666666999999</v>
      </c>
      <c r="AH44" s="6">
        <v>14.45</v>
      </c>
      <c r="AK44" s="31" t="str">
        <f t="shared" si="5"/>
        <v xml:space="preserve"> </v>
      </c>
      <c r="AM44" s="1">
        <v>0</v>
      </c>
      <c r="AN44" s="1">
        <v>2</v>
      </c>
      <c r="AO44" s="1">
        <f t="shared" si="6"/>
        <v>2</v>
      </c>
      <c r="AP44" s="1">
        <v>0</v>
      </c>
      <c r="AQ44" s="1">
        <v>0</v>
      </c>
      <c r="AR44" s="1">
        <v>1</v>
      </c>
      <c r="AS44" s="1">
        <f t="shared" si="7"/>
        <v>1</v>
      </c>
      <c r="AT44" s="1">
        <v>-1</v>
      </c>
    </row>
    <row r="45" spans="1:46" x14ac:dyDescent="0.2">
      <c r="A45" s="5" t="s">
        <v>504</v>
      </c>
      <c r="B45" s="5" t="s">
        <v>307</v>
      </c>
      <c r="C45" s="1">
        <v>22</v>
      </c>
      <c r="D45" s="1">
        <v>2</v>
      </c>
      <c r="E45" s="1">
        <v>3</v>
      </c>
      <c r="F45" s="1">
        <v>3</v>
      </c>
      <c r="G45" s="1">
        <v>50</v>
      </c>
      <c r="H45" s="1">
        <v>16</v>
      </c>
      <c r="I45" s="3">
        <f t="shared" si="0"/>
        <v>6</v>
      </c>
      <c r="J45" s="1">
        <v>2</v>
      </c>
      <c r="K45" s="1">
        <v>4</v>
      </c>
      <c r="L45" s="20">
        <f t="shared" si="1"/>
        <v>0.33333333333333331</v>
      </c>
      <c r="M45" s="6">
        <v>10.9833333</v>
      </c>
      <c r="N45" s="6">
        <v>0.76666669999999992</v>
      </c>
      <c r="O45" s="6">
        <v>0.1</v>
      </c>
      <c r="P45" s="6">
        <v>11.8666667</v>
      </c>
      <c r="S45" s="31" t="str">
        <f t="shared" si="2"/>
        <v xml:space="preserve"> </v>
      </c>
      <c r="U45" s="1">
        <v>20</v>
      </c>
      <c r="V45" s="1">
        <v>6</v>
      </c>
      <c r="W45" s="1">
        <v>2</v>
      </c>
      <c r="X45" s="1">
        <v>-1</v>
      </c>
      <c r="Y45" s="1">
        <v>6</v>
      </c>
      <c r="Z45" s="1">
        <v>3</v>
      </c>
      <c r="AA45" s="3">
        <f t="shared" si="3"/>
        <v>13</v>
      </c>
      <c r="AB45" s="1">
        <v>4</v>
      </c>
      <c r="AC45" s="1">
        <v>9</v>
      </c>
      <c r="AD45" s="20">
        <f t="shared" si="4"/>
        <v>0.30769230769230771</v>
      </c>
      <c r="AE45" s="6">
        <v>11.233333333299999</v>
      </c>
      <c r="AF45" s="6">
        <v>0.86666666670000003</v>
      </c>
      <c r="AG45" s="6">
        <v>3.3333333300000004E-2</v>
      </c>
      <c r="AH45" s="6">
        <v>12.166666666699999</v>
      </c>
      <c r="AK45" s="31" t="str">
        <f t="shared" si="5"/>
        <v xml:space="preserve"> </v>
      </c>
      <c r="AM45" s="1">
        <v>4</v>
      </c>
      <c r="AN45" s="1">
        <v>2</v>
      </c>
      <c r="AO45" s="1">
        <f t="shared" si="6"/>
        <v>6</v>
      </c>
      <c r="AP45" s="1">
        <v>0</v>
      </c>
      <c r="AQ45" s="1">
        <v>4</v>
      </c>
      <c r="AR45" s="1">
        <v>3</v>
      </c>
      <c r="AS45" s="1">
        <f t="shared" si="7"/>
        <v>7</v>
      </c>
      <c r="AT45" s="1">
        <v>2</v>
      </c>
    </row>
    <row r="46" spans="1:46" x14ac:dyDescent="0.2">
      <c r="A46" s="5" t="s">
        <v>508</v>
      </c>
      <c r="B46" s="5" t="s">
        <v>509</v>
      </c>
      <c r="C46" s="1">
        <v>4</v>
      </c>
      <c r="D46" s="1">
        <v>0</v>
      </c>
      <c r="E46" s="1">
        <v>0</v>
      </c>
      <c r="F46" s="1">
        <v>-1</v>
      </c>
      <c r="G46" s="1">
        <v>7</v>
      </c>
      <c r="H46" s="1">
        <v>2</v>
      </c>
      <c r="I46" s="3" t="str">
        <f t="shared" si="0"/>
        <v xml:space="preserve"> </v>
      </c>
      <c r="L46" s="20" t="str">
        <f t="shared" si="1"/>
        <v xml:space="preserve"> </v>
      </c>
      <c r="M46" s="6">
        <v>10.2666667</v>
      </c>
      <c r="N46" s="6">
        <v>0.15</v>
      </c>
      <c r="O46" s="6">
        <v>1.75</v>
      </c>
      <c r="P46" s="6">
        <v>12.183333299999999</v>
      </c>
      <c r="S46" s="31" t="str">
        <f t="shared" si="2"/>
        <v xml:space="preserve"> </v>
      </c>
      <c r="U46" s="1">
        <v>4</v>
      </c>
      <c r="V46" s="1">
        <v>0</v>
      </c>
      <c r="W46" s="1">
        <v>2</v>
      </c>
      <c r="X46" s="1">
        <v>-1</v>
      </c>
      <c r="Y46" s="1">
        <v>0</v>
      </c>
      <c r="Z46" s="1">
        <v>0</v>
      </c>
      <c r="AA46" s="3" t="str">
        <f t="shared" si="3"/>
        <v xml:space="preserve"> </v>
      </c>
      <c r="AD46" s="20" t="str">
        <f t="shared" si="4"/>
        <v xml:space="preserve"> </v>
      </c>
      <c r="AE46" s="6">
        <v>13.2</v>
      </c>
      <c r="AF46" s="6">
        <v>0</v>
      </c>
      <c r="AG46" s="6">
        <v>2.1333333333</v>
      </c>
      <c r="AH46" s="6">
        <v>15.333333333300001</v>
      </c>
      <c r="AK46" s="31" t="str">
        <f t="shared" si="5"/>
        <v xml:space="preserve"> </v>
      </c>
      <c r="AM46" s="1">
        <v>0</v>
      </c>
      <c r="AN46" s="1">
        <v>0</v>
      </c>
      <c r="AO46" s="1">
        <f t="shared" si="6"/>
        <v>0</v>
      </c>
      <c r="AP46" s="1">
        <v>-1</v>
      </c>
      <c r="AQ46" s="1">
        <v>0</v>
      </c>
      <c r="AR46" s="1">
        <v>2</v>
      </c>
      <c r="AS46" s="1">
        <f t="shared" si="7"/>
        <v>2</v>
      </c>
      <c r="AT46" s="1">
        <v>-1</v>
      </c>
    </row>
    <row r="47" spans="1:46" x14ac:dyDescent="0.2">
      <c r="A47" s="5" t="s">
        <v>513</v>
      </c>
      <c r="B47" s="5" t="s">
        <v>514</v>
      </c>
      <c r="C47" s="1">
        <v>19</v>
      </c>
      <c r="D47" s="1">
        <v>7</v>
      </c>
      <c r="E47" s="1">
        <v>8</v>
      </c>
      <c r="F47" s="1">
        <v>-6</v>
      </c>
      <c r="G47" s="1">
        <v>28</v>
      </c>
      <c r="H47" s="1">
        <v>7</v>
      </c>
      <c r="I47" s="3">
        <f t="shared" si="0"/>
        <v>317</v>
      </c>
      <c r="J47" s="1">
        <v>163</v>
      </c>
      <c r="K47" s="1">
        <v>154</v>
      </c>
      <c r="L47" s="20">
        <f t="shared" si="1"/>
        <v>0.51419558359621453</v>
      </c>
      <c r="M47" s="6">
        <v>15.75</v>
      </c>
      <c r="N47" s="6">
        <v>3.5</v>
      </c>
      <c r="O47" s="6">
        <v>0.35</v>
      </c>
      <c r="P47" s="6">
        <v>19.6333333</v>
      </c>
      <c r="Q47" s="1">
        <v>1</v>
      </c>
      <c r="R47" s="1">
        <v>1</v>
      </c>
      <c r="S47" s="31">
        <f t="shared" si="2"/>
        <v>1</v>
      </c>
      <c r="T47" s="1">
        <v>0</v>
      </c>
      <c r="U47" s="1">
        <v>22</v>
      </c>
      <c r="V47" s="1">
        <v>5</v>
      </c>
      <c r="W47" s="1">
        <v>13</v>
      </c>
      <c r="X47" s="1">
        <v>-6</v>
      </c>
      <c r="Y47" s="1">
        <v>12</v>
      </c>
      <c r="Z47" s="1">
        <v>5</v>
      </c>
      <c r="AA47" s="3">
        <f t="shared" si="3"/>
        <v>392</v>
      </c>
      <c r="AB47" s="1">
        <v>164</v>
      </c>
      <c r="AC47" s="1">
        <v>228</v>
      </c>
      <c r="AD47" s="20">
        <f t="shared" si="4"/>
        <v>0.41836734693877553</v>
      </c>
      <c r="AE47" s="6">
        <v>16.483333333299999</v>
      </c>
      <c r="AF47" s="6">
        <v>3.15</v>
      </c>
      <c r="AG47" s="6">
        <v>0.5</v>
      </c>
      <c r="AH47" s="6">
        <v>20.133333333300001</v>
      </c>
      <c r="AI47" s="1">
        <v>1</v>
      </c>
      <c r="AJ47" s="1">
        <v>1</v>
      </c>
      <c r="AK47" s="31">
        <f t="shared" si="5"/>
        <v>1</v>
      </c>
      <c r="AL47" s="1">
        <v>1</v>
      </c>
      <c r="AM47" s="1">
        <v>3</v>
      </c>
      <c r="AN47" s="1">
        <v>7</v>
      </c>
      <c r="AO47" s="1">
        <f t="shared" si="6"/>
        <v>10</v>
      </c>
      <c r="AP47" s="1">
        <v>-1</v>
      </c>
      <c r="AQ47" s="1">
        <v>9</v>
      </c>
      <c r="AR47" s="1">
        <v>14</v>
      </c>
      <c r="AS47" s="1">
        <f t="shared" si="7"/>
        <v>23</v>
      </c>
      <c r="AT47" s="1">
        <v>-11</v>
      </c>
    </row>
    <row r="48" spans="1:46" x14ac:dyDescent="0.2">
      <c r="A48" s="5" t="s">
        <v>513</v>
      </c>
      <c r="B48" s="5" t="s">
        <v>519</v>
      </c>
      <c r="C48" s="1">
        <v>15</v>
      </c>
      <c r="D48" s="1">
        <v>1</v>
      </c>
      <c r="E48" s="1">
        <v>3</v>
      </c>
      <c r="F48" s="1">
        <v>-1</v>
      </c>
      <c r="G48" s="1">
        <v>6</v>
      </c>
      <c r="H48" s="1">
        <v>3</v>
      </c>
      <c r="I48" s="3" t="str">
        <f t="shared" si="0"/>
        <v xml:space="preserve"> </v>
      </c>
      <c r="L48" s="20" t="str">
        <f t="shared" si="1"/>
        <v xml:space="preserve"> </v>
      </c>
      <c r="M48" s="6">
        <v>13.466666699999999</v>
      </c>
      <c r="N48" s="6">
        <v>1.2833333</v>
      </c>
      <c r="O48" s="6">
        <v>2.1833333000000001</v>
      </c>
      <c r="P48" s="6">
        <v>16.95</v>
      </c>
      <c r="S48" s="31" t="str">
        <f t="shared" si="2"/>
        <v xml:space="preserve"> </v>
      </c>
      <c r="U48" s="1">
        <v>11</v>
      </c>
      <c r="V48" s="1">
        <v>0</v>
      </c>
      <c r="W48" s="1">
        <v>2</v>
      </c>
      <c r="X48" s="1">
        <v>-3</v>
      </c>
      <c r="Y48" s="1">
        <v>4</v>
      </c>
      <c r="Z48" s="1">
        <v>2</v>
      </c>
      <c r="AA48" s="3" t="str">
        <f t="shared" si="3"/>
        <v xml:space="preserve"> </v>
      </c>
      <c r="AD48" s="20" t="str">
        <f t="shared" si="4"/>
        <v xml:space="preserve"> </v>
      </c>
      <c r="AE48" s="6">
        <v>14.4</v>
      </c>
      <c r="AF48" s="6">
        <v>1.7333333333000001</v>
      </c>
      <c r="AG48" s="6">
        <v>1.6666666667000001</v>
      </c>
      <c r="AH48" s="6">
        <v>17.8</v>
      </c>
      <c r="AK48" s="31" t="str">
        <f t="shared" si="5"/>
        <v xml:space="preserve"> </v>
      </c>
      <c r="AM48" s="1">
        <v>0</v>
      </c>
      <c r="AN48" s="1">
        <v>0</v>
      </c>
      <c r="AO48" s="1">
        <f t="shared" si="6"/>
        <v>0</v>
      </c>
      <c r="AP48" s="1">
        <v>0</v>
      </c>
      <c r="AQ48" s="1">
        <v>1</v>
      </c>
      <c r="AR48" s="1">
        <v>5</v>
      </c>
      <c r="AS48" s="1">
        <f t="shared" si="7"/>
        <v>6</v>
      </c>
      <c r="AT48" s="1">
        <v>-4</v>
      </c>
    </row>
    <row r="49" spans="1:46" x14ac:dyDescent="0.2">
      <c r="A49" s="5" t="s">
        <v>524</v>
      </c>
      <c r="B49" s="5" t="s">
        <v>525</v>
      </c>
      <c r="C49" s="1">
        <v>12</v>
      </c>
      <c r="D49" s="1">
        <v>2</v>
      </c>
      <c r="E49" s="1">
        <v>4</v>
      </c>
      <c r="F49" s="1">
        <v>2</v>
      </c>
      <c r="G49" s="1">
        <v>2</v>
      </c>
      <c r="H49" s="1">
        <v>1</v>
      </c>
      <c r="I49" s="3">
        <f t="shared" si="0"/>
        <v>1</v>
      </c>
      <c r="J49" s="1">
        <v>1</v>
      </c>
      <c r="K49" s="1">
        <v>0</v>
      </c>
      <c r="L49" s="20">
        <f t="shared" si="1"/>
        <v>1</v>
      </c>
      <c r="M49" s="6">
        <v>10.783333300000001</v>
      </c>
      <c r="N49" s="6">
        <v>1.35</v>
      </c>
      <c r="O49" s="6">
        <v>0</v>
      </c>
      <c r="P49" s="6">
        <v>12.1333333</v>
      </c>
      <c r="S49" s="31" t="str">
        <f t="shared" si="2"/>
        <v xml:space="preserve"> </v>
      </c>
      <c r="U49" s="1">
        <v>14</v>
      </c>
      <c r="V49" s="1">
        <v>1</v>
      </c>
      <c r="W49" s="1">
        <v>7</v>
      </c>
      <c r="X49" s="1">
        <v>5</v>
      </c>
      <c r="Y49" s="1">
        <v>4</v>
      </c>
      <c r="Z49" s="1">
        <v>2</v>
      </c>
      <c r="AA49" s="3">
        <f t="shared" si="3"/>
        <v>3</v>
      </c>
      <c r="AB49" s="1">
        <v>0</v>
      </c>
      <c r="AC49" s="1">
        <v>3</v>
      </c>
      <c r="AD49" s="20">
        <f t="shared" si="4"/>
        <v>0</v>
      </c>
      <c r="AE49" s="6">
        <v>10.5</v>
      </c>
      <c r="AF49" s="6">
        <v>1.9166666667000001</v>
      </c>
      <c r="AG49" s="6">
        <v>0</v>
      </c>
      <c r="AH49" s="6">
        <v>12.4333333333</v>
      </c>
      <c r="AK49" s="31" t="str">
        <f t="shared" si="5"/>
        <v xml:space="preserve"> </v>
      </c>
      <c r="AM49" s="1">
        <v>1</v>
      </c>
      <c r="AN49" s="1">
        <v>2</v>
      </c>
      <c r="AO49" s="1">
        <f t="shared" si="6"/>
        <v>3</v>
      </c>
      <c r="AP49" s="1">
        <v>3</v>
      </c>
      <c r="AQ49" s="1">
        <v>2</v>
      </c>
      <c r="AR49" s="1">
        <v>9</v>
      </c>
      <c r="AS49" s="1">
        <f t="shared" si="7"/>
        <v>11</v>
      </c>
      <c r="AT49" s="1">
        <v>4</v>
      </c>
    </row>
    <row r="50" spans="1:46" x14ac:dyDescent="0.2">
      <c r="A50" s="5" t="s">
        <v>529</v>
      </c>
      <c r="B50" s="5" t="s">
        <v>530</v>
      </c>
      <c r="C50" s="1">
        <v>14</v>
      </c>
      <c r="D50" s="1">
        <v>2</v>
      </c>
      <c r="E50" s="1">
        <v>4</v>
      </c>
      <c r="F50" s="1">
        <v>-2</v>
      </c>
      <c r="G50" s="1">
        <v>2</v>
      </c>
      <c r="H50" s="1">
        <v>1</v>
      </c>
      <c r="I50" s="3" t="str">
        <f t="shared" si="0"/>
        <v xml:space="preserve"> </v>
      </c>
      <c r="L50" s="20" t="str">
        <f t="shared" si="1"/>
        <v xml:space="preserve"> </v>
      </c>
      <c r="M50" s="6">
        <v>15.283333300000001</v>
      </c>
      <c r="N50" s="6">
        <v>1.45</v>
      </c>
      <c r="O50" s="6">
        <v>0.53333330000000001</v>
      </c>
      <c r="P50" s="6">
        <v>17.283333299999999</v>
      </c>
      <c r="S50" s="31" t="str">
        <f t="shared" si="2"/>
        <v xml:space="preserve"> </v>
      </c>
      <c r="U50" s="1">
        <v>19</v>
      </c>
      <c r="V50" s="1">
        <v>1</v>
      </c>
      <c r="W50" s="1">
        <v>3</v>
      </c>
      <c r="X50" s="1">
        <v>-1</v>
      </c>
      <c r="Y50" s="1">
        <v>6</v>
      </c>
      <c r="Z50" s="1">
        <v>3</v>
      </c>
      <c r="AA50" s="3" t="str">
        <f t="shared" si="3"/>
        <v xml:space="preserve"> </v>
      </c>
      <c r="AD50" s="20" t="str">
        <f t="shared" si="4"/>
        <v xml:space="preserve"> </v>
      </c>
      <c r="AE50" s="6">
        <v>13.333333333300001</v>
      </c>
      <c r="AF50" s="6">
        <v>1.7333333333000001</v>
      </c>
      <c r="AG50" s="6">
        <v>0.68333333330000001</v>
      </c>
      <c r="AH50" s="6">
        <v>15.766666666700001</v>
      </c>
      <c r="AK50" s="31" t="str">
        <f t="shared" si="5"/>
        <v xml:space="preserve"> </v>
      </c>
      <c r="AM50" s="1">
        <v>1</v>
      </c>
      <c r="AN50" s="1">
        <v>4</v>
      </c>
      <c r="AO50" s="1">
        <f t="shared" si="6"/>
        <v>5</v>
      </c>
      <c r="AP50" s="1">
        <v>-6</v>
      </c>
      <c r="AQ50" s="1">
        <v>2</v>
      </c>
      <c r="AR50" s="1">
        <v>3</v>
      </c>
      <c r="AS50" s="1">
        <f t="shared" si="7"/>
        <v>5</v>
      </c>
      <c r="AT50" s="1">
        <v>3</v>
      </c>
    </row>
    <row r="51" spans="1:46" x14ac:dyDescent="0.2">
      <c r="A51" s="5" t="s">
        <v>533</v>
      </c>
      <c r="B51" s="5" t="s">
        <v>534</v>
      </c>
      <c r="C51" s="1">
        <v>12</v>
      </c>
      <c r="D51" s="1">
        <v>0</v>
      </c>
      <c r="E51" s="1">
        <v>5</v>
      </c>
      <c r="F51" s="1">
        <v>-4</v>
      </c>
      <c r="G51" s="1">
        <v>0</v>
      </c>
      <c r="H51" s="1">
        <v>0</v>
      </c>
      <c r="I51" s="3" t="str">
        <f t="shared" si="0"/>
        <v xml:space="preserve"> </v>
      </c>
      <c r="L51" s="20" t="str">
        <f t="shared" si="1"/>
        <v xml:space="preserve"> </v>
      </c>
      <c r="M51" s="6">
        <v>11.35</v>
      </c>
      <c r="N51" s="6">
        <v>3.05</v>
      </c>
      <c r="O51" s="6">
        <v>0.15</v>
      </c>
      <c r="P51" s="6">
        <v>14.566666700000001</v>
      </c>
      <c r="S51" s="31" t="str">
        <f t="shared" si="2"/>
        <v xml:space="preserve"> </v>
      </c>
      <c r="U51" s="1">
        <v>13</v>
      </c>
      <c r="V51" s="1">
        <v>1</v>
      </c>
      <c r="W51" s="1">
        <v>3</v>
      </c>
      <c r="X51" s="1">
        <v>0</v>
      </c>
      <c r="Y51" s="1">
        <v>9</v>
      </c>
      <c r="Z51" s="1">
        <v>3</v>
      </c>
      <c r="AA51" s="3" t="str">
        <f t="shared" si="3"/>
        <v xml:space="preserve"> </v>
      </c>
      <c r="AD51" s="20" t="str">
        <f t="shared" si="4"/>
        <v xml:space="preserve"> </v>
      </c>
      <c r="AE51" s="6">
        <v>10.35</v>
      </c>
      <c r="AF51" s="6">
        <v>2.6333333333</v>
      </c>
      <c r="AG51" s="6">
        <v>1.6666666699999999E-2</v>
      </c>
      <c r="AH51" s="6">
        <v>13.016666666700001</v>
      </c>
      <c r="AK51" s="31" t="str">
        <f t="shared" si="5"/>
        <v xml:space="preserve"> </v>
      </c>
      <c r="AM51" s="1">
        <v>1</v>
      </c>
      <c r="AN51" s="1">
        <v>3</v>
      </c>
      <c r="AO51" s="1">
        <f t="shared" si="6"/>
        <v>4</v>
      </c>
      <c r="AP51" s="1">
        <v>4</v>
      </c>
      <c r="AQ51" s="1">
        <v>0</v>
      </c>
      <c r="AR51" s="1">
        <v>5</v>
      </c>
      <c r="AS51" s="1">
        <f t="shared" si="7"/>
        <v>5</v>
      </c>
      <c r="AT51" s="1">
        <v>-8</v>
      </c>
    </row>
    <row r="52" spans="1:46" x14ac:dyDescent="0.2">
      <c r="A52" s="5" t="s">
        <v>533</v>
      </c>
      <c r="B52" s="5" t="s">
        <v>539</v>
      </c>
      <c r="C52" s="1">
        <v>21</v>
      </c>
      <c r="D52" s="1">
        <v>8</v>
      </c>
      <c r="E52" s="1">
        <v>13</v>
      </c>
      <c r="F52" s="1">
        <v>19</v>
      </c>
      <c r="G52" s="1">
        <v>6</v>
      </c>
      <c r="H52" s="1">
        <v>3</v>
      </c>
      <c r="I52" s="3">
        <f t="shared" si="0"/>
        <v>443</v>
      </c>
      <c r="J52" s="1">
        <v>297</v>
      </c>
      <c r="K52" s="1">
        <v>146</v>
      </c>
      <c r="L52" s="20">
        <f t="shared" si="1"/>
        <v>0.67042889390519189</v>
      </c>
      <c r="M52" s="6">
        <v>14.5166667</v>
      </c>
      <c r="N52" s="6">
        <v>2.35</v>
      </c>
      <c r="O52" s="6">
        <v>2.4333333000000001</v>
      </c>
      <c r="P52" s="6">
        <v>19.316666699999999</v>
      </c>
      <c r="Q52" s="1">
        <v>6</v>
      </c>
      <c r="R52" s="1">
        <v>2</v>
      </c>
      <c r="S52" s="31">
        <f t="shared" si="2"/>
        <v>0.33333333333333331</v>
      </c>
      <c r="T52" s="1">
        <v>2</v>
      </c>
      <c r="U52" s="1">
        <v>21</v>
      </c>
      <c r="V52" s="1">
        <v>2</v>
      </c>
      <c r="W52" s="1">
        <v>9</v>
      </c>
      <c r="X52" s="1">
        <v>5</v>
      </c>
      <c r="Y52" s="1">
        <v>12</v>
      </c>
      <c r="Z52" s="1">
        <v>6</v>
      </c>
      <c r="AA52" s="3">
        <f t="shared" si="3"/>
        <v>441</v>
      </c>
      <c r="AB52" s="1">
        <v>252</v>
      </c>
      <c r="AC52" s="1">
        <v>189</v>
      </c>
      <c r="AD52" s="20">
        <f t="shared" si="4"/>
        <v>0.5714285714285714</v>
      </c>
      <c r="AE52" s="6">
        <v>15.2833333333</v>
      </c>
      <c r="AF52" s="6">
        <v>1.9833333333000001</v>
      </c>
      <c r="AG52" s="6">
        <v>1.9833333333000001</v>
      </c>
      <c r="AH52" s="6">
        <v>19.25</v>
      </c>
      <c r="AI52" s="1">
        <v>1</v>
      </c>
      <c r="AJ52" s="1">
        <v>1</v>
      </c>
      <c r="AK52" s="31">
        <f t="shared" si="5"/>
        <v>1</v>
      </c>
      <c r="AL52" s="1">
        <v>0</v>
      </c>
      <c r="AM52" s="1">
        <v>6</v>
      </c>
      <c r="AN52" s="1">
        <v>10</v>
      </c>
      <c r="AO52" s="1">
        <f t="shared" si="6"/>
        <v>16</v>
      </c>
      <c r="AP52" s="1">
        <v>13</v>
      </c>
      <c r="AQ52" s="1">
        <v>4</v>
      </c>
      <c r="AR52" s="1">
        <v>12</v>
      </c>
      <c r="AS52" s="1">
        <f t="shared" si="7"/>
        <v>16</v>
      </c>
      <c r="AT52" s="1">
        <v>11</v>
      </c>
    </row>
    <row r="53" spans="1:46" x14ac:dyDescent="0.2">
      <c r="A53" s="5" t="s">
        <v>544</v>
      </c>
      <c r="B53" s="5" t="s">
        <v>545</v>
      </c>
      <c r="C53" s="1">
        <v>24</v>
      </c>
      <c r="D53" s="1">
        <v>7</v>
      </c>
      <c r="E53" s="1">
        <v>2</v>
      </c>
      <c r="F53" s="1">
        <v>-9</v>
      </c>
      <c r="G53" s="1">
        <v>8</v>
      </c>
      <c r="H53" s="1">
        <v>4</v>
      </c>
      <c r="I53" s="3">
        <f t="shared" si="0"/>
        <v>295</v>
      </c>
      <c r="J53" s="1">
        <v>147</v>
      </c>
      <c r="K53" s="1">
        <v>148</v>
      </c>
      <c r="L53" s="20">
        <f t="shared" si="1"/>
        <v>0.49830508474576274</v>
      </c>
      <c r="M53" s="6">
        <v>12.9</v>
      </c>
      <c r="N53" s="6">
        <v>2.5499999999999998</v>
      </c>
      <c r="O53" s="6">
        <v>1.2333333</v>
      </c>
      <c r="P53" s="6">
        <v>16.683333300000001</v>
      </c>
      <c r="Q53" s="1">
        <v>1</v>
      </c>
      <c r="R53" s="1">
        <v>0</v>
      </c>
      <c r="S53" s="31">
        <f t="shared" si="2"/>
        <v>0</v>
      </c>
      <c r="T53" s="1">
        <v>0</v>
      </c>
      <c r="U53" s="1">
        <v>24</v>
      </c>
      <c r="V53" s="1">
        <v>10</v>
      </c>
      <c r="W53" s="1">
        <v>6</v>
      </c>
      <c r="X53" s="1">
        <v>7</v>
      </c>
      <c r="Y53" s="1">
        <v>4</v>
      </c>
      <c r="Z53" s="1">
        <v>2</v>
      </c>
      <c r="AA53" s="3">
        <f t="shared" si="3"/>
        <v>308</v>
      </c>
      <c r="AB53" s="1">
        <v>132</v>
      </c>
      <c r="AC53" s="1">
        <v>176</v>
      </c>
      <c r="AD53" s="20">
        <f t="shared" si="4"/>
        <v>0.42857142857142855</v>
      </c>
      <c r="AE53" s="6">
        <v>13.35</v>
      </c>
      <c r="AF53" s="6">
        <v>2.1333333333</v>
      </c>
      <c r="AG53" s="6">
        <v>1.4666666667000001</v>
      </c>
      <c r="AH53" s="6">
        <v>16.95</v>
      </c>
      <c r="AI53" s="1">
        <v>0</v>
      </c>
      <c r="AJ53" s="1">
        <v>0</v>
      </c>
      <c r="AK53" s="31" t="str">
        <f t="shared" si="5"/>
        <v xml:space="preserve"> </v>
      </c>
      <c r="AL53" s="1">
        <v>0</v>
      </c>
      <c r="AM53" s="1">
        <v>7</v>
      </c>
      <c r="AN53" s="1">
        <v>2</v>
      </c>
      <c r="AO53" s="1">
        <f t="shared" si="6"/>
        <v>9</v>
      </c>
      <c r="AP53" s="1">
        <v>-3</v>
      </c>
      <c r="AQ53" s="1">
        <v>10</v>
      </c>
      <c r="AR53" s="1">
        <v>6</v>
      </c>
      <c r="AS53" s="1">
        <f t="shared" si="7"/>
        <v>16</v>
      </c>
      <c r="AT53" s="1">
        <v>1</v>
      </c>
    </row>
    <row r="54" spans="1:46" x14ac:dyDescent="0.2">
      <c r="A54" s="5" t="s">
        <v>549</v>
      </c>
      <c r="B54" s="5" t="s">
        <v>493</v>
      </c>
      <c r="C54" s="1">
        <v>23</v>
      </c>
      <c r="D54" s="1">
        <v>3</v>
      </c>
      <c r="E54" s="1">
        <v>4</v>
      </c>
      <c r="F54" s="1">
        <v>1</v>
      </c>
      <c r="G54" s="1">
        <v>11</v>
      </c>
      <c r="H54" s="1">
        <v>4</v>
      </c>
      <c r="I54" s="3">
        <f t="shared" si="0"/>
        <v>3</v>
      </c>
      <c r="J54" s="1">
        <v>2</v>
      </c>
      <c r="K54" s="1">
        <v>1</v>
      </c>
      <c r="L54" s="20">
        <f t="shared" si="1"/>
        <v>0.66666666666666663</v>
      </c>
      <c r="M54" s="6">
        <v>11.4166667</v>
      </c>
      <c r="N54" s="6">
        <v>1.9333332999999999</v>
      </c>
      <c r="O54" s="6">
        <v>0</v>
      </c>
      <c r="P54" s="6">
        <v>13.35</v>
      </c>
      <c r="S54" s="31" t="str">
        <f t="shared" si="2"/>
        <v xml:space="preserve"> </v>
      </c>
      <c r="U54" s="1">
        <v>24</v>
      </c>
      <c r="V54" s="1">
        <v>5</v>
      </c>
      <c r="W54" s="1">
        <v>3</v>
      </c>
      <c r="X54" s="1">
        <v>-8</v>
      </c>
      <c r="Y54" s="1">
        <v>6</v>
      </c>
      <c r="Z54" s="1">
        <v>3</v>
      </c>
      <c r="AA54" s="3">
        <f t="shared" si="3"/>
        <v>7</v>
      </c>
      <c r="AB54" s="1">
        <v>3</v>
      </c>
      <c r="AC54" s="1">
        <v>4</v>
      </c>
      <c r="AD54" s="20">
        <f t="shared" si="4"/>
        <v>0.42857142857142855</v>
      </c>
      <c r="AE54" s="6">
        <v>12.083333333300001</v>
      </c>
      <c r="AF54" s="6">
        <v>1.9666666667000001</v>
      </c>
      <c r="AG54" s="6">
        <v>6.6666666700000002E-2</v>
      </c>
      <c r="AH54" s="6">
        <v>14.1333333333</v>
      </c>
      <c r="AK54" s="31" t="str">
        <f t="shared" si="5"/>
        <v xml:space="preserve"> </v>
      </c>
      <c r="AL54" s="6"/>
      <c r="AM54" s="1">
        <v>4</v>
      </c>
      <c r="AN54" s="1">
        <v>1</v>
      </c>
      <c r="AO54" s="1">
        <f t="shared" si="6"/>
        <v>5</v>
      </c>
      <c r="AP54" s="1">
        <v>1</v>
      </c>
      <c r="AQ54" s="1">
        <v>4</v>
      </c>
      <c r="AR54" s="1">
        <v>6</v>
      </c>
      <c r="AS54" s="1">
        <f t="shared" si="7"/>
        <v>10</v>
      </c>
      <c r="AT54" s="1">
        <v>-8</v>
      </c>
    </row>
    <row r="55" spans="1:46" x14ac:dyDescent="0.2">
      <c r="A55" s="5" t="s">
        <v>553</v>
      </c>
      <c r="B55" s="5" t="s">
        <v>554</v>
      </c>
      <c r="C55" s="1">
        <v>4</v>
      </c>
      <c r="D55" s="1">
        <v>2</v>
      </c>
      <c r="E55" s="1">
        <v>1</v>
      </c>
      <c r="F55" s="1">
        <v>2</v>
      </c>
      <c r="G55" s="1">
        <v>0</v>
      </c>
      <c r="H55" s="1">
        <v>0</v>
      </c>
      <c r="I55" s="3" t="str">
        <f t="shared" si="0"/>
        <v xml:space="preserve"> </v>
      </c>
      <c r="J55" s="1">
        <v>0</v>
      </c>
      <c r="K55" s="1">
        <v>0</v>
      </c>
      <c r="L55" s="20" t="str">
        <f t="shared" si="1"/>
        <v xml:space="preserve"> </v>
      </c>
      <c r="M55" s="6">
        <v>11.7</v>
      </c>
      <c r="N55" s="6">
        <v>3.35</v>
      </c>
      <c r="O55" s="6">
        <v>0</v>
      </c>
      <c r="P55" s="6">
        <v>15.066666700000001</v>
      </c>
      <c r="S55" s="31" t="str">
        <f t="shared" si="2"/>
        <v xml:space="preserve"> </v>
      </c>
      <c r="U55" s="1">
        <v>3</v>
      </c>
      <c r="V55" s="1">
        <v>0</v>
      </c>
      <c r="W55" s="1">
        <v>0</v>
      </c>
      <c r="X55" s="1">
        <v>1</v>
      </c>
      <c r="Y55" s="1">
        <v>2</v>
      </c>
      <c r="Z55" s="1">
        <v>1</v>
      </c>
      <c r="AA55" s="3" t="str">
        <f t="shared" si="3"/>
        <v xml:space="preserve"> </v>
      </c>
      <c r="AB55" s="1">
        <v>0</v>
      </c>
      <c r="AC55" s="1">
        <v>0</v>
      </c>
      <c r="AD55" s="20" t="str">
        <f t="shared" si="4"/>
        <v xml:space="preserve"> </v>
      </c>
      <c r="AE55" s="6">
        <v>13.016666666700001</v>
      </c>
      <c r="AF55" s="6">
        <v>3.0666666667000002</v>
      </c>
      <c r="AG55" s="6">
        <v>0</v>
      </c>
      <c r="AH55" s="6">
        <v>16.100000000000001</v>
      </c>
      <c r="AK55" s="31" t="str">
        <f t="shared" si="5"/>
        <v xml:space="preserve"> </v>
      </c>
      <c r="AL55" s="6"/>
      <c r="AM55" s="1">
        <v>0</v>
      </c>
      <c r="AN55" s="1">
        <v>0</v>
      </c>
      <c r="AO55" s="1">
        <f t="shared" si="6"/>
        <v>0</v>
      </c>
      <c r="AP55" s="1">
        <v>1</v>
      </c>
      <c r="AQ55" s="1">
        <v>2</v>
      </c>
      <c r="AR55" s="1">
        <v>1</v>
      </c>
      <c r="AS55" s="1">
        <f t="shared" si="7"/>
        <v>3</v>
      </c>
      <c r="AT55" s="1">
        <v>2</v>
      </c>
    </row>
    <row r="56" spans="1:46" x14ac:dyDescent="0.2">
      <c r="A56" s="5" t="s">
        <v>560</v>
      </c>
      <c r="B56" s="5" t="s">
        <v>561</v>
      </c>
      <c r="C56" s="1">
        <v>9</v>
      </c>
      <c r="D56" s="1">
        <v>0</v>
      </c>
      <c r="E56" s="1">
        <v>0</v>
      </c>
      <c r="F56" s="1">
        <v>-2</v>
      </c>
      <c r="G56" s="1">
        <v>21</v>
      </c>
      <c r="H56" s="1">
        <v>5</v>
      </c>
      <c r="I56" s="3" t="str">
        <f t="shared" si="0"/>
        <v xml:space="preserve"> </v>
      </c>
      <c r="L56" s="20" t="str">
        <f t="shared" si="1"/>
        <v xml:space="preserve"> </v>
      </c>
      <c r="M56" s="6">
        <v>5.6166666999999997</v>
      </c>
      <c r="N56" s="6">
        <v>0</v>
      </c>
      <c r="O56" s="6">
        <v>0</v>
      </c>
      <c r="P56" s="6">
        <v>5.6166666999999997</v>
      </c>
      <c r="S56" s="31" t="str">
        <f t="shared" si="2"/>
        <v xml:space="preserve"> </v>
      </c>
      <c r="U56" s="1">
        <v>7</v>
      </c>
      <c r="V56" s="1">
        <v>0</v>
      </c>
      <c r="W56" s="1">
        <v>0</v>
      </c>
      <c r="X56" s="1">
        <v>0</v>
      </c>
      <c r="Y56" s="1">
        <v>28</v>
      </c>
      <c r="Z56" s="1">
        <v>7</v>
      </c>
      <c r="AA56" s="3" t="str">
        <f t="shared" si="3"/>
        <v xml:space="preserve"> </v>
      </c>
      <c r="AD56" s="20" t="str">
        <f t="shared" si="4"/>
        <v xml:space="preserve"> </v>
      </c>
      <c r="AE56" s="6">
        <v>5.3333333332999997</v>
      </c>
      <c r="AF56" s="6">
        <v>3.3333333300000004E-2</v>
      </c>
      <c r="AG56" s="6">
        <v>0</v>
      </c>
      <c r="AH56" s="6">
        <v>5.3666666667000005</v>
      </c>
      <c r="AK56" s="31" t="str">
        <f t="shared" si="5"/>
        <v xml:space="preserve"> </v>
      </c>
      <c r="AL56" s="6"/>
      <c r="AM56" s="1">
        <v>0</v>
      </c>
      <c r="AN56" s="1">
        <v>0</v>
      </c>
      <c r="AO56" s="1">
        <f t="shared" si="6"/>
        <v>0</v>
      </c>
      <c r="AP56" s="1">
        <v>-1</v>
      </c>
      <c r="AQ56" s="1">
        <v>0</v>
      </c>
      <c r="AR56" s="1">
        <v>0</v>
      </c>
      <c r="AS56" s="1">
        <f t="shared" si="7"/>
        <v>0</v>
      </c>
      <c r="AT56" s="1">
        <v>-1</v>
      </c>
    </row>
    <row r="57" spans="1:46" x14ac:dyDescent="0.2">
      <c r="A57" s="5" t="s">
        <v>564</v>
      </c>
      <c r="B57" s="5" t="s">
        <v>292</v>
      </c>
      <c r="C57" s="1">
        <v>24</v>
      </c>
      <c r="D57" s="1">
        <v>4</v>
      </c>
      <c r="E57" s="1">
        <v>5</v>
      </c>
      <c r="F57" s="1">
        <v>9</v>
      </c>
      <c r="G57" s="1">
        <v>11</v>
      </c>
      <c r="H57" s="1">
        <v>4</v>
      </c>
      <c r="I57" s="3">
        <f t="shared" si="0"/>
        <v>3</v>
      </c>
      <c r="J57" s="1">
        <v>0</v>
      </c>
      <c r="K57" s="1">
        <v>3</v>
      </c>
      <c r="L57" s="20">
        <f t="shared" si="1"/>
        <v>0</v>
      </c>
      <c r="M57" s="6">
        <v>12.4166667</v>
      </c>
      <c r="N57" s="6">
        <v>0.21666669999999999</v>
      </c>
      <c r="O57" s="6">
        <v>0</v>
      </c>
      <c r="P57" s="6">
        <v>12.6333333</v>
      </c>
      <c r="S57" s="31" t="str">
        <f t="shared" si="2"/>
        <v xml:space="preserve"> </v>
      </c>
      <c r="U57" s="1">
        <v>24</v>
      </c>
      <c r="V57" s="1">
        <v>5</v>
      </c>
      <c r="W57" s="1">
        <v>9</v>
      </c>
      <c r="X57" s="1">
        <v>3</v>
      </c>
      <c r="Y57" s="1">
        <v>14</v>
      </c>
      <c r="Z57" s="1">
        <v>3</v>
      </c>
      <c r="AA57" s="3">
        <f t="shared" si="3"/>
        <v>3</v>
      </c>
      <c r="AB57" s="1">
        <v>2</v>
      </c>
      <c r="AC57" s="1">
        <v>1</v>
      </c>
      <c r="AD57" s="20">
        <f t="shared" si="4"/>
        <v>0.66666666666666663</v>
      </c>
      <c r="AE57" s="6">
        <v>12.6</v>
      </c>
      <c r="AF57" s="6">
        <v>0.35</v>
      </c>
      <c r="AG57" s="6">
        <v>0</v>
      </c>
      <c r="AH57" s="6">
        <v>12.95</v>
      </c>
      <c r="AK57" s="31" t="str">
        <f t="shared" si="5"/>
        <v xml:space="preserve"> </v>
      </c>
      <c r="AM57" s="1">
        <v>5</v>
      </c>
      <c r="AN57" s="1">
        <v>6</v>
      </c>
      <c r="AO57" s="1">
        <f t="shared" si="6"/>
        <v>11</v>
      </c>
      <c r="AP57" s="1">
        <v>10</v>
      </c>
      <c r="AQ57" s="1">
        <v>4</v>
      </c>
      <c r="AR57" s="1">
        <v>8</v>
      </c>
      <c r="AS57" s="1">
        <f t="shared" si="7"/>
        <v>12</v>
      </c>
      <c r="AT57" s="1">
        <v>2</v>
      </c>
    </row>
    <row r="58" spans="1:46" x14ac:dyDescent="0.2">
      <c r="A58" s="5" t="s">
        <v>569</v>
      </c>
      <c r="B58" s="5" t="s">
        <v>570</v>
      </c>
      <c r="C58" s="1">
        <v>19</v>
      </c>
      <c r="D58" s="1">
        <v>3</v>
      </c>
      <c r="E58" s="1">
        <v>3</v>
      </c>
      <c r="F58" s="1">
        <v>4</v>
      </c>
      <c r="G58" s="1">
        <v>16</v>
      </c>
      <c r="H58" s="1">
        <v>8</v>
      </c>
      <c r="I58" s="3" t="str">
        <f t="shared" si="0"/>
        <v xml:space="preserve"> </v>
      </c>
      <c r="L58" s="20" t="str">
        <f t="shared" si="1"/>
        <v xml:space="preserve"> </v>
      </c>
      <c r="M58" s="6">
        <v>18.283333299999999</v>
      </c>
      <c r="N58" s="6">
        <v>2.0833333000000001</v>
      </c>
      <c r="O58" s="6">
        <v>1.95</v>
      </c>
      <c r="P58" s="6">
        <v>22.3333333</v>
      </c>
      <c r="S58" s="31" t="str">
        <f t="shared" si="2"/>
        <v xml:space="preserve"> </v>
      </c>
      <c r="U58" s="1">
        <v>17</v>
      </c>
      <c r="V58" s="1">
        <v>3</v>
      </c>
      <c r="W58" s="1">
        <v>3</v>
      </c>
      <c r="X58" s="1">
        <v>2</v>
      </c>
      <c r="Y58" s="1">
        <v>32</v>
      </c>
      <c r="Z58" s="1">
        <v>13</v>
      </c>
      <c r="AA58" s="3" t="str">
        <f t="shared" si="3"/>
        <v xml:space="preserve"> </v>
      </c>
      <c r="AD58" s="20" t="str">
        <f t="shared" si="4"/>
        <v xml:space="preserve"> </v>
      </c>
      <c r="AE58" s="6">
        <v>17.383333333300001</v>
      </c>
      <c r="AF58" s="6">
        <v>2.1</v>
      </c>
      <c r="AG58" s="6">
        <v>2</v>
      </c>
      <c r="AH58" s="6">
        <v>21.483333333299999</v>
      </c>
      <c r="AK58" s="31" t="str">
        <f t="shared" si="5"/>
        <v xml:space="preserve"> </v>
      </c>
      <c r="AM58" s="1">
        <v>4</v>
      </c>
      <c r="AN58" s="1">
        <v>2</v>
      </c>
      <c r="AO58" s="1">
        <f t="shared" si="6"/>
        <v>6</v>
      </c>
      <c r="AP58" s="1">
        <v>6</v>
      </c>
      <c r="AQ58" s="1">
        <v>2</v>
      </c>
      <c r="AR58" s="1">
        <v>4</v>
      </c>
      <c r="AS58" s="1">
        <f t="shared" si="7"/>
        <v>6</v>
      </c>
      <c r="AT58" s="1">
        <v>0</v>
      </c>
    </row>
    <row r="59" spans="1:46" x14ac:dyDescent="0.2">
      <c r="A59" s="5" t="s">
        <v>575</v>
      </c>
      <c r="B59" s="5" t="s">
        <v>576</v>
      </c>
      <c r="C59" s="1">
        <v>14</v>
      </c>
      <c r="D59" s="1">
        <v>0</v>
      </c>
      <c r="E59" s="1">
        <v>1</v>
      </c>
      <c r="F59" s="1">
        <v>1</v>
      </c>
      <c r="G59" s="1">
        <v>17</v>
      </c>
      <c r="H59" s="1">
        <v>4</v>
      </c>
      <c r="I59" s="3" t="str">
        <f t="shared" si="0"/>
        <v xml:space="preserve"> </v>
      </c>
      <c r="J59" s="1">
        <v>0</v>
      </c>
      <c r="K59" s="1">
        <v>0</v>
      </c>
      <c r="L59" s="20" t="str">
        <f t="shared" si="1"/>
        <v xml:space="preserve"> </v>
      </c>
      <c r="M59" s="6">
        <v>6.1666667000000004</v>
      </c>
      <c r="N59" s="6">
        <v>0</v>
      </c>
      <c r="O59" s="6">
        <v>0</v>
      </c>
      <c r="P59" s="6">
        <v>6.1666667000000004</v>
      </c>
      <c r="S59" s="31" t="str">
        <f t="shared" si="2"/>
        <v xml:space="preserve"> </v>
      </c>
      <c r="U59" s="1">
        <v>14</v>
      </c>
      <c r="V59" s="1">
        <v>0</v>
      </c>
      <c r="W59" s="1">
        <v>5</v>
      </c>
      <c r="X59" s="1">
        <v>1</v>
      </c>
      <c r="Y59" s="1">
        <v>19</v>
      </c>
      <c r="Z59" s="1">
        <v>5</v>
      </c>
      <c r="AA59" s="3" t="str">
        <f t="shared" si="3"/>
        <v xml:space="preserve"> </v>
      </c>
      <c r="AB59" s="1">
        <v>0</v>
      </c>
      <c r="AC59" s="1">
        <v>0</v>
      </c>
      <c r="AD59" s="20" t="str">
        <f t="shared" si="4"/>
        <v xml:space="preserve"> </v>
      </c>
      <c r="AE59" s="6">
        <v>4.6666666667000003</v>
      </c>
      <c r="AF59" s="6">
        <v>0</v>
      </c>
      <c r="AG59" s="6">
        <v>0</v>
      </c>
      <c r="AH59" s="6">
        <v>4.6666666667000003</v>
      </c>
      <c r="AK59" s="31" t="str">
        <f t="shared" si="5"/>
        <v xml:space="preserve"> </v>
      </c>
      <c r="AL59" s="6"/>
      <c r="AM59" s="1">
        <v>0</v>
      </c>
      <c r="AN59" s="1">
        <v>1</v>
      </c>
      <c r="AO59" s="1">
        <f t="shared" si="6"/>
        <v>1</v>
      </c>
      <c r="AP59" s="1">
        <v>-2</v>
      </c>
      <c r="AQ59" s="1">
        <v>0</v>
      </c>
      <c r="AR59" s="1">
        <v>5</v>
      </c>
      <c r="AS59" s="1">
        <f t="shared" si="7"/>
        <v>5</v>
      </c>
      <c r="AT59" s="1">
        <v>4</v>
      </c>
    </row>
    <row r="60" spans="1:46" x14ac:dyDescent="0.2">
      <c r="A60" s="5" t="s">
        <v>581</v>
      </c>
      <c r="B60" s="5" t="s">
        <v>582</v>
      </c>
      <c r="C60" s="1">
        <v>5</v>
      </c>
      <c r="D60" s="1">
        <v>0</v>
      </c>
      <c r="E60" s="1">
        <v>0</v>
      </c>
      <c r="F60" s="1">
        <v>-4</v>
      </c>
      <c r="G60" s="1">
        <v>2</v>
      </c>
      <c r="H60" s="1">
        <v>1</v>
      </c>
      <c r="I60" s="3">
        <f t="shared" si="0"/>
        <v>59</v>
      </c>
      <c r="J60" s="1">
        <v>24</v>
      </c>
      <c r="K60" s="1">
        <v>35</v>
      </c>
      <c r="L60" s="20">
        <f t="shared" si="1"/>
        <v>0.40677966101694918</v>
      </c>
      <c r="M60" s="6">
        <v>13.6666667</v>
      </c>
      <c r="N60" s="6">
        <v>0.54999999999999993</v>
      </c>
      <c r="O60" s="6">
        <v>8.3333299999999999E-2</v>
      </c>
      <c r="P60" s="6">
        <v>14.3</v>
      </c>
      <c r="S60" s="31" t="str">
        <f t="shared" si="2"/>
        <v xml:space="preserve"> </v>
      </c>
      <c r="U60" s="1">
        <v>6</v>
      </c>
      <c r="V60" s="1">
        <v>1</v>
      </c>
      <c r="W60" s="1">
        <v>0</v>
      </c>
      <c r="X60" s="1">
        <v>-4</v>
      </c>
      <c r="Y60" s="1">
        <v>0</v>
      </c>
      <c r="Z60" s="1">
        <v>0</v>
      </c>
      <c r="AA60" s="3">
        <f t="shared" si="3"/>
        <v>73</v>
      </c>
      <c r="AB60" s="1">
        <v>29</v>
      </c>
      <c r="AC60" s="1">
        <v>44</v>
      </c>
      <c r="AD60" s="20">
        <f t="shared" si="4"/>
        <v>0.39726027397260272</v>
      </c>
      <c r="AE60" s="6">
        <v>14.516666666700001</v>
      </c>
      <c r="AF60" s="6">
        <v>1.35</v>
      </c>
      <c r="AG60" s="6">
        <v>6.6666666700000002E-2</v>
      </c>
      <c r="AH60" s="6">
        <v>15.95</v>
      </c>
      <c r="AK60" s="31" t="str">
        <f t="shared" si="5"/>
        <v xml:space="preserve"> </v>
      </c>
      <c r="AL60" s="6"/>
      <c r="AM60" s="1">
        <v>1</v>
      </c>
      <c r="AN60" s="1">
        <v>0</v>
      </c>
      <c r="AO60" s="1">
        <f t="shared" si="6"/>
        <v>1</v>
      </c>
      <c r="AP60" s="1">
        <v>0</v>
      </c>
      <c r="AQ60" s="1">
        <v>0</v>
      </c>
      <c r="AR60" s="1">
        <v>0</v>
      </c>
      <c r="AS60" s="1">
        <f t="shared" si="7"/>
        <v>0</v>
      </c>
      <c r="AT60" s="1">
        <v>-8</v>
      </c>
    </row>
    <row r="61" spans="1:46" x14ac:dyDescent="0.2">
      <c r="A61" s="5" t="s">
        <v>587</v>
      </c>
      <c r="B61" s="5" t="s">
        <v>588</v>
      </c>
      <c r="C61" s="1">
        <v>4</v>
      </c>
      <c r="D61" s="1">
        <v>0</v>
      </c>
      <c r="E61" s="1">
        <v>0</v>
      </c>
      <c r="F61" s="1">
        <v>0</v>
      </c>
      <c r="G61" s="1">
        <v>5</v>
      </c>
      <c r="H61" s="1">
        <v>1</v>
      </c>
      <c r="I61" s="3" t="str">
        <f t="shared" si="0"/>
        <v xml:space="preserve"> </v>
      </c>
      <c r="J61" s="1">
        <v>0</v>
      </c>
      <c r="K61" s="1">
        <v>0</v>
      </c>
      <c r="L61" s="20" t="str">
        <f t="shared" si="1"/>
        <v xml:space="preserve"> </v>
      </c>
      <c r="M61" s="6">
        <v>8.35</v>
      </c>
      <c r="N61" s="6">
        <v>0</v>
      </c>
      <c r="O61" s="6">
        <v>0.15</v>
      </c>
      <c r="P61" s="6">
        <v>8.5166667</v>
      </c>
      <c r="S61" s="31" t="str">
        <f t="shared" si="2"/>
        <v xml:space="preserve"> </v>
      </c>
      <c r="U61" s="1">
        <v>5</v>
      </c>
      <c r="V61" s="1">
        <v>0</v>
      </c>
      <c r="W61" s="1">
        <v>0</v>
      </c>
      <c r="X61" s="1">
        <v>-2</v>
      </c>
      <c r="Y61" s="1">
        <v>15</v>
      </c>
      <c r="Z61" s="1">
        <v>3</v>
      </c>
      <c r="AA61" s="3">
        <f t="shared" si="3"/>
        <v>1</v>
      </c>
      <c r="AB61" s="1">
        <v>1</v>
      </c>
      <c r="AC61" s="1">
        <v>0</v>
      </c>
      <c r="AD61" s="20">
        <f t="shared" si="4"/>
        <v>1</v>
      </c>
      <c r="AE61" s="6">
        <v>8.4833333332999992</v>
      </c>
      <c r="AF61" s="6">
        <v>1.6666666699999999E-2</v>
      </c>
      <c r="AG61" s="6">
        <v>0.28333333329999999</v>
      </c>
      <c r="AH61" s="6">
        <v>8.8000000000000007</v>
      </c>
      <c r="AK61" s="31" t="str">
        <f t="shared" si="5"/>
        <v xml:space="preserve"> </v>
      </c>
      <c r="AL61" s="6"/>
      <c r="AM61" s="1">
        <v>0</v>
      </c>
      <c r="AN61" s="1">
        <v>0</v>
      </c>
      <c r="AO61" s="1">
        <f t="shared" si="6"/>
        <v>0</v>
      </c>
      <c r="AP61" s="1">
        <v>0</v>
      </c>
      <c r="AQ61" s="1">
        <v>0</v>
      </c>
      <c r="AR61" s="1">
        <v>0</v>
      </c>
      <c r="AS61" s="1">
        <f t="shared" si="7"/>
        <v>0</v>
      </c>
      <c r="AT61" s="1">
        <v>-2</v>
      </c>
    </row>
    <row r="62" spans="1:46" x14ac:dyDescent="0.2">
      <c r="A62" s="5" t="s">
        <v>592</v>
      </c>
      <c r="B62" s="5" t="s">
        <v>593</v>
      </c>
      <c r="C62" s="1">
        <v>19</v>
      </c>
      <c r="D62" s="1">
        <v>0</v>
      </c>
      <c r="E62" s="1">
        <v>3</v>
      </c>
      <c r="F62" s="1">
        <v>1</v>
      </c>
      <c r="G62" s="1">
        <v>4</v>
      </c>
      <c r="H62" s="1">
        <v>2</v>
      </c>
      <c r="I62" s="3" t="str">
        <f t="shared" si="0"/>
        <v xml:space="preserve"> </v>
      </c>
      <c r="L62" s="20" t="str">
        <f t="shared" si="1"/>
        <v xml:space="preserve"> </v>
      </c>
      <c r="M62" s="6">
        <v>13.3333333</v>
      </c>
      <c r="N62" s="6">
        <v>1.1166666999999999</v>
      </c>
      <c r="O62" s="6">
        <v>3.3333299999999996E-2</v>
      </c>
      <c r="P62" s="6">
        <v>14.5</v>
      </c>
      <c r="S62" s="31" t="str">
        <f t="shared" si="2"/>
        <v xml:space="preserve"> </v>
      </c>
      <c r="U62" s="1">
        <v>16</v>
      </c>
      <c r="V62" s="1">
        <v>1</v>
      </c>
      <c r="W62" s="1">
        <v>3</v>
      </c>
      <c r="X62" s="1">
        <v>-2</v>
      </c>
      <c r="Y62" s="1">
        <v>2</v>
      </c>
      <c r="Z62" s="1">
        <v>1</v>
      </c>
      <c r="AA62" s="3" t="str">
        <f t="shared" si="3"/>
        <v xml:space="preserve"> </v>
      </c>
      <c r="AD62" s="20" t="str">
        <f t="shared" si="4"/>
        <v xml:space="preserve"> </v>
      </c>
      <c r="AE62" s="6">
        <v>12.7</v>
      </c>
      <c r="AF62" s="6">
        <v>1.1833333333</v>
      </c>
      <c r="AG62" s="6">
        <v>0.15</v>
      </c>
      <c r="AH62" s="6">
        <v>14.05</v>
      </c>
      <c r="AK62" s="31" t="str">
        <f t="shared" si="5"/>
        <v xml:space="preserve"> </v>
      </c>
      <c r="AM62" s="1">
        <v>0</v>
      </c>
      <c r="AN62" s="1">
        <v>3</v>
      </c>
      <c r="AO62" s="1">
        <f t="shared" si="6"/>
        <v>3</v>
      </c>
      <c r="AP62" s="1">
        <v>-4</v>
      </c>
      <c r="AQ62" s="1">
        <v>1</v>
      </c>
      <c r="AR62" s="1">
        <v>3</v>
      </c>
      <c r="AS62" s="1">
        <f t="shared" si="7"/>
        <v>4</v>
      </c>
      <c r="AT62" s="1">
        <v>3</v>
      </c>
    </row>
    <row r="63" spans="1:46" x14ac:dyDescent="0.2">
      <c r="A63" s="5" t="s">
        <v>597</v>
      </c>
      <c r="B63" s="5" t="s">
        <v>319</v>
      </c>
      <c r="C63" s="1">
        <v>2</v>
      </c>
      <c r="D63" s="1">
        <v>0</v>
      </c>
      <c r="E63" s="1">
        <v>0</v>
      </c>
      <c r="F63" s="1">
        <v>0</v>
      </c>
      <c r="G63" s="1">
        <v>2</v>
      </c>
      <c r="H63" s="1">
        <v>1</v>
      </c>
      <c r="I63" s="3" t="str">
        <f t="shared" si="0"/>
        <v xml:space="preserve"> </v>
      </c>
      <c r="J63" s="1">
        <v>0</v>
      </c>
      <c r="K63" s="1">
        <v>0</v>
      </c>
      <c r="L63" s="20" t="str">
        <f t="shared" si="1"/>
        <v xml:space="preserve"> </v>
      </c>
      <c r="M63" s="6">
        <v>8.6666667000000004</v>
      </c>
      <c r="N63" s="6">
        <v>0</v>
      </c>
      <c r="O63" s="6">
        <v>0</v>
      </c>
      <c r="P63" s="6">
        <v>8.6666667000000004</v>
      </c>
      <c r="S63" s="31" t="str">
        <f t="shared" si="2"/>
        <v xml:space="preserve"> </v>
      </c>
      <c r="U63" s="1">
        <v>3</v>
      </c>
      <c r="V63" s="1">
        <v>0</v>
      </c>
      <c r="W63" s="1">
        <v>0</v>
      </c>
      <c r="X63" s="1">
        <v>-1</v>
      </c>
      <c r="Y63" s="1">
        <v>2</v>
      </c>
      <c r="Z63" s="1">
        <v>1</v>
      </c>
      <c r="AA63" s="3" t="str">
        <f t="shared" si="3"/>
        <v xml:space="preserve"> </v>
      </c>
      <c r="AB63" s="1">
        <v>0</v>
      </c>
      <c r="AC63" s="1">
        <v>0</v>
      </c>
      <c r="AD63" s="20" t="str">
        <f t="shared" si="4"/>
        <v xml:space="preserve"> </v>
      </c>
      <c r="AE63" s="6">
        <v>8.0333333332999999</v>
      </c>
      <c r="AF63" s="6">
        <v>0</v>
      </c>
      <c r="AG63" s="6">
        <v>8.3333333300000006E-2</v>
      </c>
      <c r="AH63" s="6">
        <v>8.1166666667000005</v>
      </c>
      <c r="AK63" s="31" t="str">
        <f t="shared" si="5"/>
        <v xml:space="preserve"> </v>
      </c>
      <c r="AM63" s="1">
        <v>0</v>
      </c>
      <c r="AN63" s="1">
        <v>0</v>
      </c>
      <c r="AO63" s="1">
        <f t="shared" si="6"/>
        <v>0</v>
      </c>
      <c r="AP63" s="1">
        <v>-1</v>
      </c>
      <c r="AQ63" s="1">
        <v>0</v>
      </c>
      <c r="AR63" s="1">
        <v>0</v>
      </c>
      <c r="AS63" s="1">
        <f t="shared" si="7"/>
        <v>0</v>
      </c>
      <c r="AT63" s="1">
        <v>0</v>
      </c>
    </row>
    <row r="64" spans="1:46" x14ac:dyDescent="0.2">
      <c r="A64" s="5" t="s">
        <v>602</v>
      </c>
      <c r="B64" s="5" t="s">
        <v>603</v>
      </c>
      <c r="C64" s="1">
        <v>24</v>
      </c>
      <c r="D64" s="1">
        <v>6</v>
      </c>
      <c r="E64" s="1">
        <v>12</v>
      </c>
      <c r="F64" s="1">
        <v>3</v>
      </c>
      <c r="G64" s="1">
        <v>8</v>
      </c>
      <c r="H64" s="1">
        <v>4</v>
      </c>
      <c r="I64" s="3">
        <f t="shared" si="0"/>
        <v>4</v>
      </c>
      <c r="J64" s="1">
        <v>1</v>
      </c>
      <c r="K64" s="1">
        <v>3</v>
      </c>
      <c r="L64" s="20">
        <f t="shared" si="1"/>
        <v>0.25</v>
      </c>
      <c r="M64" s="6">
        <v>14.2333333</v>
      </c>
      <c r="N64" s="6">
        <v>2.9333333000000001</v>
      </c>
      <c r="O64" s="6">
        <v>0.91666669999999995</v>
      </c>
      <c r="P64" s="6">
        <v>18.100000000000001</v>
      </c>
      <c r="Q64" s="1">
        <v>3</v>
      </c>
      <c r="R64" s="1">
        <v>0</v>
      </c>
      <c r="S64" s="31">
        <f t="shared" si="2"/>
        <v>0</v>
      </c>
      <c r="T64" s="1">
        <v>0</v>
      </c>
      <c r="U64" s="1">
        <v>24</v>
      </c>
      <c r="V64" s="1">
        <v>1</v>
      </c>
      <c r="W64" s="1">
        <v>7</v>
      </c>
      <c r="X64" s="1">
        <v>-3</v>
      </c>
      <c r="Y64" s="1">
        <v>4</v>
      </c>
      <c r="Z64" s="1">
        <v>2</v>
      </c>
      <c r="AA64" s="3">
        <f t="shared" si="3"/>
        <v>7</v>
      </c>
      <c r="AB64" s="1">
        <v>0</v>
      </c>
      <c r="AC64" s="1">
        <v>7</v>
      </c>
      <c r="AD64" s="20">
        <f t="shared" si="4"/>
        <v>0</v>
      </c>
      <c r="AE64" s="6">
        <v>14.9666666667</v>
      </c>
      <c r="AF64" s="6">
        <v>2.6166666667</v>
      </c>
      <c r="AG64" s="6">
        <v>1.2333333333000001</v>
      </c>
      <c r="AH64" s="6">
        <v>18.833333333300001</v>
      </c>
      <c r="AI64" s="1">
        <v>6</v>
      </c>
      <c r="AJ64" s="1">
        <v>2</v>
      </c>
      <c r="AK64" s="31">
        <f t="shared" si="5"/>
        <v>0.33333333333333331</v>
      </c>
      <c r="AL64" s="1">
        <v>1</v>
      </c>
      <c r="AM64" s="1">
        <v>4</v>
      </c>
      <c r="AN64" s="1">
        <v>5</v>
      </c>
      <c r="AO64" s="1">
        <f t="shared" si="6"/>
        <v>9</v>
      </c>
      <c r="AP64" s="1">
        <v>-4</v>
      </c>
      <c r="AQ64" s="1">
        <v>3</v>
      </c>
      <c r="AR64" s="1">
        <v>14</v>
      </c>
      <c r="AS64" s="1">
        <f t="shared" si="7"/>
        <v>17</v>
      </c>
      <c r="AT64" s="1">
        <v>4</v>
      </c>
    </row>
    <row r="65" spans="1:46" x14ac:dyDescent="0.2">
      <c r="A65" s="5" t="s">
        <v>607</v>
      </c>
      <c r="B65" s="5" t="s">
        <v>608</v>
      </c>
      <c r="C65" s="1">
        <v>17</v>
      </c>
      <c r="D65" s="1">
        <v>2</v>
      </c>
      <c r="E65" s="1">
        <v>8</v>
      </c>
      <c r="F65" s="1">
        <v>1</v>
      </c>
      <c r="G65" s="1">
        <v>10</v>
      </c>
      <c r="H65" s="1">
        <v>4</v>
      </c>
      <c r="I65" s="3" t="str">
        <f t="shared" si="0"/>
        <v xml:space="preserve"> </v>
      </c>
      <c r="L65" s="20" t="str">
        <f t="shared" si="1"/>
        <v xml:space="preserve"> </v>
      </c>
      <c r="M65" s="6">
        <v>18.899999999999999</v>
      </c>
      <c r="N65" s="6">
        <v>1.7333333</v>
      </c>
      <c r="O65" s="6">
        <v>2.25</v>
      </c>
      <c r="P65" s="6">
        <v>22.8833333</v>
      </c>
      <c r="Q65" s="1">
        <v>0</v>
      </c>
      <c r="R65" s="1">
        <v>0</v>
      </c>
      <c r="S65" s="31" t="str">
        <f t="shared" si="2"/>
        <v xml:space="preserve"> </v>
      </c>
      <c r="T65" s="1">
        <v>0</v>
      </c>
      <c r="U65" s="1">
        <v>16</v>
      </c>
      <c r="V65" s="1">
        <v>3</v>
      </c>
      <c r="W65" s="1">
        <v>1</v>
      </c>
      <c r="X65" s="1">
        <v>-6</v>
      </c>
      <c r="Y65" s="1">
        <v>19</v>
      </c>
      <c r="Z65" s="1">
        <v>4</v>
      </c>
      <c r="AA65" s="3" t="str">
        <f t="shared" si="3"/>
        <v xml:space="preserve"> </v>
      </c>
      <c r="AD65" s="20" t="str">
        <f t="shared" si="4"/>
        <v xml:space="preserve"> </v>
      </c>
      <c r="AE65" s="6">
        <v>19.899999999999999</v>
      </c>
      <c r="AF65" s="6">
        <v>1.7333333333000001</v>
      </c>
      <c r="AG65" s="6">
        <v>1.7000000000000002</v>
      </c>
      <c r="AH65" s="6">
        <v>23.35</v>
      </c>
      <c r="AI65" s="1">
        <v>1</v>
      </c>
      <c r="AJ65" s="1">
        <v>1</v>
      </c>
      <c r="AK65" s="31">
        <f t="shared" si="5"/>
        <v>1</v>
      </c>
      <c r="AL65" s="1">
        <v>1</v>
      </c>
      <c r="AM65" s="1">
        <v>1</v>
      </c>
      <c r="AN65" s="1">
        <v>5</v>
      </c>
      <c r="AO65" s="1">
        <f t="shared" si="6"/>
        <v>6</v>
      </c>
      <c r="AP65" s="1">
        <v>-6</v>
      </c>
      <c r="AQ65" s="1">
        <v>4</v>
      </c>
      <c r="AR65" s="1">
        <v>4</v>
      </c>
      <c r="AS65" s="1">
        <f t="shared" si="7"/>
        <v>8</v>
      </c>
      <c r="AT65" s="1">
        <v>1</v>
      </c>
    </row>
    <row r="66" spans="1:46" x14ac:dyDescent="0.2">
      <c r="A66" s="5" t="s">
        <v>612</v>
      </c>
      <c r="B66" s="5" t="s">
        <v>613</v>
      </c>
      <c r="C66" s="1">
        <v>6</v>
      </c>
      <c r="D66" s="1">
        <v>0</v>
      </c>
      <c r="E66" s="1">
        <v>0</v>
      </c>
      <c r="F66" s="1">
        <v>-2</v>
      </c>
      <c r="G66" s="1">
        <v>2</v>
      </c>
      <c r="H66" s="1">
        <v>1</v>
      </c>
      <c r="I66" s="3">
        <f t="shared" ref="I66:I129" si="8">IF(J66+K66&gt;0,J66+K66," ")</f>
        <v>16</v>
      </c>
      <c r="J66" s="1">
        <v>5</v>
      </c>
      <c r="K66" s="1">
        <v>11</v>
      </c>
      <c r="L66" s="20">
        <f t="shared" ref="L66:L129" si="9">IF(J66+K66&gt;0,J66/I66," ")</f>
        <v>0.3125</v>
      </c>
      <c r="M66" s="6">
        <v>9.1666667000000004</v>
      </c>
      <c r="N66" s="6">
        <v>6.6666699999999995E-2</v>
      </c>
      <c r="O66" s="6">
        <v>0</v>
      </c>
      <c r="P66" s="6">
        <v>9.2333333</v>
      </c>
      <c r="S66" s="31" t="str">
        <f t="shared" ref="S66:S129" si="10">IF(Q66&gt;0,R66/Q66," ")</f>
        <v xml:space="preserve"> </v>
      </c>
      <c r="U66" s="1">
        <v>8</v>
      </c>
      <c r="V66" s="1">
        <v>0</v>
      </c>
      <c r="W66" s="1">
        <v>0</v>
      </c>
      <c r="X66" s="1">
        <v>-2</v>
      </c>
      <c r="Y66" s="1">
        <v>0</v>
      </c>
      <c r="Z66" s="1">
        <v>0</v>
      </c>
      <c r="AA66" s="3">
        <f t="shared" ref="AA66:AA129" si="11">IF(AB66+AC66&gt;0,AB66+AC66," ")</f>
        <v>5</v>
      </c>
      <c r="AB66" s="1">
        <v>2</v>
      </c>
      <c r="AC66" s="1">
        <v>3</v>
      </c>
      <c r="AD66" s="20">
        <f t="shared" ref="AD66:AD129" si="12">IF(AB66+AC66&gt;0,AB66/AA66," ")</f>
        <v>0.4</v>
      </c>
      <c r="AE66" s="6">
        <v>6.4</v>
      </c>
      <c r="AF66" s="6">
        <v>0</v>
      </c>
      <c r="AG66" s="6">
        <v>0</v>
      </c>
      <c r="AH66" s="6">
        <v>6.4166666667000003</v>
      </c>
      <c r="AK66" s="31" t="str">
        <f t="shared" ref="AK66:AK129" si="13">IF(AI66&gt;0,AJ66/AI66," ")</f>
        <v xml:space="preserve"> </v>
      </c>
      <c r="AM66" s="1">
        <v>0</v>
      </c>
      <c r="AN66" s="1">
        <v>0</v>
      </c>
      <c r="AO66" s="1">
        <f t="shared" ref="AO66:AO129" si="14">AM66+AN66</f>
        <v>0</v>
      </c>
      <c r="AP66" s="1">
        <v>-2</v>
      </c>
      <c r="AQ66" s="1">
        <v>0</v>
      </c>
      <c r="AR66" s="1">
        <v>0</v>
      </c>
      <c r="AS66" s="1">
        <f t="shared" ref="AS66:AS129" si="15">AQ66+AR66</f>
        <v>0</v>
      </c>
      <c r="AT66" s="1">
        <v>-2</v>
      </c>
    </row>
    <row r="67" spans="1:46" x14ac:dyDescent="0.2">
      <c r="A67" s="5" t="s">
        <v>618</v>
      </c>
      <c r="B67" s="5" t="s">
        <v>619</v>
      </c>
      <c r="C67" s="1">
        <v>21</v>
      </c>
      <c r="D67" s="1">
        <v>1</v>
      </c>
      <c r="E67" s="1">
        <v>1</v>
      </c>
      <c r="F67" s="1">
        <v>0</v>
      </c>
      <c r="G67" s="1">
        <v>58</v>
      </c>
      <c r="H67" s="1">
        <v>12</v>
      </c>
      <c r="I67" s="3">
        <f t="shared" si="8"/>
        <v>4</v>
      </c>
      <c r="J67" s="1">
        <v>1</v>
      </c>
      <c r="K67" s="1">
        <v>3</v>
      </c>
      <c r="L67" s="20">
        <f t="shared" si="9"/>
        <v>0.25</v>
      </c>
      <c r="M67" s="6">
        <v>8.1166666999999997</v>
      </c>
      <c r="N67" s="6">
        <v>0.05</v>
      </c>
      <c r="O67" s="6">
        <v>0</v>
      </c>
      <c r="P67" s="6">
        <v>8.1666667000000004</v>
      </c>
      <c r="S67" s="31" t="str">
        <f t="shared" si="10"/>
        <v xml:space="preserve"> </v>
      </c>
      <c r="U67" s="1">
        <v>22</v>
      </c>
      <c r="V67" s="1">
        <v>1</v>
      </c>
      <c r="W67" s="1">
        <v>3</v>
      </c>
      <c r="X67" s="1">
        <v>1</v>
      </c>
      <c r="Y67" s="1">
        <v>42</v>
      </c>
      <c r="Z67" s="1">
        <v>12</v>
      </c>
      <c r="AA67" s="3">
        <f t="shared" si="11"/>
        <v>5</v>
      </c>
      <c r="AB67" s="1">
        <v>3</v>
      </c>
      <c r="AC67" s="1">
        <v>2</v>
      </c>
      <c r="AD67" s="20">
        <f t="shared" si="12"/>
        <v>0.6</v>
      </c>
      <c r="AE67" s="6">
        <v>7.9333333333000002</v>
      </c>
      <c r="AF67" s="6">
        <v>3.3333333300000004E-2</v>
      </c>
      <c r="AG67" s="6">
        <v>0</v>
      </c>
      <c r="AH67" s="6">
        <v>7.9833333333000001</v>
      </c>
      <c r="AK67" s="31" t="str">
        <f t="shared" si="13"/>
        <v xml:space="preserve"> </v>
      </c>
      <c r="AM67" s="1">
        <v>0</v>
      </c>
      <c r="AN67" s="1">
        <v>0</v>
      </c>
      <c r="AO67" s="1">
        <f t="shared" si="14"/>
        <v>0</v>
      </c>
      <c r="AP67" s="1">
        <v>-4</v>
      </c>
      <c r="AQ67" s="1">
        <v>2</v>
      </c>
      <c r="AR67" s="1">
        <v>4</v>
      </c>
      <c r="AS67" s="1">
        <f t="shared" si="15"/>
        <v>6</v>
      </c>
      <c r="AT67" s="1">
        <v>5</v>
      </c>
    </row>
    <row r="68" spans="1:46" x14ac:dyDescent="0.2">
      <c r="A68" s="5" t="s">
        <v>623</v>
      </c>
      <c r="B68" s="5" t="s">
        <v>624</v>
      </c>
      <c r="C68" s="1">
        <v>18</v>
      </c>
      <c r="D68" s="1">
        <v>1</v>
      </c>
      <c r="E68" s="1">
        <v>4</v>
      </c>
      <c r="F68" s="1">
        <v>-4</v>
      </c>
      <c r="G68" s="1">
        <v>12</v>
      </c>
      <c r="H68" s="1">
        <v>6</v>
      </c>
      <c r="I68" s="3">
        <f t="shared" si="8"/>
        <v>280</v>
      </c>
      <c r="J68" s="1">
        <v>144</v>
      </c>
      <c r="K68" s="1">
        <v>136</v>
      </c>
      <c r="L68" s="20">
        <f t="shared" si="9"/>
        <v>0.51428571428571423</v>
      </c>
      <c r="M68" s="6">
        <v>13.183333299999999</v>
      </c>
      <c r="N68" s="6">
        <v>2.6166667000000001</v>
      </c>
      <c r="O68" s="6">
        <v>0.76666669999999992</v>
      </c>
      <c r="P68" s="6">
        <v>16.5833333</v>
      </c>
      <c r="S68" s="31" t="str">
        <f t="shared" si="10"/>
        <v xml:space="preserve"> </v>
      </c>
      <c r="U68" s="1">
        <v>17</v>
      </c>
      <c r="V68" s="1">
        <v>6</v>
      </c>
      <c r="W68" s="1">
        <v>3</v>
      </c>
      <c r="X68" s="1">
        <v>-3</v>
      </c>
      <c r="Y68" s="1">
        <v>10</v>
      </c>
      <c r="Z68" s="1">
        <v>5</v>
      </c>
      <c r="AA68" s="3">
        <f t="shared" si="11"/>
        <v>238</v>
      </c>
      <c r="AB68" s="1">
        <v>95</v>
      </c>
      <c r="AC68" s="1">
        <v>143</v>
      </c>
      <c r="AD68" s="20">
        <f t="shared" si="12"/>
        <v>0.39915966386554624</v>
      </c>
      <c r="AE68" s="6">
        <v>12.733333333299999</v>
      </c>
      <c r="AF68" s="6">
        <v>2.3333333333000001</v>
      </c>
      <c r="AG68" s="6">
        <v>0.98333333330000006</v>
      </c>
      <c r="AH68" s="6">
        <v>16.066666666700002</v>
      </c>
      <c r="AK68" s="31" t="str">
        <f t="shared" si="13"/>
        <v xml:space="preserve"> </v>
      </c>
      <c r="AM68" s="1">
        <v>3</v>
      </c>
      <c r="AN68" s="1">
        <v>1</v>
      </c>
      <c r="AO68" s="1">
        <f t="shared" si="14"/>
        <v>4</v>
      </c>
      <c r="AP68" s="1">
        <v>1</v>
      </c>
      <c r="AQ68" s="1">
        <v>4</v>
      </c>
      <c r="AR68" s="1">
        <v>6</v>
      </c>
      <c r="AS68" s="1">
        <f t="shared" si="15"/>
        <v>10</v>
      </c>
      <c r="AT68" s="1">
        <v>-8</v>
      </c>
    </row>
    <row r="69" spans="1:46" x14ac:dyDescent="0.2">
      <c r="A69" s="5" t="s">
        <v>630</v>
      </c>
      <c r="B69" s="5" t="s">
        <v>631</v>
      </c>
      <c r="C69" s="1">
        <v>10</v>
      </c>
      <c r="D69" s="1">
        <v>0</v>
      </c>
      <c r="E69" s="1">
        <v>0</v>
      </c>
      <c r="F69" s="1">
        <v>0</v>
      </c>
      <c r="G69" s="1">
        <v>29</v>
      </c>
      <c r="H69" s="1">
        <v>6</v>
      </c>
      <c r="I69" s="3">
        <f t="shared" si="8"/>
        <v>1</v>
      </c>
      <c r="J69" s="1">
        <v>0</v>
      </c>
      <c r="K69" s="1">
        <v>1</v>
      </c>
      <c r="L69" s="20">
        <f t="shared" si="9"/>
        <v>0</v>
      </c>
      <c r="M69" s="6">
        <v>7.35</v>
      </c>
      <c r="N69" s="6">
        <v>0</v>
      </c>
      <c r="O69" s="6">
        <v>0</v>
      </c>
      <c r="P69" s="6">
        <v>7.35</v>
      </c>
      <c r="S69" s="31" t="str">
        <f t="shared" si="10"/>
        <v xml:space="preserve"> </v>
      </c>
      <c r="U69" s="1">
        <v>15</v>
      </c>
      <c r="V69" s="1">
        <v>0</v>
      </c>
      <c r="W69" s="1">
        <v>0</v>
      </c>
      <c r="X69" s="1">
        <v>-1</v>
      </c>
      <c r="Y69" s="1">
        <v>22</v>
      </c>
      <c r="Z69" s="1">
        <v>8</v>
      </c>
      <c r="AA69" s="3">
        <f t="shared" si="11"/>
        <v>2</v>
      </c>
      <c r="AB69" s="1">
        <v>0</v>
      </c>
      <c r="AC69" s="1">
        <v>2</v>
      </c>
      <c r="AD69" s="20">
        <f t="shared" si="12"/>
        <v>0</v>
      </c>
      <c r="AE69" s="6">
        <v>8.2666666667000008</v>
      </c>
      <c r="AF69" s="6">
        <v>0.1</v>
      </c>
      <c r="AG69" s="6">
        <v>0.05</v>
      </c>
      <c r="AH69" s="6">
        <v>8.4333333333000002</v>
      </c>
      <c r="AK69" s="31" t="str">
        <f t="shared" si="13"/>
        <v xml:space="preserve"> </v>
      </c>
      <c r="AM69" s="1">
        <v>0</v>
      </c>
      <c r="AN69" s="1">
        <v>0</v>
      </c>
      <c r="AO69" s="1">
        <f t="shared" si="14"/>
        <v>0</v>
      </c>
      <c r="AP69" s="1">
        <v>-2</v>
      </c>
      <c r="AQ69" s="1">
        <v>0</v>
      </c>
      <c r="AR69" s="1">
        <v>0</v>
      </c>
      <c r="AS69" s="1">
        <f t="shared" si="15"/>
        <v>0</v>
      </c>
      <c r="AT69" s="1">
        <v>1</v>
      </c>
    </row>
    <row r="70" spans="1:46" x14ac:dyDescent="0.2">
      <c r="A70" s="5" t="s">
        <v>635</v>
      </c>
      <c r="B70" s="5" t="s">
        <v>582</v>
      </c>
      <c r="C70" s="1">
        <v>12</v>
      </c>
      <c r="D70" s="1">
        <v>4</v>
      </c>
      <c r="E70" s="1">
        <v>2</v>
      </c>
      <c r="F70" s="1">
        <v>-2</v>
      </c>
      <c r="G70" s="1">
        <v>6</v>
      </c>
      <c r="H70" s="1">
        <v>2</v>
      </c>
      <c r="I70" s="3">
        <f t="shared" si="8"/>
        <v>122</v>
      </c>
      <c r="J70" s="1">
        <v>65</v>
      </c>
      <c r="K70" s="1">
        <v>57</v>
      </c>
      <c r="L70" s="20">
        <f t="shared" si="9"/>
        <v>0.53278688524590168</v>
      </c>
      <c r="M70" s="6">
        <v>12.6666667</v>
      </c>
      <c r="N70" s="6">
        <v>1.4833333</v>
      </c>
      <c r="O70" s="6">
        <v>1.0666667000000001</v>
      </c>
      <c r="P70" s="6">
        <v>15.216666699999999</v>
      </c>
      <c r="Q70" s="1">
        <v>0</v>
      </c>
      <c r="R70" s="1">
        <v>0</v>
      </c>
      <c r="S70" s="31" t="str">
        <f t="shared" si="10"/>
        <v xml:space="preserve"> </v>
      </c>
      <c r="T70" s="1">
        <v>0</v>
      </c>
      <c r="U70" s="1">
        <v>15</v>
      </c>
      <c r="V70" s="1">
        <v>1</v>
      </c>
      <c r="W70" s="1">
        <v>6</v>
      </c>
      <c r="X70" s="1">
        <v>-1</v>
      </c>
      <c r="Y70" s="1">
        <v>2</v>
      </c>
      <c r="Z70" s="1">
        <v>1</v>
      </c>
      <c r="AA70" s="3">
        <f t="shared" si="11"/>
        <v>173</v>
      </c>
      <c r="AB70" s="1">
        <v>73</v>
      </c>
      <c r="AC70" s="1">
        <v>100</v>
      </c>
      <c r="AD70" s="20">
        <f t="shared" si="12"/>
        <v>0.42196531791907516</v>
      </c>
      <c r="AE70" s="6">
        <v>13.0666666667</v>
      </c>
      <c r="AF70" s="6">
        <v>1.9833333333000001</v>
      </c>
      <c r="AG70" s="6">
        <v>1.3333333333000001</v>
      </c>
      <c r="AH70" s="6">
        <v>16.399999999999999</v>
      </c>
      <c r="AI70" s="1">
        <v>5</v>
      </c>
      <c r="AJ70" s="1">
        <v>3</v>
      </c>
      <c r="AK70" s="31">
        <f t="shared" si="13"/>
        <v>0.6</v>
      </c>
      <c r="AL70" s="1">
        <v>1</v>
      </c>
      <c r="AM70" s="1">
        <v>4</v>
      </c>
      <c r="AN70" s="1">
        <v>3</v>
      </c>
      <c r="AO70" s="1">
        <f t="shared" si="14"/>
        <v>7</v>
      </c>
      <c r="AP70" s="1">
        <v>1</v>
      </c>
      <c r="AQ70" s="1">
        <v>1</v>
      </c>
      <c r="AR70" s="1">
        <v>5</v>
      </c>
      <c r="AS70" s="1">
        <f t="shared" si="15"/>
        <v>6</v>
      </c>
      <c r="AT70" s="1">
        <v>-4</v>
      </c>
    </row>
    <row r="71" spans="1:46" x14ac:dyDescent="0.2">
      <c r="A71" s="5" t="s">
        <v>639</v>
      </c>
      <c r="B71" s="5" t="s">
        <v>397</v>
      </c>
      <c r="C71" s="1">
        <v>5</v>
      </c>
      <c r="D71" s="1">
        <v>1</v>
      </c>
      <c r="E71" s="1">
        <v>1</v>
      </c>
      <c r="F71" s="1">
        <v>-1</v>
      </c>
      <c r="G71" s="1">
        <v>2</v>
      </c>
      <c r="H71" s="1">
        <v>1</v>
      </c>
      <c r="I71" s="3" t="str">
        <f t="shared" si="8"/>
        <v xml:space="preserve"> </v>
      </c>
      <c r="J71" s="1">
        <v>0</v>
      </c>
      <c r="K71" s="1">
        <v>0</v>
      </c>
      <c r="L71" s="20" t="str">
        <f t="shared" si="9"/>
        <v xml:space="preserve"> </v>
      </c>
      <c r="M71" s="6">
        <v>10.8833333</v>
      </c>
      <c r="N71" s="6">
        <v>0.66666669999999995</v>
      </c>
      <c r="O71" s="6">
        <v>0</v>
      </c>
      <c r="P71" s="6">
        <v>11.55</v>
      </c>
      <c r="S71" s="31" t="str">
        <f t="shared" si="10"/>
        <v xml:space="preserve"> </v>
      </c>
      <c r="U71" s="1">
        <v>7</v>
      </c>
      <c r="V71" s="1">
        <v>0</v>
      </c>
      <c r="W71" s="1">
        <v>1</v>
      </c>
      <c r="X71" s="1">
        <v>-2</v>
      </c>
      <c r="Y71" s="1">
        <v>2</v>
      </c>
      <c r="Z71" s="1">
        <v>1</v>
      </c>
      <c r="AA71" s="3">
        <f t="shared" si="11"/>
        <v>1</v>
      </c>
      <c r="AB71" s="1">
        <v>1</v>
      </c>
      <c r="AC71" s="1">
        <v>0</v>
      </c>
      <c r="AD71" s="20">
        <f t="shared" si="12"/>
        <v>1</v>
      </c>
      <c r="AE71" s="6">
        <v>13.4</v>
      </c>
      <c r="AF71" s="6">
        <v>3.3333333300000004E-2</v>
      </c>
      <c r="AG71" s="6">
        <v>0.15</v>
      </c>
      <c r="AH71" s="6">
        <v>13.6</v>
      </c>
      <c r="AK71" s="31" t="str">
        <f t="shared" si="13"/>
        <v xml:space="preserve"> </v>
      </c>
      <c r="AM71" s="1">
        <v>0</v>
      </c>
      <c r="AN71" s="1">
        <v>1</v>
      </c>
      <c r="AO71" s="1">
        <f t="shared" si="14"/>
        <v>1</v>
      </c>
      <c r="AP71" s="1">
        <v>0</v>
      </c>
      <c r="AQ71" s="1">
        <v>1</v>
      </c>
      <c r="AR71" s="1">
        <v>1</v>
      </c>
      <c r="AS71" s="1">
        <f t="shared" si="15"/>
        <v>2</v>
      </c>
      <c r="AT71" s="1">
        <v>-3</v>
      </c>
    </row>
    <row r="72" spans="1:46" x14ac:dyDescent="0.2">
      <c r="A72" s="5" t="s">
        <v>643</v>
      </c>
      <c r="B72" s="5" t="s">
        <v>644</v>
      </c>
      <c r="C72" s="1">
        <v>23</v>
      </c>
      <c r="D72" s="1">
        <v>0</v>
      </c>
      <c r="E72" s="1">
        <v>2</v>
      </c>
      <c r="F72" s="1">
        <v>-5</v>
      </c>
      <c r="G72" s="1">
        <v>38</v>
      </c>
      <c r="H72" s="1">
        <v>13</v>
      </c>
      <c r="I72" s="3">
        <f t="shared" si="8"/>
        <v>1</v>
      </c>
      <c r="J72" s="1">
        <v>0</v>
      </c>
      <c r="K72" s="1">
        <v>1</v>
      </c>
      <c r="L72" s="20">
        <f t="shared" si="9"/>
        <v>0</v>
      </c>
      <c r="M72" s="6">
        <v>5.35</v>
      </c>
      <c r="N72" s="6">
        <v>0</v>
      </c>
      <c r="O72" s="6">
        <v>1.66667E-2</v>
      </c>
      <c r="P72" s="6">
        <v>5.3666666999999997</v>
      </c>
      <c r="S72" s="31" t="str">
        <f t="shared" si="10"/>
        <v xml:space="preserve"> </v>
      </c>
      <c r="U72" s="1">
        <v>23</v>
      </c>
      <c r="V72" s="1">
        <v>2</v>
      </c>
      <c r="W72" s="1">
        <v>1</v>
      </c>
      <c r="X72" s="1">
        <v>-2</v>
      </c>
      <c r="Y72" s="1">
        <v>32</v>
      </c>
      <c r="Z72" s="1">
        <v>9</v>
      </c>
      <c r="AA72" s="3">
        <f t="shared" si="11"/>
        <v>1</v>
      </c>
      <c r="AB72" s="1">
        <v>0</v>
      </c>
      <c r="AC72" s="1">
        <v>1</v>
      </c>
      <c r="AD72" s="20">
        <f t="shared" si="12"/>
        <v>0</v>
      </c>
      <c r="AE72" s="6">
        <v>7</v>
      </c>
      <c r="AF72" s="6">
        <v>0.05</v>
      </c>
      <c r="AG72" s="6">
        <v>0</v>
      </c>
      <c r="AH72" s="6">
        <v>7.05</v>
      </c>
      <c r="AK72" s="31" t="str">
        <f t="shared" si="13"/>
        <v xml:space="preserve"> </v>
      </c>
      <c r="AL72" s="6"/>
      <c r="AM72" s="1">
        <v>0</v>
      </c>
      <c r="AN72" s="1">
        <v>1</v>
      </c>
      <c r="AO72" s="1">
        <f t="shared" si="14"/>
        <v>1</v>
      </c>
      <c r="AP72" s="1">
        <v>-6</v>
      </c>
      <c r="AQ72" s="1">
        <v>2</v>
      </c>
      <c r="AR72" s="1">
        <v>2</v>
      </c>
      <c r="AS72" s="1">
        <f t="shared" si="15"/>
        <v>4</v>
      </c>
      <c r="AT72" s="1">
        <v>-1</v>
      </c>
    </row>
    <row r="73" spans="1:46" x14ac:dyDescent="0.2">
      <c r="A73" s="5" t="s">
        <v>647</v>
      </c>
      <c r="B73" s="5" t="s">
        <v>342</v>
      </c>
      <c r="C73" s="1">
        <v>4</v>
      </c>
      <c r="D73" s="1">
        <v>0</v>
      </c>
      <c r="E73" s="1">
        <v>0</v>
      </c>
      <c r="F73" s="1">
        <v>1</v>
      </c>
      <c r="G73" s="1">
        <v>6</v>
      </c>
      <c r="H73" s="1">
        <v>3</v>
      </c>
      <c r="I73" s="3" t="str">
        <f t="shared" si="8"/>
        <v xml:space="preserve"> </v>
      </c>
      <c r="L73" s="20" t="str">
        <f t="shared" si="9"/>
        <v xml:space="preserve"> </v>
      </c>
      <c r="M73" s="6">
        <v>11.533333300000001</v>
      </c>
      <c r="N73" s="6">
        <v>0</v>
      </c>
      <c r="O73" s="6">
        <v>1.5833333000000001</v>
      </c>
      <c r="P73" s="6">
        <v>13.1333333</v>
      </c>
      <c r="S73" s="31" t="str">
        <f t="shared" si="10"/>
        <v xml:space="preserve"> </v>
      </c>
      <c r="U73" s="1">
        <v>2</v>
      </c>
      <c r="V73" s="1">
        <v>0</v>
      </c>
      <c r="W73" s="1">
        <v>0</v>
      </c>
      <c r="X73" s="1">
        <v>0</v>
      </c>
      <c r="Y73" s="1">
        <v>12</v>
      </c>
      <c r="Z73" s="1">
        <v>2</v>
      </c>
      <c r="AA73" s="3" t="str">
        <f t="shared" si="11"/>
        <v xml:space="preserve"> </v>
      </c>
      <c r="AD73" s="20" t="str">
        <f t="shared" si="12"/>
        <v xml:space="preserve"> </v>
      </c>
      <c r="AE73" s="6">
        <v>9.3666666667000005</v>
      </c>
      <c r="AF73" s="6">
        <v>0</v>
      </c>
      <c r="AG73" s="6">
        <v>3.35</v>
      </c>
      <c r="AH73" s="6">
        <v>12.7166666667</v>
      </c>
      <c r="AK73" s="31" t="str">
        <f t="shared" si="13"/>
        <v xml:space="preserve"> </v>
      </c>
      <c r="AM73" s="1">
        <v>0</v>
      </c>
      <c r="AN73" s="1">
        <v>0</v>
      </c>
      <c r="AO73" s="1">
        <f t="shared" si="14"/>
        <v>0</v>
      </c>
      <c r="AP73" s="1">
        <v>0</v>
      </c>
      <c r="AQ73" s="1">
        <v>0</v>
      </c>
      <c r="AR73" s="1">
        <v>0</v>
      </c>
      <c r="AS73" s="1">
        <f t="shared" si="15"/>
        <v>0</v>
      </c>
      <c r="AT73" s="1">
        <v>1</v>
      </c>
    </row>
    <row r="74" spans="1:46" x14ac:dyDescent="0.2">
      <c r="A74" s="5" t="s">
        <v>651</v>
      </c>
      <c r="B74" s="5" t="s">
        <v>652</v>
      </c>
      <c r="C74" s="1">
        <v>5</v>
      </c>
      <c r="D74" s="1">
        <v>1</v>
      </c>
      <c r="E74" s="1">
        <v>0</v>
      </c>
      <c r="F74" s="1">
        <v>3</v>
      </c>
      <c r="G74" s="1">
        <v>9</v>
      </c>
      <c r="H74" s="1">
        <v>3</v>
      </c>
      <c r="I74" s="3" t="str">
        <f t="shared" si="8"/>
        <v xml:space="preserve"> </v>
      </c>
      <c r="L74" s="20" t="str">
        <f t="shared" si="9"/>
        <v xml:space="preserve"> </v>
      </c>
      <c r="M74" s="6">
        <v>13.683333299999999</v>
      </c>
      <c r="N74" s="6">
        <v>0</v>
      </c>
      <c r="O74" s="6">
        <v>0.1166667</v>
      </c>
      <c r="P74" s="6">
        <v>13.816666700000001</v>
      </c>
      <c r="S74" s="31" t="str">
        <f t="shared" si="10"/>
        <v xml:space="preserve"> </v>
      </c>
      <c r="U74" s="1">
        <v>10</v>
      </c>
      <c r="V74" s="1">
        <v>1</v>
      </c>
      <c r="W74" s="1">
        <v>2</v>
      </c>
      <c r="X74" s="1">
        <v>0</v>
      </c>
      <c r="Y74" s="1">
        <v>18</v>
      </c>
      <c r="Z74" s="1">
        <v>6</v>
      </c>
      <c r="AA74" s="3" t="str">
        <f t="shared" si="11"/>
        <v xml:space="preserve"> </v>
      </c>
      <c r="AD74" s="20" t="str">
        <f t="shared" si="12"/>
        <v xml:space="preserve"> </v>
      </c>
      <c r="AE74" s="6">
        <v>12.1</v>
      </c>
      <c r="AF74" s="6">
        <v>0.1</v>
      </c>
      <c r="AG74" s="6">
        <v>0.8</v>
      </c>
      <c r="AH74" s="6">
        <v>13.016666666700001</v>
      </c>
      <c r="AK74" s="31" t="str">
        <f t="shared" si="13"/>
        <v xml:space="preserve"> </v>
      </c>
      <c r="AL74" s="6"/>
      <c r="AM74" s="1">
        <v>1</v>
      </c>
      <c r="AN74" s="1">
        <v>1</v>
      </c>
      <c r="AO74" s="1">
        <f t="shared" si="14"/>
        <v>2</v>
      </c>
      <c r="AP74" s="1">
        <v>2</v>
      </c>
      <c r="AQ74" s="1">
        <v>1</v>
      </c>
      <c r="AR74" s="1">
        <v>1</v>
      </c>
      <c r="AS74" s="1">
        <f t="shared" si="15"/>
        <v>2</v>
      </c>
      <c r="AT74" s="1">
        <v>1</v>
      </c>
    </row>
    <row r="75" spans="1:46" x14ac:dyDescent="0.2">
      <c r="A75" s="5" t="s">
        <v>655</v>
      </c>
      <c r="B75" s="5" t="s">
        <v>656</v>
      </c>
      <c r="C75" s="1">
        <v>21</v>
      </c>
      <c r="D75" s="1">
        <v>3</v>
      </c>
      <c r="E75" s="1">
        <v>3</v>
      </c>
      <c r="F75" s="1">
        <v>-2</v>
      </c>
      <c r="G75" s="1">
        <v>4</v>
      </c>
      <c r="H75" s="1">
        <v>2</v>
      </c>
      <c r="I75" s="3">
        <f t="shared" si="8"/>
        <v>5</v>
      </c>
      <c r="J75" s="1">
        <v>1</v>
      </c>
      <c r="K75" s="1">
        <v>4</v>
      </c>
      <c r="L75" s="20">
        <f t="shared" si="9"/>
        <v>0.2</v>
      </c>
      <c r="M75" s="6">
        <v>12</v>
      </c>
      <c r="N75" s="6">
        <v>2.0166667</v>
      </c>
      <c r="O75" s="6">
        <v>0</v>
      </c>
      <c r="P75" s="6">
        <v>14.0166667</v>
      </c>
      <c r="S75" s="31" t="str">
        <f t="shared" si="10"/>
        <v xml:space="preserve"> </v>
      </c>
      <c r="U75" s="1">
        <v>22</v>
      </c>
      <c r="V75" s="1">
        <v>5</v>
      </c>
      <c r="W75" s="1">
        <v>9</v>
      </c>
      <c r="X75" s="1">
        <v>5</v>
      </c>
      <c r="Y75" s="1">
        <v>4</v>
      </c>
      <c r="Z75" s="1">
        <v>2</v>
      </c>
      <c r="AA75" s="3">
        <f t="shared" si="11"/>
        <v>2</v>
      </c>
      <c r="AB75" s="1">
        <v>0</v>
      </c>
      <c r="AC75" s="1">
        <v>2</v>
      </c>
      <c r="AD75" s="20">
        <f t="shared" si="12"/>
        <v>0</v>
      </c>
      <c r="AE75" s="6">
        <v>12.3833333333</v>
      </c>
      <c r="AF75" s="6">
        <v>1.45</v>
      </c>
      <c r="AG75" s="6">
        <v>0</v>
      </c>
      <c r="AH75" s="6">
        <v>13.85</v>
      </c>
      <c r="AK75" s="31" t="str">
        <f t="shared" si="13"/>
        <v xml:space="preserve"> </v>
      </c>
      <c r="AL75" s="6"/>
      <c r="AM75" s="1">
        <v>4</v>
      </c>
      <c r="AN75" s="1">
        <v>6</v>
      </c>
      <c r="AO75" s="1">
        <f t="shared" si="14"/>
        <v>10</v>
      </c>
      <c r="AP75" s="1">
        <v>5</v>
      </c>
      <c r="AQ75" s="1">
        <v>4</v>
      </c>
      <c r="AR75" s="1">
        <v>6</v>
      </c>
      <c r="AS75" s="1">
        <f t="shared" si="15"/>
        <v>10</v>
      </c>
      <c r="AT75" s="1">
        <v>-2</v>
      </c>
    </row>
    <row r="76" spans="1:46" x14ac:dyDescent="0.2">
      <c r="A76" s="5" t="s">
        <v>662</v>
      </c>
      <c r="B76" s="5" t="s">
        <v>663</v>
      </c>
      <c r="C76" s="1">
        <v>24</v>
      </c>
      <c r="D76" s="1">
        <v>0</v>
      </c>
      <c r="E76" s="1">
        <v>6</v>
      </c>
      <c r="F76" s="1">
        <v>6</v>
      </c>
      <c r="G76" s="1">
        <v>6</v>
      </c>
      <c r="H76" s="1">
        <v>3</v>
      </c>
      <c r="I76" s="3" t="str">
        <f t="shared" si="8"/>
        <v xml:space="preserve"> </v>
      </c>
      <c r="L76" s="20" t="str">
        <f t="shared" si="9"/>
        <v xml:space="preserve"> </v>
      </c>
      <c r="M76" s="6">
        <v>15.566666700000001</v>
      </c>
      <c r="N76" s="6">
        <v>1.45</v>
      </c>
      <c r="O76" s="6">
        <v>1.2666667</v>
      </c>
      <c r="P76" s="6">
        <v>18.316666699999999</v>
      </c>
      <c r="S76" s="31" t="str">
        <f t="shared" si="10"/>
        <v xml:space="preserve"> </v>
      </c>
      <c r="U76" s="1">
        <v>24</v>
      </c>
      <c r="V76" s="1">
        <v>1</v>
      </c>
      <c r="W76" s="1">
        <v>2</v>
      </c>
      <c r="X76" s="1">
        <v>-2</v>
      </c>
      <c r="Y76" s="1">
        <v>15</v>
      </c>
      <c r="Z76" s="1">
        <v>6</v>
      </c>
      <c r="AA76" s="3" t="str">
        <f t="shared" si="11"/>
        <v xml:space="preserve"> </v>
      </c>
      <c r="AD76" s="20" t="str">
        <f t="shared" si="12"/>
        <v xml:space="preserve"> </v>
      </c>
      <c r="AE76" s="6">
        <v>15.416666666699999</v>
      </c>
      <c r="AF76" s="6">
        <v>1.6333333333</v>
      </c>
      <c r="AG76" s="6">
        <v>0.75</v>
      </c>
      <c r="AH76" s="6">
        <v>17.833333333300001</v>
      </c>
      <c r="AK76" s="31" t="str">
        <f t="shared" si="13"/>
        <v xml:space="preserve"> </v>
      </c>
      <c r="AM76" s="1">
        <v>0</v>
      </c>
      <c r="AN76" s="1">
        <v>2</v>
      </c>
      <c r="AO76" s="1">
        <f t="shared" si="14"/>
        <v>2</v>
      </c>
      <c r="AP76" s="1">
        <v>4</v>
      </c>
      <c r="AQ76" s="1">
        <v>1</v>
      </c>
      <c r="AR76" s="1">
        <v>6</v>
      </c>
      <c r="AS76" s="1">
        <f t="shared" si="15"/>
        <v>7</v>
      </c>
      <c r="AT76" s="1">
        <v>0</v>
      </c>
    </row>
    <row r="77" spans="1:46" x14ac:dyDescent="0.2">
      <c r="A77" s="5" t="s">
        <v>668</v>
      </c>
      <c r="B77" s="5" t="s">
        <v>499</v>
      </c>
      <c r="C77" s="1">
        <v>5</v>
      </c>
      <c r="D77" s="1">
        <v>0</v>
      </c>
      <c r="E77" s="1">
        <v>0</v>
      </c>
      <c r="F77" s="1">
        <v>-2</v>
      </c>
      <c r="G77" s="1">
        <v>0</v>
      </c>
      <c r="H77" s="1">
        <v>0</v>
      </c>
      <c r="I77" s="3" t="str">
        <f t="shared" si="8"/>
        <v xml:space="preserve"> </v>
      </c>
      <c r="J77" s="1">
        <v>0</v>
      </c>
      <c r="K77" s="1">
        <v>0</v>
      </c>
      <c r="L77" s="20" t="str">
        <f t="shared" si="9"/>
        <v xml:space="preserve"> </v>
      </c>
      <c r="M77" s="6">
        <v>5.2166667000000002</v>
      </c>
      <c r="N77" s="6">
        <v>1.66667E-2</v>
      </c>
      <c r="O77" s="6">
        <v>0</v>
      </c>
      <c r="P77" s="6">
        <v>5.25</v>
      </c>
      <c r="S77" s="31" t="str">
        <f t="shared" si="10"/>
        <v xml:space="preserve"> </v>
      </c>
      <c r="U77" s="1">
        <v>10</v>
      </c>
      <c r="V77" s="1">
        <v>0</v>
      </c>
      <c r="W77" s="1">
        <v>0</v>
      </c>
      <c r="X77" s="1">
        <v>-2</v>
      </c>
      <c r="Y77" s="1">
        <v>36</v>
      </c>
      <c r="Z77" s="1">
        <v>8</v>
      </c>
      <c r="AA77" s="3" t="str">
        <f t="shared" si="11"/>
        <v xml:space="preserve"> </v>
      </c>
      <c r="AB77" s="1">
        <v>0</v>
      </c>
      <c r="AC77" s="1">
        <v>0</v>
      </c>
      <c r="AD77" s="20" t="str">
        <f t="shared" si="12"/>
        <v xml:space="preserve"> </v>
      </c>
      <c r="AE77" s="6">
        <v>5.7833333332999999</v>
      </c>
      <c r="AF77" s="6">
        <v>1.6666666699999999E-2</v>
      </c>
      <c r="AG77" s="6">
        <v>6.6666666700000002E-2</v>
      </c>
      <c r="AH77" s="6">
        <v>5.8833333333000004</v>
      </c>
      <c r="AK77" s="31" t="str">
        <f t="shared" si="13"/>
        <v xml:space="preserve"> </v>
      </c>
      <c r="AM77" s="1">
        <v>0</v>
      </c>
      <c r="AN77" s="1">
        <v>0</v>
      </c>
      <c r="AO77" s="1">
        <f t="shared" si="14"/>
        <v>0</v>
      </c>
      <c r="AP77" s="1">
        <v>-1</v>
      </c>
      <c r="AQ77" s="1">
        <v>0</v>
      </c>
      <c r="AR77" s="1">
        <v>0</v>
      </c>
      <c r="AS77" s="1">
        <f t="shared" si="15"/>
        <v>0</v>
      </c>
      <c r="AT77" s="1">
        <v>-3</v>
      </c>
    </row>
    <row r="78" spans="1:46" s="5" customFormat="1" x14ac:dyDescent="0.2">
      <c r="A78" s="5" t="s">
        <v>672</v>
      </c>
      <c r="B78" s="5" t="s">
        <v>673</v>
      </c>
      <c r="C78" s="1">
        <v>7</v>
      </c>
      <c r="D78" s="1">
        <v>0</v>
      </c>
      <c r="E78" s="1">
        <v>0</v>
      </c>
      <c r="F78" s="1">
        <v>-2</v>
      </c>
      <c r="G78" s="1">
        <v>4</v>
      </c>
      <c r="H78" s="1">
        <v>2</v>
      </c>
      <c r="I78" s="3" t="str">
        <f t="shared" si="8"/>
        <v xml:space="preserve"> </v>
      </c>
      <c r="J78" s="1">
        <v>0</v>
      </c>
      <c r="K78" s="1">
        <v>0</v>
      </c>
      <c r="L78" s="20" t="str">
        <f t="shared" si="9"/>
        <v xml:space="preserve"> </v>
      </c>
      <c r="M78" s="6">
        <v>8.6666667000000004</v>
      </c>
      <c r="N78" s="6">
        <v>2.5833333000000001</v>
      </c>
      <c r="O78" s="6">
        <v>0</v>
      </c>
      <c r="P78" s="6">
        <v>11.25</v>
      </c>
      <c r="Q78" s="1">
        <v>2</v>
      </c>
      <c r="R78" s="1">
        <v>0</v>
      </c>
      <c r="S78" s="31">
        <f t="shared" si="10"/>
        <v>0</v>
      </c>
      <c r="T78" s="1">
        <v>0</v>
      </c>
      <c r="U78" s="1">
        <v>11</v>
      </c>
      <c r="V78" s="1">
        <v>1</v>
      </c>
      <c r="W78" s="1">
        <v>3</v>
      </c>
      <c r="X78" s="1">
        <v>-4</v>
      </c>
      <c r="Y78" s="1">
        <v>2</v>
      </c>
      <c r="Z78" s="1">
        <v>1</v>
      </c>
      <c r="AA78" s="3">
        <f t="shared" si="11"/>
        <v>1</v>
      </c>
      <c r="AB78" s="1">
        <v>0</v>
      </c>
      <c r="AC78" s="1">
        <v>1</v>
      </c>
      <c r="AD78" s="20">
        <f t="shared" si="12"/>
        <v>0</v>
      </c>
      <c r="AE78" s="6">
        <v>10.8166666667</v>
      </c>
      <c r="AF78" s="6">
        <v>1.75</v>
      </c>
      <c r="AG78" s="6">
        <v>0</v>
      </c>
      <c r="AH78" s="6">
        <v>12.583333333300001</v>
      </c>
      <c r="AI78" s="1">
        <v>0</v>
      </c>
      <c r="AJ78" s="1">
        <v>0</v>
      </c>
      <c r="AK78" s="31" t="str">
        <f t="shared" si="13"/>
        <v xml:space="preserve"> </v>
      </c>
      <c r="AL78" s="1">
        <v>0</v>
      </c>
      <c r="AM78" s="1">
        <v>1</v>
      </c>
      <c r="AN78" s="1">
        <v>1</v>
      </c>
      <c r="AO78" s="1">
        <f t="shared" si="14"/>
        <v>2</v>
      </c>
      <c r="AP78" s="1">
        <v>-1</v>
      </c>
      <c r="AQ78" s="1">
        <v>0</v>
      </c>
      <c r="AR78" s="1">
        <v>2</v>
      </c>
      <c r="AS78" s="1">
        <f t="shared" si="15"/>
        <v>2</v>
      </c>
      <c r="AT78" s="1">
        <v>-5</v>
      </c>
    </row>
    <row r="79" spans="1:46" x14ac:dyDescent="0.2">
      <c r="A79" s="5" t="s">
        <v>672</v>
      </c>
      <c r="B79" s="5" t="s">
        <v>677</v>
      </c>
      <c r="C79" s="1">
        <v>14</v>
      </c>
      <c r="D79" s="1">
        <v>4</v>
      </c>
      <c r="E79" s="1">
        <v>3</v>
      </c>
      <c r="F79" s="1">
        <v>6</v>
      </c>
      <c r="G79" s="1">
        <v>0</v>
      </c>
      <c r="H79" s="1">
        <v>0</v>
      </c>
      <c r="I79" s="3">
        <f t="shared" si="8"/>
        <v>2</v>
      </c>
      <c r="J79" s="1">
        <v>1</v>
      </c>
      <c r="K79" s="1">
        <v>1</v>
      </c>
      <c r="L79" s="20">
        <f t="shared" si="9"/>
        <v>0.5</v>
      </c>
      <c r="M79" s="6">
        <v>14.15</v>
      </c>
      <c r="N79" s="6">
        <v>1</v>
      </c>
      <c r="O79" s="6">
        <v>0.96666669999999999</v>
      </c>
      <c r="P79" s="6">
        <v>16.1166667</v>
      </c>
      <c r="Q79" s="1">
        <v>2</v>
      </c>
      <c r="R79" s="1">
        <v>0</v>
      </c>
      <c r="S79" s="31">
        <f t="shared" si="10"/>
        <v>0</v>
      </c>
      <c r="T79" s="1">
        <v>0</v>
      </c>
      <c r="U79" s="1">
        <v>20</v>
      </c>
      <c r="V79" s="1">
        <v>7</v>
      </c>
      <c r="W79" s="1">
        <v>2</v>
      </c>
      <c r="X79" s="1">
        <v>0</v>
      </c>
      <c r="Y79" s="1">
        <v>4</v>
      </c>
      <c r="Z79" s="1">
        <v>2</v>
      </c>
      <c r="AA79" s="3">
        <f t="shared" si="11"/>
        <v>4</v>
      </c>
      <c r="AB79" s="1">
        <v>3</v>
      </c>
      <c r="AC79" s="1">
        <v>1</v>
      </c>
      <c r="AD79" s="20">
        <f t="shared" si="12"/>
        <v>0.75</v>
      </c>
      <c r="AE79" s="6">
        <v>13.733333333299999</v>
      </c>
      <c r="AF79" s="6">
        <v>1.1000000000000001</v>
      </c>
      <c r="AG79" s="6">
        <v>0.78333333329999999</v>
      </c>
      <c r="AH79" s="6">
        <v>15.6166666667</v>
      </c>
      <c r="AI79" s="1">
        <v>1</v>
      </c>
      <c r="AJ79" s="1">
        <v>1</v>
      </c>
      <c r="AK79" s="31">
        <f t="shared" si="13"/>
        <v>1</v>
      </c>
      <c r="AL79" s="1">
        <v>0</v>
      </c>
      <c r="AM79" s="1">
        <v>3</v>
      </c>
      <c r="AN79" s="1">
        <v>2</v>
      </c>
      <c r="AO79" s="1">
        <f t="shared" si="14"/>
        <v>5</v>
      </c>
      <c r="AP79" s="1">
        <v>4</v>
      </c>
      <c r="AQ79" s="1">
        <v>8</v>
      </c>
      <c r="AR79" s="1">
        <v>3</v>
      </c>
      <c r="AS79" s="1">
        <f t="shared" si="15"/>
        <v>11</v>
      </c>
      <c r="AT79" s="1">
        <v>2</v>
      </c>
    </row>
    <row r="80" spans="1:46" x14ac:dyDescent="0.2">
      <c r="A80" s="5" t="s">
        <v>672</v>
      </c>
      <c r="B80" s="5" t="s">
        <v>681</v>
      </c>
      <c r="C80" s="1">
        <v>15</v>
      </c>
      <c r="D80" s="1">
        <v>4</v>
      </c>
      <c r="E80" s="1">
        <v>2</v>
      </c>
      <c r="F80" s="1">
        <v>-5</v>
      </c>
      <c r="G80" s="1">
        <v>16</v>
      </c>
      <c r="H80" s="1">
        <v>4</v>
      </c>
      <c r="I80" s="3">
        <f t="shared" si="8"/>
        <v>1</v>
      </c>
      <c r="J80" s="1">
        <v>0</v>
      </c>
      <c r="K80" s="1">
        <v>1</v>
      </c>
      <c r="L80" s="20">
        <f t="shared" si="9"/>
        <v>0</v>
      </c>
      <c r="M80" s="6">
        <v>12.716666699999999</v>
      </c>
      <c r="N80" s="6">
        <v>2.9</v>
      </c>
      <c r="O80" s="6">
        <v>0.44999999999999996</v>
      </c>
      <c r="P80" s="6">
        <v>16.100000000000001</v>
      </c>
      <c r="Q80" s="1">
        <v>0</v>
      </c>
      <c r="R80" s="1">
        <v>0</v>
      </c>
      <c r="S80" s="31" t="str">
        <f t="shared" si="10"/>
        <v xml:space="preserve"> </v>
      </c>
      <c r="T80" s="1">
        <v>0</v>
      </c>
      <c r="U80" s="1">
        <v>12</v>
      </c>
      <c r="V80" s="1">
        <v>3</v>
      </c>
      <c r="W80" s="1">
        <v>4</v>
      </c>
      <c r="X80" s="1">
        <v>4</v>
      </c>
      <c r="Y80" s="1">
        <v>16</v>
      </c>
      <c r="Z80" s="1">
        <v>8</v>
      </c>
      <c r="AA80" s="3" t="str">
        <f t="shared" si="11"/>
        <v xml:space="preserve"> </v>
      </c>
      <c r="AB80" s="1">
        <v>0</v>
      </c>
      <c r="AC80" s="1">
        <v>0</v>
      </c>
      <c r="AD80" s="20" t="str">
        <f t="shared" si="12"/>
        <v xml:space="preserve"> </v>
      </c>
      <c r="AE80" s="6">
        <v>13.5666666667</v>
      </c>
      <c r="AF80" s="6">
        <v>2.5</v>
      </c>
      <c r="AG80" s="6">
        <v>0.53333333329999999</v>
      </c>
      <c r="AH80" s="6">
        <v>16.600000000000001</v>
      </c>
      <c r="AI80" s="1">
        <v>1</v>
      </c>
      <c r="AJ80" s="1">
        <v>0</v>
      </c>
      <c r="AK80" s="31">
        <f t="shared" si="13"/>
        <v>0</v>
      </c>
      <c r="AL80" s="1">
        <v>0</v>
      </c>
      <c r="AM80" s="1">
        <v>3</v>
      </c>
      <c r="AN80" s="1">
        <v>2</v>
      </c>
      <c r="AO80" s="1">
        <f t="shared" si="14"/>
        <v>5</v>
      </c>
      <c r="AP80" s="1">
        <v>-2</v>
      </c>
      <c r="AQ80" s="1">
        <v>4</v>
      </c>
      <c r="AR80" s="1">
        <v>4</v>
      </c>
      <c r="AS80" s="1">
        <f t="shared" si="15"/>
        <v>8</v>
      </c>
      <c r="AT80" s="1">
        <v>1</v>
      </c>
    </row>
    <row r="81" spans="1:46" x14ac:dyDescent="0.2">
      <c r="A81" s="5" t="s">
        <v>685</v>
      </c>
      <c r="B81" s="5" t="s">
        <v>471</v>
      </c>
      <c r="C81" s="1">
        <v>26</v>
      </c>
      <c r="D81" s="1">
        <v>5</v>
      </c>
      <c r="E81" s="1">
        <v>9</v>
      </c>
      <c r="F81" s="1">
        <v>5</v>
      </c>
      <c r="G81" s="1">
        <v>8</v>
      </c>
      <c r="H81" s="1">
        <v>4</v>
      </c>
      <c r="I81" s="3" t="str">
        <f t="shared" si="8"/>
        <v xml:space="preserve"> </v>
      </c>
      <c r="L81" s="20" t="str">
        <f t="shared" si="9"/>
        <v xml:space="preserve"> </v>
      </c>
      <c r="M81" s="6">
        <v>20.1666667</v>
      </c>
      <c r="N81" s="6">
        <v>1.7</v>
      </c>
      <c r="O81" s="6">
        <v>2.85</v>
      </c>
      <c r="P81" s="6">
        <v>24.733333299999998</v>
      </c>
      <c r="S81" s="31" t="str">
        <f t="shared" si="10"/>
        <v xml:space="preserve"> </v>
      </c>
      <c r="U81" s="1">
        <v>21</v>
      </c>
      <c r="V81" s="1">
        <v>2</v>
      </c>
      <c r="W81" s="1">
        <v>6</v>
      </c>
      <c r="X81" s="1">
        <v>-11</v>
      </c>
      <c r="Y81" s="1">
        <v>14</v>
      </c>
      <c r="Z81" s="1">
        <v>7</v>
      </c>
      <c r="AA81" s="3" t="str">
        <f t="shared" si="11"/>
        <v xml:space="preserve"> </v>
      </c>
      <c r="AD81" s="20" t="str">
        <f t="shared" si="12"/>
        <v xml:space="preserve"> </v>
      </c>
      <c r="AE81" s="6">
        <v>19.633333333300001</v>
      </c>
      <c r="AF81" s="6">
        <v>1.85</v>
      </c>
      <c r="AG81" s="6">
        <v>2.9833333333000001</v>
      </c>
      <c r="AH81" s="6">
        <v>24.483333333299999</v>
      </c>
      <c r="AK81" s="31" t="str">
        <f t="shared" si="13"/>
        <v xml:space="preserve"> </v>
      </c>
      <c r="AM81" s="1">
        <v>2</v>
      </c>
      <c r="AN81" s="1">
        <v>6</v>
      </c>
      <c r="AO81" s="1">
        <f t="shared" si="14"/>
        <v>8</v>
      </c>
      <c r="AP81" s="1">
        <v>4</v>
      </c>
      <c r="AQ81" s="1">
        <v>5</v>
      </c>
      <c r="AR81" s="1">
        <v>9</v>
      </c>
      <c r="AS81" s="1">
        <f t="shared" si="15"/>
        <v>14</v>
      </c>
      <c r="AT81" s="1">
        <v>-10</v>
      </c>
    </row>
    <row r="82" spans="1:46" x14ac:dyDescent="0.2">
      <c r="A82" s="5" t="s">
        <v>690</v>
      </c>
      <c r="B82" s="5" t="s">
        <v>691</v>
      </c>
      <c r="C82" s="1">
        <v>19</v>
      </c>
      <c r="D82" s="1">
        <v>2</v>
      </c>
      <c r="E82" s="1">
        <v>0</v>
      </c>
      <c r="F82" s="1">
        <v>-7</v>
      </c>
      <c r="G82" s="1">
        <v>8</v>
      </c>
      <c r="H82" s="1">
        <v>4</v>
      </c>
      <c r="I82" s="3">
        <f t="shared" si="8"/>
        <v>6</v>
      </c>
      <c r="J82" s="1">
        <v>2</v>
      </c>
      <c r="K82" s="1">
        <v>4</v>
      </c>
      <c r="L82" s="20">
        <f t="shared" si="9"/>
        <v>0.33333333333333331</v>
      </c>
      <c r="M82" s="6">
        <v>10.5166667</v>
      </c>
      <c r="N82" s="6">
        <v>0.28333330000000001</v>
      </c>
      <c r="O82" s="6">
        <v>0.51666669999999992</v>
      </c>
      <c r="P82" s="6">
        <v>11.316666700000001</v>
      </c>
      <c r="S82" s="31" t="str">
        <f t="shared" si="10"/>
        <v xml:space="preserve"> </v>
      </c>
      <c r="U82" s="1">
        <v>18</v>
      </c>
      <c r="V82" s="1">
        <v>1</v>
      </c>
      <c r="W82" s="1">
        <v>2</v>
      </c>
      <c r="X82" s="1">
        <v>0</v>
      </c>
      <c r="Y82" s="1">
        <v>9</v>
      </c>
      <c r="Z82" s="1">
        <v>3</v>
      </c>
      <c r="AA82" s="3">
        <f t="shared" si="11"/>
        <v>4</v>
      </c>
      <c r="AB82" s="1">
        <v>2</v>
      </c>
      <c r="AC82" s="1">
        <v>2</v>
      </c>
      <c r="AD82" s="20">
        <f t="shared" si="12"/>
        <v>0.5</v>
      </c>
      <c r="AE82" s="6">
        <v>11.3833333333</v>
      </c>
      <c r="AF82" s="6">
        <v>0.2666666667</v>
      </c>
      <c r="AG82" s="6">
        <v>0.45</v>
      </c>
      <c r="AH82" s="6">
        <v>12.1</v>
      </c>
      <c r="AK82" s="31" t="str">
        <f t="shared" si="13"/>
        <v xml:space="preserve"> </v>
      </c>
      <c r="AM82" s="1">
        <v>1</v>
      </c>
      <c r="AN82" s="1">
        <v>1</v>
      </c>
      <c r="AO82" s="1">
        <f t="shared" si="14"/>
        <v>2</v>
      </c>
      <c r="AP82" s="1">
        <v>-4</v>
      </c>
      <c r="AQ82" s="1">
        <v>2</v>
      </c>
      <c r="AR82" s="1">
        <v>1</v>
      </c>
      <c r="AS82" s="1">
        <f t="shared" si="15"/>
        <v>3</v>
      </c>
      <c r="AT82" s="1">
        <v>-3</v>
      </c>
    </row>
    <row r="83" spans="1:46" x14ac:dyDescent="0.2">
      <c r="A83" s="5" t="s">
        <v>694</v>
      </c>
      <c r="B83" s="5" t="s">
        <v>695</v>
      </c>
      <c r="C83" s="1">
        <v>22</v>
      </c>
      <c r="D83" s="1">
        <v>1</v>
      </c>
      <c r="E83" s="1">
        <v>0</v>
      </c>
      <c r="F83" s="1">
        <v>5</v>
      </c>
      <c r="G83" s="1">
        <v>6</v>
      </c>
      <c r="H83" s="1">
        <v>3</v>
      </c>
      <c r="I83" s="3" t="str">
        <f t="shared" si="8"/>
        <v xml:space="preserve"> </v>
      </c>
      <c r="L83" s="20" t="str">
        <f t="shared" si="9"/>
        <v xml:space="preserve"> </v>
      </c>
      <c r="M83" s="6">
        <v>17.716666700000001</v>
      </c>
      <c r="N83" s="6">
        <v>0.1833333</v>
      </c>
      <c r="O83" s="6">
        <v>2.5</v>
      </c>
      <c r="P83" s="6">
        <v>20.4166667</v>
      </c>
      <c r="S83" s="31" t="str">
        <f t="shared" si="10"/>
        <v xml:space="preserve"> </v>
      </c>
      <c r="U83" s="1">
        <v>22</v>
      </c>
      <c r="V83" s="1">
        <v>0</v>
      </c>
      <c r="W83" s="1">
        <v>5</v>
      </c>
      <c r="X83" s="1">
        <v>0</v>
      </c>
      <c r="Y83" s="1">
        <v>6</v>
      </c>
      <c r="Z83" s="1">
        <v>3</v>
      </c>
      <c r="AA83" s="3" t="str">
        <f t="shared" si="11"/>
        <v xml:space="preserve"> </v>
      </c>
      <c r="AD83" s="20" t="str">
        <f t="shared" si="12"/>
        <v xml:space="preserve"> </v>
      </c>
      <c r="AE83" s="6">
        <v>17.649999999999999</v>
      </c>
      <c r="AF83" s="6">
        <v>0.16666666669999999</v>
      </c>
      <c r="AG83" s="6">
        <v>2.5333333332999999</v>
      </c>
      <c r="AH83" s="6">
        <v>20.366666666699999</v>
      </c>
      <c r="AK83" s="31" t="str">
        <f t="shared" si="13"/>
        <v xml:space="preserve"> </v>
      </c>
      <c r="AM83" s="1">
        <v>0</v>
      </c>
      <c r="AN83" s="1">
        <v>2</v>
      </c>
      <c r="AO83" s="1">
        <f t="shared" si="14"/>
        <v>2</v>
      </c>
      <c r="AP83" s="1">
        <v>1</v>
      </c>
      <c r="AQ83" s="1">
        <v>1</v>
      </c>
      <c r="AR83" s="1">
        <v>3</v>
      </c>
      <c r="AS83" s="1">
        <f t="shared" si="15"/>
        <v>4</v>
      </c>
      <c r="AT83" s="1">
        <v>4</v>
      </c>
    </row>
    <row r="84" spans="1:46" x14ac:dyDescent="0.2">
      <c r="A84" s="5" t="s">
        <v>694</v>
      </c>
      <c r="B84" s="5" t="s">
        <v>608</v>
      </c>
      <c r="C84" s="1">
        <v>6</v>
      </c>
      <c r="D84" s="1">
        <v>1</v>
      </c>
      <c r="E84" s="1">
        <v>0</v>
      </c>
      <c r="F84" s="1">
        <v>-1</v>
      </c>
      <c r="G84" s="1">
        <v>0</v>
      </c>
      <c r="H84" s="1">
        <v>0</v>
      </c>
      <c r="I84" s="3" t="str">
        <f t="shared" si="8"/>
        <v xml:space="preserve"> </v>
      </c>
      <c r="J84" s="1">
        <v>0</v>
      </c>
      <c r="K84" s="1">
        <v>0</v>
      </c>
      <c r="L84" s="20" t="str">
        <f t="shared" si="9"/>
        <v xml:space="preserve"> </v>
      </c>
      <c r="M84" s="6">
        <v>12.4</v>
      </c>
      <c r="N84" s="6">
        <v>0.15</v>
      </c>
      <c r="O84" s="6">
        <v>0</v>
      </c>
      <c r="P84" s="6">
        <v>12.55</v>
      </c>
      <c r="S84" s="31" t="str">
        <f t="shared" si="10"/>
        <v xml:space="preserve"> </v>
      </c>
      <c r="U84" s="1">
        <v>7</v>
      </c>
      <c r="V84" s="1">
        <v>0</v>
      </c>
      <c r="W84" s="1">
        <v>1</v>
      </c>
      <c r="X84" s="1">
        <v>0</v>
      </c>
      <c r="Y84" s="1">
        <v>6</v>
      </c>
      <c r="Z84" s="1">
        <v>3</v>
      </c>
      <c r="AA84" s="3" t="str">
        <f t="shared" si="11"/>
        <v xml:space="preserve"> </v>
      </c>
      <c r="AB84" s="1">
        <v>0</v>
      </c>
      <c r="AC84" s="1">
        <v>0</v>
      </c>
      <c r="AD84" s="20" t="str">
        <f t="shared" si="12"/>
        <v xml:space="preserve"> </v>
      </c>
      <c r="AE84" s="6">
        <v>11.9666666667</v>
      </c>
      <c r="AF84" s="6">
        <v>0.1166666667</v>
      </c>
      <c r="AG84" s="6">
        <v>0</v>
      </c>
      <c r="AH84" s="6">
        <v>12.083333333300001</v>
      </c>
      <c r="AK84" s="31" t="str">
        <f t="shared" si="13"/>
        <v xml:space="preserve"> </v>
      </c>
      <c r="AL84" s="6"/>
      <c r="AM84" s="1">
        <v>0</v>
      </c>
      <c r="AN84" s="1">
        <v>0</v>
      </c>
      <c r="AO84" s="1">
        <f t="shared" si="14"/>
        <v>0</v>
      </c>
      <c r="AP84" s="1">
        <v>-4</v>
      </c>
      <c r="AQ84" s="1">
        <v>1</v>
      </c>
      <c r="AR84" s="1">
        <v>1</v>
      </c>
      <c r="AS84" s="1">
        <f t="shared" si="15"/>
        <v>2</v>
      </c>
      <c r="AT84" s="1">
        <v>3</v>
      </c>
    </row>
    <row r="85" spans="1:46" x14ac:dyDescent="0.2">
      <c r="A85" s="5" t="s">
        <v>704</v>
      </c>
      <c r="B85" s="5" t="s">
        <v>705</v>
      </c>
      <c r="C85" s="1">
        <v>24</v>
      </c>
      <c r="D85" s="1">
        <v>2</v>
      </c>
      <c r="E85" s="1">
        <v>16</v>
      </c>
      <c r="F85" s="1">
        <v>-7</v>
      </c>
      <c r="G85" s="1">
        <v>6</v>
      </c>
      <c r="H85" s="1">
        <v>3</v>
      </c>
      <c r="I85" s="3">
        <f t="shared" si="8"/>
        <v>6</v>
      </c>
      <c r="J85" s="1">
        <v>2</v>
      </c>
      <c r="K85" s="1">
        <v>4</v>
      </c>
      <c r="L85" s="20">
        <f t="shared" si="9"/>
        <v>0.33333333333333331</v>
      </c>
      <c r="M85" s="6">
        <v>14.95</v>
      </c>
      <c r="N85" s="6">
        <v>3.75</v>
      </c>
      <c r="O85" s="6">
        <v>0</v>
      </c>
      <c r="P85" s="6">
        <v>18.716666700000001</v>
      </c>
      <c r="Q85" s="1">
        <v>1</v>
      </c>
      <c r="R85" s="1">
        <v>0</v>
      </c>
      <c r="S85" s="31">
        <f t="shared" si="10"/>
        <v>0</v>
      </c>
      <c r="T85" s="1">
        <v>0</v>
      </c>
      <c r="U85" s="1">
        <v>24</v>
      </c>
      <c r="V85" s="1">
        <v>8</v>
      </c>
      <c r="W85" s="1">
        <v>9</v>
      </c>
      <c r="X85" s="1">
        <v>1</v>
      </c>
      <c r="Y85" s="1">
        <v>10</v>
      </c>
      <c r="Z85" s="1">
        <v>5</v>
      </c>
      <c r="AA85" s="3">
        <f t="shared" si="11"/>
        <v>10</v>
      </c>
      <c r="AB85" s="1">
        <v>2</v>
      </c>
      <c r="AC85" s="1">
        <v>8</v>
      </c>
      <c r="AD85" s="20">
        <f t="shared" si="12"/>
        <v>0.2</v>
      </c>
      <c r="AE85" s="6">
        <v>14.9666666667</v>
      </c>
      <c r="AF85" s="6">
        <v>2.7</v>
      </c>
      <c r="AG85" s="6">
        <v>1.6666666699999999E-2</v>
      </c>
      <c r="AH85" s="6">
        <v>17.7</v>
      </c>
      <c r="AI85" s="1">
        <v>5</v>
      </c>
      <c r="AJ85" s="1">
        <v>2</v>
      </c>
      <c r="AK85" s="31">
        <f t="shared" si="13"/>
        <v>0.4</v>
      </c>
      <c r="AL85" s="1">
        <v>0</v>
      </c>
      <c r="AM85" s="1">
        <v>4</v>
      </c>
      <c r="AN85" s="1">
        <v>6</v>
      </c>
      <c r="AO85" s="1">
        <f t="shared" si="14"/>
        <v>10</v>
      </c>
      <c r="AP85" s="1">
        <v>-8</v>
      </c>
      <c r="AQ85" s="1">
        <v>6</v>
      </c>
      <c r="AR85" s="1">
        <v>19</v>
      </c>
      <c r="AS85" s="1">
        <f t="shared" si="15"/>
        <v>25</v>
      </c>
      <c r="AT85" s="1">
        <v>2</v>
      </c>
    </row>
    <row r="86" spans="1:46" x14ac:dyDescent="0.2">
      <c r="A86" s="5" t="s">
        <v>709</v>
      </c>
      <c r="B86" s="5" t="s">
        <v>710</v>
      </c>
      <c r="C86" s="1">
        <v>18</v>
      </c>
      <c r="D86" s="1">
        <v>0</v>
      </c>
      <c r="E86" s="1">
        <v>3</v>
      </c>
      <c r="F86" s="1">
        <v>-8</v>
      </c>
      <c r="G86" s="1">
        <v>11</v>
      </c>
      <c r="H86" s="1">
        <v>4</v>
      </c>
      <c r="I86" s="3">
        <f t="shared" si="8"/>
        <v>205</v>
      </c>
      <c r="J86" s="1">
        <v>120</v>
      </c>
      <c r="K86" s="1">
        <v>85</v>
      </c>
      <c r="L86" s="20">
        <f t="shared" si="9"/>
        <v>0.58536585365853655</v>
      </c>
      <c r="M86" s="6">
        <v>12.3</v>
      </c>
      <c r="N86" s="6">
        <v>0.3</v>
      </c>
      <c r="O86" s="6">
        <v>2.2666667</v>
      </c>
      <c r="P86" s="6">
        <v>14.8833333</v>
      </c>
      <c r="S86" s="31" t="str">
        <f t="shared" si="10"/>
        <v xml:space="preserve"> </v>
      </c>
      <c r="U86" s="1">
        <v>20</v>
      </c>
      <c r="V86" s="1">
        <v>2</v>
      </c>
      <c r="W86" s="1">
        <v>0</v>
      </c>
      <c r="X86" s="1">
        <v>-5</v>
      </c>
      <c r="Y86" s="1">
        <v>18</v>
      </c>
      <c r="Z86" s="1">
        <v>9</v>
      </c>
      <c r="AA86" s="3">
        <f t="shared" si="11"/>
        <v>176</v>
      </c>
      <c r="AB86" s="1">
        <v>95</v>
      </c>
      <c r="AC86" s="1">
        <v>81</v>
      </c>
      <c r="AD86" s="20">
        <f t="shared" si="12"/>
        <v>0.53977272727272729</v>
      </c>
      <c r="AE86" s="6">
        <v>11.266666666700001</v>
      </c>
      <c r="AF86" s="6">
        <v>0.78333333329999999</v>
      </c>
      <c r="AG86" s="6">
        <v>1.5333333332999999</v>
      </c>
      <c r="AH86" s="6">
        <v>13.6</v>
      </c>
      <c r="AK86" s="31" t="str">
        <f t="shared" si="13"/>
        <v xml:space="preserve"> </v>
      </c>
      <c r="AM86" s="1">
        <v>0</v>
      </c>
      <c r="AN86" s="1">
        <v>2</v>
      </c>
      <c r="AO86" s="1">
        <f t="shared" si="14"/>
        <v>2</v>
      </c>
      <c r="AP86" s="1">
        <v>-2</v>
      </c>
      <c r="AQ86" s="1">
        <v>2</v>
      </c>
      <c r="AR86" s="1">
        <v>1</v>
      </c>
      <c r="AS86" s="1">
        <f t="shared" si="15"/>
        <v>3</v>
      </c>
      <c r="AT86" s="1">
        <v>-11</v>
      </c>
    </row>
    <row r="87" spans="1:46" x14ac:dyDescent="0.2">
      <c r="A87" s="5" t="s">
        <v>709</v>
      </c>
      <c r="B87" s="5" t="s">
        <v>714</v>
      </c>
      <c r="C87" s="1">
        <v>23</v>
      </c>
      <c r="D87" s="1">
        <v>3</v>
      </c>
      <c r="E87" s="1">
        <v>7</v>
      </c>
      <c r="F87" s="1">
        <v>6</v>
      </c>
      <c r="G87" s="1">
        <v>15</v>
      </c>
      <c r="H87" s="1">
        <v>6</v>
      </c>
      <c r="I87" s="3" t="str">
        <f t="shared" si="8"/>
        <v xml:space="preserve"> </v>
      </c>
      <c r="L87" s="20" t="str">
        <f t="shared" si="9"/>
        <v xml:space="preserve"> </v>
      </c>
      <c r="M87" s="6">
        <v>18.55</v>
      </c>
      <c r="N87" s="6">
        <v>3.5166667</v>
      </c>
      <c r="O87" s="6">
        <v>0.89999999999999991</v>
      </c>
      <c r="P87" s="6">
        <v>22.966666700000001</v>
      </c>
      <c r="Q87" s="1">
        <v>5</v>
      </c>
      <c r="R87" s="1">
        <v>1</v>
      </c>
      <c r="S87" s="31">
        <f t="shared" si="10"/>
        <v>0.2</v>
      </c>
      <c r="T87" s="1">
        <v>0</v>
      </c>
      <c r="U87" s="1">
        <v>23</v>
      </c>
      <c r="V87" s="1">
        <v>4</v>
      </c>
      <c r="W87" s="1">
        <v>6</v>
      </c>
      <c r="X87" s="1">
        <v>-3</v>
      </c>
      <c r="Y87" s="1">
        <v>12</v>
      </c>
      <c r="Z87" s="1">
        <v>6</v>
      </c>
      <c r="AA87" s="3" t="str">
        <f t="shared" si="11"/>
        <v xml:space="preserve"> </v>
      </c>
      <c r="AD87" s="20" t="str">
        <f t="shared" si="12"/>
        <v xml:space="preserve"> </v>
      </c>
      <c r="AE87" s="6">
        <v>17.833333333300001</v>
      </c>
      <c r="AF87" s="6">
        <v>3.4166666666999999</v>
      </c>
      <c r="AG87" s="6">
        <v>1.35</v>
      </c>
      <c r="AH87" s="6">
        <v>22.6</v>
      </c>
      <c r="AI87" s="1">
        <v>2</v>
      </c>
      <c r="AJ87" s="1">
        <v>1</v>
      </c>
      <c r="AK87" s="31">
        <f t="shared" si="13"/>
        <v>0.5</v>
      </c>
      <c r="AL87" s="1">
        <v>1</v>
      </c>
      <c r="AM87" s="1">
        <v>1</v>
      </c>
      <c r="AN87" s="1">
        <v>4</v>
      </c>
      <c r="AO87" s="1">
        <f t="shared" si="14"/>
        <v>5</v>
      </c>
      <c r="AP87" s="1">
        <v>5</v>
      </c>
      <c r="AQ87" s="1">
        <v>6</v>
      </c>
      <c r="AR87" s="1">
        <v>9</v>
      </c>
      <c r="AS87" s="1">
        <f t="shared" si="15"/>
        <v>15</v>
      </c>
      <c r="AT87" s="1">
        <v>-2</v>
      </c>
    </row>
    <row r="88" spans="1:46" x14ac:dyDescent="0.2">
      <c r="A88" s="5" t="s">
        <v>719</v>
      </c>
      <c r="B88" s="5" t="s">
        <v>720</v>
      </c>
      <c r="C88" s="1">
        <v>23</v>
      </c>
      <c r="D88" s="1">
        <v>6</v>
      </c>
      <c r="E88" s="1">
        <v>11</v>
      </c>
      <c r="F88" s="1">
        <v>-2</v>
      </c>
      <c r="G88" s="1">
        <v>4</v>
      </c>
      <c r="H88" s="1">
        <v>2</v>
      </c>
      <c r="I88" s="3">
        <f t="shared" si="8"/>
        <v>530</v>
      </c>
      <c r="J88" s="1">
        <v>276</v>
      </c>
      <c r="K88" s="1">
        <v>254</v>
      </c>
      <c r="L88" s="20">
        <f t="shared" si="9"/>
        <v>0.52075471698113207</v>
      </c>
      <c r="M88" s="6">
        <v>15.35</v>
      </c>
      <c r="N88" s="6">
        <v>3.0333332999999998</v>
      </c>
      <c r="O88" s="6">
        <v>1.5666666999999999</v>
      </c>
      <c r="P88" s="6">
        <v>19.966666700000001</v>
      </c>
      <c r="Q88" s="1">
        <v>2</v>
      </c>
      <c r="R88" s="1">
        <v>1</v>
      </c>
      <c r="S88" s="31">
        <f t="shared" si="10"/>
        <v>0.5</v>
      </c>
      <c r="T88" s="1">
        <v>0</v>
      </c>
      <c r="U88" s="1">
        <v>23</v>
      </c>
      <c r="V88" s="1">
        <v>6</v>
      </c>
      <c r="W88" s="1">
        <v>5</v>
      </c>
      <c r="X88" s="1">
        <v>1</v>
      </c>
      <c r="Y88" s="1">
        <v>2</v>
      </c>
      <c r="Z88" s="1">
        <v>1</v>
      </c>
      <c r="AA88" s="3">
        <f t="shared" si="11"/>
        <v>533</v>
      </c>
      <c r="AB88" s="1">
        <v>283</v>
      </c>
      <c r="AC88" s="1">
        <v>250</v>
      </c>
      <c r="AD88" s="20">
        <f t="shared" si="12"/>
        <v>0.53095684803001875</v>
      </c>
      <c r="AE88" s="6">
        <v>16.016666666700001</v>
      </c>
      <c r="AF88" s="6">
        <v>2.9</v>
      </c>
      <c r="AG88" s="6">
        <v>1.7000000000000002</v>
      </c>
      <c r="AH88" s="6">
        <v>20.633333333300001</v>
      </c>
      <c r="AI88" s="1">
        <v>3</v>
      </c>
      <c r="AJ88" s="1">
        <v>2</v>
      </c>
      <c r="AK88" s="31">
        <f t="shared" si="13"/>
        <v>0.66666666666666663</v>
      </c>
      <c r="AL88" s="1">
        <v>0</v>
      </c>
      <c r="AM88" s="1">
        <v>6</v>
      </c>
      <c r="AN88" s="1">
        <v>3</v>
      </c>
      <c r="AO88" s="1">
        <f t="shared" si="14"/>
        <v>9</v>
      </c>
      <c r="AP88" s="1">
        <v>0</v>
      </c>
      <c r="AQ88" s="1">
        <v>6</v>
      </c>
      <c r="AR88" s="1">
        <v>13</v>
      </c>
      <c r="AS88" s="1">
        <f t="shared" si="15"/>
        <v>19</v>
      </c>
      <c r="AT88" s="1">
        <v>-1</v>
      </c>
    </row>
    <row r="89" spans="1:46" x14ac:dyDescent="0.2">
      <c r="A89" s="5" t="s">
        <v>725</v>
      </c>
      <c r="B89" s="5" t="s">
        <v>726</v>
      </c>
      <c r="C89" s="1">
        <v>24</v>
      </c>
      <c r="D89" s="1">
        <v>7</v>
      </c>
      <c r="E89" s="1">
        <v>12</v>
      </c>
      <c r="F89" s="1">
        <v>3</v>
      </c>
      <c r="G89" s="1">
        <v>12</v>
      </c>
      <c r="H89" s="1">
        <v>6</v>
      </c>
      <c r="I89" s="3">
        <f t="shared" si="8"/>
        <v>193</v>
      </c>
      <c r="J89" s="1">
        <v>96</v>
      </c>
      <c r="K89" s="1">
        <v>97</v>
      </c>
      <c r="L89" s="20">
        <f t="shared" si="9"/>
        <v>0.49740932642487046</v>
      </c>
      <c r="M89" s="6">
        <v>13.25</v>
      </c>
      <c r="N89" s="6">
        <v>2.8166666999999999</v>
      </c>
      <c r="O89" s="6">
        <v>6.6666699999999995E-2</v>
      </c>
      <c r="P89" s="6">
        <v>16.149999999999999</v>
      </c>
      <c r="Q89" s="1">
        <v>1</v>
      </c>
      <c r="R89" s="1">
        <v>0</v>
      </c>
      <c r="S89" s="31">
        <f t="shared" si="10"/>
        <v>0</v>
      </c>
      <c r="T89" s="1">
        <v>0</v>
      </c>
      <c r="U89" s="1">
        <v>23</v>
      </c>
      <c r="V89" s="1">
        <v>5</v>
      </c>
      <c r="W89" s="1">
        <v>5</v>
      </c>
      <c r="X89" s="1">
        <v>-2</v>
      </c>
      <c r="Y89" s="1">
        <v>4</v>
      </c>
      <c r="Z89" s="1">
        <v>2</v>
      </c>
      <c r="AA89" s="3">
        <f t="shared" si="11"/>
        <v>253</v>
      </c>
      <c r="AB89" s="1">
        <v>119</v>
      </c>
      <c r="AC89" s="1">
        <v>134</v>
      </c>
      <c r="AD89" s="20">
        <f t="shared" si="12"/>
        <v>0.47035573122529645</v>
      </c>
      <c r="AE89" s="6">
        <v>14.1</v>
      </c>
      <c r="AF89" s="6">
        <v>2.75</v>
      </c>
      <c r="AG89" s="6">
        <v>8.3333333300000006E-2</v>
      </c>
      <c r="AH89" s="6">
        <v>16.9666666667</v>
      </c>
      <c r="AI89" s="1">
        <v>1</v>
      </c>
      <c r="AJ89" s="1">
        <v>1</v>
      </c>
      <c r="AK89" s="31">
        <f t="shared" si="13"/>
        <v>1</v>
      </c>
      <c r="AL89" s="1">
        <v>1</v>
      </c>
      <c r="AM89" s="1">
        <v>4</v>
      </c>
      <c r="AN89" s="1">
        <v>10</v>
      </c>
      <c r="AO89" s="1">
        <f t="shared" si="14"/>
        <v>14</v>
      </c>
      <c r="AP89" s="1">
        <v>2</v>
      </c>
      <c r="AQ89" s="1">
        <v>8</v>
      </c>
      <c r="AR89" s="1">
        <v>7</v>
      </c>
      <c r="AS89" s="1">
        <f t="shared" si="15"/>
        <v>15</v>
      </c>
      <c r="AT89" s="1">
        <v>-1</v>
      </c>
    </row>
    <row r="90" spans="1:46" x14ac:dyDescent="0.2">
      <c r="A90" s="5" t="s">
        <v>730</v>
      </c>
      <c r="B90" s="5" t="s">
        <v>234</v>
      </c>
      <c r="C90" s="1">
        <v>24</v>
      </c>
      <c r="D90" s="1">
        <v>0</v>
      </c>
      <c r="E90" s="1">
        <v>5</v>
      </c>
      <c r="F90" s="1">
        <v>0</v>
      </c>
      <c r="G90" s="1">
        <v>2</v>
      </c>
      <c r="H90" s="1">
        <v>1</v>
      </c>
      <c r="I90" s="3" t="str">
        <f t="shared" si="8"/>
        <v xml:space="preserve"> </v>
      </c>
      <c r="L90" s="20" t="str">
        <f t="shared" si="9"/>
        <v xml:space="preserve"> </v>
      </c>
      <c r="M90" s="6">
        <v>16.3666667</v>
      </c>
      <c r="N90" s="6">
        <v>1.1833332999999999</v>
      </c>
      <c r="O90" s="6">
        <v>1.3</v>
      </c>
      <c r="P90" s="6">
        <v>18.8833333</v>
      </c>
      <c r="S90" s="31" t="str">
        <f t="shared" si="10"/>
        <v xml:space="preserve"> </v>
      </c>
      <c r="U90" s="1">
        <v>17</v>
      </c>
      <c r="V90" s="1">
        <v>0</v>
      </c>
      <c r="W90" s="1">
        <v>2</v>
      </c>
      <c r="X90" s="1">
        <v>-5</v>
      </c>
      <c r="Y90" s="1">
        <v>4</v>
      </c>
      <c r="Z90" s="1">
        <v>2</v>
      </c>
      <c r="AA90" s="3" t="str">
        <f t="shared" si="11"/>
        <v xml:space="preserve"> </v>
      </c>
      <c r="AD90" s="20" t="str">
        <f t="shared" si="12"/>
        <v xml:space="preserve"> </v>
      </c>
      <c r="AE90" s="6">
        <v>15.3666666667</v>
      </c>
      <c r="AF90" s="6">
        <v>1.45</v>
      </c>
      <c r="AG90" s="6">
        <v>1.85</v>
      </c>
      <c r="AH90" s="6">
        <v>18.683333333299998</v>
      </c>
      <c r="AK90" s="31" t="str">
        <f t="shared" si="13"/>
        <v xml:space="preserve"> </v>
      </c>
      <c r="AM90" s="1">
        <v>0</v>
      </c>
      <c r="AN90" s="1">
        <v>3</v>
      </c>
      <c r="AO90" s="1">
        <f t="shared" si="14"/>
        <v>3</v>
      </c>
      <c r="AP90" s="1">
        <v>0</v>
      </c>
      <c r="AQ90" s="1">
        <v>0</v>
      </c>
      <c r="AR90" s="1">
        <v>4</v>
      </c>
      <c r="AS90" s="1">
        <f t="shared" si="15"/>
        <v>4</v>
      </c>
      <c r="AT90" s="1">
        <v>-5</v>
      </c>
    </row>
    <row r="91" spans="1:46" x14ac:dyDescent="0.2">
      <c r="A91" s="5" t="s">
        <v>735</v>
      </c>
      <c r="B91" s="5" t="s">
        <v>736</v>
      </c>
      <c r="C91" s="1">
        <v>12</v>
      </c>
      <c r="D91" s="1">
        <v>1</v>
      </c>
      <c r="E91" s="1">
        <v>1</v>
      </c>
      <c r="F91" s="1">
        <v>1</v>
      </c>
      <c r="G91" s="1">
        <v>2</v>
      </c>
      <c r="H91" s="1">
        <v>1</v>
      </c>
      <c r="I91" s="3" t="str">
        <f t="shared" si="8"/>
        <v xml:space="preserve"> </v>
      </c>
      <c r="L91" s="20" t="str">
        <f t="shared" si="9"/>
        <v xml:space="preserve"> </v>
      </c>
      <c r="M91" s="6">
        <v>15.2</v>
      </c>
      <c r="N91" s="6">
        <v>2.1833333000000001</v>
      </c>
      <c r="O91" s="6">
        <v>0.1666667</v>
      </c>
      <c r="P91" s="6">
        <v>17.55</v>
      </c>
      <c r="S91" s="31" t="str">
        <f t="shared" si="10"/>
        <v xml:space="preserve"> </v>
      </c>
      <c r="U91" s="1">
        <v>17</v>
      </c>
      <c r="V91" s="1">
        <v>2</v>
      </c>
      <c r="W91" s="1">
        <v>6</v>
      </c>
      <c r="X91" s="1">
        <v>-10</v>
      </c>
      <c r="Y91" s="1">
        <v>6</v>
      </c>
      <c r="Z91" s="1">
        <v>3</v>
      </c>
      <c r="AA91" s="3" t="str">
        <f t="shared" si="11"/>
        <v xml:space="preserve"> </v>
      </c>
      <c r="AD91" s="20" t="str">
        <f t="shared" si="12"/>
        <v xml:space="preserve"> </v>
      </c>
      <c r="AE91" s="6">
        <v>13.733333333299999</v>
      </c>
      <c r="AF91" s="6">
        <v>2.1833333333000002</v>
      </c>
      <c r="AG91" s="6">
        <v>0.1333333333</v>
      </c>
      <c r="AH91" s="6">
        <v>16.066666666700002</v>
      </c>
      <c r="AK91" s="31" t="str">
        <f t="shared" si="13"/>
        <v xml:space="preserve"> </v>
      </c>
      <c r="AL91" s="6"/>
      <c r="AM91" s="1">
        <v>1</v>
      </c>
      <c r="AN91" s="1">
        <v>5</v>
      </c>
      <c r="AO91" s="1">
        <f t="shared" si="14"/>
        <v>6</v>
      </c>
      <c r="AP91" s="1">
        <v>1</v>
      </c>
      <c r="AQ91" s="1">
        <v>2</v>
      </c>
      <c r="AR91" s="1">
        <v>2</v>
      </c>
      <c r="AS91" s="1">
        <f t="shared" si="15"/>
        <v>4</v>
      </c>
      <c r="AT91" s="1">
        <v>-10</v>
      </c>
    </row>
    <row r="92" spans="1:46" x14ac:dyDescent="0.2">
      <c r="A92" s="5" t="s">
        <v>741</v>
      </c>
      <c r="B92" s="5" t="s">
        <v>742</v>
      </c>
      <c r="C92" s="1">
        <v>15</v>
      </c>
      <c r="D92" s="1">
        <v>0</v>
      </c>
      <c r="E92" s="1">
        <v>1</v>
      </c>
      <c r="F92" s="1">
        <v>-2</v>
      </c>
      <c r="G92" s="1">
        <v>2</v>
      </c>
      <c r="H92" s="1">
        <v>1</v>
      </c>
      <c r="I92" s="3">
        <f t="shared" si="8"/>
        <v>116</v>
      </c>
      <c r="J92" s="1">
        <v>68</v>
      </c>
      <c r="K92" s="1">
        <v>48</v>
      </c>
      <c r="L92" s="20">
        <f t="shared" si="9"/>
        <v>0.58620689655172409</v>
      </c>
      <c r="M92" s="6">
        <v>7.3</v>
      </c>
      <c r="N92" s="6">
        <v>1.45</v>
      </c>
      <c r="O92" s="6">
        <v>0.8</v>
      </c>
      <c r="P92" s="6">
        <v>9.5666667000000007</v>
      </c>
      <c r="S92" s="31" t="str">
        <f t="shared" si="10"/>
        <v xml:space="preserve"> </v>
      </c>
      <c r="U92" s="1">
        <v>15</v>
      </c>
      <c r="V92" s="1">
        <v>0</v>
      </c>
      <c r="W92" s="1">
        <v>2</v>
      </c>
      <c r="X92" s="1">
        <v>-1</v>
      </c>
      <c r="Y92" s="1">
        <v>6</v>
      </c>
      <c r="Z92" s="1">
        <v>3</v>
      </c>
      <c r="AA92" s="3">
        <f t="shared" si="11"/>
        <v>124</v>
      </c>
      <c r="AB92" s="1">
        <v>56</v>
      </c>
      <c r="AC92" s="1">
        <v>68</v>
      </c>
      <c r="AD92" s="20">
        <f t="shared" si="12"/>
        <v>0.45161290322580644</v>
      </c>
      <c r="AE92" s="6">
        <v>7.4833333333000001</v>
      </c>
      <c r="AF92" s="6">
        <v>1.8833333333</v>
      </c>
      <c r="AG92" s="6">
        <v>0.63333333329999997</v>
      </c>
      <c r="AH92" s="6">
        <v>10</v>
      </c>
      <c r="AK92" s="31" t="str">
        <f t="shared" si="13"/>
        <v xml:space="preserve"> </v>
      </c>
      <c r="AL92" s="6"/>
      <c r="AM92" s="1">
        <v>0</v>
      </c>
      <c r="AN92" s="1">
        <v>1</v>
      </c>
      <c r="AO92" s="1">
        <f t="shared" si="14"/>
        <v>1</v>
      </c>
      <c r="AP92" s="1">
        <v>-1</v>
      </c>
      <c r="AQ92" s="1">
        <v>0</v>
      </c>
      <c r="AR92" s="1">
        <v>2</v>
      </c>
      <c r="AS92" s="1">
        <f t="shared" si="15"/>
        <v>2</v>
      </c>
      <c r="AT92" s="1">
        <v>-2</v>
      </c>
    </row>
    <row r="93" spans="1:46" x14ac:dyDescent="0.2">
      <c r="A93" s="5" t="s">
        <v>746</v>
      </c>
      <c r="B93" s="5" t="s">
        <v>499</v>
      </c>
      <c r="C93" s="1">
        <v>24</v>
      </c>
      <c r="D93" s="1">
        <v>3</v>
      </c>
      <c r="E93" s="1">
        <v>2</v>
      </c>
      <c r="F93" s="1">
        <v>7</v>
      </c>
      <c r="G93" s="1">
        <v>12</v>
      </c>
      <c r="H93" s="1">
        <v>6</v>
      </c>
      <c r="I93" s="3" t="str">
        <f t="shared" si="8"/>
        <v xml:space="preserve"> </v>
      </c>
      <c r="L93" s="20" t="str">
        <f t="shared" si="9"/>
        <v xml:space="preserve"> </v>
      </c>
      <c r="M93" s="6">
        <v>18.0833333</v>
      </c>
      <c r="N93" s="6">
        <v>0.38333329999999999</v>
      </c>
      <c r="O93" s="6">
        <v>1.9</v>
      </c>
      <c r="P93" s="6">
        <v>20.3666667</v>
      </c>
      <c r="S93" s="31" t="str">
        <f t="shared" si="10"/>
        <v xml:space="preserve"> </v>
      </c>
      <c r="U93" s="1">
        <v>24</v>
      </c>
      <c r="V93" s="1">
        <v>1</v>
      </c>
      <c r="W93" s="1">
        <v>6</v>
      </c>
      <c r="X93" s="1">
        <v>-4</v>
      </c>
      <c r="Y93" s="1">
        <v>18</v>
      </c>
      <c r="Z93" s="1">
        <v>9</v>
      </c>
      <c r="AA93" s="3" t="str">
        <f t="shared" si="11"/>
        <v xml:space="preserve"> </v>
      </c>
      <c r="AD93" s="20" t="str">
        <f t="shared" si="12"/>
        <v xml:space="preserve"> </v>
      </c>
      <c r="AE93" s="6">
        <v>18.366666666699999</v>
      </c>
      <c r="AF93" s="6">
        <v>0.1</v>
      </c>
      <c r="AG93" s="6">
        <v>2.1333333333</v>
      </c>
      <c r="AH93" s="6">
        <v>20.633333333300001</v>
      </c>
      <c r="AK93" s="31" t="str">
        <f t="shared" si="13"/>
        <v xml:space="preserve"> </v>
      </c>
      <c r="AM93" s="1">
        <v>2</v>
      </c>
      <c r="AN93" s="1">
        <v>5</v>
      </c>
      <c r="AO93" s="1">
        <f t="shared" si="14"/>
        <v>7</v>
      </c>
      <c r="AP93" s="1">
        <v>11</v>
      </c>
      <c r="AQ93" s="1">
        <v>2</v>
      </c>
      <c r="AR93" s="1">
        <v>3</v>
      </c>
      <c r="AS93" s="1">
        <f t="shared" si="15"/>
        <v>5</v>
      </c>
      <c r="AT93" s="1">
        <v>-8</v>
      </c>
    </row>
    <row r="94" spans="1:46" x14ac:dyDescent="0.2">
      <c r="A94" s="5" t="s">
        <v>750</v>
      </c>
      <c r="B94" s="5" t="s">
        <v>751</v>
      </c>
      <c r="C94" s="1">
        <v>16</v>
      </c>
      <c r="D94" s="1">
        <v>3</v>
      </c>
      <c r="E94" s="1">
        <v>6</v>
      </c>
      <c r="F94" s="1">
        <v>-5</v>
      </c>
      <c r="G94" s="1">
        <v>6</v>
      </c>
      <c r="H94" s="1">
        <v>3</v>
      </c>
      <c r="I94" s="3">
        <f t="shared" si="8"/>
        <v>66</v>
      </c>
      <c r="J94" s="1">
        <v>36</v>
      </c>
      <c r="K94" s="1">
        <v>30</v>
      </c>
      <c r="L94" s="20">
        <f t="shared" si="9"/>
        <v>0.54545454545454541</v>
      </c>
      <c r="M94" s="6">
        <v>13.4833333</v>
      </c>
      <c r="N94" s="6">
        <v>2.5333332999999998</v>
      </c>
      <c r="O94" s="6">
        <v>3.3333299999999996E-2</v>
      </c>
      <c r="P94" s="6">
        <v>16.05</v>
      </c>
      <c r="Q94" s="1">
        <v>1</v>
      </c>
      <c r="R94" s="1">
        <v>0</v>
      </c>
      <c r="S94" s="31">
        <f t="shared" si="10"/>
        <v>0</v>
      </c>
      <c r="T94" s="1">
        <v>0</v>
      </c>
      <c r="U94" s="1">
        <v>18</v>
      </c>
      <c r="V94" s="1">
        <v>3</v>
      </c>
      <c r="W94" s="1">
        <v>4</v>
      </c>
      <c r="X94" s="1">
        <v>-8</v>
      </c>
      <c r="Y94" s="1">
        <v>4</v>
      </c>
      <c r="Z94" s="1">
        <v>2</v>
      </c>
      <c r="AA94" s="3">
        <f t="shared" si="11"/>
        <v>69</v>
      </c>
      <c r="AB94" s="1">
        <v>26</v>
      </c>
      <c r="AC94" s="1">
        <v>43</v>
      </c>
      <c r="AD94" s="20">
        <f t="shared" si="12"/>
        <v>0.37681159420289856</v>
      </c>
      <c r="AE94" s="6">
        <v>12.85</v>
      </c>
      <c r="AF94" s="6">
        <v>3.1666666666999999</v>
      </c>
      <c r="AG94" s="6">
        <v>1.6666666699999999E-2</v>
      </c>
      <c r="AH94" s="6">
        <v>16.05</v>
      </c>
      <c r="AI94" s="1">
        <v>0</v>
      </c>
      <c r="AJ94" s="1">
        <v>0</v>
      </c>
      <c r="AK94" s="31" t="str">
        <f t="shared" si="13"/>
        <v xml:space="preserve"> </v>
      </c>
      <c r="AL94" s="1">
        <v>0</v>
      </c>
      <c r="AM94" s="1">
        <v>3</v>
      </c>
      <c r="AN94" s="1">
        <v>3</v>
      </c>
      <c r="AO94" s="1">
        <f t="shared" si="14"/>
        <v>6</v>
      </c>
      <c r="AP94" s="1">
        <v>-11</v>
      </c>
      <c r="AQ94" s="1">
        <v>3</v>
      </c>
      <c r="AR94" s="1">
        <v>7</v>
      </c>
      <c r="AS94" s="1">
        <f t="shared" si="15"/>
        <v>10</v>
      </c>
      <c r="AT94" s="1">
        <v>-2</v>
      </c>
    </row>
    <row r="95" spans="1:46" x14ac:dyDescent="0.2">
      <c r="A95" s="5" t="s">
        <v>756</v>
      </c>
      <c r="B95" s="5" t="s">
        <v>736</v>
      </c>
      <c r="C95" s="1">
        <v>23</v>
      </c>
      <c r="D95" s="1">
        <v>1</v>
      </c>
      <c r="E95" s="1">
        <v>5</v>
      </c>
      <c r="F95" s="1">
        <v>1</v>
      </c>
      <c r="G95" s="1">
        <v>2</v>
      </c>
      <c r="H95" s="1">
        <v>1</v>
      </c>
      <c r="I95" s="3" t="str">
        <f t="shared" si="8"/>
        <v xml:space="preserve"> </v>
      </c>
      <c r="L95" s="20" t="str">
        <f t="shared" si="9"/>
        <v xml:space="preserve"> </v>
      </c>
      <c r="M95" s="6">
        <v>18.033333299999999</v>
      </c>
      <c r="N95" s="6">
        <v>1.5666666999999999</v>
      </c>
      <c r="O95" s="6">
        <v>0.4</v>
      </c>
      <c r="P95" s="6">
        <v>20.016666699999998</v>
      </c>
      <c r="S95" s="31" t="str">
        <f t="shared" si="10"/>
        <v xml:space="preserve"> </v>
      </c>
      <c r="U95" s="1">
        <v>24</v>
      </c>
      <c r="V95" s="1">
        <v>1</v>
      </c>
      <c r="W95" s="1">
        <v>7</v>
      </c>
      <c r="X95" s="1">
        <v>-10</v>
      </c>
      <c r="Y95" s="1">
        <v>6</v>
      </c>
      <c r="Z95" s="1">
        <v>3</v>
      </c>
      <c r="AA95" s="3" t="str">
        <f t="shared" si="11"/>
        <v xml:space="preserve"> </v>
      </c>
      <c r="AD95" s="20" t="str">
        <f t="shared" si="12"/>
        <v xml:space="preserve"> </v>
      </c>
      <c r="AE95" s="6">
        <v>17.166666666699999</v>
      </c>
      <c r="AF95" s="6">
        <v>2.4500000000000002</v>
      </c>
      <c r="AG95" s="6">
        <v>0.78333333329999999</v>
      </c>
      <c r="AH95" s="6">
        <v>20.399999999999999</v>
      </c>
      <c r="AK95" s="31" t="str">
        <f t="shared" si="13"/>
        <v xml:space="preserve"> </v>
      </c>
      <c r="AL95" s="6"/>
      <c r="AM95" s="1">
        <v>0</v>
      </c>
      <c r="AN95" s="1">
        <v>4</v>
      </c>
      <c r="AO95" s="1">
        <f t="shared" si="14"/>
        <v>4</v>
      </c>
      <c r="AP95" s="1">
        <v>-3</v>
      </c>
      <c r="AQ95" s="1">
        <v>2</v>
      </c>
      <c r="AR95" s="1">
        <v>8</v>
      </c>
      <c r="AS95" s="1">
        <f t="shared" si="15"/>
        <v>10</v>
      </c>
      <c r="AT95" s="1">
        <v>-6</v>
      </c>
    </row>
    <row r="96" spans="1:46" x14ac:dyDescent="0.2">
      <c r="A96" s="5" t="s">
        <v>760</v>
      </c>
      <c r="B96" s="5" t="s">
        <v>761</v>
      </c>
      <c r="C96" s="1">
        <v>21</v>
      </c>
      <c r="D96" s="1">
        <v>1</v>
      </c>
      <c r="E96" s="1">
        <v>5</v>
      </c>
      <c r="F96" s="1">
        <v>1</v>
      </c>
      <c r="G96" s="1">
        <v>4</v>
      </c>
      <c r="H96" s="1">
        <v>1</v>
      </c>
      <c r="I96" s="3" t="str">
        <f t="shared" si="8"/>
        <v xml:space="preserve"> </v>
      </c>
      <c r="L96" s="20" t="str">
        <f t="shared" si="9"/>
        <v xml:space="preserve"> </v>
      </c>
      <c r="M96" s="6">
        <v>19.766666699999998</v>
      </c>
      <c r="N96" s="6">
        <v>1.5333333</v>
      </c>
      <c r="O96" s="6">
        <v>2.1</v>
      </c>
      <c r="P96" s="6">
        <v>23.4</v>
      </c>
      <c r="S96" s="31" t="str">
        <f t="shared" si="10"/>
        <v xml:space="preserve"> </v>
      </c>
      <c r="U96" s="1">
        <v>24</v>
      </c>
      <c r="V96" s="1">
        <v>1</v>
      </c>
      <c r="W96" s="1">
        <v>4</v>
      </c>
      <c r="X96" s="1">
        <v>2</v>
      </c>
      <c r="Y96" s="1">
        <v>6</v>
      </c>
      <c r="Z96" s="1">
        <v>3</v>
      </c>
      <c r="AA96" s="3" t="str">
        <f t="shared" si="11"/>
        <v xml:space="preserve"> </v>
      </c>
      <c r="AD96" s="20" t="str">
        <f t="shared" si="12"/>
        <v xml:space="preserve"> </v>
      </c>
      <c r="AE96" s="6">
        <v>19.983333333299999</v>
      </c>
      <c r="AF96" s="6">
        <v>1.1000000000000001</v>
      </c>
      <c r="AG96" s="6">
        <v>1.9333333333</v>
      </c>
      <c r="AH96" s="6">
        <v>23.0333333333</v>
      </c>
      <c r="AK96" s="31" t="str">
        <f t="shared" si="13"/>
        <v xml:space="preserve"> </v>
      </c>
      <c r="AM96" s="1">
        <v>2</v>
      </c>
      <c r="AN96" s="1">
        <v>2</v>
      </c>
      <c r="AO96" s="1">
        <f t="shared" si="14"/>
        <v>4</v>
      </c>
      <c r="AP96" s="1">
        <v>4</v>
      </c>
      <c r="AQ96" s="1">
        <v>0</v>
      </c>
      <c r="AR96" s="1">
        <v>7</v>
      </c>
      <c r="AS96" s="1">
        <f t="shared" si="15"/>
        <v>7</v>
      </c>
      <c r="AT96" s="1">
        <v>-1</v>
      </c>
    </row>
    <row r="97" spans="1:46" x14ac:dyDescent="0.2">
      <c r="A97" s="5" t="s">
        <v>765</v>
      </c>
      <c r="B97" s="5" t="s">
        <v>766</v>
      </c>
      <c r="C97" s="1">
        <v>24</v>
      </c>
      <c r="D97" s="1">
        <v>0</v>
      </c>
      <c r="E97" s="1">
        <v>1</v>
      </c>
      <c r="F97" s="1">
        <v>-9</v>
      </c>
      <c r="G97" s="1">
        <v>4</v>
      </c>
      <c r="H97" s="1">
        <v>2</v>
      </c>
      <c r="I97" s="3">
        <f t="shared" si="8"/>
        <v>374</v>
      </c>
      <c r="J97" s="1">
        <v>189</v>
      </c>
      <c r="K97" s="1">
        <v>185</v>
      </c>
      <c r="L97" s="20">
        <f t="shared" si="9"/>
        <v>0.50534759358288772</v>
      </c>
      <c r="M97" s="6">
        <v>14.216666699999999</v>
      </c>
      <c r="N97" s="6">
        <v>1.4166666999999999</v>
      </c>
      <c r="O97" s="6">
        <v>2.0499999999999998</v>
      </c>
      <c r="P97" s="6">
        <v>17.7</v>
      </c>
      <c r="S97" s="31" t="str">
        <f t="shared" si="10"/>
        <v xml:space="preserve"> </v>
      </c>
      <c r="U97" s="1">
        <v>24</v>
      </c>
      <c r="V97" s="1">
        <v>8</v>
      </c>
      <c r="W97" s="1">
        <v>3</v>
      </c>
      <c r="X97" s="1">
        <v>-9</v>
      </c>
      <c r="Y97" s="1">
        <v>16</v>
      </c>
      <c r="Z97" s="1">
        <v>4</v>
      </c>
      <c r="AA97" s="3">
        <f t="shared" si="11"/>
        <v>389</v>
      </c>
      <c r="AB97" s="1">
        <v>188</v>
      </c>
      <c r="AC97" s="1">
        <v>201</v>
      </c>
      <c r="AD97" s="20">
        <f t="shared" si="12"/>
        <v>0.48329048843187661</v>
      </c>
      <c r="AE97" s="6">
        <v>14.1166666667</v>
      </c>
      <c r="AF97" s="6">
        <v>1.1000000000000001</v>
      </c>
      <c r="AG97" s="6">
        <v>1.7666666666999999</v>
      </c>
      <c r="AH97" s="6">
        <v>17</v>
      </c>
      <c r="AK97" s="31" t="str">
        <f t="shared" si="13"/>
        <v xml:space="preserve"> </v>
      </c>
      <c r="AM97" s="1">
        <v>4</v>
      </c>
      <c r="AN97" s="1">
        <v>2</v>
      </c>
      <c r="AO97" s="1">
        <f t="shared" si="14"/>
        <v>6</v>
      </c>
      <c r="AP97" s="1">
        <v>-6</v>
      </c>
      <c r="AQ97" s="1">
        <v>4</v>
      </c>
      <c r="AR97" s="1">
        <v>2</v>
      </c>
      <c r="AS97" s="1">
        <f t="shared" si="15"/>
        <v>6</v>
      </c>
      <c r="AT97" s="1">
        <v>-12</v>
      </c>
    </row>
    <row r="98" spans="1:46" x14ac:dyDescent="0.2">
      <c r="A98" s="5" t="s">
        <v>770</v>
      </c>
      <c r="B98" s="5" t="s">
        <v>771</v>
      </c>
      <c r="C98" s="1">
        <v>11</v>
      </c>
      <c r="D98" s="1">
        <v>1</v>
      </c>
      <c r="E98" s="1">
        <v>0</v>
      </c>
      <c r="F98" s="1">
        <v>-1</v>
      </c>
      <c r="G98" s="1">
        <v>9</v>
      </c>
      <c r="H98" s="1">
        <v>3</v>
      </c>
      <c r="I98" s="3" t="str">
        <f t="shared" si="8"/>
        <v xml:space="preserve"> </v>
      </c>
      <c r="L98" s="20" t="str">
        <f t="shared" si="9"/>
        <v xml:space="preserve"> </v>
      </c>
      <c r="M98" s="6">
        <v>12.4166667</v>
      </c>
      <c r="N98" s="6">
        <v>0</v>
      </c>
      <c r="O98" s="6">
        <v>0.58333329999999994</v>
      </c>
      <c r="P98" s="6">
        <v>13.0166667</v>
      </c>
      <c r="S98" s="31" t="str">
        <f t="shared" si="10"/>
        <v xml:space="preserve"> </v>
      </c>
      <c r="U98" s="1">
        <v>15</v>
      </c>
      <c r="V98" s="1">
        <v>0</v>
      </c>
      <c r="W98" s="1">
        <v>0</v>
      </c>
      <c r="X98" s="1">
        <v>-1</v>
      </c>
      <c r="Y98" s="1">
        <v>12</v>
      </c>
      <c r="Z98" s="1">
        <v>6</v>
      </c>
      <c r="AA98" s="3" t="str">
        <f t="shared" si="11"/>
        <v xml:space="preserve"> </v>
      </c>
      <c r="AD98" s="20" t="str">
        <f t="shared" si="12"/>
        <v xml:space="preserve"> </v>
      </c>
      <c r="AE98" s="6">
        <v>11.8833333333</v>
      </c>
      <c r="AF98" s="6">
        <v>0</v>
      </c>
      <c r="AG98" s="6">
        <v>0.63333333329999997</v>
      </c>
      <c r="AH98" s="6">
        <v>12.5333333333</v>
      </c>
      <c r="AK98" s="31" t="str">
        <f t="shared" si="13"/>
        <v xml:space="preserve"> </v>
      </c>
      <c r="AL98" s="6"/>
      <c r="AM98" s="1">
        <v>0</v>
      </c>
      <c r="AN98" s="1">
        <v>0</v>
      </c>
      <c r="AO98" s="1">
        <f t="shared" si="14"/>
        <v>0</v>
      </c>
      <c r="AP98" s="1">
        <v>-2</v>
      </c>
      <c r="AQ98" s="1">
        <v>1</v>
      </c>
      <c r="AR98" s="1">
        <v>0</v>
      </c>
      <c r="AS98" s="1">
        <f t="shared" si="15"/>
        <v>1</v>
      </c>
      <c r="AT98" s="1">
        <v>0</v>
      </c>
    </row>
    <row r="99" spans="1:46" x14ac:dyDescent="0.2">
      <c r="A99" s="5" t="s">
        <v>775</v>
      </c>
      <c r="B99" s="5" t="s">
        <v>776</v>
      </c>
      <c r="C99" s="1">
        <v>23</v>
      </c>
      <c r="D99" s="1">
        <v>10</v>
      </c>
      <c r="E99" s="1">
        <v>9</v>
      </c>
      <c r="F99" s="1">
        <v>-2</v>
      </c>
      <c r="G99" s="1">
        <v>18</v>
      </c>
      <c r="H99" s="1">
        <v>5</v>
      </c>
      <c r="I99" s="3">
        <f t="shared" si="8"/>
        <v>123</v>
      </c>
      <c r="J99" s="1">
        <v>59</v>
      </c>
      <c r="K99" s="1">
        <v>64</v>
      </c>
      <c r="L99" s="20">
        <f t="shared" si="9"/>
        <v>0.47967479674796748</v>
      </c>
      <c r="M99" s="6">
        <v>13.6166667</v>
      </c>
      <c r="N99" s="6">
        <v>3.4333333000000001</v>
      </c>
      <c r="O99" s="6">
        <v>1.35</v>
      </c>
      <c r="P99" s="6">
        <v>18.4166667</v>
      </c>
      <c r="S99" s="31" t="str">
        <f t="shared" si="10"/>
        <v xml:space="preserve"> </v>
      </c>
      <c r="U99" s="1">
        <v>24</v>
      </c>
      <c r="V99" s="1">
        <v>9</v>
      </c>
      <c r="W99" s="1">
        <v>5</v>
      </c>
      <c r="X99" s="1">
        <v>-3</v>
      </c>
      <c r="Y99" s="1">
        <v>10</v>
      </c>
      <c r="Z99" s="1">
        <v>5</v>
      </c>
      <c r="AA99" s="3">
        <f t="shared" si="11"/>
        <v>109</v>
      </c>
      <c r="AB99" s="1">
        <v>52</v>
      </c>
      <c r="AC99" s="1">
        <v>57</v>
      </c>
      <c r="AD99" s="20">
        <f t="shared" si="12"/>
        <v>0.47706422018348627</v>
      </c>
      <c r="AE99" s="6">
        <v>13.6333333333</v>
      </c>
      <c r="AF99" s="6">
        <v>3.3166666666999998</v>
      </c>
      <c r="AG99" s="6">
        <v>1.6666666667000001</v>
      </c>
      <c r="AH99" s="6">
        <v>18.633333333300001</v>
      </c>
      <c r="AK99" s="31" t="str">
        <f t="shared" si="13"/>
        <v xml:space="preserve"> </v>
      </c>
      <c r="AL99" s="6"/>
      <c r="AM99" s="1">
        <v>11</v>
      </c>
      <c r="AN99" s="1">
        <v>3</v>
      </c>
      <c r="AO99" s="1">
        <f t="shared" si="14"/>
        <v>14</v>
      </c>
      <c r="AP99" s="1">
        <v>0</v>
      </c>
      <c r="AQ99" s="1">
        <v>8</v>
      </c>
      <c r="AR99" s="1">
        <v>11</v>
      </c>
      <c r="AS99" s="1">
        <f t="shared" si="15"/>
        <v>19</v>
      </c>
      <c r="AT99" s="1">
        <v>-5</v>
      </c>
    </row>
    <row r="100" spans="1:46" x14ac:dyDescent="0.2">
      <c r="A100" s="5" t="s">
        <v>781</v>
      </c>
      <c r="B100" s="5" t="s">
        <v>673</v>
      </c>
      <c r="C100" s="1">
        <v>3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3" t="str">
        <f t="shared" si="8"/>
        <v xml:space="preserve"> </v>
      </c>
      <c r="J100" s="1">
        <v>0</v>
      </c>
      <c r="K100" s="1">
        <v>0</v>
      </c>
      <c r="L100" s="20" t="str">
        <f t="shared" si="9"/>
        <v xml:space="preserve"> </v>
      </c>
      <c r="M100" s="6">
        <v>7.1333333000000003</v>
      </c>
      <c r="N100" s="6">
        <v>1.7833333</v>
      </c>
      <c r="O100" s="6">
        <v>0</v>
      </c>
      <c r="P100" s="6">
        <v>8.9166667000000004</v>
      </c>
      <c r="S100" s="31" t="str">
        <f t="shared" si="10"/>
        <v xml:space="preserve"> </v>
      </c>
      <c r="U100" s="1">
        <v>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3" t="str">
        <f t="shared" si="11"/>
        <v xml:space="preserve"> </v>
      </c>
      <c r="AB100" s="1">
        <v>0</v>
      </c>
      <c r="AC100" s="1">
        <v>0</v>
      </c>
      <c r="AD100" s="20" t="str">
        <f t="shared" si="12"/>
        <v xml:space="preserve"> </v>
      </c>
      <c r="AE100" s="6">
        <v>4.4333333333000002</v>
      </c>
      <c r="AF100" s="6">
        <v>1.25</v>
      </c>
      <c r="AG100" s="6">
        <v>0</v>
      </c>
      <c r="AH100" s="6">
        <v>5.7</v>
      </c>
      <c r="AK100" s="31" t="str">
        <f t="shared" si="13"/>
        <v xml:space="preserve"> </v>
      </c>
      <c r="AM100" s="1">
        <v>0</v>
      </c>
      <c r="AN100" s="1">
        <v>0</v>
      </c>
      <c r="AO100" s="1">
        <f t="shared" si="14"/>
        <v>0</v>
      </c>
      <c r="AP100" s="1">
        <v>0</v>
      </c>
      <c r="AQ100" s="1">
        <v>0</v>
      </c>
      <c r="AR100" s="1">
        <v>0</v>
      </c>
      <c r="AS100" s="1">
        <f t="shared" si="15"/>
        <v>0</v>
      </c>
      <c r="AT100" s="1">
        <v>0</v>
      </c>
    </row>
    <row r="101" spans="1:46" x14ac:dyDescent="0.2">
      <c r="A101" s="5" t="s">
        <v>781</v>
      </c>
      <c r="B101" s="5" t="s">
        <v>785</v>
      </c>
      <c r="C101" s="1">
        <v>23</v>
      </c>
      <c r="D101" s="1">
        <v>7</v>
      </c>
      <c r="E101" s="1">
        <v>5</v>
      </c>
      <c r="F101" s="1">
        <v>6</v>
      </c>
      <c r="G101" s="1">
        <v>12</v>
      </c>
      <c r="H101" s="1">
        <v>6</v>
      </c>
      <c r="I101" s="3">
        <f t="shared" si="8"/>
        <v>16</v>
      </c>
      <c r="J101" s="1">
        <v>5</v>
      </c>
      <c r="K101" s="1">
        <v>11</v>
      </c>
      <c r="L101" s="20">
        <f t="shared" si="9"/>
        <v>0.3125</v>
      </c>
      <c r="M101" s="6">
        <v>15.5833333</v>
      </c>
      <c r="N101" s="6">
        <v>2.8</v>
      </c>
      <c r="O101" s="6">
        <v>1.1333332999999999</v>
      </c>
      <c r="P101" s="6">
        <v>19.533333299999999</v>
      </c>
      <c r="Q101" s="1">
        <v>3</v>
      </c>
      <c r="R101" s="1">
        <v>2</v>
      </c>
      <c r="S101" s="31">
        <f t="shared" si="10"/>
        <v>0.66666666666666663</v>
      </c>
      <c r="T101" s="1">
        <v>1</v>
      </c>
      <c r="U101" s="1">
        <v>23</v>
      </c>
      <c r="V101" s="1">
        <v>11</v>
      </c>
      <c r="W101" s="1">
        <v>6</v>
      </c>
      <c r="X101" s="1">
        <v>0</v>
      </c>
      <c r="Y101" s="1">
        <v>10</v>
      </c>
      <c r="Z101" s="1">
        <v>5</v>
      </c>
      <c r="AA101" s="3">
        <f t="shared" si="11"/>
        <v>25</v>
      </c>
      <c r="AB101" s="1">
        <v>10</v>
      </c>
      <c r="AC101" s="1">
        <v>15</v>
      </c>
      <c r="AD101" s="20">
        <f t="shared" si="12"/>
        <v>0.4</v>
      </c>
      <c r="AE101" s="6">
        <v>15.2</v>
      </c>
      <c r="AF101" s="6">
        <v>2.8333333333000001</v>
      </c>
      <c r="AG101" s="6">
        <v>1.4166666667000001</v>
      </c>
      <c r="AH101" s="6">
        <v>19.45</v>
      </c>
      <c r="AI101" s="1">
        <v>1</v>
      </c>
      <c r="AJ101" s="1">
        <v>0</v>
      </c>
      <c r="AK101" s="31">
        <f t="shared" si="13"/>
        <v>0</v>
      </c>
      <c r="AL101" s="1">
        <v>0</v>
      </c>
      <c r="AM101" s="1">
        <v>10</v>
      </c>
      <c r="AN101" s="1">
        <v>5</v>
      </c>
      <c r="AO101" s="1">
        <f t="shared" si="14"/>
        <v>15</v>
      </c>
      <c r="AP101" s="1">
        <v>-1</v>
      </c>
      <c r="AQ101" s="1">
        <v>8</v>
      </c>
      <c r="AR101" s="1">
        <v>6</v>
      </c>
      <c r="AS101" s="1">
        <f t="shared" si="15"/>
        <v>14</v>
      </c>
      <c r="AT101" s="1">
        <v>7</v>
      </c>
    </row>
    <row r="102" spans="1:46" x14ac:dyDescent="0.2">
      <c r="A102" s="5" t="s">
        <v>781</v>
      </c>
      <c r="B102" s="5" t="s">
        <v>319</v>
      </c>
      <c r="C102" s="1">
        <v>18</v>
      </c>
      <c r="D102" s="1">
        <v>0</v>
      </c>
      <c r="E102" s="1">
        <v>1</v>
      </c>
      <c r="F102" s="1">
        <v>-3</v>
      </c>
      <c r="G102" s="1">
        <v>53</v>
      </c>
      <c r="H102" s="1">
        <v>10</v>
      </c>
      <c r="I102" s="3">
        <f t="shared" si="8"/>
        <v>5</v>
      </c>
      <c r="J102" s="1">
        <v>4</v>
      </c>
      <c r="K102" s="1">
        <v>1</v>
      </c>
      <c r="L102" s="20">
        <f t="shared" si="9"/>
        <v>0.8</v>
      </c>
      <c r="M102" s="6">
        <v>7.3833333000000003</v>
      </c>
      <c r="N102" s="6">
        <v>8.3333299999999999E-2</v>
      </c>
      <c r="O102" s="6">
        <v>0.1</v>
      </c>
      <c r="P102" s="6">
        <v>7.5833332999999996</v>
      </c>
      <c r="S102" s="31" t="str">
        <f t="shared" si="10"/>
        <v xml:space="preserve"> </v>
      </c>
      <c r="U102" s="1">
        <v>21</v>
      </c>
      <c r="V102" s="1">
        <v>1</v>
      </c>
      <c r="W102" s="1">
        <v>0</v>
      </c>
      <c r="X102" s="1">
        <v>-4</v>
      </c>
      <c r="Y102" s="1">
        <v>70</v>
      </c>
      <c r="Z102" s="1">
        <v>16</v>
      </c>
      <c r="AA102" s="3">
        <f t="shared" si="11"/>
        <v>3</v>
      </c>
      <c r="AB102" s="1">
        <v>1</v>
      </c>
      <c r="AC102" s="1">
        <v>2</v>
      </c>
      <c r="AD102" s="20">
        <f t="shared" si="12"/>
        <v>0.33333333333333331</v>
      </c>
      <c r="AE102" s="6">
        <v>7.3333333332999997</v>
      </c>
      <c r="AF102" s="6">
        <v>1.6666666699999999E-2</v>
      </c>
      <c r="AG102" s="6">
        <v>8.3333333300000006E-2</v>
      </c>
      <c r="AH102" s="6">
        <v>7.45</v>
      </c>
      <c r="AK102" s="31" t="str">
        <f t="shared" si="13"/>
        <v xml:space="preserve"> </v>
      </c>
      <c r="AM102" s="1">
        <v>0</v>
      </c>
      <c r="AN102" s="1">
        <v>1</v>
      </c>
      <c r="AO102" s="1">
        <f t="shared" si="14"/>
        <v>1</v>
      </c>
      <c r="AP102" s="1">
        <v>-2</v>
      </c>
      <c r="AQ102" s="1">
        <v>1</v>
      </c>
      <c r="AR102" s="1">
        <v>0</v>
      </c>
      <c r="AS102" s="1">
        <f t="shared" si="15"/>
        <v>1</v>
      </c>
      <c r="AT102" s="1">
        <v>-5</v>
      </c>
    </row>
    <row r="103" spans="1:46" x14ac:dyDescent="0.2">
      <c r="A103" s="5" t="s">
        <v>794</v>
      </c>
      <c r="B103" s="5" t="s">
        <v>795</v>
      </c>
      <c r="C103" s="1">
        <v>23</v>
      </c>
      <c r="D103" s="1">
        <v>9</v>
      </c>
      <c r="E103" s="1">
        <v>10</v>
      </c>
      <c r="F103" s="1">
        <v>-3</v>
      </c>
      <c r="G103" s="1">
        <v>6</v>
      </c>
      <c r="H103" s="1">
        <v>3</v>
      </c>
      <c r="I103" s="3">
        <f t="shared" si="8"/>
        <v>3</v>
      </c>
      <c r="J103" s="1">
        <v>2</v>
      </c>
      <c r="K103" s="1">
        <v>1</v>
      </c>
      <c r="L103" s="20">
        <f t="shared" si="9"/>
        <v>0.66666666666666663</v>
      </c>
      <c r="M103" s="6">
        <v>12.5833333</v>
      </c>
      <c r="N103" s="6">
        <v>3.3</v>
      </c>
      <c r="O103" s="6">
        <v>0</v>
      </c>
      <c r="P103" s="6">
        <v>15.9</v>
      </c>
      <c r="Q103" s="1">
        <v>3</v>
      </c>
      <c r="R103" s="1">
        <v>0</v>
      </c>
      <c r="S103" s="31">
        <f t="shared" si="10"/>
        <v>0</v>
      </c>
      <c r="T103" s="1">
        <v>0</v>
      </c>
      <c r="U103" s="1">
        <v>21</v>
      </c>
      <c r="V103" s="1">
        <v>3</v>
      </c>
      <c r="W103" s="1">
        <v>4</v>
      </c>
      <c r="X103" s="1">
        <v>-3</v>
      </c>
      <c r="Y103" s="1">
        <v>6</v>
      </c>
      <c r="Z103" s="1">
        <v>3</v>
      </c>
      <c r="AA103" s="3">
        <f t="shared" si="11"/>
        <v>2</v>
      </c>
      <c r="AB103" s="1">
        <v>0</v>
      </c>
      <c r="AC103" s="1">
        <v>2</v>
      </c>
      <c r="AD103" s="20">
        <f t="shared" si="12"/>
        <v>0</v>
      </c>
      <c r="AE103" s="6">
        <v>12.6166666667</v>
      </c>
      <c r="AF103" s="6">
        <v>2.6</v>
      </c>
      <c r="AG103" s="6">
        <v>0</v>
      </c>
      <c r="AH103" s="6">
        <v>15.233333333299999</v>
      </c>
      <c r="AI103" s="1">
        <v>4</v>
      </c>
      <c r="AJ103" s="1">
        <v>2</v>
      </c>
      <c r="AK103" s="31">
        <f t="shared" si="13"/>
        <v>0.5</v>
      </c>
      <c r="AL103" s="1">
        <v>2</v>
      </c>
      <c r="AM103" s="1">
        <v>3</v>
      </c>
      <c r="AN103" s="1">
        <v>4</v>
      </c>
      <c r="AO103" s="1">
        <f t="shared" si="14"/>
        <v>7</v>
      </c>
      <c r="AP103" s="1">
        <v>-5</v>
      </c>
      <c r="AQ103" s="1">
        <v>9</v>
      </c>
      <c r="AR103" s="1">
        <v>10</v>
      </c>
      <c r="AS103" s="1">
        <f t="shared" si="15"/>
        <v>19</v>
      </c>
      <c r="AT103" s="1">
        <v>-1</v>
      </c>
    </row>
    <row r="104" spans="1:46" x14ac:dyDescent="0.2">
      <c r="A104" s="5" t="s">
        <v>800</v>
      </c>
      <c r="B104" s="5" t="s">
        <v>242</v>
      </c>
      <c r="C104" s="1">
        <v>22</v>
      </c>
      <c r="D104" s="1">
        <v>0</v>
      </c>
      <c r="E104" s="1">
        <v>2</v>
      </c>
      <c r="F104" s="1">
        <v>-1</v>
      </c>
      <c r="G104" s="1">
        <v>4</v>
      </c>
      <c r="H104" s="1">
        <v>2</v>
      </c>
      <c r="I104" s="3">
        <f t="shared" si="8"/>
        <v>100</v>
      </c>
      <c r="J104" s="1">
        <v>56</v>
      </c>
      <c r="K104" s="1">
        <v>44</v>
      </c>
      <c r="L104" s="20">
        <f t="shared" si="9"/>
        <v>0.56000000000000005</v>
      </c>
      <c r="M104" s="6">
        <v>9.4166667000000004</v>
      </c>
      <c r="N104" s="6">
        <v>0.05</v>
      </c>
      <c r="O104" s="6">
        <v>1.1666666999999999</v>
      </c>
      <c r="P104" s="6">
        <v>10.65</v>
      </c>
      <c r="S104" s="31" t="str">
        <f t="shared" si="10"/>
        <v xml:space="preserve"> </v>
      </c>
      <c r="U104" s="1">
        <v>24</v>
      </c>
      <c r="V104" s="1">
        <v>1</v>
      </c>
      <c r="W104" s="1">
        <v>0</v>
      </c>
      <c r="X104" s="1">
        <v>-6</v>
      </c>
      <c r="Y104" s="1">
        <v>21</v>
      </c>
      <c r="Z104" s="1">
        <v>9</v>
      </c>
      <c r="AA104" s="3">
        <f t="shared" si="11"/>
        <v>128</v>
      </c>
      <c r="AB104" s="1">
        <v>66</v>
      </c>
      <c r="AC104" s="1">
        <v>62</v>
      </c>
      <c r="AD104" s="20">
        <f t="shared" si="12"/>
        <v>0.515625</v>
      </c>
      <c r="AE104" s="6">
        <v>9.0166666667000008</v>
      </c>
      <c r="AF104" s="6">
        <v>0.05</v>
      </c>
      <c r="AG104" s="6">
        <v>1.4</v>
      </c>
      <c r="AH104" s="6">
        <v>10.483333333299999</v>
      </c>
      <c r="AK104" s="31" t="str">
        <f t="shared" si="13"/>
        <v xml:space="preserve"> </v>
      </c>
      <c r="AM104" s="1">
        <v>0</v>
      </c>
      <c r="AN104" s="1">
        <v>0</v>
      </c>
      <c r="AO104" s="1">
        <f t="shared" si="14"/>
        <v>0</v>
      </c>
      <c r="AP104" s="1">
        <v>-4</v>
      </c>
      <c r="AQ104" s="1">
        <v>1</v>
      </c>
      <c r="AR104" s="1">
        <v>2</v>
      </c>
      <c r="AS104" s="1">
        <f t="shared" si="15"/>
        <v>3</v>
      </c>
      <c r="AT104" s="1">
        <v>-3</v>
      </c>
    </row>
    <row r="105" spans="1:46" x14ac:dyDescent="0.2">
      <c r="A105" s="5" t="s">
        <v>804</v>
      </c>
      <c r="B105" s="5" t="s">
        <v>805</v>
      </c>
      <c r="C105" s="1">
        <v>22</v>
      </c>
      <c r="D105" s="1">
        <v>2</v>
      </c>
      <c r="E105" s="1">
        <v>3</v>
      </c>
      <c r="F105" s="1">
        <v>-3</v>
      </c>
      <c r="G105" s="1">
        <v>6</v>
      </c>
      <c r="H105" s="1">
        <v>3</v>
      </c>
      <c r="I105" s="3">
        <f t="shared" si="8"/>
        <v>174</v>
      </c>
      <c r="J105" s="1">
        <v>87</v>
      </c>
      <c r="K105" s="1">
        <v>87</v>
      </c>
      <c r="L105" s="20">
        <f t="shared" si="9"/>
        <v>0.5</v>
      </c>
      <c r="M105" s="6">
        <v>13.2666667</v>
      </c>
      <c r="N105" s="6">
        <v>1.1333332999999999</v>
      </c>
      <c r="O105" s="6">
        <v>1.5499999999999998</v>
      </c>
      <c r="P105" s="6">
        <v>15.966666699999999</v>
      </c>
      <c r="S105" s="31" t="str">
        <f t="shared" si="10"/>
        <v xml:space="preserve"> </v>
      </c>
      <c r="U105" s="1">
        <v>22</v>
      </c>
      <c r="V105" s="1">
        <v>2</v>
      </c>
      <c r="W105" s="1">
        <v>3</v>
      </c>
      <c r="X105" s="1">
        <v>3</v>
      </c>
      <c r="Y105" s="1">
        <v>8</v>
      </c>
      <c r="Z105" s="1">
        <v>4</v>
      </c>
      <c r="AA105" s="3">
        <f t="shared" si="11"/>
        <v>127</v>
      </c>
      <c r="AB105" s="1">
        <v>55</v>
      </c>
      <c r="AC105" s="1">
        <v>72</v>
      </c>
      <c r="AD105" s="20">
        <f t="shared" si="12"/>
        <v>0.43307086614173229</v>
      </c>
      <c r="AE105" s="6">
        <v>13.166666666699999</v>
      </c>
      <c r="AF105" s="6">
        <v>0.65</v>
      </c>
      <c r="AG105" s="6">
        <v>1.4833333333000001</v>
      </c>
      <c r="AH105" s="6">
        <v>15.3</v>
      </c>
      <c r="AK105" s="31" t="str">
        <f t="shared" si="13"/>
        <v xml:space="preserve"> </v>
      </c>
      <c r="AM105" s="1">
        <v>0</v>
      </c>
      <c r="AN105" s="1">
        <v>2</v>
      </c>
      <c r="AO105" s="1">
        <f t="shared" si="14"/>
        <v>2</v>
      </c>
      <c r="AP105" s="1">
        <v>-2</v>
      </c>
      <c r="AQ105" s="1">
        <v>4</v>
      </c>
      <c r="AR105" s="1">
        <v>4</v>
      </c>
      <c r="AS105" s="1">
        <f t="shared" si="15"/>
        <v>8</v>
      </c>
      <c r="AT105" s="1">
        <v>2</v>
      </c>
    </row>
    <row r="106" spans="1:46" x14ac:dyDescent="0.2">
      <c r="A106" s="5" t="s">
        <v>808</v>
      </c>
      <c r="B106" s="5" t="s">
        <v>741</v>
      </c>
      <c r="C106" s="1">
        <v>13</v>
      </c>
      <c r="D106" s="1">
        <v>5</v>
      </c>
      <c r="E106" s="1">
        <v>5</v>
      </c>
      <c r="F106" s="1">
        <v>5</v>
      </c>
      <c r="G106" s="1">
        <v>6</v>
      </c>
      <c r="H106" s="1">
        <v>3</v>
      </c>
      <c r="I106" s="3" t="str">
        <f t="shared" si="8"/>
        <v xml:space="preserve"> </v>
      </c>
      <c r="L106" s="20" t="str">
        <f t="shared" si="9"/>
        <v xml:space="preserve"> </v>
      </c>
      <c r="M106" s="6">
        <v>14.75</v>
      </c>
      <c r="N106" s="6">
        <v>1.8166666999999999</v>
      </c>
      <c r="O106" s="6">
        <v>0</v>
      </c>
      <c r="P106" s="6">
        <v>16.5833333</v>
      </c>
      <c r="Q106" s="1">
        <v>1</v>
      </c>
      <c r="R106" s="1">
        <v>0</v>
      </c>
      <c r="S106" s="31">
        <f t="shared" si="10"/>
        <v>0</v>
      </c>
      <c r="T106" s="1">
        <v>0</v>
      </c>
      <c r="U106" s="1">
        <v>17</v>
      </c>
      <c r="V106" s="1">
        <v>4</v>
      </c>
      <c r="W106" s="1">
        <v>6</v>
      </c>
      <c r="X106" s="1">
        <v>-5</v>
      </c>
      <c r="Y106" s="1">
        <v>14</v>
      </c>
      <c r="Z106" s="1">
        <v>6</v>
      </c>
      <c r="AA106" s="3" t="str">
        <f t="shared" si="11"/>
        <v xml:space="preserve"> </v>
      </c>
      <c r="AD106" s="20" t="str">
        <f t="shared" si="12"/>
        <v xml:space="preserve"> </v>
      </c>
      <c r="AE106" s="6">
        <v>14.0333333333</v>
      </c>
      <c r="AF106" s="6">
        <v>1.9666666667000001</v>
      </c>
      <c r="AG106" s="6">
        <v>3.3333333300000004E-2</v>
      </c>
      <c r="AH106" s="6">
        <v>16.05</v>
      </c>
      <c r="AI106" s="1">
        <v>0</v>
      </c>
      <c r="AJ106" s="1">
        <v>0</v>
      </c>
      <c r="AK106" s="31" t="str">
        <f t="shared" si="13"/>
        <v xml:space="preserve"> </v>
      </c>
      <c r="AL106" s="1">
        <v>0</v>
      </c>
      <c r="AM106" s="1">
        <v>7</v>
      </c>
      <c r="AN106" s="1">
        <v>8</v>
      </c>
      <c r="AO106" s="1">
        <f t="shared" si="14"/>
        <v>15</v>
      </c>
      <c r="AP106" s="1">
        <v>7</v>
      </c>
      <c r="AQ106" s="1">
        <v>2</v>
      </c>
      <c r="AR106" s="1">
        <v>3</v>
      </c>
      <c r="AS106" s="1">
        <f t="shared" si="15"/>
        <v>5</v>
      </c>
      <c r="AT106" s="1">
        <v>-7</v>
      </c>
    </row>
    <row r="107" spans="1:46" x14ac:dyDescent="0.2">
      <c r="A107" s="5" t="s">
        <v>814</v>
      </c>
      <c r="B107" s="5" t="s">
        <v>613</v>
      </c>
      <c r="C107" s="1">
        <v>24</v>
      </c>
      <c r="D107" s="1">
        <v>6</v>
      </c>
      <c r="E107" s="1">
        <v>7</v>
      </c>
      <c r="F107" s="1">
        <v>9</v>
      </c>
      <c r="G107" s="1">
        <v>22</v>
      </c>
      <c r="H107" s="1">
        <v>11</v>
      </c>
      <c r="I107" s="3">
        <f t="shared" si="8"/>
        <v>42</v>
      </c>
      <c r="J107" s="1">
        <v>17</v>
      </c>
      <c r="K107" s="1">
        <v>25</v>
      </c>
      <c r="L107" s="20">
        <f t="shared" si="9"/>
        <v>0.40476190476190477</v>
      </c>
      <c r="M107" s="6">
        <v>14.25</v>
      </c>
      <c r="N107" s="6">
        <v>2.7833332999999998</v>
      </c>
      <c r="O107" s="6">
        <v>1.8833332999999999</v>
      </c>
      <c r="P107" s="6">
        <v>18.933333300000001</v>
      </c>
      <c r="Q107" s="1">
        <v>5</v>
      </c>
      <c r="R107" s="1">
        <v>1</v>
      </c>
      <c r="S107" s="31">
        <f t="shared" si="10"/>
        <v>0.2</v>
      </c>
      <c r="T107" s="1">
        <v>0</v>
      </c>
      <c r="U107" s="1">
        <v>23</v>
      </c>
      <c r="V107" s="1">
        <v>7</v>
      </c>
      <c r="W107" s="1">
        <v>4</v>
      </c>
      <c r="X107" s="1">
        <v>6</v>
      </c>
      <c r="Y107" s="1">
        <v>32</v>
      </c>
      <c r="Z107" s="1">
        <v>16</v>
      </c>
      <c r="AA107" s="3">
        <f t="shared" si="11"/>
        <v>66</v>
      </c>
      <c r="AB107" s="1">
        <v>31</v>
      </c>
      <c r="AC107" s="1">
        <v>35</v>
      </c>
      <c r="AD107" s="20">
        <f t="shared" si="12"/>
        <v>0.46969696969696972</v>
      </c>
      <c r="AE107" s="6">
        <v>13.95</v>
      </c>
      <c r="AF107" s="6">
        <v>2.7333333333000001</v>
      </c>
      <c r="AG107" s="6">
        <v>2.15</v>
      </c>
      <c r="AH107" s="6">
        <v>18.850000000000001</v>
      </c>
      <c r="AI107" s="1">
        <v>2</v>
      </c>
      <c r="AJ107" s="1">
        <v>0</v>
      </c>
      <c r="AK107" s="31">
        <f t="shared" si="13"/>
        <v>0</v>
      </c>
      <c r="AL107" s="1">
        <v>0</v>
      </c>
      <c r="AM107" s="1">
        <v>5</v>
      </c>
      <c r="AN107" s="1">
        <v>4</v>
      </c>
      <c r="AO107" s="1">
        <f t="shared" si="14"/>
        <v>9</v>
      </c>
      <c r="AP107" s="1">
        <v>4</v>
      </c>
      <c r="AQ107" s="1">
        <v>8</v>
      </c>
      <c r="AR107" s="1">
        <v>7</v>
      </c>
      <c r="AS107" s="1">
        <f t="shared" si="15"/>
        <v>15</v>
      </c>
      <c r="AT107" s="1">
        <v>11</v>
      </c>
    </row>
    <row r="108" spans="1:46" x14ac:dyDescent="0.2">
      <c r="A108" s="5" t="s">
        <v>818</v>
      </c>
      <c r="B108" s="5" t="s">
        <v>819</v>
      </c>
      <c r="C108" s="1">
        <v>19</v>
      </c>
      <c r="D108" s="1">
        <v>3</v>
      </c>
      <c r="E108" s="1">
        <v>5</v>
      </c>
      <c r="F108" s="1">
        <v>-5</v>
      </c>
      <c r="G108" s="1">
        <v>2</v>
      </c>
      <c r="H108" s="1">
        <v>1</v>
      </c>
      <c r="I108" s="3">
        <f t="shared" si="8"/>
        <v>3</v>
      </c>
      <c r="J108" s="1">
        <v>1</v>
      </c>
      <c r="K108" s="1">
        <v>2</v>
      </c>
      <c r="L108" s="20">
        <f t="shared" si="9"/>
        <v>0.33333333333333331</v>
      </c>
      <c r="M108" s="6">
        <v>8.9499999999999993</v>
      </c>
      <c r="N108" s="6">
        <v>1.6</v>
      </c>
      <c r="O108" s="6">
        <v>1.66667E-2</v>
      </c>
      <c r="P108" s="6">
        <v>10.6</v>
      </c>
      <c r="Q108" s="1">
        <v>1</v>
      </c>
      <c r="R108" s="1">
        <v>0</v>
      </c>
      <c r="S108" s="31">
        <f t="shared" si="10"/>
        <v>0</v>
      </c>
      <c r="T108" s="1">
        <v>0</v>
      </c>
      <c r="U108" s="1">
        <v>15</v>
      </c>
      <c r="V108" s="1">
        <v>1</v>
      </c>
      <c r="W108" s="1">
        <v>2</v>
      </c>
      <c r="X108" s="1">
        <v>-3</v>
      </c>
      <c r="Y108" s="1">
        <v>2</v>
      </c>
      <c r="Z108" s="1">
        <v>1</v>
      </c>
      <c r="AA108" s="3">
        <f t="shared" si="11"/>
        <v>2</v>
      </c>
      <c r="AB108" s="1">
        <v>1</v>
      </c>
      <c r="AC108" s="1">
        <v>1</v>
      </c>
      <c r="AD108" s="20">
        <f t="shared" si="12"/>
        <v>0.5</v>
      </c>
      <c r="AE108" s="6">
        <v>9.1166666667000005</v>
      </c>
      <c r="AF108" s="6">
        <v>1.9166666667000001</v>
      </c>
      <c r="AG108" s="6">
        <v>0</v>
      </c>
      <c r="AH108" s="6">
        <v>11.05</v>
      </c>
      <c r="AI108" s="1">
        <v>0</v>
      </c>
      <c r="AJ108" s="1">
        <v>0</v>
      </c>
      <c r="AK108" s="31" t="str">
        <f t="shared" si="13"/>
        <v xml:space="preserve"> </v>
      </c>
      <c r="AL108" s="1">
        <v>0</v>
      </c>
      <c r="AM108" s="1">
        <v>2</v>
      </c>
      <c r="AN108" s="1">
        <v>4</v>
      </c>
      <c r="AO108" s="1">
        <f t="shared" si="14"/>
        <v>6</v>
      </c>
      <c r="AP108" s="1">
        <v>-1</v>
      </c>
      <c r="AQ108" s="1">
        <v>2</v>
      </c>
      <c r="AR108" s="1">
        <v>3</v>
      </c>
      <c r="AS108" s="1">
        <f t="shared" si="15"/>
        <v>5</v>
      </c>
      <c r="AT108" s="1">
        <v>-7</v>
      </c>
    </row>
    <row r="109" spans="1:46" x14ac:dyDescent="0.2">
      <c r="A109" s="5" t="s">
        <v>818</v>
      </c>
      <c r="B109" s="5" t="s">
        <v>673</v>
      </c>
      <c r="C109" s="1">
        <v>22</v>
      </c>
      <c r="D109" s="1">
        <v>0</v>
      </c>
      <c r="E109" s="1">
        <v>4</v>
      </c>
      <c r="F109" s="1">
        <v>1</v>
      </c>
      <c r="G109" s="1">
        <v>11</v>
      </c>
      <c r="H109" s="1">
        <v>4</v>
      </c>
      <c r="I109" s="3" t="str">
        <f t="shared" si="8"/>
        <v xml:space="preserve"> </v>
      </c>
      <c r="L109" s="20" t="str">
        <f t="shared" si="9"/>
        <v xml:space="preserve"> </v>
      </c>
      <c r="M109" s="6">
        <v>14.55</v>
      </c>
      <c r="N109" s="6">
        <v>0.05</v>
      </c>
      <c r="O109" s="6">
        <v>1.7333333</v>
      </c>
      <c r="P109" s="6">
        <v>16.350000000000001</v>
      </c>
      <c r="S109" s="31" t="str">
        <f t="shared" si="10"/>
        <v xml:space="preserve"> </v>
      </c>
      <c r="U109" s="1">
        <v>22</v>
      </c>
      <c r="V109" s="1">
        <v>1</v>
      </c>
      <c r="W109" s="1">
        <v>3</v>
      </c>
      <c r="X109" s="1">
        <v>-11</v>
      </c>
      <c r="Y109" s="1">
        <v>8</v>
      </c>
      <c r="Z109" s="1">
        <v>4</v>
      </c>
      <c r="AA109" s="3" t="str">
        <f t="shared" si="11"/>
        <v xml:space="preserve"> </v>
      </c>
      <c r="AD109" s="20" t="str">
        <f t="shared" si="12"/>
        <v xml:space="preserve"> </v>
      </c>
      <c r="AE109" s="6">
        <v>15.583333333300001</v>
      </c>
      <c r="AF109" s="6">
        <v>0.05</v>
      </c>
      <c r="AG109" s="6">
        <v>2.0833333333000001</v>
      </c>
      <c r="AH109" s="6">
        <v>17.7166666667</v>
      </c>
      <c r="AK109" s="31" t="str">
        <f t="shared" si="13"/>
        <v xml:space="preserve"> </v>
      </c>
      <c r="AM109" s="1">
        <v>0</v>
      </c>
      <c r="AN109" s="1">
        <v>1</v>
      </c>
      <c r="AO109" s="1">
        <f t="shared" si="14"/>
        <v>1</v>
      </c>
      <c r="AP109" s="1">
        <v>-3</v>
      </c>
      <c r="AQ109" s="1">
        <v>1</v>
      </c>
      <c r="AR109" s="1">
        <v>6</v>
      </c>
      <c r="AS109" s="1">
        <f t="shared" si="15"/>
        <v>7</v>
      </c>
      <c r="AT109" s="1">
        <v>-7</v>
      </c>
    </row>
    <row r="110" spans="1:46" x14ac:dyDescent="0.2">
      <c r="A110" s="5" t="s">
        <v>826</v>
      </c>
      <c r="B110" s="5" t="s">
        <v>785</v>
      </c>
      <c r="C110" s="1">
        <v>22</v>
      </c>
      <c r="D110" s="1">
        <v>7</v>
      </c>
      <c r="E110" s="1">
        <v>11</v>
      </c>
      <c r="F110" s="1">
        <v>1</v>
      </c>
      <c r="G110" s="1">
        <v>18</v>
      </c>
      <c r="H110" s="1">
        <v>9</v>
      </c>
      <c r="I110" s="3" t="str">
        <f t="shared" si="8"/>
        <v xml:space="preserve"> </v>
      </c>
      <c r="L110" s="20" t="str">
        <f t="shared" si="9"/>
        <v xml:space="preserve"> </v>
      </c>
      <c r="M110" s="6">
        <v>19.399999999999999</v>
      </c>
      <c r="N110" s="6">
        <v>3.95</v>
      </c>
      <c r="O110" s="6">
        <v>0.7</v>
      </c>
      <c r="P110" s="6">
        <v>24.0833333</v>
      </c>
      <c r="Q110" s="1">
        <v>0</v>
      </c>
      <c r="R110" s="1">
        <v>0</v>
      </c>
      <c r="S110" s="31" t="str">
        <f t="shared" si="10"/>
        <v xml:space="preserve"> </v>
      </c>
      <c r="T110" s="1">
        <v>0</v>
      </c>
      <c r="U110" s="1">
        <v>21</v>
      </c>
      <c r="V110" s="1">
        <v>1</v>
      </c>
      <c r="W110" s="1">
        <v>9</v>
      </c>
      <c r="X110" s="1">
        <v>-2</v>
      </c>
      <c r="Y110" s="1">
        <v>16</v>
      </c>
      <c r="Z110" s="1">
        <v>8</v>
      </c>
      <c r="AA110" s="3" t="str">
        <f t="shared" si="11"/>
        <v xml:space="preserve"> </v>
      </c>
      <c r="AD110" s="20" t="str">
        <f t="shared" si="12"/>
        <v xml:space="preserve"> </v>
      </c>
      <c r="AE110" s="6">
        <v>21.233333333299999</v>
      </c>
      <c r="AF110" s="6">
        <v>3.1833333333000002</v>
      </c>
      <c r="AG110" s="6">
        <v>0.30000000000000004</v>
      </c>
      <c r="AH110" s="6">
        <v>24.733333333299999</v>
      </c>
      <c r="AI110" s="1">
        <v>1</v>
      </c>
      <c r="AJ110" s="1">
        <v>0</v>
      </c>
      <c r="AK110" s="31">
        <f t="shared" si="13"/>
        <v>0</v>
      </c>
      <c r="AL110" s="1">
        <v>0</v>
      </c>
      <c r="AM110" s="1">
        <v>5</v>
      </c>
      <c r="AN110" s="1">
        <v>5</v>
      </c>
      <c r="AO110" s="1">
        <f t="shared" si="14"/>
        <v>10</v>
      </c>
      <c r="AP110" s="1">
        <v>2</v>
      </c>
      <c r="AQ110" s="1">
        <v>3</v>
      </c>
      <c r="AR110" s="1">
        <v>15</v>
      </c>
      <c r="AS110" s="1">
        <f t="shared" si="15"/>
        <v>18</v>
      </c>
      <c r="AT110" s="1">
        <v>-3</v>
      </c>
    </row>
    <row r="111" spans="1:46" x14ac:dyDescent="0.2">
      <c r="A111" s="5" t="s">
        <v>829</v>
      </c>
      <c r="B111" s="5" t="s">
        <v>576</v>
      </c>
      <c r="C111" s="1">
        <v>1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3">
        <f t="shared" si="8"/>
        <v>3</v>
      </c>
      <c r="J111" s="1">
        <v>1</v>
      </c>
      <c r="K111" s="1">
        <v>2</v>
      </c>
      <c r="L111" s="20">
        <f t="shared" si="9"/>
        <v>0.33333333333333331</v>
      </c>
      <c r="M111" s="6">
        <v>2.85</v>
      </c>
      <c r="N111" s="6">
        <v>0</v>
      </c>
      <c r="O111" s="6">
        <v>0</v>
      </c>
      <c r="P111" s="6">
        <v>2.85</v>
      </c>
      <c r="S111" s="31" t="str">
        <f t="shared" si="10"/>
        <v xml:space="preserve"> </v>
      </c>
      <c r="U111" s="1">
        <v>3</v>
      </c>
      <c r="V111" s="1">
        <v>0</v>
      </c>
      <c r="W111" s="1">
        <v>1</v>
      </c>
      <c r="X111" s="1">
        <v>-1</v>
      </c>
      <c r="Y111" s="1">
        <v>2</v>
      </c>
      <c r="Z111" s="1">
        <v>1</v>
      </c>
      <c r="AA111" s="3">
        <f t="shared" si="11"/>
        <v>14</v>
      </c>
      <c r="AB111" s="1">
        <v>6</v>
      </c>
      <c r="AC111" s="1">
        <v>8</v>
      </c>
      <c r="AD111" s="20">
        <f t="shared" si="12"/>
        <v>0.42857142857142855</v>
      </c>
      <c r="AE111" s="6">
        <v>11.8166666667</v>
      </c>
      <c r="AF111" s="6">
        <v>0.31666666669999999</v>
      </c>
      <c r="AG111" s="6">
        <v>0.83333333330000003</v>
      </c>
      <c r="AH111" s="6">
        <v>12.983333333299999</v>
      </c>
      <c r="AK111" s="31" t="str">
        <f t="shared" si="13"/>
        <v xml:space="preserve"> </v>
      </c>
      <c r="AL111" s="6"/>
      <c r="AM111" s="1">
        <v>0</v>
      </c>
      <c r="AN111" s="1">
        <v>0</v>
      </c>
      <c r="AO111" s="1">
        <f t="shared" si="14"/>
        <v>0</v>
      </c>
      <c r="AP111" s="1">
        <v>0</v>
      </c>
      <c r="AQ111" s="1">
        <v>0</v>
      </c>
      <c r="AR111" s="1">
        <v>1</v>
      </c>
      <c r="AS111" s="1">
        <f t="shared" si="15"/>
        <v>1</v>
      </c>
      <c r="AT111" s="1">
        <v>-2</v>
      </c>
    </row>
    <row r="112" spans="1:46" x14ac:dyDescent="0.2">
      <c r="A112" s="5" t="s">
        <v>833</v>
      </c>
      <c r="B112" s="5" t="s">
        <v>834</v>
      </c>
      <c r="C112" s="1">
        <v>23</v>
      </c>
      <c r="D112" s="1">
        <v>10</v>
      </c>
      <c r="E112" s="1">
        <v>10</v>
      </c>
      <c r="F112" s="1">
        <v>4</v>
      </c>
      <c r="G112" s="1">
        <v>8</v>
      </c>
      <c r="H112" s="1">
        <v>4</v>
      </c>
      <c r="I112" s="3">
        <f t="shared" si="8"/>
        <v>18</v>
      </c>
      <c r="J112" s="1">
        <v>9</v>
      </c>
      <c r="K112" s="1">
        <v>9</v>
      </c>
      <c r="L112" s="20">
        <f t="shared" si="9"/>
        <v>0.5</v>
      </c>
      <c r="M112" s="6">
        <v>15.783333300000001</v>
      </c>
      <c r="N112" s="6">
        <v>3.25</v>
      </c>
      <c r="O112" s="6">
        <v>2.75</v>
      </c>
      <c r="P112" s="6">
        <v>21.8</v>
      </c>
      <c r="Q112" s="1">
        <v>4</v>
      </c>
      <c r="R112" s="1">
        <v>1</v>
      </c>
      <c r="S112" s="31">
        <f t="shared" si="10"/>
        <v>0.25</v>
      </c>
      <c r="T112" s="1">
        <v>0</v>
      </c>
      <c r="U112" s="1">
        <v>22</v>
      </c>
      <c r="V112" s="1">
        <v>6</v>
      </c>
      <c r="W112" s="1">
        <v>5</v>
      </c>
      <c r="X112" s="1">
        <v>5</v>
      </c>
      <c r="Y112" s="1">
        <v>4</v>
      </c>
      <c r="Z112" s="1">
        <v>2</v>
      </c>
      <c r="AA112" s="3">
        <f t="shared" si="11"/>
        <v>12</v>
      </c>
      <c r="AB112" s="1">
        <v>5</v>
      </c>
      <c r="AC112" s="1">
        <v>7</v>
      </c>
      <c r="AD112" s="20">
        <f t="shared" si="12"/>
        <v>0.41666666666666669</v>
      </c>
      <c r="AE112" s="6">
        <v>15.666666666699999</v>
      </c>
      <c r="AF112" s="6">
        <v>3.15</v>
      </c>
      <c r="AG112" s="6">
        <v>2.35</v>
      </c>
      <c r="AH112" s="6">
        <v>21.183333333299998</v>
      </c>
      <c r="AI112" s="1">
        <v>3</v>
      </c>
      <c r="AJ112" s="1">
        <v>2</v>
      </c>
      <c r="AK112" s="31">
        <f t="shared" si="13"/>
        <v>0.66666666666666663</v>
      </c>
      <c r="AL112" s="1">
        <v>1</v>
      </c>
      <c r="AM112" s="1">
        <v>7</v>
      </c>
      <c r="AN112" s="1">
        <v>5</v>
      </c>
      <c r="AO112" s="1">
        <f t="shared" si="14"/>
        <v>12</v>
      </c>
      <c r="AP112" s="1">
        <v>2</v>
      </c>
      <c r="AQ112" s="1">
        <v>9</v>
      </c>
      <c r="AR112" s="1">
        <v>10</v>
      </c>
      <c r="AS112" s="1">
        <f t="shared" si="15"/>
        <v>19</v>
      </c>
      <c r="AT112" s="1">
        <v>7</v>
      </c>
    </row>
    <row r="113" spans="1:46" x14ac:dyDescent="0.2">
      <c r="A113" s="5" t="s">
        <v>837</v>
      </c>
      <c r="B113" s="5" t="s">
        <v>307</v>
      </c>
      <c r="C113" s="1">
        <v>21</v>
      </c>
      <c r="D113" s="1">
        <v>3</v>
      </c>
      <c r="E113" s="1">
        <v>4</v>
      </c>
      <c r="F113" s="1">
        <v>-5</v>
      </c>
      <c r="G113" s="1">
        <v>28</v>
      </c>
      <c r="H113" s="1">
        <v>7</v>
      </c>
      <c r="I113" s="3">
        <f t="shared" si="8"/>
        <v>3</v>
      </c>
      <c r="J113" s="1">
        <v>1</v>
      </c>
      <c r="K113" s="1">
        <v>2</v>
      </c>
      <c r="L113" s="20">
        <f t="shared" si="9"/>
        <v>0.33333333333333331</v>
      </c>
      <c r="M113" s="6">
        <v>12.566666700000001</v>
      </c>
      <c r="N113" s="6">
        <v>0.1833333</v>
      </c>
      <c r="O113" s="6">
        <v>0.86666670000000001</v>
      </c>
      <c r="P113" s="6">
        <v>13.6333333</v>
      </c>
      <c r="Q113" s="1">
        <v>2</v>
      </c>
      <c r="R113" s="1">
        <v>0</v>
      </c>
      <c r="S113" s="31">
        <f t="shared" si="10"/>
        <v>0</v>
      </c>
      <c r="T113" s="1">
        <v>0</v>
      </c>
      <c r="U113" s="1">
        <v>21</v>
      </c>
      <c r="V113" s="1">
        <v>6</v>
      </c>
      <c r="W113" s="1">
        <v>3</v>
      </c>
      <c r="X113" s="1">
        <v>-4</v>
      </c>
      <c r="Y113" s="1">
        <v>4</v>
      </c>
      <c r="Z113" s="1">
        <v>2</v>
      </c>
      <c r="AA113" s="3">
        <f t="shared" si="11"/>
        <v>3</v>
      </c>
      <c r="AB113" s="1">
        <v>1</v>
      </c>
      <c r="AC113" s="1">
        <v>2</v>
      </c>
      <c r="AD113" s="20">
        <f t="shared" si="12"/>
        <v>0.33333333333333331</v>
      </c>
      <c r="AE113" s="6">
        <v>12.4666666667</v>
      </c>
      <c r="AF113" s="6">
        <v>0.71666666670000001</v>
      </c>
      <c r="AG113" s="6">
        <v>1.5</v>
      </c>
      <c r="AH113" s="6">
        <v>14.7</v>
      </c>
      <c r="AI113" s="1">
        <v>2</v>
      </c>
      <c r="AJ113" s="1">
        <v>1</v>
      </c>
      <c r="AK113" s="31">
        <f t="shared" si="13"/>
        <v>0.5</v>
      </c>
      <c r="AL113" s="1">
        <v>1</v>
      </c>
      <c r="AM113" s="1">
        <v>2</v>
      </c>
      <c r="AN113" s="1">
        <v>4</v>
      </c>
      <c r="AO113" s="1">
        <f t="shared" si="14"/>
        <v>6</v>
      </c>
      <c r="AP113" s="1">
        <v>-4</v>
      </c>
      <c r="AQ113" s="1">
        <v>7</v>
      </c>
      <c r="AR113" s="1">
        <v>3</v>
      </c>
      <c r="AS113" s="1">
        <f t="shared" si="15"/>
        <v>10</v>
      </c>
      <c r="AT113" s="1">
        <v>-5</v>
      </c>
    </row>
    <row r="114" spans="1:46" x14ac:dyDescent="0.2">
      <c r="A114" s="5" t="s">
        <v>842</v>
      </c>
      <c r="B114" s="5" t="s">
        <v>319</v>
      </c>
      <c r="C114" s="1">
        <v>23</v>
      </c>
      <c r="D114" s="1">
        <v>8</v>
      </c>
      <c r="E114" s="1">
        <v>11</v>
      </c>
      <c r="F114" s="1">
        <v>3</v>
      </c>
      <c r="G114" s="1">
        <v>10</v>
      </c>
      <c r="H114" s="1">
        <v>5</v>
      </c>
      <c r="I114" s="3">
        <f t="shared" si="8"/>
        <v>256</v>
      </c>
      <c r="J114" s="1">
        <v>118</v>
      </c>
      <c r="K114" s="1">
        <v>138</v>
      </c>
      <c r="L114" s="20">
        <f t="shared" si="9"/>
        <v>0.4609375</v>
      </c>
      <c r="M114" s="6">
        <v>14.75</v>
      </c>
      <c r="N114" s="6">
        <v>2.75</v>
      </c>
      <c r="O114" s="6">
        <v>0.73333329999999997</v>
      </c>
      <c r="P114" s="6">
        <v>18.25</v>
      </c>
      <c r="Q114" s="1">
        <v>0</v>
      </c>
      <c r="R114" s="1">
        <v>0</v>
      </c>
      <c r="S114" s="31" t="str">
        <f t="shared" si="10"/>
        <v xml:space="preserve"> </v>
      </c>
      <c r="T114" s="1">
        <v>0</v>
      </c>
      <c r="U114" s="1">
        <v>21</v>
      </c>
      <c r="V114" s="1">
        <v>5</v>
      </c>
      <c r="W114" s="1">
        <v>8</v>
      </c>
      <c r="X114" s="1">
        <v>-18</v>
      </c>
      <c r="Y114" s="1">
        <v>15</v>
      </c>
      <c r="Z114" s="1">
        <v>6</v>
      </c>
      <c r="AA114" s="3">
        <f t="shared" si="11"/>
        <v>240</v>
      </c>
      <c r="AB114" s="1">
        <v>135</v>
      </c>
      <c r="AC114" s="1">
        <v>105</v>
      </c>
      <c r="AD114" s="20">
        <f t="shared" si="12"/>
        <v>0.5625</v>
      </c>
      <c r="AE114" s="6">
        <v>14.233333333299999</v>
      </c>
      <c r="AF114" s="6">
        <v>2.9833333333000001</v>
      </c>
      <c r="AG114" s="6">
        <v>0.60000000000000009</v>
      </c>
      <c r="AH114" s="6">
        <v>17.833333333300001</v>
      </c>
      <c r="AI114" s="1">
        <v>1</v>
      </c>
      <c r="AJ114" s="1">
        <v>0</v>
      </c>
      <c r="AK114" s="31">
        <f t="shared" si="13"/>
        <v>0</v>
      </c>
      <c r="AL114" s="1">
        <v>0</v>
      </c>
      <c r="AM114" s="1">
        <v>7</v>
      </c>
      <c r="AN114" s="1">
        <v>4</v>
      </c>
      <c r="AO114" s="1">
        <f t="shared" si="14"/>
        <v>11</v>
      </c>
      <c r="AP114" s="1">
        <v>-2</v>
      </c>
      <c r="AQ114" s="1">
        <v>6</v>
      </c>
      <c r="AR114" s="1">
        <v>15</v>
      </c>
      <c r="AS114" s="1">
        <f t="shared" si="15"/>
        <v>21</v>
      </c>
      <c r="AT114" s="1">
        <v>-13</v>
      </c>
    </row>
    <row r="115" spans="1:46" x14ac:dyDescent="0.2">
      <c r="A115" s="5" t="s">
        <v>845</v>
      </c>
      <c r="B115" s="5" t="s">
        <v>710</v>
      </c>
      <c r="C115" s="1">
        <v>24</v>
      </c>
      <c r="D115" s="1">
        <v>5</v>
      </c>
      <c r="E115" s="1">
        <v>14</v>
      </c>
      <c r="F115" s="1">
        <v>-6</v>
      </c>
      <c r="G115" s="1">
        <v>8</v>
      </c>
      <c r="H115" s="1">
        <v>4</v>
      </c>
      <c r="I115" s="3" t="str">
        <f t="shared" si="8"/>
        <v xml:space="preserve"> </v>
      </c>
      <c r="L115" s="20" t="str">
        <f t="shared" si="9"/>
        <v xml:space="preserve"> </v>
      </c>
      <c r="M115" s="6">
        <v>21.066666699999999</v>
      </c>
      <c r="N115" s="6">
        <v>4.3166666999999999</v>
      </c>
      <c r="O115" s="6">
        <v>1.6166667000000001</v>
      </c>
      <c r="P115" s="6">
        <v>27.016666699999998</v>
      </c>
      <c r="S115" s="31" t="str">
        <f t="shared" si="10"/>
        <v xml:space="preserve"> </v>
      </c>
      <c r="U115" s="1">
        <v>24</v>
      </c>
      <c r="V115" s="1">
        <v>3</v>
      </c>
      <c r="W115" s="1">
        <v>5</v>
      </c>
      <c r="X115" s="1">
        <v>-16</v>
      </c>
      <c r="Y115" s="1">
        <v>4</v>
      </c>
      <c r="Z115" s="1">
        <v>2</v>
      </c>
      <c r="AA115" s="3" t="str">
        <f t="shared" si="11"/>
        <v xml:space="preserve"> </v>
      </c>
      <c r="AD115" s="20" t="str">
        <f t="shared" si="12"/>
        <v xml:space="preserve"> </v>
      </c>
      <c r="AE115" s="6">
        <v>20.149999999999999</v>
      </c>
      <c r="AF115" s="6">
        <v>3.3666666667</v>
      </c>
      <c r="AG115" s="6">
        <v>2.2666666666999999</v>
      </c>
      <c r="AH115" s="6">
        <v>25.8</v>
      </c>
      <c r="AK115" s="31" t="str">
        <f t="shared" si="13"/>
        <v xml:space="preserve"> </v>
      </c>
      <c r="AM115" s="1">
        <v>3</v>
      </c>
      <c r="AN115" s="1">
        <v>5</v>
      </c>
      <c r="AO115" s="1">
        <f t="shared" si="14"/>
        <v>8</v>
      </c>
      <c r="AP115" s="1">
        <v>-5</v>
      </c>
      <c r="AQ115" s="1">
        <v>5</v>
      </c>
      <c r="AR115" s="1">
        <v>14</v>
      </c>
      <c r="AS115" s="1">
        <f t="shared" si="15"/>
        <v>19</v>
      </c>
      <c r="AT115" s="1">
        <v>-17</v>
      </c>
    </row>
    <row r="116" spans="1:46" x14ac:dyDescent="0.2">
      <c r="A116" s="5" t="s">
        <v>845</v>
      </c>
      <c r="B116" s="5" t="s">
        <v>849</v>
      </c>
      <c r="C116" s="1">
        <v>24</v>
      </c>
      <c r="D116" s="1">
        <v>1</v>
      </c>
      <c r="E116" s="1">
        <v>7</v>
      </c>
      <c r="F116" s="1">
        <v>2</v>
      </c>
      <c r="G116" s="1">
        <v>17</v>
      </c>
      <c r="H116" s="1">
        <v>4</v>
      </c>
      <c r="I116" s="3">
        <f t="shared" si="8"/>
        <v>186</v>
      </c>
      <c r="J116" s="1">
        <v>94</v>
      </c>
      <c r="K116" s="1">
        <v>92</v>
      </c>
      <c r="L116" s="20">
        <f t="shared" si="9"/>
        <v>0.5053763440860215</v>
      </c>
      <c r="M116" s="6">
        <v>10.8833333</v>
      </c>
      <c r="N116" s="6">
        <v>0.35</v>
      </c>
      <c r="O116" s="6">
        <v>2.1666666999999999</v>
      </c>
      <c r="P116" s="6">
        <v>13.4</v>
      </c>
      <c r="S116" s="31" t="str">
        <f t="shared" si="10"/>
        <v xml:space="preserve"> </v>
      </c>
      <c r="U116" s="1">
        <v>24</v>
      </c>
      <c r="V116" s="1">
        <v>3</v>
      </c>
      <c r="W116" s="1">
        <v>2</v>
      </c>
      <c r="X116" s="1">
        <v>0</v>
      </c>
      <c r="Y116" s="1">
        <v>24</v>
      </c>
      <c r="Z116" s="1">
        <v>5</v>
      </c>
      <c r="AA116" s="3">
        <f t="shared" si="11"/>
        <v>215</v>
      </c>
      <c r="AB116" s="1">
        <v>95</v>
      </c>
      <c r="AC116" s="1">
        <v>120</v>
      </c>
      <c r="AD116" s="20">
        <f t="shared" si="12"/>
        <v>0.44186046511627908</v>
      </c>
      <c r="AE116" s="6">
        <v>11.5</v>
      </c>
      <c r="AF116" s="6">
        <v>0.35</v>
      </c>
      <c r="AG116" s="6">
        <v>2.1333333333</v>
      </c>
      <c r="AH116" s="6">
        <v>14</v>
      </c>
      <c r="AK116" s="31" t="str">
        <f t="shared" si="13"/>
        <v xml:space="preserve"> </v>
      </c>
      <c r="AM116" s="1">
        <v>0</v>
      </c>
      <c r="AN116" s="1">
        <v>1</v>
      </c>
      <c r="AO116" s="1">
        <f t="shared" si="14"/>
        <v>1</v>
      </c>
      <c r="AP116" s="1">
        <v>-4</v>
      </c>
      <c r="AQ116" s="1">
        <v>4</v>
      </c>
      <c r="AR116" s="1">
        <v>8</v>
      </c>
      <c r="AS116" s="1">
        <f t="shared" si="15"/>
        <v>12</v>
      </c>
      <c r="AT116" s="1">
        <v>6</v>
      </c>
    </row>
    <row r="117" spans="1:46" x14ac:dyDescent="0.2">
      <c r="A117" s="5" t="s">
        <v>853</v>
      </c>
      <c r="B117" s="5" t="s">
        <v>277</v>
      </c>
      <c r="C117" s="1">
        <v>13</v>
      </c>
      <c r="D117" s="1">
        <v>1</v>
      </c>
      <c r="E117" s="1">
        <v>0</v>
      </c>
      <c r="F117" s="1">
        <v>-3</v>
      </c>
      <c r="G117" s="1">
        <v>5</v>
      </c>
      <c r="H117" s="1">
        <v>1</v>
      </c>
      <c r="I117" s="3">
        <f t="shared" si="8"/>
        <v>1</v>
      </c>
      <c r="J117" s="1">
        <v>0</v>
      </c>
      <c r="K117" s="1">
        <v>1</v>
      </c>
      <c r="L117" s="20">
        <f t="shared" si="9"/>
        <v>0</v>
      </c>
      <c r="M117" s="6">
        <v>8.5833332999999996</v>
      </c>
      <c r="N117" s="6">
        <v>0</v>
      </c>
      <c r="O117" s="6">
        <v>0</v>
      </c>
      <c r="P117" s="6">
        <v>8.5833332999999996</v>
      </c>
      <c r="S117" s="31" t="str">
        <f t="shared" si="10"/>
        <v xml:space="preserve"> </v>
      </c>
      <c r="U117" s="1">
        <v>10</v>
      </c>
      <c r="V117" s="1">
        <v>1</v>
      </c>
      <c r="W117" s="1">
        <v>1</v>
      </c>
      <c r="X117" s="1">
        <v>4</v>
      </c>
      <c r="Y117" s="1">
        <v>6</v>
      </c>
      <c r="Z117" s="1">
        <v>2</v>
      </c>
      <c r="AA117" s="3" t="str">
        <f t="shared" si="11"/>
        <v xml:space="preserve"> </v>
      </c>
      <c r="AB117" s="1">
        <v>0</v>
      </c>
      <c r="AC117" s="1">
        <v>0</v>
      </c>
      <c r="AD117" s="20" t="str">
        <f t="shared" si="12"/>
        <v xml:space="preserve"> </v>
      </c>
      <c r="AE117" s="6">
        <v>9.4</v>
      </c>
      <c r="AF117" s="6">
        <v>6.6666666700000002E-2</v>
      </c>
      <c r="AG117" s="6">
        <v>1.6666666699999999E-2</v>
      </c>
      <c r="AH117" s="6">
        <v>9.5</v>
      </c>
      <c r="AK117" s="31" t="str">
        <f t="shared" si="13"/>
        <v xml:space="preserve"> </v>
      </c>
      <c r="AM117" s="1">
        <v>0</v>
      </c>
      <c r="AN117" s="1">
        <v>0</v>
      </c>
      <c r="AO117" s="1">
        <f t="shared" si="14"/>
        <v>0</v>
      </c>
      <c r="AP117" s="1">
        <v>-1</v>
      </c>
      <c r="AQ117" s="1">
        <v>2</v>
      </c>
      <c r="AR117" s="1">
        <v>1</v>
      </c>
      <c r="AS117" s="1">
        <f t="shared" si="15"/>
        <v>3</v>
      </c>
      <c r="AT117" s="1">
        <v>2</v>
      </c>
    </row>
    <row r="118" spans="1:46" x14ac:dyDescent="0.2">
      <c r="A118" s="5" t="s">
        <v>857</v>
      </c>
      <c r="B118" s="5" t="s">
        <v>307</v>
      </c>
      <c r="C118" s="1">
        <v>10</v>
      </c>
      <c r="D118" s="1">
        <v>0</v>
      </c>
      <c r="E118" s="1">
        <v>1</v>
      </c>
      <c r="F118" s="1">
        <v>-2</v>
      </c>
      <c r="G118" s="1">
        <v>17</v>
      </c>
      <c r="H118" s="1">
        <v>7</v>
      </c>
      <c r="I118" s="3" t="str">
        <f t="shared" si="8"/>
        <v xml:space="preserve"> </v>
      </c>
      <c r="L118" s="20" t="str">
        <f t="shared" si="9"/>
        <v xml:space="preserve"> </v>
      </c>
      <c r="M118" s="6">
        <v>12.7</v>
      </c>
      <c r="N118" s="6">
        <v>1.66667E-2</v>
      </c>
      <c r="O118" s="6">
        <v>0.46666669999999999</v>
      </c>
      <c r="P118" s="6">
        <v>13.216666699999999</v>
      </c>
      <c r="S118" s="31" t="str">
        <f t="shared" si="10"/>
        <v xml:space="preserve"> </v>
      </c>
      <c r="U118" s="1">
        <v>12</v>
      </c>
      <c r="V118" s="1">
        <v>0</v>
      </c>
      <c r="W118" s="1">
        <v>1</v>
      </c>
      <c r="X118" s="1">
        <v>0</v>
      </c>
      <c r="Y118" s="1">
        <v>29</v>
      </c>
      <c r="Z118" s="1">
        <v>10</v>
      </c>
      <c r="AA118" s="3" t="str">
        <f t="shared" si="11"/>
        <v xml:space="preserve"> </v>
      </c>
      <c r="AD118" s="20" t="str">
        <f t="shared" si="12"/>
        <v xml:space="preserve"> </v>
      </c>
      <c r="AE118" s="6">
        <v>11.733333333299999</v>
      </c>
      <c r="AF118" s="6">
        <v>0</v>
      </c>
      <c r="AG118" s="6">
        <v>0.30000000000000004</v>
      </c>
      <c r="AH118" s="6">
        <v>12.0666666667</v>
      </c>
      <c r="AK118" s="31" t="str">
        <f t="shared" si="13"/>
        <v xml:space="preserve"> </v>
      </c>
      <c r="AM118" s="1">
        <v>0</v>
      </c>
      <c r="AN118" s="1">
        <v>2</v>
      </c>
      <c r="AO118" s="1">
        <f t="shared" si="14"/>
        <v>2</v>
      </c>
      <c r="AP118" s="1">
        <v>-2</v>
      </c>
      <c r="AQ118" s="1">
        <v>0</v>
      </c>
      <c r="AR118" s="1">
        <v>0</v>
      </c>
      <c r="AS118" s="1">
        <f t="shared" si="15"/>
        <v>0</v>
      </c>
      <c r="AT118" s="1">
        <v>0</v>
      </c>
    </row>
    <row r="119" spans="1:46" x14ac:dyDescent="0.2">
      <c r="A119" s="5" t="s">
        <v>863</v>
      </c>
      <c r="B119" s="5" t="s">
        <v>864</v>
      </c>
      <c r="C119" s="1">
        <v>24</v>
      </c>
      <c r="D119" s="1">
        <v>3</v>
      </c>
      <c r="E119" s="1">
        <v>9</v>
      </c>
      <c r="F119" s="1">
        <v>1</v>
      </c>
      <c r="G119" s="1">
        <v>0</v>
      </c>
      <c r="H119" s="1">
        <v>0</v>
      </c>
      <c r="I119" s="3" t="str">
        <f t="shared" si="8"/>
        <v xml:space="preserve"> </v>
      </c>
      <c r="L119" s="20" t="str">
        <f t="shared" si="9"/>
        <v xml:space="preserve"> </v>
      </c>
      <c r="M119" s="6">
        <v>18.25</v>
      </c>
      <c r="N119" s="6">
        <v>2.7333333</v>
      </c>
      <c r="O119" s="6">
        <v>2.5166667</v>
      </c>
      <c r="P119" s="6">
        <v>23.516666699999998</v>
      </c>
      <c r="S119" s="31" t="str">
        <f t="shared" si="10"/>
        <v xml:space="preserve"> </v>
      </c>
      <c r="U119" s="1">
        <v>24</v>
      </c>
      <c r="V119" s="1">
        <v>2</v>
      </c>
      <c r="W119" s="1">
        <v>8</v>
      </c>
      <c r="X119" s="1">
        <v>0</v>
      </c>
      <c r="Y119" s="1">
        <v>4</v>
      </c>
      <c r="Z119" s="1">
        <v>2</v>
      </c>
      <c r="AA119" s="3" t="str">
        <f t="shared" si="11"/>
        <v xml:space="preserve"> </v>
      </c>
      <c r="AD119" s="20" t="str">
        <f t="shared" si="12"/>
        <v xml:space="preserve"> </v>
      </c>
      <c r="AE119" s="6">
        <v>18.899999999999999</v>
      </c>
      <c r="AF119" s="6">
        <v>2.3666666667</v>
      </c>
      <c r="AG119" s="6">
        <v>2.6833333333000002</v>
      </c>
      <c r="AH119" s="6">
        <v>23.9666666667</v>
      </c>
      <c r="AK119" s="31" t="str">
        <f t="shared" si="13"/>
        <v xml:space="preserve"> </v>
      </c>
      <c r="AM119" s="1">
        <v>1</v>
      </c>
      <c r="AN119" s="1">
        <v>10</v>
      </c>
      <c r="AO119" s="1">
        <f t="shared" si="14"/>
        <v>11</v>
      </c>
      <c r="AP119" s="1">
        <v>9</v>
      </c>
      <c r="AQ119" s="1">
        <v>4</v>
      </c>
      <c r="AR119" s="1">
        <v>7</v>
      </c>
      <c r="AS119" s="1">
        <f t="shared" si="15"/>
        <v>11</v>
      </c>
      <c r="AT119" s="1">
        <v>-8</v>
      </c>
    </row>
    <row r="120" spans="1:46" x14ac:dyDescent="0.2">
      <c r="A120" s="5" t="s">
        <v>868</v>
      </c>
      <c r="B120" s="5" t="s">
        <v>869</v>
      </c>
      <c r="C120" s="1">
        <v>24</v>
      </c>
      <c r="D120" s="1">
        <v>5</v>
      </c>
      <c r="E120" s="1">
        <v>6</v>
      </c>
      <c r="F120" s="1">
        <v>4</v>
      </c>
      <c r="G120" s="1">
        <v>8</v>
      </c>
      <c r="H120" s="1">
        <v>4</v>
      </c>
      <c r="I120" s="3" t="str">
        <f t="shared" si="8"/>
        <v xml:space="preserve"> </v>
      </c>
      <c r="L120" s="20" t="str">
        <f t="shared" si="9"/>
        <v xml:space="preserve"> </v>
      </c>
      <c r="M120" s="6">
        <v>18.25</v>
      </c>
      <c r="N120" s="6">
        <v>2</v>
      </c>
      <c r="O120" s="6">
        <v>2.4500000000000002</v>
      </c>
      <c r="P120" s="6">
        <v>22.7</v>
      </c>
      <c r="S120" s="31" t="str">
        <f t="shared" si="10"/>
        <v xml:space="preserve"> </v>
      </c>
      <c r="U120" s="1">
        <v>24</v>
      </c>
      <c r="V120" s="1">
        <v>1</v>
      </c>
      <c r="W120" s="1">
        <v>10</v>
      </c>
      <c r="X120" s="1">
        <v>7</v>
      </c>
      <c r="Y120" s="1">
        <v>10</v>
      </c>
      <c r="Z120" s="1">
        <v>5</v>
      </c>
      <c r="AA120" s="3" t="str">
        <f t="shared" si="11"/>
        <v xml:space="preserve"> </v>
      </c>
      <c r="AD120" s="20" t="str">
        <f t="shared" si="12"/>
        <v xml:space="preserve"> </v>
      </c>
      <c r="AE120" s="6">
        <v>17.5333333333</v>
      </c>
      <c r="AF120" s="6">
        <v>2.4500000000000002</v>
      </c>
      <c r="AG120" s="6">
        <v>3.3166666666999998</v>
      </c>
      <c r="AH120" s="6">
        <v>23.316666666700002</v>
      </c>
      <c r="AK120" s="31" t="str">
        <f t="shared" si="13"/>
        <v xml:space="preserve"> </v>
      </c>
      <c r="AM120" s="1">
        <v>3</v>
      </c>
      <c r="AN120" s="1">
        <v>9</v>
      </c>
      <c r="AO120" s="1">
        <f t="shared" si="14"/>
        <v>12</v>
      </c>
      <c r="AP120" s="1">
        <v>19</v>
      </c>
      <c r="AQ120" s="1">
        <v>3</v>
      </c>
      <c r="AR120" s="1">
        <v>7</v>
      </c>
      <c r="AS120" s="1">
        <f t="shared" si="15"/>
        <v>10</v>
      </c>
      <c r="AT120" s="1">
        <v>-8</v>
      </c>
    </row>
    <row r="121" spans="1:46" x14ac:dyDescent="0.2">
      <c r="A121" s="5" t="s">
        <v>873</v>
      </c>
      <c r="B121" s="5" t="s">
        <v>874</v>
      </c>
      <c r="C121" s="1">
        <v>8</v>
      </c>
      <c r="D121" s="1">
        <v>1</v>
      </c>
      <c r="E121" s="1">
        <v>2</v>
      </c>
      <c r="F121" s="1">
        <v>3</v>
      </c>
      <c r="G121" s="1">
        <v>2</v>
      </c>
      <c r="H121" s="1">
        <v>1</v>
      </c>
      <c r="I121" s="3" t="str">
        <f t="shared" si="8"/>
        <v xml:space="preserve"> </v>
      </c>
      <c r="J121" s="1">
        <v>0</v>
      </c>
      <c r="K121" s="1">
        <v>0</v>
      </c>
      <c r="L121" s="20" t="str">
        <f t="shared" si="9"/>
        <v xml:space="preserve"> </v>
      </c>
      <c r="M121" s="6">
        <v>9.8166667000000007</v>
      </c>
      <c r="N121" s="6">
        <v>0.13333329999999999</v>
      </c>
      <c r="O121" s="6">
        <v>0</v>
      </c>
      <c r="P121" s="6">
        <v>9.9666666999999993</v>
      </c>
      <c r="S121" s="31" t="str">
        <f t="shared" si="10"/>
        <v xml:space="preserve"> </v>
      </c>
      <c r="U121" s="1">
        <v>9</v>
      </c>
      <c r="V121" s="1">
        <v>0</v>
      </c>
      <c r="W121" s="1">
        <v>0</v>
      </c>
      <c r="X121" s="1">
        <v>-2</v>
      </c>
      <c r="Y121" s="1">
        <v>2</v>
      </c>
      <c r="Z121" s="1">
        <v>1</v>
      </c>
      <c r="AA121" s="3" t="str">
        <f t="shared" si="11"/>
        <v xml:space="preserve"> </v>
      </c>
      <c r="AB121" s="1">
        <v>0</v>
      </c>
      <c r="AC121" s="1">
        <v>0</v>
      </c>
      <c r="AD121" s="20" t="str">
        <f t="shared" si="12"/>
        <v xml:space="preserve"> </v>
      </c>
      <c r="AE121" s="6">
        <v>8.4833333332999992</v>
      </c>
      <c r="AF121" s="6">
        <v>0.4</v>
      </c>
      <c r="AG121" s="6">
        <v>0</v>
      </c>
      <c r="AH121" s="6">
        <v>8.9</v>
      </c>
      <c r="AK121" s="31" t="str">
        <f t="shared" si="13"/>
        <v xml:space="preserve"> </v>
      </c>
      <c r="AM121" s="1">
        <v>0</v>
      </c>
      <c r="AN121" s="1">
        <v>1</v>
      </c>
      <c r="AO121" s="1">
        <f t="shared" si="14"/>
        <v>1</v>
      </c>
      <c r="AP121" s="1">
        <v>0</v>
      </c>
      <c r="AQ121" s="1">
        <v>1</v>
      </c>
      <c r="AR121" s="1">
        <v>1</v>
      </c>
      <c r="AS121" s="1">
        <f t="shared" si="15"/>
        <v>2</v>
      </c>
      <c r="AT121" s="1">
        <v>1</v>
      </c>
    </row>
    <row r="122" spans="1:46" x14ac:dyDescent="0.2">
      <c r="A122" s="5" t="s">
        <v>877</v>
      </c>
      <c r="B122" s="5" t="s">
        <v>509</v>
      </c>
      <c r="C122" s="1">
        <v>5</v>
      </c>
      <c r="D122" s="1">
        <v>0</v>
      </c>
      <c r="E122" s="1">
        <v>1</v>
      </c>
      <c r="F122" s="1">
        <v>1</v>
      </c>
      <c r="G122" s="1">
        <v>0</v>
      </c>
      <c r="H122" s="1">
        <v>0</v>
      </c>
      <c r="I122" s="3" t="str">
        <f t="shared" si="8"/>
        <v xml:space="preserve"> </v>
      </c>
      <c r="L122" s="20" t="str">
        <f t="shared" si="9"/>
        <v xml:space="preserve"> </v>
      </c>
      <c r="M122" s="6">
        <v>10.566666700000001</v>
      </c>
      <c r="N122" s="6">
        <v>0.26666669999999998</v>
      </c>
      <c r="O122" s="6">
        <v>0.1</v>
      </c>
      <c r="P122" s="6">
        <v>10.933333299999999</v>
      </c>
      <c r="S122" s="31" t="str">
        <f t="shared" si="10"/>
        <v xml:space="preserve"> </v>
      </c>
      <c r="U122" s="1">
        <v>5</v>
      </c>
      <c r="V122" s="1">
        <v>0</v>
      </c>
      <c r="W122" s="1">
        <v>0</v>
      </c>
      <c r="X122" s="1">
        <v>-2</v>
      </c>
      <c r="Y122" s="1">
        <v>0</v>
      </c>
      <c r="Z122" s="1">
        <v>0</v>
      </c>
      <c r="AA122" s="3" t="str">
        <f t="shared" si="11"/>
        <v xml:space="preserve"> </v>
      </c>
      <c r="AD122" s="20" t="str">
        <f t="shared" si="12"/>
        <v xml:space="preserve"> </v>
      </c>
      <c r="AE122" s="6">
        <v>10.6833333333</v>
      </c>
      <c r="AF122" s="6">
        <v>0.16666666669999999</v>
      </c>
      <c r="AG122" s="6">
        <v>3.3333333300000004E-2</v>
      </c>
      <c r="AH122" s="6">
        <v>10.916666666699999</v>
      </c>
      <c r="AK122" s="31" t="str">
        <f t="shared" si="13"/>
        <v xml:space="preserve"> </v>
      </c>
      <c r="AM122" s="1">
        <v>0</v>
      </c>
      <c r="AN122" s="1">
        <v>0</v>
      </c>
      <c r="AO122" s="1">
        <f t="shared" si="14"/>
        <v>0</v>
      </c>
      <c r="AP122" s="1">
        <v>-3</v>
      </c>
      <c r="AQ122" s="1">
        <v>0</v>
      </c>
      <c r="AR122" s="1">
        <v>1</v>
      </c>
      <c r="AS122" s="1">
        <f t="shared" si="15"/>
        <v>1</v>
      </c>
      <c r="AT122" s="1">
        <v>2</v>
      </c>
    </row>
    <row r="123" spans="1:46" x14ac:dyDescent="0.2">
      <c r="A123" s="5" t="s">
        <v>432</v>
      </c>
      <c r="B123" s="5" t="s">
        <v>880</v>
      </c>
      <c r="C123" s="1">
        <v>24</v>
      </c>
      <c r="D123" s="1">
        <v>15</v>
      </c>
      <c r="E123" s="1">
        <v>4</v>
      </c>
      <c r="F123" s="1">
        <v>5</v>
      </c>
      <c r="G123" s="1">
        <v>2</v>
      </c>
      <c r="H123" s="1">
        <v>1</v>
      </c>
      <c r="I123" s="3">
        <f t="shared" si="8"/>
        <v>181</v>
      </c>
      <c r="J123" s="1">
        <v>102</v>
      </c>
      <c r="K123" s="1">
        <v>79</v>
      </c>
      <c r="L123" s="20">
        <f t="shared" si="9"/>
        <v>0.56353591160220995</v>
      </c>
      <c r="M123" s="6">
        <v>13.5166667</v>
      </c>
      <c r="N123" s="6">
        <v>2.6333332999999999</v>
      </c>
      <c r="O123" s="6">
        <v>1.1333332999999999</v>
      </c>
      <c r="P123" s="6">
        <v>17.316666699999999</v>
      </c>
      <c r="Q123" s="1">
        <v>3</v>
      </c>
      <c r="R123" s="1">
        <v>2</v>
      </c>
      <c r="S123" s="31">
        <f t="shared" si="10"/>
        <v>0.66666666666666663</v>
      </c>
      <c r="T123" s="1">
        <v>1</v>
      </c>
      <c r="U123" s="1">
        <v>24</v>
      </c>
      <c r="V123" s="1">
        <v>11</v>
      </c>
      <c r="W123" s="1">
        <v>3</v>
      </c>
      <c r="X123" s="1">
        <v>-5</v>
      </c>
      <c r="Y123" s="1">
        <v>14</v>
      </c>
      <c r="Z123" s="1">
        <v>6</v>
      </c>
      <c r="AA123" s="3">
        <f t="shared" si="11"/>
        <v>203</v>
      </c>
      <c r="AB123" s="1">
        <v>100</v>
      </c>
      <c r="AC123" s="1">
        <v>103</v>
      </c>
      <c r="AD123" s="20">
        <f t="shared" si="12"/>
        <v>0.49261083743842365</v>
      </c>
      <c r="AE123" s="6">
        <v>13.85</v>
      </c>
      <c r="AF123" s="6">
        <v>2.6833333333000002</v>
      </c>
      <c r="AG123" s="6">
        <v>1.2833333332999999</v>
      </c>
      <c r="AH123" s="6">
        <v>17.833333333300001</v>
      </c>
      <c r="AI123" s="1">
        <v>2</v>
      </c>
      <c r="AJ123" s="1">
        <v>1</v>
      </c>
      <c r="AK123" s="31">
        <f t="shared" si="13"/>
        <v>0.5</v>
      </c>
      <c r="AL123" s="1">
        <v>0</v>
      </c>
      <c r="AM123" s="1">
        <v>7</v>
      </c>
      <c r="AN123" s="1">
        <v>3</v>
      </c>
      <c r="AO123" s="1">
        <f t="shared" si="14"/>
        <v>10</v>
      </c>
      <c r="AP123" s="1">
        <v>-2</v>
      </c>
      <c r="AQ123" s="1">
        <v>19</v>
      </c>
      <c r="AR123" s="1">
        <v>4</v>
      </c>
      <c r="AS123" s="1">
        <f t="shared" si="15"/>
        <v>23</v>
      </c>
      <c r="AT123" s="1">
        <v>2</v>
      </c>
    </row>
    <row r="124" spans="1:46" x14ac:dyDescent="0.2">
      <c r="A124" s="5" t="s">
        <v>432</v>
      </c>
      <c r="B124" s="5" t="s">
        <v>834</v>
      </c>
      <c r="C124" s="1">
        <v>23</v>
      </c>
      <c r="D124" s="1">
        <v>4</v>
      </c>
      <c r="E124" s="1">
        <v>3</v>
      </c>
      <c r="F124" s="1">
        <v>-1</v>
      </c>
      <c r="G124" s="1">
        <v>12</v>
      </c>
      <c r="H124" s="1">
        <v>6</v>
      </c>
      <c r="I124" s="3">
        <f t="shared" si="8"/>
        <v>39</v>
      </c>
      <c r="J124" s="1">
        <v>19</v>
      </c>
      <c r="K124" s="1">
        <v>20</v>
      </c>
      <c r="L124" s="20">
        <f t="shared" si="9"/>
        <v>0.48717948717948717</v>
      </c>
      <c r="M124" s="6">
        <v>11.65</v>
      </c>
      <c r="N124" s="6">
        <v>6.6666699999999995E-2</v>
      </c>
      <c r="O124" s="6">
        <v>0.88333329999999999</v>
      </c>
      <c r="P124" s="6">
        <v>12.6166667</v>
      </c>
      <c r="S124" s="31" t="str">
        <f t="shared" si="10"/>
        <v xml:space="preserve"> </v>
      </c>
      <c r="U124" s="1">
        <v>21</v>
      </c>
      <c r="V124" s="1">
        <v>2</v>
      </c>
      <c r="W124" s="1">
        <v>6</v>
      </c>
      <c r="X124" s="1">
        <v>-1</v>
      </c>
      <c r="Y124" s="1">
        <v>19</v>
      </c>
      <c r="Z124" s="1">
        <v>8</v>
      </c>
      <c r="AA124" s="3">
        <f t="shared" si="11"/>
        <v>44</v>
      </c>
      <c r="AB124" s="1">
        <v>24</v>
      </c>
      <c r="AC124" s="1">
        <v>20</v>
      </c>
      <c r="AD124" s="20">
        <f t="shared" si="12"/>
        <v>0.54545454545454541</v>
      </c>
      <c r="AE124" s="6">
        <v>12.516666666700001</v>
      </c>
      <c r="AF124" s="6">
        <v>1.6666666699999999E-2</v>
      </c>
      <c r="AG124" s="6">
        <v>0.95</v>
      </c>
      <c r="AH124" s="6">
        <v>13.5</v>
      </c>
      <c r="AK124" s="31" t="str">
        <f t="shared" si="13"/>
        <v xml:space="preserve"> </v>
      </c>
      <c r="AL124" s="6"/>
      <c r="AM124" s="1">
        <v>2</v>
      </c>
      <c r="AN124" s="1">
        <v>3</v>
      </c>
      <c r="AO124" s="1">
        <f t="shared" si="14"/>
        <v>5</v>
      </c>
      <c r="AP124" s="1">
        <v>0</v>
      </c>
      <c r="AQ124" s="1">
        <v>4</v>
      </c>
      <c r="AR124" s="1">
        <v>6</v>
      </c>
      <c r="AS124" s="1">
        <f t="shared" si="15"/>
        <v>10</v>
      </c>
      <c r="AT124" s="1">
        <v>-2</v>
      </c>
    </row>
    <row r="125" spans="1:46" x14ac:dyDescent="0.2">
      <c r="A125" s="5" t="s">
        <v>888</v>
      </c>
      <c r="B125" s="5" t="s">
        <v>889</v>
      </c>
      <c r="C125" s="1">
        <v>1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3" t="str">
        <f t="shared" si="8"/>
        <v xml:space="preserve"> </v>
      </c>
      <c r="L125" s="20" t="str">
        <f t="shared" si="9"/>
        <v xml:space="preserve"> </v>
      </c>
      <c r="M125" s="6">
        <v>9.9666666999999993</v>
      </c>
      <c r="N125" s="6">
        <v>0</v>
      </c>
      <c r="O125" s="6">
        <v>4</v>
      </c>
      <c r="P125" s="6">
        <v>13.966666699999999</v>
      </c>
      <c r="S125" s="31" t="str">
        <f t="shared" si="10"/>
        <v xml:space="preserve"> 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3" t="str">
        <f t="shared" si="11"/>
        <v xml:space="preserve"> </v>
      </c>
      <c r="AD125" s="20" t="str">
        <f t="shared" si="12"/>
        <v xml:space="preserve"> </v>
      </c>
      <c r="AE125" s="6">
        <v>1.8666666667</v>
      </c>
      <c r="AF125" s="6">
        <v>0</v>
      </c>
      <c r="AG125" s="6">
        <v>0</v>
      </c>
      <c r="AH125" s="6">
        <v>1.8666666667</v>
      </c>
      <c r="AK125" s="31" t="str">
        <f t="shared" si="13"/>
        <v xml:space="preserve"> </v>
      </c>
      <c r="AM125" s="1">
        <v>0</v>
      </c>
      <c r="AN125" s="1">
        <v>0</v>
      </c>
      <c r="AO125" s="1">
        <f t="shared" si="14"/>
        <v>0</v>
      </c>
      <c r="AP125" s="1">
        <v>-1</v>
      </c>
      <c r="AQ125" s="1">
        <v>0</v>
      </c>
      <c r="AR125" s="1">
        <v>0</v>
      </c>
      <c r="AS125" s="1">
        <f t="shared" si="15"/>
        <v>0</v>
      </c>
      <c r="AT125" s="1">
        <v>0</v>
      </c>
    </row>
    <row r="126" spans="1:46" x14ac:dyDescent="0.2">
      <c r="A126" s="5" t="s">
        <v>895</v>
      </c>
      <c r="B126" s="5" t="s">
        <v>896</v>
      </c>
      <c r="C126" s="1">
        <v>18</v>
      </c>
      <c r="D126" s="1">
        <v>5</v>
      </c>
      <c r="E126" s="1">
        <v>7</v>
      </c>
      <c r="F126" s="1">
        <v>-1</v>
      </c>
      <c r="G126" s="1">
        <v>4</v>
      </c>
      <c r="H126" s="1">
        <v>2</v>
      </c>
      <c r="I126" s="3">
        <f t="shared" si="8"/>
        <v>59</v>
      </c>
      <c r="J126" s="1">
        <v>28</v>
      </c>
      <c r="K126" s="1">
        <v>31</v>
      </c>
      <c r="L126" s="20">
        <f t="shared" si="9"/>
        <v>0.47457627118644069</v>
      </c>
      <c r="M126" s="6">
        <v>12.066666700000001</v>
      </c>
      <c r="N126" s="6">
        <v>1.6666666999999999</v>
      </c>
      <c r="O126" s="6">
        <v>0</v>
      </c>
      <c r="P126" s="6">
        <v>13.7666667</v>
      </c>
      <c r="Q126" s="1">
        <v>1</v>
      </c>
      <c r="R126" s="1">
        <v>0</v>
      </c>
      <c r="S126" s="31">
        <f t="shared" si="10"/>
        <v>0</v>
      </c>
      <c r="T126" s="1">
        <v>0</v>
      </c>
      <c r="U126" s="1">
        <v>21</v>
      </c>
      <c r="V126" s="1">
        <v>4</v>
      </c>
      <c r="W126" s="1">
        <v>1</v>
      </c>
      <c r="X126" s="1">
        <v>-12</v>
      </c>
      <c r="Y126" s="1">
        <v>10</v>
      </c>
      <c r="Z126" s="1">
        <v>5</v>
      </c>
      <c r="AA126" s="3">
        <f t="shared" si="11"/>
        <v>66</v>
      </c>
      <c r="AB126" s="1">
        <v>30</v>
      </c>
      <c r="AC126" s="1">
        <v>36</v>
      </c>
      <c r="AD126" s="20">
        <f t="shared" si="12"/>
        <v>0.45454545454545453</v>
      </c>
      <c r="AE126" s="6">
        <v>11</v>
      </c>
      <c r="AF126" s="6">
        <v>1.5666666667</v>
      </c>
      <c r="AG126" s="6">
        <v>0</v>
      </c>
      <c r="AH126" s="6">
        <v>12.6</v>
      </c>
      <c r="AI126" s="1">
        <v>0</v>
      </c>
      <c r="AJ126" s="1">
        <v>0</v>
      </c>
      <c r="AK126" s="31" t="str">
        <f t="shared" si="13"/>
        <v xml:space="preserve"> </v>
      </c>
      <c r="AL126" s="1">
        <v>0</v>
      </c>
      <c r="AM126" s="1">
        <v>1</v>
      </c>
      <c r="AN126" s="1">
        <v>4</v>
      </c>
      <c r="AO126" s="1">
        <f t="shared" si="14"/>
        <v>5</v>
      </c>
      <c r="AP126" s="1">
        <v>-9</v>
      </c>
      <c r="AQ126" s="1">
        <v>8</v>
      </c>
      <c r="AR126" s="1">
        <v>4</v>
      </c>
      <c r="AS126" s="1">
        <f t="shared" si="15"/>
        <v>12</v>
      </c>
      <c r="AT126" s="1">
        <v>-4</v>
      </c>
    </row>
    <row r="127" spans="1:46" x14ac:dyDescent="0.2">
      <c r="A127" s="5" t="s">
        <v>902</v>
      </c>
      <c r="B127" s="5" t="s">
        <v>903</v>
      </c>
      <c r="C127" s="1">
        <v>24</v>
      </c>
      <c r="D127" s="1">
        <v>2</v>
      </c>
      <c r="E127" s="1">
        <v>5</v>
      </c>
      <c r="F127" s="1">
        <v>13</v>
      </c>
      <c r="G127" s="1">
        <v>39</v>
      </c>
      <c r="H127" s="1">
        <v>14</v>
      </c>
      <c r="I127" s="3" t="str">
        <f t="shared" si="8"/>
        <v xml:space="preserve"> </v>
      </c>
      <c r="L127" s="20" t="str">
        <f t="shared" si="9"/>
        <v xml:space="preserve"> </v>
      </c>
      <c r="M127" s="6">
        <v>18.983333299999998</v>
      </c>
      <c r="N127" s="6">
        <v>2.4833333</v>
      </c>
      <c r="O127" s="6">
        <v>3.4333333000000001</v>
      </c>
      <c r="P127" s="6">
        <v>24.933333300000001</v>
      </c>
      <c r="S127" s="31" t="str">
        <f t="shared" si="10"/>
        <v xml:space="preserve"> </v>
      </c>
      <c r="U127" s="1">
        <v>24</v>
      </c>
      <c r="V127" s="1">
        <v>5</v>
      </c>
      <c r="W127" s="1">
        <v>7</v>
      </c>
      <c r="X127" s="1">
        <v>1</v>
      </c>
      <c r="Y127" s="1">
        <v>31</v>
      </c>
      <c r="Z127" s="1">
        <v>14</v>
      </c>
      <c r="AA127" s="3" t="str">
        <f t="shared" si="11"/>
        <v xml:space="preserve"> </v>
      </c>
      <c r="AD127" s="20" t="str">
        <f t="shared" si="12"/>
        <v xml:space="preserve"> </v>
      </c>
      <c r="AE127" s="6">
        <v>19.55</v>
      </c>
      <c r="AF127" s="6">
        <v>2.4166666666999999</v>
      </c>
      <c r="AG127" s="6">
        <v>2.95</v>
      </c>
      <c r="AH127" s="6">
        <v>24.933333333299998</v>
      </c>
      <c r="AK127" s="31" t="str">
        <f t="shared" si="13"/>
        <v xml:space="preserve"> </v>
      </c>
      <c r="AL127" s="6"/>
      <c r="AM127" s="1">
        <v>0</v>
      </c>
      <c r="AN127" s="1">
        <v>3</v>
      </c>
      <c r="AO127" s="1">
        <f t="shared" si="14"/>
        <v>3</v>
      </c>
      <c r="AP127" s="1">
        <v>4</v>
      </c>
      <c r="AQ127" s="1">
        <v>7</v>
      </c>
      <c r="AR127" s="1">
        <v>9</v>
      </c>
      <c r="AS127" s="1">
        <f t="shared" si="15"/>
        <v>16</v>
      </c>
      <c r="AT127" s="1">
        <v>10</v>
      </c>
    </row>
    <row r="128" spans="1:46" x14ac:dyDescent="0.2">
      <c r="A128" s="5" t="s">
        <v>906</v>
      </c>
      <c r="B128" s="5" t="s">
        <v>907</v>
      </c>
      <c r="C128" s="1">
        <v>2</v>
      </c>
      <c r="D128" s="1">
        <v>1</v>
      </c>
      <c r="E128" s="1">
        <v>1</v>
      </c>
      <c r="F128" s="1">
        <v>1</v>
      </c>
      <c r="G128" s="1">
        <v>0</v>
      </c>
      <c r="H128" s="1">
        <v>0</v>
      </c>
      <c r="I128" s="3">
        <f t="shared" si="8"/>
        <v>4</v>
      </c>
      <c r="J128" s="1">
        <v>0</v>
      </c>
      <c r="K128" s="1">
        <v>4</v>
      </c>
      <c r="L128" s="20">
        <f t="shared" si="9"/>
        <v>0</v>
      </c>
      <c r="M128" s="6">
        <v>12.8333333</v>
      </c>
      <c r="N128" s="6">
        <v>2.4333333000000001</v>
      </c>
      <c r="O128" s="6">
        <v>0</v>
      </c>
      <c r="P128" s="6">
        <v>15.283333300000001</v>
      </c>
      <c r="S128" s="31" t="str">
        <f t="shared" si="10"/>
        <v xml:space="preserve"> </v>
      </c>
      <c r="U128" s="1">
        <v>5</v>
      </c>
      <c r="V128" s="1">
        <v>5</v>
      </c>
      <c r="W128" s="1">
        <v>0</v>
      </c>
      <c r="X128" s="1">
        <v>2</v>
      </c>
      <c r="Y128" s="1">
        <v>0</v>
      </c>
      <c r="Z128" s="1">
        <v>0</v>
      </c>
      <c r="AA128" s="3">
        <f t="shared" si="11"/>
        <v>14</v>
      </c>
      <c r="AB128" s="1">
        <v>5</v>
      </c>
      <c r="AC128" s="1">
        <v>9</v>
      </c>
      <c r="AD128" s="20">
        <f t="shared" si="12"/>
        <v>0.35714285714285715</v>
      </c>
      <c r="AE128" s="6">
        <v>12.333333333300001</v>
      </c>
      <c r="AF128" s="6">
        <v>1.25</v>
      </c>
      <c r="AG128" s="6">
        <v>0</v>
      </c>
      <c r="AH128" s="6">
        <v>13.6</v>
      </c>
      <c r="AK128" s="31" t="str">
        <f t="shared" si="13"/>
        <v xml:space="preserve"> </v>
      </c>
      <c r="AM128" s="1">
        <v>4</v>
      </c>
      <c r="AN128" s="1">
        <v>1</v>
      </c>
      <c r="AO128" s="1">
        <f t="shared" si="14"/>
        <v>5</v>
      </c>
      <c r="AP128" s="1">
        <v>2</v>
      </c>
      <c r="AQ128" s="1">
        <v>2</v>
      </c>
      <c r="AR128" s="1">
        <v>0</v>
      </c>
      <c r="AS128" s="1">
        <f t="shared" si="15"/>
        <v>2</v>
      </c>
      <c r="AT128" s="1">
        <v>1</v>
      </c>
    </row>
    <row r="129" spans="1:46" x14ac:dyDescent="0.2">
      <c r="A129" s="5" t="s">
        <v>910</v>
      </c>
      <c r="B129" s="5" t="s">
        <v>261</v>
      </c>
      <c r="C129" s="1">
        <v>23</v>
      </c>
      <c r="D129" s="1">
        <v>3</v>
      </c>
      <c r="E129" s="1">
        <v>9</v>
      </c>
      <c r="F129" s="1">
        <v>7</v>
      </c>
      <c r="G129" s="1">
        <v>29</v>
      </c>
      <c r="H129" s="1">
        <v>9</v>
      </c>
      <c r="I129" s="3">
        <f t="shared" si="8"/>
        <v>14</v>
      </c>
      <c r="J129" s="1">
        <v>10</v>
      </c>
      <c r="K129" s="1">
        <v>4</v>
      </c>
      <c r="L129" s="20">
        <f t="shared" si="9"/>
        <v>0.7142857142857143</v>
      </c>
      <c r="M129" s="6">
        <v>13.066666700000001</v>
      </c>
      <c r="N129" s="6">
        <v>0.1666667</v>
      </c>
      <c r="O129" s="6">
        <v>8.3333299999999999E-2</v>
      </c>
      <c r="P129" s="6">
        <v>13.3333333</v>
      </c>
      <c r="S129" s="31" t="str">
        <f t="shared" si="10"/>
        <v xml:space="preserve"> </v>
      </c>
      <c r="U129" s="1">
        <v>24</v>
      </c>
      <c r="V129" s="1">
        <v>0</v>
      </c>
      <c r="W129" s="1">
        <v>2</v>
      </c>
      <c r="X129" s="1">
        <v>-12</v>
      </c>
      <c r="Y129" s="1">
        <v>19</v>
      </c>
      <c r="Z129" s="1">
        <v>8</v>
      </c>
      <c r="AA129" s="3">
        <f t="shared" si="11"/>
        <v>22</v>
      </c>
      <c r="AB129" s="1">
        <v>11</v>
      </c>
      <c r="AC129" s="1">
        <v>11</v>
      </c>
      <c r="AD129" s="20">
        <f t="shared" si="12"/>
        <v>0.5</v>
      </c>
      <c r="AE129" s="6">
        <v>11.583333333300001</v>
      </c>
      <c r="AF129" s="6">
        <v>0.28333333329999999</v>
      </c>
      <c r="AG129" s="6">
        <v>0.1333333333</v>
      </c>
      <c r="AH129" s="6">
        <v>12.0333333333</v>
      </c>
      <c r="AK129" s="31" t="str">
        <f t="shared" si="13"/>
        <v xml:space="preserve"> </v>
      </c>
      <c r="AM129" s="1">
        <v>2</v>
      </c>
      <c r="AN129" s="1">
        <v>4</v>
      </c>
      <c r="AO129" s="1">
        <f t="shared" si="14"/>
        <v>6</v>
      </c>
      <c r="AP129" s="1">
        <v>-4</v>
      </c>
      <c r="AQ129" s="1">
        <v>1</v>
      </c>
      <c r="AR129" s="1">
        <v>7</v>
      </c>
      <c r="AS129" s="1">
        <f t="shared" si="15"/>
        <v>8</v>
      </c>
      <c r="AT129" s="1">
        <v>-1</v>
      </c>
    </row>
    <row r="130" spans="1:46" x14ac:dyDescent="0.2">
      <c r="A130" s="5" t="s">
        <v>914</v>
      </c>
      <c r="B130" s="5" t="s">
        <v>766</v>
      </c>
      <c r="C130" s="1">
        <v>24</v>
      </c>
      <c r="D130" s="1">
        <v>1</v>
      </c>
      <c r="E130" s="1">
        <v>7</v>
      </c>
      <c r="F130" s="1">
        <v>3</v>
      </c>
      <c r="G130" s="1">
        <v>18</v>
      </c>
      <c r="H130" s="1">
        <v>6</v>
      </c>
      <c r="I130" s="3">
        <f t="shared" ref="I130:I193" si="16">IF(J130+K130&gt;0,J130+K130," ")</f>
        <v>163</v>
      </c>
      <c r="J130" s="1">
        <v>80</v>
      </c>
      <c r="K130" s="1">
        <v>83</v>
      </c>
      <c r="L130" s="20">
        <f t="shared" ref="L130:L193" si="17">IF(J130+K130&gt;0,J130/I130," ")</f>
        <v>0.49079754601226994</v>
      </c>
      <c r="M130" s="6">
        <v>9.7833333000000007</v>
      </c>
      <c r="N130" s="6">
        <v>0.13333329999999999</v>
      </c>
      <c r="O130" s="6">
        <v>0.05</v>
      </c>
      <c r="P130" s="6">
        <v>9.9833333</v>
      </c>
      <c r="S130" s="31" t="str">
        <f t="shared" ref="S130:S193" si="18">IF(Q130&gt;0,R130/Q130," ")</f>
        <v xml:space="preserve"> </v>
      </c>
      <c r="U130" s="1">
        <v>22</v>
      </c>
      <c r="V130" s="1">
        <v>4</v>
      </c>
      <c r="W130" s="1">
        <v>2</v>
      </c>
      <c r="X130" s="1">
        <v>-2</v>
      </c>
      <c r="Y130" s="1">
        <v>32</v>
      </c>
      <c r="Z130" s="1">
        <v>6</v>
      </c>
      <c r="AA130" s="3">
        <f t="shared" ref="AA130:AA193" si="19">IF(AB130+AC130&gt;0,AB130+AC130," ")</f>
        <v>98</v>
      </c>
      <c r="AB130" s="1">
        <v>46</v>
      </c>
      <c r="AC130" s="1">
        <v>52</v>
      </c>
      <c r="AD130" s="20">
        <f t="shared" ref="AD130:AD193" si="20">IF(AB130+AC130&gt;0,AB130/AA130," ")</f>
        <v>0.46938775510204084</v>
      </c>
      <c r="AE130" s="6">
        <v>9.1833333333000002</v>
      </c>
      <c r="AF130" s="6">
        <v>0.18333333330000001</v>
      </c>
      <c r="AG130" s="6">
        <v>0</v>
      </c>
      <c r="AH130" s="6">
        <v>9.3666666667000005</v>
      </c>
      <c r="AK130" s="31" t="str">
        <f t="shared" ref="AK130:AK193" si="21">IF(AI130&gt;0,AJ130/AI130," ")</f>
        <v xml:space="preserve"> </v>
      </c>
      <c r="AM130" s="1">
        <v>1</v>
      </c>
      <c r="AN130" s="1">
        <v>4</v>
      </c>
      <c r="AO130" s="1">
        <f t="shared" ref="AO130:AO193" si="22">AM130+AN130</f>
        <v>5</v>
      </c>
      <c r="AP130" s="1">
        <v>4</v>
      </c>
      <c r="AQ130" s="1">
        <v>4</v>
      </c>
      <c r="AR130" s="1">
        <v>5</v>
      </c>
      <c r="AS130" s="1">
        <f t="shared" ref="AS130:AS193" si="23">AQ130+AR130</f>
        <v>9</v>
      </c>
      <c r="AT130" s="1">
        <v>-3</v>
      </c>
    </row>
    <row r="131" spans="1:46" x14ac:dyDescent="0.2">
      <c r="A131" s="5" t="s">
        <v>917</v>
      </c>
      <c r="B131" s="5" t="s">
        <v>918</v>
      </c>
      <c r="C131" s="1">
        <v>23</v>
      </c>
      <c r="D131" s="1">
        <v>4</v>
      </c>
      <c r="E131" s="1">
        <v>4</v>
      </c>
      <c r="F131" s="1">
        <v>0</v>
      </c>
      <c r="G131" s="1">
        <v>12</v>
      </c>
      <c r="H131" s="1">
        <v>6</v>
      </c>
      <c r="I131" s="3">
        <f t="shared" si="16"/>
        <v>149</v>
      </c>
      <c r="J131" s="1">
        <v>86</v>
      </c>
      <c r="K131" s="1">
        <v>63</v>
      </c>
      <c r="L131" s="20">
        <f t="shared" si="17"/>
        <v>0.57718120805369133</v>
      </c>
      <c r="M131" s="6">
        <v>9.6166666999999997</v>
      </c>
      <c r="N131" s="6">
        <v>1.66667E-2</v>
      </c>
      <c r="O131" s="6">
        <v>0.63333329999999999</v>
      </c>
      <c r="P131" s="6">
        <v>10.3</v>
      </c>
      <c r="S131" s="31" t="str">
        <f t="shared" si="18"/>
        <v xml:space="preserve"> </v>
      </c>
      <c r="U131" s="1">
        <v>22</v>
      </c>
      <c r="V131" s="1">
        <v>2</v>
      </c>
      <c r="W131" s="1">
        <v>5</v>
      </c>
      <c r="X131" s="1">
        <v>0</v>
      </c>
      <c r="Y131" s="1">
        <v>2</v>
      </c>
      <c r="Z131" s="1">
        <v>1</v>
      </c>
      <c r="AA131" s="3">
        <f t="shared" si="19"/>
        <v>127</v>
      </c>
      <c r="AB131" s="1">
        <v>58</v>
      </c>
      <c r="AC131" s="1">
        <v>69</v>
      </c>
      <c r="AD131" s="20">
        <f t="shared" si="20"/>
        <v>0.45669291338582679</v>
      </c>
      <c r="AE131" s="6">
        <v>10.45</v>
      </c>
      <c r="AF131" s="6">
        <v>3.3333333300000004E-2</v>
      </c>
      <c r="AG131" s="6">
        <v>0.78333333329999999</v>
      </c>
      <c r="AH131" s="6">
        <v>11.2833333333</v>
      </c>
      <c r="AK131" s="31" t="str">
        <f t="shared" si="21"/>
        <v xml:space="preserve"> </v>
      </c>
      <c r="AM131" s="1">
        <v>2</v>
      </c>
      <c r="AN131" s="1">
        <v>4</v>
      </c>
      <c r="AO131" s="1">
        <f t="shared" si="22"/>
        <v>6</v>
      </c>
      <c r="AP131" s="1">
        <v>2</v>
      </c>
      <c r="AQ131" s="1">
        <v>4</v>
      </c>
      <c r="AR131" s="1">
        <v>5</v>
      </c>
      <c r="AS131" s="1">
        <f t="shared" si="23"/>
        <v>9</v>
      </c>
      <c r="AT131" s="1">
        <v>-2</v>
      </c>
    </row>
    <row r="132" spans="1:46" x14ac:dyDescent="0.2">
      <c r="A132" s="5" t="s">
        <v>922</v>
      </c>
      <c r="B132" s="5" t="s">
        <v>509</v>
      </c>
      <c r="C132" s="1">
        <v>4</v>
      </c>
      <c r="D132" s="1">
        <v>0</v>
      </c>
      <c r="E132" s="1">
        <v>1</v>
      </c>
      <c r="F132" s="1">
        <v>-3</v>
      </c>
      <c r="G132" s="1">
        <v>0</v>
      </c>
      <c r="H132" s="1">
        <v>0</v>
      </c>
      <c r="I132" s="3" t="str">
        <f t="shared" si="16"/>
        <v xml:space="preserve"> </v>
      </c>
      <c r="L132" s="20" t="str">
        <f t="shared" si="17"/>
        <v xml:space="preserve"> </v>
      </c>
      <c r="M132" s="6">
        <v>12.533333300000001</v>
      </c>
      <c r="N132" s="6">
        <v>3.3333299999999996E-2</v>
      </c>
      <c r="O132" s="6">
        <v>0.46666669999999999</v>
      </c>
      <c r="P132" s="6">
        <v>13.05</v>
      </c>
      <c r="S132" s="31" t="str">
        <f t="shared" si="18"/>
        <v xml:space="preserve"> </v>
      </c>
      <c r="U132" s="1">
        <v>4</v>
      </c>
      <c r="V132" s="1">
        <v>0</v>
      </c>
      <c r="W132" s="1">
        <v>0</v>
      </c>
      <c r="X132" s="1">
        <v>-6</v>
      </c>
      <c r="Y132" s="1">
        <v>0</v>
      </c>
      <c r="Z132" s="1">
        <v>0</v>
      </c>
      <c r="AA132" s="3" t="str">
        <f t="shared" si="19"/>
        <v xml:space="preserve"> </v>
      </c>
      <c r="AD132" s="20" t="str">
        <f t="shared" si="20"/>
        <v xml:space="preserve"> </v>
      </c>
      <c r="AE132" s="6">
        <v>14.3666666667</v>
      </c>
      <c r="AF132" s="6">
        <v>0</v>
      </c>
      <c r="AG132" s="6">
        <v>0.7</v>
      </c>
      <c r="AH132" s="6">
        <v>15.0666666667</v>
      </c>
      <c r="AK132" s="31" t="str">
        <f t="shared" si="21"/>
        <v xml:space="preserve"> </v>
      </c>
      <c r="AM132" s="1">
        <v>0</v>
      </c>
      <c r="AN132" s="1">
        <v>0</v>
      </c>
      <c r="AO132" s="1">
        <f t="shared" si="22"/>
        <v>0</v>
      </c>
      <c r="AP132" s="1">
        <v>-3</v>
      </c>
      <c r="AQ132" s="1">
        <v>0</v>
      </c>
      <c r="AR132" s="1">
        <v>1</v>
      </c>
      <c r="AS132" s="1">
        <f t="shared" si="23"/>
        <v>1</v>
      </c>
      <c r="AT132" s="1">
        <v>-6</v>
      </c>
    </row>
    <row r="133" spans="1:46" x14ac:dyDescent="0.2">
      <c r="A133" s="5" t="s">
        <v>925</v>
      </c>
      <c r="B133" s="5" t="s">
        <v>397</v>
      </c>
      <c r="C133" s="1">
        <v>24</v>
      </c>
      <c r="D133" s="1">
        <v>8</v>
      </c>
      <c r="E133" s="1">
        <v>7</v>
      </c>
      <c r="F133" s="1">
        <v>2</v>
      </c>
      <c r="G133" s="1">
        <v>53</v>
      </c>
      <c r="H133" s="1">
        <v>18</v>
      </c>
      <c r="I133" s="3">
        <f t="shared" si="16"/>
        <v>13</v>
      </c>
      <c r="J133" s="1">
        <v>2</v>
      </c>
      <c r="K133" s="1">
        <v>11</v>
      </c>
      <c r="L133" s="20">
        <f t="shared" si="17"/>
        <v>0.15384615384615385</v>
      </c>
      <c r="M133" s="6">
        <v>13.8666667</v>
      </c>
      <c r="N133" s="6">
        <v>3.6833333000000001</v>
      </c>
      <c r="O133" s="6">
        <v>1.66667E-2</v>
      </c>
      <c r="P133" s="6">
        <v>17.5833333</v>
      </c>
      <c r="Q133" s="1">
        <v>2</v>
      </c>
      <c r="R133" s="1">
        <v>1</v>
      </c>
      <c r="S133" s="31">
        <f t="shared" si="18"/>
        <v>0.5</v>
      </c>
      <c r="T133" s="1">
        <v>1</v>
      </c>
      <c r="U133" s="1">
        <v>24</v>
      </c>
      <c r="V133" s="1">
        <v>7</v>
      </c>
      <c r="W133" s="1">
        <v>2</v>
      </c>
      <c r="X133" s="1">
        <v>-8</v>
      </c>
      <c r="Y133" s="1">
        <v>25</v>
      </c>
      <c r="Z133" s="1">
        <v>8</v>
      </c>
      <c r="AA133" s="3">
        <f t="shared" si="19"/>
        <v>12</v>
      </c>
      <c r="AB133" s="1">
        <v>4</v>
      </c>
      <c r="AC133" s="1">
        <v>8</v>
      </c>
      <c r="AD133" s="20">
        <f t="shared" si="20"/>
        <v>0.33333333333333331</v>
      </c>
      <c r="AE133" s="6">
        <v>14.166666666699999</v>
      </c>
      <c r="AF133" s="6">
        <v>3.4</v>
      </c>
      <c r="AG133" s="6">
        <v>1.6666666699999999E-2</v>
      </c>
      <c r="AH133" s="6">
        <v>17.600000000000001</v>
      </c>
      <c r="AI133" s="1">
        <v>2</v>
      </c>
      <c r="AJ133" s="1">
        <v>0</v>
      </c>
      <c r="AK133" s="31">
        <f t="shared" si="21"/>
        <v>0</v>
      </c>
      <c r="AL133" s="1">
        <v>0</v>
      </c>
      <c r="AM133" s="1">
        <v>10</v>
      </c>
      <c r="AN133" s="1">
        <v>2</v>
      </c>
      <c r="AO133" s="1">
        <f t="shared" si="22"/>
        <v>12</v>
      </c>
      <c r="AP133" s="1">
        <v>2</v>
      </c>
      <c r="AQ133" s="1">
        <v>5</v>
      </c>
      <c r="AR133" s="1">
        <v>7</v>
      </c>
      <c r="AS133" s="1">
        <f t="shared" si="23"/>
        <v>12</v>
      </c>
      <c r="AT133" s="1">
        <v>-8</v>
      </c>
    </row>
    <row r="134" spans="1:46" x14ac:dyDescent="0.2">
      <c r="A134" s="5" t="s">
        <v>930</v>
      </c>
      <c r="B134" s="5" t="s">
        <v>277</v>
      </c>
      <c r="C134" s="1">
        <v>24</v>
      </c>
      <c r="D134" s="1">
        <v>4</v>
      </c>
      <c r="E134" s="1">
        <v>2</v>
      </c>
      <c r="F134" s="1">
        <v>-5</v>
      </c>
      <c r="G134" s="1">
        <v>24</v>
      </c>
      <c r="H134" s="1">
        <v>12</v>
      </c>
      <c r="I134" s="3">
        <f t="shared" si="16"/>
        <v>12</v>
      </c>
      <c r="J134" s="1">
        <v>5</v>
      </c>
      <c r="K134" s="1">
        <v>7</v>
      </c>
      <c r="L134" s="20">
        <f t="shared" si="17"/>
        <v>0.41666666666666669</v>
      </c>
      <c r="M134" s="6">
        <v>12.966666699999999</v>
      </c>
      <c r="N134" s="6">
        <v>2.5</v>
      </c>
      <c r="O134" s="6">
        <v>1.3333333000000001</v>
      </c>
      <c r="P134" s="6">
        <v>16.8333333</v>
      </c>
      <c r="S134" s="31" t="str">
        <f t="shared" si="18"/>
        <v xml:space="preserve"> </v>
      </c>
      <c r="U134" s="1">
        <v>24</v>
      </c>
      <c r="V134" s="1">
        <v>5</v>
      </c>
      <c r="W134" s="1">
        <v>4</v>
      </c>
      <c r="X134" s="1">
        <v>-1</v>
      </c>
      <c r="Y134" s="1">
        <v>16</v>
      </c>
      <c r="Z134" s="1">
        <v>8</v>
      </c>
      <c r="AA134" s="3">
        <f t="shared" si="19"/>
        <v>11</v>
      </c>
      <c r="AB134" s="1">
        <v>6</v>
      </c>
      <c r="AC134" s="1">
        <v>5</v>
      </c>
      <c r="AD134" s="20">
        <f t="shared" si="20"/>
        <v>0.54545454545454541</v>
      </c>
      <c r="AE134" s="6">
        <v>12.5666666667</v>
      </c>
      <c r="AF134" s="6">
        <v>2.5166666666999999</v>
      </c>
      <c r="AG134" s="6">
        <v>0.93333333330000001</v>
      </c>
      <c r="AH134" s="6">
        <v>16.0333333333</v>
      </c>
      <c r="AK134" s="31" t="str">
        <f t="shared" si="21"/>
        <v xml:space="preserve"> </v>
      </c>
      <c r="AM134" s="1">
        <v>4</v>
      </c>
      <c r="AN134" s="1">
        <v>3</v>
      </c>
      <c r="AO134" s="1">
        <f t="shared" si="22"/>
        <v>7</v>
      </c>
      <c r="AP134" s="1">
        <v>0</v>
      </c>
      <c r="AQ134" s="1">
        <v>5</v>
      </c>
      <c r="AR134" s="1">
        <v>3</v>
      </c>
      <c r="AS134" s="1">
        <f t="shared" si="23"/>
        <v>8</v>
      </c>
      <c r="AT134" s="1">
        <v>-6</v>
      </c>
    </row>
    <row r="135" spans="1:46" x14ac:dyDescent="0.2">
      <c r="A135" s="5" t="s">
        <v>934</v>
      </c>
      <c r="B135" s="5" t="s">
        <v>766</v>
      </c>
      <c r="C135" s="1">
        <v>24</v>
      </c>
      <c r="D135" s="1">
        <v>5</v>
      </c>
      <c r="E135" s="1">
        <v>2</v>
      </c>
      <c r="F135" s="1">
        <v>4</v>
      </c>
      <c r="G135" s="1">
        <v>31</v>
      </c>
      <c r="H135" s="1">
        <v>11</v>
      </c>
      <c r="I135" s="3">
        <f t="shared" si="16"/>
        <v>5</v>
      </c>
      <c r="J135" s="1">
        <v>0</v>
      </c>
      <c r="K135" s="1">
        <v>5</v>
      </c>
      <c r="L135" s="20">
        <f t="shared" si="17"/>
        <v>0</v>
      </c>
      <c r="M135" s="6">
        <v>9.7166666999999993</v>
      </c>
      <c r="N135" s="6">
        <v>0.4</v>
      </c>
      <c r="O135" s="6">
        <v>0.3</v>
      </c>
      <c r="P135" s="6">
        <v>10.433333299999999</v>
      </c>
      <c r="S135" s="31" t="str">
        <f t="shared" si="18"/>
        <v xml:space="preserve"> </v>
      </c>
      <c r="U135" s="1">
        <v>24</v>
      </c>
      <c r="V135" s="1">
        <v>2</v>
      </c>
      <c r="W135" s="1">
        <v>5</v>
      </c>
      <c r="X135" s="1">
        <v>-3</v>
      </c>
      <c r="Y135" s="1">
        <v>20</v>
      </c>
      <c r="Z135" s="1">
        <v>7</v>
      </c>
      <c r="AA135" s="3">
        <f t="shared" si="19"/>
        <v>4</v>
      </c>
      <c r="AB135" s="1">
        <v>1</v>
      </c>
      <c r="AC135" s="1">
        <v>3</v>
      </c>
      <c r="AD135" s="20">
        <f t="shared" si="20"/>
        <v>0.25</v>
      </c>
      <c r="AE135" s="6">
        <v>10.016666666700001</v>
      </c>
      <c r="AF135" s="6">
        <v>0.15</v>
      </c>
      <c r="AG135" s="6">
        <v>0.58333333330000003</v>
      </c>
      <c r="AH135" s="6">
        <v>10.766666666700001</v>
      </c>
      <c r="AK135" s="31" t="str">
        <f t="shared" si="21"/>
        <v xml:space="preserve"> </v>
      </c>
      <c r="AM135" s="1">
        <v>3</v>
      </c>
      <c r="AN135" s="1">
        <v>2</v>
      </c>
      <c r="AO135" s="1">
        <f t="shared" si="22"/>
        <v>5</v>
      </c>
      <c r="AP135" s="1">
        <v>1</v>
      </c>
      <c r="AQ135" s="1">
        <v>4</v>
      </c>
      <c r="AR135" s="1">
        <v>5</v>
      </c>
      <c r="AS135" s="1">
        <f t="shared" si="23"/>
        <v>9</v>
      </c>
      <c r="AT135" s="1">
        <v>0</v>
      </c>
    </row>
    <row r="136" spans="1:46" x14ac:dyDescent="0.2">
      <c r="A136" s="5" t="s">
        <v>938</v>
      </c>
      <c r="B136" s="5" t="s">
        <v>939</v>
      </c>
      <c r="C136" s="1">
        <v>21</v>
      </c>
      <c r="D136" s="1">
        <v>2</v>
      </c>
      <c r="E136" s="1">
        <v>8</v>
      </c>
      <c r="F136" s="1">
        <v>6</v>
      </c>
      <c r="G136" s="1">
        <v>12</v>
      </c>
      <c r="H136" s="1">
        <v>6</v>
      </c>
      <c r="I136" s="3" t="str">
        <f t="shared" si="16"/>
        <v xml:space="preserve"> </v>
      </c>
      <c r="L136" s="20" t="str">
        <f t="shared" si="17"/>
        <v xml:space="preserve"> </v>
      </c>
      <c r="M136" s="6">
        <v>16.766666699999998</v>
      </c>
      <c r="N136" s="6">
        <v>1.1833332999999999</v>
      </c>
      <c r="O136" s="6">
        <v>1.6833332999999999</v>
      </c>
      <c r="P136" s="6">
        <v>19.649999999999999</v>
      </c>
      <c r="S136" s="31" t="str">
        <f t="shared" si="18"/>
        <v xml:space="preserve"> </v>
      </c>
      <c r="U136" s="1">
        <v>23</v>
      </c>
      <c r="V136" s="1">
        <v>2</v>
      </c>
      <c r="W136" s="1">
        <v>4</v>
      </c>
      <c r="X136" s="1">
        <v>4</v>
      </c>
      <c r="Y136" s="1">
        <v>6</v>
      </c>
      <c r="Z136" s="1">
        <v>3</v>
      </c>
      <c r="AA136" s="3" t="str">
        <f t="shared" si="19"/>
        <v xml:space="preserve"> </v>
      </c>
      <c r="AD136" s="20" t="str">
        <f t="shared" si="20"/>
        <v xml:space="preserve"> </v>
      </c>
      <c r="AE136" s="6">
        <v>15.916666666699999</v>
      </c>
      <c r="AF136" s="6">
        <v>0.9</v>
      </c>
      <c r="AG136" s="6">
        <v>1.25</v>
      </c>
      <c r="AH136" s="6">
        <v>18.083333333300001</v>
      </c>
      <c r="AK136" s="31" t="str">
        <f t="shared" si="21"/>
        <v xml:space="preserve"> </v>
      </c>
      <c r="AM136" s="1">
        <v>2</v>
      </c>
      <c r="AN136" s="1">
        <v>3</v>
      </c>
      <c r="AO136" s="1">
        <f t="shared" si="22"/>
        <v>5</v>
      </c>
      <c r="AP136" s="1">
        <v>0</v>
      </c>
      <c r="AQ136" s="1">
        <v>2</v>
      </c>
      <c r="AR136" s="1">
        <v>9</v>
      </c>
      <c r="AS136" s="1">
        <f t="shared" si="23"/>
        <v>11</v>
      </c>
      <c r="AT136" s="1">
        <v>10</v>
      </c>
    </row>
    <row r="137" spans="1:46" x14ac:dyDescent="0.2">
      <c r="A137" s="5" t="s">
        <v>943</v>
      </c>
      <c r="B137" s="5" t="s">
        <v>944</v>
      </c>
      <c r="C137" s="1">
        <v>19</v>
      </c>
      <c r="D137" s="1">
        <v>2</v>
      </c>
      <c r="E137" s="1">
        <v>12</v>
      </c>
      <c r="F137" s="1">
        <v>7</v>
      </c>
      <c r="G137" s="1">
        <v>53</v>
      </c>
      <c r="H137" s="1">
        <v>14</v>
      </c>
      <c r="I137" s="3">
        <f t="shared" si="16"/>
        <v>7</v>
      </c>
      <c r="J137" s="1">
        <v>2</v>
      </c>
      <c r="K137" s="1">
        <v>5</v>
      </c>
      <c r="L137" s="20">
        <f t="shared" si="17"/>
        <v>0.2857142857142857</v>
      </c>
      <c r="M137" s="6">
        <v>14.7</v>
      </c>
      <c r="N137" s="6">
        <v>2</v>
      </c>
      <c r="O137" s="6">
        <v>0</v>
      </c>
      <c r="P137" s="6">
        <v>16.716666700000001</v>
      </c>
      <c r="Q137" s="1">
        <v>3</v>
      </c>
      <c r="R137" s="1">
        <v>0</v>
      </c>
      <c r="S137" s="31">
        <f t="shared" si="18"/>
        <v>0</v>
      </c>
      <c r="T137" s="1">
        <v>0</v>
      </c>
      <c r="U137" s="1">
        <v>21</v>
      </c>
      <c r="V137" s="1">
        <v>1</v>
      </c>
      <c r="W137" s="1">
        <v>4</v>
      </c>
      <c r="X137" s="1">
        <v>-6</v>
      </c>
      <c r="Y137" s="1">
        <v>40</v>
      </c>
      <c r="Z137" s="1">
        <v>9</v>
      </c>
      <c r="AA137" s="3">
        <f t="shared" si="19"/>
        <v>8</v>
      </c>
      <c r="AB137" s="1">
        <v>3</v>
      </c>
      <c r="AC137" s="1">
        <v>5</v>
      </c>
      <c r="AD137" s="20">
        <f t="shared" si="20"/>
        <v>0.375</v>
      </c>
      <c r="AE137" s="6">
        <v>13.8166666667</v>
      </c>
      <c r="AF137" s="6">
        <v>2.7</v>
      </c>
      <c r="AG137" s="6">
        <v>0</v>
      </c>
      <c r="AH137" s="6">
        <v>16.5333333333</v>
      </c>
      <c r="AI137" s="1">
        <v>0</v>
      </c>
      <c r="AJ137" s="1">
        <v>0</v>
      </c>
      <c r="AK137" s="31" t="str">
        <f t="shared" si="21"/>
        <v xml:space="preserve"> </v>
      </c>
      <c r="AL137" s="1">
        <v>0</v>
      </c>
      <c r="AM137" s="1">
        <v>2</v>
      </c>
      <c r="AN137" s="1">
        <v>6</v>
      </c>
      <c r="AO137" s="1">
        <f t="shared" si="22"/>
        <v>8</v>
      </c>
      <c r="AP137" s="1">
        <v>7</v>
      </c>
      <c r="AQ137" s="1">
        <v>1</v>
      </c>
      <c r="AR137" s="1">
        <v>10</v>
      </c>
      <c r="AS137" s="1">
        <f t="shared" si="23"/>
        <v>11</v>
      </c>
      <c r="AT137" s="1">
        <v>-6</v>
      </c>
    </row>
    <row r="138" spans="1:46" x14ac:dyDescent="0.2">
      <c r="A138" s="5" t="s">
        <v>949</v>
      </c>
      <c r="B138" s="5" t="s">
        <v>950</v>
      </c>
      <c r="C138" s="1">
        <v>23</v>
      </c>
      <c r="D138" s="1">
        <v>2</v>
      </c>
      <c r="E138" s="1">
        <v>2</v>
      </c>
      <c r="F138" s="1">
        <v>2</v>
      </c>
      <c r="G138" s="1">
        <v>64</v>
      </c>
      <c r="H138" s="1">
        <v>16</v>
      </c>
      <c r="I138" s="3">
        <f t="shared" si="16"/>
        <v>1</v>
      </c>
      <c r="J138" s="1">
        <v>0</v>
      </c>
      <c r="K138" s="1">
        <v>1</v>
      </c>
      <c r="L138" s="20">
        <f t="shared" si="17"/>
        <v>0</v>
      </c>
      <c r="M138" s="6">
        <v>9.9333332999999993</v>
      </c>
      <c r="N138" s="6">
        <v>0.05</v>
      </c>
      <c r="O138" s="6">
        <v>6.6666699999999995E-2</v>
      </c>
      <c r="P138" s="6">
        <v>10.066666700000001</v>
      </c>
      <c r="S138" s="31" t="str">
        <f t="shared" si="18"/>
        <v xml:space="preserve"> </v>
      </c>
      <c r="U138" s="1">
        <v>24</v>
      </c>
      <c r="V138" s="1">
        <v>2</v>
      </c>
      <c r="W138" s="1">
        <v>3</v>
      </c>
      <c r="X138" s="1">
        <v>1</v>
      </c>
      <c r="Y138" s="1">
        <v>49</v>
      </c>
      <c r="Z138" s="1">
        <v>16</v>
      </c>
      <c r="AA138" s="3">
        <f t="shared" si="19"/>
        <v>1</v>
      </c>
      <c r="AB138" s="1">
        <v>0</v>
      </c>
      <c r="AC138" s="1">
        <v>1</v>
      </c>
      <c r="AD138" s="20">
        <f t="shared" si="20"/>
        <v>0</v>
      </c>
      <c r="AE138" s="6">
        <v>8.65</v>
      </c>
      <c r="AF138" s="6">
        <v>0.1</v>
      </c>
      <c r="AG138" s="6">
        <v>0</v>
      </c>
      <c r="AH138" s="6">
        <v>8.75</v>
      </c>
      <c r="AK138" s="31" t="str">
        <f t="shared" si="21"/>
        <v xml:space="preserve"> </v>
      </c>
      <c r="AL138" s="6"/>
      <c r="AM138" s="1">
        <v>1</v>
      </c>
      <c r="AN138" s="1">
        <v>2</v>
      </c>
      <c r="AO138" s="1">
        <f t="shared" si="22"/>
        <v>3</v>
      </c>
      <c r="AP138" s="1">
        <v>1</v>
      </c>
      <c r="AQ138" s="1">
        <v>3</v>
      </c>
      <c r="AR138" s="1">
        <v>3</v>
      </c>
      <c r="AS138" s="1">
        <f t="shared" si="23"/>
        <v>6</v>
      </c>
      <c r="AT138" s="1">
        <v>2</v>
      </c>
    </row>
    <row r="139" spans="1:46" x14ac:dyDescent="0.2">
      <c r="A139" s="5" t="s">
        <v>953</v>
      </c>
      <c r="B139" s="5" t="s">
        <v>954</v>
      </c>
      <c r="C139" s="1">
        <v>22</v>
      </c>
      <c r="D139" s="1">
        <v>3</v>
      </c>
      <c r="E139" s="1">
        <v>1</v>
      </c>
      <c r="F139" s="1">
        <v>-2</v>
      </c>
      <c r="G139" s="1">
        <v>15</v>
      </c>
      <c r="H139" s="1">
        <v>6</v>
      </c>
      <c r="I139" s="3" t="str">
        <f t="shared" si="16"/>
        <v xml:space="preserve"> </v>
      </c>
      <c r="J139" s="1">
        <v>0</v>
      </c>
      <c r="K139" s="1">
        <v>0</v>
      </c>
      <c r="L139" s="20" t="str">
        <f t="shared" si="17"/>
        <v xml:space="preserve"> </v>
      </c>
      <c r="M139" s="6">
        <v>11.8333333</v>
      </c>
      <c r="N139" s="6">
        <v>8.3333299999999999E-2</v>
      </c>
      <c r="O139" s="6">
        <v>1.5666666999999999</v>
      </c>
      <c r="P139" s="6">
        <v>13.5</v>
      </c>
      <c r="S139" s="31" t="str">
        <f t="shared" si="18"/>
        <v xml:space="preserve"> </v>
      </c>
      <c r="U139" s="1">
        <v>20</v>
      </c>
      <c r="V139" s="1">
        <v>1</v>
      </c>
      <c r="W139" s="1">
        <v>5</v>
      </c>
      <c r="X139" s="1">
        <v>-3</v>
      </c>
      <c r="Y139" s="1">
        <v>12</v>
      </c>
      <c r="Z139" s="1">
        <v>6</v>
      </c>
      <c r="AA139" s="3">
        <f t="shared" si="19"/>
        <v>2</v>
      </c>
      <c r="AB139" s="1">
        <v>1</v>
      </c>
      <c r="AC139" s="1">
        <v>1</v>
      </c>
      <c r="AD139" s="20">
        <f t="shared" si="20"/>
        <v>0.5</v>
      </c>
      <c r="AE139" s="6">
        <v>12.3</v>
      </c>
      <c r="AF139" s="6">
        <v>0</v>
      </c>
      <c r="AG139" s="6">
        <v>1.6666666667000001</v>
      </c>
      <c r="AH139" s="6">
        <v>13.983333333299999</v>
      </c>
      <c r="AK139" s="31" t="str">
        <f t="shared" si="21"/>
        <v xml:space="preserve"> </v>
      </c>
      <c r="AM139" s="1">
        <v>1</v>
      </c>
      <c r="AN139" s="1">
        <v>3</v>
      </c>
      <c r="AO139" s="1">
        <f t="shared" si="22"/>
        <v>4</v>
      </c>
      <c r="AP139" s="1">
        <v>-3</v>
      </c>
      <c r="AQ139" s="1">
        <v>3</v>
      </c>
      <c r="AR139" s="1">
        <v>3</v>
      </c>
      <c r="AS139" s="1">
        <f t="shared" si="23"/>
        <v>6</v>
      </c>
      <c r="AT139" s="1">
        <v>-2</v>
      </c>
    </row>
    <row r="140" spans="1:46" x14ac:dyDescent="0.2">
      <c r="A140" s="5" t="s">
        <v>959</v>
      </c>
      <c r="B140" s="5" t="s">
        <v>960</v>
      </c>
      <c r="C140" s="1">
        <v>16</v>
      </c>
      <c r="D140" s="1">
        <v>1</v>
      </c>
      <c r="E140" s="1">
        <v>0</v>
      </c>
      <c r="F140" s="1">
        <v>-5</v>
      </c>
      <c r="G140" s="1">
        <v>18</v>
      </c>
      <c r="H140" s="1">
        <v>9</v>
      </c>
      <c r="I140" s="3" t="str">
        <f t="shared" si="16"/>
        <v xml:space="preserve"> </v>
      </c>
      <c r="L140" s="20" t="str">
        <f t="shared" si="17"/>
        <v xml:space="preserve"> </v>
      </c>
      <c r="M140" s="6">
        <v>18.5</v>
      </c>
      <c r="N140" s="6">
        <v>0.3</v>
      </c>
      <c r="O140" s="6">
        <v>3.15</v>
      </c>
      <c r="P140" s="6">
        <v>21.966666700000001</v>
      </c>
      <c r="S140" s="31" t="str">
        <f t="shared" si="18"/>
        <v xml:space="preserve"> </v>
      </c>
      <c r="U140" s="1">
        <v>17</v>
      </c>
      <c r="V140" s="1">
        <v>0</v>
      </c>
      <c r="W140" s="1">
        <v>4</v>
      </c>
      <c r="X140" s="1">
        <v>-5</v>
      </c>
      <c r="Y140" s="1">
        <v>23</v>
      </c>
      <c r="Z140" s="1">
        <v>10</v>
      </c>
      <c r="AA140" s="3" t="str">
        <f t="shared" si="19"/>
        <v xml:space="preserve"> </v>
      </c>
      <c r="AD140" s="20" t="str">
        <f t="shared" si="20"/>
        <v xml:space="preserve"> </v>
      </c>
      <c r="AE140" s="6">
        <v>18.983333333299999</v>
      </c>
      <c r="AF140" s="6">
        <v>0.45</v>
      </c>
      <c r="AG140" s="6">
        <v>3.75</v>
      </c>
      <c r="AH140" s="6">
        <v>23.2</v>
      </c>
      <c r="AK140" s="31" t="str">
        <f t="shared" si="21"/>
        <v xml:space="preserve"> </v>
      </c>
      <c r="AM140" s="1">
        <v>0</v>
      </c>
      <c r="AN140" s="1">
        <v>1</v>
      </c>
      <c r="AO140" s="1">
        <f t="shared" si="22"/>
        <v>1</v>
      </c>
      <c r="AP140" s="1">
        <v>-1</v>
      </c>
      <c r="AQ140" s="1">
        <v>1</v>
      </c>
      <c r="AR140" s="1">
        <v>3</v>
      </c>
      <c r="AS140" s="1">
        <f t="shared" si="23"/>
        <v>4</v>
      </c>
      <c r="AT140" s="1">
        <v>-9</v>
      </c>
    </row>
    <row r="141" spans="1:46" x14ac:dyDescent="0.2">
      <c r="A141" s="5" t="s">
        <v>963</v>
      </c>
      <c r="B141" s="5" t="s">
        <v>269</v>
      </c>
      <c r="C141" s="1">
        <v>24</v>
      </c>
      <c r="D141" s="1">
        <v>3</v>
      </c>
      <c r="E141" s="1">
        <v>4</v>
      </c>
      <c r="F141" s="1">
        <v>-2</v>
      </c>
      <c r="G141" s="1">
        <v>2</v>
      </c>
      <c r="H141" s="1">
        <v>1</v>
      </c>
      <c r="I141" s="3">
        <f t="shared" si="16"/>
        <v>51</v>
      </c>
      <c r="J141" s="1">
        <v>15</v>
      </c>
      <c r="K141" s="1">
        <v>36</v>
      </c>
      <c r="L141" s="20">
        <f t="shared" si="17"/>
        <v>0.29411764705882354</v>
      </c>
      <c r="M141" s="6">
        <v>13.65</v>
      </c>
      <c r="N141" s="6">
        <v>0.1166667</v>
      </c>
      <c r="O141" s="6">
        <v>1.3666666999999999</v>
      </c>
      <c r="P141" s="6">
        <v>15.1666667</v>
      </c>
      <c r="Q141" s="1">
        <v>0</v>
      </c>
      <c r="R141" s="1">
        <v>0</v>
      </c>
      <c r="S141" s="31" t="str">
        <f t="shared" si="18"/>
        <v xml:space="preserve"> </v>
      </c>
      <c r="T141" s="1">
        <v>0</v>
      </c>
      <c r="U141" s="1">
        <v>24</v>
      </c>
      <c r="V141" s="1">
        <v>10</v>
      </c>
      <c r="W141" s="1">
        <v>6</v>
      </c>
      <c r="X141" s="1">
        <v>16</v>
      </c>
      <c r="Y141" s="1">
        <v>4</v>
      </c>
      <c r="Z141" s="1">
        <v>2</v>
      </c>
      <c r="AA141" s="3">
        <f t="shared" si="19"/>
        <v>41</v>
      </c>
      <c r="AB141" s="1">
        <v>17</v>
      </c>
      <c r="AC141" s="1">
        <v>24</v>
      </c>
      <c r="AD141" s="20">
        <f t="shared" si="20"/>
        <v>0.41463414634146339</v>
      </c>
      <c r="AE141" s="6">
        <v>13.5666666667</v>
      </c>
      <c r="AF141" s="6">
        <v>0.16666666669999999</v>
      </c>
      <c r="AG141" s="6">
        <v>1.8</v>
      </c>
      <c r="AH141" s="6">
        <v>15.55</v>
      </c>
      <c r="AI141" s="1">
        <v>1</v>
      </c>
      <c r="AJ141" s="1">
        <v>0</v>
      </c>
      <c r="AK141" s="31">
        <f t="shared" si="21"/>
        <v>0</v>
      </c>
      <c r="AL141" s="1">
        <v>0</v>
      </c>
      <c r="AM141" s="1">
        <v>7</v>
      </c>
      <c r="AN141" s="1">
        <v>3</v>
      </c>
      <c r="AO141" s="1">
        <f t="shared" si="22"/>
        <v>10</v>
      </c>
      <c r="AP141" s="1">
        <v>5</v>
      </c>
      <c r="AQ141" s="1">
        <v>6</v>
      </c>
      <c r="AR141" s="1">
        <v>7</v>
      </c>
      <c r="AS141" s="1">
        <f t="shared" si="23"/>
        <v>13</v>
      </c>
      <c r="AT141" s="1">
        <v>9</v>
      </c>
    </row>
    <row r="142" spans="1:46" x14ac:dyDescent="0.2">
      <c r="A142" s="5" t="s">
        <v>966</v>
      </c>
      <c r="B142" s="5" t="s">
        <v>967</v>
      </c>
      <c r="C142" s="1">
        <v>1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3" t="str">
        <f t="shared" si="16"/>
        <v xml:space="preserve"> </v>
      </c>
      <c r="L142" s="20" t="str">
        <f t="shared" si="17"/>
        <v xml:space="preserve"> </v>
      </c>
      <c r="M142" s="6">
        <v>16.766666699999998</v>
      </c>
      <c r="N142" s="6">
        <v>1.1833332999999999</v>
      </c>
      <c r="O142" s="6">
        <v>1.8166666999999999</v>
      </c>
      <c r="P142" s="6">
        <v>19.766666699999998</v>
      </c>
      <c r="S142" s="31" t="str">
        <f t="shared" si="18"/>
        <v xml:space="preserve"> </v>
      </c>
      <c r="U142" s="1">
        <v>5</v>
      </c>
      <c r="V142" s="1">
        <v>0</v>
      </c>
      <c r="W142" s="1">
        <v>1</v>
      </c>
      <c r="X142" s="1">
        <v>-3</v>
      </c>
      <c r="Y142" s="1">
        <v>2</v>
      </c>
      <c r="Z142" s="1">
        <v>1</v>
      </c>
      <c r="AA142" s="3" t="str">
        <f t="shared" si="19"/>
        <v xml:space="preserve"> </v>
      </c>
      <c r="AD142" s="20" t="str">
        <f t="shared" si="20"/>
        <v xml:space="preserve"> </v>
      </c>
      <c r="AE142" s="6">
        <v>15.65</v>
      </c>
      <c r="AF142" s="6">
        <v>2.6833333333000002</v>
      </c>
      <c r="AG142" s="6">
        <v>0.36666666670000003</v>
      </c>
      <c r="AH142" s="6">
        <v>18.733333333299999</v>
      </c>
      <c r="AK142" s="31" t="str">
        <f t="shared" si="21"/>
        <v xml:space="preserve"> </v>
      </c>
      <c r="AM142" s="1">
        <v>0</v>
      </c>
      <c r="AN142" s="1">
        <v>1</v>
      </c>
      <c r="AO142" s="1">
        <f t="shared" si="22"/>
        <v>1</v>
      </c>
      <c r="AP142" s="1">
        <v>0</v>
      </c>
      <c r="AQ142" s="1">
        <v>0</v>
      </c>
      <c r="AR142" s="1">
        <v>0</v>
      </c>
      <c r="AS142" s="1">
        <f t="shared" si="23"/>
        <v>0</v>
      </c>
      <c r="AT142" s="1">
        <v>-4</v>
      </c>
    </row>
    <row r="143" spans="1:46" x14ac:dyDescent="0.2">
      <c r="A143" s="5" t="s">
        <v>970</v>
      </c>
      <c r="B143" s="5" t="s">
        <v>971</v>
      </c>
      <c r="C143" s="1">
        <v>2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3">
        <f t="shared" si="16"/>
        <v>11</v>
      </c>
      <c r="J143" s="1">
        <v>7</v>
      </c>
      <c r="K143" s="1">
        <v>4</v>
      </c>
      <c r="L143" s="20">
        <f t="shared" si="17"/>
        <v>0.63636363636363635</v>
      </c>
      <c r="M143" s="6">
        <v>7.55</v>
      </c>
      <c r="N143" s="6">
        <v>0.43333329999999998</v>
      </c>
      <c r="O143" s="6">
        <v>0</v>
      </c>
      <c r="P143" s="6">
        <v>8</v>
      </c>
      <c r="S143" s="31" t="str">
        <f t="shared" si="18"/>
        <v xml:space="preserve"> </v>
      </c>
      <c r="U143" s="1">
        <v>3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3">
        <f t="shared" si="19"/>
        <v>18</v>
      </c>
      <c r="AB143" s="1">
        <v>8</v>
      </c>
      <c r="AC143" s="1">
        <v>10</v>
      </c>
      <c r="AD143" s="20">
        <f t="shared" si="20"/>
        <v>0.44444444444444442</v>
      </c>
      <c r="AE143" s="6">
        <v>9.8666666667000005</v>
      </c>
      <c r="AF143" s="6">
        <v>0</v>
      </c>
      <c r="AG143" s="6">
        <v>0</v>
      </c>
      <c r="AH143" s="6">
        <v>9.8666666667000005</v>
      </c>
      <c r="AK143" s="31" t="str">
        <f t="shared" si="21"/>
        <v xml:space="preserve"> </v>
      </c>
      <c r="AM143" s="1">
        <v>0</v>
      </c>
      <c r="AN143" s="1">
        <v>0</v>
      </c>
      <c r="AO143" s="1">
        <f t="shared" si="22"/>
        <v>0</v>
      </c>
      <c r="AP143" s="1">
        <v>0</v>
      </c>
      <c r="AQ143" s="1">
        <v>0</v>
      </c>
      <c r="AR143" s="1">
        <v>0</v>
      </c>
      <c r="AS143" s="1">
        <f t="shared" si="23"/>
        <v>0</v>
      </c>
      <c r="AT143" s="1">
        <v>-1</v>
      </c>
    </row>
    <row r="144" spans="1:46" x14ac:dyDescent="0.2">
      <c r="A144" s="5" t="s">
        <v>974</v>
      </c>
      <c r="B144" s="5" t="s">
        <v>975</v>
      </c>
      <c r="C144" s="1">
        <v>28</v>
      </c>
      <c r="D144" s="1">
        <v>7</v>
      </c>
      <c r="E144" s="1">
        <v>3</v>
      </c>
      <c r="F144" s="1">
        <v>2</v>
      </c>
      <c r="G144" s="1">
        <v>10</v>
      </c>
      <c r="H144" s="1">
        <v>5</v>
      </c>
      <c r="I144" s="3">
        <f t="shared" si="16"/>
        <v>43</v>
      </c>
      <c r="J144" s="1">
        <v>12</v>
      </c>
      <c r="K144" s="1">
        <v>31</v>
      </c>
      <c r="L144" s="20">
        <f t="shared" si="17"/>
        <v>0.27906976744186046</v>
      </c>
      <c r="M144" s="6">
        <v>11.9166667</v>
      </c>
      <c r="N144" s="6">
        <v>3.1333332999999999</v>
      </c>
      <c r="O144" s="6">
        <v>0.81666669999999997</v>
      </c>
      <c r="P144" s="6">
        <v>15.8833333</v>
      </c>
      <c r="S144" s="31" t="str">
        <f t="shared" si="18"/>
        <v xml:space="preserve"> </v>
      </c>
      <c r="U144" s="1">
        <v>19</v>
      </c>
      <c r="V144" s="1">
        <v>2</v>
      </c>
      <c r="W144" s="1">
        <v>1</v>
      </c>
      <c r="X144" s="1">
        <v>-8</v>
      </c>
      <c r="Y144" s="1">
        <v>10</v>
      </c>
      <c r="Z144" s="1">
        <v>5</v>
      </c>
      <c r="AA144" s="3">
        <f t="shared" si="19"/>
        <v>24</v>
      </c>
      <c r="AB144" s="1">
        <v>10</v>
      </c>
      <c r="AC144" s="1">
        <v>14</v>
      </c>
      <c r="AD144" s="20">
        <f t="shared" si="20"/>
        <v>0.41666666666666669</v>
      </c>
      <c r="AE144" s="6">
        <v>13.6</v>
      </c>
      <c r="AF144" s="6">
        <v>2.6333333333</v>
      </c>
      <c r="AG144" s="6">
        <v>0.86666666670000003</v>
      </c>
      <c r="AH144" s="6">
        <v>17.116666666699999</v>
      </c>
      <c r="AK144" s="31" t="str">
        <f t="shared" si="21"/>
        <v xml:space="preserve"> </v>
      </c>
      <c r="AM144" s="1">
        <v>2</v>
      </c>
      <c r="AN144" s="1">
        <v>1</v>
      </c>
      <c r="AO144" s="1">
        <f t="shared" si="22"/>
        <v>3</v>
      </c>
      <c r="AP144" s="1">
        <v>-1</v>
      </c>
      <c r="AQ144" s="1">
        <v>7</v>
      </c>
      <c r="AR144" s="1">
        <v>3</v>
      </c>
      <c r="AS144" s="1">
        <f t="shared" si="23"/>
        <v>10</v>
      </c>
      <c r="AT144" s="1">
        <v>-5</v>
      </c>
    </row>
    <row r="145" spans="1:46" x14ac:dyDescent="0.2">
      <c r="A145" s="5" t="s">
        <v>974</v>
      </c>
      <c r="B145" s="5" t="s">
        <v>980</v>
      </c>
      <c r="C145" s="1">
        <v>7</v>
      </c>
      <c r="D145" s="1">
        <v>0</v>
      </c>
      <c r="E145" s="1">
        <v>1</v>
      </c>
      <c r="F145" s="1">
        <v>0</v>
      </c>
      <c r="G145" s="1">
        <v>4</v>
      </c>
      <c r="H145" s="1">
        <v>2</v>
      </c>
      <c r="I145" s="3" t="str">
        <f t="shared" si="16"/>
        <v xml:space="preserve"> </v>
      </c>
      <c r="L145" s="20" t="str">
        <f t="shared" si="17"/>
        <v xml:space="preserve"> </v>
      </c>
      <c r="M145" s="6">
        <v>16.25</v>
      </c>
      <c r="N145" s="6">
        <v>8.3333299999999999E-2</v>
      </c>
      <c r="O145" s="6">
        <v>0</v>
      </c>
      <c r="P145" s="6">
        <v>16.3666667</v>
      </c>
      <c r="S145" s="31" t="str">
        <f t="shared" si="18"/>
        <v xml:space="preserve"> </v>
      </c>
      <c r="U145" s="1">
        <v>8</v>
      </c>
      <c r="V145" s="1">
        <v>0</v>
      </c>
      <c r="W145" s="1">
        <v>0</v>
      </c>
      <c r="X145" s="1">
        <v>-4</v>
      </c>
      <c r="Y145" s="1">
        <v>6</v>
      </c>
      <c r="Z145" s="1">
        <v>3</v>
      </c>
      <c r="AA145" s="3" t="str">
        <f t="shared" si="19"/>
        <v xml:space="preserve"> </v>
      </c>
      <c r="AD145" s="20" t="str">
        <f t="shared" si="20"/>
        <v xml:space="preserve"> </v>
      </c>
      <c r="AE145" s="6">
        <v>18.083333333300001</v>
      </c>
      <c r="AF145" s="6">
        <v>0.36666666670000003</v>
      </c>
      <c r="AG145" s="6">
        <v>0.46666666670000001</v>
      </c>
      <c r="AH145" s="6">
        <v>18.933333333299998</v>
      </c>
      <c r="AK145" s="31" t="str">
        <f t="shared" si="21"/>
        <v xml:space="preserve"> </v>
      </c>
      <c r="AM145" s="1">
        <v>0</v>
      </c>
      <c r="AN145" s="1">
        <v>1</v>
      </c>
      <c r="AO145" s="1">
        <f t="shared" si="22"/>
        <v>1</v>
      </c>
      <c r="AP145" s="1">
        <v>0</v>
      </c>
      <c r="AQ145" s="1">
        <v>0</v>
      </c>
      <c r="AR145" s="1">
        <v>0</v>
      </c>
      <c r="AS145" s="1">
        <f t="shared" si="23"/>
        <v>0</v>
      </c>
      <c r="AT145" s="1">
        <v>-4</v>
      </c>
    </row>
    <row r="146" spans="1:46" s="5" customFormat="1" x14ac:dyDescent="0.2">
      <c r="A146" s="5" t="s">
        <v>984</v>
      </c>
      <c r="B146" s="5" t="s">
        <v>985</v>
      </c>
      <c r="C146" s="1">
        <v>1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3" t="str">
        <f t="shared" si="16"/>
        <v xml:space="preserve"> </v>
      </c>
      <c r="J146" s="1">
        <v>0</v>
      </c>
      <c r="K146" s="1">
        <v>0</v>
      </c>
      <c r="L146" s="20" t="str">
        <f t="shared" si="17"/>
        <v xml:space="preserve"> </v>
      </c>
      <c r="M146" s="6">
        <v>9.5833332999999996</v>
      </c>
      <c r="N146" s="6">
        <v>0</v>
      </c>
      <c r="O146" s="6">
        <v>0</v>
      </c>
      <c r="P146" s="6">
        <v>9.5833332999999996</v>
      </c>
      <c r="Q146" s="1"/>
      <c r="R146" s="1"/>
      <c r="S146" s="31" t="str">
        <f t="shared" si="18"/>
        <v xml:space="preserve"> </v>
      </c>
      <c r="T146" s="1"/>
      <c r="U146" s="1">
        <v>4</v>
      </c>
      <c r="V146" s="1">
        <v>0</v>
      </c>
      <c r="W146" s="1">
        <v>0</v>
      </c>
      <c r="X146" s="1">
        <v>-2</v>
      </c>
      <c r="Y146" s="1">
        <v>6</v>
      </c>
      <c r="Z146" s="1">
        <v>3</v>
      </c>
      <c r="AA146" s="3">
        <f t="shared" si="19"/>
        <v>5</v>
      </c>
      <c r="AB146" s="1">
        <v>1</v>
      </c>
      <c r="AC146" s="1">
        <v>4</v>
      </c>
      <c r="AD146" s="20">
        <f t="shared" si="20"/>
        <v>0.2</v>
      </c>
      <c r="AE146" s="6">
        <v>13.2166666667</v>
      </c>
      <c r="AF146" s="6">
        <v>0</v>
      </c>
      <c r="AG146" s="6">
        <v>0</v>
      </c>
      <c r="AH146" s="6">
        <v>13.2166666667</v>
      </c>
      <c r="AI146" s="1"/>
      <c r="AJ146" s="1"/>
      <c r="AK146" s="31" t="str">
        <f t="shared" si="21"/>
        <v xml:space="preserve"> </v>
      </c>
      <c r="AL146" s="6"/>
      <c r="AM146" s="1">
        <v>0</v>
      </c>
      <c r="AN146" s="1">
        <v>0</v>
      </c>
      <c r="AO146" s="1">
        <f t="shared" si="22"/>
        <v>0</v>
      </c>
      <c r="AP146" s="1">
        <v>-1</v>
      </c>
      <c r="AQ146" s="1">
        <v>0</v>
      </c>
      <c r="AR146" s="1">
        <v>0</v>
      </c>
      <c r="AS146" s="1">
        <f t="shared" si="23"/>
        <v>0</v>
      </c>
      <c r="AT146" s="1">
        <v>-1</v>
      </c>
    </row>
    <row r="147" spans="1:46" x14ac:dyDescent="0.2">
      <c r="A147" s="5" t="s">
        <v>990</v>
      </c>
      <c r="B147" s="5" t="s">
        <v>991</v>
      </c>
      <c r="C147" s="1">
        <v>20</v>
      </c>
      <c r="D147" s="1">
        <v>3</v>
      </c>
      <c r="E147" s="1">
        <v>2</v>
      </c>
      <c r="F147" s="1">
        <v>2</v>
      </c>
      <c r="G147" s="1">
        <v>12</v>
      </c>
      <c r="H147" s="1">
        <v>6</v>
      </c>
      <c r="I147" s="3">
        <f t="shared" si="16"/>
        <v>52</v>
      </c>
      <c r="J147" s="1">
        <v>28</v>
      </c>
      <c r="K147" s="1">
        <v>24</v>
      </c>
      <c r="L147" s="20">
        <f t="shared" si="17"/>
        <v>0.53846153846153844</v>
      </c>
      <c r="M147" s="6">
        <v>10.5833333</v>
      </c>
      <c r="N147" s="6">
        <v>0</v>
      </c>
      <c r="O147" s="6">
        <v>1.1499999999999999</v>
      </c>
      <c r="P147" s="6">
        <v>11.75</v>
      </c>
      <c r="S147" s="31" t="str">
        <f t="shared" si="18"/>
        <v xml:space="preserve"> </v>
      </c>
      <c r="U147" s="1">
        <v>22</v>
      </c>
      <c r="V147" s="1">
        <v>3</v>
      </c>
      <c r="W147" s="1">
        <v>4</v>
      </c>
      <c r="X147" s="1">
        <v>-6</v>
      </c>
      <c r="Y147" s="1">
        <v>8</v>
      </c>
      <c r="Z147" s="1">
        <v>4</v>
      </c>
      <c r="AA147" s="3">
        <f t="shared" si="19"/>
        <v>34</v>
      </c>
      <c r="AB147" s="1">
        <v>12</v>
      </c>
      <c r="AC147" s="1">
        <v>22</v>
      </c>
      <c r="AD147" s="20">
        <f t="shared" si="20"/>
        <v>0.35294117647058826</v>
      </c>
      <c r="AE147" s="6">
        <v>11.1333333333</v>
      </c>
      <c r="AF147" s="6">
        <v>8.3333333300000006E-2</v>
      </c>
      <c r="AG147" s="6">
        <v>1.2833333332999999</v>
      </c>
      <c r="AH147" s="6">
        <v>12.516666666700001</v>
      </c>
      <c r="AK147" s="31" t="str">
        <f t="shared" si="21"/>
        <v xml:space="preserve"> </v>
      </c>
      <c r="AM147" s="1">
        <v>0</v>
      </c>
      <c r="AN147" s="1">
        <v>3</v>
      </c>
      <c r="AO147" s="1">
        <f t="shared" si="22"/>
        <v>3</v>
      </c>
      <c r="AP147" s="1">
        <v>2</v>
      </c>
      <c r="AQ147" s="1">
        <v>6</v>
      </c>
      <c r="AR147" s="1">
        <v>3</v>
      </c>
      <c r="AS147" s="1">
        <f t="shared" si="23"/>
        <v>9</v>
      </c>
      <c r="AT147" s="1">
        <v>-6</v>
      </c>
    </row>
    <row r="148" spans="1:46" x14ac:dyDescent="0.2">
      <c r="A148" s="5" t="s">
        <v>996</v>
      </c>
      <c r="B148" s="5" t="s">
        <v>997</v>
      </c>
      <c r="C148" s="1">
        <v>24</v>
      </c>
      <c r="D148" s="1">
        <v>6</v>
      </c>
      <c r="E148" s="1">
        <v>11</v>
      </c>
      <c r="F148" s="1">
        <v>6</v>
      </c>
      <c r="G148" s="1">
        <v>6</v>
      </c>
      <c r="H148" s="1">
        <v>3</v>
      </c>
      <c r="I148" s="3">
        <f t="shared" si="16"/>
        <v>5</v>
      </c>
      <c r="J148" s="1">
        <v>1</v>
      </c>
      <c r="K148" s="1">
        <v>4</v>
      </c>
      <c r="L148" s="20">
        <f t="shared" si="17"/>
        <v>0.2</v>
      </c>
      <c r="M148" s="6">
        <v>11.25</v>
      </c>
      <c r="N148" s="6">
        <v>2.0166667</v>
      </c>
      <c r="O148" s="6">
        <v>1.66667E-2</v>
      </c>
      <c r="P148" s="6">
        <v>13.3</v>
      </c>
      <c r="S148" s="31" t="str">
        <f t="shared" si="18"/>
        <v xml:space="preserve"> </v>
      </c>
      <c r="U148" s="1">
        <v>23</v>
      </c>
      <c r="V148" s="1">
        <v>5</v>
      </c>
      <c r="W148" s="1">
        <v>7</v>
      </c>
      <c r="X148" s="1">
        <v>-3</v>
      </c>
      <c r="Y148" s="1">
        <v>14</v>
      </c>
      <c r="Z148" s="1">
        <v>7</v>
      </c>
      <c r="AA148" s="3">
        <f t="shared" si="19"/>
        <v>10</v>
      </c>
      <c r="AB148" s="1">
        <v>3</v>
      </c>
      <c r="AC148" s="1">
        <v>7</v>
      </c>
      <c r="AD148" s="20">
        <f t="shared" si="20"/>
        <v>0.3</v>
      </c>
      <c r="AE148" s="6">
        <v>12.5666666667</v>
      </c>
      <c r="AF148" s="6">
        <v>2.0333333332999999</v>
      </c>
      <c r="AG148" s="6">
        <v>0.05</v>
      </c>
      <c r="AH148" s="6">
        <v>14.666666666699999</v>
      </c>
      <c r="AK148" s="31" t="str">
        <f t="shared" si="21"/>
        <v xml:space="preserve"> </v>
      </c>
      <c r="AM148" s="1">
        <v>6</v>
      </c>
      <c r="AN148" s="1">
        <v>8</v>
      </c>
      <c r="AO148" s="1">
        <f t="shared" si="22"/>
        <v>14</v>
      </c>
      <c r="AP148" s="1">
        <v>7</v>
      </c>
      <c r="AQ148" s="1">
        <v>5</v>
      </c>
      <c r="AR148" s="1">
        <v>10</v>
      </c>
      <c r="AS148" s="1">
        <f t="shared" si="23"/>
        <v>15</v>
      </c>
      <c r="AT148" s="1">
        <v>-4</v>
      </c>
    </row>
    <row r="149" spans="1:46" x14ac:dyDescent="0.2">
      <c r="A149" s="5" t="s">
        <v>1002</v>
      </c>
      <c r="B149" s="5" t="s">
        <v>975</v>
      </c>
      <c r="C149" s="1">
        <v>24</v>
      </c>
      <c r="D149" s="1">
        <v>2</v>
      </c>
      <c r="E149" s="1">
        <v>4</v>
      </c>
      <c r="F149" s="1">
        <v>4</v>
      </c>
      <c r="G149" s="1">
        <v>16</v>
      </c>
      <c r="H149" s="1">
        <v>8</v>
      </c>
      <c r="I149" s="3">
        <f t="shared" si="16"/>
        <v>10</v>
      </c>
      <c r="J149" s="1">
        <v>3</v>
      </c>
      <c r="K149" s="1">
        <v>7</v>
      </c>
      <c r="L149" s="20">
        <f t="shared" si="17"/>
        <v>0.3</v>
      </c>
      <c r="M149" s="6">
        <v>11.2666667</v>
      </c>
      <c r="N149" s="6">
        <v>3.3333299999999996E-2</v>
      </c>
      <c r="O149" s="6">
        <v>1.85</v>
      </c>
      <c r="P149" s="6">
        <v>13.1666667</v>
      </c>
      <c r="S149" s="31" t="str">
        <f t="shared" si="18"/>
        <v xml:space="preserve"> </v>
      </c>
      <c r="U149" s="1">
        <v>24</v>
      </c>
      <c r="V149" s="1">
        <v>2</v>
      </c>
      <c r="W149" s="1">
        <v>4</v>
      </c>
      <c r="X149" s="1">
        <v>-1</v>
      </c>
      <c r="Y149" s="1">
        <v>18</v>
      </c>
      <c r="Z149" s="1">
        <v>9</v>
      </c>
      <c r="AA149" s="3">
        <f t="shared" si="19"/>
        <v>11</v>
      </c>
      <c r="AB149" s="1">
        <v>5</v>
      </c>
      <c r="AC149" s="1">
        <v>6</v>
      </c>
      <c r="AD149" s="20">
        <f t="shared" si="20"/>
        <v>0.45454545454545453</v>
      </c>
      <c r="AE149" s="6">
        <v>10.75</v>
      </c>
      <c r="AF149" s="6">
        <v>3.3333333300000004E-2</v>
      </c>
      <c r="AG149" s="6">
        <v>2.3666666667</v>
      </c>
      <c r="AH149" s="6">
        <v>13.166666666699999</v>
      </c>
      <c r="AK149" s="31" t="str">
        <f t="shared" si="21"/>
        <v xml:space="preserve"> </v>
      </c>
      <c r="AM149" s="1">
        <v>3</v>
      </c>
      <c r="AN149" s="1">
        <v>4</v>
      </c>
      <c r="AO149" s="1">
        <f t="shared" si="22"/>
        <v>7</v>
      </c>
      <c r="AP149" s="1">
        <v>6</v>
      </c>
      <c r="AQ149" s="1">
        <v>1</v>
      </c>
      <c r="AR149" s="1">
        <v>4</v>
      </c>
      <c r="AS149" s="1">
        <f t="shared" si="23"/>
        <v>5</v>
      </c>
      <c r="AT149" s="1">
        <v>-3</v>
      </c>
    </row>
    <row r="150" spans="1:46" x14ac:dyDescent="0.2">
      <c r="A150" s="5" t="s">
        <v>1006</v>
      </c>
      <c r="B150" s="5" t="s">
        <v>673</v>
      </c>
      <c r="C150" s="1">
        <v>5</v>
      </c>
      <c r="D150" s="1">
        <v>1</v>
      </c>
      <c r="E150" s="1">
        <v>0</v>
      </c>
      <c r="F150" s="1">
        <v>2</v>
      </c>
      <c r="G150" s="1">
        <v>0</v>
      </c>
      <c r="H150" s="1">
        <v>0</v>
      </c>
      <c r="I150" s="3" t="str">
        <f t="shared" si="16"/>
        <v xml:space="preserve"> </v>
      </c>
      <c r="J150" s="1">
        <v>0</v>
      </c>
      <c r="K150" s="1">
        <v>0</v>
      </c>
      <c r="L150" s="20" t="str">
        <f t="shared" si="17"/>
        <v xml:space="preserve"> </v>
      </c>
      <c r="M150" s="6">
        <v>10.8833333</v>
      </c>
      <c r="N150" s="6">
        <v>0</v>
      </c>
      <c r="O150" s="6">
        <v>0</v>
      </c>
      <c r="P150" s="6">
        <v>10.8833333</v>
      </c>
      <c r="S150" s="31" t="str">
        <f t="shared" si="18"/>
        <v xml:space="preserve"> </v>
      </c>
      <c r="U150" s="1">
        <v>7</v>
      </c>
      <c r="V150" s="1">
        <v>0</v>
      </c>
      <c r="W150" s="1">
        <v>1</v>
      </c>
      <c r="X150" s="1">
        <v>1</v>
      </c>
      <c r="Y150" s="1">
        <v>2</v>
      </c>
      <c r="Z150" s="1">
        <v>1</v>
      </c>
      <c r="AA150" s="3">
        <f t="shared" si="19"/>
        <v>2</v>
      </c>
      <c r="AB150" s="1">
        <v>0</v>
      </c>
      <c r="AC150" s="1">
        <v>2</v>
      </c>
      <c r="AD150" s="20">
        <f t="shared" si="20"/>
        <v>0</v>
      </c>
      <c r="AE150" s="6">
        <v>11.333333333300001</v>
      </c>
      <c r="AF150" s="6">
        <v>0.38333333330000002</v>
      </c>
      <c r="AG150" s="6">
        <v>0</v>
      </c>
      <c r="AH150" s="6">
        <v>11.7166666667</v>
      </c>
      <c r="AK150" s="31" t="str">
        <f t="shared" si="21"/>
        <v xml:space="preserve"> </v>
      </c>
      <c r="AM150" s="1">
        <v>0</v>
      </c>
      <c r="AN150" s="1">
        <v>0</v>
      </c>
      <c r="AO150" s="1">
        <f t="shared" si="22"/>
        <v>0</v>
      </c>
      <c r="AP150" s="1">
        <v>-1</v>
      </c>
      <c r="AQ150" s="1">
        <v>1</v>
      </c>
      <c r="AR150" s="1">
        <v>1</v>
      </c>
      <c r="AS150" s="1">
        <f t="shared" si="23"/>
        <v>2</v>
      </c>
      <c r="AT150" s="1">
        <v>4</v>
      </c>
    </row>
    <row r="151" spans="1:46" x14ac:dyDescent="0.2">
      <c r="A151" s="5" t="s">
        <v>1010</v>
      </c>
      <c r="B151" s="5" t="s">
        <v>509</v>
      </c>
      <c r="C151" s="1">
        <v>2</v>
      </c>
      <c r="D151" s="1">
        <v>1</v>
      </c>
      <c r="E151" s="1">
        <v>0</v>
      </c>
      <c r="F151" s="1">
        <v>-2</v>
      </c>
      <c r="G151" s="1">
        <v>0</v>
      </c>
      <c r="H151" s="1">
        <v>0</v>
      </c>
      <c r="I151" s="3">
        <f t="shared" si="16"/>
        <v>3</v>
      </c>
      <c r="J151" s="1">
        <v>3</v>
      </c>
      <c r="K151" s="1">
        <v>0</v>
      </c>
      <c r="L151" s="20">
        <f t="shared" si="17"/>
        <v>1</v>
      </c>
      <c r="M151" s="6">
        <v>5.8166666999999999</v>
      </c>
      <c r="N151" s="6">
        <v>2.4</v>
      </c>
      <c r="O151" s="6">
        <v>0</v>
      </c>
      <c r="P151" s="6">
        <v>8.2333333</v>
      </c>
      <c r="S151" s="31" t="str">
        <f t="shared" si="18"/>
        <v xml:space="preserve"> </v>
      </c>
      <c r="U151" s="1">
        <v>3</v>
      </c>
      <c r="V151" s="1">
        <v>0</v>
      </c>
      <c r="W151" s="1">
        <v>0</v>
      </c>
      <c r="X151" s="1">
        <v>-1</v>
      </c>
      <c r="Y151" s="1">
        <v>0</v>
      </c>
      <c r="Z151" s="1">
        <v>0</v>
      </c>
      <c r="AA151" s="3">
        <f t="shared" si="19"/>
        <v>2</v>
      </c>
      <c r="AB151" s="1">
        <v>1</v>
      </c>
      <c r="AC151" s="1">
        <v>1</v>
      </c>
      <c r="AD151" s="20">
        <f t="shared" si="20"/>
        <v>0.5</v>
      </c>
      <c r="AE151" s="6">
        <v>10.166666666699999</v>
      </c>
      <c r="AF151" s="6">
        <v>1.45</v>
      </c>
      <c r="AG151" s="6">
        <v>0</v>
      </c>
      <c r="AH151" s="6">
        <v>11.6333333333</v>
      </c>
      <c r="AK151" s="31" t="str">
        <f t="shared" si="21"/>
        <v xml:space="preserve"> </v>
      </c>
      <c r="AM151" s="1">
        <v>0</v>
      </c>
      <c r="AN151" s="1">
        <v>0</v>
      </c>
      <c r="AO151" s="1">
        <f t="shared" si="22"/>
        <v>0</v>
      </c>
      <c r="AP151" s="1">
        <v>0</v>
      </c>
      <c r="AQ151" s="1">
        <v>1</v>
      </c>
      <c r="AR151" s="1">
        <v>0</v>
      </c>
      <c r="AS151" s="1">
        <f t="shared" si="23"/>
        <v>1</v>
      </c>
      <c r="AT151" s="1">
        <v>-3</v>
      </c>
    </row>
    <row r="152" spans="1:46" x14ac:dyDescent="0.2">
      <c r="A152" s="5" t="s">
        <v>1014</v>
      </c>
      <c r="B152" s="5" t="s">
        <v>307</v>
      </c>
      <c r="C152" s="1">
        <v>24</v>
      </c>
      <c r="D152" s="1">
        <v>4</v>
      </c>
      <c r="E152" s="1">
        <v>8</v>
      </c>
      <c r="F152" s="1">
        <v>3</v>
      </c>
      <c r="G152" s="1">
        <v>24</v>
      </c>
      <c r="H152" s="1">
        <v>8</v>
      </c>
      <c r="I152" s="3">
        <f t="shared" si="16"/>
        <v>8</v>
      </c>
      <c r="J152" s="1">
        <v>1</v>
      </c>
      <c r="K152" s="1">
        <v>7</v>
      </c>
      <c r="L152" s="20">
        <f t="shared" si="17"/>
        <v>0.125</v>
      </c>
      <c r="M152" s="6">
        <v>13.25</v>
      </c>
      <c r="N152" s="6">
        <v>3.3333299999999996E-2</v>
      </c>
      <c r="O152" s="6">
        <v>1.8833332999999999</v>
      </c>
      <c r="P152" s="6">
        <v>15.183333299999999</v>
      </c>
      <c r="S152" s="31" t="str">
        <f t="shared" si="18"/>
        <v xml:space="preserve"> </v>
      </c>
      <c r="U152" s="1">
        <v>24</v>
      </c>
      <c r="V152" s="1">
        <v>4</v>
      </c>
      <c r="W152" s="1">
        <v>5</v>
      </c>
      <c r="X152" s="1">
        <v>-5</v>
      </c>
      <c r="Y152" s="1">
        <v>12</v>
      </c>
      <c r="Z152" s="1">
        <v>6</v>
      </c>
      <c r="AA152" s="3">
        <f t="shared" si="19"/>
        <v>6</v>
      </c>
      <c r="AB152" s="1">
        <v>2</v>
      </c>
      <c r="AC152" s="1">
        <v>4</v>
      </c>
      <c r="AD152" s="20">
        <f t="shared" si="20"/>
        <v>0.33333333333333331</v>
      </c>
      <c r="AE152" s="6">
        <v>11.6166666667</v>
      </c>
      <c r="AF152" s="6">
        <v>0.1</v>
      </c>
      <c r="AG152" s="6">
        <v>2.5</v>
      </c>
      <c r="AH152" s="6">
        <v>14.233333333299999</v>
      </c>
      <c r="AK152" s="31" t="str">
        <f t="shared" si="21"/>
        <v xml:space="preserve"> </v>
      </c>
      <c r="AM152" s="1">
        <v>2</v>
      </c>
      <c r="AN152" s="1">
        <v>5</v>
      </c>
      <c r="AO152" s="1">
        <f t="shared" si="22"/>
        <v>7</v>
      </c>
      <c r="AP152" s="1">
        <v>6</v>
      </c>
      <c r="AQ152" s="1">
        <v>6</v>
      </c>
      <c r="AR152" s="1">
        <v>8</v>
      </c>
      <c r="AS152" s="1">
        <f t="shared" si="23"/>
        <v>14</v>
      </c>
      <c r="AT152" s="1">
        <v>-8</v>
      </c>
    </row>
    <row r="153" spans="1:46" x14ac:dyDescent="0.2">
      <c r="A153" s="5" t="s">
        <v>1019</v>
      </c>
      <c r="B153" s="5" t="s">
        <v>539</v>
      </c>
      <c r="C153" s="1">
        <v>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3">
        <f t="shared" si="16"/>
        <v>4</v>
      </c>
      <c r="J153" s="1">
        <v>0</v>
      </c>
      <c r="K153" s="1">
        <v>4</v>
      </c>
      <c r="L153" s="20">
        <f t="shared" si="17"/>
        <v>0</v>
      </c>
      <c r="M153" s="6">
        <v>4.1500000000000004</v>
      </c>
      <c r="N153" s="6">
        <v>8.3333299999999999E-2</v>
      </c>
      <c r="O153" s="6">
        <v>0</v>
      </c>
      <c r="P153" s="6">
        <v>4.2333333</v>
      </c>
      <c r="S153" s="31" t="str">
        <f t="shared" si="18"/>
        <v xml:space="preserve"> </v>
      </c>
      <c r="U153" s="1">
        <v>6</v>
      </c>
      <c r="V153" s="1">
        <v>0</v>
      </c>
      <c r="W153" s="1">
        <v>0</v>
      </c>
      <c r="X153" s="1">
        <v>-2</v>
      </c>
      <c r="Y153" s="1">
        <v>7</v>
      </c>
      <c r="Z153" s="1">
        <v>2</v>
      </c>
      <c r="AA153" s="3">
        <f t="shared" si="19"/>
        <v>2</v>
      </c>
      <c r="AB153" s="1">
        <v>1</v>
      </c>
      <c r="AC153" s="1">
        <v>1</v>
      </c>
      <c r="AD153" s="20">
        <f t="shared" si="20"/>
        <v>0.5</v>
      </c>
      <c r="AE153" s="6">
        <v>3.65</v>
      </c>
      <c r="AF153" s="6">
        <v>0</v>
      </c>
      <c r="AG153" s="6">
        <v>0</v>
      </c>
      <c r="AH153" s="6">
        <v>3.65</v>
      </c>
      <c r="AK153" s="31" t="str">
        <f t="shared" si="21"/>
        <v xml:space="preserve"> </v>
      </c>
      <c r="AL153" s="6"/>
      <c r="AM153" s="1">
        <v>0</v>
      </c>
      <c r="AN153" s="1">
        <v>0</v>
      </c>
      <c r="AO153" s="1">
        <f t="shared" si="22"/>
        <v>0</v>
      </c>
      <c r="AP153" s="1">
        <v>-1</v>
      </c>
      <c r="AQ153" s="1">
        <v>0</v>
      </c>
      <c r="AR153" s="1">
        <v>0</v>
      </c>
      <c r="AS153" s="1">
        <f t="shared" si="23"/>
        <v>0</v>
      </c>
      <c r="AT153" s="1">
        <v>-2</v>
      </c>
    </row>
    <row r="154" spans="1:46" x14ac:dyDescent="0.2">
      <c r="A154" s="5" t="s">
        <v>1022</v>
      </c>
      <c r="B154" s="5" t="s">
        <v>1023</v>
      </c>
      <c r="C154" s="1">
        <v>2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3" t="str">
        <f t="shared" si="16"/>
        <v xml:space="preserve"> </v>
      </c>
      <c r="L154" s="20" t="str">
        <f t="shared" si="17"/>
        <v xml:space="preserve"> </v>
      </c>
      <c r="M154" s="6">
        <v>18.3666667</v>
      </c>
      <c r="N154" s="6">
        <v>0.4</v>
      </c>
      <c r="O154" s="6">
        <v>0.1166667</v>
      </c>
      <c r="P154" s="6">
        <v>18.8833333</v>
      </c>
      <c r="S154" s="31" t="str">
        <f t="shared" si="18"/>
        <v xml:space="preserve"> </v>
      </c>
      <c r="U154" s="1">
        <v>1</v>
      </c>
      <c r="V154" s="1">
        <v>0</v>
      </c>
      <c r="W154" s="1">
        <v>0</v>
      </c>
      <c r="X154" s="1">
        <v>-1</v>
      </c>
      <c r="Y154" s="1">
        <v>0</v>
      </c>
      <c r="Z154" s="1">
        <v>0</v>
      </c>
      <c r="AA154" s="3" t="str">
        <f t="shared" si="19"/>
        <v xml:space="preserve"> </v>
      </c>
      <c r="AD154" s="20" t="str">
        <f t="shared" si="20"/>
        <v xml:space="preserve"> </v>
      </c>
      <c r="AE154" s="6">
        <v>14.9333333333</v>
      </c>
      <c r="AF154" s="6">
        <v>3</v>
      </c>
      <c r="AG154" s="6">
        <v>2.5166666666999999</v>
      </c>
      <c r="AH154" s="6">
        <v>20.45</v>
      </c>
      <c r="AK154" s="31" t="str">
        <f t="shared" si="21"/>
        <v xml:space="preserve"> </v>
      </c>
      <c r="AM154" s="1">
        <v>0</v>
      </c>
      <c r="AN154" s="1">
        <v>0</v>
      </c>
      <c r="AO154" s="1">
        <f t="shared" si="22"/>
        <v>0</v>
      </c>
      <c r="AP154" s="1">
        <v>-1</v>
      </c>
      <c r="AQ154" s="1">
        <v>0</v>
      </c>
      <c r="AR154" s="1">
        <v>0</v>
      </c>
      <c r="AS154" s="1">
        <f t="shared" si="23"/>
        <v>0</v>
      </c>
      <c r="AT154" s="1">
        <v>0</v>
      </c>
    </row>
    <row r="155" spans="1:46" x14ac:dyDescent="0.2">
      <c r="A155" s="5" t="s">
        <v>1027</v>
      </c>
      <c r="B155" s="5" t="s">
        <v>971</v>
      </c>
      <c r="C155" s="1">
        <v>20</v>
      </c>
      <c r="D155" s="1">
        <v>4</v>
      </c>
      <c r="E155" s="1">
        <v>5</v>
      </c>
      <c r="F155" s="1">
        <v>-3</v>
      </c>
      <c r="G155" s="1">
        <v>4</v>
      </c>
      <c r="H155" s="1">
        <v>2</v>
      </c>
      <c r="I155" s="3" t="str">
        <f t="shared" si="16"/>
        <v xml:space="preserve"> </v>
      </c>
      <c r="L155" s="20" t="str">
        <f t="shared" si="17"/>
        <v xml:space="preserve"> </v>
      </c>
      <c r="M155" s="6">
        <v>16.183333300000001</v>
      </c>
      <c r="N155" s="6">
        <v>2.2999999999999998</v>
      </c>
      <c r="O155" s="6">
        <v>0.56666669999999997</v>
      </c>
      <c r="P155" s="6">
        <v>19.0833333</v>
      </c>
      <c r="S155" s="31" t="str">
        <f t="shared" si="18"/>
        <v xml:space="preserve"> </v>
      </c>
      <c r="U155" s="1">
        <v>20</v>
      </c>
      <c r="V155" s="1">
        <v>2</v>
      </c>
      <c r="W155" s="1">
        <v>6</v>
      </c>
      <c r="X155" s="1">
        <v>0</v>
      </c>
      <c r="Y155" s="1">
        <v>10</v>
      </c>
      <c r="Z155" s="1">
        <v>5</v>
      </c>
      <c r="AA155" s="3" t="str">
        <f t="shared" si="19"/>
        <v xml:space="preserve"> </v>
      </c>
      <c r="AD155" s="20" t="str">
        <f t="shared" si="20"/>
        <v xml:space="preserve"> </v>
      </c>
      <c r="AE155" s="6">
        <v>15.35</v>
      </c>
      <c r="AF155" s="6">
        <v>2.2166666667000001</v>
      </c>
      <c r="AG155" s="6">
        <v>0.85</v>
      </c>
      <c r="AH155" s="6">
        <v>18.416666666699999</v>
      </c>
      <c r="AK155" s="31" t="str">
        <f t="shared" si="21"/>
        <v xml:space="preserve"> </v>
      </c>
      <c r="AM155" s="1">
        <v>1</v>
      </c>
      <c r="AN155" s="1">
        <v>3</v>
      </c>
      <c r="AO155" s="1">
        <f t="shared" si="22"/>
        <v>4</v>
      </c>
      <c r="AP155" s="1">
        <v>0</v>
      </c>
      <c r="AQ155" s="1">
        <v>5</v>
      </c>
      <c r="AR155" s="1">
        <v>8</v>
      </c>
      <c r="AS155" s="1">
        <f t="shared" si="23"/>
        <v>13</v>
      </c>
      <c r="AT155" s="1">
        <v>-3</v>
      </c>
    </row>
    <row r="156" spans="1:46" x14ac:dyDescent="0.2">
      <c r="A156" s="5" t="s">
        <v>1031</v>
      </c>
      <c r="B156" s="5" t="s">
        <v>1032</v>
      </c>
      <c r="C156" s="1">
        <v>24</v>
      </c>
      <c r="D156" s="1">
        <v>12</v>
      </c>
      <c r="E156" s="1">
        <v>12</v>
      </c>
      <c r="F156" s="1">
        <v>6</v>
      </c>
      <c r="G156" s="1">
        <v>4</v>
      </c>
      <c r="H156" s="1">
        <v>2</v>
      </c>
      <c r="I156" s="3">
        <f t="shared" si="16"/>
        <v>261</v>
      </c>
      <c r="J156" s="1">
        <v>142</v>
      </c>
      <c r="K156" s="1">
        <v>119</v>
      </c>
      <c r="L156" s="20">
        <f t="shared" si="17"/>
        <v>0.54406130268199238</v>
      </c>
      <c r="M156" s="6">
        <v>14.1666667</v>
      </c>
      <c r="N156" s="6">
        <v>3.1833333000000001</v>
      </c>
      <c r="O156" s="6">
        <v>0.78333330000000001</v>
      </c>
      <c r="P156" s="6">
        <v>18.149999999999999</v>
      </c>
      <c r="Q156" s="1">
        <v>3</v>
      </c>
      <c r="R156" s="1">
        <v>1</v>
      </c>
      <c r="S156" s="31">
        <f t="shared" si="18"/>
        <v>0.33333333333333331</v>
      </c>
      <c r="T156" s="1">
        <v>1</v>
      </c>
      <c r="U156" s="1">
        <v>24</v>
      </c>
      <c r="V156" s="1">
        <v>9</v>
      </c>
      <c r="W156" s="1">
        <v>4</v>
      </c>
      <c r="X156" s="1">
        <v>1</v>
      </c>
      <c r="Y156" s="1">
        <v>0</v>
      </c>
      <c r="Z156" s="1">
        <v>0</v>
      </c>
      <c r="AA156" s="3">
        <f t="shared" si="19"/>
        <v>228</v>
      </c>
      <c r="AB156" s="1">
        <v>110</v>
      </c>
      <c r="AC156" s="1">
        <v>118</v>
      </c>
      <c r="AD156" s="20">
        <f t="shared" si="20"/>
        <v>0.48245614035087719</v>
      </c>
      <c r="AE156" s="6">
        <v>13.983333333299999</v>
      </c>
      <c r="AF156" s="6">
        <v>3.0333333332999999</v>
      </c>
      <c r="AG156" s="6">
        <v>0.98333333330000006</v>
      </c>
      <c r="AH156" s="6">
        <v>18.0333333333</v>
      </c>
      <c r="AI156" s="1">
        <v>3</v>
      </c>
      <c r="AJ156" s="1">
        <v>3</v>
      </c>
      <c r="AK156" s="31">
        <f t="shared" si="21"/>
        <v>1</v>
      </c>
      <c r="AL156" s="1">
        <v>0</v>
      </c>
      <c r="AM156" s="1">
        <v>8</v>
      </c>
      <c r="AN156" s="1">
        <v>5</v>
      </c>
      <c r="AO156" s="1">
        <f t="shared" si="22"/>
        <v>13</v>
      </c>
      <c r="AP156" s="1">
        <v>4</v>
      </c>
      <c r="AQ156" s="1">
        <v>13</v>
      </c>
      <c r="AR156" s="1">
        <v>11</v>
      </c>
      <c r="AS156" s="1">
        <f t="shared" si="23"/>
        <v>24</v>
      </c>
      <c r="AT156" s="1">
        <v>3</v>
      </c>
    </row>
    <row r="157" spans="1:46" x14ac:dyDescent="0.2">
      <c r="A157" s="5" t="s">
        <v>1037</v>
      </c>
      <c r="B157" s="5" t="s">
        <v>985</v>
      </c>
      <c r="C157" s="1">
        <v>24</v>
      </c>
      <c r="D157" s="1">
        <v>1</v>
      </c>
      <c r="E157" s="1">
        <v>6</v>
      </c>
      <c r="F157" s="1">
        <v>-2</v>
      </c>
      <c r="G157" s="1">
        <v>0</v>
      </c>
      <c r="H157" s="1">
        <v>0</v>
      </c>
      <c r="I157" s="3">
        <f t="shared" si="16"/>
        <v>296</v>
      </c>
      <c r="J157" s="1">
        <v>125</v>
      </c>
      <c r="K157" s="1">
        <v>171</v>
      </c>
      <c r="L157" s="20">
        <f t="shared" si="17"/>
        <v>0.42229729729729731</v>
      </c>
      <c r="M157" s="6">
        <v>12.683333299999999</v>
      </c>
      <c r="N157" s="6">
        <v>1.1833332999999999</v>
      </c>
      <c r="O157" s="6">
        <v>2.5</v>
      </c>
      <c r="P157" s="6">
        <v>16.3833333</v>
      </c>
      <c r="S157" s="31" t="str">
        <f t="shared" si="18"/>
        <v xml:space="preserve"> </v>
      </c>
      <c r="U157" s="1">
        <v>22</v>
      </c>
      <c r="V157" s="1">
        <v>3</v>
      </c>
      <c r="W157" s="1">
        <v>5</v>
      </c>
      <c r="X157" s="1">
        <v>-6</v>
      </c>
      <c r="Y157" s="1">
        <v>10</v>
      </c>
      <c r="Z157" s="1">
        <v>5</v>
      </c>
      <c r="AA157" s="3">
        <f t="shared" si="19"/>
        <v>257</v>
      </c>
      <c r="AB157" s="1">
        <v>118</v>
      </c>
      <c r="AC157" s="1">
        <v>139</v>
      </c>
      <c r="AD157" s="20">
        <f t="shared" si="20"/>
        <v>0.45914396887159531</v>
      </c>
      <c r="AE157" s="6">
        <v>10.9666666667</v>
      </c>
      <c r="AF157" s="6">
        <v>1.8166666667</v>
      </c>
      <c r="AG157" s="6">
        <v>2.5333333332999999</v>
      </c>
      <c r="AH157" s="6">
        <v>15.3166666667</v>
      </c>
      <c r="AK157" s="31" t="str">
        <f t="shared" si="21"/>
        <v xml:space="preserve"> </v>
      </c>
      <c r="AL157" s="6"/>
      <c r="AM157" s="1">
        <v>0</v>
      </c>
      <c r="AN157" s="1">
        <v>4</v>
      </c>
      <c r="AO157" s="1">
        <f t="shared" si="22"/>
        <v>4</v>
      </c>
      <c r="AP157" s="1">
        <v>-7</v>
      </c>
      <c r="AQ157" s="1">
        <v>4</v>
      </c>
      <c r="AR157" s="1">
        <v>7</v>
      </c>
      <c r="AS157" s="1">
        <f t="shared" si="23"/>
        <v>11</v>
      </c>
      <c r="AT157" s="1">
        <v>-1</v>
      </c>
    </row>
    <row r="158" spans="1:46" x14ac:dyDescent="0.2">
      <c r="A158" s="5" t="s">
        <v>1040</v>
      </c>
      <c r="B158" s="5" t="s">
        <v>619</v>
      </c>
      <c r="C158" s="1">
        <v>5</v>
      </c>
      <c r="D158" s="1">
        <v>0</v>
      </c>
      <c r="E158" s="1">
        <v>0</v>
      </c>
      <c r="F158" s="1">
        <v>0</v>
      </c>
      <c r="G158" s="1">
        <v>10</v>
      </c>
      <c r="H158" s="1">
        <v>2</v>
      </c>
      <c r="I158" s="3" t="str">
        <f t="shared" si="16"/>
        <v xml:space="preserve"> </v>
      </c>
      <c r="L158" s="20" t="str">
        <f t="shared" si="17"/>
        <v xml:space="preserve"> </v>
      </c>
      <c r="M158" s="6">
        <v>16.283333299999999</v>
      </c>
      <c r="N158" s="6">
        <v>1.8333333000000001</v>
      </c>
      <c r="O158" s="6">
        <v>2.2000000000000002</v>
      </c>
      <c r="P158" s="6">
        <v>20.316666699999999</v>
      </c>
      <c r="S158" s="31" t="str">
        <f t="shared" si="18"/>
        <v xml:space="preserve"> </v>
      </c>
      <c r="U158" s="1">
        <v>2</v>
      </c>
      <c r="V158" s="1">
        <v>1</v>
      </c>
      <c r="W158" s="1">
        <v>0</v>
      </c>
      <c r="X158" s="1">
        <v>1</v>
      </c>
      <c r="Y158" s="1">
        <v>0</v>
      </c>
      <c r="Z158" s="1">
        <v>0</v>
      </c>
      <c r="AA158" s="3" t="str">
        <f t="shared" si="19"/>
        <v xml:space="preserve"> </v>
      </c>
      <c r="AD158" s="20" t="str">
        <f t="shared" si="20"/>
        <v xml:space="preserve"> </v>
      </c>
      <c r="AE158" s="6">
        <v>18.4666666667</v>
      </c>
      <c r="AF158" s="6">
        <v>0.38333333330000002</v>
      </c>
      <c r="AG158" s="6">
        <v>1.3166666667</v>
      </c>
      <c r="AH158" s="6">
        <v>20.183333333299998</v>
      </c>
      <c r="AK158" s="31" t="str">
        <f t="shared" si="21"/>
        <v xml:space="preserve"> </v>
      </c>
      <c r="AM158" s="1">
        <v>1</v>
      </c>
      <c r="AN158" s="1">
        <v>0</v>
      </c>
      <c r="AO158" s="1">
        <f t="shared" si="22"/>
        <v>1</v>
      </c>
      <c r="AP158" s="1">
        <v>1</v>
      </c>
      <c r="AQ158" s="1">
        <v>0</v>
      </c>
      <c r="AR158" s="1">
        <v>0</v>
      </c>
      <c r="AS158" s="1">
        <f t="shared" si="23"/>
        <v>0</v>
      </c>
      <c r="AT158" s="1">
        <v>0</v>
      </c>
    </row>
    <row r="159" spans="1:46" x14ac:dyDescent="0.2">
      <c r="A159" s="5" t="s">
        <v>1044</v>
      </c>
      <c r="B159" s="5" t="s">
        <v>1045</v>
      </c>
      <c r="C159" s="1">
        <v>17</v>
      </c>
      <c r="D159" s="1">
        <v>3</v>
      </c>
      <c r="E159" s="1">
        <v>4</v>
      </c>
      <c r="F159" s="1">
        <v>3</v>
      </c>
      <c r="G159" s="1">
        <v>26</v>
      </c>
      <c r="H159" s="1">
        <v>6</v>
      </c>
      <c r="I159" s="3">
        <f t="shared" si="16"/>
        <v>10</v>
      </c>
      <c r="J159" s="1">
        <v>3</v>
      </c>
      <c r="K159" s="1">
        <v>7</v>
      </c>
      <c r="L159" s="20">
        <f t="shared" si="17"/>
        <v>0.3</v>
      </c>
      <c r="M159" s="6">
        <v>13.8333333</v>
      </c>
      <c r="N159" s="6">
        <v>0.78333330000000001</v>
      </c>
      <c r="O159" s="6">
        <v>0.26666669999999998</v>
      </c>
      <c r="P159" s="6">
        <v>14.9</v>
      </c>
      <c r="S159" s="31" t="str">
        <f t="shared" si="18"/>
        <v xml:space="preserve"> </v>
      </c>
      <c r="U159" s="1">
        <v>20</v>
      </c>
      <c r="V159" s="1">
        <v>5</v>
      </c>
      <c r="W159" s="1">
        <v>2</v>
      </c>
      <c r="X159" s="1">
        <v>0</v>
      </c>
      <c r="Y159" s="1">
        <v>2</v>
      </c>
      <c r="Z159" s="1">
        <v>1</v>
      </c>
      <c r="AA159" s="3">
        <f t="shared" si="19"/>
        <v>16</v>
      </c>
      <c r="AB159" s="1">
        <v>6</v>
      </c>
      <c r="AC159" s="1">
        <v>10</v>
      </c>
      <c r="AD159" s="20">
        <f t="shared" si="20"/>
        <v>0.375</v>
      </c>
      <c r="AE159" s="6">
        <v>13.9333333333</v>
      </c>
      <c r="AF159" s="6">
        <v>0.75</v>
      </c>
      <c r="AG159" s="6">
        <v>0.5</v>
      </c>
      <c r="AH159" s="6">
        <v>15.1833333333</v>
      </c>
      <c r="AK159" s="31" t="str">
        <f t="shared" si="21"/>
        <v xml:space="preserve"> </v>
      </c>
      <c r="AM159" s="1">
        <v>4</v>
      </c>
      <c r="AN159" s="1">
        <v>5</v>
      </c>
      <c r="AO159" s="1">
        <f t="shared" si="22"/>
        <v>9</v>
      </c>
      <c r="AP159" s="1">
        <v>1</v>
      </c>
      <c r="AQ159" s="1">
        <v>4</v>
      </c>
      <c r="AR159" s="1">
        <v>1</v>
      </c>
      <c r="AS159" s="1">
        <f t="shared" si="23"/>
        <v>5</v>
      </c>
      <c r="AT159" s="1">
        <v>2</v>
      </c>
    </row>
    <row r="160" spans="1:46" x14ac:dyDescent="0.2">
      <c r="A160" s="5" t="s">
        <v>1048</v>
      </c>
      <c r="B160" s="5" t="s">
        <v>1049</v>
      </c>
      <c r="C160" s="1">
        <v>14</v>
      </c>
      <c r="D160" s="1">
        <v>1</v>
      </c>
      <c r="E160" s="1">
        <v>0</v>
      </c>
      <c r="F160" s="1">
        <v>-2</v>
      </c>
      <c r="G160" s="1">
        <v>6</v>
      </c>
      <c r="H160" s="1">
        <v>3</v>
      </c>
      <c r="I160" s="3">
        <f t="shared" si="16"/>
        <v>18</v>
      </c>
      <c r="J160" s="1">
        <v>3</v>
      </c>
      <c r="K160" s="1">
        <v>15</v>
      </c>
      <c r="L160" s="20">
        <f t="shared" si="17"/>
        <v>0.16666666666666666</v>
      </c>
      <c r="M160" s="6">
        <v>8.4166667000000004</v>
      </c>
      <c r="N160" s="6">
        <v>1.66667E-2</v>
      </c>
      <c r="O160" s="6">
        <v>0.89999999999999991</v>
      </c>
      <c r="P160" s="6">
        <v>9.35</v>
      </c>
      <c r="S160" s="31" t="str">
        <f t="shared" si="18"/>
        <v xml:space="preserve"> </v>
      </c>
      <c r="U160" s="1">
        <v>12</v>
      </c>
      <c r="V160" s="1">
        <v>1</v>
      </c>
      <c r="W160" s="1">
        <v>0</v>
      </c>
      <c r="X160" s="1">
        <v>1</v>
      </c>
      <c r="Y160" s="1">
        <v>2</v>
      </c>
      <c r="Z160" s="1">
        <v>1</v>
      </c>
      <c r="AA160" s="3">
        <f t="shared" si="19"/>
        <v>16</v>
      </c>
      <c r="AB160" s="1">
        <v>4</v>
      </c>
      <c r="AC160" s="1">
        <v>12</v>
      </c>
      <c r="AD160" s="20">
        <f t="shared" si="20"/>
        <v>0.25</v>
      </c>
      <c r="AE160" s="6">
        <v>8.2333333332999992</v>
      </c>
      <c r="AF160" s="6">
        <v>3.3333333300000004E-2</v>
      </c>
      <c r="AG160" s="6">
        <v>1.2</v>
      </c>
      <c r="AH160" s="6">
        <v>9.4833333332999992</v>
      </c>
      <c r="AK160" s="31" t="str">
        <f t="shared" si="21"/>
        <v xml:space="preserve"> </v>
      </c>
      <c r="AM160" s="1">
        <v>1</v>
      </c>
      <c r="AN160" s="1">
        <v>0</v>
      </c>
      <c r="AO160" s="1">
        <f t="shared" si="22"/>
        <v>1</v>
      </c>
      <c r="AP160" s="1">
        <v>1</v>
      </c>
      <c r="AQ160" s="1">
        <v>1</v>
      </c>
      <c r="AR160" s="1">
        <v>0</v>
      </c>
      <c r="AS160" s="1">
        <f t="shared" si="23"/>
        <v>1</v>
      </c>
      <c r="AT160" s="1">
        <v>-2</v>
      </c>
    </row>
    <row r="161" spans="1:46" x14ac:dyDescent="0.2">
      <c r="A161" s="5" t="s">
        <v>1053</v>
      </c>
      <c r="B161" s="5" t="s">
        <v>242</v>
      </c>
      <c r="C161" s="1">
        <v>10</v>
      </c>
      <c r="D161" s="1">
        <v>0</v>
      </c>
      <c r="E161" s="1">
        <v>3</v>
      </c>
      <c r="F161" s="1">
        <v>3</v>
      </c>
      <c r="G161" s="1">
        <v>2</v>
      </c>
      <c r="H161" s="1">
        <v>1</v>
      </c>
      <c r="I161" s="3">
        <f t="shared" si="16"/>
        <v>18</v>
      </c>
      <c r="J161" s="1">
        <v>4</v>
      </c>
      <c r="K161" s="1">
        <v>14</v>
      </c>
      <c r="L161" s="20">
        <f t="shared" si="17"/>
        <v>0.22222222222222221</v>
      </c>
      <c r="M161" s="6">
        <v>8.7166666999999993</v>
      </c>
      <c r="N161" s="6">
        <v>0</v>
      </c>
      <c r="O161" s="6">
        <v>0</v>
      </c>
      <c r="P161" s="6">
        <v>8.7166666999999993</v>
      </c>
      <c r="S161" s="31" t="str">
        <f t="shared" si="18"/>
        <v xml:space="preserve"> </v>
      </c>
      <c r="U161" s="1">
        <v>10</v>
      </c>
      <c r="V161" s="1">
        <v>2</v>
      </c>
      <c r="W161" s="1">
        <v>1</v>
      </c>
      <c r="X161" s="1">
        <v>0</v>
      </c>
      <c r="Y161" s="1">
        <v>2</v>
      </c>
      <c r="Z161" s="1">
        <v>1</v>
      </c>
      <c r="AA161" s="3">
        <f t="shared" si="19"/>
        <v>7</v>
      </c>
      <c r="AB161" s="1">
        <v>2</v>
      </c>
      <c r="AC161" s="1">
        <v>5</v>
      </c>
      <c r="AD161" s="20">
        <f t="shared" si="20"/>
        <v>0.2857142857142857</v>
      </c>
      <c r="AE161" s="6">
        <v>8.4666666667000001</v>
      </c>
      <c r="AF161" s="6">
        <v>1.6666666699999999E-2</v>
      </c>
      <c r="AG161" s="6">
        <v>1.6666666699999999E-2</v>
      </c>
      <c r="AH161" s="6">
        <v>8.5</v>
      </c>
      <c r="AK161" s="31" t="str">
        <f t="shared" si="21"/>
        <v xml:space="preserve"> </v>
      </c>
      <c r="AM161" s="1">
        <v>2</v>
      </c>
      <c r="AN161" s="1">
        <v>0</v>
      </c>
      <c r="AO161" s="1">
        <f t="shared" si="22"/>
        <v>2</v>
      </c>
      <c r="AP161" s="1">
        <v>1</v>
      </c>
      <c r="AQ161" s="1">
        <v>0</v>
      </c>
      <c r="AR161" s="1">
        <v>4</v>
      </c>
      <c r="AS161" s="1">
        <f t="shared" si="23"/>
        <v>4</v>
      </c>
      <c r="AT161" s="1">
        <v>2</v>
      </c>
    </row>
    <row r="162" spans="1:46" x14ac:dyDescent="0.2">
      <c r="A162" s="5" t="s">
        <v>1058</v>
      </c>
      <c r="B162" s="5" t="s">
        <v>1059</v>
      </c>
      <c r="C162" s="1">
        <v>22</v>
      </c>
      <c r="D162" s="1">
        <v>0</v>
      </c>
      <c r="E162" s="1">
        <v>5</v>
      </c>
      <c r="F162" s="1">
        <v>5</v>
      </c>
      <c r="G162" s="1">
        <v>49</v>
      </c>
      <c r="H162" s="1">
        <v>14</v>
      </c>
      <c r="I162" s="3">
        <f t="shared" si="16"/>
        <v>2</v>
      </c>
      <c r="J162" s="1">
        <v>0</v>
      </c>
      <c r="K162" s="1">
        <v>2</v>
      </c>
      <c r="L162" s="20">
        <f t="shared" si="17"/>
        <v>0</v>
      </c>
      <c r="M162" s="6">
        <v>10.1</v>
      </c>
      <c r="N162" s="6">
        <v>1.66667E-2</v>
      </c>
      <c r="O162" s="6">
        <v>1.5333333</v>
      </c>
      <c r="P162" s="6">
        <v>11.65</v>
      </c>
      <c r="S162" s="31" t="str">
        <f t="shared" si="18"/>
        <v xml:space="preserve"> </v>
      </c>
      <c r="U162" s="1">
        <v>22</v>
      </c>
      <c r="V162" s="1">
        <v>1</v>
      </c>
      <c r="W162" s="1">
        <v>2</v>
      </c>
      <c r="X162" s="1">
        <v>-1</v>
      </c>
      <c r="Y162" s="1">
        <v>63</v>
      </c>
      <c r="Z162" s="1">
        <v>13</v>
      </c>
      <c r="AA162" s="3">
        <f t="shared" si="19"/>
        <v>18</v>
      </c>
      <c r="AB162" s="1">
        <v>4</v>
      </c>
      <c r="AC162" s="1">
        <v>14</v>
      </c>
      <c r="AD162" s="20">
        <f t="shared" si="20"/>
        <v>0.22222222222222221</v>
      </c>
      <c r="AE162" s="6">
        <v>8.5666666666999998</v>
      </c>
      <c r="AF162" s="6">
        <v>0</v>
      </c>
      <c r="AG162" s="6">
        <v>1.9</v>
      </c>
      <c r="AH162" s="6">
        <v>10.5</v>
      </c>
      <c r="AK162" s="31" t="str">
        <f t="shared" si="21"/>
        <v xml:space="preserve"> </v>
      </c>
      <c r="AM162" s="1">
        <v>0</v>
      </c>
      <c r="AN162" s="1">
        <v>2</v>
      </c>
      <c r="AO162" s="1">
        <f t="shared" si="22"/>
        <v>2</v>
      </c>
      <c r="AP162" s="1">
        <v>-3</v>
      </c>
      <c r="AQ162" s="1">
        <v>1</v>
      </c>
      <c r="AR162" s="1">
        <v>5</v>
      </c>
      <c r="AS162" s="1">
        <f t="shared" si="23"/>
        <v>6</v>
      </c>
      <c r="AT162" s="1">
        <v>7</v>
      </c>
    </row>
    <row r="163" spans="1:46" x14ac:dyDescent="0.2">
      <c r="A163" s="5" t="s">
        <v>1064</v>
      </c>
      <c r="B163" s="5" t="s">
        <v>1065</v>
      </c>
      <c r="C163" s="1">
        <v>19</v>
      </c>
      <c r="D163" s="1">
        <v>10</v>
      </c>
      <c r="E163" s="1">
        <v>20</v>
      </c>
      <c r="F163" s="1">
        <v>17</v>
      </c>
      <c r="G163" s="1">
        <v>12</v>
      </c>
      <c r="H163" s="1">
        <v>6</v>
      </c>
      <c r="I163" s="3">
        <f t="shared" si="16"/>
        <v>421</v>
      </c>
      <c r="J163" s="1">
        <v>230</v>
      </c>
      <c r="K163" s="1">
        <v>191</v>
      </c>
      <c r="L163" s="20">
        <f t="shared" si="17"/>
        <v>0.54631828978622332</v>
      </c>
      <c r="M163" s="6">
        <v>15.9</v>
      </c>
      <c r="N163" s="6">
        <v>4.1333333000000003</v>
      </c>
      <c r="O163" s="6">
        <v>0.54999999999999993</v>
      </c>
      <c r="P163" s="6">
        <v>20.6</v>
      </c>
      <c r="Q163" s="1">
        <v>0</v>
      </c>
      <c r="R163" s="1">
        <v>0</v>
      </c>
      <c r="S163" s="31" t="str">
        <f t="shared" si="18"/>
        <v xml:space="preserve"> </v>
      </c>
      <c r="T163" s="1">
        <v>0</v>
      </c>
      <c r="U163" s="1">
        <v>17</v>
      </c>
      <c r="V163" s="1">
        <v>5</v>
      </c>
      <c r="W163" s="1">
        <v>21</v>
      </c>
      <c r="X163" s="1">
        <v>9</v>
      </c>
      <c r="Y163" s="1">
        <v>4</v>
      </c>
      <c r="Z163" s="1">
        <v>2</v>
      </c>
      <c r="AA163" s="3">
        <f t="shared" si="19"/>
        <v>413</v>
      </c>
      <c r="AB163" s="1">
        <v>223</v>
      </c>
      <c r="AC163" s="1">
        <v>190</v>
      </c>
      <c r="AD163" s="20">
        <f t="shared" si="20"/>
        <v>0.53995157384987891</v>
      </c>
      <c r="AE163" s="6">
        <v>16.183333333299998</v>
      </c>
      <c r="AF163" s="6">
        <v>4.6166666667000005</v>
      </c>
      <c r="AG163" s="6">
        <v>0.85</v>
      </c>
      <c r="AH163" s="6">
        <v>21.65</v>
      </c>
      <c r="AI163" s="1">
        <v>2</v>
      </c>
      <c r="AJ163" s="1">
        <v>2</v>
      </c>
      <c r="AK163" s="31">
        <f t="shared" si="21"/>
        <v>1</v>
      </c>
      <c r="AL163" s="1">
        <v>0</v>
      </c>
      <c r="AM163" s="1">
        <v>2</v>
      </c>
      <c r="AN163" s="1">
        <v>17</v>
      </c>
      <c r="AO163" s="1">
        <f t="shared" si="22"/>
        <v>19</v>
      </c>
      <c r="AP163" s="1">
        <v>5</v>
      </c>
      <c r="AQ163" s="1">
        <v>13</v>
      </c>
      <c r="AR163" s="1">
        <v>24</v>
      </c>
      <c r="AS163" s="1">
        <f t="shared" si="23"/>
        <v>37</v>
      </c>
      <c r="AT163" s="1">
        <v>21</v>
      </c>
    </row>
    <row r="164" spans="1:46" x14ac:dyDescent="0.2">
      <c r="A164" s="5" t="s">
        <v>1069</v>
      </c>
      <c r="B164" s="5" t="s">
        <v>307</v>
      </c>
      <c r="C164" s="1">
        <v>21</v>
      </c>
      <c r="D164" s="1">
        <v>3</v>
      </c>
      <c r="E164" s="1">
        <v>7</v>
      </c>
      <c r="F164" s="1">
        <v>2</v>
      </c>
      <c r="G164" s="1">
        <v>6</v>
      </c>
      <c r="H164" s="1">
        <v>3</v>
      </c>
      <c r="I164" s="3">
        <f t="shared" si="16"/>
        <v>194</v>
      </c>
      <c r="J164" s="1">
        <v>108</v>
      </c>
      <c r="K164" s="1">
        <v>86</v>
      </c>
      <c r="L164" s="20">
        <f t="shared" si="17"/>
        <v>0.55670103092783507</v>
      </c>
      <c r="M164" s="6">
        <v>12.55</v>
      </c>
      <c r="N164" s="6">
        <v>1.95</v>
      </c>
      <c r="O164" s="6">
        <v>1.4833333</v>
      </c>
      <c r="P164" s="6">
        <v>16</v>
      </c>
      <c r="Q164" s="1">
        <v>2</v>
      </c>
      <c r="R164" s="1">
        <v>2</v>
      </c>
      <c r="S164" s="31">
        <f t="shared" si="18"/>
        <v>1</v>
      </c>
      <c r="T164" s="1">
        <v>1</v>
      </c>
      <c r="U164" s="1">
        <v>21</v>
      </c>
      <c r="V164" s="1">
        <v>4</v>
      </c>
      <c r="W164" s="1">
        <v>13</v>
      </c>
      <c r="X164" s="1">
        <v>7</v>
      </c>
      <c r="Y164" s="1">
        <v>4</v>
      </c>
      <c r="Z164" s="1">
        <v>2</v>
      </c>
      <c r="AA164" s="3">
        <f t="shared" si="19"/>
        <v>254</v>
      </c>
      <c r="AB164" s="1">
        <v>137</v>
      </c>
      <c r="AC164" s="1">
        <v>117</v>
      </c>
      <c r="AD164" s="20">
        <f t="shared" si="20"/>
        <v>0.53937007874015752</v>
      </c>
      <c r="AE164" s="6">
        <v>12.6333333333</v>
      </c>
      <c r="AF164" s="6">
        <v>1.9333333333</v>
      </c>
      <c r="AG164" s="6">
        <v>1.1833333333</v>
      </c>
      <c r="AH164" s="6">
        <v>15.766666666700001</v>
      </c>
      <c r="AI164" s="1">
        <v>1</v>
      </c>
      <c r="AJ164" s="1">
        <v>1</v>
      </c>
      <c r="AK164" s="31">
        <f t="shared" si="21"/>
        <v>1</v>
      </c>
      <c r="AL164" s="1">
        <v>1</v>
      </c>
      <c r="AM164" s="1">
        <v>3</v>
      </c>
      <c r="AN164" s="1">
        <v>10</v>
      </c>
      <c r="AO164" s="1">
        <f t="shared" si="22"/>
        <v>13</v>
      </c>
      <c r="AP164" s="1">
        <v>7</v>
      </c>
      <c r="AQ164" s="1">
        <v>4</v>
      </c>
      <c r="AR164" s="1">
        <v>10</v>
      </c>
      <c r="AS164" s="1">
        <f t="shared" si="23"/>
        <v>14</v>
      </c>
      <c r="AT164" s="1">
        <v>2</v>
      </c>
    </row>
    <row r="165" spans="1:46" x14ac:dyDescent="0.2">
      <c r="A165" s="5" t="s">
        <v>1072</v>
      </c>
      <c r="B165" s="5" t="s">
        <v>342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3" t="str">
        <f t="shared" si="16"/>
        <v xml:space="preserve"> </v>
      </c>
      <c r="L165" s="20" t="str">
        <f t="shared" si="17"/>
        <v xml:space="preserve"> </v>
      </c>
      <c r="M165" s="6">
        <v>0</v>
      </c>
      <c r="N165" s="6">
        <v>0</v>
      </c>
      <c r="O165" s="6">
        <v>0</v>
      </c>
      <c r="P165" s="6">
        <v>0</v>
      </c>
      <c r="S165" s="31" t="str">
        <f t="shared" si="18"/>
        <v xml:space="preserve"> </v>
      </c>
      <c r="U165" s="1">
        <v>4</v>
      </c>
      <c r="V165" s="1">
        <v>1</v>
      </c>
      <c r="W165" s="1">
        <v>2</v>
      </c>
      <c r="X165" s="1">
        <v>-2</v>
      </c>
      <c r="Y165" s="1">
        <v>2</v>
      </c>
      <c r="Z165" s="1">
        <v>1</v>
      </c>
      <c r="AA165" s="3" t="str">
        <f t="shared" si="19"/>
        <v xml:space="preserve"> </v>
      </c>
      <c r="AD165" s="20" t="str">
        <f t="shared" si="20"/>
        <v xml:space="preserve"> </v>
      </c>
      <c r="AE165" s="6">
        <v>17.2</v>
      </c>
      <c r="AF165" s="6">
        <v>1.65</v>
      </c>
      <c r="AG165" s="6">
        <v>0.9</v>
      </c>
      <c r="AH165" s="6">
        <v>19.766666666700001</v>
      </c>
      <c r="AK165" s="31" t="str">
        <f t="shared" si="21"/>
        <v xml:space="preserve"> </v>
      </c>
      <c r="AM165" s="1">
        <v>1</v>
      </c>
      <c r="AN165" s="1">
        <v>1</v>
      </c>
      <c r="AO165" s="1">
        <f t="shared" si="22"/>
        <v>2</v>
      </c>
      <c r="AP165" s="1">
        <v>1</v>
      </c>
      <c r="AQ165" s="1">
        <v>0</v>
      </c>
      <c r="AR165" s="1">
        <v>1</v>
      </c>
      <c r="AS165" s="1">
        <f t="shared" si="23"/>
        <v>1</v>
      </c>
      <c r="AT165" s="1">
        <v>-3</v>
      </c>
    </row>
    <row r="166" spans="1:46" x14ac:dyDescent="0.2">
      <c r="A166" s="5" t="s">
        <v>1076</v>
      </c>
      <c r="B166" s="5" t="s">
        <v>307</v>
      </c>
      <c r="C166" s="1">
        <v>14</v>
      </c>
      <c r="D166" s="1">
        <v>1</v>
      </c>
      <c r="E166" s="1">
        <v>0</v>
      </c>
      <c r="F166" s="1">
        <v>-7</v>
      </c>
      <c r="G166" s="1">
        <v>2</v>
      </c>
      <c r="H166" s="1">
        <v>1</v>
      </c>
      <c r="I166" s="3">
        <f t="shared" si="16"/>
        <v>7</v>
      </c>
      <c r="J166" s="1">
        <v>1</v>
      </c>
      <c r="K166" s="1">
        <v>6</v>
      </c>
      <c r="L166" s="20">
        <f t="shared" si="17"/>
        <v>0.14285714285714285</v>
      </c>
      <c r="M166" s="6">
        <v>10.9833333</v>
      </c>
      <c r="N166" s="6">
        <v>1</v>
      </c>
      <c r="O166" s="6">
        <v>0</v>
      </c>
      <c r="P166" s="6">
        <v>11.9833333</v>
      </c>
      <c r="S166" s="31" t="str">
        <f t="shared" si="18"/>
        <v xml:space="preserve"> </v>
      </c>
      <c r="U166" s="1">
        <v>15</v>
      </c>
      <c r="V166" s="1">
        <v>2</v>
      </c>
      <c r="W166" s="1">
        <v>3</v>
      </c>
      <c r="X166" s="1">
        <v>2</v>
      </c>
      <c r="Y166" s="1">
        <v>6</v>
      </c>
      <c r="Z166" s="1">
        <v>3</v>
      </c>
      <c r="AA166" s="3">
        <f t="shared" si="19"/>
        <v>11</v>
      </c>
      <c r="AB166" s="1">
        <v>4</v>
      </c>
      <c r="AC166" s="1">
        <v>7</v>
      </c>
      <c r="AD166" s="20">
        <f t="shared" si="20"/>
        <v>0.36363636363636365</v>
      </c>
      <c r="AE166" s="6">
        <v>11.45</v>
      </c>
      <c r="AF166" s="6">
        <v>1.1499999999999999</v>
      </c>
      <c r="AG166" s="6">
        <v>0</v>
      </c>
      <c r="AH166" s="6">
        <v>12.6</v>
      </c>
      <c r="AK166" s="31" t="str">
        <f t="shared" si="21"/>
        <v xml:space="preserve"> </v>
      </c>
      <c r="AM166" s="1">
        <v>2</v>
      </c>
      <c r="AN166" s="1">
        <v>0</v>
      </c>
      <c r="AO166" s="1">
        <f t="shared" si="22"/>
        <v>2</v>
      </c>
      <c r="AP166" s="1">
        <v>-4</v>
      </c>
      <c r="AQ166" s="1">
        <v>1</v>
      </c>
      <c r="AR166" s="1">
        <v>3</v>
      </c>
      <c r="AS166" s="1">
        <f t="shared" si="23"/>
        <v>4</v>
      </c>
      <c r="AT166" s="1">
        <v>-1</v>
      </c>
    </row>
    <row r="167" spans="1:46" x14ac:dyDescent="0.2">
      <c r="A167" s="5" t="s">
        <v>1082</v>
      </c>
      <c r="B167" s="5" t="s">
        <v>1083</v>
      </c>
      <c r="C167" s="1">
        <v>6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3">
        <f t="shared" si="16"/>
        <v>45</v>
      </c>
      <c r="J167" s="1">
        <v>27</v>
      </c>
      <c r="K167" s="1">
        <v>18</v>
      </c>
      <c r="L167" s="20">
        <f t="shared" si="17"/>
        <v>0.6</v>
      </c>
      <c r="M167" s="6">
        <v>8.4499999999999993</v>
      </c>
      <c r="N167" s="6">
        <v>1.7666667</v>
      </c>
      <c r="O167" s="6">
        <v>0</v>
      </c>
      <c r="P167" s="6">
        <v>10.2333333</v>
      </c>
      <c r="S167" s="31" t="str">
        <f t="shared" si="18"/>
        <v xml:space="preserve"> </v>
      </c>
      <c r="U167" s="1">
        <v>3</v>
      </c>
      <c r="V167" s="1">
        <v>1</v>
      </c>
      <c r="W167" s="1">
        <v>0</v>
      </c>
      <c r="X167" s="1">
        <v>-3</v>
      </c>
      <c r="Y167" s="1">
        <v>0</v>
      </c>
      <c r="Z167" s="1">
        <v>0</v>
      </c>
      <c r="AA167" s="3">
        <f t="shared" si="19"/>
        <v>19</v>
      </c>
      <c r="AB167" s="1">
        <v>12</v>
      </c>
      <c r="AC167" s="1">
        <v>7</v>
      </c>
      <c r="AD167" s="20">
        <f t="shared" si="20"/>
        <v>0.63157894736842102</v>
      </c>
      <c r="AE167" s="6">
        <v>11.95</v>
      </c>
      <c r="AF167" s="6">
        <v>3.15</v>
      </c>
      <c r="AG167" s="6">
        <v>0</v>
      </c>
      <c r="AH167" s="6">
        <v>15.1</v>
      </c>
      <c r="AK167" s="31" t="str">
        <f t="shared" si="21"/>
        <v xml:space="preserve"> </v>
      </c>
      <c r="AL167" s="6"/>
      <c r="AM167" s="1">
        <v>0</v>
      </c>
      <c r="AN167" s="1">
        <v>0</v>
      </c>
      <c r="AO167" s="1">
        <f t="shared" si="22"/>
        <v>0</v>
      </c>
      <c r="AP167" s="1">
        <v>-2</v>
      </c>
      <c r="AQ167" s="1">
        <v>1</v>
      </c>
      <c r="AR167" s="1">
        <v>1</v>
      </c>
      <c r="AS167" s="1">
        <f t="shared" si="23"/>
        <v>2</v>
      </c>
      <c r="AT167" s="1">
        <v>-1</v>
      </c>
    </row>
    <row r="168" spans="1:46" x14ac:dyDescent="0.2">
      <c r="A168" s="5" t="s">
        <v>1086</v>
      </c>
      <c r="B168" s="5" t="s">
        <v>1087</v>
      </c>
      <c r="C168" s="1">
        <v>21</v>
      </c>
      <c r="D168" s="1">
        <v>3</v>
      </c>
      <c r="E168" s="1">
        <v>4</v>
      </c>
      <c r="F168" s="1">
        <v>2</v>
      </c>
      <c r="G168" s="1">
        <v>2</v>
      </c>
      <c r="H168" s="1">
        <v>1</v>
      </c>
      <c r="I168" s="3" t="str">
        <f t="shared" si="16"/>
        <v xml:space="preserve"> </v>
      </c>
      <c r="L168" s="20" t="str">
        <f t="shared" si="17"/>
        <v xml:space="preserve"> </v>
      </c>
      <c r="M168" s="6">
        <v>16.149999999999999</v>
      </c>
      <c r="N168" s="6">
        <v>2.3333333000000001</v>
      </c>
      <c r="O168" s="6">
        <v>2.6666666999999999</v>
      </c>
      <c r="P168" s="6">
        <v>21.15</v>
      </c>
      <c r="S168" s="31" t="str">
        <f t="shared" si="18"/>
        <v xml:space="preserve"> </v>
      </c>
      <c r="U168" s="1">
        <v>23</v>
      </c>
      <c r="V168" s="1">
        <v>1</v>
      </c>
      <c r="W168" s="1">
        <v>5</v>
      </c>
      <c r="X168" s="1">
        <v>-1</v>
      </c>
      <c r="Y168" s="1">
        <v>12</v>
      </c>
      <c r="Z168" s="1">
        <v>6</v>
      </c>
      <c r="AA168" s="3" t="str">
        <f t="shared" si="19"/>
        <v xml:space="preserve"> </v>
      </c>
      <c r="AD168" s="20" t="str">
        <f t="shared" si="20"/>
        <v xml:space="preserve"> </v>
      </c>
      <c r="AE168" s="6">
        <v>17.066666666700002</v>
      </c>
      <c r="AF168" s="6">
        <v>2.0499999999999998</v>
      </c>
      <c r="AG168" s="6">
        <v>2.5</v>
      </c>
      <c r="AH168" s="6">
        <v>21.65</v>
      </c>
      <c r="AK168" s="31" t="str">
        <f t="shared" si="21"/>
        <v xml:space="preserve"> </v>
      </c>
      <c r="AL168" s="6"/>
      <c r="AM168" s="1">
        <v>1</v>
      </c>
      <c r="AN168" s="1">
        <v>5</v>
      </c>
      <c r="AO168" s="1">
        <f t="shared" si="22"/>
        <v>6</v>
      </c>
      <c r="AP168" s="1">
        <v>4</v>
      </c>
      <c r="AQ168" s="1">
        <v>3</v>
      </c>
      <c r="AR168" s="1">
        <v>4</v>
      </c>
      <c r="AS168" s="1">
        <f t="shared" si="23"/>
        <v>7</v>
      </c>
      <c r="AT168" s="1">
        <v>-3</v>
      </c>
    </row>
    <row r="169" spans="1:46" x14ac:dyDescent="0.2">
      <c r="A169" s="5" t="s">
        <v>1090</v>
      </c>
      <c r="B169" s="5" t="s">
        <v>1091</v>
      </c>
      <c r="C169" s="1">
        <v>5</v>
      </c>
      <c r="D169" s="1">
        <v>1</v>
      </c>
      <c r="E169" s="1">
        <v>2</v>
      </c>
      <c r="F169" s="1">
        <v>-1</v>
      </c>
      <c r="G169" s="1">
        <v>0</v>
      </c>
      <c r="H169" s="1">
        <v>0</v>
      </c>
      <c r="I169" s="3">
        <f t="shared" si="16"/>
        <v>3</v>
      </c>
      <c r="J169" s="1">
        <v>1</v>
      </c>
      <c r="K169" s="1">
        <v>2</v>
      </c>
      <c r="L169" s="20">
        <f t="shared" si="17"/>
        <v>0.33333333333333331</v>
      </c>
      <c r="M169" s="6">
        <v>10.3666667</v>
      </c>
      <c r="N169" s="6">
        <v>1.1333332999999999</v>
      </c>
      <c r="O169" s="6">
        <v>0</v>
      </c>
      <c r="P169" s="6">
        <v>11.5166667</v>
      </c>
      <c r="S169" s="31" t="str">
        <f t="shared" si="18"/>
        <v xml:space="preserve"> </v>
      </c>
      <c r="U169" s="1">
        <v>5</v>
      </c>
      <c r="V169" s="1">
        <v>0</v>
      </c>
      <c r="W169" s="1">
        <v>0</v>
      </c>
      <c r="X169" s="1">
        <v>-6</v>
      </c>
      <c r="Y169" s="1">
        <v>0</v>
      </c>
      <c r="Z169" s="1">
        <v>0</v>
      </c>
      <c r="AA169" s="3" t="str">
        <f t="shared" si="19"/>
        <v xml:space="preserve"> </v>
      </c>
      <c r="AB169" s="1">
        <v>0</v>
      </c>
      <c r="AC169" s="1">
        <v>0</v>
      </c>
      <c r="AD169" s="20" t="str">
        <f t="shared" si="20"/>
        <v xml:space="preserve"> </v>
      </c>
      <c r="AE169" s="6">
        <v>12.483333333299999</v>
      </c>
      <c r="AF169" s="6">
        <v>0.58333333330000003</v>
      </c>
      <c r="AG169" s="6">
        <v>0</v>
      </c>
      <c r="AH169" s="6">
        <v>13.0666666667</v>
      </c>
      <c r="AK169" s="31" t="str">
        <f t="shared" si="21"/>
        <v xml:space="preserve"> </v>
      </c>
      <c r="AL169" s="6"/>
      <c r="AM169" s="1">
        <v>0</v>
      </c>
      <c r="AN169" s="1">
        <v>0</v>
      </c>
      <c r="AO169" s="1">
        <f t="shared" si="22"/>
        <v>0</v>
      </c>
      <c r="AP169" s="1">
        <v>-3</v>
      </c>
      <c r="AQ169" s="1">
        <v>1</v>
      </c>
      <c r="AR169" s="1">
        <v>2</v>
      </c>
      <c r="AS169" s="1">
        <f t="shared" si="23"/>
        <v>3</v>
      </c>
      <c r="AT169" s="1">
        <v>-4</v>
      </c>
    </row>
    <row r="170" spans="1:46" x14ac:dyDescent="0.2">
      <c r="A170" s="5" t="s">
        <v>1095</v>
      </c>
      <c r="B170" s="5" t="s">
        <v>1096</v>
      </c>
      <c r="C170" s="1">
        <v>23</v>
      </c>
      <c r="D170" s="1">
        <v>7</v>
      </c>
      <c r="E170" s="1">
        <v>19</v>
      </c>
      <c r="F170" s="1">
        <v>7</v>
      </c>
      <c r="G170" s="1">
        <v>4</v>
      </c>
      <c r="H170" s="1">
        <v>2</v>
      </c>
      <c r="I170" s="3">
        <f t="shared" si="16"/>
        <v>453</v>
      </c>
      <c r="J170" s="1">
        <v>252</v>
      </c>
      <c r="K170" s="1">
        <v>201</v>
      </c>
      <c r="L170" s="20">
        <f t="shared" si="17"/>
        <v>0.55629139072847678</v>
      </c>
      <c r="M170" s="6">
        <v>14.716666699999999</v>
      </c>
      <c r="N170" s="6">
        <v>3.7666667</v>
      </c>
      <c r="O170" s="6">
        <v>1.5333333</v>
      </c>
      <c r="P170" s="6">
        <v>20.05</v>
      </c>
      <c r="Q170" s="1">
        <v>3</v>
      </c>
      <c r="R170" s="1">
        <v>2</v>
      </c>
      <c r="S170" s="31">
        <f t="shared" si="18"/>
        <v>0.66666666666666663</v>
      </c>
      <c r="T170" s="1">
        <v>0</v>
      </c>
      <c r="U170" s="1">
        <v>24</v>
      </c>
      <c r="V170" s="1">
        <v>8</v>
      </c>
      <c r="W170" s="1">
        <v>15</v>
      </c>
      <c r="X170" s="1">
        <v>14</v>
      </c>
      <c r="Y170" s="1">
        <v>10</v>
      </c>
      <c r="Z170" s="1">
        <v>5</v>
      </c>
      <c r="AA170" s="3">
        <f t="shared" si="19"/>
        <v>434</v>
      </c>
      <c r="AB170" s="1">
        <v>236</v>
      </c>
      <c r="AC170" s="1">
        <v>198</v>
      </c>
      <c r="AD170" s="20">
        <f t="shared" si="20"/>
        <v>0.54377880184331795</v>
      </c>
      <c r="AE170" s="6">
        <v>15.6166666667</v>
      </c>
      <c r="AF170" s="6">
        <v>3.3333333333000001</v>
      </c>
      <c r="AG170" s="6">
        <v>1.3166666667</v>
      </c>
      <c r="AH170" s="6">
        <v>20.2833333333</v>
      </c>
      <c r="AI170" s="1">
        <v>4</v>
      </c>
      <c r="AJ170" s="1">
        <v>0</v>
      </c>
      <c r="AK170" s="31">
        <f t="shared" si="21"/>
        <v>0</v>
      </c>
      <c r="AL170" s="1">
        <v>0</v>
      </c>
      <c r="AM170" s="1">
        <v>5</v>
      </c>
      <c r="AN170" s="1">
        <v>10</v>
      </c>
      <c r="AO170" s="1">
        <f t="shared" si="22"/>
        <v>15</v>
      </c>
      <c r="AP170" s="1">
        <v>8</v>
      </c>
      <c r="AQ170" s="1">
        <v>10</v>
      </c>
      <c r="AR170" s="1">
        <v>24</v>
      </c>
      <c r="AS170" s="1">
        <f t="shared" si="23"/>
        <v>34</v>
      </c>
      <c r="AT170" s="1">
        <v>13</v>
      </c>
    </row>
    <row r="171" spans="1:46" x14ac:dyDescent="0.2">
      <c r="A171" s="5" t="s">
        <v>1101</v>
      </c>
      <c r="B171" s="5" t="s">
        <v>1102</v>
      </c>
      <c r="C171" s="1">
        <v>12</v>
      </c>
      <c r="D171" s="1">
        <v>1</v>
      </c>
      <c r="E171" s="1">
        <v>1</v>
      </c>
      <c r="F171" s="1">
        <v>-2</v>
      </c>
      <c r="G171" s="1">
        <v>2</v>
      </c>
      <c r="H171" s="1">
        <v>1</v>
      </c>
      <c r="I171" s="3">
        <f t="shared" si="16"/>
        <v>10</v>
      </c>
      <c r="J171" s="1">
        <v>7</v>
      </c>
      <c r="K171" s="1">
        <v>3</v>
      </c>
      <c r="L171" s="20">
        <f t="shared" si="17"/>
        <v>0.7</v>
      </c>
      <c r="M171" s="6">
        <v>9.5666667000000007</v>
      </c>
      <c r="N171" s="6">
        <v>3.3333299999999996E-2</v>
      </c>
      <c r="O171" s="6">
        <v>1.6666666999999999</v>
      </c>
      <c r="P171" s="6">
        <v>11.283333300000001</v>
      </c>
      <c r="Q171" s="1">
        <v>3</v>
      </c>
      <c r="R171" s="1">
        <v>1</v>
      </c>
      <c r="S171" s="31">
        <f t="shared" si="18"/>
        <v>0.33333333333333331</v>
      </c>
      <c r="T171" s="1">
        <v>1</v>
      </c>
      <c r="U171" s="1">
        <v>13</v>
      </c>
      <c r="V171" s="1">
        <v>0</v>
      </c>
      <c r="W171" s="1">
        <v>2</v>
      </c>
      <c r="X171" s="1">
        <v>-6</v>
      </c>
      <c r="Y171" s="1">
        <v>7</v>
      </c>
      <c r="Z171" s="1">
        <v>2</v>
      </c>
      <c r="AA171" s="3">
        <f t="shared" si="19"/>
        <v>8</v>
      </c>
      <c r="AB171" s="1">
        <v>2</v>
      </c>
      <c r="AC171" s="1">
        <v>6</v>
      </c>
      <c r="AD171" s="20">
        <f t="shared" si="20"/>
        <v>0.25</v>
      </c>
      <c r="AE171" s="6">
        <v>8.9499999999999993</v>
      </c>
      <c r="AF171" s="6">
        <v>0.1</v>
      </c>
      <c r="AG171" s="6">
        <v>1.6833333333</v>
      </c>
      <c r="AH171" s="6">
        <v>10.75</v>
      </c>
      <c r="AI171" s="1">
        <v>0</v>
      </c>
      <c r="AJ171" s="1">
        <v>0</v>
      </c>
      <c r="AK171" s="31" t="str">
        <f t="shared" si="21"/>
        <v xml:space="preserve"> </v>
      </c>
      <c r="AL171" s="1">
        <v>0</v>
      </c>
      <c r="AM171" s="1">
        <v>1</v>
      </c>
      <c r="AN171" s="1">
        <v>2</v>
      </c>
      <c r="AO171" s="1">
        <f t="shared" si="22"/>
        <v>3</v>
      </c>
      <c r="AP171" s="1">
        <v>-3</v>
      </c>
      <c r="AQ171" s="1">
        <v>0</v>
      </c>
      <c r="AR171" s="1">
        <v>1</v>
      </c>
      <c r="AS171" s="1">
        <f t="shared" si="23"/>
        <v>1</v>
      </c>
      <c r="AT171" s="1">
        <v>-5</v>
      </c>
    </row>
    <row r="172" spans="1:46" x14ac:dyDescent="0.2">
      <c r="A172" s="5" t="s">
        <v>1106</v>
      </c>
      <c r="B172" s="5" t="s">
        <v>751</v>
      </c>
      <c r="C172" s="1">
        <v>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3" t="str">
        <f t="shared" si="16"/>
        <v xml:space="preserve"> </v>
      </c>
      <c r="L172" s="20" t="str">
        <f t="shared" si="17"/>
        <v xml:space="preserve"> </v>
      </c>
      <c r="M172" s="6">
        <v>14.433333299999999</v>
      </c>
      <c r="N172" s="6">
        <v>0.58333329999999994</v>
      </c>
      <c r="O172" s="6">
        <v>2.5333332999999998</v>
      </c>
      <c r="P172" s="6">
        <v>17.566666699999999</v>
      </c>
      <c r="S172" s="31" t="str">
        <f t="shared" si="18"/>
        <v xml:space="preserve"> </v>
      </c>
      <c r="U172" s="1">
        <v>6</v>
      </c>
      <c r="V172" s="1">
        <v>0</v>
      </c>
      <c r="W172" s="1">
        <v>1</v>
      </c>
      <c r="X172" s="1">
        <v>3</v>
      </c>
      <c r="Y172" s="1">
        <v>2</v>
      </c>
      <c r="Z172" s="1">
        <v>1</v>
      </c>
      <c r="AA172" s="3" t="str">
        <f t="shared" si="19"/>
        <v xml:space="preserve"> </v>
      </c>
      <c r="AD172" s="20" t="str">
        <f t="shared" si="20"/>
        <v xml:space="preserve"> </v>
      </c>
      <c r="AE172" s="6">
        <v>16.600000000000001</v>
      </c>
      <c r="AF172" s="6">
        <v>0.58333333330000003</v>
      </c>
      <c r="AG172" s="6">
        <v>1.2333333333000001</v>
      </c>
      <c r="AH172" s="6">
        <v>18.45</v>
      </c>
      <c r="AK172" s="31" t="str">
        <f t="shared" si="21"/>
        <v xml:space="preserve"> </v>
      </c>
      <c r="AM172" s="1">
        <v>0</v>
      </c>
      <c r="AN172" s="1">
        <v>1</v>
      </c>
      <c r="AO172" s="1">
        <f t="shared" si="22"/>
        <v>1</v>
      </c>
      <c r="AP172" s="1">
        <v>2</v>
      </c>
      <c r="AQ172" s="1">
        <v>0</v>
      </c>
      <c r="AR172" s="1">
        <v>0</v>
      </c>
      <c r="AS172" s="1">
        <f t="shared" si="23"/>
        <v>0</v>
      </c>
      <c r="AT172" s="1">
        <v>2</v>
      </c>
    </row>
    <row r="173" spans="1:46" x14ac:dyDescent="0.2">
      <c r="A173" s="5" t="s">
        <v>1110</v>
      </c>
      <c r="B173" s="5" t="s">
        <v>889</v>
      </c>
      <c r="C173" s="1">
        <v>23</v>
      </c>
      <c r="D173" s="1">
        <v>2</v>
      </c>
      <c r="E173" s="1">
        <v>10</v>
      </c>
      <c r="F173" s="1">
        <v>13</v>
      </c>
      <c r="G173" s="1">
        <v>10</v>
      </c>
      <c r="H173" s="1">
        <v>5</v>
      </c>
      <c r="I173" s="3" t="str">
        <f t="shared" si="16"/>
        <v xml:space="preserve"> </v>
      </c>
      <c r="L173" s="20" t="str">
        <f t="shared" si="17"/>
        <v xml:space="preserve"> </v>
      </c>
      <c r="M173" s="6">
        <v>18.683333300000001</v>
      </c>
      <c r="N173" s="6">
        <v>3.0166667</v>
      </c>
      <c r="O173" s="6">
        <v>1.7</v>
      </c>
      <c r="P173" s="6">
        <v>23.4166667</v>
      </c>
      <c r="S173" s="31" t="str">
        <f t="shared" si="18"/>
        <v xml:space="preserve"> </v>
      </c>
      <c r="U173" s="1">
        <v>23</v>
      </c>
      <c r="V173" s="1">
        <v>1</v>
      </c>
      <c r="W173" s="1">
        <v>8</v>
      </c>
      <c r="X173" s="1">
        <v>-7</v>
      </c>
      <c r="Y173" s="1">
        <v>8</v>
      </c>
      <c r="Z173" s="1">
        <v>4</v>
      </c>
      <c r="AA173" s="3" t="str">
        <f t="shared" si="19"/>
        <v xml:space="preserve"> </v>
      </c>
      <c r="AD173" s="20" t="str">
        <f t="shared" si="20"/>
        <v xml:space="preserve"> </v>
      </c>
      <c r="AE173" s="6">
        <v>18.7</v>
      </c>
      <c r="AF173" s="6">
        <v>2.7666666666999999</v>
      </c>
      <c r="AG173" s="6">
        <v>1.4333333333</v>
      </c>
      <c r="AH173" s="6">
        <v>22.916666666699999</v>
      </c>
      <c r="AK173" s="31" t="str">
        <f t="shared" si="21"/>
        <v xml:space="preserve"> </v>
      </c>
      <c r="AM173" s="1">
        <v>2</v>
      </c>
      <c r="AN173" s="1">
        <v>7</v>
      </c>
      <c r="AO173" s="1">
        <f t="shared" si="22"/>
        <v>9</v>
      </c>
      <c r="AP173" s="1">
        <v>6</v>
      </c>
      <c r="AQ173" s="1">
        <v>1</v>
      </c>
      <c r="AR173" s="1">
        <v>11</v>
      </c>
      <c r="AS173" s="1">
        <f t="shared" si="23"/>
        <v>12</v>
      </c>
      <c r="AT173" s="1">
        <v>0</v>
      </c>
    </row>
    <row r="174" spans="1:46" x14ac:dyDescent="0.2">
      <c r="A174" s="5" t="s">
        <v>1114</v>
      </c>
      <c r="B174" s="5" t="s">
        <v>261</v>
      </c>
      <c r="C174" s="1">
        <v>8</v>
      </c>
      <c r="D174" s="1">
        <v>0</v>
      </c>
      <c r="E174" s="1">
        <v>1</v>
      </c>
      <c r="F174" s="1">
        <v>1</v>
      </c>
      <c r="G174" s="1">
        <v>6</v>
      </c>
      <c r="H174" s="1">
        <v>3</v>
      </c>
      <c r="I174" s="3" t="str">
        <f t="shared" si="16"/>
        <v xml:space="preserve"> </v>
      </c>
      <c r="L174" s="20" t="str">
        <f t="shared" si="17"/>
        <v xml:space="preserve"> </v>
      </c>
      <c r="M174" s="6">
        <v>17.05</v>
      </c>
      <c r="N174" s="6">
        <v>0.93333329999999992</v>
      </c>
      <c r="O174" s="6">
        <v>1.0333333</v>
      </c>
      <c r="P174" s="6">
        <v>19.016666699999998</v>
      </c>
      <c r="S174" s="31" t="str">
        <f t="shared" si="18"/>
        <v xml:space="preserve"> </v>
      </c>
      <c r="U174" s="1">
        <v>14</v>
      </c>
      <c r="V174" s="1">
        <v>1</v>
      </c>
      <c r="W174" s="1">
        <v>1</v>
      </c>
      <c r="X174" s="1">
        <v>-5</v>
      </c>
      <c r="Y174" s="1">
        <v>4</v>
      </c>
      <c r="Z174" s="1">
        <v>2</v>
      </c>
      <c r="AA174" s="3" t="str">
        <f t="shared" si="19"/>
        <v xml:space="preserve"> </v>
      </c>
      <c r="AD174" s="20" t="str">
        <f t="shared" si="20"/>
        <v xml:space="preserve"> </v>
      </c>
      <c r="AE174" s="6">
        <v>15.4</v>
      </c>
      <c r="AF174" s="6">
        <v>1.5166666666999999</v>
      </c>
      <c r="AG174" s="6">
        <v>1.45</v>
      </c>
      <c r="AH174" s="6">
        <v>18.383333333300001</v>
      </c>
      <c r="AK174" s="31" t="str">
        <f t="shared" si="21"/>
        <v xml:space="preserve"> </v>
      </c>
      <c r="AM174" s="1">
        <v>1</v>
      </c>
      <c r="AN174" s="1">
        <v>1</v>
      </c>
      <c r="AO174" s="1">
        <f t="shared" si="22"/>
        <v>2</v>
      </c>
      <c r="AP174" s="1">
        <v>-1</v>
      </c>
      <c r="AQ174" s="1">
        <v>0</v>
      </c>
      <c r="AR174" s="1">
        <v>1</v>
      </c>
      <c r="AS174" s="1">
        <f t="shared" si="23"/>
        <v>1</v>
      </c>
      <c r="AT174" s="1">
        <v>-3</v>
      </c>
    </row>
    <row r="175" spans="1:46" x14ac:dyDescent="0.2">
      <c r="A175" s="5" t="s">
        <v>1119</v>
      </c>
      <c r="B175" s="5" t="s">
        <v>397</v>
      </c>
      <c r="C175" s="1">
        <v>24</v>
      </c>
      <c r="D175" s="1">
        <v>5</v>
      </c>
      <c r="E175" s="1">
        <v>6</v>
      </c>
      <c r="F175" s="1">
        <v>-4</v>
      </c>
      <c r="G175" s="1">
        <v>24</v>
      </c>
      <c r="H175" s="1">
        <v>12</v>
      </c>
      <c r="I175" s="3">
        <f t="shared" si="16"/>
        <v>402</v>
      </c>
      <c r="J175" s="1">
        <v>197</v>
      </c>
      <c r="K175" s="1">
        <v>205</v>
      </c>
      <c r="L175" s="20">
        <f t="shared" si="17"/>
        <v>0.49004975124378108</v>
      </c>
      <c r="M175" s="6">
        <v>13.5833333</v>
      </c>
      <c r="N175" s="6">
        <v>3.0333332999999998</v>
      </c>
      <c r="O175" s="6">
        <v>0.15</v>
      </c>
      <c r="P175" s="6">
        <v>16.783333299999999</v>
      </c>
      <c r="Q175" s="1">
        <v>1</v>
      </c>
      <c r="R175" s="1">
        <v>0</v>
      </c>
      <c r="S175" s="31">
        <f t="shared" si="18"/>
        <v>0</v>
      </c>
      <c r="T175" s="1">
        <v>0</v>
      </c>
      <c r="U175" s="1">
        <v>24</v>
      </c>
      <c r="V175" s="1">
        <v>5</v>
      </c>
      <c r="W175" s="1">
        <v>12</v>
      </c>
      <c r="X175" s="1">
        <v>2</v>
      </c>
      <c r="Y175" s="1">
        <v>2</v>
      </c>
      <c r="Z175" s="1">
        <v>1</v>
      </c>
      <c r="AA175" s="3">
        <f t="shared" si="19"/>
        <v>362</v>
      </c>
      <c r="AB175" s="1">
        <v>185</v>
      </c>
      <c r="AC175" s="1">
        <v>177</v>
      </c>
      <c r="AD175" s="20">
        <f t="shared" si="20"/>
        <v>0.51104972375690605</v>
      </c>
      <c r="AE175" s="6">
        <v>13.3166666667</v>
      </c>
      <c r="AF175" s="6">
        <v>2.7333333333000001</v>
      </c>
      <c r="AG175" s="6">
        <v>8.3333333300000006E-2</v>
      </c>
      <c r="AH175" s="6">
        <v>16.133333333300001</v>
      </c>
      <c r="AI175" s="1">
        <v>3</v>
      </c>
      <c r="AJ175" s="1">
        <v>2</v>
      </c>
      <c r="AK175" s="31">
        <f t="shared" si="21"/>
        <v>0.66666666666666663</v>
      </c>
      <c r="AL175" s="1">
        <v>1</v>
      </c>
      <c r="AM175" s="1">
        <v>5</v>
      </c>
      <c r="AN175" s="1">
        <v>5</v>
      </c>
      <c r="AO175" s="1">
        <f t="shared" si="22"/>
        <v>10</v>
      </c>
      <c r="AP175" s="1">
        <v>-3</v>
      </c>
      <c r="AQ175" s="1">
        <v>5</v>
      </c>
      <c r="AR175" s="1">
        <v>13</v>
      </c>
      <c r="AS175" s="1">
        <f t="shared" si="23"/>
        <v>18</v>
      </c>
      <c r="AT175" s="1">
        <v>1</v>
      </c>
    </row>
    <row r="176" spans="1:46" x14ac:dyDescent="0.2">
      <c r="A176" s="5" t="s">
        <v>1123</v>
      </c>
      <c r="B176" s="5" t="s">
        <v>269</v>
      </c>
      <c r="C176" s="1">
        <v>22</v>
      </c>
      <c r="D176" s="1">
        <v>2</v>
      </c>
      <c r="E176" s="1">
        <v>0</v>
      </c>
      <c r="F176" s="1">
        <v>1</v>
      </c>
      <c r="G176" s="1">
        <v>46</v>
      </c>
      <c r="H176" s="1">
        <v>9</v>
      </c>
      <c r="I176" s="3">
        <f t="shared" si="16"/>
        <v>23</v>
      </c>
      <c r="J176" s="1">
        <v>12</v>
      </c>
      <c r="K176" s="1">
        <v>11</v>
      </c>
      <c r="L176" s="20">
        <f t="shared" si="17"/>
        <v>0.52173913043478259</v>
      </c>
      <c r="M176" s="6">
        <v>9.1666667000000004</v>
      </c>
      <c r="N176" s="6">
        <v>0</v>
      </c>
      <c r="O176" s="6">
        <v>0.96666669999999999</v>
      </c>
      <c r="P176" s="6">
        <v>10.15</v>
      </c>
      <c r="S176" s="31" t="str">
        <f t="shared" si="18"/>
        <v xml:space="preserve"> </v>
      </c>
      <c r="U176" s="1">
        <v>20</v>
      </c>
      <c r="V176" s="1">
        <v>0</v>
      </c>
      <c r="W176" s="1">
        <v>1</v>
      </c>
      <c r="X176" s="1">
        <v>-7</v>
      </c>
      <c r="Y176" s="1">
        <v>15</v>
      </c>
      <c r="Z176" s="1">
        <v>6</v>
      </c>
      <c r="AA176" s="3">
        <f t="shared" si="19"/>
        <v>49</v>
      </c>
      <c r="AB176" s="1">
        <v>27</v>
      </c>
      <c r="AC176" s="1">
        <v>22</v>
      </c>
      <c r="AD176" s="20">
        <f t="shared" si="20"/>
        <v>0.55102040816326525</v>
      </c>
      <c r="AE176" s="6">
        <v>8.6833333333000002</v>
      </c>
      <c r="AF176" s="6">
        <v>3.3333333300000004E-2</v>
      </c>
      <c r="AG176" s="6">
        <v>1.3333333333000001</v>
      </c>
      <c r="AH176" s="6">
        <v>10.083333333300001</v>
      </c>
      <c r="AK176" s="31" t="str">
        <f t="shared" si="21"/>
        <v xml:space="preserve"> </v>
      </c>
      <c r="AM176" s="1">
        <v>0</v>
      </c>
      <c r="AN176" s="1">
        <v>1</v>
      </c>
      <c r="AO176" s="1">
        <f t="shared" si="22"/>
        <v>1</v>
      </c>
      <c r="AP176" s="1">
        <v>-6</v>
      </c>
      <c r="AQ176" s="1">
        <v>2</v>
      </c>
      <c r="AR176" s="1">
        <v>0</v>
      </c>
      <c r="AS176" s="1">
        <f t="shared" si="23"/>
        <v>2</v>
      </c>
      <c r="AT176" s="1">
        <v>0</v>
      </c>
    </row>
    <row r="177" spans="1:46" x14ac:dyDescent="0.2">
      <c r="A177" s="5" t="s">
        <v>1127</v>
      </c>
      <c r="B177" s="5" t="s">
        <v>1128</v>
      </c>
      <c r="C177" s="1">
        <v>18</v>
      </c>
      <c r="D177" s="1">
        <v>0</v>
      </c>
      <c r="E177" s="1">
        <v>0</v>
      </c>
      <c r="F177" s="1">
        <v>2</v>
      </c>
      <c r="G177" s="1">
        <v>6</v>
      </c>
      <c r="H177" s="1">
        <v>3</v>
      </c>
      <c r="I177" s="3" t="str">
        <f t="shared" si="16"/>
        <v xml:space="preserve"> </v>
      </c>
      <c r="L177" s="20" t="str">
        <f t="shared" si="17"/>
        <v xml:space="preserve"> </v>
      </c>
      <c r="M177" s="6">
        <v>14.05</v>
      </c>
      <c r="N177" s="6">
        <v>0.73333329999999997</v>
      </c>
      <c r="O177" s="6">
        <v>0.38333329999999999</v>
      </c>
      <c r="P177" s="6">
        <v>15.1666667</v>
      </c>
      <c r="S177" s="31" t="str">
        <f t="shared" si="18"/>
        <v xml:space="preserve"> </v>
      </c>
      <c r="U177" s="1">
        <v>15</v>
      </c>
      <c r="V177" s="1">
        <v>2</v>
      </c>
      <c r="W177" s="1">
        <v>5</v>
      </c>
      <c r="X177" s="1">
        <v>7</v>
      </c>
      <c r="Y177" s="1">
        <v>14</v>
      </c>
      <c r="Z177" s="1">
        <v>7</v>
      </c>
      <c r="AA177" s="3" t="str">
        <f t="shared" si="19"/>
        <v xml:space="preserve"> </v>
      </c>
      <c r="AD177" s="20" t="str">
        <f t="shared" si="20"/>
        <v xml:space="preserve"> </v>
      </c>
      <c r="AE177" s="6">
        <v>13.666666666699999</v>
      </c>
      <c r="AF177" s="6">
        <v>0.63333333329999997</v>
      </c>
      <c r="AG177" s="6">
        <v>0.71666666670000001</v>
      </c>
      <c r="AH177" s="6">
        <v>15.0333333333</v>
      </c>
      <c r="AK177" s="31" t="str">
        <f t="shared" si="21"/>
        <v xml:space="preserve"> </v>
      </c>
      <c r="AL177" s="6"/>
      <c r="AM177" s="1">
        <v>2</v>
      </c>
      <c r="AN177" s="1">
        <v>4</v>
      </c>
      <c r="AO177" s="1">
        <f t="shared" si="22"/>
        <v>6</v>
      </c>
      <c r="AP177" s="1">
        <v>7</v>
      </c>
      <c r="AQ177" s="1">
        <v>0</v>
      </c>
      <c r="AR177" s="1">
        <v>1</v>
      </c>
      <c r="AS177" s="1">
        <f t="shared" si="23"/>
        <v>1</v>
      </c>
      <c r="AT177" s="1">
        <v>2</v>
      </c>
    </row>
    <row r="178" spans="1:46" x14ac:dyDescent="0.2">
      <c r="A178" s="5" t="s">
        <v>1132</v>
      </c>
      <c r="B178" s="5" t="s">
        <v>1133</v>
      </c>
      <c r="C178" s="1">
        <v>13</v>
      </c>
      <c r="D178" s="1">
        <v>0</v>
      </c>
      <c r="E178" s="1">
        <v>7</v>
      </c>
      <c r="F178" s="1">
        <v>3</v>
      </c>
      <c r="G178" s="1">
        <v>4</v>
      </c>
      <c r="H178" s="1">
        <v>2</v>
      </c>
      <c r="I178" s="3" t="str">
        <f t="shared" si="16"/>
        <v xml:space="preserve"> </v>
      </c>
      <c r="L178" s="20" t="str">
        <f t="shared" si="17"/>
        <v xml:space="preserve"> </v>
      </c>
      <c r="M178" s="6">
        <v>13.9166667</v>
      </c>
      <c r="N178" s="6">
        <v>3.6833333000000001</v>
      </c>
      <c r="O178" s="6">
        <v>2.0833333000000001</v>
      </c>
      <c r="P178" s="6">
        <v>19.7</v>
      </c>
      <c r="S178" s="31" t="str">
        <f t="shared" si="18"/>
        <v xml:space="preserve"> </v>
      </c>
      <c r="U178" s="1">
        <v>10</v>
      </c>
      <c r="V178" s="1">
        <v>1</v>
      </c>
      <c r="W178" s="1">
        <v>6</v>
      </c>
      <c r="X178" s="1">
        <v>1</v>
      </c>
      <c r="Y178" s="1">
        <v>2</v>
      </c>
      <c r="Z178" s="1">
        <v>1</v>
      </c>
      <c r="AA178" s="3" t="str">
        <f t="shared" si="19"/>
        <v xml:space="preserve"> </v>
      </c>
      <c r="AD178" s="20" t="str">
        <f t="shared" si="20"/>
        <v xml:space="preserve"> </v>
      </c>
      <c r="AE178" s="6">
        <v>16.116666666699999</v>
      </c>
      <c r="AF178" s="6">
        <v>3</v>
      </c>
      <c r="AG178" s="6">
        <v>2.5166666666999999</v>
      </c>
      <c r="AH178" s="6">
        <v>21.666666666699999</v>
      </c>
      <c r="AK178" s="31" t="str">
        <f t="shared" si="21"/>
        <v xml:space="preserve"> </v>
      </c>
      <c r="AL178" s="6"/>
      <c r="AM178" s="1">
        <v>0</v>
      </c>
      <c r="AN178" s="1">
        <v>4</v>
      </c>
      <c r="AO178" s="1">
        <f t="shared" si="22"/>
        <v>4</v>
      </c>
      <c r="AP178" s="1">
        <v>-3</v>
      </c>
      <c r="AQ178" s="1">
        <v>1</v>
      </c>
      <c r="AR178" s="1">
        <v>9</v>
      </c>
      <c r="AS178" s="1">
        <f t="shared" si="23"/>
        <v>10</v>
      </c>
      <c r="AT178" s="1">
        <v>7</v>
      </c>
    </row>
    <row r="179" spans="1:46" x14ac:dyDescent="0.2">
      <c r="A179" s="5" t="s">
        <v>1137</v>
      </c>
      <c r="B179" s="5" t="s">
        <v>1138</v>
      </c>
      <c r="C179" s="1">
        <v>24</v>
      </c>
      <c r="D179" s="1">
        <v>1</v>
      </c>
      <c r="E179" s="1">
        <v>2</v>
      </c>
      <c r="F179" s="1">
        <v>-6</v>
      </c>
      <c r="G179" s="1">
        <v>42</v>
      </c>
      <c r="H179" s="1">
        <v>14</v>
      </c>
      <c r="I179" s="3" t="str">
        <f t="shared" si="16"/>
        <v xml:space="preserve"> </v>
      </c>
      <c r="L179" s="20" t="str">
        <f t="shared" si="17"/>
        <v xml:space="preserve"> </v>
      </c>
      <c r="M179" s="6">
        <v>18.466666700000001</v>
      </c>
      <c r="N179" s="6">
        <v>0.5</v>
      </c>
      <c r="O179" s="6">
        <v>2.7333333</v>
      </c>
      <c r="P179" s="6">
        <v>21.733333299999998</v>
      </c>
      <c r="S179" s="31" t="str">
        <f t="shared" si="18"/>
        <v xml:space="preserve"> </v>
      </c>
      <c r="U179" s="1">
        <v>24</v>
      </c>
      <c r="V179" s="1">
        <v>2</v>
      </c>
      <c r="W179" s="1">
        <v>3</v>
      </c>
      <c r="X179" s="1">
        <v>7</v>
      </c>
      <c r="Y179" s="1">
        <v>23</v>
      </c>
      <c r="Z179" s="1">
        <v>10</v>
      </c>
      <c r="AA179" s="3" t="str">
        <f t="shared" si="19"/>
        <v xml:space="preserve"> </v>
      </c>
      <c r="AD179" s="20" t="str">
        <f t="shared" si="20"/>
        <v xml:space="preserve"> </v>
      </c>
      <c r="AE179" s="6">
        <v>18.3</v>
      </c>
      <c r="AF179" s="6">
        <v>0.30000000000000004</v>
      </c>
      <c r="AG179" s="6">
        <v>2.4166666666999999</v>
      </c>
      <c r="AH179" s="6">
        <v>21.016666666700001</v>
      </c>
      <c r="AK179" s="31" t="str">
        <f t="shared" si="21"/>
        <v xml:space="preserve"> </v>
      </c>
      <c r="AM179" s="1">
        <v>1</v>
      </c>
      <c r="AN179" s="1">
        <v>2</v>
      </c>
      <c r="AO179" s="1">
        <f t="shared" si="22"/>
        <v>3</v>
      </c>
      <c r="AP179" s="1">
        <v>3</v>
      </c>
      <c r="AQ179" s="1">
        <v>2</v>
      </c>
      <c r="AR179" s="1">
        <v>3</v>
      </c>
      <c r="AS179" s="1">
        <f t="shared" si="23"/>
        <v>5</v>
      </c>
      <c r="AT179" s="1">
        <v>-2</v>
      </c>
    </row>
    <row r="180" spans="1:46" x14ac:dyDescent="0.2">
      <c r="A180" s="5" t="s">
        <v>1142</v>
      </c>
      <c r="B180" s="5" t="s">
        <v>1143</v>
      </c>
      <c r="C180" s="1">
        <v>24</v>
      </c>
      <c r="D180" s="1">
        <v>9</v>
      </c>
      <c r="E180" s="1">
        <v>8</v>
      </c>
      <c r="F180" s="1">
        <v>9</v>
      </c>
      <c r="G180" s="1">
        <v>21</v>
      </c>
      <c r="H180" s="1">
        <v>9</v>
      </c>
      <c r="I180" s="3">
        <f t="shared" si="16"/>
        <v>7</v>
      </c>
      <c r="J180" s="1">
        <v>3</v>
      </c>
      <c r="K180" s="1">
        <v>4</v>
      </c>
      <c r="L180" s="20">
        <f t="shared" si="17"/>
        <v>0.42857142857142855</v>
      </c>
      <c r="M180" s="6">
        <v>14.8</v>
      </c>
      <c r="N180" s="6">
        <v>2.8166666999999999</v>
      </c>
      <c r="O180" s="6">
        <v>0.15</v>
      </c>
      <c r="P180" s="6">
        <v>17.783333299999999</v>
      </c>
      <c r="Q180" s="1">
        <v>1</v>
      </c>
      <c r="R180" s="1">
        <v>0</v>
      </c>
      <c r="S180" s="31">
        <f t="shared" si="18"/>
        <v>0</v>
      </c>
      <c r="T180" s="1">
        <v>0</v>
      </c>
      <c r="U180" s="1">
        <v>24</v>
      </c>
      <c r="V180" s="1">
        <v>4</v>
      </c>
      <c r="W180" s="1">
        <v>6</v>
      </c>
      <c r="X180" s="1">
        <v>-3</v>
      </c>
      <c r="Y180" s="1">
        <v>16</v>
      </c>
      <c r="Z180" s="1">
        <v>8</v>
      </c>
      <c r="AA180" s="3">
        <f t="shared" si="19"/>
        <v>8</v>
      </c>
      <c r="AB180" s="1">
        <v>1</v>
      </c>
      <c r="AC180" s="1">
        <v>7</v>
      </c>
      <c r="AD180" s="20">
        <f t="shared" si="20"/>
        <v>0.125</v>
      </c>
      <c r="AE180" s="6">
        <v>15.4</v>
      </c>
      <c r="AF180" s="6">
        <v>2.65</v>
      </c>
      <c r="AG180" s="6">
        <v>0.2333333333</v>
      </c>
      <c r="AH180" s="6">
        <v>18.3</v>
      </c>
      <c r="AI180" s="1">
        <v>0</v>
      </c>
      <c r="AJ180" s="1">
        <v>0</v>
      </c>
      <c r="AK180" s="31" t="str">
        <f t="shared" si="21"/>
        <v xml:space="preserve"> </v>
      </c>
      <c r="AL180" s="1">
        <v>0</v>
      </c>
      <c r="AM180" s="1">
        <v>6</v>
      </c>
      <c r="AN180" s="1">
        <v>6</v>
      </c>
      <c r="AO180" s="1">
        <f t="shared" si="22"/>
        <v>12</v>
      </c>
      <c r="AP180" s="1">
        <v>2</v>
      </c>
      <c r="AQ180" s="1">
        <v>7</v>
      </c>
      <c r="AR180" s="1">
        <v>8</v>
      </c>
      <c r="AS180" s="1">
        <f t="shared" si="23"/>
        <v>15</v>
      </c>
      <c r="AT180" s="1">
        <v>4</v>
      </c>
    </row>
    <row r="181" spans="1:46" x14ac:dyDescent="0.2">
      <c r="A181" s="5" t="s">
        <v>1147</v>
      </c>
      <c r="B181" s="5" t="s">
        <v>1148</v>
      </c>
      <c r="C181" s="1">
        <v>13</v>
      </c>
      <c r="D181" s="1">
        <v>2</v>
      </c>
      <c r="E181" s="1">
        <v>2</v>
      </c>
      <c r="F181" s="1">
        <v>-5</v>
      </c>
      <c r="G181" s="1">
        <v>23</v>
      </c>
      <c r="H181" s="1">
        <v>7</v>
      </c>
      <c r="I181" s="3">
        <f t="shared" si="16"/>
        <v>14</v>
      </c>
      <c r="J181" s="1">
        <v>8</v>
      </c>
      <c r="K181" s="1">
        <v>6</v>
      </c>
      <c r="L181" s="20">
        <f t="shared" si="17"/>
        <v>0.5714285714285714</v>
      </c>
      <c r="M181" s="6">
        <v>13.5</v>
      </c>
      <c r="N181" s="6">
        <v>0.31666669999999997</v>
      </c>
      <c r="O181" s="6">
        <v>1.9166666999999999</v>
      </c>
      <c r="P181" s="6">
        <v>15.7666667</v>
      </c>
      <c r="S181" s="31" t="str">
        <f t="shared" si="18"/>
        <v xml:space="preserve"> </v>
      </c>
      <c r="U181" s="1">
        <v>11</v>
      </c>
      <c r="V181" s="1">
        <v>1</v>
      </c>
      <c r="W181" s="1">
        <v>4</v>
      </c>
      <c r="X181" s="1">
        <v>-6</v>
      </c>
      <c r="Y181" s="1">
        <v>30</v>
      </c>
      <c r="Z181" s="1">
        <v>12</v>
      </c>
      <c r="AA181" s="3">
        <f t="shared" si="19"/>
        <v>9</v>
      </c>
      <c r="AB181" s="1">
        <v>5</v>
      </c>
      <c r="AC181" s="1">
        <v>4</v>
      </c>
      <c r="AD181" s="20">
        <f t="shared" si="20"/>
        <v>0.55555555555555558</v>
      </c>
      <c r="AE181" s="6">
        <v>14.1333333333</v>
      </c>
      <c r="AF181" s="6">
        <v>0.36666666670000003</v>
      </c>
      <c r="AG181" s="6">
        <v>1.7333333333000001</v>
      </c>
      <c r="AH181" s="6">
        <v>16.25</v>
      </c>
      <c r="AK181" s="31" t="str">
        <f t="shared" si="21"/>
        <v xml:space="preserve"> </v>
      </c>
      <c r="AM181" s="1">
        <v>1</v>
      </c>
      <c r="AN181" s="1">
        <v>4</v>
      </c>
      <c r="AO181" s="1">
        <f t="shared" si="22"/>
        <v>5</v>
      </c>
      <c r="AP181" s="1">
        <v>0</v>
      </c>
      <c r="AQ181" s="1">
        <v>2</v>
      </c>
      <c r="AR181" s="1">
        <v>2</v>
      </c>
      <c r="AS181" s="1">
        <f t="shared" si="23"/>
        <v>4</v>
      </c>
      <c r="AT181" s="1">
        <v>-11</v>
      </c>
    </row>
    <row r="182" spans="1:46" x14ac:dyDescent="0.2">
      <c r="A182" s="5" t="s">
        <v>1152</v>
      </c>
      <c r="B182" s="5" t="s">
        <v>1153</v>
      </c>
      <c r="C182" s="1">
        <v>24</v>
      </c>
      <c r="D182" s="1">
        <v>4</v>
      </c>
      <c r="E182" s="1">
        <v>8</v>
      </c>
      <c r="F182" s="1">
        <v>15</v>
      </c>
      <c r="G182" s="1">
        <v>20</v>
      </c>
      <c r="H182" s="1">
        <v>10</v>
      </c>
      <c r="I182" s="3" t="str">
        <f t="shared" si="16"/>
        <v xml:space="preserve"> </v>
      </c>
      <c r="L182" s="20" t="str">
        <f t="shared" si="17"/>
        <v xml:space="preserve"> </v>
      </c>
      <c r="M182" s="6">
        <v>21.016666699999998</v>
      </c>
      <c r="N182" s="6">
        <v>2.9833333</v>
      </c>
      <c r="O182" s="6">
        <v>1.7333333</v>
      </c>
      <c r="P182" s="6">
        <v>25.75</v>
      </c>
      <c r="Q182" s="1">
        <v>1</v>
      </c>
      <c r="R182" s="1">
        <v>0</v>
      </c>
      <c r="S182" s="31">
        <f t="shared" si="18"/>
        <v>0</v>
      </c>
      <c r="T182" s="1">
        <v>0</v>
      </c>
      <c r="U182" s="1">
        <v>24</v>
      </c>
      <c r="V182" s="1">
        <v>2</v>
      </c>
      <c r="W182" s="1">
        <v>8</v>
      </c>
      <c r="X182" s="1">
        <v>-11</v>
      </c>
      <c r="Y182" s="1">
        <v>16</v>
      </c>
      <c r="Z182" s="1">
        <v>8</v>
      </c>
      <c r="AA182" s="3" t="str">
        <f t="shared" si="19"/>
        <v xml:space="preserve"> </v>
      </c>
      <c r="AD182" s="20" t="str">
        <f t="shared" si="20"/>
        <v xml:space="preserve"> </v>
      </c>
      <c r="AE182" s="6">
        <v>21.35</v>
      </c>
      <c r="AF182" s="6">
        <v>3.1166666667</v>
      </c>
      <c r="AG182" s="6">
        <v>2.5499999999999998</v>
      </c>
      <c r="AH182" s="6">
        <v>27.016666666700001</v>
      </c>
      <c r="AI182" s="1">
        <v>0</v>
      </c>
      <c r="AJ182" s="1">
        <v>0</v>
      </c>
      <c r="AK182" s="31" t="str">
        <f t="shared" si="21"/>
        <v xml:space="preserve"> </v>
      </c>
      <c r="AL182" s="1">
        <v>0</v>
      </c>
      <c r="AM182" s="1">
        <v>4</v>
      </c>
      <c r="AN182" s="1">
        <v>6</v>
      </c>
      <c r="AO182" s="1">
        <f t="shared" si="22"/>
        <v>10</v>
      </c>
      <c r="AP182" s="1">
        <v>2</v>
      </c>
      <c r="AQ182" s="1">
        <v>2</v>
      </c>
      <c r="AR182" s="1">
        <v>10</v>
      </c>
      <c r="AS182" s="1">
        <f t="shared" si="23"/>
        <v>12</v>
      </c>
      <c r="AT182" s="1">
        <v>2</v>
      </c>
    </row>
    <row r="183" spans="1:46" x14ac:dyDescent="0.2">
      <c r="A183" s="5" t="s">
        <v>1157</v>
      </c>
      <c r="B183" s="5" t="s">
        <v>1158</v>
      </c>
      <c r="C183" s="1">
        <v>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3">
        <f t="shared" si="16"/>
        <v>3</v>
      </c>
      <c r="J183" s="1">
        <v>2</v>
      </c>
      <c r="K183" s="1">
        <v>1</v>
      </c>
      <c r="L183" s="20">
        <f t="shared" si="17"/>
        <v>0.66666666666666663</v>
      </c>
      <c r="M183" s="6">
        <v>8.15</v>
      </c>
      <c r="N183" s="6">
        <v>0</v>
      </c>
      <c r="O183" s="6">
        <v>0.38333329999999999</v>
      </c>
      <c r="P183" s="6">
        <v>8.5333333000000007</v>
      </c>
      <c r="S183" s="31" t="str">
        <f t="shared" si="18"/>
        <v xml:space="preserve"> 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3" t="str">
        <f t="shared" si="19"/>
        <v xml:space="preserve"> </v>
      </c>
      <c r="AB183" s="1">
        <v>0</v>
      </c>
      <c r="AC183" s="1">
        <v>0</v>
      </c>
      <c r="AD183" s="20" t="str">
        <f t="shared" si="20"/>
        <v xml:space="preserve"> </v>
      </c>
      <c r="AE183" s="6">
        <v>0</v>
      </c>
      <c r="AF183" s="6">
        <v>0</v>
      </c>
      <c r="AG183" s="6">
        <v>0</v>
      </c>
      <c r="AH183" s="6">
        <v>0</v>
      </c>
      <c r="AK183" s="31" t="str">
        <f t="shared" si="21"/>
        <v xml:space="preserve"> </v>
      </c>
      <c r="AM183" s="1">
        <v>0</v>
      </c>
      <c r="AN183" s="1">
        <v>0</v>
      </c>
      <c r="AO183" s="1">
        <f t="shared" si="22"/>
        <v>0</v>
      </c>
      <c r="AP183" s="1">
        <v>0</v>
      </c>
      <c r="AQ183" s="1">
        <v>0</v>
      </c>
      <c r="AR183" s="1">
        <v>0</v>
      </c>
      <c r="AS183" s="1">
        <f t="shared" si="23"/>
        <v>0</v>
      </c>
      <c r="AT183" s="1">
        <v>0</v>
      </c>
    </row>
    <row r="184" spans="1:46" x14ac:dyDescent="0.2">
      <c r="A184" s="5" t="s">
        <v>1162</v>
      </c>
      <c r="B184" s="5" t="s">
        <v>493</v>
      </c>
      <c r="C184" s="1">
        <v>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3" t="str">
        <f t="shared" si="16"/>
        <v xml:space="preserve"> </v>
      </c>
      <c r="J184" s="1">
        <v>0</v>
      </c>
      <c r="K184" s="1">
        <v>0</v>
      </c>
      <c r="L184" s="20" t="str">
        <f t="shared" si="17"/>
        <v xml:space="preserve"> </v>
      </c>
      <c r="M184" s="6">
        <v>4.9166667000000004</v>
      </c>
      <c r="N184" s="6">
        <v>0</v>
      </c>
      <c r="O184" s="6">
        <v>0</v>
      </c>
      <c r="P184" s="6">
        <v>4.9166667000000004</v>
      </c>
      <c r="S184" s="31" t="str">
        <f t="shared" si="18"/>
        <v xml:space="preserve"> </v>
      </c>
      <c r="U184" s="1">
        <v>1</v>
      </c>
      <c r="V184" s="1">
        <v>0</v>
      </c>
      <c r="W184" s="1">
        <v>1</v>
      </c>
      <c r="X184" s="1">
        <v>1</v>
      </c>
      <c r="Y184" s="1">
        <v>6</v>
      </c>
      <c r="Z184" s="1">
        <v>3</v>
      </c>
      <c r="AA184" s="3">
        <f t="shared" si="19"/>
        <v>1</v>
      </c>
      <c r="AB184" s="1">
        <v>1</v>
      </c>
      <c r="AC184" s="1">
        <v>0</v>
      </c>
      <c r="AD184" s="20">
        <f t="shared" si="20"/>
        <v>1</v>
      </c>
      <c r="AE184" s="6">
        <v>10.483333333299999</v>
      </c>
      <c r="AF184" s="6">
        <v>2.3833333333</v>
      </c>
      <c r="AG184" s="6">
        <v>0</v>
      </c>
      <c r="AH184" s="6">
        <v>12.8666666667</v>
      </c>
      <c r="AK184" s="31" t="str">
        <f t="shared" si="21"/>
        <v xml:space="preserve"> </v>
      </c>
      <c r="AL184" s="6"/>
      <c r="AM184" s="1">
        <v>0</v>
      </c>
      <c r="AN184" s="1">
        <v>1</v>
      </c>
      <c r="AO184" s="1">
        <f t="shared" si="22"/>
        <v>1</v>
      </c>
      <c r="AP184" s="1">
        <v>1</v>
      </c>
      <c r="AQ184" s="1">
        <v>0</v>
      </c>
      <c r="AR184" s="1">
        <v>0</v>
      </c>
      <c r="AS184" s="1">
        <f t="shared" si="23"/>
        <v>0</v>
      </c>
      <c r="AT184" s="1">
        <v>0</v>
      </c>
    </row>
    <row r="185" spans="1:46" x14ac:dyDescent="0.2">
      <c r="A185" s="5" t="s">
        <v>1166</v>
      </c>
      <c r="B185" s="5" t="s">
        <v>582</v>
      </c>
      <c r="C185" s="1">
        <v>4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3">
        <f t="shared" si="16"/>
        <v>15</v>
      </c>
      <c r="J185" s="1">
        <v>9</v>
      </c>
      <c r="K185" s="1">
        <v>6</v>
      </c>
      <c r="L185" s="20">
        <f t="shared" si="17"/>
        <v>0.6</v>
      </c>
      <c r="M185" s="6">
        <v>8.0666667000000007</v>
      </c>
      <c r="N185" s="6">
        <v>6.6666699999999995E-2</v>
      </c>
      <c r="O185" s="6">
        <v>0.63333329999999999</v>
      </c>
      <c r="P185" s="6">
        <v>8.7833333000000007</v>
      </c>
      <c r="S185" s="31" t="str">
        <f t="shared" si="18"/>
        <v xml:space="preserve"> </v>
      </c>
      <c r="U185" s="1">
        <v>4</v>
      </c>
      <c r="V185" s="1">
        <v>0</v>
      </c>
      <c r="W185" s="1">
        <v>0</v>
      </c>
      <c r="X185" s="1">
        <v>-2</v>
      </c>
      <c r="Y185" s="1">
        <v>4</v>
      </c>
      <c r="Z185" s="1">
        <v>2</v>
      </c>
      <c r="AA185" s="3">
        <f t="shared" si="19"/>
        <v>39</v>
      </c>
      <c r="AB185" s="1">
        <v>20</v>
      </c>
      <c r="AC185" s="1">
        <v>19</v>
      </c>
      <c r="AD185" s="20">
        <f t="shared" si="20"/>
        <v>0.51282051282051277</v>
      </c>
      <c r="AE185" s="6">
        <v>9.7166666667000001</v>
      </c>
      <c r="AF185" s="6">
        <v>0.05</v>
      </c>
      <c r="AG185" s="6">
        <v>1.2666666666999999</v>
      </c>
      <c r="AH185" s="6">
        <v>11.05</v>
      </c>
      <c r="AK185" s="31" t="str">
        <f t="shared" si="21"/>
        <v xml:space="preserve"> </v>
      </c>
      <c r="AL185" s="6"/>
      <c r="AM185" s="1">
        <v>0</v>
      </c>
      <c r="AN185" s="1">
        <v>0</v>
      </c>
      <c r="AO185" s="1">
        <f t="shared" si="22"/>
        <v>0</v>
      </c>
      <c r="AP185" s="1">
        <v>0</v>
      </c>
      <c r="AQ185" s="1">
        <v>0</v>
      </c>
      <c r="AR185" s="1">
        <v>0</v>
      </c>
      <c r="AS185" s="1">
        <f t="shared" si="23"/>
        <v>0</v>
      </c>
      <c r="AT185" s="1">
        <v>-2</v>
      </c>
    </row>
    <row r="186" spans="1:46" x14ac:dyDescent="0.2">
      <c r="A186" s="5" t="s">
        <v>1170</v>
      </c>
      <c r="B186" s="5" t="s">
        <v>1171</v>
      </c>
      <c r="C186" s="1">
        <v>12</v>
      </c>
      <c r="D186" s="1">
        <v>0</v>
      </c>
      <c r="E186" s="1">
        <v>2</v>
      </c>
      <c r="F186" s="1">
        <v>-2</v>
      </c>
      <c r="G186" s="1">
        <v>4</v>
      </c>
      <c r="H186" s="1">
        <v>2</v>
      </c>
      <c r="I186" s="3" t="str">
        <f t="shared" si="16"/>
        <v xml:space="preserve"> </v>
      </c>
      <c r="L186" s="20" t="str">
        <f t="shared" si="17"/>
        <v xml:space="preserve"> </v>
      </c>
      <c r="M186" s="6">
        <v>13.066666700000001</v>
      </c>
      <c r="N186" s="6">
        <v>0.26666669999999998</v>
      </c>
      <c r="O186" s="6">
        <v>2.2833332999999998</v>
      </c>
      <c r="P186" s="6">
        <v>15.6333333</v>
      </c>
      <c r="S186" s="31" t="str">
        <f t="shared" si="18"/>
        <v xml:space="preserve"> </v>
      </c>
      <c r="U186" s="1">
        <v>17</v>
      </c>
      <c r="V186" s="1">
        <v>2</v>
      </c>
      <c r="W186" s="1">
        <v>3</v>
      </c>
      <c r="X186" s="1">
        <v>5</v>
      </c>
      <c r="Y186" s="1">
        <v>10</v>
      </c>
      <c r="Z186" s="1">
        <v>5</v>
      </c>
      <c r="AA186" s="3" t="str">
        <f t="shared" si="19"/>
        <v xml:space="preserve"> </v>
      </c>
      <c r="AD186" s="20" t="str">
        <f t="shared" si="20"/>
        <v xml:space="preserve"> </v>
      </c>
      <c r="AE186" s="6">
        <v>11.45</v>
      </c>
      <c r="AF186" s="6">
        <v>0.2666666667</v>
      </c>
      <c r="AG186" s="6">
        <v>3.1333333333</v>
      </c>
      <c r="AH186" s="6">
        <v>14.8666666667</v>
      </c>
      <c r="AK186" s="31" t="str">
        <f t="shared" si="21"/>
        <v xml:space="preserve"> </v>
      </c>
      <c r="AM186" s="1">
        <v>1</v>
      </c>
      <c r="AN186" s="1">
        <v>1</v>
      </c>
      <c r="AO186" s="1">
        <f t="shared" si="22"/>
        <v>2</v>
      </c>
      <c r="AP186" s="1">
        <v>4</v>
      </c>
      <c r="AQ186" s="1">
        <v>1</v>
      </c>
      <c r="AR186" s="1">
        <v>4</v>
      </c>
      <c r="AS186" s="1">
        <f t="shared" si="23"/>
        <v>5</v>
      </c>
      <c r="AT186" s="1">
        <v>-1</v>
      </c>
    </row>
    <row r="187" spans="1:46" x14ac:dyDescent="0.2">
      <c r="A187" s="5" t="s">
        <v>1175</v>
      </c>
      <c r="B187" s="5" t="s">
        <v>631</v>
      </c>
      <c r="C187" s="1">
        <v>15</v>
      </c>
      <c r="D187" s="1">
        <v>2</v>
      </c>
      <c r="E187" s="1">
        <v>8</v>
      </c>
      <c r="F187" s="1">
        <v>0</v>
      </c>
      <c r="G187" s="1">
        <v>36</v>
      </c>
      <c r="H187" s="1">
        <v>7</v>
      </c>
      <c r="I187" s="3">
        <f t="shared" si="16"/>
        <v>209</v>
      </c>
      <c r="J187" s="1">
        <v>119</v>
      </c>
      <c r="K187" s="1">
        <v>90</v>
      </c>
      <c r="L187" s="20">
        <f t="shared" si="17"/>
        <v>0.56937799043062198</v>
      </c>
      <c r="M187" s="6">
        <v>12.9833333</v>
      </c>
      <c r="N187" s="6">
        <v>2.5333332999999998</v>
      </c>
      <c r="O187" s="6">
        <v>2.7666667</v>
      </c>
      <c r="P187" s="6">
        <v>18.283333299999999</v>
      </c>
      <c r="S187" s="31" t="str">
        <f t="shared" si="18"/>
        <v xml:space="preserve"> </v>
      </c>
      <c r="U187" s="1">
        <v>14</v>
      </c>
      <c r="V187" s="1">
        <v>0</v>
      </c>
      <c r="W187" s="1">
        <v>10</v>
      </c>
      <c r="X187" s="1">
        <v>2</v>
      </c>
      <c r="Y187" s="1">
        <v>40</v>
      </c>
      <c r="Z187" s="1">
        <v>9</v>
      </c>
      <c r="AA187" s="3">
        <f t="shared" si="19"/>
        <v>230</v>
      </c>
      <c r="AB187" s="1">
        <v>137</v>
      </c>
      <c r="AC187" s="1">
        <v>93</v>
      </c>
      <c r="AD187" s="20">
        <f t="shared" si="20"/>
        <v>0.59565217391304348</v>
      </c>
      <c r="AE187" s="6">
        <v>14.0666666667</v>
      </c>
      <c r="AF187" s="6">
        <v>2.25</v>
      </c>
      <c r="AG187" s="6">
        <v>2.2000000000000002</v>
      </c>
      <c r="AH187" s="6">
        <v>18.516666666700001</v>
      </c>
      <c r="AK187" s="31" t="str">
        <f t="shared" si="21"/>
        <v xml:space="preserve"> </v>
      </c>
      <c r="AM187" s="1">
        <v>1</v>
      </c>
      <c r="AN187" s="1">
        <v>8</v>
      </c>
      <c r="AO187" s="1">
        <f t="shared" si="22"/>
        <v>9</v>
      </c>
      <c r="AP187" s="1">
        <v>0</v>
      </c>
      <c r="AQ187" s="1">
        <v>1</v>
      </c>
      <c r="AR187" s="1">
        <v>10</v>
      </c>
      <c r="AS187" s="1">
        <f t="shared" si="23"/>
        <v>11</v>
      </c>
      <c r="AT187" s="1">
        <v>2</v>
      </c>
    </row>
    <row r="188" spans="1:46" x14ac:dyDescent="0.2">
      <c r="A188" s="5" t="s">
        <v>1180</v>
      </c>
      <c r="B188" s="5" t="s">
        <v>307</v>
      </c>
      <c r="C188" s="1">
        <v>24</v>
      </c>
      <c r="D188" s="1">
        <v>9</v>
      </c>
      <c r="E188" s="1">
        <v>16</v>
      </c>
      <c r="F188" s="1">
        <v>-1</v>
      </c>
      <c r="G188" s="1">
        <v>4</v>
      </c>
      <c r="H188" s="1">
        <v>2</v>
      </c>
      <c r="I188" s="3">
        <f t="shared" si="16"/>
        <v>488</v>
      </c>
      <c r="J188" s="1">
        <v>276</v>
      </c>
      <c r="K188" s="1">
        <v>212</v>
      </c>
      <c r="L188" s="20">
        <f t="shared" si="17"/>
        <v>0.56557377049180324</v>
      </c>
      <c r="M188" s="6">
        <v>15.9833333</v>
      </c>
      <c r="N188" s="6">
        <v>2.85</v>
      </c>
      <c r="O188" s="6">
        <v>2.2666667</v>
      </c>
      <c r="P188" s="6">
        <v>21.1166667</v>
      </c>
      <c r="Q188" s="1">
        <v>0</v>
      </c>
      <c r="R188" s="1">
        <v>0</v>
      </c>
      <c r="S188" s="31" t="str">
        <f t="shared" si="18"/>
        <v xml:space="preserve"> </v>
      </c>
      <c r="T188" s="1">
        <v>0</v>
      </c>
      <c r="U188" s="1">
        <v>23</v>
      </c>
      <c r="V188" s="1">
        <v>8</v>
      </c>
      <c r="W188" s="1">
        <v>10</v>
      </c>
      <c r="X188" s="1">
        <v>-11</v>
      </c>
      <c r="Y188" s="1">
        <v>8</v>
      </c>
      <c r="Z188" s="1">
        <v>4</v>
      </c>
      <c r="AA188" s="3">
        <f t="shared" si="19"/>
        <v>405</v>
      </c>
      <c r="AB188" s="1">
        <v>212</v>
      </c>
      <c r="AC188" s="1">
        <v>193</v>
      </c>
      <c r="AD188" s="20">
        <f t="shared" si="20"/>
        <v>0.52345679012345681</v>
      </c>
      <c r="AE188" s="6">
        <v>15.733333333299999</v>
      </c>
      <c r="AF188" s="6">
        <v>2.7666666666999999</v>
      </c>
      <c r="AG188" s="6">
        <v>2.1833333333000002</v>
      </c>
      <c r="AH188" s="6">
        <v>20.7</v>
      </c>
      <c r="AI188" s="1">
        <v>3</v>
      </c>
      <c r="AJ188" s="1">
        <v>2</v>
      </c>
      <c r="AK188" s="31">
        <f t="shared" si="21"/>
        <v>0.66666666666666663</v>
      </c>
      <c r="AL188" s="1">
        <v>1</v>
      </c>
      <c r="AM188" s="1">
        <v>5</v>
      </c>
      <c r="AN188" s="1">
        <v>13</v>
      </c>
      <c r="AO188" s="1">
        <f t="shared" si="22"/>
        <v>18</v>
      </c>
      <c r="AP188" s="1">
        <v>-6</v>
      </c>
      <c r="AQ188" s="1">
        <v>12</v>
      </c>
      <c r="AR188" s="1">
        <v>13</v>
      </c>
      <c r="AS188" s="1">
        <f t="shared" si="23"/>
        <v>25</v>
      </c>
      <c r="AT188" s="1">
        <v>-6</v>
      </c>
    </row>
    <row r="189" spans="1:46" x14ac:dyDescent="0.2">
      <c r="A189" s="5" t="s">
        <v>1184</v>
      </c>
      <c r="B189" s="5" t="s">
        <v>677</v>
      </c>
      <c r="C189" s="1">
        <v>4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3">
        <f t="shared" si="16"/>
        <v>13</v>
      </c>
      <c r="J189" s="1">
        <v>7</v>
      </c>
      <c r="K189" s="1">
        <v>6</v>
      </c>
      <c r="L189" s="20">
        <f t="shared" si="17"/>
        <v>0.53846153846153844</v>
      </c>
      <c r="M189" s="6">
        <v>8.1</v>
      </c>
      <c r="N189" s="6">
        <v>0</v>
      </c>
      <c r="O189" s="6">
        <v>0.21666669999999999</v>
      </c>
      <c r="P189" s="6">
        <v>8.3333332999999996</v>
      </c>
      <c r="S189" s="31" t="str">
        <f t="shared" si="18"/>
        <v xml:space="preserve"> </v>
      </c>
      <c r="U189" s="1">
        <v>6</v>
      </c>
      <c r="V189" s="1">
        <v>1</v>
      </c>
      <c r="W189" s="1">
        <v>1</v>
      </c>
      <c r="X189" s="1">
        <v>0</v>
      </c>
      <c r="Y189" s="1">
        <v>11</v>
      </c>
      <c r="Z189" s="1">
        <v>4</v>
      </c>
      <c r="AA189" s="3">
        <f t="shared" si="19"/>
        <v>33</v>
      </c>
      <c r="AB189" s="1">
        <v>22</v>
      </c>
      <c r="AC189" s="1">
        <v>11</v>
      </c>
      <c r="AD189" s="20">
        <f t="shared" si="20"/>
        <v>0.66666666666666663</v>
      </c>
      <c r="AE189" s="6">
        <v>10.15</v>
      </c>
      <c r="AF189" s="6">
        <v>0.1</v>
      </c>
      <c r="AG189" s="6">
        <v>0.30000000000000004</v>
      </c>
      <c r="AH189" s="6">
        <v>10.5666666667</v>
      </c>
      <c r="AK189" s="31" t="str">
        <f t="shared" si="21"/>
        <v xml:space="preserve"> </v>
      </c>
      <c r="AM189" s="1">
        <v>0</v>
      </c>
      <c r="AN189" s="1">
        <v>1</v>
      </c>
      <c r="AO189" s="1">
        <f t="shared" si="22"/>
        <v>1</v>
      </c>
      <c r="AP189" s="1">
        <v>1</v>
      </c>
      <c r="AQ189" s="1">
        <v>1</v>
      </c>
      <c r="AR189" s="1">
        <v>1</v>
      </c>
      <c r="AS189" s="1">
        <f t="shared" si="23"/>
        <v>2</v>
      </c>
      <c r="AT189" s="1">
        <v>0</v>
      </c>
    </row>
    <row r="190" spans="1:46" x14ac:dyDescent="0.2">
      <c r="A190" s="5" t="s">
        <v>1187</v>
      </c>
      <c r="B190" s="5" t="s">
        <v>1188</v>
      </c>
      <c r="C190" s="1">
        <v>24</v>
      </c>
      <c r="D190" s="1">
        <v>8</v>
      </c>
      <c r="E190" s="1">
        <v>8</v>
      </c>
      <c r="F190" s="1">
        <v>14</v>
      </c>
      <c r="G190" s="1">
        <v>8</v>
      </c>
      <c r="H190" s="1">
        <v>4</v>
      </c>
      <c r="I190" s="3">
        <f t="shared" si="16"/>
        <v>22</v>
      </c>
      <c r="J190" s="1">
        <v>11</v>
      </c>
      <c r="K190" s="1">
        <v>11</v>
      </c>
      <c r="L190" s="20">
        <f t="shared" si="17"/>
        <v>0.5</v>
      </c>
      <c r="M190" s="6">
        <v>15.2666667</v>
      </c>
      <c r="N190" s="6">
        <v>0.81666669999999997</v>
      </c>
      <c r="O190" s="6">
        <v>1.7666667</v>
      </c>
      <c r="P190" s="6">
        <v>17.8666667</v>
      </c>
      <c r="Q190" s="1">
        <v>1</v>
      </c>
      <c r="R190" s="1">
        <v>0</v>
      </c>
      <c r="S190" s="31">
        <f t="shared" si="18"/>
        <v>0</v>
      </c>
      <c r="T190" s="1">
        <v>0</v>
      </c>
      <c r="U190" s="1">
        <v>24</v>
      </c>
      <c r="V190" s="1">
        <v>12</v>
      </c>
      <c r="W190" s="1">
        <v>10</v>
      </c>
      <c r="X190" s="1">
        <v>17</v>
      </c>
      <c r="Y190" s="1">
        <v>18</v>
      </c>
      <c r="Z190" s="1">
        <v>9</v>
      </c>
      <c r="AA190" s="3">
        <f t="shared" si="19"/>
        <v>35</v>
      </c>
      <c r="AB190" s="1">
        <v>16</v>
      </c>
      <c r="AC190" s="1">
        <v>19</v>
      </c>
      <c r="AD190" s="20">
        <f t="shared" si="20"/>
        <v>0.45714285714285713</v>
      </c>
      <c r="AE190" s="6">
        <v>14.266666666700001</v>
      </c>
      <c r="AF190" s="6">
        <v>0.8</v>
      </c>
      <c r="AG190" s="6">
        <v>2.0499999999999998</v>
      </c>
      <c r="AH190" s="6">
        <v>17.133333333300001</v>
      </c>
      <c r="AI190" s="1">
        <v>0</v>
      </c>
      <c r="AJ190" s="1">
        <v>0</v>
      </c>
      <c r="AK190" s="31" t="str">
        <f t="shared" si="21"/>
        <v xml:space="preserve"> </v>
      </c>
      <c r="AL190" s="1">
        <v>0</v>
      </c>
      <c r="AM190" s="1">
        <v>9</v>
      </c>
      <c r="AN190" s="1">
        <v>7</v>
      </c>
      <c r="AO190" s="1">
        <f t="shared" si="22"/>
        <v>16</v>
      </c>
      <c r="AP190" s="1">
        <v>6</v>
      </c>
      <c r="AQ190" s="1">
        <v>11</v>
      </c>
      <c r="AR190" s="1">
        <v>11</v>
      </c>
      <c r="AS190" s="1">
        <f t="shared" si="23"/>
        <v>22</v>
      </c>
      <c r="AT190" s="1">
        <v>25</v>
      </c>
    </row>
    <row r="191" spans="1:46" x14ac:dyDescent="0.2">
      <c r="A191" s="5" t="s">
        <v>1192</v>
      </c>
      <c r="B191" s="5" t="s">
        <v>1193</v>
      </c>
      <c r="C191" s="1">
        <v>4</v>
      </c>
      <c r="D191" s="1">
        <v>3</v>
      </c>
      <c r="E191" s="1">
        <v>0</v>
      </c>
      <c r="F191" s="1">
        <v>1</v>
      </c>
      <c r="G191" s="1">
        <v>0</v>
      </c>
      <c r="H191" s="1">
        <v>0</v>
      </c>
      <c r="I191" s="3">
        <f t="shared" si="16"/>
        <v>1</v>
      </c>
      <c r="J191" s="1">
        <v>0</v>
      </c>
      <c r="K191" s="1">
        <v>1</v>
      </c>
      <c r="L191" s="20">
        <f t="shared" si="17"/>
        <v>0</v>
      </c>
      <c r="M191" s="6">
        <v>14.3333333</v>
      </c>
      <c r="N191" s="6">
        <v>8.3333299999999999E-2</v>
      </c>
      <c r="O191" s="6">
        <v>0.51666669999999992</v>
      </c>
      <c r="P191" s="6">
        <v>14.933333299999999</v>
      </c>
      <c r="S191" s="31" t="str">
        <f t="shared" si="18"/>
        <v xml:space="preserve"> </v>
      </c>
      <c r="U191" s="1">
        <v>5</v>
      </c>
      <c r="V191" s="1">
        <v>1</v>
      </c>
      <c r="W191" s="1">
        <v>0</v>
      </c>
      <c r="X191" s="1">
        <v>1</v>
      </c>
      <c r="Y191" s="1">
        <v>2</v>
      </c>
      <c r="Z191" s="1">
        <v>1</v>
      </c>
      <c r="AA191" s="3">
        <f t="shared" si="19"/>
        <v>1</v>
      </c>
      <c r="AB191" s="1">
        <v>0</v>
      </c>
      <c r="AC191" s="1">
        <v>1</v>
      </c>
      <c r="AD191" s="20">
        <f t="shared" si="20"/>
        <v>0</v>
      </c>
      <c r="AE191" s="6">
        <v>10.15</v>
      </c>
      <c r="AF191" s="6">
        <v>0.05</v>
      </c>
      <c r="AG191" s="6">
        <v>1.45</v>
      </c>
      <c r="AH191" s="6">
        <v>11.6833333333</v>
      </c>
      <c r="AK191" s="31" t="str">
        <f t="shared" si="21"/>
        <v xml:space="preserve"> </v>
      </c>
      <c r="AL191" s="6"/>
      <c r="AM191" s="1">
        <v>1</v>
      </c>
      <c r="AN191" s="1">
        <v>0</v>
      </c>
      <c r="AO191" s="1">
        <f t="shared" si="22"/>
        <v>1</v>
      </c>
      <c r="AP191" s="1">
        <v>-1</v>
      </c>
      <c r="AQ191" s="1">
        <v>3</v>
      </c>
      <c r="AR191" s="1">
        <v>0</v>
      </c>
      <c r="AS191" s="1">
        <f t="shared" si="23"/>
        <v>3</v>
      </c>
      <c r="AT191" s="1">
        <v>3</v>
      </c>
    </row>
    <row r="192" spans="1:46" x14ac:dyDescent="0.2">
      <c r="A192" s="5" t="s">
        <v>1198</v>
      </c>
      <c r="B192" s="5" t="s">
        <v>644</v>
      </c>
      <c r="C192" s="1">
        <v>23</v>
      </c>
      <c r="D192" s="1">
        <v>2</v>
      </c>
      <c r="E192" s="1">
        <v>3</v>
      </c>
      <c r="F192" s="1">
        <v>-7</v>
      </c>
      <c r="G192" s="1">
        <v>10</v>
      </c>
      <c r="H192" s="1">
        <v>5</v>
      </c>
      <c r="I192" s="3">
        <f t="shared" si="16"/>
        <v>33</v>
      </c>
      <c r="J192" s="1">
        <v>14</v>
      </c>
      <c r="K192" s="1">
        <v>19</v>
      </c>
      <c r="L192" s="20">
        <f t="shared" si="17"/>
        <v>0.42424242424242425</v>
      </c>
      <c r="M192" s="6">
        <v>13.1</v>
      </c>
      <c r="N192" s="6">
        <v>0.4</v>
      </c>
      <c r="O192" s="6">
        <v>2.0666666999999999</v>
      </c>
      <c r="P192" s="6">
        <v>15.5833333</v>
      </c>
      <c r="S192" s="31" t="str">
        <f t="shared" si="18"/>
        <v xml:space="preserve"> </v>
      </c>
      <c r="U192" s="1">
        <v>23</v>
      </c>
      <c r="V192" s="1">
        <v>6</v>
      </c>
      <c r="W192" s="1">
        <v>5</v>
      </c>
      <c r="X192" s="1">
        <v>0</v>
      </c>
      <c r="Y192" s="1">
        <v>2</v>
      </c>
      <c r="Z192" s="1">
        <v>1</v>
      </c>
      <c r="AA192" s="3">
        <f t="shared" si="19"/>
        <v>14</v>
      </c>
      <c r="AB192" s="1">
        <v>3</v>
      </c>
      <c r="AC192" s="1">
        <v>11</v>
      </c>
      <c r="AD192" s="20">
        <f t="shared" si="20"/>
        <v>0.21428571428571427</v>
      </c>
      <c r="AE192" s="6">
        <v>12.8</v>
      </c>
      <c r="AF192" s="6">
        <v>0.28333333329999999</v>
      </c>
      <c r="AG192" s="6">
        <v>2.1666666666999999</v>
      </c>
      <c r="AH192" s="6">
        <v>15.266666666700001</v>
      </c>
      <c r="AK192" s="31" t="str">
        <f t="shared" si="21"/>
        <v xml:space="preserve"> </v>
      </c>
      <c r="AL192" s="6"/>
      <c r="AM192" s="1">
        <v>3</v>
      </c>
      <c r="AN192" s="1">
        <v>3</v>
      </c>
      <c r="AO192" s="1">
        <f t="shared" si="22"/>
        <v>6</v>
      </c>
      <c r="AP192" s="1">
        <v>-5</v>
      </c>
      <c r="AQ192" s="1">
        <v>5</v>
      </c>
      <c r="AR192" s="1">
        <v>5</v>
      </c>
      <c r="AS192" s="1">
        <f t="shared" si="23"/>
        <v>10</v>
      </c>
      <c r="AT192" s="1">
        <v>-2</v>
      </c>
    </row>
    <row r="193" spans="1:46" x14ac:dyDescent="0.2">
      <c r="A193" s="5" t="s">
        <v>1201</v>
      </c>
      <c r="B193" s="5" t="s">
        <v>624</v>
      </c>
      <c r="C193" s="1">
        <v>6</v>
      </c>
      <c r="D193" s="1">
        <v>2</v>
      </c>
      <c r="E193" s="1">
        <v>0</v>
      </c>
      <c r="F193" s="1">
        <v>1</v>
      </c>
      <c r="G193" s="1">
        <v>2</v>
      </c>
      <c r="H193" s="1">
        <v>1</v>
      </c>
      <c r="I193" s="3">
        <f t="shared" si="16"/>
        <v>3</v>
      </c>
      <c r="J193" s="1">
        <v>2</v>
      </c>
      <c r="K193" s="1">
        <v>1</v>
      </c>
      <c r="L193" s="20">
        <f t="shared" si="17"/>
        <v>0.66666666666666663</v>
      </c>
      <c r="M193" s="6">
        <v>14.6</v>
      </c>
      <c r="N193" s="6">
        <v>0.1166667</v>
      </c>
      <c r="O193" s="6">
        <v>1.66667E-2</v>
      </c>
      <c r="P193" s="6">
        <v>14.75</v>
      </c>
      <c r="S193" s="31" t="str">
        <f t="shared" si="18"/>
        <v xml:space="preserve"> </v>
      </c>
      <c r="U193" s="1">
        <v>6</v>
      </c>
      <c r="V193" s="1">
        <v>0</v>
      </c>
      <c r="W193" s="1">
        <v>0</v>
      </c>
      <c r="X193" s="1">
        <v>-2</v>
      </c>
      <c r="Y193" s="1">
        <v>11</v>
      </c>
      <c r="Z193" s="1">
        <v>4</v>
      </c>
      <c r="AA193" s="3">
        <f t="shared" si="19"/>
        <v>1</v>
      </c>
      <c r="AB193" s="1">
        <v>1</v>
      </c>
      <c r="AC193" s="1">
        <v>0</v>
      </c>
      <c r="AD193" s="20">
        <f t="shared" si="20"/>
        <v>1</v>
      </c>
      <c r="AE193" s="6">
        <v>9.9833333332999992</v>
      </c>
      <c r="AF193" s="6">
        <v>0.35</v>
      </c>
      <c r="AG193" s="6">
        <v>0</v>
      </c>
      <c r="AH193" s="6">
        <v>10.333333333300001</v>
      </c>
      <c r="AK193" s="31" t="str">
        <f t="shared" si="21"/>
        <v xml:space="preserve"> </v>
      </c>
      <c r="AM193" s="1">
        <v>1</v>
      </c>
      <c r="AN193" s="1">
        <v>0</v>
      </c>
      <c r="AO193" s="1">
        <f t="shared" si="22"/>
        <v>1</v>
      </c>
      <c r="AP193" s="1">
        <v>0</v>
      </c>
      <c r="AQ193" s="1">
        <v>1</v>
      </c>
      <c r="AR193" s="1">
        <v>0</v>
      </c>
      <c r="AS193" s="1">
        <f t="shared" si="23"/>
        <v>1</v>
      </c>
      <c r="AT193" s="1">
        <v>-1</v>
      </c>
    </row>
    <row r="194" spans="1:46" x14ac:dyDescent="0.2">
      <c r="A194" s="5" t="s">
        <v>1204</v>
      </c>
      <c r="B194" s="5" t="s">
        <v>1205</v>
      </c>
      <c r="C194" s="1">
        <v>5</v>
      </c>
      <c r="D194" s="1">
        <v>0</v>
      </c>
      <c r="E194" s="1">
        <v>1</v>
      </c>
      <c r="F194" s="1">
        <v>-1</v>
      </c>
      <c r="G194" s="1">
        <v>6</v>
      </c>
      <c r="H194" s="1">
        <v>3</v>
      </c>
      <c r="I194" s="3" t="str">
        <f t="shared" ref="I194:I257" si="24">IF(J194+K194&gt;0,J194+K194," ")</f>
        <v xml:space="preserve"> </v>
      </c>
      <c r="J194" s="1">
        <v>0</v>
      </c>
      <c r="K194" s="1">
        <v>0</v>
      </c>
      <c r="L194" s="20" t="str">
        <f t="shared" ref="L194:L257" si="25">IF(J194+K194&gt;0,J194/I194," ")</f>
        <v xml:space="preserve"> </v>
      </c>
      <c r="M194" s="6">
        <v>10.4166667</v>
      </c>
      <c r="N194" s="6">
        <v>1.66667E-2</v>
      </c>
      <c r="O194" s="6">
        <v>0.05</v>
      </c>
      <c r="P194" s="6">
        <v>10.4833333</v>
      </c>
      <c r="S194" s="31" t="str">
        <f t="shared" ref="S194:S257" si="26">IF(Q194&gt;0,R194/Q194," ")</f>
        <v xml:space="preserve"> </v>
      </c>
      <c r="U194" s="1">
        <v>9</v>
      </c>
      <c r="V194" s="1">
        <v>1</v>
      </c>
      <c r="W194" s="1">
        <v>0</v>
      </c>
      <c r="X194" s="1">
        <v>-3</v>
      </c>
      <c r="Y194" s="1">
        <v>19</v>
      </c>
      <c r="Z194" s="1">
        <v>4</v>
      </c>
      <c r="AA194" s="3" t="str">
        <f t="shared" ref="AA194:AA257" si="27">IF(AB194+AC194&gt;0,AB194+AC194," ")</f>
        <v xml:space="preserve"> </v>
      </c>
      <c r="AB194" s="1">
        <v>0</v>
      </c>
      <c r="AC194" s="1">
        <v>0</v>
      </c>
      <c r="AD194" s="20" t="str">
        <f t="shared" ref="AD194:AD257" si="28">IF(AB194+AC194&gt;0,AB194/AA194," ")</f>
        <v xml:space="preserve"> </v>
      </c>
      <c r="AE194" s="6">
        <v>9.1166666667000005</v>
      </c>
      <c r="AF194" s="6">
        <v>6.6666666700000002E-2</v>
      </c>
      <c r="AG194" s="6">
        <v>0</v>
      </c>
      <c r="AH194" s="6">
        <v>9.1833333333000002</v>
      </c>
      <c r="AK194" s="31" t="str">
        <f t="shared" ref="AK194:AK257" si="29">IF(AI194&gt;0,AJ194/AI194," ")</f>
        <v xml:space="preserve"> </v>
      </c>
      <c r="AM194" s="1">
        <v>0</v>
      </c>
      <c r="AN194" s="1">
        <v>1</v>
      </c>
      <c r="AO194" s="1">
        <f t="shared" ref="AO194:AO257" si="30">AM194+AN194</f>
        <v>1</v>
      </c>
      <c r="AP194" s="1">
        <v>-1</v>
      </c>
      <c r="AQ194" s="1">
        <v>1</v>
      </c>
      <c r="AR194" s="1">
        <v>0</v>
      </c>
      <c r="AS194" s="1">
        <f t="shared" ref="AS194:AS257" si="31">AQ194+AR194</f>
        <v>1</v>
      </c>
      <c r="AT194" s="1">
        <v>-3</v>
      </c>
    </row>
    <row r="195" spans="1:46" x14ac:dyDescent="0.2">
      <c r="A195" s="5" t="s">
        <v>1208</v>
      </c>
      <c r="B195" s="5" t="s">
        <v>1209</v>
      </c>
      <c r="C195" s="1">
        <v>24</v>
      </c>
      <c r="D195" s="1">
        <v>3</v>
      </c>
      <c r="E195" s="1">
        <v>7</v>
      </c>
      <c r="F195" s="1">
        <v>-3</v>
      </c>
      <c r="G195" s="1">
        <v>15</v>
      </c>
      <c r="H195" s="1">
        <v>6</v>
      </c>
      <c r="I195" s="3">
        <f t="shared" si="24"/>
        <v>343</v>
      </c>
      <c r="J195" s="1">
        <v>171</v>
      </c>
      <c r="K195" s="1">
        <v>172</v>
      </c>
      <c r="L195" s="20">
        <f t="shared" si="25"/>
        <v>0.49854227405247814</v>
      </c>
      <c r="M195" s="6">
        <v>12.15</v>
      </c>
      <c r="N195" s="6">
        <v>1.5333333</v>
      </c>
      <c r="O195" s="6">
        <v>1.7833333</v>
      </c>
      <c r="P195" s="6">
        <v>15.466666699999999</v>
      </c>
      <c r="S195" s="31" t="str">
        <f t="shared" si="26"/>
        <v xml:space="preserve"> </v>
      </c>
      <c r="U195" s="1">
        <v>24</v>
      </c>
      <c r="V195" s="1">
        <v>4</v>
      </c>
      <c r="W195" s="1">
        <v>10</v>
      </c>
      <c r="X195" s="1">
        <v>4</v>
      </c>
      <c r="Y195" s="1">
        <v>16</v>
      </c>
      <c r="Z195" s="1">
        <v>8</v>
      </c>
      <c r="AA195" s="3">
        <f t="shared" si="27"/>
        <v>283</v>
      </c>
      <c r="AB195" s="1">
        <v>133</v>
      </c>
      <c r="AC195" s="1">
        <v>150</v>
      </c>
      <c r="AD195" s="20">
        <f t="shared" si="28"/>
        <v>0.46996466431095407</v>
      </c>
      <c r="AE195" s="6">
        <v>12.1833333333</v>
      </c>
      <c r="AF195" s="6">
        <v>0.83333333330000003</v>
      </c>
      <c r="AG195" s="6">
        <v>1.6333333333</v>
      </c>
      <c r="AH195" s="6">
        <v>14.6833333333</v>
      </c>
      <c r="AK195" s="31" t="str">
        <f t="shared" si="29"/>
        <v xml:space="preserve"> </v>
      </c>
      <c r="AM195" s="1">
        <v>1</v>
      </c>
      <c r="AN195" s="1">
        <v>5</v>
      </c>
      <c r="AO195" s="1">
        <f t="shared" si="30"/>
        <v>6</v>
      </c>
      <c r="AP195" s="1">
        <v>2</v>
      </c>
      <c r="AQ195" s="1">
        <v>6</v>
      </c>
      <c r="AR195" s="1">
        <v>12</v>
      </c>
      <c r="AS195" s="1">
        <f t="shared" si="31"/>
        <v>18</v>
      </c>
      <c r="AT195" s="1">
        <v>-1</v>
      </c>
    </row>
    <row r="196" spans="1:46" x14ac:dyDescent="0.2">
      <c r="A196" s="5" t="s">
        <v>1214</v>
      </c>
      <c r="B196" s="5" t="s">
        <v>342</v>
      </c>
      <c r="C196" s="1">
        <v>15</v>
      </c>
      <c r="D196" s="1">
        <v>0</v>
      </c>
      <c r="E196" s="1">
        <v>0</v>
      </c>
      <c r="F196" s="1">
        <v>6</v>
      </c>
      <c r="G196" s="1">
        <v>4</v>
      </c>
      <c r="H196" s="1">
        <v>2</v>
      </c>
      <c r="I196" s="3" t="str">
        <f t="shared" si="24"/>
        <v xml:space="preserve"> </v>
      </c>
      <c r="L196" s="20" t="str">
        <f t="shared" si="25"/>
        <v xml:space="preserve"> </v>
      </c>
      <c r="M196" s="6">
        <v>16.0833333</v>
      </c>
      <c r="N196" s="6">
        <v>0.1166667</v>
      </c>
      <c r="O196" s="6">
        <v>1.7833333</v>
      </c>
      <c r="P196" s="6">
        <v>18</v>
      </c>
      <c r="S196" s="31" t="str">
        <f t="shared" si="26"/>
        <v xml:space="preserve"> </v>
      </c>
      <c r="U196" s="1">
        <v>8</v>
      </c>
      <c r="V196" s="1">
        <v>0</v>
      </c>
      <c r="W196" s="1">
        <v>0</v>
      </c>
      <c r="X196" s="1">
        <v>3</v>
      </c>
      <c r="Y196" s="1">
        <v>0</v>
      </c>
      <c r="Z196" s="1">
        <v>0</v>
      </c>
      <c r="AA196" s="3" t="str">
        <f t="shared" si="27"/>
        <v xml:space="preserve"> </v>
      </c>
      <c r="AD196" s="20" t="str">
        <f t="shared" si="28"/>
        <v xml:space="preserve"> </v>
      </c>
      <c r="AE196" s="6">
        <v>16.116666666699999</v>
      </c>
      <c r="AF196" s="6">
        <v>0.33333333330000003</v>
      </c>
      <c r="AG196" s="6">
        <v>1.45</v>
      </c>
      <c r="AH196" s="6">
        <v>17.899999999999999</v>
      </c>
      <c r="AK196" s="31" t="str">
        <f t="shared" si="29"/>
        <v xml:space="preserve"> </v>
      </c>
      <c r="AM196" s="1">
        <v>0</v>
      </c>
      <c r="AN196" s="1">
        <v>0</v>
      </c>
      <c r="AO196" s="1">
        <f t="shared" si="30"/>
        <v>0</v>
      </c>
      <c r="AP196" s="1">
        <v>6</v>
      </c>
      <c r="AQ196" s="1">
        <v>0</v>
      </c>
      <c r="AR196" s="1">
        <v>0</v>
      </c>
      <c r="AS196" s="1">
        <f t="shared" si="31"/>
        <v>0</v>
      </c>
      <c r="AT196" s="1">
        <v>3</v>
      </c>
    </row>
    <row r="197" spans="1:46" x14ac:dyDescent="0.2">
      <c r="A197" s="5" t="s">
        <v>1216</v>
      </c>
      <c r="B197" s="5" t="s">
        <v>644</v>
      </c>
      <c r="C197" s="1">
        <v>18</v>
      </c>
      <c r="D197" s="1">
        <v>1</v>
      </c>
      <c r="E197" s="1">
        <v>6</v>
      </c>
      <c r="F197" s="1">
        <v>6</v>
      </c>
      <c r="G197" s="1">
        <v>4</v>
      </c>
      <c r="H197" s="1">
        <v>2</v>
      </c>
      <c r="I197" s="3">
        <f t="shared" si="24"/>
        <v>8</v>
      </c>
      <c r="J197" s="1">
        <v>6</v>
      </c>
      <c r="K197" s="1">
        <v>2</v>
      </c>
      <c r="L197" s="20">
        <f t="shared" si="25"/>
        <v>0.75</v>
      </c>
      <c r="M197" s="6">
        <v>9.3333332999999996</v>
      </c>
      <c r="N197" s="6">
        <v>0.1</v>
      </c>
      <c r="O197" s="6">
        <v>0.66666669999999995</v>
      </c>
      <c r="P197" s="6">
        <v>10.1166667</v>
      </c>
      <c r="S197" s="31" t="str">
        <f t="shared" si="26"/>
        <v xml:space="preserve"> </v>
      </c>
      <c r="U197" s="1">
        <v>16</v>
      </c>
      <c r="V197" s="1">
        <v>1</v>
      </c>
      <c r="W197" s="1">
        <v>0</v>
      </c>
      <c r="X197" s="1">
        <v>-7</v>
      </c>
      <c r="Y197" s="1">
        <v>0</v>
      </c>
      <c r="Z197" s="1">
        <v>0</v>
      </c>
      <c r="AA197" s="3">
        <f t="shared" si="27"/>
        <v>3</v>
      </c>
      <c r="AB197" s="1">
        <v>1</v>
      </c>
      <c r="AC197" s="1">
        <v>2</v>
      </c>
      <c r="AD197" s="20">
        <f t="shared" si="28"/>
        <v>0.33333333333333331</v>
      </c>
      <c r="AE197" s="6">
        <v>9.4499999999999993</v>
      </c>
      <c r="AF197" s="6">
        <v>0.45</v>
      </c>
      <c r="AG197" s="6">
        <v>1.1833333333</v>
      </c>
      <c r="AH197" s="6">
        <v>11.1</v>
      </c>
      <c r="AK197" s="31" t="str">
        <f t="shared" si="29"/>
        <v xml:space="preserve"> </v>
      </c>
      <c r="AL197" s="6"/>
      <c r="AM197" s="1">
        <v>1</v>
      </c>
      <c r="AN197" s="1">
        <v>3</v>
      </c>
      <c r="AO197" s="1">
        <f t="shared" si="30"/>
        <v>4</v>
      </c>
      <c r="AP197" s="1">
        <v>-1</v>
      </c>
      <c r="AQ197" s="1">
        <v>1</v>
      </c>
      <c r="AR197" s="1">
        <v>3</v>
      </c>
      <c r="AS197" s="1">
        <f t="shared" si="31"/>
        <v>4</v>
      </c>
      <c r="AT197" s="1">
        <v>0</v>
      </c>
    </row>
    <row r="198" spans="1:46" x14ac:dyDescent="0.2">
      <c r="A198" s="5" t="s">
        <v>1220</v>
      </c>
      <c r="B198" s="5" t="s">
        <v>269</v>
      </c>
      <c r="C198" s="1">
        <v>14</v>
      </c>
      <c r="D198" s="1">
        <v>1</v>
      </c>
      <c r="E198" s="1">
        <v>2</v>
      </c>
      <c r="F198" s="1">
        <v>-1</v>
      </c>
      <c r="G198" s="1">
        <v>4</v>
      </c>
      <c r="H198" s="1">
        <v>2</v>
      </c>
      <c r="I198" s="3">
        <f t="shared" si="24"/>
        <v>121</v>
      </c>
      <c r="J198" s="1">
        <v>45</v>
      </c>
      <c r="K198" s="1">
        <v>76</v>
      </c>
      <c r="L198" s="20">
        <f t="shared" si="25"/>
        <v>0.37190082644628097</v>
      </c>
      <c r="M198" s="6">
        <v>10.783333300000001</v>
      </c>
      <c r="N198" s="6">
        <v>0.25</v>
      </c>
      <c r="O198" s="6">
        <v>0.68333329999999992</v>
      </c>
      <c r="P198" s="6">
        <v>11.75</v>
      </c>
      <c r="S198" s="31" t="str">
        <f t="shared" si="26"/>
        <v xml:space="preserve"> </v>
      </c>
      <c r="U198" s="1">
        <v>14</v>
      </c>
      <c r="V198" s="1">
        <v>0</v>
      </c>
      <c r="W198" s="1">
        <v>3</v>
      </c>
      <c r="X198" s="1">
        <v>0</v>
      </c>
      <c r="Y198" s="1">
        <v>0</v>
      </c>
      <c r="Z198" s="1">
        <v>0</v>
      </c>
      <c r="AA198" s="3">
        <f t="shared" si="27"/>
        <v>146</v>
      </c>
      <c r="AB198" s="1">
        <v>61</v>
      </c>
      <c r="AC198" s="1">
        <v>85</v>
      </c>
      <c r="AD198" s="20">
        <f t="shared" si="28"/>
        <v>0.4178082191780822</v>
      </c>
      <c r="AE198" s="6">
        <v>11.2166666667</v>
      </c>
      <c r="AF198" s="6">
        <v>0.31666666669999999</v>
      </c>
      <c r="AG198" s="6">
        <v>1.3333333333000001</v>
      </c>
      <c r="AH198" s="6">
        <v>12.8833333333</v>
      </c>
      <c r="AK198" s="31" t="str">
        <f t="shared" si="29"/>
        <v xml:space="preserve"> </v>
      </c>
      <c r="AM198" s="1">
        <v>0</v>
      </c>
      <c r="AN198" s="1">
        <v>3</v>
      </c>
      <c r="AO198" s="1">
        <f t="shared" si="30"/>
        <v>3</v>
      </c>
      <c r="AP198" s="1">
        <v>2</v>
      </c>
      <c r="AQ198" s="1">
        <v>1</v>
      </c>
      <c r="AR198" s="1">
        <v>2</v>
      </c>
      <c r="AS198" s="1">
        <f t="shared" si="31"/>
        <v>3</v>
      </c>
      <c r="AT198" s="1">
        <v>-3</v>
      </c>
    </row>
    <row r="199" spans="1:46" x14ac:dyDescent="0.2">
      <c r="A199" s="5" t="s">
        <v>1223</v>
      </c>
      <c r="B199" s="5" t="s">
        <v>874</v>
      </c>
      <c r="C199" s="1">
        <v>24</v>
      </c>
      <c r="D199" s="1">
        <v>8</v>
      </c>
      <c r="E199" s="1">
        <v>7</v>
      </c>
      <c r="F199" s="1">
        <v>-8</v>
      </c>
      <c r="G199" s="1">
        <v>8</v>
      </c>
      <c r="H199" s="1">
        <v>4</v>
      </c>
      <c r="I199" s="3">
        <f t="shared" si="24"/>
        <v>9</v>
      </c>
      <c r="J199" s="1">
        <v>4</v>
      </c>
      <c r="K199" s="1">
        <v>5</v>
      </c>
      <c r="L199" s="20">
        <f t="shared" si="25"/>
        <v>0.44444444444444442</v>
      </c>
      <c r="M199" s="6">
        <v>15.783333300000001</v>
      </c>
      <c r="N199" s="6">
        <v>3.1666666999999999</v>
      </c>
      <c r="O199" s="6">
        <v>0.23333329999999999</v>
      </c>
      <c r="P199" s="6">
        <v>19.216666700000001</v>
      </c>
      <c r="Q199" s="1">
        <v>2</v>
      </c>
      <c r="R199" s="1">
        <v>2</v>
      </c>
      <c r="S199" s="31">
        <f t="shared" si="26"/>
        <v>1</v>
      </c>
      <c r="T199" s="1">
        <v>0</v>
      </c>
      <c r="U199" s="1">
        <v>24</v>
      </c>
      <c r="V199" s="1">
        <v>8</v>
      </c>
      <c r="W199" s="1">
        <v>14</v>
      </c>
      <c r="X199" s="1">
        <v>4</v>
      </c>
      <c r="Y199" s="1">
        <v>8</v>
      </c>
      <c r="Z199" s="1">
        <v>4</v>
      </c>
      <c r="AA199" s="3">
        <f t="shared" si="27"/>
        <v>10</v>
      </c>
      <c r="AB199" s="1">
        <v>4</v>
      </c>
      <c r="AC199" s="1">
        <v>6</v>
      </c>
      <c r="AD199" s="20">
        <f t="shared" si="28"/>
        <v>0.4</v>
      </c>
      <c r="AE199" s="6">
        <v>15.416666666699999</v>
      </c>
      <c r="AF199" s="6">
        <v>3.2</v>
      </c>
      <c r="AG199" s="6">
        <v>0.1333333333</v>
      </c>
      <c r="AH199" s="6">
        <v>18.766666666700001</v>
      </c>
      <c r="AI199" s="1">
        <v>0</v>
      </c>
      <c r="AJ199" s="1">
        <v>0</v>
      </c>
      <c r="AK199" s="31" t="str">
        <f t="shared" si="29"/>
        <v xml:space="preserve"> </v>
      </c>
      <c r="AL199" s="1">
        <v>0</v>
      </c>
      <c r="AM199" s="1">
        <v>11</v>
      </c>
      <c r="AN199" s="1">
        <v>8</v>
      </c>
      <c r="AO199" s="1">
        <f t="shared" si="30"/>
        <v>19</v>
      </c>
      <c r="AP199" s="1">
        <v>9</v>
      </c>
      <c r="AQ199" s="1">
        <v>5</v>
      </c>
      <c r="AR199" s="1">
        <v>13</v>
      </c>
      <c r="AS199" s="1">
        <f t="shared" si="31"/>
        <v>18</v>
      </c>
      <c r="AT199" s="1">
        <v>-13</v>
      </c>
    </row>
    <row r="200" spans="1:46" x14ac:dyDescent="0.2">
      <c r="A200" s="5" t="s">
        <v>1227</v>
      </c>
      <c r="B200" s="5" t="s">
        <v>805</v>
      </c>
      <c r="C200" s="1">
        <v>24</v>
      </c>
      <c r="D200" s="1">
        <v>6</v>
      </c>
      <c r="E200" s="1">
        <v>7</v>
      </c>
      <c r="F200" s="1">
        <v>3</v>
      </c>
      <c r="G200" s="1">
        <v>26</v>
      </c>
      <c r="H200" s="1">
        <v>13</v>
      </c>
      <c r="I200" s="3" t="str">
        <f t="shared" si="24"/>
        <v xml:space="preserve"> </v>
      </c>
      <c r="L200" s="20" t="str">
        <f t="shared" si="25"/>
        <v xml:space="preserve"> </v>
      </c>
      <c r="M200" s="6">
        <v>18.25</v>
      </c>
      <c r="N200" s="6">
        <v>3.6666666999999999</v>
      </c>
      <c r="O200" s="6">
        <v>1.7999999999999998</v>
      </c>
      <c r="P200" s="6">
        <v>23.733333299999998</v>
      </c>
      <c r="Q200" s="1">
        <v>3</v>
      </c>
      <c r="R200" s="1">
        <v>0</v>
      </c>
      <c r="S200" s="31">
        <f t="shared" si="26"/>
        <v>0</v>
      </c>
      <c r="T200" s="1">
        <v>0</v>
      </c>
      <c r="U200" s="1">
        <v>21</v>
      </c>
      <c r="V200" s="1">
        <v>2</v>
      </c>
      <c r="W200" s="1">
        <v>7</v>
      </c>
      <c r="X200" s="1">
        <v>-8</v>
      </c>
      <c r="Y200" s="1">
        <v>11</v>
      </c>
      <c r="Z200" s="1">
        <v>4</v>
      </c>
      <c r="AA200" s="3" t="str">
        <f t="shared" si="27"/>
        <v xml:space="preserve"> </v>
      </c>
      <c r="AD200" s="20" t="str">
        <f t="shared" si="28"/>
        <v xml:space="preserve"> </v>
      </c>
      <c r="AE200" s="6">
        <v>18.2833333333</v>
      </c>
      <c r="AF200" s="6">
        <v>3.4666666667000001</v>
      </c>
      <c r="AG200" s="6">
        <v>2.1833333333000002</v>
      </c>
      <c r="AH200" s="6">
        <v>23.9666666667</v>
      </c>
      <c r="AI200" s="1">
        <v>1</v>
      </c>
      <c r="AJ200" s="1">
        <v>0</v>
      </c>
      <c r="AK200" s="31">
        <f t="shared" si="29"/>
        <v>0</v>
      </c>
      <c r="AL200" s="1">
        <v>0</v>
      </c>
      <c r="AM200" s="1">
        <v>2</v>
      </c>
      <c r="AN200" s="1">
        <v>4</v>
      </c>
      <c r="AO200" s="1">
        <f t="shared" si="30"/>
        <v>6</v>
      </c>
      <c r="AP200" s="1">
        <v>2</v>
      </c>
      <c r="AQ200" s="1">
        <v>6</v>
      </c>
      <c r="AR200" s="1">
        <v>10</v>
      </c>
      <c r="AS200" s="1">
        <f t="shared" si="31"/>
        <v>16</v>
      </c>
      <c r="AT200" s="1">
        <v>-7</v>
      </c>
    </row>
    <row r="201" spans="1:46" x14ac:dyDescent="0.2">
      <c r="A201" s="5" t="s">
        <v>1232</v>
      </c>
      <c r="B201" s="5" t="s">
        <v>1233</v>
      </c>
      <c r="C201" s="1">
        <v>24</v>
      </c>
      <c r="D201" s="1">
        <v>4</v>
      </c>
      <c r="E201" s="1">
        <v>11</v>
      </c>
      <c r="F201" s="1">
        <v>6</v>
      </c>
      <c r="G201" s="1">
        <v>18</v>
      </c>
      <c r="H201" s="1">
        <v>9</v>
      </c>
      <c r="I201" s="3" t="str">
        <f t="shared" si="24"/>
        <v xml:space="preserve"> </v>
      </c>
      <c r="L201" s="20" t="str">
        <f t="shared" si="25"/>
        <v xml:space="preserve"> </v>
      </c>
      <c r="M201" s="6">
        <v>20.0833333</v>
      </c>
      <c r="N201" s="6">
        <v>3.4666667000000002</v>
      </c>
      <c r="O201" s="6">
        <v>1.6833332999999999</v>
      </c>
      <c r="P201" s="6">
        <v>25.233333300000002</v>
      </c>
      <c r="S201" s="31" t="str">
        <f t="shared" si="26"/>
        <v xml:space="preserve"> </v>
      </c>
      <c r="U201" s="1">
        <v>23</v>
      </c>
      <c r="V201" s="1">
        <v>1</v>
      </c>
      <c r="W201" s="1">
        <v>6</v>
      </c>
      <c r="X201" s="1">
        <v>0</v>
      </c>
      <c r="Y201" s="1">
        <v>16</v>
      </c>
      <c r="Z201" s="1">
        <v>8</v>
      </c>
      <c r="AA201" s="3" t="str">
        <f t="shared" si="27"/>
        <v xml:space="preserve"> </v>
      </c>
      <c r="AD201" s="20" t="str">
        <f t="shared" si="28"/>
        <v xml:space="preserve"> </v>
      </c>
      <c r="AE201" s="6">
        <v>19.3</v>
      </c>
      <c r="AF201" s="6">
        <v>3.5333333332999999</v>
      </c>
      <c r="AG201" s="6">
        <v>2.2999999999999998</v>
      </c>
      <c r="AH201" s="6">
        <v>25.133333333300001</v>
      </c>
      <c r="AK201" s="31" t="str">
        <f t="shared" si="29"/>
        <v xml:space="preserve"> </v>
      </c>
      <c r="AM201" s="1">
        <v>2</v>
      </c>
      <c r="AN201" s="1">
        <v>8</v>
      </c>
      <c r="AO201" s="1">
        <f t="shared" si="30"/>
        <v>10</v>
      </c>
      <c r="AP201" s="1">
        <v>8</v>
      </c>
      <c r="AQ201" s="1">
        <v>3</v>
      </c>
      <c r="AR201" s="1">
        <v>9</v>
      </c>
      <c r="AS201" s="1">
        <f t="shared" si="31"/>
        <v>12</v>
      </c>
      <c r="AT201" s="1">
        <v>-2</v>
      </c>
    </row>
    <row r="202" spans="1:46" x14ac:dyDescent="0.2">
      <c r="A202" s="5" t="s">
        <v>1237</v>
      </c>
      <c r="B202" s="5" t="s">
        <v>1238</v>
      </c>
      <c r="C202" s="1">
        <v>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3" t="str">
        <f t="shared" si="24"/>
        <v xml:space="preserve"> </v>
      </c>
      <c r="L202" s="20" t="str">
        <f t="shared" si="25"/>
        <v xml:space="preserve"> </v>
      </c>
      <c r="M202" s="6">
        <v>15.033333300000001</v>
      </c>
      <c r="N202" s="6">
        <v>1.05</v>
      </c>
      <c r="O202" s="6">
        <v>0</v>
      </c>
      <c r="P202" s="6">
        <v>16.0833333</v>
      </c>
      <c r="S202" s="31" t="str">
        <f t="shared" si="26"/>
        <v xml:space="preserve"> 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3" t="str">
        <f t="shared" si="27"/>
        <v xml:space="preserve"> </v>
      </c>
      <c r="AD202" s="20" t="str">
        <f t="shared" si="28"/>
        <v xml:space="preserve"> </v>
      </c>
      <c r="AE202" s="6">
        <v>0</v>
      </c>
      <c r="AF202" s="6">
        <v>0</v>
      </c>
      <c r="AG202" s="6">
        <v>0</v>
      </c>
      <c r="AH202" s="6">
        <v>0</v>
      </c>
      <c r="AK202" s="31" t="str">
        <f t="shared" si="29"/>
        <v xml:space="preserve"> </v>
      </c>
      <c r="AM202" s="1">
        <v>0</v>
      </c>
      <c r="AN202" s="1">
        <v>0</v>
      </c>
      <c r="AO202" s="1">
        <f t="shared" si="30"/>
        <v>0</v>
      </c>
      <c r="AP202" s="1">
        <v>0</v>
      </c>
      <c r="AQ202" s="1">
        <v>0</v>
      </c>
      <c r="AR202" s="1">
        <v>0</v>
      </c>
      <c r="AS202" s="1">
        <f t="shared" si="31"/>
        <v>0</v>
      </c>
      <c r="AT202" s="1">
        <v>-1</v>
      </c>
    </row>
    <row r="203" spans="1:46" x14ac:dyDescent="0.2">
      <c r="A203" s="5" t="s">
        <v>1242</v>
      </c>
      <c r="B203" s="5" t="s">
        <v>1243</v>
      </c>
      <c r="C203" s="1">
        <v>24</v>
      </c>
      <c r="D203" s="1">
        <v>2</v>
      </c>
      <c r="E203" s="1">
        <v>15</v>
      </c>
      <c r="F203" s="1">
        <v>3</v>
      </c>
      <c r="G203" s="1">
        <v>12</v>
      </c>
      <c r="H203" s="1">
        <v>6</v>
      </c>
      <c r="I203" s="3" t="str">
        <f t="shared" si="24"/>
        <v xml:space="preserve"> </v>
      </c>
      <c r="L203" s="20" t="str">
        <f t="shared" si="25"/>
        <v xml:space="preserve"> </v>
      </c>
      <c r="M203" s="6">
        <v>17.45</v>
      </c>
      <c r="N203" s="6">
        <v>3.8333333000000001</v>
      </c>
      <c r="O203" s="6">
        <v>3.1166667000000001</v>
      </c>
      <c r="P203" s="6">
        <v>24.433333300000001</v>
      </c>
      <c r="Q203" s="1">
        <v>1</v>
      </c>
      <c r="R203" s="1">
        <v>1</v>
      </c>
      <c r="S203" s="31">
        <f t="shared" si="26"/>
        <v>1</v>
      </c>
      <c r="T203" s="1">
        <v>1</v>
      </c>
      <c r="U203" s="1">
        <v>24</v>
      </c>
      <c r="V203" s="1">
        <v>1</v>
      </c>
      <c r="W203" s="1">
        <v>6</v>
      </c>
      <c r="X203" s="1">
        <v>2</v>
      </c>
      <c r="Y203" s="1">
        <v>14</v>
      </c>
      <c r="Z203" s="1">
        <v>7</v>
      </c>
      <c r="AA203" s="3" t="str">
        <f t="shared" si="27"/>
        <v xml:space="preserve"> </v>
      </c>
      <c r="AD203" s="20" t="str">
        <f t="shared" si="28"/>
        <v xml:space="preserve"> </v>
      </c>
      <c r="AE203" s="6">
        <v>19.366666666699999</v>
      </c>
      <c r="AF203" s="6">
        <v>3.4833333333000001</v>
      </c>
      <c r="AG203" s="6">
        <v>2.8833333333</v>
      </c>
      <c r="AH203" s="6">
        <v>25.75</v>
      </c>
      <c r="AI203" s="1">
        <v>2</v>
      </c>
      <c r="AJ203" s="1">
        <v>0</v>
      </c>
      <c r="AK203" s="31">
        <f t="shared" si="29"/>
        <v>0</v>
      </c>
      <c r="AL203" s="1">
        <v>0</v>
      </c>
      <c r="AM203" s="1">
        <v>0</v>
      </c>
      <c r="AN203" s="1">
        <v>9</v>
      </c>
      <c r="AO203" s="1">
        <f t="shared" si="30"/>
        <v>9</v>
      </c>
      <c r="AP203" s="1">
        <v>-1</v>
      </c>
      <c r="AQ203" s="1">
        <v>3</v>
      </c>
      <c r="AR203" s="1">
        <v>12</v>
      </c>
      <c r="AS203" s="1">
        <f t="shared" si="31"/>
        <v>15</v>
      </c>
      <c r="AT203" s="1">
        <v>6</v>
      </c>
    </row>
    <row r="204" spans="1:46" x14ac:dyDescent="0.2">
      <c r="A204" s="5" t="s">
        <v>1247</v>
      </c>
      <c r="B204" s="5" t="s">
        <v>545</v>
      </c>
      <c r="C204" s="1">
        <v>24</v>
      </c>
      <c r="D204" s="1">
        <v>11</v>
      </c>
      <c r="E204" s="1">
        <v>14</v>
      </c>
      <c r="F204" s="1">
        <v>10</v>
      </c>
      <c r="G204" s="1">
        <v>14</v>
      </c>
      <c r="H204" s="1">
        <v>7</v>
      </c>
      <c r="I204" s="3">
        <f t="shared" si="24"/>
        <v>78</v>
      </c>
      <c r="J204" s="1">
        <v>36</v>
      </c>
      <c r="K204" s="1">
        <v>42</v>
      </c>
      <c r="L204" s="20">
        <f t="shared" si="25"/>
        <v>0.46153846153846156</v>
      </c>
      <c r="M204" s="6">
        <v>13.466666699999999</v>
      </c>
      <c r="N204" s="6">
        <v>3.6833333000000001</v>
      </c>
      <c r="O204" s="6">
        <v>1.6666666999999999</v>
      </c>
      <c r="P204" s="6">
        <v>18.816666699999999</v>
      </c>
      <c r="Q204" s="1">
        <v>3</v>
      </c>
      <c r="R204" s="1">
        <v>2</v>
      </c>
      <c r="S204" s="31">
        <f t="shared" si="26"/>
        <v>0.66666666666666663</v>
      </c>
      <c r="T204" s="1">
        <v>1</v>
      </c>
      <c r="U204" s="1">
        <v>24</v>
      </c>
      <c r="V204" s="1">
        <v>3</v>
      </c>
      <c r="W204" s="1">
        <v>8</v>
      </c>
      <c r="X204" s="1">
        <v>-5</v>
      </c>
      <c r="Y204" s="1">
        <v>8</v>
      </c>
      <c r="Z204" s="1">
        <v>4</v>
      </c>
      <c r="AA204" s="3">
        <f t="shared" si="27"/>
        <v>85</v>
      </c>
      <c r="AB204" s="1">
        <v>35</v>
      </c>
      <c r="AC204" s="1">
        <v>50</v>
      </c>
      <c r="AD204" s="20">
        <f t="shared" si="28"/>
        <v>0.41176470588235292</v>
      </c>
      <c r="AE204" s="6">
        <v>13.6166666667</v>
      </c>
      <c r="AF204" s="6">
        <v>3.3166666666999998</v>
      </c>
      <c r="AG204" s="6">
        <v>1.65</v>
      </c>
      <c r="AH204" s="6">
        <v>18.600000000000001</v>
      </c>
      <c r="AI204" s="1">
        <v>5</v>
      </c>
      <c r="AJ204" s="1">
        <v>0</v>
      </c>
      <c r="AK204" s="31">
        <f t="shared" si="29"/>
        <v>0</v>
      </c>
      <c r="AL204" s="1">
        <v>0</v>
      </c>
      <c r="AM204" s="1">
        <v>2</v>
      </c>
      <c r="AN204" s="1">
        <v>12</v>
      </c>
      <c r="AO204" s="1">
        <f t="shared" si="30"/>
        <v>14</v>
      </c>
      <c r="AP204" s="1">
        <v>7</v>
      </c>
      <c r="AQ204" s="1">
        <v>12</v>
      </c>
      <c r="AR204" s="1">
        <v>10</v>
      </c>
      <c r="AS204" s="1">
        <f t="shared" si="31"/>
        <v>22</v>
      </c>
      <c r="AT204" s="1">
        <v>-2</v>
      </c>
    </row>
    <row r="205" spans="1:46" x14ac:dyDescent="0.2">
      <c r="A205" s="5" t="s">
        <v>1251</v>
      </c>
      <c r="B205" s="5" t="s">
        <v>1252</v>
      </c>
      <c r="C205" s="1">
        <v>23</v>
      </c>
      <c r="D205" s="1">
        <v>5</v>
      </c>
      <c r="E205" s="1">
        <v>10</v>
      </c>
      <c r="F205" s="1">
        <v>4</v>
      </c>
      <c r="G205" s="1">
        <v>27</v>
      </c>
      <c r="H205" s="1">
        <v>8</v>
      </c>
      <c r="I205" s="3">
        <f t="shared" si="24"/>
        <v>259</v>
      </c>
      <c r="J205" s="1">
        <v>132</v>
      </c>
      <c r="K205" s="1">
        <v>127</v>
      </c>
      <c r="L205" s="20">
        <f t="shared" si="25"/>
        <v>0.50965250965250963</v>
      </c>
      <c r="M205" s="6">
        <v>11.9833333</v>
      </c>
      <c r="N205" s="6">
        <v>0.56666669999999997</v>
      </c>
      <c r="O205" s="6">
        <v>1.5166667</v>
      </c>
      <c r="P205" s="6">
        <v>14.066666700000001</v>
      </c>
      <c r="Q205" s="1">
        <v>1</v>
      </c>
      <c r="R205" s="1">
        <v>1</v>
      </c>
      <c r="S205" s="31">
        <f t="shared" si="26"/>
        <v>1</v>
      </c>
      <c r="T205" s="1">
        <v>1</v>
      </c>
      <c r="U205" s="1">
        <v>23</v>
      </c>
      <c r="V205" s="1">
        <v>3</v>
      </c>
      <c r="W205" s="1">
        <v>12</v>
      </c>
      <c r="X205" s="1">
        <v>4</v>
      </c>
      <c r="Y205" s="1">
        <v>18</v>
      </c>
      <c r="Z205" s="1">
        <v>9</v>
      </c>
      <c r="AA205" s="3">
        <f t="shared" si="27"/>
        <v>283</v>
      </c>
      <c r="AB205" s="1">
        <v>135</v>
      </c>
      <c r="AC205" s="1">
        <v>148</v>
      </c>
      <c r="AD205" s="20">
        <f t="shared" si="28"/>
        <v>0.47703180212014135</v>
      </c>
      <c r="AE205" s="6">
        <v>13.3166666667</v>
      </c>
      <c r="AF205" s="6">
        <v>0.83333333330000003</v>
      </c>
      <c r="AG205" s="6">
        <v>1.4</v>
      </c>
      <c r="AH205" s="6">
        <v>15.5666666667</v>
      </c>
      <c r="AI205" s="1">
        <v>1</v>
      </c>
      <c r="AJ205" s="1">
        <v>0</v>
      </c>
      <c r="AK205" s="31">
        <f t="shared" si="29"/>
        <v>0</v>
      </c>
      <c r="AL205" s="1">
        <v>0</v>
      </c>
      <c r="AM205" s="1">
        <v>3</v>
      </c>
      <c r="AN205" s="1">
        <v>6</v>
      </c>
      <c r="AO205" s="1">
        <f t="shared" si="30"/>
        <v>9</v>
      </c>
      <c r="AP205" s="1">
        <v>5</v>
      </c>
      <c r="AQ205" s="1">
        <v>5</v>
      </c>
      <c r="AR205" s="1">
        <v>16</v>
      </c>
      <c r="AS205" s="1">
        <f t="shared" si="31"/>
        <v>21</v>
      </c>
      <c r="AT205" s="1">
        <v>3</v>
      </c>
    </row>
    <row r="206" spans="1:46" x14ac:dyDescent="0.2">
      <c r="A206" s="5" t="s">
        <v>1256</v>
      </c>
      <c r="B206" s="5" t="s">
        <v>1257</v>
      </c>
      <c r="C206" s="1">
        <v>23</v>
      </c>
      <c r="D206" s="1">
        <v>0</v>
      </c>
      <c r="E206" s="1">
        <v>0</v>
      </c>
      <c r="F206" s="1">
        <v>7</v>
      </c>
      <c r="G206" s="1">
        <v>20</v>
      </c>
      <c r="H206" s="1">
        <v>10</v>
      </c>
      <c r="I206" s="3" t="str">
        <f t="shared" si="24"/>
        <v xml:space="preserve"> </v>
      </c>
      <c r="L206" s="20" t="str">
        <f t="shared" si="25"/>
        <v xml:space="preserve"> </v>
      </c>
      <c r="M206" s="6">
        <v>12.933333299999999</v>
      </c>
      <c r="N206" s="6">
        <v>0.15</v>
      </c>
      <c r="O206" s="6">
        <v>1.3666666999999999</v>
      </c>
      <c r="P206" s="6">
        <v>14.466666699999999</v>
      </c>
      <c r="S206" s="31" t="str">
        <f t="shared" si="26"/>
        <v xml:space="preserve"> </v>
      </c>
      <c r="U206" s="1">
        <v>21</v>
      </c>
      <c r="V206" s="1">
        <v>0</v>
      </c>
      <c r="W206" s="1">
        <v>3</v>
      </c>
      <c r="X206" s="1">
        <v>-4</v>
      </c>
      <c r="Y206" s="1">
        <v>32</v>
      </c>
      <c r="Z206" s="1">
        <v>9</v>
      </c>
      <c r="AA206" s="3" t="str">
        <f t="shared" si="27"/>
        <v xml:space="preserve"> </v>
      </c>
      <c r="AD206" s="20" t="str">
        <f t="shared" si="28"/>
        <v xml:space="preserve"> </v>
      </c>
      <c r="AE206" s="6">
        <v>12.55</v>
      </c>
      <c r="AF206" s="6">
        <v>0.05</v>
      </c>
      <c r="AG206" s="6">
        <v>1.85</v>
      </c>
      <c r="AH206" s="6">
        <v>14.4666666667</v>
      </c>
      <c r="AK206" s="31" t="str">
        <f t="shared" si="29"/>
        <v xml:space="preserve"> </v>
      </c>
      <c r="AM206" s="1">
        <v>0</v>
      </c>
      <c r="AN206" s="1">
        <v>1</v>
      </c>
      <c r="AO206" s="1">
        <f t="shared" si="30"/>
        <v>1</v>
      </c>
      <c r="AP206" s="1">
        <v>-3</v>
      </c>
      <c r="AQ206" s="1">
        <v>0</v>
      </c>
      <c r="AR206" s="1">
        <v>2</v>
      </c>
      <c r="AS206" s="1">
        <f t="shared" si="31"/>
        <v>2</v>
      </c>
      <c r="AT206" s="1">
        <v>6</v>
      </c>
    </row>
    <row r="207" spans="1:46" x14ac:dyDescent="0.2">
      <c r="A207" s="5" t="s">
        <v>1261</v>
      </c>
      <c r="B207" s="5" t="s">
        <v>1262</v>
      </c>
      <c r="C207" s="1">
        <v>9</v>
      </c>
      <c r="D207" s="1">
        <v>0</v>
      </c>
      <c r="E207" s="1">
        <v>2</v>
      </c>
      <c r="F207" s="1">
        <v>-1</v>
      </c>
      <c r="G207" s="1">
        <v>2</v>
      </c>
      <c r="H207" s="1">
        <v>1</v>
      </c>
      <c r="I207" s="3" t="str">
        <f t="shared" si="24"/>
        <v xml:space="preserve"> </v>
      </c>
      <c r="L207" s="20" t="str">
        <f t="shared" si="25"/>
        <v xml:space="preserve"> </v>
      </c>
      <c r="M207" s="6">
        <v>15.4</v>
      </c>
      <c r="N207" s="6">
        <v>1.4833333</v>
      </c>
      <c r="O207" s="6">
        <v>0.1833333</v>
      </c>
      <c r="P207" s="6">
        <v>17.0833333</v>
      </c>
      <c r="S207" s="31" t="str">
        <f t="shared" si="26"/>
        <v xml:space="preserve"> </v>
      </c>
      <c r="U207" s="1">
        <v>9</v>
      </c>
      <c r="V207" s="1">
        <v>1</v>
      </c>
      <c r="W207" s="1">
        <v>1</v>
      </c>
      <c r="X207" s="1">
        <v>-2</v>
      </c>
      <c r="Y207" s="1">
        <v>0</v>
      </c>
      <c r="Z207" s="1">
        <v>0</v>
      </c>
      <c r="AA207" s="3" t="str">
        <f t="shared" si="27"/>
        <v xml:space="preserve"> </v>
      </c>
      <c r="AD207" s="20" t="str">
        <f t="shared" si="28"/>
        <v xml:space="preserve"> </v>
      </c>
      <c r="AE207" s="6">
        <v>15.916666666699999</v>
      </c>
      <c r="AF207" s="6">
        <v>1.7000000000000002</v>
      </c>
      <c r="AG207" s="6">
        <v>0.2666666667</v>
      </c>
      <c r="AH207" s="6">
        <v>17.899999999999999</v>
      </c>
      <c r="AK207" s="31" t="str">
        <f t="shared" si="29"/>
        <v xml:space="preserve"> </v>
      </c>
      <c r="AL207" s="6"/>
      <c r="AM207" s="1">
        <v>0</v>
      </c>
      <c r="AN207" s="1">
        <v>0</v>
      </c>
      <c r="AO207" s="1">
        <f t="shared" si="30"/>
        <v>0</v>
      </c>
      <c r="AP207" s="1">
        <v>1</v>
      </c>
      <c r="AQ207" s="1">
        <v>1</v>
      </c>
      <c r="AR207" s="1">
        <v>3</v>
      </c>
      <c r="AS207" s="1">
        <f t="shared" si="31"/>
        <v>4</v>
      </c>
      <c r="AT207" s="1">
        <v>-4</v>
      </c>
    </row>
    <row r="208" spans="1:46" x14ac:dyDescent="0.2">
      <c r="A208" s="5" t="s">
        <v>1265</v>
      </c>
      <c r="B208" s="5" t="s">
        <v>307</v>
      </c>
      <c r="C208" s="1">
        <v>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3">
        <f t="shared" si="24"/>
        <v>10</v>
      </c>
      <c r="J208" s="1">
        <v>5</v>
      </c>
      <c r="K208" s="1">
        <v>5</v>
      </c>
      <c r="L208" s="20">
        <f t="shared" si="25"/>
        <v>0.5</v>
      </c>
      <c r="M208" s="6">
        <v>5.15</v>
      </c>
      <c r="N208" s="6">
        <v>0</v>
      </c>
      <c r="O208" s="6">
        <v>0</v>
      </c>
      <c r="P208" s="6">
        <v>5.15</v>
      </c>
      <c r="S208" s="31" t="str">
        <f t="shared" si="26"/>
        <v xml:space="preserve"> </v>
      </c>
      <c r="U208" s="1">
        <v>4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3">
        <f t="shared" si="27"/>
        <v>26</v>
      </c>
      <c r="AB208" s="1">
        <v>10</v>
      </c>
      <c r="AC208" s="1">
        <v>16</v>
      </c>
      <c r="AD208" s="20">
        <f t="shared" si="28"/>
        <v>0.38461538461538464</v>
      </c>
      <c r="AE208" s="6">
        <v>6.05</v>
      </c>
      <c r="AF208" s="6">
        <v>0</v>
      </c>
      <c r="AG208" s="6">
        <v>0.65</v>
      </c>
      <c r="AH208" s="6">
        <v>6.7166666667000001</v>
      </c>
      <c r="AK208" s="31" t="str">
        <f t="shared" si="29"/>
        <v xml:space="preserve"> </v>
      </c>
      <c r="AM208" s="1">
        <v>0</v>
      </c>
      <c r="AN208" s="1">
        <v>0</v>
      </c>
      <c r="AO208" s="1">
        <f t="shared" si="30"/>
        <v>0</v>
      </c>
      <c r="AP208" s="1">
        <v>0</v>
      </c>
      <c r="AQ208" s="1">
        <v>0</v>
      </c>
      <c r="AR208" s="1">
        <v>0</v>
      </c>
      <c r="AS208" s="1">
        <f t="shared" si="31"/>
        <v>0</v>
      </c>
      <c r="AT208" s="1">
        <v>0</v>
      </c>
    </row>
    <row r="209" spans="1:46" x14ac:dyDescent="0.2">
      <c r="A209" s="5" t="s">
        <v>1265</v>
      </c>
      <c r="B209" s="5" t="s">
        <v>834</v>
      </c>
      <c r="C209" s="1">
        <v>14</v>
      </c>
      <c r="D209" s="1">
        <v>1</v>
      </c>
      <c r="E209" s="1">
        <v>3</v>
      </c>
      <c r="F209" s="1">
        <v>4</v>
      </c>
      <c r="G209" s="1">
        <v>2</v>
      </c>
      <c r="H209" s="1">
        <v>1</v>
      </c>
      <c r="I209" s="3" t="str">
        <f t="shared" si="24"/>
        <v xml:space="preserve"> </v>
      </c>
      <c r="L209" s="20" t="str">
        <f t="shared" si="25"/>
        <v xml:space="preserve"> </v>
      </c>
      <c r="M209" s="6">
        <v>14.566666700000001</v>
      </c>
      <c r="N209" s="6">
        <v>1.6666666999999999</v>
      </c>
      <c r="O209" s="6">
        <v>8.3333299999999999E-2</v>
      </c>
      <c r="P209" s="6">
        <v>16.3333333</v>
      </c>
      <c r="Q209" s="1">
        <v>1</v>
      </c>
      <c r="R209" s="1">
        <v>0</v>
      </c>
      <c r="S209" s="31">
        <f t="shared" si="26"/>
        <v>0</v>
      </c>
      <c r="T209" s="1">
        <v>0</v>
      </c>
      <c r="U209" s="1">
        <v>18</v>
      </c>
      <c r="V209" s="1">
        <v>1</v>
      </c>
      <c r="W209" s="1">
        <v>1</v>
      </c>
      <c r="X209" s="1">
        <v>-6</v>
      </c>
      <c r="Y209" s="1">
        <v>13</v>
      </c>
      <c r="Z209" s="1">
        <v>5</v>
      </c>
      <c r="AA209" s="3" t="str">
        <f t="shared" si="27"/>
        <v xml:space="preserve"> </v>
      </c>
      <c r="AD209" s="20" t="str">
        <f t="shared" si="28"/>
        <v xml:space="preserve"> </v>
      </c>
      <c r="AE209" s="6">
        <v>14.166666666699999</v>
      </c>
      <c r="AF209" s="6">
        <v>2.1833333333000002</v>
      </c>
      <c r="AG209" s="6">
        <v>3.3333333300000004E-2</v>
      </c>
      <c r="AH209" s="6">
        <v>16.399999999999999</v>
      </c>
      <c r="AI209" s="1">
        <v>0</v>
      </c>
      <c r="AJ209" s="1">
        <v>0</v>
      </c>
      <c r="AK209" s="31" t="str">
        <f t="shared" si="29"/>
        <v xml:space="preserve"> </v>
      </c>
      <c r="AL209" s="1">
        <v>0</v>
      </c>
      <c r="AM209" s="1">
        <v>2</v>
      </c>
      <c r="AN209" s="1">
        <v>2</v>
      </c>
      <c r="AO209" s="1">
        <f t="shared" si="30"/>
        <v>4</v>
      </c>
      <c r="AP209" s="1">
        <v>-2</v>
      </c>
      <c r="AQ209" s="1">
        <v>0</v>
      </c>
      <c r="AR209" s="1">
        <v>2</v>
      </c>
      <c r="AS209" s="1">
        <f t="shared" si="31"/>
        <v>2</v>
      </c>
      <c r="AT209" s="1">
        <v>0</v>
      </c>
    </row>
    <row r="210" spans="1:46" x14ac:dyDescent="0.2">
      <c r="A210" s="5" t="s">
        <v>1271</v>
      </c>
      <c r="B210" s="5" t="s">
        <v>1272</v>
      </c>
      <c r="C210" s="1">
        <v>20</v>
      </c>
      <c r="D210" s="1">
        <v>0</v>
      </c>
      <c r="E210" s="1">
        <v>4</v>
      </c>
      <c r="F210" s="1">
        <v>2</v>
      </c>
      <c r="G210" s="1">
        <v>14</v>
      </c>
      <c r="H210" s="1">
        <v>4</v>
      </c>
      <c r="I210" s="3" t="str">
        <f t="shared" si="24"/>
        <v xml:space="preserve"> </v>
      </c>
      <c r="L210" s="20" t="str">
        <f t="shared" si="25"/>
        <v xml:space="preserve"> </v>
      </c>
      <c r="M210" s="6">
        <v>16.466666700000001</v>
      </c>
      <c r="N210" s="6">
        <v>8.3333299999999999E-2</v>
      </c>
      <c r="O210" s="6">
        <v>2.5333332999999998</v>
      </c>
      <c r="P210" s="6">
        <v>19.100000000000001</v>
      </c>
      <c r="S210" s="31" t="str">
        <f t="shared" si="26"/>
        <v xml:space="preserve"> </v>
      </c>
      <c r="U210" s="1">
        <v>18</v>
      </c>
      <c r="V210" s="1">
        <v>3</v>
      </c>
      <c r="W210" s="1">
        <v>5</v>
      </c>
      <c r="X210" s="1">
        <v>0</v>
      </c>
      <c r="Y210" s="1">
        <v>19</v>
      </c>
      <c r="Z210" s="1">
        <v>8</v>
      </c>
      <c r="AA210" s="3" t="str">
        <f t="shared" si="27"/>
        <v xml:space="preserve"> </v>
      </c>
      <c r="AD210" s="20" t="str">
        <f t="shared" si="28"/>
        <v xml:space="preserve"> </v>
      </c>
      <c r="AE210" s="6">
        <v>18.2833333333</v>
      </c>
      <c r="AF210" s="6">
        <v>0.18333333330000001</v>
      </c>
      <c r="AG210" s="6">
        <v>1.8</v>
      </c>
      <c r="AH210" s="6">
        <v>20.2833333333</v>
      </c>
      <c r="AK210" s="31" t="str">
        <f t="shared" si="29"/>
        <v xml:space="preserve"> </v>
      </c>
      <c r="AM210" s="1">
        <v>1</v>
      </c>
      <c r="AN210" s="1">
        <v>2</v>
      </c>
      <c r="AO210" s="1">
        <f t="shared" si="30"/>
        <v>3</v>
      </c>
      <c r="AP210" s="1">
        <v>-2</v>
      </c>
      <c r="AQ210" s="1">
        <v>2</v>
      </c>
      <c r="AR210" s="1">
        <v>7</v>
      </c>
      <c r="AS210" s="1">
        <f t="shared" si="31"/>
        <v>9</v>
      </c>
      <c r="AT210" s="1">
        <v>4</v>
      </c>
    </row>
    <row r="211" spans="1:46" x14ac:dyDescent="0.2">
      <c r="A211" s="5" t="s">
        <v>1275</v>
      </c>
      <c r="B211" s="5" t="s">
        <v>493</v>
      </c>
      <c r="C211" s="1">
        <v>17</v>
      </c>
      <c r="D211" s="1">
        <v>0</v>
      </c>
      <c r="E211" s="1">
        <v>1</v>
      </c>
      <c r="F211" s="1">
        <v>4</v>
      </c>
      <c r="G211" s="1">
        <v>4</v>
      </c>
      <c r="H211" s="1">
        <v>2</v>
      </c>
      <c r="I211" s="3" t="str">
        <f t="shared" si="24"/>
        <v xml:space="preserve"> </v>
      </c>
      <c r="L211" s="20" t="str">
        <f t="shared" si="25"/>
        <v xml:space="preserve"> </v>
      </c>
      <c r="M211" s="6">
        <v>11.65</v>
      </c>
      <c r="N211" s="6">
        <v>6.6666699999999995E-2</v>
      </c>
      <c r="O211" s="6">
        <v>0.43333329999999998</v>
      </c>
      <c r="P211" s="6">
        <v>12.183333299999999</v>
      </c>
      <c r="S211" s="31" t="str">
        <f t="shared" si="26"/>
        <v xml:space="preserve"> </v>
      </c>
      <c r="U211" s="1">
        <v>18</v>
      </c>
      <c r="V211" s="1">
        <v>0</v>
      </c>
      <c r="W211" s="1">
        <v>2</v>
      </c>
      <c r="X211" s="1">
        <v>5</v>
      </c>
      <c r="Y211" s="1">
        <v>4</v>
      </c>
      <c r="Z211" s="1">
        <v>2</v>
      </c>
      <c r="AA211" s="3" t="str">
        <f t="shared" si="27"/>
        <v xml:space="preserve"> </v>
      </c>
      <c r="AD211" s="20" t="str">
        <f t="shared" si="28"/>
        <v xml:space="preserve"> </v>
      </c>
      <c r="AE211" s="6">
        <v>13.166666666699999</v>
      </c>
      <c r="AF211" s="6">
        <v>6.6666666700000002E-2</v>
      </c>
      <c r="AG211" s="6">
        <v>0.60000000000000009</v>
      </c>
      <c r="AH211" s="6">
        <v>13.85</v>
      </c>
      <c r="AK211" s="31" t="str">
        <f t="shared" si="29"/>
        <v xml:space="preserve"> </v>
      </c>
      <c r="AL211" s="6"/>
      <c r="AM211" s="1">
        <v>0</v>
      </c>
      <c r="AN211" s="1">
        <v>0</v>
      </c>
      <c r="AO211" s="1">
        <f t="shared" si="30"/>
        <v>0</v>
      </c>
      <c r="AP211" s="1">
        <v>3</v>
      </c>
      <c r="AQ211" s="1">
        <v>0</v>
      </c>
      <c r="AR211" s="1">
        <v>3</v>
      </c>
      <c r="AS211" s="1">
        <f t="shared" si="31"/>
        <v>3</v>
      </c>
      <c r="AT211" s="1">
        <v>6</v>
      </c>
    </row>
    <row r="212" spans="1:46" x14ac:dyDescent="0.2">
      <c r="A212" s="5" t="s">
        <v>1279</v>
      </c>
      <c r="B212" s="5" t="s">
        <v>997</v>
      </c>
      <c r="C212" s="1">
        <v>24</v>
      </c>
      <c r="D212" s="1">
        <v>2</v>
      </c>
      <c r="E212" s="1">
        <v>1</v>
      </c>
      <c r="F212" s="1">
        <v>0</v>
      </c>
      <c r="G212" s="1">
        <v>4</v>
      </c>
      <c r="H212" s="1">
        <v>2</v>
      </c>
      <c r="I212" s="3">
        <f t="shared" si="24"/>
        <v>213</v>
      </c>
      <c r="J212" s="1">
        <v>95</v>
      </c>
      <c r="K212" s="1">
        <v>118</v>
      </c>
      <c r="L212" s="20">
        <f t="shared" si="25"/>
        <v>0.4460093896713615</v>
      </c>
      <c r="M212" s="6">
        <v>9.15</v>
      </c>
      <c r="N212" s="6">
        <v>0.05</v>
      </c>
      <c r="O212" s="6">
        <v>1.7</v>
      </c>
      <c r="P212" s="6">
        <v>10.9166667</v>
      </c>
      <c r="S212" s="31" t="str">
        <f t="shared" si="26"/>
        <v xml:space="preserve"> </v>
      </c>
      <c r="U212" s="1">
        <v>24</v>
      </c>
      <c r="V212" s="1">
        <v>3</v>
      </c>
      <c r="W212" s="1">
        <v>2</v>
      </c>
      <c r="X212" s="1">
        <v>-1</v>
      </c>
      <c r="Y212" s="1">
        <v>0</v>
      </c>
      <c r="Z212" s="1">
        <v>0</v>
      </c>
      <c r="AA212" s="3">
        <f t="shared" si="27"/>
        <v>200</v>
      </c>
      <c r="AB212" s="1">
        <v>92</v>
      </c>
      <c r="AC212" s="1">
        <v>108</v>
      </c>
      <c r="AD212" s="20">
        <f t="shared" si="28"/>
        <v>0.46</v>
      </c>
      <c r="AE212" s="6">
        <v>8.8666666667000005</v>
      </c>
      <c r="AF212" s="6">
        <v>0.05</v>
      </c>
      <c r="AG212" s="6">
        <v>1.7666666666999999</v>
      </c>
      <c r="AH212" s="6">
        <v>10.6833333333</v>
      </c>
      <c r="AK212" s="31" t="str">
        <f t="shared" si="29"/>
        <v xml:space="preserve"> </v>
      </c>
      <c r="AM212" s="1">
        <v>3</v>
      </c>
      <c r="AN212" s="1">
        <v>1</v>
      </c>
      <c r="AO212" s="1">
        <f t="shared" si="30"/>
        <v>4</v>
      </c>
      <c r="AP212" s="1">
        <v>3</v>
      </c>
      <c r="AQ212" s="1">
        <v>2</v>
      </c>
      <c r="AR212" s="1">
        <v>2</v>
      </c>
      <c r="AS212" s="1">
        <f t="shared" si="31"/>
        <v>4</v>
      </c>
      <c r="AT212" s="1">
        <v>-4</v>
      </c>
    </row>
    <row r="213" spans="1:46" x14ac:dyDescent="0.2">
      <c r="A213" s="5" t="s">
        <v>1282</v>
      </c>
      <c r="B213" s="5" t="s">
        <v>1283</v>
      </c>
      <c r="C213" s="1">
        <v>19</v>
      </c>
      <c r="D213" s="1">
        <v>0</v>
      </c>
      <c r="E213" s="1">
        <v>3</v>
      </c>
      <c r="F213" s="1">
        <v>3</v>
      </c>
      <c r="G213" s="1">
        <v>25</v>
      </c>
      <c r="H213" s="1">
        <v>8</v>
      </c>
      <c r="I213" s="3" t="str">
        <f t="shared" si="24"/>
        <v xml:space="preserve"> </v>
      </c>
      <c r="L213" s="20" t="str">
        <f t="shared" si="25"/>
        <v xml:space="preserve"> </v>
      </c>
      <c r="M213" s="6">
        <v>13.15</v>
      </c>
      <c r="N213" s="6">
        <v>0</v>
      </c>
      <c r="O213" s="6">
        <v>0.73333329999999997</v>
      </c>
      <c r="P213" s="6">
        <v>13.9</v>
      </c>
      <c r="S213" s="31" t="str">
        <f t="shared" si="26"/>
        <v xml:space="preserve"> </v>
      </c>
      <c r="U213" s="1">
        <v>23</v>
      </c>
      <c r="V213" s="1">
        <v>0</v>
      </c>
      <c r="W213" s="1">
        <v>3</v>
      </c>
      <c r="X213" s="1">
        <v>2</v>
      </c>
      <c r="Y213" s="1">
        <v>29</v>
      </c>
      <c r="Z213" s="1">
        <v>10</v>
      </c>
      <c r="AA213" s="3" t="str">
        <f t="shared" si="27"/>
        <v xml:space="preserve"> </v>
      </c>
      <c r="AD213" s="20" t="str">
        <f t="shared" si="28"/>
        <v xml:space="preserve"> </v>
      </c>
      <c r="AE213" s="6">
        <v>12.85</v>
      </c>
      <c r="AF213" s="6">
        <v>0</v>
      </c>
      <c r="AG213" s="6">
        <v>1.05</v>
      </c>
      <c r="AH213" s="6">
        <v>13.916666666699999</v>
      </c>
      <c r="AK213" s="31" t="str">
        <f t="shared" si="29"/>
        <v xml:space="preserve"> </v>
      </c>
      <c r="AM213" s="1">
        <v>0</v>
      </c>
      <c r="AN213" s="1">
        <v>1</v>
      </c>
      <c r="AO213" s="1">
        <f t="shared" si="30"/>
        <v>1</v>
      </c>
      <c r="AP213" s="1">
        <v>1</v>
      </c>
      <c r="AQ213" s="1">
        <v>0</v>
      </c>
      <c r="AR213" s="1">
        <v>5</v>
      </c>
      <c r="AS213" s="1">
        <f t="shared" si="31"/>
        <v>5</v>
      </c>
      <c r="AT213" s="1">
        <v>4</v>
      </c>
    </row>
    <row r="214" spans="1:46" x14ac:dyDescent="0.2">
      <c r="A214" s="5" t="s">
        <v>1285</v>
      </c>
      <c r="B214" s="5" t="s">
        <v>720</v>
      </c>
      <c r="C214" s="1">
        <v>23</v>
      </c>
      <c r="D214" s="1">
        <v>4</v>
      </c>
      <c r="E214" s="1">
        <v>11</v>
      </c>
      <c r="F214" s="1">
        <v>-9</v>
      </c>
      <c r="G214" s="1">
        <v>10</v>
      </c>
      <c r="H214" s="1">
        <v>5</v>
      </c>
      <c r="I214" s="3">
        <f t="shared" si="24"/>
        <v>191</v>
      </c>
      <c r="J214" s="1">
        <v>85</v>
      </c>
      <c r="K214" s="1">
        <v>106</v>
      </c>
      <c r="L214" s="20">
        <f t="shared" si="25"/>
        <v>0.44502617801047123</v>
      </c>
      <c r="M214" s="6">
        <v>15.3</v>
      </c>
      <c r="N214" s="6">
        <v>3.3833332999999999</v>
      </c>
      <c r="O214" s="6">
        <v>0.05</v>
      </c>
      <c r="P214" s="6">
        <v>18.75</v>
      </c>
      <c r="Q214" s="1">
        <v>5</v>
      </c>
      <c r="R214" s="1">
        <v>1</v>
      </c>
      <c r="S214" s="31">
        <f t="shared" si="26"/>
        <v>0.2</v>
      </c>
      <c r="T214" s="1">
        <v>0</v>
      </c>
      <c r="U214" s="1">
        <v>24</v>
      </c>
      <c r="V214" s="1">
        <v>6</v>
      </c>
      <c r="W214" s="1">
        <v>10</v>
      </c>
      <c r="X214" s="1">
        <v>-5</v>
      </c>
      <c r="Y214" s="1">
        <v>6</v>
      </c>
      <c r="Z214" s="1">
        <v>3</v>
      </c>
      <c r="AA214" s="3">
        <f t="shared" si="27"/>
        <v>186</v>
      </c>
      <c r="AB214" s="1">
        <v>73</v>
      </c>
      <c r="AC214" s="1">
        <v>113</v>
      </c>
      <c r="AD214" s="20">
        <f t="shared" si="28"/>
        <v>0.39247311827956988</v>
      </c>
      <c r="AE214" s="6">
        <v>13.6</v>
      </c>
      <c r="AF214" s="6">
        <v>3.3666666667</v>
      </c>
      <c r="AG214" s="6">
        <v>3.3333333300000004E-2</v>
      </c>
      <c r="AH214" s="6">
        <v>17.0333333333</v>
      </c>
      <c r="AI214" s="1">
        <v>2</v>
      </c>
      <c r="AJ214" s="1">
        <v>0</v>
      </c>
      <c r="AK214" s="31">
        <f t="shared" si="29"/>
        <v>0</v>
      </c>
      <c r="AL214" s="1">
        <v>0</v>
      </c>
      <c r="AM214" s="1">
        <v>7</v>
      </c>
      <c r="AN214" s="1">
        <v>8</v>
      </c>
      <c r="AO214" s="1">
        <f t="shared" si="30"/>
        <v>15</v>
      </c>
      <c r="AP214" s="1">
        <v>4</v>
      </c>
      <c r="AQ214" s="1">
        <v>3</v>
      </c>
      <c r="AR214" s="1">
        <v>13</v>
      </c>
      <c r="AS214" s="1">
        <f t="shared" si="31"/>
        <v>16</v>
      </c>
      <c r="AT214" s="1">
        <v>-18</v>
      </c>
    </row>
    <row r="215" spans="1:46" x14ac:dyDescent="0.2">
      <c r="A215" s="5" t="s">
        <v>1289</v>
      </c>
      <c r="B215" s="5" t="s">
        <v>1290</v>
      </c>
      <c r="C215" s="1">
        <v>11</v>
      </c>
      <c r="D215" s="1">
        <v>1</v>
      </c>
      <c r="E215" s="1">
        <v>5</v>
      </c>
      <c r="F215" s="1">
        <v>2</v>
      </c>
      <c r="G215" s="1">
        <v>2</v>
      </c>
      <c r="H215" s="1">
        <v>1</v>
      </c>
      <c r="I215" s="3" t="str">
        <f t="shared" si="24"/>
        <v xml:space="preserve"> </v>
      </c>
      <c r="L215" s="20" t="str">
        <f t="shared" si="25"/>
        <v xml:space="preserve"> </v>
      </c>
      <c r="M215" s="6">
        <v>15.783333300000001</v>
      </c>
      <c r="N215" s="6">
        <v>3.5666666999999999</v>
      </c>
      <c r="O215" s="6">
        <v>1.4166666999999999</v>
      </c>
      <c r="P215" s="6">
        <v>20.783333299999999</v>
      </c>
      <c r="S215" s="31" t="str">
        <f t="shared" si="26"/>
        <v xml:space="preserve"> </v>
      </c>
      <c r="U215" s="1">
        <v>11</v>
      </c>
      <c r="V215" s="1">
        <v>3</v>
      </c>
      <c r="W215" s="1">
        <v>6</v>
      </c>
      <c r="X215" s="1">
        <v>-10</v>
      </c>
      <c r="Y215" s="1">
        <v>6</v>
      </c>
      <c r="Z215" s="1">
        <v>3</v>
      </c>
      <c r="AA215" s="3" t="str">
        <f t="shared" si="27"/>
        <v xml:space="preserve"> </v>
      </c>
      <c r="AD215" s="20" t="str">
        <f t="shared" si="28"/>
        <v xml:space="preserve"> </v>
      </c>
      <c r="AE215" s="6">
        <v>18.55</v>
      </c>
      <c r="AF215" s="6">
        <v>3.7666666666999999</v>
      </c>
      <c r="AG215" s="6">
        <v>1.9166666667000001</v>
      </c>
      <c r="AH215" s="6">
        <v>24.25</v>
      </c>
      <c r="AK215" s="31" t="str">
        <f t="shared" si="29"/>
        <v xml:space="preserve"> </v>
      </c>
      <c r="AL215" s="6"/>
      <c r="AM215" s="1">
        <v>4</v>
      </c>
      <c r="AN215" s="1">
        <v>6</v>
      </c>
      <c r="AO215" s="1">
        <f t="shared" si="30"/>
        <v>10</v>
      </c>
      <c r="AP215" s="1">
        <v>-3</v>
      </c>
      <c r="AQ215" s="1">
        <v>0</v>
      </c>
      <c r="AR215" s="1">
        <v>5</v>
      </c>
      <c r="AS215" s="1">
        <f t="shared" si="31"/>
        <v>5</v>
      </c>
      <c r="AT215" s="1">
        <v>-5</v>
      </c>
    </row>
    <row r="216" spans="1:46" x14ac:dyDescent="0.2">
      <c r="A216" s="5" t="s">
        <v>1294</v>
      </c>
      <c r="B216" s="5" t="s">
        <v>1295</v>
      </c>
      <c r="C216" s="1">
        <v>23</v>
      </c>
      <c r="D216" s="1">
        <v>3</v>
      </c>
      <c r="E216" s="1">
        <v>14</v>
      </c>
      <c r="F216" s="1">
        <v>0</v>
      </c>
      <c r="G216" s="1">
        <v>20</v>
      </c>
      <c r="H216" s="1">
        <v>9</v>
      </c>
      <c r="I216" s="3">
        <f t="shared" si="24"/>
        <v>36</v>
      </c>
      <c r="J216" s="1">
        <v>18</v>
      </c>
      <c r="K216" s="1">
        <v>18</v>
      </c>
      <c r="L216" s="20">
        <f t="shared" si="25"/>
        <v>0.5</v>
      </c>
      <c r="M216" s="6">
        <v>14.3333333</v>
      </c>
      <c r="N216" s="6">
        <v>2.35</v>
      </c>
      <c r="O216" s="6">
        <v>0.95</v>
      </c>
      <c r="P216" s="6">
        <v>17.649999999999999</v>
      </c>
      <c r="Q216" s="1">
        <v>2</v>
      </c>
      <c r="R216" s="1">
        <v>0</v>
      </c>
      <c r="S216" s="31">
        <f t="shared" si="26"/>
        <v>0</v>
      </c>
      <c r="T216" s="1">
        <v>0</v>
      </c>
      <c r="U216" s="1">
        <v>22</v>
      </c>
      <c r="V216" s="1">
        <v>2</v>
      </c>
      <c r="W216" s="1">
        <v>5</v>
      </c>
      <c r="X216" s="1">
        <v>-7</v>
      </c>
      <c r="Y216" s="1">
        <v>10</v>
      </c>
      <c r="Z216" s="1">
        <v>5</v>
      </c>
      <c r="AA216" s="3">
        <f t="shared" si="27"/>
        <v>26</v>
      </c>
      <c r="AB216" s="1">
        <v>14</v>
      </c>
      <c r="AC216" s="1">
        <v>12</v>
      </c>
      <c r="AD216" s="20">
        <f t="shared" si="28"/>
        <v>0.53846153846153844</v>
      </c>
      <c r="AE216" s="6">
        <v>14.9</v>
      </c>
      <c r="AF216" s="6">
        <v>2.3833333333</v>
      </c>
      <c r="AG216" s="6">
        <v>0.86666666670000003</v>
      </c>
      <c r="AH216" s="6">
        <v>18.183333333299998</v>
      </c>
      <c r="AI216" s="1">
        <v>2</v>
      </c>
      <c r="AJ216" s="1">
        <v>0</v>
      </c>
      <c r="AK216" s="31">
        <f t="shared" si="29"/>
        <v>0</v>
      </c>
      <c r="AL216" s="1">
        <v>0</v>
      </c>
      <c r="AM216" s="1">
        <v>2</v>
      </c>
      <c r="AN216" s="1">
        <v>6</v>
      </c>
      <c r="AO216" s="1">
        <f t="shared" si="30"/>
        <v>8</v>
      </c>
      <c r="AP216" s="1">
        <v>-5</v>
      </c>
      <c r="AQ216" s="1">
        <v>3</v>
      </c>
      <c r="AR216" s="1">
        <v>13</v>
      </c>
      <c r="AS216" s="1">
        <f t="shared" si="31"/>
        <v>16</v>
      </c>
      <c r="AT216" s="1">
        <v>-2</v>
      </c>
    </row>
    <row r="217" spans="1:46" x14ac:dyDescent="0.2">
      <c r="A217" s="5" t="s">
        <v>1300</v>
      </c>
      <c r="B217" s="5" t="s">
        <v>382</v>
      </c>
      <c r="C217" s="1">
        <v>22</v>
      </c>
      <c r="D217" s="1">
        <v>2</v>
      </c>
      <c r="E217" s="1">
        <v>7</v>
      </c>
      <c r="F217" s="1">
        <v>5</v>
      </c>
      <c r="G217" s="1">
        <v>16</v>
      </c>
      <c r="H217" s="1">
        <v>8</v>
      </c>
      <c r="I217" s="3" t="str">
        <f t="shared" si="24"/>
        <v xml:space="preserve"> </v>
      </c>
      <c r="L217" s="20" t="str">
        <f t="shared" si="25"/>
        <v xml:space="preserve"> </v>
      </c>
      <c r="M217" s="6">
        <v>17.0833333</v>
      </c>
      <c r="N217" s="6">
        <v>0.25</v>
      </c>
      <c r="O217" s="6">
        <v>3.15</v>
      </c>
      <c r="P217" s="6">
        <v>20.5</v>
      </c>
      <c r="S217" s="31" t="str">
        <f t="shared" si="26"/>
        <v xml:space="preserve"> </v>
      </c>
      <c r="U217" s="1">
        <v>23</v>
      </c>
      <c r="V217" s="1">
        <v>1</v>
      </c>
      <c r="W217" s="1">
        <v>3</v>
      </c>
      <c r="X217" s="1">
        <v>1</v>
      </c>
      <c r="Y217" s="1">
        <v>13</v>
      </c>
      <c r="Z217" s="1">
        <v>5</v>
      </c>
      <c r="AA217" s="3" t="str">
        <f t="shared" si="27"/>
        <v xml:space="preserve"> </v>
      </c>
      <c r="AD217" s="20" t="str">
        <f t="shared" si="28"/>
        <v xml:space="preserve"> </v>
      </c>
      <c r="AE217" s="6">
        <v>18.733333333299999</v>
      </c>
      <c r="AF217" s="6">
        <v>0.2333333333</v>
      </c>
      <c r="AG217" s="6">
        <v>3.1166666667</v>
      </c>
      <c r="AH217" s="6">
        <v>22.1</v>
      </c>
      <c r="AK217" s="31" t="str">
        <f t="shared" si="29"/>
        <v xml:space="preserve"> </v>
      </c>
      <c r="AM217" s="1">
        <v>1</v>
      </c>
      <c r="AN217" s="1">
        <v>4</v>
      </c>
      <c r="AO217" s="1">
        <f t="shared" si="30"/>
        <v>5</v>
      </c>
      <c r="AP217" s="1">
        <v>-1</v>
      </c>
      <c r="AQ217" s="1">
        <v>2</v>
      </c>
      <c r="AR217" s="1">
        <v>6</v>
      </c>
      <c r="AS217" s="1">
        <f t="shared" si="31"/>
        <v>8</v>
      </c>
      <c r="AT217" s="1">
        <v>7</v>
      </c>
    </row>
    <row r="218" spans="1:46" x14ac:dyDescent="0.2">
      <c r="A218" s="5" t="s">
        <v>1303</v>
      </c>
      <c r="B218" s="5" t="s">
        <v>1304</v>
      </c>
      <c r="C218" s="1">
        <v>24</v>
      </c>
      <c r="D218" s="1">
        <v>6</v>
      </c>
      <c r="E218" s="1">
        <v>12</v>
      </c>
      <c r="F218" s="1">
        <v>-1</v>
      </c>
      <c r="G218" s="1">
        <v>6</v>
      </c>
      <c r="H218" s="1">
        <v>3</v>
      </c>
      <c r="I218" s="3">
        <f t="shared" si="24"/>
        <v>12</v>
      </c>
      <c r="J218" s="1">
        <v>1</v>
      </c>
      <c r="K218" s="1">
        <v>11</v>
      </c>
      <c r="L218" s="20">
        <f t="shared" si="25"/>
        <v>8.3333333333333329E-2</v>
      </c>
      <c r="M218" s="6">
        <v>14.85</v>
      </c>
      <c r="N218" s="6">
        <v>3.4</v>
      </c>
      <c r="O218" s="6">
        <v>1.6166667000000001</v>
      </c>
      <c r="P218" s="6">
        <v>19.899999999999999</v>
      </c>
      <c r="Q218" s="1">
        <v>2</v>
      </c>
      <c r="R218" s="1">
        <v>0</v>
      </c>
      <c r="S218" s="31">
        <f t="shared" si="26"/>
        <v>0</v>
      </c>
      <c r="T218" s="1">
        <v>0</v>
      </c>
      <c r="U218" s="1">
        <v>24</v>
      </c>
      <c r="V218" s="1">
        <v>6</v>
      </c>
      <c r="W218" s="1">
        <v>5</v>
      </c>
      <c r="X218" s="1">
        <v>-8</v>
      </c>
      <c r="Y218" s="1">
        <v>2</v>
      </c>
      <c r="Z218" s="1">
        <v>1</v>
      </c>
      <c r="AA218" s="3">
        <f t="shared" si="27"/>
        <v>22</v>
      </c>
      <c r="AB218" s="1">
        <v>8</v>
      </c>
      <c r="AC218" s="1">
        <v>14</v>
      </c>
      <c r="AD218" s="20">
        <f t="shared" si="28"/>
        <v>0.36363636363636365</v>
      </c>
      <c r="AE218" s="6">
        <v>15.6166666667</v>
      </c>
      <c r="AF218" s="6">
        <v>3.0666666667000002</v>
      </c>
      <c r="AG218" s="6">
        <v>1.6333333333</v>
      </c>
      <c r="AH218" s="6">
        <v>20.333333333300001</v>
      </c>
      <c r="AI218" s="1">
        <v>0</v>
      </c>
      <c r="AJ218" s="1">
        <v>0</v>
      </c>
      <c r="AK218" s="31" t="str">
        <f t="shared" si="29"/>
        <v xml:space="preserve"> </v>
      </c>
      <c r="AL218" s="1">
        <v>0</v>
      </c>
      <c r="AM218" s="1">
        <v>5</v>
      </c>
      <c r="AN218" s="1">
        <v>8</v>
      </c>
      <c r="AO218" s="1">
        <f t="shared" si="30"/>
        <v>13</v>
      </c>
      <c r="AP218" s="1">
        <v>-4</v>
      </c>
      <c r="AQ218" s="1">
        <v>7</v>
      </c>
      <c r="AR218" s="1">
        <v>9</v>
      </c>
      <c r="AS218" s="1">
        <f t="shared" si="31"/>
        <v>16</v>
      </c>
      <c r="AT218" s="1">
        <v>-5</v>
      </c>
    </row>
    <row r="219" spans="1:46" x14ac:dyDescent="0.2">
      <c r="A219" s="5" t="s">
        <v>1308</v>
      </c>
      <c r="B219" s="5" t="s">
        <v>742</v>
      </c>
      <c r="C219" s="1">
        <v>17</v>
      </c>
      <c r="D219" s="1">
        <v>0</v>
      </c>
      <c r="E219" s="1">
        <v>4</v>
      </c>
      <c r="F219" s="1">
        <v>1</v>
      </c>
      <c r="G219" s="1">
        <v>8</v>
      </c>
      <c r="H219" s="1">
        <v>4</v>
      </c>
      <c r="I219" s="3" t="str">
        <f t="shared" si="24"/>
        <v xml:space="preserve"> </v>
      </c>
      <c r="L219" s="20" t="str">
        <f t="shared" si="25"/>
        <v xml:space="preserve"> </v>
      </c>
      <c r="M219" s="6">
        <v>15.9166667</v>
      </c>
      <c r="N219" s="6">
        <v>0.96666669999999999</v>
      </c>
      <c r="O219" s="6">
        <v>0.1666667</v>
      </c>
      <c r="P219" s="6">
        <v>17.066666699999999</v>
      </c>
      <c r="S219" s="31" t="str">
        <f t="shared" si="26"/>
        <v xml:space="preserve"> </v>
      </c>
      <c r="U219" s="1">
        <v>14</v>
      </c>
      <c r="V219" s="1">
        <v>0</v>
      </c>
      <c r="W219" s="1">
        <v>1</v>
      </c>
      <c r="X219" s="1">
        <v>3</v>
      </c>
      <c r="Y219" s="1">
        <v>6</v>
      </c>
      <c r="Z219" s="1">
        <v>3</v>
      </c>
      <c r="AA219" s="3" t="str">
        <f t="shared" si="27"/>
        <v xml:space="preserve"> </v>
      </c>
      <c r="AD219" s="20" t="str">
        <f t="shared" si="28"/>
        <v xml:space="preserve"> </v>
      </c>
      <c r="AE219" s="6">
        <v>12.9333333333</v>
      </c>
      <c r="AF219" s="6">
        <v>0.9</v>
      </c>
      <c r="AG219" s="6">
        <v>0.15</v>
      </c>
      <c r="AH219" s="6">
        <v>14.016666666700001</v>
      </c>
      <c r="AK219" s="31" t="str">
        <f t="shared" si="29"/>
        <v xml:space="preserve"> </v>
      </c>
      <c r="AL219" s="6"/>
      <c r="AM219" s="1">
        <v>0</v>
      </c>
      <c r="AN219" s="1">
        <v>1</v>
      </c>
      <c r="AO219" s="1">
        <f t="shared" si="30"/>
        <v>1</v>
      </c>
      <c r="AP219" s="1">
        <v>0</v>
      </c>
      <c r="AQ219" s="1">
        <v>0</v>
      </c>
      <c r="AR219" s="1">
        <v>4</v>
      </c>
      <c r="AS219" s="1">
        <f t="shared" si="31"/>
        <v>4</v>
      </c>
      <c r="AT219" s="1">
        <v>4</v>
      </c>
    </row>
    <row r="220" spans="1:46" x14ac:dyDescent="0.2">
      <c r="A220" s="5" t="s">
        <v>1311</v>
      </c>
      <c r="B220" s="5" t="s">
        <v>869</v>
      </c>
      <c r="C220" s="1">
        <v>16</v>
      </c>
      <c r="D220" s="1">
        <v>3</v>
      </c>
      <c r="E220" s="1">
        <v>1</v>
      </c>
      <c r="F220" s="1">
        <v>8</v>
      </c>
      <c r="G220" s="1">
        <v>32</v>
      </c>
      <c r="H220" s="1">
        <v>9</v>
      </c>
      <c r="I220" s="3" t="str">
        <f t="shared" si="24"/>
        <v xml:space="preserve"> </v>
      </c>
      <c r="L220" s="20" t="str">
        <f t="shared" si="25"/>
        <v xml:space="preserve"> </v>
      </c>
      <c r="M220" s="6">
        <v>17.016666699999998</v>
      </c>
      <c r="N220" s="6">
        <v>0.1666667</v>
      </c>
      <c r="O220" s="6">
        <v>1.6166667000000001</v>
      </c>
      <c r="P220" s="6">
        <v>18.8</v>
      </c>
      <c r="S220" s="31" t="str">
        <f t="shared" si="26"/>
        <v xml:space="preserve"> </v>
      </c>
      <c r="U220" s="1">
        <v>14</v>
      </c>
      <c r="V220" s="1">
        <v>0</v>
      </c>
      <c r="W220" s="1">
        <v>2</v>
      </c>
      <c r="X220" s="1">
        <v>2</v>
      </c>
      <c r="Y220" s="1">
        <v>2</v>
      </c>
      <c r="Z220" s="1">
        <v>1</v>
      </c>
      <c r="AA220" s="3" t="str">
        <f t="shared" si="27"/>
        <v xml:space="preserve"> </v>
      </c>
      <c r="AD220" s="20" t="str">
        <f t="shared" si="28"/>
        <v xml:space="preserve"> </v>
      </c>
      <c r="AE220" s="6">
        <v>15.3166666667</v>
      </c>
      <c r="AF220" s="6">
        <v>3.3333333300000004E-2</v>
      </c>
      <c r="AG220" s="6">
        <v>2.6833333333000002</v>
      </c>
      <c r="AH220" s="6">
        <v>18.05</v>
      </c>
      <c r="AK220" s="31" t="str">
        <f t="shared" si="29"/>
        <v xml:space="preserve"> </v>
      </c>
      <c r="AM220" s="1">
        <v>2</v>
      </c>
      <c r="AN220" s="1">
        <v>2</v>
      </c>
      <c r="AO220" s="1">
        <f t="shared" si="30"/>
        <v>4</v>
      </c>
      <c r="AP220" s="1">
        <v>10</v>
      </c>
      <c r="AQ220" s="1">
        <v>1</v>
      </c>
      <c r="AR220" s="1">
        <v>1</v>
      </c>
      <c r="AS220" s="1">
        <f t="shared" si="31"/>
        <v>2</v>
      </c>
      <c r="AT220" s="1">
        <v>0</v>
      </c>
    </row>
    <row r="221" spans="1:46" x14ac:dyDescent="0.2">
      <c r="A221" s="5" t="s">
        <v>1314</v>
      </c>
      <c r="B221" s="5" t="s">
        <v>1315</v>
      </c>
      <c r="C221" s="1">
        <v>19</v>
      </c>
      <c r="D221" s="1">
        <v>2</v>
      </c>
      <c r="E221" s="1">
        <v>6</v>
      </c>
      <c r="F221" s="1">
        <v>3</v>
      </c>
      <c r="G221" s="1">
        <v>5</v>
      </c>
      <c r="H221" s="1">
        <v>1</v>
      </c>
      <c r="I221" s="3">
        <f t="shared" si="24"/>
        <v>3</v>
      </c>
      <c r="J221" s="1">
        <v>1</v>
      </c>
      <c r="K221" s="1">
        <v>2</v>
      </c>
      <c r="L221" s="20">
        <f t="shared" si="25"/>
        <v>0.33333333333333331</v>
      </c>
      <c r="M221" s="6">
        <v>10.7666667</v>
      </c>
      <c r="N221" s="6">
        <v>0.05</v>
      </c>
      <c r="O221" s="6">
        <v>0.86666670000000001</v>
      </c>
      <c r="P221" s="6">
        <v>11.716666699999999</v>
      </c>
      <c r="S221" s="31" t="str">
        <f t="shared" si="26"/>
        <v xml:space="preserve"> </v>
      </c>
      <c r="U221" s="1">
        <v>19</v>
      </c>
      <c r="V221" s="1">
        <v>1</v>
      </c>
      <c r="W221" s="1">
        <v>1</v>
      </c>
      <c r="X221" s="1">
        <v>4</v>
      </c>
      <c r="Y221" s="1">
        <v>4</v>
      </c>
      <c r="Z221" s="1">
        <v>2</v>
      </c>
      <c r="AA221" s="3">
        <f t="shared" si="27"/>
        <v>2</v>
      </c>
      <c r="AB221" s="1">
        <v>1</v>
      </c>
      <c r="AC221" s="1">
        <v>1</v>
      </c>
      <c r="AD221" s="20">
        <f t="shared" si="28"/>
        <v>0.5</v>
      </c>
      <c r="AE221" s="6">
        <v>9.7666666667000008</v>
      </c>
      <c r="AF221" s="6">
        <v>0.2</v>
      </c>
      <c r="AG221" s="6">
        <v>1.2</v>
      </c>
      <c r="AH221" s="6">
        <v>11.2</v>
      </c>
      <c r="AK221" s="31" t="str">
        <f t="shared" si="29"/>
        <v xml:space="preserve"> </v>
      </c>
      <c r="AM221" s="1">
        <v>2</v>
      </c>
      <c r="AN221" s="1">
        <v>3</v>
      </c>
      <c r="AO221" s="1">
        <f t="shared" si="30"/>
        <v>5</v>
      </c>
      <c r="AP221" s="1">
        <v>3</v>
      </c>
      <c r="AQ221" s="1">
        <v>1</v>
      </c>
      <c r="AR221" s="1">
        <v>4</v>
      </c>
      <c r="AS221" s="1">
        <f t="shared" si="31"/>
        <v>5</v>
      </c>
      <c r="AT221" s="1">
        <v>4</v>
      </c>
    </row>
    <row r="222" spans="1:46" x14ac:dyDescent="0.2">
      <c r="A222" s="5" t="s">
        <v>1319</v>
      </c>
      <c r="B222" s="5" t="s">
        <v>234</v>
      </c>
      <c r="C222" s="1">
        <v>19</v>
      </c>
      <c r="D222" s="1">
        <v>0</v>
      </c>
      <c r="E222" s="1">
        <v>1</v>
      </c>
      <c r="F222" s="1">
        <v>-7</v>
      </c>
      <c r="G222" s="1">
        <v>17</v>
      </c>
      <c r="H222" s="1">
        <v>7</v>
      </c>
      <c r="I222" s="3" t="str">
        <f t="shared" si="24"/>
        <v xml:space="preserve"> </v>
      </c>
      <c r="L222" s="20" t="str">
        <f t="shared" si="25"/>
        <v xml:space="preserve"> </v>
      </c>
      <c r="M222" s="6">
        <v>11.433333299999999</v>
      </c>
      <c r="N222" s="6">
        <v>0.05</v>
      </c>
      <c r="O222" s="6">
        <v>1.2166667</v>
      </c>
      <c r="P222" s="6">
        <v>12.716666699999999</v>
      </c>
      <c r="S222" s="31" t="str">
        <f t="shared" si="26"/>
        <v xml:space="preserve"> </v>
      </c>
      <c r="U222" s="1">
        <v>17</v>
      </c>
      <c r="V222" s="1">
        <v>0</v>
      </c>
      <c r="W222" s="1">
        <v>2</v>
      </c>
      <c r="X222" s="1">
        <v>-2</v>
      </c>
      <c r="Y222" s="1">
        <v>23</v>
      </c>
      <c r="Z222" s="1">
        <v>7</v>
      </c>
      <c r="AA222" s="3" t="str">
        <f t="shared" si="27"/>
        <v xml:space="preserve"> </v>
      </c>
      <c r="AD222" s="20" t="str">
        <f t="shared" si="28"/>
        <v xml:space="preserve"> </v>
      </c>
      <c r="AE222" s="6">
        <v>12.3833333333</v>
      </c>
      <c r="AF222" s="6">
        <v>0.05</v>
      </c>
      <c r="AG222" s="6">
        <v>1.3166666667</v>
      </c>
      <c r="AH222" s="6">
        <v>13.75</v>
      </c>
      <c r="AK222" s="31" t="str">
        <f t="shared" si="29"/>
        <v xml:space="preserve"> </v>
      </c>
      <c r="AM222" s="1">
        <v>0</v>
      </c>
      <c r="AN222" s="1">
        <v>1</v>
      </c>
      <c r="AO222" s="1">
        <f t="shared" si="30"/>
        <v>1</v>
      </c>
      <c r="AP222" s="1">
        <v>-2</v>
      </c>
      <c r="AQ222" s="1">
        <v>0</v>
      </c>
      <c r="AR222" s="1">
        <v>2</v>
      </c>
      <c r="AS222" s="1">
        <f t="shared" si="31"/>
        <v>2</v>
      </c>
      <c r="AT222" s="1">
        <v>-7</v>
      </c>
    </row>
    <row r="223" spans="1:46" x14ac:dyDescent="0.2">
      <c r="A223" s="5" t="s">
        <v>1323</v>
      </c>
      <c r="B223" s="5" t="s">
        <v>234</v>
      </c>
      <c r="C223" s="1">
        <v>18</v>
      </c>
      <c r="D223" s="1">
        <v>2</v>
      </c>
      <c r="E223" s="1">
        <v>3</v>
      </c>
      <c r="F223" s="1">
        <v>-3</v>
      </c>
      <c r="G223" s="1">
        <v>11</v>
      </c>
      <c r="H223" s="1">
        <v>4</v>
      </c>
      <c r="I223" s="3" t="str">
        <f t="shared" si="24"/>
        <v xml:space="preserve"> </v>
      </c>
      <c r="L223" s="20" t="str">
        <f t="shared" si="25"/>
        <v xml:space="preserve"> </v>
      </c>
      <c r="M223" s="6">
        <v>18.1166667</v>
      </c>
      <c r="N223" s="6">
        <v>2.5499999999999998</v>
      </c>
      <c r="O223" s="6">
        <v>3.2333333</v>
      </c>
      <c r="P223" s="6">
        <v>23.9166667</v>
      </c>
      <c r="S223" s="31" t="str">
        <f t="shared" si="26"/>
        <v xml:space="preserve"> </v>
      </c>
      <c r="U223" s="1">
        <v>20</v>
      </c>
      <c r="V223" s="1">
        <v>3</v>
      </c>
      <c r="W223" s="1">
        <v>7</v>
      </c>
      <c r="X223" s="1">
        <v>4</v>
      </c>
      <c r="Y223" s="1">
        <v>4</v>
      </c>
      <c r="Z223" s="1">
        <v>2</v>
      </c>
      <c r="AA223" s="3" t="str">
        <f t="shared" si="27"/>
        <v xml:space="preserve"> </v>
      </c>
      <c r="AD223" s="20" t="str">
        <f t="shared" si="28"/>
        <v xml:space="preserve"> </v>
      </c>
      <c r="AE223" s="6">
        <v>18.600000000000001</v>
      </c>
      <c r="AF223" s="6">
        <v>2.7166666667000001</v>
      </c>
      <c r="AG223" s="6">
        <v>2.75</v>
      </c>
      <c r="AH223" s="6">
        <v>24.083333333300001</v>
      </c>
      <c r="AK223" s="31" t="str">
        <f t="shared" si="29"/>
        <v xml:space="preserve"> </v>
      </c>
      <c r="AM223" s="1">
        <v>1</v>
      </c>
      <c r="AN223" s="1">
        <v>3</v>
      </c>
      <c r="AO223" s="1">
        <f t="shared" si="30"/>
        <v>4</v>
      </c>
      <c r="AP223" s="1">
        <v>1</v>
      </c>
      <c r="AQ223" s="1">
        <v>4</v>
      </c>
      <c r="AR223" s="1">
        <v>7</v>
      </c>
      <c r="AS223" s="1">
        <f t="shared" si="31"/>
        <v>11</v>
      </c>
      <c r="AT223" s="1">
        <v>0</v>
      </c>
    </row>
    <row r="224" spans="1:46" x14ac:dyDescent="0.2">
      <c r="A224" s="5" t="s">
        <v>1329</v>
      </c>
      <c r="B224" s="5" t="s">
        <v>342</v>
      </c>
      <c r="C224" s="1">
        <v>15</v>
      </c>
      <c r="D224" s="1">
        <v>0</v>
      </c>
      <c r="E224" s="1">
        <v>2</v>
      </c>
      <c r="F224" s="1">
        <v>1</v>
      </c>
      <c r="G224" s="1">
        <v>12</v>
      </c>
      <c r="H224" s="1">
        <v>6</v>
      </c>
      <c r="I224" s="3" t="str">
        <f t="shared" si="24"/>
        <v xml:space="preserve"> </v>
      </c>
      <c r="L224" s="20" t="str">
        <f t="shared" si="25"/>
        <v xml:space="preserve"> </v>
      </c>
      <c r="M224" s="6">
        <v>15.183333299999999</v>
      </c>
      <c r="N224" s="6">
        <v>0.2</v>
      </c>
      <c r="O224" s="6">
        <v>2.25</v>
      </c>
      <c r="P224" s="6">
        <v>17.649999999999999</v>
      </c>
      <c r="S224" s="31" t="str">
        <f t="shared" si="26"/>
        <v xml:space="preserve"> </v>
      </c>
      <c r="U224" s="1">
        <v>16</v>
      </c>
      <c r="V224" s="1">
        <v>1</v>
      </c>
      <c r="W224" s="1">
        <v>3</v>
      </c>
      <c r="X224" s="1">
        <v>5</v>
      </c>
      <c r="Y224" s="1">
        <v>4</v>
      </c>
      <c r="Z224" s="1">
        <v>2</v>
      </c>
      <c r="AA224" s="3" t="str">
        <f t="shared" si="27"/>
        <v xml:space="preserve"> </v>
      </c>
      <c r="AD224" s="20" t="str">
        <f t="shared" si="28"/>
        <v xml:space="preserve"> </v>
      </c>
      <c r="AE224" s="6">
        <v>15.8</v>
      </c>
      <c r="AF224" s="6">
        <v>0.05</v>
      </c>
      <c r="AG224" s="6">
        <v>2.65</v>
      </c>
      <c r="AH224" s="6">
        <v>18.5</v>
      </c>
      <c r="AK224" s="31" t="str">
        <f t="shared" si="29"/>
        <v xml:space="preserve"> </v>
      </c>
      <c r="AM224" s="1">
        <v>0</v>
      </c>
      <c r="AN224" s="1">
        <v>1</v>
      </c>
      <c r="AO224" s="1">
        <f t="shared" si="30"/>
        <v>1</v>
      </c>
      <c r="AP224" s="1">
        <v>2</v>
      </c>
      <c r="AQ224" s="1">
        <v>1</v>
      </c>
      <c r="AR224" s="1">
        <v>4</v>
      </c>
      <c r="AS224" s="1">
        <f t="shared" si="31"/>
        <v>5</v>
      </c>
      <c r="AT224" s="1">
        <v>4</v>
      </c>
    </row>
    <row r="225" spans="1:46" x14ac:dyDescent="0.2">
      <c r="A225" s="5" t="s">
        <v>1332</v>
      </c>
      <c r="B225" s="5" t="s">
        <v>1333</v>
      </c>
      <c r="C225" s="1">
        <v>24</v>
      </c>
      <c r="D225" s="1">
        <v>2</v>
      </c>
      <c r="E225" s="1">
        <v>5</v>
      </c>
      <c r="F225" s="1">
        <v>6</v>
      </c>
      <c r="G225" s="1">
        <v>6</v>
      </c>
      <c r="H225" s="1">
        <v>3</v>
      </c>
      <c r="I225" s="3">
        <f t="shared" si="24"/>
        <v>82</v>
      </c>
      <c r="J225" s="1">
        <v>32</v>
      </c>
      <c r="K225" s="1">
        <v>50</v>
      </c>
      <c r="L225" s="20">
        <f t="shared" si="25"/>
        <v>0.3902439024390244</v>
      </c>
      <c r="M225" s="6">
        <v>9.65</v>
      </c>
      <c r="N225" s="6">
        <v>0.05</v>
      </c>
      <c r="O225" s="6">
        <v>3.0333332999999998</v>
      </c>
      <c r="P225" s="6">
        <v>12.75</v>
      </c>
      <c r="S225" s="31" t="str">
        <f t="shared" si="26"/>
        <v xml:space="preserve"> </v>
      </c>
      <c r="U225" s="1">
        <v>23</v>
      </c>
      <c r="V225" s="1">
        <v>2</v>
      </c>
      <c r="W225" s="1">
        <v>4</v>
      </c>
      <c r="X225" s="1">
        <v>2</v>
      </c>
      <c r="Y225" s="1">
        <v>6</v>
      </c>
      <c r="Z225" s="1">
        <v>3</v>
      </c>
      <c r="AA225" s="3">
        <f t="shared" si="27"/>
        <v>104</v>
      </c>
      <c r="AB225" s="1">
        <v>35</v>
      </c>
      <c r="AC225" s="1">
        <v>69</v>
      </c>
      <c r="AD225" s="20">
        <f t="shared" si="28"/>
        <v>0.33653846153846156</v>
      </c>
      <c r="AE225" s="6">
        <v>9.5333333332999999</v>
      </c>
      <c r="AF225" s="6">
        <v>0.16666666669999999</v>
      </c>
      <c r="AG225" s="6">
        <v>2.65</v>
      </c>
      <c r="AH225" s="6">
        <v>12.3666666667</v>
      </c>
      <c r="AK225" s="31" t="str">
        <f t="shared" si="29"/>
        <v xml:space="preserve"> </v>
      </c>
      <c r="AL225" s="6"/>
      <c r="AM225" s="1">
        <v>0</v>
      </c>
      <c r="AN225" s="1">
        <v>2</v>
      </c>
      <c r="AO225" s="1">
        <f t="shared" si="30"/>
        <v>2</v>
      </c>
      <c r="AP225" s="1">
        <v>5</v>
      </c>
      <c r="AQ225" s="1">
        <v>4</v>
      </c>
      <c r="AR225" s="1">
        <v>7</v>
      </c>
      <c r="AS225" s="1">
        <f t="shared" si="31"/>
        <v>11</v>
      </c>
      <c r="AT225" s="1">
        <v>3</v>
      </c>
    </row>
    <row r="226" spans="1:46" x14ac:dyDescent="0.2">
      <c r="A226" s="5" t="s">
        <v>1337</v>
      </c>
      <c r="B226" s="5" t="s">
        <v>499</v>
      </c>
      <c r="C226" s="1">
        <v>21</v>
      </c>
      <c r="D226" s="1">
        <v>5</v>
      </c>
      <c r="E226" s="1">
        <v>5</v>
      </c>
      <c r="F226" s="1">
        <v>13</v>
      </c>
      <c r="G226" s="1">
        <v>6</v>
      </c>
      <c r="H226" s="1">
        <v>3</v>
      </c>
      <c r="I226" s="3" t="str">
        <f t="shared" si="24"/>
        <v xml:space="preserve"> </v>
      </c>
      <c r="J226" s="1">
        <v>0</v>
      </c>
      <c r="K226" s="1">
        <v>0</v>
      </c>
      <c r="L226" s="20" t="str">
        <f t="shared" si="25"/>
        <v xml:space="preserve"> </v>
      </c>
      <c r="M226" s="6">
        <v>11.6666667</v>
      </c>
      <c r="N226" s="6">
        <v>0.91666669999999995</v>
      </c>
      <c r="O226" s="6">
        <v>0.7</v>
      </c>
      <c r="P226" s="6">
        <v>13.3</v>
      </c>
      <c r="S226" s="31" t="str">
        <f t="shared" si="26"/>
        <v xml:space="preserve"> </v>
      </c>
      <c r="U226" s="1">
        <v>20</v>
      </c>
      <c r="V226" s="1">
        <v>4</v>
      </c>
      <c r="W226" s="1">
        <v>3</v>
      </c>
      <c r="X226" s="1">
        <v>1</v>
      </c>
      <c r="Y226" s="1">
        <v>4</v>
      </c>
      <c r="Z226" s="1">
        <v>2</v>
      </c>
      <c r="AA226" s="3">
        <f t="shared" si="27"/>
        <v>4</v>
      </c>
      <c r="AB226" s="1">
        <v>0</v>
      </c>
      <c r="AC226" s="1">
        <v>4</v>
      </c>
      <c r="AD226" s="20">
        <f t="shared" si="28"/>
        <v>0</v>
      </c>
      <c r="AE226" s="6">
        <v>11.9666666667</v>
      </c>
      <c r="AF226" s="6">
        <v>0.7</v>
      </c>
      <c r="AG226" s="6">
        <v>0.75</v>
      </c>
      <c r="AH226" s="6">
        <v>13.416666666699999</v>
      </c>
      <c r="AK226" s="31" t="str">
        <f t="shared" si="29"/>
        <v xml:space="preserve"> </v>
      </c>
      <c r="AM226" s="1">
        <v>5</v>
      </c>
      <c r="AN226" s="1">
        <v>4</v>
      </c>
      <c r="AO226" s="1">
        <f t="shared" si="30"/>
        <v>9</v>
      </c>
      <c r="AP226" s="1">
        <v>14</v>
      </c>
      <c r="AQ226" s="1">
        <v>4</v>
      </c>
      <c r="AR226" s="1">
        <v>4</v>
      </c>
      <c r="AS226" s="1">
        <f t="shared" si="31"/>
        <v>8</v>
      </c>
      <c r="AT226" s="1">
        <v>0</v>
      </c>
    </row>
    <row r="227" spans="1:46" x14ac:dyDescent="0.2">
      <c r="A227" s="5" t="s">
        <v>1340</v>
      </c>
      <c r="B227" s="5" t="s">
        <v>269</v>
      </c>
      <c r="C227" s="1">
        <v>24</v>
      </c>
      <c r="D227" s="1">
        <v>2</v>
      </c>
      <c r="E227" s="1">
        <v>5</v>
      </c>
      <c r="F227" s="1">
        <v>4</v>
      </c>
      <c r="G227" s="1">
        <v>29</v>
      </c>
      <c r="H227" s="1">
        <v>12</v>
      </c>
      <c r="I227" s="3" t="str">
        <f t="shared" si="24"/>
        <v xml:space="preserve"> </v>
      </c>
      <c r="L227" s="20" t="str">
        <f t="shared" si="25"/>
        <v xml:space="preserve"> </v>
      </c>
      <c r="M227" s="6">
        <v>16.983333299999998</v>
      </c>
      <c r="N227" s="6">
        <v>6.6666699999999995E-2</v>
      </c>
      <c r="O227" s="6">
        <v>2.0666666999999999</v>
      </c>
      <c r="P227" s="6">
        <v>19.1333333</v>
      </c>
      <c r="S227" s="31" t="str">
        <f t="shared" si="26"/>
        <v xml:space="preserve"> </v>
      </c>
      <c r="U227" s="1">
        <v>24</v>
      </c>
      <c r="V227" s="1">
        <v>2</v>
      </c>
      <c r="W227" s="1">
        <v>4</v>
      </c>
      <c r="X227" s="1">
        <v>5</v>
      </c>
      <c r="Y227" s="1">
        <v>6</v>
      </c>
      <c r="Z227" s="1">
        <v>3</v>
      </c>
      <c r="AA227" s="3" t="str">
        <f t="shared" si="27"/>
        <v xml:space="preserve"> </v>
      </c>
      <c r="AD227" s="20" t="str">
        <f t="shared" si="28"/>
        <v xml:space="preserve"> </v>
      </c>
      <c r="AE227" s="6">
        <v>17.2166666667</v>
      </c>
      <c r="AF227" s="6">
        <v>0.21666666670000001</v>
      </c>
      <c r="AG227" s="6">
        <v>2.3833333333</v>
      </c>
      <c r="AH227" s="6">
        <v>19.833333333300001</v>
      </c>
      <c r="AK227" s="31" t="str">
        <f t="shared" si="29"/>
        <v xml:space="preserve"> </v>
      </c>
      <c r="AM227" s="1">
        <v>1</v>
      </c>
      <c r="AN227" s="1">
        <v>3</v>
      </c>
      <c r="AO227" s="1">
        <f t="shared" si="30"/>
        <v>4</v>
      </c>
      <c r="AP227" s="1">
        <v>0</v>
      </c>
      <c r="AQ227" s="1">
        <v>3</v>
      </c>
      <c r="AR227" s="1">
        <v>6</v>
      </c>
      <c r="AS227" s="1">
        <f t="shared" si="31"/>
        <v>9</v>
      </c>
      <c r="AT227" s="1">
        <v>9</v>
      </c>
    </row>
    <row r="228" spans="1:46" x14ac:dyDescent="0.2">
      <c r="A228" s="5" t="s">
        <v>1343</v>
      </c>
      <c r="B228" s="5" t="s">
        <v>513</v>
      </c>
      <c r="C228" s="1">
        <v>3</v>
      </c>
      <c r="D228" s="1">
        <v>0</v>
      </c>
      <c r="E228" s="1">
        <v>1</v>
      </c>
      <c r="F228" s="1">
        <v>0</v>
      </c>
      <c r="G228" s="1">
        <v>0</v>
      </c>
      <c r="H228" s="1">
        <v>0</v>
      </c>
      <c r="I228" s="3">
        <f t="shared" si="24"/>
        <v>8</v>
      </c>
      <c r="J228" s="1">
        <v>2</v>
      </c>
      <c r="K228" s="1">
        <v>6</v>
      </c>
      <c r="L228" s="20">
        <f t="shared" si="25"/>
        <v>0.25</v>
      </c>
      <c r="M228" s="6">
        <v>10.35</v>
      </c>
      <c r="N228" s="6">
        <v>0.58333329999999994</v>
      </c>
      <c r="O228" s="6">
        <v>0.25</v>
      </c>
      <c r="P228" s="6">
        <v>11.183333299999999</v>
      </c>
      <c r="S228" s="31" t="str">
        <f t="shared" si="26"/>
        <v xml:space="preserve"> </v>
      </c>
      <c r="U228" s="1">
        <v>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3">
        <f t="shared" si="27"/>
        <v>1</v>
      </c>
      <c r="AB228" s="1">
        <v>0</v>
      </c>
      <c r="AC228" s="1">
        <v>1</v>
      </c>
      <c r="AD228" s="20">
        <f t="shared" si="28"/>
        <v>0</v>
      </c>
      <c r="AE228" s="6">
        <v>4.8666666667000005</v>
      </c>
      <c r="AF228" s="6">
        <v>0</v>
      </c>
      <c r="AG228" s="6">
        <v>0</v>
      </c>
      <c r="AH228" s="6">
        <v>4.8666666667000005</v>
      </c>
      <c r="AK228" s="31" t="str">
        <f t="shared" si="29"/>
        <v xml:space="preserve"> </v>
      </c>
      <c r="AM228" s="1">
        <v>0</v>
      </c>
      <c r="AN228" s="1">
        <v>1</v>
      </c>
      <c r="AO228" s="1">
        <f t="shared" si="30"/>
        <v>1</v>
      </c>
      <c r="AP228" s="1">
        <v>1</v>
      </c>
      <c r="AQ228" s="1">
        <v>0</v>
      </c>
      <c r="AR228" s="1">
        <v>0</v>
      </c>
      <c r="AS228" s="1">
        <f t="shared" si="31"/>
        <v>0</v>
      </c>
      <c r="AT228" s="1">
        <v>-1</v>
      </c>
    </row>
    <row r="229" spans="1:46" x14ac:dyDescent="0.2">
      <c r="A229" s="5" t="s">
        <v>1346</v>
      </c>
      <c r="B229" s="5" t="s">
        <v>744</v>
      </c>
      <c r="C229" s="1">
        <v>22</v>
      </c>
      <c r="D229" s="1">
        <v>3</v>
      </c>
      <c r="E229" s="1">
        <v>3</v>
      </c>
      <c r="F229" s="1">
        <v>7</v>
      </c>
      <c r="G229" s="1">
        <v>25</v>
      </c>
      <c r="H229" s="1">
        <v>11</v>
      </c>
      <c r="I229" s="3">
        <f t="shared" si="24"/>
        <v>301</v>
      </c>
      <c r="J229" s="1">
        <v>164</v>
      </c>
      <c r="K229" s="1">
        <v>137</v>
      </c>
      <c r="L229" s="20">
        <f t="shared" si="25"/>
        <v>0.54485049833887045</v>
      </c>
      <c r="M229" s="6">
        <v>9.7333333</v>
      </c>
      <c r="N229" s="6">
        <v>0.4166667</v>
      </c>
      <c r="O229" s="6">
        <v>2.5833333000000001</v>
      </c>
      <c r="P229" s="6">
        <v>12.75</v>
      </c>
      <c r="S229" s="31" t="str">
        <f t="shared" si="26"/>
        <v xml:space="preserve"> </v>
      </c>
      <c r="U229" s="1">
        <v>24</v>
      </c>
      <c r="V229" s="1">
        <v>1</v>
      </c>
      <c r="W229" s="1">
        <v>10</v>
      </c>
      <c r="X229" s="1">
        <v>-4</v>
      </c>
      <c r="Y229" s="1">
        <v>23</v>
      </c>
      <c r="Z229" s="1">
        <v>10</v>
      </c>
      <c r="AA229" s="3">
        <f t="shared" si="27"/>
        <v>318</v>
      </c>
      <c r="AB229" s="1">
        <v>155</v>
      </c>
      <c r="AC229" s="1">
        <v>163</v>
      </c>
      <c r="AD229" s="20">
        <f t="shared" si="28"/>
        <v>0.48742138364779874</v>
      </c>
      <c r="AE229" s="6">
        <v>10.2833333333</v>
      </c>
      <c r="AF229" s="6">
        <v>0.45</v>
      </c>
      <c r="AG229" s="6">
        <v>2.2000000000000002</v>
      </c>
      <c r="AH229" s="6">
        <v>12.9333333333</v>
      </c>
      <c r="AK229" s="31" t="str">
        <f t="shared" si="29"/>
        <v xml:space="preserve"> </v>
      </c>
      <c r="AL229" s="6"/>
      <c r="AM229" s="1">
        <v>2</v>
      </c>
      <c r="AN229" s="1">
        <v>6</v>
      </c>
      <c r="AO229" s="1">
        <f t="shared" si="30"/>
        <v>8</v>
      </c>
      <c r="AP229" s="1">
        <v>1</v>
      </c>
      <c r="AQ229" s="1">
        <v>2</v>
      </c>
      <c r="AR229" s="1">
        <v>7</v>
      </c>
      <c r="AS229" s="1">
        <f t="shared" si="31"/>
        <v>9</v>
      </c>
      <c r="AT229" s="1">
        <v>2</v>
      </c>
    </row>
    <row r="230" spans="1:46" x14ac:dyDescent="0.2">
      <c r="A230" s="5" t="s">
        <v>1352</v>
      </c>
      <c r="B230" s="5" t="s">
        <v>1353</v>
      </c>
      <c r="C230" s="1">
        <v>20</v>
      </c>
      <c r="D230" s="1">
        <v>5</v>
      </c>
      <c r="E230" s="1">
        <v>5</v>
      </c>
      <c r="F230" s="1">
        <v>0</v>
      </c>
      <c r="G230" s="1">
        <v>2</v>
      </c>
      <c r="H230" s="1">
        <v>1</v>
      </c>
      <c r="I230" s="3">
        <f t="shared" si="24"/>
        <v>152</v>
      </c>
      <c r="J230" s="1">
        <v>93</v>
      </c>
      <c r="K230" s="1">
        <v>59</v>
      </c>
      <c r="L230" s="20">
        <f t="shared" si="25"/>
        <v>0.61184210526315785</v>
      </c>
      <c r="M230" s="6">
        <v>13.85</v>
      </c>
      <c r="N230" s="6">
        <v>2.6666666999999999</v>
      </c>
      <c r="O230" s="6">
        <v>0.78333330000000001</v>
      </c>
      <c r="P230" s="6">
        <v>17.316666699999999</v>
      </c>
      <c r="Q230" s="1">
        <v>0</v>
      </c>
      <c r="R230" s="1">
        <v>0</v>
      </c>
      <c r="S230" s="31" t="str">
        <f t="shared" si="26"/>
        <v xml:space="preserve"> </v>
      </c>
      <c r="T230" s="1">
        <v>0</v>
      </c>
      <c r="U230" s="1">
        <v>21</v>
      </c>
      <c r="V230" s="1">
        <v>4</v>
      </c>
      <c r="W230" s="1">
        <v>3</v>
      </c>
      <c r="X230" s="1">
        <v>-4</v>
      </c>
      <c r="Y230" s="1">
        <v>4</v>
      </c>
      <c r="Z230" s="1">
        <v>2</v>
      </c>
      <c r="AA230" s="3">
        <f t="shared" si="27"/>
        <v>171</v>
      </c>
      <c r="AB230" s="1">
        <v>86</v>
      </c>
      <c r="AC230" s="1">
        <v>85</v>
      </c>
      <c r="AD230" s="20">
        <f t="shared" si="28"/>
        <v>0.50292397660818711</v>
      </c>
      <c r="AE230" s="6">
        <v>15</v>
      </c>
      <c r="AF230" s="6">
        <v>2.75</v>
      </c>
      <c r="AG230" s="6">
        <v>0.43333333330000001</v>
      </c>
      <c r="AH230" s="6">
        <v>18.2</v>
      </c>
      <c r="AI230" s="1">
        <v>1</v>
      </c>
      <c r="AJ230" s="1">
        <v>0</v>
      </c>
      <c r="AK230" s="31">
        <f t="shared" si="29"/>
        <v>0</v>
      </c>
      <c r="AL230" s="1">
        <v>0</v>
      </c>
      <c r="AM230" s="1">
        <v>3</v>
      </c>
      <c r="AN230" s="1">
        <v>3</v>
      </c>
      <c r="AO230" s="1">
        <f t="shared" si="30"/>
        <v>6</v>
      </c>
      <c r="AP230" s="1">
        <v>1</v>
      </c>
      <c r="AQ230" s="1">
        <v>6</v>
      </c>
      <c r="AR230" s="1">
        <v>5</v>
      </c>
      <c r="AS230" s="1">
        <f t="shared" si="31"/>
        <v>11</v>
      </c>
      <c r="AT230" s="1">
        <v>-5</v>
      </c>
    </row>
    <row r="231" spans="1:46" x14ac:dyDescent="0.2">
      <c r="A231" s="5" t="s">
        <v>1357</v>
      </c>
      <c r="B231" s="5" t="s">
        <v>971</v>
      </c>
      <c r="C231" s="1">
        <v>9</v>
      </c>
      <c r="D231" s="1">
        <v>0</v>
      </c>
      <c r="E231" s="1">
        <v>0</v>
      </c>
      <c r="F231" s="1">
        <v>-2</v>
      </c>
      <c r="G231" s="1">
        <v>7</v>
      </c>
      <c r="H231" s="1">
        <v>2</v>
      </c>
      <c r="I231" s="3" t="str">
        <f t="shared" si="24"/>
        <v xml:space="preserve"> </v>
      </c>
      <c r="L231" s="20" t="str">
        <f t="shared" si="25"/>
        <v xml:space="preserve"> </v>
      </c>
      <c r="M231" s="6">
        <v>12.1333333</v>
      </c>
      <c r="N231" s="6">
        <v>0</v>
      </c>
      <c r="O231" s="6">
        <v>0.36666669999999996</v>
      </c>
      <c r="P231" s="6">
        <v>12.5</v>
      </c>
      <c r="S231" s="31" t="str">
        <f t="shared" si="26"/>
        <v xml:space="preserve"> </v>
      </c>
      <c r="U231" s="1">
        <v>7</v>
      </c>
      <c r="V231" s="1">
        <v>0</v>
      </c>
      <c r="W231" s="1">
        <v>1</v>
      </c>
      <c r="X231" s="1">
        <v>-3</v>
      </c>
      <c r="Y231" s="1">
        <v>13</v>
      </c>
      <c r="Z231" s="1">
        <v>5</v>
      </c>
      <c r="AA231" s="3" t="str">
        <f t="shared" si="27"/>
        <v xml:space="preserve"> </v>
      </c>
      <c r="AD231" s="20" t="str">
        <f t="shared" si="28"/>
        <v xml:space="preserve"> </v>
      </c>
      <c r="AE231" s="6">
        <v>11.15</v>
      </c>
      <c r="AF231" s="6">
        <v>0</v>
      </c>
      <c r="AG231" s="6">
        <v>0.05</v>
      </c>
      <c r="AH231" s="6">
        <v>11.233333333299999</v>
      </c>
      <c r="AK231" s="31" t="str">
        <f t="shared" si="29"/>
        <v xml:space="preserve"> </v>
      </c>
      <c r="AM231" s="1">
        <v>0</v>
      </c>
      <c r="AN231" s="1">
        <v>1</v>
      </c>
      <c r="AO231" s="1">
        <f t="shared" si="30"/>
        <v>1</v>
      </c>
      <c r="AP231" s="1">
        <v>-2</v>
      </c>
      <c r="AQ231" s="1">
        <v>0</v>
      </c>
      <c r="AR231" s="1">
        <v>0</v>
      </c>
      <c r="AS231" s="1">
        <f t="shared" si="31"/>
        <v>0</v>
      </c>
      <c r="AT231" s="1">
        <v>-3</v>
      </c>
    </row>
    <row r="232" spans="1:46" x14ac:dyDescent="0.2">
      <c r="A232" s="5" t="s">
        <v>1361</v>
      </c>
      <c r="B232" s="5" t="s">
        <v>319</v>
      </c>
      <c r="C232" s="1">
        <v>18</v>
      </c>
      <c r="D232" s="1">
        <v>5</v>
      </c>
      <c r="E232" s="1">
        <v>8</v>
      </c>
      <c r="F232" s="1">
        <v>5</v>
      </c>
      <c r="G232" s="1">
        <v>16</v>
      </c>
      <c r="H232" s="1">
        <v>7</v>
      </c>
      <c r="I232" s="3">
        <f t="shared" si="24"/>
        <v>255</v>
      </c>
      <c r="J232" s="1">
        <v>131</v>
      </c>
      <c r="K232" s="1">
        <v>124</v>
      </c>
      <c r="L232" s="20">
        <f t="shared" si="25"/>
        <v>0.51372549019607838</v>
      </c>
      <c r="M232" s="6">
        <v>15.1666667</v>
      </c>
      <c r="N232" s="6">
        <v>2.6666666999999999</v>
      </c>
      <c r="O232" s="6">
        <v>1.2833333</v>
      </c>
      <c r="P232" s="6">
        <v>19.1333333</v>
      </c>
      <c r="Q232" s="1">
        <v>1</v>
      </c>
      <c r="R232" s="1">
        <v>0</v>
      </c>
      <c r="S232" s="31">
        <f t="shared" si="26"/>
        <v>0</v>
      </c>
      <c r="T232" s="1">
        <v>0</v>
      </c>
      <c r="U232" s="1">
        <v>20</v>
      </c>
      <c r="V232" s="1">
        <v>5</v>
      </c>
      <c r="W232" s="1">
        <v>3</v>
      </c>
      <c r="X232" s="1">
        <v>1</v>
      </c>
      <c r="Y232" s="1">
        <v>11</v>
      </c>
      <c r="Z232" s="1">
        <v>4</v>
      </c>
      <c r="AA232" s="3">
        <f t="shared" si="27"/>
        <v>308</v>
      </c>
      <c r="AB232" s="1">
        <v>144</v>
      </c>
      <c r="AC232" s="1">
        <v>164</v>
      </c>
      <c r="AD232" s="20">
        <f t="shared" si="28"/>
        <v>0.46753246753246752</v>
      </c>
      <c r="AE232" s="6">
        <v>15.4</v>
      </c>
      <c r="AF232" s="6">
        <v>2.5333333332999999</v>
      </c>
      <c r="AG232" s="6">
        <v>1.7833333332999999</v>
      </c>
      <c r="AH232" s="6">
        <v>19.733333333299999</v>
      </c>
      <c r="AI232" s="1">
        <v>1</v>
      </c>
      <c r="AJ232" s="1">
        <v>0</v>
      </c>
      <c r="AK232" s="31">
        <f t="shared" si="29"/>
        <v>0</v>
      </c>
      <c r="AL232" s="1">
        <v>0</v>
      </c>
      <c r="AM232" s="1">
        <v>3</v>
      </c>
      <c r="AN232" s="1">
        <v>4</v>
      </c>
      <c r="AO232" s="1">
        <f t="shared" si="30"/>
        <v>7</v>
      </c>
      <c r="AP232" s="1">
        <v>1</v>
      </c>
      <c r="AQ232" s="1">
        <v>7</v>
      </c>
      <c r="AR232" s="1">
        <v>7</v>
      </c>
      <c r="AS232" s="1">
        <f t="shared" si="31"/>
        <v>14</v>
      </c>
      <c r="AT232" s="1">
        <v>5</v>
      </c>
    </row>
    <row r="233" spans="1:46" x14ac:dyDescent="0.2">
      <c r="A233" s="5" t="s">
        <v>1364</v>
      </c>
      <c r="B233" s="5" t="s">
        <v>342</v>
      </c>
      <c r="C233" s="1">
        <v>15</v>
      </c>
      <c r="D233" s="1">
        <v>0</v>
      </c>
      <c r="E233" s="1">
        <v>4</v>
      </c>
      <c r="F233" s="1">
        <v>4</v>
      </c>
      <c r="G233" s="1">
        <v>18</v>
      </c>
      <c r="H233" s="1">
        <v>5</v>
      </c>
      <c r="I233" s="3" t="str">
        <f t="shared" si="24"/>
        <v xml:space="preserve"> </v>
      </c>
      <c r="L233" s="20" t="str">
        <f t="shared" si="25"/>
        <v xml:space="preserve"> </v>
      </c>
      <c r="M233" s="6">
        <v>13.7333333</v>
      </c>
      <c r="N233" s="6">
        <v>0</v>
      </c>
      <c r="O233" s="6">
        <v>1.6</v>
      </c>
      <c r="P233" s="6">
        <v>15.35</v>
      </c>
      <c r="S233" s="31" t="str">
        <f t="shared" si="26"/>
        <v xml:space="preserve"> </v>
      </c>
      <c r="U233" s="1">
        <v>10</v>
      </c>
      <c r="V233" s="1">
        <v>0</v>
      </c>
      <c r="W233" s="1">
        <v>2</v>
      </c>
      <c r="X233" s="1">
        <v>2</v>
      </c>
      <c r="Y233" s="1">
        <v>14</v>
      </c>
      <c r="Z233" s="1">
        <v>7</v>
      </c>
      <c r="AA233" s="3" t="str">
        <f t="shared" si="27"/>
        <v xml:space="preserve"> </v>
      </c>
      <c r="AD233" s="20" t="str">
        <f t="shared" si="28"/>
        <v xml:space="preserve"> </v>
      </c>
      <c r="AE233" s="6">
        <v>12.333333333300001</v>
      </c>
      <c r="AF233" s="6">
        <v>0.1333333333</v>
      </c>
      <c r="AG233" s="6">
        <v>2.8</v>
      </c>
      <c r="AH233" s="6">
        <v>15.2833333333</v>
      </c>
      <c r="AK233" s="31" t="str">
        <f t="shared" si="29"/>
        <v xml:space="preserve"> </v>
      </c>
      <c r="AM233" s="1">
        <v>0</v>
      </c>
      <c r="AN233" s="1">
        <v>4</v>
      </c>
      <c r="AO233" s="1">
        <f t="shared" si="30"/>
        <v>4</v>
      </c>
      <c r="AP233" s="1">
        <v>4</v>
      </c>
      <c r="AQ233" s="1">
        <v>0</v>
      </c>
      <c r="AR233" s="1">
        <v>2</v>
      </c>
      <c r="AS233" s="1">
        <f t="shared" si="31"/>
        <v>2</v>
      </c>
      <c r="AT233" s="1">
        <v>2</v>
      </c>
    </row>
    <row r="234" spans="1:46" x14ac:dyDescent="0.2">
      <c r="A234" s="5" t="s">
        <v>1369</v>
      </c>
      <c r="B234" s="5" t="s">
        <v>1370</v>
      </c>
      <c r="C234" s="1">
        <v>24</v>
      </c>
      <c r="D234" s="1">
        <v>5</v>
      </c>
      <c r="E234" s="1">
        <v>15</v>
      </c>
      <c r="F234" s="1">
        <v>0</v>
      </c>
      <c r="G234" s="1">
        <v>8</v>
      </c>
      <c r="H234" s="1">
        <v>4</v>
      </c>
      <c r="I234" s="3">
        <f t="shared" si="24"/>
        <v>8</v>
      </c>
      <c r="J234" s="1">
        <v>5</v>
      </c>
      <c r="K234" s="1">
        <v>3</v>
      </c>
      <c r="L234" s="20">
        <f t="shared" si="25"/>
        <v>0.625</v>
      </c>
      <c r="M234" s="6">
        <v>15.8333333</v>
      </c>
      <c r="N234" s="6">
        <v>2.6833333000000001</v>
      </c>
      <c r="O234" s="6">
        <v>0.68333329999999992</v>
      </c>
      <c r="P234" s="6">
        <v>19.233333300000002</v>
      </c>
      <c r="S234" s="31" t="str">
        <f t="shared" si="26"/>
        <v xml:space="preserve"> </v>
      </c>
      <c r="U234" s="1">
        <v>24</v>
      </c>
      <c r="V234" s="1">
        <v>7</v>
      </c>
      <c r="W234" s="1">
        <v>8</v>
      </c>
      <c r="X234" s="1">
        <v>-10</v>
      </c>
      <c r="Y234" s="1">
        <v>8</v>
      </c>
      <c r="Z234" s="1">
        <v>4</v>
      </c>
      <c r="AA234" s="3">
        <f t="shared" si="27"/>
        <v>12</v>
      </c>
      <c r="AB234" s="1">
        <v>5</v>
      </c>
      <c r="AC234" s="1">
        <v>7</v>
      </c>
      <c r="AD234" s="20">
        <f t="shared" si="28"/>
        <v>0.41666666666666669</v>
      </c>
      <c r="AE234" s="6">
        <v>14.9666666667</v>
      </c>
      <c r="AF234" s="6">
        <v>2.2000000000000002</v>
      </c>
      <c r="AG234" s="6">
        <v>1.0333333333000001</v>
      </c>
      <c r="AH234" s="6">
        <v>18.233333333299999</v>
      </c>
      <c r="AK234" s="31" t="str">
        <f t="shared" si="29"/>
        <v xml:space="preserve"> </v>
      </c>
      <c r="AL234" s="6"/>
      <c r="AM234" s="1">
        <v>7</v>
      </c>
      <c r="AN234" s="1">
        <v>9</v>
      </c>
      <c r="AO234" s="1">
        <f t="shared" si="30"/>
        <v>16</v>
      </c>
      <c r="AP234" s="1">
        <v>-2</v>
      </c>
      <c r="AQ234" s="1">
        <v>5</v>
      </c>
      <c r="AR234" s="1">
        <v>14</v>
      </c>
      <c r="AS234" s="1">
        <f t="shared" si="31"/>
        <v>19</v>
      </c>
      <c r="AT234" s="1">
        <v>-8</v>
      </c>
    </row>
    <row r="235" spans="1:46" x14ac:dyDescent="0.2">
      <c r="A235" s="5" t="s">
        <v>1374</v>
      </c>
      <c r="B235" s="5" t="s">
        <v>710</v>
      </c>
      <c r="C235" s="1">
        <v>14</v>
      </c>
      <c r="D235" s="1">
        <v>3</v>
      </c>
      <c r="E235" s="1">
        <v>2</v>
      </c>
      <c r="F235" s="1">
        <v>3</v>
      </c>
      <c r="G235" s="1">
        <v>0</v>
      </c>
      <c r="H235" s="1">
        <v>0</v>
      </c>
      <c r="I235" s="3">
        <f t="shared" si="24"/>
        <v>34</v>
      </c>
      <c r="J235" s="1">
        <v>13</v>
      </c>
      <c r="K235" s="1">
        <v>21</v>
      </c>
      <c r="L235" s="20">
        <f t="shared" si="25"/>
        <v>0.38235294117647056</v>
      </c>
      <c r="M235" s="6">
        <v>13.4</v>
      </c>
      <c r="N235" s="6">
        <v>0.81666669999999997</v>
      </c>
      <c r="O235" s="6">
        <v>1.1166666999999999</v>
      </c>
      <c r="P235" s="6">
        <v>15.3333333</v>
      </c>
      <c r="S235" s="31" t="str">
        <f t="shared" si="26"/>
        <v xml:space="preserve"> </v>
      </c>
      <c r="U235" s="1">
        <v>12</v>
      </c>
      <c r="V235" s="1">
        <v>3</v>
      </c>
      <c r="W235" s="1">
        <v>3</v>
      </c>
      <c r="X235" s="1">
        <v>3</v>
      </c>
      <c r="Y235" s="1">
        <v>0</v>
      </c>
      <c r="Z235" s="1">
        <v>0</v>
      </c>
      <c r="AA235" s="3">
        <f t="shared" si="27"/>
        <v>26</v>
      </c>
      <c r="AB235" s="1">
        <v>11</v>
      </c>
      <c r="AC235" s="1">
        <v>15</v>
      </c>
      <c r="AD235" s="20">
        <f t="shared" si="28"/>
        <v>0.42307692307692307</v>
      </c>
      <c r="AE235" s="6">
        <v>12.766666666700001</v>
      </c>
      <c r="AF235" s="6">
        <v>0.25</v>
      </c>
      <c r="AG235" s="6">
        <v>0.86666666670000003</v>
      </c>
      <c r="AH235" s="6">
        <v>13.9</v>
      </c>
      <c r="AK235" s="31" t="str">
        <f t="shared" si="29"/>
        <v xml:space="preserve"> </v>
      </c>
      <c r="AM235" s="1">
        <v>2</v>
      </c>
      <c r="AN235" s="1">
        <v>0</v>
      </c>
      <c r="AO235" s="1">
        <f t="shared" si="30"/>
        <v>2</v>
      </c>
      <c r="AP235" s="1">
        <v>3</v>
      </c>
      <c r="AQ235" s="1">
        <v>4</v>
      </c>
      <c r="AR235" s="1">
        <v>5</v>
      </c>
      <c r="AS235" s="1">
        <f t="shared" si="31"/>
        <v>9</v>
      </c>
      <c r="AT235" s="1">
        <v>3</v>
      </c>
    </row>
    <row r="236" spans="1:46" x14ac:dyDescent="0.2">
      <c r="A236" s="5" t="s">
        <v>1378</v>
      </c>
      <c r="B236" s="5" t="s">
        <v>1379</v>
      </c>
      <c r="C236" s="1">
        <v>24</v>
      </c>
      <c r="D236" s="1">
        <v>3</v>
      </c>
      <c r="E236" s="1">
        <v>7</v>
      </c>
      <c r="F236" s="1">
        <v>-4</v>
      </c>
      <c r="G236" s="1">
        <v>18</v>
      </c>
      <c r="H236" s="1">
        <v>9</v>
      </c>
      <c r="I236" s="3">
        <f t="shared" si="24"/>
        <v>53</v>
      </c>
      <c r="J236" s="1">
        <v>33</v>
      </c>
      <c r="K236" s="1">
        <v>20</v>
      </c>
      <c r="L236" s="20">
        <f t="shared" si="25"/>
        <v>0.62264150943396224</v>
      </c>
      <c r="M236" s="6">
        <v>12.216666699999999</v>
      </c>
      <c r="N236" s="6">
        <v>1.3833332999999999</v>
      </c>
      <c r="O236" s="6">
        <v>0.13333329999999999</v>
      </c>
      <c r="P236" s="6">
        <v>13.75</v>
      </c>
      <c r="S236" s="31" t="str">
        <f t="shared" si="26"/>
        <v xml:space="preserve"> </v>
      </c>
      <c r="U236" s="1">
        <v>23</v>
      </c>
      <c r="V236" s="1">
        <v>2</v>
      </c>
      <c r="W236" s="1">
        <v>6</v>
      </c>
      <c r="X236" s="1">
        <v>0</v>
      </c>
      <c r="Y236" s="1">
        <v>23</v>
      </c>
      <c r="Z236" s="1">
        <v>7</v>
      </c>
      <c r="AA236" s="3">
        <f t="shared" si="27"/>
        <v>22</v>
      </c>
      <c r="AB236" s="1">
        <v>12</v>
      </c>
      <c r="AC236" s="1">
        <v>10</v>
      </c>
      <c r="AD236" s="20">
        <f t="shared" si="28"/>
        <v>0.54545454545454541</v>
      </c>
      <c r="AE236" s="6">
        <v>11.65</v>
      </c>
      <c r="AF236" s="6">
        <v>1.6833333333</v>
      </c>
      <c r="AG236" s="6">
        <v>0.1333333333</v>
      </c>
      <c r="AH236" s="6">
        <v>13.483333333299999</v>
      </c>
      <c r="AK236" s="31" t="str">
        <f t="shared" si="29"/>
        <v xml:space="preserve"> </v>
      </c>
      <c r="AM236" s="1">
        <v>1</v>
      </c>
      <c r="AN236" s="1">
        <v>7</v>
      </c>
      <c r="AO236" s="1">
        <f t="shared" si="30"/>
        <v>8</v>
      </c>
      <c r="AP236" s="1">
        <v>-4</v>
      </c>
      <c r="AQ236" s="1">
        <v>4</v>
      </c>
      <c r="AR236" s="1">
        <v>6</v>
      </c>
      <c r="AS236" s="1">
        <f t="shared" si="31"/>
        <v>10</v>
      </c>
      <c r="AT236" s="1">
        <v>0</v>
      </c>
    </row>
    <row r="237" spans="1:46" x14ac:dyDescent="0.2">
      <c r="A237" s="5" t="s">
        <v>1378</v>
      </c>
      <c r="B237" s="5" t="s">
        <v>582</v>
      </c>
      <c r="C237" s="1">
        <v>23</v>
      </c>
      <c r="D237" s="1">
        <v>3</v>
      </c>
      <c r="E237" s="1">
        <v>9</v>
      </c>
      <c r="F237" s="1">
        <v>6</v>
      </c>
      <c r="G237" s="1">
        <v>13</v>
      </c>
      <c r="H237" s="1">
        <v>5</v>
      </c>
      <c r="I237" s="3">
        <f t="shared" si="24"/>
        <v>5</v>
      </c>
      <c r="J237" s="1">
        <v>1</v>
      </c>
      <c r="K237" s="1">
        <v>4</v>
      </c>
      <c r="L237" s="20">
        <f t="shared" si="25"/>
        <v>0.2</v>
      </c>
      <c r="M237" s="6">
        <v>14.4833333</v>
      </c>
      <c r="N237" s="6">
        <v>2.2999999999999998</v>
      </c>
      <c r="O237" s="6">
        <v>0.05</v>
      </c>
      <c r="P237" s="6">
        <v>16.8333333</v>
      </c>
      <c r="S237" s="31" t="str">
        <f t="shared" si="26"/>
        <v xml:space="preserve"> </v>
      </c>
      <c r="U237" s="1">
        <v>22</v>
      </c>
      <c r="V237" s="1">
        <v>3</v>
      </c>
      <c r="W237" s="1">
        <v>4</v>
      </c>
      <c r="X237" s="1">
        <v>0</v>
      </c>
      <c r="Y237" s="1">
        <v>15</v>
      </c>
      <c r="Z237" s="1">
        <v>6</v>
      </c>
      <c r="AA237" s="3">
        <f t="shared" si="27"/>
        <v>4</v>
      </c>
      <c r="AB237" s="1">
        <v>2</v>
      </c>
      <c r="AC237" s="1">
        <v>2</v>
      </c>
      <c r="AD237" s="20">
        <f t="shared" si="28"/>
        <v>0.5</v>
      </c>
      <c r="AE237" s="6">
        <v>14.4</v>
      </c>
      <c r="AF237" s="6">
        <v>1.65</v>
      </c>
      <c r="AG237" s="6">
        <v>0.1166666667</v>
      </c>
      <c r="AH237" s="6">
        <v>16.183333333299998</v>
      </c>
      <c r="AK237" s="31" t="str">
        <f t="shared" si="29"/>
        <v xml:space="preserve"> </v>
      </c>
      <c r="AL237" s="6"/>
      <c r="AM237" s="1">
        <v>2</v>
      </c>
      <c r="AN237" s="1">
        <v>4</v>
      </c>
      <c r="AO237" s="1">
        <f t="shared" si="30"/>
        <v>6</v>
      </c>
      <c r="AP237" s="1">
        <v>-3</v>
      </c>
      <c r="AQ237" s="1">
        <v>4</v>
      </c>
      <c r="AR237" s="1">
        <v>9</v>
      </c>
      <c r="AS237" s="1">
        <f t="shared" si="31"/>
        <v>13</v>
      </c>
      <c r="AT237" s="1">
        <v>9</v>
      </c>
    </row>
    <row r="238" spans="1:46" x14ac:dyDescent="0.2">
      <c r="A238" s="5" t="s">
        <v>1385</v>
      </c>
      <c r="B238" s="5" t="s">
        <v>1386</v>
      </c>
      <c r="C238" s="1">
        <v>3</v>
      </c>
      <c r="D238" s="1">
        <v>0</v>
      </c>
      <c r="E238" s="1">
        <v>1</v>
      </c>
      <c r="F238" s="1">
        <v>-3</v>
      </c>
      <c r="G238" s="1">
        <v>0</v>
      </c>
      <c r="H238" s="1">
        <v>0</v>
      </c>
      <c r="I238" s="3">
        <f t="shared" si="24"/>
        <v>1</v>
      </c>
      <c r="J238" s="1">
        <v>0</v>
      </c>
      <c r="K238" s="1">
        <v>1</v>
      </c>
      <c r="L238" s="20">
        <f t="shared" si="25"/>
        <v>0</v>
      </c>
      <c r="M238" s="6">
        <v>13.466666699999999</v>
      </c>
      <c r="N238" s="6">
        <v>2.4166666999999999</v>
      </c>
      <c r="O238" s="6">
        <v>0</v>
      </c>
      <c r="P238" s="6">
        <v>15.8833333</v>
      </c>
      <c r="S238" s="31" t="str">
        <f t="shared" si="26"/>
        <v xml:space="preserve"> </v>
      </c>
      <c r="U238" s="1">
        <v>2</v>
      </c>
      <c r="V238" s="1">
        <v>0</v>
      </c>
      <c r="W238" s="1">
        <v>0</v>
      </c>
      <c r="X238" s="1">
        <v>-2</v>
      </c>
      <c r="Y238" s="1">
        <v>0</v>
      </c>
      <c r="Z238" s="1">
        <v>0</v>
      </c>
      <c r="AA238" s="3" t="str">
        <f t="shared" si="27"/>
        <v xml:space="preserve"> </v>
      </c>
      <c r="AB238" s="1">
        <v>0</v>
      </c>
      <c r="AC238" s="1">
        <v>0</v>
      </c>
      <c r="AD238" s="20" t="str">
        <f t="shared" si="28"/>
        <v xml:space="preserve"> </v>
      </c>
      <c r="AE238" s="6">
        <v>13.483333333299999</v>
      </c>
      <c r="AF238" s="6">
        <v>1.3833333333</v>
      </c>
      <c r="AG238" s="6">
        <v>0</v>
      </c>
      <c r="AH238" s="6">
        <v>14.8666666667</v>
      </c>
      <c r="AK238" s="31" t="str">
        <f t="shared" si="29"/>
        <v xml:space="preserve"> </v>
      </c>
      <c r="AM238" s="1">
        <v>0</v>
      </c>
      <c r="AN238" s="1">
        <v>0</v>
      </c>
      <c r="AO238" s="1">
        <f t="shared" si="30"/>
        <v>0</v>
      </c>
      <c r="AP238" s="1">
        <v>-4</v>
      </c>
      <c r="AQ238" s="1">
        <v>0</v>
      </c>
      <c r="AR238" s="1">
        <v>1</v>
      </c>
      <c r="AS238" s="1">
        <f t="shared" si="31"/>
        <v>1</v>
      </c>
      <c r="AT238" s="1">
        <v>-1</v>
      </c>
    </row>
    <row r="239" spans="1:46" x14ac:dyDescent="0.2">
      <c r="A239" s="5" t="s">
        <v>1390</v>
      </c>
      <c r="B239" s="5" t="s">
        <v>1391</v>
      </c>
      <c r="C239" s="1">
        <v>11</v>
      </c>
      <c r="D239" s="1">
        <v>1</v>
      </c>
      <c r="E239" s="1">
        <v>0</v>
      </c>
      <c r="F239" s="1">
        <v>-3</v>
      </c>
      <c r="G239" s="1">
        <v>2</v>
      </c>
      <c r="H239" s="1">
        <v>1</v>
      </c>
      <c r="I239" s="3" t="str">
        <f t="shared" si="24"/>
        <v xml:space="preserve"> </v>
      </c>
      <c r="L239" s="20" t="str">
        <f t="shared" si="25"/>
        <v xml:space="preserve"> </v>
      </c>
      <c r="M239" s="6">
        <v>12.5</v>
      </c>
      <c r="N239" s="6">
        <v>0.86666670000000001</v>
      </c>
      <c r="O239" s="6">
        <v>0.13333329999999999</v>
      </c>
      <c r="P239" s="6">
        <v>13.5166667</v>
      </c>
      <c r="S239" s="31" t="str">
        <f t="shared" si="26"/>
        <v xml:space="preserve"> </v>
      </c>
      <c r="U239" s="1">
        <v>12</v>
      </c>
      <c r="V239" s="1">
        <v>0</v>
      </c>
      <c r="W239" s="1">
        <v>4</v>
      </c>
      <c r="X239" s="1">
        <v>3</v>
      </c>
      <c r="Y239" s="1">
        <v>23</v>
      </c>
      <c r="Z239" s="1">
        <v>6</v>
      </c>
      <c r="AA239" s="3" t="str">
        <f t="shared" si="27"/>
        <v xml:space="preserve"> </v>
      </c>
      <c r="AD239" s="20" t="str">
        <f t="shared" si="28"/>
        <v xml:space="preserve"> </v>
      </c>
      <c r="AE239" s="6">
        <v>10.833333333300001</v>
      </c>
      <c r="AF239" s="6">
        <v>1.7666666666999999</v>
      </c>
      <c r="AG239" s="6">
        <v>6.6666666700000002E-2</v>
      </c>
      <c r="AH239" s="6">
        <v>12.6833333333</v>
      </c>
      <c r="AK239" s="31" t="str">
        <f t="shared" si="29"/>
        <v xml:space="preserve"> </v>
      </c>
      <c r="AM239" s="1">
        <v>0</v>
      </c>
      <c r="AN239" s="1">
        <v>1</v>
      </c>
      <c r="AO239" s="1">
        <f t="shared" si="30"/>
        <v>1</v>
      </c>
      <c r="AP239" s="1">
        <v>-2</v>
      </c>
      <c r="AQ239" s="1">
        <v>1</v>
      </c>
      <c r="AR239" s="1">
        <v>3</v>
      </c>
      <c r="AS239" s="1">
        <f t="shared" si="31"/>
        <v>4</v>
      </c>
      <c r="AT239" s="1">
        <v>2</v>
      </c>
    </row>
    <row r="240" spans="1:46" x14ac:dyDescent="0.2">
      <c r="A240" s="5" t="s">
        <v>1395</v>
      </c>
      <c r="B240" s="5" t="s">
        <v>364</v>
      </c>
      <c r="C240" s="1">
        <v>21</v>
      </c>
      <c r="D240" s="1">
        <v>0</v>
      </c>
      <c r="E240" s="1">
        <v>5</v>
      </c>
      <c r="F240" s="1">
        <v>-2</v>
      </c>
      <c r="G240" s="1">
        <v>2</v>
      </c>
      <c r="H240" s="1">
        <v>1</v>
      </c>
      <c r="I240" s="3" t="str">
        <f t="shared" si="24"/>
        <v xml:space="preserve"> </v>
      </c>
      <c r="L240" s="20" t="str">
        <f t="shared" si="25"/>
        <v xml:space="preserve"> </v>
      </c>
      <c r="M240" s="6">
        <v>16.649999999999999</v>
      </c>
      <c r="N240" s="6">
        <v>2.4500000000000002</v>
      </c>
      <c r="O240" s="6">
        <v>0.51666669999999992</v>
      </c>
      <c r="P240" s="6">
        <v>19.6333333</v>
      </c>
      <c r="S240" s="31" t="str">
        <f t="shared" si="26"/>
        <v xml:space="preserve"> </v>
      </c>
      <c r="U240" s="1">
        <v>16</v>
      </c>
      <c r="V240" s="1">
        <v>1</v>
      </c>
      <c r="W240" s="1">
        <v>5</v>
      </c>
      <c r="X240" s="1">
        <v>-2</v>
      </c>
      <c r="Y240" s="1">
        <v>2</v>
      </c>
      <c r="Z240" s="1">
        <v>1</v>
      </c>
      <c r="AA240" s="3" t="str">
        <f t="shared" si="27"/>
        <v xml:space="preserve"> </v>
      </c>
      <c r="AD240" s="20" t="str">
        <f t="shared" si="28"/>
        <v xml:space="preserve"> </v>
      </c>
      <c r="AE240" s="6">
        <v>18.433333333299998</v>
      </c>
      <c r="AF240" s="6">
        <v>2.5833333333000001</v>
      </c>
      <c r="AG240" s="6">
        <v>0.45</v>
      </c>
      <c r="AH240" s="6">
        <v>21.483333333299999</v>
      </c>
      <c r="AK240" s="31" t="str">
        <f t="shared" si="29"/>
        <v xml:space="preserve"> </v>
      </c>
      <c r="AM240" s="1">
        <v>0</v>
      </c>
      <c r="AN240" s="1">
        <v>5</v>
      </c>
      <c r="AO240" s="1">
        <f t="shared" si="30"/>
        <v>5</v>
      </c>
      <c r="AP240" s="1">
        <v>-9</v>
      </c>
      <c r="AQ240" s="1">
        <v>1</v>
      </c>
      <c r="AR240" s="1">
        <v>5</v>
      </c>
      <c r="AS240" s="1">
        <f t="shared" si="31"/>
        <v>6</v>
      </c>
      <c r="AT240" s="1">
        <v>5</v>
      </c>
    </row>
    <row r="241" spans="1:46" x14ac:dyDescent="0.2">
      <c r="A241" s="5" t="s">
        <v>1400</v>
      </c>
      <c r="B241" s="5" t="s">
        <v>1209</v>
      </c>
      <c r="C241" s="1">
        <v>23</v>
      </c>
      <c r="D241" s="1">
        <v>3</v>
      </c>
      <c r="E241" s="1">
        <v>14</v>
      </c>
      <c r="F241" s="1">
        <v>0</v>
      </c>
      <c r="G241" s="1">
        <v>4</v>
      </c>
      <c r="H241" s="1">
        <v>2</v>
      </c>
      <c r="I241" s="3" t="str">
        <f t="shared" si="24"/>
        <v xml:space="preserve"> </v>
      </c>
      <c r="L241" s="20" t="str">
        <f t="shared" si="25"/>
        <v xml:space="preserve"> </v>
      </c>
      <c r="M241" s="6">
        <v>15.3333333</v>
      </c>
      <c r="N241" s="6">
        <v>2.8</v>
      </c>
      <c r="O241" s="6">
        <v>0.8</v>
      </c>
      <c r="P241" s="6">
        <v>18.95</v>
      </c>
      <c r="Q241" s="1">
        <v>1</v>
      </c>
      <c r="R241" s="1">
        <v>0</v>
      </c>
      <c r="S241" s="31">
        <f t="shared" si="26"/>
        <v>0</v>
      </c>
      <c r="T241" s="1">
        <v>0</v>
      </c>
      <c r="U241" s="1">
        <v>22</v>
      </c>
      <c r="V241" s="1">
        <v>1</v>
      </c>
      <c r="W241" s="1">
        <v>11</v>
      </c>
      <c r="X241" s="1">
        <v>4</v>
      </c>
      <c r="Y241" s="1">
        <v>4</v>
      </c>
      <c r="Z241" s="1">
        <v>2</v>
      </c>
      <c r="AA241" s="3" t="str">
        <f t="shared" si="27"/>
        <v xml:space="preserve"> </v>
      </c>
      <c r="AD241" s="20" t="str">
        <f t="shared" si="28"/>
        <v xml:space="preserve"> </v>
      </c>
      <c r="AE241" s="6">
        <v>14.766666666700001</v>
      </c>
      <c r="AF241" s="6">
        <v>2.8166666666999998</v>
      </c>
      <c r="AG241" s="6">
        <v>1</v>
      </c>
      <c r="AH241" s="6">
        <v>18.600000000000001</v>
      </c>
      <c r="AI241" s="1">
        <v>0</v>
      </c>
      <c r="AJ241" s="1">
        <v>0</v>
      </c>
      <c r="AK241" s="31" t="str">
        <f t="shared" si="29"/>
        <v xml:space="preserve"> </v>
      </c>
      <c r="AL241" s="1">
        <v>0</v>
      </c>
      <c r="AM241" s="1">
        <v>1</v>
      </c>
      <c r="AN241" s="1">
        <v>11</v>
      </c>
      <c r="AO241" s="1">
        <f t="shared" si="30"/>
        <v>12</v>
      </c>
      <c r="AP241" s="1">
        <v>5</v>
      </c>
      <c r="AQ241" s="1">
        <v>3</v>
      </c>
      <c r="AR241" s="1">
        <v>14</v>
      </c>
      <c r="AS241" s="1">
        <f t="shared" si="31"/>
        <v>17</v>
      </c>
      <c r="AT241" s="1">
        <v>-1</v>
      </c>
    </row>
    <row r="242" spans="1:46" x14ac:dyDescent="0.2">
      <c r="A242" s="5" t="s">
        <v>1404</v>
      </c>
      <c r="B242" s="5" t="s">
        <v>1405</v>
      </c>
      <c r="C242" s="1">
        <v>19</v>
      </c>
      <c r="D242" s="1">
        <v>7</v>
      </c>
      <c r="E242" s="1">
        <v>9</v>
      </c>
      <c r="F242" s="1">
        <v>5</v>
      </c>
      <c r="G242" s="1">
        <v>4</v>
      </c>
      <c r="H242" s="1">
        <v>2</v>
      </c>
      <c r="I242" s="3">
        <f t="shared" si="24"/>
        <v>31</v>
      </c>
      <c r="J242" s="1">
        <v>15</v>
      </c>
      <c r="K242" s="1">
        <v>16</v>
      </c>
      <c r="L242" s="20">
        <f t="shared" si="25"/>
        <v>0.4838709677419355</v>
      </c>
      <c r="M242" s="6">
        <v>14.2666667</v>
      </c>
      <c r="N242" s="6">
        <v>3.8166666999999999</v>
      </c>
      <c r="O242" s="6">
        <v>0.66666669999999995</v>
      </c>
      <c r="P242" s="6">
        <v>18.783333299999999</v>
      </c>
      <c r="Q242" s="1">
        <v>0</v>
      </c>
      <c r="R242" s="1">
        <v>0</v>
      </c>
      <c r="S242" s="31" t="str">
        <f t="shared" si="26"/>
        <v xml:space="preserve"> </v>
      </c>
      <c r="T242" s="1">
        <v>0</v>
      </c>
      <c r="U242" s="1">
        <v>22</v>
      </c>
      <c r="V242" s="1">
        <v>7</v>
      </c>
      <c r="W242" s="1">
        <v>8</v>
      </c>
      <c r="X242" s="1">
        <v>8</v>
      </c>
      <c r="Y242" s="1">
        <v>37</v>
      </c>
      <c r="Z242" s="1">
        <v>9</v>
      </c>
      <c r="AA242" s="3">
        <f t="shared" si="27"/>
        <v>31</v>
      </c>
      <c r="AB242" s="1">
        <v>15</v>
      </c>
      <c r="AC242" s="1">
        <v>16</v>
      </c>
      <c r="AD242" s="20">
        <f t="shared" si="28"/>
        <v>0.4838709677419355</v>
      </c>
      <c r="AE242" s="6">
        <v>14.083333333300001</v>
      </c>
      <c r="AF242" s="6">
        <v>3.2166666667000001</v>
      </c>
      <c r="AG242" s="6">
        <v>0.16666666669999999</v>
      </c>
      <c r="AH242" s="6">
        <v>17.483333333299999</v>
      </c>
      <c r="AI242" s="1">
        <v>1</v>
      </c>
      <c r="AJ242" s="1">
        <v>0</v>
      </c>
      <c r="AK242" s="31">
        <f t="shared" si="29"/>
        <v>0</v>
      </c>
      <c r="AL242" s="1">
        <v>0</v>
      </c>
      <c r="AM242" s="1">
        <v>6</v>
      </c>
      <c r="AN242" s="1">
        <v>5</v>
      </c>
      <c r="AO242" s="1">
        <f t="shared" si="30"/>
        <v>11</v>
      </c>
      <c r="AP242" s="1">
        <v>4</v>
      </c>
      <c r="AQ242" s="1">
        <v>8</v>
      </c>
      <c r="AR242" s="1">
        <v>12</v>
      </c>
      <c r="AS242" s="1">
        <f t="shared" si="31"/>
        <v>20</v>
      </c>
      <c r="AT242" s="1">
        <v>9</v>
      </c>
    </row>
    <row r="243" spans="1:46" x14ac:dyDescent="0.2">
      <c r="A243" s="5" t="s">
        <v>1407</v>
      </c>
      <c r="B243" s="5" t="s">
        <v>1408</v>
      </c>
      <c r="C243" s="1">
        <v>18</v>
      </c>
      <c r="D243" s="1">
        <v>1</v>
      </c>
      <c r="E243" s="1">
        <v>4</v>
      </c>
      <c r="F243" s="1">
        <v>4</v>
      </c>
      <c r="G243" s="1">
        <v>14</v>
      </c>
      <c r="H243" s="1">
        <v>4</v>
      </c>
      <c r="I243" s="3">
        <f t="shared" si="24"/>
        <v>95</v>
      </c>
      <c r="J243" s="1">
        <v>47</v>
      </c>
      <c r="K243" s="1">
        <v>48</v>
      </c>
      <c r="L243" s="20">
        <f t="shared" si="25"/>
        <v>0.49473684210526314</v>
      </c>
      <c r="M243" s="6">
        <v>9.3166667000000007</v>
      </c>
      <c r="N243" s="6">
        <v>0.1166667</v>
      </c>
      <c r="O243" s="6">
        <v>0.38333329999999999</v>
      </c>
      <c r="P243" s="6">
        <v>9.8333332999999996</v>
      </c>
      <c r="S243" s="31" t="str">
        <f t="shared" si="26"/>
        <v xml:space="preserve"> </v>
      </c>
      <c r="U243" s="1">
        <v>16</v>
      </c>
      <c r="V243" s="1">
        <v>1</v>
      </c>
      <c r="W243" s="1">
        <v>1</v>
      </c>
      <c r="X243" s="1">
        <v>-8</v>
      </c>
      <c r="Y243" s="1">
        <v>11</v>
      </c>
      <c r="Z243" s="1">
        <v>4</v>
      </c>
      <c r="AA243" s="3">
        <f t="shared" si="27"/>
        <v>73</v>
      </c>
      <c r="AB243" s="1">
        <v>31</v>
      </c>
      <c r="AC243" s="1">
        <v>42</v>
      </c>
      <c r="AD243" s="20">
        <f t="shared" si="28"/>
        <v>0.42465753424657532</v>
      </c>
      <c r="AE243" s="6">
        <v>7.9</v>
      </c>
      <c r="AF243" s="6">
        <v>0.1</v>
      </c>
      <c r="AG243" s="6">
        <v>0.83333333330000003</v>
      </c>
      <c r="AH243" s="6">
        <v>8.8333333333000006</v>
      </c>
      <c r="AK243" s="31" t="str">
        <f t="shared" si="29"/>
        <v xml:space="preserve"> </v>
      </c>
      <c r="AM243" s="1">
        <v>0</v>
      </c>
      <c r="AN243" s="1">
        <v>1</v>
      </c>
      <c r="AO243" s="1">
        <f t="shared" si="30"/>
        <v>1</v>
      </c>
      <c r="AP243" s="1">
        <v>-5</v>
      </c>
      <c r="AQ243" s="1">
        <v>2</v>
      </c>
      <c r="AR243" s="1">
        <v>4</v>
      </c>
      <c r="AS243" s="1">
        <f t="shared" si="31"/>
        <v>6</v>
      </c>
      <c r="AT243" s="1">
        <v>1</v>
      </c>
    </row>
    <row r="244" spans="1:46" x14ac:dyDescent="0.2">
      <c r="A244" s="5" t="s">
        <v>1407</v>
      </c>
      <c r="B244" s="5" t="s">
        <v>342</v>
      </c>
      <c r="C244" s="1">
        <v>23</v>
      </c>
      <c r="D244" s="1">
        <v>0</v>
      </c>
      <c r="E244" s="1">
        <v>4</v>
      </c>
      <c r="F244" s="1">
        <v>8</v>
      </c>
      <c r="G244" s="1">
        <v>28</v>
      </c>
      <c r="H244" s="1">
        <v>8</v>
      </c>
      <c r="I244" s="3" t="str">
        <f t="shared" si="24"/>
        <v xml:space="preserve"> </v>
      </c>
      <c r="L244" s="20" t="str">
        <f t="shared" si="25"/>
        <v xml:space="preserve"> </v>
      </c>
      <c r="M244" s="6">
        <v>15.3</v>
      </c>
      <c r="N244" s="6">
        <v>3.3333299999999996E-2</v>
      </c>
      <c r="O244" s="6">
        <v>2.15</v>
      </c>
      <c r="P244" s="6">
        <v>17.5</v>
      </c>
      <c r="S244" s="31" t="str">
        <f t="shared" si="26"/>
        <v xml:space="preserve"> </v>
      </c>
      <c r="U244" s="1">
        <v>22</v>
      </c>
      <c r="V244" s="1">
        <v>0</v>
      </c>
      <c r="W244" s="1">
        <v>4</v>
      </c>
      <c r="X244" s="1">
        <v>10</v>
      </c>
      <c r="Y244" s="1">
        <v>57</v>
      </c>
      <c r="Z244" s="1">
        <v>17</v>
      </c>
      <c r="AA244" s="3" t="str">
        <f t="shared" si="27"/>
        <v xml:space="preserve"> </v>
      </c>
      <c r="AD244" s="20" t="str">
        <f t="shared" si="28"/>
        <v xml:space="preserve"> </v>
      </c>
      <c r="AE244" s="6">
        <v>14.45</v>
      </c>
      <c r="AF244" s="6">
        <v>0.05</v>
      </c>
      <c r="AG244" s="6">
        <v>1.85</v>
      </c>
      <c r="AH244" s="6">
        <v>16.366666666699999</v>
      </c>
      <c r="AK244" s="31" t="str">
        <f t="shared" si="29"/>
        <v xml:space="preserve"> </v>
      </c>
      <c r="AM244" s="1">
        <v>0</v>
      </c>
      <c r="AN244" s="1">
        <v>1</v>
      </c>
      <c r="AO244" s="1">
        <f t="shared" si="30"/>
        <v>1</v>
      </c>
      <c r="AP244" s="1">
        <v>10</v>
      </c>
      <c r="AQ244" s="1">
        <v>0</v>
      </c>
      <c r="AR244" s="1">
        <v>7</v>
      </c>
      <c r="AS244" s="1">
        <f t="shared" si="31"/>
        <v>7</v>
      </c>
      <c r="AT244" s="1">
        <v>8</v>
      </c>
    </row>
    <row r="245" spans="1:46" s="5" customFormat="1" x14ac:dyDescent="0.2">
      <c r="A245" s="5" t="s">
        <v>1407</v>
      </c>
      <c r="B245" s="5" t="s">
        <v>307</v>
      </c>
      <c r="C245" s="1">
        <v>3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3" t="str">
        <f t="shared" si="24"/>
        <v xml:space="preserve"> </v>
      </c>
      <c r="J245" s="1">
        <v>0</v>
      </c>
      <c r="K245" s="1">
        <v>0</v>
      </c>
      <c r="L245" s="20" t="str">
        <f t="shared" si="25"/>
        <v xml:space="preserve"> </v>
      </c>
      <c r="M245" s="6">
        <v>9.8833333000000003</v>
      </c>
      <c r="N245" s="6">
        <v>0.21666669999999999</v>
      </c>
      <c r="O245" s="6">
        <v>0</v>
      </c>
      <c r="P245" s="6">
        <v>10.1</v>
      </c>
      <c r="Q245" s="1">
        <v>0</v>
      </c>
      <c r="R245" s="1">
        <v>0</v>
      </c>
      <c r="S245" s="31" t="str">
        <f t="shared" si="26"/>
        <v xml:space="preserve"> </v>
      </c>
      <c r="T245" s="1">
        <v>0</v>
      </c>
      <c r="U245" s="1">
        <v>9</v>
      </c>
      <c r="V245" s="1">
        <v>1</v>
      </c>
      <c r="W245" s="1">
        <v>2</v>
      </c>
      <c r="X245" s="1">
        <v>0</v>
      </c>
      <c r="Y245" s="1">
        <v>0</v>
      </c>
      <c r="Z245" s="1">
        <v>0</v>
      </c>
      <c r="AA245" s="3" t="str">
        <f t="shared" si="27"/>
        <v xml:space="preserve"> </v>
      </c>
      <c r="AB245" s="1">
        <v>0</v>
      </c>
      <c r="AC245" s="1">
        <v>0</v>
      </c>
      <c r="AD245" s="20" t="str">
        <f t="shared" si="28"/>
        <v xml:space="preserve"> </v>
      </c>
      <c r="AE245" s="6">
        <v>11.4</v>
      </c>
      <c r="AF245" s="6">
        <v>0.93333333330000001</v>
      </c>
      <c r="AG245" s="6">
        <v>0</v>
      </c>
      <c r="AH245" s="6">
        <v>12.35</v>
      </c>
      <c r="AI245" s="1">
        <v>1</v>
      </c>
      <c r="AJ245" s="1">
        <v>0</v>
      </c>
      <c r="AK245" s="31">
        <f t="shared" si="29"/>
        <v>0</v>
      </c>
      <c r="AL245" s="1">
        <v>0</v>
      </c>
      <c r="AM245" s="1">
        <v>0</v>
      </c>
      <c r="AN245" s="1">
        <v>1</v>
      </c>
      <c r="AO245" s="1">
        <f t="shared" si="30"/>
        <v>1</v>
      </c>
      <c r="AP245" s="1">
        <v>-2</v>
      </c>
      <c r="AQ245" s="1">
        <v>1</v>
      </c>
      <c r="AR245" s="1">
        <v>1</v>
      </c>
      <c r="AS245" s="1">
        <f t="shared" si="31"/>
        <v>2</v>
      </c>
      <c r="AT245" s="1">
        <v>2</v>
      </c>
    </row>
    <row r="246" spans="1:46" x14ac:dyDescent="0.2">
      <c r="A246" s="5" t="s">
        <v>1416</v>
      </c>
      <c r="B246" s="5" t="s">
        <v>307</v>
      </c>
      <c r="C246" s="1">
        <v>15</v>
      </c>
      <c r="D246" s="1">
        <v>4</v>
      </c>
      <c r="E246" s="1">
        <v>5</v>
      </c>
      <c r="F246" s="1">
        <v>7</v>
      </c>
      <c r="G246" s="1">
        <v>2</v>
      </c>
      <c r="H246" s="1">
        <v>1</v>
      </c>
      <c r="I246" s="3">
        <f t="shared" si="24"/>
        <v>5</v>
      </c>
      <c r="J246" s="1">
        <v>2</v>
      </c>
      <c r="K246" s="1">
        <v>3</v>
      </c>
      <c r="L246" s="20">
        <f t="shared" si="25"/>
        <v>0.4</v>
      </c>
      <c r="M246" s="6">
        <v>12.783333300000001</v>
      </c>
      <c r="N246" s="6">
        <v>0.44999999999999996</v>
      </c>
      <c r="O246" s="6">
        <v>1.66667E-2</v>
      </c>
      <c r="P246" s="6">
        <v>13.2666667</v>
      </c>
      <c r="Q246" s="1">
        <v>1</v>
      </c>
      <c r="R246" s="1">
        <v>0</v>
      </c>
      <c r="S246" s="31">
        <f t="shared" si="26"/>
        <v>0</v>
      </c>
      <c r="T246" s="1">
        <v>0</v>
      </c>
      <c r="U246" s="1">
        <v>10</v>
      </c>
      <c r="V246" s="1">
        <v>3</v>
      </c>
      <c r="W246" s="1">
        <v>1</v>
      </c>
      <c r="X246" s="1">
        <v>-1</v>
      </c>
      <c r="Y246" s="1">
        <v>2</v>
      </c>
      <c r="Z246" s="1">
        <v>1</v>
      </c>
      <c r="AA246" s="3">
        <f t="shared" si="27"/>
        <v>3</v>
      </c>
      <c r="AB246" s="1">
        <v>3</v>
      </c>
      <c r="AC246" s="1">
        <v>0</v>
      </c>
      <c r="AD246" s="20">
        <f t="shared" si="28"/>
        <v>1</v>
      </c>
      <c r="AE246" s="6">
        <v>12.4</v>
      </c>
      <c r="AF246" s="6">
        <v>0.75</v>
      </c>
      <c r="AG246" s="6">
        <v>0</v>
      </c>
      <c r="AH246" s="6">
        <v>13.15</v>
      </c>
      <c r="AI246" s="1">
        <v>0</v>
      </c>
      <c r="AJ246" s="1">
        <v>0</v>
      </c>
      <c r="AK246" s="31" t="str">
        <f t="shared" si="29"/>
        <v xml:space="preserve"> </v>
      </c>
      <c r="AL246" s="1">
        <v>0</v>
      </c>
      <c r="AM246" s="1">
        <v>2</v>
      </c>
      <c r="AN246" s="1">
        <v>1</v>
      </c>
      <c r="AO246" s="1">
        <f t="shared" si="30"/>
        <v>3</v>
      </c>
      <c r="AP246" s="1">
        <v>4</v>
      </c>
      <c r="AQ246" s="1">
        <v>5</v>
      </c>
      <c r="AR246" s="1">
        <v>5</v>
      </c>
      <c r="AS246" s="1">
        <f t="shared" si="31"/>
        <v>10</v>
      </c>
      <c r="AT246" s="1">
        <v>2</v>
      </c>
    </row>
    <row r="247" spans="1:46" x14ac:dyDescent="0.2">
      <c r="A247" s="5" t="s">
        <v>1419</v>
      </c>
      <c r="B247" s="5" t="s">
        <v>889</v>
      </c>
      <c r="C247" s="1">
        <v>22</v>
      </c>
      <c r="D247" s="1">
        <v>2</v>
      </c>
      <c r="E247" s="1">
        <v>4</v>
      </c>
      <c r="F247" s="1">
        <v>3</v>
      </c>
      <c r="G247" s="1">
        <v>4</v>
      </c>
      <c r="H247" s="1">
        <v>2</v>
      </c>
      <c r="I247" s="3">
        <f t="shared" si="24"/>
        <v>18</v>
      </c>
      <c r="J247" s="1">
        <v>6</v>
      </c>
      <c r="K247" s="1">
        <v>12</v>
      </c>
      <c r="L247" s="20">
        <f t="shared" si="25"/>
        <v>0.33333333333333331</v>
      </c>
      <c r="M247" s="6">
        <v>10.033333300000001</v>
      </c>
      <c r="N247" s="6">
        <v>0.1833333</v>
      </c>
      <c r="O247" s="6">
        <v>2.6333332999999999</v>
      </c>
      <c r="P247" s="6">
        <v>12.85</v>
      </c>
      <c r="S247" s="31" t="str">
        <f t="shared" si="26"/>
        <v xml:space="preserve"> </v>
      </c>
      <c r="U247" s="1">
        <v>23</v>
      </c>
      <c r="V247" s="1">
        <v>1</v>
      </c>
      <c r="W247" s="1">
        <v>3</v>
      </c>
      <c r="X247" s="1">
        <v>2</v>
      </c>
      <c r="Y247" s="1">
        <v>4</v>
      </c>
      <c r="Z247" s="1">
        <v>2</v>
      </c>
      <c r="AA247" s="3">
        <f t="shared" si="27"/>
        <v>22</v>
      </c>
      <c r="AB247" s="1">
        <v>9</v>
      </c>
      <c r="AC247" s="1">
        <v>13</v>
      </c>
      <c r="AD247" s="20">
        <f t="shared" si="28"/>
        <v>0.40909090909090912</v>
      </c>
      <c r="AE247" s="6">
        <v>9.7833333332999999</v>
      </c>
      <c r="AF247" s="6">
        <v>0.21666666670000001</v>
      </c>
      <c r="AG247" s="6">
        <v>2.1666666666999999</v>
      </c>
      <c r="AH247" s="6">
        <v>12.1833333333</v>
      </c>
      <c r="AK247" s="31" t="str">
        <f t="shared" si="29"/>
        <v xml:space="preserve"> </v>
      </c>
      <c r="AM247" s="1">
        <v>0</v>
      </c>
      <c r="AN247" s="1">
        <v>4</v>
      </c>
      <c r="AO247" s="1">
        <f t="shared" si="30"/>
        <v>4</v>
      </c>
      <c r="AP247" s="1">
        <v>3</v>
      </c>
      <c r="AQ247" s="1">
        <v>3</v>
      </c>
      <c r="AR247" s="1">
        <v>3</v>
      </c>
      <c r="AS247" s="1">
        <f t="shared" si="31"/>
        <v>6</v>
      </c>
      <c r="AT247" s="1">
        <v>2</v>
      </c>
    </row>
    <row r="248" spans="1:46" x14ac:dyDescent="0.2">
      <c r="A248" s="5" t="s">
        <v>1422</v>
      </c>
      <c r="B248" s="5" t="s">
        <v>1423</v>
      </c>
      <c r="C248" s="1">
        <v>23</v>
      </c>
      <c r="D248" s="1">
        <v>10</v>
      </c>
      <c r="E248" s="1">
        <v>10</v>
      </c>
      <c r="F248" s="1">
        <v>4</v>
      </c>
      <c r="G248" s="1">
        <v>6</v>
      </c>
      <c r="H248" s="1">
        <v>3</v>
      </c>
      <c r="I248" s="3">
        <f t="shared" si="24"/>
        <v>2</v>
      </c>
      <c r="J248" s="1">
        <v>1</v>
      </c>
      <c r="K248" s="1">
        <v>1</v>
      </c>
      <c r="L248" s="20">
        <f t="shared" si="25"/>
        <v>0.5</v>
      </c>
      <c r="M248" s="6">
        <v>16.05</v>
      </c>
      <c r="N248" s="6">
        <v>2.8</v>
      </c>
      <c r="O248" s="6">
        <v>1.66667E-2</v>
      </c>
      <c r="P248" s="6">
        <v>18.8833333</v>
      </c>
      <c r="Q248" s="1">
        <v>1</v>
      </c>
      <c r="R248" s="1">
        <v>0</v>
      </c>
      <c r="S248" s="31">
        <f t="shared" si="26"/>
        <v>0</v>
      </c>
      <c r="T248" s="1">
        <v>0</v>
      </c>
      <c r="U248" s="1">
        <v>24</v>
      </c>
      <c r="V248" s="1">
        <v>2</v>
      </c>
      <c r="W248" s="1">
        <v>5</v>
      </c>
      <c r="X248" s="1">
        <v>-7</v>
      </c>
      <c r="Y248" s="1">
        <v>8</v>
      </c>
      <c r="Z248" s="1">
        <v>3</v>
      </c>
      <c r="AA248" s="3">
        <f t="shared" si="27"/>
        <v>1</v>
      </c>
      <c r="AB248" s="1">
        <v>0</v>
      </c>
      <c r="AC248" s="1">
        <v>1</v>
      </c>
      <c r="AD248" s="20">
        <f t="shared" si="28"/>
        <v>0</v>
      </c>
      <c r="AE248" s="6">
        <v>15.4</v>
      </c>
      <c r="AF248" s="6">
        <v>2.7</v>
      </c>
      <c r="AG248" s="6">
        <v>0.05</v>
      </c>
      <c r="AH248" s="6">
        <v>18.166666666699999</v>
      </c>
      <c r="AI248" s="1">
        <v>2</v>
      </c>
      <c r="AJ248" s="1">
        <v>0</v>
      </c>
      <c r="AK248" s="31">
        <f t="shared" si="29"/>
        <v>0</v>
      </c>
      <c r="AL248" s="1">
        <v>0</v>
      </c>
      <c r="AM248" s="1">
        <v>5</v>
      </c>
      <c r="AN248" s="1">
        <v>6</v>
      </c>
      <c r="AO248" s="1">
        <f t="shared" si="30"/>
        <v>11</v>
      </c>
      <c r="AP248" s="1">
        <v>-1</v>
      </c>
      <c r="AQ248" s="1">
        <v>7</v>
      </c>
      <c r="AR248" s="1">
        <v>9</v>
      </c>
      <c r="AS248" s="1">
        <f t="shared" si="31"/>
        <v>16</v>
      </c>
      <c r="AT248" s="1">
        <v>-2</v>
      </c>
    </row>
    <row r="249" spans="1:46" x14ac:dyDescent="0.2">
      <c r="A249" s="5" t="s">
        <v>1428</v>
      </c>
      <c r="B249" s="5" t="s">
        <v>1128</v>
      </c>
      <c r="C249" s="1">
        <v>19</v>
      </c>
      <c r="D249" s="1">
        <v>4</v>
      </c>
      <c r="E249" s="1">
        <v>5</v>
      </c>
      <c r="F249" s="1">
        <v>0</v>
      </c>
      <c r="G249" s="1">
        <v>6</v>
      </c>
      <c r="H249" s="1">
        <v>3</v>
      </c>
      <c r="I249" s="3" t="str">
        <f t="shared" si="24"/>
        <v xml:space="preserve"> </v>
      </c>
      <c r="J249" s="1">
        <v>0</v>
      </c>
      <c r="K249" s="1">
        <v>0</v>
      </c>
      <c r="L249" s="20" t="str">
        <f t="shared" si="25"/>
        <v xml:space="preserve"> </v>
      </c>
      <c r="M249" s="6">
        <v>12.3666667</v>
      </c>
      <c r="N249" s="6">
        <v>1.65</v>
      </c>
      <c r="O249" s="6">
        <v>0.23333329999999999</v>
      </c>
      <c r="P249" s="6">
        <v>14.25</v>
      </c>
      <c r="Q249" s="1">
        <v>1</v>
      </c>
      <c r="R249" s="1">
        <v>0</v>
      </c>
      <c r="S249" s="31">
        <f t="shared" si="26"/>
        <v>0</v>
      </c>
      <c r="T249" s="1">
        <v>0</v>
      </c>
      <c r="U249" s="1">
        <v>19</v>
      </c>
      <c r="V249" s="1">
        <v>1</v>
      </c>
      <c r="W249" s="1">
        <v>6</v>
      </c>
      <c r="X249" s="1">
        <v>-1</v>
      </c>
      <c r="Y249" s="1">
        <v>2</v>
      </c>
      <c r="Z249" s="1">
        <v>1</v>
      </c>
      <c r="AA249" s="3">
        <f t="shared" si="27"/>
        <v>2</v>
      </c>
      <c r="AB249" s="1">
        <v>2</v>
      </c>
      <c r="AC249" s="1">
        <v>0</v>
      </c>
      <c r="AD249" s="20">
        <f t="shared" si="28"/>
        <v>1</v>
      </c>
      <c r="AE249" s="6">
        <v>11.983333333299999</v>
      </c>
      <c r="AF249" s="6">
        <v>1.5</v>
      </c>
      <c r="AG249" s="6">
        <v>0.5</v>
      </c>
      <c r="AH249" s="6">
        <v>14</v>
      </c>
      <c r="AI249" s="1">
        <v>0</v>
      </c>
      <c r="AJ249" s="1">
        <v>0</v>
      </c>
      <c r="AK249" s="31" t="str">
        <f t="shared" si="29"/>
        <v xml:space="preserve"> </v>
      </c>
      <c r="AL249" s="1">
        <v>0</v>
      </c>
      <c r="AM249" s="1">
        <v>0</v>
      </c>
      <c r="AN249" s="1">
        <v>5</v>
      </c>
      <c r="AO249" s="1">
        <f t="shared" si="30"/>
        <v>5</v>
      </c>
      <c r="AP249" s="1">
        <v>-2</v>
      </c>
      <c r="AQ249" s="1">
        <v>5</v>
      </c>
      <c r="AR249" s="1">
        <v>6</v>
      </c>
      <c r="AS249" s="1">
        <f t="shared" si="31"/>
        <v>11</v>
      </c>
      <c r="AT249" s="1">
        <v>1</v>
      </c>
    </row>
    <row r="250" spans="1:46" x14ac:dyDescent="0.2">
      <c r="A250" s="5" t="s">
        <v>1432</v>
      </c>
      <c r="B250" s="5" t="s">
        <v>1433</v>
      </c>
      <c r="C250" s="1">
        <v>24</v>
      </c>
      <c r="D250" s="1">
        <v>5</v>
      </c>
      <c r="E250" s="1">
        <v>12</v>
      </c>
      <c r="F250" s="1">
        <v>-5</v>
      </c>
      <c r="G250" s="1">
        <v>10</v>
      </c>
      <c r="H250" s="1">
        <v>5</v>
      </c>
      <c r="I250" s="3">
        <f t="shared" si="24"/>
        <v>375</v>
      </c>
      <c r="J250" s="1">
        <v>171</v>
      </c>
      <c r="K250" s="1">
        <v>204</v>
      </c>
      <c r="L250" s="20">
        <f t="shared" si="25"/>
        <v>0.45600000000000002</v>
      </c>
      <c r="M250" s="6">
        <v>14.933333299999999</v>
      </c>
      <c r="N250" s="6">
        <v>3.05</v>
      </c>
      <c r="O250" s="6">
        <v>1.6</v>
      </c>
      <c r="P250" s="6">
        <v>19.600000000000001</v>
      </c>
      <c r="Q250" s="1">
        <v>2</v>
      </c>
      <c r="R250" s="1">
        <v>1</v>
      </c>
      <c r="S250" s="31">
        <f t="shared" si="26"/>
        <v>0.5</v>
      </c>
      <c r="T250" s="1">
        <v>1</v>
      </c>
      <c r="U250" s="1">
        <v>24</v>
      </c>
      <c r="V250" s="1">
        <v>9</v>
      </c>
      <c r="W250" s="1">
        <v>12</v>
      </c>
      <c r="X250" s="1">
        <v>-1</v>
      </c>
      <c r="Y250" s="1">
        <v>13</v>
      </c>
      <c r="Z250" s="1">
        <v>5</v>
      </c>
      <c r="AA250" s="3">
        <f t="shared" si="27"/>
        <v>366</v>
      </c>
      <c r="AB250" s="1">
        <v>154</v>
      </c>
      <c r="AC250" s="1">
        <v>212</v>
      </c>
      <c r="AD250" s="20">
        <f t="shared" si="28"/>
        <v>0.42076502732240439</v>
      </c>
      <c r="AE250" s="6">
        <v>14.8166666667</v>
      </c>
      <c r="AF250" s="6">
        <v>2.7833333332999999</v>
      </c>
      <c r="AG250" s="6">
        <v>1.5833333333000001</v>
      </c>
      <c r="AH250" s="6">
        <v>19.2166666667</v>
      </c>
      <c r="AI250" s="1">
        <v>3</v>
      </c>
      <c r="AJ250" s="1">
        <v>1</v>
      </c>
      <c r="AK250" s="31">
        <f t="shared" si="29"/>
        <v>0.33333333333333331</v>
      </c>
      <c r="AL250" s="1">
        <v>1</v>
      </c>
      <c r="AM250" s="1">
        <v>4</v>
      </c>
      <c r="AN250" s="1">
        <v>12</v>
      </c>
      <c r="AO250" s="1">
        <f t="shared" si="30"/>
        <v>16</v>
      </c>
      <c r="AP250" s="1">
        <v>2</v>
      </c>
      <c r="AQ250" s="1">
        <v>10</v>
      </c>
      <c r="AR250" s="1">
        <v>12</v>
      </c>
      <c r="AS250" s="1">
        <f t="shared" si="31"/>
        <v>22</v>
      </c>
      <c r="AT250" s="1">
        <v>-8</v>
      </c>
    </row>
    <row r="251" spans="1:46" x14ac:dyDescent="0.2">
      <c r="A251" s="5" t="s">
        <v>1437</v>
      </c>
      <c r="B251" s="5" t="s">
        <v>1438</v>
      </c>
      <c r="C251" s="1">
        <v>7</v>
      </c>
      <c r="D251" s="1">
        <v>2</v>
      </c>
      <c r="E251" s="1">
        <v>0</v>
      </c>
      <c r="F251" s="1">
        <v>3</v>
      </c>
      <c r="G251" s="1">
        <v>2</v>
      </c>
      <c r="H251" s="1">
        <v>1</v>
      </c>
      <c r="I251" s="3">
        <f t="shared" si="24"/>
        <v>41</v>
      </c>
      <c r="J251" s="1">
        <v>24</v>
      </c>
      <c r="K251" s="1">
        <v>17</v>
      </c>
      <c r="L251" s="20">
        <f t="shared" si="25"/>
        <v>0.58536585365853655</v>
      </c>
      <c r="M251" s="6">
        <v>7.2</v>
      </c>
      <c r="N251" s="6">
        <v>0.25</v>
      </c>
      <c r="O251" s="6">
        <v>0.81666669999999997</v>
      </c>
      <c r="P251" s="6">
        <v>8.2833333000000007</v>
      </c>
      <c r="S251" s="31" t="str">
        <f t="shared" si="26"/>
        <v xml:space="preserve"> </v>
      </c>
      <c r="U251" s="1">
        <v>3</v>
      </c>
      <c r="V251" s="1">
        <v>1</v>
      </c>
      <c r="W251" s="1">
        <v>0</v>
      </c>
      <c r="X251" s="1">
        <v>-1</v>
      </c>
      <c r="Y251" s="1">
        <v>0</v>
      </c>
      <c r="Z251" s="1">
        <v>0</v>
      </c>
      <c r="AA251" s="3">
        <f t="shared" si="27"/>
        <v>16</v>
      </c>
      <c r="AB251" s="1">
        <v>6</v>
      </c>
      <c r="AC251" s="1">
        <v>10</v>
      </c>
      <c r="AD251" s="20">
        <f t="shared" si="28"/>
        <v>0.375</v>
      </c>
      <c r="AE251" s="6">
        <v>7.8333333332999997</v>
      </c>
      <c r="AF251" s="6">
        <v>0</v>
      </c>
      <c r="AG251" s="6">
        <v>0</v>
      </c>
      <c r="AH251" s="6">
        <v>7.8333333332999997</v>
      </c>
      <c r="AK251" s="31" t="str">
        <f t="shared" si="29"/>
        <v xml:space="preserve"> </v>
      </c>
      <c r="AM251" s="1">
        <v>1</v>
      </c>
      <c r="AN251" s="1">
        <v>0</v>
      </c>
      <c r="AO251" s="1">
        <f t="shared" si="30"/>
        <v>1</v>
      </c>
      <c r="AP251" s="1">
        <v>1</v>
      </c>
      <c r="AQ251" s="1">
        <v>2</v>
      </c>
      <c r="AR251" s="1">
        <v>0</v>
      </c>
      <c r="AS251" s="1">
        <f t="shared" si="31"/>
        <v>2</v>
      </c>
      <c r="AT251" s="1">
        <v>1</v>
      </c>
    </row>
    <row r="252" spans="1:46" x14ac:dyDescent="0.2">
      <c r="A252" s="5" t="s">
        <v>1442</v>
      </c>
      <c r="B252" s="5" t="s">
        <v>907</v>
      </c>
      <c r="C252" s="1">
        <v>24</v>
      </c>
      <c r="D252" s="1">
        <v>6</v>
      </c>
      <c r="E252" s="1">
        <v>11</v>
      </c>
      <c r="F252" s="1">
        <v>8</v>
      </c>
      <c r="G252" s="1">
        <v>14</v>
      </c>
      <c r="H252" s="1">
        <v>7</v>
      </c>
      <c r="I252" s="3">
        <f t="shared" si="24"/>
        <v>79</v>
      </c>
      <c r="J252" s="1">
        <v>33</v>
      </c>
      <c r="K252" s="1">
        <v>46</v>
      </c>
      <c r="L252" s="20">
        <f t="shared" si="25"/>
        <v>0.41772151898734178</v>
      </c>
      <c r="M252" s="6">
        <v>10.7666667</v>
      </c>
      <c r="N252" s="6">
        <v>1</v>
      </c>
      <c r="O252" s="6">
        <v>0</v>
      </c>
      <c r="P252" s="6">
        <v>11.7666667</v>
      </c>
      <c r="Q252" s="1">
        <v>1</v>
      </c>
      <c r="R252" s="1">
        <v>1</v>
      </c>
      <c r="S252" s="31">
        <f t="shared" si="26"/>
        <v>1</v>
      </c>
      <c r="T252" s="1">
        <v>0</v>
      </c>
      <c r="U252" s="1">
        <v>24</v>
      </c>
      <c r="V252" s="1">
        <v>3</v>
      </c>
      <c r="W252" s="1">
        <v>7</v>
      </c>
      <c r="X252" s="1">
        <v>6</v>
      </c>
      <c r="Y252" s="1">
        <v>6</v>
      </c>
      <c r="Z252" s="1">
        <v>3</v>
      </c>
      <c r="AA252" s="3">
        <f t="shared" si="27"/>
        <v>59</v>
      </c>
      <c r="AB252" s="1">
        <v>26</v>
      </c>
      <c r="AC252" s="1">
        <v>33</v>
      </c>
      <c r="AD252" s="20">
        <f t="shared" si="28"/>
        <v>0.44067796610169491</v>
      </c>
      <c r="AE252" s="6">
        <v>11.75</v>
      </c>
      <c r="AF252" s="6">
        <v>1.0833333332999999</v>
      </c>
      <c r="AG252" s="6">
        <v>0</v>
      </c>
      <c r="AH252" s="6">
        <v>12.85</v>
      </c>
      <c r="AI252" s="1">
        <v>4</v>
      </c>
      <c r="AJ252" s="1">
        <v>1</v>
      </c>
      <c r="AK252" s="31">
        <f t="shared" si="29"/>
        <v>0.25</v>
      </c>
      <c r="AL252" s="1">
        <v>0</v>
      </c>
      <c r="AM252" s="1">
        <v>2</v>
      </c>
      <c r="AN252" s="1">
        <v>5</v>
      </c>
      <c r="AO252" s="1">
        <f t="shared" si="30"/>
        <v>7</v>
      </c>
      <c r="AP252" s="1">
        <v>6</v>
      </c>
      <c r="AQ252" s="1">
        <v>7</v>
      </c>
      <c r="AR252" s="1">
        <v>13</v>
      </c>
      <c r="AS252" s="1">
        <f t="shared" si="31"/>
        <v>20</v>
      </c>
      <c r="AT252" s="1">
        <v>8</v>
      </c>
    </row>
    <row r="253" spans="1:46" x14ac:dyDescent="0.2">
      <c r="A253" s="5" t="s">
        <v>1445</v>
      </c>
      <c r="B253" s="5" t="s">
        <v>736</v>
      </c>
      <c r="C253" s="1">
        <v>19</v>
      </c>
      <c r="D253" s="1">
        <v>4</v>
      </c>
      <c r="E253" s="1">
        <v>3</v>
      </c>
      <c r="F253" s="1">
        <v>3</v>
      </c>
      <c r="G253" s="1">
        <v>8</v>
      </c>
      <c r="H253" s="1">
        <v>3</v>
      </c>
      <c r="I253" s="3">
        <f t="shared" si="24"/>
        <v>11</v>
      </c>
      <c r="J253" s="1">
        <v>3</v>
      </c>
      <c r="K253" s="1">
        <v>8</v>
      </c>
      <c r="L253" s="20">
        <f t="shared" si="25"/>
        <v>0.27272727272727271</v>
      </c>
      <c r="M253" s="6">
        <v>12.4166667</v>
      </c>
      <c r="N253" s="6">
        <v>0.56666669999999997</v>
      </c>
      <c r="O253" s="6">
        <v>0.61666670000000001</v>
      </c>
      <c r="P253" s="6">
        <v>13.6166667</v>
      </c>
      <c r="S253" s="31" t="str">
        <f t="shared" si="26"/>
        <v xml:space="preserve"> </v>
      </c>
      <c r="U253" s="1">
        <v>17</v>
      </c>
      <c r="V253" s="1">
        <v>1</v>
      </c>
      <c r="W253" s="1">
        <v>6</v>
      </c>
      <c r="X253" s="1">
        <v>-2</v>
      </c>
      <c r="Y253" s="1">
        <v>6</v>
      </c>
      <c r="Z253" s="1">
        <v>3</v>
      </c>
      <c r="AA253" s="3">
        <f t="shared" si="27"/>
        <v>8</v>
      </c>
      <c r="AB253" s="1">
        <v>2</v>
      </c>
      <c r="AC253" s="1">
        <v>6</v>
      </c>
      <c r="AD253" s="20">
        <f t="shared" si="28"/>
        <v>0.25</v>
      </c>
      <c r="AE253" s="6">
        <v>12.583333333300001</v>
      </c>
      <c r="AF253" s="6">
        <v>0.53333333329999999</v>
      </c>
      <c r="AG253" s="6">
        <v>1</v>
      </c>
      <c r="AH253" s="6">
        <v>14.1333333333</v>
      </c>
      <c r="AK253" s="31" t="str">
        <f t="shared" si="29"/>
        <v xml:space="preserve"> </v>
      </c>
      <c r="AL253" s="6"/>
      <c r="AM253" s="1">
        <v>3</v>
      </c>
      <c r="AN253" s="1">
        <v>4</v>
      </c>
      <c r="AO253" s="1">
        <f t="shared" si="30"/>
        <v>7</v>
      </c>
      <c r="AP253" s="1">
        <v>2</v>
      </c>
      <c r="AQ253" s="1">
        <v>2</v>
      </c>
      <c r="AR253" s="1">
        <v>5</v>
      </c>
      <c r="AS253" s="1">
        <f t="shared" si="31"/>
        <v>7</v>
      </c>
      <c r="AT253" s="1">
        <v>-1</v>
      </c>
    </row>
    <row r="254" spans="1:46" x14ac:dyDescent="0.2">
      <c r="A254" s="5" t="s">
        <v>1448</v>
      </c>
      <c r="B254" s="5" t="s">
        <v>1449</v>
      </c>
      <c r="C254" s="1">
        <v>21</v>
      </c>
      <c r="D254" s="1">
        <v>7</v>
      </c>
      <c r="E254" s="1">
        <v>8</v>
      </c>
      <c r="F254" s="1">
        <v>2</v>
      </c>
      <c r="G254" s="1">
        <v>13</v>
      </c>
      <c r="H254" s="1">
        <v>5</v>
      </c>
      <c r="I254" s="3">
        <f t="shared" si="24"/>
        <v>10</v>
      </c>
      <c r="J254" s="1">
        <v>2</v>
      </c>
      <c r="K254" s="1">
        <v>8</v>
      </c>
      <c r="L254" s="20">
        <f t="shared" si="25"/>
        <v>0.2</v>
      </c>
      <c r="M254" s="6">
        <v>11.283333300000001</v>
      </c>
      <c r="N254" s="6">
        <v>2.1166667000000001</v>
      </c>
      <c r="O254" s="6">
        <v>1.66667E-2</v>
      </c>
      <c r="P254" s="6">
        <v>13.433333299999999</v>
      </c>
      <c r="Q254" s="1">
        <v>0</v>
      </c>
      <c r="R254" s="1">
        <v>0</v>
      </c>
      <c r="S254" s="31" t="str">
        <f t="shared" si="26"/>
        <v xml:space="preserve"> </v>
      </c>
      <c r="T254" s="1">
        <v>0</v>
      </c>
      <c r="U254" s="1">
        <v>23</v>
      </c>
      <c r="V254" s="1">
        <v>8</v>
      </c>
      <c r="W254" s="1">
        <v>5</v>
      </c>
      <c r="X254" s="1">
        <v>8</v>
      </c>
      <c r="Y254" s="1">
        <v>20</v>
      </c>
      <c r="Z254" s="1">
        <v>9</v>
      </c>
      <c r="AA254" s="3">
        <f t="shared" si="27"/>
        <v>15</v>
      </c>
      <c r="AB254" s="1">
        <v>6</v>
      </c>
      <c r="AC254" s="1">
        <v>9</v>
      </c>
      <c r="AD254" s="20">
        <f t="shared" si="28"/>
        <v>0.4</v>
      </c>
      <c r="AE254" s="6">
        <v>11.666666666699999</v>
      </c>
      <c r="AF254" s="6">
        <v>2.5499999999999998</v>
      </c>
      <c r="AG254" s="6">
        <v>0</v>
      </c>
      <c r="AH254" s="6">
        <v>14.233333333299999</v>
      </c>
      <c r="AI254" s="1">
        <v>2</v>
      </c>
      <c r="AJ254" s="1">
        <v>1</v>
      </c>
      <c r="AK254" s="31">
        <f t="shared" si="29"/>
        <v>0.5</v>
      </c>
      <c r="AL254" s="1">
        <v>1</v>
      </c>
      <c r="AM254" s="1">
        <v>7</v>
      </c>
      <c r="AN254" s="1">
        <v>5</v>
      </c>
      <c r="AO254" s="1">
        <f t="shared" si="30"/>
        <v>12</v>
      </c>
      <c r="AP254" s="1">
        <v>6</v>
      </c>
      <c r="AQ254" s="1">
        <v>8</v>
      </c>
      <c r="AR254" s="1">
        <v>8</v>
      </c>
      <c r="AS254" s="1">
        <f t="shared" si="31"/>
        <v>16</v>
      </c>
      <c r="AT254" s="1">
        <v>4</v>
      </c>
    </row>
    <row r="255" spans="1:46" x14ac:dyDescent="0.2">
      <c r="A255" s="5" t="s">
        <v>1452</v>
      </c>
      <c r="B255" s="5" t="s">
        <v>834</v>
      </c>
      <c r="C255" s="1">
        <v>16</v>
      </c>
      <c r="D255" s="1">
        <v>2</v>
      </c>
      <c r="E255" s="1">
        <v>1</v>
      </c>
      <c r="F255" s="1">
        <v>2</v>
      </c>
      <c r="G255" s="1">
        <v>15</v>
      </c>
      <c r="H255" s="1">
        <v>6</v>
      </c>
      <c r="I255" s="3">
        <f t="shared" si="24"/>
        <v>14</v>
      </c>
      <c r="J255" s="1">
        <v>6</v>
      </c>
      <c r="K255" s="1">
        <v>8</v>
      </c>
      <c r="L255" s="20">
        <f t="shared" si="25"/>
        <v>0.42857142857142855</v>
      </c>
      <c r="M255" s="6">
        <v>8.6833332999999993</v>
      </c>
      <c r="N255" s="6">
        <v>0.28333330000000001</v>
      </c>
      <c r="O255" s="6">
        <v>0.81666669999999997</v>
      </c>
      <c r="P255" s="6">
        <v>9.8000000000000007</v>
      </c>
      <c r="S255" s="31" t="str">
        <f t="shared" si="26"/>
        <v xml:space="preserve"> </v>
      </c>
      <c r="U255" s="1">
        <v>20</v>
      </c>
      <c r="V255" s="1">
        <v>1</v>
      </c>
      <c r="W255" s="1">
        <v>6</v>
      </c>
      <c r="X255" s="1">
        <v>-1</v>
      </c>
      <c r="Y255" s="1">
        <v>17</v>
      </c>
      <c r="Z255" s="1">
        <v>7</v>
      </c>
      <c r="AA255" s="3">
        <f t="shared" si="27"/>
        <v>3</v>
      </c>
      <c r="AB255" s="1">
        <v>1</v>
      </c>
      <c r="AC255" s="1">
        <v>2</v>
      </c>
      <c r="AD255" s="20">
        <f t="shared" si="28"/>
        <v>0.33333333333333331</v>
      </c>
      <c r="AE255" s="6">
        <v>9.3166666666999998</v>
      </c>
      <c r="AF255" s="6">
        <v>6.6666666700000002E-2</v>
      </c>
      <c r="AG255" s="6">
        <v>0.60000000000000009</v>
      </c>
      <c r="AH255" s="6">
        <v>10</v>
      </c>
      <c r="AK255" s="31" t="str">
        <f t="shared" si="29"/>
        <v xml:space="preserve"> </v>
      </c>
      <c r="AL255" s="6"/>
      <c r="AM255" s="1">
        <v>0</v>
      </c>
      <c r="AN255" s="1">
        <v>5</v>
      </c>
      <c r="AO255" s="1">
        <f t="shared" si="30"/>
        <v>5</v>
      </c>
      <c r="AP255" s="1">
        <v>3</v>
      </c>
      <c r="AQ255" s="1">
        <v>3</v>
      </c>
      <c r="AR255" s="1">
        <v>2</v>
      </c>
      <c r="AS255" s="1">
        <f t="shared" si="31"/>
        <v>5</v>
      </c>
      <c r="AT255" s="1">
        <v>-2</v>
      </c>
    </row>
    <row r="256" spans="1:46" x14ac:dyDescent="0.2">
      <c r="A256" s="5" t="s">
        <v>1456</v>
      </c>
      <c r="B256" s="5" t="s">
        <v>1158</v>
      </c>
      <c r="C256" s="1">
        <v>7</v>
      </c>
      <c r="D256" s="1">
        <v>0</v>
      </c>
      <c r="E256" s="1">
        <v>2</v>
      </c>
      <c r="F256" s="1">
        <v>-2</v>
      </c>
      <c r="G256" s="1">
        <v>0</v>
      </c>
      <c r="H256" s="1">
        <v>0</v>
      </c>
      <c r="I256" s="3" t="str">
        <f t="shared" si="24"/>
        <v xml:space="preserve"> </v>
      </c>
      <c r="L256" s="20" t="str">
        <f t="shared" si="25"/>
        <v xml:space="preserve"> </v>
      </c>
      <c r="M256" s="6">
        <v>18.6166667</v>
      </c>
      <c r="N256" s="6">
        <v>1.9333332999999999</v>
      </c>
      <c r="O256" s="6">
        <v>0.3</v>
      </c>
      <c r="P256" s="6">
        <v>20.8666667</v>
      </c>
      <c r="S256" s="31" t="str">
        <f t="shared" si="26"/>
        <v xml:space="preserve"> </v>
      </c>
      <c r="U256" s="1">
        <v>5</v>
      </c>
      <c r="V256" s="1">
        <v>0</v>
      </c>
      <c r="W256" s="1">
        <v>2</v>
      </c>
      <c r="X256" s="1">
        <v>2</v>
      </c>
      <c r="Y256" s="1">
        <v>0</v>
      </c>
      <c r="Z256" s="1">
        <v>0</v>
      </c>
      <c r="AA256" s="3" t="str">
        <f t="shared" si="27"/>
        <v xml:space="preserve"> </v>
      </c>
      <c r="AD256" s="20" t="str">
        <f t="shared" si="28"/>
        <v xml:space="preserve"> </v>
      </c>
      <c r="AE256" s="6">
        <v>16.649999999999999</v>
      </c>
      <c r="AF256" s="6">
        <v>3.15</v>
      </c>
      <c r="AG256" s="6">
        <v>0.1</v>
      </c>
      <c r="AH256" s="6">
        <v>19.916666666699999</v>
      </c>
      <c r="AK256" s="31" t="str">
        <f t="shared" si="29"/>
        <v xml:space="preserve"> </v>
      </c>
      <c r="AM256" s="1">
        <v>0</v>
      </c>
      <c r="AN256" s="1">
        <v>2</v>
      </c>
      <c r="AO256" s="1">
        <f t="shared" si="30"/>
        <v>2</v>
      </c>
      <c r="AP256" s="1">
        <v>4</v>
      </c>
      <c r="AQ256" s="1">
        <v>0</v>
      </c>
      <c r="AR256" s="1">
        <v>2</v>
      </c>
      <c r="AS256" s="1">
        <f t="shared" si="31"/>
        <v>2</v>
      </c>
      <c r="AT256" s="1">
        <v>-4</v>
      </c>
    </row>
    <row r="257" spans="1:46" x14ac:dyDescent="0.2">
      <c r="A257" s="5" t="s">
        <v>1460</v>
      </c>
      <c r="B257" s="5" t="s">
        <v>261</v>
      </c>
      <c r="C257" s="1">
        <v>24</v>
      </c>
      <c r="D257" s="1">
        <v>3</v>
      </c>
      <c r="E257" s="1">
        <v>5</v>
      </c>
      <c r="F257" s="1">
        <v>17</v>
      </c>
      <c r="G257" s="1">
        <v>16</v>
      </c>
      <c r="H257" s="1">
        <v>8</v>
      </c>
      <c r="I257" s="3" t="str">
        <f t="shared" si="24"/>
        <v xml:space="preserve"> </v>
      </c>
      <c r="L257" s="20" t="str">
        <f t="shared" si="25"/>
        <v xml:space="preserve"> </v>
      </c>
      <c r="M257" s="6">
        <v>17.1333333</v>
      </c>
      <c r="N257" s="6">
        <v>2.25</v>
      </c>
      <c r="O257" s="6">
        <v>2.2000000000000002</v>
      </c>
      <c r="P257" s="6">
        <v>21.6</v>
      </c>
      <c r="S257" s="31" t="str">
        <f t="shared" si="26"/>
        <v xml:space="preserve"> </v>
      </c>
      <c r="U257" s="1">
        <v>23</v>
      </c>
      <c r="V257" s="1">
        <v>5</v>
      </c>
      <c r="W257" s="1">
        <v>3</v>
      </c>
      <c r="X257" s="1">
        <v>1</v>
      </c>
      <c r="Y257" s="1">
        <v>12</v>
      </c>
      <c r="Z257" s="1">
        <v>6</v>
      </c>
      <c r="AA257" s="3" t="str">
        <f t="shared" si="27"/>
        <v xml:space="preserve"> </v>
      </c>
      <c r="AD257" s="20" t="str">
        <f t="shared" si="28"/>
        <v xml:space="preserve"> </v>
      </c>
      <c r="AE257" s="6">
        <v>17.016666666700001</v>
      </c>
      <c r="AF257" s="6">
        <v>2.3333333333000001</v>
      </c>
      <c r="AG257" s="6">
        <v>2.4</v>
      </c>
      <c r="AH257" s="6">
        <v>21.766666666700001</v>
      </c>
      <c r="AK257" s="31" t="str">
        <f t="shared" si="29"/>
        <v xml:space="preserve"> </v>
      </c>
      <c r="AM257" s="1">
        <v>3</v>
      </c>
      <c r="AN257" s="1">
        <v>7</v>
      </c>
      <c r="AO257" s="1">
        <f t="shared" si="30"/>
        <v>10</v>
      </c>
      <c r="AP257" s="1">
        <v>9</v>
      </c>
      <c r="AQ257" s="1">
        <v>5</v>
      </c>
      <c r="AR257" s="1">
        <v>1</v>
      </c>
      <c r="AS257" s="1">
        <f t="shared" si="31"/>
        <v>6</v>
      </c>
      <c r="AT257" s="1">
        <v>9</v>
      </c>
    </row>
    <row r="258" spans="1:46" x14ac:dyDescent="0.2">
      <c r="A258" s="5" t="s">
        <v>1465</v>
      </c>
      <c r="B258" s="5" t="s">
        <v>576</v>
      </c>
      <c r="C258" s="1">
        <v>10</v>
      </c>
      <c r="D258" s="1">
        <v>1</v>
      </c>
      <c r="E258" s="1">
        <v>1</v>
      </c>
      <c r="F258" s="1">
        <v>-1</v>
      </c>
      <c r="G258" s="1">
        <v>6</v>
      </c>
      <c r="H258" s="1">
        <v>3</v>
      </c>
      <c r="I258" s="3">
        <f t="shared" ref="I258:I321" si="32">IF(J258+K258&gt;0,J258+K258," ")</f>
        <v>195</v>
      </c>
      <c r="J258" s="1">
        <v>121</v>
      </c>
      <c r="K258" s="1">
        <v>74</v>
      </c>
      <c r="L258" s="20">
        <f t="shared" ref="L258:L321" si="33">IF(J258+K258&gt;0,J258/I258," ")</f>
        <v>0.62051282051282053</v>
      </c>
      <c r="M258" s="6">
        <v>13.3333333</v>
      </c>
      <c r="N258" s="6">
        <v>0.65</v>
      </c>
      <c r="O258" s="6">
        <v>2.1333332999999999</v>
      </c>
      <c r="P258" s="6">
        <v>16.1333333</v>
      </c>
      <c r="S258" s="31" t="str">
        <f t="shared" ref="S258:S321" si="34">IF(Q258&gt;0,R258/Q258," ")</f>
        <v xml:space="preserve"> </v>
      </c>
      <c r="U258" s="1">
        <v>13</v>
      </c>
      <c r="V258" s="1">
        <v>1</v>
      </c>
      <c r="W258" s="1">
        <v>2</v>
      </c>
      <c r="X258" s="1">
        <v>0</v>
      </c>
      <c r="Y258" s="1">
        <v>14</v>
      </c>
      <c r="Z258" s="1">
        <v>7</v>
      </c>
      <c r="AA258" s="3">
        <f t="shared" ref="AA258:AA321" si="35">IF(AB258+AC258&gt;0,AB258+AC258," ")</f>
        <v>254</v>
      </c>
      <c r="AB258" s="1">
        <v>147</v>
      </c>
      <c r="AC258" s="1">
        <v>107</v>
      </c>
      <c r="AD258" s="20">
        <f t="shared" ref="AD258:AD321" si="36">IF(AB258+AC258&gt;0,AB258/AA258," ")</f>
        <v>0.57874015748031493</v>
      </c>
      <c r="AE258" s="6">
        <v>11.4333333333</v>
      </c>
      <c r="AF258" s="6">
        <v>0.43333333330000001</v>
      </c>
      <c r="AG258" s="6">
        <v>2.6166666667</v>
      </c>
      <c r="AH258" s="6">
        <v>14.5</v>
      </c>
      <c r="AK258" s="31" t="str">
        <f t="shared" ref="AK258:AK321" si="37">IF(AI258&gt;0,AJ258/AI258," ")</f>
        <v xml:space="preserve"> </v>
      </c>
      <c r="AL258" s="6"/>
      <c r="AM258" s="1">
        <v>0</v>
      </c>
      <c r="AN258" s="1">
        <v>2</v>
      </c>
      <c r="AO258" s="1">
        <f t="shared" ref="AO258:AO321" si="38">AM258+AN258</f>
        <v>2</v>
      </c>
      <c r="AP258" s="1">
        <v>-1</v>
      </c>
      <c r="AQ258" s="1">
        <v>2</v>
      </c>
      <c r="AR258" s="1">
        <v>1</v>
      </c>
      <c r="AS258" s="1">
        <f t="shared" ref="AS258:AS321" si="39">AQ258+AR258</f>
        <v>3</v>
      </c>
      <c r="AT258" s="1">
        <v>0</v>
      </c>
    </row>
    <row r="259" spans="1:46" x14ac:dyDescent="0.2">
      <c r="A259" s="5" t="s">
        <v>1469</v>
      </c>
      <c r="B259" s="5" t="s">
        <v>499</v>
      </c>
      <c r="C259" s="1">
        <v>1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3" t="str">
        <f t="shared" si="32"/>
        <v xml:space="preserve"> </v>
      </c>
      <c r="L259" s="20" t="str">
        <f t="shared" si="33"/>
        <v xml:space="preserve"> </v>
      </c>
      <c r="M259" s="6">
        <v>15.0833333</v>
      </c>
      <c r="N259" s="6">
        <v>0.89999999999999991</v>
      </c>
      <c r="O259" s="6">
        <v>0</v>
      </c>
      <c r="P259" s="6">
        <v>15.9833333</v>
      </c>
      <c r="S259" s="31" t="str">
        <f t="shared" si="34"/>
        <v xml:space="preserve"> 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3" t="str">
        <f t="shared" si="35"/>
        <v xml:space="preserve"> </v>
      </c>
      <c r="AD259" s="20" t="str">
        <f t="shared" si="36"/>
        <v xml:space="preserve"> </v>
      </c>
      <c r="AE259" s="6">
        <v>0</v>
      </c>
      <c r="AF259" s="6">
        <v>0</v>
      </c>
      <c r="AG259" s="6">
        <v>0</v>
      </c>
      <c r="AH259" s="6">
        <v>0</v>
      </c>
      <c r="AK259" s="31" t="str">
        <f t="shared" si="37"/>
        <v xml:space="preserve"> </v>
      </c>
      <c r="AM259" s="1">
        <v>0</v>
      </c>
      <c r="AN259" s="1">
        <v>0</v>
      </c>
      <c r="AO259" s="1">
        <f t="shared" si="38"/>
        <v>0</v>
      </c>
      <c r="AP259" s="1">
        <v>-1</v>
      </c>
      <c r="AQ259" s="1">
        <v>0</v>
      </c>
      <c r="AR259" s="1">
        <v>0</v>
      </c>
      <c r="AS259" s="1">
        <f t="shared" si="39"/>
        <v>0</v>
      </c>
      <c r="AT259" s="1">
        <v>0</v>
      </c>
    </row>
    <row r="260" spans="1:46" x14ac:dyDescent="0.2">
      <c r="A260" s="5" t="s">
        <v>1473</v>
      </c>
      <c r="B260" s="5" t="s">
        <v>482</v>
      </c>
      <c r="C260" s="1">
        <v>21</v>
      </c>
      <c r="D260" s="1">
        <v>1</v>
      </c>
      <c r="E260" s="1">
        <v>5</v>
      </c>
      <c r="F260" s="1">
        <v>2</v>
      </c>
      <c r="G260" s="1">
        <v>8</v>
      </c>
      <c r="H260" s="1">
        <v>4</v>
      </c>
      <c r="I260" s="3">
        <f t="shared" si="32"/>
        <v>1</v>
      </c>
      <c r="J260" s="1">
        <v>0</v>
      </c>
      <c r="K260" s="1">
        <v>1</v>
      </c>
      <c r="L260" s="20">
        <f t="shared" si="33"/>
        <v>0</v>
      </c>
      <c r="M260" s="6">
        <v>11.45</v>
      </c>
      <c r="N260" s="6">
        <v>0.86666670000000001</v>
      </c>
      <c r="O260" s="6">
        <v>0.21666669999999999</v>
      </c>
      <c r="P260" s="6">
        <v>12.55</v>
      </c>
      <c r="Q260" s="1">
        <v>1</v>
      </c>
      <c r="R260" s="1">
        <v>1</v>
      </c>
      <c r="S260" s="31">
        <f t="shared" si="34"/>
        <v>1</v>
      </c>
      <c r="T260" s="1">
        <v>1</v>
      </c>
      <c r="U260" s="1">
        <v>21</v>
      </c>
      <c r="V260" s="1">
        <v>4</v>
      </c>
      <c r="W260" s="1">
        <v>0</v>
      </c>
      <c r="X260" s="1">
        <v>-5</v>
      </c>
      <c r="Y260" s="1">
        <v>6</v>
      </c>
      <c r="Z260" s="1">
        <v>3</v>
      </c>
      <c r="AA260" s="3" t="str">
        <f t="shared" si="35"/>
        <v xml:space="preserve"> </v>
      </c>
      <c r="AB260" s="1">
        <v>0</v>
      </c>
      <c r="AC260" s="1">
        <v>0</v>
      </c>
      <c r="AD260" s="20" t="str">
        <f t="shared" si="36"/>
        <v xml:space="preserve"> </v>
      </c>
      <c r="AE260" s="6">
        <v>11.45</v>
      </c>
      <c r="AF260" s="6">
        <v>0.93333333330000001</v>
      </c>
      <c r="AG260" s="6">
        <v>3.3333333300000004E-2</v>
      </c>
      <c r="AH260" s="6">
        <v>12.4333333333</v>
      </c>
      <c r="AI260" s="1">
        <v>1</v>
      </c>
      <c r="AJ260" s="1">
        <v>0</v>
      </c>
      <c r="AK260" s="31">
        <f t="shared" si="37"/>
        <v>0</v>
      </c>
      <c r="AL260" s="1">
        <v>0</v>
      </c>
      <c r="AM260" s="1">
        <v>0</v>
      </c>
      <c r="AN260" s="1">
        <v>2</v>
      </c>
      <c r="AO260" s="1">
        <f t="shared" si="38"/>
        <v>2</v>
      </c>
      <c r="AP260" s="1">
        <v>-1</v>
      </c>
      <c r="AQ260" s="1">
        <v>5</v>
      </c>
      <c r="AR260" s="1">
        <v>3</v>
      </c>
      <c r="AS260" s="1">
        <f t="shared" si="39"/>
        <v>8</v>
      </c>
      <c r="AT260" s="1">
        <v>-2</v>
      </c>
    </row>
    <row r="261" spans="1:46" x14ac:dyDescent="0.2">
      <c r="A261" s="5" t="s">
        <v>1478</v>
      </c>
      <c r="B261" s="5" t="s">
        <v>1479</v>
      </c>
      <c r="C261" s="1">
        <v>19</v>
      </c>
      <c r="D261" s="1">
        <v>0</v>
      </c>
      <c r="E261" s="1">
        <v>4</v>
      </c>
      <c r="F261" s="1">
        <v>-2</v>
      </c>
      <c r="G261" s="1">
        <v>4</v>
      </c>
      <c r="H261" s="1">
        <v>2</v>
      </c>
      <c r="I261" s="3" t="str">
        <f t="shared" si="32"/>
        <v xml:space="preserve"> </v>
      </c>
      <c r="L261" s="20" t="str">
        <f t="shared" si="33"/>
        <v xml:space="preserve"> </v>
      </c>
      <c r="M261" s="6">
        <v>16.183333300000001</v>
      </c>
      <c r="N261" s="6">
        <v>0.1666667</v>
      </c>
      <c r="O261" s="6">
        <v>1.1499999999999999</v>
      </c>
      <c r="P261" s="6">
        <v>17.516666699999998</v>
      </c>
      <c r="S261" s="31" t="str">
        <f t="shared" si="34"/>
        <v xml:space="preserve"> </v>
      </c>
      <c r="U261" s="1">
        <v>18</v>
      </c>
      <c r="V261" s="1">
        <v>1</v>
      </c>
      <c r="W261" s="1">
        <v>1</v>
      </c>
      <c r="X261" s="1">
        <v>-15</v>
      </c>
      <c r="Y261" s="1">
        <v>6</v>
      </c>
      <c r="Z261" s="1">
        <v>3</v>
      </c>
      <c r="AA261" s="3" t="str">
        <f t="shared" si="35"/>
        <v xml:space="preserve"> </v>
      </c>
      <c r="AD261" s="20" t="str">
        <f t="shared" si="36"/>
        <v xml:space="preserve"> </v>
      </c>
      <c r="AE261" s="6">
        <v>15.7166666667</v>
      </c>
      <c r="AF261" s="6">
        <v>0.31666666669999999</v>
      </c>
      <c r="AG261" s="6">
        <v>0.65</v>
      </c>
      <c r="AH261" s="6">
        <v>16.7</v>
      </c>
      <c r="AK261" s="31" t="str">
        <f t="shared" si="37"/>
        <v xml:space="preserve"> </v>
      </c>
      <c r="AM261" s="1">
        <v>0</v>
      </c>
      <c r="AN261" s="1">
        <v>2</v>
      </c>
      <c r="AO261" s="1">
        <f t="shared" si="38"/>
        <v>2</v>
      </c>
      <c r="AP261" s="1">
        <v>-5</v>
      </c>
      <c r="AQ261" s="1">
        <v>1</v>
      </c>
      <c r="AR261" s="1">
        <v>3</v>
      </c>
      <c r="AS261" s="1">
        <f t="shared" si="39"/>
        <v>4</v>
      </c>
      <c r="AT261" s="1">
        <v>-12</v>
      </c>
    </row>
    <row r="262" spans="1:46" x14ac:dyDescent="0.2">
      <c r="A262" s="5" t="s">
        <v>1483</v>
      </c>
      <c r="B262" s="5" t="s">
        <v>834</v>
      </c>
      <c r="C262" s="1">
        <v>21</v>
      </c>
      <c r="D262" s="1">
        <v>9</v>
      </c>
      <c r="E262" s="1">
        <v>21</v>
      </c>
      <c r="F262" s="1">
        <v>12</v>
      </c>
      <c r="G262" s="1">
        <v>31</v>
      </c>
      <c r="H262" s="1">
        <v>10</v>
      </c>
      <c r="I262" s="3">
        <f t="shared" si="32"/>
        <v>326</v>
      </c>
      <c r="J262" s="1">
        <v>167</v>
      </c>
      <c r="K262" s="1">
        <v>159</v>
      </c>
      <c r="L262" s="20">
        <f t="shared" si="33"/>
        <v>0.51226993865030679</v>
      </c>
      <c r="M262" s="6">
        <v>14.9833333</v>
      </c>
      <c r="N262" s="6">
        <v>2.9333333000000001</v>
      </c>
      <c r="O262" s="6">
        <v>1.5666666999999999</v>
      </c>
      <c r="P262" s="6">
        <v>19.483333299999998</v>
      </c>
      <c r="Q262" s="1">
        <v>1</v>
      </c>
      <c r="R262" s="1">
        <v>0</v>
      </c>
      <c r="S262" s="31">
        <f t="shared" si="34"/>
        <v>0</v>
      </c>
      <c r="T262" s="1">
        <v>0</v>
      </c>
      <c r="U262" s="1">
        <v>23</v>
      </c>
      <c r="V262" s="1">
        <v>6</v>
      </c>
      <c r="W262" s="1">
        <v>13</v>
      </c>
      <c r="X262" s="1">
        <v>2</v>
      </c>
      <c r="Y262" s="1">
        <v>10</v>
      </c>
      <c r="Z262" s="1">
        <v>5</v>
      </c>
      <c r="AA262" s="3">
        <f t="shared" si="35"/>
        <v>413</v>
      </c>
      <c r="AB262" s="1">
        <v>188</v>
      </c>
      <c r="AC262" s="1">
        <v>225</v>
      </c>
      <c r="AD262" s="20">
        <f t="shared" si="36"/>
        <v>0.4552058111380145</v>
      </c>
      <c r="AE262" s="6">
        <v>16.766666666700001</v>
      </c>
      <c r="AF262" s="6">
        <v>2.6333333333</v>
      </c>
      <c r="AG262" s="6">
        <v>1.4166666667000001</v>
      </c>
      <c r="AH262" s="6">
        <v>20.833333333300001</v>
      </c>
      <c r="AI262" s="1">
        <v>3</v>
      </c>
      <c r="AJ262" s="1">
        <v>3</v>
      </c>
      <c r="AK262" s="31">
        <f t="shared" si="37"/>
        <v>1</v>
      </c>
      <c r="AL262" s="1">
        <v>0</v>
      </c>
      <c r="AM262" s="1">
        <v>6</v>
      </c>
      <c r="AN262" s="1">
        <v>14</v>
      </c>
      <c r="AO262" s="1">
        <f t="shared" si="38"/>
        <v>20</v>
      </c>
      <c r="AP262" s="1">
        <v>-1</v>
      </c>
      <c r="AQ262" s="1">
        <v>9</v>
      </c>
      <c r="AR262" s="1">
        <v>20</v>
      </c>
      <c r="AS262" s="1">
        <f t="shared" si="39"/>
        <v>29</v>
      </c>
      <c r="AT262" s="1">
        <v>15</v>
      </c>
    </row>
    <row r="263" spans="1:46" x14ac:dyDescent="0.2">
      <c r="A263" s="5" t="s">
        <v>1487</v>
      </c>
      <c r="B263" s="5" t="s">
        <v>1488</v>
      </c>
      <c r="C263" s="1">
        <v>22</v>
      </c>
      <c r="D263" s="1">
        <v>2</v>
      </c>
      <c r="E263" s="1">
        <v>3</v>
      </c>
      <c r="F263" s="1">
        <v>-3</v>
      </c>
      <c r="G263" s="1">
        <v>10</v>
      </c>
      <c r="H263" s="1">
        <v>5</v>
      </c>
      <c r="I263" s="3" t="str">
        <f t="shared" si="32"/>
        <v xml:space="preserve"> </v>
      </c>
      <c r="L263" s="20" t="str">
        <f t="shared" si="33"/>
        <v xml:space="preserve"> </v>
      </c>
      <c r="M263" s="6">
        <v>16.266666699999998</v>
      </c>
      <c r="N263" s="6">
        <v>1.65</v>
      </c>
      <c r="O263" s="6">
        <v>1.6166667000000001</v>
      </c>
      <c r="P263" s="6">
        <v>19.55</v>
      </c>
      <c r="S263" s="31" t="str">
        <f t="shared" si="34"/>
        <v xml:space="preserve"> </v>
      </c>
      <c r="U263" s="1">
        <v>21</v>
      </c>
      <c r="V263" s="1">
        <v>1</v>
      </c>
      <c r="W263" s="1">
        <v>7</v>
      </c>
      <c r="X263" s="1">
        <v>-8</v>
      </c>
      <c r="Y263" s="1">
        <v>8</v>
      </c>
      <c r="Z263" s="1">
        <v>4</v>
      </c>
      <c r="AA263" s="3" t="str">
        <f t="shared" si="35"/>
        <v xml:space="preserve"> </v>
      </c>
      <c r="AD263" s="20" t="str">
        <f t="shared" si="36"/>
        <v xml:space="preserve"> </v>
      </c>
      <c r="AE263" s="6">
        <v>16.166666666699999</v>
      </c>
      <c r="AF263" s="6">
        <v>1.5666666667</v>
      </c>
      <c r="AG263" s="6">
        <v>1.3166666667</v>
      </c>
      <c r="AH263" s="6">
        <v>19.066666666700002</v>
      </c>
      <c r="AK263" s="31" t="str">
        <f t="shared" si="37"/>
        <v xml:space="preserve"> </v>
      </c>
      <c r="AL263" s="6"/>
      <c r="AM263" s="1">
        <v>1</v>
      </c>
      <c r="AN263" s="1">
        <v>3</v>
      </c>
      <c r="AO263" s="1">
        <f t="shared" si="38"/>
        <v>4</v>
      </c>
      <c r="AP263" s="1">
        <v>-2</v>
      </c>
      <c r="AQ263" s="1">
        <v>2</v>
      </c>
      <c r="AR263" s="1">
        <v>7</v>
      </c>
      <c r="AS263" s="1">
        <f t="shared" si="39"/>
        <v>9</v>
      </c>
      <c r="AT263" s="1">
        <v>-9</v>
      </c>
    </row>
    <row r="264" spans="1:46" x14ac:dyDescent="0.2">
      <c r="A264" s="5" t="s">
        <v>1492</v>
      </c>
      <c r="B264" s="5" t="s">
        <v>1493</v>
      </c>
      <c r="C264" s="1">
        <v>17</v>
      </c>
      <c r="D264" s="1">
        <v>0</v>
      </c>
      <c r="E264" s="1">
        <v>0</v>
      </c>
      <c r="F264" s="1">
        <v>2</v>
      </c>
      <c r="G264" s="1">
        <v>6</v>
      </c>
      <c r="H264" s="1">
        <v>3</v>
      </c>
      <c r="I264" s="3" t="str">
        <f t="shared" si="32"/>
        <v xml:space="preserve"> </v>
      </c>
      <c r="L264" s="20" t="str">
        <f t="shared" si="33"/>
        <v xml:space="preserve"> </v>
      </c>
      <c r="M264" s="6">
        <v>11.5</v>
      </c>
      <c r="N264" s="6">
        <v>0</v>
      </c>
      <c r="O264" s="6">
        <v>2.15</v>
      </c>
      <c r="P264" s="6">
        <v>13.65</v>
      </c>
      <c r="S264" s="31" t="str">
        <f t="shared" si="34"/>
        <v xml:space="preserve"> </v>
      </c>
      <c r="U264" s="1">
        <v>15</v>
      </c>
      <c r="V264" s="1">
        <v>0</v>
      </c>
      <c r="W264" s="1">
        <v>0</v>
      </c>
      <c r="X264" s="1">
        <v>-5</v>
      </c>
      <c r="Y264" s="1">
        <v>6</v>
      </c>
      <c r="Z264" s="1">
        <v>3</v>
      </c>
      <c r="AA264" s="3" t="str">
        <f t="shared" si="35"/>
        <v xml:space="preserve"> </v>
      </c>
      <c r="AD264" s="20" t="str">
        <f t="shared" si="36"/>
        <v xml:space="preserve"> </v>
      </c>
      <c r="AE264" s="6">
        <v>9.9499999999999993</v>
      </c>
      <c r="AF264" s="6">
        <v>0</v>
      </c>
      <c r="AG264" s="6">
        <v>3.1</v>
      </c>
      <c r="AH264" s="6">
        <v>13.0666666667</v>
      </c>
      <c r="AK264" s="31" t="str">
        <f t="shared" si="37"/>
        <v xml:space="preserve"> </v>
      </c>
      <c r="AM264" s="1">
        <v>0</v>
      </c>
      <c r="AN264" s="1">
        <v>0</v>
      </c>
      <c r="AO264" s="1">
        <f t="shared" si="38"/>
        <v>0</v>
      </c>
      <c r="AP264" s="1">
        <v>-4</v>
      </c>
      <c r="AQ264" s="1">
        <v>0</v>
      </c>
      <c r="AR264" s="1">
        <v>0</v>
      </c>
      <c r="AS264" s="1">
        <f t="shared" si="39"/>
        <v>0</v>
      </c>
      <c r="AT264" s="1">
        <v>1</v>
      </c>
    </row>
    <row r="265" spans="1:46" x14ac:dyDescent="0.2">
      <c r="A265" s="5" t="s">
        <v>1496</v>
      </c>
      <c r="B265" s="5" t="s">
        <v>1497</v>
      </c>
      <c r="C265" s="1">
        <v>13</v>
      </c>
      <c r="D265" s="1">
        <v>1</v>
      </c>
      <c r="E265" s="1">
        <v>1</v>
      </c>
      <c r="F265" s="1">
        <v>4</v>
      </c>
      <c r="G265" s="1">
        <v>6</v>
      </c>
      <c r="H265" s="1">
        <v>3</v>
      </c>
      <c r="I265" s="3">
        <f t="shared" si="32"/>
        <v>2</v>
      </c>
      <c r="J265" s="1">
        <v>0</v>
      </c>
      <c r="K265" s="1">
        <v>2</v>
      </c>
      <c r="L265" s="20">
        <f t="shared" si="33"/>
        <v>0</v>
      </c>
      <c r="M265" s="6">
        <v>8.5</v>
      </c>
      <c r="N265" s="6">
        <v>0.05</v>
      </c>
      <c r="O265" s="6">
        <v>0</v>
      </c>
      <c r="P265" s="6">
        <v>8.5500000000000007</v>
      </c>
      <c r="S265" s="31" t="str">
        <f t="shared" si="34"/>
        <v xml:space="preserve"> </v>
      </c>
      <c r="U265" s="1">
        <v>14</v>
      </c>
      <c r="V265" s="1">
        <v>0</v>
      </c>
      <c r="W265" s="1">
        <v>0</v>
      </c>
      <c r="X265" s="1">
        <v>-3</v>
      </c>
      <c r="Y265" s="1">
        <v>11</v>
      </c>
      <c r="Z265" s="1">
        <v>4</v>
      </c>
      <c r="AA265" s="3" t="str">
        <f t="shared" si="35"/>
        <v xml:space="preserve"> </v>
      </c>
      <c r="AB265" s="1">
        <v>0</v>
      </c>
      <c r="AC265" s="1">
        <v>0</v>
      </c>
      <c r="AD265" s="20" t="str">
        <f t="shared" si="36"/>
        <v xml:space="preserve"> </v>
      </c>
      <c r="AE265" s="6">
        <v>8.0500000000000007</v>
      </c>
      <c r="AF265" s="6">
        <v>0</v>
      </c>
      <c r="AG265" s="6">
        <v>0</v>
      </c>
      <c r="AH265" s="6">
        <v>8.0500000000000007</v>
      </c>
      <c r="AK265" s="31" t="str">
        <f t="shared" si="37"/>
        <v xml:space="preserve"> </v>
      </c>
      <c r="AM265" s="1">
        <v>0</v>
      </c>
      <c r="AN265" s="1">
        <v>0</v>
      </c>
      <c r="AO265" s="1">
        <f t="shared" si="38"/>
        <v>0</v>
      </c>
      <c r="AP265" s="1">
        <v>-1</v>
      </c>
      <c r="AQ265" s="1">
        <v>1</v>
      </c>
      <c r="AR265" s="1">
        <v>1</v>
      </c>
      <c r="AS265" s="1">
        <f t="shared" si="39"/>
        <v>2</v>
      </c>
      <c r="AT265" s="1">
        <v>2</v>
      </c>
    </row>
    <row r="266" spans="1:46" x14ac:dyDescent="0.2">
      <c r="A266" s="5" t="s">
        <v>1501</v>
      </c>
      <c r="B266" s="5" t="s">
        <v>307</v>
      </c>
      <c r="C266" s="1">
        <v>7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3" t="str">
        <f t="shared" si="32"/>
        <v xml:space="preserve"> </v>
      </c>
      <c r="L266" s="20" t="str">
        <f t="shared" si="33"/>
        <v xml:space="preserve"> </v>
      </c>
      <c r="M266" s="6">
        <v>10.283333300000001</v>
      </c>
      <c r="N266" s="6">
        <v>3.3333299999999996E-2</v>
      </c>
      <c r="O266" s="6">
        <v>8.3333299999999999E-2</v>
      </c>
      <c r="P266" s="6">
        <v>10.4</v>
      </c>
      <c r="S266" s="31" t="str">
        <f t="shared" si="34"/>
        <v xml:space="preserve"> </v>
      </c>
      <c r="U266" s="1">
        <v>8</v>
      </c>
      <c r="V266" s="1">
        <v>0</v>
      </c>
      <c r="W266" s="1">
        <v>0</v>
      </c>
      <c r="X266" s="1">
        <v>-2</v>
      </c>
      <c r="Y266" s="1">
        <v>6</v>
      </c>
      <c r="Z266" s="1">
        <v>3</v>
      </c>
      <c r="AA266" s="3" t="str">
        <f t="shared" si="35"/>
        <v xml:space="preserve"> </v>
      </c>
      <c r="AD266" s="20" t="str">
        <f t="shared" si="36"/>
        <v xml:space="preserve"> </v>
      </c>
      <c r="AE266" s="6">
        <v>8.5333333332999999</v>
      </c>
      <c r="AF266" s="6">
        <v>0.1333333333</v>
      </c>
      <c r="AG266" s="6">
        <v>0.1166666667</v>
      </c>
      <c r="AH266" s="6">
        <v>8.8000000000000007</v>
      </c>
      <c r="AK266" s="31" t="str">
        <f t="shared" si="37"/>
        <v xml:space="preserve"> </v>
      </c>
      <c r="AM266" s="1">
        <v>0</v>
      </c>
      <c r="AN266" s="1">
        <v>0</v>
      </c>
      <c r="AO266" s="1">
        <f t="shared" si="38"/>
        <v>0</v>
      </c>
      <c r="AP266" s="1">
        <v>0</v>
      </c>
      <c r="AQ266" s="1">
        <v>0</v>
      </c>
      <c r="AR266" s="1">
        <v>0</v>
      </c>
      <c r="AS266" s="1">
        <f t="shared" si="39"/>
        <v>0</v>
      </c>
      <c r="AT266" s="1">
        <v>-3</v>
      </c>
    </row>
    <row r="267" spans="1:46" x14ac:dyDescent="0.2">
      <c r="A267" s="5" t="s">
        <v>1503</v>
      </c>
      <c r="B267" s="5" t="s">
        <v>710</v>
      </c>
      <c r="C267" s="1">
        <v>24</v>
      </c>
      <c r="D267" s="1">
        <v>6</v>
      </c>
      <c r="E267" s="1">
        <v>6</v>
      </c>
      <c r="F267" s="1">
        <v>0</v>
      </c>
      <c r="G267" s="1">
        <v>2</v>
      </c>
      <c r="H267" s="1">
        <v>1</v>
      </c>
      <c r="I267" s="3">
        <f t="shared" si="32"/>
        <v>22</v>
      </c>
      <c r="J267" s="1">
        <v>8</v>
      </c>
      <c r="K267" s="1">
        <v>14</v>
      </c>
      <c r="L267" s="20">
        <f t="shared" si="33"/>
        <v>0.36363636363636365</v>
      </c>
      <c r="M267" s="6">
        <v>14.966666699999999</v>
      </c>
      <c r="N267" s="6">
        <v>2.95</v>
      </c>
      <c r="O267" s="6">
        <v>0.75</v>
      </c>
      <c r="P267" s="6">
        <v>18.683333300000001</v>
      </c>
      <c r="Q267" s="1">
        <v>0</v>
      </c>
      <c r="R267" s="1">
        <v>0</v>
      </c>
      <c r="S267" s="31" t="str">
        <f t="shared" si="34"/>
        <v xml:space="preserve"> </v>
      </c>
      <c r="T267" s="1">
        <v>0</v>
      </c>
      <c r="U267" s="1">
        <v>24</v>
      </c>
      <c r="V267" s="1">
        <v>8</v>
      </c>
      <c r="W267" s="1">
        <v>6</v>
      </c>
      <c r="X267" s="1">
        <v>3</v>
      </c>
      <c r="Y267" s="1">
        <v>6</v>
      </c>
      <c r="Z267" s="1">
        <v>3</v>
      </c>
      <c r="AA267" s="3">
        <f t="shared" si="35"/>
        <v>20</v>
      </c>
      <c r="AB267" s="1">
        <v>6</v>
      </c>
      <c r="AC267" s="1">
        <v>14</v>
      </c>
      <c r="AD267" s="20">
        <f t="shared" si="36"/>
        <v>0.3</v>
      </c>
      <c r="AE267" s="6">
        <v>13.9333333333</v>
      </c>
      <c r="AF267" s="6">
        <v>2.95</v>
      </c>
      <c r="AG267" s="6">
        <v>0.66666666670000008</v>
      </c>
      <c r="AH267" s="6">
        <v>17.55</v>
      </c>
      <c r="AI267" s="1">
        <v>2</v>
      </c>
      <c r="AJ267" s="1">
        <v>0</v>
      </c>
      <c r="AK267" s="31">
        <f t="shared" si="37"/>
        <v>0</v>
      </c>
      <c r="AL267" s="1">
        <v>0</v>
      </c>
      <c r="AM267" s="1">
        <v>2</v>
      </c>
      <c r="AN267" s="1">
        <v>5</v>
      </c>
      <c r="AO267" s="1">
        <f t="shared" si="38"/>
        <v>7</v>
      </c>
      <c r="AP267" s="1">
        <v>0</v>
      </c>
      <c r="AQ267" s="1">
        <v>12</v>
      </c>
      <c r="AR267" s="1">
        <v>7</v>
      </c>
      <c r="AS267" s="1">
        <f t="shared" si="39"/>
        <v>19</v>
      </c>
      <c r="AT267" s="1">
        <v>3</v>
      </c>
    </row>
    <row r="268" spans="1:46" x14ac:dyDescent="0.2">
      <c r="A268" s="5" t="s">
        <v>1503</v>
      </c>
      <c r="B268" s="5" t="s">
        <v>1505</v>
      </c>
      <c r="C268" s="1">
        <v>24</v>
      </c>
      <c r="D268" s="1">
        <v>4</v>
      </c>
      <c r="E268" s="1">
        <v>7</v>
      </c>
      <c r="F268" s="1">
        <v>1</v>
      </c>
      <c r="G268" s="1">
        <v>6</v>
      </c>
      <c r="H268" s="1">
        <v>3</v>
      </c>
      <c r="I268" s="3">
        <f t="shared" si="32"/>
        <v>186</v>
      </c>
      <c r="J268" s="1">
        <v>65</v>
      </c>
      <c r="K268" s="1">
        <v>121</v>
      </c>
      <c r="L268" s="20">
        <f t="shared" si="33"/>
        <v>0.34946236559139787</v>
      </c>
      <c r="M268" s="6">
        <v>11.2</v>
      </c>
      <c r="N268" s="6">
        <v>0.1666667</v>
      </c>
      <c r="O268" s="6">
        <v>1.65</v>
      </c>
      <c r="P268" s="6">
        <v>13.05</v>
      </c>
      <c r="S268" s="31" t="str">
        <f t="shared" si="34"/>
        <v xml:space="preserve"> </v>
      </c>
      <c r="U268" s="1">
        <v>24</v>
      </c>
      <c r="V268" s="1">
        <v>0</v>
      </c>
      <c r="W268" s="1">
        <v>3</v>
      </c>
      <c r="X268" s="1">
        <v>1</v>
      </c>
      <c r="Y268" s="1">
        <v>8</v>
      </c>
      <c r="Z268" s="1">
        <v>4</v>
      </c>
      <c r="AA268" s="3">
        <f t="shared" si="35"/>
        <v>204</v>
      </c>
      <c r="AB268" s="1">
        <v>72</v>
      </c>
      <c r="AC268" s="1">
        <v>132</v>
      </c>
      <c r="AD268" s="20">
        <f t="shared" si="36"/>
        <v>0.35294117647058826</v>
      </c>
      <c r="AE268" s="6">
        <v>11.25</v>
      </c>
      <c r="AF268" s="6">
        <v>6.6666666700000002E-2</v>
      </c>
      <c r="AG268" s="6">
        <v>1.65</v>
      </c>
      <c r="AH268" s="6">
        <v>12.983333333299999</v>
      </c>
      <c r="AK268" s="31" t="str">
        <f t="shared" si="37"/>
        <v xml:space="preserve"> </v>
      </c>
      <c r="AL268" s="6"/>
      <c r="AM268" s="1">
        <v>0</v>
      </c>
      <c r="AN268" s="1">
        <v>8</v>
      </c>
      <c r="AO268" s="1">
        <f t="shared" si="38"/>
        <v>8</v>
      </c>
      <c r="AP268" s="1">
        <v>5</v>
      </c>
      <c r="AQ268" s="1">
        <v>4</v>
      </c>
      <c r="AR268" s="1">
        <v>2</v>
      </c>
      <c r="AS268" s="1">
        <f t="shared" si="39"/>
        <v>6</v>
      </c>
      <c r="AT268" s="1">
        <v>-3</v>
      </c>
    </row>
    <row r="269" spans="1:46" x14ac:dyDescent="0.2">
      <c r="A269" s="5" t="s">
        <v>1509</v>
      </c>
      <c r="B269" s="5" t="s">
        <v>342</v>
      </c>
      <c r="C269" s="1">
        <v>24</v>
      </c>
      <c r="D269" s="1">
        <v>2</v>
      </c>
      <c r="E269" s="1">
        <v>6</v>
      </c>
      <c r="F269" s="1">
        <v>5</v>
      </c>
      <c r="G269" s="1">
        <v>24</v>
      </c>
      <c r="H269" s="1">
        <v>11</v>
      </c>
      <c r="I269" s="3" t="str">
        <f t="shared" si="32"/>
        <v xml:space="preserve"> </v>
      </c>
      <c r="L269" s="20" t="str">
        <f t="shared" si="33"/>
        <v xml:space="preserve"> </v>
      </c>
      <c r="M269" s="6">
        <v>18.25</v>
      </c>
      <c r="N269" s="6">
        <v>2.2166667000000002</v>
      </c>
      <c r="O269" s="6">
        <v>2.6166667000000001</v>
      </c>
      <c r="P269" s="6">
        <v>23.0833333</v>
      </c>
      <c r="S269" s="31" t="str">
        <f t="shared" si="34"/>
        <v xml:space="preserve"> </v>
      </c>
      <c r="U269" s="1">
        <v>23</v>
      </c>
      <c r="V269" s="1">
        <v>2</v>
      </c>
      <c r="W269" s="1">
        <v>5</v>
      </c>
      <c r="X269" s="1">
        <v>-12</v>
      </c>
      <c r="Y269" s="1">
        <v>16</v>
      </c>
      <c r="Z269" s="1">
        <v>8</v>
      </c>
      <c r="AA269" s="3" t="str">
        <f t="shared" si="35"/>
        <v xml:space="preserve"> </v>
      </c>
      <c r="AD269" s="20" t="str">
        <f t="shared" si="36"/>
        <v xml:space="preserve"> </v>
      </c>
      <c r="AE269" s="6">
        <v>18.25</v>
      </c>
      <c r="AF269" s="6">
        <v>2.1333333333</v>
      </c>
      <c r="AG269" s="6">
        <v>2.8333333333000001</v>
      </c>
      <c r="AH269" s="6">
        <v>23.2166666667</v>
      </c>
      <c r="AK269" s="31" t="str">
        <f t="shared" si="37"/>
        <v xml:space="preserve"> </v>
      </c>
      <c r="AM269" s="1">
        <v>0</v>
      </c>
      <c r="AN269" s="1">
        <v>6</v>
      </c>
      <c r="AO269" s="1">
        <f t="shared" si="38"/>
        <v>6</v>
      </c>
      <c r="AP269" s="1">
        <v>-1</v>
      </c>
      <c r="AQ269" s="1">
        <v>4</v>
      </c>
      <c r="AR269" s="1">
        <v>5</v>
      </c>
      <c r="AS269" s="1">
        <f t="shared" si="39"/>
        <v>9</v>
      </c>
      <c r="AT269" s="1">
        <v>-6</v>
      </c>
    </row>
    <row r="270" spans="1:46" x14ac:dyDescent="0.2">
      <c r="A270" s="5" t="s">
        <v>1512</v>
      </c>
      <c r="B270" s="5" t="s">
        <v>714</v>
      </c>
      <c r="C270" s="1">
        <v>23</v>
      </c>
      <c r="D270" s="1">
        <v>1</v>
      </c>
      <c r="E270" s="1">
        <v>8</v>
      </c>
      <c r="F270" s="1">
        <v>2</v>
      </c>
      <c r="G270" s="1">
        <v>10</v>
      </c>
      <c r="H270" s="1">
        <v>5</v>
      </c>
      <c r="I270" s="3" t="str">
        <f t="shared" si="32"/>
        <v xml:space="preserve"> </v>
      </c>
      <c r="L270" s="20" t="str">
        <f t="shared" si="33"/>
        <v xml:space="preserve"> </v>
      </c>
      <c r="M270" s="6">
        <v>19.1166667</v>
      </c>
      <c r="N270" s="6">
        <v>2.3333333000000001</v>
      </c>
      <c r="O270" s="6">
        <v>3.25</v>
      </c>
      <c r="P270" s="6">
        <v>24.716666700000001</v>
      </c>
      <c r="S270" s="31" t="str">
        <f t="shared" si="34"/>
        <v xml:space="preserve"> </v>
      </c>
      <c r="U270" s="1">
        <v>23</v>
      </c>
      <c r="V270" s="1">
        <v>1</v>
      </c>
      <c r="W270" s="1">
        <v>4</v>
      </c>
      <c r="X270" s="1">
        <v>-3</v>
      </c>
      <c r="Y270" s="1">
        <v>6</v>
      </c>
      <c r="Z270" s="1">
        <v>3</v>
      </c>
      <c r="AA270" s="3" t="str">
        <f t="shared" si="35"/>
        <v xml:space="preserve"> </v>
      </c>
      <c r="AD270" s="20" t="str">
        <f t="shared" si="36"/>
        <v xml:space="preserve"> </v>
      </c>
      <c r="AE270" s="6">
        <v>21.333333333300001</v>
      </c>
      <c r="AF270" s="6">
        <v>1.9333333333</v>
      </c>
      <c r="AG270" s="6">
        <v>2.8166666666999998</v>
      </c>
      <c r="AH270" s="6">
        <v>26.1</v>
      </c>
      <c r="AK270" s="31" t="str">
        <f t="shared" si="37"/>
        <v xml:space="preserve"> </v>
      </c>
      <c r="AM270" s="1">
        <v>2</v>
      </c>
      <c r="AN270" s="1">
        <v>5</v>
      </c>
      <c r="AO270" s="1">
        <f t="shared" si="38"/>
        <v>7</v>
      </c>
      <c r="AP270" s="1">
        <v>6</v>
      </c>
      <c r="AQ270" s="1">
        <v>0</v>
      </c>
      <c r="AR270" s="1">
        <v>7</v>
      </c>
      <c r="AS270" s="1">
        <f t="shared" si="39"/>
        <v>7</v>
      </c>
      <c r="AT270" s="1">
        <v>-7</v>
      </c>
    </row>
    <row r="271" spans="1:46" x14ac:dyDescent="0.2">
      <c r="A271" s="5" t="s">
        <v>1516</v>
      </c>
      <c r="B271" s="5" t="s">
        <v>1517</v>
      </c>
      <c r="C271" s="1">
        <v>24</v>
      </c>
      <c r="D271" s="1">
        <v>7</v>
      </c>
      <c r="E271" s="1">
        <v>19</v>
      </c>
      <c r="F271" s="1">
        <v>-2</v>
      </c>
      <c r="G271" s="1">
        <v>14</v>
      </c>
      <c r="H271" s="1">
        <v>6</v>
      </c>
      <c r="I271" s="3">
        <f t="shared" si="32"/>
        <v>604</v>
      </c>
      <c r="J271" s="1">
        <v>337</v>
      </c>
      <c r="K271" s="1">
        <v>267</v>
      </c>
      <c r="L271" s="20">
        <f t="shared" si="33"/>
        <v>0.55794701986754969</v>
      </c>
      <c r="M271" s="6">
        <v>16.233333300000002</v>
      </c>
      <c r="N271" s="6">
        <v>3.5</v>
      </c>
      <c r="O271" s="6">
        <v>1.6666666999999999</v>
      </c>
      <c r="P271" s="6">
        <v>21.433333300000001</v>
      </c>
      <c r="Q271" s="1">
        <v>3</v>
      </c>
      <c r="R271" s="1">
        <v>2</v>
      </c>
      <c r="S271" s="31">
        <f t="shared" si="34"/>
        <v>0.66666666666666663</v>
      </c>
      <c r="T271" s="1">
        <v>1</v>
      </c>
      <c r="U271" s="1">
        <v>24</v>
      </c>
      <c r="V271" s="1">
        <v>6</v>
      </c>
      <c r="W271" s="1">
        <v>16</v>
      </c>
      <c r="X271" s="1">
        <v>-5</v>
      </c>
      <c r="Y271" s="1">
        <v>8</v>
      </c>
      <c r="Z271" s="1">
        <v>4</v>
      </c>
      <c r="AA271" s="3">
        <f t="shared" si="35"/>
        <v>578</v>
      </c>
      <c r="AB271" s="1">
        <v>307</v>
      </c>
      <c r="AC271" s="1">
        <v>271</v>
      </c>
      <c r="AD271" s="20">
        <f t="shared" si="36"/>
        <v>0.53114186851211076</v>
      </c>
      <c r="AE271" s="6">
        <v>15.3166666667</v>
      </c>
      <c r="AF271" s="6">
        <v>3.8333333333000001</v>
      </c>
      <c r="AG271" s="6">
        <v>1.7166666667000001</v>
      </c>
      <c r="AH271" s="6">
        <v>20.9</v>
      </c>
      <c r="AI271" s="1">
        <v>0</v>
      </c>
      <c r="AJ271" s="1">
        <v>0</v>
      </c>
      <c r="AK271" s="31" t="str">
        <f t="shared" si="37"/>
        <v xml:space="preserve"> </v>
      </c>
      <c r="AL271" s="1">
        <v>0</v>
      </c>
      <c r="AM271" s="1">
        <v>4</v>
      </c>
      <c r="AN271" s="1">
        <v>15</v>
      </c>
      <c r="AO271" s="1">
        <f t="shared" si="38"/>
        <v>19</v>
      </c>
      <c r="AP271" s="1">
        <v>-3</v>
      </c>
      <c r="AQ271" s="1">
        <v>9</v>
      </c>
      <c r="AR271" s="1">
        <v>20</v>
      </c>
      <c r="AS271" s="1">
        <f t="shared" si="39"/>
        <v>29</v>
      </c>
      <c r="AT271" s="1">
        <v>-4</v>
      </c>
    </row>
    <row r="272" spans="1:46" x14ac:dyDescent="0.2">
      <c r="A272" s="5" t="s">
        <v>1520</v>
      </c>
      <c r="B272" s="5" t="s">
        <v>1521</v>
      </c>
      <c r="C272" s="1">
        <v>24</v>
      </c>
      <c r="D272" s="1">
        <v>0</v>
      </c>
      <c r="E272" s="1">
        <v>0</v>
      </c>
      <c r="F272" s="1">
        <v>-5</v>
      </c>
      <c r="G272" s="1">
        <v>13</v>
      </c>
      <c r="H272" s="1">
        <v>4</v>
      </c>
      <c r="I272" s="3">
        <f t="shared" si="32"/>
        <v>26</v>
      </c>
      <c r="J272" s="1">
        <v>12</v>
      </c>
      <c r="K272" s="1">
        <v>14</v>
      </c>
      <c r="L272" s="20">
        <f t="shared" si="33"/>
        <v>0.46153846153846156</v>
      </c>
      <c r="M272" s="6">
        <v>9.0833332999999996</v>
      </c>
      <c r="N272" s="6">
        <v>0</v>
      </c>
      <c r="O272" s="6">
        <v>1.1333332999999999</v>
      </c>
      <c r="P272" s="6">
        <v>10.25</v>
      </c>
      <c r="S272" s="31" t="str">
        <f t="shared" si="34"/>
        <v xml:space="preserve"> </v>
      </c>
      <c r="U272" s="1">
        <v>24</v>
      </c>
      <c r="V272" s="1">
        <v>1</v>
      </c>
      <c r="W272" s="1">
        <v>1</v>
      </c>
      <c r="X272" s="1">
        <v>-6</v>
      </c>
      <c r="Y272" s="1">
        <v>49</v>
      </c>
      <c r="Z272" s="1">
        <v>13</v>
      </c>
      <c r="AA272" s="3">
        <f t="shared" si="35"/>
        <v>25</v>
      </c>
      <c r="AB272" s="1">
        <v>10</v>
      </c>
      <c r="AC272" s="1">
        <v>15</v>
      </c>
      <c r="AD272" s="20">
        <f t="shared" si="36"/>
        <v>0.4</v>
      </c>
      <c r="AE272" s="6">
        <v>8.4166666666999994</v>
      </c>
      <c r="AF272" s="6">
        <v>1.6666666699999999E-2</v>
      </c>
      <c r="AG272" s="6">
        <v>1.4333333333</v>
      </c>
      <c r="AH272" s="6">
        <v>9.8833333332999995</v>
      </c>
      <c r="AK272" s="31" t="str">
        <f t="shared" si="37"/>
        <v xml:space="preserve"> </v>
      </c>
      <c r="AL272" s="6"/>
      <c r="AM272" s="1">
        <v>0</v>
      </c>
      <c r="AN272" s="1">
        <v>0</v>
      </c>
      <c r="AO272" s="1">
        <f t="shared" si="38"/>
        <v>0</v>
      </c>
      <c r="AP272" s="1">
        <v>-4</v>
      </c>
      <c r="AQ272" s="1">
        <v>1</v>
      </c>
      <c r="AR272" s="1">
        <v>1</v>
      </c>
      <c r="AS272" s="1">
        <f t="shared" si="39"/>
        <v>2</v>
      </c>
      <c r="AT272" s="1">
        <v>-7</v>
      </c>
    </row>
    <row r="273" spans="1:46" x14ac:dyDescent="0.2">
      <c r="A273" s="5" t="s">
        <v>1525</v>
      </c>
      <c r="B273" s="5" t="s">
        <v>742</v>
      </c>
      <c r="C273" s="1">
        <v>21</v>
      </c>
      <c r="D273" s="1">
        <v>0</v>
      </c>
      <c r="E273" s="1">
        <v>5</v>
      </c>
      <c r="F273" s="1">
        <v>-8</v>
      </c>
      <c r="G273" s="1">
        <v>9</v>
      </c>
      <c r="H273" s="1">
        <v>3</v>
      </c>
      <c r="I273" s="3" t="str">
        <f t="shared" si="32"/>
        <v xml:space="preserve"> </v>
      </c>
      <c r="L273" s="20" t="str">
        <f t="shared" si="33"/>
        <v xml:space="preserve"> </v>
      </c>
      <c r="M273" s="6">
        <v>16.766666699999998</v>
      </c>
      <c r="N273" s="6">
        <v>0.1</v>
      </c>
      <c r="O273" s="6">
        <v>2.9166666999999999</v>
      </c>
      <c r="P273" s="6">
        <v>19.8</v>
      </c>
      <c r="S273" s="31" t="str">
        <f t="shared" si="34"/>
        <v xml:space="preserve"> </v>
      </c>
      <c r="U273" s="1">
        <v>21</v>
      </c>
      <c r="V273" s="1">
        <v>0</v>
      </c>
      <c r="W273" s="1">
        <v>4</v>
      </c>
      <c r="X273" s="1">
        <v>5</v>
      </c>
      <c r="Y273" s="1">
        <v>31</v>
      </c>
      <c r="Z273" s="1">
        <v>7</v>
      </c>
      <c r="AA273" s="3" t="str">
        <f t="shared" si="35"/>
        <v xml:space="preserve"> </v>
      </c>
      <c r="AD273" s="20" t="str">
        <f t="shared" si="36"/>
        <v xml:space="preserve"> </v>
      </c>
      <c r="AE273" s="6">
        <v>16.516666666700001</v>
      </c>
      <c r="AF273" s="6">
        <v>0.1</v>
      </c>
      <c r="AG273" s="6">
        <v>2.6666666667000003</v>
      </c>
      <c r="AH273" s="6">
        <v>19.316666666700002</v>
      </c>
      <c r="AK273" s="31" t="str">
        <f t="shared" si="37"/>
        <v xml:space="preserve"> </v>
      </c>
      <c r="AL273" s="6"/>
      <c r="AM273" s="1">
        <v>0</v>
      </c>
      <c r="AN273" s="1">
        <v>3</v>
      </c>
      <c r="AO273" s="1">
        <f t="shared" si="38"/>
        <v>3</v>
      </c>
      <c r="AP273" s="1">
        <v>-4</v>
      </c>
      <c r="AQ273" s="1">
        <v>0</v>
      </c>
      <c r="AR273" s="1">
        <v>6</v>
      </c>
      <c r="AS273" s="1">
        <f t="shared" si="39"/>
        <v>6</v>
      </c>
      <c r="AT273" s="1">
        <v>1</v>
      </c>
    </row>
    <row r="274" spans="1:46" x14ac:dyDescent="0.2">
      <c r="A274" s="5" t="s">
        <v>1528</v>
      </c>
      <c r="B274" s="5" t="s">
        <v>1529</v>
      </c>
      <c r="C274" s="1">
        <v>24</v>
      </c>
      <c r="D274" s="1">
        <v>13</v>
      </c>
      <c r="E274" s="1">
        <v>7</v>
      </c>
      <c r="F274" s="1">
        <v>1</v>
      </c>
      <c r="G274" s="1">
        <v>16</v>
      </c>
      <c r="H274" s="1">
        <v>8</v>
      </c>
      <c r="I274" s="3">
        <f t="shared" si="32"/>
        <v>24</v>
      </c>
      <c r="J274" s="1">
        <v>11</v>
      </c>
      <c r="K274" s="1">
        <v>13</v>
      </c>
      <c r="L274" s="20">
        <f t="shared" si="33"/>
        <v>0.45833333333333331</v>
      </c>
      <c r="M274" s="6">
        <v>14.6333333</v>
      </c>
      <c r="N274" s="6">
        <v>2.35</v>
      </c>
      <c r="O274" s="6">
        <v>1.05</v>
      </c>
      <c r="P274" s="6">
        <v>18.05</v>
      </c>
      <c r="Q274" s="1">
        <v>0</v>
      </c>
      <c r="R274" s="1">
        <v>0</v>
      </c>
      <c r="S274" s="31" t="str">
        <f t="shared" si="34"/>
        <v xml:space="preserve"> </v>
      </c>
      <c r="T274" s="1">
        <v>0</v>
      </c>
      <c r="U274" s="1">
        <v>16</v>
      </c>
      <c r="V274" s="1">
        <v>2</v>
      </c>
      <c r="W274" s="1">
        <v>4</v>
      </c>
      <c r="X274" s="1">
        <v>-9</v>
      </c>
      <c r="Y274" s="1">
        <v>2</v>
      </c>
      <c r="Z274" s="1">
        <v>1</v>
      </c>
      <c r="AA274" s="3">
        <f t="shared" si="35"/>
        <v>22</v>
      </c>
      <c r="AB274" s="1">
        <v>9</v>
      </c>
      <c r="AC274" s="1">
        <v>13</v>
      </c>
      <c r="AD274" s="20">
        <f t="shared" si="36"/>
        <v>0.40909090909090912</v>
      </c>
      <c r="AE274" s="6">
        <v>13.9666666667</v>
      </c>
      <c r="AF274" s="6">
        <v>3.05</v>
      </c>
      <c r="AG274" s="6">
        <v>1.45</v>
      </c>
      <c r="AH274" s="6">
        <v>18.483333333299999</v>
      </c>
      <c r="AI274" s="1">
        <v>1</v>
      </c>
      <c r="AJ274" s="1">
        <v>0</v>
      </c>
      <c r="AK274" s="31">
        <f t="shared" si="37"/>
        <v>0</v>
      </c>
      <c r="AL274" s="1">
        <v>0</v>
      </c>
      <c r="AM274" s="1">
        <v>2</v>
      </c>
      <c r="AN274" s="1">
        <v>4</v>
      </c>
      <c r="AO274" s="1">
        <f t="shared" si="38"/>
        <v>6</v>
      </c>
      <c r="AP274" s="1">
        <v>-2</v>
      </c>
      <c r="AQ274" s="1">
        <v>13</v>
      </c>
      <c r="AR274" s="1">
        <v>7</v>
      </c>
      <c r="AS274" s="1">
        <f t="shared" si="39"/>
        <v>20</v>
      </c>
      <c r="AT274" s="1">
        <v>-6</v>
      </c>
    </row>
    <row r="275" spans="1:46" x14ac:dyDescent="0.2">
      <c r="A275" s="5" t="s">
        <v>1534</v>
      </c>
      <c r="B275" s="5" t="s">
        <v>1535</v>
      </c>
      <c r="C275" s="1">
        <v>21</v>
      </c>
      <c r="D275" s="1">
        <v>5</v>
      </c>
      <c r="E275" s="1">
        <v>6</v>
      </c>
      <c r="F275" s="1">
        <v>0</v>
      </c>
      <c r="G275" s="1">
        <v>4</v>
      </c>
      <c r="H275" s="1">
        <v>2</v>
      </c>
      <c r="I275" s="3">
        <f t="shared" si="32"/>
        <v>393</v>
      </c>
      <c r="J275" s="1">
        <v>201</v>
      </c>
      <c r="K275" s="1">
        <v>192</v>
      </c>
      <c r="L275" s="20">
        <f t="shared" si="33"/>
        <v>0.51145038167938928</v>
      </c>
      <c r="M275" s="6">
        <v>14.4166667</v>
      </c>
      <c r="N275" s="6">
        <v>2.0666666999999999</v>
      </c>
      <c r="O275" s="6">
        <v>1.9166666999999999</v>
      </c>
      <c r="P275" s="6">
        <v>18.4166667</v>
      </c>
      <c r="S275" s="31" t="str">
        <f t="shared" si="34"/>
        <v xml:space="preserve"> </v>
      </c>
      <c r="U275" s="1">
        <v>21</v>
      </c>
      <c r="V275" s="1">
        <v>4</v>
      </c>
      <c r="W275" s="1">
        <v>4</v>
      </c>
      <c r="X275" s="1">
        <v>-6</v>
      </c>
      <c r="Y275" s="1">
        <v>4</v>
      </c>
      <c r="Z275" s="1">
        <v>2</v>
      </c>
      <c r="AA275" s="3">
        <f t="shared" si="35"/>
        <v>393</v>
      </c>
      <c r="AB275" s="1">
        <v>209</v>
      </c>
      <c r="AC275" s="1">
        <v>184</v>
      </c>
      <c r="AD275" s="20">
        <f t="shared" si="36"/>
        <v>0.53180661577608146</v>
      </c>
      <c r="AE275" s="6">
        <v>14.4</v>
      </c>
      <c r="AF275" s="6">
        <v>1.3666666667</v>
      </c>
      <c r="AG275" s="6">
        <v>2.3333333333000001</v>
      </c>
      <c r="AH275" s="6">
        <v>18.116666666699999</v>
      </c>
      <c r="AK275" s="31" t="str">
        <f t="shared" si="37"/>
        <v xml:space="preserve"> </v>
      </c>
      <c r="AM275" s="1">
        <v>2</v>
      </c>
      <c r="AN275" s="1">
        <v>6</v>
      </c>
      <c r="AO275" s="1">
        <f t="shared" si="38"/>
        <v>8</v>
      </c>
      <c r="AP275" s="1">
        <v>-4</v>
      </c>
      <c r="AQ275" s="1">
        <v>7</v>
      </c>
      <c r="AR275" s="1">
        <v>4</v>
      </c>
      <c r="AS275" s="1">
        <f t="shared" si="39"/>
        <v>11</v>
      </c>
      <c r="AT275" s="1">
        <v>-2</v>
      </c>
    </row>
    <row r="276" spans="1:46" x14ac:dyDescent="0.2">
      <c r="A276" s="5" t="s">
        <v>1538</v>
      </c>
      <c r="B276" s="5" t="s">
        <v>907</v>
      </c>
      <c r="C276" s="1">
        <v>24</v>
      </c>
      <c r="D276" s="1">
        <v>2</v>
      </c>
      <c r="E276" s="1">
        <v>11</v>
      </c>
      <c r="F276" s="1">
        <v>0</v>
      </c>
      <c r="G276" s="1">
        <v>12</v>
      </c>
      <c r="H276" s="1">
        <v>6</v>
      </c>
      <c r="I276" s="3" t="str">
        <f t="shared" si="32"/>
        <v xml:space="preserve"> </v>
      </c>
      <c r="L276" s="20" t="str">
        <f t="shared" si="33"/>
        <v xml:space="preserve"> </v>
      </c>
      <c r="M276" s="6">
        <v>17.483333299999998</v>
      </c>
      <c r="N276" s="6">
        <v>3.0833333000000001</v>
      </c>
      <c r="O276" s="6">
        <v>1.5</v>
      </c>
      <c r="P276" s="6">
        <v>22.0833333</v>
      </c>
      <c r="S276" s="31" t="str">
        <f t="shared" si="34"/>
        <v xml:space="preserve"> </v>
      </c>
      <c r="U276" s="1">
        <v>23</v>
      </c>
      <c r="V276" s="1">
        <v>1</v>
      </c>
      <c r="W276" s="1">
        <v>13</v>
      </c>
      <c r="X276" s="1">
        <v>4</v>
      </c>
      <c r="Y276" s="1">
        <v>6</v>
      </c>
      <c r="Z276" s="1">
        <v>3</v>
      </c>
      <c r="AA276" s="3" t="str">
        <f t="shared" si="35"/>
        <v xml:space="preserve"> </v>
      </c>
      <c r="AD276" s="20" t="str">
        <f t="shared" si="36"/>
        <v xml:space="preserve"> </v>
      </c>
      <c r="AE276" s="6">
        <v>18.633333333300001</v>
      </c>
      <c r="AF276" s="6">
        <v>2.6666666667000003</v>
      </c>
      <c r="AG276" s="6">
        <v>1.3666666667</v>
      </c>
      <c r="AH276" s="6">
        <v>22.683333333299998</v>
      </c>
      <c r="AK276" s="31" t="str">
        <f t="shared" si="37"/>
        <v xml:space="preserve"> </v>
      </c>
      <c r="AM276" s="1">
        <v>2</v>
      </c>
      <c r="AN276" s="1">
        <v>14</v>
      </c>
      <c r="AO276" s="1">
        <f t="shared" si="38"/>
        <v>16</v>
      </c>
      <c r="AP276" s="1">
        <v>9</v>
      </c>
      <c r="AQ276" s="1">
        <v>1</v>
      </c>
      <c r="AR276" s="1">
        <v>10</v>
      </c>
      <c r="AS276" s="1">
        <f t="shared" si="39"/>
        <v>11</v>
      </c>
      <c r="AT276" s="1">
        <v>-5</v>
      </c>
    </row>
    <row r="277" spans="1:46" x14ac:dyDescent="0.2">
      <c r="A277" s="5" t="s">
        <v>1541</v>
      </c>
      <c r="B277" s="5" t="s">
        <v>1209</v>
      </c>
      <c r="C277" s="1">
        <v>9</v>
      </c>
      <c r="D277" s="1">
        <v>1</v>
      </c>
      <c r="E277" s="1">
        <v>0</v>
      </c>
      <c r="F277" s="1">
        <v>-3</v>
      </c>
      <c r="G277" s="1">
        <v>0</v>
      </c>
      <c r="H277" s="1">
        <v>0</v>
      </c>
      <c r="I277" s="3" t="str">
        <f t="shared" si="32"/>
        <v xml:space="preserve"> </v>
      </c>
      <c r="L277" s="20" t="str">
        <f t="shared" si="33"/>
        <v xml:space="preserve"> </v>
      </c>
      <c r="M277" s="6">
        <v>15.2666667</v>
      </c>
      <c r="N277" s="6">
        <v>0.1</v>
      </c>
      <c r="O277" s="6">
        <v>3.3333299999999996E-2</v>
      </c>
      <c r="P277" s="6">
        <v>15.4166667</v>
      </c>
      <c r="S277" s="31" t="str">
        <f t="shared" si="34"/>
        <v xml:space="preserve"> 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3" t="str">
        <f t="shared" si="35"/>
        <v xml:space="preserve"> </v>
      </c>
      <c r="AD277" s="20" t="str">
        <f t="shared" si="36"/>
        <v xml:space="preserve"> </v>
      </c>
      <c r="AE277" s="6">
        <v>12.0333333333</v>
      </c>
      <c r="AF277" s="6">
        <v>0</v>
      </c>
      <c r="AG277" s="6">
        <v>0</v>
      </c>
      <c r="AH277" s="6">
        <v>12.0333333333</v>
      </c>
      <c r="AK277" s="31" t="str">
        <f t="shared" si="37"/>
        <v xml:space="preserve"> </v>
      </c>
      <c r="AM277" s="1">
        <v>0</v>
      </c>
      <c r="AN277" s="1">
        <v>0</v>
      </c>
      <c r="AO277" s="1">
        <f t="shared" si="38"/>
        <v>0</v>
      </c>
      <c r="AP277" s="1">
        <v>-1</v>
      </c>
      <c r="AQ277" s="1">
        <v>1</v>
      </c>
      <c r="AR277" s="1">
        <v>0</v>
      </c>
      <c r="AS277" s="1">
        <f t="shared" si="39"/>
        <v>1</v>
      </c>
      <c r="AT277" s="1">
        <v>-2</v>
      </c>
    </row>
    <row r="278" spans="1:46" x14ac:dyDescent="0.2">
      <c r="A278" s="5" t="s">
        <v>1543</v>
      </c>
      <c r="B278" s="5" t="s">
        <v>1544</v>
      </c>
      <c r="C278" s="1">
        <v>23</v>
      </c>
      <c r="D278" s="1">
        <v>1</v>
      </c>
      <c r="E278" s="1">
        <v>8</v>
      </c>
      <c r="F278" s="1">
        <v>-3</v>
      </c>
      <c r="G278" s="1">
        <v>14</v>
      </c>
      <c r="H278" s="1">
        <v>3</v>
      </c>
      <c r="I278" s="3">
        <f t="shared" si="32"/>
        <v>178</v>
      </c>
      <c r="J278" s="1">
        <v>104</v>
      </c>
      <c r="K278" s="1">
        <v>74</v>
      </c>
      <c r="L278" s="20">
        <f t="shared" si="33"/>
        <v>0.5842696629213483</v>
      </c>
      <c r="M278" s="6">
        <v>11.0833333</v>
      </c>
      <c r="N278" s="6">
        <v>2.0333332999999998</v>
      </c>
      <c r="O278" s="6">
        <v>0</v>
      </c>
      <c r="P278" s="6">
        <v>13.1166667</v>
      </c>
      <c r="S278" s="31" t="str">
        <f t="shared" si="34"/>
        <v xml:space="preserve"> </v>
      </c>
      <c r="U278" s="1">
        <v>16</v>
      </c>
      <c r="V278" s="1">
        <v>1</v>
      </c>
      <c r="W278" s="1">
        <v>5</v>
      </c>
      <c r="X278" s="1">
        <v>-7</v>
      </c>
      <c r="Y278" s="1">
        <v>8</v>
      </c>
      <c r="Z278" s="1">
        <v>4</v>
      </c>
      <c r="AA278" s="3">
        <f t="shared" si="35"/>
        <v>146</v>
      </c>
      <c r="AB278" s="1">
        <v>77</v>
      </c>
      <c r="AC278" s="1">
        <v>69</v>
      </c>
      <c r="AD278" s="20">
        <f t="shared" si="36"/>
        <v>0.5273972602739726</v>
      </c>
      <c r="AE278" s="6">
        <v>11.6</v>
      </c>
      <c r="AF278" s="6">
        <v>2.4833333333000001</v>
      </c>
      <c r="AG278" s="6">
        <v>0</v>
      </c>
      <c r="AH278" s="6">
        <v>14.1</v>
      </c>
      <c r="AK278" s="31" t="str">
        <f t="shared" si="37"/>
        <v xml:space="preserve"> </v>
      </c>
      <c r="AL278" s="6"/>
      <c r="AM278" s="1">
        <v>0</v>
      </c>
      <c r="AN278" s="1">
        <v>6</v>
      </c>
      <c r="AO278" s="1">
        <f t="shared" si="38"/>
        <v>6</v>
      </c>
      <c r="AP278" s="1">
        <v>-7</v>
      </c>
      <c r="AQ278" s="1">
        <v>2</v>
      </c>
      <c r="AR278" s="1">
        <v>7</v>
      </c>
      <c r="AS278" s="1">
        <f t="shared" si="39"/>
        <v>9</v>
      </c>
      <c r="AT278" s="1">
        <v>-3</v>
      </c>
    </row>
    <row r="279" spans="1:46" x14ac:dyDescent="0.2">
      <c r="A279" s="5" t="s">
        <v>1548</v>
      </c>
      <c r="B279" s="5" t="s">
        <v>1549</v>
      </c>
      <c r="C279" s="1">
        <v>22</v>
      </c>
      <c r="D279" s="1">
        <v>1</v>
      </c>
      <c r="E279" s="1">
        <v>10</v>
      </c>
      <c r="F279" s="1">
        <v>3</v>
      </c>
      <c r="G279" s="1">
        <v>8</v>
      </c>
      <c r="H279" s="1">
        <v>4</v>
      </c>
      <c r="I279" s="3" t="str">
        <f t="shared" si="32"/>
        <v xml:space="preserve"> </v>
      </c>
      <c r="L279" s="20" t="str">
        <f t="shared" si="33"/>
        <v xml:space="preserve"> </v>
      </c>
      <c r="M279" s="6">
        <v>17.8</v>
      </c>
      <c r="N279" s="6">
        <v>3.4333333000000001</v>
      </c>
      <c r="O279" s="6">
        <v>1.7333333</v>
      </c>
      <c r="P279" s="6">
        <v>22.983333299999998</v>
      </c>
      <c r="S279" s="31" t="str">
        <f t="shared" si="34"/>
        <v xml:space="preserve"> </v>
      </c>
      <c r="U279" s="1">
        <v>23</v>
      </c>
      <c r="V279" s="1">
        <v>2</v>
      </c>
      <c r="W279" s="1">
        <v>14</v>
      </c>
      <c r="X279" s="1">
        <v>1</v>
      </c>
      <c r="Y279" s="1">
        <v>18</v>
      </c>
      <c r="Z279" s="1">
        <v>9</v>
      </c>
      <c r="AA279" s="3" t="str">
        <f t="shared" si="35"/>
        <v xml:space="preserve"> </v>
      </c>
      <c r="AD279" s="20" t="str">
        <f t="shared" si="36"/>
        <v xml:space="preserve"> </v>
      </c>
      <c r="AE279" s="6">
        <v>18.25</v>
      </c>
      <c r="AF279" s="6">
        <v>3.9666666667000001</v>
      </c>
      <c r="AG279" s="6">
        <v>2.7</v>
      </c>
      <c r="AH279" s="6">
        <v>24.933333333299998</v>
      </c>
      <c r="AK279" s="31" t="str">
        <f t="shared" si="37"/>
        <v xml:space="preserve"> </v>
      </c>
      <c r="AL279" s="6"/>
      <c r="AM279" s="1">
        <v>0</v>
      </c>
      <c r="AN279" s="1">
        <v>8</v>
      </c>
      <c r="AO279" s="1">
        <f t="shared" si="38"/>
        <v>8</v>
      </c>
      <c r="AP279" s="1">
        <v>-3</v>
      </c>
      <c r="AQ279" s="1">
        <v>3</v>
      </c>
      <c r="AR279" s="1">
        <v>16</v>
      </c>
      <c r="AS279" s="1">
        <f t="shared" si="39"/>
        <v>19</v>
      </c>
      <c r="AT279" s="1">
        <v>7</v>
      </c>
    </row>
    <row r="280" spans="1:46" x14ac:dyDescent="0.2">
      <c r="A280" s="5" t="s">
        <v>1554</v>
      </c>
      <c r="B280" s="5" t="s">
        <v>269</v>
      </c>
      <c r="C280" s="1">
        <v>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3" t="str">
        <f t="shared" si="32"/>
        <v xml:space="preserve"> </v>
      </c>
      <c r="J280" s="1">
        <v>0</v>
      </c>
      <c r="K280" s="1">
        <v>0</v>
      </c>
      <c r="L280" s="20" t="str">
        <f t="shared" si="33"/>
        <v xml:space="preserve"> </v>
      </c>
      <c r="M280" s="6">
        <v>7.95</v>
      </c>
      <c r="N280" s="6">
        <v>0</v>
      </c>
      <c r="O280" s="6">
        <v>0</v>
      </c>
      <c r="P280" s="6">
        <v>7.95</v>
      </c>
      <c r="S280" s="31" t="str">
        <f t="shared" si="34"/>
        <v xml:space="preserve"> </v>
      </c>
      <c r="U280" s="1">
        <v>4</v>
      </c>
      <c r="V280" s="1">
        <v>0</v>
      </c>
      <c r="W280" s="1">
        <v>0</v>
      </c>
      <c r="X280" s="1">
        <v>-1</v>
      </c>
      <c r="Y280" s="1">
        <v>0</v>
      </c>
      <c r="Z280" s="1">
        <v>0</v>
      </c>
      <c r="AA280" s="3">
        <f t="shared" si="35"/>
        <v>5</v>
      </c>
      <c r="AB280" s="1">
        <v>2</v>
      </c>
      <c r="AC280" s="1">
        <v>3</v>
      </c>
      <c r="AD280" s="20">
        <f t="shared" si="36"/>
        <v>0.4</v>
      </c>
      <c r="AE280" s="6">
        <v>8.65</v>
      </c>
      <c r="AF280" s="6">
        <v>0</v>
      </c>
      <c r="AG280" s="6">
        <v>0</v>
      </c>
      <c r="AH280" s="6">
        <v>8.65</v>
      </c>
      <c r="AK280" s="31" t="str">
        <f t="shared" si="37"/>
        <v xml:space="preserve"> </v>
      </c>
      <c r="AM280" s="1">
        <v>0</v>
      </c>
      <c r="AN280" s="1">
        <v>0</v>
      </c>
      <c r="AO280" s="1">
        <f t="shared" si="38"/>
        <v>0</v>
      </c>
      <c r="AP280" s="1">
        <v>-1</v>
      </c>
      <c r="AQ280" s="1">
        <v>0</v>
      </c>
      <c r="AR280" s="1">
        <v>0</v>
      </c>
      <c r="AS280" s="1">
        <f t="shared" si="39"/>
        <v>0</v>
      </c>
      <c r="AT280" s="1">
        <v>0</v>
      </c>
    </row>
    <row r="281" spans="1:46" x14ac:dyDescent="0.2">
      <c r="A281" s="5" t="s">
        <v>1554</v>
      </c>
      <c r="B281" s="5" t="s">
        <v>1558</v>
      </c>
      <c r="C281" s="1">
        <v>24</v>
      </c>
      <c r="D281" s="1">
        <v>1</v>
      </c>
      <c r="E281" s="1">
        <v>7</v>
      </c>
      <c r="F281" s="1">
        <v>0</v>
      </c>
      <c r="G281" s="1">
        <v>2</v>
      </c>
      <c r="H281" s="1">
        <v>1</v>
      </c>
      <c r="I281" s="3">
        <f t="shared" si="32"/>
        <v>383</v>
      </c>
      <c r="J281" s="1">
        <v>231</v>
      </c>
      <c r="K281" s="1">
        <v>152</v>
      </c>
      <c r="L281" s="20">
        <f t="shared" si="33"/>
        <v>0.60313315926892952</v>
      </c>
      <c r="M281" s="6">
        <v>11.966666699999999</v>
      </c>
      <c r="N281" s="6">
        <v>0.15</v>
      </c>
      <c r="O281" s="6">
        <v>2.9</v>
      </c>
      <c r="P281" s="6">
        <v>15.033333300000001</v>
      </c>
      <c r="S281" s="31" t="str">
        <f t="shared" si="34"/>
        <v xml:space="preserve"> </v>
      </c>
      <c r="U281" s="1">
        <v>24</v>
      </c>
      <c r="V281" s="1">
        <v>3</v>
      </c>
      <c r="W281" s="1">
        <v>3</v>
      </c>
      <c r="X281" s="1">
        <v>0</v>
      </c>
      <c r="Y281" s="1">
        <v>6</v>
      </c>
      <c r="Z281" s="1">
        <v>3</v>
      </c>
      <c r="AA281" s="3">
        <f t="shared" si="35"/>
        <v>406</v>
      </c>
      <c r="AB281" s="1">
        <v>221</v>
      </c>
      <c r="AC281" s="1">
        <v>185</v>
      </c>
      <c r="AD281" s="20">
        <f t="shared" si="36"/>
        <v>0.54433497536945807</v>
      </c>
      <c r="AE281" s="6">
        <v>12.0333333333</v>
      </c>
      <c r="AF281" s="6">
        <v>0.1333333333</v>
      </c>
      <c r="AG281" s="6">
        <v>2.8</v>
      </c>
      <c r="AH281" s="6">
        <v>14.983333333299999</v>
      </c>
      <c r="AK281" s="31" t="str">
        <f t="shared" si="37"/>
        <v xml:space="preserve"> </v>
      </c>
      <c r="AM281" s="1">
        <v>1</v>
      </c>
      <c r="AN281" s="1">
        <v>2</v>
      </c>
      <c r="AO281" s="1">
        <f t="shared" si="38"/>
        <v>3</v>
      </c>
      <c r="AP281" s="1">
        <v>1</v>
      </c>
      <c r="AQ281" s="1">
        <v>3</v>
      </c>
      <c r="AR281" s="1">
        <v>8</v>
      </c>
      <c r="AS281" s="1">
        <f t="shared" si="39"/>
        <v>11</v>
      </c>
      <c r="AT281" s="1">
        <v>-1</v>
      </c>
    </row>
    <row r="282" spans="1:46" x14ac:dyDescent="0.2">
      <c r="A282" s="5" t="s">
        <v>1562</v>
      </c>
      <c r="B282" s="5" t="s">
        <v>421</v>
      </c>
      <c r="C282" s="1">
        <v>24</v>
      </c>
      <c r="D282" s="1">
        <v>0</v>
      </c>
      <c r="E282" s="1">
        <v>3</v>
      </c>
      <c r="F282" s="1">
        <v>-3</v>
      </c>
      <c r="G282" s="1">
        <v>13</v>
      </c>
      <c r="H282" s="1">
        <v>5</v>
      </c>
      <c r="I282" s="3" t="str">
        <f t="shared" si="32"/>
        <v xml:space="preserve"> </v>
      </c>
      <c r="L282" s="20" t="str">
        <f t="shared" si="33"/>
        <v xml:space="preserve"> </v>
      </c>
      <c r="M282" s="6">
        <v>17.8666667</v>
      </c>
      <c r="N282" s="6">
        <v>0.25</v>
      </c>
      <c r="O282" s="6">
        <v>3.2333333</v>
      </c>
      <c r="P282" s="6">
        <v>21.3833333</v>
      </c>
      <c r="S282" s="31" t="str">
        <f t="shared" si="34"/>
        <v xml:space="preserve"> </v>
      </c>
      <c r="U282" s="1">
        <v>24</v>
      </c>
      <c r="V282" s="1">
        <v>2</v>
      </c>
      <c r="W282" s="1">
        <v>4</v>
      </c>
      <c r="X282" s="1">
        <v>7</v>
      </c>
      <c r="Y282" s="1">
        <v>2</v>
      </c>
      <c r="Z282" s="1">
        <v>1</v>
      </c>
      <c r="AA282" s="3" t="str">
        <f t="shared" si="35"/>
        <v xml:space="preserve"> </v>
      </c>
      <c r="AD282" s="20" t="str">
        <f t="shared" si="36"/>
        <v xml:space="preserve"> </v>
      </c>
      <c r="AE282" s="6">
        <v>17.516666666700001</v>
      </c>
      <c r="AF282" s="6">
        <v>0.63333333329999997</v>
      </c>
      <c r="AG282" s="6">
        <v>3.2</v>
      </c>
      <c r="AH282" s="6">
        <v>21.383333333300001</v>
      </c>
      <c r="AK282" s="31" t="str">
        <f t="shared" si="37"/>
        <v xml:space="preserve"> </v>
      </c>
      <c r="AM282" s="1">
        <v>0</v>
      </c>
      <c r="AN282" s="1">
        <v>3</v>
      </c>
      <c r="AO282" s="1">
        <f t="shared" si="38"/>
        <v>3</v>
      </c>
      <c r="AP282" s="1">
        <v>-2</v>
      </c>
      <c r="AQ282" s="1">
        <v>2</v>
      </c>
      <c r="AR282" s="1">
        <v>4</v>
      </c>
      <c r="AS282" s="1">
        <f t="shared" si="39"/>
        <v>6</v>
      </c>
      <c r="AT282" s="1">
        <v>6</v>
      </c>
    </row>
    <row r="283" spans="1:46" x14ac:dyDescent="0.2">
      <c r="A283" s="5" t="s">
        <v>1567</v>
      </c>
      <c r="B283" s="5" t="s">
        <v>889</v>
      </c>
      <c r="C283" s="1">
        <v>23</v>
      </c>
      <c r="D283" s="1">
        <v>10</v>
      </c>
      <c r="E283" s="1">
        <v>2</v>
      </c>
      <c r="F283" s="1">
        <v>2</v>
      </c>
      <c r="G283" s="1">
        <v>8</v>
      </c>
      <c r="H283" s="1">
        <v>4</v>
      </c>
      <c r="I283" s="3">
        <f t="shared" si="32"/>
        <v>11</v>
      </c>
      <c r="J283" s="1">
        <v>5</v>
      </c>
      <c r="K283" s="1">
        <v>6</v>
      </c>
      <c r="L283" s="20">
        <f t="shared" si="33"/>
        <v>0.45454545454545453</v>
      </c>
      <c r="M283" s="6">
        <v>11.3833333</v>
      </c>
      <c r="N283" s="6">
        <v>0.66666669999999995</v>
      </c>
      <c r="O283" s="6">
        <v>2.1666666999999999</v>
      </c>
      <c r="P283" s="6">
        <v>14.2333333</v>
      </c>
      <c r="S283" s="31" t="str">
        <f t="shared" si="34"/>
        <v xml:space="preserve"> </v>
      </c>
      <c r="U283" s="1">
        <v>22</v>
      </c>
      <c r="V283" s="1">
        <v>6</v>
      </c>
      <c r="W283" s="1">
        <v>3</v>
      </c>
      <c r="X283" s="1">
        <v>2</v>
      </c>
      <c r="Y283" s="1">
        <v>4</v>
      </c>
      <c r="Z283" s="1">
        <v>2</v>
      </c>
      <c r="AA283" s="3">
        <f t="shared" si="35"/>
        <v>11</v>
      </c>
      <c r="AB283" s="1">
        <v>5</v>
      </c>
      <c r="AC283" s="1">
        <v>6</v>
      </c>
      <c r="AD283" s="20">
        <f t="shared" si="36"/>
        <v>0.45454545454545453</v>
      </c>
      <c r="AE283" s="6">
        <v>12.5333333333</v>
      </c>
      <c r="AF283" s="6">
        <v>0.35</v>
      </c>
      <c r="AG283" s="6">
        <v>2.4833333333000001</v>
      </c>
      <c r="AH283" s="6">
        <v>15.3666666667</v>
      </c>
      <c r="AK283" s="31" t="str">
        <f t="shared" si="37"/>
        <v xml:space="preserve"> </v>
      </c>
      <c r="AM283" s="1">
        <v>5</v>
      </c>
      <c r="AN283" s="1">
        <v>2</v>
      </c>
      <c r="AO283" s="1">
        <f t="shared" si="38"/>
        <v>7</v>
      </c>
      <c r="AP283" s="1">
        <v>-4</v>
      </c>
      <c r="AQ283" s="1">
        <v>11</v>
      </c>
      <c r="AR283" s="1">
        <v>3</v>
      </c>
      <c r="AS283" s="1">
        <f t="shared" si="39"/>
        <v>14</v>
      </c>
      <c r="AT283" s="1">
        <v>8</v>
      </c>
    </row>
    <row r="284" spans="1:46" x14ac:dyDescent="0.2">
      <c r="A284" s="5" t="s">
        <v>1571</v>
      </c>
      <c r="B284" s="5" t="s">
        <v>1572</v>
      </c>
      <c r="C284" s="1">
        <v>24</v>
      </c>
      <c r="D284" s="1">
        <v>2</v>
      </c>
      <c r="E284" s="1">
        <v>1</v>
      </c>
      <c r="F284" s="1">
        <v>-9</v>
      </c>
      <c r="G284" s="1">
        <v>6</v>
      </c>
      <c r="H284" s="1">
        <v>3</v>
      </c>
      <c r="I284" s="3">
        <f t="shared" si="32"/>
        <v>318</v>
      </c>
      <c r="J284" s="1">
        <v>164</v>
      </c>
      <c r="K284" s="1">
        <v>154</v>
      </c>
      <c r="L284" s="20">
        <f t="shared" si="33"/>
        <v>0.51572327044025157</v>
      </c>
      <c r="M284" s="6">
        <v>14.0166667</v>
      </c>
      <c r="N284" s="6">
        <v>1.7166667</v>
      </c>
      <c r="O284" s="6">
        <v>1.66667E-2</v>
      </c>
      <c r="P284" s="6">
        <v>15.7666667</v>
      </c>
      <c r="Q284" s="1">
        <v>0</v>
      </c>
      <c r="R284" s="1">
        <v>0</v>
      </c>
      <c r="S284" s="31" t="str">
        <f t="shared" si="34"/>
        <v xml:space="preserve"> </v>
      </c>
      <c r="T284" s="1">
        <v>0</v>
      </c>
      <c r="U284" s="1">
        <v>24</v>
      </c>
      <c r="V284" s="1">
        <v>7</v>
      </c>
      <c r="W284" s="1">
        <v>6</v>
      </c>
      <c r="X284" s="1">
        <v>-1</v>
      </c>
      <c r="Y284" s="1">
        <v>18</v>
      </c>
      <c r="Z284" s="1">
        <v>5</v>
      </c>
      <c r="AA284" s="3">
        <f t="shared" si="35"/>
        <v>320</v>
      </c>
      <c r="AB284" s="1">
        <v>159</v>
      </c>
      <c r="AC284" s="1">
        <v>161</v>
      </c>
      <c r="AD284" s="20">
        <f t="shared" si="36"/>
        <v>0.49687500000000001</v>
      </c>
      <c r="AE284" s="6">
        <v>13.65</v>
      </c>
      <c r="AF284" s="6">
        <v>1.6666666667000001</v>
      </c>
      <c r="AG284" s="6">
        <v>1.6666666699999999E-2</v>
      </c>
      <c r="AH284" s="6">
        <v>15.35</v>
      </c>
      <c r="AI284" s="1">
        <v>2</v>
      </c>
      <c r="AJ284" s="1">
        <v>0</v>
      </c>
      <c r="AK284" s="31">
        <f t="shared" si="37"/>
        <v>0</v>
      </c>
      <c r="AL284" s="1">
        <v>0</v>
      </c>
      <c r="AM284" s="1">
        <v>3</v>
      </c>
      <c r="AN284" s="1">
        <v>2</v>
      </c>
      <c r="AO284" s="1">
        <f t="shared" si="38"/>
        <v>5</v>
      </c>
      <c r="AP284" s="1">
        <v>-6</v>
      </c>
      <c r="AQ284" s="1">
        <v>6</v>
      </c>
      <c r="AR284" s="1">
        <v>5</v>
      </c>
      <c r="AS284" s="1">
        <f t="shared" si="39"/>
        <v>11</v>
      </c>
      <c r="AT284" s="1">
        <v>-4</v>
      </c>
    </row>
    <row r="285" spans="1:46" x14ac:dyDescent="0.2">
      <c r="A285" s="5" t="s">
        <v>1575</v>
      </c>
      <c r="B285" s="5" t="s">
        <v>534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3" t="str">
        <f t="shared" si="32"/>
        <v xml:space="preserve"> </v>
      </c>
      <c r="L285" s="20" t="str">
        <f t="shared" si="33"/>
        <v xml:space="preserve"> </v>
      </c>
      <c r="M285" s="6">
        <v>0</v>
      </c>
      <c r="N285" s="6">
        <v>0</v>
      </c>
      <c r="O285" s="6">
        <v>0</v>
      </c>
      <c r="P285" s="6">
        <v>0</v>
      </c>
      <c r="S285" s="31" t="str">
        <f t="shared" si="34"/>
        <v xml:space="preserve"> </v>
      </c>
      <c r="U285" s="1">
        <v>1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3" t="str">
        <f t="shared" si="35"/>
        <v xml:space="preserve"> </v>
      </c>
      <c r="AD285" s="20" t="str">
        <f t="shared" si="36"/>
        <v xml:space="preserve"> </v>
      </c>
      <c r="AE285" s="6">
        <v>7.8833333333000004</v>
      </c>
      <c r="AF285" s="6">
        <v>0</v>
      </c>
      <c r="AG285" s="6">
        <v>0</v>
      </c>
      <c r="AH285" s="6">
        <v>7.8833333333000004</v>
      </c>
      <c r="AK285" s="31" t="str">
        <f t="shared" si="37"/>
        <v xml:space="preserve"> </v>
      </c>
      <c r="AM285" s="1">
        <v>0</v>
      </c>
      <c r="AN285" s="1">
        <v>0</v>
      </c>
      <c r="AO285" s="1">
        <f t="shared" si="38"/>
        <v>0</v>
      </c>
      <c r="AP285" s="1">
        <v>0</v>
      </c>
      <c r="AQ285" s="1">
        <v>0</v>
      </c>
      <c r="AR285" s="1">
        <v>0</v>
      </c>
      <c r="AS285" s="1">
        <f t="shared" si="39"/>
        <v>0</v>
      </c>
      <c r="AT285" s="1">
        <v>0</v>
      </c>
    </row>
    <row r="286" spans="1:46" x14ac:dyDescent="0.2">
      <c r="A286" s="5" t="s">
        <v>1580</v>
      </c>
      <c r="B286" s="5" t="s">
        <v>403</v>
      </c>
      <c r="C286" s="1">
        <v>14</v>
      </c>
      <c r="D286" s="1">
        <v>1</v>
      </c>
      <c r="E286" s="1">
        <v>3</v>
      </c>
      <c r="F286" s="1">
        <v>-1</v>
      </c>
      <c r="G286" s="1">
        <v>6</v>
      </c>
      <c r="H286" s="1">
        <v>3</v>
      </c>
      <c r="I286" s="3">
        <f t="shared" si="32"/>
        <v>99</v>
      </c>
      <c r="J286" s="1">
        <v>50</v>
      </c>
      <c r="K286" s="1">
        <v>49</v>
      </c>
      <c r="L286" s="20">
        <f t="shared" si="33"/>
        <v>0.50505050505050508</v>
      </c>
      <c r="M286" s="6">
        <v>11.316666700000001</v>
      </c>
      <c r="N286" s="6">
        <v>1.7833333</v>
      </c>
      <c r="O286" s="6">
        <v>0</v>
      </c>
      <c r="P286" s="6">
        <v>13.1166667</v>
      </c>
      <c r="S286" s="31" t="str">
        <f t="shared" si="34"/>
        <v xml:space="preserve"> </v>
      </c>
      <c r="U286" s="1">
        <v>13</v>
      </c>
      <c r="V286" s="1">
        <v>1</v>
      </c>
      <c r="W286" s="1">
        <v>3</v>
      </c>
      <c r="X286" s="1">
        <v>-3</v>
      </c>
      <c r="Y286" s="1">
        <v>0</v>
      </c>
      <c r="Z286" s="1">
        <v>0</v>
      </c>
      <c r="AA286" s="3">
        <f t="shared" si="35"/>
        <v>107</v>
      </c>
      <c r="AB286" s="1">
        <v>47</v>
      </c>
      <c r="AC286" s="1">
        <v>60</v>
      </c>
      <c r="AD286" s="20">
        <f t="shared" si="36"/>
        <v>0.43925233644859812</v>
      </c>
      <c r="AE286" s="6">
        <v>11.5666666667</v>
      </c>
      <c r="AF286" s="6">
        <v>1.65</v>
      </c>
      <c r="AG286" s="6">
        <v>0</v>
      </c>
      <c r="AH286" s="6">
        <v>13.233333333299999</v>
      </c>
      <c r="AK286" s="31" t="str">
        <f t="shared" si="37"/>
        <v xml:space="preserve"> </v>
      </c>
      <c r="AM286" s="1">
        <v>2</v>
      </c>
      <c r="AN286" s="1">
        <v>2</v>
      </c>
      <c r="AO286" s="1">
        <f t="shared" si="38"/>
        <v>4</v>
      </c>
      <c r="AP286" s="1">
        <v>0</v>
      </c>
      <c r="AQ286" s="1">
        <v>0</v>
      </c>
      <c r="AR286" s="1">
        <v>4</v>
      </c>
      <c r="AS286" s="1">
        <f t="shared" si="39"/>
        <v>4</v>
      </c>
      <c r="AT286" s="1">
        <v>-4</v>
      </c>
    </row>
    <row r="287" spans="1:46" x14ac:dyDescent="0.2">
      <c r="A287" s="5" t="s">
        <v>939</v>
      </c>
      <c r="B287" s="5" t="s">
        <v>1148</v>
      </c>
      <c r="C287" s="1">
        <v>3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3">
        <f t="shared" si="32"/>
        <v>26</v>
      </c>
      <c r="J287" s="1">
        <v>16</v>
      </c>
      <c r="K287" s="1">
        <v>10</v>
      </c>
      <c r="L287" s="20">
        <f t="shared" si="33"/>
        <v>0.61538461538461542</v>
      </c>
      <c r="M287" s="6">
        <v>7.6</v>
      </c>
      <c r="N287" s="6">
        <v>0</v>
      </c>
      <c r="O287" s="6">
        <v>2.2999999999999998</v>
      </c>
      <c r="P287" s="6">
        <v>9.9</v>
      </c>
      <c r="S287" s="31" t="str">
        <f t="shared" si="34"/>
        <v xml:space="preserve"> </v>
      </c>
      <c r="U287" s="1">
        <v>2</v>
      </c>
      <c r="V287" s="1">
        <v>0</v>
      </c>
      <c r="W287" s="1">
        <v>0</v>
      </c>
      <c r="X287" s="1">
        <v>-1</v>
      </c>
      <c r="Y287" s="1">
        <v>0</v>
      </c>
      <c r="Z287" s="1">
        <v>0</v>
      </c>
      <c r="AA287" s="3">
        <f t="shared" si="35"/>
        <v>5</v>
      </c>
      <c r="AB287" s="1">
        <v>1</v>
      </c>
      <c r="AC287" s="1">
        <v>4</v>
      </c>
      <c r="AD287" s="20">
        <f t="shared" si="36"/>
        <v>0.2</v>
      </c>
      <c r="AE287" s="6">
        <v>6.3333333332999997</v>
      </c>
      <c r="AF287" s="6">
        <v>0</v>
      </c>
      <c r="AG287" s="6">
        <v>0.46666666670000001</v>
      </c>
      <c r="AH287" s="6">
        <v>6.8</v>
      </c>
      <c r="AK287" s="31" t="str">
        <f t="shared" si="37"/>
        <v xml:space="preserve"> </v>
      </c>
      <c r="AM287" s="1">
        <v>0</v>
      </c>
      <c r="AN287" s="1">
        <v>0</v>
      </c>
      <c r="AO287" s="1">
        <f t="shared" si="38"/>
        <v>0</v>
      </c>
      <c r="AP287" s="1">
        <v>-1</v>
      </c>
      <c r="AQ287" s="1">
        <v>0</v>
      </c>
      <c r="AR287" s="1">
        <v>0</v>
      </c>
      <c r="AS287" s="1">
        <f t="shared" si="39"/>
        <v>0</v>
      </c>
      <c r="AT287" s="1">
        <v>0</v>
      </c>
    </row>
    <row r="288" spans="1:46" x14ac:dyDescent="0.2">
      <c r="A288" s="5" t="s">
        <v>1586</v>
      </c>
      <c r="B288" s="5" t="s">
        <v>319</v>
      </c>
      <c r="C288" s="1">
        <v>17</v>
      </c>
      <c r="D288" s="1">
        <v>6</v>
      </c>
      <c r="E288" s="1">
        <v>7</v>
      </c>
      <c r="F288" s="1">
        <v>1</v>
      </c>
      <c r="G288" s="1">
        <v>10</v>
      </c>
      <c r="H288" s="1">
        <v>5</v>
      </c>
      <c r="I288" s="3" t="str">
        <f t="shared" si="32"/>
        <v xml:space="preserve"> </v>
      </c>
      <c r="L288" s="20" t="str">
        <f t="shared" si="33"/>
        <v xml:space="preserve"> </v>
      </c>
      <c r="M288" s="6">
        <v>20.1666667</v>
      </c>
      <c r="N288" s="6">
        <v>4.4166667000000004</v>
      </c>
      <c r="O288" s="6">
        <v>0.68333329999999992</v>
      </c>
      <c r="P288" s="6">
        <v>25.283333299999999</v>
      </c>
      <c r="S288" s="31" t="str">
        <f t="shared" si="34"/>
        <v xml:space="preserve"> </v>
      </c>
      <c r="U288" s="1">
        <v>18</v>
      </c>
      <c r="V288" s="1">
        <v>6</v>
      </c>
      <c r="W288" s="1">
        <v>7</v>
      </c>
      <c r="X288" s="1">
        <v>-4</v>
      </c>
      <c r="Y288" s="1">
        <v>10</v>
      </c>
      <c r="Z288" s="1">
        <v>5</v>
      </c>
      <c r="AA288" s="3" t="str">
        <f t="shared" si="35"/>
        <v xml:space="preserve"> </v>
      </c>
      <c r="AD288" s="20" t="str">
        <f t="shared" si="36"/>
        <v xml:space="preserve"> </v>
      </c>
      <c r="AE288" s="6">
        <v>19.383333333300001</v>
      </c>
      <c r="AF288" s="6">
        <v>3.6666666667000003</v>
      </c>
      <c r="AG288" s="6">
        <v>1.3666666667</v>
      </c>
      <c r="AH288" s="6">
        <v>24.433333333299998</v>
      </c>
      <c r="AK288" s="31" t="str">
        <f t="shared" si="37"/>
        <v xml:space="preserve"> </v>
      </c>
      <c r="AL288" s="6"/>
      <c r="AM288" s="1">
        <v>5</v>
      </c>
      <c r="AN288" s="1">
        <v>3</v>
      </c>
      <c r="AO288" s="1">
        <f t="shared" si="38"/>
        <v>8</v>
      </c>
      <c r="AP288" s="1">
        <v>3</v>
      </c>
      <c r="AQ288" s="1">
        <v>7</v>
      </c>
      <c r="AR288" s="1">
        <v>11</v>
      </c>
      <c r="AS288" s="1">
        <f t="shared" si="39"/>
        <v>18</v>
      </c>
      <c r="AT288" s="1">
        <v>-6</v>
      </c>
    </row>
    <row r="289" spans="1:46" x14ac:dyDescent="0.2">
      <c r="A289" s="5" t="s">
        <v>1590</v>
      </c>
      <c r="B289" s="5" t="s">
        <v>1591</v>
      </c>
      <c r="C289" s="1">
        <v>24</v>
      </c>
      <c r="D289" s="1">
        <v>2</v>
      </c>
      <c r="E289" s="1">
        <v>7</v>
      </c>
      <c r="F289" s="1">
        <v>9</v>
      </c>
      <c r="G289" s="1">
        <v>10</v>
      </c>
      <c r="H289" s="1">
        <v>4</v>
      </c>
      <c r="I289" s="3" t="str">
        <f t="shared" si="32"/>
        <v xml:space="preserve"> </v>
      </c>
      <c r="L289" s="20" t="str">
        <f t="shared" si="33"/>
        <v xml:space="preserve"> </v>
      </c>
      <c r="M289" s="6">
        <v>18.5</v>
      </c>
      <c r="N289" s="6">
        <v>2</v>
      </c>
      <c r="O289" s="6">
        <v>2.2999999999999998</v>
      </c>
      <c r="P289" s="6">
        <v>22.8</v>
      </c>
      <c r="S289" s="31" t="str">
        <f t="shared" si="34"/>
        <v xml:space="preserve"> </v>
      </c>
      <c r="U289" s="1">
        <v>24</v>
      </c>
      <c r="V289" s="1">
        <v>2</v>
      </c>
      <c r="W289" s="1">
        <v>5</v>
      </c>
      <c r="X289" s="1">
        <v>3</v>
      </c>
      <c r="Y289" s="1">
        <v>10</v>
      </c>
      <c r="Z289" s="1">
        <v>5</v>
      </c>
      <c r="AA289" s="3" t="str">
        <f t="shared" si="35"/>
        <v xml:space="preserve"> </v>
      </c>
      <c r="AD289" s="20" t="str">
        <f t="shared" si="36"/>
        <v xml:space="preserve"> </v>
      </c>
      <c r="AE289" s="6">
        <v>18.7</v>
      </c>
      <c r="AF289" s="6">
        <v>1.85</v>
      </c>
      <c r="AG289" s="6">
        <v>2.7</v>
      </c>
      <c r="AH289" s="6">
        <v>23.266666666700001</v>
      </c>
      <c r="AK289" s="31" t="str">
        <f t="shared" si="37"/>
        <v xml:space="preserve"> </v>
      </c>
      <c r="AM289" s="1">
        <v>1</v>
      </c>
      <c r="AN289" s="1">
        <v>6</v>
      </c>
      <c r="AO289" s="1">
        <f t="shared" si="38"/>
        <v>7</v>
      </c>
      <c r="AP289" s="1">
        <v>8</v>
      </c>
      <c r="AQ289" s="1">
        <v>3</v>
      </c>
      <c r="AR289" s="1">
        <v>6</v>
      </c>
      <c r="AS289" s="1">
        <f t="shared" si="39"/>
        <v>9</v>
      </c>
      <c r="AT289" s="1">
        <v>4</v>
      </c>
    </row>
    <row r="290" spans="1:46" x14ac:dyDescent="0.2">
      <c r="A290" s="5" t="s">
        <v>1590</v>
      </c>
      <c r="B290" s="5" t="s">
        <v>307</v>
      </c>
      <c r="C290" s="1">
        <v>3</v>
      </c>
      <c r="D290" s="1">
        <v>0</v>
      </c>
      <c r="E290" s="1">
        <v>1</v>
      </c>
      <c r="F290" s="1">
        <v>-1</v>
      </c>
      <c r="G290" s="1">
        <v>6</v>
      </c>
      <c r="H290" s="1">
        <v>3</v>
      </c>
      <c r="I290" s="3" t="str">
        <f t="shared" si="32"/>
        <v xml:space="preserve"> </v>
      </c>
      <c r="L290" s="20" t="str">
        <f t="shared" si="33"/>
        <v xml:space="preserve"> </v>
      </c>
      <c r="M290" s="6">
        <v>13.25</v>
      </c>
      <c r="N290" s="6">
        <v>0.38333329999999999</v>
      </c>
      <c r="O290" s="6">
        <v>2.6</v>
      </c>
      <c r="P290" s="6">
        <v>16.25</v>
      </c>
      <c r="S290" s="31" t="str">
        <f t="shared" si="34"/>
        <v xml:space="preserve"> </v>
      </c>
      <c r="U290" s="1">
        <v>2</v>
      </c>
      <c r="V290" s="1">
        <v>0</v>
      </c>
      <c r="W290" s="1">
        <v>0</v>
      </c>
      <c r="X290" s="1">
        <v>0</v>
      </c>
      <c r="Y290" s="1">
        <v>2</v>
      </c>
      <c r="Z290" s="1">
        <v>1</v>
      </c>
      <c r="AA290" s="3" t="str">
        <f t="shared" si="35"/>
        <v xml:space="preserve"> </v>
      </c>
      <c r="AD290" s="20" t="str">
        <f t="shared" si="36"/>
        <v xml:space="preserve"> </v>
      </c>
      <c r="AE290" s="6">
        <v>12.4</v>
      </c>
      <c r="AF290" s="6">
        <v>1.6666666699999999E-2</v>
      </c>
      <c r="AG290" s="6">
        <v>1.4</v>
      </c>
      <c r="AH290" s="6">
        <v>13.833333333300001</v>
      </c>
      <c r="AK290" s="31" t="str">
        <f t="shared" si="37"/>
        <v xml:space="preserve"> </v>
      </c>
      <c r="AM290" s="1">
        <v>0</v>
      </c>
      <c r="AN290" s="1">
        <v>0</v>
      </c>
      <c r="AO290" s="1">
        <f t="shared" si="38"/>
        <v>0</v>
      </c>
      <c r="AP290" s="1">
        <v>1</v>
      </c>
      <c r="AQ290" s="1">
        <v>0</v>
      </c>
      <c r="AR290" s="1">
        <v>1</v>
      </c>
      <c r="AS290" s="1">
        <f t="shared" si="39"/>
        <v>1</v>
      </c>
      <c r="AT290" s="1">
        <v>-2</v>
      </c>
    </row>
    <row r="291" spans="1:46" x14ac:dyDescent="0.2">
      <c r="A291" s="5" t="s">
        <v>1597</v>
      </c>
      <c r="B291" s="5" t="s">
        <v>1408</v>
      </c>
      <c r="C291" s="1">
        <v>24</v>
      </c>
      <c r="D291" s="1">
        <v>5</v>
      </c>
      <c r="E291" s="1">
        <v>8</v>
      </c>
      <c r="F291" s="1">
        <v>4</v>
      </c>
      <c r="G291" s="1">
        <v>7</v>
      </c>
      <c r="H291" s="1">
        <v>2</v>
      </c>
      <c r="I291" s="3">
        <f t="shared" si="32"/>
        <v>27</v>
      </c>
      <c r="J291" s="1">
        <v>13</v>
      </c>
      <c r="K291" s="1">
        <v>14</v>
      </c>
      <c r="L291" s="20">
        <f t="shared" si="33"/>
        <v>0.48148148148148145</v>
      </c>
      <c r="M291" s="6">
        <v>12.85</v>
      </c>
      <c r="N291" s="6">
        <v>0.71666669999999999</v>
      </c>
      <c r="O291" s="6">
        <v>0.83333329999999994</v>
      </c>
      <c r="P291" s="6">
        <v>14.4166667</v>
      </c>
      <c r="S291" s="31" t="str">
        <f t="shared" si="34"/>
        <v xml:space="preserve"> </v>
      </c>
      <c r="U291" s="1">
        <v>23</v>
      </c>
      <c r="V291" s="1">
        <v>3</v>
      </c>
      <c r="W291" s="1">
        <v>3</v>
      </c>
      <c r="X291" s="1">
        <v>1</v>
      </c>
      <c r="Y291" s="1">
        <v>4</v>
      </c>
      <c r="Z291" s="1">
        <v>2</v>
      </c>
      <c r="AA291" s="3">
        <f t="shared" si="35"/>
        <v>20</v>
      </c>
      <c r="AB291" s="1">
        <v>9</v>
      </c>
      <c r="AC291" s="1">
        <v>11</v>
      </c>
      <c r="AD291" s="20">
        <f t="shared" si="36"/>
        <v>0.45</v>
      </c>
      <c r="AE291" s="6">
        <v>13.083333333300001</v>
      </c>
      <c r="AF291" s="6">
        <v>1.2666666666999999</v>
      </c>
      <c r="AG291" s="6">
        <v>0.66666666670000008</v>
      </c>
      <c r="AH291" s="6">
        <v>15.0333333333</v>
      </c>
      <c r="AK291" s="31" t="str">
        <f t="shared" si="37"/>
        <v xml:space="preserve"> </v>
      </c>
      <c r="AM291" s="1">
        <v>3</v>
      </c>
      <c r="AN291" s="1">
        <v>4</v>
      </c>
      <c r="AO291" s="1">
        <f t="shared" si="38"/>
        <v>7</v>
      </c>
      <c r="AP291" s="1">
        <v>2</v>
      </c>
      <c r="AQ291" s="1">
        <v>5</v>
      </c>
      <c r="AR291" s="1">
        <v>7</v>
      </c>
      <c r="AS291" s="1">
        <f t="shared" si="39"/>
        <v>12</v>
      </c>
      <c r="AT291" s="1">
        <v>3</v>
      </c>
    </row>
    <row r="292" spans="1:46" x14ac:dyDescent="0.2">
      <c r="A292" s="5" t="s">
        <v>1601</v>
      </c>
      <c r="B292" s="5" t="s">
        <v>1572</v>
      </c>
      <c r="C292" s="1">
        <v>11</v>
      </c>
      <c r="D292" s="1">
        <v>1</v>
      </c>
      <c r="E292" s="1">
        <v>1</v>
      </c>
      <c r="F292" s="1">
        <v>-4</v>
      </c>
      <c r="G292" s="1">
        <v>0</v>
      </c>
      <c r="H292" s="1">
        <v>0</v>
      </c>
      <c r="I292" s="3">
        <f t="shared" si="32"/>
        <v>66</v>
      </c>
      <c r="J292" s="1">
        <v>29</v>
      </c>
      <c r="K292" s="1">
        <v>37</v>
      </c>
      <c r="L292" s="20">
        <f t="shared" si="33"/>
        <v>0.43939393939393939</v>
      </c>
      <c r="M292" s="6">
        <v>9.5666667000000007</v>
      </c>
      <c r="N292" s="6">
        <v>0.3333333</v>
      </c>
      <c r="O292" s="6">
        <v>0</v>
      </c>
      <c r="P292" s="6">
        <v>9.9166667000000004</v>
      </c>
      <c r="S292" s="31" t="str">
        <f t="shared" si="34"/>
        <v xml:space="preserve"> </v>
      </c>
      <c r="U292" s="1">
        <v>14</v>
      </c>
      <c r="V292" s="1">
        <v>0</v>
      </c>
      <c r="W292" s="1">
        <v>3</v>
      </c>
      <c r="X292" s="1">
        <v>3</v>
      </c>
      <c r="Y292" s="1">
        <v>0</v>
      </c>
      <c r="Z292" s="1">
        <v>0</v>
      </c>
      <c r="AA292" s="3">
        <f t="shared" si="35"/>
        <v>83</v>
      </c>
      <c r="AB292" s="1">
        <v>28</v>
      </c>
      <c r="AC292" s="1">
        <v>55</v>
      </c>
      <c r="AD292" s="20">
        <f t="shared" si="36"/>
        <v>0.33734939759036142</v>
      </c>
      <c r="AE292" s="6">
        <v>9.6166666667000005</v>
      </c>
      <c r="AF292" s="6">
        <v>0.85</v>
      </c>
      <c r="AG292" s="6">
        <v>0</v>
      </c>
      <c r="AH292" s="6">
        <v>10.4666666667</v>
      </c>
      <c r="AK292" s="31" t="str">
        <f t="shared" si="37"/>
        <v xml:space="preserve"> </v>
      </c>
      <c r="AL292" s="6"/>
      <c r="AM292" s="1">
        <v>1</v>
      </c>
      <c r="AN292" s="1">
        <v>1</v>
      </c>
      <c r="AO292" s="1">
        <f t="shared" si="38"/>
        <v>2</v>
      </c>
      <c r="AP292" s="1">
        <v>-3</v>
      </c>
      <c r="AQ292" s="1">
        <v>0</v>
      </c>
      <c r="AR292" s="1">
        <v>3</v>
      </c>
      <c r="AS292" s="1">
        <f t="shared" si="39"/>
        <v>3</v>
      </c>
      <c r="AT292" s="1">
        <v>2</v>
      </c>
    </row>
    <row r="293" spans="1:46" x14ac:dyDescent="0.2">
      <c r="A293" s="5" t="s">
        <v>1604</v>
      </c>
      <c r="B293" s="5" t="s">
        <v>408</v>
      </c>
      <c r="C293" s="1">
        <v>14</v>
      </c>
      <c r="D293" s="1">
        <v>0</v>
      </c>
      <c r="E293" s="1">
        <v>3</v>
      </c>
      <c r="F293" s="1">
        <v>0</v>
      </c>
      <c r="G293" s="1">
        <v>13</v>
      </c>
      <c r="H293" s="1">
        <v>5</v>
      </c>
      <c r="I293" s="3" t="str">
        <f t="shared" si="32"/>
        <v xml:space="preserve"> </v>
      </c>
      <c r="L293" s="20" t="str">
        <f t="shared" si="33"/>
        <v xml:space="preserve"> </v>
      </c>
      <c r="M293" s="6">
        <v>16.1166667</v>
      </c>
      <c r="N293" s="6">
        <v>6.6666699999999995E-2</v>
      </c>
      <c r="O293" s="6">
        <v>3.0166667</v>
      </c>
      <c r="P293" s="6">
        <v>19.216666700000001</v>
      </c>
      <c r="S293" s="31" t="str">
        <f t="shared" si="34"/>
        <v xml:space="preserve"> </v>
      </c>
      <c r="U293" s="1">
        <v>16</v>
      </c>
      <c r="V293" s="1">
        <v>1</v>
      </c>
      <c r="W293" s="1">
        <v>0</v>
      </c>
      <c r="X293" s="1">
        <v>-1</v>
      </c>
      <c r="Y293" s="1">
        <v>8</v>
      </c>
      <c r="Z293" s="1">
        <v>4</v>
      </c>
      <c r="AA293" s="3" t="str">
        <f t="shared" si="35"/>
        <v xml:space="preserve"> </v>
      </c>
      <c r="AD293" s="20" t="str">
        <f t="shared" si="36"/>
        <v xml:space="preserve"> </v>
      </c>
      <c r="AE293" s="6">
        <v>14.2833333333</v>
      </c>
      <c r="AF293" s="6">
        <v>3.3333333300000004E-2</v>
      </c>
      <c r="AG293" s="6">
        <v>3.2166666667000001</v>
      </c>
      <c r="AH293" s="6">
        <v>17.55</v>
      </c>
      <c r="AK293" s="31" t="str">
        <f t="shared" si="37"/>
        <v xml:space="preserve"> </v>
      </c>
      <c r="AL293" s="6"/>
      <c r="AM293" s="1">
        <v>1</v>
      </c>
      <c r="AN293" s="1">
        <v>2</v>
      </c>
      <c r="AO293" s="1">
        <f t="shared" si="38"/>
        <v>3</v>
      </c>
      <c r="AP293" s="1">
        <v>3</v>
      </c>
      <c r="AQ293" s="1">
        <v>0</v>
      </c>
      <c r="AR293" s="1">
        <v>1</v>
      </c>
      <c r="AS293" s="1">
        <f t="shared" si="39"/>
        <v>1</v>
      </c>
      <c r="AT293" s="1">
        <v>-4</v>
      </c>
    </row>
    <row r="294" spans="1:46" x14ac:dyDescent="0.2">
      <c r="A294" s="5" t="s">
        <v>1607</v>
      </c>
      <c r="B294" s="5" t="s">
        <v>499</v>
      </c>
      <c r="C294" s="1">
        <v>16</v>
      </c>
      <c r="D294" s="1">
        <v>1</v>
      </c>
      <c r="E294" s="1">
        <v>2</v>
      </c>
      <c r="F294" s="1">
        <v>5</v>
      </c>
      <c r="G294" s="1">
        <v>16</v>
      </c>
      <c r="H294" s="1">
        <v>8</v>
      </c>
      <c r="I294" s="3" t="str">
        <f t="shared" si="32"/>
        <v xml:space="preserve"> </v>
      </c>
      <c r="L294" s="20" t="str">
        <f t="shared" si="33"/>
        <v xml:space="preserve"> </v>
      </c>
      <c r="M294" s="6">
        <v>17.3333333</v>
      </c>
      <c r="N294" s="6">
        <v>0.2</v>
      </c>
      <c r="O294" s="6">
        <v>2.2833332999999998</v>
      </c>
      <c r="P294" s="6">
        <v>19.816666699999999</v>
      </c>
      <c r="S294" s="31" t="str">
        <f t="shared" si="34"/>
        <v xml:space="preserve"> </v>
      </c>
      <c r="U294" s="1">
        <v>17</v>
      </c>
      <c r="V294" s="1">
        <v>1</v>
      </c>
      <c r="W294" s="1">
        <v>2</v>
      </c>
      <c r="X294" s="1">
        <v>-8</v>
      </c>
      <c r="Y294" s="1">
        <v>10</v>
      </c>
      <c r="Z294" s="1">
        <v>5</v>
      </c>
      <c r="AA294" s="3" t="str">
        <f t="shared" si="35"/>
        <v xml:space="preserve"> </v>
      </c>
      <c r="AD294" s="20" t="str">
        <f t="shared" si="36"/>
        <v xml:space="preserve"> </v>
      </c>
      <c r="AE294" s="6">
        <v>18.2166666667</v>
      </c>
      <c r="AF294" s="6">
        <v>0.05</v>
      </c>
      <c r="AG294" s="6">
        <v>2.4</v>
      </c>
      <c r="AH294" s="6">
        <v>20.7</v>
      </c>
      <c r="AK294" s="31" t="str">
        <f t="shared" si="37"/>
        <v xml:space="preserve"> </v>
      </c>
      <c r="AM294" s="1">
        <v>1</v>
      </c>
      <c r="AN294" s="1">
        <v>1</v>
      </c>
      <c r="AO294" s="1">
        <f t="shared" si="38"/>
        <v>2</v>
      </c>
      <c r="AP294" s="1">
        <v>-1</v>
      </c>
      <c r="AQ294" s="1">
        <v>1</v>
      </c>
      <c r="AR294" s="1">
        <v>3</v>
      </c>
      <c r="AS294" s="1">
        <f t="shared" si="39"/>
        <v>4</v>
      </c>
      <c r="AT294" s="1">
        <v>-2</v>
      </c>
    </row>
    <row r="295" spans="1:46" x14ac:dyDescent="0.2">
      <c r="A295" s="5" t="s">
        <v>1611</v>
      </c>
      <c r="B295" s="5" t="s">
        <v>1612</v>
      </c>
      <c r="C295" s="1">
        <v>10</v>
      </c>
      <c r="D295" s="1">
        <v>1</v>
      </c>
      <c r="E295" s="1">
        <v>1</v>
      </c>
      <c r="F295" s="1">
        <v>4</v>
      </c>
      <c r="G295" s="1">
        <v>32</v>
      </c>
      <c r="H295" s="1">
        <v>9</v>
      </c>
      <c r="I295" s="3" t="str">
        <f t="shared" si="32"/>
        <v xml:space="preserve"> </v>
      </c>
      <c r="L295" s="20" t="str">
        <f t="shared" si="33"/>
        <v xml:space="preserve"> </v>
      </c>
      <c r="M295" s="6">
        <v>14.9833333</v>
      </c>
      <c r="N295" s="6">
        <v>0.13333329999999999</v>
      </c>
      <c r="O295" s="6">
        <v>0.6</v>
      </c>
      <c r="P295" s="6">
        <v>15.716666699999999</v>
      </c>
      <c r="S295" s="31" t="str">
        <f t="shared" si="34"/>
        <v xml:space="preserve"> </v>
      </c>
      <c r="U295" s="1">
        <v>12</v>
      </c>
      <c r="V295" s="1">
        <v>1</v>
      </c>
      <c r="W295" s="1">
        <v>2</v>
      </c>
      <c r="X295" s="1">
        <v>-1</v>
      </c>
      <c r="Y295" s="1">
        <v>6</v>
      </c>
      <c r="Z295" s="1">
        <v>3</v>
      </c>
      <c r="AA295" s="3" t="str">
        <f t="shared" si="35"/>
        <v xml:space="preserve"> </v>
      </c>
      <c r="AD295" s="20" t="str">
        <f t="shared" si="36"/>
        <v xml:space="preserve"> </v>
      </c>
      <c r="AE295" s="6">
        <v>16.816666666700002</v>
      </c>
      <c r="AF295" s="6">
        <v>0.18333333330000001</v>
      </c>
      <c r="AG295" s="6">
        <v>1.0166666666999999</v>
      </c>
      <c r="AH295" s="6">
        <v>18.0333333333</v>
      </c>
      <c r="AK295" s="31" t="str">
        <f t="shared" si="37"/>
        <v xml:space="preserve"> </v>
      </c>
      <c r="AL295" s="6"/>
      <c r="AM295" s="1">
        <v>0</v>
      </c>
      <c r="AN295" s="1">
        <v>2</v>
      </c>
      <c r="AO295" s="1">
        <f t="shared" si="38"/>
        <v>2</v>
      </c>
      <c r="AP295" s="1">
        <v>2</v>
      </c>
      <c r="AQ295" s="1">
        <v>2</v>
      </c>
      <c r="AR295" s="1">
        <v>1</v>
      </c>
      <c r="AS295" s="1">
        <f t="shared" si="39"/>
        <v>3</v>
      </c>
      <c r="AT295" s="1">
        <v>1</v>
      </c>
    </row>
    <row r="296" spans="1:46" x14ac:dyDescent="0.2">
      <c r="A296" s="5" t="s">
        <v>1615</v>
      </c>
      <c r="B296" s="5" t="s">
        <v>975</v>
      </c>
      <c r="C296" s="1">
        <v>18</v>
      </c>
      <c r="D296" s="1">
        <v>0</v>
      </c>
      <c r="E296" s="1">
        <v>3</v>
      </c>
      <c r="F296" s="1">
        <v>-7</v>
      </c>
      <c r="G296" s="1">
        <v>29</v>
      </c>
      <c r="H296" s="1">
        <v>9</v>
      </c>
      <c r="I296" s="3" t="str">
        <f t="shared" si="32"/>
        <v xml:space="preserve"> </v>
      </c>
      <c r="L296" s="20" t="str">
        <f t="shared" si="33"/>
        <v xml:space="preserve"> </v>
      </c>
      <c r="M296" s="6">
        <v>15.9166667</v>
      </c>
      <c r="N296" s="6">
        <v>0.6</v>
      </c>
      <c r="O296" s="6">
        <v>1.4666667</v>
      </c>
      <c r="P296" s="6">
        <v>18</v>
      </c>
      <c r="S296" s="31" t="str">
        <f t="shared" si="34"/>
        <v xml:space="preserve"> </v>
      </c>
      <c r="U296" s="1">
        <v>14</v>
      </c>
      <c r="V296" s="1">
        <v>0</v>
      </c>
      <c r="W296" s="1">
        <v>1</v>
      </c>
      <c r="X296" s="1">
        <v>-15</v>
      </c>
      <c r="Y296" s="1">
        <v>18</v>
      </c>
      <c r="Z296" s="1">
        <v>4</v>
      </c>
      <c r="AA296" s="3" t="str">
        <f t="shared" si="35"/>
        <v xml:space="preserve"> </v>
      </c>
      <c r="AD296" s="20" t="str">
        <f t="shared" si="36"/>
        <v xml:space="preserve"> </v>
      </c>
      <c r="AE296" s="6">
        <v>17.149999999999999</v>
      </c>
      <c r="AF296" s="6">
        <v>0.68333333330000001</v>
      </c>
      <c r="AG296" s="6">
        <v>1.8166666667</v>
      </c>
      <c r="AH296" s="6">
        <v>19.683333333299998</v>
      </c>
      <c r="AK296" s="31" t="str">
        <f t="shared" si="37"/>
        <v xml:space="preserve"> </v>
      </c>
      <c r="AM296" s="1">
        <v>0</v>
      </c>
      <c r="AN296" s="1">
        <v>2</v>
      </c>
      <c r="AO296" s="1">
        <f t="shared" si="38"/>
        <v>2</v>
      </c>
      <c r="AP296" s="1">
        <v>-10</v>
      </c>
      <c r="AQ296" s="1">
        <v>0</v>
      </c>
      <c r="AR296" s="1">
        <v>2</v>
      </c>
      <c r="AS296" s="1">
        <f t="shared" si="39"/>
        <v>2</v>
      </c>
      <c r="AT296" s="1">
        <v>-12</v>
      </c>
    </row>
    <row r="297" spans="1:46" x14ac:dyDescent="0.2">
      <c r="A297" s="5" t="s">
        <v>1620</v>
      </c>
      <c r="B297" s="5" t="s">
        <v>1621</v>
      </c>
      <c r="C297" s="1">
        <v>18</v>
      </c>
      <c r="D297" s="1">
        <v>1</v>
      </c>
      <c r="E297" s="1">
        <v>8</v>
      </c>
      <c r="F297" s="1">
        <v>4</v>
      </c>
      <c r="G297" s="1">
        <v>10</v>
      </c>
      <c r="H297" s="1">
        <v>5</v>
      </c>
      <c r="I297" s="3" t="str">
        <f t="shared" si="32"/>
        <v xml:space="preserve"> </v>
      </c>
      <c r="L297" s="20" t="str">
        <f t="shared" si="33"/>
        <v xml:space="preserve"> </v>
      </c>
      <c r="M297" s="6">
        <v>17.9166667</v>
      </c>
      <c r="N297" s="6">
        <v>0.88333329999999999</v>
      </c>
      <c r="O297" s="6">
        <v>2.2666667</v>
      </c>
      <c r="P297" s="6">
        <v>21.0833333</v>
      </c>
      <c r="S297" s="31" t="str">
        <f t="shared" si="34"/>
        <v xml:space="preserve"> </v>
      </c>
      <c r="U297" s="1">
        <v>19</v>
      </c>
      <c r="V297" s="1">
        <v>0</v>
      </c>
      <c r="W297" s="1">
        <v>6</v>
      </c>
      <c r="X297" s="1">
        <v>1</v>
      </c>
      <c r="Y297" s="1">
        <v>4</v>
      </c>
      <c r="Z297" s="1">
        <v>2</v>
      </c>
      <c r="AA297" s="3" t="str">
        <f t="shared" si="35"/>
        <v xml:space="preserve"> </v>
      </c>
      <c r="AD297" s="20" t="str">
        <f t="shared" si="36"/>
        <v xml:space="preserve"> </v>
      </c>
      <c r="AE297" s="6">
        <v>17.933333333299998</v>
      </c>
      <c r="AF297" s="6">
        <v>0.61666666670000003</v>
      </c>
      <c r="AG297" s="6">
        <v>2.9</v>
      </c>
      <c r="AH297" s="6">
        <v>21.4666666667</v>
      </c>
      <c r="AK297" s="31" t="str">
        <f t="shared" si="37"/>
        <v xml:space="preserve"> </v>
      </c>
      <c r="AM297" s="1">
        <v>0</v>
      </c>
      <c r="AN297" s="1">
        <v>3</v>
      </c>
      <c r="AO297" s="1">
        <f t="shared" si="38"/>
        <v>3</v>
      </c>
      <c r="AP297" s="1">
        <v>-7</v>
      </c>
      <c r="AQ297" s="1">
        <v>1</v>
      </c>
      <c r="AR297" s="1">
        <v>11</v>
      </c>
      <c r="AS297" s="1">
        <f t="shared" si="39"/>
        <v>12</v>
      </c>
      <c r="AT297" s="1">
        <v>12</v>
      </c>
    </row>
    <row r="298" spans="1:46" x14ac:dyDescent="0.2">
      <c r="A298" s="5" t="s">
        <v>1625</v>
      </c>
      <c r="B298" s="5" t="s">
        <v>975</v>
      </c>
      <c r="C298" s="1">
        <v>15</v>
      </c>
      <c r="D298" s="1">
        <v>2</v>
      </c>
      <c r="E298" s="1">
        <v>1</v>
      </c>
      <c r="F298" s="1">
        <v>-5</v>
      </c>
      <c r="G298" s="1">
        <v>0</v>
      </c>
      <c r="H298" s="1">
        <v>0</v>
      </c>
      <c r="I298" s="3" t="str">
        <f t="shared" si="32"/>
        <v xml:space="preserve"> </v>
      </c>
      <c r="L298" s="20" t="str">
        <f t="shared" si="33"/>
        <v xml:space="preserve"> </v>
      </c>
      <c r="M298" s="6">
        <v>17.016666699999998</v>
      </c>
      <c r="N298" s="6">
        <v>1.3666666999999999</v>
      </c>
      <c r="O298" s="6">
        <v>1.3833332999999999</v>
      </c>
      <c r="P298" s="6">
        <v>19.783333299999999</v>
      </c>
      <c r="S298" s="31" t="str">
        <f t="shared" si="34"/>
        <v xml:space="preserve"> </v>
      </c>
      <c r="U298" s="1">
        <v>12</v>
      </c>
      <c r="V298" s="1">
        <v>1</v>
      </c>
      <c r="W298" s="1">
        <v>4</v>
      </c>
      <c r="X298" s="1">
        <v>4</v>
      </c>
      <c r="Y298" s="1">
        <v>2</v>
      </c>
      <c r="Z298" s="1">
        <v>1</v>
      </c>
      <c r="AA298" s="3" t="str">
        <f t="shared" si="35"/>
        <v xml:space="preserve"> </v>
      </c>
      <c r="AD298" s="20" t="str">
        <f t="shared" si="36"/>
        <v xml:space="preserve"> </v>
      </c>
      <c r="AE298" s="6">
        <v>17.516666666700001</v>
      </c>
      <c r="AF298" s="6">
        <v>1.85</v>
      </c>
      <c r="AG298" s="6">
        <v>1.2</v>
      </c>
      <c r="AH298" s="6">
        <v>20.583333333300001</v>
      </c>
      <c r="AK298" s="31" t="str">
        <f t="shared" si="37"/>
        <v xml:space="preserve"> </v>
      </c>
      <c r="AM298" s="1">
        <v>1</v>
      </c>
      <c r="AN298" s="1">
        <v>1</v>
      </c>
      <c r="AO298" s="1">
        <f t="shared" si="38"/>
        <v>2</v>
      </c>
      <c r="AP298" s="1">
        <v>-8</v>
      </c>
      <c r="AQ298" s="1">
        <v>2</v>
      </c>
      <c r="AR298" s="1">
        <v>4</v>
      </c>
      <c r="AS298" s="1">
        <f t="shared" si="39"/>
        <v>6</v>
      </c>
      <c r="AT298" s="1">
        <v>7</v>
      </c>
    </row>
    <row r="299" spans="1:46" x14ac:dyDescent="0.2">
      <c r="A299" s="5" t="s">
        <v>1629</v>
      </c>
      <c r="B299" s="5" t="s">
        <v>1621</v>
      </c>
      <c r="C299" s="1">
        <v>24</v>
      </c>
      <c r="D299" s="1">
        <v>6</v>
      </c>
      <c r="E299" s="1">
        <v>7</v>
      </c>
      <c r="F299" s="1">
        <v>2</v>
      </c>
      <c r="G299" s="1">
        <v>10</v>
      </c>
      <c r="H299" s="1">
        <v>5</v>
      </c>
      <c r="I299" s="3">
        <f t="shared" si="32"/>
        <v>10</v>
      </c>
      <c r="J299" s="1">
        <v>3</v>
      </c>
      <c r="K299" s="1">
        <v>7</v>
      </c>
      <c r="L299" s="20">
        <f t="shared" si="33"/>
        <v>0.3</v>
      </c>
      <c r="M299" s="6">
        <v>15.283333300000001</v>
      </c>
      <c r="N299" s="6">
        <v>1.1666666999999999</v>
      </c>
      <c r="O299" s="6">
        <v>0.73333329999999997</v>
      </c>
      <c r="P299" s="6">
        <v>17.216666700000001</v>
      </c>
      <c r="Q299" s="1">
        <v>0</v>
      </c>
      <c r="R299" s="1">
        <v>0</v>
      </c>
      <c r="S299" s="31" t="str">
        <f t="shared" si="34"/>
        <v xml:space="preserve"> </v>
      </c>
      <c r="T299" s="1">
        <v>0</v>
      </c>
      <c r="U299" s="1">
        <v>24</v>
      </c>
      <c r="V299" s="1">
        <v>4</v>
      </c>
      <c r="W299" s="1">
        <v>7</v>
      </c>
      <c r="X299" s="1">
        <v>8</v>
      </c>
      <c r="Y299" s="1">
        <v>8</v>
      </c>
      <c r="Z299" s="1">
        <v>4</v>
      </c>
      <c r="AA299" s="3">
        <f t="shared" si="35"/>
        <v>7</v>
      </c>
      <c r="AB299" s="1">
        <v>4</v>
      </c>
      <c r="AC299" s="1">
        <v>3</v>
      </c>
      <c r="AD299" s="20">
        <f t="shared" si="36"/>
        <v>0.5714285714285714</v>
      </c>
      <c r="AE299" s="6">
        <v>15.8166666667</v>
      </c>
      <c r="AF299" s="6">
        <v>0.88333333330000008</v>
      </c>
      <c r="AG299" s="6">
        <v>0.66666666670000008</v>
      </c>
      <c r="AH299" s="6">
        <v>17.383333333300001</v>
      </c>
      <c r="AI299" s="1">
        <v>1</v>
      </c>
      <c r="AJ299" s="1">
        <v>0</v>
      </c>
      <c r="AK299" s="31">
        <f t="shared" si="37"/>
        <v>0</v>
      </c>
      <c r="AL299" s="1">
        <v>0</v>
      </c>
      <c r="AM299" s="1">
        <v>2</v>
      </c>
      <c r="AN299" s="1">
        <v>4</v>
      </c>
      <c r="AO299" s="1">
        <f t="shared" si="38"/>
        <v>6</v>
      </c>
      <c r="AP299" s="1">
        <v>5</v>
      </c>
      <c r="AQ299" s="1">
        <v>8</v>
      </c>
      <c r="AR299" s="1">
        <v>10</v>
      </c>
      <c r="AS299" s="1">
        <f t="shared" si="39"/>
        <v>18</v>
      </c>
      <c r="AT299" s="1">
        <v>5</v>
      </c>
    </row>
    <row r="300" spans="1:46" x14ac:dyDescent="0.2">
      <c r="A300" s="5" t="s">
        <v>1633</v>
      </c>
      <c r="B300" s="5" t="s">
        <v>1634</v>
      </c>
      <c r="C300" s="1">
        <v>23</v>
      </c>
      <c r="D300" s="1">
        <v>0</v>
      </c>
      <c r="E300" s="1">
        <v>4</v>
      </c>
      <c r="F300" s="1">
        <v>-6</v>
      </c>
      <c r="G300" s="1">
        <v>2</v>
      </c>
      <c r="H300" s="1">
        <v>1</v>
      </c>
      <c r="I300" s="3" t="str">
        <f t="shared" si="32"/>
        <v xml:space="preserve"> </v>
      </c>
      <c r="L300" s="20" t="str">
        <f t="shared" si="33"/>
        <v xml:space="preserve"> </v>
      </c>
      <c r="M300" s="6">
        <v>19.1666667</v>
      </c>
      <c r="N300" s="6">
        <v>0.71666669999999999</v>
      </c>
      <c r="O300" s="6">
        <v>2.9</v>
      </c>
      <c r="P300" s="6">
        <v>22.8</v>
      </c>
      <c r="S300" s="31" t="str">
        <f t="shared" si="34"/>
        <v xml:space="preserve"> </v>
      </c>
      <c r="U300" s="1">
        <v>24</v>
      </c>
      <c r="V300" s="1">
        <v>0</v>
      </c>
      <c r="W300" s="1">
        <v>9</v>
      </c>
      <c r="X300" s="1">
        <v>-2</v>
      </c>
      <c r="Y300" s="1">
        <v>8</v>
      </c>
      <c r="Z300" s="1">
        <v>4</v>
      </c>
      <c r="AA300" s="3" t="str">
        <f t="shared" si="35"/>
        <v xml:space="preserve"> </v>
      </c>
      <c r="AD300" s="20" t="str">
        <f t="shared" si="36"/>
        <v xml:space="preserve"> </v>
      </c>
      <c r="AE300" s="6">
        <v>19.433333333299998</v>
      </c>
      <c r="AF300" s="6">
        <v>0.46666666670000001</v>
      </c>
      <c r="AG300" s="6">
        <v>2.9833333333000001</v>
      </c>
      <c r="AH300" s="6">
        <v>22.9</v>
      </c>
      <c r="AK300" s="31" t="str">
        <f t="shared" si="37"/>
        <v xml:space="preserve"> </v>
      </c>
      <c r="AL300" s="6"/>
      <c r="AM300" s="1">
        <v>0</v>
      </c>
      <c r="AN300" s="1">
        <v>5</v>
      </c>
      <c r="AO300" s="1">
        <f t="shared" si="38"/>
        <v>5</v>
      </c>
      <c r="AP300" s="1">
        <v>-10</v>
      </c>
      <c r="AQ300" s="1">
        <v>0</v>
      </c>
      <c r="AR300" s="1">
        <v>8</v>
      </c>
      <c r="AS300" s="1">
        <f t="shared" si="39"/>
        <v>8</v>
      </c>
      <c r="AT300" s="1">
        <v>2</v>
      </c>
    </row>
    <row r="301" spans="1:46" x14ac:dyDescent="0.2">
      <c r="A301" s="5" t="s">
        <v>1637</v>
      </c>
      <c r="B301" s="5" t="s">
        <v>1638</v>
      </c>
      <c r="C301" s="1">
        <v>3</v>
      </c>
      <c r="D301" s="1">
        <v>0</v>
      </c>
      <c r="E301" s="1">
        <v>0</v>
      </c>
      <c r="F301" s="1">
        <v>0</v>
      </c>
      <c r="G301" s="1">
        <v>7</v>
      </c>
      <c r="H301" s="1">
        <v>2</v>
      </c>
      <c r="I301" s="3">
        <f t="shared" si="32"/>
        <v>1</v>
      </c>
      <c r="J301" s="1">
        <v>1</v>
      </c>
      <c r="K301" s="1">
        <v>0</v>
      </c>
      <c r="L301" s="20">
        <f t="shared" si="33"/>
        <v>1</v>
      </c>
      <c r="M301" s="6">
        <v>5.5333332999999998</v>
      </c>
      <c r="N301" s="6">
        <v>0</v>
      </c>
      <c r="O301" s="6">
        <v>0</v>
      </c>
      <c r="P301" s="6">
        <v>5.5333332999999998</v>
      </c>
      <c r="S301" s="31" t="str">
        <f t="shared" si="34"/>
        <v xml:space="preserve"> </v>
      </c>
      <c r="U301" s="1">
        <v>6</v>
      </c>
      <c r="V301" s="1">
        <v>0</v>
      </c>
      <c r="W301" s="1">
        <v>0</v>
      </c>
      <c r="X301" s="1">
        <v>-1</v>
      </c>
      <c r="Y301" s="1">
        <v>5</v>
      </c>
      <c r="Z301" s="1">
        <v>1</v>
      </c>
      <c r="AA301" s="3">
        <f t="shared" si="35"/>
        <v>2</v>
      </c>
      <c r="AB301" s="1">
        <v>1</v>
      </c>
      <c r="AC301" s="1">
        <v>1</v>
      </c>
      <c r="AD301" s="20">
        <f t="shared" si="36"/>
        <v>0.5</v>
      </c>
      <c r="AE301" s="6">
        <v>7.1333333333000004</v>
      </c>
      <c r="AF301" s="6">
        <v>1.6666666699999999E-2</v>
      </c>
      <c r="AG301" s="6">
        <v>0</v>
      </c>
      <c r="AH301" s="6">
        <v>7.1666666667000003</v>
      </c>
      <c r="AK301" s="31" t="str">
        <f t="shared" si="37"/>
        <v xml:space="preserve"> </v>
      </c>
      <c r="AM301" s="1">
        <v>0</v>
      </c>
      <c r="AN301" s="1">
        <v>0</v>
      </c>
      <c r="AO301" s="1">
        <f t="shared" si="38"/>
        <v>0</v>
      </c>
      <c r="AP301" s="1">
        <v>-1</v>
      </c>
      <c r="AQ301" s="1">
        <v>0</v>
      </c>
      <c r="AR301" s="1">
        <v>0</v>
      </c>
      <c r="AS301" s="1">
        <f t="shared" si="39"/>
        <v>0</v>
      </c>
      <c r="AT301" s="1">
        <v>0</v>
      </c>
    </row>
    <row r="302" spans="1:46" x14ac:dyDescent="0.2">
      <c r="A302" s="5" t="s">
        <v>1640</v>
      </c>
      <c r="B302" s="5" t="s">
        <v>307</v>
      </c>
      <c r="C302" s="1">
        <v>18</v>
      </c>
      <c r="D302" s="1">
        <v>2</v>
      </c>
      <c r="E302" s="1">
        <v>1</v>
      </c>
      <c r="F302" s="1">
        <v>-3</v>
      </c>
      <c r="G302" s="1">
        <v>4</v>
      </c>
      <c r="H302" s="1">
        <v>2</v>
      </c>
      <c r="I302" s="3">
        <f t="shared" si="32"/>
        <v>4</v>
      </c>
      <c r="J302" s="1">
        <v>2</v>
      </c>
      <c r="K302" s="1">
        <v>2</v>
      </c>
      <c r="L302" s="20">
        <f t="shared" si="33"/>
        <v>0.5</v>
      </c>
      <c r="M302" s="6">
        <v>11.4</v>
      </c>
      <c r="N302" s="6">
        <v>0.05</v>
      </c>
      <c r="O302" s="6">
        <v>0.88333329999999999</v>
      </c>
      <c r="P302" s="6">
        <v>12.35</v>
      </c>
      <c r="S302" s="31" t="str">
        <f t="shared" si="34"/>
        <v xml:space="preserve"> </v>
      </c>
      <c r="U302" s="1">
        <v>18</v>
      </c>
      <c r="V302" s="1">
        <v>3</v>
      </c>
      <c r="W302" s="1">
        <v>5</v>
      </c>
      <c r="X302" s="1">
        <v>4</v>
      </c>
      <c r="Y302" s="1">
        <v>6</v>
      </c>
      <c r="Z302" s="1">
        <v>3</v>
      </c>
      <c r="AA302" s="3">
        <f t="shared" si="35"/>
        <v>2</v>
      </c>
      <c r="AB302" s="1">
        <v>0</v>
      </c>
      <c r="AC302" s="1">
        <v>2</v>
      </c>
      <c r="AD302" s="20">
        <f t="shared" si="36"/>
        <v>0</v>
      </c>
      <c r="AE302" s="6">
        <v>10.583333333300001</v>
      </c>
      <c r="AF302" s="6">
        <v>0.1</v>
      </c>
      <c r="AG302" s="6">
        <v>0.83333333330000003</v>
      </c>
      <c r="AH302" s="6">
        <v>11.5333333333</v>
      </c>
      <c r="AK302" s="31" t="str">
        <f t="shared" si="37"/>
        <v xml:space="preserve"> </v>
      </c>
      <c r="AM302" s="1">
        <v>3</v>
      </c>
      <c r="AN302" s="1">
        <v>2</v>
      </c>
      <c r="AO302" s="1">
        <f t="shared" si="38"/>
        <v>5</v>
      </c>
      <c r="AP302" s="1">
        <v>1</v>
      </c>
      <c r="AQ302" s="1">
        <v>2</v>
      </c>
      <c r="AR302" s="1">
        <v>4</v>
      </c>
      <c r="AS302" s="1">
        <f t="shared" si="39"/>
        <v>6</v>
      </c>
      <c r="AT302" s="1">
        <v>0</v>
      </c>
    </row>
    <row r="303" spans="1:46" x14ac:dyDescent="0.2">
      <c r="A303" s="5" t="s">
        <v>1644</v>
      </c>
      <c r="B303" s="5" t="s">
        <v>242</v>
      </c>
      <c r="C303" s="1">
        <v>18</v>
      </c>
      <c r="D303" s="1">
        <v>0</v>
      </c>
      <c r="E303" s="1">
        <v>1</v>
      </c>
      <c r="F303" s="1">
        <v>0</v>
      </c>
      <c r="G303" s="1">
        <v>14</v>
      </c>
      <c r="H303" s="1">
        <v>3</v>
      </c>
      <c r="I303" s="3">
        <f t="shared" si="32"/>
        <v>135</v>
      </c>
      <c r="J303" s="1">
        <v>84</v>
      </c>
      <c r="K303" s="1">
        <v>51</v>
      </c>
      <c r="L303" s="20">
        <f t="shared" si="33"/>
        <v>0.62222222222222223</v>
      </c>
      <c r="M303" s="6">
        <v>8.9833333</v>
      </c>
      <c r="N303" s="6">
        <v>0</v>
      </c>
      <c r="O303" s="6">
        <v>2.1</v>
      </c>
      <c r="P303" s="6">
        <v>11.1</v>
      </c>
      <c r="S303" s="31" t="str">
        <f t="shared" si="34"/>
        <v xml:space="preserve"> </v>
      </c>
      <c r="U303" s="1">
        <v>19</v>
      </c>
      <c r="V303" s="1">
        <v>0</v>
      </c>
      <c r="W303" s="1">
        <v>3</v>
      </c>
      <c r="X303" s="1">
        <v>0</v>
      </c>
      <c r="Y303" s="1">
        <v>9</v>
      </c>
      <c r="Z303" s="1">
        <v>3</v>
      </c>
      <c r="AA303" s="3">
        <f t="shared" si="35"/>
        <v>116</v>
      </c>
      <c r="AB303" s="1">
        <v>57</v>
      </c>
      <c r="AC303" s="1">
        <v>59</v>
      </c>
      <c r="AD303" s="20">
        <f t="shared" si="36"/>
        <v>0.49137931034482757</v>
      </c>
      <c r="AE303" s="6">
        <v>7.9</v>
      </c>
      <c r="AF303" s="6">
        <v>0.1</v>
      </c>
      <c r="AG303" s="6">
        <v>1.9666666667000001</v>
      </c>
      <c r="AH303" s="6">
        <v>9.9833333332999992</v>
      </c>
      <c r="AK303" s="31" t="str">
        <f t="shared" si="37"/>
        <v xml:space="preserve"> </v>
      </c>
      <c r="AM303" s="1">
        <v>0</v>
      </c>
      <c r="AN303" s="1">
        <v>1</v>
      </c>
      <c r="AO303" s="1">
        <f t="shared" si="38"/>
        <v>1</v>
      </c>
      <c r="AP303" s="1">
        <v>-2</v>
      </c>
      <c r="AQ303" s="1">
        <v>0</v>
      </c>
      <c r="AR303" s="1">
        <v>3</v>
      </c>
      <c r="AS303" s="1">
        <f t="shared" si="39"/>
        <v>3</v>
      </c>
      <c r="AT303" s="1">
        <v>2</v>
      </c>
    </row>
    <row r="304" spans="1:46" x14ac:dyDescent="0.2">
      <c r="A304" s="5" t="s">
        <v>1644</v>
      </c>
      <c r="B304" s="5" t="s">
        <v>487</v>
      </c>
      <c r="C304" s="1">
        <v>23</v>
      </c>
      <c r="D304" s="1">
        <v>8</v>
      </c>
      <c r="E304" s="1">
        <v>16</v>
      </c>
      <c r="F304" s="1">
        <v>-2</v>
      </c>
      <c r="G304" s="1">
        <v>21</v>
      </c>
      <c r="H304" s="1">
        <v>5</v>
      </c>
      <c r="I304" s="3">
        <f t="shared" si="32"/>
        <v>26</v>
      </c>
      <c r="J304" s="1">
        <v>17</v>
      </c>
      <c r="K304" s="1">
        <v>9</v>
      </c>
      <c r="L304" s="20">
        <f t="shared" si="33"/>
        <v>0.65384615384615385</v>
      </c>
      <c r="M304" s="6">
        <v>16.1666667</v>
      </c>
      <c r="N304" s="6">
        <v>3.3333333000000001</v>
      </c>
      <c r="O304" s="6">
        <v>0.05</v>
      </c>
      <c r="P304" s="6">
        <v>19.566666699999999</v>
      </c>
      <c r="S304" s="31" t="str">
        <f t="shared" si="34"/>
        <v xml:space="preserve"> </v>
      </c>
      <c r="U304" s="1">
        <v>22</v>
      </c>
      <c r="V304" s="1">
        <v>8</v>
      </c>
      <c r="W304" s="1">
        <v>18</v>
      </c>
      <c r="X304" s="1">
        <v>7</v>
      </c>
      <c r="Y304" s="1">
        <v>12</v>
      </c>
      <c r="Z304" s="1">
        <v>6</v>
      </c>
      <c r="AA304" s="3">
        <f t="shared" si="35"/>
        <v>27</v>
      </c>
      <c r="AB304" s="1">
        <v>12</v>
      </c>
      <c r="AC304" s="1">
        <v>15</v>
      </c>
      <c r="AD304" s="20">
        <f t="shared" si="36"/>
        <v>0.44444444444444442</v>
      </c>
      <c r="AE304" s="6">
        <v>14.416666666699999</v>
      </c>
      <c r="AF304" s="6">
        <v>3.1333333333</v>
      </c>
      <c r="AG304" s="6">
        <v>0.05</v>
      </c>
      <c r="AH304" s="6">
        <v>17.616666666699999</v>
      </c>
      <c r="AK304" s="31" t="str">
        <f t="shared" si="37"/>
        <v xml:space="preserve"> </v>
      </c>
      <c r="AL304" s="6"/>
      <c r="AM304" s="1">
        <v>7</v>
      </c>
      <c r="AN304" s="1">
        <v>21</v>
      </c>
      <c r="AO304" s="1">
        <f t="shared" si="38"/>
        <v>28</v>
      </c>
      <c r="AP304" s="1">
        <v>12</v>
      </c>
      <c r="AQ304" s="1">
        <v>9</v>
      </c>
      <c r="AR304" s="1">
        <v>13</v>
      </c>
      <c r="AS304" s="1">
        <f t="shared" si="39"/>
        <v>22</v>
      </c>
      <c r="AT304" s="1">
        <v>-7</v>
      </c>
    </row>
    <row r="305" spans="1:46" x14ac:dyDescent="0.2">
      <c r="A305" s="5" t="s">
        <v>1653</v>
      </c>
      <c r="B305" s="5" t="s">
        <v>880</v>
      </c>
      <c r="C305" s="1">
        <v>25</v>
      </c>
      <c r="D305" s="1">
        <v>1</v>
      </c>
      <c r="E305" s="1">
        <v>0</v>
      </c>
      <c r="F305" s="1">
        <v>-2</v>
      </c>
      <c r="G305" s="1">
        <v>6</v>
      </c>
      <c r="H305" s="1">
        <v>3</v>
      </c>
      <c r="I305" s="3">
        <f t="shared" si="32"/>
        <v>186</v>
      </c>
      <c r="J305" s="1">
        <v>103</v>
      </c>
      <c r="K305" s="1">
        <v>83</v>
      </c>
      <c r="L305" s="20">
        <f t="shared" si="33"/>
        <v>0.55376344086021501</v>
      </c>
      <c r="M305" s="6">
        <v>7.4833333</v>
      </c>
      <c r="N305" s="6">
        <v>0</v>
      </c>
      <c r="O305" s="6">
        <v>2.0666666999999999</v>
      </c>
      <c r="P305" s="6">
        <v>9.5500000000000007</v>
      </c>
      <c r="S305" s="31" t="str">
        <f t="shared" si="34"/>
        <v xml:space="preserve"> </v>
      </c>
      <c r="U305" s="1">
        <v>21</v>
      </c>
      <c r="V305" s="1">
        <v>0</v>
      </c>
      <c r="W305" s="1">
        <v>2</v>
      </c>
      <c r="X305" s="1">
        <v>-6</v>
      </c>
      <c r="Y305" s="1">
        <v>4</v>
      </c>
      <c r="Z305" s="1">
        <v>2</v>
      </c>
      <c r="AA305" s="3">
        <f t="shared" si="35"/>
        <v>185</v>
      </c>
      <c r="AB305" s="1">
        <v>105</v>
      </c>
      <c r="AC305" s="1">
        <v>80</v>
      </c>
      <c r="AD305" s="20">
        <f t="shared" si="36"/>
        <v>0.56756756756756754</v>
      </c>
      <c r="AE305" s="6">
        <v>8.6833333333000002</v>
      </c>
      <c r="AF305" s="6">
        <v>0.05</v>
      </c>
      <c r="AG305" s="6">
        <v>2.1666666666999999</v>
      </c>
      <c r="AH305" s="6">
        <v>10.916666666699999</v>
      </c>
      <c r="AK305" s="31" t="str">
        <f t="shared" si="37"/>
        <v xml:space="preserve"> </v>
      </c>
      <c r="AM305" s="1">
        <v>0</v>
      </c>
      <c r="AN305" s="1">
        <v>0</v>
      </c>
      <c r="AO305" s="1">
        <f t="shared" si="38"/>
        <v>0</v>
      </c>
      <c r="AP305" s="1">
        <v>-4</v>
      </c>
      <c r="AQ305" s="1">
        <v>1</v>
      </c>
      <c r="AR305" s="1">
        <v>2</v>
      </c>
      <c r="AS305" s="1">
        <f t="shared" si="39"/>
        <v>3</v>
      </c>
      <c r="AT305" s="1">
        <v>-4</v>
      </c>
    </row>
    <row r="306" spans="1:46" x14ac:dyDescent="0.2">
      <c r="A306" s="5" t="s">
        <v>1658</v>
      </c>
      <c r="B306" s="5" t="s">
        <v>714</v>
      </c>
      <c r="C306" s="1">
        <v>24</v>
      </c>
      <c r="D306" s="1">
        <v>4</v>
      </c>
      <c r="E306" s="1">
        <v>10</v>
      </c>
      <c r="F306" s="1">
        <v>4</v>
      </c>
      <c r="G306" s="1">
        <v>6</v>
      </c>
      <c r="H306" s="1">
        <v>3</v>
      </c>
      <c r="I306" s="3" t="str">
        <f t="shared" si="32"/>
        <v xml:space="preserve"> </v>
      </c>
      <c r="L306" s="20" t="str">
        <f t="shared" si="33"/>
        <v xml:space="preserve"> </v>
      </c>
      <c r="M306" s="6">
        <v>17.683333300000001</v>
      </c>
      <c r="N306" s="6">
        <v>2.2833332999999998</v>
      </c>
      <c r="O306" s="6">
        <v>2.9333333000000001</v>
      </c>
      <c r="P306" s="6">
        <v>22.9166667</v>
      </c>
      <c r="S306" s="31" t="str">
        <f t="shared" si="34"/>
        <v xml:space="preserve"> </v>
      </c>
      <c r="U306" s="1">
        <v>23</v>
      </c>
      <c r="V306" s="1">
        <v>0</v>
      </c>
      <c r="W306" s="1">
        <v>10</v>
      </c>
      <c r="X306" s="1">
        <v>5</v>
      </c>
      <c r="Y306" s="1">
        <v>6</v>
      </c>
      <c r="Z306" s="1">
        <v>3</v>
      </c>
      <c r="AA306" s="3" t="str">
        <f t="shared" si="35"/>
        <v xml:space="preserve"> </v>
      </c>
      <c r="AD306" s="20" t="str">
        <f t="shared" si="36"/>
        <v xml:space="preserve"> </v>
      </c>
      <c r="AE306" s="6">
        <v>18.55</v>
      </c>
      <c r="AF306" s="6">
        <v>2.1166666667</v>
      </c>
      <c r="AG306" s="6">
        <v>3.1833333333000002</v>
      </c>
      <c r="AH306" s="6">
        <v>23.866666666699999</v>
      </c>
      <c r="AK306" s="31" t="str">
        <f t="shared" si="37"/>
        <v xml:space="preserve"> </v>
      </c>
      <c r="AM306" s="1">
        <v>1</v>
      </c>
      <c r="AN306" s="1">
        <v>8</v>
      </c>
      <c r="AO306" s="1">
        <f t="shared" si="38"/>
        <v>9</v>
      </c>
      <c r="AP306" s="1">
        <v>2</v>
      </c>
      <c r="AQ306" s="1">
        <v>3</v>
      </c>
      <c r="AR306" s="1">
        <v>12</v>
      </c>
      <c r="AS306" s="1">
        <f t="shared" si="39"/>
        <v>15</v>
      </c>
      <c r="AT306" s="1">
        <v>7</v>
      </c>
    </row>
    <row r="307" spans="1:46" x14ac:dyDescent="0.2">
      <c r="A307" s="5" t="s">
        <v>444</v>
      </c>
      <c r="B307" s="5" t="s">
        <v>1661</v>
      </c>
      <c r="C307" s="1">
        <v>20</v>
      </c>
      <c r="D307" s="1">
        <v>3</v>
      </c>
      <c r="E307" s="1">
        <v>6</v>
      </c>
      <c r="F307" s="1">
        <v>8</v>
      </c>
      <c r="G307" s="1">
        <v>6</v>
      </c>
      <c r="H307" s="1">
        <v>3</v>
      </c>
      <c r="I307" s="3" t="str">
        <f t="shared" si="32"/>
        <v xml:space="preserve"> </v>
      </c>
      <c r="L307" s="20" t="str">
        <f t="shared" si="33"/>
        <v xml:space="preserve"> </v>
      </c>
      <c r="M307" s="6">
        <v>15.6333333</v>
      </c>
      <c r="N307" s="6">
        <v>2.0666666999999999</v>
      </c>
      <c r="O307" s="6">
        <v>0.3333333</v>
      </c>
      <c r="P307" s="6">
        <v>18.05</v>
      </c>
      <c r="S307" s="31" t="str">
        <f t="shared" si="34"/>
        <v xml:space="preserve"> </v>
      </c>
      <c r="U307" s="1">
        <v>22</v>
      </c>
      <c r="V307" s="1">
        <v>2</v>
      </c>
      <c r="W307" s="1">
        <v>5</v>
      </c>
      <c r="X307" s="1">
        <v>-4</v>
      </c>
      <c r="Y307" s="1">
        <v>8</v>
      </c>
      <c r="Z307" s="1">
        <v>4</v>
      </c>
      <c r="AA307" s="3" t="str">
        <f t="shared" si="35"/>
        <v xml:space="preserve"> </v>
      </c>
      <c r="AD307" s="20" t="str">
        <f t="shared" si="36"/>
        <v xml:space="preserve"> </v>
      </c>
      <c r="AE307" s="6">
        <v>14.266666666700001</v>
      </c>
      <c r="AF307" s="6">
        <v>1.7666666666999999</v>
      </c>
      <c r="AG307" s="6">
        <v>0.21666666670000001</v>
      </c>
      <c r="AH307" s="6">
        <v>16.266666666700001</v>
      </c>
      <c r="AK307" s="31" t="str">
        <f t="shared" si="37"/>
        <v xml:space="preserve"> </v>
      </c>
      <c r="AM307" s="1">
        <v>3</v>
      </c>
      <c r="AN307" s="1">
        <v>3</v>
      </c>
      <c r="AO307" s="1">
        <f t="shared" si="38"/>
        <v>6</v>
      </c>
      <c r="AP307" s="1">
        <v>6</v>
      </c>
      <c r="AQ307" s="1">
        <v>2</v>
      </c>
      <c r="AR307" s="1">
        <v>8</v>
      </c>
      <c r="AS307" s="1">
        <f t="shared" si="39"/>
        <v>10</v>
      </c>
      <c r="AT307" s="1">
        <v>-2</v>
      </c>
    </row>
    <row r="308" spans="1:46" x14ac:dyDescent="0.2">
      <c r="A308" s="5" t="s">
        <v>444</v>
      </c>
      <c r="B308" s="5" t="s">
        <v>834</v>
      </c>
      <c r="C308" s="1">
        <v>5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3">
        <f t="shared" si="32"/>
        <v>4</v>
      </c>
      <c r="J308" s="1">
        <v>1</v>
      </c>
      <c r="K308" s="1">
        <v>3</v>
      </c>
      <c r="L308" s="20">
        <f t="shared" si="33"/>
        <v>0.25</v>
      </c>
      <c r="M308" s="6">
        <v>10.3333333</v>
      </c>
      <c r="N308" s="6">
        <v>0.1166667</v>
      </c>
      <c r="O308" s="6">
        <v>0.85</v>
      </c>
      <c r="P308" s="6">
        <v>11.316666700000001</v>
      </c>
      <c r="S308" s="31" t="str">
        <f t="shared" si="34"/>
        <v xml:space="preserve"> </v>
      </c>
      <c r="U308" s="1">
        <v>5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3">
        <f t="shared" si="35"/>
        <v>14</v>
      </c>
      <c r="AB308" s="1">
        <v>3</v>
      </c>
      <c r="AC308" s="1">
        <v>11</v>
      </c>
      <c r="AD308" s="20">
        <f t="shared" si="36"/>
        <v>0.21428571428571427</v>
      </c>
      <c r="AE308" s="6">
        <v>8.5833333333000006</v>
      </c>
      <c r="AF308" s="6">
        <v>0.15</v>
      </c>
      <c r="AG308" s="6">
        <v>1.65</v>
      </c>
      <c r="AH308" s="6">
        <v>10.3833333333</v>
      </c>
      <c r="AK308" s="31" t="str">
        <f t="shared" si="37"/>
        <v xml:space="preserve"> </v>
      </c>
      <c r="AL308" s="6"/>
      <c r="AM308" s="1">
        <v>0</v>
      </c>
      <c r="AN308" s="1">
        <v>1</v>
      </c>
      <c r="AO308" s="1">
        <f t="shared" si="38"/>
        <v>1</v>
      </c>
      <c r="AP308" s="1">
        <v>0</v>
      </c>
      <c r="AQ308" s="1">
        <v>0</v>
      </c>
      <c r="AR308" s="1">
        <v>1</v>
      </c>
      <c r="AS308" s="1">
        <f t="shared" si="39"/>
        <v>1</v>
      </c>
      <c r="AT308" s="1">
        <v>1</v>
      </c>
    </row>
    <row r="309" spans="1:46" x14ac:dyDescent="0.2">
      <c r="A309" s="5" t="s">
        <v>1668</v>
      </c>
      <c r="B309" s="5" t="s">
        <v>1669</v>
      </c>
      <c r="C309" s="1">
        <v>24</v>
      </c>
      <c r="D309" s="1">
        <v>1</v>
      </c>
      <c r="E309" s="1">
        <v>5</v>
      </c>
      <c r="F309" s="1">
        <v>-10</v>
      </c>
      <c r="G309" s="1">
        <v>12</v>
      </c>
      <c r="H309" s="1">
        <v>6</v>
      </c>
      <c r="I309" s="3" t="str">
        <f t="shared" si="32"/>
        <v xml:space="preserve"> </v>
      </c>
      <c r="L309" s="20" t="str">
        <f t="shared" si="33"/>
        <v xml:space="preserve"> </v>
      </c>
      <c r="M309" s="6">
        <v>18.25</v>
      </c>
      <c r="N309" s="6">
        <v>1.4833333</v>
      </c>
      <c r="O309" s="6">
        <v>2.65</v>
      </c>
      <c r="P309" s="6">
        <v>22.4166667</v>
      </c>
      <c r="S309" s="31" t="str">
        <f t="shared" si="34"/>
        <v xml:space="preserve"> </v>
      </c>
      <c r="U309" s="1">
        <v>24</v>
      </c>
      <c r="V309" s="1">
        <v>2</v>
      </c>
      <c r="W309" s="1">
        <v>2</v>
      </c>
      <c r="X309" s="1">
        <v>2</v>
      </c>
      <c r="Y309" s="1">
        <v>16</v>
      </c>
      <c r="Z309" s="1">
        <v>8</v>
      </c>
      <c r="AA309" s="3" t="str">
        <f t="shared" si="35"/>
        <v xml:space="preserve"> </v>
      </c>
      <c r="AD309" s="20" t="str">
        <f t="shared" si="36"/>
        <v xml:space="preserve"> </v>
      </c>
      <c r="AE309" s="6">
        <v>19.366666666699999</v>
      </c>
      <c r="AF309" s="6">
        <v>0.98333333330000006</v>
      </c>
      <c r="AG309" s="6">
        <v>2.8</v>
      </c>
      <c r="AH309" s="6">
        <v>23.183333333299998</v>
      </c>
      <c r="AK309" s="31" t="str">
        <f t="shared" si="37"/>
        <v xml:space="preserve"> </v>
      </c>
      <c r="AL309" s="6"/>
      <c r="AM309" s="1">
        <v>2</v>
      </c>
      <c r="AN309" s="1">
        <v>3</v>
      </c>
      <c r="AO309" s="1">
        <f t="shared" si="38"/>
        <v>5</v>
      </c>
      <c r="AP309" s="1">
        <v>-5</v>
      </c>
      <c r="AQ309" s="1">
        <v>1</v>
      </c>
      <c r="AR309" s="1">
        <v>4</v>
      </c>
      <c r="AS309" s="1">
        <f t="shared" si="39"/>
        <v>5</v>
      </c>
      <c r="AT309" s="1">
        <v>-3</v>
      </c>
    </row>
    <row r="310" spans="1:46" x14ac:dyDescent="0.2">
      <c r="A310" s="5" t="s">
        <v>1673</v>
      </c>
      <c r="B310" s="5" t="s">
        <v>896</v>
      </c>
      <c r="C310" s="1">
        <v>7</v>
      </c>
      <c r="D310" s="1">
        <v>0</v>
      </c>
      <c r="E310" s="1">
        <v>0</v>
      </c>
      <c r="F310" s="1">
        <v>-1</v>
      </c>
      <c r="G310" s="1">
        <v>4</v>
      </c>
      <c r="H310" s="1">
        <v>2</v>
      </c>
      <c r="I310" s="3" t="str">
        <f t="shared" si="32"/>
        <v xml:space="preserve"> </v>
      </c>
      <c r="L310" s="20" t="str">
        <f t="shared" si="33"/>
        <v xml:space="preserve"> </v>
      </c>
      <c r="M310" s="6">
        <v>10.5833333</v>
      </c>
      <c r="N310" s="6">
        <v>0</v>
      </c>
      <c r="O310" s="6">
        <v>0.5</v>
      </c>
      <c r="P310" s="6">
        <v>11.1</v>
      </c>
      <c r="S310" s="31" t="str">
        <f t="shared" si="34"/>
        <v xml:space="preserve"> </v>
      </c>
      <c r="U310" s="1">
        <v>9</v>
      </c>
      <c r="V310" s="1">
        <v>0</v>
      </c>
      <c r="W310" s="1">
        <v>1</v>
      </c>
      <c r="X310" s="1">
        <v>-3</v>
      </c>
      <c r="Y310" s="1">
        <v>4</v>
      </c>
      <c r="Z310" s="1">
        <v>2</v>
      </c>
      <c r="AA310" s="3" t="str">
        <f t="shared" si="35"/>
        <v xml:space="preserve"> </v>
      </c>
      <c r="AD310" s="20" t="str">
        <f t="shared" si="36"/>
        <v xml:space="preserve"> </v>
      </c>
      <c r="AE310" s="6">
        <v>11.4333333333</v>
      </c>
      <c r="AF310" s="6">
        <v>6.6666666700000002E-2</v>
      </c>
      <c r="AG310" s="6">
        <v>0.25</v>
      </c>
      <c r="AH310" s="6">
        <v>11.766666666700001</v>
      </c>
      <c r="AK310" s="31" t="str">
        <f t="shared" si="37"/>
        <v xml:space="preserve"> </v>
      </c>
      <c r="AL310" s="6"/>
      <c r="AM310" s="1">
        <v>0</v>
      </c>
      <c r="AN310" s="1">
        <v>1</v>
      </c>
      <c r="AO310" s="1">
        <f t="shared" si="38"/>
        <v>1</v>
      </c>
      <c r="AP310" s="1">
        <v>-4</v>
      </c>
      <c r="AQ310" s="1">
        <v>0</v>
      </c>
      <c r="AR310" s="1">
        <v>0</v>
      </c>
      <c r="AS310" s="1">
        <f t="shared" si="39"/>
        <v>0</v>
      </c>
      <c r="AT310" s="1">
        <v>0</v>
      </c>
    </row>
    <row r="311" spans="1:46" x14ac:dyDescent="0.2">
      <c r="A311" s="5" t="s">
        <v>1678</v>
      </c>
      <c r="B311" s="5" t="s">
        <v>1679</v>
      </c>
      <c r="C311" s="1">
        <v>20</v>
      </c>
      <c r="D311" s="1">
        <v>2</v>
      </c>
      <c r="E311" s="1">
        <v>2</v>
      </c>
      <c r="F311" s="1">
        <v>1</v>
      </c>
      <c r="G311" s="1">
        <v>8</v>
      </c>
      <c r="H311" s="1">
        <v>4</v>
      </c>
      <c r="I311" s="3">
        <f t="shared" si="32"/>
        <v>222</v>
      </c>
      <c r="J311" s="1">
        <v>128</v>
      </c>
      <c r="K311" s="1">
        <v>94</v>
      </c>
      <c r="L311" s="20">
        <f t="shared" si="33"/>
        <v>0.57657657657657657</v>
      </c>
      <c r="M311" s="6">
        <v>11.1</v>
      </c>
      <c r="N311" s="6">
        <v>0.48333329999999997</v>
      </c>
      <c r="O311" s="6">
        <v>1.3666666999999999</v>
      </c>
      <c r="P311" s="6">
        <v>12.966666699999999</v>
      </c>
      <c r="Q311" s="1">
        <v>7</v>
      </c>
      <c r="R311" s="1">
        <v>3</v>
      </c>
      <c r="S311" s="31">
        <f t="shared" si="34"/>
        <v>0.42857142857142855</v>
      </c>
      <c r="T311" s="1">
        <v>2</v>
      </c>
      <c r="U311" s="1">
        <v>19</v>
      </c>
      <c r="V311" s="1">
        <v>0</v>
      </c>
      <c r="W311" s="1">
        <v>4</v>
      </c>
      <c r="X311" s="1">
        <v>-3</v>
      </c>
      <c r="Y311" s="1">
        <v>8</v>
      </c>
      <c r="Z311" s="1">
        <v>4</v>
      </c>
      <c r="AA311" s="3">
        <f t="shared" si="35"/>
        <v>204</v>
      </c>
      <c r="AB311" s="1">
        <v>108</v>
      </c>
      <c r="AC311" s="1">
        <v>96</v>
      </c>
      <c r="AD311" s="20">
        <f t="shared" si="36"/>
        <v>0.52941176470588236</v>
      </c>
      <c r="AE311" s="6">
        <v>10.5333333333</v>
      </c>
      <c r="AF311" s="6">
        <v>0.56666666669999999</v>
      </c>
      <c r="AG311" s="6">
        <v>2.1666666666999999</v>
      </c>
      <c r="AH311" s="6">
        <v>13.3</v>
      </c>
      <c r="AI311" s="1">
        <v>1</v>
      </c>
      <c r="AJ311" s="1">
        <v>0</v>
      </c>
      <c r="AK311" s="31">
        <f t="shared" si="37"/>
        <v>0</v>
      </c>
      <c r="AL311" s="1">
        <v>0</v>
      </c>
      <c r="AM311" s="1">
        <v>1</v>
      </c>
      <c r="AN311" s="1">
        <v>1</v>
      </c>
      <c r="AO311" s="1">
        <f t="shared" si="38"/>
        <v>2</v>
      </c>
      <c r="AP311" s="1">
        <v>-1</v>
      </c>
      <c r="AQ311" s="1">
        <v>1</v>
      </c>
      <c r="AR311" s="1">
        <v>5</v>
      </c>
      <c r="AS311" s="1">
        <f t="shared" si="39"/>
        <v>6</v>
      </c>
      <c r="AT311" s="1">
        <v>-1</v>
      </c>
    </row>
    <row r="312" spans="1:46" x14ac:dyDescent="0.2">
      <c r="A312" s="5" t="s">
        <v>1684</v>
      </c>
      <c r="B312" s="5" t="s">
        <v>1544</v>
      </c>
      <c r="C312" s="1">
        <v>15</v>
      </c>
      <c r="D312" s="1">
        <v>0</v>
      </c>
      <c r="E312" s="1">
        <v>1</v>
      </c>
      <c r="F312" s="1">
        <v>-6</v>
      </c>
      <c r="G312" s="1">
        <v>7</v>
      </c>
      <c r="H312" s="1">
        <v>2</v>
      </c>
      <c r="I312" s="3" t="str">
        <f t="shared" si="32"/>
        <v xml:space="preserve"> </v>
      </c>
      <c r="L312" s="20" t="str">
        <f t="shared" si="33"/>
        <v xml:space="preserve"> </v>
      </c>
      <c r="M312" s="6">
        <v>17.4166667</v>
      </c>
      <c r="N312" s="6">
        <v>0</v>
      </c>
      <c r="O312" s="6">
        <v>2.4166666999999999</v>
      </c>
      <c r="P312" s="6">
        <v>19.850000000000001</v>
      </c>
      <c r="S312" s="31" t="str">
        <f t="shared" si="34"/>
        <v xml:space="preserve"> </v>
      </c>
      <c r="U312" s="1">
        <v>18</v>
      </c>
      <c r="V312" s="1">
        <v>0</v>
      </c>
      <c r="W312" s="1">
        <v>0</v>
      </c>
      <c r="X312" s="1">
        <v>-8</v>
      </c>
      <c r="Y312" s="1">
        <v>15</v>
      </c>
      <c r="Z312" s="1">
        <v>6</v>
      </c>
      <c r="AA312" s="3" t="str">
        <f t="shared" si="35"/>
        <v xml:space="preserve"> </v>
      </c>
      <c r="AD312" s="20" t="str">
        <f t="shared" si="36"/>
        <v xml:space="preserve"> </v>
      </c>
      <c r="AE312" s="6">
        <v>16.416666666699999</v>
      </c>
      <c r="AF312" s="6">
        <v>1.6666666699999999E-2</v>
      </c>
      <c r="AG312" s="6">
        <v>2.4666666667000001</v>
      </c>
      <c r="AH312" s="6">
        <v>18.916666666699999</v>
      </c>
      <c r="AK312" s="31" t="str">
        <f t="shared" si="37"/>
        <v xml:space="preserve"> </v>
      </c>
      <c r="AL312" s="6"/>
      <c r="AM312" s="1">
        <v>0</v>
      </c>
      <c r="AN312" s="1">
        <v>1</v>
      </c>
      <c r="AO312" s="1">
        <f t="shared" si="38"/>
        <v>1</v>
      </c>
      <c r="AP312" s="1">
        <v>-6</v>
      </c>
      <c r="AQ312" s="1">
        <v>0</v>
      </c>
      <c r="AR312" s="1">
        <v>0</v>
      </c>
      <c r="AS312" s="1">
        <f t="shared" si="39"/>
        <v>0</v>
      </c>
      <c r="AT312" s="1">
        <v>-8</v>
      </c>
    </row>
    <row r="313" spans="1:46" x14ac:dyDescent="0.2">
      <c r="A313" s="5" t="s">
        <v>1689</v>
      </c>
      <c r="B313" s="5" t="s">
        <v>1205</v>
      </c>
      <c r="C313" s="1">
        <v>2</v>
      </c>
      <c r="D313" s="1">
        <v>1</v>
      </c>
      <c r="E313" s="1">
        <v>0</v>
      </c>
      <c r="F313" s="1">
        <v>1</v>
      </c>
      <c r="G313" s="1">
        <v>0</v>
      </c>
      <c r="H313" s="1">
        <v>0</v>
      </c>
      <c r="I313" s="3">
        <f t="shared" si="32"/>
        <v>1</v>
      </c>
      <c r="J313" s="1">
        <v>0</v>
      </c>
      <c r="K313" s="1">
        <v>1</v>
      </c>
      <c r="L313" s="20">
        <f t="shared" si="33"/>
        <v>0</v>
      </c>
      <c r="M313" s="6">
        <v>12.55</v>
      </c>
      <c r="N313" s="6">
        <v>0</v>
      </c>
      <c r="O313" s="6">
        <v>0</v>
      </c>
      <c r="P313" s="6">
        <v>12.55</v>
      </c>
      <c r="S313" s="31" t="str">
        <f t="shared" si="34"/>
        <v xml:space="preserve"> </v>
      </c>
      <c r="U313" s="1">
        <v>3</v>
      </c>
      <c r="V313" s="1">
        <v>0</v>
      </c>
      <c r="W313" s="1">
        <v>0</v>
      </c>
      <c r="X313" s="1">
        <v>-1</v>
      </c>
      <c r="Y313" s="1">
        <v>0</v>
      </c>
      <c r="Z313" s="1">
        <v>0</v>
      </c>
      <c r="AA313" s="3">
        <f t="shared" si="35"/>
        <v>1</v>
      </c>
      <c r="AB313" s="1">
        <v>0</v>
      </c>
      <c r="AC313" s="1">
        <v>1</v>
      </c>
      <c r="AD313" s="20">
        <f t="shared" si="36"/>
        <v>0</v>
      </c>
      <c r="AE313" s="6">
        <v>13.2833333333</v>
      </c>
      <c r="AF313" s="6">
        <v>0.25</v>
      </c>
      <c r="AG313" s="6">
        <v>0.2333333333</v>
      </c>
      <c r="AH313" s="6">
        <v>13.7833333333</v>
      </c>
      <c r="AK313" s="31" t="str">
        <f t="shared" si="37"/>
        <v xml:space="preserve"> </v>
      </c>
      <c r="AM313" s="1">
        <v>1</v>
      </c>
      <c r="AN313" s="1">
        <v>0</v>
      </c>
      <c r="AO313" s="1">
        <f t="shared" si="38"/>
        <v>1</v>
      </c>
      <c r="AP313" s="1">
        <v>1</v>
      </c>
      <c r="AQ313" s="1">
        <v>0</v>
      </c>
      <c r="AR313" s="1">
        <v>0</v>
      </c>
      <c r="AS313" s="1">
        <f t="shared" si="39"/>
        <v>0</v>
      </c>
      <c r="AT313" s="1">
        <v>-1</v>
      </c>
    </row>
    <row r="314" spans="1:46" x14ac:dyDescent="0.2">
      <c r="A314" s="5" t="s">
        <v>1693</v>
      </c>
      <c r="B314" s="5" t="s">
        <v>1694</v>
      </c>
      <c r="C314" s="1">
        <v>24</v>
      </c>
      <c r="D314" s="1">
        <v>6</v>
      </c>
      <c r="E314" s="1">
        <v>6</v>
      </c>
      <c r="F314" s="1">
        <v>3</v>
      </c>
      <c r="G314" s="1">
        <v>2</v>
      </c>
      <c r="H314" s="1">
        <v>1</v>
      </c>
      <c r="I314" s="3">
        <f t="shared" si="32"/>
        <v>18</v>
      </c>
      <c r="J314" s="1">
        <v>0</v>
      </c>
      <c r="K314" s="1">
        <v>18</v>
      </c>
      <c r="L314" s="20">
        <f t="shared" si="33"/>
        <v>0</v>
      </c>
      <c r="M314" s="6">
        <v>13.466666699999999</v>
      </c>
      <c r="N314" s="6">
        <v>1.9333332999999999</v>
      </c>
      <c r="O314" s="6">
        <v>2.1666666999999999</v>
      </c>
      <c r="P314" s="6">
        <v>17.5833333</v>
      </c>
      <c r="Q314" s="1">
        <v>1</v>
      </c>
      <c r="R314" s="1">
        <v>0</v>
      </c>
      <c r="S314" s="31">
        <f t="shared" si="34"/>
        <v>0</v>
      </c>
      <c r="T314" s="1">
        <v>0</v>
      </c>
      <c r="U314" s="1">
        <v>23</v>
      </c>
      <c r="V314" s="1">
        <v>4</v>
      </c>
      <c r="W314" s="1">
        <v>11</v>
      </c>
      <c r="X314" s="1">
        <v>9</v>
      </c>
      <c r="Y314" s="1">
        <v>6</v>
      </c>
      <c r="Z314" s="1">
        <v>3</v>
      </c>
      <c r="AA314" s="3">
        <f t="shared" si="35"/>
        <v>13</v>
      </c>
      <c r="AB314" s="1">
        <v>3</v>
      </c>
      <c r="AC314" s="1">
        <v>10</v>
      </c>
      <c r="AD314" s="20">
        <f t="shared" si="36"/>
        <v>0.23076923076923078</v>
      </c>
      <c r="AE314" s="6">
        <v>13.95</v>
      </c>
      <c r="AF314" s="6">
        <v>1.3833333333</v>
      </c>
      <c r="AG314" s="6">
        <v>2.1666666666999999</v>
      </c>
      <c r="AH314" s="6">
        <v>17.5</v>
      </c>
      <c r="AI314" s="1">
        <v>0</v>
      </c>
      <c r="AJ314" s="1">
        <v>0</v>
      </c>
      <c r="AK314" s="31" t="str">
        <f t="shared" si="37"/>
        <v xml:space="preserve"> </v>
      </c>
      <c r="AL314" s="1">
        <v>0</v>
      </c>
      <c r="AM314" s="1">
        <v>5</v>
      </c>
      <c r="AN314" s="1">
        <v>4</v>
      </c>
      <c r="AO314" s="1">
        <f t="shared" si="38"/>
        <v>9</v>
      </c>
      <c r="AP314" s="1">
        <v>7</v>
      </c>
      <c r="AQ314" s="1">
        <v>5</v>
      </c>
      <c r="AR314" s="1">
        <v>13</v>
      </c>
      <c r="AS314" s="1">
        <f t="shared" si="39"/>
        <v>18</v>
      </c>
      <c r="AT314" s="1">
        <v>5</v>
      </c>
    </row>
    <row r="315" spans="1:46" x14ac:dyDescent="0.2">
      <c r="A315" s="5" t="s">
        <v>1698</v>
      </c>
      <c r="B315" s="5" t="s">
        <v>1295</v>
      </c>
      <c r="C315" s="1">
        <v>19</v>
      </c>
      <c r="D315" s="1">
        <v>8</v>
      </c>
      <c r="E315" s="1">
        <v>6</v>
      </c>
      <c r="F315" s="1">
        <v>3</v>
      </c>
      <c r="G315" s="1">
        <v>16</v>
      </c>
      <c r="H315" s="1">
        <v>8</v>
      </c>
      <c r="I315" s="3">
        <f t="shared" si="32"/>
        <v>330</v>
      </c>
      <c r="J315" s="1">
        <v>148</v>
      </c>
      <c r="K315" s="1">
        <v>182</v>
      </c>
      <c r="L315" s="20">
        <f t="shared" si="33"/>
        <v>0.44848484848484849</v>
      </c>
      <c r="M315" s="6">
        <v>14.3833333</v>
      </c>
      <c r="N315" s="6">
        <v>3.3166666999999999</v>
      </c>
      <c r="O315" s="6">
        <v>0.61666670000000001</v>
      </c>
      <c r="P315" s="6">
        <v>18.3333333</v>
      </c>
      <c r="S315" s="31" t="str">
        <f t="shared" si="34"/>
        <v xml:space="preserve"> </v>
      </c>
      <c r="U315" s="1">
        <v>20</v>
      </c>
      <c r="V315" s="1">
        <v>3</v>
      </c>
      <c r="W315" s="1">
        <v>6</v>
      </c>
      <c r="X315" s="1">
        <v>-1</v>
      </c>
      <c r="Y315" s="1">
        <v>8</v>
      </c>
      <c r="Z315" s="1">
        <v>4</v>
      </c>
      <c r="AA315" s="3">
        <f t="shared" si="35"/>
        <v>307</v>
      </c>
      <c r="AB315" s="1">
        <v>150</v>
      </c>
      <c r="AC315" s="1">
        <v>157</v>
      </c>
      <c r="AD315" s="20">
        <f t="shared" si="36"/>
        <v>0.48859934853420195</v>
      </c>
      <c r="AE315" s="6">
        <v>15.2166666667</v>
      </c>
      <c r="AF315" s="6">
        <v>2.5833333333000001</v>
      </c>
      <c r="AG315" s="6">
        <v>0.9</v>
      </c>
      <c r="AH315" s="6">
        <v>18.7166666667</v>
      </c>
      <c r="AK315" s="31" t="str">
        <f t="shared" si="37"/>
        <v xml:space="preserve"> </v>
      </c>
      <c r="AM315" s="1">
        <v>2</v>
      </c>
      <c r="AN315" s="1">
        <v>5</v>
      </c>
      <c r="AO315" s="1">
        <f t="shared" si="38"/>
        <v>7</v>
      </c>
      <c r="AP315" s="1">
        <v>2</v>
      </c>
      <c r="AQ315" s="1">
        <v>9</v>
      </c>
      <c r="AR315" s="1">
        <v>7</v>
      </c>
      <c r="AS315" s="1">
        <f t="shared" si="39"/>
        <v>16</v>
      </c>
      <c r="AT315" s="1">
        <v>0</v>
      </c>
    </row>
    <row r="316" spans="1:46" x14ac:dyDescent="0.2">
      <c r="A316" s="5" t="s">
        <v>1702</v>
      </c>
      <c r="B316" s="5" t="s">
        <v>471</v>
      </c>
      <c r="C316" s="1">
        <v>24</v>
      </c>
      <c r="D316" s="1">
        <v>1</v>
      </c>
      <c r="E316" s="1">
        <v>2</v>
      </c>
      <c r="F316" s="1">
        <v>-11</v>
      </c>
      <c r="G316" s="1">
        <v>34</v>
      </c>
      <c r="H316" s="1">
        <v>14</v>
      </c>
      <c r="I316" s="3" t="str">
        <f t="shared" si="32"/>
        <v xml:space="preserve"> </v>
      </c>
      <c r="L316" s="20" t="str">
        <f t="shared" si="33"/>
        <v xml:space="preserve"> </v>
      </c>
      <c r="M316" s="6">
        <v>17</v>
      </c>
      <c r="N316" s="6">
        <v>0.54999999999999993</v>
      </c>
      <c r="O316" s="6">
        <v>2.0666666999999999</v>
      </c>
      <c r="P316" s="6">
        <v>19.649999999999999</v>
      </c>
      <c r="S316" s="31" t="str">
        <f t="shared" si="34"/>
        <v xml:space="preserve"> </v>
      </c>
      <c r="U316" s="1">
        <v>23</v>
      </c>
      <c r="V316" s="1">
        <v>2</v>
      </c>
      <c r="W316" s="1">
        <v>5</v>
      </c>
      <c r="X316" s="1">
        <v>1</v>
      </c>
      <c r="Y316" s="1">
        <v>17</v>
      </c>
      <c r="Z316" s="1">
        <v>7</v>
      </c>
      <c r="AA316" s="3" t="str">
        <f t="shared" si="35"/>
        <v xml:space="preserve"> </v>
      </c>
      <c r="AD316" s="20" t="str">
        <f t="shared" si="36"/>
        <v xml:space="preserve"> </v>
      </c>
      <c r="AE316" s="6">
        <v>17.516666666700001</v>
      </c>
      <c r="AF316" s="6">
        <v>0.43333333330000001</v>
      </c>
      <c r="AG316" s="6">
        <v>2.2000000000000002</v>
      </c>
      <c r="AH316" s="6">
        <v>20.166666666699999</v>
      </c>
      <c r="AK316" s="31" t="str">
        <f t="shared" si="37"/>
        <v xml:space="preserve"> </v>
      </c>
      <c r="AM316" s="1">
        <v>0</v>
      </c>
      <c r="AN316" s="1">
        <v>2</v>
      </c>
      <c r="AO316" s="1">
        <f t="shared" si="38"/>
        <v>2</v>
      </c>
      <c r="AP316" s="1">
        <v>-4</v>
      </c>
      <c r="AQ316" s="1">
        <v>3</v>
      </c>
      <c r="AR316" s="1">
        <v>5</v>
      </c>
      <c r="AS316" s="1">
        <f t="shared" si="39"/>
        <v>8</v>
      </c>
      <c r="AT316" s="1">
        <v>-6</v>
      </c>
    </row>
    <row r="317" spans="1:46" x14ac:dyDescent="0.2">
      <c r="A317" s="5" t="s">
        <v>1707</v>
      </c>
      <c r="B317" s="5" t="s">
        <v>1708</v>
      </c>
      <c r="C317" s="1">
        <v>12</v>
      </c>
      <c r="D317" s="1">
        <v>1</v>
      </c>
      <c r="E317" s="1">
        <v>2</v>
      </c>
      <c r="F317" s="1">
        <v>-2</v>
      </c>
      <c r="G317" s="1">
        <v>4</v>
      </c>
      <c r="H317" s="1">
        <v>2</v>
      </c>
      <c r="I317" s="3" t="str">
        <f t="shared" si="32"/>
        <v xml:space="preserve"> </v>
      </c>
      <c r="L317" s="20" t="str">
        <f t="shared" si="33"/>
        <v xml:space="preserve"> </v>
      </c>
      <c r="M317" s="6">
        <v>15.8833333</v>
      </c>
      <c r="N317" s="6">
        <v>1.6166667000000001</v>
      </c>
      <c r="O317" s="6">
        <v>0.48333329999999997</v>
      </c>
      <c r="P317" s="6">
        <v>17.983333299999998</v>
      </c>
      <c r="S317" s="31" t="str">
        <f t="shared" si="34"/>
        <v xml:space="preserve"> </v>
      </c>
      <c r="U317" s="1">
        <v>11</v>
      </c>
      <c r="V317" s="1">
        <v>1</v>
      </c>
      <c r="W317" s="1">
        <v>1</v>
      </c>
      <c r="X317" s="1">
        <v>-6</v>
      </c>
      <c r="Y317" s="1">
        <v>2</v>
      </c>
      <c r="Z317" s="1">
        <v>1</v>
      </c>
      <c r="AA317" s="3" t="str">
        <f t="shared" si="35"/>
        <v xml:space="preserve"> </v>
      </c>
      <c r="AD317" s="20" t="str">
        <f t="shared" si="36"/>
        <v xml:space="preserve"> </v>
      </c>
      <c r="AE317" s="6">
        <v>14.916666666699999</v>
      </c>
      <c r="AF317" s="6">
        <v>1.6333333333</v>
      </c>
      <c r="AG317" s="6">
        <v>0.66666666670000008</v>
      </c>
      <c r="AH317" s="6">
        <v>17.233333333299999</v>
      </c>
      <c r="AK317" s="31" t="str">
        <f t="shared" si="37"/>
        <v xml:space="preserve"> </v>
      </c>
      <c r="AL317" s="6"/>
      <c r="AM317" s="1">
        <v>0</v>
      </c>
      <c r="AN317" s="1">
        <v>2</v>
      </c>
      <c r="AO317" s="1">
        <f t="shared" si="38"/>
        <v>2</v>
      </c>
      <c r="AP317" s="1">
        <v>-4</v>
      </c>
      <c r="AQ317" s="1">
        <v>2</v>
      </c>
      <c r="AR317" s="1">
        <v>1</v>
      </c>
      <c r="AS317" s="1">
        <f t="shared" si="39"/>
        <v>3</v>
      </c>
      <c r="AT317" s="1">
        <v>-4</v>
      </c>
    </row>
    <row r="318" spans="1:46" x14ac:dyDescent="0.2">
      <c r="A318" s="5" t="s">
        <v>1712</v>
      </c>
      <c r="B318" s="5" t="s">
        <v>1713</v>
      </c>
      <c r="C318" s="1">
        <v>16</v>
      </c>
      <c r="D318" s="1">
        <v>1</v>
      </c>
      <c r="E318" s="1">
        <v>1</v>
      </c>
      <c r="F318" s="1">
        <v>-6</v>
      </c>
      <c r="G318" s="1">
        <v>2</v>
      </c>
      <c r="H318" s="1">
        <v>1</v>
      </c>
      <c r="I318" s="3">
        <f t="shared" si="32"/>
        <v>2</v>
      </c>
      <c r="J318" s="1">
        <v>1</v>
      </c>
      <c r="K318" s="1">
        <v>1</v>
      </c>
      <c r="L318" s="20">
        <f t="shared" si="33"/>
        <v>0.5</v>
      </c>
      <c r="M318" s="6">
        <v>8.5833332999999996</v>
      </c>
      <c r="N318" s="6">
        <v>1.7</v>
      </c>
      <c r="O318" s="6">
        <v>0</v>
      </c>
      <c r="P318" s="6">
        <v>10.3</v>
      </c>
      <c r="S318" s="31" t="str">
        <f t="shared" si="34"/>
        <v xml:space="preserve"> </v>
      </c>
      <c r="U318" s="1">
        <v>7</v>
      </c>
      <c r="V318" s="1">
        <v>0</v>
      </c>
      <c r="W318" s="1">
        <v>1</v>
      </c>
      <c r="X318" s="1">
        <v>-2</v>
      </c>
      <c r="Y318" s="1">
        <v>4</v>
      </c>
      <c r="Z318" s="1">
        <v>2</v>
      </c>
      <c r="AA318" s="3">
        <f t="shared" si="35"/>
        <v>2</v>
      </c>
      <c r="AB318" s="1">
        <v>0</v>
      </c>
      <c r="AC318" s="1">
        <v>2</v>
      </c>
      <c r="AD318" s="20">
        <f t="shared" si="36"/>
        <v>0</v>
      </c>
      <c r="AE318" s="6">
        <v>8.3833333332999995</v>
      </c>
      <c r="AF318" s="6">
        <v>2.7666666666999999</v>
      </c>
      <c r="AG318" s="6">
        <v>0</v>
      </c>
      <c r="AH318" s="6">
        <v>11.15</v>
      </c>
      <c r="AK318" s="31" t="str">
        <f t="shared" si="37"/>
        <v xml:space="preserve"> </v>
      </c>
      <c r="AL318" s="6"/>
      <c r="AM318" s="1">
        <v>0</v>
      </c>
      <c r="AN318" s="1">
        <v>1</v>
      </c>
      <c r="AO318" s="1">
        <f t="shared" si="38"/>
        <v>1</v>
      </c>
      <c r="AP318" s="1">
        <v>-2</v>
      </c>
      <c r="AQ318" s="1">
        <v>1</v>
      </c>
      <c r="AR318" s="1">
        <v>1</v>
      </c>
      <c r="AS318" s="1">
        <f t="shared" si="39"/>
        <v>2</v>
      </c>
      <c r="AT318" s="1">
        <v>-6</v>
      </c>
    </row>
    <row r="319" spans="1:46" x14ac:dyDescent="0.2">
      <c r="A319" s="5" t="s">
        <v>1716</v>
      </c>
      <c r="B319" s="5" t="s">
        <v>1544</v>
      </c>
      <c r="C319" s="1">
        <v>18</v>
      </c>
      <c r="D319" s="1">
        <v>4</v>
      </c>
      <c r="E319" s="1">
        <v>3</v>
      </c>
      <c r="F319" s="1">
        <v>-1</v>
      </c>
      <c r="G319" s="1">
        <v>29</v>
      </c>
      <c r="H319" s="1">
        <v>13</v>
      </c>
      <c r="I319" s="3">
        <f t="shared" si="32"/>
        <v>4</v>
      </c>
      <c r="J319" s="1">
        <v>3</v>
      </c>
      <c r="K319" s="1">
        <v>1</v>
      </c>
      <c r="L319" s="20">
        <f t="shared" si="33"/>
        <v>0.75</v>
      </c>
      <c r="M319" s="6">
        <v>12.683333299999999</v>
      </c>
      <c r="N319" s="6">
        <v>2.9</v>
      </c>
      <c r="O319" s="6">
        <v>1.66667E-2</v>
      </c>
      <c r="P319" s="6">
        <v>15.6333333</v>
      </c>
      <c r="S319" s="31" t="str">
        <f t="shared" si="34"/>
        <v xml:space="preserve"> </v>
      </c>
      <c r="U319" s="1">
        <v>14</v>
      </c>
      <c r="V319" s="1">
        <v>4</v>
      </c>
      <c r="W319" s="1">
        <v>0</v>
      </c>
      <c r="X319" s="1">
        <v>-4</v>
      </c>
      <c r="Y319" s="1">
        <v>41</v>
      </c>
      <c r="Z319" s="1">
        <v>15</v>
      </c>
      <c r="AA319" s="3" t="str">
        <f t="shared" si="35"/>
        <v xml:space="preserve"> </v>
      </c>
      <c r="AB319" s="1">
        <v>0</v>
      </c>
      <c r="AC319" s="1">
        <v>0</v>
      </c>
      <c r="AD319" s="20" t="str">
        <f t="shared" si="36"/>
        <v xml:space="preserve"> </v>
      </c>
      <c r="AE319" s="6">
        <v>13.0666666667</v>
      </c>
      <c r="AF319" s="6">
        <v>3</v>
      </c>
      <c r="AG319" s="6">
        <v>6.6666666700000002E-2</v>
      </c>
      <c r="AH319" s="6">
        <v>16.149999999999999</v>
      </c>
      <c r="AK319" s="31" t="str">
        <f t="shared" si="37"/>
        <v xml:space="preserve"> </v>
      </c>
      <c r="AL319" s="6"/>
      <c r="AM319" s="1">
        <v>3</v>
      </c>
      <c r="AN319" s="1">
        <v>1</v>
      </c>
      <c r="AO319" s="1">
        <f t="shared" si="38"/>
        <v>4</v>
      </c>
      <c r="AP319" s="1">
        <v>-4</v>
      </c>
      <c r="AQ319" s="1">
        <v>5</v>
      </c>
      <c r="AR319" s="1">
        <v>2</v>
      </c>
      <c r="AS319" s="1">
        <f t="shared" si="39"/>
        <v>7</v>
      </c>
      <c r="AT319" s="1">
        <v>-1</v>
      </c>
    </row>
    <row r="320" spans="1:46" x14ac:dyDescent="0.2">
      <c r="A320" s="5" t="s">
        <v>1720</v>
      </c>
      <c r="B320" s="5" t="s">
        <v>1295</v>
      </c>
      <c r="C320" s="1">
        <v>22</v>
      </c>
      <c r="D320" s="1">
        <v>6</v>
      </c>
      <c r="E320" s="1">
        <v>6</v>
      </c>
      <c r="F320" s="1">
        <v>5</v>
      </c>
      <c r="G320" s="1">
        <v>6</v>
      </c>
      <c r="H320" s="1">
        <v>3</v>
      </c>
      <c r="I320" s="3">
        <f t="shared" si="32"/>
        <v>1</v>
      </c>
      <c r="J320" s="1">
        <v>0</v>
      </c>
      <c r="K320" s="1">
        <v>1</v>
      </c>
      <c r="L320" s="20">
        <f t="shared" si="33"/>
        <v>0</v>
      </c>
      <c r="M320" s="6">
        <v>13.283333300000001</v>
      </c>
      <c r="N320" s="6">
        <v>1.9833333</v>
      </c>
      <c r="O320" s="6">
        <v>0.28333330000000001</v>
      </c>
      <c r="P320" s="6">
        <v>15.55</v>
      </c>
      <c r="S320" s="31" t="str">
        <f t="shared" si="34"/>
        <v xml:space="preserve"> </v>
      </c>
      <c r="U320" s="1">
        <v>18</v>
      </c>
      <c r="V320" s="1">
        <v>2</v>
      </c>
      <c r="W320" s="1">
        <v>4</v>
      </c>
      <c r="X320" s="1">
        <v>2</v>
      </c>
      <c r="Y320" s="1">
        <v>24</v>
      </c>
      <c r="Z320" s="1">
        <v>8</v>
      </c>
      <c r="AA320" s="3">
        <f t="shared" si="35"/>
        <v>5</v>
      </c>
      <c r="AB320" s="1">
        <v>1</v>
      </c>
      <c r="AC320" s="1">
        <v>4</v>
      </c>
      <c r="AD320" s="20">
        <f t="shared" si="36"/>
        <v>0.2</v>
      </c>
      <c r="AE320" s="6">
        <v>13.516666666700001</v>
      </c>
      <c r="AF320" s="6">
        <v>2.5166666666999999</v>
      </c>
      <c r="AG320" s="6">
        <v>0.1333333333</v>
      </c>
      <c r="AH320" s="6">
        <v>16.166666666699999</v>
      </c>
      <c r="AK320" s="31" t="str">
        <f t="shared" si="37"/>
        <v xml:space="preserve"> </v>
      </c>
      <c r="AM320" s="1">
        <v>2</v>
      </c>
      <c r="AN320" s="1">
        <v>4</v>
      </c>
      <c r="AO320" s="1">
        <f t="shared" si="38"/>
        <v>6</v>
      </c>
      <c r="AP320" s="1">
        <v>4</v>
      </c>
      <c r="AQ320" s="1">
        <v>6</v>
      </c>
      <c r="AR320" s="1">
        <v>6</v>
      </c>
      <c r="AS320" s="1">
        <f t="shared" si="39"/>
        <v>12</v>
      </c>
      <c r="AT320" s="1">
        <v>3</v>
      </c>
    </row>
    <row r="321" spans="1:46" x14ac:dyDescent="0.2">
      <c r="A321" s="5" t="s">
        <v>1723</v>
      </c>
      <c r="B321" s="5" t="s">
        <v>1724</v>
      </c>
      <c r="C321" s="1">
        <v>4</v>
      </c>
      <c r="D321" s="1">
        <v>0</v>
      </c>
      <c r="E321" s="1">
        <v>1</v>
      </c>
      <c r="F321" s="1">
        <v>-2</v>
      </c>
      <c r="G321" s="1">
        <v>0</v>
      </c>
      <c r="H321" s="1">
        <v>0</v>
      </c>
      <c r="I321" s="3">
        <f t="shared" si="32"/>
        <v>4</v>
      </c>
      <c r="J321" s="1">
        <v>1</v>
      </c>
      <c r="K321" s="1">
        <v>3</v>
      </c>
      <c r="L321" s="20">
        <f t="shared" si="33"/>
        <v>0.25</v>
      </c>
      <c r="M321" s="6">
        <v>12.8833333</v>
      </c>
      <c r="N321" s="6">
        <v>0.58333329999999994</v>
      </c>
      <c r="O321" s="6">
        <v>0</v>
      </c>
      <c r="P321" s="6">
        <v>13.466666699999999</v>
      </c>
      <c r="S321" s="31" t="str">
        <f t="shared" si="34"/>
        <v xml:space="preserve"> </v>
      </c>
      <c r="U321" s="1">
        <v>6</v>
      </c>
      <c r="V321" s="1">
        <v>1</v>
      </c>
      <c r="W321" s="1">
        <v>2</v>
      </c>
      <c r="X321" s="1">
        <v>2</v>
      </c>
      <c r="Y321" s="1">
        <v>0</v>
      </c>
      <c r="Z321" s="1">
        <v>0</v>
      </c>
      <c r="AA321" s="3">
        <f t="shared" si="35"/>
        <v>3</v>
      </c>
      <c r="AB321" s="1">
        <v>3</v>
      </c>
      <c r="AC321" s="1">
        <v>0</v>
      </c>
      <c r="AD321" s="20">
        <f t="shared" si="36"/>
        <v>1</v>
      </c>
      <c r="AE321" s="6">
        <v>14.5</v>
      </c>
      <c r="AF321" s="6">
        <v>0.28333333329999999</v>
      </c>
      <c r="AG321" s="6">
        <v>0.1</v>
      </c>
      <c r="AH321" s="6">
        <v>14.9</v>
      </c>
      <c r="AK321" s="31" t="str">
        <f t="shared" si="37"/>
        <v xml:space="preserve"> </v>
      </c>
      <c r="AM321" s="1">
        <v>0</v>
      </c>
      <c r="AN321" s="1">
        <v>2</v>
      </c>
      <c r="AO321" s="1">
        <f t="shared" si="38"/>
        <v>2</v>
      </c>
      <c r="AP321" s="1">
        <v>1</v>
      </c>
      <c r="AQ321" s="1">
        <v>1</v>
      </c>
      <c r="AR321" s="1">
        <v>1</v>
      </c>
      <c r="AS321" s="1">
        <f t="shared" si="39"/>
        <v>2</v>
      </c>
      <c r="AT321" s="1">
        <v>-1</v>
      </c>
    </row>
    <row r="322" spans="1:46" x14ac:dyDescent="0.2">
      <c r="A322" s="5" t="s">
        <v>1728</v>
      </c>
      <c r="B322" s="5" t="s">
        <v>1729</v>
      </c>
      <c r="C322" s="1">
        <v>18</v>
      </c>
      <c r="D322" s="1">
        <v>6</v>
      </c>
      <c r="E322" s="1">
        <v>3</v>
      </c>
      <c r="F322" s="1">
        <v>-4</v>
      </c>
      <c r="G322" s="1">
        <v>4</v>
      </c>
      <c r="H322" s="1">
        <v>2</v>
      </c>
      <c r="I322" s="3">
        <f t="shared" ref="I322:I385" si="40">IF(J322+K322&gt;0,J322+K322," ")</f>
        <v>16</v>
      </c>
      <c r="J322" s="1">
        <v>6</v>
      </c>
      <c r="K322" s="1">
        <v>10</v>
      </c>
      <c r="L322" s="20">
        <f t="shared" ref="L322:L385" si="41">IF(J322+K322&gt;0,J322/I322," ")</f>
        <v>0.375</v>
      </c>
      <c r="M322" s="6">
        <v>15.0166667</v>
      </c>
      <c r="N322" s="6">
        <v>3.3833332999999999</v>
      </c>
      <c r="O322" s="6">
        <v>6.6666699999999995E-2</v>
      </c>
      <c r="P322" s="6">
        <v>18.466666700000001</v>
      </c>
      <c r="S322" s="31" t="str">
        <f t="shared" ref="S322:S385" si="42">IF(Q322&gt;0,R322/Q322," ")</f>
        <v xml:space="preserve"> </v>
      </c>
      <c r="U322" s="1">
        <v>18</v>
      </c>
      <c r="V322" s="1">
        <v>5</v>
      </c>
      <c r="W322" s="1">
        <v>7</v>
      </c>
      <c r="X322" s="1">
        <v>-8</v>
      </c>
      <c r="Y322" s="1">
        <v>4</v>
      </c>
      <c r="Z322" s="1">
        <v>2</v>
      </c>
      <c r="AA322" s="3">
        <f t="shared" ref="AA322:AA385" si="43">IF(AB322+AC322&gt;0,AB322+AC322," ")</f>
        <v>15</v>
      </c>
      <c r="AB322" s="1">
        <v>6</v>
      </c>
      <c r="AC322" s="1">
        <v>9</v>
      </c>
      <c r="AD322" s="20">
        <f t="shared" ref="AD322:AD385" si="44">IF(AB322+AC322&gt;0,AB322/AA322," ")</f>
        <v>0.4</v>
      </c>
      <c r="AE322" s="6">
        <v>15.8666666667</v>
      </c>
      <c r="AF322" s="6">
        <v>2.6833333333000002</v>
      </c>
      <c r="AG322" s="6">
        <v>1.6666666699999999E-2</v>
      </c>
      <c r="AH322" s="6">
        <v>18.583333333300001</v>
      </c>
      <c r="AK322" s="31" t="str">
        <f t="shared" ref="AK322:AK385" si="45">IF(AI322&gt;0,AJ322/AI322," ")</f>
        <v xml:space="preserve"> </v>
      </c>
      <c r="AM322" s="1">
        <v>3</v>
      </c>
      <c r="AN322" s="1">
        <v>5</v>
      </c>
      <c r="AO322" s="1">
        <f t="shared" ref="AO322:AO385" si="46">AM322+AN322</f>
        <v>8</v>
      </c>
      <c r="AP322" s="1">
        <v>-6</v>
      </c>
      <c r="AQ322" s="1">
        <v>8</v>
      </c>
      <c r="AR322" s="1">
        <v>5</v>
      </c>
      <c r="AS322" s="1">
        <f t="shared" ref="AS322:AS385" si="47">AQ322+AR322</f>
        <v>13</v>
      </c>
      <c r="AT322" s="1">
        <v>-6</v>
      </c>
    </row>
    <row r="323" spans="1:46" x14ac:dyDescent="0.2">
      <c r="A323" s="5" t="s">
        <v>1733</v>
      </c>
      <c r="B323" s="5" t="s">
        <v>1734</v>
      </c>
      <c r="C323" s="1">
        <v>24</v>
      </c>
      <c r="D323" s="1">
        <v>3</v>
      </c>
      <c r="E323" s="1">
        <v>7</v>
      </c>
      <c r="F323" s="1">
        <v>4</v>
      </c>
      <c r="G323" s="1">
        <v>12</v>
      </c>
      <c r="H323" s="1">
        <v>6</v>
      </c>
      <c r="I323" s="3">
        <f t="shared" si="40"/>
        <v>208</v>
      </c>
      <c r="J323" s="1">
        <v>92</v>
      </c>
      <c r="K323" s="1">
        <v>116</v>
      </c>
      <c r="L323" s="20">
        <f t="shared" si="41"/>
        <v>0.44230769230769229</v>
      </c>
      <c r="M323" s="6">
        <v>12.716666699999999</v>
      </c>
      <c r="N323" s="6">
        <v>0.21666669999999999</v>
      </c>
      <c r="O323" s="6">
        <v>1.7166667</v>
      </c>
      <c r="P323" s="6">
        <v>14.65</v>
      </c>
      <c r="Q323" s="1">
        <v>1</v>
      </c>
      <c r="R323" s="1">
        <v>0</v>
      </c>
      <c r="S323" s="31">
        <f t="shared" si="42"/>
        <v>0</v>
      </c>
      <c r="T323" s="1">
        <v>0</v>
      </c>
      <c r="U323" s="1">
        <v>23</v>
      </c>
      <c r="V323" s="1">
        <v>2</v>
      </c>
      <c r="W323" s="1">
        <v>2</v>
      </c>
      <c r="X323" s="1">
        <v>2</v>
      </c>
      <c r="Y323" s="1">
        <v>6</v>
      </c>
      <c r="Z323" s="1">
        <v>3</v>
      </c>
      <c r="AA323" s="3">
        <f t="shared" si="43"/>
        <v>145</v>
      </c>
      <c r="AB323" s="1">
        <v>55</v>
      </c>
      <c r="AC323" s="1">
        <v>90</v>
      </c>
      <c r="AD323" s="20">
        <f t="shared" si="44"/>
        <v>0.37931034482758619</v>
      </c>
      <c r="AE323" s="6">
        <v>11.1</v>
      </c>
      <c r="AF323" s="6">
        <v>6.6666666700000002E-2</v>
      </c>
      <c r="AG323" s="6">
        <v>1.5</v>
      </c>
      <c r="AH323" s="6">
        <v>12.6833333333</v>
      </c>
      <c r="AI323" s="1">
        <v>0</v>
      </c>
      <c r="AJ323" s="1">
        <v>0</v>
      </c>
      <c r="AK323" s="31" t="str">
        <f t="shared" si="45"/>
        <v xml:space="preserve"> </v>
      </c>
      <c r="AL323" s="1">
        <v>0</v>
      </c>
      <c r="AM323" s="1">
        <v>1</v>
      </c>
      <c r="AN323" s="1">
        <v>6</v>
      </c>
      <c r="AO323" s="1">
        <f t="shared" si="46"/>
        <v>7</v>
      </c>
      <c r="AP323" s="1">
        <v>1</v>
      </c>
      <c r="AQ323" s="1">
        <v>4</v>
      </c>
      <c r="AR323" s="1">
        <v>3</v>
      </c>
      <c r="AS323" s="1">
        <f t="shared" si="47"/>
        <v>7</v>
      </c>
      <c r="AT323" s="1">
        <v>5</v>
      </c>
    </row>
    <row r="324" spans="1:46" x14ac:dyDescent="0.2">
      <c r="A324" s="5" t="s">
        <v>1738</v>
      </c>
      <c r="B324" s="5" t="s">
        <v>467</v>
      </c>
      <c r="C324" s="1">
        <v>22</v>
      </c>
      <c r="D324" s="1">
        <v>4</v>
      </c>
      <c r="E324" s="1">
        <v>9</v>
      </c>
      <c r="F324" s="1">
        <v>10</v>
      </c>
      <c r="G324" s="1">
        <v>19</v>
      </c>
      <c r="H324" s="1">
        <v>8</v>
      </c>
      <c r="I324" s="3" t="str">
        <f t="shared" si="40"/>
        <v xml:space="preserve"> </v>
      </c>
      <c r="L324" s="20" t="str">
        <f t="shared" si="41"/>
        <v xml:space="preserve"> </v>
      </c>
      <c r="M324" s="6">
        <v>18.1166667</v>
      </c>
      <c r="N324" s="6">
        <v>1.7166667</v>
      </c>
      <c r="O324" s="6">
        <v>2.5</v>
      </c>
      <c r="P324" s="6">
        <v>22.35</v>
      </c>
      <c r="Q324" s="1">
        <v>3</v>
      </c>
      <c r="R324" s="1">
        <v>1</v>
      </c>
      <c r="S324" s="31">
        <f t="shared" si="42"/>
        <v>0.33333333333333331</v>
      </c>
      <c r="T324" s="1">
        <v>0</v>
      </c>
      <c r="U324" s="1">
        <v>22</v>
      </c>
      <c r="V324" s="1">
        <v>0</v>
      </c>
      <c r="W324" s="1">
        <v>7</v>
      </c>
      <c r="X324" s="1">
        <v>-9</v>
      </c>
      <c r="Y324" s="1">
        <v>12</v>
      </c>
      <c r="Z324" s="1">
        <v>6</v>
      </c>
      <c r="AA324" s="3" t="str">
        <f t="shared" si="43"/>
        <v xml:space="preserve"> </v>
      </c>
      <c r="AD324" s="20" t="str">
        <f t="shared" si="44"/>
        <v xml:space="preserve"> </v>
      </c>
      <c r="AE324" s="6">
        <v>18.516666666700001</v>
      </c>
      <c r="AF324" s="6">
        <v>1.7333333333000001</v>
      </c>
      <c r="AG324" s="6">
        <v>2.6833333333000002</v>
      </c>
      <c r="AH324" s="6">
        <v>22.95</v>
      </c>
      <c r="AI324" s="1">
        <v>0</v>
      </c>
      <c r="AJ324" s="1">
        <v>0</v>
      </c>
      <c r="AK324" s="31" t="str">
        <f t="shared" si="45"/>
        <v xml:space="preserve"> </v>
      </c>
      <c r="AL324" s="1">
        <v>0</v>
      </c>
      <c r="AM324" s="1">
        <v>0</v>
      </c>
      <c r="AN324" s="1">
        <v>6</v>
      </c>
      <c r="AO324" s="1">
        <f t="shared" si="46"/>
        <v>6</v>
      </c>
      <c r="AP324" s="1">
        <v>2</v>
      </c>
      <c r="AQ324" s="1">
        <v>4</v>
      </c>
      <c r="AR324" s="1">
        <v>10</v>
      </c>
      <c r="AS324" s="1">
        <f t="shared" si="47"/>
        <v>14</v>
      </c>
      <c r="AT324" s="1">
        <v>-1</v>
      </c>
    </row>
    <row r="325" spans="1:46" x14ac:dyDescent="0.2">
      <c r="A325" s="5" t="s">
        <v>1741</v>
      </c>
      <c r="B325" s="5" t="s">
        <v>1742</v>
      </c>
      <c r="C325" s="1">
        <v>24</v>
      </c>
      <c r="D325" s="1">
        <v>1</v>
      </c>
      <c r="E325" s="1">
        <v>6</v>
      </c>
      <c r="F325" s="1">
        <v>2</v>
      </c>
      <c r="G325" s="1">
        <v>20</v>
      </c>
      <c r="H325" s="1">
        <v>7</v>
      </c>
      <c r="I325" s="3" t="str">
        <f t="shared" si="40"/>
        <v xml:space="preserve"> </v>
      </c>
      <c r="L325" s="20" t="str">
        <f t="shared" si="41"/>
        <v xml:space="preserve"> </v>
      </c>
      <c r="M325" s="6">
        <v>16.3666667</v>
      </c>
      <c r="N325" s="6">
        <v>6.6666699999999995E-2</v>
      </c>
      <c r="O325" s="6">
        <v>2.9333333000000001</v>
      </c>
      <c r="P325" s="6">
        <v>19.3833333</v>
      </c>
      <c r="S325" s="31" t="str">
        <f t="shared" si="42"/>
        <v xml:space="preserve"> </v>
      </c>
      <c r="U325" s="1">
        <v>22</v>
      </c>
      <c r="V325" s="1">
        <v>0</v>
      </c>
      <c r="W325" s="1">
        <v>3</v>
      </c>
      <c r="X325" s="1">
        <v>-5</v>
      </c>
      <c r="Y325" s="1">
        <v>8</v>
      </c>
      <c r="Z325" s="1">
        <v>3</v>
      </c>
      <c r="AA325" s="3" t="str">
        <f t="shared" si="43"/>
        <v xml:space="preserve"> </v>
      </c>
      <c r="AD325" s="20" t="str">
        <f t="shared" si="44"/>
        <v xml:space="preserve"> </v>
      </c>
      <c r="AE325" s="6">
        <v>17.133333333300001</v>
      </c>
      <c r="AF325" s="6">
        <v>3.3333333300000004E-2</v>
      </c>
      <c r="AG325" s="6">
        <v>2.85</v>
      </c>
      <c r="AH325" s="6">
        <v>20.0333333333</v>
      </c>
      <c r="AK325" s="31" t="str">
        <f t="shared" si="45"/>
        <v xml:space="preserve"> </v>
      </c>
      <c r="AM325" s="1">
        <v>1</v>
      </c>
      <c r="AN325" s="1">
        <v>2</v>
      </c>
      <c r="AO325" s="1">
        <f t="shared" si="46"/>
        <v>3</v>
      </c>
      <c r="AP325" s="1">
        <v>-2</v>
      </c>
      <c r="AQ325" s="1">
        <v>0</v>
      </c>
      <c r="AR325" s="1">
        <v>7</v>
      </c>
      <c r="AS325" s="1">
        <f t="shared" si="47"/>
        <v>7</v>
      </c>
      <c r="AT325" s="1">
        <v>-1</v>
      </c>
    </row>
    <row r="326" spans="1:46" x14ac:dyDescent="0.2">
      <c r="A326" s="5" t="s">
        <v>1746</v>
      </c>
      <c r="B326" s="5" t="s">
        <v>1747</v>
      </c>
      <c r="C326" s="1">
        <v>15</v>
      </c>
      <c r="D326" s="1">
        <v>2</v>
      </c>
      <c r="E326" s="1">
        <v>3</v>
      </c>
      <c r="F326" s="1">
        <v>-3</v>
      </c>
      <c r="G326" s="1">
        <v>0</v>
      </c>
      <c r="H326" s="1">
        <v>0</v>
      </c>
      <c r="I326" s="3">
        <f t="shared" si="40"/>
        <v>3</v>
      </c>
      <c r="J326" s="1">
        <v>1</v>
      </c>
      <c r="K326" s="1">
        <v>2</v>
      </c>
      <c r="L326" s="20">
        <f t="shared" si="41"/>
        <v>0.33333333333333331</v>
      </c>
      <c r="M326" s="6">
        <v>10.3333333</v>
      </c>
      <c r="N326" s="6">
        <v>1.7666667</v>
      </c>
      <c r="O326" s="6">
        <v>0</v>
      </c>
      <c r="P326" s="6">
        <v>12.1</v>
      </c>
      <c r="Q326" s="1">
        <v>0</v>
      </c>
      <c r="R326" s="1">
        <v>0</v>
      </c>
      <c r="S326" s="31" t="str">
        <f t="shared" si="42"/>
        <v xml:space="preserve"> </v>
      </c>
      <c r="T326" s="1">
        <v>0</v>
      </c>
      <c r="U326" s="1">
        <v>14</v>
      </c>
      <c r="V326" s="1">
        <v>2</v>
      </c>
      <c r="W326" s="1">
        <v>4</v>
      </c>
      <c r="X326" s="1">
        <v>-4</v>
      </c>
      <c r="Y326" s="1">
        <v>0</v>
      </c>
      <c r="Z326" s="1">
        <v>0</v>
      </c>
      <c r="AA326" s="3">
        <f t="shared" si="43"/>
        <v>3</v>
      </c>
      <c r="AB326" s="1">
        <v>1</v>
      </c>
      <c r="AC326" s="1">
        <v>2</v>
      </c>
      <c r="AD326" s="20">
        <f t="shared" si="44"/>
        <v>0.33333333333333331</v>
      </c>
      <c r="AE326" s="6">
        <v>11.85</v>
      </c>
      <c r="AF326" s="6">
        <v>2.3666666667</v>
      </c>
      <c r="AG326" s="6">
        <v>0</v>
      </c>
      <c r="AH326" s="6">
        <v>14.233333333299999</v>
      </c>
      <c r="AI326" s="1">
        <v>2</v>
      </c>
      <c r="AJ326" s="1">
        <v>1</v>
      </c>
      <c r="AK326" s="31">
        <f t="shared" si="45"/>
        <v>0.5</v>
      </c>
      <c r="AL326" s="1">
        <v>1</v>
      </c>
      <c r="AM326" s="1">
        <v>1</v>
      </c>
      <c r="AN326" s="1">
        <v>3</v>
      </c>
      <c r="AO326" s="1">
        <f t="shared" si="46"/>
        <v>4</v>
      </c>
      <c r="AP326" s="1">
        <v>-8</v>
      </c>
      <c r="AQ326" s="1">
        <v>3</v>
      </c>
      <c r="AR326" s="1">
        <v>4</v>
      </c>
      <c r="AS326" s="1">
        <f t="shared" si="47"/>
        <v>7</v>
      </c>
      <c r="AT326" s="1">
        <v>1</v>
      </c>
    </row>
    <row r="327" spans="1:46" x14ac:dyDescent="0.2">
      <c r="A327" s="5" t="s">
        <v>1751</v>
      </c>
      <c r="B327" s="5" t="s">
        <v>1752</v>
      </c>
      <c r="C327" s="1">
        <v>1</v>
      </c>
      <c r="D327" s="1">
        <v>0</v>
      </c>
      <c r="E327" s="1">
        <v>0</v>
      </c>
      <c r="F327" s="1">
        <v>0</v>
      </c>
      <c r="G327" s="1">
        <v>2</v>
      </c>
      <c r="H327" s="1">
        <v>1</v>
      </c>
      <c r="I327" s="3">
        <f t="shared" si="40"/>
        <v>14</v>
      </c>
      <c r="J327" s="1">
        <v>6</v>
      </c>
      <c r="K327" s="1">
        <v>8</v>
      </c>
      <c r="L327" s="20">
        <f t="shared" si="41"/>
        <v>0.42857142857142855</v>
      </c>
      <c r="M327" s="6">
        <v>6.95</v>
      </c>
      <c r="N327" s="6">
        <v>0</v>
      </c>
      <c r="O327" s="6">
        <v>5.5</v>
      </c>
      <c r="P327" s="6">
        <v>12.45</v>
      </c>
      <c r="S327" s="31" t="str">
        <f t="shared" si="42"/>
        <v xml:space="preserve"> 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3" t="str">
        <f t="shared" si="43"/>
        <v xml:space="preserve"> </v>
      </c>
      <c r="AB327" s="1">
        <v>0</v>
      </c>
      <c r="AC327" s="1">
        <v>0</v>
      </c>
      <c r="AD327" s="20" t="str">
        <f t="shared" si="44"/>
        <v xml:space="preserve"> </v>
      </c>
      <c r="AE327" s="6">
        <v>0</v>
      </c>
      <c r="AF327" s="6">
        <v>0</v>
      </c>
      <c r="AG327" s="6">
        <v>0</v>
      </c>
      <c r="AH327" s="6">
        <v>0</v>
      </c>
      <c r="AK327" s="31" t="str">
        <f t="shared" si="45"/>
        <v xml:space="preserve"> </v>
      </c>
      <c r="AM327" s="1">
        <v>0</v>
      </c>
      <c r="AN327" s="1">
        <v>0</v>
      </c>
      <c r="AO327" s="1">
        <f t="shared" si="46"/>
        <v>0</v>
      </c>
      <c r="AP327" s="1">
        <v>0</v>
      </c>
      <c r="AQ327" s="1">
        <v>0</v>
      </c>
      <c r="AR327" s="1">
        <v>0</v>
      </c>
      <c r="AS327" s="1">
        <f t="shared" si="47"/>
        <v>0</v>
      </c>
      <c r="AT327" s="1">
        <v>0</v>
      </c>
    </row>
    <row r="328" spans="1:46" x14ac:dyDescent="0.2">
      <c r="A328" s="5" t="s">
        <v>1756</v>
      </c>
      <c r="B328" s="5" t="s">
        <v>1757</v>
      </c>
      <c r="C328" s="1">
        <v>18</v>
      </c>
      <c r="D328" s="1">
        <v>6</v>
      </c>
      <c r="E328" s="1">
        <v>3</v>
      </c>
      <c r="F328" s="1">
        <v>-2</v>
      </c>
      <c r="G328" s="1">
        <v>10</v>
      </c>
      <c r="H328" s="1">
        <v>5</v>
      </c>
      <c r="I328" s="3">
        <f t="shared" si="40"/>
        <v>14</v>
      </c>
      <c r="J328" s="1">
        <v>7</v>
      </c>
      <c r="K328" s="1">
        <v>7</v>
      </c>
      <c r="L328" s="20">
        <f t="shared" si="41"/>
        <v>0.5</v>
      </c>
      <c r="M328" s="6">
        <v>13.45</v>
      </c>
      <c r="N328" s="6">
        <v>2.6166667000000001</v>
      </c>
      <c r="O328" s="6">
        <v>6.6666699999999995E-2</v>
      </c>
      <c r="P328" s="6">
        <v>16.149999999999999</v>
      </c>
      <c r="Q328" s="1">
        <v>1</v>
      </c>
      <c r="R328" s="1">
        <v>0</v>
      </c>
      <c r="S328" s="31">
        <f t="shared" si="42"/>
        <v>0</v>
      </c>
      <c r="T328" s="1">
        <v>0</v>
      </c>
      <c r="U328" s="1">
        <v>20</v>
      </c>
      <c r="V328" s="1">
        <v>3</v>
      </c>
      <c r="W328" s="1">
        <v>8</v>
      </c>
      <c r="X328" s="1">
        <v>-4</v>
      </c>
      <c r="Y328" s="1">
        <v>6</v>
      </c>
      <c r="Z328" s="1">
        <v>3</v>
      </c>
      <c r="AA328" s="3">
        <f t="shared" si="43"/>
        <v>10</v>
      </c>
      <c r="AB328" s="1">
        <v>5</v>
      </c>
      <c r="AC328" s="1">
        <v>5</v>
      </c>
      <c r="AD328" s="20">
        <f t="shared" si="44"/>
        <v>0.5</v>
      </c>
      <c r="AE328" s="6">
        <v>12.583333333300001</v>
      </c>
      <c r="AF328" s="6">
        <v>2.6333333333</v>
      </c>
      <c r="AG328" s="6">
        <v>0.05</v>
      </c>
      <c r="AH328" s="6">
        <v>15.2833333333</v>
      </c>
      <c r="AI328" s="1">
        <v>2</v>
      </c>
      <c r="AJ328" s="1">
        <v>1</v>
      </c>
      <c r="AK328" s="31">
        <f t="shared" si="45"/>
        <v>0.5</v>
      </c>
      <c r="AL328" s="1">
        <v>0</v>
      </c>
      <c r="AM328" s="1">
        <v>5</v>
      </c>
      <c r="AN328" s="1">
        <v>4</v>
      </c>
      <c r="AO328" s="1">
        <f t="shared" si="46"/>
        <v>9</v>
      </c>
      <c r="AP328" s="1">
        <v>-4</v>
      </c>
      <c r="AQ328" s="1">
        <v>4</v>
      </c>
      <c r="AR328" s="1">
        <v>7</v>
      </c>
      <c r="AS328" s="1">
        <f t="shared" si="47"/>
        <v>11</v>
      </c>
      <c r="AT328" s="1">
        <v>-2</v>
      </c>
    </row>
    <row r="329" spans="1:46" x14ac:dyDescent="0.2">
      <c r="A329" s="5" t="s">
        <v>1760</v>
      </c>
      <c r="B329" s="5" t="s">
        <v>570</v>
      </c>
      <c r="C329" s="1">
        <v>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3" t="str">
        <f t="shared" si="40"/>
        <v xml:space="preserve"> </v>
      </c>
      <c r="J329" s="1">
        <v>0</v>
      </c>
      <c r="K329" s="1">
        <v>0</v>
      </c>
      <c r="L329" s="20" t="str">
        <f t="shared" si="41"/>
        <v xml:space="preserve"> </v>
      </c>
      <c r="M329" s="6">
        <v>12.45</v>
      </c>
      <c r="N329" s="6">
        <v>1.2833333</v>
      </c>
      <c r="O329" s="6">
        <v>0.66666669999999995</v>
      </c>
      <c r="P329" s="6">
        <v>14.4</v>
      </c>
      <c r="S329" s="31" t="str">
        <f t="shared" si="42"/>
        <v xml:space="preserve"> </v>
      </c>
      <c r="U329" s="1">
        <v>3</v>
      </c>
      <c r="V329" s="1">
        <v>1</v>
      </c>
      <c r="W329" s="1">
        <v>0</v>
      </c>
      <c r="X329" s="1">
        <v>-1</v>
      </c>
      <c r="Y329" s="1">
        <v>0</v>
      </c>
      <c r="Z329" s="1">
        <v>0</v>
      </c>
      <c r="AA329" s="3" t="str">
        <f t="shared" si="43"/>
        <v xml:space="preserve"> </v>
      </c>
      <c r="AB329" s="1">
        <v>0</v>
      </c>
      <c r="AC329" s="1">
        <v>0</v>
      </c>
      <c r="AD329" s="20" t="str">
        <f t="shared" si="44"/>
        <v xml:space="preserve"> </v>
      </c>
      <c r="AE329" s="6">
        <v>14.416666666699999</v>
      </c>
      <c r="AF329" s="6">
        <v>0.05</v>
      </c>
      <c r="AG329" s="6">
        <v>0.31666666669999999</v>
      </c>
      <c r="AH329" s="6">
        <v>14.7833333333</v>
      </c>
      <c r="AK329" s="31" t="str">
        <f t="shared" si="45"/>
        <v xml:space="preserve"> </v>
      </c>
      <c r="AM329" s="1">
        <v>1</v>
      </c>
      <c r="AN329" s="1">
        <v>0</v>
      </c>
      <c r="AO329" s="1">
        <f t="shared" si="46"/>
        <v>1</v>
      </c>
      <c r="AP329" s="1">
        <v>-1</v>
      </c>
      <c r="AQ329" s="1">
        <v>0</v>
      </c>
      <c r="AR329" s="1">
        <v>0</v>
      </c>
      <c r="AS329" s="1">
        <f t="shared" si="47"/>
        <v>0</v>
      </c>
      <c r="AT329" s="1">
        <v>0</v>
      </c>
    </row>
    <row r="330" spans="1:46" x14ac:dyDescent="0.2">
      <c r="A330" s="5" t="s">
        <v>1764</v>
      </c>
      <c r="B330" s="5" t="s">
        <v>307</v>
      </c>
      <c r="C330" s="1">
        <v>24</v>
      </c>
      <c r="D330" s="1">
        <v>2</v>
      </c>
      <c r="E330" s="1">
        <v>2</v>
      </c>
      <c r="F330" s="1">
        <v>-4</v>
      </c>
      <c r="G330" s="1">
        <v>47</v>
      </c>
      <c r="H330" s="1">
        <v>12</v>
      </c>
      <c r="I330" s="3">
        <f t="shared" si="40"/>
        <v>123</v>
      </c>
      <c r="J330" s="1">
        <v>68</v>
      </c>
      <c r="K330" s="1">
        <v>55</v>
      </c>
      <c r="L330" s="20">
        <f t="shared" si="41"/>
        <v>0.55284552845528456</v>
      </c>
      <c r="M330" s="6">
        <v>9.8333332999999996</v>
      </c>
      <c r="N330" s="6">
        <v>8.3333299999999999E-2</v>
      </c>
      <c r="O330" s="6">
        <v>1.3666666999999999</v>
      </c>
      <c r="P330" s="6">
        <v>11.3</v>
      </c>
      <c r="Q330" s="1">
        <v>1</v>
      </c>
      <c r="R330" s="1">
        <v>0</v>
      </c>
      <c r="S330" s="31">
        <f t="shared" si="42"/>
        <v>0</v>
      </c>
      <c r="T330" s="1">
        <v>0</v>
      </c>
      <c r="U330" s="1">
        <v>24</v>
      </c>
      <c r="V330" s="1">
        <v>3</v>
      </c>
      <c r="W330" s="1">
        <v>1</v>
      </c>
      <c r="X330" s="1">
        <v>-2</v>
      </c>
      <c r="Y330" s="1">
        <v>26</v>
      </c>
      <c r="Z330" s="1">
        <v>10</v>
      </c>
      <c r="AA330" s="3">
        <f t="shared" si="43"/>
        <v>136</v>
      </c>
      <c r="AB330" s="1">
        <v>79</v>
      </c>
      <c r="AC330" s="1">
        <v>57</v>
      </c>
      <c r="AD330" s="20">
        <f t="shared" si="44"/>
        <v>0.58088235294117652</v>
      </c>
      <c r="AE330" s="6">
        <v>9.9833333332999992</v>
      </c>
      <c r="AF330" s="6">
        <v>3.3333333300000004E-2</v>
      </c>
      <c r="AG330" s="6">
        <v>2.0833333333000001</v>
      </c>
      <c r="AH330" s="6">
        <v>12.1333333333</v>
      </c>
      <c r="AI330" s="1">
        <v>2</v>
      </c>
      <c r="AJ330" s="1">
        <v>1</v>
      </c>
      <c r="AK330" s="31">
        <f t="shared" si="45"/>
        <v>0.5</v>
      </c>
      <c r="AL330" s="1">
        <v>1</v>
      </c>
      <c r="AM330" s="1">
        <v>4</v>
      </c>
      <c r="AN330" s="1">
        <v>2</v>
      </c>
      <c r="AO330" s="1">
        <f t="shared" si="46"/>
        <v>6</v>
      </c>
      <c r="AP330" s="1">
        <v>4</v>
      </c>
      <c r="AQ330" s="1">
        <v>1</v>
      </c>
      <c r="AR330" s="1">
        <v>1</v>
      </c>
      <c r="AS330" s="1">
        <f t="shared" si="47"/>
        <v>2</v>
      </c>
      <c r="AT330" s="1">
        <v>-10</v>
      </c>
    </row>
    <row r="331" spans="1:46" x14ac:dyDescent="0.2">
      <c r="A331" s="5" t="s">
        <v>1767</v>
      </c>
      <c r="B331" s="5" t="s">
        <v>874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3" t="str">
        <f t="shared" si="40"/>
        <v xml:space="preserve"> </v>
      </c>
      <c r="L331" s="20" t="str">
        <f t="shared" si="41"/>
        <v xml:space="preserve"> </v>
      </c>
      <c r="M331" s="6">
        <v>0</v>
      </c>
      <c r="N331" s="6">
        <v>0</v>
      </c>
      <c r="O331" s="6">
        <v>0</v>
      </c>
      <c r="P331" s="6">
        <v>0</v>
      </c>
      <c r="S331" s="31" t="str">
        <f t="shared" si="42"/>
        <v xml:space="preserve"> </v>
      </c>
      <c r="U331" s="1">
        <v>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3" t="str">
        <f t="shared" si="43"/>
        <v xml:space="preserve"> </v>
      </c>
      <c r="AD331" s="20" t="str">
        <f t="shared" si="44"/>
        <v xml:space="preserve"> </v>
      </c>
      <c r="AE331" s="6">
        <v>17.566666666700002</v>
      </c>
      <c r="AF331" s="6">
        <v>0</v>
      </c>
      <c r="AG331" s="6">
        <v>0</v>
      </c>
      <c r="AH331" s="6">
        <v>17.566666666700002</v>
      </c>
      <c r="AK331" s="31" t="str">
        <f t="shared" si="45"/>
        <v xml:space="preserve"> </v>
      </c>
      <c r="AM331" s="1">
        <v>0</v>
      </c>
      <c r="AN331" s="1">
        <v>0</v>
      </c>
      <c r="AO331" s="1">
        <f t="shared" si="46"/>
        <v>0</v>
      </c>
      <c r="AP331" s="1">
        <v>0</v>
      </c>
      <c r="AQ331" s="1">
        <v>0</v>
      </c>
      <c r="AR331" s="1">
        <v>0</v>
      </c>
      <c r="AS331" s="1">
        <f t="shared" si="47"/>
        <v>0</v>
      </c>
      <c r="AT331" s="1">
        <v>0</v>
      </c>
    </row>
    <row r="332" spans="1:46" x14ac:dyDescent="0.2">
      <c r="A332" s="5" t="s">
        <v>1771</v>
      </c>
      <c r="B332" s="5" t="s">
        <v>242</v>
      </c>
      <c r="C332" s="1">
        <v>21</v>
      </c>
      <c r="D332" s="1">
        <v>8</v>
      </c>
      <c r="E332" s="1">
        <v>2</v>
      </c>
      <c r="F332" s="1">
        <v>-2</v>
      </c>
      <c r="G332" s="1">
        <v>6</v>
      </c>
      <c r="H332" s="1">
        <v>3</v>
      </c>
      <c r="I332" s="3">
        <f t="shared" si="40"/>
        <v>326</v>
      </c>
      <c r="J332" s="1">
        <v>161</v>
      </c>
      <c r="K332" s="1">
        <v>165</v>
      </c>
      <c r="L332" s="20">
        <f t="shared" si="41"/>
        <v>0.49386503067484661</v>
      </c>
      <c r="M332" s="6">
        <v>13.95</v>
      </c>
      <c r="N332" s="6">
        <v>2.8</v>
      </c>
      <c r="O332" s="6">
        <v>1.65</v>
      </c>
      <c r="P332" s="6">
        <v>18.4166667</v>
      </c>
      <c r="Q332" s="1">
        <v>0</v>
      </c>
      <c r="R332" s="1">
        <v>0</v>
      </c>
      <c r="S332" s="31" t="str">
        <f t="shared" si="42"/>
        <v xml:space="preserve"> </v>
      </c>
      <c r="T332" s="1">
        <v>0</v>
      </c>
      <c r="U332" s="1">
        <v>21</v>
      </c>
      <c r="V332" s="1">
        <v>3</v>
      </c>
      <c r="W332" s="1">
        <v>3</v>
      </c>
      <c r="X332" s="1">
        <v>-1</v>
      </c>
      <c r="Y332" s="1">
        <v>10</v>
      </c>
      <c r="Z332" s="1">
        <v>5</v>
      </c>
      <c r="AA332" s="3">
        <f t="shared" si="43"/>
        <v>354</v>
      </c>
      <c r="AB332" s="1">
        <v>172</v>
      </c>
      <c r="AC332" s="1">
        <v>182</v>
      </c>
      <c r="AD332" s="20">
        <f t="shared" si="44"/>
        <v>0.48587570621468928</v>
      </c>
      <c r="AE332" s="6">
        <v>13.85</v>
      </c>
      <c r="AF332" s="6">
        <v>2.4833333333000001</v>
      </c>
      <c r="AG332" s="6">
        <v>1.85</v>
      </c>
      <c r="AH332" s="6">
        <v>18.2</v>
      </c>
      <c r="AI332" s="1">
        <v>2</v>
      </c>
      <c r="AJ332" s="1">
        <v>0</v>
      </c>
      <c r="AK332" s="31">
        <f t="shared" si="45"/>
        <v>0</v>
      </c>
      <c r="AL332" s="1">
        <v>0</v>
      </c>
      <c r="AM332" s="1">
        <v>6</v>
      </c>
      <c r="AN332" s="1">
        <v>3</v>
      </c>
      <c r="AO332" s="1">
        <f t="shared" si="46"/>
        <v>9</v>
      </c>
      <c r="AP332" s="1">
        <v>-1</v>
      </c>
      <c r="AQ332" s="1">
        <v>5</v>
      </c>
      <c r="AR332" s="1">
        <v>2</v>
      </c>
      <c r="AS332" s="1">
        <f t="shared" si="47"/>
        <v>7</v>
      </c>
      <c r="AT332" s="1">
        <v>-2</v>
      </c>
    </row>
    <row r="333" spans="1:46" x14ac:dyDescent="0.2">
      <c r="A333" s="5" t="s">
        <v>1775</v>
      </c>
      <c r="B333" s="5" t="s">
        <v>1776</v>
      </c>
      <c r="C333" s="1">
        <v>19</v>
      </c>
      <c r="D333" s="1">
        <v>0</v>
      </c>
      <c r="E333" s="1">
        <v>3</v>
      </c>
      <c r="F333" s="1">
        <v>6</v>
      </c>
      <c r="G333" s="1">
        <v>4</v>
      </c>
      <c r="H333" s="1">
        <v>2</v>
      </c>
      <c r="I333" s="3" t="str">
        <f t="shared" si="40"/>
        <v xml:space="preserve"> </v>
      </c>
      <c r="L333" s="20" t="str">
        <f t="shared" si="41"/>
        <v xml:space="preserve"> </v>
      </c>
      <c r="M333" s="6">
        <v>15.466666699999999</v>
      </c>
      <c r="N333" s="6">
        <v>8.3333299999999999E-2</v>
      </c>
      <c r="O333" s="6">
        <v>1.2333333</v>
      </c>
      <c r="P333" s="6">
        <v>16.783333299999999</v>
      </c>
      <c r="S333" s="31" t="str">
        <f t="shared" si="42"/>
        <v xml:space="preserve"> </v>
      </c>
      <c r="U333" s="1">
        <v>20</v>
      </c>
      <c r="V333" s="1">
        <v>1</v>
      </c>
      <c r="W333" s="1">
        <v>0</v>
      </c>
      <c r="X333" s="1">
        <v>3</v>
      </c>
      <c r="Y333" s="1">
        <v>4</v>
      </c>
      <c r="Z333" s="1">
        <v>2</v>
      </c>
      <c r="AA333" s="3" t="str">
        <f t="shared" si="43"/>
        <v xml:space="preserve"> </v>
      </c>
      <c r="AD333" s="20" t="str">
        <f t="shared" si="44"/>
        <v xml:space="preserve"> </v>
      </c>
      <c r="AE333" s="6">
        <v>16</v>
      </c>
      <c r="AF333" s="6">
        <v>0</v>
      </c>
      <c r="AG333" s="6">
        <v>0.9</v>
      </c>
      <c r="AH333" s="6">
        <v>16.916666666699999</v>
      </c>
      <c r="AK333" s="31" t="str">
        <f t="shared" si="45"/>
        <v xml:space="preserve"> </v>
      </c>
      <c r="AL333" s="6"/>
      <c r="AM333" s="1">
        <v>0</v>
      </c>
      <c r="AN333" s="1">
        <v>0</v>
      </c>
      <c r="AO333" s="1">
        <f t="shared" si="46"/>
        <v>0</v>
      </c>
      <c r="AP333" s="1">
        <v>-3</v>
      </c>
      <c r="AQ333" s="1">
        <v>1</v>
      </c>
      <c r="AR333" s="1">
        <v>3</v>
      </c>
      <c r="AS333" s="1">
        <f t="shared" si="47"/>
        <v>4</v>
      </c>
      <c r="AT333" s="1">
        <v>12</v>
      </c>
    </row>
    <row r="334" spans="1:46" x14ac:dyDescent="0.2">
      <c r="A334" s="5" t="s">
        <v>1780</v>
      </c>
      <c r="B334" s="5" t="s">
        <v>673</v>
      </c>
      <c r="C334" s="1">
        <v>23</v>
      </c>
      <c r="D334" s="1">
        <v>5</v>
      </c>
      <c r="E334" s="1">
        <v>2</v>
      </c>
      <c r="F334" s="1">
        <v>-3</v>
      </c>
      <c r="G334" s="1">
        <v>4</v>
      </c>
      <c r="H334" s="1">
        <v>2</v>
      </c>
      <c r="I334" s="3">
        <f t="shared" si="40"/>
        <v>54</v>
      </c>
      <c r="J334" s="1">
        <v>18</v>
      </c>
      <c r="K334" s="1">
        <v>36</v>
      </c>
      <c r="L334" s="20">
        <f t="shared" si="41"/>
        <v>0.33333333333333331</v>
      </c>
      <c r="M334" s="6">
        <v>13.6166667</v>
      </c>
      <c r="N334" s="6">
        <v>0.88333329999999999</v>
      </c>
      <c r="O334" s="6">
        <v>1.85</v>
      </c>
      <c r="P334" s="6">
        <v>16.3666667</v>
      </c>
      <c r="Q334" s="1">
        <v>1</v>
      </c>
      <c r="R334" s="1">
        <v>1</v>
      </c>
      <c r="S334" s="31">
        <f t="shared" si="42"/>
        <v>1</v>
      </c>
      <c r="T334" s="1">
        <v>0</v>
      </c>
      <c r="U334" s="1">
        <v>18</v>
      </c>
      <c r="V334" s="1">
        <v>5</v>
      </c>
      <c r="W334" s="1">
        <v>3</v>
      </c>
      <c r="X334" s="1">
        <v>-1</v>
      </c>
      <c r="Y334" s="1">
        <v>6</v>
      </c>
      <c r="Z334" s="1">
        <v>3</v>
      </c>
      <c r="AA334" s="3">
        <f t="shared" si="43"/>
        <v>37</v>
      </c>
      <c r="AB334" s="1">
        <v>15</v>
      </c>
      <c r="AC334" s="1">
        <v>22</v>
      </c>
      <c r="AD334" s="20">
        <f t="shared" si="44"/>
        <v>0.40540540540540543</v>
      </c>
      <c r="AE334" s="6">
        <v>13.666666666699999</v>
      </c>
      <c r="AF334" s="6">
        <v>0.7</v>
      </c>
      <c r="AG334" s="6">
        <v>2.0833333333000001</v>
      </c>
      <c r="AH334" s="6">
        <v>16.4666666667</v>
      </c>
      <c r="AI334" s="1">
        <v>2</v>
      </c>
      <c r="AJ334" s="1">
        <v>1</v>
      </c>
      <c r="AK334" s="31">
        <f t="shared" si="45"/>
        <v>0.5</v>
      </c>
      <c r="AL334" s="1">
        <v>0</v>
      </c>
      <c r="AM334" s="1">
        <v>6</v>
      </c>
      <c r="AN334" s="1">
        <v>1</v>
      </c>
      <c r="AO334" s="1">
        <f t="shared" si="46"/>
        <v>7</v>
      </c>
      <c r="AP334" s="1">
        <v>3</v>
      </c>
      <c r="AQ334" s="1">
        <v>4</v>
      </c>
      <c r="AR334" s="1">
        <v>4</v>
      </c>
      <c r="AS334" s="1">
        <f t="shared" si="47"/>
        <v>8</v>
      </c>
      <c r="AT334" s="1">
        <v>-7</v>
      </c>
    </row>
    <row r="335" spans="1:46" x14ac:dyDescent="0.2">
      <c r="A335" s="5" t="s">
        <v>1784</v>
      </c>
      <c r="B335" s="5" t="s">
        <v>1785</v>
      </c>
      <c r="C335" s="1">
        <v>10</v>
      </c>
      <c r="D335" s="1">
        <v>2</v>
      </c>
      <c r="E335" s="1">
        <v>3</v>
      </c>
      <c r="F335" s="1">
        <v>4</v>
      </c>
      <c r="G335" s="1">
        <v>4</v>
      </c>
      <c r="H335" s="1">
        <v>2</v>
      </c>
      <c r="I335" s="3" t="str">
        <f t="shared" si="40"/>
        <v xml:space="preserve"> </v>
      </c>
      <c r="L335" s="20" t="str">
        <f t="shared" si="41"/>
        <v xml:space="preserve"> </v>
      </c>
      <c r="M335" s="6">
        <v>16.783333299999999</v>
      </c>
      <c r="N335" s="6">
        <v>0.3</v>
      </c>
      <c r="O335" s="6">
        <v>0.46666669999999999</v>
      </c>
      <c r="P335" s="6">
        <v>17.566666699999999</v>
      </c>
      <c r="S335" s="31" t="str">
        <f t="shared" si="42"/>
        <v xml:space="preserve"> </v>
      </c>
      <c r="U335" s="1">
        <v>13</v>
      </c>
      <c r="V335" s="1">
        <v>1</v>
      </c>
      <c r="W335" s="1">
        <v>3</v>
      </c>
      <c r="X335" s="1">
        <v>5</v>
      </c>
      <c r="Y335" s="1">
        <v>10</v>
      </c>
      <c r="Z335" s="1">
        <v>5</v>
      </c>
      <c r="AA335" s="3" t="str">
        <f t="shared" si="43"/>
        <v xml:space="preserve"> </v>
      </c>
      <c r="AD335" s="20" t="str">
        <f t="shared" si="44"/>
        <v xml:space="preserve"> </v>
      </c>
      <c r="AE335" s="6">
        <v>16.266666666700001</v>
      </c>
      <c r="AF335" s="6">
        <v>0.1333333333</v>
      </c>
      <c r="AG335" s="6">
        <v>1.2166666667000001</v>
      </c>
      <c r="AH335" s="6">
        <v>17.633333333300001</v>
      </c>
      <c r="AK335" s="31" t="str">
        <f t="shared" si="45"/>
        <v xml:space="preserve"> </v>
      </c>
      <c r="AM335" s="1">
        <v>1</v>
      </c>
      <c r="AN335" s="1">
        <v>3</v>
      </c>
      <c r="AO335" s="1">
        <f t="shared" si="46"/>
        <v>4</v>
      </c>
      <c r="AP335" s="1">
        <v>7</v>
      </c>
      <c r="AQ335" s="1">
        <v>2</v>
      </c>
      <c r="AR335" s="1">
        <v>3</v>
      </c>
      <c r="AS335" s="1">
        <f t="shared" si="47"/>
        <v>5</v>
      </c>
      <c r="AT335" s="1">
        <v>2</v>
      </c>
    </row>
    <row r="336" spans="1:46" x14ac:dyDescent="0.2">
      <c r="A336" s="5" t="s">
        <v>1789</v>
      </c>
      <c r="B336" s="5" t="s">
        <v>1790</v>
      </c>
      <c r="C336" s="1">
        <v>23</v>
      </c>
      <c r="D336" s="1">
        <v>2</v>
      </c>
      <c r="E336" s="1">
        <v>4</v>
      </c>
      <c r="F336" s="1">
        <v>3</v>
      </c>
      <c r="G336" s="1">
        <v>8</v>
      </c>
      <c r="H336" s="1">
        <v>4</v>
      </c>
      <c r="I336" s="3" t="str">
        <f t="shared" si="40"/>
        <v xml:space="preserve"> </v>
      </c>
      <c r="L336" s="20" t="str">
        <f t="shared" si="41"/>
        <v xml:space="preserve"> </v>
      </c>
      <c r="M336" s="6">
        <v>17.8833333</v>
      </c>
      <c r="N336" s="6">
        <v>6.6666699999999995E-2</v>
      </c>
      <c r="O336" s="6">
        <v>2.9333333000000001</v>
      </c>
      <c r="P336" s="6">
        <v>20.9</v>
      </c>
      <c r="S336" s="31" t="str">
        <f t="shared" si="42"/>
        <v xml:space="preserve"> </v>
      </c>
      <c r="U336" s="1">
        <v>23</v>
      </c>
      <c r="V336" s="1">
        <v>0</v>
      </c>
      <c r="W336" s="1">
        <v>4</v>
      </c>
      <c r="X336" s="1">
        <v>12</v>
      </c>
      <c r="Y336" s="1">
        <v>14</v>
      </c>
      <c r="Z336" s="1">
        <v>7</v>
      </c>
      <c r="AA336" s="3" t="str">
        <f t="shared" si="43"/>
        <v xml:space="preserve"> </v>
      </c>
      <c r="AD336" s="20" t="str">
        <f t="shared" si="44"/>
        <v xml:space="preserve"> </v>
      </c>
      <c r="AE336" s="6">
        <v>18.316666666700002</v>
      </c>
      <c r="AF336" s="6">
        <v>0.1</v>
      </c>
      <c r="AG336" s="6">
        <v>2.4500000000000002</v>
      </c>
      <c r="AH336" s="6">
        <v>20.9</v>
      </c>
      <c r="AK336" s="31" t="str">
        <f t="shared" si="45"/>
        <v xml:space="preserve"> </v>
      </c>
      <c r="AL336" s="6"/>
      <c r="AM336" s="1">
        <v>0</v>
      </c>
      <c r="AN336" s="1">
        <v>5</v>
      </c>
      <c r="AO336" s="1">
        <f t="shared" si="46"/>
        <v>5</v>
      </c>
      <c r="AP336" s="1">
        <v>10</v>
      </c>
      <c r="AQ336" s="1">
        <v>2</v>
      </c>
      <c r="AR336" s="1">
        <v>3</v>
      </c>
      <c r="AS336" s="1">
        <f t="shared" si="47"/>
        <v>5</v>
      </c>
      <c r="AT336" s="1">
        <v>5</v>
      </c>
    </row>
    <row r="337" spans="1:46" x14ac:dyDescent="0.2">
      <c r="A337" s="5" t="s">
        <v>1793</v>
      </c>
      <c r="B337" s="5" t="s">
        <v>1209</v>
      </c>
      <c r="C337" s="1">
        <v>24</v>
      </c>
      <c r="D337" s="1">
        <v>5</v>
      </c>
      <c r="E337" s="1">
        <v>10</v>
      </c>
      <c r="F337" s="1">
        <v>-4</v>
      </c>
      <c r="G337" s="1">
        <v>8</v>
      </c>
      <c r="H337" s="1">
        <v>4</v>
      </c>
      <c r="I337" s="3">
        <f t="shared" si="40"/>
        <v>382</v>
      </c>
      <c r="J337" s="1">
        <v>189</v>
      </c>
      <c r="K337" s="1">
        <v>193</v>
      </c>
      <c r="L337" s="20">
        <f t="shared" si="41"/>
        <v>0.49476439790575916</v>
      </c>
      <c r="M337" s="6">
        <v>14.9166667</v>
      </c>
      <c r="N337" s="6">
        <v>2.6</v>
      </c>
      <c r="O337" s="6">
        <v>0.75</v>
      </c>
      <c r="P337" s="6">
        <v>18.283333299999999</v>
      </c>
      <c r="Q337" s="1">
        <v>1</v>
      </c>
      <c r="R337" s="1">
        <v>0</v>
      </c>
      <c r="S337" s="31">
        <f t="shared" si="42"/>
        <v>0</v>
      </c>
      <c r="T337" s="1">
        <v>0</v>
      </c>
      <c r="U337" s="1">
        <v>24</v>
      </c>
      <c r="V337" s="1">
        <v>10</v>
      </c>
      <c r="W337" s="1">
        <v>9</v>
      </c>
      <c r="X337" s="1">
        <v>0</v>
      </c>
      <c r="Y337" s="1">
        <v>12</v>
      </c>
      <c r="Z337" s="1">
        <v>6</v>
      </c>
      <c r="AA337" s="3">
        <f t="shared" si="43"/>
        <v>430</v>
      </c>
      <c r="AB337" s="1">
        <v>191</v>
      </c>
      <c r="AC337" s="1">
        <v>239</v>
      </c>
      <c r="AD337" s="20">
        <f t="shared" si="44"/>
        <v>0.44418604651162791</v>
      </c>
      <c r="AE337" s="6">
        <v>14.0666666667</v>
      </c>
      <c r="AF337" s="6">
        <v>2.6</v>
      </c>
      <c r="AG337" s="6">
        <v>1.8166666667</v>
      </c>
      <c r="AH337" s="6">
        <v>18.483333333299999</v>
      </c>
      <c r="AI337" s="1">
        <v>0</v>
      </c>
      <c r="AJ337" s="1">
        <v>0</v>
      </c>
      <c r="AK337" s="31" t="str">
        <f t="shared" si="45"/>
        <v xml:space="preserve"> </v>
      </c>
      <c r="AL337" s="1">
        <v>0</v>
      </c>
      <c r="AM337" s="1">
        <v>4</v>
      </c>
      <c r="AN337" s="1">
        <v>7</v>
      </c>
      <c r="AO337" s="1">
        <f t="shared" si="46"/>
        <v>11</v>
      </c>
      <c r="AP337" s="1">
        <v>-6</v>
      </c>
      <c r="AQ337" s="1">
        <v>11</v>
      </c>
      <c r="AR337" s="1">
        <v>12</v>
      </c>
      <c r="AS337" s="1">
        <f t="shared" si="47"/>
        <v>23</v>
      </c>
      <c r="AT337" s="1">
        <v>2</v>
      </c>
    </row>
    <row r="338" spans="1:46" s="5" customFormat="1" x14ac:dyDescent="0.2">
      <c r="A338" s="5" t="s">
        <v>1797</v>
      </c>
      <c r="B338" s="5" t="s">
        <v>319</v>
      </c>
      <c r="C338" s="1">
        <v>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3">
        <f t="shared" si="40"/>
        <v>1</v>
      </c>
      <c r="J338" s="1">
        <v>1</v>
      </c>
      <c r="K338" s="1">
        <v>0</v>
      </c>
      <c r="L338" s="20">
        <f t="shared" si="41"/>
        <v>1</v>
      </c>
      <c r="M338" s="6">
        <v>13.316666700000001</v>
      </c>
      <c r="N338" s="6">
        <v>0</v>
      </c>
      <c r="O338" s="6">
        <v>0</v>
      </c>
      <c r="P338" s="6">
        <v>13.316666700000001</v>
      </c>
      <c r="Q338" s="1"/>
      <c r="R338" s="1"/>
      <c r="S338" s="31" t="str">
        <f t="shared" si="42"/>
        <v xml:space="preserve"> </v>
      </c>
      <c r="T338" s="1"/>
      <c r="U338" s="1">
        <v>1</v>
      </c>
      <c r="V338" s="1">
        <v>0</v>
      </c>
      <c r="W338" s="1">
        <v>0</v>
      </c>
      <c r="X338" s="1">
        <v>-1</v>
      </c>
      <c r="Y338" s="1">
        <v>2</v>
      </c>
      <c r="Z338" s="1">
        <v>1</v>
      </c>
      <c r="AA338" s="3">
        <f t="shared" si="43"/>
        <v>1</v>
      </c>
      <c r="AB338" s="1">
        <v>1</v>
      </c>
      <c r="AC338" s="1">
        <v>0</v>
      </c>
      <c r="AD338" s="20">
        <f t="shared" si="44"/>
        <v>1</v>
      </c>
      <c r="AE338" s="6">
        <v>10.3166666667</v>
      </c>
      <c r="AF338" s="6">
        <v>0</v>
      </c>
      <c r="AG338" s="6">
        <v>0</v>
      </c>
      <c r="AH338" s="6">
        <v>10.3166666667</v>
      </c>
      <c r="AI338" s="1"/>
      <c r="AJ338" s="1"/>
      <c r="AK338" s="31" t="str">
        <f t="shared" si="45"/>
        <v xml:space="preserve"> </v>
      </c>
      <c r="AL338" s="6"/>
      <c r="AM338" s="1">
        <v>0</v>
      </c>
      <c r="AN338" s="1">
        <v>0</v>
      </c>
      <c r="AO338" s="1">
        <f t="shared" si="46"/>
        <v>0</v>
      </c>
      <c r="AP338" s="1">
        <v>-1</v>
      </c>
      <c r="AQ338" s="1">
        <v>0</v>
      </c>
      <c r="AR338" s="1">
        <v>0</v>
      </c>
      <c r="AS338" s="1">
        <f t="shared" si="47"/>
        <v>0</v>
      </c>
      <c r="AT338" s="1">
        <v>0</v>
      </c>
    </row>
    <row r="339" spans="1:46" x14ac:dyDescent="0.2">
      <c r="A339" s="5" t="s">
        <v>1799</v>
      </c>
      <c r="B339" s="5" t="s">
        <v>582</v>
      </c>
      <c r="C339" s="1">
        <v>2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3" t="str">
        <f t="shared" si="40"/>
        <v xml:space="preserve"> </v>
      </c>
      <c r="L339" s="20" t="str">
        <f t="shared" si="41"/>
        <v xml:space="preserve"> </v>
      </c>
      <c r="M339" s="6">
        <v>8.5666667000000007</v>
      </c>
      <c r="N339" s="6">
        <v>0</v>
      </c>
      <c r="O339" s="6">
        <v>0</v>
      </c>
      <c r="P339" s="6">
        <v>8.5666667000000007</v>
      </c>
      <c r="S339" s="31" t="str">
        <f t="shared" si="42"/>
        <v xml:space="preserve"> 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3" t="str">
        <f t="shared" si="43"/>
        <v xml:space="preserve"> </v>
      </c>
      <c r="AD339" s="20" t="str">
        <f t="shared" si="44"/>
        <v xml:space="preserve"> </v>
      </c>
      <c r="AE339" s="6">
        <v>0</v>
      </c>
      <c r="AF339" s="6">
        <v>0</v>
      </c>
      <c r="AG339" s="6">
        <v>0</v>
      </c>
      <c r="AH339" s="6">
        <v>0</v>
      </c>
      <c r="AK339" s="31" t="str">
        <f t="shared" si="45"/>
        <v xml:space="preserve"> </v>
      </c>
      <c r="AL339" s="6"/>
      <c r="AM339" s="1">
        <v>0</v>
      </c>
      <c r="AN339" s="1">
        <v>0</v>
      </c>
      <c r="AO339" s="1">
        <f t="shared" si="46"/>
        <v>0</v>
      </c>
      <c r="AP339" s="1">
        <v>0</v>
      </c>
      <c r="AQ339" s="1">
        <v>0</v>
      </c>
      <c r="AR339" s="1">
        <v>0</v>
      </c>
      <c r="AS339" s="1">
        <f t="shared" si="47"/>
        <v>0</v>
      </c>
      <c r="AT339" s="1">
        <v>1</v>
      </c>
    </row>
    <row r="340" spans="1:46" x14ac:dyDescent="0.2">
      <c r="A340" s="5" t="s">
        <v>1802</v>
      </c>
      <c r="B340" s="5" t="s">
        <v>1708</v>
      </c>
      <c r="C340" s="1">
        <v>13</v>
      </c>
      <c r="D340" s="1">
        <v>3</v>
      </c>
      <c r="E340" s="1">
        <v>1</v>
      </c>
      <c r="F340" s="1">
        <v>1</v>
      </c>
      <c r="G340" s="1">
        <v>2</v>
      </c>
      <c r="H340" s="1">
        <v>1</v>
      </c>
      <c r="I340" s="3">
        <f t="shared" si="40"/>
        <v>130</v>
      </c>
      <c r="J340" s="1">
        <v>64</v>
      </c>
      <c r="K340" s="1">
        <v>66</v>
      </c>
      <c r="L340" s="20">
        <f t="shared" si="41"/>
        <v>0.49230769230769234</v>
      </c>
      <c r="M340" s="6">
        <v>10.45</v>
      </c>
      <c r="N340" s="6">
        <v>0.75</v>
      </c>
      <c r="O340" s="6">
        <v>1.66667E-2</v>
      </c>
      <c r="P340" s="6">
        <v>11.2333333</v>
      </c>
      <c r="S340" s="31" t="str">
        <f t="shared" si="42"/>
        <v xml:space="preserve"> </v>
      </c>
      <c r="U340" s="1">
        <v>8</v>
      </c>
      <c r="V340" s="1">
        <v>0</v>
      </c>
      <c r="W340" s="1">
        <v>1</v>
      </c>
      <c r="X340" s="1">
        <v>3</v>
      </c>
      <c r="Y340" s="1">
        <v>2</v>
      </c>
      <c r="Z340" s="1">
        <v>1</v>
      </c>
      <c r="AA340" s="3">
        <f t="shared" si="43"/>
        <v>73</v>
      </c>
      <c r="AB340" s="1">
        <v>25</v>
      </c>
      <c r="AC340" s="1">
        <v>48</v>
      </c>
      <c r="AD340" s="20">
        <f t="shared" si="44"/>
        <v>0.34246575342465752</v>
      </c>
      <c r="AE340" s="6">
        <v>11.5</v>
      </c>
      <c r="AF340" s="6">
        <v>0.61666666670000003</v>
      </c>
      <c r="AG340" s="6">
        <v>1.6666666699999999E-2</v>
      </c>
      <c r="AH340" s="6">
        <v>12.15</v>
      </c>
      <c r="AK340" s="31" t="str">
        <f t="shared" si="45"/>
        <v xml:space="preserve"> </v>
      </c>
      <c r="AL340" s="6"/>
      <c r="AM340" s="1">
        <v>1</v>
      </c>
      <c r="AN340" s="1">
        <v>2</v>
      </c>
      <c r="AO340" s="1">
        <f t="shared" si="46"/>
        <v>3</v>
      </c>
      <c r="AP340" s="1">
        <v>4</v>
      </c>
      <c r="AQ340" s="1">
        <v>2</v>
      </c>
      <c r="AR340" s="1">
        <v>0</v>
      </c>
      <c r="AS340" s="1">
        <f t="shared" si="47"/>
        <v>2</v>
      </c>
      <c r="AT340" s="1">
        <v>0</v>
      </c>
    </row>
    <row r="341" spans="1:46" x14ac:dyDescent="0.2">
      <c r="A341" s="5" t="s">
        <v>1806</v>
      </c>
      <c r="B341" s="5" t="s">
        <v>1807</v>
      </c>
      <c r="C341" s="1">
        <v>11</v>
      </c>
      <c r="D341" s="1">
        <v>0</v>
      </c>
      <c r="E341" s="1">
        <v>0</v>
      </c>
      <c r="F341" s="1">
        <v>-11</v>
      </c>
      <c r="G341" s="1">
        <v>26</v>
      </c>
      <c r="H341" s="1">
        <v>6</v>
      </c>
      <c r="I341" s="3" t="str">
        <f t="shared" si="40"/>
        <v xml:space="preserve"> </v>
      </c>
      <c r="L341" s="20" t="str">
        <f t="shared" si="41"/>
        <v xml:space="preserve"> </v>
      </c>
      <c r="M341" s="6">
        <v>14.9833333</v>
      </c>
      <c r="N341" s="6">
        <v>1.66667E-2</v>
      </c>
      <c r="O341" s="6">
        <v>2.35</v>
      </c>
      <c r="P341" s="6">
        <v>17.3666667</v>
      </c>
      <c r="S341" s="31" t="str">
        <f t="shared" si="42"/>
        <v xml:space="preserve"> </v>
      </c>
      <c r="U341" s="1">
        <v>11</v>
      </c>
      <c r="V341" s="1">
        <v>2</v>
      </c>
      <c r="W341" s="1">
        <v>1</v>
      </c>
      <c r="X341" s="1">
        <v>-1</v>
      </c>
      <c r="Y341" s="1">
        <v>2</v>
      </c>
      <c r="Z341" s="1">
        <v>1</v>
      </c>
      <c r="AA341" s="3" t="str">
        <f t="shared" si="43"/>
        <v xml:space="preserve"> </v>
      </c>
      <c r="AD341" s="20" t="str">
        <f t="shared" si="44"/>
        <v xml:space="preserve"> </v>
      </c>
      <c r="AE341" s="6">
        <v>16.616666666699999</v>
      </c>
      <c r="AF341" s="6">
        <v>0.2333333333</v>
      </c>
      <c r="AG341" s="6">
        <v>2.7666666666999999</v>
      </c>
      <c r="AH341" s="6">
        <v>19.633333333300001</v>
      </c>
      <c r="AK341" s="31" t="str">
        <f t="shared" si="45"/>
        <v xml:space="preserve"> </v>
      </c>
      <c r="AM341" s="1">
        <v>1</v>
      </c>
      <c r="AN341" s="1">
        <v>0</v>
      </c>
      <c r="AO341" s="1">
        <f t="shared" si="46"/>
        <v>1</v>
      </c>
      <c r="AP341" s="1">
        <v>-5</v>
      </c>
      <c r="AQ341" s="1">
        <v>1</v>
      </c>
      <c r="AR341" s="1">
        <v>1</v>
      </c>
      <c r="AS341" s="1">
        <f t="shared" si="47"/>
        <v>2</v>
      </c>
      <c r="AT341" s="1">
        <v>-7</v>
      </c>
    </row>
    <row r="342" spans="1:46" x14ac:dyDescent="0.2">
      <c r="A342" s="5" t="s">
        <v>1811</v>
      </c>
      <c r="B342" s="5" t="s">
        <v>896</v>
      </c>
      <c r="C342" s="1">
        <v>10</v>
      </c>
      <c r="D342" s="1">
        <v>1</v>
      </c>
      <c r="E342" s="1">
        <v>3</v>
      </c>
      <c r="F342" s="1">
        <v>2</v>
      </c>
      <c r="G342" s="1">
        <v>2</v>
      </c>
      <c r="H342" s="1">
        <v>1</v>
      </c>
      <c r="I342" s="3">
        <f t="shared" si="40"/>
        <v>93</v>
      </c>
      <c r="J342" s="1">
        <v>46</v>
      </c>
      <c r="K342" s="1">
        <v>47</v>
      </c>
      <c r="L342" s="20">
        <f t="shared" si="41"/>
        <v>0.4946236559139785</v>
      </c>
      <c r="M342" s="6">
        <v>13.1333333</v>
      </c>
      <c r="N342" s="6">
        <v>0.85</v>
      </c>
      <c r="O342" s="6">
        <v>0.53333330000000001</v>
      </c>
      <c r="P342" s="6">
        <v>14.533333300000001</v>
      </c>
      <c r="S342" s="31" t="str">
        <f t="shared" si="42"/>
        <v xml:space="preserve"> </v>
      </c>
      <c r="U342" s="1">
        <v>10</v>
      </c>
      <c r="V342" s="1">
        <v>1</v>
      </c>
      <c r="W342" s="1">
        <v>2</v>
      </c>
      <c r="X342" s="1">
        <v>-7</v>
      </c>
      <c r="Y342" s="1">
        <v>0</v>
      </c>
      <c r="Z342" s="1">
        <v>0</v>
      </c>
      <c r="AA342" s="3">
        <f t="shared" si="43"/>
        <v>112</v>
      </c>
      <c r="AB342" s="1">
        <v>47</v>
      </c>
      <c r="AC342" s="1">
        <v>65</v>
      </c>
      <c r="AD342" s="20">
        <f t="shared" si="44"/>
        <v>0.41964285714285715</v>
      </c>
      <c r="AE342" s="6">
        <v>12.083333333300001</v>
      </c>
      <c r="AF342" s="6">
        <v>1.1666666667000001</v>
      </c>
      <c r="AG342" s="6">
        <v>1.2333333333000001</v>
      </c>
      <c r="AH342" s="6">
        <v>14.5</v>
      </c>
      <c r="AK342" s="31" t="str">
        <f t="shared" si="45"/>
        <v xml:space="preserve"> </v>
      </c>
      <c r="AL342" s="6"/>
      <c r="AM342" s="1">
        <v>0</v>
      </c>
      <c r="AN342" s="1">
        <v>3</v>
      </c>
      <c r="AO342" s="1">
        <f t="shared" si="46"/>
        <v>3</v>
      </c>
      <c r="AP342" s="1">
        <v>0</v>
      </c>
      <c r="AQ342" s="1">
        <v>2</v>
      </c>
      <c r="AR342" s="1">
        <v>2</v>
      </c>
      <c r="AS342" s="1">
        <f t="shared" si="47"/>
        <v>4</v>
      </c>
      <c r="AT342" s="1">
        <v>-5</v>
      </c>
    </row>
    <row r="343" spans="1:46" x14ac:dyDescent="0.2">
      <c r="A343" s="5" t="s">
        <v>1815</v>
      </c>
      <c r="B343" s="5" t="s">
        <v>1816</v>
      </c>
      <c r="C343" s="1">
        <v>18</v>
      </c>
      <c r="D343" s="1">
        <v>4</v>
      </c>
      <c r="E343" s="1">
        <v>4</v>
      </c>
      <c r="F343" s="1">
        <v>5</v>
      </c>
      <c r="G343" s="1">
        <v>14</v>
      </c>
      <c r="H343" s="1">
        <v>7</v>
      </c>
      <c r="I343" s="3">
        <f t="shared" si="40"/>
        <v>289</v>
      </c>
      <c r="J343" s="1">
        <v>135</v>
      </c>
      <c r="K343" s="1">
        <v>154</v>
      </c>
      <c r="L343" s="20">
        <f t="shared" si="41"/>
        <v>0.4671280276816609</v>
      </c>
      <c r="M343" s="6">
        <v>11.6666667</v>
      </c>
      <c r="N343" s="6">
        <v>2.3833332999999999</v>
      </c>
      <c r="O343" s="6">
        <v>2.2833332999999998</v>
      </c>
      <c r="P343" s="6">
        <v>16.350000000000001</v>
      </c>
      <c r="S343" s="31" t="str">
        <f t="shared" si="42"/>
        <v xml:space="preserve"> </v>
      </c>
      <c r="U343" s="1">
        <v>13</v>
      </c>
      <c r="V343" s="1">
        <v>3</v>
      </c>
      <c r="W343" s="1">
        <v>1</v>
      </c>
      <c r="X343" s="1">
        <v>3</v>
      </c>
      <c r="Y343" s="1">
        <v>10</v>
      </c>
      <c r="Z343" s="1">
        <v>5</v>
      </c>
      <c r="AA343" s="3">
        <f t="shared" si="43"/>
        <v>211</v>
      </c>
      <c r="AB343" s="1">
        <v>110</v>
      </c>
      <c r="AC343" s="1">
        <v>101</v>
      </c>
      <c r="AD343" s="20">
        <f t="shared" si="44"/>
        <v>0.52132701421800953</v>
      </c>
      <c r="AE343" s="6">
        <v>12.0666666667</v>
      </c>
      <c r="AF343" s="6">
        <v>2.6833333333000002</v>
      </c>
      <c r="AG343" s="6">
        <v>2.7666666666999999</v>
      </c>
      <c r="AH343" s="6">
        <v>17.5333333333</v>
      </c>
      <c r="AK343" s="31" t="str">
        <f t="shared" si="45"/>
        <v xml:space="preserve"> </v>
      </c>
      <c r="AL343" s="6"/>
      <c r="AM343" s="1">
        <v>3</v>
      </c>
      <c r="AN343" s="1">
        <v>2</v>
      </c>
      <c r="AO343" s="1">
        <f t="shared" si="46"/>
        <v>5</v>
      </c>
      <c r="AP343" s="1">
        <v>7</v>
      </c>
      <c r="AQ343" s="1">
        <v>4</v>
      </c>
      <c r="AR343" s="1">
        <v>3</v>
      </c>
      <c r="AS343" s="1">
        <f t="shared" si="47"/>
        <v>7</v>
      </c>
      <c r="AT343" s="1">
        <v>1</v>
      </c>
    </row>
    <row r="344" spans="1:46" x14ac:dyDescent="0.2">
      <c r="A344" s="5" t="s">
        <v>1821</v>
      </c>
      <c r="B344" s="5" t="s">
        <v>1822</v>
      </c>
      <c r="C344" s="1">
        <v>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3" t="str">
        <f t="shared" si="40"/>
        <v xml:space="preserve"> </v>
      </c>
      <c r="J344" s="1">
        <v>0</v>
      </c>
      <c r="K344" s="1">
        <v>0</v>
      </c>
      <c r="L344" s="20" t="str">
        <f t="shared" si="41"/>
        <v xml:space="preserve"> </v>
      </c>
      <c r="M344" s="6">
        <v>0.81666669999999997</v>
      </c>
      <c r="N344" s="6">
        <v>0</v>
      </c>
      <c r="O344" s="6">
        <v>0</v>
      </c>
      <c r="P344" s="6">
        <v>0.81666669999999997</v>
      </c>
      <c r="S344" s="31" t="str">
        <f t="shared" si="42"/>
        <v xml:space="preserve"> </v>
      </c>
      <c r="U344" s="1">
        <v>3</v>
      </c>
      <c r="V344" s="1">
        <v>0</v>
      </c>
      <c r="W344" s="1">
        <v>0</v>
      </c>
      <c r="X344" s="1">
        <v>-1</v>
      </c>
      <c r="Y344" s="1">
        <v>2</v>
      </c>
      <c r="Z344" s="1">
        <v>1</v>
      </c>
      <c r="AA344" s="3" t="str">
        <f t="shared" si="43"/>
        <v xml:space="preserve"> </v>
      </c>
      <c r="AB344" s="1">
        <v>0</v>
      </c>
      <c r="AC344" s="1">
        <v>0</v>
      </c>
      <c r="AD344" s="20" t="str">
        <f t="shared" si="44"/>
        <v xml:space="preserve"> </v>
      </c>
      <c r="AE344" s="6">
        <v>2.4333333333000002</v>
      </c>
      <c r="AF344" s="6">
        <v>0</v>
      </c>
      <c r="AG344" s="6">
        <v>0</v>
      </c>
      <c r="AH344" s="6">
        <v>2.4333333333000002</v>
      </c>
      <c r="AK344" s="31" t="str">
        <f t="shared" si="45"/>
        <v xml:space="preserve"> </v>
      </c>
      <c r="AM344" s="1">
        <v>0</v>
      </c>
      <c r="AN344" s="1">
        <v>0</v>
      </c>
      <c r="AO344" s="1">
        <f t="shared" si="46"/>
        <v>0</v>
      </c>
      <c r="AP344" s="1">
        <v>-1</v>
      </c>
      <c r="AQ344" s="1">
        <v>0</v>
      </c>
      <c r="AR344" s="1">
        <v>0</v>
      </c>
      <c r="AS344" s="1">
        <f t="shared" si="47"/>
        <v>0</v>
      </c>
      <c r="AT344" s="1">
        <v>0</v>
      </c>
    </row>
    <row r="345" spans="1:46" s="5" customFormat="1" x14ac:dyDescent="0.2">
      <c r="A345" s="5" t="s">
        <v>1826</v>
      </c>
      <c r="B345" s="5" t="s">
        <v>1827</v>
      </c>
      <c r="C345" s="1">
        <v>13</v>
      </c>
      <c r="D345" s="1">
        <v>4</v>
      </c>
      <c r="E345" s="1">
        <v>8</v>
      </c>
      <c r="F345" s="1">
        <v>1</v>
      </c>
      <c r="G345" s="1">
        <v>4</v>
      </c>
      <c r="H345" s="1">
        <v>2</v>
      </c>
      <c r="I345" s="3">
        <f t="shared" si="40"/>
        <v>2</v>
      </c>
      <c r="J345" s="1">
        <v>1</v>
      </c>
      <c r="K345" s="1">
        <v>1</v>
      </c>
      <c r="L345" s="20">
        <f t="shared" si="41"/>
        <v>0.5</v>
      </c>
      <c r="M345" s="6">
        <v>13.433333299999999</v>
      </c>
      <c r="N345" s="6">
        <v>2.8333333000000001</v>
      </c>
      <c r="O345" s="6">
        <v>0</v>
      </c>
      <c r="P345" s="6">
        <v>16.283333299999999</v>
      </c>
      <c r="Q345" s="1">
        <v>0</v>
      </c>
      <c r="R345" s="1">
        <v>0</v>
      </c>
      <c r="S345" s="31" t="str">
        <f t="shared" si="42"/>
        <v xml:space="preserve"> </v>
      </c>
      <c r="T345" s="1">
        <v>0</v>
      </c>
      <c r="U345" s="1">
        <v>11</v>
      </c>
      <c r="V345" s="1">
        <v>0</v>
      </c>
      <c r="W345" s="1">
        <v>2</v>
      </c>
      <c r="X345" s="1">
        <v>-2</v>
      </c>
      <c r="Y345" s="1">
        <v>10</v>
      </c>
      <c r="Z345" s="1">
        <v>4</v>
      </c>
      <c r="AA345" s="3" t="str">
        <f t="shared" si="43"/>
        <v xml:space="preserve"> </v>
      </c>
      <c r="AB345" s="1">
        <v>0</v>
      </c>
      <c r="AC345" s="1">
        <v>0</v>
      </c>
      <c r="AD345" s="20" t="str">
        <f t="shared" si="44"/>
        <v xml:space="preserve"> </v>
      </c>
      <c r="AE345" s="6">
        <v>13.3833333333</v>
      </c>
      <c r="AF345" s="6">
        <v>2.75</v>
      </c>
      <c r="AG345" s="6">
        <v>0</v>
      </c>
      <c r="AH345" s="6">
        <v>16.149999999999999</v>
      </c>
      <c r="AI345" s="1">
        <v>1</v>
      </c>
      <c r="AJ345" s="1">
        <v>0</v>
      </c>
      <c r="AK345" s="31">
        <f t="shared" si="45"/>
        <v>0</v>
      </c>
      <c r="AL345" s="1">
        <v>0</v>
      </c>
      <c r="AM345" s="1">
        <v>1</v>
      </c>
      <c r="AN345" s="1">
        <v>5</v>
      </c>
      <c r="AO345" s="1">
        <f t="shared" si="46"/>
        <v>6</v>
      </c>
      <c r="AP345" s="1">
        <v>1</v>
      </c>
      <c r="AQ345" s="1">
        <v>3</v>
      </c>
      <c r="AR345" s="1">
        <v>5</v>
      </c>
      <c r="AS345" s="1">
        <f t="shared" si="47"/>
        <v>8</v>
      </c>
      <c r="AT345" s="1">
        <v>-2</v>
      </c>
    </row>
    <row r="346" spans="1:46" x14ac:dyDescent="0.2">
      <c r="A346" s="5" t="s">
        <v>1831</v>
      </c>
      <c r="B346" s="5" t="s">
        <v>482</v>
      </c>
      <c r="C346" s="1">
        <v>21</v>
      </c>
      <c r="D346" s="1">
        <v>7</v>
      </c>
      <c r="E346" s="1">
        <v>5</v>
      </c>
      <c r="F346" s="1">
        <v>8</v>
      </c>
      <c r="G346" s="1">
        <v>16</v>
      </c>
      <c r="H346" s="1">
        <v>5</v>
      </c>
      <c r="I346" s="3">
        <f t="shared" si="40"/>
        <v>5</v>
      </c>
      <c r="J346" s="1">
        <v>4</v>
      </c>
      <c r="K346" s="1">
        <v>1</v>
      </c>
      <c r="L346" s="20">
        <f t="shared" si="41"/>
        <v>0.8</v>
      </c>
      <c r="M346" s="6">
        <v>14.1666667</v>
      </c>
      <c r="N346" s="6">
        <v>2.1333332999999999</v>
      </c>
      <c r="O346" s="6">
        <v>6.6666699999999995E-2</v>
      </c>
      <c r="P346" s="6">
        <v>16.3833333</v>
      </c>
      <c r="Q346" s="1">
        <v>2</v>
      </c>
      <c r="R346" s="1">
        <v>0</v>
      </c>
      <c r="S346" s="31">
        <f t="shared" si="42"/>
        <v>0</v>
      </c>
      <c r="T346" s="1">
        <v>0</v>
      </c>
      <c r="U346" s="1">
        <v>22</v>
      </c>
      <c r="V346" s="1">
        <v>6</v>
      </c>
      <c r="W346" s="1">
        <v>4</v>
      </c>
      <c r="X346" s="1">
        <v>-7</v>
      </c>
      <c r="Y346" s="1">
        <v>6</v>
      </c>
      <c r="Z346" s="1">
        <v>3</v>
      </c>
      <c r="AA346" s="3">
        <f t="shared" si="43"/>
        <v>5</v>
      </c>
      <c r="AB346" s="1">
        <v>1</v>
      </c>
      <c r="AC346" s="1">
        <v>4</v>
      </c>
      <c r="AD346" s="20">
        <f t="shared" si="44"/>
        <v>0.2</v>
      </c>
      <c r="AE346" s="6">
        <v>15.2</v>
      </c>
      <c r="AF346" s="6">
        <v>1.9666666667000001</v>
      </c>
      <c r="AG346" s="6">
        <v>0.1</v>
      </c>
      <c r="AH346" s="6">
        <v>17.2833333333</v>
      </c>
      <c r="AI346" s="1">
        <v>0</v>
      </c>
      <c r="AJ346" s="1">
        <v>0</v>
      </c>
      <c r="AK346" s="31" t="str">
        <f t="shared" si="45"/>
        <v xml:space="preserve"> </v>
      </c>
      <c r="AL346" s="1">
        <v>0</v>
      </c>
      <c r="AM346" s="1">
        <v>4</v>
      </c>
      <c r="AN346" s="1">
        <v>2</v>
      </c>
      <c r="AO346" s="1">
        <f t="shared" si="46"/>
        <v>6</v>
      </c>
      <c r="AP346" s="1">
        <v>2</v>
      </c>
      <c r="AQ346" s="1">
        <v>9</v>
      </c>
      <c r="AR346" s="1">
        <v>7</v>
      </c>
      <c r="AS346" s="1">
        <f t="shared" si="47"/>
        <v>16</v>
      </c>
      <c r="AT346" s="1">
        <v>-1</v>
      </c>
    </row>
    <row r="347" spans="1:46" x14ac:dyDescent="0.2">
      <c r="A347" s="5" t="s">
        <v>1835</v>
      </c>
      <c r="B347" s="5" t="s">
        <v>1423</v>
      </c>
      <c r="C347" s="1">
        <v>19</v>
      </c>
      <c r="D347" s="1">
        <v>7</v>
      </c>
      <c r="E347" s="1">
        <v>5</v>
      </c>
      <c r="F347" s="1">
        <v>5</v>
      </c>
      <c r="G347" s="1">
        <v>6</v>
      </c>
      <c r="H347" s="1">
        <v>3</v>
      </c>
      <c r="I347" s="3">
        <f t="shared" si="40"/>
        <v>1</v>
      </c>
      <c r="J347" s="1">
        <v>0</v>
      </c>
      <c r="K347" s="1">
        <v>1</v>
      </c>
      <c r="L347" s="20">
        <f t="shared" si="41"/>
        <v>0</v>
      </c>
      <c r="M347" s="6">
        <v>14.2333333</v>
      </c>
      <c r="N347" s="6">
        <v>2.9166666999999999</v>
      </c>
      <c r="O347" s="6">
        <v>1.3666666999999999</v>
      </c>
      <c r="P347" s="6">
        <v>18.55</v>
      </c>
      <c r="Q347" s="1">
        <v>3</v>
      </c>
      <c r="R347" s="1">
        <v>2</v>
      </c>
      <c r="S347" s="31">
        <f t="shared" si="42"/>
        <v>0.66666666666666663</v>
      </c>
      <c r="T347" s="1">
        <v>0</v>
      </c>
      <c r="U347" s="1">
        <v>21</v>
      </c>
      <c r="V347" s="1">
        <v>10</v>
      </c>
      <c r="W347" s="1">
        <v>9</v>
      </c>
      <c r="X347" s="1">
        <v>15</v>
      </c>
      <c r="Y347" s="1">
        <v>10</v>
      </c>
      <c r="Z347" s="1">
        <v>5</v>
      </c>
      <c r="AA347" s="3">
        <f t="shared" si="43"/>
        <v>2</v>
      </c>
      <c r="AB347" s="1">
        <v>1</v>
      </c>
      <c r="AC347" s="1">
        <v>1</v>
      </c>
      <c r="AD347" s="20">
        <f t="shared" si="44"/>
        <v>0.5</v>
      </c>
      <c r="AE347" s="6">
        <v>13.7833333333</v>
      </c>
      <c r="AF347" s="6">
        <v>2.3666666667</v>
      </c>
      <c r="AG347" s="6">
        <v>1.4</v>
      </c>
      <c r="AH347" s="6">
        <v>17.566666666700002</v>
      </c>
      <c r="AI347" s="1">
        <v>0</v>
      </c>
      <c r="AJ347" s="1">
        <v>0</v>
      </c>
      <c r="AK347" s="31" t="str">
        <f t="shared" si="45"/>
        <v xml:space="preserve"> </v>
      </c>
      <c r="AL347" s="1">
        <v>0</v>
      </c>
      <c r="AM347" s="1">
        <v>2</v>
      </c>
      <c r="AN347" s="1">
        <v>5</v>
      </c>
      <c r="AO347" s="1">
        <f t="shared" si="46"/>
        <v>7</v>
      </c>
      <c r="AP347" s="1">
        <v>3</v>
      </c>
      <c r="AQ347" s="1">
        <v>15</v>
      </c>
      <c r="AR347" s="1">
        <v>9</v>
      </c>
      <c r="AS347" s="1">
        <f t="shared" si="47"/>
        <v>24</v>
      </c>
      <c r="AT347" s="1">
        <v>17</v>
      </c>
    </row>
    <row r="348" spans="1:46" x14ac:dyDescent="0.2">
      <c r="A348" s="5" t="s">
        <v>1838</v>
      </c>
      <c r="B348" s="5" t="s">
        <v>1839</v>
      </c>
      <c r="C348" s="1">
        <v>7</v>
      </c>
      <c r="D348" s="1">
        <v>0</v>
      </c>
      <c r="E348" s="1">
        <v>0</v>
      </c>
      <c r="F348" s="1">
        <v>-5</v>
      </c>
      <c r="G348" s="1">
        <v>2</v>
      </c>
      <c r="H348" s="1">
        <v>1</v>
      </c>
      <c r="I348" s="3">
        <f t="shared" si="40"/>
        <v>3</v>
      </c>
      <c r="J348" s="1">
        <v>1</v>
      </c>
      <c r="K348" s="1">
        <v>2</v>
      </c>
      <c r="L348" s="20">
        <f t="shared" si="41"/>
        <v>0.33333333333333331</v>
      </c>
      <c r="M348" s="6">
        <v>10.033333300000001</v>
      </c>
      <c r="N348" s="6">
        <v>1.66667E-2</v>
      </c>
      <c r="O348" s="6">
        <v>0.05</v>
      </c>
      <c r="P348" s="6">
        <v>10.1</v>
      </c>
      <c r="S348" s="31" t="str">
        <f t="shared" si="42"/>
        <v xml:space="preserve"> </v>
      </c>
      <c r="U348" s="1">
        <v>11</v>
      </c>
      <c r="V348" s="1">
        <v>0</v>
      </c>
      <c r="W348" s="1">
        <v>0</v>
      </c>
      <c r="X348" s="1">
        <v>-6</v>
      </c>
      <c r="Y348" s="1">
        <v>0</v>
      </c>
      <c r="Z348" s="1">
        <v>0</v>
      </c>
      <c r="AA348" s="3">
        <f t="shared" si="43"/>
        <v>1</v>
      </c>
      <c r="AB348" s="1">
        <v>0</v>
      </c>
      <c r="AC348" s="1">
        <v>1</v>
      </c>
      <c r="AD348" s="20">
        <f t="shared" si="44"/>
        <v>0</v>
      </c>
      <c r="AE348" s="6">
        <v>10.4666666667</v>
      </c>
      <c r="AF348" s="6">
        <v>3.3333333300000004E-2</v>
      </c>
      <c r="AG348" s="6">
        <v>0.15</v>
      </c>
      <c r="AH348" s="6">
        <v>10.666666666699999</v>
      </c>
      <c r="AK348" s="31" t="str">
        <f t="shared" si="45"/>
        <v xml:space="preserve"> </v>
      </c>
      <c r="AL348" s="6"/>
      <c r="AM348" s="1">
        <v>0</v>
      </c>
      <c r="AN348" s="1">
        <v>0</v>
      </c>
      <c r="AO348" s="1">
        <f t="shared" si="46"/>
        <v>0</v>
      </c>
      <c r="AP348" s="1">
        <v>-2</v>
      </c>
      <c r="AQ348" s="1">
        <v>0</v>
      </c>
      <c r="AR348" s="1">
        <v>0</v>
      </c>
      <c r="AS348" s="1">
        <f t="shared" si="47"/>
        <v>0</v>
      </c>
      <c r="AT348" s="1">
        <v>-9</v>
      </c>
    </row>
    <row r="349" spans="1:46" x14ac:dyDescent="0.2">
      <c r="A349" s="5" t="s">
        <v>1843</v>
      </c>
      <c r="B349" s="5" t="s">
        <v>382</v>
      </c>
      <c r="C349" s="1">
        <v>24</v>
      </c>
      <c r="D349" s="1">
        <v>10</v>
      </c>
      <c r="E349" s="1">
        <v>8</v>
      </c>
      <c r="F349" s="1">
        <v>-1</v>
      </c>
      <c r="G349" s="1">
        <v>10</v>
      </c>
      <c r="H349" s="1">
        <v>5</v>
      </c>
      <c r="I349" s="3">
        <f t="shared" si="40"/>
        <v>14</v>
      </c>
      <c r="J349" s="1">
        <v>4</v>
      </c>
      <c r="K349" s="1">
        <v>10</v>
      </c>
      <c r="L349" s="20">
        <f t="shared" si="41"/>
        <v>0.2857142857142857</v>
      </c>
      <c r="M349" s="6">
        <v>14.3833333</v>
      </c>
      <c r="N349" s="6">
        <v>2.7833332999999998</v>
      </c>
      <c r="O349" s="6">
        <v>3.3333299999999996E-2</v>
      </c>
      <c r="P349" s="6">
        <v>17.216666700000001</v>
      </c>
      <c r="Q349" s="1">
        <v>2</v>
      </c>
      <c r="R349" s="1">
        <v>1</v>
      </c>
      <c r="S349" s="31">
        <f t="shared" si="42"/>
        <v>0.5</v>
      </c>
      <c r="T349" s="1">
        <v>0</v>
      </c>
      <c r="U349" s="1">
        <v>24</v>
      </c>
      <c r="V349" s="1">
        <v>4</v>
      </c>
      <c r="W349" s="1">
        <v>9</v>
      </c>
      <c r="X349" s="1">
        <v>-14</v>
      </c>
      <c r="Y349" s="1">
        <v>8</v>
      </c>
      <c r="Z349" s="1">
        <v>4</v>
      </c>
      <c r="AA349" s="3">
        <f t="shared" si="43"/>
        <v>19</v>
      </c>
      <c r="AB349" s="1">
        <v>7</v>
      </c>
      <c r="AC349" s="1">
        <v>12</v>
      </c>
      <c r="AD349" s="20">
        <f t="shared" si="44"/>
        <v>0.36842105263157893</v>
      </c>
      <c r="AE349" s="6">
        <v>14.666666666699999</v>
      </c>
      <c r="AF349" s="6">
        <v>1.9333333333</v>
      </c>
      <c r="AG349" s="6">
        <v>1.6666666699999999E-2</v>
      </c>
      <c r="AH349" s="6">
        <v>16.633333333300001</v>
      </c>
      <c r="AI349" s="1">
        <v>2</v>
      </c>
      <c r="AJ349" s="1">
        <v>1</v>
      </c>
      <c r="AK349" s="31">
        <f t="shared" si="45"/>
        <v>0.5</v>
      </c>
      <c r="AL349" s="1">
        <v>1</v>
      </c>
      <c r="AM349" s="1">
        <v>10</v>
      </c>
      <c r="AN349" s="1">
        <v>7</v>
      </c>
      <c r="AO349" s="1">
        <f t="shared" si="46"/>
        <v>17</v>
      </c>
      <c r="AP349" s="1">
        <v>-1</v>
      </c>
      <c r="AQ349" s="1">
        <v>4</v>
      </c>
      <c r="AR349" s="1">
        <v>10</v>
      </c>
      <c r="AS349" s="1">
        <f t="shared" si="47"/>
        <v>14</v>
      </c>
      <c r="AT349" s="1">
        <v>-14</v>
      </c>
    </row>
    <row r="350" spans="1:46" x14ac:dyDescent="0.2">
      <c r="A350" s="5" t="s">
        <v>1847</v>
      </c>
      <c r="B350" s="5" t="s">
        <v>1848</v>
      </c>
      <c r="C350" s="1">
        <v>21</v>
      </c>
      <c r="D350" s="1">
        <v>8</v>
      </c>
      <c r="E350" s="1">
        <v>10</v>
      </c>
      <c r="F350" s="1">
        <v>-1</v>
      </c>
      <c r="G350" s="1">
        <v>8</v>
      </c>
      <c r="H350" s="1">
        <v>4</v>
      </c>
      <c r="I350" s="3">
        <f t="shared" si="40"/>
        <v>19</v>
      </c>
      <c r="J350" s="1">
        <v>5</v>
      </c>
      <c r="K350" s="1">
        <v>14</v>
      </c>
      <c r="L350" s="20">
        <f t="shared" si="41"/>
        <v>0.26315789473684209</v>
      </c>
      <c r="M350" s="6">
        <v>14.5166667</v>
      </c>
      <c r="N350" s="6">
        <v>2.2999999999999998</v>
      </c>
      <c r="O350" s="6">
        <v>0.28333330000000001</v>
      </c>
      <c r="P350" s="6">
        <v>17.1333333</v>
      </c>
      <c r="Q350" s="1">
        <v>2</v>
      </c>
      <c r="R350" s="1">
        <v>1</v>
      </c>
      <c r="S350" s="31">
        <f t="shared" si="42"/>
        <v>0.5</v>
      </c>
      <c r="T350" s="1">
        <v>0</v>
      </c>
      <c r="U350" s="1">
        <v>21</v>
      </c>
      <c r="V350" s="1">
        <v>2</v>
      </c>
      <c r="W350" s="1">
        <v>7</v>
      </c>
      <c r="X350" s="1">
        <v>-12</v>
      </c>
      <c r="Y350" s="1">
        <v>14</v>
      </c>
      <c r="Z350" s="1">
        <v>6</v>
      </c>
      <c r="AA350" s="3">
        <f t="shared" si="43"/>
        <v>12</v>
      </c>
      <c r="AB350" s="1">
        <v>5</v>
      </c>
      <c r="AC350" s="1">
        <v>7</v>
      </c>
      <c r="AD350" s="20">
        <f t="shared" si="44"/>
        <v>0.41666666666666669</v>
      </c>
      <c r="AE350" s="6">
        <v>14.05</v>
      </c>
      <c r="AF350" s="6">
        <v>2.9</v>
      </c>
      <c r="AG350" s="6">
        <v>0.2</v>
      </c>
      <c r="AH350" s="6">
        <v>17.166666666699999</v>
      </c>
      <c r="AI350" s="1">
        <v>0</v>
      </c>
      <c r="AJ350" s="1">
        <v>0</v>
      </c>
      <c r="AK350" s="31" t="str">
        <f t="shared" si="45"/>
        <v xml:space="preserve"> </v>
      </c>
      <c r="AL350" s="1">
        <v>0</v>
      </c>
      <c r="AM350" s="1">
        <v>6</v>
      </c>
      <c r="AN350" s="1">
        <v>8</v>
      </c>
      <c r="AO350" s="1">
        <f t="shared" si="46"/>
        <v>14</v>
      </c>
      <c r="AP350" s="1">
        <v>-3</v>
      </c>
      <c r="AQ350" s="1">
        <v>4</v>
      </c>
      <c r="AR350" s="1">
        <v>9</v>
      </c>
      <c r="AS350" s="1">
        <f t="shared" si="47"/>
        <v>13</v>
      </c>
      <c r="AT350" s="1">
        <v>-10</v>
      </c>
    </row>
    <row r="351" spans="1:46" x14ac:dyDescent="0.2">
      <c r="A351" s="5" t="s">
        <v>1852</v>
      </c>
      <c r="B351" s="5" t="s">
        <v>307</v>
      </c>
      <c r="C351" s="1">
        <v>21</v>
      </c>
      <c r="D351" s="1">
        <v>0</v>
      </c>
      <c r="E351" s="1">
        <v>3</v>
      </c>
      <c r="F351" s="1">
        <v>2</v>
      </c>
      <c r="G351" s="1">
        <v>12</v>
      </c>
      <c r="H351" s="1">
        <v>6</v>
      </c>
      <c r="I351" s="3" t="str">
        <f t="shared" si="40"/>
        <v xml:space="preserve"> </v>
      </c>
      <c r="L351" s="20" t="str">
        <f t="shared" si="41"/>
        <v xml:space="preserve"> </v>
      </c>
      <c r="M351" s="6">
        <v>17.466666700000001</v>
      </c>
      <c r="N351" s="6">
        <v>1.05</v>
      </c>
      <c r="O351" s="6">
        <v>2.4166666999999999</v>
      </c>
      <c r="P351" s="6">
        <v>20.966666700000001</v>
      </c>
      <c r="S351" s="31" t="str">
        <f t="shared" si="42"/>
        <v xml:space="preserve"> </v>
      </c>
      <c r="U351" s="1">
        <v>22</v>
      </c>
      <c r="V351" s="1">
        <v>0</v>
      </c>
      <c r="W351" s="1">
        <v>3</v>
      </c>
      <c r="X351" s="1">
        <v>2</v>
      </c>
      <c r="Y351" s="1">
        <v>4</v>
      </c>
      <c r="Z351" s="1">
        <v>2</v>
      </c>
      <c r="AA351" s="3" t="str">
        <f t="shared" si="43"/>
        <v xml:space="preserve"> </v>
      </c>
      <c r="AD351" s="20" t="str">
        <f t="shared" si="44"/>
        <v xml:space="preserve"> </v>
      </c>
      <c r="AE351" s="6">
        <v>18.100000000000001</v>
      </c>
      <c r="AF351" s="6">
        <v>1.1499999999999999</v>
      </c>
      <c r="AG351" s="6">
        <v>2.7666666666999999</v>
      </c>
      <c r="AH351" s="6">
        <v>22.0333333333</v>
      </c>
      <c r="AK351" s="31" t="str">
        <f t="shared" si="45"/>
        <v xml:space="preserve"> </v>
      </c>
      <c r="AM351" s="1">
        <v>0</v>
      </c>
      <c r="AN351" s="1">
        <v>0</v>
      </c>
      <c r="AO351" s="1">
        <f t="shared" si="46"/>
        <v>0</v>
      </c>
      <c r="AP351" s="1">
        <v>0</v>
      </c>
      <c r="AQ351" s="1">
        <v>0</v>
      </c>
      <c r="AR351" s="1">
        <v>6</v>
      </c>
      <c r="AS351" s="1">
        <f t="shared" si="47"/>
        <v>6</v>
      </c>
      <c r="AT351" s="1">
        <v>4</v>
      </c>
    </row>
    <row r="352" spans="1:46" x14ac:dyDescent="0.2">
      <c r="A352" s="5" t="s">
        <v>1856</v>
      </c>
      <c r="B352" s="5" t="s">
        <v>1857</v>
      </c>
      <c r="C352" s="1">
        <v>11</v>
      </c>
      <c r="D352" s="1">
        <v>0</v>
      </c>
      <c r="E352" s="1">
        <v>0</v>
      </c>
      <c r="F352" s="1">
        <v>-3</v>
      </c>
      <c r="G352" s="1">
        <v>0</v>
      </c>
      <c r="H352" s="1">
        <v>0</v>
      </c>
      <c r="I352" s="3" t="str">
        <f t="shared" si="40"/>
        <v xml:space="preserve"> </v>
      </c>
      <c r="L352" s="20" t="str">
        <f t="shared" si="41"/>
        <v xml:space="preserve"> </v>
      </c>
      <c r="M352" s="6">
        <v>13.1166667</v>
      </c>
      <c r="N352" s="6">
        <v>1.66667E-2</v>
      </c>
      <c r="O352" s="6">
        <v>2.75</v>
      </c>
      <c r="P352" s="6">
        <v>15.9</v>
      </c>
      <c r="S352" s="31" t="str">
        <f t="shared" si="42"/>
        <v xml:space="preserve"> </v>
      </c>
      <c r="U352" s="1">
        <v>8</v>
      </c>
      <c r="V352" s="1">
        <v>0</v>
      </c>
      <c r="W352" s="1">
        <v>1</v>
      </c>
      <c r="X352" s="1">
        <v>0</v>
      </c>
      <c r="Y352" s="1">
        <v>4</v>
      </c>
      <c r="Z352" s="1">
        <v>2</v>
      </c>
      <c r="AA352" s="3" t="str">
        <f t="shared" si="43"/>
        <v xml:space="preserve"> </v>
      </c>
      <c r="AD352" s="20" t="str">
        <f t="shared" si="44"/>
        <v xml:space="preserve"> </v>
      </c>
      <c r="AE352" s="6">
        <v>13.983333333299999</v>
      </c>
      <c r="AF352" s="6">
        <v>0.2333333333</v>
      </c>
      <c r="AG352" s="6">
        <v>1.0833333332999999</v>
      </c>
      <c r="AH352" s="6">
        <v>15.3166666667</v>
      </c>
      <c r="AK352" s="31" t="str">
        <f t="shared" si="45"/>
        <v xml:space="preserve"> </v>
      </c>
      <c r="AM352" s="1">
        <v>0</v>
      </c>
      <c r="AN352" s="1">
        <v>0</v>
      </c>
      <c r="AO352" s="1">
        <f t="shared" si="46"/>
        <v>0</v>
      </c>
      <c r="AP352" s="1">
        <v>-4</v>
      </c>
      <c r="AQ352" s="1">
        <v>0</v>
      </c>
      <c r="AR352" s="1">
        <v>1</v>
      </c>
      <c r="AS352" s="1">
        <f t="shared" si="47"/>
        <v>1</v>
      </c>
      <c r="AT352" s="1">
        <v>1</v>
      </c>
    </row>
    <row r="353" spans="1:46" x14ac:dyDescent="0.2">
      <c r="A353" s="5" t="s">
        <v>1861</v>
      </c>
      <c r="B353" s="5" t="s">
        <v>1862</v>
      </c>
      <c r="C353" s="1">
        <v>22</v>
      </c>
      <c r="D353" s="1">
        <v>8</v>
      </c>
      <c r="E353" s="1">
        <v>12</v>
      </c>
      <c r="F353" s="1">
        <v>3</v>
      </c>
      <c r="G353" s="1">
        <v>15</v>
      </c>
      <c r="H353" s="1">
        <v>6</v>
      </c>
      <c r="I353" s="3">
        <f t="shared" si="40"/>
        <v>133</v>
      </c>
      <c r="J353" s="1">
        <v>69</v>
      </c>
      <c r="K353" s="1">
        <v>64</v>
      </c>
      <c r="L353" s="20">
        <f t="shared" si="41"/>
        <v>0.51879699248120303</v>
      </c>
      <c r="M353" s="6">
        <v>15.6666667</v>
      </c>
      <c r="N353" s="6">
        <v>3.05</v>
      </c>
      <c r="O353" s="6">
        <v>0.21666669999999999</v>
      </c>
      <c r="P353" s="6">
        <v>18.95</v>
      </c>
      <c r="Q353" s="1">
        <v>0</v>
      </c>
      <c r="R353" s="1">
        <v>0</v>
      </c>
      <c r="S353" s="31" t="str">
        <f t="shared" si="42"/>
        <v xml:space="preserve"> </v>
      </c>
      <c r="T353" s="1">
        <v>0</v>
      </c>
      <c r="U353" s="1">
        <v>22</v>
      </c>
      <c r="V353" s="1">
        <v>6</v>
      </c>
      <c r="W353" s="1">
        <v>7</v>
      </c>
      <c r="X353" s="1">
        <v>-8</v>
      </c>
      <c r="Y353" s="1">
        <v>16</v>
      </c>
      <c r="Z353" s="1">
        <v>5</v>
      </c>
      <c r="AA353" s="3">
        <f t="shared" si="43"/>
        <v>114</v>
      </c>
      <c r="AB353" s="1">
        <v>54</v>
      </c>
      <c r="AC353" s="1">
        <v>60</v>
      </c>
      <c r="AD353" s="20">
        <f t="shared" si="44"/>
        <v>0.47368421052631576</v>
      </c>
      <c r="AE353" s="6">
        <v>14.733333333299999</v>
      </c>
      <c r="AF353" s="6">
        <v>3.7666666666999999</v>
      </c>
      <c r="AG353" s="6">
        <v>0.15</v>
      </c>
      <c r="AH353" s="6">
        <v>18.666666666699999</v>
      </c>
      <c r="AI353" s="1">
        <v>1</v>
      </c>
      <c r="AJ353" s="1">
        <v>0</v>
      </c>
      <c r="AK353" s="31">
        <f t="shared" si="45"/>
        <v>0</v>
      </c>
      <c r="AL353" s="1">
        <v>0</v>
      </c>
      <c r="AM353" s="1">
        <v>3</v>
      </c>
      <c r="AN353" s="1">
        <v>3</v>
      </c>
      <c r="AO353" s="1">
        <f t="shared" si="46"/>
        <v>6</v>
      </c>
      <c r="AP353" s="1">
        <v>1</v>
      </c>
      <c r="AQ353" s="1">
        <v>11</v>
      </c>
      <c r="AR353" s="1">
        <v>16</v>
      </c>
      <c r="AS353" s="1">
        <f t="shared" si="47"/>
        <v>27</v>
      </c>
      <c r="AT353" s="1">
        <v>-6</v>
      </c>
    </row>
    <row r="354" spans="1:46" x14ac:dyDescent="0.2">
      <c r="A354" s="5" t="s">
        <v>1867</v>
      </c>
      <c r="B354" s="5" t="s">
        <v>307</v>
      </c>
      <c r="C354" s="1">
        <v>20</v>
      </c>
      <c r="D354" s="1">
        <v>3</v>
      </c>
      <c r="E354" s="1">
        <v>4</v>
      </c>
      <c r="F354" s="1">
        <v>3</v>
      </c>
      <c r="G354" s="1">
        <v>6</v>
      </c>
      <c r="H354" s="1">
        <v>3</v>
      </c>
      <c r="I354" s="3" t="str">
        <f t="shared" si="40"/>
        <v xml:space="preserve"> </v>
      </c>
      <c r="L354" s="20" t="str">
        <f t="shared" si="41"/>
        <v xml:space="preserve"> </v>
      </c>
      <c r="M354" s="6">
        <v>17.6333333</v>
      </c>
      <c r="N354" s="6">
        <v>1.65</v>
      </c>
      <c r="O354" s="6">
        <v>0.21666669999999999</v>
      </c>
      <c r="P354" s="6">
        <v>19.5</v>
      </c>
      <c r="S354" s="31" t="str">
        <f t="shared" si="42"/>
        <v xml:space="preserve"> </v>
      </c>
      <c r="U354" s="1">
        <v>18</v>
      </c>
      <c r="V354" s="1">
        <v>3</v>
      </c>
      <c r="W354" s="1">
        <v>2</v>
      </c>
      <c r="X354" s="1">
        <v>-4</v>
      </c>
      <c r="Y354" s="1">
        <v>4</v>
      </c>
      <c r="Z354" s="1">
        <v>2</v>
      </c>
      <c r="AA354" s="3" t="str">
        <f t="shared" si="43"/>
        <v xml:space="preserve"> </v>
      </c>
      <c r="AD354" s="20" t="str">
        <f t="shared" si="44"/>
        <v xml:space="preserve"> </v>
      </c>
      <c r="AE354" s="6">
        <v>16.616666666699999</v>
      </c>
      <c r="AF354" s="6">
        <v>1.85</v>
      </c>
      <c r="AG354" s="6">
        <v>0.15</v>
      </c>
      <c r="AH354" s="6">
        <v>18.633333333300001</v>
      </c>
      <c r="AK354" s="31" t="str">
        <f t="shared" si="45"/>
        <v xml:space="preserve"> </v>
      </c>
      <c r="AM354" s="1">
        <v>4</v>
      </c>
      <c r="AN354" s="1">
        <v>2</v>
      </c>
      <c r="AO354" s="1">
        <f t="shared" si="46"/>
        <v>6</v>
      </c>
      <c r="AP354" s="1">
        <v>2</v>
      </c>
      <c r="AQ354" s="1">
        <v>2</v>
      </c>
      <c r="AR354" s="1">
        <v>4</v>
      </c>
      <c r="AS354" s="1">
        <f t="shared" si="47"/>
        <v>6</v>
      </c>
      <c r="AT354" s="1">
        <v>-3</v>
      </c>
    </row>
    <row r="355" spans="1:46" x14ac:dyDescent="0.2">
      <c r="A355" s="5" t="s">
        <v>1870</v>
      </c>
      <c r="B355" s="5" t="s">
        <v>1871</v>
      </c>
      <c r="C355" s="1">
        <v>22</v>
      </c>
      <c r="D355" s="1">
        <v>1</v>
      </c>
      <c r="E355" s="1">
        <v>2</v>
      </c>
      <c r="F355" s="1">
        <v>0</v>
      </c>
      <c r="G355" s="1">
        <v>15</v>
      </c>
      <c r="H355" s="1">
        <v>6</v>
      </c>
      <c r="I355" s="3" t="str">
        <f t="shared" si="40"/>
        <v xml:space="preserve"> </v>
      </c>
      <c r="L355" s="20" t="str">
        <f t="shared" si="41"/>
        <v xml:space="preserve"> </v>
      </c>
      <c r="M355" s="6">
        <v>16.266666699999998</v>
      </c>
      <c r="N355" s="6">
        <v>0</v>
      </c>
      <c r="O355" s="6">
        <v>2.4500000000000002</v>
      </c>
      <c r="P355" s="6">
        <v>18.733333299999998</v>
      </c>
      <c r="S355" s="31" t="str">
        <f t="shared" si="42"/>
        <v xml:space="preserve"> </v>
      </c>
      <c r="U355" s="1">
        <v>24</v>
      </c>
      <c r="V355" s="1">
        <v>2</v>
      </c>
      <c r="W355" s="1">
        <v>7</v>
      </c>
      <c r="X355" s="1">
        <v>6</v>
      </c>
      <c r="Y355" s="1">
        <v>24</v>
      </c>
      <c r="Z355" s="1">
        <v>9</v>
      </c>
      <c r="AA355" s="3" t="str">
        <f t="shared" si="43"/>
        <v xml:space="preserve"> </v>
      </c>
      <c r="AD355" s="20" t="str">
        <f t="shared" si="44"/>
        <v xml:space="preserve"> </v>
      </c>
      <c r="AE355" s="6">
        <v>16.7166666667</v>
      </c>
      <c r="AF355" s="6">
        <v>6.6666666700000002E-2</v>
      </c>
      <c r="AG355" s="6">
        <v>3.0666666667000002</v>
      </c>
      <c r="AH355" s="6">
        <v>19.850000000000001</v>
      </c>
      <c r="AK355" s="31" t="str">
        <f t="shared" si="45"/>
        <v xml:space="preserve"> </v>
      </c>
      <c r="AM355" s="1">
        <v>1</v>
      </c>
      <c r="AN355" s="1">
        <v>2</v>
      </c>
      <c r="AO355" s="1">
        <f t="shared" si="46"/>
        <v>3</v>
      </c>
      <c r="AP355" s="1">
        <v>-1</v>
      </c>
      <c r="AQ355" s="1">
        <v>2</v>
      </c>
      <c r="AR355" s="1">
        <v>7</v>
      </c>
      <c r="AS355" s="1">
        <f t="shared" si="47"/>
        <v>9</v>
      </c>
      <c r="AT355" s="1">
        <v>7</v>
      </c>
    </row>
    <row r="356" spans="1:46" x14ac:dyDescent="0.2">
      <c r="A356" s="5" t="s">
        <v>1870</v>
      </c>
      <c r="B356" s="5" t="s">
        <v>742</v>
      </c>
      <c r="C356" s="1">
        <v>22</v>
      </c>
      <c r="D356" s="1">
        <v>1</v>
      </c>
      <c r="E356" s="1">
        <v>1</v>
      </c>
      <c r="F356" s="1">
        <v>-7</v>
      </c>
      <c r="G356" s="1">
        <v>36</v>
      </c>
      <c r="H356" s="1">
        <v>8</v>
      </c>
      <c r="I356" s="3">
        <f t="shared" si="40"/>
        <v>17</v>
      </c>
      <c r="J356" s="1">
        <v>9</v>
      </c>
      <c r="K356" s="1">
        <v>8</v>
      </c>
      <c r="L356" s="20">
        <f t="shared" si="41"/>
        <v>0.52941176470588236</v>
      </c>
      <c r="M356" s="6">
        <v>6.9</v>
      </c>
      <c r="N356" s="6">
        <v>6.6666699999999995E-2</v>
      </c>
      <c r="O356" s="6">
        <v>0</v>
      </c>
      <c r="P356" s="6">
        <v>6.9833333</v>
      </c>
      <c r="S356" s="31" t="str">
        <f t="shared" si="42"/>
        <v xml:space="preserve"> </v>
      </c>
      <c r="U356" s="1">
        <v>20</v>
      </c>
      <c r="V356" s="1">
        <v>0</v>
      </c>
      <c r="W356" s="1">
        <v>3</v>
      </c>
      <c r="X356" s="1">
        <v>-2</v>
      </c>
      <c r="Y356" s="1">
        <v>40</v>
      </c>
      <c r="Z356" s="1">
        <v>10</v>
      </c>
      <c r="AA356" s="3">
        <f t="shared" si="43"/>
        <v>7</v>
      </c>
      <c r="AB356" s="1">
        <v>2</v>
      </c>
      <c r="AC356" s="1">
        <v>5</v>
      </c>
      <c r="AD356" s="20">
        <f t="shared" si="44"/>
        <v>0.2857142857142857</v>
      </c>
      <c r="AE356" s="6">
        <v>8.15</v>
      </c>
      <c r="AF356" s="6">
        <v>0.1166666667</v>
      </c>
      <c r="AG356" s="6">
        <v>0</v>
      </c>
      <c r="AH356" s="6">
        <v>8.2666666667000008</v>
      </c>
      <c r="AK356" s="31" t="str">
        <f t="shared" si="45"/>
        <v xml:space="preserve"> </v>
      </c>
      <c r="AL356" s="6"/>
      <c r="AM356" s="1">
        <v>0</v>
      </c>
      <c r="AN356" s="1">
        <v>4</v>
      </c>
      <c r="AO356" s="1">
        <f t="shared" si="46"/>
        <v>4</v>
      </c>
      <c r="AP356" s="1">
        <v>-2</v>
      </c>
      <c r="AQ356" s="1">
        <v>1</v>
      </c>
      <c r="AR356" s="1">
        <v>0</v>
      </c>
      <c r="AS356" s="1">
        <f t="shared" si="47"/>
        <v>1</v>
      </c>
      <c r="AT356" s="1">
        <v>-7</v>
      </c>
    </row>
    <row r="357" spans="1:46" x14ac:dyDescent="0.2">
      <c r="A357" s="5" t="s">
        <v>1878</v>
      </c>
      <c r="B357" s="5" t="s">
        <v>1879</v>
      </c>
      <c r="C357" s="1">
        <v>25</v>
      </c>
      <c r="D357" s="1">
        <v>9</v>
      </c>
      <c r="E357" s="1">
        <v>8</v>
      </c>
      <c r="F357" s="1">
        <v>-5</v>
      </c>
      <c r="G357" s="1">
        <v>14</v>
      </c>
      <c r="H357" s="1">
        <v>7</v>
      </c>
      <c r="I357" s="3">
        <f t="shared" si="40"/>
        <v>1</v>
      </c>
      <c r="J357" s="1">
        <v>0</v>
      </c>
      <c r="K357" s="1">
        <v>1</v>
      </c>
      <c r="L357" s="20">
        <f t="shared" si="41"/>
        <v>0</v>
      </c>
      <c r="M357" s="6">
        <v>14.8666667</v>
      </c>
      <c r="N357" s="6">
        <v>3.0666666999999999</v>
      </c>
      <c r="O357" s="6">
        <v>0</v>
      </c>
      <c r="P357" s="6">
        <v>17.95</v>
      </c>
      <c r="Q357" s="1">
        <v>1</v>
      </c>
      <c r="R357" s="1">
        <v>1</v>
      </c>
      <c r="S357" s="31">
        <f t="shared" si="42"/>
        <v>1</v>
      </c>
      <c r="T357" s="1">
        <v>1</v>
      </c>
      <c r="U357" s="1">
        <v>20</v>
      </c>
      <c r="V357" s="1">
        <v>7</v>
      </c>
      <c r="W357" s="1">
        <v>11</v>
      </c>
      <c r="X357" s="1">
        <v>3</v>
      </c>
      <c r="Y357" s="1">
        <v>8</v>
      </c>
      <c r="Z357" s="1">
        <v>4</v>
      </c>
      <c r="AA357" s="3" t="str">
        <f t="shared" si="43"/>
        <v xml:space="preserve"> </v>
      </c>
      <c r="AB357" s="1">
        <v>0</v>
      </c>
      <c r="AC357" s="1">
        <v>0</v>
      </c>
      <c r="AD357" s="20" t="str">
        <f t="shared" si="44"/>
        <v xml:space="preserve"> </v>
      </c>
      <c r="AE357" s="6">
        <v>15.6</v>
      </c>
      <c r="AF357" s="6">
        <v>3.1</v>
      </c>
      <c r="AG357" s="6">
        <v>6.6666666700000002E-2</v>
      </c>
      <c r="AH357" s="6">
        <v>18.7833333333</v>
      </c>
      <c r="AI357" s="1">
        <v>0</v>
      </c>
      <c r="AJ357" s="1">
        <v>0</v>
      </c>
      <c r="AK357" s="31" t="str">
        <f t="shared" si="45"/>
        <v xml:space="preserve"> </v>
      </c>
      <c r="AL357" s="1">
        <v>0</v>
      </c>
      <c r="AM357" s="1">
        <v>7</v>
      </c>
      <c r="AN357" s="1">
        <v>3</v>
      </c>
      <c r="AO357" s="1">
        <f t="shared" si="46"/>
        <v>10</v>
      </c>
      <c r="AP357" s="1">
        <v>1</v>
      </c>
      <c r="AQ357" s="1">
        <v>9</v>
      </c>
      <c r="AR357" s="1">
        <v>16</v>
      </c>
      <c r="AS357" s="1">
        <f t="shared" si="47"/>
        <v>25</v>
      </c>
      <c r="AT357" s="1">
        <v>-3</v>
      </c>
    </row>
    <row r="358" spans="1:46" x14ac:dyDescent="0.2">
      <c r="A358" s="5" t="s">
        <v>1884</v>
      </c>
      <c r="B358" s="5" t="s">
        <v>364</v>
      </c>
      <c r="C358" s="1">
        <v>2</v>
      </c>
      <c r="D358" s="1">
        <v>0</v>
      </c>
      <c r="E358" s="1">
        <v>0</v>
      </c>
      <c r="F358" s="1">
        <v>0</v>
      </c>
      <c r="G358" s="1">
        <v>2</v>
      </c>
      <c r="H358" s="1">
        <v>1</v>
      </c>
      <c r="I358" s="3" t="str">
        <f t="shared" si="40"/>
        <v xml:space="preserve"> </v>
      </c>
      <c r="J358" s="1">
        <v>0</v>
      </c>
      <c r="K358" s="1">
        <v>0</v>
      </c>
      <c r="L358" s="20" t="str">
        <f t="shared" si="41"/>
        <v xml:space="preserve"> </v>
      </c>
      <c r="M358" s="6">
        <v>4.3499999999999996</v>
      </c>
      <c r="N358" s="6">
        <v>0</v>
      </c>
      <c r="O358" s="6">
        <v>0</v>
      </c>
      <c r="P358" s="6">
        <v>4.3499999999999996</v>
      </c>
      <c r="S358" s="31" t="str">
        <f t="shared" si="42"/>
        <v xml:space="preserve"> </v>
      </c>
      <c r="U358" s="1">
        <v>2</v>
      </c>
      <c r="V358" s="1">
        <v>0</v>
      </c>
      <c r="W358" s="1">
        <v>0</v>
      </c>
      <c r="X358" s="1">
        <v>-1</v>
      </c>
      <c r="Y358" s="1">
        <v>0</v>
      </c>
      <c r="Z358" s="1">
        <v>0</v>
      </c>
      <c r="AA358" s="3" t="str">
        <f t="shared" si="43"/>
        <v xml:space="preserve"> </v>
      </c>
      <c r="AB358" s="1">
        <v>0</v>
      </c>
      <c r="AC358" s="1">
        <v>0</v>
      </c>
      <c r="AD358" s="20" t="str">
        <f t="shared" si="44"/>
        <v xml:space="preserve"> </v>
      </c>
      <c r="AE358" s="6">
        <v>3.5833333333000001</v>
      </c>
      <c r="AF358" s="6">
        <v>0</v>
      </c>
      <c r="AG358" s="6">
        <v>0</v>
      </c>
      <c r="AH358" s="6">
        <v>3.5833333333000001</v>
      </c>
      <c r="AK358" s="31" t="str">
        <f t="shared" si="45"/>
        <v xml:space="preserve"> </v>
      </c>
      <c r="AM358" s="1">
        <v>0</v>
      </c>
      <c r="AN358" s="1">
        <v>0</v>
      </c>
      <c r="AO358" s="1">
        <f t="shared" si="46"/>
        <v>0</v>
      </c>
      <c r="AP358" s="1">
        <v>0</v>
      </c>
      <c r="AQ358" s="1">
        <v>0</v>
      </c>
      <c r="AR358" s="1">
        <v>0</v>
      </c>
      <c r="AS358" s="1">
        <f t="shared" si="47"/>
        <v>0</v>
      </c>
      <c r="AT358" s="1">
        <v>-1</v>
      </c>
    </row>
    <row r="359" spans="1:46" x14ac:dyDescent="0.2">
      <c r="A359" s="5" t="s">
        <v>1888</v>
      </c>
      <c r="B359" s="5" t="s">
        <v>1889</v>
      </c>
      <c r="C359" s="1">
        <v>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3" t="str">
        <f t="shared" si="40"/>
        <v xml:space="preserve"> </v>
      </c>
      <c r="J359" s="1">
        <v>0</v>
      </c>
      <c r="K359" s="1">
        <v>0</v>
      </c>
      <c r="L359" s="20" t="str">
        <f t="shared" si="41"/>
        <v xml:space="preserve"> </v>
      </c>
      <c r="M359" s="6">
        <v>6.5333332999999998</v>
      </c>
      <c r="N359" s="6">
        <v>0</v>
      </c>
      <c r="O359" s="6">
        <v>0</v>
      </c>
      <c r="P359" s="6">
        <v>6.5333332999999998</v>
      </c>
      <c r="S359" s="31" t="str">
        <f t="shared" si="42"/>
        <v xml:space="preserve"> </v>
      </c>
      <c r="U359" s="1">
        <v>1</v>
      </c>
      <c r="V359" s="1">
        <v>0</v>
      </c>
      <c r="W359" s="1">
        <v>0</v>
      </c>
      <c r="X359" s="1">
        <v>-1</v>
      </c>
      <c r="Y359" s="1">
        <v>0</v>
      </c>
      <c r="Z359" s="1">
        <v>0</v>
      </c>
      <c r="AA359" s="3" t="str">
        <f t="shared" si="43"/>
        <v xml:space="preserve"> </v>
      </c>
      <c r="AB359" s="1">
        <v>0</v>
      </c>
      <c r="AC359" s="1">
        <v>0</v>
      </c>
      <c r="AD359" s="20" t="str">
        <f t="shared" si="44"/>
        <v xml:space="preserve"> </v>
      </c>
      <c r="AE359" s="6">
        <v>8.4499999999999993</v>
      </c>
      <c r="AF359" s="6">
        <v>0</v>
      </c>
      <c r="AG359" s="6">
        <v>0</v>
      </c>
      <c r="AH359" s="6">
        <v>8.4499999999999993</v>
      </c>
      <c r="AK359" s="31" t="str">
        <f t="shared" si="45"/>
        <v xml:space="preserve"> </v>
      </c>
      <c r="AM359" s="1">
        <v>0</v>
      </c>
      <c r="AN359" s="1">
        <v>0</v>
      </c>
      <c r="AO359" s="1">
        <f t="shared" si="46"/>
        <v>0</v>
      </c>
      <c r="AP359" s="1">
        <v>0</v>
      </c>
      <c r="AQ359" s="1">
        <v>0</v>
      </c>
      <c r="AR359" s="1">
        <v>0</v>
      </c>
      <c r="AS359" s="1">
        <f t="shared" si="47"/>
        <v>0</v>
      </c>
      <c r="AT359" s="1">
        <v>-1</v>
      </c>
    </row>
    <row r="360" spans="1:46" x14ac:dyDescent="0.2">
      <c r="A360" s="5" t="s">
        <v>1893</v>
      </c>
      <c r="B360" s="5" t="s">
        <v>785</v>
      </c>
      <c r="C360" s="1">
        <v>14</v>
      </c>
      <c r="D360" s="1">
        <v>1</v>
      </c>
      <c r="E360" s="1">
        <v>2</v>
      </c>
      <c r="F360" s="1">
        <v>2</v>
      </c>
      <c r="G360" s="1">
        <v>0</v>
      </c>
      <c r="H360" s="1">
        <v>0</v>
      </c>
      <c r="I360" s="3">
        <f t="shared" si="40"/>
        <v>113</v>
      </c>
      <c r="J360" s="1">
        <v>50</v>
      </c>
      <c r="K360" s="1">
        <v>63</v>
      </c>
      <c r="L360" s="20">
        <f t="shared" si="41"/>
        <v>0.44247787610619471</v>
      </c>
      <c r="M360" s="6">
        <v>11.183333299999999</v>
      </c>
      <c r="N360" s="6">
        <v>0.28333330000000001</v>
      </c>
      <c r="O360" s="6">
        <v>0.21666669999999999</v>
      </c>
      <c r="P360" s="6">
        <v>11.716666699999999</v>
      </c>
      <c r="S360" s="31" t="str">
        <f t="shared" si="42"/>
        <v xml:space="preserve"> </v>
      </c>
      <c r="U360" s="1">
        <v>10</v>
      </c>
      <c r="V360" s="1">
        <v>2</v>
      </c>
      <c r="W360" s="1">
        <v>1</v>
      </c>
      <c r="X360" s="1">
        <v>-1</v>
      </c>
      <c r="Y360" s="1">
        <v>2</v>
      </c>
      <c r="Z360" s="1">
        <v>1</v>
      </c>
      <c r="AA360" s="3">
        <f t="shared" si="43"/>
        <v>87</v>
      </c>
      <c r="AB360" s="1">
        <v>44</v>
      </c>
      <c r="AC360" s="1">
        <v>43</v>
      </c>
      <c r="AD360" s="20">
        <f t="shared" si="44"/>
        <v>0.50574712643678166</v>
      </c>
      <c r="AE360" s="6">
        <v>10.55</v>
      </c>
      <c r="AF360" s="6">
        <v>0.56666666669999999</v>
      </c>
      <c r="AG360" s="6">
        <v>6.6666666700000002E-2</v>
      </c>
      <c r="AH360" s="6">
        <v>11.2166666667</v>
      </c>
      <c r="AK360" s="31" t="str">
        <f t="shared" si="45"/>
        <v xml:space="preserve"> </v>
      </c>
      <c r="AM360" s="1">
        <v>0</v>
      </c>
      <c r="AN360" s="1">
        <v>2</v>
      </c>
      <c r="AO360" s="1">
        <f t="shared" si="46"/>
        <v>2</v>
      </c>
      <c r="AP360" s="1">
        <v>3</v>
      </c>
      <c r="AQ360" s="1">
        <v>3</v>
      </c>
      <c r="AR360" s="1">
        <v>1</v>
      </c>
      <c r="AS360" s="1">
        <f t="shared" si="47"/>
        <v>4</v>
      </c>
      <c r="AT360" s="1">
        <v>-2</v>
      </c>
    </row>
    <row r="361" spans="1:46" x14ac:dyDescent="0.2">
      <c r="A361" s="5" t="s">
        <v>1897</v>
      </c>
      <c r="B361" s="5" t="s">
        <v>408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3" t="str">
        <f t="shared" si="40"/>
        <v xml:space="preserve"> </v>
      </c>
      <c r="J361" s="1">
        <v>0</v>
      </c>
      <c r="K361" s="1">
        <v>0</v>
      </c>
      <c r="L361" s="20" t="str">
        <f t="shared" si="41"/>
        <v xml:space="preserve"> </v>
      </c>
      <c r="M361" s="6">
        <v>9.4</v>
      </c>
      <c r="N361" s="6">
        <v>0.76666669999999992</v>
      </c>
      <c r="O361" s="6">
        <v>0</v>
      </c>
      <c r="P361" s="6">
        <v>10.1666667</v>
      </c>
      <c r="S361" s="31" t="str">
        <f t="shared" si="42"/>
        <v xml:space="preserve"> </v>
      </c>
      <c r="U361" s="1">
        <v>1</v>
      </c>
      <c r="V361" s="1">
        <v>0</v>
      </c>
      <c r="W361" s="1">
        <v>0</v>
      </c>
      <c r="X361" s="1">
        <v>-1</v>
      </c>
      <c r="Y361" s="1">
        <v>0</v>
      </c>
      <c r="Z361" s="1">
        <v>0</v>
      </c>
      <c r="AA361" s="3" t="str">
        <f t="shared" si="43"/>
        <v xml:space="preserve"> </v>
      </c>
      <c r="AB361" s="1">
        <v>0</v>
      </c>
      <c r="AC361" s="1">
        <v>0</v>
      </c>
      <c r="AD361" s="20" t="str">
        <f t="shared" si="44"/>
        <v xml:space="preserve"> </v>
      </c>
      <c r="AE361" s="6">
        <v>17.5333333333</v>
      </c>
      <c r="AF361" s="6">
        <v>0</v>
      </c>
      <c r="AG361" s="6">
        <v>0</v>
      </c>
      <c r="AH361" s="6">
        <v>17.5333333333</v>
      </c>
      <c r="AK361" s="31" t="str">
        <f t="shared" si="45"/>
        <v xml:space="preserve"> </v>
      </c>
      <c r="AL361" s="6"/>
      <c r="AM361" s="1">
        <v>0</v>
      </c>
      <c r="AN361" s="1">
        <v>0</v>
      </c>
      <c r="AO361" s="1">
        <f t="shared" si="46"/>
        <v>0</v>
      </c>
      <c r="AP361" s="1">
        <v>0</v>
      </c>
      <c r="AQ361" s="1">
        <v>0</v>
      </c>
      <c r="AR361" s="1">
        <v>0</v>
      </c>
      <c r="AS361" s="1">
        <f t="shared" si="47"/>
        <v>0</v>
      </c>
      <c r="AT361" s="1">
        <v>-1</v>
      </c>
    </row>
    <row r="362" spans="1:46" x14ac:dyDescent="0.2">
      <c r="A362" s="5" t="s">
        <v>1900</v>
      </c>
      <c r="B362" s="5" t="s">
        <v>1901</v>
      </c>
      <c r="C362" s="1">
        <v>4</v>
      </c>
      <c r="D362" s="1">
        <v>0</v>
      </c>
      <c r="E362" s="1">
        <v>1</v>
      </c>
      <c r="F362" s="1">
        <v>1</v>
      </c>
      <c r="G362" s="1">
        <v>6</v>
      </c>
      <c r="H362" s="1">
        <v>3</v>
      </c>
      <c r="I362" s="3" t="str">
        <f t="shared" si="40"/>
        <v xml:space="preserve"> </v>
      </c>
      <c r="J362" s="1">
        <v>0</v>
      </c>
      <c r="K362" s="1">
        <v>0</v>
      </c>
      <c r="L362" s="20" t="str">
        <f t="shared" si="41"/>
        <v xml:space="preserve"> </v>
      </c>
      <c r="M362" s="6">
        <v>9.6166666999999997</v>
      </c>
      <c r="N362" s="6">
        <v>0</v>
      </c>
      <c r="O362" s="6">
        <v>0</v>
      </c>
      <c r="P362" s="6">
        <v>9.6166666999999997</v>
      </c>
      <c r="S362" s="31" t="str">
        <f t="shared" si="42"/>
        <v xml:space="preserve"> </v>
      </c>
      <c r="U362" s="1">
        <v>3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3" t="str">
        <f t="shared" si="43"/>
        <v xml:space="preserve"> </v>
      </c>
      <c r="AB362" s="1">
        <v>0</v>
      </c>
      <c r="AC362" s="1">
        <v>0</v>
      </c>
      <c r="AD362" s="20" t="str">
        <f t="shared" si="44"/>
        <v xml:space="preserve"> </v>
      </c>
      <c r="AE362" s="6">
        <v>10.766666666700001</v>
      </c>
      <c r="AF362" s="6">
        <v>3.3333333300000004E-2</v>
      </c>
      <c r="AG362" s="6">
        <v>0</v>
      </c>
      <c r="AH362" s="6">
        <v>10.8166666667</v>
      </c>
      <c r="AK362" s="31" t="str">
        <f t="shared" si="45"/>
        <v xml:space="preserve"> </v>
      </c>
      <c r="AM362" s="1">
        <v>0</v>
      </c>
      <c r="AN362" s="1">
        <v>0</v>
      </c>
      <c r="AO362" s="1">
        <f t="shared" si="46"/>
        <v>0</v>
      </c>
      <c r="AP362" s="1">
        <v>0</v>
      </c>
      <c r="AQ362" s="1">
        <v>0</v>
      </c>
      <c r="AR362" s="1">
        <v>2</v>
      </c>
      <c r="AS362" s="1">
        <f t="shared" si="47"/>
        <v>2</v>
      </c>
      <c r="AT362" s="1">
        <v>2</v>
      </c>
    </row>
    <row r="363" spans="1:46" x14ac:dyDescent="0.2">
      <c r="A363" s="5" t="s">
        <v>1904</v>
      </c>
      <c r="B363" s="5" t="s">
        <v>834</v>
      </c>
      <c r="C363" s="1">
        <v>21</v>
      </c>
      <c r="D363" s="1">
        <v>2</v>
      </c>
      <c r="E363" s="1">
        <v>5</v>
      </c>
      <c r="F363" s="1">
        <v>0</v>
      </c>
      <c r="G363" s="1">
        <v>6</v>
      </c>
      <c r="H363" s="1">
        <v>3</v>
      </c>
      <c r="I363" s="3">
        <f t="shared" si="40"/>
        <v>255</v>
      </c>
      <c r="J363" s="1">
        <v>140</v>
      </c>
      <c r="K363" s="1">
        <v>115</v>
      </c>
      <c r="L363" s="20">
        <f t="shared" si="41"/>
        <v>0.5490196078431373</v>
      </c>
      <c r="M363" s="6">
        <v>13.433333299999999</v>
      </c>
      <c r="N363" s="6">
        <v>2.5</v>
      </c>
      <c r="O363" s="6">
        <v>6.6666699999999995E-2</v>
      </c>
      <c r="P363" s="6">
        <v>16.016666699999998</v>
      </c>
      <c r="Q363" s="1">
        <v>3</v>
      </c>
      <c r="R363" s="1">
        <v>0</v>
      </c>
      <c r="S363" s="31">
        <f t="shared" si="42"/>
        <v>0</v>
      </c>
      <c r="T363" s="1">
        <v>0</v>
      </c>
      <c r="U363" s="1">
        <v>19</v>
      </c>
      <c r="V363" s="1">
        <v>3</v>
      </c>
      <c r="W363" s="1">
        <v>2</v>
      </c>
      <c r="X363" s="1">
        <v>-7</v>
      </c>
      <c r="Y363" s="1">
        <v>6</v>
      </c>
      <c r="Z363" s="1">
        <v>3</v>
      </c>
      <c r="AA363" s="3">
        <f t="shared" si="43"/>
        <v>274</v>
      </c>
      <c r="AB363" s="1">
        <v>132</v>
      </c>
      <c r="AC363" s="1">
        <v>142</v>
      </c>
      <c r="AD363" s="20">
        <f t="shared" si="44"/>
        <v>0.48175182481751827</v>
      </c>
      <c r="AE363" s="6">
        <v>13.916666666699999</v>
      </c>
      <c r="AF363" s="6">
        <v>2.1</v>
      </c>
      <c r="AG363" s="6">
        <v>0.1</v>
      </c>
      <c r="AH363" s="6">
        <v>16.149999999999999</v>
      </c>
      <c r="AI363" s="1">
        <v>3</v>
      </c>
      <c r="AJ363" s="1">
        <v>1</v>
      </c>
      <c r="AK363" s="31">
        <f t="shared" si="45"/>
        <v>0.33333333333333331</v>
      </c>
      <c r="AL363" s="1">
        <v>0</v>
      </c>
      <c r="AM363" s="1">
        <v>2</v>
      </c>
      <c r="AN363" s="1">
        <v>4</v>
      </c>
      <c r="AO363" s="1">
        <f t="shared" si="46"/>
        <v>6</v>
      </c>
      <c r="AP363" s="1">
        <v>1</v>
      </c>
      <c r="AQ363" s="1">
        <v>3</v>
      </c>
      <c r="AR363" s="1">
        <v>3</v>
      </c>
      <c r="AS363" s="1">
        <f t="shared" si="47"/>
        <v>6</v>
      </c>
      <c r="AT363" s="1">
        <v>-8</v>
      </c>
    </row>
    <row r="364" spans="1:46" x14ac:dyDescent="0.2">
      <c r="A364" s="5" t="s">
        <v>1907</v>
      </c>
      <c r="B364" s="5" t="s">
        <v>1379</v>
      </c>
      <c r="C364" s="1">
        <v>17</v>
      </c>
      <c r="D364" s="1">
        <v>3</v>
      </c>
      <c r="E364" s="1">
        <v>6</v>
      </c>
      <c r="F364" s="1">
        <v>-1</v>
      </c>
      <c r="G364" s="1">
        <v>2</v>
      </c>
      <c r="H364" s="1">
        <v>1</v>
      </c>
      <c r="I364" s="3">
        <f t="shared" si="40"/>
        <v>41</v>
      </c>
      <c r="J364" s="1">
        <v>20</v>
      </c>
      <c r="K364" s="1">
        <v>21</v>
      </c>
      <c r="L364" s="20">
        <f t="shared" si="41"/>
        <v>0.48780487804878048</v>
      </c>
      <c r="M364" s="6">
        <v>13.933333299999999</v>
      </c>
      <c r="N364" s="6">
        <v>1.5833333000000001</v>
      </c>
      <c r="O364" s="6">
        <v>1</v>
      </c>
      <c r="P364" s="6">
        <v>16.533333299999999</v>
      </c>
      <c r="S364" s="31" t="str">
        <f t="shared" si="42"/>
        <v xml:space="preserve"> </v>
      </c>
      <c r="U364" s="1">
        <v>17</v>
      </c>
      <c r="V364" s="1">
        <v>3</v>
      </c>
      <c r="W364" s="1">
        <v>10</v>
      </c>
      <c r="X364" s="1">
        <v>4</v>
      </c>
      <c r="Y364" s="1">
        <v>2</v>
      </c>
      <c r="Z364" s="1">
        <v>1</v>
      </c>
      <c r="AA364" s="3">
        <f t="shared" si="43"/>
        <v>46</v>
      </c>
      <c r="AB364" s="1">
        <v>20</v>
      </c>
      <c r="AC364" s="1">
        <v>26</v>
      </c>
      <c r="AD364" s="20">
        <f t="shared" si="44"/>
        <v>0.43478260869565216</v>
      </c>
      <c r="AE364" s="6">
        <v>13.983333333299999</v>
      </c>
      <c r="AF364" s="6">
        <v>1.7166666667000001</v>
      </c>
      <c r="AG364" s="6">
        <v>0.9</v>
      </c>
      <c r="AH364" s="6">
        <v>16.616666666699999</v>
      </c>
      <c r="AK364" s="31" t="str">
        <f t="shared" si="45"/>
        <v xml:space="preserve"> </v>
      </c>
      <c r="AM364" s="1">
        <v>1</v>
      </c>
      <c r="AN364" s="1">
        <v>8</v>
      </c>
      <c r="AO364" s="1">
        <f t="shared" si="46"/>
        <v>9</v>
      </c>
      <c r="AP364" s="1">
        <v>2</v>
      </c>
      <c r="AQ364" s="1">
        <v>5</v>
      </c>
      <c r="AR364" s="1">
        <v>8</v>
      </c>
      <c r="AS364" s="1">
        <f t="shared" si="47"/>
        <v>13</v>
      </c>
      <c r="AT364" s="1">
        <v>1</v>
      </c>
    </row>
    <row r="365" spans="1:46" x14ac:dyDescent="0.2">
      <c r="A365" s="5" t="s">
        <v>1911</v>
      </c>
      <c r="B365" s="5" t="s">
        <v>1438</v>
      </c>
      <c r="C365" s="1">
        <v>5</v>
      </c>
      <c r="D365" s="1">
        <v>0</v>
      </c>
      <c r="E365" s="1">
        <v>0</v>
      </c>
      <c r="F365" s="1">
        <v>2</v>
      </c>
      <c r="G365" s="1">
        <v>4</v>
      </c>
      <c r="H365" s="1">
        <v>2</v>
      </c>
      <c r="I365" s="3" t="str">
        <f t="shared" si="40"/>
        <v xml:space="preserve"> </v>
      </c>
      <c r="L365" s="20" t="str">
        <f t="shared" si="41"/>
        <v xml:space="preserve"> </v>
      </c>
      <c r="M365" s="6">
        <v>15.3</v>
      </c>
      <c r="N365" s="6">
        <v>1.66667E-2</v>
      </c>
      <c r="O365" s="6">
        <v>1.3333333000000001</v>
      </c>
      <c r="P365" s="6">
        <v>16.6666667</v>
      </c>
      <c r="S365" s="31" t="str">
        <f t="shared" si="42"/>
        <v xml:space="preserve"> </v>
      </c>
      <c r="U365" s="1">
        <v>5</v>
      </c>
      <c r="V365" s="1">
        <v>0</v>
      </c>
      <c r="W365" s="1">
        <v>0</v>
      </c>
      <c r="X365" s="1">
        <v>-2</v>
      </c>
      <c r="Y365" s="1">
        <v>6</v>
      </c>
      <c r="Z365" s="1">
        <v>3</v>
      </c>
      <c r="AA365" s="3" t="str">
        <f t="shared" si="43"/>
        <v xml:space="preserve"> </v>
      </c>
      <c r="AD365" s="20" t="str">
        <f t="shared" si="44"/>
        <v xml:space="preserve"> </v>
      </c>
      <c r="AE365" s="6">
        <v>12.5</v>
      </c>
      <c r="AF365" s="6">
        <v>0</v>
      </c>
      <c r="AG365" s="6">
        <v>0.55000000000000004</v>
      </c>
      <c r="AH365" s="6">
        <v>13.0666666667</v>
      </c>
      <c r="AK365" s="31" t="str">
        <f t="shared" si="45"/>
        <v xml:space="preserve"> </v>
      </c>
      <c r="AM365" s="1">
        <v>0</v>
      </c>
      <c r="AN365" s="1">
        <v>0</v>
      </c>
      <c r="AO365" s="1">
        <f t="shared" si="46"/>
        <v>0</v>
      </c>
      <c r="AP365" s="1">
        <v>2</v>
      </c>
      <c r="AQ365" s="1">
        <v>0</v>
      </c>
      <c r="AR365" s="1">
        <v>0</v>
      </c>
      <c r="AS365" s="1">
        <f t="shared" si="47"/>
        <v>0</v>
      </c>
      <c r="AT365" s="1">
        <v>-2</v>
      </c>
    </row>
    <row r="366" spans="1:46" x14ac:dyDescent="0.2">
      <c r="A366" s="5" t="s">
        <v>1911</v>
      </c>
      <c r="B366" s="5" t="s">
        <v>975</v>
      </c>
      <c r="C366" s="1">
        <v>17</v>
      </c>
      <c r="D366" s="1">
        <v>0</v>
      </c>
      <c r="E366" s="1">
        <v>2</v>
      </c>
      <c r="F366" s="1">
        <v>1</v>
      </c>
      <c r="G366" s="1">
        <v>10</v>
      </c>
      <c r="H366" s="1">
        <v>5</v>
      </c>
      <c r="I366" s="3" t="str">
        <f t="shared" si="40"/>
        <v xml:space="preserve"> </v>
      </c>
      <c r="L366" s="20" t="str">
        <f t="shared" si="41"/>
        <v xml:space="preserve"> </v>
      </c>
      <c r="M366" s="6">
        <v>16.8833333</v>
      </c>
      <c r="N366" s="6">
        <v>1.9166666999999999</v>
      </c>
      <c r="O366" s="6">
        <v>2.4666667000000002</v>
      </c>
      <c r="P366" s="6">
        <v>21.283333299999999</v>
      </c>
      <c r="S366" s="31" t="str">
        <f t="shared" si="42"/>
        <v xml:space="preserve"> </v>
      </c>
      <c r="U366" s="1">
        <v>14</v>
      </c>
      <c r="V366" s="1">
        <v>0</v>
      </c>
      <c r="W366" s="1">
        <v>2</v>
      </c>
      <c r="X366" s="1">
        <v>-4</v>
      </c>
      <c r="Y366" s="1">
        <v>8</v>
      </c>
      <c r="Z366" s="1">
        <v>4</v>
      </c>
      <c r="AA366" s="3" t="str">
        <f t="shared" si="43"/>
        <v xml:space="preserve"> </v>
      </c>
      <c r="AD366" s="20" t="str">
        <f t="shared" si="44"/>
        <v xml:space="preserve"> </v>
      </c>
      <c r="AE366" s="6">
        <v>15.983333333299999</v>
      </c>
      <c r="AF366" s="6">
        <v>1.8333333333000001</v>
      </c>
      <c r="AG366" s="6">
        <v>2.2666666666999999</v>
      </c>
      <c r="AH366" s="6">
        <v>20.100000000000001</v>
      </c>
      <c r="AK366" s="31" t="str">
        <f t="shared" si="45"/>
        <v xml:space="preserve"> </v>
      </c>
      <c r="AM366" s="1">
        <v>0</v>
      </c>
      <c r="AN366" s="1">
        <v>2</v>
      </c>
      <c r="AO366" s="1">
        <f t="shared" si="46"/>
        <v>2</v>
      </c>
      <c r="AP366" s="1">
        <v>-7</v>
      </c>
      <c r="AQ366" s="1">
        <v>0</v>
      </c>
      <c r="AR366" s="1">
        <v>2</v>
      </c>
      <c r="AS366" s="1">
        <f t="shared" si="47"/>
        <v>2</v>
      </c>
      <c r="AT366" s="1">
        <v>4</v>
      </c>
    </row>
    <row r="367" spans="1:46" x14ac:dyDescent="0.2">
      <c r="A367" s="5" t="s">
        <v>1911</v>
      </c>
      <c r="B367" s="5" t="s">
        <v>1785</v>
      </c>
      <c r="C367" s="1">
        <v>22</v>
      </c>
      <c r="D367" s="1">
        <v>4</v>
      </c>
      <c r="E367" s="1">
        <v>9</v>
      </c>
      <c r="F367" s="1">
        <v>3</v>
      </c>
      <c r="G367" s="1">
        <v>4</v>
      </c>
      <c r="H367" s="1">
        <v>2</v>
      </c>
      <c r="I367" s="3" t="str">
        <f t="shared" si="40"/>
        <v xml:space="preserve"> </v>
      </c>
      <c r="L367" s="20" t="str">
        <f t="shared" si="41"/>
        <v xml:space="preserve"> </v>
      </c>
      <c r="M367" s="6">
        <v>19.5833333</v>
      </c>
      <c r="N367" s="6">
        <v>4.2166667000000002</v>
      </c>
      <c r="O367" s="6">
        <v>3.05</v>
      </c>
      <c r="P367" s="6">
        <v>26.8833333</v>
      </c>
      <c r="Q367" s="1">
        <v>0</v>
      </c>
      <c r="R367" s="1">
        <v>0</v>
      </c>
      <c r="S367" s="31" t="str">
        <f t="shared" si="42"/>
        <v xml:space="preserve"> </v>
      </c>
      <c r="T367" s="1">
        <v>0</v>
      </c>
      <c r="U367" s="1">
        <v>22</v>
      </c>
      <c r="V367" s="1">
        <v>1</v>
      </c>
      <c r="W367" s="1">
        <v>5</v>
      </c>
      <c r="X367" s="1">
        <v>-8</v>
      </c>
      <c r="Y367" s="1">
        <v>8</v>
      </c>
      <c r="Z367" s="1">
        <v>4</v>
      </c>
      <c r="AA367" s="3" t="str">
        <f t="shared" si="43"/>
        <v xml:space="preserve"> </v>
      </c>
      <c r="AD367" s="20" t="str">
        <f t="shared" si="44"/>
        <v xml:space="preserve"> </v>
      </c>
      <c r="AE367" s="6">
        <v>19.5333333333</v>
      </c>
      <c r="AF367" s="6">
        <v>3.0166666666999999</v>
      </c>
      <c r="AG367" s="6">
        <v>2.5</v>
      </c>
      <c r="AH367" s="6">
        <v>25.05</v>
      </c>
      <c r="AI367" s="1">
        <v>1</v>
      </c>
      <c r="AJ367" s="1">
        <v>0</v>
      </c>
      <c r="AK367" s="31">
        <f t="shared" si="45"/>
        <v>0</v>
      </c>
      <c r="AL367" s="1">
        <v>0</v>
      </c>
      <c r="AM367" s="1">
        <v>3</v>
      </c>
      <c r="AN367" s="1">
        <v>4</v>
      </c>
      <c r="AO367" s="1">
        <f t="shared" si="46"/>
        <v>7</v>
      </c>
      <c r="AP367" s="1">
        <v>0</v>
      </c>
      <c r="AQ367" s="1">
        <v>2</v>
      </c>
      <c r="AR367" s="1">
        <v>10</v>
      </c>
      <c r="AS367" s="1">
        <f t="shared" si="47"/>
        <v>12</v>
      </c>
      <c r="AT367" s="1">
        <v>-5</v>
      </c>
    </row>
    <row r="368" spans="1:46" x14ac:dyDescent="0.2">
      <c r="A368" s="5" t="s">
        <v>1911</v>
      </c>
      <c r="B368" s="5" t="s">
        <v>582</v>
      </c>
      <c r="C368" s="1">
        <v>10</v>
      </c>
      <c r="D368" s="1">
        <v>3</v>
      </c>
      <c r="E368" s="1">
        <v>1</v>
      </c>
      <c r="F368" s="1">
        <v>1</v>
      </c>
      <c r="G368" s="1">
        <v>0</v>
      </c>
      <c r="H368" s="1">
        <v>0</v>
      </c>
      <c r="I368" s="3">
        <f t="shared" si="40"/>
        <v>3</v>
      </c>
      <c r="J368" s="1">
        <v>0</v>
      </c>
      <c r="K368" s="1">
        <v>3</v>
      </c>
      <c r="L368" s="20">
        <f t="shared" si="41"/>
        <v>0</v>
      </c>
      <c r="M368" s="6">
        <v>10.3</v>
      </c>
      <c r="N368" s="6">
        <v>8.3333299999999999E-2</v>
      </c>
      <c r="O368" s="6">
        <v>0</v>
      </c>
      <c r="P368" s="6">
        <v>10.3833333</v>
      </c>
      <c r="S368" s="31" t="str">
        <f t="shared" si="42"/>
        <v xml:space="preserve"> </v>
      </c>
      <c r="U368" s="1">
        <v>7</v>
      </c>
      <c r="V368" s="1">
        <v>1</v>
      </c>
      <c r="W368" s="1">
        <v>1</v>
      </c>
      <c r="X368" s="1">
        <v>2</v>
      </c>
      <c r="Y368" s="1">
        <v>0</v>
      </c>
      <c r="Z368" s="1">
        <v>0</v>
      </c>
      <c r="AA368" s="3" t="str">
        <f t="shared" si="43"/>
        <v xml:space="preserve"> </v>
      </c>
      <c r="AB368" s="1">
        <v>0</v>
      </c>
      <c r="AC368" s="1">
        <v>0</v>
      </c>
      <c r="AD368" s="20" t="str">
        <f t="shared" si="44"/>
        <v xml:space="preserve"> </v>
      </c>
      <c r="AE368" s="6">
        <v>9.3166666666999998</v>
      </c>
      <c r="AF368" s="6">
        <v>0</v>
      </c>
      <c r="AG368" s="6">
        <v>0</v>
      </c>
      <c r="AH368" s="6">
        <v>9.3166666666999998</v>
      </c>
      <c r="AK368" s="31" t="str">
        <f t="shared" si="45"/>
        <v xml:space="preserve"> </v>
      </c>
      <c r="AL368" s="6"/>
      <c r="AM368" s="1">
        <v>1</v>
      </c>
      <c r="AN368" s="1">
        <v>0</v>
      </c>
      <c r="AO368" s="1">
        <f t="shared" si="46"/>
        <v>1</v>
      </c>
      <c r="AP368" s="1">
        <v>1</v>
      </c>
      <c r="AQ368" s="1">
        <v>3</v>
      </c>
      <c r="AR368" s="1">
        <v>2</v>
      </c>
      <c r="AS368" s="1">
        <f t="shared" si="47"/>
        <v>5</v>
      </c>
      <c r="AT368" s="1">
        <v>2</v>
      </c>
    </row>
    <row r="369" spans="1:46" x14ac:dyDescent="0.2">
      <c r="A369" s="5" t="s">
        <v>1911</v>
      </c>
      <c r="B369" s="5" t="s">
        <v>720</v>
      </c>
      <c r="C369" s="1">
        <v>8</v>
      </c>
      <c r="D369" s="1">
        <v>1</v>
      </c>
      <c r="E369" s="1">
        <v>2</v>
      </c>
      <c r="F369" s="1">
        <v>2</v>
      </c>
      <c r="G369" s="1">
        <v>2</v>
      </c>
      <c r="H369" s="1">
        <v>1</v>
      </c>
      <c r="I369" s="3">
        <f t="shared" si="40"/>
        <v>61</v>
      </c>
      <c r="J369" s="1">
        <v>41</v>
      </c>
      <c r="K369" s="1">
        <v>20</v>
      </c>
      <c r="L369" s="20">
        <f t="shared" si="41"/>
        <v>0.67213114754098358</v>
      </c>
      <c r="M369" s="6">
        <v>10.1</v>
      </c>
      <c r="N369" s="6">
        <v>1.8333333000000001</v>
      </c>
      <c r="O369" s="6">
        <v>0.95</v>
      </c>
      <c r="P369" s="6">
        <v>12.9</v>
      </c>
      <c r="S369" s="31" t="str">
        <f t="shared" si="42"/>
        <v xml:space="preserve"> </v>
      </c>
      <c r="U369" s="1">
        <v>6</v>
      </c>
      <c r="V369" s="1">
        <v>2</v>
      </c>
      <c r="W369" s="1">
        <v>1</v>
      </c>
      <c r="X369" s="1">
        <v>1</v>
      </c>
      <c r="Y369" s="1">
        <v>2</v>
      </c>
      <c r="Z369" s="1">
        <v>1</v>
      </c>
      <c r="AA369" s="3">
        <f t="shared" si="43"/>
        <v>60</v>
      </c>
      <c r="AB369" s="1">
        <v>31</v>
      </c>
      <c r="AC369" s="1">
        <v>29</v>
      </c>
      <c r="AD369" s="20">
        <f t="shared" si="44"/>
        <v>0.51666666666666672</v>
      </c>
      <c r="AE369" s="6">
        <v>11.5333333333</v>
      </c>
      <c r="AF369" s="6">
        <v>1.4666666667000001</v>
      </c>
      <c r="AG369" s="6">
        <v>0.2666666667</v>
      </c>
      <c r="AH369" s="6">
        <v>13.3</v>
      </c>
      <c r="AK369" s="31" t="str">
        <f t="shared" si="45"/>
        <v xml:space="preserve"> </v>
      </c>
      <c r="AL369" s="6"/>
      <c r="AM369" s="1">
        <v>1</v>
      </c>
      <c r="AN369" s="1">
        <v>1</v>
      </c>
      <c r="AO369" s="1">
        <f t="shared" si="46"/>
        <v>2</v>
      </c>
      <c r="AP369" s="1">
        <v>2</v>
      </c>
      <c r="AQ369" s="1">
        <v>2</v>
      </c>
      <c r="AR369" s="1">
        <v>2</v>
      </c>
      <c r="AS369" s="1">
        <f t="shared" si="47"/>
        <v>4</v>
      </c>
      <c r="AT369" s="1">
        <v>1</v>
      </c>
    </row>
    <row r="370" spans="1:46" x14ac:dyDescent="0.2">
      <c r="A370" s="5" t="s">
        <v>1926</v>
      </c>
      <c r="B370" s="5" t="s">
        <v>1927</v>
      </c>
      <c r="C370" s="1">
        <v>20</v>
      </c>
      <c r="D370" s="1">
        <v>7</v>
      </c>
      <c r="E370" s="1">
        <v>4</v>
      </c>
      <c r="F370" s="1">
        <v>-4</v>
      </c>
      <c r="G370" s="1">
        <v>8</v>
      </c>
      <c r="H370" s="1">
        <v>4</v>
      </c>
      <c r="I370" s="3">
        <f t="shared" si="40"/>
        <v>191</v>
      </c>
      <c r="J370" s="1">
        <v>116</v>
      </c>
      <c r="K370" s="1">
        <v>75</v>
      </c>
      <c r="L370" s="20">
        <f t="shared" si="41"/>
        <v>0.60732984293193715</v>
      </c>
      <c r="M370" s="6">
        <v>11.4166667</v>
      </c>
      <c r="N370" s="6">
        <v>2.0666666999999999</v>
      </c>
      <c r="O370" s="6">
        <v>1.3666666999999999</v>
      </c>
      <c r="P370" s="6">
        <v>14.8666667</v>
      </c>
      <c r="Q370" s="1">
        <v>1</v>
      </c>
      <c r="R370" s="1">
        <v>1</v>
      </c>
      <c r="S370" s="31">
        <f t="shared" si="42"/>
        <v>1</v>
      </c>
      <c r="T370" s="1">
        <v>1</v>
      </c>
      <c r="U370" s="1">
        <v>23</v>
      </c>
      <c r="V370" s="1">
        <v>6</v>
      </c>
      <c r="W370" s="1">
        <v>5</v>
      </c>
      <c r="X370" s="1">
        <v>-1</v>
      </c>
      <c r="Y370" s="1">
        <v>16</v>
      </c>
      <c r="Z370" s="1">
        <v>8</v>
      </c>
      <c r="AA370" s="3">
        <f t="shared" si="43"/>
        <v>241</v>
      </c>
      <c r="AB370" s="1">
        <v>134</v>
      </c>
      <c r="AC370" s="1">
        <v>107</v>
      </c>
      <c r="AD370" s="20">
        <f t="shared" si="44"/>
        <v>0.55601659751037347</v>
      </c>
      <c r="AE370" s="6">
        <v>12.016666666700001</v>
      </c>
      <c r="AF370" s="6">
        <v>2.75</v>
      </c>
      <c r="AG370" s="6">
        <v>1.1333333333</v>
      </c>
      <c r="AH370" s="6">
        <v>15.916666666699999</v>
      </c>
      <c r="AI370" s="1">
        <v>0</v>
      </c>
      <c r="AJ370" s="1">
        <v>0</v>
      </c>
      <c r="AK370" s="31" t="str">
        <f t="shared" si="45"/>
        <v xml:space="preserve"> </v>
      </c>
      <c r="AL370" s="1">
        <v>0</v>
      </c>
      <c r="AM370" s="1">
        <v>5</v>
      </c>
      <c r="AN370" s="1">
        <v>2</v>
      </c>
      <c r="AO370" s="1">
        <f t="shared" si="46"/>
        <v>7</v>
      </c>
      <c r="AP370" s="1">
        <v>-3</v>
      </c>
      <c r="AQ370" s="1">
        <v>8</v>
      </c>
      <c r="AR370" s="1">
        <v>7</v>
      </c>
      <c r="AS370" s="1">
        <f t="shared" si="47"/>
        <v>15</v>
      </c>
      <c r="AT370" s="1">
        <v>-2</v>
      </c>
    </row>
    <row r="371" spans="1:46" x14ac:dyDescent="0.2">
      <c r="A371" s="5" t="s">
        <v>1926</v>
      </c>
      <c r="B371" s="5" t="s">
        <v>1931</v>
      </c>
      <c r="C371" s="1">
        <v>23</v>
      </c>
      <c r="D371" s="1">
        <v>1</v>
      </c>
      <c r="E371" s="1">
        <v>4</v>
      </c>
      <c r="F371" s="1">
        <v>-7</v>
      </c>
      <c r="G371" s="1">
        <v>6</v>
      </c>
      <c r="H371" s="1">
        <v>3</v>
      </c>
      <c r="I371" s="3">
        <f t="shared" si="40"/>
        <v>319</v>
      </c>
      <c r="J371" s="1">
        <v>158</v>
      </c>
      <c r="K371" s="1">
        <v>161</v>
      </c>
      <c r="L371" s="20">
        <f t="shared" si="41"/>
        <v>0.4952978056426332</v>
      </c>
      <c r="M371" s="6">
        <v>14.3333333</v>
      </c>
      <c r="N371" s="6">
        <v>2.5166667</v>
      </c>
      <c r="O371" s="6">
        <v>0</v>
      </c>
      <c r="P371" s="6">
        <v>16.8666667</v>
      </c>
      <c r="Q371" s="1">
        <v>0</v>
      </c>
      <c r="R371" s="1">
        <v>0</v>
      </c>
      <c r="S371" s="31" t="str">
        <f t="shared" si="42"/>
        <v xml:space="preserve"> </v>
      </c>
      <c r="T371" s="1">
        <v>0</v>
      </c>
      <c r="U371" s="1">
        <v>22</v>
      </c>
      <c r="V371" s="1">
        <v>6</v>
      </c>
      <c r="W371" s="1">
        <v>3</v>
      </c>
      <c r="X371" s="1">
        <v>-12</v>
      </c>
      <c r="Y371" s="1">
        <v>8</v>
      </c>
      <c r="Z371" s="1">
        <v>4</v>
      </c>
      <c r="AA371" s="3">
        <f t="shared" si="43"/>
        <v>311</v>
      </c>
      <c r="AB371" s="1">
        <v>142</v>
      </c>
      <c r="AC371" s="1">
        <v>169</v>
      </c>
      <c r="AD371" s="20">
        <f t="shared" si="44"/>
        <v>0.45659163987138263</v>
      </c>
      <c r="AE371" s="6">
        <v>15.2166666667</v>
      </c>
      <c r="AF371" s="6">
        <v>2.1333333333</v>
      </c>
      <c r="AG371" s="6">
        <v>1.6666666699999999E-2</v>
      </c>
      <c r="AH371" s="6">
        <v>17.383333333300001</v>
      </c>
      <c r="AI371" s="1">
        <v>2</v>
      </c>
      <c r="AJ371" s="1">
        <v>0</v>
      </c>
      <c r="AK371" s="31">
        <f t="shared" si="45"/>
        <v>0</v>
      </c>
      <c r="AL371" s="1">
        <v>0</v>
      </c>
      <c r="AM371" s="1">
        <v>3</v>
      </c>
      <c r="AN371" s="1">
        <v>1</v>
      </c>
      <c r="AO371" s="1">
        <f t="shared" si="46"/>
        <v>4</v>
      </c>
      <c r="AP371" s="1">
        <v>-10</v>
      </c>
      <c r="AQ371" s="1">
        <v>4</v>
      </c>
      <c r="AR371" s="1">
        <v>6</v>
      </c>
      <c r="AS371" s="1">
        <f t="shared" si="47"/>
        <v>10</v>
      </c>
      <c r="AT371" s="1">
        <v>-9</v>
      </c>
    </row>
    <row r="372" spans="1:46" x14ac:dyDescent="0.2">
      <c r="A372" s="5" t="s">
        <v>1935</v>
      </c>
      <c r="B372" s="5" t="s">
        <v>1936</v>
      </c>
      <c r="C372" s="1">
        <v>8</v>
      </c>
      <c r="D372" s="1">
        <v>0</v>
      </c>
      <c r="E372" s="1">
        <v>1</v>
      </c>
      <c r="F372" s="1">
        <v>-2</v>
      </c>
      <c r="G372" s="1">
        <v>6</v>
      </c>
      <c r="H372" s="1">
        <v>3</v>
      </c>
      <c r="I372" s="3">
        <f t="shared" si="40"/>
        <v>59</v>
      </c>
      <c r="J372" s="1">
        <v>31</v>
      </c>
      <c r="K372" s="1">
        <v>28</v>
      </c>
      <c r="L372" s="20">
        <f t="shared" si="41"/>
        <v>0.52542372881355937</v>
      </c>
      <c r="M372" s="6">
        <v>9.4333332999999993</v>
      </c>
      <c r="N372" s="6">
        <v>0</v>
      </c>
      <c r="O372" s="6">
        <v>0.31666669999999997</v>
      </c>
      <c r="P372" s="6">
        <v>9.75</v>
      </c>
      <c r="Q372" s="1">
        <v>1</v>
      </c>
      <c r="R372" s="1">
        <v>0</v>
      </c>
      <c r="S372" s="31">
        <f t="shared" si="42"/>
        <v>0</v>
      </c>
      <c r="T372" s="1">
        <v>0</v>
      </c>
      <c r="U372" s="1">
        <v>7</v>
      </c>
      <c r="V372" s="1">
        <v>0</v>
      </c>
      <c r="W372" s="1">
        <v>0</v>
      </c>
      <c r="X372" s="1">
        <v>-4</v>
      </c>
      <c r="Y372" s="1">
        <v>4</v>
      </c>
      <c r="Z372" s="1">
        <v>2</v>
      </c>
      <c r="AA372" s="3">
        <f t="shared" si="43"/>
        <v>50</v>
      </c>
      <c r="AB372" s="1">
        <v>27</v>
      </c>
      <c r="AC372" s="1">
        <v>23</v>
      </c>
      <c r="AD372" s="20">
        <f t="shared" si="44"/>
        <v>0.54</v>
      </c>
      <c r="AE372" s="6">
        <v>10.8</v>
      </c>
      <c r="AF372" s="6">
        <v>1.6666666699999999E-2</v>
      </c>
      <c r="AG372" s="6">
        <v>1.0166666666999999</v>
      </c>
      <c r="AH372" s="6">
        <v>11.8666666667</v>
      </c>
      <c r="AI372" s="1">
        <v>0</v>
      </c>
      <c r="AJ372" s="1">
        <v>0</v>
      </c>
      <c r="AK372" s="31" t="str">
        <f t="shared" si="45"/>
        <v xml:space="preserve"> </v>
      </c>
      <c r="AL372" s="1">
        <v>0</v>
      </c>
      <c r="AM372" s="1">
        <v>0</v>
      </c>
      <c r="AN372" s="1">
        <v>0</v>
      </c>
      <c r="AO372" s="1">
        <f t="shared" si="46"/>
        <v>0</v>
      </c>
      <c r="AP372" s="1">
        <v>-3</v>
      </c>
      <c r="AQ372" s="1">
        <v>0</v>
      </c>
      <c r="AR372" s="1">
        <v>1</v>
      </c>
      <c r="AS372" s="1">
        <f t="shared" si="47"/>
        <v>1</v>
      </c>
      <c r="AT372" s="1">
        <v>-3</v>
      </c>
    </row>
    <row r="373" spans="1:46" x14ac:dyDescent="0.2">
      <c r="A373" s="5" t="s">
        <v>1935</v>
      </c>
      <c r="B373" s="5" t="s">
        <v>397</v>
      </c>
      <c r="C373" s="1">
        <v>16</v>
      </c>
      <c r="D373" s="1">
        <v>3</v>
      </c>
      <c r="E373" s="1">
        <v>4</v>
      </c>
      <c r="F373" s="1">
        <v>-2</v>
      </c>
      <c r="G373" s="1">
        <v>4</v>
      </c>
      <c r="H373" s="1">
        <v>2</v>
      </c>
      <c r="I373" s="3">
        <f t="shared" si="40"/>
        <v>13</v>
      </c>
      <c r="J373" s="1">
        <v>4</v>
      </c>
      <c r="K373" s="1">
        <v>9</v>
      </c>
      <c r="L373" s="20">
        <f t="shared" si="41"/>
        <v>0.30769230769230771</v>
      </c>
      <c r="M373" s="6">
        <v>13.8833333</v>
      </c>
      <c r="N373" s="6">
        <v>1.5</v>
      </c>
      <c r="O373" s="6">
        <v>1.5833333000000001</v>
      </c>
      <c r="P373" s="6">
        <v>16.983333299999998</v>
      </c>
      <c r="S373" s="31" t="str">
        <f t="shared" si="42"/>
        <v xml:space="preserve"> </v>
      </c>
      <c r="U373" s="1">
        <v>17</v>
      </c>
      <c r="V373" s="1">
        <v>0</v>
      </c>
      <c r="W373" s="1">
        <v>2</v>
      </c>
      <c r="X373" s="1">
        <v>-9</v>
      </c>
      <c r="Y373" s="1">
        <v>2</v>
      </c>
      <c r="Z373" s="1">
        <v>1</v>
      </c>
      <c r="AA373" s="3">
        <f t="shared" si="43"/>
        <v>8</v>
      </c>
      <c r="AB373" s="1">
        <v>2</v>
      </c>
      <c r="AC373" s="1">
        <v>6</v>
      </c>
      <c r="AD373" s="20">
        <f t="shared" si="44"/>
        <v>0.25</v>
      </c>
      <c r="AE373" s="6">
        <v>13.05</v>
      </c>
      <c r="AF373" s="6">
        <v>2</v>
      </c>
      <c r="AG373" s="6">
        <v>1.5833333333000001</v>
      </c>
      <c r="AH373" s="6">
        <v>16.649999999999999</v>
      </c>
      <c r="AK373" s="31" t="str">
        <f t="shared" si="45"/>
        <v xml:space="preserve"> </v>
      </c>
      <c r="AM373" s="1">
        <v>1</v>
      </c>
      <c r="AN373" s="1">
        <v>3</v>
      </c>
      <c r="AO373" s="1">
        <f t="shared" si="46"/>
        <v>4</v>
      </c>
      <c r="AP373" s="1">
        <v>-8</v>
      </c>
      <c r="AQ373" s="1">
        <v>2</v>
      </c>
      <c r="AR373" s="1">
        <v>3</v>
      </c>
      <c r="AS373" s="1">
        <f t="shared" si="47"/>
        <v>5</v>
      </c>
      <c r="AT373" s="1">
        <v>-3</v>
      </c>
    </row>
    <row r="374" spans="1:46" x14ac:dyDescent="0.2">
      <c r="A374" s="5" t="s">
        <v>1935</v>
      </c>
      <c r="B374" s="5" t="s">
        <v>834</v>
      </c>
      <c r="C374" s="1">
        <v>12</v>
      </c>
      <c r="D374" s="1">
        <v>2</v>
      </c>
      <c r="E374" s="1">
        <v>4</v>
      </c>
      <c r="F374" s="1">
        <v>4</v>
      </c>
      <c r="G374" s="1">
        <v>8</v>
      </c>
      <c r="H374" s="1">
        <v>4</v>
      </c>
      <c r="I374" s="3" t="str">
        <f t="shared" si="40"/>
        <v xml:space="preserve"> </v>
      </c>
      <c r="J374" s="1">
        <v>0</v>
      </c>
      <c r="K374" s="1">
        <v>0</v>
      </c>
      <c r="L374" s="20" t="str">
        <f t="shared" si="41"/>
        <v xml:space="preserve"> </v>
      </c>
      <c r="M374" s="6">
        <v>10.9</v>
      </c>
      <c r="N374" s="6">
        <v>0</v>
      </c>
      <c r="O374" s="6">
        <v>1.1666666999999999</v>
      </c>
      <c r="P374" s="6">
        <v>12.066666700000001</v>
      </c>
      <c r="S374" s="31" t="str">
        <f t="shared" si="42"/>
        <v xml:space="preserve"> </v>
      </c>
      <c r="U374" s="1">
        <v>15</v>
      </c>
      <c r="V374" s="1">
        <v>0</v>
      </c>
      <c r="W374" s="1">
        <v>1</v>
      </c>
      <c r="X374" s="1">
        <v>-4</v>
      </c>
      <c r="Y374" s="1">
        <v>9</v>
      </c>
      <c r="Z374" s="1">
        <v>3</v>
      </c>
      <c r="AA374" s="3">
        <f t="shared" si="43"/>
        <v>9</v>
      </c>
      <c r="AB374" s="1">
        <v>2</v>
      </c>
      <c r="AC374" s="1">
        <v>7</v>
      </c>
      <c r="AD374" s="20">
        <f t="shared" si="44"/>
        <v>0.22222222222222221</v>
      </c>
      <c r="AE374" s="6">
        <v>11.5333333333</v>
      </c>
      <c r="AF374" s="6">
        <v>0.58333333330000003</v>
      </c>
      <c r="AG374" s="6">
        <v>1.5666666667</v>
      </c>
      <c r="AH374" s="6">
        <v>13.6833333333</v>
      </c>
      <c r="AK374" s="31" t="str">
        <f t="shared" si="45"/>
        <v xml:space="preserve"> </v>
      </c>
      <c r="AL374" s="6"/>
      <c r="AM374" s="1">
        <v>1</v>
      </c>
      <c r="AN374" s="1">
        <v>3</v>
      </c>
      <c r="AO374" s="1">
        <f t="shared" si="46"/>
        <v>4</v>
      </c>
      <c r="AP374" s="1">
        <v>2</v>
      </c>
      <c r="AQ374" s="1">
        <v>1</v>
      </c>
      <c r="AR374" s="1">
        <v>2</v>
      </c>
      <c r="AS374" s="1">
        <f t="shared" si="47"/>
        <v>3</v>
      </c>
      <c r="AT374" s="1">
        <v>-2</v>
      </c>
    </row>
    <row r="375" spans="1:46" x14ac:dyDescent="0.2">
      <c r="A375" s="5" t="s">
        <v>874</v>
      </c>
      <c r="B375" s="5" t="s">
        <v>1679</v>
      </c>
      <c r="C375" s="1">
        <v>3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3" t="str">
        <f t="shared" si="40"/>
        <v xml:space="preserve"> </v>
      </c>
      <c r="L375" s="20" t="str">
        <f t="shared" si="41"/>
        <v xml:space="preserve"> </v>
      </c>
      <c r="M375" s="6">
        <v>11.433333299999999</v>
      </c>
      <c r="N375" s="6">
        <v>0</v>
      </c>
      <c r="O375" s="6">
        <v>0</v>
      </c>
      <c r="P375" s="6">
        <v>11.45</v>
      </c>
      <c r="S375" s="31" t="str">
        <f t="shared" si="42"/>
        <v xml:space="preserve"> </v>
      </c>
      <c r="U375" s="1">
        <v>2</v>
      </c>
      <c r="V375" s="1">
        <v>0</v>
      </c>
      <c r="W375" s="1">
        <v>0</v>
      </c>
      <c r="X375" s="1">
        <v>-1</v>
      </c>
      <c r="Y375" s="1">
        <v>0</v>
      </c>
      <c r="Z375" s="1">
        <v>0</v>
      </c>
      <c r="AA375" s="3" t="str">
        <f t="shared" si="43"/>
        <v xml:space="preserve"> </v>
      </c>
      <c r="AD375" s="20" t="str">
        <f t="shared" si="44"/>
        <v xml:space="preserve"> </v>
      </c>
      <c r="AE375" s="6">
        <v>9.5</v>
      </c>
      <c r="AF375" s="6">
        <v>0</v>
      </c>
      <c r="AG375" s="6">
        <v>3.3333333300000004E-2</v>
      </c>
      <c r="AH375" s="6">
        <v>9.5333333332999999</v>
      </c>
      <c r="AK375" s="31" t="str">
        <f t="shared" si="45"/>
        <v xml:space="preserve"> </v>
      </c>
      <c r="AM375" s="1">
        <v>0</v>
      </c>
      <c r="AN375" s="1">
        <v>0</v>
      </c>
      <c r="AO375" s="1">
        <f t="shared" si="46"/>
        <v>0</v>
      </c>
      <c r="AP375" s="1">
        <v>-1</v>
      </c>
      <c r="AQ375" s="1">
        <v>0</v>
      </c>
      <c r="AR375" s="1">
        <v>0</v>
      </c>
      <c r="AS375" s="1">
        <f t="shared" si="47"/>
        <v>0</v>
      </c>
      <c r="AT375" s="1">
        <v>-1</v>
      </c>
    </row>
    <row r="376" spans="1:46" x14ac:dyDescent="0.2">
      <c r="A376" s="5" t="s">
        <v>1946</v>
      </c>
      <c r="B376" s="5" t="s">
        <v>1947</v>
      </c>
      <c r="C376" s="1">
        <v>12</v>
      </c>
      <c r="D376" s="1">
        <v>1</v>
      </c>
      <c r="E376" s="1">
        <v>1</v>
      </c>
      <c r="F376" s="1">
        <v>-3</v>
      </c>
      <c r="G376" s="1">
        <v>2</v>
      </c>
      <c r="H376" s="1">
        <v>1</v>
      </c>
      <c r="I376" s="3">
        <f t="shared" si="40"/>
        <v>120</v>
      </c>
      <c r="J376" s="1">
        <v>60</v>
      </c>
      <c r="K376" s="1">
        <v>60</v>
      </c>
      <c r="L376" s="20">
        <f t="shared" si="41"/>
        <v>0.5</v>
      </c>
      <c r="M376" s="6">
        <v>10.1666667</v>
      </c>
      <c r="N376" s="6">
        <v>0.76666669999999992</v>
      </c>
      <c r="O376" s="6">
        <v>1.8333333000000001</v>
      </c>
      <c r="P376" s="6">
        <v>12.783333300000001</v>
      </c>
      <c r="Q376" s="1">
        <v>0</v>
      </c>
      <c r="R376" s="1">
        <v>0</v>
      </c>
      <c r="S376" s="31" t="str">
        <f t="shared" si="42"/>
        <v xml:space="preserve"> </v>
      </c>
      <c r="T376" s="1">
        <v>0</v>
      </c>
      <c r="U376" s="1">
        <v>10</v>
      </c>
      <c r="V376" s="1">
        <v>0</v>
      </c>
      <c r="W376" s="1">
        <v>1</v>
      </c>
      <c r="X376" s="1">
        <v>-7</v>
      </c>
      <c r="Y376" s="1">
        <v>0</v>
      </c>
      <c r="Z376" s="1">
        <v>0</v>
      </c>
      <c r="AA376" s="3">
        <f t="shared" si="43"/>
        <v>116</v>
      </c>
      <c r="AB376" s="1">
        <v>54</v>
      </c>
      <c r="AC376" s="1">
        <v>62</v>
      </c>
      <c r="AD376" s="20">
        <f t="shared" si="44"/>
        <v>0.46551724137931033</v>
      </c>
      <c r="AE376" s="6">
        <v>10.8</v>
      </c>
      <c r="AF376" s="6">
        <v>0.71666666670000001</v>
      </c>
      <c r="AG376" s="6">
        <v>1.6666666667000001</v>
      </c>
      <c r="AH376" s="6">
        <v>13.2</v>
      </c>
      <c r="AI376" s="1">
        <v>1</v>
      </c>
      <c r="AJ376" s="1">
        <v>0</v>
      </c>
      <c r="AK376" s="31">
        <f t="shared" si="45"/>
        <v>0</v>
      </c>
      <c r="AL376" s="1">
        <v>0</v>
      </c>
      <c r="AM376" s="1">
        <v>0</v>
      </c>
      <c r="AN376" s="1">
        <v>1</v>
      </c>
      <c r="AO376" s="1">
        <f t="shared" si="46"/>
        <v>1</v>
      </c>
      <c r="AP376" s="1">
        <v>-4</v>
      </c>
      <c r="AQ376" s="1">
        <v>1</v>
      </c>
      <c r="AR376" s="1">
        <v>1</v>
      </c>
      <c r="AS376" s="1">
        <f t="shared" si="47"/>
        <v>2</v>
      </c>
      <c r="AT376" s="1">
        <v>-6</v>
      </c>
    </row>
    <row r="377" spans="1:46" x14ac:dyDescent="0.2">
      <c r="A377" s="5" t="s">
        <v>1950</v>
      </c>
      <c r="B377" s="5" t="s">
        <v>896</v>
      </c>
      <c r="C377" s="1">
        <v>24</v>
      </c>
      <c r="D377" s="1">
        <v>4</v>
      </c>
      <c r="E377" s="1">
        <v>8</v>
      </c>
      <c r="F377" s="1">
        <v>-1</v>
      </c>
      <c r="G377" s="1">
        <v>2</v>
      </c>
      <c r="H377" s="1">
        <v>1</v>
      </c>
      <c r="I377" s="3" t="str">
        <f t="shared" si="40"/>
        <v xml:space="preserve"> </v>
      </c>
      <c r="L377" s="20" t="str">
        <f t="shared" si="41"/>
        <v xml:space="preserve"> </v>
      </c>
      <c r="M377" s="6">
        <v>19.533333299999999</v>
      </c>
      <c r="N377" s="6">
        <v>2.9666667000000002</v>
      </c>
      <c r="O377" s="6">
        <v>0.81666669999999997</v>
      </c>
      <c r="P377" s="6">
        <v>23.3333333</v>
      </c>
      <c r="Q377" s="1">
        <v>0</v>
      </c>
      <c r="R377" s="1">
        <v>0</v>
      </c>
      <c r="S377" s="31" t="str">
        <f t="shared" si="42"/>
        <v xml:space="preserve"> </v>
      </c>
      <c r="T377" s="1">
        <v>0</v>
      </c>
      <c r="U377" s="1">
        <v>24</v>
      </c>
      <c r="V377" s="1">
        <v>1</v>
      </c>
      <c r="W377" s="1">
        <v>5</v>
      </c>
      <c r="X377" s="1">
        <v>-6</v>
      </c>
      <c r="Y377" s="1">
        <v>6</v>
      </c>
      <c r="Z377" s="1">
        <v>3</v>
      </c>
      <c r="AA377" s="3" t="str">
        <f t="shared" si="43"/>
        <v xml:space="preserve"> </v>
      </c>
      <c r="AD377" s="20" t="str">
        <f t="shared" si="44"/>
        <v xml:space="preserve"> </v>
      </c>
      <c r="AE377" s="6">
        <v>19.9666666667</v>
      </c>
      <c r="AF377" s="6">
        <v>2.7833333332999999</v>
      </c>
      <c r="AG377" s="6">
        <v>0.93333333330000001</v>
      </c>
      <c r="AH377" s="6">
        <v>23.7</v>
      </c>
      <c r="AI377" s="1">
        <v>1</v>
      </c>
      <c r="AJ377" s="1">
        <v>0</v>
      </c>
      <c r="AK377" s="31">
        <f t="shared" si="45"/>
        <v>0</v>
      </c>
      <c r="AL377" s="1">
        <v>0</v>
      </c>
      <c r="AM377" s="1">
        <v>2</v>
      </c>
      <c r="AN377" s="1">
        <v>2</v>
      </c>
      <c r="AO377" s="1">
        <f t="shared" si="46"/>
        <v>4</v>
      </c>
      <c r="AP377" s="1">
        <v>-4</v>
      </c>
      <c r="AQ377" s="1">
        <v>3</v>
      </c>
      <c r="AR377" s="1">
        <v>11</v>
      </c>
      <c r="AS377" s="1">
        <f t="shared" si="47"/>
        <v>14</v>
      </c>
      <c r="AT377" s="1">
        <v>-3</v>
      </c>
    </row>
    <row r="378" spans="1:46" x14ac:dyDescent="0.2">
      <c r="A378" s="5" t="s">
        <v>1953</v>
      </c>
      <c r="B378" s="5" t="s">
        <v>1148</v>
      </c>
      <c r="C378" s="1">
        <v>1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3" t="str">
        <f t="shared" si="40"/>
        <v xml:space="preserve"> </v>
      </c>
      <c r="L378" s="20" t="str">
        <f t="shared" si="41"/>
        <v xml:space="preserve"> </v>
      </c>
      <c r="M378" s="6">
        <v>14.4833333</v>
      </c>
      <c r="N378" s="6">
        <v>0</v>
      </c>
      <c r="O378" s="6">
        <v>0.53333330000000001</v>
      </c>
      <c r="P378" s="6">
        <v>15.0166667</v>
      </c>
      <c r="S378" s="31" t="str">
        <f t="shared" si="42"/>
        <v xml:space="preserve"> </v>
      </c>
      <c r="U378" s="1">
        <v>1</v>
      </c>
      <c r="V378" s="1">
        <v>0</v>
      </c>
      <c r="W378" s="1">
        <v>0</v>
      </c>
      <c r="X378" s="1">
        <v>-1</v>
      </c>
      <c r="Y378" s="1">
        <v>0</v>
      </c>
      <c r="Z378" s="1">
        <v>0</v>
      </c>
      <c r="AA378" s="3" t="str">
        <f t="shared" si="43"/>
        <v xml:space="preserve"> </v>
      </c>
      <c r="AD378" s="20" t="str">
        <f t="shared" si="44"/>
        <v xml:space="preserve"> </v>
      </c>
      <c r="AE378" s="6">
        <v>17.233333333299999</v>
      </c>
      <c r="AF378" s="6">
        <v>0</v>
      </c>
      <c r="AG378" s="6">
        <v>1.7333333333000001</v>
      </c>
      <c r="AH378" s="6">
        <v>18.9666666667</v>
      </c>
      <c r="AK378" s="31" t="str">
        <f t="shared" si="45"/>
        <v xml:space="preserve"> </v>
      </c>
      <c r="AM378" s="1">
        <v>0</v>
      </c>
      <c r="AN378" s="1">
        <v>0</v>
      </c>
      <c r="AO378" s="1">
        <f t="shared" si="46"/>
        <v>0</v>
      </c>
      <c r="AP378" s="1">
        <v>-1</v>
      </c>
      <c r="AQ378" s="1">
        <v>0</v>
      </c>
      <c r="AR378" s="1">
        <v>0</v>
      </c>
      <c r="AS378" s="1">
        <f t="shared" si="47"/>
        <v>0</v>
      </c>
      <c r="AT378" s="1">
        <v>-1</v>
      </c>
    </row>
    <row r="379" spans="1:46" x14ac:dyDescent="0.2">
      <c r="A379" s="5" t="s">
        <v>1956</v>
      </c>
      <c r="B379" s="5" t="s">
        <v>1957</v>
      </c>
      <c r="C379" s="1">
        <v>4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3" t="str">
        <f t="shared" si="40"/>
        <v xml:space="preserve"> </v>
      </c>
      <c r="L379" s="20" t="str">
        <f t="shared" si="41"/>
        <v xml:space="preserve"> </v>
      </c>
      <c r="M379" s="6">
        <v>12.8666667</v>
      </c>
      <c r="N379" s="6">
        <v>0.53333330000000001</v>
      </c>
      <c r="O379" s="6">
        <v>2.8833332999999999</v>
      </c>
      <c r="P379" s="6">
        <v>16.3</v>
      </c>
      <c r="S379" s="31" t="str">
        <f t="shared" si="42"/>
        <v xml:space="preserve"> </v>
      </c>
      <c r="U379" s="1">
        <v>2</v>
      </c>
      <c r="V379" s="1">
        <v>0</v>
      </c>
      <c r="W379" s="1">
        <v>0</v>
      </c>
      <c r="X379" s="1">
        <v>-4</v>
      </c>
      <c r="Y379" s="1">
        <v>0</v>
      </c>
      <c r="Z379" s="1">
        <v>0</v>
      </c>
      <c r="AA379" s="3" t="str">
        <f t="shared" si="43"/>
        <v xml:space="preserve"> </v>
      </c>
      <c r="AD379" s="20" t="str">
        <f t="shared" si="44"/>
        <v xml:space="preserve"> </v>
      </c>
      <c r="AE379" s="6">
        <v>10.7833333333</v>
      </c>
      <c r="AF379" s="6">
        <v>1.3166666667</v>
      </c>
      <c r="AG379" s="6">
        <v>2.2833333332999999</v>
      </c>
      <c r="AH379" s="6">
        <v>14.3833333333</v>
      </c>
      <c r="AK379" s="31" t="str">
        <f t="shared" si="45"/>
        <v xml:space="preserve"> </v>
      </c>
      <c r="AM379" s="1">
        <v>0</v>
      </c>
      <c r="AN379" s="1">
        <v>0</v>
      </c>
      <c r="AO379" s="1">
        <f t="shared" si="46"/>
        <v>0</v>
      </c>
      <c r="AP379" s="1">
        <v>-1</v>
      </c>
      <c r="AQ379" s="1">
        <v>0</v>
      </c>
      <c r="AR379" s="1">
        <v>1</v>
      </c>
      <c r="AS379" s="1">
        <f t="shared" si="47"/>
        <v>1</v>
      </c>
      <c r="AT379" s="1">
        <v>-3</v>
      </c>
    </row>
    <row r="380" spans="1:46" x14ac:dyDescent="0.2">
      <c r="A380" s="5" t="s">
        <v>1962</v>
      </c>
      <c r="B380" s="5" t="s">
        <v>1370</v>
      </c>
      <c r="C380" s="1">
        <v>5</v>
      </c>
      <c r="D380" s="1">
        <v>0</v>
      </c>
      <c r="E380" s="1">
        <v>3</v>
      </c>
      <c r="F380" s="1">
        <v>6</v>
      </c>
      <c r="G380" s="1">
        <v>0</v>
      </c>
      <c r="H380" s="1">
        <v>0</v>
      </c>
      <c r="I380" s="3" t="str">
        <f t="shared" si="40"/>
        <v xml:space="preserve"> </v>
      </c>
      <c r="L380" s="20" t="str">
        <f t="shared" si="41"/>
        <v xml:space="preserve"> </v>
      </c>
      <c r="M380" s="6">
        <v>9.9666666999999993</v>
      </c>
      <c r="N380" s="6">
        <v>2.8333333000000001</v>
      </c>
      <c r="O380" s="6">
        <v>0.1166667</v>
      </c>
      <c r="P380" s="6">
        <v>12.933333299999999</v>
      </c>
      <c r="S380" s="31" t="str">
        <f t="shared" si="42"/>
        <v xml:space="preserve"> </v>
      </c>
      <c r="U380" s="1">
        <v>5</v>
      </c>
      <c r="V380" s="1">
        <v>0</v>
      </c>
      <c r="W380" s="1">
        <v>0</v>
      </c>
      <c r="X380" s="1">
        <v>-2</v>
      </c>
      <c r="Y380" s="1">
        <v>0</v>
      </c>
      <c r="Z380" s="1">
        <v>0</v>
      </c>
      <c r="AA380" s="3" t="str">
        <f t="shared" si="43"/>
        <v xml:space="preserve"> </v>
      </c>
      <c r="AD380" s="20" t="str">
        <f t="shared" si="44"/>
        <v xml:space="preserve"> </v>
      </c>
      <c r="AE380" s="6">
        <v>12.2</v>
      </c>
      <c r="AF380" s="6">
        <v>1.9333333333</v>
      </c>
      <c r="AG380" s="6">
        <v>0</v>
      </c>
      <c r="AH380" s="6">
        <v>14.15</v>
      </c>
      <c r="AK380" s="31" t="str">
        <f t="shared" si="45"/>
        <v xml:space="preserve"> </v>
      </c>
      <c r="AL380" s="6"/>
      <c r="AM380" s="1">
        <v>0</v>
      </c>
      <c r="AN380" s="1">
        <v>1</v>
      </c>
      <c r="AO380" s="1">
        <f t="shared" si="46"/>
        <v>1</v>
      </c>
      <c r="AP380" s="1">
        <v>0</v>
      </c>
      <c r="AQ380" s="1">
        <v>0</v>
      </c>
      <c r="AR380" s="1">
        <v>2</v>
      </c>
      <c r="AS380" s="1">
        <f t="shared" si="47"/>
        <v>2</v>
      </c>
      <c r="AT380" s="1">
        <v>4</v>
      </c>
    </row>
    <row r="381" spans="1:46" x14ac:dyDescent="0.2">
      <c r="A381" s="5" t="s">
        <v>1964</v>
      </c>
      <c r="B381" s="5" t="s">
        <v>1965</v>
      </c>
      <c r="C381" s="1">
        <v>24</v>
      </c>
      <c r="D381" s="1">
        <v>5</v>
      </c>
      <c r="E381" s="1">
        <v>14</v>
      </c>
      <c r="F381" s="1">
        <v>6</v>
      </c>
      <c r="G381" s="1">
        <v>10</v>
      </c>
      <c r="H381" s="1">
        <v>5</v>
      </c>
      <c r="I381" s="3">
        <f t="shared" si="40"/>
        <v>310</v>
      </c>
      <c r="J381" s="1">
        <v>133</v>
      </c>
      <c r="K381" s="1">
        <v>177</v>
      </c>
      <c r="L381" s="20">
        <f t="shared" si="41"/>
        <v>0.42903225806451611</v>
      </c>
      <c r="M381" s="6">
        <v>13.9833333</v>
      </c>
      <c r="N381" s="6">
        <v>2.3666667000000001</v>
      </c>
      <c r="O381" s="6">
        <v>8.3333299999999999E-2</v>
      </c>
      <c r="P381" s="6">
        <v>16.45</v>
      </c>
      <c r="Q381" s="1">
        <v>2</v>
      </c>
      <c r="R381" s="1">
        <v>0</v>
      </c>
      <c r="S381" s="31">
        <f t="shared" si="42"/>
        <v>0</v>
      </c>
      <c r="T381" s="1">
        <v>0</v>
      </c>
      <c r="U381" s="1">
        <v>24</v>
      </c>
      <c r="V381" s="1">
        <v>13</v>
      </c>
      <c r="W381" s="1">
        <v>12</v>
      </c>
      <c r="X381" s="1">
        <v>9</v>
      </c>
      <c r="Y381" s="1">
        <v>13</v>
      </c>
      <c r="Z381" s="1">
        <v>5</v>
      </c>
      <c r="AA381" s="3">
        <f t="shared" si="43"/>
        <v>255</v>
      </c>
      <c r="AB381" s="1">
        <v>117</v>
      </c>
      <c r="AC381" s="1">
        <v>138</v>
      </c>
      <c r="AD381" s="20">
        <f t="shared" si="44"/>
        <v>0.45882352941176469</v>
      </c>
      <c r="AE381" s="6">
        <v>13.3166666667</v>
      </c>
      <c r="AF381" s="6">
        <v>2.0499999999999998</v>
      </c>
      <c r="AG381" s="6">
        <v>0.2666666667</v>
      </c>
      <c r="AH381" s="6">
        <v>15.65</v>
      </c>
      <c r="AI381" s="1">
        <v>3</v>
      </c>
      <c r="AJ381" s="1">
        <v>0</v>
      </c>
      <c r="AK381" s="31">
        <f t="shared" si="45"/>
        <v>0</v>
      </c>
      <c r="AL381" s="1">
        <v>0</v>
      </c>
      <c r="AM381" s="1">
        <v>11</v>
      </c>
      <c r="AN381" s="1">
        <v>7</v>
      </c>
      <c r="AO381" s="1">
        <f t="shared" si="46"/>
        <v>18</v>
      </c>
      <c r="AP381" s="1">
        <v>7</v>
      </c>
      <c r="AQ381" s="1">
        <v>7</v>
      </c>
      <c r="AR381" s="1">
        <v>19</v>
      </c>
      <c r="AS381" s="1">
        <f t="shared" si="47"/>
        <v>26</v>
      </c>
      <c r="AT381" s="1">
        <v>8</v>
      </c>
    </row>
    <row r="382" spans="1:46" x14ac:dyDescent="0.2">
      <c r="A382" s="5" t="s">
        <v>1968</v>
      </c>
      <c r="B382" s="5" t="s">
        <v>644</v>
      </c>
      <c r="C382" s="1">
        <v>18</v>
      </c>
      <c r="D382" s="1">
        <v>1</v>
      </c>
      <c r="E382" s="1">
        <v>0</v>
      </c>
      <c r="F382" s="1">
        <v>-2</v>
      </c>
      <c r="G382" s="1">
        <v>30</v>
      </c>
      <c r="H382" s="1">
        <v>9</v>
      </c>
      <c r="I382" s="3">
        <f t="shared" si="40"/>
        <v>9</v>
      </c>
      <c r="J382" s="1">
        <v>5</v>
      </c>
      <c r="K382" s="1">
        <v>4</v>
      </c>
      <c r="L382" s="20">
        <f t="shared" si="41"/>
        <v>0.55555555555555558</v>
      </c>
      <c r="M382" s="6">
        <v>8.3666666999999997</v>
      </c>
      <c r="N382" s="6">
        <v>8.3333299999999999E-2</v>
      </c>
      <c r="O382" s="6">
        <v>2.1</v>
      </c>
      <c r="P382" s="6">
        <v>10.55</v>
      </c>
      <c r="S382" s="31" t="str">
        <f t="shared" si="42"/>
        <v xml:space="preserve"> </v>
      </c>
      <c r="U382" s="1">
        <v>16</v>
      </c>
      <c r="V382" s="1">
        <v>0</v>
      </c>
      <c r="W382" s="1">
        <v>0</v>
      </c>
      <c r="X382" s="1">
        <v>-2</v>
      </c>
      <c r="Y382" s="1">
        <v>37</v>
      </c>
      <c r="Z382" s="1">
        <v>9</v>
      </c>
      <c r="AA382" s="3">
        <f t="shared" si="43"/>
        <v>2</v>
      </c>
      <c r="AB382" s="1">
        <v>0</v>
      </c>
      <c r="AC382" s="1">
        <v>2</v>
      </c>
      <c r="AD382" s="20">
        <f t="shared" si="44"/>
        <v>0</v>
      </c>
      <c r="AE382" s="6">
        <v>8.7833333332999999</v>
      </c>
      <c r="AF382" s="6">
        <v>0.05</v>
      </c>
      <c r="AG382" s="6">
        <v>2.1833333333000002</v>
      </c>
      <c r="AH382" s="6">
        <v>11.0333333333</v>
      </c>
      <c r="AK382" s="31" t="str">
        <f t="shared" si="45"/>
        <v xml:space="preserve"> </v>
      </c>
      <c r="AL382" s="6"/>
      <c r="AM382" s="1">
        <v>0</v>
      </c>
      <c r="AN382" s="1">
        <v>0</v>
      </c>
      <c r="AO382" s="1">
        <f t="shared" si="46"/>
        <v>0</v>
      </c>
      <c r="AP382" s="1">
        <v>-2</v>
      </c>
      <c r="AQ382" s="1">
        <v>1</v>
      </c>
      <c r="AR382" s="1">
        <v>0</v>
      </c>
      <c r="AS382" s="1">
        <f t="shared" si="47"/>
        <v>1</v>
      </c>
      <c r="AT382" s="1">
        <v>-2</v>
      </c>
    </row>
    <row r="383" spans="1:46" x14ac:dyDescent="0.2">
      <c r="A383" s="5" t="s">
        <v>1972</v>
      </c>
      <c r="B383" s="5" t="s">
        <v>1973</v>
      </c>
      <c r="C383" s="1">
        <v>24</v>
      </c>
      <c r="D383" s="1">
        <v>8</v>
      </c>
      <c r="E383" s="1">
        <v>8</v>
      </c>
      <c r="F383" s="1">
        <v>-4</v>
      </c>
      <c r="G383" s="1">
        <v>30</v>
      </c>
      <c r="H383" s="1">
        <v>11</v>
      </c>
      <c r="I383" s="3">
        <f t="shared" si="40"/>
        <v>19</v>
      </c>
      <c r="J383" s="1">
        <v>9</v>
      </c>
      <c r="K383" s="1">
        <v>10</v>
      </c>
      <c r="L383" s="20">
        <f t="shared" si="41"/>
        <v>0.47368421052631576</v>
      </c>
      <c r="M383" s="6">
        <v>17.266666699999998</v>
      </c>
      <c r="N383" s="6">
        <v>2.6166667000000001</v>
      </c>
      <c r="O383" s="6">
        <v>1.2</v>
      </c>
      <c r="P383" s="6">
        <v>21.1</v>
      </c>
      <c r="Q383" s="1">
        <v>0</v>
      </c>
      <c r="R383" s="1">
        <v>0</v>
      </c>
      <c r="S383" s="31" t="str">
        <f t="shared" si="42"/>
        <v xml:space="preserve"> </v>
      </c>
      <c r="T383" s="1">
        <v>0</v>
      </c>
      <c r="U383" s="1">
        <v>24</v>
      </c>
      <c r="V383" s="1">
        <v>9</v>
      </c>
      <c r="W383" s="1">
        <v>8</v>
      </c>
      <c r="X383" s="1">
        <v>1</v>
      </c>
      <c r="Y383" s="1">
        <v>50</v>
      </c>
      <c r="Z383" s="1">
        <v>18</v>
      </c>
      <c r="AA383" s="3">
        <f t="shared" si="43"/>
        <v>14</v>
      </c>
      <c r="AB383" s="1">
        <v>4</v>
      </c>
      <c r="AC383" s="1">
        <v>10</v>
      </c>
      <c r="AD383" s="20">
        <f t="shared" si="44"/>
        <v>0.2857142857142857</v>
      </c>
      <c r="AE383" s="6">
        <v>16.7833333333</v>
      </c>
      <c r="AF383" s="6">
        <v>2.2000000000000002</v>
      </c>
      <c r="AG383" s="6">
        <v>0.78333333329999999</v>
      </c>
      <c r="AH383" s="6">
        <v>19.7833333333</v>
      </c>
      <c r="AI383" s="1">
        <v>2</v>
      </c>
      <c r="AJ383" s="1">
        <v>0</v>
      </c>
      <c r="AK383" s="31">
        <f t="shared" si="45"/>
        <v>0</v>
      </c>
      <c r="AL383" s="1">
        <v>0</v>
      </c>
      <c r="AM383" s="1">
        <v>6</v>
      </c>
      <c r="AN383" s="1">
        <v>6</v>
      </c>
      <c r="AO383" s="1">
        <f t="shared" si="46"/>
        <v>12</v>
      </c>
      <c r="AP383" s="1">
        <v>-6</v>
      </c>
      <c r="AQ383" s="1">
        <v>11</v>
      </c>
      <c r="AR383" s="1">
        <v>10</v>
      </c>
      <c r="AS383" s="1">
        <f t="shared" si="47"/>
        <v>21</v>
      </c>
      <c r="AT383" s="1">
        <v>3</v>
      </c>
    </row>
    <row r="384" spans="1:46" x14ac:dyDescent="0.2">
      <c r="A384" s="5" t="s">
        <v>1972</v>
      </c>
      <c r="B384" s="5" t="s">
        <v>644</v>
      </c>
      <c r="C384" s="1">
        <v>24</v>
      </c>
      <c r="D384" s="1">
        <v>11</v>
      </c>
      <c r="E384" s="1">
        <v>14</v>
      </c>
      <c r="F384" s="1">
        <v>1</v>
      </c>
      <c r="G384" s="1">
        <v>6</v>
      </c>
      <c r="H384" s="1">
        <v>3</v>
      </c>
      <c r="I384" s="3">
        <f t="shared" si="40"/>
        <v>5</v>
      </c>
      <c r="J384" s="1">
        <v>1</v>
      </c>
      <c r="K384" s="1">
        <v>4</v>
      </c>
      <c r="L384" s="20">
        <f t="shared" si="41"/>
        <v>0.2</v>
      </c>
      <c r="M384" s="6">
        <v>17.3333333</v>
      </c>
      <c r="N384" s="6">
        <v>3.0166667</v>
      </c>
      <c r="O384" s="6">
        <v>0</v>
      </c>
      <c r="P384" s="6">
        <v>20.3666667</v>
      </c>
      <c r="Q384" s="1">
        <v>6</v>
      </c>
      <c r="R384" s="1">
        <v>3</v>
      </c>
      <c r="S384" s="31">
        <f t="shared" si="42"/>
        <v>0.5</v>
      </c>
      <c r="T384" s="1">
        <v>0</v>
      </c>
      <c r="U384" s="1">
        <v>23</v>
      </c>
      <c r="V384" s="1">
        <v>12</v>
      </c>
      <c r="W384" s="1">
        <v>18</v>
      </c>
      <c r="X384" s="1">
        <v>10</v>
      </c>
      <c r="Y384" s="1">
        <v>2</v>
      </c>
      <c r="Z384" s="1">
        <v>1</v>
      </c>
      <c r="AA384" s="3">
        <f t="shared" si="43"/>
        <v>5</v>
      </c>
      <c r="AB384" s="1">
        <v>1</v>
      </c>
      <c r="AC384" s="1">
        <v>4</v>
      </c>
      <c r="AD384" s="20">
        <f t="shared" si="44"/>
        <v>0.2</v>
      </c>
      <c r="AE384" s="6">
        <v>16.816666666700002</v>
      </c>
      <c r="AF384" s="6">
        <v>2.8833333333</v>
      </c>
      <c r="AG384" s="6">
        <v>0</v>
      </c>
      <c r="AH384" s="6">
        <v>19.7166666667</v>
      </c>
      <c r="AI384" s="1">
        <v>5</v>
      </c>
      <c r="AJ384" s="1">
        <v>3</v>
      </c>
      <c r="AK384" s="31">
        <f t="shared" si="45"/>
        <v>0.6</v>
      </c>
      <c r="AL384" s="1">
        <v>3</v>
      </c>
      <c r="AM384" s="1">
        <v>6</v>
      </c>
      <c r="AN384" s="1">
        <v>7</v>
      </c>
      <c r="AO384" s="1">
        <f t="shared" si="46"/>
        <v>13</v>
      </c>
      <c r="AP384" s="1">
        <v>4</v>
      </c>
      <c r="AQ384" s="1">
        <v>17</v>
      </c>
      <c r="AR384" s="1">
        <v>25</v>
      </c>
      <c r="AS384" s="1">
        <f t="shared" si="47"/>
        <v>42</v>
      </c>
      <c r="AT384" s="1">
        <v>7</v>
      </c>
    </row>
    <row r="385" spans="1:46" x14ac:dyDescent="0.2">
      <c r="A385" s="5" t="s">
        <v>1979</v>
      </c>
      <c r="B385" s="5" t="s">
        <v>975</v>
      </c>
      <c r="C385" s="1">
        <v>9</v>
      </c>
      <c r="D385" s="1">
        <v>3</v>
      </c>
      <c r="E385" s="1">
        <v>2</v>
      </c>
      <c r="F385" s="1">
        <v>2</v>
      </c>
      <c r="G385" s="1">
        <v>0</v>
      </c>
      <c r="H385" s="1">
        <v>0</v>
      </c>
      <c r="I385" s="3" t="str">
        <f t="shared" si="40"/>
        <v xml:space="preserve"> </v>
      </c>
      <c r="L385" s="20" t="str">
        <f t="shared" si="41"/>
        <v xml:space="preserve"> </v>
      </c>
      <c r="M385" s="6">
        <v>21.3</v>
      </c>
      <c r="N385" s="6">
        <v>4.7166667000000002</v>
      </c>
      <c r="O385" s="6">
        <v>1.7</v>
      </c>
      <c r="P385" s="6">
        <v>27.716666700000001</v>
      </c>
      <c r="S385" s="31" t="str">
        <f t="shared" si="42"/>
        <v xml:space="preserve"> </v>
      </c>
      <c r="U385" s="1">
        <v>8</v>
      </c>
      <c r="V385" s="1">
        <v>3</v>
      </c>
      <c r="W385" s="1">
        <v>6</v>
      </c>
      <c r="X385" s="1">
        <v>6</v>
      </c>
      <c r="Y385" s="1">
        <v>8</v>
      </c>
      <c r="Z385" s="1">
        <v>4</v>
      </c>
      <c r="AA385" s="3" t="str">
        <f t="shared" si="43"/>
        <v xml:space="preserve"> </v>
      </c>
      <c r="AD385" s="20" t="str">
        <f t="shared" si="44"/>
        <v xml:space="preserve"> </v>
      </c>
      <c r="AE385" s="6">
        <v>20.366666666699999</v>
      </c>
      <c r="AF385" s="6">
        <v>4.2666666666999999</v>
      </c>
      <c r="AG385" s="6">
        <v>1.85</v>
      </c>
      <c r="AH385" s="6">
        <v>26.516666666700001</v>
      </c>
      <c r="AK385" s="31" t="str">
        <f t="shared" si="45"/>
        <v xml:space="preserve"> </v>
      </c>
      <c r="AM385" s="1">
        <v>2</v>
      </c>
      <c r="AN385" s="1">
        <v>3</v>
      </c>
      <c r="AO385" s="1">
        <f t="shared" si="46"/>
        <v>5</v>
      </c>
      <c r="AP385" s="1">
        <v>4</v>
      </c>
      <c r="AQ385" s="1">
        <v>4</v>
      </c>
      <c r="AR385" s="1">
        <v>5</v>
      </c>
      <c r="AS385" s="1">
        <f t="shared" si="47"/>
        <v>9</v>
      </c>
      <c r="AT385" s="1">
        <v>4</v>
      </c>
    </row>
    <row r="386" spans="1:46" x14ac:dyDescent="0.2">
      <c r="A386" s="5" t="s">
        <v>1983</v>
      </c>
      <c r="B386" s="5" t="s">
        <v>307</v>
      </c>
      <c r="C386" s="1">
        <v>8</v>
      </c>
      <c r="D386" s="1">
        <v>0</v>
      </c>
      <c r="E386" s="1">
        <v>0</v>
      </c>
      <c r="F386" s="1">
        <v>0</v>
      </c>
      <c r="G386" s="1">
        <v>40</v>
      </c>
      <c r="H386" s="1">
        <v>6</v>
      </c>
      <c r="I386" s="3" t="str">
        <f t="shared" ref="I386:I449" si="48">IF(J386+K386&gt;0,J386+K386," ")</f>
        <v xml:space="preserve"> </v>
      </c>
      <c r="J386" s="1">
        <v>0</v>
      </c>
      <c r="K386" s="1">
        <v>0</v>
      </c>
      <c r="L386" s="20" t="str">
        <f t="shared" ref="L386:L449" si="49">IF(J386+K386&gt;0,J386/I386," ")</f>
        <v xml:space="preserve"> </v>
      </c>
      <c r="M386" s="6">
        <v>7.2666667</v>
      </c>
      <c r="N386" s="6">
        <v>0</v>
      </c>
      <c r="O386" s="6">
        <v>0</v>
      </c>
      <c r="P386" s="6">
        <v>7.2666667</v>
      </c>
      <c r="S386" s="31" t="str">
        <f t="shared" ref="S386:S449" si="50">IF(Q386&gt;0,R386/Q386," ")</f>
        <v xml:space="preserve"> </v>
      </c>
      <c r="U386" s="1">
        <v>7</v>
      </c>
      <c r="V386" s="1">
        <v>1</v>
      </c>
      <c r="W386" s="1">
        <v>0</v>
      </c>
      <c r="X386" s="1">
        <v>0</v>
      </c>
      <c r="Y386" s="1">
        <v>7</v>
      </c>
      <c r="Z386" s="1">
        <v>2</v>
      </c>
      <c r="AA386" s="3" t="str">
        <f t="shared" ref="AA386:AA449" si="51">IF(AB386+AC386&gt;0,AB386+AC386," ")</f>
        <v xml:space="preserve"> </v>
      </c>
      <c r="AB386" s="1">
        <v>0</v>
      </c>
      <c r="AC386" s="1">
        <v>0</v>
      </c>
      <c r="AD386" s="20" t="str">
        <f t="shared" ref="AD386:AD449" si="52">IF(AB386+AC386&gt;0,AB386/AA386," ")</f>
        <v xml:space="preserve"> </v>
      </c>
      <c r="AE386" s="6">
        <v>5.35</v>
      </c>
      <c r="AF386" s="6">
        <v>0</v>
      </c>
      <c r="AG386" s="6">
        <v>0</v>
      </c>
      <c r="AH386" s="6">
        <v>5.35</v>
      </c>
      <c r="AK386" s="31" t="str">
        <f t="shared" ref="AK386:AK449" si="53">IF(AI386&gt;0,AJ386/AI386," ")</f>
        <v xml:space="preserve"> </v>
      </c>
      <c r="AM386" s="1">
        <v>0</v>
      </c>
      <c r="AN386" s="1">
        <v>0</v>
      </c>
      <c r="AO386" s="1">
        <f t="shared" ref="AO386:AO449" si="54">AM386+AN386</f>
        <v>0</v>
      </c>
      <c r="AP386" s="1">
        <v>-1</v>
      </c>
      <c r="AQ386" s="1">
        <v>1</v>
      </c>
      <c r="AR386" s="1">
        <v>0</v>
      </c>
      <c r="AS386" s="1">
        <f t="shared" ref="AS386:AS449" si="55">AQ386+AR386</f>
        <v>1</v>
      </c>
      <c r="AT386" s="1">
        <v>1</v>
      </c>
    </row>
    <row r="387" spans="1:46" s="5" customFormat="1" x14ac:dyDescent="0.2">
      <c r="A387" s="5" t="s">
        <v>1983</v>
      </c>
      <c r="B387" s="5" t="s">
        <v>1986</v>
      </c>
      <c r="C387" s="1">
        <v>20</v>
      </c>
      <c r="D387" s="1">
        <v>5</v>
      </c>
      <c r="E387" s="1">
        <v>2</v>
      </c>
      <c r="F387" s="1">
        <v>-3</v>
      </c>
      <c r="G387" s="1">
        <v>17</v>
      </c>
      <c r="H387" s="1">
        <v>4</v>
      </c>
      <c r="I387" s="3">
        <f t="shared" si="48"/>
        <v>7</v>
      </c>
      <c r="J387" s="1">
        <v>1</v>
      </c>
      <c r="K387" s="1">
        <v>6</v>
      </c>
      <c r="L387" s="20">
        <f t="shared" si="49"/>
        <v>0.14285714285714285</v>
      </c>
      <c r="M387" s="6">
        <v>11.9</v>
      </c>
      <c r="N387" s="6">
        <v>1.25</v>
      </c>
      <c r="O387" s="6">
        <v>0</v>
      </c>
      <c r="P387" s="6">
        <v>13.1666667</v>
      </c>
      <c r="Q387" s="1">
        <v>2</v>
      </c>
      <c r="R387" s="1">
        <v>1</v>
      </c>
      <c r="S387" s="31">
        <f t="shared" si="50"/>
        <v>0.5</v>
      </c>
      <c r="T387" s="1">
        <v>1</v>
      </c>
      <c r="U387" s="1">
        <v>19</v>
      </c>
      <c r="V387" s="1">
        <v>2</v>
      </c>
      <c r="W387" s="1">
        <v>2</v>
      </c>
      <c r="X387" s="1">
        <v>-4</v>
      </c>
      <c r="Y387" s="1">
        <v>34</v>
      </c>
      <c r="Z387" s="1">
        <v>10</v>
      </c>
      <c r="AA387" s="3">
        <f t="shared" si="51"/>
        <v>7</v>
      </c>
      <c r="AB387" s="1">
        <v>5</v>
      </c>
      <c r="AC387" s="1">
        <v>2</v>
      </c>
      <c r="AD387" s="20">
        <f t="shared" si="52"/>
        <v>0.7142857142857143</v>
      </c>
      <c r="AE387" s="6">
        <v>12.1</v>
      </c>
      <c r="AF387" s="6">
        <v>1.7000000000000002</v>
      </c>
      <c r="AG387" s="6">
        <v>0</v>
      </c>
      <c r="AH387" s="6">
        <v>13.8</v>
      </c>
      <c r="AI387" s="1">
        <v>1</v>
      </c>
      <c r="AJ387" s="1">
        <v>0</v>
      </c>
      <c r="AK387" s="31">
        <f t="shared" si="53"/>
        <v>0</v>
      </c>
      <c r="AL387" s="1">
        <v>0</v>
      </c>
      <c r="AM387" s="1">
        <v>4</v>
      </c>
      <c r="AN387" s="1">
        <v>2</v>
      </c>
      <c r="AO387" s="1">
        <f t="shared" si="54"/>
        <v>6</v>
      </c>
      <c r="AP387" s="1">
        <v>3</v>
      </c>
      <c r="AQ387" s="1">
        <v>3</v>
      </c>
      <c r="AR387" s="1">
        <v>2</v>
      </c>
      <c r="AS387" s="1">
        <f t="shared" si="55"/>
        <v>5</v>
      </c>
      <c r="AT387" s="1">
        <v>-10</v>
      </c>
    </row>
    <row r="388" spans="1:46" x14ac:dyDescent="0.2">
      <c r="A388" s="5" t="s">
        <v>1990</v>
      </c>
      <c r="B388" s="5" t="s">
        <v>1991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3" t="str">
        <f t="shared" si="48"/>
        <v xml:space="preserve"> </v>
      </c>
      <c r="J388" s="1">
        <v>0</v>
      </c>
      <c r="K388" s="1">
        <v>0</v>
      </c>
      <c r="L388" s="20" t="str">
        <f t="shared" si="49"/>
        <v xml:space="preserve"> </v>
      </c>
      <c r="M388" s="6">
        <v>0</v>
      </c>
      <c r="N388" s="6">
        <v>0</v>
      </c>
      <c r="O388" s="6">
        <v>0</v>
      </c>
      <c r="P388" s="6">
        <v>0</v>
      </c>
      <c r="S388" s="31" t="str">
        <f t="shared" si="50"/>
        <v xml:space="preserve"> </v>
      </c>
      <c r="U388" s="1">
        <v>1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3" t="str">
        <f t="shared" si="51"/>
        <v xml:space="preserve"> </v>
      </c>
      <c r="AB388" s="1">
        <v>0</v>
      </c>
      <c r="AC388" s="1">
        <v>0</v>
      </c>
      <c r="AD388" s="20" t="str">
        <f t="shared" si="52"/>
        <v xml:space="preserve"> </v>
      </c>
      <c r="AE388" s="6">
        <v>10.8666666667</v>
      </c>
      <c r="AF388" s="6">
        <v>0</v>
      </c>
      <c r="AG388" s="6">
        <v>1.2</v>
      </c>
      <c r="AH388" s="6">
        <v>12.0666666667</v>
      </c>
      <c r="AK388" s="31" t="str">
        <f t="shared" si="53"/>
        <v xml:space="preserve"> </v>
      </c>
      <c r="AM388" s="1">
        <v>0</v>
      </c>
      <c r="AN388" s="1">
        <v>0</v>
      </c>
      <c r="AO388" s="1">
        <f t="shared" si="54"/>
        <v>0</v>
      </c>
      <c r="AP388" s="1">
        <v>0</v>
      </c>
      <c r="AQ388" s="1">
        <v>0</v>
      </c>
      <c r="AR388" s="1">
        <v>0</v>
      </c>
      <c r="AS388" s="1">
        <f t="shared" si="55"/>
        <v>0</v>
      </c>
      <c r="AT388" s="1">
        <v>0</v>
      </c>
    </row>
    <row r="389" spans="1:46" x14ac:dyDescent="0.2">
      <c r="A389" s="5" t="s">
        <v>374</v>
      </c>
      <c r="B389" s="5" t="s">
        <v>1994</v>
      </c>
      <c r="C389" s="1">
        <v>24</v>
      </c>
      <c r="D389" s="1">
        <v>2</v>
      </c>
      <c r="E389" s="1">
        <v>19</v>
      </c>
      <c r="F389" s="1">
        <v>7</v>
      </c>
      <c r="G389" s="1">
        <v>6</v>
      </c>
      <c r="H389" s="1">
        <v>3</v>
      </c>
      <c r="I389" s="3" t="str">
        <f t="shared" si="48"/>
        <v xml:space="preserve"> </v>
      </c>
      <c r="L389" s="20" t="str">
        <f t="shared" si="49"/>
        <v xml:space="preserve"> </v>
      </c>
      <c r="M389" s="6">
        <v>19.216666700000001</v>
      </c>
      <c r="N389" s="6">
        <v>2.9166666999999999</v>
      </c>
      <c r="O389" s="6">
        <v>2.1666666999999999</v>
      </c>
      <c r="P389" s="6">
        <v>24.3333333</v>
      </c>
      <c r="S389" s="31" t="str">
        <f t="shared" si="50"/>
        <v xml:space="preserve"> </v>
      </c>
      <c r="U389" s="1">
        <v>23</v>
      </c>
      <c r="V389" s="1">
        <v>1</v>
      </c>
      <c r="W389" s="1">
        <v>5</v>
      </c>
      <c r="X389" s="1">
        <v>9</v>
      </c>
      <c r="Y389" s="1">
        <v>25</v>
      </c>
      <c r="Z389" s="1">
        <v>7</v>
      </c>
      <c r="AA389" s="3" t="str">
        <f t="shared" si="51"/>
        <v xml:space="preserve"> </v>
      </c>
      <c r="AD389" s="20" t="str">
        <f t="shared" si="52"/>
        <v xml:space="preserve"> </v>
      </c>
      <c r="AE389" s="6">
        <v>18.95</v>
      </c>
      <c r="AF389" s="6">
        <v>2.5333333332999999</v>
      </c>
      <c r="AG389" s="6">
        <v>2.3666666667</v>
      </c>
      <c r="AH389" s="6">
        <v>23.866666666699999</v>
      </c>
      <c r="AK389" s="31" t="str">
        <f t="shared" si="53"/>
        <v xml:space="preserve"> </v>
      </c>
      <c r="AM389" s="1">
        <v>2</v>
      </c>
      <c r="AN389" s="1">
        <v>7</v>
      </c>
      <c r="AO389" s="1">
        <f t="shared" si="54"/>
        <v>9</v>
      </c>
      <c r="AP389" s="1">
        <v>5</v>
      </c>
      <c r="AQ389" s="1">
        <v>1</v>
      </c>
      <c r="AR389" s="1">
        <v>17</v>
      </c>
      <c r="AS389" s="1">
        <f t="shared" si="55"/>
        <v>18</v>
      </c>
      <c r="AT389" s="1">
        <v>11</v>
      </c>
    </row>
    <row r="390" spans="1:46" x14ac:dyDescent="0.2">
      <c r="A390" s="5" t="s">
        <v>1997</v>
      </c>
      <c r="B390" s="5" t="s">
        <v>673</v>
      </c>
      <c r="C390" s="1">
        <v>18</v>
      </c>
      <c r="D390" s="1">
        <v>2</v>
      </c>
      <c r="E390" s="1">
        <v>4</v>
      </c>
      <c r="F390" s="1">
        <v>-2</v>
      </c>
      <c r="G390" s="1">
        <v>6</v>
      </c>
      <c r="H390" s="1">
        <v>3</v>
      </c>
      <c r="I390" s="3">
        <f t="shared" si="48"/>
        <v>200</v>
      </c>
      <c r="J390" s="1">
        <v>120</v>
      </c>
      <c r="K390" s="1">
        <v>80</v>
      </c>
      <c r="L390" s="20">
        <f t="shared" si="49"/>
        <v>0.6</v>
      </c>
      <c r="M390" s="6">
        <v>13.2</v>
      </c>
      <c r="N390" s="6">
        <v>8.3333299999999999E-2</v>
      </c>
      <c r="O390" s="6">
        <v>1.9833333</v>
      </c>
      <c r="P390" s="6">
        <v>15.283333300000001</v>
      </c>
      <c r="S390" s="31" t="str">
        <f t="shared" si="50"/>
        <v xml:space="preserve"> </v>
      </c>
      <c r="U390" s="1">
        <v>16</v>
      </c>
      <c r="V390" s="1">
        <v>1</v>
      </c>
      <c r="W390" s="1">
        <v>2</v>
      </c>
      <c r="X390" s="1">
        <v>-6</v>
      </c>
      <c r="Y390" s="1">
        <v>10</v>
      </c>
      <c r="Z390" s="1">
        <v>5</v>
      </c>
      <c r="AA390" s="3">
        <f t="shared" si="51"/>
        <v>173</v>
      </c>
      <c r="AB390" s="1">
        <v>96</v>
      </c>
      <c r="AC390" s="1">
        <v>77</v>
      </c>
      <c r="AD390" s="20">
        <f t="shared" si="52"/>
        <v>0.55491329479768781</v>
      </c>
      <c r="AE390" s="6">
        <v>11.8166666667</v>
      </c>
      <c r="AF390" s="6">
        <v>0.1166666667</v>
      </c>
      <c r="AG390" s="6">
        <v>2.6333333333</v>
      </c>
      <c r="AH390" s="6">
        <v>14.6</v>
      </c>
      <c r="AK390" s="31" t="str">
        <f t="shared" si="53"/>
        <v xml:space="preserve"> </v>
      </c>
      <c r="AM390" s="1">
        <v>1</v>
      </c>
      <c r="AN390" s="1">
        <v>3</v>
      </c>
      <c r="AO390" s="1">
        <f t="shared" si="54"/>
        <v>4</v>
      </c>
      <c r="AP390" s="1">
        <v>-2</v>
      </c>
      <c r="AQ390" s="1">
        <v>2</v>
      </c>
      <c r="AR390" s="1">
        <v>3</v>
      </c>
      <c r="AS390" s="1">
        <f t="shared" si="55"/>
        <v>5</v>
      </c>
      <c r="AT390" s="1">
        <v>-6</v>
      </c>
    </row>
    <row r="391" spans="1:46" x14ac:dyDescent="0.2">
      <c r="A391" s="5" t="s">
        <v>2000</v>
      </c>
      <c r="B391" s="5" t="s">
        <v>742</v>
      </c>
      <c r="C391" s="1">
        <v>4</v>
      </c>
      <c r="D391" s="1">
        <v>0</v>
      </c>
      <c r="E391" s="1">
        <v>0</v>
      </c>
      <c r="F391" s="1">
        <v>-2</v>
      </c>
      <c r="G391" s="1">
        <v>0</v>
      </c>
      <c r="H391" s="1">
        <v>0</v>
      </c>
      <c r="I391" s="3" t="str">
        <f t="shared" si="48"/>
        <v xml:space="preserve"> </v>
      </c>
      <c r="J391" s="1">
        <v>0</v>
      </c>
      <c r="K391" s="1">
        <v>0</v>
      </c>
      <c r="L391" s="20" t="str">
        <f t="shared" si="49"/>
        <v xml:space="preserve"> </v>
      </c>
      <c r="M391" s="6">
        <v>14.1666667</v>
      </c>
      <c r="N391" s="6">
        <v>0.1833333</v>
      </c>
      <c r="O391" s="6">
        <v>0</v>
      </c>
      <c r="P391" s="6">
        <v>14.3666667</v>
      </c>
      <c r="S391" s="31" t="str">
        <f t="shared" si="50"/>
        <v xml:space="preserve"> </v>
      </c>
      <c r="U391" s="1">
        <v>9</v>
      </c>
      <c r="V391" s="1">
        <v>2</v>
      </c>
      <c r="W391" s="1">
        <v>0</v>
      </c>
      <c r="X391" s="1">
        <v>-1</v>
      </c>
      <c r="Y391" s="1">
        <v>2</v>
      </c>
      <c r="Z391" s="1">
        <v>1</v>
      </c>
      <c r="AA391" s="3">
        <f t="shared" si="51"/>
        <v>10</v>
      </c>
      <c r="AB391" s="1">
        <v>3</v>
      </c>
      <c r="AC391" s="1">
        <v>7</v>
      </c>
      <c r="AD391" s="20">
        <f t="shared" si="52"/>
        <v>0.3</v>
      </c>
      <c r="AE391" s="6">
        <v>11.7</v>
      </c>
      <c r="AF391" s="6">
        <v>1.4833333333000001</v>
      </c>
      <c r="AG391" s="6">
        <v>3.3333333300000004E-2</v>
      </c>
      <c r="AH391" s="6">
        <v>13.233333333299999</v>
      </c>
      <c r="AK391" s="31" t="str">
        <f t="shared" si="53"/>
        <v xml:space="preserve"> </v>
      </c>
      <c r="AL391" s="6"/>
      <c r="AM391" s="1">
        <v>0</v>
      </c>
      <c r="AN391" s="1">
        <v>0</v>
      </c>
      <c r="AO391" s="1">
        <f t="shared" si="54"/>
        <v>0</v>
      </c>
      <c r="AP391" s="1">
        <v>-1</v>
      </c>
      <c r="AQ391" s="1">
        <v>2</v>
      </c>
      <c r="AR391" s="1">
        <v>0</v>
      </c>
      <c r="AS391" s="1">
        <f t="shared" si="55"/>
        <v>2</v>
      </c>
      <c r="AT391" s="1">
        <v>-2</v>
      </c>
    </row>
    <row r="392" spans="1:46" x14ac:dyDescent="0.2">
      <c r="A392" s="5" t="s">
        <v>2000</v>
      </c>
      <c r="B392" s="5" t="s">
        <v>720</v>
      </c>
      <c r="C392" s="1">
        <v>23</v>
      </c>
      <c r="D392" s="1">
        <v>3</v>
      </c>
      <c r="E392" s="1">
        <v>3</v>
      </c>
      <c r="F392" s="1">
        <v>-1</v>
      </c>
      <c r="G392" s="1">
        <v>11</v>
      </c>
      <c r="H392" s="1">
        <v>4</v>
      </c>
      <c r="I392" s="3">
        <f t="shared" si="48"/>
        <v>18</v>
      </c>
      <c r="J392" s="1">
        <v>9</v>
      </c>
      <c r="K392" s="1">
        <v>9</v>
      </c>
      <c r="L392" s="20">
        <f t="shared" si="49"/>
        <v>0.5</v>
      </c>
      <c r="M392" s="6">
        <v>11.15</v>
      </c>
      <c r="N392" s="6">
        <v>0.96666669999999999</v>
      </c>
      <c r="O392" s="6">
        <v>0</v>
      </c>
      <c r="P392" s="6">
        <v>12.1333333</v>
      </c>
      <c r="S392" s="31" t="str">
        <f t="shared" si="50"/>
        <v xml:space="preserve"> </v>
      </c>
      <c r="U392" s="1">
        <v>23</v>
      </c>
      <c r="V392" s="1">
        <v>3</v>
      </c>
      <c r="W392" s="1">
        <v>2</v>
      </c>
      <c r="X392" s="1">
        <v>-5</v>
      </c>
      <c r="Y392" s="1">
        <v>8</v>
      </c>
      <c r="Z392" s="1">
        <v>4</v>
      </c>
      <c r="AA392" s="3">
        <f t="shared" si="51"/>
        <v>11</v>
      </c>
      <c r="AB392" s="1">
        <v>4</v>
      </c>
      <c r="AC392" s="1">
        <v>7</v>
      </c>
      <c r="AD392" s="20">
        <f t="shared" si="52"/>
        <v>0.36363636363636365</v>
      </c>
      <c r="AE392" s="6">
        <v>11.4666666667</v>
      </c>
      <c r="AF392" s="6">
        <v>1.2666666666999999</v>
      </c>
      <c r="AG392" s="6">
        <v>3.3333333300000004E-2</v>
      </c>
      <c r="AH392" s="6">
        <v>12.7833333333</v>
      </c>
      <c r="AK392" s="31" t="str">
        <f t="shared" si="53"/>
        <v xml:space="preserve"> </v>
      </c>
      <c r="AL392" s="6"/>
      <c r="AM392" s="1">
        <v>5</v>
      </c>
      <c r="AN392" s="1">
        <v>3</v>
      </c>
      <c r="AO392" s="1">
        <f t="shared" si="54"/>
        <v>8</v>
      </c>
      <c r="AP392" s="1">
        <v>6</v>
      </c>
      <c r="AQ392" s="1">
        <v>1</v>
      </c>
      <c r="AR392" s="1">
        <v>2</v>
      </c>
      <c r="AS392" s="1">
        <f t="shared" si="55"/>
        <v>3</v>
      </c>
      <c r="AT392" s="1">
        <v>-12</v>
      </c>
    </row>
    <row r="393" spans="1:46" x14ac:dyDescent="0.2">
      <c r="A393" s="5" t="s">
        <v>2006</v>
      </c>
      <c r="B393" s="5" t="s">
        <v>834</v>
      </c>
      <c r="C393" s="1">
        <v>7</v>
      </c>
      <c r="D393" s="1">
        <v>2</v>
      </c>
      <c r="E393" s="1">
        <v>3</v>
      </c>
      <c r="F393" s="1">
        <v>-3</v>
      </c>
      <c r="G393" s="1">
        <v>2</v>
      </c>
      <c r="H393" s="1">
        <v>1</v>
      </c>
      <c r="I393" s="3">
        <f t="shared" si="48"/>
        <v>114</v>
      </c>
      <c r="J393" s="1">
        <v>67</v>
      </c>
      <c r="K393" s="1">
        <v>47</v>
      </c>
      <c r="L393" s="20">
        <f t="shared" si="49"/>
        <v>0.58771929824561409</v>
      </c>
      <c r="M393" s="6">
        <v>14.3833333</v>
      </c>
      <c r="N393" s="6">
        <v>3.75</v>
      </c>
      <c r="O393" s="6">
        <v>1.1833332999999999</v>
      </c>
      <c r="P393" s="6">
        <v>19.316666699999999</v>
      </c>
      <c r="Q393" s="1">
        <v>2</v>
      </c>
      <c r="R393" s="1">
        <v>0</v>
      </c>
      <c r="S393" s="31">
        <f t="shared" si="50"/>
        <v>0</v>
      </c>
      <c r="T393" s="1">
        <v>0</v>
      </c>
      <c r="U393" s="1">
        <v>10</v>
      </c>
      <c r="V393" s="1">
        <v>2</v>
      </c>
      <c r="W393" s="1">
        <v>6</v>
      </c>
      <c r="X393" s="1">
        <v>-2</v>
      </c>
      <c r="Y393" s="1">
        <v>10</v>
      </c>
      <c r="Z393" s="1">
        <v>5</v>
      </c>
      <c r="AA393" s="3">
        <f t="shared" si="51"/>
        <v>189</v>
      </c>
      <c r="AB393" s="1">
        <v>107</v>
      </c>
      <c r="AC393" s="1">
        <v>82</v>
      </c>
      <c r="AD393" s="20">
        <f t="shared" si="52"/>
        <v>0.56613756613756616</v>
      </c>
      <c r="AE393" s="6">
        <v>13.4</v>
      </c>
      <c r="AF393" s="6">
        <v>2.9666666667000001</v>
      </c>
      <c r="AG393" s="6">
        <v>2.3166666666999998</v>
      </c>
      <c r="AH393" s="6">
        <v>18.683333333299998</v>
      </c>
      <c r="AI393" s="1">
        <v>1</v>
      </c>
      <c r="AJ393" s="1">
        <v>0</v>
      </c>
      <c r="AK393" s="31">
        <f t="shared" si="53"/>
        <v>0</v>
      </c>
      <c r="AL393" s="1">
        <v>0</v>
      </c>
      <c r="AM393" s="1">
        <v>0</v>
      </c>
      <c r="AN393" s="1">
        <v>3</v>
      </c>
      <c r="AO393" s="1">
        <f t="shared" si="54"/>
        <v>3</v>
      </c>
      <c r="AP393" s="1">
        <v>-3</v>
      </c>
      <c r="AQ393" s="1">
        <v>4</v>
      </c>
      <c r="AR393" s="1">
        <v>6</v>
      </c>
      <c r="AS393" s="1">
        <f t="shared" si="55"/>
        <v>10</v>
      </c>
      <c r="AT393" s="1">
        <v>-2</v>
      </c>
    </row>
    <row r="394" spans="1:46" x14ac:dyDescent="0.2">
      <c r="A394" s="5" t="s">
        <v>2010</v>
      </c>
      <c r="B394" s="5" t="s">
        <v>2011</v>
      </c>
      <c r="C394" s="1">
        <v>24</v>
      </c>
      <c r="D394" s="1">
        <v>9</v>
      </c>
      <c r="E394" s="1">
        <v>19</v>
      </c>
      <c r="F394" s="1">
        <v>-4</v>
      </c>
      <c r="G394" s="1">
        <v>4</v>
      </c>
      <c r="H394" s="1">
        <v>2</v>
      </c>
      <c r="I394" s="3">
        <f t="shared" si="48"/>
        <v>3</v>
      </c>
      <c r="J394" s="1">
        <v>2</v>
      </c>
      <c r="K394" s="1">
        <v>1</v>
      </c>
      <c r="L394" s="20">
        <f t="shared" si="49"/>
        <v>0.66666666666666663</v>
      </c>
      <c r="M394" s="6">
        <v>16.1666667</v>
      </c>
      <c r="N394" s="6">
        <v>3.4166666999999999</v>
      </c>
      <c r="O394" s="6">
        <v>3.3333299999999996E-2</v>
      </c>
      <c r="P394" s="6">
        <v>19.6333333</v>
      </c>
      <c r="Q394" s="1">
        <v>1</v>
      </c>
      <c r="R394" s="1">
        <v>0</v>
      </c>
      <c r="S394" s="31">
        <f t="shared" si="50"/>
        <v>0</v>
      </c>
      <c r="T394" s="1">
        <v>0</v>
      </c>
      <c r="U394" s="1">
        <v>24</v>
      </c>
      <c r="V394" s="1">
        <v>11</v>
      </c>
      <c r="W394" s="1">
        <v>13</v>
      </c>
      <c r="X394" s="1">
        <v>1</v>
      </c>
      <c r="Y394" s="1">
        <v>14</v>
      </c>
      <c r="Z394" s="1">
        <v>7</v>
      </c>
      <c r="AA394" s="3">
        <f t="shared" si="51"/>
        <v>5</v>
      </c>
      <c r="AB394" s="1">
        <v>3</v>
      </c>
      <c r="AC394" s="1">
        <v>2</v>
      </c>
      <c r="AD394" s="20">
        <f t="shared" si="52"/>
        <v>0.6</v>
      </c>
      <c r="AE394" s="6">
        <v>16.733333333299999</v>
      </c>
      <c r="AF394" s="6">
        <v>3.2</v>
      </c>
      <c r="AG394" s="6">
        <v>1.6666666699999999E-2</v>
      </c>
      <c r="AH394" s="6">
        <v>19.9666666667</v>
      </c>
      <c r="AI394" s="1">
        <v>1</v>
      </c>
      <c r="AJ394" s="1">
        <v>0</v>
      </c>
      <c r="AK394" s="31">
        <f t="shared" si="53"/>
        <v>0</v>
      </c>
      <c r="AL394" s="1">
        <v>0</v>
      </c>
      <c r="AM394" s="1">
        <v>4</v>
      </c>
      <c r="AN394" s="1">
        <v>14</v>
      </c>
      <c r="AO394" s="1">
        <f t="shared" si="54"/>
        <v>18</v>
      </c>
      <c r="AP394" s="1">
        <v>-4</v>
      </c>
      <c r="AQ394" s="1">
        <v>16</v>
      </c>
      <c r="AR394" s="1">
        <v>18</v>
      </c>
      <c r="AS394" s="1">
        <f t="shared" si="55"/>
        <v>34</v>
      </c>
      <c r="AT394" s="1">
        <v>1</v>
      </c>
    </row>
    <row r="395" spans="1:46" x14ac:dyDescent="0.2">
      <c r="A395" s="5" t="s">
        <v>2014</v>
      </c>
      <c r="B395" s="5" t="s">
        <v>907</v>
      </c>
      <c r="C395" s="1">
        <v>18</v>
      </c>
      <c r="D395" s="1">
        <v>3</v>
      </c>
      <c r="E395" s="1">
        <v>4</v>
      </c>
      <c r="F395" s="1">
        <v>-5</v>
      </c>
      <c r="G395" s="1">
        <v>4</v>
      </c>
      <c r="H395" s="1">
        <v>2</v>
      </c>
      <c r="I395" s="3">
        <f t="shared" si="48"/>
        <v>11</v>
      </c>
      <c r="J395" s="1">
        <v>5</v>
      </c>
      <c r="K395" s="1">
        <v>6</v>
      </c>
      <c r="L395" s="20">
        <f t="shared" si="49"/>
        <v>0.45454545454545453</v>
      </c>
      <c r="M395" s="6">
        <v>13.7333333</v>
      </c>
      <c r="N395" s="6">
        <v>1.85</v>
      </c>
      <c r="O395" s="6">
        <v>1.3333333000000001</v>
      </c>
      <c r="P395" s="6">
        <v>16.933333300000001</v>
      </c>
      <c r="S395" s="31" t="str">
        <f t="shared" si="50"/>
        <v xml:space="preserve"> </v>
      </c>
      <c r="U395" s="1">
        <v>20</v>
      </c>
      <c r="V395" s="1">
        <v>4</v>
      </c>
      <c r="W395" s="1">
        <v>8</v>
      </c>
      <c r="X395" s="1">
        <v>-1</v>
      </c>
      <c r="Y395" s="1">
        <v>10</v>
      </c>
      <c r="Z395" s="1">
        <v>5</v>
      </c>
      <c r="AA395" s="3">
        <f t="shared" si="51"/>
        <v>17</v>
      </c>
      <c r="AB395" s="1">
        <v>6</v>
      </c>
      <c r="AC395" s="1">
        <v>11</v>
      </c>
      <c r="AD395" s="20">
        <f t="shared" si="52"/>
        <v>0.35294117647058826</v>
      </c>
      <c r="AE395" s="6">
        <v>13.8666666667</v>
      </c>
      <c r="AF395" s="6">
        <v>1.8833333333</v>
      </c>
      <c r="AG395" s="6">
        <v>0.93333333330000001</v>
      </c>
      <c r="AH395" s="6">
        <v>16.7</v>
      </c>
      <c r="AK395" s="31" t="str">
        <f t="shared" si="53"/>
        <v xml:space="preserve"> </v>
      </c>
      <c r="AM395" s="1">
        <v>3</v>
      </c>
      <c r="AN395" s="1">
        <v>5</v>
      </c>
      <c r="AO395" s="1">
        <f t="shared" si="54"/>
        <v>8</v>
      </c>
      <c r="AP395" s="1">
        <v>1</v>
      </c>
      <c r="AQ395" s="1">
        <v>4</v>
      </c>
      <c r="AR395" s="1">
        <v>7</v>
      </c>
      <c r="AS395" s="1">
        <f t="shared" si="55"/>
        <v>11</v>
      </c>
      <c r="AT395" s="1">
        <v>-7</v>
      </c>
    </row>
    <row r="396" spans="1:46" x14ac:dyDescent="0.2">
      <c r="A396" s="5" t="s">
        <v>2017</v>
      </c>
      <c r="B396" s="5" t="s">
        <v>2018</v>
      </c>
      <c r="C396" s="1">
        <v>21</v>
      </c>
      <c r="D396" s="1">
        <v>3</v>
      </c>
      <c r="E396" s="1">
        <v>3</v>
      </c>
      <c r="F396" s="1">
        <v>6</v>
      </c>
      <c r="G396" s="1">
        <v>14</v>
      </c>
      <c r="H396" s="1">
        <v>7</v>
      </c>
      <c r="I396" s="3" t="str">
        <f t="shared" si="48"/>
        <v xml:space="preserve"> </v>
      </c>
      <c r="L396" s="20" t="str">
        <f t="shared" si="49"/>
        <v xml:space="preserve"> </v>
      </c>
      <c r="M396" s="6">
        <v>15.5166667</v>
      </c>
      <c r="N396" s="6">
        <v>2.35</v>
      </c>
      <c r="O396" s="6">
        <v>0.38333329999999999</v>
      </c>
      <c r="P396" s="6">
        <v>18.283333299999999</v>
      </c>
      <c r="S396" s="31" t="str">
        <f t="shared" si="50"/>
        <v xml:space="preserve"> </v>
      </c>
      <c r="U396" s="1">
        <v>20</v>
      </c>
      <c r="V396" s="1">
        <v>1</v>
      </c>
      <c r="W396" s="1">
        <v>6</v>
      </c>
      <c r="X396" s="1">
        <v>9</v>
      </c>
      <c r="Y396" s="1">
        <v>14</v>
      </c>
      <c r="Z396" s="1">
        <v>7</v>
      </c>
      <c r="AA396" s="3" t="str">
        <f t="shared" si="51"/>
        <v xml:space="preserve"> </v>
      </c>
      <c r="AD396" s="20" t="str">
        <f t="shared" si="52"/>
        <v xml:space="preserve"> </v>
      </c>
      <c r="AE396" s="6">
        <v>15.8166666667</v>
      </c>
      <c r="AF396" s="6">
        <v>2.8666666667</v>
      </c>
      <c r="AG396" s="6">
        <v>0.1166666667</v>
      </c>
      <c r="AH396" s="6">
        <v>18.833333333300001</v>
      </c>
      <c r="AK396" s="31" t="str">
        <f t="shared" si="53"/>
        <v xml:space="preserve"> </v>
      </c>
      <c r="AM396" s="1">
        <v>2</v>
      </c>
      <c r="AN396" s="1">
        <v>3</v>
      </c>
      <c r="AO396" s="1">
        <f t="shared" si="54"/>
        <v>5</v>
      </c>
      <c r="AP396" s="1">
        <v>6</v>
      </c>
      <c r="AQ396" s="1">
        <v>2</v>
      </c>
      <c r="AR396" s="1">
        <v>6</v>
      </c>
      <c r="AS396" s="1">
        <f t="shared" si="55"/>
        <v>8</v>
      </c>
      <c r="AT396" s="1">
        <v>9</v>
      </c>
    </row>
    <row r="397" spans="1:46" x14ac:dyDescent="0.2">
      <c r="A397" s="5" t="s">
        <v>2022</v>
      </c>
      <c r="B397" s="5" t="s">
        <v>2023</v>
      </c>
      <c r="C397" s="1">
        <v>24</v>
      </c>
      <c r="D397" s="1">
        <v>2</v>
      </c>
      <c r="E397" s="1">
        <v>4</v>
      </c>
      <c r="F397" s="1">
        <v>4</v>
      </c>
      <c r="G397" s="1">
        <v>7</v>
      </c>
      <c r="H397" s="1">
        <v>2</v>
      </c>
      <c r="I397" s="3">
        <f t="shared" si="48"/>
        <v>3</v>
      </c>
      <c r="J397" s="1">
        <v>2</v>
      </c>
      <c r="K397" s="1">
        <v>1</v>
      </c>
      <c r="L397" s="20">
        <f t="shared" si="49"/>
        <v>0.66666666666666663</v>
      </c>
      <c r="M397" s="6">
        <v>12.283333300000001</v>
      </c>
      <c r="N397" s="6">
        <v>0.3333333</v>
      </c>
      <c r="O397" s="6">
        <v>0</v>
      </c>
      <c r="P397" s="6">
        <v>12.6333333</v>
      </c>
      <c r="S397" s="31" t="str">
        <f t="shared" si="50"/>
        <v xml:space="preserve"> </v>
      </c>
      <c r="U397" s="1">
        <v>23</v>
      </c>
      <c r="V397" s="1">
        <v>2</v>
      </c>
      <c r="W397" s="1">
        <v>2</v>
      </c>
      <c r="X397" s="1">
        <v>-7</v>
      </c>
      <c r="Y397" s="1">
        <v>4</v>
      </c>
      <c r="Z397" s="1">
        <v>1</v>
      </c>
      <c r="AA397" s="3">
        <f t="shared" si="51"/>
        <v>3</v>
      </c>
      <c r="AB397" s="1">
        <v>0</v>
      </c>
      <c r="AC397" s="1">
        <v>3</v>
      </c>
      <c r="AD397" s="20">
        <f t="shared" si="52"/>
        <v>0</v>
      </c>
      <c r="AE397" s="6">
        <v>12.483333333299999</v>
      </c>
      <c r="AF397" s="6">
        <v>0.33333333330000003</v>
      </c>
      <c r="AG397" s="6">
        <v>3.3333333300000004E-2</v>
      </c>
      <c r="AH397" s="6">
        <v>12.8666666667</v>
      </c>
      <c r="AK397" s="31" t="str">
        <f t="shared" si="53"/>
        <v xml:space="preserve"> </v>
      </c>
      <c r="AM397" s="1">
        <v>2</v>
      </c>
      <c r="AN397" s="1">
        <v>2</v>
      </c>
      <c r="AO397" s="1">
        <f t="shared" si="54"/>
        <v>4</v>
      </c>
      <c r="AP397" s="1">
        <v>-3</v>
      </c>
      <c r="AQ397" s="1">
        <v>2</v>
      </c>
      <c r="AR397" s="1">
        <v>4</v>
      </c>
      <c r="AS397" s="1">
        <f t="shared" si="55"/>
        <v>6</v>
      </c>
      <c r="AT397" s="1">
        <v>0</v>
      </c>
    </row>
    <row r="398" spans="1:46" x14ac:dyDescent="0.2">
      <c r="A398" s="5" t="s">
        <v>2026</v>
      </c>
      <c r="B398" s="5" t="s">
        <v>570</v>
      </c>
      <c r="C398" s="1">
        <v>23</v>
      </c>
      <c r="D398" s="1">
        <v>2</v>
      </c>
      <c r="E398" s="1">
        <v>6</v>
      </c>
      <c r="F398" s="1">
        <v>-2</v>
      </c>
      <c r="G398" s="1">
        <v>2</v>
      </c>
      <c r="H398" s="1">
        <v>1</v>
      </c>
      <c r="I398" s="3" t="str">
        <f t="shared" si="48"/>
        <v xml:space="preserve"> </v>
      </c>
      <c r="L398" s="20" t="str">
        <f t="shared" si="49"/>
        <v xml:space="preserve"> </v>
      </c>
      <c r="M398" s="6">
        <v>18.3833333</v>
      </c>
      <c r="N398" s="6">
        <v>0.21666669999999999</v>
      </c>
      <c r="O398" s="6">
        <v>2.5</v>
      </c>
      <c r="P398" s="6">
        <v>21.1333333</v>
      </c>
      <c r="S398" s="31" t="str">
        <f t="shared" si="50"/>
        <v xml:space="preserve"> </v>
      </c>
      <c r="U398" s="1">
        <v>24</v>
      </c>
      <c r="V398" s="1">
        <v>1</v>
      </c>
      <c r="W398" s="1">
        <v>5</v>
      </c>
      <c r="X398" s="1">
        <v>1</v>
      </c>
      <c r="Y398" s="1">
        <v>7</v>
      </c>
      <c r="Z398" s="1">
        <v>2</v>
      </c>
      <c r="AA398" s="3" t="str">
        <f t="shared" si="51"/>
        <v xml:space="preserve"> </v>
      </c>
      <c r="AD398" s="20" t="str">
        <f t="shared" si="52"/>
        <v xml:space="preserve"> </v>
      </c>
      <c r="AE398" s="6">
        <v>16.666666666699999</v>
      </c>
      <c r="AF398" s="6">
        <v>8.3333333300000006E-2</v>
      </c>
      <c r="AG398" s="6">
        <v>2.95</v>
      </c>
      <c r="AH398" s="6">
        <v>19.7166666667</v>
      </c>
      <c r="AK398" s="31" t="str">
        <f t="shared" si="53"/>
        <v xml:space="preserve"> </v>
      </c>
      <c r="AM398" s="1">
        <v>2</v>
      </c>
      <c r="AN398" s="1">
        <v>2</v>
      </c>
      <c r="AO398" s="1">
        <f t="shared" si="54"/>
        <v>4</v>
      </c>
      <c r="AP398" s="1">
        <v>-5</v>
      </c>
      <c r="AQ398" s="1">
        <v>1</v>
      </c>
      <c r="AR398" s="1">
        <v>9</v>
      </c>
      <c r="AS398" s="1">
        <f t="shared" si="55"/>
        <v>10</v>
      </c>
      <c r="AT398" s="1">
        <v>4</v>
      </c>
    </row>
    <row r="399" spans="1:46" x14ac:dyDescent="0.2">
      <c r="A399" s="5" t="s">
        <v>2030</v>
      </c>
      <c r="B399" s="5" t="s">
        <v>2031</v>
      </c>
      <c r="C399" s="1">
        <v>17</v>
      </c>
      <c r="D399" s="1">
        <v>1</v>
      </c>
      <c r="E399" s="1">
        <v>2</v>
      </c>
      <c r="F399" s="1">
        <v>3</v>
      </c>
      <c r="G399" s="1">
        <v>6</v>
      </c>
      <c r="H399" s="1">
        <v>3</v>
      </c>
      <c r="I399" s="3" t="str">
        <f t="shared" si="48"/>
        <v xml:space="preserve"> </v>
      </c>
      <c r="L399" s="20" t="str">
        <f t="shared" si="49"/>
        <v xml:space="preserve"> </v>
      </c>
      <c r="M399" s="6">
        <v>15.6</v>
      </c>
      <c r="N399" s="6">
        <v>3.3333299999999996E-2</v>
      </c>
      <c r="O399" s="6">
        <v>2.3666667000000001</v>
      </c>
      <c r="P399" s="6">
        <v>18.033333299999999</v>
      </c>
      <c r="S399" s="31" t="str">
        <f t="shared" si="50"/>
        <v xml:space="preserve"> </v>
      </c>
      <c r="U399" s="1">
        <v>21</v>
      </c>
      <c r="V399" s="1">
        <v>1</v>
      </c>
      <c r="W399" s="1">
        <v>4</v>
      </c>
      <c r="X399" s="1">
        <v>-3</v>
      </c>
      <c r="Y399" s="1">
        <v>16</v>
      </c>
      <c r="Z399" s="1">
        <v>8</v>
      </c>
      <c r="AA399" s="3" t="str">
        <f t="shared" si="51"/>
        <v xml:space="preserve"> </v>
      </c>
      <c r="AD399" s="20" t="str">
        <f t="shared" si="52"/>
        <v xml:space="preserve"> </v>
      </c>
      <c r="AE399" s="6">
        <v>14.95</v>
      </c>
      <c r="AF399" s="6">
        <v>0</v>
      </c>
      <c r="AG399" s="6">
        <v>2.3166666666999998</v>
      </c>
      <c r="AH399" s="6">
        <v>17.2833333333</v>
      </c>
      <c r="AK399" s="31" t="str">
        <f t="shared" si="53"/>
        <v xml:space="preserve"> </v>
      </c>
      <c r="AL399" s="6"/>
      <c r="AM399" s="1">
        <v>0</v>
      </c>
      <c r="AN399" s="1">
        <v>1</v>
      </c>
      <c r="AO399" s="1">
        <f t="shared" si="54"/>
        <v>1</v>
      </c>
      <c r="AP399" s="1">
        <v>-3</v>
      </c>
      <c r="AQ399" s="1">
        <v>2</v>
      </c>
      <c r="AR399" s="1">
        <v>5</v>
      </c>
      <c r="AS399" s="1">
        <f t="shared" si="55"/>
        <v>7</v>
      </c>
      <c r="AT399" s="1">
        <v>3</v>
      </c>
    </row>
    <row r="400" spans="1:46" x14ac:dyDescent="0.2">
      <c r="A400" s="5" t="s">
        <v>2035</v>
      </c>
      <c r="B400" s="5" t="s">
        <v>2036</v>
      </c>
      <c r="C400" s="1">
        <v>9</v>
      </c>
      <c r="D400" s="1">
        <v>4</v>
      </c>
      <c r="E400" s="1">
        <v>1</v>
      </c>
      <c r="F400" s="1">
        <v>2</v>
      </c>
      <c r="G400" s="1">
        <v>4</v>
      </c>
      <c r="H400" s="1">
        <v>2</v>
      </c>
      <c r="I400" s="3" t="str">
        <f t="shared" si="48"/>
        <v xml:space="preserve"> </v>
      </c>
      <c r="J400" s="1">
        <v>0</v>
      </c>
      <c r="K400" s="1">
        <v>0</v>
      </c>
      <c r="L400" s="20" t="str">
        <f t="shared" si="49"/>
        <v xml:space="preserve"> </v>
      </c>
      <c r="M400" s="6">
        <v>11.1333333</v>
      </c>
      <c r="N400" s="6">
        <v>0.21666669999999999</v>
      </c>
      <c r="O400" s="6">
        <v>6.6666699999999995E-2</v>
      </c>
      <c r="P400" s="6">
        <v>11.45</v>
      </c>
      <c r="S400" s="31" t="str">
        <f t="shared" si="50"/>
        <v xml:space="preserve"> </v>
      </c>
      <c r="U400" s="1">
        <v>13</v>
      </c>
      <c r="V400" s="1">
        <v>1</v>
      </c>
      <c r="W400" s="1">
        <v>5</v>
      </c>
      <c r="X400" s="1">
        <v>5</v>
      </c>
      <c r="Y400" s="1">
        <v>6</v>
      </c>
      <c r="Z400" s="1">
        <v>2</v>
      </c>
      <c r="AA400" s="3">
        <f t="shared" si="51"/>
        <v>2</v>
      </c>
      <c r="AB400" s="1">
        <v>2</v>
      </c>
      <c r="AC400" s="1">
        <v>0</v>
      </c>
      <c r="AD400" s="20">
        <f t="shared" si="52"/>
        <v>1</v>
      </c>
      <c r="AE400" s="6">
        <v>12.4333333333</v>
      </c>
      <c r="AF400" s="6">
        <v>0.16666666669999999</v>
      </c>
      <c r="AG400" s="6">
        <v>0.1333333333</v>
      </c>
      <c r="AH400" s="6">
        <v>12.766666666700001</v>
      </c>
      <c r="AK400" s="31" t="str">
        <f t="shared" si="53"/>
        <v xml:space="preserve"> </v>
      </c>
      <c r="AL400" s="6"/>
      <c r="AM400" s="1">
        <v>2</v>
      </c>
      <c r="AN400" s="1">
        <v>2</v>
      </c>
      <c r="AO400" s="1">
        <f t="shared" si="54"/>
        <v>4</v>
      </c>
      <c r="AP400" s="1">
        <v>3</v>
      </c>
      <c r="AQ400" s="1">
        <v>3</v>
      </c>
      <c r="AR400" s="1">
        <v>4</v>
      </c>
      <c r="AS400" s="1">
        <f t="shared" si="55"/>
        <v>7</v>
      </c>
      <c r="AT400" s="1">
        <v>4</v>
      </c>
    </row>
    <row r="401" spans="1:46" x14ac:dyDescent="0.2">
      <c r="A401" s="5" t="s">
        <v>2039</v>
      </c>
      <c r="B401" s="5" t="s">
        <v>319</v>
      </c>
      <c r="C401" s="1">
        <v>13</v>
      </c>
      <c r="D401" s="1">
        <v>3</v>
      </c>
      <c r="E401" s="1">
        <v>2</v>
      </c>
      <c r="F401" s="1">
        <v>1</v>
      </c>
      <c r="G401" s="1">
        <v>10</v>
      </c>
      <c r="H401" s="1">
        <v>5</v>
      </c>
      <c r="I401" s="3">
        <f t="shared" si="48"/>
        <v>2</v>
      </c>
      <c r="J401" s="1">
        <v>2</v>
      </c>
      <c r="K401" s="1">
        <v>0</v>
      </c>
      <c r="L401" s="20">
        <f t="shared" si="49"/>
        <v>1</v>
      </c>
      <c r="M401" s="6">
        <v>10.45</v>
      </c>
      <c r="N401" s="6">
        <v>1.2</v>
      </c>
      <c r="O401" s="6">
        <v>0.2</v>
      </c>
      <c r="P401" s="6">
        <v>11.8666667</v>
      </c>
      <c r="S401" s="31" t="str">
        <f t="shared" si="50"/>
        <v xml:space="preserve"> </v>
      </c>
      <c r="U401" s="1">
        <v>15</v>
      </c>
      <c r="V401" s="1">
        <v>1</v>
      </c>
      <c r="W401" s="1">
        <v>2</v>
      </c>
      <c r="X401" s="1">
        <v>-5</v>
      </c>
      <c r="Y401" s="1">
        <v>10</v>
      </c>
      <c r="Z401" s="1">
        <v>4</v>
      </c>
      <c r="AA401" s="3">
        <f t="shared" si="51"/>
        <v>5</v>
      </c>
      <c r="AB401" s="1">
        <v>2</v>
      </c>
      <c r="AC401" s="1">
        <v>3</v>
      </c>
      <c r="AD401" s="20">
        <f t="shared" si="52"/>
        <v>0.4</v>
      </c>
      <c r="AE401" s="6">
        <v>11.3666666667</v>
      </c>
      <c r="AF401" s="6">
        <v>2.0499999999999998</v>
      </c>
      <c r="AG401" s="6">
        <v>0.38333333330000002</v>
      </c>
      <c r="AH401" s="6">
        <v>13.8166666667</v>
      </c>
      <c r="AK401" s="31" t="str">
        <f t="shared" si="53"/>
        <v xml:space="preserve"> </v>
      </c>
      <c r="AL401" s="6"/>
      <c r="AM401" s="1">
        <v>2</v>
      </c>
      <c r="AN401" s="1">
        <v>1</v>
      </c>
      <c r="AO401" s="1">
        <f t="shared" si="54"/>
        <v>3</v>
      </c>
      <c r="AP401" s="1">
        <v>0</v>
      </c>
      <c r="AQ401" s="1">
        <v>2</v>
      </c>
      <c r="AR401" s="1">
        <v>3</v>
      </c>
      <c r="AS401" s="1">
        <f t="shared" si="55"/>
        <v>5</v>
      </c>
      <c r="AT401" s="1">
        <v>-4</v>
      </c>
    </row>
    <row r="402" spans="1:46" x14ac:dyDescent="0.2">
      <c r="A402" s="5" t="s">
        <v>2041</v>
      </c>
      <c r="B402" s="5" t="s">
        <v>2042</v>
      </c>
      <c r="C402" s="1">
        <v>19</v>
      </c>
      <c r="D402" s="1">
        <v>4</v>
      </c>
      <c r="E402" s="1">
        <v>2</v>
      </c>
      <c r="F402" s="1">
        <v>5</v>
      </c>
      <c r="G402" s="1">
        <v>0</v>
      </c>
      <c r="H402" s="1">
        <v>0</v>
      </c>
      <c r="I402" s="3">
        <f t="shared" si="48"/>
        <v>30</v>
      </c>
      <c r="J402" s="1">
        <v>13</v>
      </c>
      <c r="K402" s="1">
        <v>17</v>
      </c>
      <c r="L402" s="20">
        <f t="shared" si="49"/>
        <v>0.43333333333333335</v>
      </c>
      <c r="M402" s="6">
        <v>9.3166667000000007</v>
      </c>
      <c r="N402" s="6">
        <v>0.23333329999999999</v>
      </c>
      <c r="O402" s="6">
        <v>1.9</v>
      </c>
      <c r="P402" s="6">
        <v>11.45</v>
      </c>
      <c r="S402" s="31" t="str">
        <f t="shared" si="50"/>
        <v xml:space="preserve"> </v>
      </c>
      <c r="U402" s="1">
        <v>18</v>
      </c>
      <c r="V402" s="1">
        <v>1</v>
      </c>
      <c r="W402" s="1">
        <v>2</v>
      </c>
      <c r="X402" s="1">
        <v>1</v>
      </c>
      <c r="Y402" s="1">
        <v>21</v>
      </c>
      <c r="Z402" s="1">
        <v>9</v>
      </c>
      <c r="AA402" s="3">
        <f t="shared" si="51"/>
        <v>19</v>
      </c>
      <c r="AB402" s="1">
        <v>5</v>
      </c>
      <c r="AC402" s="1">
        <v>14</v>
      </c>
      <c r="AD402" s="20">
        <f t="shared" si="52"/>
        <v>0.26315789473684209</v>
      </c>
      <c r="AE402" s="6">
        <v>9.3666666667000005</v>
      </c>
      <c r="AF402" s="6">
        <v>0.05</v>
      </c>
      <c r="AG402" s="6">
        <v>1.6333333333</v>
      </c>
      <c r="AH402" s="6">
        <v>11.05</v>
      </c>
      <c r="AK402" s="31" t="str">
        <f t="shared" si="53"/>
        <v xml:space="preserve"> </v>
      </c>
      <c r="AM402" s="1">
        <v>1</v>
      </c>
      <c r="AN402" s="1">
        <v>1</v>
      </c>
      <c r="AO402" s="1">
        <f t="shared" si="54"/>
        <v>2</v>
      </c>
      <c r="AP402" s="1">
        <v>0</v>
      </c>
      <c r="AQ402" s="1">
        <v>4</v>
      </c>
      <c r="AR402" s="1">
        <v>3</v>
      </c>
      <c r="AS402" s="1">
        <f t="shared" si="55"/>
        <v>7</v>
      </c>
      <c r="AT402" s="1">
        <v>6</v>
      </c>
    </row>
    <row r="403" spans="1:46" x14ac:dyDescent="0.2">
      <c r="A403" s="5" t="s">
        <v>2047</v>
      </c>
      <c r="B403" s="5" t="s">
        <v>2048</v>
      </c>
      <c r="C403" s="1">
        <v>24</v>
      </c>
      <c r="D403" s="1">
        <v>7</v>
      </c>
      <c r="E403" s="1">
        <v>16</v>
      </c>
      <c r="F403" s="1">
        <v>6</v>
      </c>
      <c r="G403" s="1">
        <v>12</v>
      </c>
      <c r="H403" s="1">
        <v>6</v>
      </c>
      <c r="I403" s="3">
        <f t="shared" si="48"/>
        <v>495</v>
      </c>
      <c r="J403" s="1">
        <v>277</v>
      </c>
      <c r="K403" s="1">
        <v>218</v>
      </c>
      <c r="L403" s="20">
        <f t="shared" si="49"/>
        <v>0.55959595959595965</v>
      </c>
      <c r="M403" s="6">
        <v>16</v>
      </c>
      <c r="N403" s="6">
        <v>3.9</v>
      </c>
      <c r="O403" s="6">
        <v>1.7833333</v>
      </c>
      <c r="P403" s="6">
        <v>21.7</v>
      </c>
      <c r="Q403" s="1">
        <v>4</v>
      </c>
      <c r="R403" s="1">
        <v>1</v>
      </c>
      <c r="S403" s="31">
        <f t="shared" si="50"/>
        <v>0.25</v>
      </c>
      <c r="T403" s="1">
        <v>1</v>
      </c>
      <c r="U403" s="1">
        <v>24</v>
      </c>
      <c r="V403" s="1">
        <v>4</v>
      </c>
      <c r="W403" s="1">
        <v>10</v>
      </c>
      <c r="X403" s="1">
        <v>-4</v>
      </c>
      <c r="Y403" s="1">
        <v>14</v>
      </c>
      <c r="Z403" s="1">
        <v>7</v>
      </c>
      <c r="AA403" s="3">
        <f t="shared" si="51"/>
        <v>476</v>
      </c>
      <c r="AB403" s="1">
        <v>247</v>
      </c>
      <c r="AC403" s="1">
        <v>229</v>
      </c>
      <c r="AD403" s="20">
        <f t="shared" si="52"/>
        <v>0.51890756302521013</v>
      </c>
      <c r="AE403" s="6">
        <v>16.0333333333</v>
      </c>
      <c r="AF403" s="6">
        <v>3.0666666667000002</v>
      </c>
      <c r="AG403" s="6">
        <v>1.3666666667</v>
      </c>
      <c r="AH403" s="6">
        <v>20.483333333299999</v>
      </c>
      <c r="AI403" s="1">
        <v>2</v>
      </c>
      <c r="AJ403" s="1">
        <v>2</v>
      </c>
      <c r="AK403" s="31">
        <f t="shared" si="53"/>
        <v>1</v>
      </c>
      <c r="AL403" s="1">
        <v>1</v>
      </c>
      <c r="AM403" s="1">
        <v>6</v>
      </c>
      <c r="AN403" s="1">
        <v>10</v>
      </c>
      <c r="AO403" s="1">
        <f t="shared" si="54"/>
        <v>16</v>
      </c>
      <c r="AP403" s="1">
        <v>3</v>
      </c>
      <c r="AQ403" s="1">
        <v>5</v>
      </c>
      <c r="AR403" s="1">
        <v>16</v>
      </c>
      <c r="AS403" s="1">
        <f t="shared" si="55"/>
        <v>21</v>
      </c>
      <c r="AT403" s="1">
        <v>-1</v>
      </c>
    </row>
    <row r="404" spans="1:46" x14ac:dyDescent="0.2">
      <c r="A404" s="5" t="s">
        <v>2047</v>
      </c>
      <c r="B404" s="5" t="s">
        <v>2051</v>
      </c>
      <c r="C404" s="1">
        <v>24</v>
      </c>
      <c r="D404" s="1">
        <v>2</v>
      </c>
      <c r="E404" s="1">
        <v>9</v>
      </c>
      <c r="F404" s="1">
        <v>-5</v>
      </c>
      <c r="G404" s="1">
        <v>10</v>
      </c>
      <c r="H404" s="1">
        <v>5</v>
      </c>
      <c r="I404" s="3">
        <f t="shared" si="48"/>
        <v>431</v>
      </c>
      <c r="J404" s="1">
        <v>221</v>
      </c>
      <c r="K404" s="1">
        <v>210</v>
      </c>
      <c r="L404" s="20">
        <f t="shared" si="49"/>
        <v>0.51276102088167053</v>
      </c>
      <c r="M404" s="6">
        <v>13.966666699999999</v>
      </c>
      <c r="N404" s="6">
        <v>1.8166666999999999</v>
      </c>
      <c r="O404" s="6">
        <v>2.1</v>
      </c>
      <c r="P404" s="6">
        <v>17.8833333</v>
      </c>
      <c r="Q404" s="1">
        <v>1</v>
      </c>
      <c r="R404" s="1">
        <v>1</v>
      </c>
      <c r="S404" s="31">
        <f t="shared" si="50"/>
        <v>1</v>
      </c>
      <c r="T404" s="1">
        <v>1</v>
      </c>
      <c r="U404" s="1">
        <v>23</v>
      </c>
      <c r="V404" s="1">
        <v>6</v>
      </c>
      <c r="W404" s="1">
        <v>10</v>
      </c>
      <c r="X404" s="1">
        <v>9</v>
      </c>
      <c r="Y404" s="1">
        <v>8</v>
      </c>
      <c r="Z404" s="1">
        <v>4</v>
      </c>
      <c r="AA404" s="3">
        <f t="shared" si="51"/>
        <v>420</v>
      </c>
      <c r="AB404" s="1">
        <v>216</v>
      </c>
      <c r="AC404" s="1">
        <v>204</v>
      </c>
      <c r="AD404" s="20">
        <f t="shared" si="52"/>
        <v>0.51428571428571423</v>
      </c>
      <c r="AE404" s="6">
        <v>13.5</v>
      </c>
      <c r="AF404" s="6">
        <v>1.7000000000000002</v>
      </c>
      <c r="AG404" s="6">
        <v>2.0833333333000001</v>
      </c>
      <c r="AH404" s="6">
        <v>17.2833333333</v>
      </c>
      <c r="AI404" s="1">
        <v>2</v>
      </c>
      <c r="AJ404" s="1">
        <v>1</v>
      </c>
      <c r="AK404" s="31">
        <f t="shared" si="53"/>
        <v>0.5</v>
      </c>
      <c r="AL404" s="1">
        <v>0</v>
      </c>
      <c r="AM404" s="1">
        <v>3</v>
      </c>
      <c r="AN404" s="1">
        <v>6</v>
      </c>
      <c r="AO404" s="1">
        <f t="shared" si="54"/>
        <v>9</v>
      </c>
      <c r="AP404" s="1">
        <v>-3</v>
      </c>
      <c r="AQ404" s="1">
        <v>5</v>
      </c>
      <c r="AR404" s="1">
        <v>13</v>
      </c>
      <c r="AS404" s="1">
        <f t="shared" si="55"/>
        <v>18</v>
      </c>
      <c r="AT404" s="1">
        <v>7</v>
      </c>
    </row>
    <row r="405" spans="1:46" x14ac:dyDescent="0.2">
      <c r="A405" s="5" t="s">
        <v>2056</v>
      </c>
      <c r="B405" s="5" t="s">
        <v>2057</v>
      </c>
      <c r="C405" s="1">
        <v>20</v>
      </c>
      <c r="D405" s="1">
        <v>1</v>
      </c>
      <c r="E405" s="1">
        <v>3</v>
      </c>
      <c r="F405" s="1">
        <v>-1</v>
      </c>
      <c r="G405" s="1">
        <v>10</v>
      </c>
      <c r="H405" s="1">
        <v>5</v>
      </c>
      <c r="I405" s="3">
        <f t="shared" si="48"/>
        <v>21</v>
      </c>
      <c r="J405" s="1">
        <v>11</v>
      </c>
      <c r="K405" s="1">
        <v>10</v>
      </c>
      <c r="L405" s="20">
        <f t="shared" si="49"/>
        <v>0.52380952380952384</v>
      </c>
      <c r="M405" s="6">
        <v>12.1666667</v>
      </c>
      <c r="N405" s="6">
        <v>0.1166667</v>
      </c>
      <c r="O405" s="6">
        <v>1.7666667</v>
      </c>
      <c r="P405" s="6">
        <v>14.066666700000001</v>
      </c>
      <c r="S405" s="31" t="str">
        <f t="shared" si="50"/>
        <v xml:space="preserve"> </v>
      </c>
      <c r="U405" s="1">
        <v>22</v>
      </c>
      <c r="V405" s="1">
        <v>3</v>
      </c>
      <c r="W405" s="1">
        <v>2</v>
      </c>
      <c r="X405" s="1">
        <v>0</v>
      </c>
      <c r="Y405" s="1">
        <v>8</v>
      </c>
      <c r="Z405" s="1">
        <v>4</v>
      </c>
      <c r="AA405" s="3">
        <f t="shared" si="51"/>
        <v>36</v>
      </c>
      <c r="AB405" s="1">
        <v>18</v>
      </c>
      <c r="AC405" s="1">
        <v>18</v>
      </c>
      <c r="AD405" s="20">
        <f t="shared" si="52"/>
        <v>0.5</v>
      </c>
      <c r="AE405" s="6">
        <v>11.75</v>
      </c>
      <c r="AF405" s="6">
        <v>0.2</v>
      </c>
      <c r="AG405" s="6">
        <v>1.8333333333000001</v>
      </c>
      <c r="AH405" s="6">
        <v>13.8</v>
      </c>
      <c r="AK405" s="31" t="str">
        <f t="shared" si="53"/>
        <v xml:space="preserve"> </v>
      </c>
      <c r="AM405" s="1">
        <v>2</v>
      </c>
      <c r="AN405" s="1">
        <v>1</v>
      </c>
      <c r="AO405" s="1">
        <f t="shared" si="54"/>
        <v>3</v>
      </c>
      <c r="AP405" s="1">
        <v>-1</v>
      </c>
      <c r="AQ405" s="1">
        <v>2</v>
      </c>
      <c r="AR405" s="1">
        <v>4</v>
      </c>
      <c r="AS405" s="1">
        <f t="shared" si="55"/>
        <v>6</v>
      </c>
      <c r="AT405" s="1">
        <v>0</v>
      </c>
    </row>
    <row r="406" spans="1:46" x14ac:dyDescent="0.2">
      <c r="A406" s="5" t="s">
        <v>2060</v>
      </c>
      <c r="B406" s="5" t="s">
        <v>319</v>
      </c>
      <c r="C406" s="1">
        <v>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3" t="str">
        <f t="shared" si="48"/>
        <v xml:space="preserve"> </v>
      </c>
      <c r="L406" s="20" t="str">
        <f t="shared" si="49"/>
        <v xml:space="preserve"> </v>
      </c>
      <c r="M406" s="6">
        <v>14.1666667</v>
      </c>
      <c r="N406" s="6">
        <v>0</v>
      </c>
      <c r="O406" s="6">
        <v>1.8166666999999999</v>
      </c>
      <c r="P406" s="6">
        <v>15.9833333</v>
      </c>
      <c r="S406" s="31" t="str">
        <f t="shared" si="50"/>
        <v xml:space="preserve"> </v>
      </c>
      <c r="U406" s="1">
        <v>3</v>
      </c>
      <c r="V406" s="1">
        <v>0</v>
      </c>
      <c r="W406" s="1">
        <v>0</v>
      </c>
      <c r="X406" s="1">
        <v>2</v>
      </c>
      <c r="Y406" s="1">
        <v>2</v>
      </c>
      <c r="Z406" s="1">
        <v>1</v>
      </c>
      <c r="AA406" s="3" t="str">
        <f t="shared" si="51"/>
        <v xml:space="preserve"> </v>
      </c>
      <c r="AD406" s="20" t="str">
        <f t="shared" si="52"/>
        <v xml:space="preserve"> </v>
      </c>
      <c r="AE406" s="6">
        <v>12.5333333333</v>
      </c>
      <c r="AF406" s="6">
        <v>0</v>
      </c>
      <c r="AG406" s="6">
        <v>2.6</v>
      </c>
      <c r="AH406" s="6">
        <v>15.1333333333</v>
      </c>
      <c r="AK406" s="31" t="str">
        <f t="shared" si="53"/>
        <v xml:space="preserve"> </v>
      </c>
      <c r="AL406" s="6"/>
      <c r="AM406" s="1">
        <v>0</v>
      </c>
      <c r="AN406" s="1">
        <v>0</v>
      </c>
      <c r="AO406" s="1">
        <f t="shared" si="54"/>
        <v>0</v>
      </c>
      <c r="AP406" s="1">
        <v>0</v>
      </c>
      <c r="AQ406" s="1">
        <v>0</v>
      </c>
      <c r="AR406" s="1">
        <v>0</v>
      </c>
      <c r="AS406" s="1">
        <f t="shared" si="55"/>
        <v>0</v>
      </c>
      <c r="AT406" s="1">
        <v>2</v>
      </c>
    </row>
    <row r="407" spans="1:46" x14ac:dyDescent="0.2">
      <c r="A407" s="5" t="s">
        <v>2065</v>
      </c>
      <c r="B407" s="5" t="s">
        <v>864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3" t="str">
        <f t="shared" si="48"/>
        <v xml:space="preserve"> </v>
      </c>
      <c r="L407" s="20" t="str">
        <f t="shared" si="49"/>
        <v xml:space="preserve"> </v>
      </c>
      <c r="M407" s="6">
        <v>13.15</v>
      </c>
      <c r="N407" s="6">
        <v>0</v>
      </c>
      <c r="O407" s="6">
        <v>0</v>
      </c>
      <c r="P407" s="6">
        <v>13.15</v>
      </c>
      <c r="S407" s="31" t="str">
        <f t="shared" si="50"/>
        <v xml:space="preserve"> </v>
      </c>
      <c r="U407" s="1">
        <v>1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3" t="str">
        <f t="shared" si="51"/>
        <v xml:space="preserve"> </v>
      </c>
      <c r="AD407" s="20" t="str">
        <f t="shared" si="52"/>
        <v xml:space="preserve"> </v>
      </c>
      <c r="AE407" s="6">
        <v>17.766666666700001</v>
      </c>
      <c r="AF407" s="6">
        <v>0</v>
      </c>
      <c r="AG407" s="6">
        <v>0.93333333330000001</v>
      </c>
      <c r="AH407" s="6">
        <v>18.7</v>
      </c>
      <c r="AK407" s="31" t="str">
        <f t="shared" si="53"/>
        <v xml:space="preserve"> </v>
      </c>
      <c r="AM407" s="1">
        <v>0</v>
      </c>
      <c r="AN407" s="1">
        <v>0</v>
      </c>
      <c r="AO407" s="1">
        <f t="shared" si="54"/>
        <v>0</v>
      </c>
      <c r="AP407" s="1">
        <v>0</v>
      </c>
      <c r="AQ407" s="1">
        <v>0</v>
      </c>
      <c r="AR407" s="1">
        <v>0</v>
      </c>
      <c r="AS407" s="1">
        <f t="shared" si="55"/>
        <v>0</v>
      </c>
      <c r="AT407" s="1">
        <v>0</v>
      </c>
    </row>
    <row r="408" spans="1:46" x14ac:dyDescent="0.2">
      <c r="A408" s="5" t="s">
        <v>2069</v>
      </c>
      <c r="B408" s="5" t="s">
        <v>2070</v>
      </c>
      <c r="C408" s="1">
        <v>19</v>
      </c>
      <c r="D408" s="1">
        <v>0</v>
      </c>
      <c r="E408" s="1">
        <v>0</v>
      </c>
      <c r="F408" s="1">
        <v>-1</v>
      </c>
      <c r="G408" s="1">
        <v>88</v>
      </c>
      <c r="H408" s="1">
        <v>20</v>
      </c>
      <c r="I408" s="3">
        <f t="shared" si="48"/>
        <v>121</v>
      </c>
      <c r="J408" s="1">
        <v>73</v>
      </c>
      <c r="K408" s="1">
        <v>48</v>
      </c>
      <c r="L408" s="20">
        <f t="shared" si="49"/>
        <v>0.60330578512396693</v>
      </c>
      <c r="M408" s="6">
        <v>7.6833333000000001</v>
      </c>
      <c r="N408" s="6">
        <v>1.66667E-2</v>
      </c>
      <c r="O408" s="6">
        <v>0.13333329999999999</v>
      </c>
      <c r="P408" s="6">
        <v>7.8333332999999996</v>
      </c>
      <c r="S408" s="31" t="str">
        <f t="shared" si="50"/>
        <v xml:space="preserve"> </v>
      </c>
      <c r="U408" s="1">
        <v>18</v>
      </c>
      <c r="V408" s="1">
        <v>0</v>
      </c>
      <c r="W408" s="1">
        <v>0</v>
      </c>
      <c r="X408" s="1">
        <v>-3</v>
      </c>
      <c r="Y408" s="1">
        <v>29</v>
      </c>
      <c r="Z408" s="1">
        <v>9</v>
      </c>
      <c r="AA408" s="3">
        <f t="shared" si="51"/>
        <v>146</v>
      </c>
      <c r="AB408" s="1">
        <v>89</v>
      </c>
      <c r="AC408" s="1">
        <v>57</v>
      </c>
      <c r="AD408" s="20">
        <f t="shared" si="52"/>
        <v>0.6095890410958904</v>
      </c>
      <c r="AE408" s="6">
        <v>8.85</v>
      </c>
      <c r="AF408" s="6">
        <v>0</v>
      </c>
      <c r="AG408" s="6">
        <v>0.18333333330000001</v>
      </c>
      <c r="AH408" s="6">
        <v>9.0500000000000007</v>
      </c>
      <c r="AK408" s="31" t="str">
        <f t="shared" si="53"/>
        <v xml:space="preserve"> </v>
      </c>
      <c r="AL408" s="6"/>
      <c r="AM408" s="1">
        <v>0</v>
      </c>
      <c r="AN408" s="1">
        <v>0</v>
      </c>
      <c r="AO408" s="1">
        <f t="shared" si="54"/>
        <v>0</v>
      </c>
      <c r="AP408" s="1">
        <v>-1</v>
      </c>
      <c r="AQ408" s="1">
        <v>0</v>
      </c>
      <c r="AR408" s="1">
        <v>0</v>
      </c>
      <c r="AS408" s="1">
        <f t="shared" si="55"/>
        <v>0</v>
      </c>
      <c r="AT408" s="1">
        <v>-3</v>
      </c>
    </row>
    <row r="409" spans="1:46" x14ac:dyDescent="0.2">
      <c r="A409" s="5" t="s">
        <v>2074</v>
      </c>
      <c r="B409" s="5" t="s">
        <v>1370</v>
      </c>
      <c r="C409" s="1">
        <v>24</v>
      </c>
      <c r="D409" s="1">
        <v>11</v>
      </c>
      <c r="E409" s="1">
        <v>7</v>
      </c>
      <c r="F409" s="1">
        <v>-1</v>
      </c>
      <c r="G409" s="1">
        <v>8</v>
      </c>
      <c r="H409" s="1">
        <v>4</v>
      </c>
      <c r="I409" s="3">
        <f t="shared" si="48"/>
        <v>53</v>
      </c>
      <c r="J409" s="1">
        <v>30</v>
      </c>
      <c r="K409" s="1">
        <v>23</v>
      </c>
      <c r="L409" s="20">
        <f t="shared" si="49"/>
        <v>0.56603773584905659</v>
      </c>
      <c r="M409" s="6">
        <v>13.7</v>
      </c>
      <c r="N409" s="6">
        <v>2.2666667</v>
      </c>
      <c r="O409" s="6">
        <v>1.7833333</v>
      </c>
      <c r="P409" s="6">
        <v>17.766666699999998</v>
      </c>
      <c r="S409" s="31" t="str">
        <f t="shared" si="50"/>
        <v xml:space="preserve"> </v>
      </c>
      <c r="U409" s="1">
        <v>23</v>
      </c>
      <c r="V409" s="1">
        <v>4</v>
      </c>
      <c r="W409" s="1">
        <v>5</v>
      </c>
      <c r="X409" s="1">
        <v>-7</v>
      </c>
      <c r="Y409" s="1">
        <v>20</v>
      </c>
      <c r="Z409" s="1">
        <v>6</v>
      </c>
      <c r="AA409" s="3">
        <f t="shared" si="51"/>
        <v>33</v>
      </c>
      <c r="AB409" s="1">
        <v>12</v>
      </c>
      <c r="AC409" s="1">
        <v>21</v>
      </c>
      <c r="AD409" s="20">
        <f t="shared" si="52"/>
        <v>0.36363636363636365</v>
      </c>
      <c r="AE409" s="6">
        <v>13.7166666667</v>
      </c>
      <c r="AF409" s="6">
        <v>1.9</v>
      </c>
      <c r="AG409" s="6">
        <v>1.9500000000000002</v>
      </c>
      <c r="AH409" s="6">
        <v>17.583333333300001</v>
      </c>
      <c r="AK409" s="31" t="str">
        <f t="shared" si="53"/>
        <v xml:space="preserve"> </v>
      </c>
      <c r="AL409" s="6"/>
      <c r="AM409" s="1">
        <v>7</v>
      </c>
      <c r="AN409" s="1">
        <v>3</v>
      </c>
      <c r="AO409" s="1">
        <f t="shared" si="54"/>
        <v>10</v>
      </c>
      <c r="AP409" s="1">
        <v>-1</v>
      </c>
      <c r="AQ409" s="1">
        <v>8</v>
      </c>
      <c r="AR409" s="1">
        <v>9</v>
      </c>
      <c r="AS409" s="1">
        <f t="shared" si="55"/>
        <v>17</v>
      </c>
      <c r="AT409" s="1">
        <v>-7</v>
      </c>
    </row>
    <row r="410" spans="1:46" x14ac:dyDescent="0.2">
      <c r="A410" s="5" t="s">
        <v>2079</v>
      </c>
      <c r="B410" s="5" t="s">
        <v>2080</v>
      </c>
      <c r="C410" s="1">
        <v>23</v>
      </c>
      <c r="D410" s="1">
        <v>5</v>
      </c>
      <c r="E410" s="1">
        <v>19</v>
      </c>
      <c r="F410" s="1">
        <v>13</v>
      </c>
      <c r="G410" s="1">
        <v>4</v>
      </c>
      <c r="H410" s="1">
        <v>2</v>
      </c>
      <c r="I410" s="3">
        <f t="shared" si="48"/>
        <v>414</v>
      </c>
      <c r="J410" s="1">
        <v>229</v>
      </c>
      <c r="K410" s="1">
        <v>185</v>
      </c>
      <c r="L410" s="20">
        <f t="shared" si="49"/>
        <v>0.5531400966183575</v>
      </c>
      <c r="M410" s="6">
        <v>16.45</v>
      </c>
      <c r="N410" s="6">
        <v>2.7333333</v>
      </c>
      <c r="O410" s="6">
        <v>1.4333332999999999</v>
      </c>
      <c r="P410" s="6">
        <v>20.6333333</v>
      </c>
      <c r="Q410" s="1">
        <v>3</v>
      </c>
      <c r="R410" s="1">
        <v>2</v>
      </c>
      <c r="S410" s="31">
        <f t="shared" si="50"/>
        <v>0.66666666666666663</v>
      </c>
      <c r="T410" s="1">
        <v>0</v>
      </c>
      <c r="U410" s="1">
        <v>24</v>
      </c>
      <c r="V410" s="1">
        <v>5</v>
      </c>
      <c r="W410" s="1">
        <v>13</v>
      </c>
      <c r="X410" s="1">
        <v>1</v>
      </c>
      <c r="Y410" s="1">
        <v>12</v>
      </c>
      <c r="Z410" s="1">
        <v>6</v>
      </c>
      <c r="AA410" s="3">
        <f t="shared" si="51"/>
        <v>474</v>
      </c>
      <c r="AB410" s="1">
        <v>244</v>
      </c>
      <c r="AC410" s="1">
        <v>230</v>
      </c>
      <c r="AD410" s="20">
        <f t="shared" si="52"/>
        <v>0.51476793248945152</v>
      </c>
      <c r="AE410" s="6">
        <v>15.9666666667</v>
      </c>
      <c r="AF410" s="6">
        <v>2.8</v>
      </c>
      <c r="AG410" s="6">
        <v>1.5333333332999999</v>
      </c>
      <c r="AH410" s="6">
        <v>20.316666666700002</v>
      </c>
      <c r="AI410" s="1">
        <v>1</v>
      </c>
      <c r="AJ410" s="1">
        <v>0</v>
      </c>
      <c r="AK410" s="31">
        <f t="shared" si="53"/>
        <v>0</v>
      </c>
      <c r="AL410" s="1">
        <v>0</v>
      </c>
      <c r="AM410" s="1">
        <v>3</v>
      </c>
      <c r="AN410" s="1">
        <v>16</v>
      </c>
      <c r="AO410" s="1">
        <f t="shared" si="54"/>
        <v>19</v>
      </c>
      <c r="AP410" s="1">
        <v>2</v>
      </c>
      <c r="AQ410" s="1">
        <v>7</v>
      </c>
      <c r="AR410" s="1">
        <v>16</v>
      </c>
      <c r="AS410" s="1">
        <f t="shared" si="55"/>
        <v>23</v>
      </c>
      <c r="AT410" s="1">
        <v>12</v>
      </c>
    </row>
    <row r="411" spans="1:46" x14ac:dyDescent="0.2">
      <c r="A411" s="5" t="s">
        <v>2083</v>
      </c>
      <c r="B411" s="5" t="s">
        <v>2084</v>
      </c>
      <c r="C411" s="1">
        <v>20</v>
      </c>
      <c r="D411" s="1">
        <v>4</v>
      </c>
      <c r="E411" s="1">
        <v>2</v>
      </c>
      <c r="F411" s="1">
        <v>1</v>
      </c>
      <c r="G411" s="1">
        <v>6</v>
      </c>
      <c r="H411" s="1">
        <v>3</v>
      </c>
      <c r="I411" s="3">
        <f t="shared" si="48"/>
        <v>12</v>
      </c>
      <c r="J411" s="1">
        <v>3</v>
      </c>
      <c r="K411" s="1">
        <v>9</v>
      </c>
      <c r="L411" s="20">
        <f t="shared" si="49"/>
        <v>0.25</v>
      </c>
      <c r="M411" s="6">
        <v>13.716666699999999</v>
      </c>
      <c r="N411" s="6">
        <v>1.3833332999999999</v>
      </c>
      <c r="O411" s="6">
        <v>2.25</v>
      </c>
      <c r="P411" s="6">
        <v>17.350000000000001</v>
      </c>
      <c r="Q411" s="1">
        <v>1</v>
      </c>
      <c r="R411" s="1">
        <v>0</v>
      </c>
      <c r="S411" s="31">
        <f t="shared" si="50"/>
        <v>0</v>
      </c>
      <c r="T411" s="1">
        <v>0</v>
      </c>
      <c r="U411" s="1">
        <v>16</v>
      </c>
      <c r="V411" s="1">
        <v>2</v>
      </c>
      <c r="W411" s="1">
        <v>3</v>
      </c>
      <c r="X411" s="1">
        <v>-4</v>
      </c>
      <c r="Y411" s="1">
        <v>6</v>
      </c>
      <c r="Z411" s="1">
        <v>3</v>
      </c>
      <c r="AA411" s="3">
        <f t="shared" si="51"/>
        <v>4</v>
      </c>
      <c r="AB411" s="1">
        <v>3</v>
      </c>
      <c r="AC411" s="1">
        <v>1</v>
      </c>
      <c r="AD411" s="20">
        <f t="shared" si="52"/>
        <v>0.75</v>
      </c>
      <c r="AE411" s="6">
        <v>13.266666666700001</v>
      </c>
      <c r="AF411" s="6">
        <v>1.3666666667</v>
      </c>
      <c r="AG411" s="6">
        <v>2.1666666666999999</v>
      </c>
      <c r="AH411" s="6">
        <v>16.816666666700002</v>
      </c>
      <c r="AI411" s="1">
        <v>0</v>
      </c>
      <c r="AJ411" s="1">
        <v>0</v>
      </c>
      <c r="AK411" s="31" t="str">
        <f t="shared" si="53"/>
        <v xml:space="preserve"> </v>
      </c>
      <c r="AL411" s="1">
        <v>0</v>
      </c>
      <c r="AM411" s="1">
        <v>4</v>
      </c>
      <c r="AN411" s="1">
        <v>2</v>
      </c>
      <c r="AO411" s="1">
        <f t="shared" si="54"/>
        <v>6</v>
      </c>
      <c r="AP411" s="1">
        <v>-2</v>
      </c>
      <c r="AQ411" s="1">
        <v>2</v>
      </c>
      <c r="AR411" s="1">
        <v>3</v>
      </c>
      <c r="AS411" s="1">
        <f t="shared" si="55"/>
        <v>5</v>
      </c>
      <c r="AT411" s="1">
        <v>-1</v>
      </c>
    </row>
    <row r="412" spans="1:46" x14ac:dyDescent="0.2">
      <c r="A412" s="5" t="s">
        <v>2089</v>
      </c>
      <c r="B412" s="5" t="s">
        <v>1549</v>
      </c>
      <c r="C412" s="1">
        <v>24</v>
      </c>
      <c r="D412" s="1">
        <v>1</v>
      </c>
      <c r="E412" s="1">
        <v>10</v>
      </c>
      <c r="F412" s="1">
        <v>-1</v>
      </c>
      <c r="G412" s="1">
        <v>7</v>
      </c>
      <c r="H412" s="1">
        <v>2</v>
      </c>
      <c r="I412" s="3">
        <f t="shared" si="48"/>
        <v>4</v>
      </c>
      <c r="J412" s="1">
        <v>3</v>
      </c>
      <c r="K412" s="1">
        <v>1</v>
      </c>
      <c r="L412" s="20">
        <f t="shared" si="49"/>
        <v>0.75</v>
      </c>
      <c r="M412" s="6">
        <v>13.816666700000001</v>
      </c>
      <c r="N412" s="6">
        <v>1.3166666999999999</v>
      </c>
      <c r="O412" s="6">
        <v>1.2166667</v>
      </c>
      <c r="P412" s="6">
        <v>16.3666667</v>
      </c>
      <c r="Q412" s="1">
        <v>0</v>
      </c>
      <c r="R412" s="1">
        <v>0</v>
      </c>
      <c r="S412" s="31" t="str">
        <f t="shared" si="50"/>
        <v xml:space="preserve"> </v>
      </c>
      <c r="T412" s="1">
        <v>0</v>
      </c>
      <c r="U412" s="1">
        <v>22</v>
      </c>
      <c r="V412" s="1">
        <v>2</v>
      </c>
      <c r="W412" s="1">
        <v>2</v>
      </c>
      <c r="X412" s="1">
        <v>-4</v>
      </c>
      <c r="Y412" s="1">
        <v>4</v>
      </c>
      <c r="Z412" s="1">
        <v>2</v>
      </c>
      <c r="AA412" s="3" t="str">
        <f t="shared" si="51"/>
        <v xml:space="preserve"> </v>
      </c>
      <c r="AB412" s="1">
        <v>0</v>
      </c>
      <c r="AC412" s="1">
        <v>0</v>
      </c>
      <c r="AD412" s="20" t="str">
        <f t="shared" si="52"/>
        <v xml:space="preserve"> </v>
      </c>
      <c r="AE412" s="6">
        <v>13.666666666699999</v>
      </c>
      <c r="AF412" s="6">
        <v>2.1666666666999999</v>
      </c>
      <c r="AG412" s="6">
        <v>1.25</v>
      </c>
      <c r="AH412" s="6">
        <v>17.083333333300001</v>
      </c>
      <c r="AI412" s="1">
        <v>2</v>
      </c>
      <c r="AJ412" s="1">
        <v>1</v>
      </c>
      <c r="AK412" s="31">
        <f t="shared" si="53"/>
        <v>0.5</v>
      </c>
      <c r="AL412" s="1">
        <v>1</v>
      </c>
      <c r="AM412" s="1">
        <v>0</v>
      </c>
      <c r="AN412" s="1">
        <v>4</v>
      </c>
      <c r="AO412" s="1">
        <f t="shared" si="54"/>
        <v>4</v>
      </c>
      <c r="AP412" s="1">
        <v>-9</v>
      </c>
      <c r="AQ412" s="1">
        <v>3</v>
      </c>
      <c r="AR412" s="1">
        <v>8</v>
      </c>
      <c r="AS412" s="1">
        <f t="shared" si="55"/>
        <v>11</v>
      </c>
      <c r="AT412" s="1">
        <v>4</v>
      </c>
    </row>
    <row r="413" spans="1:46" x14ac:dyDescent="0.2">
      <c r="A413" s="5" t="s">
        <v>2093</v>
      </c>
      <c r="B413" s="5" t="s">
        <v>889</v>
      </c>
      <c r="C413" s="1">
        <v>16</v>
      </c>
      <c r="D413" s="1">
        <v>0</v>
      </c>
      <c r="E413" s="1">
        <v>3</v>
      </c>
      <c r="F413" s="1">
        <v>-6</v>
      </c>
      <c r="G413" s="1">
        <v>14</v>
      </c>
      <c r="H413" s="1">
        <v>7</v>
      </c>
      <c r="I413" s="3" t="str">
        <f t="shared" si="48"/>
        <v xml:space="preserve"> </v>
      </c>
      <c r="L413" s="20" t="str">
        <f t="shared" si="49"/>
        <v xml:space="preserve"> </v>
      </c>
      <c r="M413" s="6">
        <v>17.5833333</v>
      </c>
      <c r="N413" s="6">
        <v>3.05</v>
      </c>
      <c r="O413" s="6">
        <v>1.3833332999999999</v>
      </c>
      <c r="P413" s="6">
        <v>22.033333299999999</v>
      </c>
      <c r="S413" s="31" t="str">
        <f t="shared" si="50"/>
        <v xml:space="preserve"> </v>
      </c>
      <c r="U413" s="1">
        <v>19</v>
      </c>
      <c r="V413" s="1">
        <v>0</v>
      </c>
      <c r="W413" s="1">
        <v>5</v>
      </c>
      <c r="X413" s="1">
        <v>-1</v>
      </c>
      <c r="Y413" s="1">
        <v>13</v>
      </c>
      <c r="Z413" s="1">
        <v>5</v>
      </c>
      <c r="AA413" s="3" t="str">
        <f t="shared" si="51"/>
        <v xml:space="preserve"> </v>
      </c>
      <c r="AD413" s="20" t="str">
        <f t="shared" si="52"/>
        <v xml:space="preserve"> </v>
      </c>
      <c r="AE413" s="6">
        <v>18.433333333299998</v>
      </c>
      <c r="AF413" s="6">
        <v>2.2000000000000002</v>
      </c>
      <c r="AG413" s="6">
        <v>1.45</v>
      </c>
      <c r="AH413" s="6">
        <v>22.1</v>
      </c>
      <c r="AK413" s="31" t="str">
        <f t="shared" si="53"/>
        <v xml:space="preserve"> </v>
      </c>
      <c r="AM413" s="1">
        <v>0</v>
      </c>
      <c r="AN413" s="1">
        <v>5</v>
      </c>
      <c r="AO413" s="1">
        <f t="shared" si="54"/>
        <v>5</v>
      </c>
      <c r="AP413" s="1">
        <v>-5</v>
      </c>
      <c r="AQ413" s="1">
        <v>0</v>
      </c>
      <c r="AR413" s="1">
        <v>3</v>
      </c>
      <c r="AS413" s="1">
        <f t="shared" si="55"/>
        <v>3</v>
      </c>
      <c r="AT413" s="1">
        <v>-2</v>
      </c>
    </row>
    <row r="414" spans="1:46" x14ac:dyDescent="0.2">
      <c r="A414" s="5" t="s">
        <v>2096</v>
      </c>
      <c r="B414" s="5" t="s">
        <v>1488</v>
      </c>
      <c r="C414" s="1">
        <v>8</v>
      </c>
      <c r="D414" s="1">
        <v>0</v>
      </c>
      <c r="E414" s="1">
        <v>0</v>
      </c>
      <c r="F414" s="1">
        <v>-1</v>
      </c>
      <c r="G414" s="1">
        <v>9</v>
      </c>
      <c r="H414" s="1">
        <v>3</v>
      </c>
      <c r="I414" s="3">
        <f t="shared" si="48"/>
        <v>5</v>
      </c>
      <c r="J414" s="1">
        <v>3</v>
      </c>
      <c r="K414" s="1">
        <v>2</v>
      </c>
      <c r="L414" s="20">
        <f t="shared" si="49"/>
        <v>0.6</v>
      </c>
      <c r="M414" s="6">
        <v>8.1</v>
      </c>
      <c r="N414" s="6">
        <v>0.05</v>
      </c>
      <c r="O414" s="6">
        <v>0</v>
      </c>
      <c r="P414" s="6">
        <v>8.1666667000000004</v>
      </c>
      <c r="S414" s="31" t="str">
        <f t="shared" si="50"/>
        <v xml:space="preserve"> </v>
      </c>
      <c r="U414" s="1">
        <v>7</v>
      </c>
      <c r="V414" s="1">
        <v>1</v>
      </c>
      <c r="W414" s="1">
        <v>0</v>
      </c>
      <c r="X414" s="1">
        <v>1</v>
      </c>
      <c r="Y414" s="1">
        <v>9</v>
      </c>
      <c r="Z414" s="1">
        <v>3</v>
      </c>
      <c r="AA414" s="3" t="str">
        <f t="shared" si="51"/>
        <v xml:space="preserve"> </v>
      </c>
      <c r="AB414" s="1">
        <v>0</v>
      </c>
      <c r="AC414" s="1">
        <v>0</v>
      </c>
      <c r="AD414" s="20" t="str">
        <f t="shared" si="52"/>
        <v xml:space="preserve"> </v>
      </c>
      <c r="AE414" s="6">
        <v>9.5500000000000007</v>
      </c>
      <c r="AF414" s="6">
        <v>8.3333333300000006E-2</v>
      </c>
      <c r="AG414" s="6">
        <v>0.51666666670000005</v>
      </c>
      <c r="AH414" s="6">
        <v>10.15</v>
      </c>
      <c r="AK414" s="31" t="str">
        <f t="shared" si="53"/>
        <v xml:space="preserve"> </v>
      </c>
      <c r="AL414" s="6"/>
      <c r="AM414" s="1">
        <v>0</v>
      </c>
      <c r="AN414" s="1">
        <v>0</v>
      </c>
      <c r="AO414" s="1">
        <f t="shared" si="54"/>
        <v>0</v>
      </c>
      <c r="AP414" s="1">
        <v>1</v>
      </c>
      <c r="AQ414" s="1">
        <v>1</v>
      </c>
      <c r="AR414" s="1">
        <v>0</v>
      </c>
      <c r="AS414" s="1">
        <f t="shared" si="55"/>
        <v>1</v>
      </c>
      <c r="AT414" s="1">
        <v>-1</v>
      </c>
    </row>
    <row r="415" spans="1:46" x14ac:dyDescent="0.2">
      <c r="A415" s="5" t="s">
        <v>2100</v>
      </c>
      <c r="B415" s="5" t="s">
        <v>2101</v>
      </c>
      <c r="C415" s="1">
        <v>20</v>
      </c>
      <c r="D415" s="1">
        <v>6</v>
      </c>
      <c r="E415" s="1">
        <v>14</v>
      </c>
      <c r="F415" s="1">
        <v>1</v>
      </c>
      <c r="G415" s="1">
        <v>6</v>
      </c>
      <c r="H415" s="1">
        <v>3</v>
      </c>
      <c r="I415" s="3">
        <f t="shared" si="48"/>
        <v>12</v>
      </c>
      <c r="J415" s="1">
        <v>6</v>
      </c>
      <c r="K415" s="1">
        <v>6</v>
      </c>
      <c r="L415" s="20">
        <f t="shared" si="49"/>
        <v>0.5</v>
      </c>
      <c r="M415" s="6">
        <v>17.933333300000001</v>
      </c>
      <c r="N415" s="6">
        <v>5.5833332999999996</v>
      </c>
      <c r="O415" s="6">
        <v>1.6833332999999999</v>
      </c>
      <c r="P415" s="6">
        <v>25.216666700000001</v>
      </c>
      <c r="Q415" s="1">
        <v>3</v>
      </c>
      <c r="R415" s="1">
        <v>0</v>
      </c>
      <c r="S415" s="31">
        <f t="shared" si="50"/>
        <v>0</v>
      </c>
      <c r="T415" s="1">
        <v>0</v>
      </c>
      <c r="U415" s="1">
        <v>17</v>
      </c>
      <c r="V415" s="1">
        <v>5</v>
      </c>
      <c r="W415" s="1">
        <v>6</v>
      </c>
      <c r="X415" s="1">
        <v>-7</v>
      </c>
      <c r="Y415" s="1">
        <v>12</v>
      </c>
      <c r="Z415" s="1">
        <v>6</v>
      </c>
      <c r="AA415" s="3">
        <f t="shared" si="51"/>
        <v>10</v>
      </c>
      <c r="AB415" s="1">
        <v>1</v>
      </c>
      <c r="AC415" s="1">
        <v>9</v>
      </c>
      <c r="AD415" s="20">
        <f t="shared" si="52"/>
        <v>0.1</v>
      </c>
      <c r="AE415" s="6">
        <v>17.100000000000001</v>
      </c>
      <c r="AF415" s="6">
        <v>5.3166666666999998</v>
      </c>
      <c r="AG415" s="6">
        <v>1.7000000000000002</v>
      </c>
      <c r="AH415" s="6">
        <v>24.15</v>
      </c>
      <c r="AI415" s="1">
        <v>3</v>
      </c>
      <c r="AJ415" s="1">
        <v>2</v>
      </c>
      <c r="AK415" s="31">
        <f t="shared" si="53"/>
        <v>0.66666666666666663</v>
      </c>
      <c r="AL415" s="1">
        <v>0</v>
      </c>
      <c r="AM415" s="1">
        <v>4</v>
      </c>
      <c r="AN415" s="1">
        <v>11</v>
      </c>
      <c r="AO415" s="1">
        <f t="shared" si="54"/>
        <v>15</v>
      </c>
      <c r="AP415" s="1">
        <v>1</v>
      </c>
      <c r="AQ415" s="1">
        <v>7</v>
      </c>
      <c r="AR415" s="1">
        <v>9</v>
      </c>
      <c r="AS415" s="1">
        <f t="shared" si="55"/>
        <v>16</v>
      </c>
      <c r="AT415" s="1">
        <v>-7</v>
      </c>
    </row>
    <row r="416" spans="1:46" x14ac:dyDescent="0.2">
      <c r="A416" s="5" t="s">
        <v>2104</v>
      </c>
      <c r="B416" s="5" t="s">
        <v>907</v>
      </c>
      <c r="C416" s="1">
        <v>8</v>
      </c>
      <c r="D416" s="1">
        <v>2</v>
      </c>
      <c r="E416" s="1">
        <v>3</v>
      </c>
      <c r="F416" s="1">
        <v>2</v>
      </c>
      <c r="G416" s="1">
        <v>6</v>
      </c>
      <c r="H416" s="1">
        <v>3</v>
      </c>
      <c r="I416" s="3">
        <f t="shared" si="48"/>
        <v>3</v>
      </c>
      <c r="J416" s="1">
        <v>1</v>
      </c>
      <c r="K416" s="1">
        <v>2</v>
      </c>
      <c r="L416" s="20">
        <f t="shared" si="49"/>
        <v>0.33333333333333331</v>
      </c>
      <c r="M416" s="6">
        <v>12.8333333</v>
      </c>
      <c r="N416" s="6">
        <v>2.9</v>
      </c>
      <c r="O416" s="6">
        <v>1.66667E-2</v>
      </c>
      <c r="P416" s="6">
        <v>15.75</v>
      </c>
      <c r="S416" s="31" t="str">
        <f t="shared" si="50"/>
        <v xml:space="preserve"> </v>
      </c>
      <c r="U416" s="1">
        <v>6</v>
      </c>
      <c r="V416" s="1">
        <v>0</v>
      </c>
      <c r="W416" s="1">
        <v>0</v>
      </c>
      <c r="X416" s="1">
        <v>-3</v>
      </c>
      <c r="Y416" s="1">
        <v>0</v>
      </c>
      <c r="Z416" s="1">
        <v>0</v>
      </c>
      <c r="AA416" s="3" t="str">
        <f t="shared" si="51"/>
        <v xml:space="preserve"> </v>
      </c>
      <c r="AB416" s="1">
        <v>0</v>
      </c>
      <c r="AC416" s="1">
        <v>0</v>
      </c>
      <c r="AD416" s="20" t="str">
        <f t="shared" si="52"/>
        <v xml:space="preserve"> </v>
      </c>
      <c r="AE416" s="6">
        <v>12.25</v>
      </c>
      <c r="AF416" s="6">
        <v>3.1333333333</v>
      </c>
      <c r="AG416" s="6">
        <v>0</v>
      </c>
      <c r="AH416" s="6">
        <v>15.4</v>
      </c>
      <c r="AK416" s="31" t="str">
        <f t="shared" si="53"/>
        <v xml:space="preserve"> </v>
      </c>
      <c r="AM416" s="1">
        <v>2</v>
      </c>
      <c r="AN416" s="1">
        <v>3</v>
      </c>
      <c r="AO416" s="1">
        <f t="shared" si="54"/>
        <v>5</v>
      </c>
      <c r="AP416" s="1">
        <v>3</v>
      </c>
      <c r="AQ416" s="1">
        <v>0</v>
      </c>
      <c r="AR416" s="1">
        <v>0</v>
      </c>
      <c r="AS416" s="1">
        <f t="shared" si="55"/>
        <v>0</v>
      </c>
      <c r="AT416" s="1">
        <v>-4</v>
      </c>
    </row>
    <row r="417" spans="1:46" s="5" customFormat="1" x14ac:dyDescent="0.2">
      <c r="A417" s="5" t="s">
        <v>2108</v>
      </c>
      <c r="B417" s="5" t="s">
        <v>673</v>
      </c>
      <c r="C417" s="1">
        <v>12</v>
      </c>
      <c r="D417" s="1">
        <v>0</v>
      </c>
      <c r="E417" s="1">
        <v>1</v>
      </c>
      <c r="F417" s="1">
        <v>-3</v>
      </c>
      <c r="G417" s="1">
        <v>6</v>
      </c>
      <c r="H417" s="1">
        <v>3</v>
      </c>
      <c r="I417" s="3">
        <f t="shared" si="48"/>
        <v>1</v>
      </c>
      <c r="J417" s="1">
        <v>0</v>
      </c>
      <c r="K417" s="1">
        <v>1</v>
      </c>
      <c r="L417" s="20">
        <f t="shared" si="49"/>
        <v>0</v>
      </c>
      <c r="M417" s="6">
        <v>9.4166667000000004</v>
      </c>
      <c r="N417" s="6">
        <v>0.75</v>
      </c>
      <c r="O417" s="6">
        <v>0</v>
      </c>
      <c r="P417" s="6">
        <v>10.183333299999999</v>
      </c>
      <c r="Q417" s="1">
        <v>0</v>
      </c>
      <c r="R417" s="1">
        <v>0</v>
      </c>
      <c r="S417" s="31" t="str">
        <f t="shared" si="50"/>
        <v xml:space="preserve"> </v>
      </c>
      <c r="T417" s="1">
        <v>0</v>
      </c>
      <c r="U417" s="1">
        <v>11</v>
      </c>
      <c r="V417" s="1">
        <v>2</v>
      </c>
      <c r="W417" s="1">
        <v>0</v>
      </c>
      <c r="X417" s="1">
        <v>2</v>
      </c>
      <c r="Y417" s="1">
        <v>0</v>
      </c>
      <c r="Z417" s="1">
        <v>0</v>
      </c>
      <c r="AA417" s="3" t="str">
        <f t="shared" si="51"/>
        <v xml:space="preserve"> </v>
      </c>
      <c r="AB417" s="1">
        <v>0</v>
      </c>
      <c r="AC417" s="1">
        <v>0</v>
      </c>
      <c r="AD417" s="20" t="str">
        <f t="shared" si="52"/>
        <v xml:space="preserve"> </v>
      </c>
      <c r="AE417" s="6">
        <v>9.4</v>
      </c>
      <c r="AF417" s="6">
        <v>0.61666666670000003</v>
      </c>
      <c r="AG417" s="6">
        <v>0</v>
      </c>
      <c r="AH417" s="6">
        <v>10.016666666700001</v>
      </c>
      <c r="AI417" s="1">
        <v>1</v>
      </c>
      <c r="AJ417" s="1">
        <v>0</v>
      </c>
      <c r="AK417" s="31">
        <f t="shared" si="53"/>
        <v>0</v>
      </c>
      <c r="AL417" s="1">
        <v>0</v>
      </c>
      <c r="AM417" s="1">
        <v>2</v>
      </c>
      <c r="AN417" s="1">
        <v>1</v>
      </c>
      <c r="AO417" s="1">
        <f t="shared" si="54"/>
        <v>3</v>
      </c>
      <c r="AP417" s="1">
        <v>0</v>
      </c>
      <c r="AQ417" s="1">
        <v>0</v>
      </c>
      <c r="AR417" s="1">
        <v>0</v>
      </c>
      <c r="AS417" s="1">
        <f t="shared" si="55"/>
        <v>0</v>
      </c>
      <c r="AT417" s="1">
        <v>-1</v>
      </c>
    </row>
    <row r="418" spans="1:46" x14ac:dyDescent="0.2">
      <c r="A418" s="5" t="s">
        <v>2112</v>
      </c>
      <c r="B418" s="5" t="s">
        <v>397</v>
      </c>
      <c r="C418" s="1">
        <v>24</v>
      </c>
      <c r="D418" s="1">
        <v>5</v>
      </c>
      <c r="E418" s="1">
        <v>10</v>
      </c>
      <c r="F418" s="1">
        <v>3</v>
      </c>
      <c r="G418" s="1">
        <v>14</v>
      </c>
      <c r="H418" s="1">
        <v>7</v>
      </c>
      <c r="I418" s="3">
        <f t="shared" si="48"/>
        <v>319</v>
      </c>
      <c r="J418" s="1">
        <v>183</v>
      </c>
      <c r="K418" s="1">
        <v>136</v>
      </c>
      <c r="L418" s="20">
        <f t="shared" si="49"/>
        <v>0.57366771159874608</v>
      </c>
      <c r="M418" s="6">
        <v>15.8333333</v>
      </c>
      <c r="N418" s="6">
        <v>2.2000000000000002</v>
      </c>
      <c r="O418" s="6">
        <v>0.28333330000000001</v>
      </c>
      <c r="P418" s="6">
        <v>18.3333333</v>
      </c>
      <c r="Q418" s="1">
        <v>3</v>
      </c>
      <c r="R418" s="1">
        <v>0</v>
      </c>
      <c r="S418" s="31">
        <f t="shared" si="50"/>
        <v>0</v>
      </c>
      <c r="T418" s="1">
        <v>0</v>
      </c>
      <c r="U418" s="1">
        <v>23</v>
      </c>
      <c r="V418" s="1">
        <v>5</v>
      </c>
      <c r="W418" s="1">
        <v>13</v>
      </c>
      <c r="X418" s="1">
        <v>-2</v>
      </c>
      <c r="Y418" s="1">
        <v>6</v>
      </c>
      <c r="Z418" s="1">
        <v>3</v>
      </c>
      <c r="AA418" s="3">
        <f t="shared" si="51"/>
        <v>335</v>
      </c>
      <c r="AB418" s="1">
        <v>178</v>
      </c>
      <c r="AC418" s="1">
        <v>157</v>
      </c>
      <c r="AD418" s="20">
        <f t="shared" si="52"/>
        <v>0.5313432835820896</v>
      </c>
      <c r="AE418" s="6">
        <v>16.133333333300001</v>
      </c>
      <c r="AF418" s="6">
        <v>2.1833333333000002</v>
      </c>
      <c r="AG418" s="6">
        <v>0.33333333330000003</v>
      </c>
      <c r="AH418" s="6">
        <v>18.666666666699999</v>
      </c>
      <c r="AI418" s="1">
        <v>1</v>
      </c>
      <c r="AJ418" s="1">
        <v>1</v>
      </c>
      <c r="AK418" s="31">
        <f t="shared" si="53"/>
        <v>1</v>
      </c>
      <c r="AL418" s="1">
        <v>1</v>
      </c>
      <c r="AM418" s="1">
        <v>5</v>
      </c>
      <c r="AN418" s="1">
        <v>8</v>
      </c>
      <c r="AO418" s="1">
        <f t="shared" si="54"/>
        <v>13</v>
      </c>
      <c r="AP418" s="1">
        <v>-1</v>
      </c>
      <c r="AQ418" s="1">
        <v>5</v>
      </c>
      <c r="AR418" s="1">
        <v>15</v>
      </c>
      <c r="AS418" s="1">
        <f t="shared" si="55"/>
        <v>20</v>
      </c>
      <c r="AT418" s="1">
        <v>2</v>
      </c>
    </row>
    <row r="419" spans="1:46" x14ac:dyDescent="0.2">
      <c r="A419" s="5" t="s">
        <v>2115</v>
      </c>
      <c r="B419" s="5" t="s">
        <v>1790</v>
      </c>
      <c r="C419" s="1">
        <v>24</v>
      </c>
      <c r="D419" s="1">
        <v>3</v>
      </c>
      <c r="E419" s="1">
        <v>15</v>
      </c>
      <c r="F419" s="1">
        <v>-4</v>
      </c>
      <c r="G419" s="1">
        <v>26</v>
      </c>
      <c r="H419" s="1">
        <v>12</v>
      </c>
      <c r="I419" s="3" t="str">
        <f t="shared" si="48"/>
        <v xml:space="preserve"> </v>
      </c>
      <c r="L419" s="20" t="str">
        <f t="shared" si="49"/>
        <v xml:space="preserve"> </v>
      </c>
      <c r="M419" s="6">
        <v>16.983333299999998</v>
      </c>
      <c r="N419" s="6">
        <v>3.8333333000000001</v>
      </c>
      <c r="O419" s="6">
        <v>2.4666667000000002</v>
      </c>
      <c r="P419" s="6">
        <v>23.3</v>
      </c>
      <c r="S419" s="31" t="str">
        <f t="shared" si="50"/>
        <v xml:space="preserve"> </v>
      </c>
      <c r="U419" s="1">
        <v>24</v>
      </c>
      <c r="V419" s="1">
        <v>2</v>
      </c>
      <c r="W419" s="1">
        <v>9</v>
      </c>
      <c r="X419" s="1">
        <v>-1</v>
      </c>
      <c r="Y419" s="1">
        <v>18</v>
      </c>
      <c r="Z419" s="1">
        <v>9</v>
      </c>
      <c r="AA419" s="3" t="str">
        <f t="shared" si="51"/>
        <v xml:space="preserve"> </v>
      </c>
      <c r="AD419" s="20" t="str">
        <f t="shared" si="52"/>
        <v xml:space="preserve"> </v>
      </c>
      <c r="AE419" s="6">
        <v>19.0333333333</v>
      </c>
      <c r="AF419" s="6">
        <v>3.5833333333000001</v>
      </c>
      <c r="AG419" s="6">
        <v>2.7833333332999999</v>
      </c>
      <c r="AH419" s="6">
        <v>25.416666666699999</v>
      </c>
      <c r="AK419" s="31" t="str">
        <f t="shared" si="53"/>
        <v xml:space="preserve"> </v>
      </c>
      <c r="AL419" s="6"/>
      <c r="AM419" s="1">
        <v>0</v>
      </c>
      <c r="AN419" s="1">
        <v>8</v>
      </c>
      <c r="AO419" s="1">
        <f t="shared" si="54"/>
        <v>8</v>
      </c>
      <c r="AP419" s="1">
        <v>-2</v>
      </c>
      <c r="AQ419" s="1">
        <v>5</v>
      </c>
      <c r="AR419" s="1">
        <v>16</v>
      </c>
      <c r="AS419" s="1">
        <f t="shared" si="55"/>
        <v>21</v>
      </c>
      <c r="AT419" s="1">
        <v>-3</v>
      </c>
    </row>
    <row r="420" spans="1:46" x14ac:dyDescent="0.2">
      <c r="A420" s="5" t="s">
        <v>2118</v>
      </c>
      <c r="B420" s="5" t="s">
        <v>2119</v>
      </c>
      <c r="C420" s="1">
        <v>1</v>
      </c>
      <c r="D420" s="1">
        <v>0</v>
      </c>
      <c r="E420" s="1">
        <v>1</v>
      </c>
      <c r="F420" s="1">
        <v>-1</v>
      </c>
      <c r="G420" s="1">
        <v>0</v>
      </c>
      <c r="H420" s="1">
        <v>0</v>
      </c>
      <c r="I420" s="3" t="str">
        <f t="shared" si="48"/>
        <v xml:space="preserve"> </v>
      </c>
      <c r="L420" s="20" t="str">
        <f t="shared" si="49"/>
        <v xml:space="preserve"> </v>
      </c>
      <c r="M420" s="6">
        <v>10.966666699999999</v>
      </c>
      <c r="N420" s="6">
        <v>3.2333333</v>
      </c>
      <c r="O420" s="6">
        <v>1.5833333000000001</v>
      </c>
      <c r="P420" s="6">
        <v>15.783333300000001</v>
      </c>
      <c r="S420" s="31" t="str">
        <f t="shared" si="50"/>
        <v xml:space="preserve"> 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3" t="str">
        <f t="shared" si="51"/>
        <v xml:space="preserve"> </v>
      </c>
      <c r="AD420" s="20" t="str">
        <f t="shared" si="52"/>
        <v xml:space="preserve"> </v>
      </c>
      <c r="AE420" s="6">
        <v>0</v>
      </c>
      <c r="AF420" s="6">
        <v>0</v>
      </c>
      <c r="AG420" s="6">
        <v>0</v>
      </c>
      <c r="AH420" s="6">
        <v>0</v>
      </c>
      <c r="AK420" s="31" t="str">
        <f t="shared" si="53"/>
        <v xml:space="preserve"> </v>
      </c>
      <c r="AL420" s="6"/>
      <c r="AM420" s="1">
        <v>0</v>
      </c>
      <c r="AN420" s="1">
        <v>1</v>
      </c>
      <c r="AO420" s="1">
        <f t="shared" si="54"/>
        <v>1</v>
      </c>
      <c r="AP420" s="1">
        <v>-1</v>
      </c>
      <c r="AQ420" s="1">
        <v>0</v>
      </c>
      <c r="AR420" s="1">
        <v>0</v>
      </c>
      <c r="AS420" s="1">
        <f t="shared" si="55"/>
        <v>0</v>
      </c>
      <c r="AT420" s="1">
        <v>0</v>
      </c>
    </row>
    <row r="421" spans="1:46" x14ac:dyDescent="0.2">
      <c r="A421" s="5" t="s">
        <v>2122</v>
      </c>
      <c r="B421" s="5" t="s">
        <v>1379</v>
      </c>
      <c r="C421" s="1">
        <v>24</v>
      </c>
      <c r="D421" s="1">
        <v>2</v>
      </c>
      <c r="E421" s="1">
        <v>5</v>
      </c>
      <c r="F421" s="1">
        <v>1</v>
      </c>
      <c r="G421" s="1">
        <v>4</v>
      </c>
      <c r="H421" s="1">
        <v>2</v>
      </c>
      <c r="I421" s="3">
        <f t="shared" si="48"/>
        <v>255</v>
      </c>
      <c r="J421" s="1">
        <v>132</v>
      </c>
      <c r="K421" s="1">
        <v>123</v>
      </c>
      <c r="L421" s="20">
        <f t="shared" si="49"/>
        <v>0.51764705882352946</v>
      </c>
      <c r="M421" s="6">
        <v>11.4833333</v>
      </c>
      <c r="N421" s="6">
        <v>0.3</v>
      </c>
      <c r="O421" s="6">
        <v>2.5666666999999999</v>
      </c>
      <c r="P421" s="6">
        <v>14.3833333</v>
      </c>
      <c r="S421" s="31" t="str">
        <f t="shared" si="50"/>
        <v xml:space="preserve"> </v>
      </c>
      <c r="U421" s="1">
        <v>23</v>
      </c>
      <c r="V421" s="1">
        <v>2</v>
      </c>
      <c r="W421" s="1">
        <v>4</v>
      </c>
      <c r="X421" s="1">
        <v>2</v>
      </c>
      <c r="Y421" s="1">
        <v>20</v>
      </c>
      <c r="Z421" s="1">
        <v>10</v>
      </c>
      <c r="AA421" s="3">
        <f t="shared" si="51"/>
        <v>238</v>
      </c>
      <c r="AB421" s="1">
        <v>96</v>
      </c>
      <c r="AC421" s="1">
        <v>142</v>
      </c>
      <c r="AD421" s="20">
        <f t="shared" si="52"/>
        <v>0.40336134453781514</v>
      </c>
      <c r="AE421" s="6">
        <v>11.233333333299999</v>
      </c>
      <c r="AF421" s="6">
        <v>0.2333333333</v>
      </c>
      <c r="AG421" s="6">
        <v>2.4333333333000002</v>
      </c>
      <c r="AH421" s="6">
        <v>13.9333333333</v>
      </c>
      <c r="AK421" s="31" t="str">
        <f t="shared" si="53"/>
        <v xml:space="preserve"> </v>
      </c>
      <c r="AM421" s="1">
        <v>1</v>
      </c>
      <c r="AN421" s="1">
        <v>1</v>
      </c>
      <c r="AO421" s="1">
        <f t="shared" si="54"/>
        <v>2</v>
      </c>
      <c r="AP421" s="1">
        <v>1</v>
      </c>
      <c r="AQ421" s="1">
        <v>3</v>
      </c>
      <c r="AR421" s="1">
        <v>8</v>
      </c>
      <c r="AS421" s="1">
        <f t="shared" si="55"/>
        <v>11</v>
      </c>
      <c r="AT421" s="1">
        <v>2</v>
      </c>
    </row>
    <row r="422" spans="1:46" x14ac:dyDescent="0.2">
      <c r="A422" s="5" t="s">
        <v>2126</v>
      </c>
      <c r="B422" s="5" t="s">
        <v>1386</v>
      </c>
      <c r="C422" s="1">
        <v>22</v>
      </c>
      <c r="D422" s="1">
        <v>0</v>
      </c>
      <c r="E422" s="1">
        <v>4</v>
      </c>
      <c r="F422" s="1">
        <v>-8</v>
      </c>
      <c r="G422" s="1">
        <v>12</v>
      </c>
      <c r="H422" s="1">
        <v>6</v>
      </c>
      <c r="I422" s="3" t="str">
        <f t="shared" si="48"/>
        <v xml:space="preserve"> </v>
      </c>
      <c r="L422" s="20" t="str">
        <f t="shared" si="49"/>
        <v xml:space="preserve"> </v>
      </c>
      <c r="M422" s="6">
        <v>17.0833333</v>
      </c>
      <c r="N422" s="6">
        <v>1.7</v>
      </c>
      <c r="O422" s="6">
        <v>2.15</v>
      </c>
      <c r="P422" s="6">
        <v>20.933333300000001</v>
      </c>
      <c r="S422" s="31" t="str">
        <f t="shared" si="50"/>
        <v xml:space="preserve"> </v>
      </c>
      <c r="U422" s="1">
        <v>22</v>
      </c>
      <c r="V422" s="1">
        <v>1</v>
      </c>
      <c r="W422" s="1">
        <v>5</v>
      </c>
      <c r="X422" s="1">
        <v>-10</v>
      </c>
      <c r="Y422" s="1">
        <v>12</v>
      </c>
      <c r="Z422" s="1">
        <v>6</v>
      </c>
      <c r="AA422" s="3" t="str">
        <f t="shared" si="51"/>
        <v xml:space="preserve"> </v>
      </c>
      <c r="AD422" s="20" t="str">
        <f t="shared" si="52"/>
        <v xml:space="preserve"> </v>
      </c>
      <c r="AE422" s="6">
        <v>17.016666666700001</v>
      </c>
      <c r="AF422" s="6">
        <v>1.5333333332999999</v>
      </c>
      <c r="AG422" s="6">
        <v>2.9166666667000003</v>
      </c>
      <c r="AH422" s="6">
        <v>21.5</v>
      </c>
      <c r="AK422" s="31" t="str">
        <f t="shared" si="53"/>
        <v xml:space="preserve"> </v>
      </c>
      <c r="AM422" s="1">
        <v>1</v>
      </c>
      <c r="AN422" s="1">
        <v>7</v>
      </c>
      <c r="AO422" s="1">
        <f t="shared" si="54"/>
        <v>8</v>
      </c>
      <c r="AP422" s="1">
        <v>-3</v>
      </c>
      <c r="AQ422" s="1">
        <v>0</v>
      </c>
      <c r="AR422" s="1">
        <v>2</v>
      </c>
      <c r="AS422" s="1">
        <f t="shared" si="55"/>
        <v>2</v>
      </c>
      <c r="AT422" s="1">
        <v>-15</v>
      </c>
    </row>
    <row r="423" spans="1:46" x14ac:dyDescent="0.2">
      <c r="A423" s="5" t="s">
        <v>2131</v>
      </c>
      <c r="B423" s="5" t="s">
        <v>2132</v>
      </c>
      <c r="C423" s="1">
        <v>24</v>
      </c>
      <c r="D423" s="1">
        <v>5</v>
      </c>
      <c r="E423" s="1">
        <v>4</v>
      </c>
      <c r="F423" s="1">
        <v>-4</v>
      </c>
      <c r="G423" s="1">
        <v>2</v>
      </c>
      <c r="H423" s="1">
        <v>1</v>
      </c>
      <c r="I423" s="3">
        <f t="shared" si="48"/>
        <v>8</v>
      </c>
      <c r="J423" s="1">
        <v>6</v>
      </c>
      <c r="K423" s="1">
        <v>2</v>
      </c>
      <c r="L423" s="20">
        <f t="shared" si="49"/>
        <v>0.75</v>
      </c>
      <c r="M423" s="6">
        <v>14.45</v>
      </c>
      <c r="N423" s="6">
        <v>0.5</v>
      </c>
      <c r="O423" s="6">
        <v>2.1333332999999999</v>
      </c>
      <c r="P423" s="6">
        <v>17.0833333</v>
      </c>
      <c r="Q423" s="1">
        <v>1</v>
      </c>
      <c r="R423" s="1">
        <v>0</v>
      </c>
      <c r="S423" s="31">
        <f t="shared" si="50"/>
        <v>0</v>
      </c>
      <c r="T423" s="1">
        <v>0</v>
      </c>
      <c r="U423" s="1">
        <v>24</v>
      </c>
      <c r="V423" s="1">
        <v>2</v>
      </c>
      <c r="W423" s="1">
        <v>12</v>
      </c>
      <c r="X423" s="1">
        <v>-1</v>
      </c>
      <c r="Y423" s="1">
        <v>20</v>
      </c>
      <c r="Z423" s="1">
        <v>10</v>
      </c>
      <c r="AA423" s="3">
        <f t="shared" si="51"/>
        <v>12</v>
      </c>
      <c r="AB423" s="1">
        <v>4</v>
      </c>
      <c r="AC423" s="1">
        <v>8</v>
      </c>
      <c r="AD423" s="20">
        <f t="shared" si="52"/>
        <v>0.33333333333333331</v>
      </c>
      <c r="AE423" s="6">
        <v>13.8</v>
      </c>
      <c r="AF423" s="6">
        <v>0.33333333330000003</v>
      </c>
      <c r="AG423" s="6">
        <v>2.2333333333000001</v>
      </c>
      <c r="AH423" s="6">
        <v>16.366666666699999</v>
      </c>
      <c r="AI423" s="1">
        <v>1</v>
      </c>
      <c r="AJ423" s="1">
        <v>0</v>
      </c>
      <c r="AK423" s="31">
        <f t="shared" si="53"/>
        <v>0</v>
      </c>
      <c r="AL423" s="1">
        <v>0</v>
      </c>
      <c r="AM423" s="1">
        <v>1</v>
      </c>
      <c r="AN423" s="1">
        <v>8</v>
      </c>
      <c r="AO423" s="1">
        <f t="shared" si="54"/>
        <v>9</v>
      </c>
      <c r="AP423" s="1">
        <v>3</v>
      </c>
      <c r="AQ423" s="1">
        <v>6</v>
      </c>
      <c r="AR423" s="1">
        <v>8</v>
      </c>
      <c r="AS423" s="1">
        <f t="shared" si="55"/>
        <v>14</v>
      </c>
      <c r="AT423" s="1">
        <v>-8</v>
      </c>
    </row>
    <row r="424" spans="1:46" x14ac:dyDescent="0.2">
      <c r="A424" s="5" t="s">
        <v>2136</v>
      </c>
      <c r="B424" s="5" t="s">
        <v>2137</v>
      </c>
      <c r="C424" s="1">
        <v>15</v>
      </c>
      <c r="D424" s="1">
        <v>2</v>
      </c>
      <c r="E424" s="1">
        <v>5</v>
      </c>
      <c r="F424" s="1">
        <v>-2</v>
      </c>
      <c r="G424" s="1">
        <v>10</v>
      </c>
      <c r="H424" s="1">
        <v>5</v>
      </c>
      <c r="I424" s="3" t="str">
        <f t="shared" si="48"/>
        <v xml:space="preserve"> </v>
      </c>
      <c r="L424" s="20" t="str">
        <f t="shared" si="49"/>
        <v xml:space="preserve"> </v>
      </c>
      <c r="M424" s="6">
        <v>18.033333299999999</v>
      </c>
      <c r="N424" s="6">
        <v>3.1</v>
      </c>
      <c r="O424" s="6">
        <v>1.3333333000000001</v>
      </c>
      <c r="P424" s="6">
        <v>22.483333299999998</v>
      </c>
      <c r="S424" s="31" t="str">
        <f t="shared" si="50"/>
        <v xml:space="preserve"> </v>
      </c>
      <c r="U424" s="1">
        <v>19</v>
      </c>
      <c r="V424" s="1">
        <v>1</v>
      </c>
      <c r="W424" s="1">
        <v>2</v>
      </c>
      <c r="X424" s="1">
        <v>-3</v>
      </c>
      <c r="Y424" s="1">
        <v>12</v>
      </c>
      <c r="Z424" s="1">
        <v>6</v>
      </c>
      <c r="AA424" s="3" t="str">
        <f t="shared" si="51"/>
        <v xml:space="preserve"> </v>
      </c>
      <c r="AD424" s="20" t="str">
        <f t="shared" si="52"/>
        <v xml:space="preserve"> </v>
      </c>
      <c r="AE424" s="6">
        <v>16.8</v>
      </c>
      <c r="AF424" s="6">
        <v>1.85</v>
      </c>
      <c r="AG424" s="6">
        <v>1.1166666667</v>
      </c>
      <c r="AH424" s="6">
        <v>19.7833333333</v>
      </c>
      <c r="AK424" s="31" t="str">
        <f t="shared" si="53"/>
        <v xml:space="preserve"> </v>
      </c>
      <c r="AM424" s="1">
        <v>0</v>
      </c>
      <c r="AN424" s="1">
        <v>2</v>
      </c>
      <c r="AO424" s="1">
        <f t="shared" si="54"/>
        <v>2</v>
      </c>
      <c r="AP424" s="1">
        <v>6</v>
      </c>
      <c r="AQ424" s="1">
        <v>3</v>
      </c>
      <c r="AR424" s="1">
        <v>5</v>
      </c>
      <c r="AS424" s="1">
        <f t="shared" si="55"/>
        <v>8</v>
      </c>
      <c r="AT424" s="1">
        <v>-11</v>
      </c>
    </row>
    <row r="425" spans="1:46" x14ac:dyDescent="0.2">
      <c r="A425" s="5" t="s">
        <v>2141</v>
      </c>
      <c r="B425" s="5" t="s">
        <v>1370</v>
      </c>
      <c r="C425" s="1">
        <v>14</v>
      </c>
      <c r="D425" s="1">
        <v>1</v>
      </c>
      <c r="E425" s="1">
        <v>3</v>
      </c>
      <c r="F425" s="1">
        <v>-1</v>
      </c>
      <c r="G425" s="1">
        <v>8</v>
      </c>
      <c r="H425" s="1">
        <v>4</v>
      </c>
      <c r="I425" s="3" t="str">
        <f t="shared" si="48"/>
        <v xml:space="preserve"> </v>
      </c>
      <c r="L425" s="20" t="str">
        <f t="shared" si="49"/>
        <v xml:space="preserve"> </v>
      </c>
      <c r="M425" s="6">
        <v>14.6</v>
      </c>
      <c r="N425" s="6">
        <v>0.89999999999999991</v>
      </c>
      <c r="O425" s="6">
        <v>1.2</v>
      </c>
      <c r="P425" s="6">
        <v>16.733333299999998</v>
      </c>
      <c r="S425" s="31" t="str">
        <f t="shared" si="50"/>
        <v xml:space="preserve"> </v>
      </c>
      <c r="U425" s="1">
        <v>11</v>
      </c>
      <c r="V425" s="1">
        <v>0</v>
      </c>
      <c r="W425" s="1">
        <v>3</v>
      </c>
      <c r="X425" s="1">
        <v>-4</v>
      </c>
      <c r="Y425" s="1">
        <v>0</v>
      </c>
      <c r="Z425" s="1">
        <v>0</v>
      </c>
      <c r="AA425" s="3" t="str">
        <f t="shared" si="51"/>
        <v xml:space="preserve"> </v>
      </c>
      <c r="AD425" s="20" t="str">
        <f t="shared" si="52"/>
        <v xml:space="preserve"> </v>
      </c>
      <c r="AE425" s="6">
        <v>13</v>
      </c>
      <c r="AF425" s="6">
        <v>0.76666666670000005</v>
      </c>
      <c r="AG425" s="6">
        <v>1.6</v>
      </c>
      <c r="AH425" s="6">
        <v>15.3833333333</v>
      </c>
      <c r="AK425" s="31" t="str">
        <f t="shared" si="53"/>
        <v xml:space="preserve"> </v>
      </c>
      <c r="AL425" s="6"/>
      <c r="AM425" s="1">
        <v>0</v>
      </c>
      <c r="AN425" s="1">
        <v>2</v>
      </c>
      <c r="AO425" s="1">
        <f t="shared" si="54"/>
        <v>2</v>
      </c>
      <c r="AP425" s="1">
        <v>-1</v>
      </c>
      <c r="AQ425" s="1">
        <v>1</v>
      </c>
      <c r="AR425" s="1">
        <v>4</v>
      </c>
      <c r="AS425" s="1">
        <f t="shared" si="55"/>
        <v>5</v>
      </c>
      <c r="AT425" s="1">
        <v>-4</v>
      </c>
    </row>
    <row r="426" spans="1:46" x14ac:dyDescent="0.2">
      <c r="A426" s="5" t="s">
        <v>2144</v>
      </c>
      <c r="B426" s="5" t="s">
        <v>673</v>
      </c>
      <c r="C426" s="1">
        <v>24</v>
      </c>
      <c r="D426" s="1">
        <v>9</v>
      </c>
      <c r="E426" s="1">
        <v>18</v>
      </c>
      <c r="F426" s="1">
        <v>14</v>
      </c>
      <c r="G426" s="1">
        <v>27</v>
      </c>
      <c r="H426" s="1">
        <v>8</v>
      </c>
      <c r="I426" s="3">
        <f t="shared" si="48"/>
        <v>3</v>
      </c>
      <c r="J426" s="1">
        <v>2</v>
      </c>
      <c r="K426" s="1">
        <v>1</v>
      </c>
      <c r="L426" s="20">
        <f t="shared" si="49"/>
        <v>0.66666666666666663</v>
      </c>
      <c r="M426" s="6">
        <v>14.1</v>
      </c>
      <c r="N426" s="6">
        <v>3.6833333000000001</v>
      </c>
      <c r="O426" s="6">
        <v>8.3333299999999999E-2</v>
      </c>
      <c r="P426" s="6">
        <v>17.8833333</v>
      </c>
      <c r="S426" s="31" t="str">
        <f t="shared" si="50"/>
        <v xml:space="preserve"> </v>
      </c>
      <c r="U426" s="1">
        <v>24</v>
      </c>
      <c r="V426" s="1">
        <v>13</v>
      </c>
      <c r="W426" s="1">
        <v>12</v>
      </c>
      <c r="X426" s="1">
        <v>16</v>
      </c>
      <c r="Y426" s="1">
        <v>12</v>
      </c>
      <c r="Z426" s="1">
        <v>6</v>
      </c>
      <c r="AA426" s="3">
        <f t="shared" si="51"/>
        <v>6</v>
      </c>
      <c r="AB426" s="1">
        <v>2</v>
      </c>
      <c r="AC426" s="1">
        <v>4</v>
      </c>
      <c r="AD426" s="20">
        <f t="shared" si="52"/>
        <v>0.33333333333333331</v>
      </c>
      <c r="AE426" s="6">
        <v>14</v>
      </c>
      <c r="AF426" s="6">
        <v>3.95</v>
      </c>
      <c r="AG426" s="6">
        <v>0.18333333330000001</v>
      </c>
      <c r="AH426" s="6">
        <v>18.149999999999999</v>
      </c>
      <c r="AK426" s="31" t="str">
        <f t="shared" si="53"/>
        <v xml:space="preserve"> </v>
      </c>
      <c r="AM426" s="1">
        <v>8</v>
      </c>
      <c r="AN426" s="1">
        <v>10</v>
      </c>
      <c r="AO426" s="1">
        <f t="shared" si="54"/>
        <v>18</v>
      </c>
      <c r="AP426" s="1">
        <v>5</v>
      </c>
      <c r="AQ426" s="1">
        <v>14</v>
      </c>
      <c r="AR426" s="1">
        <v>20</v>
      </c>
      <c r="AS426" s="1">
        <f t="shared" si="55"/>
        <v>34</v>
      </c>
      <c r="AT426" s="1">
        <v>25</v>
      </c>
    </row>
    <row r="427" spans="1:46" x14ac:dyDescent="0.2">
      <c r="A427" s="5" t="s">
        <v>2148</v>
      </c>
      <c r="B427" s="5" t="s">
        <v>2149</v>
      </c>
      <c r="C427" s="1">
        <v>8</v>
      </c>
      <c r="D427" s="1">
        <v>1</v>
      </c>
      <c r="E427" s="1">
        <v>0</v>
      </c>
      <c r="F427" s="1">
        <v>2</v>
      </c>
      <c r="G427" s="1">
        <v>6</v>
      </c>
      <c r="H427" s="1">
        <v>3</v>
      </c>
      <c r="I427" s="3">
        <f t="shared" si="48"/>
        <v>4</v>
      </c>
      <c r="J427" s="1">
        <v>2</v>
      </c>
      <c r="K427" s="1">
        <v>2</v>
      </c>
      <c r="L427" s="20">
        <f t="shared" si="49"/>
        <v>0.5</v>
      </c>
      <c r="M427" s="6">
        <v>9.4833333</v>
      </c>
      <c r="N427" s="6">
        <v>1.66667E-2</v>
      </c>
      <c r="O427" s="6">
        <v>0</v>
      </c>
      <c r="P427" s="6">
        <v>9.5</v>
      </c>
      <c r="S427" s="31" t="str">
        <f t="shared" si="50"/>
        <v xml:space="preserve"> </v>
      </c>
      <c r="U427" s="1">
        <v>11</v>
      </c>
      <c r="V427" s="1">
        <v>1</v>
      </c>
      <c r="W427" s="1">
        <v>1</v>
      </c>
      <c r="X427" s="1">
        <v>0</v>
      </c>
      <c r="Y427" s="1">
        <v>24</v>
      </c>
      <c r="Z427" s="1">
        <v>6</v>
      </c>
      <c r="AA427" s="3" t="str">
        <f t="shared" si="51"/>
        <v xml:space="preserve"> </v>
      </c>
      <c r="AB427" s="1">
        <v>0</v>
      </c>
      <c r="AC427" s="1">
        <v>0</v>
      </c>
      <c r="AD427" s="20" t="str">
        <f t="shared" si="52"/>
        <v xml:space="preserve"> </v>
      </c>
      <c r="AE427" s="6">
        <v>7.85</v>
      </c>
      <c r="AF427" s="6">
        <v>0</v>
      </c>
      <c r="AG427" s="6">
        <v>0</v>
      </c>
      <c r="AH427" s="6">
        <v>7.85</v>
      </c>
      <c r="AK427" s="31" t="str">
        <f t="shared" si="53"/>
        <v xml:space="preserve"> </v>
      </c>
      <c r="AL427" s="6"/>
      <c r="AM427" s="1">
        <v>1</v>
      </c>
      <c r="AN427" s="1">
        <v>0</v>
      </c>
      <c r="AO427" s="1">
        <f t="shared" si="54"/>
        <v>1</v>
      </c>
      <c r="AP427" s="1">
        <v>1</v>
      </c>
      <c r="AQ427" s="1">
        <v>1</v>
      </c>
      <c r="AR427" s="1">
        <v>1</v>
      </c>
      <c r="AS427" s="1">
        <f t="shared" si="55"/>
        <v>2</v>
      </c>
      <c r="AT427" s="1">
        <v>1</v>
      </c>
    </row>
    <row r="428" spans="1:46" x14ac:dyDescent="0.2">
      <c r="A428" s="5" t="s">
        <v>2153</v>
      </c>
      <c r="B428" s="5" t="s">
        <v>269</v>
      </c>
      <c r="C428" s="1">
        <v>24</v>
      </c>
      <c r="D428" s="1">
        <v>12</v>
      </c>
      <c r="E428" s="1">
        <v>17</v>
      </c>
      <c r="F428" s="1">
        <v>9</v>
      </c>
      <c r="G428" s="1">
        <v>13</v>
      </c>
      <c r="H428" s="1">
        <v>5</v>
      </c>
      <c r="I428" s="3">
        <f t="shared" si="48"/>
        <v>37</v>
      </c>
      <c r="J428" s="1">
        <v>21</v>
      </c>
      <c r="K428" s="1">
        <v>16</v>
      </c>
      <c r="L428" s="20">
        <f t="shared" si="49"/>
        <v>0.56756756756756754</v>
      </c>
      <c r="M428" s="6">
        <v>15.75</v>
      </c>
      <c r="N428" s="6">
        <v>2.9</v>
      </c>
      <c r="O428" s="6">
        <v>1.5499999999999998</v>
      </c>
      <c r="P428" s="6">
        <v>20.2</v>
      </c>
      <c r="Q428" s="1">
        <v>2</v>
      </c>
      <c r="R428" s="1">
        <v>2</v>
      </c>
      <c r="S428" s="31">
        <f t="shared" si="50"/>
        <v>1</v>
      </c>
      <c r="T428" s="1">
        <v>0</v>
      </c>
      <c r="U428" s="1">
        <v>24</v>
      </c>
      <c r="V428" s="1">
        <v>6</v>
      </c>
      <c r="W428" s="1">
        <v>11</v>
      </c>
      <c r="X428" s="1">
        <v>1</v>
      </c>
      <c r="Y428" s="1">
        <v>9</v>
      </c>
      <c r="Z428" s="1">
        <v>3</v>
      </c>
      <c r="AA428" s="3">
        <f t="shared" si="51"/>
        <v>17</v>
      </c>
      <c r="AB428" s="1">
        <v>8</v>
      </c>
      <c r="AC428" s="1">
        <v>9</v>
      </c>
      <c r="AD428" s="20">
        <f t="shared" si="52"/>
        <v>0.47058823529411764</v>
      </c>
      <c r="AE428" s="6">
        <v>15.4666666667</v>
      </c>
      <c r="AF428" s="6">
        <v>2.4166666666999999</v>
      </c>
      <c r="AG428" s="6">
        <v>1.2333333333000001</v>
      </c>
      <c r="AH428" s="6">
        <v>19.149999999999999</v>
      </c>
      <c r="AI428" s="1">
        <v>2</v>
      </c>
      <c r="AJ428" s="1">
        <v>0</v>
      </c>
      <c r="AK428" s="31">
        <f t="shared" si="53"/>
        <v>0</v>
      </c>
      <c r="AL428" s="1">
        <v>0</v>
      </c>
      <c r="AM428" s="1">
        <v>7</v>
      </c>
      <c r="AN428" s="1">
        <v>14</v>
      </c>
      <c r="AO428" s="1">
        <f t="shared" si="54"/>
        <v>21</v>
      </c>
      <c r="AP428" s="1">
        <v>6</v>
      </c>
      <c r="AQ428" s="1">
        <v>11</v>
      </c>
      <c r="AR428" s="1">
        <v>14</v>
      </c>
      <c r="AS428" s="1">
        <f t="shared" si="55"/>
        <v>25</v>
      </c>
      <c r="AT428" s="1">
        <v>4</v>
      </c>
    </row>
    <row r="429" spans="1:46" x14ac:dyDescent="0.2">
      <c r="A429" s="5" t="s">
        <v>2157</v>
      </c>
      <c r="B429" s="5" t="s">
        <v>2158</v>
      </c>
      <c r="C429" s="1">
        <v>2</v>
      </c>
      <c r="D429" s="1">
        <v>0</v>
      </c>
      <c r="E429" s="1">
        <v>0</v>
      </c>
      <c r="F429" s="1">
        <v>-2</v>
      </c>
      <c r="G429" s="1">
        <v>0</v>
      </c>
      <c r="H429" s="1">
        <v>0</v>
      </c>
      <c r="I429" s="3">
        <f t="shared" si="48"/>
        <v>18</v>
      </c>
      <c r="J429" s="1">
        <v>10</v>
      </c>
      <c r="K429" s="1">
        <v>8</v>
      </c>
      <c r="L429" s="20">
        <f t="shared" si="49"/>
        <v>0.55555555555555558</v>
      </c>
      <c r="M429" s="6">
        <v>14.35</v>
      </c>
      <c r="N429" s="6">
        <v>0.83333329999999994</v>
      </c>
      <c r="O429" s="6">
        <v>1.6333332999999999</v>
      </c>
      <c r="P429" s="6">
        <v>16.8333333</v>
      </c>
      <c r="S429" s="31" t="str">
        <f t="shared" si="50"/>
        <v xml:space="preserve"> </v>
      </c>
      <c r="U429" s="1">
        <v>7</v>
      </c>
      <c r="V429" s="1">
        <v>1</v>
      </c>
      <c r="W429" s="1">
        <v>3</v>
      </c>
      <c r="X429" s="1">
        <v>4</v>
      </c>
      <c r="Y429" s="1">
        <v>6</v>
      </c>
      <c r="Z429" s="1">
        <v>3</v>
      </c>
      <c r="AA429" s="3">
        <f t="shared" si="51"/>
        <v>63</v>
      </c>
      <c r="AB429" s="1">
        <v>31</v>
      </c>
      <c r="AC429" s="1">
        <v>32</v>
      </c>
      <c r="AD429" s="20">
        <f t="shared" si="52"/>
        <v>0.49206349206349204</v>
      </c>
      <c r="AE429" s="6">
        <v>13.2166666667</v>
      </c>
      <c r="AF429" s="6">
        <v>0.83333333330000003</v>
      </c>
      <c r="AG429" s="6">
        <v>2.3833333333</v>
      </c>
      <c r="AH429" s="6">
        <v>16.45</v>
      </c>
      <c r="AK429" s="31" t="str">
        <f t="shared" si="53"/>
        <v xml:space="preserve"> </v>
      </c>
      <c r="AM429" s="1">
        <v>1</v>
      </c>
      <c r="AN429" s="1">
        <v>1</v>
      </c>
      <c r="AO429" s="1">
        <f t="shared" si="54"/>
        <v>2</v>
      </c>
      <c r="AP429" s="1">
        <v>4</v>
      </c>
      <c r="AQ429" s="1">
        <v>0</v>
      </c>
      <c r="AR429" s="1">
        <v>2</v>
      </c>
      <c r="AS429" s="1">
        <f t="shared" si="55"/>
        <v>2</v>
      </c>
      <c r="AT429" s="1">
        <v>-2</v>
      </c>
    </row>
    <row r="430" spans="1:46" x14ac:dyDescent="0.2">
      <c r="A430" s="5" t="s">
        <v>2161</v>
      </c>
      <c r="B430" s="5" t="s">
        <v>1816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3" t="str">
        <f t="shared" si="48"/>
        <v xml:space="preserve"> </v>
      </c>
      <c r="L430" s="20" t="str">
        <f t="shared" si="49"/>
        <v xml:space="preserve"> </v>
      </c>
      <c r="M430" s="6">
        <v>0</v>
      </c>
      <c r="N430" s="6">
        <v>0</v>
      </c>
      <c r="O430" s="6">
        <v>0</v>
      </c>
      <c r="P430" s="6">
        <v>0</v>
      </c>
      <c r="S430" s="31" t="str">
        <f t="shared" si="50"/>
        <v xml:space="preserve"> </v>
      </c>
      <c r="U430" s="1">
        <v>1</v>
      </c>
      <c r="V430" s="1">
        <v>0</v>
      </c>
      <c r="W430" s="1">
        <v>0</v>
      </c>
      <c r="X430" s="1">
        <v>1</v>
      </c>
      <c r="Y430" s="1">
        <v>0</v>
      </c>
      <c r="Z430" s="1">
        <v>0</v>
      </c>
      <c r="AA430" s="3" t="str">
        <f t="shared" si="51"/>
        <v xml:space="preserve"> </v>
      </c>
      <c r="AD430" s="20" t="str">
        <f t="shared" si="52"/>
        <v xml:space="preserve"> </v>
      </c>
      <c r="AE430" s="6">
        <v>14.3166666667</v>
      </c>
      <c r="AF430" s="6">
        <v>0.46666666670000001</v>
      </c>
      <c r="AG430" s="6">
        <v>0</v>
      </c>
      <c r="AH430" s="6">
        <v>14.7833333333</v>
      </c>
      <c r="AK430" s="31" t="str">
        <f t="shared" si="53"/>
        <v xml:space="preserve"> </v>
      </c>
      <c r="AL430" s="6"/>
      <c r="AM430" s="1">
        <v>0</v>
      </c>
      <c r="AN430" s="1">
        <v>0</v>
      </c>
      <c r="AO430" s="1">
        <f t="shared" si="54"/>
        <v>0</v>
      </c>
      <c r="AP430" s="1">
        <v>1</v>
      </c>
      <c r="AQ430" s="1">
        <v>0</v>
      </c>
      <c r="AR430" s="1">
        <v>0</v>
      </c>
      <c r="AS430" s="1">
        <f t="shared" si="55"/>
        <v>0</v>
      </c>
      <c r="AT430" s="1">
        <v>0</v>
      </c>
    </row>
    <row r="431" spans="1:46" x14ac:dyDescent="0.2">
      <c r="A431" s="5" t="s">
        <v>2165</v>
      </c>
      <c r="B431" s="5" t="s">
        <v>392</v>
      </c>
      <c r="C431" s="1">
        <v>7</v>
      </c>
      <c r="D431" s="1">
        <v>0</v>
      </c>
      <c r="E431" s="1">
        <v>1</v>
      </c>
      <c r="F431" s="1">
        <v>-2</v>
      </c>
      <c r="G431" s="1">
        <v>0</v>
      </c>
      <c r="H431" s="1">
        <v>0</v>
      </c>
      <c r="I431" s="3">
        <f t="shared" si="48"/>
        <v>41</v>
      </c>
      <c r="J431" s="1">
        <v>23</v>
      </c>
      <c r="K431" s="1">
        <v>18</v>
      </c>
      <c r="L431" s="20">
        <f t="shared" si="49"/>
        <v>0.56097560975609762</v>
      </c>
      <c r="M431" s="6">
        <v>9.2166666999999993</v>
      </c>
      <c r="N431" s="6">
        <v>0</v>
      </c>
      <c r="O431" s="6">
        <v>1.3666666999999999</v>
      </c>
      <c r="P431" s="6">
        <v>10.5833333</v>
      </c>
      <c r="S431" s="31" t="str">
        <f t="shared" si="50"/>
        <v xml:space="preserve"> </v>
      </c>
      <c r="U431" s="1">
        <v>4</v>
      </c>
      <c r="V431" s="1">
        <v>0</v>
      </c>
      <c r="W431" s="1">
        <v>0</v>
      </c>
      <c r="X431" s="1">
        <v>-2</v>
      </c>
      <c r="Y431" s="1">
        <v>2</v>
      </c>
      <c r="Z431" s="1">
        <v>1</v>
      </c>
      <c r="AA431" s="3">
        <f t="shared" si="51"/>
        <v>14</v>
      </c>
      <c r="AB431" s="1">
        <v>4</v>
      </c>
      <c r="AC431" s="1">
        <v>10</v>
      </c>
      <c r="AD431" s="20">
        <f t="shared" si="52"/>
        <v>0.2857142857142857</v>
      </c>
      <c r="AE431" s="6">
        <v>9.3333333333000006</v>
      </c>
      <c r="AF431" s="6">
        <v>1.6666666699999999E-2</v>
      </c>
      <c r="AG431" s="6">
        <v>2.4333333333000002</v>
      </c>
      <c r="AH431" s="6">
        <v>11.7833333333</v>
      </c>
      <c r="AK431" s="31" t="str">
        <f t="shared" si="53"/>
        <v xml:space="preserve"> </v>
      </c>
      <c r="AM431" s="1">
        <v>0</v>
      </c>
      <c r="AN431" s="1">
        <v>1</v>
      </c>
      <c r="AO431" s="1">
        <f t="shared" si="54"/>
        <v>1</v>
      </c>
      <c r="AP431" s="1">
        <v>-3</v>
      </c>
      <c r="AQ431" s="1">
        <v>0</v>
      </c>
      <c r="AR431" s="1">
        <v>0</v>
      </c>
      <c r="AS431" s="1">
        <f t="shared" si="55"/>
        <v>0</v>
      </c>
      <c r="AT431" s="1">
        <v>-1</v>
      </c>
    </row>
    <row r="432" spans="1:46" x14ac:dyDescent="0.2">
      <c r="A432" s="5" t="s">
        <v>2168</v>
      </c>
      <c r="B432" s="5" t="s">
        <v>677</v>
      </c>
      <c r="C432" s="1">
        <v>18</v>
      </c>
      <c r="D432" s="1">
        <v>6</v>
      </c>
      <c r="E432" s="1">
        <v>7</v>
      </c>
      <c r="F432" s="1">
        <v>0</v>
      </c>
      <c r="G432" s="1">
        <v>14</v>
      </c>
      <c r="H432" s="1">
        <v>7</v>
      </c>
      <c r="I432" s="3">
        <f t="shared" si="48"/>
        <v>10</v>
      </c>
      <c r="J432" s="1">
        <v>2</v>
      </c>
      <c r="K432" s="1">
        <v>8</v>
      </c>
      <c r="L432" s="20">
        <f t="shared" si="49"/>
        <v>0.2</v>
      </c>
      <c r="M432" s="6">
        <v>15.183333299999999</v>
      </c>
      <c r="N432" s="6">
        <v>2.5333332999999998</v>
      </c>
      <c r="O432" s="6">
        <v>2.0499999999999998</v>
      </c>
      <c r="P432" s="6">
        <v>19.783333299999999</v>
      </c>
      <c r="Q432" s="1">
        <v>0</v>
      </c>
      <c r="R432" s="1">
        <v>0</v>
      </c>
      <c r="S432" s="31" t="str">
        <f t="shared" si="50"/>
        <v xml:space="preserve"> </v>
      </c>
      <c r="T432" s="1">
        <v>0</v>
      </c>
      <c r="U432" s="1">
        <v>18</v>
      </c>
      <c r="V432" s="1">
        <v>3</v>
      </c>
      <c r="W432" s="1">
        <v>1</v>
      </c>
      <c r="X432" s="1">
        <v>-4</v>
      </c>
      <c r="Y432" s="1">
        <v>8</v>
      </c>
      <c r="Z432" s="1">
        <v>4</v>
      </c>
      <c r="AA432" s="3">
        <f t="shared" si="51"/>
        <v>8</v>
      </c>
      <c r="AB432" s="1">
        <v>4</v>
      </c>
      <c r="AC432" s="1">
        <v>4</v>
      </c>
      <c r="AD432" s="20">
        <f t="shared" si="52"/>
        <v>0.5</v>
      </c>
      <c r="AE432" s="6">
        <v>14.766666666700001</v>
      </c>
      <c r="AF432" s="6">
        <v>2.4</v>
      </c>
      <c r="AG432" s="6">
        <v>1.6666666667000001</v>
      </c>
      <c r="AH432" s="6">
        <v>18.850000000000001</v>
      </c>
      <c r="AI432" s="1">
        <v>1</v>
      </c>
      <c r="AJ432" s="1">
        <v>0</v>
      </c>
      <c r="AK432" s="31">
        <f t="shared" si="53"/>
        <v>0</v>
      </c>
      <c r="AL432" s="1">
        <v>0</v>
      </c>
      <c r="AM432" s="1">
        <v>5</v>
      </c>
      <c r="AN432" s="1">
        <v>4</v>
      </c>
      <c r="AO432" s="1">
        <f t="shared" si="54"/>
        <v>9</v>
      </c>
      <c r="AP432" s="1">
        <v>-6</v>
      </c>
      <c r="AQ432" s="1">
        <v>4</v>
      </c>
      <c r="AR432" s="1">
        <v>4</v>
      </c>
      <c r="AS432" s="1">
        <f t="shared" si="55"/>
        <v>8</v>
      </c>
      <c r="AT432" s="1">
        <v>2</v>
      </c>
    </row>
    <row r="433" spans="1:46" x14ac:dyDescent="0.2">
      <c r="A433" s="5" t="s">
        <v>2173</v>
      </c>
      <c r="B433" s="5" t="s">
        <v>514</v>
      </c>
      <c r="C433" s="1">
        <v>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3">
        <f t="shared" si="48"/>
        <v>3</v>
      </c>
      <c r="J433" s="1">
        <v>0</v>
      </c>
      <c r="K433" s="1">
        <v>3</v>
      </c>
      <c r="L433" s="20">
        <f t="shared" si="49"/>
        <v>0</v>
      </c>
      <c r="M433" s="6">
        <v>8.4333332999999993</v>
      </c>
      <c r="N433" s="6">
        <v>0.35</v>
      </c>
      <c r="O433" s="6">
        <v>1.1666666999999999</v>
      </c>
      <c r="P433" s="6">
        <v>9.9666666999999993</v>
      </c>
      <c r="S433" s="31" t="str">
        <f t="shared" si="50"/>
        <v xml:space="preserve"> </v>
      </c>
      <c r="U433" s="1">
        <v>2</v>
      </c>
      <c r="V433" s="1">
        <v>0</v>
      </c>
      <c r="W433" s="1">
        <v>1</v>
      </c>
      <c r="X433" s="1">
        <v>1</v>
      </c>
      <c r="Y433" s="1">
        <v>0</v>
      </c>
      <c r="Z433" s="1">
        <v>0</v>
      </c>
      <c r="AA433" s="3">
        <f t="shared" si="51"/>
        <v>1</v>
      </c>
      <c r="AB433" s="1">
        <v>0</v>
      </c>
      <c r="AC433" s="1">
        <v>1</v>
      </c>
      <c r="AD433" s="20">
        <f t="shared" si="52"/>
        <v>0</v>
      </c>
      <c r="AE433" s="6">
        <v>7.9666666667000001</v>
      </c>
      <c r="AF433" s="6">
        <v>0.31666666669999999</v>
      </c>
      <c r="AG433" s="6">
        <v>1.3</v>
      </c>
      <c r="AH433" s="6">
        <v>9.5833333333000006</v>
      </c>
      <c r="AK433" s="31" t="str">
        <f t="shared" si="53"/>
        <v xml:space="preserve"> </v>
      </c>
      <c r="AM433" s="1">
        <v>0</v>
      </c>
      <c r="AN433" s="1">
        <v>1</v>
      </c>
      <c r="AO433" s="1">
        <f t="shared" si="54"/>
        <v>1</v>
      </c>
      <c r="AP433" s="1">
        <v>1</v>
      </c>
      <c r="AQ433" s="1">
        <v>0</v>
      </c>
      <c r="AR433" s="1">
        <v>0</v>
      </c>
      <c r="AS433" s="1">
        <f t="shared" si="55"/>
        <v>0</v>
      </c>
      <c r="AT433" s="1">
        <v>0</v>
      </c>
    </row>
    <row r="434" spans="1:46" x14ac:dyDescent="0.2">
      <c r="A434" s="5" t="s">
        <v>2177</v>
      </c>
      <c r="B434" s="5" t="s">
        <v>2178</v>
      </c>
      <c r="C434" s="1">
        <v>24</v>
      </c>
      <c r="D434" s="1">
        <v>2</v>
      </c>
      <c r="E434" s="1">
        <v>4</v>
      </c>
      <c r="F434" s="1">
        <v>1</v>
      </c>
      <c r="G434" s="1">
        <v>21</v>
      </c>
      <c r="H434" s="1">
        <v>9</v>
      </c>
      <c r="I434" s="3">
        <f t="shared" si="48"/>
        <v>277</v>
      </c>
      <c r="J434" s="1">
        <v>135</v>
      </c>
      <c r="K434" s="1">
        <v>142</v>
      </c>
      <c r="L434" s="20">
        <f t="shared" si="49"/>
        <v>0.48736462093862815</v>
      </c>
      <c r="M434" s="6">
        <v>11.3666667</v>
      </c>
      <c r="N434" s="6">
        <v>6.6666699999999995E-2</v>
      </c>
      <c r="O434" s="6">
        <v>1.4666667</v>
      </c>
      <c r="P434" s="6">
        <v>12.9166667</v>
      </c>
      <c r="Q434" s="1">
        <v>3</v>
      </c>
      <c r="R434" s="1">
        <v>2</v>
      </c>
      <c r="S434" s="31">
        <f t="shared" si="50"/>
        <v>0.66666666666666663</v>
      </c>
      <c r="T434" s="1">
        <v>2</v>
      </c>
      <c r="U434" s="1">
        <v>24</v>
      </c>
      <c r="V434" s="1">
        <v>2</v>
      </c>
      <c r="W434" s="1">
        <v>2</v>
      </c>
      <c r="X434" s="1">
        <v>-7</v>
      </c>
      <c r="Y434" s="1">
        <v>24</v>
      </c>
      <c r="Z434" s="1">
        <v>8</v>
      </c>
      <c r="AA434" s="3">
        <f t="shared" si="51"/>
        <v>265</v>
      </c>
      <c r="AB434" s="1">
        <v>139</v>
      </c>
      <c r="AC434" s="1">
        <v>126</v>
      </c>
      <c r="AD434" s="20">
        <f t="shared" si="52"/>
        <v>0.52452830188679245</v>
      </c>
      <c r="AE434" s="6">
        <v>10.35</v>
      </c>
      <c r="AF434" s="6">
        <v>0.1</v>
      </c>
      <c r="AG434" s="6">
        <v>1.8</v>
      </c>
      <c r="AH434" s="6">
        <v>12.266666666700001</v>
      </c>
      <c r="AI434" s="1">
        <v>0</v>
      </c>
      <c r="AJ434" s="1">
        <v>0</v>
      </c>
      <c r="AK434" s="31" t="str">
        <f t="shared" si="53"/>
        <v xml:space="preserve"> </v>
      </c>
      <c r="AL434" s="1">
        <v>0</v>
      </c>
      <c r="AM434" s="1">
        <v>3</v>
      </c>
      <c r="AN434" s="1">
        <v>4</v>
      </c>
      <c r="AO434" s="1">
        <f t="shared" si="54"/>
        <v>7</v>
      </c>
      <c r="AP434" s="1">
        <v>-1</v>
      </c>
      <c r="AQ434" s="1">
        <v>1</v>
      </c>
      <c r="AR434" s="1">
        <v>2</v>
      </c>
      <c r="AS434" s="1">
        <f t="shared" si="55"/>
        <v>3</v>
      </c>
      <c r="AT434" s="1">
        <v>-5</v>
      </c>
    </row>
    <row r="435" spans="1:46" x14ac:dyDescent="0.2">
      <c r="A435" s="5" t="s">
        <v>2181</v>
      </c>
      <c r="B435" s="5" t="s">
        <v>2182</v>
      </c>
      <c r="C435" s="1">
        <v>17</v>
      </c>
      <c r="D435" s="1">
        <v>1</v>
      </c>
      <c r="E435" s="1">
        <v>2</v>
      </c>
      <c r="F435" s="1">
        <v>-4</v>
      </c>
      <c r="G435" s="1">
        <v>8</v>
      </c>
      <c r="H435" s="1">
        <v>4</v>
      </c>
      <c r="I435" s="3">
        <f t="shared" si="48"/>
        <v>12</v>
      </c>
      <c r="J435" s="1">
        <v>6</v>
      </c>
      <c r="K435" s="1">
        <v>6</v>
      </c>
      <c r="L435" s="20">
        <f t="shared" si="49"/>
        <v>0.5</v>
      </c>
      <c r="M435" s="6">
        <v>11.7</v>
      </c>
      <c r="N435" s="6">
        <v>1.5</v>
      </c>
      <c r="O435" s="6">
        <v>0.1833333</v>
      </c>
      <c r="P435" s="6">
        <v>13.4166667</v>
      </c>
      <c r="S435" s="31" t="str">
        <f t="shared" si="50"/>
        <v xml:space="preserve"> </v>
      </c>
      <c r="U435" s="1">
        <v>18</v>
      </c>
      <c r="V435" s="1">
        <v>1</v>
      </c>
      <c r="W435" s="1">
        <v>0</v>
      </c>
      <c r="X435" s="1">
        <v>-4</v>
      </c>
      <c r="Y435" s="1">
        <v>21</v>
      </c>
      <c r="Z435" s="1">
        <v>5</v>
      </c>
      <c r="AA435" s="3">
        <f t="shared" si="51"/>
        <v>10</v>
      </c>
      <c r="AB435" s="1">
        <v>3</v>
      </c>
      <c r="AC435" s="1">
        <v>7</v>
      </c>
      <c r="AD435" s="20">
        <f t="shared" si="52"/>
        <v>0.3</v>
      </c>
      <c r="AE435" s="6">
        <v>11.3666666667</v>
      </c>
      <c r="AF435" s="6">
        <v>0.8</v>
      </c>
      <c r="AG435" s="6">
        <v>0.1333333333</v>
      </c>
      <c r="AH435" s="6">
        <v>12.3</v>
      </c>
      <c r="AK435" s="31" t="str">
        <f t="shared" si="53"/>
        <v xml:space="preserve"> </v>
      </c>
      <c r="AM435" s="1">
        <v>1</v>
      </c>
      <c r="AN435" s="1">
        <v>1</v>
      </c>
      <c r="AO435" s="1">
        <f t="shared" si="54"/>
        <v>2</v>
      </c>
      <c r="AP435" s="1">
        <v>-2</v>
      </c>
      <c r="AQ435" s="1">
        <v>1</v>
      </c>
      <c r="AR435" s="1">
        <v>1</v>
      </c>
      <c r="AS435" s="1">
        <f t="shared" si="55"/>
        <v>2</v>
      </c>
      <c r="AT435" s="1">
        <v>-6</v>
      </c>
    </row>
    <row r="436" spans="1:46" x14ac:dyDescent="0.2">
      <c r="A436" s="5" t="s">
        <v>2187</v>
      </c>
      <c r="B436" s="5" t="s">
        <v>2188</v>
      </c>
      <c r="C436" s="1">
        <v>16</v>
      </c>
      <c r="D436" s="1">
        <v>1</v>
      </c>
      <c r="E436" s="1">
        <v>2</v>
      </c>
      <c r="F436" s="1">
        <v>-2</v>
      </c>
      <c r="G436" s="1">
        <v>12</v>
      </c>
      <c r="H436" s="1">
        <v>5</v>
      </c>
      <c r="I436" s="3" t="str">
        <f t="shared" si="48"/>
        <v xml:space="preserve"> </v>
      </c>
      <c r="L436" s="20" t="str">
        <f t="shared" si="49"/>
        <v xml:space="preserve"> </v>
      </c>
      <c r="M436" s="6">
        <v>14.2333333</v>
      </c>
      <c r="N436" s="6">
        <v>0.3</v>
      </c>
      <c r="O436" s="6">
        <v>0.31666669999999997</v>
      </c>
      <c r="P436" s="6">
        <v>14.85</v>
      </c>
      <c r="S436" s="31" t="str">
        <f t="shared" si="50"/>
        <v xml:space="preserve"> </v>
      </c>
      <c r="U436" s="1">
        <v>16</v>
      </c>
      <c r="V436" s="1">
        <v>1</v>
      </c>
      <c r="W436" s="1">
        <v>1</v>
      </c>
      <c r="X436" s="1">
        <v>-8</v>
      </c>
      <c r="Y436" s="1">
        <v>6</v>
      </c>
      <c r="Z436" s="1">
        <v>3</v>
      </c>
      <c r="AA436" s="3" t="str">
        <f t="shared" si="51"/>
        <v xml:space="preserve"> </v>
      </c>
      <c r="AD436" s="20" t="str">
        <f t="shared" si="52"/>
        <v xml:space="preserve"> </v>
      </c>
      <c r="AE436" s="6">
        <v>13.3166666667</v>
      </c>
      <c r="AF436" s="6">
        <v>1.0833333332999999</v>
      </c>
      <c r="AG436" s="6">
        <v>0.4833333333</v>
      </c>
      <c r="AH436" s="6">
        <v>14.8833333333</v>
      </c>
      <c r="AK436" s="31" t="str">
        <f t="shared" si="53"/>
        <v xml:space="preserve"> </v>
      </c>
      <c r="AL436" s="6"/>
      <c r="AM436" s="1">
        <v>0</v>
      </c>
      <c r="AN436" s="1">
        <v>0</v>
      </c>
      <c r="AO436" s="1">
        <f t="shared" si="54"/>
        <v>0</v>
      </c>
      <c r="AP436" s="1">
        <v>-6</v>
      </c>
      <c r="AQ436" s="1">
        <v>2</v>
      </c>
      <c r="AR436" s="1">
        <v>3</v>
      </c>
      <c r="AS436" s="1">
        <f t="shared" si="55"/>
        <v>5</v>
      </c>
      <c r="AT436" s="1">
        <v>-4</v>
      </c>
    </row>
    <row r="437" spans="1:46" x14ac:dyDescent="0.2">
      <c r="A437" s="5" t="s">
        <v>2193</v>
      </c>
      <c r="B437" s="5" t="s">
        <v>242</v>
      </c>
      <c r="C437" s="1">
        <v>18</v>
      </c>
      <c r="D437" s="1">
        <v>0</v>
      </c>
      <c r="E437" s="1">
        <v>4</v>
      </c>
      <c r="F437" s="1">
        <v>10</v>
      </c>
      <c r="G437" s="1">
        <v>4</v>
      </c>
      <c r="H437" s="1">
        <v>2</v>
      </c>
      <c r="I437" s="3" t="str">
        <f t="shared" si="48"/>
        <v xml:space="preserve"> </v>
      </c>
      <c r="L437" s="20" t="str">
        <f t="shared" si="49"/>
        <v xml:space="preserve"> </v>
      </c>
      <c r="M437" s="6">
        <v>16.816666699999999</v>
      </c>
      <c r="N437" s="6">
        <v>0.1666667</v>
      </c>
      <c r="O437" s="6">
        <v>0.96666669999999999</v>
      </c>
      <c r="P437" s="6">
        <v>17.966666700000001</v>
      </c>
      <c r="S437" s="31" t="str">
        <f t="shared" si="50"/>
        <v xml:space="preserve"> </v>
      </c>
      <c r="U437" s="1">
        <v>19</v>
      </c>
      <c r="V437" s="1">
        <v>0</v>
      </c>
      <c r="W437" s="1">
        <v>2</v>
      </c>
      <c r="X437" s="1">
        <v>-6</v>
      </c>
      <c r="Y437" s="1">
        <v>8</v>
      </c>
      <c r="Z437" s="1">
        <v>4</v>
      </c>
      <c r="AA437" s="3" t="str">
        <f t="shared" si="51"/>
        <v xml:space="preserve"> </v>
      </c>
      <c r="AD437" s="20" t="str">
        <f t="shared" si="52"/>
        <v xml:space="preserve"> </v>
      </c>
      <c r="AE437" s="6">
        <v>16.766666666700001</v>
      </c>
      <c r="AF437" s="6">
        <v>0.1333333333</v>
      </c>
      <c r="AG437" s="6">
        <v>1.3166666667</v>
      </c>
      <c r="AH437" s="6">
        <v>18.2166666667</v>
      </c>
      <c r="AK437" s="31" t="str">
        <f t="shared" si="53"/>
        <v xml:space="preserve"> </v>
      </c>
      <c r="AM437" s="1">
        <v>0</v>
      </c>
      <c r="AN437" s="1">
        <v>2</v>
      </c>
      <c r="AO437" s="1">
        <f t="shared" si="54"/>
        <v>2</v>
      </c>
      <c r="AP437" s="1">
        <v>8</v>
      </c>
      <c r="AQ437" s="1">
        <v>0</v>
      </c>
      <c r="AR437" s="1">
        <v>4</v>
      </c>
      <c r="AS437" s="1">
        <f t="shared" si="55"/>
        <v>4</v>
      </c>
      <c r="AT437" s="1">
        <v>-4</v>
      </c>
    </row>
    <row r="438" spans="1:46" x14ac:dyDescent="0.2">
      <c r="A438" s="5" t="s">
        <v>2193</v>
      </c>
      <c r="B438" s="5" t="s">
        <v>1405</v>
      </c>
      <c r="C438" s="1">
        <v>1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3" t="str">
        <f t="shared" si="48"/>
        <v xml:space="preserve"> </v>
      </c>
      <c r="J438" s="1">
        <v>0</v>
      </c>
      <c r="K438" s="1">
        <v>0</v>
      </c>
      <c r="L438" s="20" t="str">
        <f t="shared" si="49"/>
        <v xml:space="preserve"> </v>
      </c>
      <c r="M438" s="6">
        <v>13.9</v>
      </c>
      <c r="N438" s="6">
        <v>0.13333329999999999</v>
      </c>
      <c r="O438" s="6">
        <v>0</v>
      </c>
      <c r="P438" s="6">
        <v>14.033333300000001</v>
      </c>
      <c r="S438" s="31" t="str">
        <f t="shared" si="50"/>
        <v xml:space="preserve"> 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3" t="str">
        <f t="shared" si="51"/>
        <v xml:space="preserve"> </v>
      </c>
      <c r="AB438" s="1">
        <v>0</v>
      </c>
      <c r="AC438" s="1">
        <v>0</v>
      </c>
      <c r="AD438" s="20" t="str">
        <f t="shared" si="52"/>
        <v xml:space="preserve"> </v>
      </c>
      <c r="AE438" s="6">
        <v>0</v>
      </c>
      <c r="AF438" s="6">
        <v>0</v>
      </c>
      <c r="AG438" s="6">
        <v>0</v>
      </c>
      <c r="AH438" s="6">
        <v>0</v>
      </c>
      <c r="AK438" s="31" t="str">
        <f t="shared" si="53"/>
        <v xml:space="preserve"> </v>
      </c>
      <c r="AM438" s="1">
        <v>0</v>
      </c>
      <c r="AN438" s="1">
        <v>0</v>
      </c>
      <c r="AO438" s="1">
        <f t="shared" si="54"/>
        <v>0</v>
      </c>
      <c r="AP438" s="1">
        <v>0</v>
      </c>
      <c r="AQ438" s="1">
        <v>0</v>
      </c>
      <c r="AR438" s="1">
        <v>0</v>
      </c>
      <c r="AS438" s="1">
        <f t="shared" si="55"/>
        <v>0</v>
      </c>
      <c r="AT438" s="1">
        <v>0</v>
      </c>
    </row>
    <row r="439" spans="1:46" x14ac:dyDescent="0.2">
      <c r="A439" s="5" t="s">
        <v>2200</v>
      </c>
      <c r="B439" s="5" t="s">
        <v>710</v>
      </c>
      <c r="C439" s="1">
        <v>15</v>
      </c>
      <c r="D439" s="1">
        <v>0</v>
      </c>
      <c r="E439" s="1">
        <v>3</v>
      </c>
      <c r="F439" s="1">
        <v>-6</v>
      </c>
      <c r="G439" s="1">
        <v>2</v>
      </c>
      <c r="H439" s="1">
        <v>1</v>
      </c>
      <c r="I439" s="3" t="str">
        <f t="shared" si="48"/>
        <v xml:space="preserve"> </v>
      </c>
      <c r="L439" s="20" t="str">
        <f t="shared" si="49"/>
        <v xml:space="preserve"> </v>
      </c>
      <c r="M439" s="6">
        <v>15.966666699999999</v>
      </c>
      <c r="N439" s="6">
        <v>0.23333329999999999</v>
      </c>
      <c r="O439" s="6">
        <v>2.4666667000000002</v>
      </c>
      <c r="P439" s="6">
        <v>18.6666667</v>
      </c>
      <c r="S439" s="31" t="str">
        <f t="shared" si="50"/>
        <v xml:space="preserve"> </v>
      </c>
      <c r="U439" s="1">
        <v>16</v>
      </c>
      <c r="V439" s="1">
        <v>1</v>
      </c>
      <c r="W439" s="1">
        <v>1</v>
      </c>
      <c r="X439" s="1">
        <v>-4</v>
      </c>
      <c r="Y439" s="1">
        <v>13</v>
      </c>
      <c r="Z439" s="1">
        <v>5</v>
      </c>
      <c r="AA439" s="3" t="str">
        <f t="shared" si="51"/>
        <v xml:space="preserve"> </v>
      </c>
      <c r="AD439" s="20" t="str">
        <f t="shared" si="52"/>
        <v xml:space="preserve"> </v>
      </c>
      <c r="AE439" s="6">
        <v>14.583333333300001</v>
      </c>
      <c r="AF439" s="6">
        <v>0.1333333333</v>
      </c>
      <c r="AG439" s="6">
        <v>2.2000000000000002</v>
      </c>
      <c r="AH439" s="6">
        <v>16.933333333299998</v>
      </c>
      <c r="AK439" s="31" t="str">
        <f t="shared" si="53"/>
        <v xml:space="preserve"> </v>
      </c>
      <c r="AM439" s="1">
        <v>1</v>
      </c>
      <c r="AN439" s="1">
        <v>2</v>
      </c>
      <c r="AO439" s="1">
        <f t="shared" si="54"/>
        <v>3</v>
      </c>
      <c r="AP439" s="1">
        <v>2</v>
      </c>
      <c r="AQ439" s="1">
        <v>0</v>
      </c>
      <c r="AR439" s="1">
        <v>2</v>
      </c>
      <c r="AS439" s="1">
        <f t="shared" si="55"/>
        <v>2</v>
      </c>
      <c r="AT439" s="1">
        <v>-12</v>
      </c>
    </row>
    <row r="440" spans="1:46" x14ac:dyDescent="0.2">
      <c r="A440" s="5" t="s">
        <v>2204</v>
      </c>
      <c r="B440" s="5" t="s">
        <v>2205</v>
      </c>
      <c r="C440" s="1">
        <v>14</v>
      </c>
      <c r="D440" s="1">
        <v>4</v>
      </c>
      <c r="E440" s="1">
        <v>2</v>
      </c>
      <c r="F440" s="1">
        <v>-2</v>
      </c>
      <c r="G440" s="1">
        <v>2</v>
      </c>
      <c r="H440" s="1">
        <v>1</v>
      </c>
      <c r="I440" s="3">
        <f t="shared" si="48"/>
        <v>3</v>
      </c>
      <c r="J440" s="1">
        <v>0</v>
      </c>
      <c r="K440" s="1">
        <v>3</v>
      </c>
      <c r="L440" s="20">
        <f t="shared" si="49"/>
        <v>0</v>
      </c>
      <c r="M440" s="6">
        <v>12.2</v>
      </c>
      <c r="N440" s="6">
        <v>1.8333333000000001</v>
      </c>
      <c r="O440" s="6">
        <v>0</v>
      </c>
      <c r="P440" s="6">
        <v>14.033333300000001</v>
      </c>
      <c r="S440" s="31" t="str">
        <f t="shared" si="50"/>
        <v xml:space="preserve"> </v>
      </c>
      <c r="U440" s="1">
        <v>13</v>
      </c>
      <c r="V440" s="1">
        <v>2</v>
      </c>
      <c r="W440" s="1">
        <v>2</v>
      </c>
      <c r="X440" s="1">
        <v>0</v>
      </c>
      <c r="Y440" s="1">
        <v>6</v>
      </c>
      <c r="Z440" s="1">
        <v>3</v>
      </c>
      <c r="AA440" s="3">
        <f t="shared" si="51"/>
        <v>1</v>
      </c>
      <c r="AB440" s="1">
        <v>0</v>
      </c>
      <c r="AC440" s="1">
        <v>1</v>
      </c>
      <c r="AD440" s="20">
        <f t="shared" si="52"/>
        <v>0</v>
      </c>
      <c r="AE440" s="6">
        <v>13.3</v>
      </c>
      <c r="AF440" s="6">
        <v>2.2999999999999998</v>
      </c>
      <c r="AG440" s="6">
        <v>0</v>
      </c>
      <c r="AH440" s="6">
        <v>15.6</v>
      </c>
      <c r="AK440" s="31" t="str">
        <f t="shared" si="53"/>
        <v xml:space="preserve"> </v>
      </c>
      <c r="AM440" s="1">
        <v>1</v>
      </c>
      <c r="AN440" s="1">
        <v>1</v>
      </c>
      <c r="AO440" s="1">
        <f t="shared" si="54"/>
        <v>2</v>
      </c>
      <c r="AP440" s="1">
        <v>-2</v>
      </c>
      <c r="AQ440" s="1">
        <v>5</v>
      </c>
      <c r="AR440" s="1">
        <v>3</v>
      </c>
      <c r="AS440" s="1">
        <f t="shared" si="55"/>
        <v>8</v>
      </c>
      <c r="AT440" s="1">
        <v>0</v>
      </c>
    </row>
    <row r="441" spans="1:46" x14ac:dyDescent="0.2">
      <c r="A441" s="5" t="s">
        <v>2210</v>
      </c>
      <c r="B441" s="5" t="s">
        <v>1544</v>
      </c>
      <c r="C441" s="1">
        <v>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3">
        <f t="shared" si="48"/>
        <v>14</v>
      </c>
      <c r="J441" s="1">
        <v>6</v>
      </c>
      <c r="K441" s="1">
        <v>8</v>
      </c>
      <c r="L441" s="20">
        <f t="shared" si="49"/>
        <v>0.42857142857142855</v>
      </c>
      <c r="M441" s="6">
        <v>11</v>
      </c>
      <c r="N441" s="6">
        <v>0.71666669999999999</v>
      </c>
      <c r="O441" s="6">
        <v>0</v>
      </c>
      <c r="P441" s="6">
        <v>11.716666699999999</v>
      </c>
      <c r="S441" s="31" t="str">
        <f t="shared" si="50"/>
        <v xml:space="preserve"> </v>
      </c>
      <c r="U441" s="1">
        <v>3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3">
        <f t="shared" si="51"/>
        <v>29</v>
      </c>
      <c r="AB441" s="1">
        <v>13</v>
      </c>
      <c r="AC441" s="1">
        <v>16</v>
      </c>
      <c r="AD441" s="20">
        <f t="shared" si="52"/>
        <v>0.44827586206896552</v>
      </c>
      <c r="AE441" s="6">
        <v>10.983333333299999</v>
      </c>
      <c r="AF441" s="6">
        <v>0.31666666669999999</v>
      </c>
      <c r="AG441" s="6">
        <v>6.6666666700000002E-2</v>
      </c>
      <c r="AH441" s="6">
        <v>11.3833333333</v>
      </c>
      <c r="AK441" s="31" t="str">
        <f t="shared" si="53"/>
        <v xml:space="preserve"> </v>
      </c>
      <c r="AL441" s="6"/>
      <c r="AM441" s="1">
        <v>0</v>
      </c>
      <c r="AN441" s="1">
        <v>0</v>
      </c>
      <c r="AO441" s="1">
        <f t="shared" si="54"/>
        <v>0</v>
      </c>
      <c r="AP441" s="1">
        <v>0</v>
      </c>
      <c r="AQ441" s="1">
        <v>0</v>
      </c>
      <c r="AR441" s="1">
        <v>0</v>
      </c>
      <c r="AS441" s="1">
        <f t="shared" si="55"/>
        <v>0</v>
      </c>
      <c r="AT441" s="1">
        <v>0</v>
      </c>
    </row>
    <row r="442" spans="1:46" x14ac:dyDescent="0.2">
      <c r="A442" s="5" t="s">
        <v>2214</v>
      </c>
      <c r="B442" s="5" t="s">
        <v>1243</v>
      </c>
      <c r="C442" s="1">
        <v>8</v>
      </c>
      <c r="D442" s="1">
        <v>2</v>
      </c>
      <c r="E442" s="1">
        <v>1</v>
      </c>
      <c r="F442" s="1">
        <v>3</v>
      </c>
      <c r="G442" s="1">
        <v>13</v>
      </c>
      <c r="H442" s="1">
        <v>5</v>
      </c>
      <c r="I442" s="3" t="str">
        <f t="shared" si="48"/>
        <v xml:space="preserve"> </v>
      </c>
      <c r="L442" s="20" t="str">
        <f t="shared" si="49"/>
        <v xml:space="preserve"> </v>
      </c>
      <c r="M442" s="6">
        <v>14.85</v>
      </c>
      <c r="N442" s="6">
        <v>0</v>
      </c>
      <c r="O442" s="6">
        <v>0.95</v>
      </c>
      <c r="P442" s="6">
        <v>15.816666700000001</v>
      </c>
      <c r="S442" s="31" t="str">
        <f t="shared" si="50"/>
        <v xml:space="preserve"> </v>
      </c>
      <c r="U442" s="1">
        <v>7</v>
      </c>
      <c r="V442" s="1">
        <v>0</v>
      </c>
      <c r="W442" s="1">
        <v>0</v>
      </c>
      <c r="X442" s="1">
        <v>-3</v>
      </c>
      <c r="Y442" s="1">
        <v>21</v>
      </c>
      <c r="Z442" s="1">
        <v>5</v>
      </c>
      <c r="AA442" s="3" t="str">
        <f t="shared" si="51"/>
        <v xml:space="preserve"> </v>
      </c>
      <c r="AD442" s="20" t="str">
        <f t="shared" si="52"/>
        <v xml:space="preserve"> </v>
      </c>
      <c r="AE442" s="6">
        <v>13.6</v>
      </c>
      <c r="AF442" s="6">
        <v>3.3333333300000004E-2</v>
      </c>
      <c r="AG442" s="6">
        <v>0.7</v>
      </c>
      <c r="AH442" s="6">
        <v>14.333333333300001</v>
      </c>
      <c r="AK442" s="31" t="str">
        <f t="shared" si="53"/>
        <v xml:space="preserve"> </v>
      </c>
      <c r="AL442" s="6"/>
      <c r="AM442" s="1">
        <v>1</v>
      </c>
      <c r="AN442" s="1">
        <v>0</v>
      </c>
      <c r="AO442" s="1">
        <f t="shared" si="54"/>
        <v>1</v>
      </c>
      <c r="AP442" s="1">
        <v>-1</v>
      </c>
      <c r="AQ442" s="1">
        <v>1</v>
      </c>
      <c r="AR442" s="1">
        <v>1</v>
      </c>
      <c r="AS442" s="1">
        <f t="shared" si="55"/>
        <v>2</v>
      </c>
      <c r="AT442" s="1">
        <v>1</v>
      </c>
    </row>
    <row r="443" spans="1:46" x14ac:dyDescent="0.2">
      <c r="A443" s="5" t="s">
        <v>2218</v>
      </c>
      <c r="B443" s="5" t="s">
        <v>1153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3" t="str">
        <f t="shared" si="48"/>
        <v xml:space="preserve"> </v>
      </c>
      <c r="J443" s="1">
        <v>0</v>
      </c>
      <c r="K443" s="1">
        <v>0</v>
      </c>
      <c r="L443" s="20" t="str">
        <f t="shared" si="49"/>
        <v xml:space="preserve"> </v>
      </c>
      <c r="M443" s="6">
        <v>0</v>
      </c>
      <c r="N443" s="6">
        <v>0</v>
      </c>
      <c r="O443" s="6">
        <v>0</v>
      </c>
      <c r="P443" s="6">
        <v>0</v>
      </c>
      <c r="S443" s="31" t="str">
        <f t="shared" si="50"/>
        <v xml:space="preserve"> </v>
      </c>
      <c r="U443" s="1">
        <v>2</v>
      </c>
      <c r="V443" s="1">
        <v>0</v>
      </c>
      <c r="W443" s="1">
        <v>0</v>
      </c>
      <c r="X443" s="1">
        <v>-3</v>
      </c>
      <c r="Y443" s="1">
        <v>0</v>
      </c>
      <c r="Z443" s="1">
        <v>0</v>
      </c>
      <c r="AA443" s="3">
        <f t="shared" si="51"/>
        <v>18</v>
      </c>
      <c r="AB443" s="1">
        <v>9</v>
      </c>
      <c r="AC443" s="1">
        <v>9</v>
      </c>
      <c r="AD443" s="20">
        <f t="shared" si="52"/>
        <v>0.5</v>
      </c>
      <c r="AE443" s="6">
        <v>12.416666666699999</v>
      </c>
      <c r="AF443" s="6">
        <v>0.91666666670000008</v>
      </c>
      <c r="AG443" s="6">
        <v>0</v>
      </c>
      <c r="AH443" s="6">
        <v>13.333333333300001</v>
      </c>
      <c r="AK443" s="31" t="str">
        <f t="shared" si="53"/>
        <v xml:space="preserve"> </v>
      </c>
      <c r="AM443" s="1">
        <v>0</v>
      </c>
      <c r="AN443" s="1">
        <v>0</v>
      </c>
      <c r="AO443" s="1">
        <f t="shared" si="54"/>
        <v>0</v>
      </c>
      <c r="AP443" s="1">
        <v>-2</v>
      </c>
      <c r="AQ443" s="1">
        <v>0</v>
      </c>
      <c r="AR443" s="1">
        <v>0</v>
      </c>
      <c r="AS443" s="1">
        <f t="shared" si="55"/>
        <v>0</v>
      </c>
      <c r="AT443" s="1">
        <v>-1</v>
      </c>
    </row>
    <row r="444" spans="1:46" x14ac:dyDescent="0.2">
      <c r="A444" s="5" t="s">
        <v>2222</v>
      </c>
      <c r="B444" s="5" t="s">
        <v>2223</v>
      </c>
      <c r="C444" s="1">
        <v>18</v>
      </c>
      <c r="D444" s="1">
        <v>6</v>
      </c>
      <c r="E444" s="1">
        <v>11</v>
      </c>
      <c r="F444" s="1">
        <v>-1</v>
      </c>
      <c r="G444" s="1">
        <v>14</v>
      </c>
      <c r="H444" s="1">
        <v>4</v>
      </c>
      <c r="I444" s="3">
        <f t="shared" si="48"/>
        <v>360</v>
      </c>
      <c r="J444" s="1">
        <v>200</v>
      </c>
      <c r="K444" s="1">
        <v>160</v>
      </c>
      <c r="L444" s="20">
        <f t="shared" si="49"/>
        <v>0.55555555555555558</v>
      </c>
      <c r="M444" s="6">
        <v>14.2</v>
      </c>
      <c r="N444" s="6">
        <v>3.5666666999999999</v>
      </c>
      <c r="O444" s="6">
        <v>0.15</v>
      </c>
      <c r="P444" s="6">
        <v>17.933333300000001</v>
      </c>
      <c r="S444" s="31" t="str">
        <f t="shared" si="50"/>
        <v xml:space="preserve"> </v>
      </c>
      <c r="U444" s="1">
        <v>21</v>
      </c>
      <c r="V444" s="1">
        <v>4</v>
      </c>
      <c r="W444" s="1">
        <v>11</v>
      </c>
      <c r="X444" s="1">
        <v>-4</v>
      </c>
      <c r="Y444" s="1">
        <v>15</v>
      </c>
      <c r="Z444" s="1">
        <v>6</v>
      </c>
      <c r="AA444" s="3">
        <f t="shared" si="51"/>
        <v>382</v>
      </c>
      <c r="AB444" s="1">
        <v>204</v>
      </c>
      <c r="AC444" s="1">
        <v>178</v>
      </c>
      <c r="AD444" s="20">
        <f t="shared" si="52"/>
        <v>0.53403141361256545</v>
      </c>
      <c r="AE444" s="6">
        <v>15</v>
      </c>
      <c r="AF444" s="6">
        <v>2.6</v>
      </c>
      <c r="AG444" s="6">
        <v>0.2</v>
      </c>
      <c r="AH444" s="6">
        <v>17.816666666700002</v>
      </c>
      <c r="AK444" s="31" t="str">
        <f t="shared" si="53"/>
        <v xml:space="preserve"> </v>
      </c>
      <c r="AL444" s="6"/>
      <c r="AM444" s="1">
        <v>5</v>
      </c>
      <c r="AN444" s="1">
        <v>13</v>
      </c>
      <c r="AO444" s="1">
        <f t="shared" si="54"/>
        <v>18</v>
      </c>
      <c r="AP444" s="1">
        <v>3</v>
      </c>
      <c r="AQ444" s="1">
        <v>5</v>
      </c>
      <c r="AR444" s="1">
        <v>9</v>
      </c>
      <c r="AS444" s="1">
        <f t="shared" si="55"/>
        <v>14</v>
      </c>
      <c r="AT444" s="1">
        <v>-8</v>
      </c>
    </row>
    <row r="445" spans="1:46" x14ac:dyDescent="0.2">
      <c r="A445" s="5" t="s">
        <v>2227</v>
      </c>
      <c r="B445" s="5" t="s">
        <v>582</v>
      </c>
      <c r="C445" s="1">
        <v>24</v>
      </c>
      <c r="D445" s="1">
        <v>3</v>
      </c>
      <c r="E445" s="1">
        <v>6</v>
      </c>
      <c r="F445" s="1">
        <v>6</v>
      </c>
      <c r="G445" s="1">
        <v>2</v>
      </c>
      <c r="H445" s="1">
        <v>1</v>
      </c>
      <c r="I445" s="3" t="str">
        <f t="shared" si="48"/>
        <v xml:space="preserve"> </v>
      </c>
      <c r="L445" s="20" t="str">
        <f t="shared" si="49"/>
        <v xml:space="preserve"> </v>
      </c>
      <c r="M445" s="6">
        <v>14.8833333</v>
      </c>
      <c r="N445" s="6">
        <v>2.6333332999999999</v>
      </c>
      <c r="O445" s="6">
        <v>0</v>
      </c>
      <c r="P445" s="6">
        <v>17.516666699999998</v>
      </c>
      <c r="Q445" s="1">
        <v>0</v>
      </c>
      <c r="R445" s="1">
        <v>0</v>
      </c>
      <c r="S445" s="31" t="str">
        <f t="shared" si="50"/>
        <v xml:space="preserve"> </v>
      </c>
      <c r="T445" s="1">
        <v>0</v>
      </c>
      <c r="U445" s="1">
        <v>24</v>
      </c>
      <c r="V445" s="1">
        <v>3</v>
      </c>
      <c r="W445" s="1">
        <v>6</v>
      </c>
      <c r="X445" s="1">
        <v>9</v>
      </c>
      <c r="Y445" s="1">
        <v>8</v>
      </c>
      <c r="Z445" s="1">
        <v>4</v>
      </c>
      <c r="AA445" s="3" t="str">
        <f t="shared" si="51"/>
        <v xml:space="preserve"> </v>
      </c>
      <c r="AD445" s="20" t="str">
        <f t="shared" si="52"/>
        <v xml:space="preserve"> </v>
      </c>
      <c r="AE445" s="6">
        <v>14.6333333333</v>
      </c>
      <c r="AF445" s="6">
        <v>2.65</v>
      </c>
      <c r="AG445" s="6">
        <v>0</v>
      </c>
      <c r="AH445" s="6">
        <v>17.3</v>
      </c>
      <c r="AI445" s="1">
        <v>1</v>
      </c>
      <c r="AJ445" s="1">
        <v>0</v>
      </c>
      <c r="AK445" s="31">
        <f t="shared" si="53"/>
        <v>0</v>
      </c>
      <c r="AL445" s="1">
        <v>0</v>
      </c>
      <c r="AM445" s="1">
        <v>2</v>
      </c>
      <c r="AN445" s="1">
        <v>3</v>
      </c>
      <c r="AO445" s="1">
        <f t="shared" si="54"/>
        <v>5</v>
      </c>
      <c r="AP445" s="1">
        <v>2</v>
      </c>
      <c r="AQ445" s="1">
        <v>4</v>
      </c>
      <c r="AR445" s="1">
        <v>9</v>
      </c>
      <c r="AS445" s="1">
        <f t="shared" si="55"/>
        <v>13</v>
      </c>
      <c r="AT445" s="1">
        <v>13</v>
      </c>
    </row>
    <row r="446" spans="1:46" x14ac:dyDescent="0.2">
      <c r="A446" s="5" t="s">
        <v>2230</v>
      </c>
      <c r="B446" s="5" t="s">
        <v>2231</v>
      </c>
      <c r="C446" s="1">
        <v>2</v>
      </c>
      <c r="D446" s="1">
        <v>1</v>
      </c>
      <c r="E446" s="1">
        <v>1</v>
      </c>
      <c r="F446" s="1">
        <v>-3</v>
      </c>
      <c r="G446" s="1">
        <v>0</v>
      </c>
      <c r="H446" s="1">
        <v>0</v>
      </c>
      <c r="I446" s="3">
        <f t="shared" si="48"/>
        <v>2</v>
      </c>
      <c r="J446" s="1">
        <v>0</v>
      </c>
      <c r="K446" s="1">
        <v>2</v>
      </c>
      <c r="L446" s="20">
        <f t="shared" si="49"/>
        <v>0</v>
      </c>
      <c r="M446" s="6">
        <v>8.1999999999999993</v>
      </c>
      <c r="N446" s="6">
        <v>0</v>
      </c>
      <c r="O446" s="6">
        <v>0</v>
      </c>
      <c r="P446" s="6">
        <v>8.1999999999999993</v>
      </c>
      <c r="S446" s="31" t="str">
        <f t="shared" si="50"/>
        <v xml:space="preserve"> 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3" t="str">
        <f t="shared" si="51"/>
        <v xml:space="preserve"> </v>
      </c>
      <c r="AB446" s="1">
        <v>0</v>
      </c>
      <c r="AC446" s="1">
        <v>0</v>
      </c>
      <c r="AD446" s="20" t="str">
        <f t="shared" si="52"/>
        <v xml:space="preserve"> </v>
      </c>
      <c r="AE446" s="6">
        <v>0</v>
      </c>
      <c r="AF446" s="6">
        <v>0</v>
      </c>
      <c r="AG446" s="6">
        <v>0</v>
      </c>
      <c r="AH446" s="6">
        <v>0</v>
      </c>
      <c r="AK446" s="31" t="str">
        <f t="shared" si="53"/>
        <v xml:space="preserve"> </v>
      </c>
      <c r="AM446" s="1">
        <v>0</v>
      </c>
      <c r="AN446" s="1">
        <v>0</v>
      </c>
      <c r="AO446" s="1">
        <f t="shared" si="54"/>
        <v>0</v>
      </c>
      <c r="AP446" s="1">
        <v>0</v>
      </c>
      <c r="AQ446" s="1">
        <v>1</v>
      </c>
      <c r="AR446" s="1">
        <v>1</v>
      </c>
      <c r="AS446" s="1">
        <f t="shared" si="55"/>
        <v>2</v>
      </c>
      <c r="AT446" s="1">
        <v>-3</v>
      </c>
    </row>
    <row r="447" spans="1:46" x14ac:dyDescent="0.2">
      <c r="A447" s="5" t="s">
        <v>2230</v>
      </c>
      <c r="B447" s="5" t="s">
        <v>710</v>
      </c>
      <c r="C447" s="1">
        <v>13</v>
      </c>
      <c r="D447" s="1">
        <v>0</v>
      </c>
      <c r="E447" s="1">
        <v>0</v>
      </c>
      <c r="F447" s="1">
        <v>-14</v>
      </c>
      <c r="G447" s="1">
        <v>12</v>
      </c>
      <c r="H447" s="1">
        <v>6</v>
      </c>
      <c r="I447" s="3" t="str">
        <f t="shared" si="48"/>
        <v xml:space="preserve"> </v>
      </c>
      <c r="L447" s="20" t="str">
        <f t="shared" si="49"/>
        <v xml:space="preserve"> </v>
      </c>
      <c r="M447" s="6">
        <v>13.4</v>
      </c>
      <c r="N447" s="6">
        <v>0</v>
      </c>
      <c r="O447" s="6">
        <v>0.1833333</v>
      </c>
      <c r="P447" s="6">
        <v>13.6</v>
      </c>
      <c r="S447" s="31" t="str">
        <f t="shared" si="50"/>
        <v xml:space="preserve"> </v>
      </c>
      <c r="U447" s="1">
        <v>9</v>
      </c>
      <c r="V447" s="1">
        <v>0</v>
      </c>
      <c r="W447" s="1">
        <v>0</v>
      </c>
      <c r="X447" s="1">
        <v>1</v>
      </c>
      <c r="Y447" s="1">
        <v>4</v>
      </c>
      <c r="Z447" s="1">
        <v>2</v>
      </c>
      <c r="AA447" s="3" t="str">
        <f t="shared" si="51"/>
        <v xml:space="preserve"> </v>
      </c>
      <c r="AD447" s="20" t="str">
        <f t="shared" si="52"/>
        <v xml:space="preserve"> </v>
      </c>
      <c r="AE447" s="6">
        <v>13.85</v>
      </c>
      <c r="AF447" s="6">
        <v>1.6666666699999999E-2</v>
      </c>
      <c r="AG447" s="6">
        <v>0.4833333333</v>
      </c>
      <c r="AH447" s="6">
        <v>14.3666666667</v>
      </c>
      <c r="AK447" s="31" t="str">
        <f t="shared" si="53"/>
        <v xml:space="preserve"> </v>
      </c>
      <c r="AM447" s="1">
        <v>0</v>
      </c>
      <c r="AN447" s="1">
        <v>0</v>
      </c>
      <c r="AO447" s="1">
        <f t="shared" si="54"/>
        <v>0</v>
      </c>
      <c r="AP447" s="1">
        <v>-5</v>
      </c>
      <c r="AQ447" s="1">
        <v>0</v>
      </c>
      <c r="AR447" s="1">
        <v>0</v>
      </c>
      <c r="AS447" s="1">
        <f t="shared" si="55"/>
        <v>0</v>
      </c>
      <c r="AT447" s="1">
        <v>-8</v>
      </c>
    </row>
    <row r="448" spans="1:46" x14ac:dyDescent="0.2">
      <c r="A448" s="5" t="s">
        <v>2237</v>
      </c>
      <c r="B448" s="5" t="s">
        <v>397</v>
      </c>
      <c r="C448" s="1">
        <v>24</v>
      </c>
      <c r="D448" s="1">
        <v>7</v>
      </c>
      <c r="E448" s="1">
        <v>6</v>
      </c>
      <c r="F448" s="1">
        <v>0</v>
      </c>
      <c r="G448" s="1">
        <v>14</v>
      </c>
      <c r="H448" s="1">
        <v>7</v>
      </c>
      <c r="I448" s="3">
        <f t="shared" si="48"/>
        <v>350</v>
      </c>
      <c r="J448" s="1">
        <v>176</v>
      </c>
      <c r="K448" s="1">
        <v>174</v>
      </c>
      <c r="L448" s="20">
        <f t="shared" si="49"/>
        <v>0.50285714285714289</v>
      </c>
      <c r="M448" s="6">
        <v>15.4833333</v>
      </c>
      <c r="N448" s="6">
        <v>1.7166667</v>
      </c>
      <c r="O448" s="6">
        <v>1.0166667</v>
      </c>
      <c r="P448" s="6">
        <v>18.25</v>
      </c>
      <c r="Q448" s="1">
        <v>3</v>
      </c>
      <c r="R448" s="1">
        <v>1</v>
      </c>
      <c r="S448" s="31">
        <f t="shared" si="50"/>
        <v>0.33333333333333331</v>
      </c>
      <c r="T448" s="1">
        <v>0</v>
      </c>
      <c r="U448" s="1">
        <v>24</v>
      </c>
      <c r="V448" s="1">
        <v>5</v>
      </c>
      <c r="W448" s="1">
        <v>7</v>
      </c>
      <c r="X448" s="1">
        <v>-6</v>
      </c>
      <c r="Y448" s="1">
        <v>6</v>
      </c>
      <c r="Z448" s="1">
        <v>3</v>
      </c>
      <c r="AA448" s="3">
        <f t="shared" si="51"/>
        <v>371</v>
      </c>
      <c r="AB448" s="1">
        <v>186</v>
      </c>
      <c r="AC448" s="1">
        <v>185</v>
      </c>
      <c r="AD448" s="20">
        <f t="shared" si="52"/>
        <v>0.50134770889487867</v>
      </c>
      <c r="AE448" s="6">
        <v>15.266666666700001</v>
      </c>
      <c r="AF448" s="6">
        <v>2.2000000000000002</v>
      </c>
      <c r="AG448" s="6">
        <v>1.1000000000000001</v>
      </c>
      <c r="AH448" s="6">
        <v>18.583333333300001</v>
      </c>
      <c r="AI448" s="1">
        <v>4</v>
      </c>
      <c r="AJ448" s="1">
        <v>1</v>
      </c>
      <c r="AK448" s="31">
        <f t="shared" si="53"/>
        <v>0.25</v>
      </c>
      <c r="AL448" s="1">
        <v>0</v>
      </c>
      <c r="AM448" s="1">
        <v>3</v>
      </c>
      <c r="AN448" s="1">
        <v>4</v>
      </c>
      <c r="AO448" s="1">
        <f t="shared" si="54"/>
        <v>7</v>
      </c>
      <c r="AP448" s="1">
        <v>-5</v>
      </c>
      <c r="AQ448" s="1">
        <v>9</v>
      </c>
      <c r="AR448" s="1">
        <v>9</v>
      </c>
      <c r="AS448" s="1">
        <f t="shared" si="55"/>
        <v>18</v>
      </c>
      <c r="AT448" s="1">
        <v>-1</v>
      </c>
    </row>
    <row r="449" spans="1:46" s="5" customFormat="1" x14ac:dyDescent="0.2">
      <c r="A449" s="5" t="s">
        <v>2241</v>
      </c>
      <c r="B449" s="5" t="s">
        <v>2242</v>
      </c>
      <c r="C449" s="1">
        <v>3</v>
      </c>
      <c r="D449" s="1">
        <v>2</v>
      </c>
      <c r="E449" s="1">
        <v>1</v>
      </c>
      <c r="F449" s="1">
        <v>0</v>
      </c>
      <c r="G449" s="1">
        <v>0</v>
      </c>
      <c r="H449" s="1">
        <v>0</v>
      </c>
      <c r="I449" s="3">
        <f t="shared" si="48"/>
        <v>4</v>
      </c>
      <c r="J449" s="1">
        <v>2</v>
      </c>
      <c r="K449" s="1">
        <v>2</v>
      </c>
      <c r="L449" s="20">
        <f t="shared" si="49"/>
        <v>0.5</v>
      </c>
      <c r="M449" s="6">
        <v>16.05</v>
      </c>
      <c r="N449" s="6">
        <v>1.6833332999999999</v>
      </c>
      <c r="O449" s="6">
        <v>0</v>
      </c>
      <c r="P449" s="6">
        <v>17.733333299999998</v>
      </c>
      <c r="Q449" s="1">
        <v>1</v>
      </c>
      <c r="R449" s="1">
        <v>0</v>
      </c>
      <c r="S449" s="31">
        <f t="shared" si="50"/>
        <v>0</v>
      </c>
      <c r="T449" s="1">
        <v>0</v>
      </c>
      <c r="U449" s="1">
        <v>5</v>
      </c>
      <c r="V449" s="1">
        <v>0</v>
      </c>
      <c r="W449" s="1">
        <v>3</v>
      </c>
      <c r="X449" s="1">
        <v>0</v>
      </c>
      <c r="Y449" s="1">
        <v>6</v>
      </c>
      <c r="Z449" s="1">
        <v>3</v>
      </c>
      <c r="AA449" s="3">
        <f t="shared" si="51"/>
        <v>6</v>
      </c>
      <c r="AB449" s="1">
        <v>2</v>
      </c>
      <c r="AC449" s="1">
        <v>4</v>
      </c>
      <c r="AD449" s="20">
        <f t="shared" si="52"/>
        <v>0.33333333333333331</v>
      </c>
      <c r="AE449" s="6">
        <v>12.983333333299999</v>
      </c>
      <c r="AF449" s="6">
        <v>1.65</v>
      </c>
      <c r="AG449" s="6">
        <v>0</v>
      </c>
      <c r="AH449" s="6">
        <v>14.6333333333</v>
      </c>
      <c r="AI449" s="1">
        <v>0</v>
      </c>
      <c r="AJ449" s="1">
        <v>0</v>
      </c>
      <c r="AK449" s="31" t="str">
        <f t="shared" si="53"/>
        <v xml:space="preserve"> </v>
      </c>
      <c r="AL449" s="1">
        <v>0</v>
      </c>
      <c r="AM449" s="1">
        <v>0</v>
      </c>
      <c r="AN449" s="1">
        <v>4</v>
      </c>
      <c r="AO449" s="1">
        <f t="shared" si="54"/>
        <v>4</v>
      </c>
      <c r="AP449" s="1">
        <v>0</v>
      </c>
      <c r="AQ449" s="1">
        <v>2</v>
      </c>
      <c r="AR449" s="1">
        <v>0</v>
      </c>
      <c r="AS449" s="1">
        <f t="shared" si="55"/>
        <v>2</v>
      </c>
      <c r="AT449" s="1">
        <v>0</v>
      </c>
    </row>
    <row r="450" spans="1:46" x14ac:dyDescent="0.2">
      <c r="A450" s="5" t="s">
        <v>2247</v>
      </c>
      <c r="B450" s="5" t="s">
        <v>874</v>
      </c>
      <c r="C450" s="1">
        <v>19</v>
      </c>
      <c r="D450" s="1">
        <v>0</v>
      </c>
      <c r="E450" s="1">
        <v>3</v>
      </c>
      <c r="F450" s="1">
        <v>-5</v>
      </c>
      <c r="G450" s="1">
        <v>4</v>
      </c>
      <c r="H450" s="1">
        <v>2</v>
      </c>
      <c r="I450" s="3" t="str">
        <f t="shared" ref="I450:I513" si="56">IF(J450+K450&gt;0,J450+K450," ")</f>
        <v xml:space="preserve"> </v>
      </c>
      <c r="L450" s="20" t="str">
        <f t="shared" ref="L450:L513" si="57">IF(J450+K450&gt;0,J450/I450," ")</f>
        <v xml:space="preserve"> </v>
      </c>
      <c r="M450" s="6">
        <v>16.75</v>
      </c>
      <c r="N450" s="6">
        <v>2.4500000000000002</v>
      </c>
      <c r="O450" s="6">
        <v>1.0666667000000001</v>
      </c>
      <c r="P450" s="6">
        <v>20.266666699999998</v>
      </c>
      <c r="S450" s="31" t="str">
        <f t="shared" ref="S450:S513" si="58">IF(Q450&gt;0,R450/Q450," ")</f>
        <v xml:space="preserve"> </v>
      </c>
      <c r="U450" s="1">
        <v>20</v>
      </c>
      <c r="V450" s="1">
        <v>2</v>
      </c>
      <c r="W450" s="1">
        <v>5</v>
      </c>
      <c r="X450" s="1">
        <v>-3</v>
      </c>
      <c r="Y450" s="1">
        <v>10</v>
      </c>
      <c r="Z450" s="1">
        <v>5</v>
      </c>
      <c r="AA450" s="3" t="str">
        <f t="shared" ref="AA450:AA513" si="59">IF(AB450+AC450&gt;0,AB450+AC450," ")</f>
        <v xml:space="preserve"> </v>
      </c>
      <c r="AD450" s="20" t="str">
        <f t="shared" ref="AD450:AD513" si="60">IF(AB450+AC450&gt;0,AB450/AA450," ")</f>
        <v xml:space="preserve"> </v>
      </c>
      <c r="AE450" s="6">
        <v>16.2</v>
      </c>
      <c r="AF450" s="6">
        <v>1.9166666667000001</v>
      </c>
      <c r="AG450" s="6">
        <v>1.75</v>
      </c>
      <c r="AH450" s="6">
        <v>19.883333333300001</v>
      </c>
      <c r="AK450" s="31" t="str">
        <f t="shared" ref="AK450:AK513" si="61">IF(AI450&gt;0,AJ450/AI450," ")</f>
        <v xml:space="preserve"> </v>
      </c>
      <c r="AM450" s="1">
        <v>1</v>
      </c>
      <c r="AN450" s="1">
        <v>3</v>
      </c>
      <c r="AO450" s="1">
        <f t="shared" ref="AO450:AO513" si="62">AM450+AN450</f>
        <v>4</v>
      </c>
      <c r="AP450" s="1">
        <v>-8</v>
      </c>
      <c r="AQ450" s="1">
        <v>1</v>
      </c>
      <c r="AR450" s="1">
        <v>5</v>
      </c>
      <c r="AS450" s="1">
        <f t="shared" ref="AS450:AS513" si="63">AQ450+AR450</f>
        <v>6</v>
      </c>
      <c r="AT450" s="1">
        <v>0</v>
      </c>
    </row>
    <row r="451" spans="1:46" x14ac:dyDescent="0.2">
      <c r="A451" s="5" t="s">
        <v>2251</v>
      </c>
      <c r="B451" s="5" t="s">
        <v>2252</v>
      </c>
      <c r="C451" s="1">
        <v>16</v>
      </c>
      <c r="D451" s="1">
        <v>1</v>
      </c>
      <c r="E451" s="1">
        <v>17</v>
      </c>
      <c r="F451" s="1">
        <v>10</v>
      </c>
      <c r="G451" s="1">
        <v>4</v>
      </c>
      <c r="H451" s="1">
        <v>2</v>
      </c>
      <c r="I451" s="3" t="str">
        <f t="shared" si="56"/>
        <v xml:space="preserve"> </v>
      </c>
      <c r="L451" s="20" t="str">
        <f t="shared" si="57"/>
        <v xml:space="preserve"> </v>
      </c>
      <c r="M451" s="6">
        <v>18.350000000000001</v>
      </c>
      <c r="N451" s="6">
        <v>4.5666666999999999</v>
      </c>
      <c r="O451" s="6">
        <v>2.1166667000000001</v>
      </c>
      <c r="P451" s="6">
        <v>25.066666699999999</v>
      </c>
      <c r="S451" s="31" t="str">
        <f t="shared" si="58"/>
        <v xml:space="preserve"> </v>
      </c>
      <c r="U451" s="1">
        <v>19</v>
      </c>
      <c r="V451" s="1">
        <v>4</v>
      </c>
      <c r="W451" s="1">
        <v>16</v>
      </c>
      <c r="X451" s="1">
        <v>6</v>
      </c>
      <c r="Y451" s="1">
        <v>4</v>
      </c>
      <c r="Z451" s="1">
        <v>2</v>
      </c>
      <c r="AA451" s="3" t="str">
        <f t="shared" si="59"/>
        <v xml:space="preserve"> </v>
      </c>
      <c r="AD451" s="20" t="str">
        <f t="shared" si="60"/>
        <v xml:space="preserve"> </v>
      </c>
      <c r="AE451" s="6">
        <v>19.166666666699999</v>
      </c>
      <c r="AF451" s="6">
        <v>4.6500000000000004</v>
      </c>
      <c r="AG451" s="6">
        <v>2.2666666666999999</v>
      </c>
      <c r="AH451" s="6">
        <v>26.1</v>
      </c>
      <c r="AK451" s="31" t="str">
        <f t="shared" si="61"/>
        <v xml:space="preserve"> </v>
      </c>
      <c r="AM451" s="1">
        <v>2</v>
      </c>
      <c r="AN451" s="1">
        <v>9</v>
      </c>
      <c r="AO451" s="1">
        <f t="shared" si="62"/>
        <v>11</v>
      </c>
      <c r="AP451" s="1">
        <v>10</v>
      </c>
      <c r="AQ451" s="1">
        <v>3</v>
      </c>
      <c r="AR451" s="1">
        <v>24</v>
      </c>
      <c r="AS451" s="1">
        <f t="shared" si="63"/>
        <v>27</v>
      </c>
      <c r="AT451" s="1">
        <v>6</v>
      </c>
    </row>
    <row r="452" spans="1:46" x14ac:dyDescent="0.2">
      <c r="A452" s="5" t="s">
        <v>2256</v>
      </c>
      <c r="B452" s="5" t="s">
        <v>342</v>
      </c>
      <c r="C452" s="1">
        <v>23</v>
      </c>
      <c r="D452" s="1">
        <v>7</v>
      </c>
      <c r="E452" s="1">
        <v>10</v>
      </c>
      <c r="F452" s="1">
        <v>10</v>
      </c>
      <c r="G452" s="1">
        <v>4</v>
      </c>
      <c r="H452" s="1">
        <v>2</v>
      </c>
      <c r="I452" s="3">
        <f t="shared" si="56"/>
        <v>231</v>
      </c>
      <c r="J452" s="1">
        <v>120</v>
      </c>
      <c r="K452" s="1">
        <v>111</v>
      </c>
      <c r="L452" s="20">
        <f t="shared" si="57"/>
        <v>0.51948051948051943</v>
      </c>
      <c r="M452" s="6">
        <v>12.9833333</v>
      </c>
      <c r="N452" s="6">
        <v>1.1333332999999999</v>
      </c>
      <c r="O452" s="6">
        <v>1.9666667</v>
      </c>
      <c r="P452" s="6">
        <v>16.1166667</v>
      </c>
      <c r="Q452" s="1">
        <v>3</v>
      </c>
      <c r="R452" s="1">
        <v>2</v>
      </c>
      <c r="S452" s="31">
        <f t="shared" si="58"/>
        <v>0.66666666666666663</v>
      </c>
      <c r="T452" s="1">
        <v>0</v>
      </c>
      <c r="U452" s="1">
        <v>23</v>
      </c>
      <c r="V452" s="1">
        <v>6</v>
      </c>
      <c r="W452" s="1">
        <v>4</v>
      </c>
      <c r="X452" s="1">
        <v>-3</v>
      </c>
      <c r="Y452" s="1">
        <v>6</v>
      </c>
      <c r="Z452" s="1">
        <v>3</v>
      </c>
      <c r="AA452" s="3">
        <f t="shared" si="59"/>
        <v>256</v>
      </c>
      <c r="AB452" s="1">
        <v>124</v>
      </c>
      <c r="AC452" s="1">
        <v>132</v>
      </c>
      <c r="AD452" s="20">
        <f t="shared" si="60"/>
        <v>0.484375</v>
      </c>
      <c r="AE452" s="6">
        <v>13.166666666699999</v>
      </c>
      <c r="AF452" s="6">
        <v>1.2833333332999999</v>
      </c>
      <c r="AG452" s="6">
        <v>2.4333333333000002</v>
      </c>
      <c r="AH452" s="6">
        <v>16.899999999999999</v>
      </c>
      <c r="AI452" s="1">
        <v>1</v>
      </c>
      <c r="AJ452" s="1">
        <v>1</v>
      </c>
      <c r="AK452" s="31">
        <f t="shared" si="61"/>
        <v>1</v>
      </c>
      <c r="AL452" s="1">
        <v>1</v>
      </c>
      <c r="AM452" s="1">
        <v>3</v>
      </c>
      <c r="AN452" s="1">
        <v>3</v>
      </c>
      <c r="AO452" s="1">
        <f t="shared" si="62"/>
        <v>6</v>
      </c>
      <c r="AP452" s="1">
        <v>-2</v>
      </c>
      <c r="AQ452" s="1">
        <v>10</v>
      </c>
      <c r="AR452" s="1">
        <v>11</v>
      </c>
      <c r="AS452" s="1">
        <f t="shared" si="63"/>
        <v>21</v>
      </c>
      <c r="AT452" s="1">
        <v>9</v>
      </c>
    </row>
    <row r="453" spans="1:46" x14ac:dyDescent="0.2">
      <c r="A453" s="5" t="s">
        <v>2261</v>
      </c>
      <c r="B453" s="5" t="s">
        <v>1087</v>
      </c>
      <c r="C453" s="1">
        <v>24</v>
      </c>
      <c r="D453" s="1">
        <v>3</v>
      </c>
      <c r="E453" s="1">
        <v>5</v>
      </c>
      <c r="F453" s="1">
        <v>3</v>
      </c>
      <c r="G453" s="1">
        <v>4</v>
      </c>
      <c r="H453" s="1">
        <v>2</v>
      </c>
      <c r="I453" s="3">
        <f t="shared" si="56"/>
        <v>31</v>
      </c>
      <c r="J453" s="1">
        <v>14</v>
      </c>
      <c r="K453" s="1">
        <v>17</v>
      </c>
      <c r="L453" s="20">
        <f t="shared" si="57"/>
        <v>0.45161290322580644</v>
      </c>
      <c r="M453" s="6">
        <v>12.6333333</v>
      </c>
      <c r="N453" s="6">
        <v>0.95</v>
      </c>
      <c r="O453" s="6">
        <v>1.75</v>
      </c>
      <c r="P453" s="6">
        <v>15.3666667</v>
      </c>
      <c r="S453" s="31" t="str">
        <f t="shared" si="58"/>
        <v xml:space="preserve"> </v>
      </c>
      <c r="U453" s="1">
        <v>24</v>
      </c>
      <c r="V453" s="1">
        <v>2</v>
      </c>
      <c r="W453" s="1">
        <v>4</v>
      </c>
      <c r="X453" s="1">
        <v>2</v>
      </c>
      <c r="Y453" s="1">
        <v>15</v>
      </c>
      <c r="Z453" s="1">
        <v>6</v>
      </c>
      <c r="AA453" s="3">
        <f t="shared" si="59"/>
        <v>33</v>
      </c>
      <c r="AB453" s="1">
        <v>17</v>
      </c>
      <c r="AC453" s="1">
        <v>16</v>
      </c>
      <c r="AD453" s="20">
        <f t="shared" si="60"/>
        <v>0.51515151515151514</v>
      </c>
      <c r="AE453" s="6">
        <v>12.483333333299999</v>
      </c>
      <c r="AF453" s="6">
        <v>0.63333333329999997</v>
      </c>
      <c r="AG453" s="6">
        <v>1.9</v>
      </c>
      <c r="AH453" s="6">
        <v>15.0333333333</v>
      </c>
      <c r="AK453" s="31" t="str">
        <f t="shared" si="61"/>
        <v xml:space="preserve"> </v>
      </c>
      <c r="AL453" s="6"/>
      <c r="AM453" s="1">
        <v>1</v>
      </c>
      <c r="AN453" s="1">
        <v>3</v>
      </c>
      <c r="AO453" s="1">
        <f t="shared" si="62"/>
        <v>4</v>
      </c>
      <c r="AP453" s="1">
        <v>-2</v>
      </c>
      <c r="AQ453" s="1">
        <v>4</v>
      </c>
      <c r="AR453" s="1">
        <v>6</v>
      </c>
      <c r="AS453" s="1">
        <f t="shared" si="63"/>
        <v>10</v>
      </c>
      <c r="AT453" s="1">
        <v>7</v>
      </c>
    </row>
    <row r="454" spans="1:46" x14ac:dyDescent="0.2">
      <c r="A454" s="5" t="s">
        <v>2264</v>
      </c>
      <c r="B454" s="5" t="s">
        <v>2265</v>
      </c>
      <c r="C454" s="1">
        <v>17</v>
      </c>
      <c r="D454" s="1">
        <v>2</v>
      </c>
      <c r="E454" s="1">
        <v>3</v>
      </c>
      <c r="F454" s="1">
        <v>-3</v>
      </c>
      <c r="G454" s="1">
        <v>4</v>
      </c>
      <c r="H454" s="1">
        <v>2</v>
      </c>
      <c r="I454" s="3" t="str">
        <f t="shared" si="56"/>
        <v xml:space="preserve"> </v>
      </c>
      <c r="L454" s="20" t="str">
        <f t="shared" si="57"/>
        <v xml:space="preserve"> </v>
      </c>
      <c r="M454" s="6">
        <v>16.149999999999999</v>
      </c>
      <c r="N454" s="6">
        <v>1.7666667</v>
      </c>
      <c r="O454" s="6">
        <v>0.36666669999999996</v>
      </c>
      <c r="P454" s="6">
        <v>18.3</v>
      </c>
      <c r="S454" s="31" t="str">
        <f t="shared" si="58"/>
        <v xml:space="preserve"> </v>
      </c>
      <c r="U454" s="1">
        <v>15</v>
      </c>
      <c r="V454" s="1">
        <v>0</v>
      </c>
      <c r="W454" s="1">
        <v>6</v>
      </c>
      <c r="X454" s="1">
        <v>2</v>
      </c>
      <c r="Y454" s="1">
        <v>0</v>
      </c>
      <c r="Z454" s="1">
        <v>0</v>
      </c>
      <c r="AA454" s="3" t="str">
        <f t="shared" si="59"/>
        <v xml:space="preserve"> </v>
      </c>
      <c r="AD454" s="20" t="str">
        <f t="shared" si="60"/>
        <v xml:space="preserve"> </v>
      </c>
      <c r="AE454" s="6">
        <v>15.766666666700001</v>
      </c>
      <c r="AF454" s="6">
        <v>2.6333333333</v>
      </c>
      <c r="AG454" s="6">
        <v>0.86666666670000003</v>
      </c>
      <c r="AH454" s="6">
        <v>19.2833333333</v>
      </c>
      <c r="AK454" s="31" t="str">
        <f t="shared" si="61"/>
        <v xml:space="preserve"> </v>
      </c>
      <c r="AM454" s="1">
        <v>1</v>
      </c>
      <c r="AN454" s="1">
        <v>4</v>
      </c>
      <c r="AO454" s="1">
        <f t="shared" si="62"/>
        <v>5</v>
      </c>
      <c r="AP454" s="1">
        <v>2</v>
      </c>
      <c r="AQ454" s="1">
        <v>1</v>
      </c>
      <c r="AR454" s="1">
        <v>5</v>
      </c>
      <c r="AS454" s="1">
        <f t="shared" si="63"/>
        <v>6</v>
      </c>
      <c r="AT454" s="1">
        <v>-3</v>
      </c>
    </row>
    <row r="455" spans="1:46" x14ac:dyDescent="0.2">
      <c r="A455" s="5" t="s">
        <v>2269</v>
      </c>
      <c r="B455" s="5" t="s">
        <v>2270</v>
      </c>
      <c r="C455" s="1">
        <v>2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3" t="str">
        <f t="shared" si="56"/>
        <v xml:space="preserve"> </v>
      </c>
      <c r="L455" s="20" t="str">
        <f t="shared" si="57"/>
        <v xml:space="preserve"> </v>
      </c>
      <c r="M455" s="6">
        <v>17.2</v>
      </c>
      <c r="N455" s="6">
        <v>3.3333299999999996E-2</v>
      </c>
      <c r="O455" s="6">
        <v>1.75</v>
      </c>
      <c r="P455" s="6">
        <v>18.983333299999998</v>
      </c>
      <c r="S455" s="31" t="str">
        <f t="shared" si="58"/>
        <v xml:space="preserve"> </v>
      </c>
      <c r="U455" s="1">
        <v>2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3" t="str">
        <f t="shared" si="59"/>
        <v xml:space="preserve"> </v>
      </c>
      <c r="AD455" s="20" t="str">
        <f t="shared" si="60"/>
        <v xml:space="preserve"> </v>
      </c>
      <c r="AE455" s="6">
        <v>12.95</v>
      </c>
      <c r="AF455" s="6">
        <v>0</v>
      </c>
      <c r="AG455" s="6">
        <v>1.6166666667</v>
      </c>
      <c r="AH455" s="6">
        <v>14.5666666667</v>
      </c>
      <c r="AK455" s="31" t="str">
        <f t="shared" si="61"/>
        <v xml:space="preserve"> </v>
      </c>
      <c r="AM455" s="1">
        <v>0</v>
      </c>
      <c r="AN455" s="1">
        <v>0</v>
      </c>
      <c r="AO455" s="1">
        <f t="shared" si="62"/>
        <v>0</v>
      </c>
      <c r="AP455" s="1">
        <v>-2</v>
      </c>
      <c r="AQ455" s="1">
        <v>0</v>
      </c>
      <c r="AR455" s="1">
        <v>0</v>
      </c>
      <c r="AS455" s="1">
        <f t="shared" si="63"/>
        <v>0</v>
      </c>
      <c r="AT455" s="1">
        <v>1</v>
      </c>
    </row>
    <row r="456" spans="1:46" x14ac:dyDescent="0.2">
      <c r="A456" s="5" t="s">
        <v>2273</v>
      </c>
      <c r="B456" s="5" t="s">
        <v>292</v>
      </c>
      <c r="C456" s="1">
        <v>24</v>
      </c>
      <c r="D456" s="1">
        <v>5</v>
      </c>
      <c r="E456" s="1">
        <v>18</v>
      </c>
      <c r="F456" s="1">
        <v>10</v>
      </c>
      <c r="G456" s="1">
        <v>2</v>
      </c>
      <c r="H456" s="1">
        <v>1</v>
      </c>
      <c r="I456" s="3">
        <f t="shared" si="56"/>
        <v>420</v>
      </c>
      <c r="J456" s="1">
        <v>216</v>
      </c>
      <c r="K456" s="1">
        <v>204</v>
      </c>
      <c r="L456" s="20">
        <f t="shared" si="57"/>
        <v>0.51428571428571423</v>
      </c>
      <c r="M456" s="6">
        <v>15.7</v>
      </c>
      <c r="N456" s="6">
        <v>2.7666667</v>
      </c>
      <c r="O456" s="6">
        <v>1.65</v>
      </c>
      <c r="P456" s="6">
        <v>20.1333333</v>
      </c>
      <c r="Q456" s="1">
        <v>0</v>
      </c>
      <c r="R456" s="1">
        <v>0</v>
      </c>
      <c r="S456" s="31" t="str">
        <f t="shared" si="58"/>
        <v xml:space="preserve"> </v>
      </c>
      <c r="T456" s="1">
        <v>0</v>
      </c>
      <c r="U456" s="1">
        <v>24</v>
      </c>
      <c r="V456" s="1">
        <v>2</v>
      </c>
      <c r="W456" s="1">
        <v>7</v>
      </c>
      <c r="X456" s="1">
        <v>-2</v>
      </c>
      <c r="Y456" s="1">
        <v>2</v>
      </c>
      <c r="Z456" s="1">
        <v>1</v>
      </c>
      <c r="AA456" s="3">
        <f t="shared" si="59"/>
        <v>422</v>
      </c>
      <c r="AB456" s="1">
        <v>215</v>
      </c>
      <c r="AC456" s="1">
        <v>207</v>
      </c>
      <c r="AD456" s="20">
        <f t="shared" si="60"/>
        <v>0.50947867298578198</v>
      </c>
      <c r="AE456" s="6">
        <v>15.7</v>
      </c>
      <c r="AF456" s="6">
        <v>2.3166666666999998</v>
      </c>
      <c r="AG456" s="6">
        <v>1.4166666667000001</v>
      </c>
      <c r="AH456" s="6">
        <v>19.45</v>
      </c>
      <c r="AI456" s="1">
        <v>2</v>
      </c>
      <c r="AJ456" s="1">
        <v>0</v>
      </c>
      <c r="AK456" s="31">
        <f t="shared" si="61"/>
        <v>0</v>
      </c>
      <c r="AL456" s="1">
        <v>0</v>
      </c>
      <c r="AM456" s="1">
        <v>3</v>
      </c>
      <c r="AN456" s="1">
        <v>10</v>
      </c>
      <c r="AO456" s="1">
        <f t="shared" si="62"/>
        <v>13</v>
      </c>
      <c r="AP456" s="1">
        <v>2</v>
      </c>
      <c r="AQ456" s="1">
        <v>4</v>
      </c>
      <c r="AR456" s="1">
        <v>15</v>
      </c>
      <c r="AS456" s="1">
        <f t="shared" si="63"/>
        <v>19</v>
      </c>
      <c r="AT456" s="1">
        <v>6</v>
      </c>
    </row>
    <row r="457" spans="1:46" x14ac:dyDescent="0.2">
      <c r="A457" s="5" t="s">
        <v>2277</v>
      </c>
      <c r="B457" s="5" t="s">
        <v>2278</v>
      </c>
      <c r="C457" s="1">
        <v>13</v>
      </c>
      <c r="D457" s="1">
        <v>1</v>
      </c>
      <c r="E457" s="1">
        <v>2</v>
      </c>
      <c r="F457" s="1">
        <v>-4</v>
      </c>
      <c r="G457" s="1">
        <v>2</v>
      </c>
      <c r="H457" s="1">
        <v>1</v>
      </c>
      <c r="I457" s="3">
        <f t="shared" si="56"/>
        <v>110</v>
      </c>
      <c r="J457" s="1">
        <v>43</v>
      </c>
      <c r="K457" s="1">
        <v>67</v>
      </c>
      <c r="L457" s="20">
        <f t="shared" si="57"/>
        <v>0.39090909090909093</v>
      </c>
      <c r="M457" s="6">
        <v>12.9166667</v>
      </c>
      <c r="N457" s="6">
        <v>1.5</v>
      </c>
      <c r="O457" s="6">
        <v>6.6666699999999995E-2</v>
      </c>
      <c r="P457" s="6">
        <v>14.5</v>
      </c>
      <c r="Q457" s="1">
        <v>0</v>
      </c>
      <c r="R457" s="1">
        <v>0</v>
      </c>
      <c r="S457" s="31" t="str">
        <f t="shared" si="58"/>
        <v xml:space="preserve"> </v>
      </c>
      <c r="T457" s="1">
        <v>0</v>
      </c>
      <c r="U457" s="1">
        <v>15</v>
      </c>
      <c r="V457" s="1">
        <v>7</v>
      </c>
      <c r="W457" s="1">
        <v>2</v>
      </c>
      <c r="X457" s="1">
        <v>2</v>
      </c>
      <c r="Y457" s="1">
        <v>2</v>
      </c>
      <c r="Z457" s="1">
        <v>1</v>
      </c>
      <c r="AA457" s="3">
        <f t="shared" si="59"/>
        <v>96</v>
      </c>
      <c r="AB457" s="1">
        <v>37</v>
      </c>
      <c r="AC457" s="1">
        <v>59</v>
      </c>
      <c r="AD457" s="20">
        <f t="shared" si="60"/>
        <v>0.38541666666666669</v>
      </c>
      <c r="AE457" s="6">
        <v>12.583333333300001</v>
      </c>
      <c r="AF457" s="6">
        <v>1.4</v>
      </c>
      <c r="AG457" s="6">
        <v>1.6666666699999999E-2</v>
      </c>
      <c r="AH457" s="6">
        <v>14.0333333333</v>
      </c>
      <c r="AI457" s="1">
        <v>1</v>
      </c>
      <c r="AJ457" s="1">
        <v>0</v>
      </c>
      <c r="AK457" s="31">
        <f t="shared" si="61"/>
        <v>0</v>
      </c>
      <c r="AL457" s="1">
        <v>0</v>
      </c>
      <c r="AM457" s="1">
        <v>2</v>
      </c>
      <c r="AN457" s="1">
        <v>1</v>
      </c>
      <c r="AO457" s="1">
        <f t="shared" si="62"/>
        <v>3</v>
      </c>
      <c r="AP457" s="1">
        <v>1</v>
      </c>
      <c r="AQ457" s="1">
        <v>6</v>
      </c>
      <c r="AR457" s="1">
        <v>3</v>
      </c>
      <c r="AS457" s="1">
        <f t="shared" si="63"/>
        <v>9</v>
      </c>
      <c r="AT457" s="1">
        <v>-3</v>
      </c>
    </row>
    <row r="458" spans="1:46" x14ac:dyDescent="0.2">
      <c r="A458" s="5" t="s">
        <v>2281</v>
      </c>
      <c r="B458" s="5" t="s">
        <v>864</v>
      </c>
      <c r="C458" s="1">
        <v>13</v>
      </c>
      <c r="D458" s="1">
        <v>2</v>
      </c>
      <c r="E458" s="1">
        <v>2</v>
      </c>
      <c r="F458" s="1">
        <v>-1</v>
      </c>
      <c r="G458" s="1">
        <v>2</v>
      </c>
      <c r="H458" s="1">
        <v>1</v>
      </c>
      <c r="I458" s="3">
        <f t="shared" si="56"/>
        <v>109</v>
      </c>
      <c r="J458" s="1">
        <v>48</v>
      </c>
      <c r="K458" s="1">
        <v>61</v>
      </c>
      <c r="L458" s="20">
        <f t="shared" si="57"/>
        <v>0.44036697247706424</v>
      </c>
      <c r="M458" s="6">
        <v>12.3</v>
      </c>
      <c r="N458" s="6">
        <v>1.4166666999999999</v>
      </c>
      <c r="O458" s="6">
        <v>0.26666669999999998</v>
      </c>
      <c r="P458" s="6">
        <v>14</v>
      </c>
      <c r="S458" s="31" t="str">
        <f t="shared" si="58"/>
        <v xml:space="preserve"> </v>
      </c>
      <c r="U458" s="1">
        <v>15</v>
      </c>
      <c r="V458" s="1">
        <v>2</v>
      </c>
      <c r="W458" s="1">
        <v>2</v>
      </c>
      <c r="X458" s="1">
        <v>-1</v>
      </c>
      <c r="Y458" s="1">
        <v>6</v>
      </c>
      <c r="Z458" s="1">
        <v>3</v>
      </c>
      <c r="AA458" s="3">
        <f t="shared" si="59"/>
        <v>127</v>
      </c>
      <c r="AB458" s="1">
        <v>57</v>
      </c>
      <c r="AC458" s="1">
        <v>70</v>
      </c>
      <c r="AD458" s="20">
        <f t="shared" si="60"/>
        <v>0.44881889763779526</v>
      </c>
      <c r="AE458" s="6">
        <v>12.016666666700001</v>
      </c>
      <c r="AF458" s="6">
        <v>1.4833333333000001</v>
      </c>
      <c r="AG458" s="6">
        <v>0.4</v>
      </c>
      <c r="AH458" s="6">
        <v>13.916666666699999</v>
      </c>
      <c r="AK458" s="31" t="str">
        <f t="shared" si="61"/>
        <v xml:space="preserve"> </v>
      </c>
      <c r="AM458" s="1">
        <v>2</v>
      </c>
      <c r="AN458" s="1">
        <v>2</v>
      </c>
      <c r="AO458" s="1">
        <f t="shared" si="62"/>
        <v>4</v>
      </c>
      <c r="AP458" s="1">
        <v>2</v>
      </c>
      <c r="AQ458" s="1">
        <v>2</v>
      </c>
      <c r="AR458" s="1">
        <v>2</v>
      </c>
      <c r="AS458" s="1">
        <f t="shared" si="63"/>
        <v>4</v>
      </c>
      <c r="AT458" s="1">
        <v>-4</v>
      </c>
    </row>
    <row r="459" spans="1:46" x14ac:dyDescent="0.2">
      <c r="A459" s="5" t="s">
        <v>2285</v>
      </c>
      <c r="B459" s="5" t="s">
        <v>1205</v>
      </c>
      <c r="C459" s="1">
        <v>15</v>
      </c>
      <c r="D459" s="1">
        <v>0</v>
      </c>
      <c r="E459" s="1">
        <v>4</v>
      </c>
      <c r="F459" s="1">
        <v>0</v>
      </c>
      <c r="G459" s="1">
        <v>6</v>
      </c>
      <c r="H459" s="1">
        <v>3</v>
      </c>
      <c r="I459" s="3" t="str">
        <f t="shared" si="56"/>
        <v xml:space="preserve"> </v>
      </c>
      <c r="L459" s="20" t="str">
        <f t="shared" si="57"/>
        <v xml:space="preserve"> </v>
      </c>
      <c r="M459" s="6">
        <v>16.75</v>
      </c>
      <c r="N459" s="6">
        <v>0.36666669999999996</v>
      </c>
      <c r="O459" s="6">
        <v>0.83333329999999994</v>
      </c>
      <c r="P459" s="6">
        <v>17.966666700000001</v>
      </c>
      <c r="S459" s="31" t="str">
        <f t="shared" si="58"/>
        <v xml:space="preserve"> </v>
      </c>
      <c r="U459" s="1">
        <v>20</v>
      </c>
      <c r="V459" s="1">
        <v>0</v>
      </c>
      <c r="W459" s="1">
        <v>6</v>
      </c>
      <c r="X459" s="1">
        <v>4</v>
      </c>
      <c r="Y459" s="1">
        <v>23</v>
      </c>
      <c r="Z459" s="1">
        <v>9</v>
      </c>
      <c r="AA459" s="3" t="str">
        <f t="shared" si="59"/>
        <v xml:space="preserve"> </v>
      </c>
      <c r="AD459" s="20" t="str">
        <f t="shared" si="60"/>
        <v xml:space="preserve"> </v>
      </c>
      <c r="AE459" s="6">
        <v>16.316666666700002</v>
      </c>
      <c r="AF459" s="6">
        <v>0.65</v>
      </c>
      <c r="AG459" s="6">
        <v>0.73333333330000006</v>
      </c>
      <c r="AH459" s="6">
        <v>17.7</v>
      </c>
      <c r="AK459" s="31" t="str">
        <f t="shared" si="61"/>
        <v xml:space="preserve"> </v>
      </c>
      <c r="AM459" s="1">
        <v>0</v>
      </c>
      <c r="AN459" s="1">
        <v>4</v>
      </c>
      <c r="AO459" s="1">
        <f t="shared" si="62"/>
        <v>4</v>
      </c>
      <c r="AP459" s="1">
        <v>3</v>
      </c>
      <c r="AQ459" s="1">
        <v>0</v>
      </c>
      <c r="AR459" s="1">
        <v>6</v>
      </c>
      <c r="AS459" s="1">
        <f t="shared" si="63"/>
        <v>6</v>
      </c>
      <c r="AT459" s="1">
        <v>1</v>
      </c>
    </row>
    <row r="460" spans="1:46" x14ac:dyDescent="0.2">
      <c r="A460" s="5" t="s">
        <v>2288</v>
      </c>
      <c r="B460" s="5" t="s">
        <v>1747</v>
      </c>
      <c r="C460" s="1">
        <v>23</v>
      </c>
      <c r="D460" s="1">
        <v>2</v>
      </c>
      <c r="E460" s="1">
        <v>14</v>
      </c>
      <c r="F460" s="1">
        <v>6</v>
      </c>
      <c r="G460" s="1">
        <v>48</v>
      </c>
      <c r="H460" s="1">
        <v>13</v>
      </c>
      <c r="I460" s="3">
        <f t="shared" si="56"/>
        <v>20</v>
      </c>
      <c r="J460" s="1">
        <v>11</v>
      </c>
      <c r="K460" s="1">
        <v>9</v>
      </c>
      <c r="L460" s="20">
        <f t="shared" si="57"/>
        <v>0.55000000000000004</v>
      </c>
      <c r="M460" s="6">
        <v>14.5833333</v>
      </c>
      <c r="N460" s="6">
        <v>1.9166666999999999</v>
      </c>
      <c r="O460" s="6">
        <v>0.05</v>
      </c>
      <c r="P460" s="6">
        <v>16.5833333</v>
      </c>
      <c r="S460" s="31" t="str">
        <f t="shared" si="58"/>
        <v xml:space="preserve"> </v>
      </c>
      <c r="U460" s="1">
        <v>23</v>
      </c>
      <c r="V460" s="1">
        <v>5</v>
      </c>
      <c r="W460" s="1">
        <v>6</v>
      </c>
      <c r="X460" s="1">
        <v>2</v>
      </c>
      <c r="Y460" s="1">
        <v>27</v>
      </c>
      <c r="Z460" s="1">
        <v>8</v>
      </c>
      <c r="AA460" s="3">
        <f t="shared" si="59"/>
        <v>15</v>
      </c>
      <c r="AB460" s="1">
        <v>6</v>
      </c>
      <c r="AC460" s="1">
        <v>9</v>
      </c>
      <c r="AD460" s="20">
        <f t="shared" si="60"/>
        <v>0.4</v>
      </c>
      <c r="AE460" s="6">
        <v>15.2</v>
      </c>
      <c r="AF460" s="6">
        <v>2.0166666666999999</v>
      </c>
      <c r="AG460" s="6">
        <v>0</v>
      </c>
      <c r="AH460" s="6">
        <v>17.233333333299999</v>
      </c>
      <c r="AK460" s="31" t="str">
        <f t="shared" si="61"/>
        <v xml:space="preserve"> </v>
      </c>
      <c r="AL460" s="6"/>
      <c r="AM460" s="1">
        <v>2</v>
      </c>
      <c r="AN460" s="1">
        <v>7</v>
      </c>
      <c r="AO460" s="1">
        <f t="shared" si="62"/>
        <v>9</v>
      </c>
      <c r="AP460" s="1">
        <v>0</v>
      </c>
      <c r="AQ460" s="1">
        <v>5</v>
      </c>
      <c r="AR460" s="1">
        <v>13</v>
      </c>
      <c r="AS460" s="1">
        <f t="shared" si="63"/>
        <v>18</v>
      </c>
      <c r="AT460" s="1">
        <v>8</v>
      </c>
    </row>
    <row r="461" spans="1:46" x14ac:dyDescent="0.2">
      <c r="A461" s="5" t="s">
        <v>2292</v>
      </c>
      <c r="B461" s="5" t="s">
        <v>319</v>
      </c>
      <c r="C461" s="1">
        <v>6</v>
      </c>
      <c r="D461" s="1">
        <v>0</v>
      </c>
      <c r="E461" s="1">
        <v>1</v>
      </c>
      <c r="F461" s="1">
        <v>1</v>
      </c>
      <c r="G461" s="1">
        <v>0</v>
      </c>
      <c r="H461" s="1">
        <v>0</v>
      </c>
      <c r="I461" s="3" t="str">
        <f t="shared" si="56"/>
        <v xml:space="preserve"> </v>
      </c>
      <c r="L461" s="20" t="str">
        <f t="shared" si="57"/>
        <v xml:space="preserve"> </v>
      </c>
      <c r="M461" s="6">
        <v>14.9833333</v>
      </c>
      <c r="N461" s="6">
        <v>0.25</v>
      </c>
      <c r="O461" s="6">
        <v>1.1000000000000001</v>
      </c>
      <c r="P461" s="6">
        <v>16.350000000000001</v>
      </c>
      <c r="S461" s="31" t="str">
        <f t="shared" si="58"/>
        <v xml:space="preserve"> </v>
      </c>
      <c r="U461" s="1">
        <v>5</v>
      </c>
      <c r="V461" s="1">
        <v>0</v>
      </c>
      <c r="W461" s="1">
        <v>0</v>
      </c>
      <c r="X461" s="1">
        <v>-3</v>
      </c>
      <c r="Y461" s="1">
        <v>0</v>
      </c>
      <c r="Z461" s="1">
        <v>0</v>
      </c>
      <c r="AA461" s="3" t="str">
        <f t="shared" si="59"/>
        <v xml:space="preserve"> </v>
      </c>
      <c r="AD461" s="20" t="str">
        <f t="shared" si="60"/>
        <v xml:space="preserve"> </v>
      </c>
      <c r="AE461" s="6">
        <v>13.0333333333</v>
      </c>
      <c r="AF461" s="6">
        <v>0.78333333329999999</v>
      </c>
      <c r="AG461" s="6">
        <v>0.65</v>
      </c>
      <c r="AH461" s="6">
        <v>14.483333333299999</v>
      </c>
      <c r="AK461" s="31" t="str">
        <f t="shared" si="61"/>
        <v xml:space="preserve"> </v>
      </c>
      <c r="AL461" s="6"/>
      <c r="AM461" s="1">
        <v>0</v>
      </c>
      <c r="AN461" s="1">
        <v>0</v>
      </c>
      <c r="AO461" s="1">
        <f t="shared" si="62"/>
        <v>0</v>
      </c>
      <c r="AP461" s="1">
        <v>-1</v>
      </c>
      <c r="AQ461" s="1">
        <v>0</v>
      </c>
      <c r="AR461" s="1">
        <v>1</v>
      </c>
      <c r="AS461" s="1">
        <f t="shared" si="63"/>
        <v>1</v>
      </c>
      <c r="AT461" s="1">
        <v>-1</v>
      </c>
    </row>
    <row r="462" spans="1:46" s="5" customFormat="1" x14ac:dyDescent="0.2">
      <c r="A462" s="5" t="s">
        <v>2297</v>
      </c>
      <c r="B462" s="5" t="s">
        <v>2298</v>
      </c>
      <c r="C462" s="1">
        <v>8</v>
      </c>
      <c r="D462" s="1">
        <v>7</v>
      </c>
      <c r="E462" s="1">
        <v>3</v>
      </c>
      <c r="F462" s="1">
        <v>3</v>
      </c>
      <c r="G462" s="1">
        <v>8</v>
      </c>
      <c r="H462" s="1">
        <v>4</v>
      </c>
      <c r="I462" s="3">
        <f t="shared" si="56"/>
        <v>4</v>
      </c>
      <c r="J462" s="1">
        <v>2</v>
      </c>
      <c r="K462" s="1">
        <v>2</v>
      </c>
      <c r="L462" s="20">
        <f t="shared" si="57"/>
        <v>0.5</v>
      </c>
      <c r="M462" s="6">
        <v>13.15</v>
      </c>
      <c r="N462" s="6">
        <v>3.0166667</v>
      </c>
      <c r="O462" s="6">
        <v>0</v>
      </c>
      <c r="P462" s="6">
        <v>16.1666667</v>
      </c>
      <c r="Q462" s="1">
        <v>1</v>
      </c>
      <c r="R462" s="1">
        <v>0</v>
      </c>
      <c r="S462" s="31">
        <f t="shared" si="58"/>
        <v>0</v>
      </c>
      <c r="T462" s="1">
        <v>0</v>
      </c>
      <c r="U462" s="1">
        <v>8</v>
      </c>
      <c r="V462" s="1">
        <v>4</v>
      </c>
      <c r="W462" s="1">
        <v>4</v>
      </c>
      <c r="X462" s="1">
        <v>5</v>
      </c>
      <c r="Y462" s="1">
        <v>4</v>
      </c>
      <c r="Z462" s="1">
        <v>2</v>
      </c>
      <c r="AA462" s="3">
        <f t="shared" si="59"/>
        <v>4</v>
      </c>
      <c r="AB462" s="1">
        <v>1</v>
      </c>
      <c r="AC462" s="1">
        <v>3</v>
      </c>
      <c r="AD462" s="20">
        <f t="shared" si="60"/>
        <v>0.25</v>
      </c>
      <c r="AE462" s="6">
        <v>13.766666666700001</v>
      </c>
      <c r="AF462" s="6">
        <v>2.2833333332999999</v>
      </c>
      <c r="AG462" s="6">
        <v>0</v>
      </c>
      <c r="AH462" s="6">
        <v>16.066666666700002</v>
      </c>
      <c r="AI462" s="1">
        <v>0</v>
      </c>
      <c r="AJ462" s="1">
        <v>0</v>
      </c>
      <c r="AK462" s="31" t="str">
        <f t="shared" si="61"/>
        <v xml:space="preserve"> </v>
      </c>
      <c r="AL462" s="1">
        <v>0</v>
      </c>
      <c r="AM462" s="1">
        <v>3</v>
      </c>
      <c r="AN462" s="1">
        <v>3</v>
      </c>
      <c r="AO462" s="1">
        <f t="shared" si="62"/>
        <v>6</v>
      </c>
      <c r="AP462" s="1">
        <v>4</v>
      </c>
      <c r="AQ462" s="1">
        <v>8</v>
      </c>
      <c r="AR462" s="1">
        <v>4</v>
      </c>
      <c r="AS462" s="1">
        <f t="shared" si="63"/>
        <v>12</v>
      </c>
      <c r="AT462" s="1">
        <v>4</v>
      </c>
    </row>
    <row r="463" spans="1:46" x14ac:dyDescent="0.2">
      <c r="A463" s="5" t="s">
        <v>2303</v>
      </c>
      <c r="B463" s="5" t="s">
        <v>2304</v>
      </c>
      <c r="C463" s="1">
        <v>18</v>
      </c>
      <c r="D463" s="1">
        <v>0</v>
      </c>
      <c r="E463" s="1">
        <v>0</v>
      </c>
      <c r="F463" s="1">
        <v>-1</v>
      </c>
      <c r="G463" s="1">
        <v>6</v>
      </c>
      <c r="H463" s="1">
        <v>3</v>
      </c>
      <c r="I463" s="3" t="str">
        <f t="shared" si="56"/>
        <v xml:space="preserve"> </v>
      </c>
      <c r="L463" s="20" t="str">
        <f t="shared" si="57"/>
        <v xml:space="preserve"> </v>
      </c>
      <c r="M463" s="6">
        <v>17.399999999999999</v>
      </c>
      <c r="N463" s="6">
        <v>0.21666669999999999</v>
      </c>
      <c r="O463" s="6">
        <v>1.9666667</v>
      </c>
      <c r="P463" s="6">
        <v>19.5833333</v>
      </c>
      <c r="S463" s="31" t="str">
        <f t="shared" si="58"/>
        <v xml:space="preserve"> </v>
      </c>
      <c r="U463" s="1">
        <v>17</v>
      </c>
      <c r="V463" s="1">
        <v>0</v>
      </c>
      <c r="W463" s="1">
        <v>6</v>
      </c>
      <c r="X463" s="1">
        <v>0</v>
      </c>
      <c r="Y463" s="1">
        <v>6</v>
      </c>
      <c r="Z463" s="1">
        <v>3</v>
      </c>
      <c r="AA463" s="3" t="str">
        <f t="shared" si="59"/>
        <v xml:space="preserve"> </v>
      </c>
      <c r="AD463" s="20" t="str">
        <f t="shared" si="60"/>
        <v xml:space="preserve"> </v>
      </c>
      <c r="AE463" s="6">
        <v>16.7</v>
      </c>
      <c r="AF463" s="6">
        <v>0.1</v>
      </c>
      <c r="AG463" s="6">
        <v>2.35</v>
      </c>
      <c r="AH463" s="6">
        <v>19.149999999999999</v>
      </c>
      <c r="AK463" s="31" t="str">
        <f t="shared" si="61"/>
        <v xml:space="preserve"> </v>
      </c>
      <c r="AL463" s="6"/>
      <c r="AM463" s="1">
        <v>0</v>
      </c>
      <c r="AN463" s="1">
        <v>1</v>
      </c>
      <c r="AO463" s="1">
        <f t="shared" si="62"/>
        <v>1</v>
      </c>
      <c r="AP463" s="1">
        <v>-3</v>
      </c>
      <c r="AQ463" s="1">
        <v>0</v>
      </c>
      <c r="AR463" s="1">
        <v>5</v>
      </c>
      <c r="AS463" s="1">
        <f t="shared" si="63"/>
        <v>5</v>
      </c>
      <c r="AT463" s="1">
        <v>2</v>
      </c>
    </row>
    <row r="464" spans="1:46" x14ac:dyDescent="0.2">
      <c r="A464" s="5" t="s">
        <v>2307</v>
      </c>
      <c r="B464" s="5" t="s">
        <v>2308</v>
      </c>
      <c r="C464" s="1">
        <v>19</v>
      </c>
      <c r="D464" s="1">
        <v>4</v>
      </c>
      <c r="E464" s="1">
        <v>4</v>
      </c>
      <c r="F464" s="1">
        <v>-2</v>
      </c>
      <c r="G464" s="1">
        <v>18</v>
      </c>
      <c r="H464" s="1">
        <v>5</v>
      </c>
      <c r="I464" s="3">
        <f t="shared" si="56"/>
        <v>3</v>
      </c>
      <c r="J464" s="1">
        <v>2</v>
      </c>
      <c r="K464" s="1">
        <v>1</v>
      </c>
      <c r="L464" s="20">
        <f t="shared" si="57"/>
        <v>0.66666666666666663</v>
      </c>
      <c r="M464" s="6">
        <v>13.816666700000001</v>
      </c>
      <c r="N464" s="6">
        <v>1.6166667000000001</v>
      </c>
      <c r="O464" s="6">
        <v>1.66667E-2</v>
      </c>
      <c r="P464" s="6">
        <v>15.466666699999999</v>
      </c>
      <c r="Q464" s="1">
        <v>1</v>
      </c>
      <c r="R464" s="1">
        <v>0</v>
      </c>
      <c r="S464" s="31">
        <f t="shared" si="58"/>
        <v>0</v>
      </c>
      <c r="T464" s="1">
        <v>0</v>
      </c>
      <c r="U464" s="1">
        <v>21</v>
      </c>
      <c r="V464" s="1">
        <v>4</v>
      </c>
      <c r="W464" s="1">
        <v>8</v>
      </c>
      <c r="X464" s="1">
        <v>5</v>
      </c>
      <c r="Y464" s="1">
        <v>8</v>
      </c>
      <c r="Z464" s="1">
        <v>4</v>
      </c>
      <c r="AA464" s="3">
        <f t="shared" si="59"/>
        <v>3</v>
      </c>
      <c r="AB464" s="1">
        <v>3</v>
      </c>
      <c r="AC464" s="1">
        <v>0</v>
      </c>
      <c r="AD464" s="20">
        <f t="shared" si="60"/>
        <v>1</v>
      </c>
      <c r="AE464" s="6">
        <v>12.7</v>
      </c>
      <c r="AF464" s="6">
        <v>1.65</v>
      </c>
      <c r="AG464" s="6">
        <v>1.6666666699999999E-2</v>
      </c>
      <c r="AH464" s="6">
        <v>14.3833333333</v>
      </c>
      <c r="AI464" s="1">
        <v>1</v>
      </c>
      <c r="AJ464" s="1">
        <v>0</v>
      </c>
      <c r="AK464" s="31">
        <f t="shared" si="61"/>
        <v>0</v>
      </c>
      <c r="AL464" s="1">
        <v>0</v>
      </c>
      <c r="AM464" s="1">
        <v>2</v>
      </c>
      <c r="AN464" s="1">
        <v>3</v>
      </c>
      <c r="AO464" s="1">
        <f t="shared" si="62"/>
        <v>5</v>
      </c>
      <c r="AP464" s="1">
        <v>-5</v>
      </c>
      <c r="AQ464" s="1">
        <v>6</v>
      </c>
      <c r="AR464" s="1">
        <v>9</v>
      </c>
      <c r="AS464" s="1">
        <f t="shared" si="63"/>
        <v>15</v>
      </c>
      <c r="AT464" s="1">
        <v>8</v>
      </c>
    </row>
    <row r="465" spans="1:46" x14ac:dyDescent="0.2">
      <c r="A465" s="5" t="s">
        <v>2312</v>
      </c>
      <c r="B465" s="5" t="s">
        <v>2313</v>
      </c>
      <c r="C465" s="1">
        <v>3</v>
      </c>
      <c r="D465" s="1">
        <v>0</v>
      </c>
      <c r="E465" s="1">
        <v>0</v>
      </c>
      <c r="F465" s="1">
        <v>0</v>
      </c>
      <c r="G465" s="1">
        <v>7</v>
      </c>
      <c r="H465" s="1">
        <v>2</v>
      </c>
      <c r="I465" s="3" t="str">
        <f t="shared" si="56"/>
        <v xml:space="preserve"> </v>
      </c>
      <c r="J465" s="1">
        <v>0</v>
      </c>
      <c r="K465" s="1">
        <v>0</v>
      </c>
      <c r="L465" s="20" t="str">
        <f t="shared" si="57"/>
        <v xml:space="preserve"> </v>
      </c>
      <c r="M465" s="6">
        <v>5.9166667000000004</v>
      </c>
      <c r="N465" s="6">
        <v>0</v>
      </c>
      <c r="O465" s="6">
        <v>0</v>
      </c>
      <c r="P465" s="6">
        <v>5.9166667000000004</v>
      </c>
      <c r="S465" s="31" t="str">
        <f t="shared" si="58"/>
        <v xml:space="preserve"> </v>
      </c>
      <c r="U465" s="1">
        <v>6</v>
      </c>
      <c r="V465" s="1">
        <v>2</v>
      </c>
      <c r="W465" s="1">
        <v>0</v>
      </c>
      <c r="X465" s="1">
        <v>1</v>
      </c>
      <c r="Y465" s="1">
        <v>12</v>
      </c>
      <c r="Z465" s="1">
        <v>3</v>
      </c>
      <c r="AA465" s="3" t="str">
        <f t="shared" si="59"/>
        <v xml:space="preserve"> </v>
      </c>
      <c r="AB465" s="1">
        <v>0</v>
      </c>
      <c r="AC465" s="1">
        <v>0</v>
      </c>
      <c r="AD465" s="20" t="str">
        <f t="shared" si="60"/>
        <v xml:space="preserve"> </v>
      </c>
      <c r="AE465" s="6">
        <v>3.9166666667000003</v>
      </c>
      <c r="AF465" s="6">
        <v>0</v>
      </c>
      <c r="AG465" s="6">
        <v>0</v>
      </c>
      <c r="AH465" s="6">
        <v>3.9166666667000003</v>
      </c>
      <c r="AK465" s="31" t="str">
        <f t="shared" si="61"/>
        <v xml:space="preserve"> </v>
      </c>
      <c r="AM465" s="1">
        <v>2</v>
      </c>
      <c r="AN465" s="1">
        <v>0</v>
      </c>
      <c r="AO465" s="1">
        <f t="shared" si="62"/>
        <v>2</v>
      </c>
      <c r="AP465" s="1">
        <v>1</v>
      </c>
      <c r="AQ465" s="1">
        <v>0</v>
      </c>
      <c r="AR465" s="1">
        <v>0</v>
      </c>
      <c r="AS465" s="1">
        <f t="shared" si="63"/>
        <v>0</v>
      </c>
      <c r="AT465" s="1">
        <v>0</v>
      </c>
    </row>
    <row r="466" spans="1:46" x14ac:dyDescent="0.2">
      <c r="A466" s="5" t="s">
        <v>2318</v>
      </c>
      <c r="B466" s="5" t="s">
        <v>269</v>
      </c>
      <c r="C466" s="1">
        <v>24</v>
      </c>
      <c r="D466" s="1">
        <v>3</v>
      </c>
      <c r="E466" s="1">
        <v>4</v>
      </c>
      <c r="F466" s="1">
        <v>-5</v>
      </c>
      <c r="G466" s="1">
        <v>10</v>
      </c>
      <c r="H466" s="1">
        <v>5</v>
      </c>
      <c r="I466" s="3" t="str">
        <f t="shared" si="56"/>
        <v xml:space="preserve"> </v>
      </c>
      <c r="L466" s="20" t="str">
        <f t="shared" si="57"/>
        <v xml:space="preserve"> </v>
      </c>
      <c r="M466" s="6">
        <v>18.899999999999999</v>
      </c>
      <c r="N466" s="6">
        <v>1.7999999999999998</v>
      </c>
      <c r="O466" s="6">
        <v>2.5666666999999999</v>
      </c>
      <c r="P466" s="6">
        <v>23.3</v>
      </c>
      <c r="S466" s="31" t="str">
        <f t="shared" si="58"/>
        <v xml:space="preserve"> </v>
      </c>
      <c r="U466" s="1">
        <v>24</v>
      </c>
      <c r="V466" s="1">
        <v>0</v>
      </c>
      <c r="W466" s="1">
        <v>5</v>
      </c>
      <c r="X466" s="1">
        <v>3</v>
      </c>
      <c r="Y466" s="1">
        <v>10</v>
      </c>
      <c r="Z466" s="1">
        <v>5</v>
      </c>
      <c r="AA466" s="3" t="str">
        <f t="shared" si="59"/>
        <v xml:space="preserve"> </v>
      </c>
      <c r="AD466" s="20" t="str">
        <f t="shared" si="60"/>
        <v xml:space="preserve"> </v>
      </c>
      <c r="AE466" s="6">
        <v>19.5333333333</v>
      </c>
      <c r="AF466" s="6">
        <v>1.2</v>
      </c>
      <c r="AG466" s="6">
        <v>3</v>
      </c>
      <c r="AH466" s="6">
        <v>23.733333333299999</v>
      </c>
      <c r="AK466" s="31" t="str">
        <f t="shared" si="61"/>
        <v xml:space="preserve"> </v>
      </c>
      <c r="AM466" s="1">
        <v>0</v>
      </c>
      <c r="AN466" s="1">
        <v>2</v>
      </c>
      <c r="AO466" s="1">
        <f t="shared" si="62"/>
        <v>2</v>
      </c>
      <c r="AP466" s="1">
        <v>-7</v>
      </c>
      <c r="AQ466" s="1">
        <v>3</v>
      </c>
      <c r="AR466" s="1">
        <v>7</v>
      </c>
      <c r="AS466" s="1">
        <f t="shared" si="63"/>
        <v>10</v>
      </c>
      <c r="AT466" s="1">
        <v>5</v>
      </c>
    </row>
    <row r="467" spans="1:46" s="5" customFormat="1" x14ac:dyDescent="0.2">
      <c r="A467" s="5" t="s">
        <v>2322</v>
      </c>
      <c r="B467" s="5" t="s">
        <v>493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3" t="str">
        <f t="shared" si="56"/>
        <v xml:space="preserve"> </v>
      </c>
      <c r="J467" s="1">
        <v>0</v>
      </c>
      <c r="K467" s="1">
        <v>0</v>
      </c>
      <c r="L467" s="20" t="str">
        <f t="shared" si="57"/>
        <v xml:space="preserve"> </v>
      </c>
      <c r="M467" s="6">
        <v>0</v>
      </c>
      <c r="N467" s="6">
        <v>0</v>
      </c>
      <c r="O467" s="6">
        <v>0</v>
      </c>
      <c r="P467" s="6">
        <v>0</v>
      </c>
      <c r="Q467" s="1"/>
      <c r="R467" s="1"/>
      <c r="S467" s="31" t="str">
        <f t="shared" si="58"/>
        <v xml:space="preserve"> </v>
      </c>
      <c r="T467" s="1"/>
      <c r="U467" s="1">
        <v>1</v>
      </c>
      <c r="V467" s="1">
        <v>0</v>
      </c>
      <c r="W467" s="1">
        <v>0</v>
      </c>
      <c r="X467" s="1">
        <v>0</v>
      </c>
      <c r="Y467" s="1">
        <v>12</v>
      </c>
      <c r="Z467" s="1">
        <v>2</v>
      </c>
      <c r="AA467" s="3" t="str">
        <f t="shared" si="59"/>
        <v xml:space="preserve"> </v>
      </c>
      <c r="AB467" s="1">
        <v>0</v>
      </c>
      <c r="AC467" s="1">
        <v>0</v>
      </c>
      <c r="AD467" s="20" t="str">
        <f t="shared" si="60"/>
        <v xml:space="preserve"> </v>
      </c>
      <c r="AE467" s="6">
        <v>4.5166666666999999</v>
      </c>
      <c r="AF467" s="6">
        <v>0</v>
      </c>
      <c r="AG467" s="6">
        <v>0</v>
      </c>
      <c r="AH467" s="6">
        <v>4.5166666666999999</v>
      </c>
      <c r="AI467" s="1"/>
      <c r="AJ467" s="1"/>
      <c r="AK467" s="31" t="str">
        <f t="shared" si="61"/>
        <v xml:space="preserve"> </v>
      </c>
      <c r="AL467" s="6"/>
      <c r="AM467" s="1">
        <v>0</v>
      </c>
      <c r="AN467" s="1">
        <v>0</v>
      </c>
      <c r="AO467" s="1">
        <f t="shared" si="62"/>
        <v>0</v>
      </c>
      <c r="AP467" s="1">
        <v>0</v>
      </c>
      <c r="AQ467" s="1">
        <v>0</v>
      </c>
      <c r="AR467" s="1">
        <v>0</v>
      </c>
      <c r="AS467" s="1">
        <f t="shared" si="63"/>
        <v>0</v>
      </c>
      <c r="AT467" s="1">
        <v>0</v>
      </c>
    </row>
    <row r="468" spans="1:46" x14ac:dyDescent="0.2">
      <c r="A468" s="5" t="s">
        <v>2325</v>
      </c>
      <c r="B468" s="5" t="s">
        <v>1148</v>
      </c>
      <c r="C468" s="1">
        <v>20</v>
      </c>
      <c r="D468" s="1">
        <v>2</v>
      </c>
      <c r="E468" s="1">
        <v>4</v>
      </c>
      <c r="F468" s="1">
        <v>-1</v>
      </c>
      <c r="G468" s="1">
        <v>13</v>
      </c>
      <c r="H468" s="1">
        <v>5</v>
      </c>
      <c r="I468" s="3">
        <f t="shared" si="56"/>
        <v>145</v>
      </c>
      <c r="J468" s="1">
        <v>90</v>
      </c>
      <c r="K468" s="1">
        <v>55</v>
      </c>
      <c r="L468" s="20">
        <f t="shared" si="57"/>
        <v>0.62068965517241381</v>
      </c>
      <c r="M468" s="6">
        <v>8.8000000000000007</v>
      </c>
      <c r="N468" s="6">
        <v>0.05</v>
      </c>
      <c r="O468" s="6">
        <v>1.2</v>
      </c>
      <c r="P468" s="6">
        <v>10.066666700000001</v>
      </c>
      <c r="S468" s="31" t="str">
        <f t="shared" si="58"/>
        <v xml:space="preserve"> </v>
      </c>
      <c r="U468" s="1">
        <v>23</v>
      </c>
      <c r="V468" s="1">
        <v>1</v>
      </c>
      <c r="W468" s="1">
        <v>1</v>
      </c>
      <c r="X468" s="1">
        <v>2</v>
      </c>
      <c r="Y468" s="1">
        <v>23</v>
      </c>
      <c r="Z468" s="1">
        <v>7</v>
      </c>
      <c r="AA468" s="3">
        <f t="shared" si="59"/>
        <v>178</v>
      </c>
      <c r="AB468" s="1">
        <v>102</v>
      </c>
      <c r="AC468" s="1">
        <v>76</v>
      </c>
      <c r="AD468" s="20">
        <f t="shared" si="60"/>
        <v>0.5730337078651685</v>
      </c>
      <c r="AE468" s="6">
        <v>8.8333333333000006</v>
      </c>
      <c r="AF468" s="6">
        <v>1.6666666699999999E-2</v>
      </c>
      <c r="AG468" s="6">
        <v>1.7000000000000002</v>
      </c>
      <c r="AH468" s="6">
        <v>10.5666666667</v>
      </c>
      <c r="AK468" s="31" t="str">
        <f t="shared" si="61"/>
        <v xml:space="preserve"> </v>
      </c>
      <c r="AM468" s="1">
        <v>0</v>
      </c>
      <c r="AN468" s="1">
        <v>0</v>
      </c>
      <c r="AO468" s="1">
        <f t="shared" si="62"/>
        <v>0</v>
      </c>
      <c r="AP468" s="1">
        <v>-4</v>
      </c>
      <c r="AQ468" s="1">
        <v>3</v>
      </c>
      <c r="AR468" s="1">
        <v>5</v>
      </c>
      <c r="AS468" s="1">
        <f t="shared" si="63"/>
        <v>8</v>
      </c>
      <c r="AT468" s="1">
        <v>5</v>
      </c>
    </row>
    <row r="469" spans="1:46" x14ac:dyDescent="0.2">
      <c r="A469" s="5" t="s">
        <v>2328</v>
      </c>
      <c r="B469" s="5" t="s">
        <v>2329</v>
      </c>
      <c r="C469" s="1">
        <v>6</v>
      </c>
      <c r="D469" s="1">
        <v>0</v>
      </c>
      <c r="E469" s="1">
        <v>0</v>
      </c>
      <c r="F469" s="1">
        <v>-3</v>
      </c>
      <c r="G469" s="1">
        <v>0</v>
      </c>
      <c r="H469" s="1">
        <v>0</v>
      </c>
      <c r="I469" s="3">
        <f t="shared" si="56"/>
        <v>68</v>
      </c>
      <c r="J469" s="1">
        <v>43</v>
      </c>
      <c r="K469" s="1">
        <v>25</v>
      </c>
      <c r="L469" s="20">
        <f t="shared" si="57"/>
        <v>0.63235294117647056</v>
      </c>
      <c r="M469" s="6">
        <v>8.4333332999999993</v>
      </c>
      <c r="N469" s="6">
        <v>0</v>
      </c>
      <c r="O469" s="6">
        <v>2.8666667000000001</v>
      </c>
      <c r="P469" s="6">
        <v>11.316666700000001</v>
      </c>
      <c r="S469" s="31" t="str">
        <f t="shared" si="58"/>
        <v xml:space="preserve"> </v>
      </c>
      <c r="U469" s="1">
        <v>3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3">
        <f t="shared" si="59"/>
        <v>30</v>
      </c>
      <c r="AB469" s="1">
        <v>21</v>
      </c>
      <c r="AC469" s="1">
        <v>9</v>
      </c>
      <c r="AD469" s="20">
        <f t="shared" si="60"/>
        <v>0.7</v>
      </c>
      <c r="AE469" s="6">
        <v>7.5666666666999998</v>
      </c>
      <c r="AF469" s="6">
        <v>0.56666666669999999</v>
      </c>
      <c r="AG469" s="6">
        <v>2.6</v>
      </c>
      <c r="AH469" s="6">
        <v>10.75</v>
      </c>
      <c r="AK469" s="31" t="str">
        <f t="shared" si="61"/>
        <v xml:space="preserve"> </v>
      </c>
      <c r="AM469" s="1">
        <v>0</v>
      </c>
      <c r="AN469" s="1">
        <v>0</v>
      </c>
      <c r="AO469" s="1">
        <f t="shared" si="62"/>
        <v>0</v>
      </c>
      <c r="AP469" s="1">
        <v>-2</v>
      </c>
      <c r="AQ469" s="1">
        <v>0</v>
      </c>
      <c r="AR469" s="1">
        <v>0</v>
      </c>
      <c r="AS469" s="1">
        <f t="shared" si="63"/>
        <v>0</v>
      </c>
      <c r="AT469" s="1">
        <v>-1</v>
      </c>
    </row>
    <row r="470" spans="1:46" x14ac:dyDescent="0.2">
      <c r="A470" s="5" t="s">
        <v>2332</v>
      </c>
      <c r="B470" s="5" t="s">
        <v>2333</v>
      </c>
      <c r="C470" s="1">
        <v>15</v>
      </c>
      <c r="D470" s="1">
        <v>6</v>
      </c>
      <c r="E470" s="1">
        <v>13</v>
      </c>
      <c r="F470" s="1">
        <v>0</v>
      </c>
      <c r="G470" s="1">
        <v>14</v>
      </c>
      <c r="H470" s="1">
        <v>3</v>
      </c>
      <c r="I470" s="3">
        <f t="shared" si="56"/>
        <v>213</v>
      </c>
      <c r="J470" s="1">
        <v>111</v>
      </c>
      <c r="K470" s="1">
        <v>102</v>
      </c>
      <c r="L470" s="20">
        <f t="shared" si="57"/>
        <v>0.52112676056338025</v>
      </c>
      <c r="M470" s="6">
        <v>15.283333300000001</v>
      </c>
      <c r="N470" s="6">
        <v>4.5833332999999996</v>
      </c>
      <c r="O470" s="6">
        <v>1.66667E-2</v>
      </c>
      <c r="P470" s="6">
        <v>19.899999999999999</v>
      </c>
      <c r="Q470" s="1">
        <v>1</v>
      </c>
      <c r="R470" s="1">
        <v>0</v>
      </c>
      <c r="S470" s="31">
        <f t="shared" si="58"/>
        <v>0</v>
      </c>
      <c r="T470" s="1">
        <v>0</v>
      </c>
      <c r="U470" s="1">
        <v>16</v>
      </c>
      <c r="V470" s="1">
        <v>3</v>
      </c>
      <c r="W470" s="1">
        <v>11</v>
      </c>
      <c r="X470" s="1">
        <v>5</v>
      </c>
      <c r="Y470" s="1">
        <v>22</v>
      </c>
      <c r="Z470" s="1">
        <v>11</v>
      </c>
      <c r="AA470" s="3">
        <f t="shared" si="59"/>
        <v>200</v>
      </c>
      <c r="AB470" s="1">
        <v>84</v>
      </c>
      <c r="AC470" s="1">
        <v>116</v>
      </c>
      <c r="AD470" s="20">
        <f t="shared" si="60"/>
        <v>0.42</v>
      </c>
      <c r="AE470" s="6">
        <v>15.1</v>
      </c>
      <c r="AF470" s="6">
        <v>4.3499999999999996</v>
      </c>
      <c r="AG470" s="6">
        <v>3.3333333300000004E-2</v>
      </c>
      <c r="AH470" s="6">
        <v>19.5</v>
      </c>
      <c r="AI470" s="1">
        <v>1</v>
      </c>
      <c r="AJ470" s="1">
        <v>1</v>
      </c>
      <c r="AK470" s="31">
        <f t="shared" si="61"/>
        <v>1</v>
      </c>
      <c r="AL470" s="1">
        <v>1</v>
      </c>
      <c r="AM470" s="1">
        <v>2</v>
      </c>
      <c r="AN470" s="1">
        <v>10</v>
      </c>
      <c r="AO470" s="1">
        <f t="shared" si="62"/>
        <v>12</v>
      </c>
      <c r="AP470" s="1">
        <v>3</v>
      </c>
      <c r="AQ470" s="1">
        <v>7</v>
      </c>
      <c r="AR470" s="1">
        <v>14</v>
      </c>
      <c r="AS470" s="1">
        <f t="shared" si="63"/>
        <v>21</v>
      </c>
      <c r="AT470" s="1">
        <v>2</v>
      </c>
    </row>
    <row r="471" spans="1:46" x14ac:dyDescent="0.2">
      <c r="A471" s="5" t="s">
        <v>2338</v>
      </c>
      <c r="B471" s="5" t="s">
        <v>705</v>
      </c>
      <c r="C471" s="1">
        <v>6</v>
      </c>
      <c r="D471" s="1">
        <v>1</v>
      </c>
      <c r="E471" s="1">
        <v>1</v>
      </c>
      <c r="F471" s="1">
        <v>-4</v>
      </c>
      <c r="G471" s="1">
        <v>5</v>
      </c>
      <c r="H471" s="1">
        <v>1</v>
      </c>
      <c r="I471" s="3">
        <f t="shared" si="56"/>
        <v>14</v>
      </c>
      <c r="J471" s="1">
        <v>4</v>
      </c>
      <c r="K471" s="1">
        <v>10</v>
      </c>
      <c r="L471" s="20">
        <f t="shared" si="57"/>
        <v>0.2857142857142857</v>
      </c>
      <c r="M471" s="6">
        <v>8.1666667000000004</v>
      </c>
      <c r="N471" s="6">
        <v>3.3333299999999996E-2</v>
      </c>
      <c r="O471" s="6">
        <v>0.1833333</v>
      </c>
      <c r="P471" s="6">
        <v>8.3833333000000003</v>
      </c>
      <c r="S471" s="31" t="str">
        <f t="shared" si="58"/>
        <v xml:space="preserve"> </v>
      </c>
      <c r="U471" s="1">
        <v>7</v>
      </c>
      <c r="V471" s="1">
        <v>0</v>
      </c>
      <c r="W471" s="1">
        <v>0</v>
      </c>
      <c r="X471" s="1">
        <v>-3</v>
      </c>
      <c r="Y471" s="1">
        <v>11</v>
      </c>
      <c r="Z471" s="1">
        <v>4</v>
      </c>
      <c r="AA471" s="3">
        <f t="shared" si="59"/>
        <v>32</v>
      </c>
      <c r="AB471" s="1">
        <v>18</v>
      </c>
      <c r="AC471" s="1">
        <v>14</v>
      </c>
      <c r="AD471" s="20">
        <f t="shared" si="60"/>
        <v>0.5625</v>
      </c>
      <c r="AE471" s="6">
        <v>8.7333333332999992</v>
      </c>
      <c r="AF471" s="6">
        <v>0</v>
      </c>
      <c r="AG471" s="6">
        <v>0.38333333330000002</v>
      </c>
      <c r="AH471" s="6">
        <v>9.1166666667000005</v>
      </c>
      <c r="AK471" s="31" t="str">
        <f t="shared" si="61"/>
        <v xml:space="preserve"> </v>
      </c>
      <c r="AM471" s="1">
        <v>1</v>
      </c>
      <c r="AN471" s="1">
        <v>1</v>
      </c>
      <c r="AO471" s="1">
        <f t="shared" si="62"/>
        <v>2</v>
      </c>
      <c r="AP471" s="1">
        <v>-3</v>
      </c>
      <c r="AQ471" s="1">
        <v>0</v>
      </c>
      <c r="AR471" s="1">
        <v>0</v>
      </c>
      <c r="AS471" s="1">
        <f t="shared" si="63"/>
        <v>0</v>
      </c>
      <c r="AT471" s="1">
        <v>-4</v>
      </c>
    </row>
    <row r="472" spans="1:46" x14ac:dyDescent="0.2">
      <c r="A472" s="5" t="s">
        <v>2338</v>
      </c>
      <c r="B472" s="5" t="s">
        <v>834</v>
      </c>
      <c r="C472" s="1">
        <v>15</v>
      </c>
      <c r="D472" s="1">
        <v>5</v>
      </c>
      <c r="E472" s="1">
        <v>2</v>
      </c>
      <c r="F472" s="1">
        <v>-1</v>
      </c>
      <c r="G472" s="1">
        <v>12</v>
      </c>
      <c r="H472" s="1">
        <v>6</v>
      </c>
      <c r="I472" s="3">
        <f t="shared" si="56"/>
        <v>15</v>
      </c>
      <c r="J472" s="1">
        <v>6</v>
      </c>
      <c r="K472" s="1">
        <v>9</v>
      </c>
      <c r="L472" s="20">
        <f t="shared" si="57"/>
        <v>0.4</v>
      </c>
      <c r="M472" s="6">
        <v>12.216666699999999</v>
      </c>
      <c r="N472" s="6">
        <v>2.8666667000000001</v>
      </c>
      <c r="O472" s="6">
        <v>0.68333329999999992</v>
      </c>
      <c r="P472" s="6">
        <v>15.783333300000001</v>
      </c>
      <c r="S472" s="31" t="str">
        <f t="shared" si="58"/>
        <v xml:space="preserve"> </v>
      </c>
      <c r="U472" s="1">
        <v>9</v>
      </c>
      <c r="V472" s="1">
        <v>1</v>
      </c>
      <c r="W472" s="1">
        <v>0</v>
      </c>
      <c r="X472" s="1">
        <v>-2</v>
      </c>
      <c r="Y472" s="1">
        <v>10</v>
      </c>
      <c r="Z472" s="1">
        <v>5</v>
      </c>
      <c r="AA472" s="3">
        <f t="shared" si="59"/>
        <v>8</v>
      </c>
      <c r="AB472" s="1">
        <v>3</v>
      </c>
      <c r="AC472" s="1">
        <v>5</v>
      </c>
      <c r="AD472" s="20">
        <f t="shared" si="60"/>
        <v>0.375</v>
      </c>
      <c r="AE472" s="6">
        <v>12.583333333300001</v>
      </c>
      <c r="AF472" s="6">
        <v>2.1166666667</v>
      </c>
      <c r="AG472" s="6">
        <v>0.91666666670000008</v>
      </c>
      <c r="AH472" s="6">
        <v>15.6333333333</v>
      </c>
      <c r="AK472" s="31" t="str">
        <f t="shared" si="61"/>
        <v xml:space="preserve"> </v>
      </c>
      <c r="AL472" s="6"/>
      <c r="AM472" s="1">
        <v>3</v>
      </c>
      <c r="AN472" s="1">
        <v>1</v>
      </c>
      <c r="AO472" s="1">
        <f t="shared" si="62"/>
        <v>4</v>
      </c>
      <c r="AP472" s="1">
        <v>-1</v>
      </c>
      <c r="AQ472" s="1">
        <v>3</v>
      </c>
      <c r="AR472" s="1">
        <v>1</v>
      </c>
      <c r="AS472" s="1">
        <f t="shared" si="63"/>
        <v>4</v>
      </c>
      <c r="AT472" s="1">
        <v>-2</v>
      </c>
    </row>
    <row r="473" spans="1:46" x14ac:dyDescent="0.2">
      <c r="A473" s="5" t="s">
        <v>2344</v>
      </c>
      <c r="B473" s="5" t="s">
        <v>631</v>
      </c>
      <c r="C473" s="1">
        <v>4</v>
      </c>
      <c r="D473" s="1">
        <v>0</v>
      </c>
      <c r="E473" s="1">
        <v>2</v>
      </c>
      <c r="F473" s="1">
        <v>1</v>
      </c>
      <c r="G473" s="1">
        <v>0</v>
      </c>
      <c r="H473" s="1">
        <v>0</v>
      </c>
      <c r="I473" s="3" t="str">
        <f t="shared" si="56"/>
        <v xml:space="preserve"> </v>
      </c>
      <c r="L473" s="20" t="str">
        <f t="shared" si="57"/>
        <v xml:space="preserve"> </v>
      </c>
      <c r="M473" s="6">
        <v>14.25</v>
      </c>
      <c r="N473" s="6">
        <v>0</v>
      </c>
      <c r="O473" s="6">
        <v>0.05</v>
      </c>
      <c r="P473" s="6">
        <v>14.316666700000001</v>
      </c>
      <c r="S473" s="31" t="str">
        <f t="shared" si="58"/>
        <v xml:space="preserve"> </v>
      </c>
      <c r="U473" s="1">
        <v>2</v>
      </c>
      <c r="V473" s="1">
        <v>0</v>
      </c>
      <c r="W473" s="1">
        <v>0</v>
      </c>
      <c r="X473" s="1">
        <v>3</v>
      </c>
      <c r="Y473" s="1">
        <v>0</v>
      </c>
      <c r="Z473" s="1">
        <v>0</v>
      </c>
      <c r="AA473" s="3" t="str">
        <f t="shared" si="59"/>
        <v xml:space="preserve"> </v>
      </c>
      <c r="AD473" s="20" t="str">
        <f t="shared" si="60"/>
        <v xml:space="preserve"> </v>
      </c>
      <c r="AE473" s="6">
        <v>15.6833333333</v>
      </c>
      <c r="AF473" s="6">
        <v>0</v>
      </c>
      <c r="AG473" s="6">
        <v>8.3333333300000006E-2</v>
      </c>
      <c r="AH473" s="6">
        <v>15.766666666700001</v>
      </c>
      <c r="AK473" s="31" t="str">
        <f t="shared" si="61"/>
        <v xml:space="preserve"> </v>
      </c>
      <c r="AM473" s="1">
        <v>0</v>
      </c>
      <c r="AN473" s="1">
        <v>2</v>
      </c>
      <c r="AO473" s="1">
        <f t="shared" si="62"/>
        <v>2</v>
      </c>
      <c r="AP473" s="1">
        <v>1</v>
      </c>
      <c r="AQ473" s="1">
        <v>0</v>
      </c>
      <c r="AR473" s="1">
        <v>0</v>
      </c>
      <c r="AS473" s="1">
        <f t="shared" si="63"/>
        <v>0</v>
      </c>
      <c r="AT473" s="1">
        <v>3</v>
      </c>
    </row>
    <row r="474" spans="1:46" x14ac:dyDescent="0.2">
      <c r="A474" s="5" t="s">
        <v>2347</v>
      </c>
      <c r="B474" s="5" t="s">
        <v>705</v>
      </c>
      <c r="C474" s="1">
        <v>23</v>
      </c>
      <c r="D474" s="1">
        <v>10</v>
      </c>
      <c r="E474" s="1">
        <v>13</v>
      </c>
      <c r="F474" s="1">
        <v>19</v>
      </c>
      <c r="G474" s="1">
        <v>19</v>
      </c>
      <c r="H474" s="1">
        <v>8</v>
      </c>
      <c r="I474" s="3">
        <f t="shared" si="56"/>
        <v>7</v>
      </c>
      <c r="J474" s="1">
        <v>3</v>
      </c>
      <c r="K474" s="1">
        <v>4</v>
      </c>
      <c r="L474" s="20">
        <f t="shared" si="57"/>
        <v>0.42857142857142855</v>
      </c>
      <c r="M474" s="6">
        <v>13.8333333</v>
      </c>
      <c r="N474" s="6">
        <v>2.0166667</v>
      </c>
      <c r="O474" s="6">
        <v>1.3</v>
      </c>
      <c r="P474" s="6">
        <v>17.1666667</v>
      </c>
      <c r="Q474" s="1">
        <v>5</v>
      </c>
      <c r="R474" s="1">
        <v>2</v>
      </c>
      <c r="S474" s="31">
        <f t="shared" si="58"/>
        <v>0.4</v>
      </c>
      <c r="T474" s="1">
        <v>1</v>
      </c>
      <c r="U474" s="1">
        <v>22</v>
      </c>
      <c r="V474" s="1">
        <v>8</v>
      </c>
      <c r="W474" s="1">
        <v>5</v>
      </c>
      <c r="X474" s="1">
        <v>4</v>
      </c>
      <c r="Y474" s="1">
        <v>8</v>
      </c>
      <c r="Z474" s="1">
        <v>4</v>
      </c>
      <c r="AA474" s="3">
        <f t="shared" si="59"/>
        <v>5</v>
      </c>
      <c r="AB474" s="1">
        <v>3</v>
      </c>
      <c r="AC474" s="1">
        <v>2</v>
      </c>
      <c r="AD474" s="20">
        <f t="shared" si="60"/>
        <v>0.6</v>
      </c>
      <c r="AE474" s="6">
        <v>14.0666666667</v>
      </c>
      <c r="AF474" s="6">
        <v>1.4333333333</v>
      </c>
      <c r="AG474" s="6">
        <v>1.2166666667000001</v>
      </c>
      <c r="AH474" s="6">
        <v>16.733333333299999</v>
      </c>
      <c r="AI474" s="1">
        <v>1</v>
      </c>
      <c r="AJ474" s="1">
        <v>0</v>
      </c>
      <c r="AK474" s="31">
        <f t="shared" si="61"/>
        <v>0</v>
      </c>
      <c r="AL474" s="1">
        <v>0</v>
      </c>
      <c r="AM474" s="1">
        <v>4</v>
      </c>
      <c r="AN474" s="1">
        <v>9</v>
      </c>
      <c r="AO474" s="1">
        <f t="shared" si="62"/>
        <v>13</v>
      </c>
      <c r="AP474" s="1">
        <v>10</v>
      </c>
      <c r="AQ474" s="1">
        <v>14</v>
      </c>
      <c r="AR474" s="1">
        <v>9</v>
      </c>
      <c r="AS474" s="1">
        <f t="shared" si="63"/>
        <v>23</v>
      </c>
      <c r="AT474" s="1">
        <v>13</v>
      </c>
    </row>
    <row r="475" spans="1:46" x14ac:dyDescent="0.2">
      <c r="A475" s="5" t="s">
        <v>2351</v>
      </c>
      <c r="B475" s="5" t="s">
        <v>2278</v>
      </c>
      <c r="C475" s="1">
        <v>24</v>
      </c>
      <c r="D475" s="1">
        <v>4</v>
      </c>
      <c r="E475" s="1">
        <v>8</v>
      </c>
      <c r="F475" s="1">
        <v>-6</v>
      </c>
      <c r="G475" s="1">
        <v>10</v>
      </c>
      <c r="H475" s="1">
        <v>5</v>
      </c>
      <c r="I475" s="3" t="str">
        <f t="shared" si="56"/>
        <v xml:space="preserve"> </v>
      </c>
      <c r="L475" s="20" t="str">
        <f t="shared" si="57"/>
        <v xml:space="preserve"> </v>
      </c>
      <c r="M475" s="6">
        <v>16.6333333</v>
      </c>
      <c r="N475" s="6">
        <v>4.9833333</v>
      </c>
      <c r="O475" s="6">
        <v>2.5</v>
      </c>
      <c r="P475" s="6">
        <v>24.1333333</v>
      </c>
      <c r="S475" s="31" t="str">
        <f t="shared" si="58"/>
        <v xml:space="preserve"> </v>
      </c>
      <c r="U475" s="1">
        <v>24</v>
      </c>
      <c r="V475" s="1">
        <v>6</v>
      </c>
      <c r="W475" s="1">
        <v>12</v>
      </c>
      <c r="X475" s="1">
        <v>-3</v>
      </c>
      <c r="Y475" s="1">
        <v>4</v>
      </c>
      <c r="Z475" s="1">
        <v>2</v>
      </c>
      <c r="AA475" s="3" t="str">
        <f t="shared" si="59"/>
        <v xml:space="preserve"> </v>
      </c>
      <c r="AD475" s="20" t="str">
        <f t="shared" si="60"/>
        <v xml:space="preserve"> </v>
      </c>
      <c r="AE475" s="6">
        <v>17.600000000000001</v>
      </c>
      <c r="AF475" s="6">
        <v>4.55</v>
      </c>
      <c r="AG475" s="6">
        <v>1.9500000000000002</v>
      </c>
      <c r="AH475" s="6">
        <v>24.116666666699999</v>
      </c>
      <c r="AK475" s="31" t="str">
        <f t="shared" si="61"/>
        <v xml:space="preserve"> </v>
      </c>
      <c r="AM475" s="1">
        <v>4</v>
      </c>
      <c r="AN475" s="1">
        <v>9</v>
      </c>
      <c r="AO475" s="1">
        <f t="shared" si="62"/>
        <v>13</v>
      </c>
      <c r="AP475" s="1">
        <v>-8</v>
      </c>
      <c r="AQ475" s="1">
        <v>6</v>
      </c>
      <c r="AR475" s="1">
        <v>11</v>
      </c>
      <c r="AS475" s="1">
        <f t="shared" si="63"/>
        <v>17</v>
      </c>
      <c r="AT475" s="1">
        <v>-1</v>
      </c>
    </row>
    <row r="476" spans="1:46" x14ac:dyDescent="0.2">
      <c r="A476" s="5" t="s">
        <v>2355</v>
      </c>
      <c r="B476" s="5" t="s">
        <v>644</v>
      </c>
      <c r="C476" s="1">
        <v>24</v>
      </c>
      <c r="D476" s="1">
        <v>6</v>
      </c>
      <c r="E476" s="1">
        <v>10</v>
      </c>
      <c r="F476" s="1">
        <v>3</v>
      </c>
      <c r="G476" s="1">
        <v>12</v>
      </c>
      <c r="H476" s="1">
        <v>6</v>
      </c>
      <c r="I476" s="3">
        <f t="shared" si="56"/>
        <v>74</v>
      </c>
      <c r="J476" s="1">
        <v>36</v>
      </c>
      <c r="K476" s="1">
        <v>38</v>
      </c>
      <c r="L476" s="20">
        <f t="shared" si="57"/>
        <v>0.48648648648648651</v>
      </c>
      <c r="M476" s="6">
        <v>14.8</v>
      </c>
      <c r="N476" s="6">
        <v>3.25</v>
      </c>
      <c r="O476" s="6">
        <v>1.2666667</v>
      </c>
      <c r="P476" s="6">
        <v>19.316666699999999</v>
      </c>
      <c r="Q476" s="1">
        <v>2</v>
      </c>
      <c r="R476" s="1">
        <v>1</v>
      </c>
      <c r="S476" s="31">
        <f t="shared" si="58"/>
        <v>0.5</v>
      </c>
      <c r="T476" s="1">
        <v>1</v>
      </c>
      <c r="U476" s="1">
        <v>24</v>
      </c>
      <c r="V476" s="1">
        <v>11</v>
      </c>
      <c r="W476" s="1">
        <v>4</v>
      </c>
      <c r="X476" s="1">
        <v>-5</v>
      </c>
      <c r="Y476" s="1">
        <v>12</v>
      </c>
      <c r="Z476" s="1">
        <v>6</v>
      </c>
      <c r="AA476" s="3">
        <f t="shared" si="59"/>
        <v>76</v>
      </c>
      <c r="AB476" s="1">
        <v>35</v>
      </c>
      <c r="AC476" s="1">
        <v>41</v>
      </c>
      <c r="AD476" s="20">
        <f t="shared" si="60"/>
        <v>0.46052631578947367</v>
      </c>
      <c r="AE476" s="6">
        <v>13.983333333299999</v>
      </c>
      <c r="AF476" s="6">
        <v>3.2166666667000001</v>
      </c>
      <c r="AG476" s="6">
        <v>1.6833333333</v>
      </c>
      <c r="AH476" s="6">
        <v>18.883333333300001</v>
      </c>
      <c r="AI476" s="1">
        <v>1</v>
      </c>
      <c r="AJ476" s="1">
        <v>1</v>
      </c>
      <c r="AK476" s="31">
        <f t="shared" si="61"/>
        <v>1</v>
      </c>
      <c r="AL476" s="1">
        <v>1</v>
      </c>
      <c r="AM476" s="1">
        <v>6</v>
      </c>
      <c r="AN476" s="1">
        <v>6</v>
      </c>
      <c r="AO476" s="1">
        <f t="shared" si="62"/>
        <v>12</v>
      </c>
      <c r="AP476" s="1">
        <v>-1</v>
      </c>
      <c r="AQ476" s="1">
        <v>11</v>
      </c>
      <c r="AR476" s="1">
        <v>8</v>
      </c>
      <c r="AS476" s="1">
        <f t="shared" si="63"/>
        <v>19</v>
      </c>
      <c r="AT476" s="1">
        <v>-1</v>
      </c>
    </row>
    <row r="477" spans="1:46" x14ac:dyDescent="0.2">
      <c r="A477" s="5" t="s">
        <v>2358</v>
      </c>
      <c r="B477" s="5" t="s">
        <v>644</v>
      </c>
      <c r="C477" s="1">
        <v>5</v>
      </c>
      <c r="D477" s="1">
        <v>0</v>
      </c>
      <c r="E477" s="1">
        <v>1</v>
      </c>
      <c r="F477" s="1">
        <v>-1</v>
      </c>
      <c r="G477" s="1">
        <v>5</v>
      </c>
      <c r="H477" s="1">
        <v>1</v>
      </c>
      <c r="I477" s="3">
        <f t="shared" si="56"/>
        <v>3</v>
      </c>
      <c r="J477" s="1">
        <v>2</v>
      </c>
      <c r="K477" s="1">
        <v>1</v>
      </c>
      <c r="L477" s="20">
        <f t="shared" si="57"/>
        <v>0.66666666666666663</v>
      </c>
      <c r="M477" s="6">
        <v>10.7666667</v>
      </c>
      <c r="N477" s="6">
        <v>0.5</v>
      </c>
      <c r="O477" s="6">
        <v>0</v>
      </c>
      <c r="P477" s="6">
        <v>11.2666667</v>
      </c>
      <c r="S477" s="31" t="str">
        <f t="shared" si="58"/>
        <v xml:space="preserve"> </v>
      </c>
      <c r="U477" s="1">
        <v>8</v>
      </c>
      <c r="V477" s="1">
        <v>2</v>
      </c>
      <c r="W477" s="1">
        <v>0</v>
      </c>
      <c r="X477" s="1">
        <v>0</v>
      </c>
      <c r="Y477" s="1">
        <v>5</v>
      </c>
      <c r="Z477" s="1">
        <v>1</v>
      </c>
      <c r="AA477" s="3">
        <f t="shared" si="59"/>
        <v>11</v>
      </c>
      <c r="AB477" s="1">
        <v>2</v>
      </c>
      <c r="AC477" s="1">
        <v>9</v>
      </c>
      <c r="AD477" s="20">
        <f t="shared" si="60"/>
        <v>0.18181818181818182</v>
      </c>
      <c r="AE477" s="6">
        <v>8.4666666667000001</v>
      </c>
      <c r="AF477" s="6">
        <v>0.38333333330000002</v>
      </c>
      <c r="AG477" s="6">
        <v>0</v>
      </c>
      <c r="AH477" s="6">
        <v>8.85</v>
      </c>
      <c r="AK477" s="31" t="str">
        <f t="shared" si="61"/>
        <v xml:space="preserve"> </v>
      </c>
      <c r="AL477" s="6"/>
      <c r="AM477" s="1">
        <v>0</v>
      </c>
      <c r="AN477" s="1">
        <v>1</v>
      </c>
      <c r="AO477" s="1">
        <f t="shared" si="62"/>
        <v>1</v>
      </c>
      <c r="AP477" s="1">
        <v>-2</v>
      </c>
      <c r="AQ477" s="1">
        <v>2</v>
      </c>
      <c r="AR477" s="1">
        <v>0</v>
      </c>
      <c r="AS477" s="1">
        <f t="shared" si="63"/>
        <v>2</v>
      </c>
      <c r="AT477" s="1">
        <v>1</v>
      </c>
    </row>
    <row r="478" spans="1:46" x14ac:dyDescent="0.2">
      <c r="A478" s="5" t="s">
        <v>1295</v>
      </c>
      <c r="B478" s="5" t="s">
        <v>307</v>
      </c>
      <c r="C478" s="1">
        <v>24</v>
      </c>
      <c r="D478" s="1">
        <v>3</v>
      </c>
      <c r="E478" s="1">
        <v>6</v>
      </c>
      <c r="F478" s="1">
        <v>-1</v>
      </c>
      <c r="G478" s="1">
        <v>40</v>
      </c>
      <c r="H478" s="1">
        <v>11</v>
      </c>
      <c r="I478" s="3">
        <f t="shared" si="56"/>
        <v>10</v>
      </c>
      <c r="J478" s="1">
        <v>3</v>
      </c>
      <c r="K478" s="1">
        <v>7</v>
      </c>
      <c r="L478" s="20">
        <f t="shared" si="57"/>
        <v>0.3</v>
      </c>
      <c r="M478" s="6">
        <v>10.0833333</v>
      </c>
      <c r="N478" s="6">
        <v>0.3333333</v>
      </c>
      <c r="O478" s="6">
        <v>1.65</v>
      </c>
      <c r="P478" s="6">
        <v>12.066666700000001</v>
      </c>
      <c r="S478" s="31" t="str">
        <f t="shared" si="58"/>
        <v xml:space="preserve"> </v>
      </c>
      <c r="U478" s="1">
        <v>24</v>
      </c>
      <c r="V478" s="1">
        <v>1</v>
      </c>
      <c r="W478" s="1">
        <v>1</v>
      </c>
      <c r="X478" s="1">
        <v>-1</v>
      </c>
      <c r="Y478" s="1">
        <v>23</v>
      </c>
      <c r="Z478" s="1">
        <v>10</v>
      </c>
      <c r="AA478" s="3">
        <f t="shared" si="59"/>
        <v>8</v>
      </c>
      <c r="AB478" s="1">
        <v>3</v>
      </c>
      <c r="AC478" s="1">
        <v>5</v>
      </c>
      <c r="AD478" s="20">
        <f t="shared" si="60"/>
        <v>0.375</v>
      </c>
      <c r="AE478" s="6">
        <v>10.083333333300001</v>
      </c>
      <c r="AF478" s="6">
        <v>8.3333333300000006E-2</v>
      </c>
      <c r="AG478" s="6">
        <v>1.5333333332999999</v>
      </c>
      <c r="AH478" s="6">
        <v>11.7166666667</v>
      </c>
      <c r="AK478" s="31" t="str">
        <f t="shared" si="61"/>
        <v xml:space="preserve"> </v>
      </c>
      <c r="AM478" s="1">
        <v>0</v>
      </c>
      <c r="AN478" s="1">
        <v>2</v>
      </c>
      <c r="AO478" s="1">
        <f t="shared" si="62"/>
        <v>2</v>
      </c>
      <c r="AP478" s="1">
        <v>-1</v>
      </c>
      <c r="AQ478" s="1">
        <v>4</v>
      </c>
      <c r="AR478" s="1">
        <v>5</v>
      </c>
      <c r="AS478" s="1">
        <f t="shared" si="63"/>
        <v>9</v>
      </c>
      <c r="AT478" s="1">
        <v>-1</v>
      </c>
    </row>
    <row r="479" spans="1:46" x14ac:dyDescent="0.2">
      <c r="A479" s="5" t="s">
        <v>1295</v>
      </c>
      <c r="B479" s="5" t="s">
        <v>576</v>
      </c>
      <c r="C479" s="1">
        <v>18</v>
      </c>
      <c r="D479" s="1">
        <v>2</v>
      </c>
      <c r="E479" s="1">
        <v>12</v>
      </c>
      <c r="F479" s="1">
        <v>6</v>
      </c>
      <c r="G479" s="1">
        <v>14</v>
      </c>
      <c r="H479" s="1">
        <v>7</v>
      </c>
      <c r="I479" s="3" t="str">
        <f t="shared" si="56"/>
        <v xml:space="preserve"> </v>
      </c>
      <c r="L479" s="20" t="str">
        <f t="shared" si="57"/>
        <v xml:space="preserve"> </v>
      </c>
      <c r="M479" s="6">
        <v>19.566666699999999</v>
      </c>
      <c r="N479" s="6">
        <v>3.3333333000000001</v>
      </c>
      <c r="O479" s="6">
        <v>2.4666667000000002</v>
      </c>
      <c r="P479" s="6">
        <v>25.3666667</v>
      </c>
      <c r="S479" s="31" t="str">
        <f t="shared" si="58"/>
        <v xml:space="preserve"> </v>
      </c>
      <c r="U479" s="1">
        <v>16</v>
      </c>
      <c r="V479" s="1">
        <v>4</v>
      </c>
      <c r="W479" s="1">
        <v>5</v>
      </c>
      <c r="X479" s="1">
        <v>8</v>
      </c>
      <c r="Y479" s="1">
        <v>2</v>
      </c>
      <c r="Z479" s="1">
        <v>1</v>
      </c>
      <c r="AA479" s="3" t="str">
        <f t="shared" si="59"/>
        <v xml:space="preserve"> </v>
      </c>
      <c r="AD479" s="20" t="str">
        <f t="shared" si="60"/>
        <v xml:space="preserve"> </v>
      </c>
      <c r="AE479" s="6">
        <v>18.350000000000001</v>
      </c>
      <c r="AF479" s="6">
        <v>3.0166666666999999</v>
      </c>
      <c r="AG479" s="6">
        <v>3.8833333333</v>
      </c>
      <c r="AH479" s="6">
        <v>25.266666666700001</v>
      </c>
      <c r="AK479" s="31" t="str">
        <f t="shared" si="61"/>
        <v xml:space="preserve"> </v>
      </c>
      <c r="AL479" s="6"/>
      <c r="AM479" s="1">
        <v>1</v>
      </c>
      <c r="AN479" s="1">
        <v>8</v>
      </c>
      <c r="AO479" s="1">
        <f t="shared" si="62"/>
        <v>9</v>
      </c>
      <c r="AP479" s="1">
        <v>1</v>
      </c>
      <c r="AQ479" s="1">
        <v>5</v>
      </c>
      <c r="AR479" s="1">
        <v>9</v>
      </c>
      <c r="AS479" s="1">
        <f t="shared" si="63"/>
        <v>14</v>
      </c>
      <c r="AT479" s="1">
        <v>13</v>
      </c>
    </row>
    <row r="480" spans="1:46" x14ac:dyDescent="0.2">
      <c r="A480" s="5" t="s">
        <v>2365</v>
      </c>
      <c r="B480" s="5" t="s">
        <v>1193</v>
      </c>
      <c r="C480" s="1">
        <v>8</v>
      </c>
      <c r="D480" s="1">
        <v>2</v>
      </c>
      <c r="E480" s="1">
        <v>0</v>
      </c>
      <c r="F480" s="1">
        <v>0</v>
      </c>
      <c r="G480" s="1">
        <v>4</v>
      </c>
      <c r="H480" s="1">
        <v>2</v>
      </c>
      <c r="I480" s="3" t="str">
        <f t="shared" si="56"/>
        <v xml:space="preserve"> </v>
      </c>
      <c r="L480" s="20" t="str">
        <f t="shared" si="57"/>
        <v xml:space="preserve"> </v>
      </c>
      <c r="M480" s="6">
        <v>14.716666699999999</v>
      </c>
      <c r="N480" s="6">
        <v>0</v>
      </c>
      <c r="O480" s="6">
        <v>0.58333329999999994</v>
      </c>
      <c r="P480" s="6">
        <v>15.3</v>
      </c>
      <c r="S480" s="31" t="str">
        <f t="shared" si="58"/>
        <v xml:space="preserve"> </v>
      </c>
      <c r="U480" s="1">
        <v>5</v>
      </c>
      <c r="V480" s="1">
        <v>1</v>
      </c>
      <c r="W480" s="1">
        <v>0</v>
      </c>
      <c r="X480" s="1">
        <v>-2</v>
      </c>
      <c r="Y480" s="1">
        <v>0</v>
      </c>
      <c r="Z480" s="1">
        <v>0</v>
      </c>
      <c r="AA480" s="3" t="str">
        <f t="shared" si="59"/>
        <v xml:space="preserve"> </v>
      </c>
      <c r="AD480" s="20" t="str">
        <f t="shared" si="60"/>
        <v xml:space="preserve"> </v>
      </c>
      <c r="AE480" s="6">
        <v>16.850000000000001</v>
      </c>
      <c r="AF480" s="6">
        <v>0</v>
      </c>
      <c r="AG480" s="6">
        <v>0.61666666670000003</v>
      </c>
      <c r="AH480" s="6">
        <v>17.483333333299999</v>
      </c>
      <c r="AK480" s="31" t="str">
        <f t="shared" si="61"/>
        <v xml:space="preserve"> </v>
      </c>
      <c r="AL480" s="6"/>
      <c r="AM480" s="1">
        <v>0</v>
      </c>
      <c r="AN480" s="1">
        <v>0</v>
      </c>
      <c r="AO480" s="1">
        <f t="shared" si="62"/>
        <v>0</v>
      </c>
      <c r="AP480" s="1">
        <v>-1</v>
      </c>
      <c r="AQ480" s="1">
        <v>3</v>
      </c>
      <c r="AR480" s="1">
        <v>0</v>
      </c>
      <c r="AS480" s="1">
        <f t="shared" si="63"/>
        <v>3</v>
      </c>
      <c r="AT480" s="1">
        <v>-1</v>
      </c>
    </row>
    <row r="481" spans="1:46" x14ac:dyDescent="0.2">
      <c r="A481" s="5" t="s">
        <v>2368</v>
      </c>
      <c r="B481" s="5" t="s">
        <v>2369</v>
      </c>
      <c r="C481" s="1">
        <v>13</v>
      </c>
      <c r="D481" s="1">
        <v>0</v>
      </c>
      <c r="E481" s="1">
        <v>3</v>
      </c>
      <c r="F481" s="1">
        <v>2</v>
      </c>
      <c r="G481" s="1">
        <v>2</v>
      </c>
      <c r="H481" s="1">
        <v>1</v>
      </c>
      <c r="I481" s="3" t="str">
        <f t="shared" si="56"/>
        <v xml:space="preserve"> </v>
      </c>
      <c r="L481" s="20" t="str">
        <f t="shared" si="57"/>
        <v xml:space="preserve"> </v>
      </c>
      <c r="M481" s="6">
        <v>14.0166667</v>
      </c>
      <c r="N481" s="6">
        <v>1.3333333000000001</v>
      </c>
      <c r="O481" s="6">
        <v>0.6</v>
      </c>
      <c r="P481" s="6">
        <v>15.966666699999999</v>
      </c>
      <c r="S481" s="31" t="str">
        <f t="shared" si="58"/>
        <v xml:space="preserve"> </v>
      </c>
      <c r="U481" s="1">
        <v>14</v>
      </c>
      <c r="V481" s="1">
        <v>1</v>
      </c>
      <c r="W481" s="1">
        <v>1</v>
      </c>
      <c r="X481" s="1">
        <v>-4</v>
      </c>
      <c r="Y481" s="1">
        <v>8</v>
      </c>
      <c r="Z481" s="1">
        <v>4</v>
      </c>
      <c r="AA481" s="3" t="str">
        <f t="shared" si="59"/>
        <v xml:space="preserve"> </v>
      </c>
      <c r="AD481" s="20" t="str">
        <f t="shared" si="60"/>
        <v xml:space="preserve"> </v>
      </c>
      <c r="AE481" s="6">
        <v>14.05</v>
      </c>
      <c r="AF481" s="6">
        <v>1.1499999999999999</v>
      </c>
      <c r="AG481" s="6">
        <v>0.83333333330000003</v>
      </c>
      <c r="AH481" s="6">
        <v>16.05</v>
      </c>
      <c r="AK481" s="31" t="str">
        <f t="shared" si="61"/>
        <v xml:space="preserve"> </v>
      </c>
      <c r="AM481" s="1">
        <v>0</v>
      </c>
      <c r="AN481" s="1">
        <v>3</v>
      </c>
      <c r="AO481" s="1">
        <f t="shared" si="62"/>
        <v>3</v>
      </c>
      <c r="AP481" s="1">
        <v>-1</v>
      </c>
      <c r="AQ481" s="1">
        <v>1</v>
      </c>
      <c r="AR481" s="1">
        <v>1</v>
      </c>
      <c r="AS481" s="1">
        <f t="shared" si="63"/>
        <v>2</v>
      </c>
      <c r="AT481" s="1">
        <v>-1</v>
      </c>
    </row>
    <row r="482" spans="1:46" x14ac:dyDescent="0.2">
      <c r="A482" s="5" t="s">
        <v>2373</v>
      </c>
      <c r="B482" s="5" t="s">
        <v>631</v>
      </c>
      <c r="C482" s="1">
        <v>2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3" t="str">
        <f t="shared" si="56"/>
        <v xml:space="preserve"> </v>
      </c>
      <c r="J482" s="1">
        <v>0</v>
      </c>
      <c r="K482" s="1">
        <v>0</v>
      </c>
      <c r="L482" s="20" t="str">
        <f t="shared" si="57"/>
        <v xml:space="preserve"> </v>
      </c>
      <c r="M482" s="6">
        <v>4.7</v>
      </c>
      <c r="N482" s="6">
        <v>0</v>
      </c>
      <c r="O482" s="6">
        <v>0</v>
      </c>
      <c r="P482" s="6">
        <v>4.7</v>
      </c>
      <c r="S482" s="31" t="str">
        <f t="shared" si="58"/>
        <v xml:space="preserve"> </v>
      </c>
      <c r="U482" s="1">
        <v>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3">
        <f t="shared" si="59"/>
        <v>1</v>
      </c>
      <c r="AB482" s="1">
        <v>1</v>
      </c>
      <c r="AC482" s="1">
        <v>0</v>
      </c>
      <c r="AD482" s="20">
        <f t="shared" si="60"/>
        <v>1</v>
      </c>
      <c r="AE482" s="6">
        <v>7.1166666666999996</v>
      </c>
      <c r="AF482" s="6">
        <v>0</v>
      </c>
      <c r="AG482" s="6">
        <v>0</v>
      </c>
      <c r="AH482" s="6">
        <v>7.1166666666999996</v>
      </c>
      <c r="AK482" s="31" t="str">
        <f t="shared" si="61"/>
        <v xml:space="preserve"> </v>
      </c>
      <c r="AM482" s="1">
        <v>0</v>
      </c>
      <c r="AN482" s="1">
        <v>0</v>
      </c>
      <c r="AO482" s="1">
        <f t="shared" si="62"/>
        <v>0</v>
      </c>
      <c r="AP482" s="1">
        <v>0</v>
      </c>
      <c r="AQ482" s="1">
        <v>0</v>
      </c>
      <c r="AR482" s="1">
        <v>0</v>
      </c>
      <c r="AS482" s="1">
        <f t="shared" si="63"/>
        <v>0</v>
      </c>
      <c r="AT482" s="1">
        <v>-2</v>
      </c>
    </row>
    <row r="483" spans="1:46" x14ac:dyDescent="0.2">
      <c r="A483" s="5" t="s">
        <v>2376</v>
      </c>
      <c r="B483" s="5" t="s">
        <v>1262</v>
      </c>
      <c r="C483" s="1">
        <v>7</v>
      </c>
      <c r="D483" s="1">
        <v>1</v>
      </c>
      <c r="E483" s="1">
        <v>0</v>
      </c>
      <c r="F483" s="1">
        <v>0</v>
      </c>
      <c r="G483" s="1">
        <v>2</v>
      </c>
      <c r="H483" s="1">
        <v>1</v>
      </c>
      <c r="I483" s="3" t="str">
        <f t="shared" si="56"/>
        <v xml:space="preserve"> </v>
      </c>
      <c r="J483" s="1">
        <v>0</v>
      </c>
      <c r="K483" s="1">
        <v>0</v>
      </c>
      <c r="L483" s="20" t="str">
        <f t="shared" si="57"/>
        <v xml:space="preserve"> </v>
      </c>
      <c r="M483" s="6">
        <v>8.3833333000000003</v>
      </c>
      <c r="N483" s="6">
        <v>1.66667E-2</v>
      </c>
      <c r="O483" s="6">
        <v>0</v>
      </c>
      <c r="P483" s="6">
        <v>8.4</v>
      </c>
      <c r="S483" s="31" t="str">
        <f t="shared" si="58"/>
        <v xml:space="preserve"> </v>
      </c>
      <c r="U483" s="1">
        <v>10</v>
      </c>
      <c r="V483" s="1">
        <v>0</v>
      </c>
      <c r="W483" s="1">
        <v>2</v>
      </c>
      <c r="X483" s="1">
        <v>-1</v>
      </c>
      <c r="Y483" s="1">
        <v>4</v>
      </c>
      <c r="Z483" s="1">
        <v>2</v>
      </c>
      <c r="AA483" s="3">
        <f t="shared" si="59"/>
        <v>4</v>
      </c>
      <c r="AB483" s="1">
        <v>0</v>
      </c>
      <c r="AC483" s="1">
        <v>4</v>
      </c>
      <c r="AD483" s="20">
        <f t="shared" si="60"/>
        <v>0</v>
      </c>
      <c r="AE483" s="6">
        <v>9.6999999999999993</v>
      </c>
      <c r="AF483" s="6">
        <v>1.6666666699999999E-2</v>
      </c>
      <c r="AG483" s="6">
        <v>0</v>
      </c>
      <c r="AH483" s="6">
        <v>9.7166666667000001</v>
      </c>
      <c r="AK483" s="31" t="str">
        <f t="shared" si="61"/>
        <v xml:space="preserve"> </v>
      </c>
      <c r="AL483" s="6"/>
      <c r="AM483" s="1">
        <v>1</v>
      </c>
      <c r="AN483" s="1">
        <v>1</v>
      </c>
      <c r="AO483" s="1">
        <f t="shared" si="62"/>
        <v>2</v>
      </c>
      <c r="AP483" s="1">
        <v>2</v>
      </c>
      <c r="AQ483" s="1">
        <v>0</v>
      </c>
      <c r="AR483" s="1">
        <v>1</v>
      </c>
      <c r="AS483" s="1">
        <f t="shared" si="63"/>
        <v>1</v>
      </c>
      <c r="AT483" s="1">
        <v>-3</v>
      </c>
    </row>
    <row r="484" spans="1:46" x14ac:dyDescent="0.2">
      <c r="A484" s="5" t="s">
        <v>2379</v>
      </c>
      <c r="B484" s="5" t="s">
        <v>1816</v>
      </c>
      <c r="C484" s="1">
        <v>24</v>
      </c>
      <c r="D484" s="1">
        <v>9</v>
      </c>
      <c r="E484" s="1">
        <v>3</v>
      </c>
      <c r="F484" s="1">
        <v>0</v>
      </c>
      <c r="G484" s="1">
        <v>12</v>
      </c>
      <c r="H484" s="1">
        <v>6</v>
      </c>
      <c r="I484" s="3">
        <f t="shared" si="56"/>
        <v>172</v>
      </c>
      <c r="J484" s="1">
        <v>70</v>
      </c>
      <c r="K484" s="1">
        <v>102</v>
      </c>
      <c r="L484" s="20">
        <f t="shared" si="57"/>
        <v>0.40697674418604651</v>
      </c>
      <c r="M484" s="6">
        <v>13.5</v>
      </c>
      <c r="N484" s="6">
        <v>0.93333329999999992</v>
      </c>
      <c r="O484" s="6">
        <v>1</v>
      </c>
      <c r="P484" s="6">
        <v>15.45</v>
      </c>
      <c r="Q484" s="1">
        <v>1</v>
      </c>
      <c r="R484" s="1">
        <v>0</v>
      </c>
      <c r="S484" s="31">
        <f t="shared" si="58"/>
        <v>0</v>
      </c>
      <c r="T484" s="1">
        <v>0</v>
      </c>
      <c r="U484" s="1">
        <v>24</v>
      </c>
      <c r="V484" s="1">
        <v>5</v>
      </c>
      <c r="W484" s="1">
        <v>4</v>
      </c>
      <c r="X484" s="1">
        <v>-8</v>
      </c>
      <c r="Y484" s="1">
        <v>4</v>
      </c>
      <c r="Z484" s="1">
        <v>2</v>
      </c>
      <c r="AA484" s="3">
        <f t="shared" si="59"/>
        <v>175</v>
      </c>
      <c r="AB484" s="1">
        <v>83</v>
      </c>
      <c r="AC484" s="1">
        <v>92</v>
      </c>
      <c r="AD484" s="20">
        <f t="shared" si="60"/>
        <v>0.47428571428571431</v>
      </c>
      <c r="AE484" s="6">
        <v>12.95</v>
      </c>
      <c r="AF484" s="6">
        <v>0.86666666670000003</v>
      </c>
      <c r="AG484" s="6">
        <v>1.0833333332999999</v>
      </c>
      <c r="AH484" s="6">
        <v>14.916666666699999</v>
      </c>
      <c r="AI484" s="1">
        <v>0</v>
      </c>
      <c r="AJ484" s="1">
        <v>0</v>
      </c>
      <c r="AK484" s="31" t="str">
        <f t="shared" si="61"/>
        <v xml:space="preserve"> </v>
      </c>
      <c r="AL484" s="1">
        <v>0</v>
      </c>
      <c r="AM484" s="1">
        <v>6</v>
      </c>
      <c r="AN484" s="1">
        <v>4</v>
      </c>
      <c r="AO484" s="1">
        <f t="shared" si="62"/>
        <v>10</v>
      </c>
      <c r="AP484" s="1">
        <v>0</v>
      </c>
      <c r="AQ484" s="1">
        <v>8</v>
      </c>
      <c r="AR484" s="1">
        <v>3</v>
      </c>
      <c r="AS484" s="1">
        <f t="shared" si="63"/>
        <v>11</v>
      </c>
      <c r="AT484" s="1">
        <v>-8</v>
      </c>
    </row>
    <row r="485" spans="1:46" x14ac:dyDescent="0.2">
      <c r="A485" s="5" t="s">
        <v>2382</v>
      </c>
      <c r="B485" s="5" t="s">
        <v>2383</v>
      </c>
      <c r="C485" s="1">
        <v>11</v>
      </c>
      <c r="D485" s="1">
        <v>0</v>
      </c>
      <c r="E485" s="1">
        <v>2</v>
      </c>
      <c r="F485" s="1">
        <v>1</v>
      </c>
      <c r="G485" s="1">
        <v>4</v>
      </c>
      <c r="H485" s="1">
        <v>2</v>
      </c>
      <c r="I485" s="3">
        <f t="shared" si="56"/>
        <v>28</v>
      </c>
      <c r="J485" s="1">
        <v>16</v>
      </c>
      <c r="K485" s="1">
        <v>12</v>
      </c>
      <c r="L485" s="20">
        <f t="shared" si="57"/>
        <v>0.5714285714285714</v>
      </c>
      <c r="M485" s="6">
        <v>6.1333333000000003</v>
      </c>
      <c r="N485" s="6">
        <v>0</v>
      </c>
      <c r="O485" s="6">
        <v>8.3333299999999999E-2</v>
      </c>
      <c r="P485" s="6">
        <v>6.2166667000000002</v>
      </c>
      <c r="S485" s="31" t="str">
        <f t="shared" si="58"/>
        <v xml:space="preserve"> </v>
      </c>
      <c r="U485" s="1">
        <v>8</v>
      </c>
      <c r="V485" s="1">
        <v>0</v>
      </c>
      <c r="W485" s="1">
        <v>0</v>
      </c>
      <c r="X485" s="1">
        <v>1</v>
      </c>
      <c r="Y485" s="1">
        <v>12</v>
      </c>
      <c r="Z485" s="1">
        <v>3</v>
      </c>
      <c r="AA485" s="3">
        <f t="shared" si="59"/>
        <v>50</v>
      </c>
      <c r="AB485" s="1">
        <v>26</v>
      </c>
      <c r="AC485" s="1">
        <v>24</v>
      </c>
      <c r="AD485" s="20">
        <f t="shared" si="60"/>
        <v>0.52</v>
      </c>
      <c r="AE485" s="6">
        <v>7.3</v>
      </c>
      <c r="AF485" s="6">
        <v>0.30000000000000004</v>
      </c>
      <c r="AG485" s="6">
        <v>0.35</v>
      </c>
      <c r="AH485" s="6">
        <v>7.9833333333000001</v>
      </c>
      <c r="AK485" s="31" t="str">
        <f t="shared" si="61"/>
        <v xml:space="preserve"> </v>
      </c>
      <c r="AM485" s="1">
        <v>0</v>
      </c>
      <c r="AN485" s="1">
        <v>0</v>
      </c>
      <c r="AO485" s="1">
        <f t="shared" si="62"/>
        <v>0</v>
      </c>
      <c r="AP485" s="1">
        <v>1</v>
      </c>
      <c r="AQ485" s="1">
        <v>0</v>
      </c>
      <c r="AR485" s="1">
        <v>2</v>
      </c>
      <c r="AS485" s="1">
        <f t="shared" si="63"/>
        <v>2</v>
      </c>
      <c r="AT485" s="1">
        <v>1</v>
      </c>
    </row>
    <row r="486" spans="1:46" x14ac:dyDescent="0.2">
      <c r="A486" s="5" t="s">
        <v>2386</v>
      </c>
      <c r="B486" s="5" t="s">
        <v>514</v>
      </c>
      <c r="C486" s="1">
        <v>20</v>
      </c>
      <c r="D486" s="1">
        <v>1</v>
      </c>
      <c r="E486" s="1">
        <v>4</v>
      </c>
      <c r="F486" s="1">
        <v>8</v>
      </c>
      <c r="G486" s="1">
        <v>8</v>
      </c>
      <c r="H486" s="1">
        <v>3</v>
      </c>
      <c r="I486" s="3" t="str">
        <f t="shared" si="56"/>
        <v xml:space="preserve"> </v>
      </c>
      <c r="L486" s="20" t="str">
        <f t="shared" si="57"/>
        <v xml:space="preserve"> </v>
      </c>
      <c r="M486" s="6">
        <v>16.566666699999999</v>
      </c>
      <c r="N486" s="6">
        <v>1.4666667</v>
      </c>
      <c r="O486" s="6">
        <v>0.93333329999999992</v>
      </c>
      <c r="P486" s="6">
        <v>18.983333299999998</v>
      </c>
      <c r="S486" s="31" t="str">
        <f t="shared" si="58"/>
        <v xml:space="preserve"> </v>
      </c>
      <c r="U486" s="1">
        <v>20</v>
      </c>
      <c r="V486" s="1">
        <v>0</v>
      </c>
      <c r="W486" s="1">
        <v>3</v>
      </c>
      <c r="X486" s="1">
        <v>-8</v>
      </c>
      <c r="Y486" s="1">
        <v>4</v>
      </c>
      <c r="Z486" s="1">
        <v>2</v>
      </c>
      <c r="AA486" s="3" t="str">
        <f t="shared" si="59"/>
        <v xml:space="preserve"> </v>
      </c>
      <c r="AD486" s="20" t="str">
        <f t="shared" si="60"/>
        <v xml:space="preserve"> </v>
      </c>
      <c r="AE486" s="6">
        <v>16.05</v>
      </c>
      <c r="AF486" s="6">
        <v>1.2</v>
      </c>
      <c r="AG486" s="6">
        <v>0.60000000000000009</v>
      </c>
      <c r="AH486" s="6">
        <v>17.850000000000001</v>
      </c>
      <c r="AK486" s="31" t="str">
        <f t="shared" si="61"/>
        <v xml:space="preserve"> </v>
      </c>
      <c r="AM486" s="1">
        <v>0</v>
      </c>
      <c r="AN486" s="1">
        <v>2</v>
      </c>
      <c r="AO486" s="1">
        <f t="shared" si="62"/>
        <v>2</v>
      </c>
      <c r="AP486" s="1">
        <v>-6</v>
      </c>
      <c r="AQ486" s="1">
        <v>1</v>
      </c>
      <c r="AR486" s="1">
        <v>5</v>
      </c>
      <c r="AS486" s="1">
        <f t="shared" si="63"/>
        <v>6</v>
      </c>
      <c r="AT486" s="1">
        <v>6</v>
      </c>
    </row>
    <row r="487" spans="1:46" x14ac:dyDescent="0.2">
      <c r="A487" s="5" t="s">
        <v>2389</v>
      </c>
      <c r="B487" s="5" t="s">
        <v>471</v>
      </c>
      <c r="C487" s="1">
        <v>24</v>
      </c>
      <c r="D487" s="1">
        <v>5</v>
      </c>
      <c r="E487" s="1">
        <v>6</v>
      </c>
      <c r="F487" s="1">
        <v>2</v>
      </c>
      <c r="G487" s="1">
        <v>4</v>
      </c>
      <c r="H487" s="1">
        <v>2</v>
      </c>
      <c r="I487" s="3">
        <f t="shared" si="56"/>
        <v>216</v>
      </c>
      <c r="J487" s="1">
        <v>109</v>
      </c>
      <c r="K487" s="1">
        <v>107</v>
      </c>
      <c r="L487" s="20">
        <f t="shared" si="57"/>
        <v>0.50462962962962965</v>
      </c>
      <c r="M487" s="6">
        <v>11.1666667</v>
      </c>
      <c r="N487" s="6">
        <v>3.3333299999999996E-2</v>
      </c>
      <c r="O487" s="6">
        <v>3.3833332999999999</v>
      </c>
      <c r="P487" s="6">
        <v>14.6166667</v>
      </c>
      <c r="S487" s="31" t="str">
        <f t="shared" si="58"/>
        <v xml:space="preserve"> </v>
      </c>
      <c r="U487" s="1">
        <v>24</v>
      </c>
      <c r="V487" s="1">
        <v>3</v>
      </c>
      <c r="W487" s="1">
        <v>3</v>
      </c>
      <c r="X487" s="1">
        <v>-2</v>
      </c>
      <c r="Y487" s="1">
        <v>7</v>
      </c>
      <c r="Z487" s="1">
        <v>2</v>
      </c>
      <c r="AA487" s="3">
        <f t="shared" si="59"/>
        <v>177</v>
      </c>
      <c r="AB487" s="1">
        <v>94</v>
      </c>
      <c r="AC487" s="1">
        <v>83</v>
      </c>
      <c r="AD487" s="20">
        <f t="shared" si="60"/>
        <v>0.53107344632768361</v>
      </c>
      <c r="AE487" s="6">
        <v>11.85</v>
      </c>
      <c r="AF487" s="6">
        <v>6.6666666700000002E-2</v>
      </c>
      <c r="AG487" s="6">
        <v>3.9333333333000002</v>
      </c>
      <c r="AH487" s="6">
        <v>15.8666666667</v>
      </c>
      <c r="AK487" s="31" t="str">
        <f t="shared" si="61"/>
        <v xml:space="preserve"> </v>
      </c>
      <c r="AM487" s="1">
        <v>4</v>
      </c>
      <c r="AN487" s="1">
        <v>6</v>
      </c>
      <c r="AO487" s="1">
        <f t="shared" si="62"/>
        <v>10</v>
      </c>
      <c r="AP487" s="1">
        <v>3</v>
      </c>
      <c r="AQ487" s="1">
        <v>4</v>
      </c>
      <c r="AR487" s="1">
        <v>3</v>
      </c>
      <c r="AS487" s="1">
        <f t="shared" si="63"/>
        <v>7</v>
      </c>
      <c r="AT487" s="1">
        <v>-3</v>
      </c>
    </row>
    <row r="488" spans="1:46" x14ac:dyDescent="0.2">
      <c r="A488" s="5" t="s">
        <v>2392</v>
      </c>
      <c r="B488" s="5" t="s">
        <v>1209</v>
      </c>
      <c r="C488" s="1">
        <v>5</v>
      </c>
      <c r="D488" s="1">
        <v>0</v>
      </c>
      <c r="E488" s="1">
        <v>0</v>
      </c>
      <c r="F488" s="1">
        <v>0</v>
      </c>
      <c r="G488" s="1">
        <v>10</v>
      </c>
      <c r="H488" s="1">
        <v>2</v>
      </c>
      <c r="I488" s="3">
        <f t="shared" si="56"/>
        <v>19</v>
      </c>
      <c r="J488" s="1">
        <v>9</v>
      </c>
      <c r="K488" s="1">
        <v>10</v>
      </c>
      <c r="L488" s="20">
        <f t="shared" si="57"/>
        <v>0.47368421052631576</v>
      </c>
      <c r="M488" s="6">
        <v>5.9666667000000002</v>
      </c>
      <c r="N488" s="6">
        <v>0</v>
      </c>
      <c r="O488" s="6">
        <v>0.1</v>
      </c>
      <c r="P488" s="6">
        <v>6.1</v>
      </c>
      <c r="S488" s="31" t="str">
        <f t="shared" si="58"/>
        <v xml:space="preserve"> </v>
      </c>
      <c r="U488" s="1">
        <v>3</v>
      </c>
      <c r="V488" s="1">
        <v>0</v>
      </c>
      <c r="W488" s="1">
        <v>0</v>
      </c>
      <c r="X488" s="1">
        <v>-2</v>
      </c>
      <c r="Y488" s="1">
        <v>0</v>
      </c>
      <c r="Z488" s="1">
        <v>0</v>
      </c>
      <c r="AA488" s="3">
        <f t="shared" si="59"/>
        <v>6</v>
      </c>
      <c r="AB488" s="1">
        <v>3</v>
      </c>
      <c r="AC488" s="1">
        <v>3</v>
      </c>
      <c r="AD488" s="20">
        <f t="shared" si="60"/>
        <v>0.5</v>
      </c>
      <c r="AE488" s="6">
        <v>6.9333333333000002</v>
      </c>
      <c r="AF488" s="6">
        <v>0</v>
      </c>
      <c r="AG488" s="6">
        <v>0.1</v>
      </c>
      <c r="AH488" s="6">
        <v>7.05</v>
      </c>
      <c r="AK488" s="31" t="str">
        <f t="shared" si="61"/>
        <v xml:space="preserve"> </v>
      </c>
      <c r="AM488" s="1">
        <v>0</v>
      </c>
      <c r="AN488" s="1">
        <v>0</v>
      </c>
      <c r="AO488" s="1">
        <f t="shared" si="62"/>
        <v>0</v>
      </c>
      <c r="AP488" s="1">
        <v>-2</v>
      </c>
      <c r="AQ488" s="1">
        <v>0</v>
      </c>
      <c r="AR488" s="1">
        <v>0</v>
      </c>
      <c r="AS488" s="1">
        <f t="shared" si="63"/>
        <v>0</v>
      </c>
      <c r="AT488" s="1">
        <v>0</v>
      </c>
    </row>
    <row r="489" spans="1:46" x14ac:dyDescent="0.2">
      <c r="A489" s="5" t="s">
        <v>2396</v>
      </c>
      <c r="B489" s="5" t="s">
        <v>834</v>
      </c>
      <c r="C489" s="1">
        <v>23</v>
      </c>
      <c r="D489" s="1">
        <v>3</v>
      </c>
      <c r="E489" s="1">
        <v>10</v>
      </c>
      <c r="F489" s="1">
        <v>3</v>
      </c>
      <c r="G489" s="1">
        <v>12</v>
      </c>
      <c r="H489" s="1">
        <v>6</v>
      </c>
      <c r="I489" s="3" t="str">
        <f t="shared" si="56"/>
        <v xml:space="preserve"> </v>
      </c>
      <c r="L489" s="20" t="str">
        <f t="shared" si="57"/>
        <v xml:space="preserve"> </v>
      </c>
      <c r="M489" s="6">
        <v>20.6</v>
      </c>
      <c r="N489" s="6">
        <v>0.71666669999999999</v>
      </c>
      <c r="O489" s="6">
        <v>2.9166666999999999</v>
      </c>
      <c r="P489" s="6">
        <v>24.25</v>
      </c>
      <c r="S489" s="31" t="str">
        <f t="shared" si="58"/>
        <v xml:space="preserve"> </v>
      </c>
      <c r="U489" s="1">
        <v>24</v>
      </c>
      <c r="V489" s="1">
        <v>1</v>
      </c>
      <c r="W489" s="1">
        <v>5</v>
      </c>
      <c r="X489" s="1">
        <v>10</v>
      </c>
      <c r="Y489" s="1">
        <v>10</v>
      </c>
      <c r="Z489" s="1">
        <v>5</v>
      </c>
      <c r="AA489" s="3" t="str">
        <f t="shared" si="59"/>
        <v xml:space="preserve"> </v>
      </c>
      <c r="AD489" s="20" t="str">
        <f t="shared" si="60"/>
        <v xml:space="preserve"> </v>
      </c>
      <c r="AE489" s="6">
        <v>21.416666666699999</v>
      </c>
      <c r="AF489" s="6">
        <v>0.53333333329999999</v>
      </c>
      <c r="AG489" s="6">
        <v>2.4666666667000001</v>
      </c>
      <c r="AH489" s="6">
        <v>24.45</v>
      </c>
      <c r="AK489" s="31" t="str">
        <f t="shared" si="61"/>
        <v xml:space="preserve"> </v>
      </c>
      <c r="AL489" s="6"/>
      <c r="AM489" s="1">
        <v>2</v>
      </c>
      <c r="AN489" s="1">
        <v>3</v>
      </c>
      <c r="AO489" s="1">
        <f t="shared" si="62"/>
        <v>5</v>
      </c>
      <c r="AP489" s="1">
        <v>3</v>
      </c>
      <c r="AQ489" s="1">
        <v>2</v>
      </c>
      <c r="AR489" s="1">
        <v>12</v>
      </c>
      <c r="AS489" s="1">
        <f t="shared" si="63"/>
        <v>14</v>
      </c>
      <c r="AT489" s="1">
        <v>10</v>
      </c>
    </row>
    <row r="490" spans="1:46" x14ac:dyDescent="0.2">
      <c r="A490" s="5" t="s">
        <v>2399</v>
      </c>
      <c r="B490" s="5" t="s">
        <v>1591</v>
      </c>
      <c r="C490" s="1">
        <v>19</v>
      </c>
      <c r="D490" s="1">
        <v>2</v>
      </c>
      <c r="E490" s="1">
        <v>7</v>
      </c>
      <c r="F490" s="1">
        <v>-3</v>
      </c>
      <c r="G490" s="1">
        <v>10</v>
      </c>
      <c r="H490" s="1">
        <v>5</v>
      </c>
      <c r="I490" s="3">
        <f t="shared" si="56"/>
        <v>105</v>
      </c>
      <c r="J490" s="1">
        <v>46</v>
      </c>
      <c r="K490" s="1">
        <v>59</v>
      </c>
      <c r="L490" s="20">
        <f t="shared" si="57"/>
        <v>0.43809523809523809</v>
      </c>
      <c r="M490" s="6">
        <v>14.0833333</v>
      </c>
      <c r="N490" s="6">
        <v>2.6833333000000001</v>
      </c>
      <c r="O490" s="6">
        <v>0.48333329999999997</v>
      </c>
      <c r="P490" s="6">
        <v>17.25</v>
      </c>
      <c r="Q490" s="1">
        <v>2</v>
      </c>
      <c r="R490" s="1">
        <v>2</v>
      </c>
      <c r="S490" s="31">
        <f t="shared" si="58"/>
        <v>1</v>
      </c>
      <c r="T490" s="1">
        <v>2</v>
      </c>
      <c r="U490" s="1">
        <v>18</v>
      </c>
      <c r="V490" s="1">
        <v>5</v>
      </c>
      <c r="W490" s="1">
        <v>7</v>
      </c>
      <c r="X490" s="1">
        <v>1</v>
      </c>
      <c r="Y490" s="1">
        <v>6</v>
      </c>
      <c r="Z490" s="1">
        <v>3</v>
      </c>
      <c r="AA490" s="3">
        <f t="shared" si="59"/>
        <v>93</v>
      </c>
      <c r="AB490" s="1">
        <v>49</v>
      </c>
      <c r="AC490" s="1">
        <v>44</v>
      </c>
      <c r="AD490" s="20">
        <f t="shared" si="60"/>
        <v>0.5268817204301075</v>
      </c>
      <c r="AE490" s="6">
        <v>14.25</v>
      </c>
      <c r="AF490" s="6">
        <v>2.35</v>
      </c>
      <c r="AG490" s="6">
        <v>0.63333333329999997</v>
      </c>
      <c r="AH490" s="6">
        <v>17.25</v>
      </c>
      <c r="AI490" s="1">
        <v>2</v>
      </c>
      <c r="AJ490" s="1">
        <v>2</v>
      </c>
      <c r="AK490" s="31">
        <f t="shared" si="61"/>
        <v>1</v>
      </c>
      <c r="AL490" s="1">
        <v>0</v>
      </c>
      <c r="AM490" s="1">
        <v>2</v>
      </c>
      <c r="AN490" s="1">
        <v>6</v>
      </c>
      <c r="AO490" s="1">
        <f t="shared" si="62"/>
        <v>8</v>
      </c>
      <c r="AP490" s="1">
        <v>-8</v>
      </c>
      <c r="AQ490" s="1">
        <v>5</v>
      </c>
      <c r="AR490" s="1">
        <v>8</v>
      </c>
      <c r="AS490" s="1">
        <f t="shared" si="63"/>
        <v>13</v>
      </c>
      <c r="AT490" s="1">
        <v>6</v>
      </c>
    </row>
    <row r="491" spans="1:46" x14ac:dyDescent="0.2">
      <c r="A491" s="5" t="s">
        <v>2399</v>
      </c>
      <c r="B491" s="5" t="s">
        <v>1408</v>
      </c>
      <c r="C491" s="1">
        <v>23</v>
      </c>
      <c r="D491" s="1">
        <v>3</v>
      </c>
      <c r="E491" s="1">
        <v>6</v>
      </c>
      <c r="F491" s="1">
        <v>-1</v>
      </c>
      <c r="G491" s="1">
        <v>8</v>
      </c>
      <c r="H491" s="1">
        <v>4</v>
      </c>
      <c r="I491" s="3">
        <f t="shared" si="56"/>
        <v>4</v>
      </c>
      <c r="J491" s="1">
        <v>2</v>
      </c>
      <c r="K491" s="1">
        <v>2</v>
      </c>
      <c r="L491" s="20">
        <f t="shared" si="57"/>
        <v>0.5</v>
      </c>
      <c r="M491" s="6">
        <v>10.783333300000001</v>
      </c>
      <c r="N491" s="6">
        <v>1.66667E-2</v>
      </c>
      <c r="O491" s="6">
        <v>0.1666667</v>
      </c>
      <c r="P491" s="6">
        <v>10.966666699999999</v>
      </c>
      <c r="S491" s="31" t="str">
        <f t="shared" si="58"/>
        <v xml:space="preserve"> </v>
      </c>
      <c r="U491" s="1">
        <v>22</v>
      </c>
      <c r="V491" s="1">
        <v>4</v>
      </c>
      <c r="W491" s="1">
        <v>4</v>
      </c>
      <c r="X491" s="1">
        <v>0</v>
      </c>
      <c r="Y491" s="1">
        <v>24</v>
      </c>
      <c r="Z491" s="1">
        <v>5</v>
      </c>
      <c r="AA491" s="3">
        <f t="shared" si="59"/>
        <v>4</v>
      </c>
      <c r="AB491" s="1">
        <v>2</v>
      </c>
      <c r="AC491" s="1">
        <v>2</v>
      </c>
      <c r="AD491" s="20">
        <f t="shared" si="60"/>
        <v>0.5</v>
      </c>
      <c r="AE491" s="6">
        <v>11.45</v>
      </c>
      <c r="AF491" s="6">
        <v>8.3333333300000006E-2</v>
      </c>
      <c r="AG491" s="6">
        <v>0.21666666670000001</v>
      </c>
      <c r="AH491" s="6">
        <v>11.7833333333</v>
      </c>
      <c r="AK491" s="31" t="str">
        <f t="shared" si="61"/>
        <v xml:space="preserve"> </v>
      </c>
      <c r="AM491" s="1">
        <v>3</v>
      </c>
      <c r="AN491" s="1">
        <v>3</v>
      </c>
      <c r="AO491" s="1">
        <f t="shared" si="62"/>
        <v>6</v>
      </c>
      <c r="AP491" s="1">
        <v>1</v>
      </c>
      <c r="AQ491" s="1">
        <v>4</v>
      </c>
      <c r="AR491" s="1">
        <v>7</v>
      </c>
      <c r="AS491" s="1">
        <f t="shared" si="63"/>
        <v>11</v>
      </c>
      <c r="AT491" s="1">
        <v>-2</v>
      </c>
    </row>
    <row r="492" spans="1:46" x14ac:dyDescent="0.2">
      <c r="A492" s="5" t="s">
        <v>2407</v>
      </c>
      <c r="B492" s="5" t="s">
        <v>514</v>
      </c>
      <c r="C492" s="1">
        <v>23</v>
      </c>
      <c r="D492" s="1">
        <v>7</v>
      </c>
      <c r="E492" s="1">
        <v>5</v>
      </c>
      <c r="F492" s="1">
        <v>-3</v>
      </c>
      <c r="G492" s="1">
        <v>15</v>
      </c>
      <c r="H492" s="1">
        <v>6</v>
      </c>
      <c r="I492" s="3">
        <f t="shared" si="56"/>
        <v>5</v>
      </c>
      <c r="J492" s="1">
        <v>2</v>
      </c>
      <c r="K492" s="1">
        <v>3</v>
      </c>
      <c r="L492" s="20">
        <f t="shared" si="57"/>
        <v>0.4</v>
      </c>
      <c r="M492" s="6">
        <v>14.4166667</v>
      </c>
      <c r="N492" s="6">
        <v>2.3833332999999999</v>
      </c>
      <c r="O492" s="6">
        <v>0.75</v>
      </c>
      <c r="P492" s="6">
        <v>17.566666699999999</v>
      </c>
      <c r="S492" s="31" t="str">
        <f t="shared" si="58"/>
        <v xml:space="preserve"> </v>
      </c>
      <c r="U492" s="1">
        <v>24</v>
      </c>
      <c r="V492" s="1">
        <v>4</v>
      </c>
      <c r="W492" s="1">
        <v>6</v>
      </c>
      <c r="X492" s="1">
        <v>-10</v>
      </c>
      <c r="Y492" s="1">
        <v>11</v>
      </c>
      <c r="Z492" s="1">
        <v>4</v>
      </c>
      <c r="AA492" s="3">
        <f t="shared" si="59"/>
        <v>1</v>
      </c>
      <c r="AB492" s="1">
        <v>1</v>
      </c>
      <c r="AC492" s="1">
        <v>0</v>
      </c>
      <c r="AD492" s="20">
        <f t="shared" si="60"/>
        <v>1</v>
      </c>
      <c r="AE492" s="6">
        <v>14</v>
      </c>
      <c r="AF492" s="6">
        <v>2.25</v>
      </c>
      <c r="AG492" s="6">
        <v>0.73333333330000006</v>
      </c>
      <c r="AH492" s="6">
        <v>17</v>
      </c>
      <c r="AK492" s="31" t="str">
        <f t="shared" si="61"/>
        <v xml:space="preserve"> </v>
      </c>
      <c r="AM492" s="1">
        <v>4</v>
      </c>
      <c r="AN492" s="1">
        <v>8</v>
      </c>
      <c r="AO492" s="1">
        <f t="shared" si="62"/>
        <v>12</v>
      </c>
      <c r="AP492" s="1">
        <v>-3</v>
      </c>
      <c r="AQ492" s="1">
        <v>7</v>
      </c>
      <c r="AR492" s="1">
        <v>3</v>
      </c>
      <c r="AS492" s="1">
        <f t="shared" si="63"/>
        <v>10</v>
      </c>
      <c r="AT492" s="1">
        <v>-10</v>
      </c>
    </row>
    <row r="493" spans="1:46" x14ac:dyDescent="0.2">
      <c r="A493" s="5" t="s">
        <v>2407</v>
      </c>
      <c r="B493" s="5" t="s">
        <v>2409</v>
      </c>
      <c r="C493" s="1">
        <v>10</v>
      </c>
      <c r="D493" s="1">
        <v>0</v>
      </c>
      <c r="E493" s="1">
        <v>0</v>
      </c>
      <c r="F493" s="1">
        <v>-2</v>
      </c>
      <c r="G493" s="1">
        <v>14</v>
      </c>
      <c r="H493" s="1">
        <v>3</v>
      </c>
      <c r="I493" s="3" t="str">
        <f t="shared" si="56"/>
        <v xml:space="preserve"> </v>
      </c>
      <c r="J493" s="1">
        <v>0</v>
      </c>
      <c r="K493" s="1">
        <v>0</v>
      </c>
      <c r="L493" s="20" t="str">
        <f t="shared" si="57"/>
        <v xml:space="preserve"> </v>
      </c>
      <c r="M493" s="6">
        <v>11.433333299999999</v>
      </c>
      <c r="N493" s="6">
        <v>1.45</v>
      </c>
      <c r="O493" s="6">
        <v>0</v>
      </c>
      <c r="P493" s="6">
        <v>12.9</v>
      </c>
      <c r="S493" s="31" t="str">
        <f t="shared" si="58"/>
        <v xml:space="preserve"> </v>
      </c>
      <c r="U493" s="1">
        <v>8</v>
      </c>
      <c r="V493" s="1">
        <v>3</v>
      </c>
      <c r="W493" s="1">
        <v>2</v>
      </c>
      <c r="X493" s="1">
        <v>2</v>
      </c>
      <c r="Y493" s="1">
        <v>5</v>
      </c>
      <c r="Z493" s="1">
        <v>1</v>
      </c>
      <c r="AA493" s="3" t="str">
        <f t="shared" si="59"/>
        <v xml:space="preserve"> </v>
      </c>
      <c r="AB493" s="1">
        <v>0</v>
      </c>
      <c r="AC493" s="1">
        <v>0</v>
      </c>
      <c r="AD493" s="20" t="str">
        <f t="shared" si="60"/>
        <v xml:space="preserve"> </v>
      </c>
      <c r="AE493" s="6">
        <v>10.483333333299999</v>
      </c>
      <c r="AF493" s="6">
        <v>1.9500000000000002</v>
      </c>
      <c r="AG493" s="6">
        <v>3.3333333300000004E-2</v>
      </c>
      <c r="AH493" s="6">
        <v>12.483333333299999</v>
      </c>
      <c r="AK493" s="31" t="str">
        <f t="shared" si="61"/>
        <v xml:space="preserve"> </v>
      </c>
      <c r="AL493" s="6"/>
      <c r="AM493" s="1">
        <v>0</v>
      </c>
      <c r="AN493" s="1">
        <v>0</v>
      </c>
      <c r="AO493" s="1">
        <f t="shared" si="62"/>
        <v>0</v>
      </c>
      <c r="AP493" s="1">
        <v>-2</v>
      </c>
      <c r="AQ493" s="1">
        <v>3</v>
      </c>
      <c r="AR493" s="1">
        <v>2</v>
      </c>
      <c r="AS493" s="1">
        <f t="shared" si="63"/>
        <v>5</v>
      </c>
      <c r="AT493" s="1">
        <v>2</v>
      </c>
    </row>
    <row r="494" spans="1:46" x14ac:dyDescent="0.2">
      <c r="A494" s="5" t="s">
        <v>2412</v>
      </c>
      <c r="B494" s="5" t="s">
        <v>710</v>
      </c>
      <c r="C494" s="1">
        <v>10</v>
      </c>
      <c r="D494" s="1">
        <v>2</v>
      </c>
      <c r="E494" s="1">
        <v>0</v>
      </c>
      <c r="F494" s="1">
        <v>-2</v>
      </c>
      <c r="G494" s="1">
        <v>20</v>
      </c>
      <c r="H494" s="1">
        <v>3</v>
      </c>
      <c r="I494" s="3" t="str">
        <f t="shared" si="56"/>
        <v xml:space="preserve"> </v>
      </c>
      <c r="J494" s="1">
        <v>0</v>
      </c>
      <c r="K494" s="1">
        <v>0</v>
      </c>
      <c r="L494" s="20" t="str">
        <f t="shared" si="57"/>
        <v xml:space="preserve"> </v>
      </c>
      <c r="M494" s="6">
        <v>6.1833333000000001</v>
      </c>
      <c r="N494" s="6">
        <v>1.66667E-2</v>
      </c>
      <c r="O494" s="6">
        <v>0</v>
      </c>
      <c r="P494" s="6">
        <v>6.2</v>
      </c>
      <c r="S494" s="31" t="str">
        <f t="shared" si="58"/>
        <v xml:space="preserve"> </v>
      </c>
      <c r="U494" s="1">
        <v>11</v>
      </c>
      <c r="V494" s="1">
        <v>1</v>
      </c>
      <c r="W494" s="1">
        <v>0</v>
      </c>
      <c r="X494" s="1">
        <v>-2</v>
      </c>
      <c r="Y494" s="1">
        <v>29</v>
      </c>
      <c r="Z494" s="1">
        <v>5</v>
      </c>
      <c r="AA494" s="3">
        <f t="shared" si="59"/>
        <v>1</v>
      </c>
      <c r="AB494" s="1">
        <v>0</v>
      </c>
      <c r="AC494" s="1">
        <v>1</v>
      </c>
      <c r="AD494" s="20">
        <f t="shared" si="60"/>
        <v>0</v>
      </c>
      <c r="AE494" s="6">
        <v>7.9</v>
      </c>
      <c r="AF494" s="6">
        <v>0</v>
      </c>
      <c r="AG494" s="6">
        <v>0</v>
      </c>
      <c r="AH494" s="6">
        <v>7.9</v>
      </c>
      <c r="AK494" s="31" t="str">
        <f t="shared" si="61"/>
        <v xml:space="preserve"> </v>
      </c>
      <c r="AM494" s="1">
        <v>1</v>
      </c>
      <c r="AN494" s="1">
        <v>0</v>
      </c>
      <c r="AO494" s="1">
        <f t="shared" si="62"/>
        <v>1</v>
      </c>
      <c r="AP494" s="1">
        <v>-2</v>
      </c>
      <c r="AQ494" s="1">
        <v>2</v>
      </c>
      <c r="AR494" s="1">
        <v>0</v>
      </c>
      <c r="AS494" s="1">
        <f t="shared" si="63"/>
        <v>2</v>
      </c>
      <c r="AT494" s="1">
        <v>-2</v>
      </c>
    </row>
    <row r="495" spans="1:46" x14ac:dyDescent="0.2">
      <c r="A495" s="5" t="s">
        <v>2416</v>
      </c>
      <c r="B495" s="5" t="s">
        <v>2417</v>
      </c>
      <c r="C495" s="1">
        <v>19</v>
      </c>
      <c r="D495" s="1">
        <v>3</v>
      </c>
      <c r="E495" s="1">
        <v>2</v>
      </c>
      <c r="F495" s="1">
        <v>0</v>
      </c>
      <c r="G495" s="1">
        <v>58</v>
      </c>
      <c r="H495" s="1">
        <v>12</v>
      </c>
      <c r="I495" s="3">
        <f t="shared" si="56"/>
        <v>5</v>
      </c>
      <c r="J495" s="1">
        <v>2</v>
      </c>
      <c r="K495" s="1">
        <v>3</v>
      </c>
      <c r="L495" s="20">
        <f t="shared" si="57"/>
        <v>0.4</v>
      </c>
      <c r="M495" s="6">
        <v>4.8166666999999999</v>
      </c>
      <c r="N495" s="6">
        <v>6.6666699999999995E-2</v>
      </c>
      <c r="O495" s="6">
        <v>0</v>
      </c>
      <c r="P495" s="6">
        <v>4.9000000000000004</v>
      </c>
      <c r="S495" s="31" t="str">
        <f t="shared" si="58"/>
        <v xml:space="preserve"> </v>
      </c>
      <c r="U495" s="1">
        <v>17</v>
      </c>
      <c r="V495" s="1">
        <v>0</v>
      </c>
      <c r="W495" s="1">
        <v>0</v>
      </c>
      <c r="X495" s="1">
        <v>0</v>
      </c>
      <c r="Y495" s="1">
        <v>44</v>
      </c>
      <c r="Z495" s="1">
        <v>9</v>
      </c>
      <c r="AA495" s="3">
        <f t="shared" si="59"/>
        <v>6</v>
      </c>
      <c r="AB495" s="1">
        <v>2</v>
      </c>
      <c r="AC495" s="1">
        <v>4</v>
      </c>
      <c r="AD495" s="20">
        <f t="shared" si="60"/>
        <v>0.33333333333333331</v>
      </c>
      <c r="AE495" s="6">
        <v>5.4833333333000001</v>
      </c>
      <c r="AF495" s="6">
        <v>1.6666666699999999E-2</v>
      </c>
      <c r="AG495" s="6">
        <v>0</v>
      </c>
      <c r="AH495" s="6">
        <v>5.5166666666999999</v>
      </c>
      <c r="AK495" s="31" t="str">
        <f t="shared" si="61"/>
        <v xml:space="preserve"> </v>
      </c>
      <c r="AM495" s="1">
        <v>3</v>
      </c>
      <c r="AN495" s="1">
        <v>0</v>
      </c>
      <c r="AO495" s="1">
        <f t="shared" si="62"/>
        <v>3</v>
      </c>
      <c r="AP495" s="1">
        <v>3</v>
      </c>
      <c r="AQ495" s="1">
        <v>0</v>
      </c>
      <c r="AR495" s="1">
        <v>2</v>
      </c>
      <c r="AS495" s="1">
        <f t="shared" si="63"/>
        <v>2</v>
      </c>
      <c r="AT495" s="1">
        <v>-3</v>
      </c>
    </row>
    <row r="496" spans="1:46" x14ac:dyDescent="0.2">
      <c r="A496" s="5" t="s">
        <v>2422</v>
      </c>
      <c r="B496" s="5" t="s">
        <v>1209</v>
      </c>
      <c r="C496" s="1">
        <v>24</v>
      </c>
      <c r="D496" s="1">
        <v>4</v>
      </c>
      <c r="E496" s="1">
        <v>1</v>
      </c>
      <c r="F496" s="1">
        <v>-3</v>
      </c>
      <c r="G496" s="1">
        <v>22</v>
      </c>
      <c r="H496" s="1">
        <v>8</v>
      </c>
      <c r="I496" s="3">
        <f t="shared" si="56"/>
        <v>9</v>
      </c>
      <c r="J496" s="1">
        <v>4</v>
      </c>
      <c r="K496" s="1">
        <v>5</v>
      </c>
      <c r="L496" s="20">
        <f t="shared" si="57"/>
        <v>0.44444444444444442</v>
      </c>
      <c r="M496" s="6">
        <v>10.933333299999999</v>
      </c>
      <c r="N496" s="6">
        <v>0.44999999999999996</v>
      </c>
      <c r="O496" s="6">
        <v>1.65</v>
      </c>
      <c r="P496" s="6">
        <v>13.05</v>
      </c>
      <c r="S496" s="31" t="str">
        <f t="shared" si="58"/>
        <v xml:space="preserve"> </v>
      </c>
      <c r="U496" s="1">
        <v>24</v>
      </c>
      <c r="V496" s="1">
        <v>4</v>
      </c>
      <c r="W496" s="1">
        <v>3</v>
      </c>
      <c r="X496" s="1">
        <v>7</v>
      </c>
      <c r="Y496" s="1">
        <v>61</v>
      </c>
      <c r="Z496" s="1">
        <v>15</v>
      </c>
      <c r="AA496" s="3">
        <f t="shared" si="59"/>
        <v>8</v>
      </c>
      <c r="AB496" s="1">
        <v>3</v>
      </c>
      <c r="AC496" s="1">
        <v>5</v>
      </c>
      <c r="AD496" s="20">
        <f t="shared" si="60"/>
        <v>0.375</v>
      </c>
      <c r="AE496" s="6">
        <v>11.25</v>
      </c>
      <c r="AF496" s="6">
        <v>0.51666666670000005</v>
      </c>
      <c r="AG496" s="6">
        <v>1.35</v>
      </c>
      <c r="AH496" s="6">
        <v>13.1166666667</v>
      </c>
      <c r="AK496" s="31" t="str">
        <f t="shared" si="61"/>
        <v xml:space="preserve"> </v>
      </c>
      <c r="AM496" s="1">
        <v>3</v>
      </c>
      <c r="AN496" s="1">
        <v>2</v>
      </c>
      <c r="AO496" s="1">
        <f t="shared" si="62"/>
        <v>5</v>
      </c>
      <c r="AP496" s="1">
        <v>4</v>
      </c>
      <c r="AQ496" s="1">
        <v>5</v>
      </c>
      <c r="AR496" s="1">
        <v>2</v>
      </c>
      <c r="AS496" s="1">
        <f t="shared" si="63"/>
        <v>7</v>
      </c>
      <c r="AT496" s="1">
        <v>0</v>
      </c>
    </row>
    <row r="497" spans="1:46" x14ac:dyDescent="0.2">
      <c r="A497" s="5" t="s">
        <v>2425</v>
      </c>
      <c r="B497" s="5" t="s">
        <v>631</v>
      </c>
      <c r="C497" s="1">
        <v>2</v>
      </c>
      <c r="D497" s="1">
        <v>0</v>
      </c>
      <c r="E497" s="1">
        <v>0</v>
      </c>
      <c r="F497" s="1">
        <v>-1</v>
      </c>
      <c r="G497" s="1">
        <v>0</v>
      </c>
      <c r="H497" s="1">
        <v>0</v>
      </c>
      <c r="I497" s="3">
        <f t="shared" si="56"/>
        <v>4</v>
      </c>
      <c r="J497" s="1">
        <v>1</v>
      </c>
      <c r="K497" s="1">
        <v>3</v>
      </c>
      <c r="L497" s="20">
        <f t="shared" si="57"/>
        <v>0.25</v>
      </c>
      <c r="M497" s="6">
        <v>8.3166667000000007</v>
      </c>
      <c r="N497" s="6">
        <v>0</v>
      </c>
      <c r="O497" s="6">
        <v>0.63333329999999999</v>
      </c>
      <c r="P497" s="6">
        <v>8.9499999999999993</v>
      </c>
      <c r="S497" s="31" t="str">
        <f t="shared" si="58"/>
        <v xml:space="preserve"> </v>
      </c>
      <c r="U497" s="1">
        <v>4</v>
      </c>
      <c r="V497" s="1">
        <v>0</v>
      </c>
      <c r="W497" s="1">
        <v>1</v>
      </c>
      <c r="X497" s="1">
        <v>0</v>
      </c>
      <c r="Y497" s="1">
        <v>2</v>
      </c>
      <c r="Z497" s="1">
        <v>1</v>
      </c>
      <c r="AA497" s="3">
        <f t="shared" si="59"/>
        <v>22</v>
      </c>
      <c r="AB497" s="1">
        <v>11</v>
      </c>
      <c r="AC497" s="1">
        <v>11</v>
      </c>
      <c r="AD497" s="20">
        <f t="shared" si="60"/>
        <v>0.5</v>
      </c>
      <c r="AE497" s="6">
        <v>7.6666666667000003</v>
      </c>
      <c r="AF497" s="6">
        <v>0</v>
      </c>
      <c r="AG497" s="6">
        <v>0.96666666670000001</v>
      </c>
      <c r="AH497" s="6">
        <v>8.6333333332999995</v>
      </c>
      <c r="AK497" s="31" t="str">
        <f t="shared" si="61"/>
        <v xml:space="preserve"> </v>
      </c>
      <c r="AM497" s="1">
        <v>0</v>
      </c>
      <c r="AN497" s="1">
        <v>0</v>
      </c>
      <c r="AO497" s="1">
        <f t="shared" si="62"/>
        <v>0</v>
      </c>
      <c r="AP497" s="1">
        <v>-1</v>
      </c>
      <c r="AQ497" s="1">
        <v>0</v>
      </c>
      <c r="AR497" s="1">
        <v>1</v>
      </c>
      <c r="AS497" s="1">
        <f t="shared" si="63"/>
        <v>1</v>
      </c>
      <c r="AT497" s="1">
        <v>0</v>
      </c>
    </row>
    <row r="498" spans="1:46" x14ac:dyDescent="0.2">
      <c r="A498" s="5" t="s">
        <v>2430</v>
      </c>
      <c r="B498" s="5" t="s">
        <v>242</v>
      </c>
      <c r="C498" s="1">
        <v>15</v>
      </c>
      <c r="D498" s="1">
        <v>0</v>
      </c>
      <c r="E498" s="1">
        <v>1</v>
      </c>
      <c r="F498" s="1">
        <v>-1</v>
      </c>
      <c r="G498" s="1">
        <v>32</v>
      </c>
      <c r="H498" s="1">
        <v>10</v>
      </c>
      <c r="I498" s="3" t="str">
        <f t="shared" si="56"/>
        <v xml:space="preserve"> </v>
      </c>
      <c r="L498" s="20" t="str">
        <f t="shared" si="57"/>
        <v xml:space="preserve"> </v>
      </c>
      <c r="M498" s="6">
        <v>14.1333333</v>
      </c>
      <c r="N498" s="6">
        <v>0</v>
      </c>
      <c r="O498" s="6">
        <v>0.68333329999999992</v>
      </c>
      <c r="P498" s="6">
        <v>14.8333333</v>
      </c>
      <c r="S498" s="31" t="str">
        <f t="shared" si="58"/>
        <v xml:space="preserve"> </v>
      </c>
      <c r="U498" s="1">
        <v>17</v>
      </c>
      <c r="V498" s="1">
        <v>1</v>
      </c>
      <c r="W498" s="1">
        <v>2</v>
      </c>
      <c r="X498" s="1">
        <v>1</v>
      </c>
      <c r="Y498" s="1">
        <v>28</v>
      </c>
      <c r="Z498" s="1">
        <v>11</v>
      </c>
      <c r="AA498" s="3" t="str">
        <f t="shared" si="59"/>
        <v xml:space="preserve"> </v>
      </c>
      <c r="AD498" s="20" t="str">
        <f t="shared" si="60"/>
        <v xml:space="preserve"> </v>
      </c>
      <c r="AE498" s="6">
        <v>13.233333333299999</v>
      </c>
      <c r="AF498" s="6">
        <v>0</v>
      </c>
      <c r="AG498" s="6">
        <v>0.55000000000000004</v>
      </c>
      <c r="AH498" s="6">
        <v>13.8</v>
      </c>
      <c r="AK498" s="31" t="str">
        <f t="shared" si="61"/>
        <v xml:space="preserve"> </v>
      </c>
      <c r="AM498" s="1">
        <v>0</v>
      </c>
      <c r="AN498" s="1">
        <v>1</v>
      </c>
      <c r="AO498" s="1">
        <f t="shared" si="62"/>
        <v>1</v>
      </c>
      <c r="AP498" s="1">
        <v>-1</v>
      </c>
      <c r="AQ498" s="1">
        <v>1</v>
      </c>
      <c r="AR498" s="1">
        <v>2</v>
      </c>
      <c r="AS498" s="1">
        <f t="shared" si="63"/>
        <v>3</v>
      </c>
      <c r="AT498" s="1">
        <v>1</v>
      </c>
    </row>
    <row r="499" spans="1:46" x14ac:dyDescent="0.2">
      <c r="A499" s="5" t="s">
        <v>2434</v>
      </c>
      <c r="B499" s="5" t="s">
        <v>1148</v>
      </c>
      <c r="C499" s="1">
        <v>8</v>
      </c>
      <c r="D499" s="1">
        <v>0</v>
      </c>
      <c r="E499" s="1">
        <v>0</v>
      </c>
      <c r="F499" s="1">
        <v>-2</v>
      </c>
      <c r="G499" s="1">
        <v>2</v>
      </c>
      <c r="H499" s="1">
        <v>1</v>
      </c>
      <c r="I499" s="3" t="str">
        <f t="shared" si="56"/>
        <v xml:space="preserve"> </v>
      </c>
      <c r="L499" s="20" t="str">
        <f t="shared" si="57"/>
        <v xml:space="preserve"> </v>
      </c>
      <c r="M499" s="6">
        <v>12.9166667</v>
      </c>
      <c r="N499" s="6">
        <v>0.13333329999999999</v>
      </c>
      <c r="O499" s="6">
        <v>0.31666669999999997</v>
      </c>
      <c r="P499" s="6">
        <v>13.3833333</v>
      </c>
      <c r="S499" s="31" t="str">
        <f t="shared" si="58"/>
        <v xml:space="preserve"> </v>
      </c>
      <c r="U499" s="1">
        <v>8</v>
      </c>
      <c r="V499" s="1">
        <v>0</v>
      </c>
      <c r="W499" s="1">
        <v>1</v>
      </c>
      <c r="X499" s="1">
        <v>2</v>
      </c>
      <c r="Y499" s="1">
        <v>0</v>
      </c>
      <c r="Z499" s="1">
        <v>0</v>
      </c>
      <c r="AA499" s="3" t="str">
        <f t="shared" si="59"/>
        <v xml:space="preserve"> </v>
      </c>
      <c r="AD499" s="20" t="str">
        <f t="shared" si="60"/>
        <v xml:space="preserve"> </v>
      </c>
      <c r="AE499" s="6">
        <v>15.416666666699999</v>
      </c>
      <c r="AF499" s="6">
        <v>0.56666666669999999</v>
      </c>
      <c r="AG499" s="6">
        <v>0</v>
      </c>
      <c r="AH499" s="6">
        <v>16</v>
      </c>
      <c r="AK499" s="31" t="str">
        <f t="shared" si="61"/>
        <v xml:space="preserve"> </v>
      </c>
      <c r="AM499" s="1">
        <v>0</v>
      </c>
      <c r="AN499" s="1">
        <v>0</v>
      </c>
      <c r="AO499" s="1">
        <f t="shared" si="62"/>
        <v>0</v>
      </c>
      <c r="AP499" s="1">
        <v>-4</v>
      </c>
      <c r="AQ499" s="1">
        <v>0</v>
      </c>
      <c r="AR499" s="1">
        <v>1</v>
      </c>
      <c r="AS499" s="1">
        <f t="shared" si="63"/>
        <v>1</v>
      </c>
      <c r="AT499" s="1">
        <v>4</v>
      </c>
    </row>
    <row r="500" spans="1:46" x14ac:dyDescent="0.2">
      <c r="A500" s="5" t="s">
        <v>2438</v>
      </c>
      <c r="B500" s="5" t="s">
        <v>2439</v>
      </c>
      <c r="C500" s="1">
        <v>5</v>
      </c>
      <c r="D500" s="1">
        <v>0</v>
      </c>
      <c r="E500" s="1">
        <v>0</v>
      </c>
      <c r="F500" s="1">
        <v>-3</v>
      </c>
      <c r="G500" s="1">
        <v>2</v>
      </c>
      <c r="H500" s="1">
        <v>1</v>
      </c>
      <c r="I500" s="3" t="str">
        <f t="shared" si="56"/>
        <v xml:space="preserve"> </v>
      </c>
      <c r="L500" s="20" t="str">
        <f t="shared" si="57"/>
        <v xml:space="preserve"> </v>
      </c>
      <c r="M500" s="6">
        <v>14.566666700000001</v>
      </c>
      <c r="N500" s="6">
        <v>2.2000000000000002</v>
      </c>
      <c r="O500" s="6">
        <v>0.54999999999999993</v>
      </c>
      <c r="P500" s="6">
        <v>17.3333333</v>
      </c>
      <c r="S500" s="31" t="str">
        <f t="shared" si="58"/>
        <v xml:space="preserve"> </v>
      </c>
      <c r="U500" s="1">
        <v>6</v>
      </c>
      <c r="V500" s="1">
        <v>0</v>
      </c>
      <c r="W500" s="1">
        <v>2</v>
      </c>
      <c r="X500" s="1">
        <v>-6</v>
      </c>
      <c r="Y500" s="1">
        <v>0</v>
      </c>
      <c r="Z500" s="1">
        <v>0</v>
      </c>
      <c r="AA500" s="3" t="str">
        <f t="shared" si="59"/>
        <v xml:space="preserve"> </v>
      </c>
      <c r="AD500" s="20" t="str">
        <f t="shared" si="60"/>
        <v xml:space="preserve"> </v>
      </c>
      <c r="AE500" s="6">
        <v>15.583333333300001</v>
      </c>
      <c r="AF500" s="6">
        <v>1.8833333333</v>
      </c>
      <c r="AG500" s="6">
        <v>1.9166666667000001</v>
      </c>
      <c r="AH500" s="6">
        <v>19.399999999999999</v>
      </c>
      <c r="AK500" s="31" t="str">
        <f t="shared" si="61"/>
        <v xml:space="preserve"> </v>
      </c>
      <c r="AM500" s="1">
        <v>0</v>
      </c>
      <c r="AN500" s="1">
        <v>1</v>
      </c>
      <c r="AO500" s="1">
        <f t="shared" si="62"/>
        <v>1</v>
      </c>
      <c r="AP500" s="1">
        <v>-6</v>
      </c>
      <c r="AQ500" s="1">
        <v>0</v>
      </c>
      <c r="AR500" s="1">
        <v>1</v>
      </c>
      <c r="AS500" s="1">
        <f t="shared" si="63"/>
        <v>1</v>
      </c>
      <c r="AT500" s="1">
        <v>-3</v>
      </c>
    </row>
    <row r="501" spans="1:46" x14ac:dyDescent="0.2">
      <c r="A501" s="5" t="s">
        <v>2442</v>
      </c>
      <c r="B501" s="5" t="s">
        <v>2443</v>
      </c>
      <c r="C501" s="1">
        <v>23</v>
      </c>
      <c r="D501" s="1">
        <v>0</v>
      </c>
      <c r="E501" s="1">
        <v>3</v>
      </c>
      <c r="F501" s="1">
        <v>6</v>
      </c>
      <c r="G501" s="1">
        <v>19</v>
      </c>
      <c r="H501" s="1">
        <v>8</v>
      </c>
      <c r="I501" s="3" t="str">
        <f t="shared" si="56"/>
        <v xml:space="preserve"> </v>
      </c>
      <c r="L501" s="20" t="str">
        <f t="shared" si="57"/>
        <v xml:space="preserve"> </v>
      </c>
      <c r="M501" s="6">
        <v>19.016666699999998</v>
      </c>
      <c r="N501" s="6">
        <v>0.1666667</v>
      </c>
      <c r="O501" s="6">
        <v>3.3</v>
      </c>
      <c r="P501" s="6">
        <v>22.5</v>
      </c>
      <c r="S501" s="31" t="str">
        <f t="shared" si="58"/>
        <v xml:space="preserve"> </v>
      </c>
      <c r="U501" s="1">
        <v>24</v>
      </c>
      <c r="V501" s="1">
        <v>2</v>
      </c>
      <c r="W501" s="1">
        <v>6</v>
      </c>
      <c r="X501" s="1">
        <v>-4</v>
      </c>
      <c r="Y501" s="1">
        <v>12</v>
      </c>
      <c r="Z501" s="1">
        <v>6</v>
      </c>
      <c r="AA501" s="3" t="str">
        <f t="shared" si="59"/>
        <v xml:space="preserve"> </v>
      </c>
      <c r="AD501" s="20" t="str">
        <f t="shared" si="60"/>
        <v xml:space="preserve"> </v>
      </c>
      <c r="AE501" s="6">
        <v>18.766666666700001</v>
      </c>
      <c r="AF501" s="6">
        <v>0.16666666669999999</v>
      </c>
      <c r="AG501" s="6">
        <v>3.0166666666999999</v>
      </c>
      <c r="AH501" s="6">
        <v>21.95</v>
      </c>
      <c r="AK501" s="31" t="str">
        <f t="shared" si="61"/>
        <v xml:space="preserve"> </v>
      </c>
      <c r="AM501" s="1">
        <v>1</v>
      </c>
      <c r="AN501" s="1">
        <v>2</v>
      </c>
      <c r="AO501" s="1">
        <f t="shared" si="62"/>
        <v>3</v>
      </c>
      <c r="AP501" s="1">
        <v>-5</v>
      </c>
      <c r="AQ501" s="1">
        <v>1</v>
      </c>
      <c r="AR501" s="1">
        <v>7</v>
      </c>
      <c r="AS501" s="1">
        <f t="shared" si="63"/>
        <v>8</v>
      </c>
      <c r="AT501" s="1">
        <v>7</v>
      </c>
    </row>
    <row r="502" spans="1:46" x14ac:dyDescent="0.2">
      <c r="A502" s="5" t="s">
        <v>2447</v>
      </c>
      <c r="B502" s="5" t="s">
        <v>1747</v>
      </c>
      <c r="C502" s="1">
        <v>13</v>
      </c>
      <c r="D502" s="1">
        <v>2</v>
      </c>
      <c r="E502" s="1">
        <v>5</v>
      </c>
      <c r="F502" s="1">
        <v>3</v>
      </c>
      <c r="G502" s="1">
        <v>13</v>
      </c>
      <c r="H502" s="1">
        <v>5</v>
      </c>
      <c r="I502" s="3">
        <f t="shared" si="56"/>
        <v>4</v>
      </c>
      <c r="J502" s="1">
        <v>2</v>
      </c>
      <c r="K502" s="1">
        <v>2</v>
      </c>
      <c r="L502" s="20">
        <f t="shared" si="57"/>
        <v>0.5</v>
      </c>
      <c r="M502" s="6">
        <v>14.2</v>
      </c>
      <c r="N502" s="6">
        <v>3.2166667000000002</v>
      </c>
      <c r="O502" s="6">
        <v>1.4166666999999999</v>
      </c>
      <c r="P502" s="6">
        <v>18.850000000000001</v>
      </c>
      <c r="Q502" s="1">
        <v>1</v>
      </c>
      <c r="R502" s="1">
        <v>0</v>
      </c>
      <c r="S502" s="31">
        <f t="shared" si="58"/>
        <v>0</v>
      </c>
      <c r="T502" s="1">
        <v>0</v>
      </c>
      <c r="U502" s="1">
        <v>10</v>
      </c>
      <c r="V502" s="1">
        <v>2</v>
      </c>
      <c r="W502" s="1">
        <v>5</v>
      </c>
      <c r="X502" s="1">
        <v>5</v>
      </c>
      <c r="Y502" s="1">
        <v>4</v>
      </c>
      <c r="Z502" s="1">
        <v>2</v>
      </c>
      <c r="AA502" s="3" t="str">
        <f t="shared" si="59"/>
        <v xml:space="preserve"> </v>
      </c>
      <c r="AB502" s="1">
        <v>0</v>
      </c>
      <c r="AC502" s="1">
        <v>0</v>
      </c>
      <c r="AD502" s="20" t="str">
        <f t="shared" si="60"/>
        <v xml:space="preserve"> </v>
      </c>
      <c r="AE502" s="6">
        <v>14.45</v>
      </c>
      <c r="AF502" s="6">
        <v>1.7666666666999999</v>
      </c>
      <c r="AG502" s="6">
        <v>1.1000000000000001</v>
      </c>
      <c r="AH502" s="6">
        <v>17.316666666700002</v>
      </c>
      <c r="AI502" s="1">
        <v>0</v>
      </c>
      <c r="AJ502" s="1">
        <v>0</v>
      </c>
      <c r="AK502" s="31" t="str">
        <f t="shared" si="61"/>
        <v xml:space="preserve"> </v>
      </c>
      <c r="AL502" s="1">
        <v>0</v>
      </c>
      <c r="AM502" s="1">
        <v>0</v>
      </c>
      <c r="AN502" s="1">
        <v>3</v>
      </c>
      <c r="AO502" s="1">
        <f t="shared" si="62"/>
        <v>3</v>
      </c>
      <c r="AP502" s="1">
        <v>0</v>
      </c>
      <c r="AQ502" s="1">
        <v>4</v>
      </c>
      <c r="AR502" s="1">
        <v>7</v>
      </c>
      <c r="AS502" s="1">
        <f t="shared" si="63"/>
        <v>11</v>
      </c>
      <c r="AT502" s="1">
        <v>8</v>
      </c>
    </row>
    <row r="503" spans="1:46" x14ac:dyDescent="0.2">
      <c r="A503" s="5" t="s">
        <v>2447</v>
      </c>
      <c r="B503" s="5" t="s">
        <v>2450</v>
      </c>
      <c r="C503" s="1">
        <v>18</v>
      </c>
      <c r="D503" s="1">
        <v>0</v>
      </c>
      <c r="E503" s="1">
        <v>1</v>
      </c>
      <c r="F503" s="1">
        <v>-2</v>
      </c>
      <c r="G503" s="1">
        <v>6</v>
      </c>
      <c r="H503" s="1">
        <v>3</v>
      </c>
      <c r="I503" s="3" t="str">
        <f t="shared" si="56"/>
        <v xml:space="preserve"> </v>
      </c>
      <c r="L503" s="20" t="str">
        <f t="shared" si="57"/>
        <v xml:space="preserve"> </v>
      </c>
      <c r="M503" s="6">
        <v>17</v>
      </c>
      <c r="N503" s="6">
        <v>0.1166667</v>
      </c>
      <c r="O503" s="6">
        <v>3.15</v>
      </c>
      <c r="P503" s="6">
        <v>20.283333299999999</v>
      </c>
      <c r="S503" s="31" t="str">
        <f t="shared" si="58"/>
        <v xml:space="preserve"> </v>
      </c>
      <c r="U503" s="1">
        <v>16</v>
      </c>
      <c r="V503" s="1">
        <v>0</v>
      </c>
      <c r="W503" s="1">
        <v>1</v>
      </c>
      <c r="X503" s="1">
        <v>6</v>
      </c>
      <c r="Y503" s="1">
        <v>8</v>
      </c>
      <c r="Z503" s="1">
        <v>4</v>
      </c>
      <c r="AA503" s="3" t="str">
        <f t="shared" si="59"/>
        <v xml:space="preserve"> </v>
      </c>
      <c r="AD503" s="20" t="str">
        <f t="shared" si="60"/>
        <v xml:space="preserve"> </v>
      </c>
      <c r="AE503" s="6">
        <v>19.45</v>
      </c>
      <c r="AF503" s="6">
        <v>0.2333333333</v>
      </c>
      <c r="AG503" s="6">
        <v>2.7333333333000001</v>
      </c>
      <c r="AH503" s="6">
        <v>22.45</v>
      </c>
      <c r="AK503" s="31" t="str">
        <f t="shared" si="61"/>
        <v xml:space="preserve"> </v>
      </c>
      <c r="AL503" s="6"/>
      <c r="AM503" s="1">
        <v>0</v>
      </c>
      <c r="AN503" s="1">
        <v>0</v>
      </c>
      <c r="AO503" s="1">
        <f t="shared" si="62"/>
        <v>0</v>
      </c>
      <c r="AP503" s="1">
        <v>1</v>
      </c>
      <c r="AQ503" s="1">
        <v>0</v>
      </c>
      <c r="AR503" s="1">
        <v>2</v>
      </c>
      <c r="AS503" s="1">
        <f t="shared" si="63"/>
        <v>2</v>
      </c>
      <c r="AT503" s="1">
        <v>3</v>
      </c>
    </row>
    <row r="504" spans="1:46" x14ac:dyDescent="0.2">
      <c r="A504" s="5" t="s">
        <v>2454</v>
      </c>
      <c r="B504" s="5" t="s">
        <v>1591</v>
      </c>
      <c r="C504" s="1">
        <v>1</v>
      </c>
      <c r="D504" s="1">
        <v>0</v>
      </c>
      <c r="E504" s="1">
        <v>0</v>
      </c>
      <c r="F504" s="1">
        <v>1</v>
      </c>
      <c r="G504" s="1">
        <v>0</v>
      </c>
      <c r="H504" s="1">
        <v>0</v>
      </c>
      <c r="I504" s="3">
        <f t="shared" si="56"/>
        <v>3</v>
      </c>
      <c r="J504" s="1">
        <v>2</v>
      </c>
      <c r="K504" s="1">
        <v>1</v>
      </c>
      <c r="L504" s="20">
        <f t="shared" si="57"/>
        <v>0.66666666666666663</v>
      </c>
      <c r="M504" s="6">
        <v>9.0333333000000007</v>
      </c>
      <c r="N504" s="6">
        <v>0</v>
      </c>
      <c r="O504" s="6">
        <v>0</v>
      </c>
      <c r="P504" s="6">
        <v>9.0333333000000007</v>
      </c>
      <c r="S504" s="31" t="str">
        <f t="shared" si="58"/>
        <v xml:space="preserve"> 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3" t="str">
        <f t="shared" si="59"/>
        <v xml:space="preserve"> </v>
      </c>
      <c r="AB504" s="1">
        <v>0</v>
      </c>
      <c r="AC504" s="1">
        <v>0</v>
      </c>
      <c r="AD504" s="20" t="str">
        <f t="shared" si="60"/>
        <v xml:space="preserve"> </v>
      </c>
      <c r="AE504" s="6">
        <v>0</v>
      </c>
      <c r="AF504" s="6">
        <v>0</v>
      </c>
      <c r="AG504" s="6">
        <v>0</v>
      </c>
      <c r="AH504" s="6">
        <v>0</v>
      </c>
      <c r="AK504" s="31" t="str">
        <f t="shared" si="61"/>
        <v xml:space="preserve"> </v>
      </c>
      <c r="AM504" s="1">
        <v>0</v>
      </c>
      <c r="AN504" s="1">
        <v>0</v>
      </c>
      <c r="AO504" s="1">
        <f t="shared" si="62"/>
        <v>0</v>
      </c>
      <c r="AP504" s="1">
        <v>1</v>
      </c>
      <c r="AQ504" s="1">
        <v>0</v>
      </c>
      <c r="AR504" s="1">
        <v>0</v>
      </c>
      <c r="AS504" s="1">
        <f t="shared" si="63"/>
        <v>0</v>
      </c>
      <c r="AT504" s="1">
        <v>0</v>
      </c>
    </row>
    <row r="505" spans="1:46" x14ac:dyDescent="0.2">
      <c r="A505" s="5" t="s">
        <v>2458</v>
      </c>
      <c r="B505" s="5" t="s">
        <v>2459</v>
      </c>
      <c r="C505" s="1">
        <v>8</v>
      </c>
      <c r="D505" s="1">
        <v>1</v>
      </c>
      <c r="E505" s="1">
        <v>1</v>
      </c>
      <c r="F505" s="1">
        <v>-2</v>
      </c>
      <c r="G505" s="1">
        <v>0</v>
      </c>
      <c r="H505" s="1">
        <v>0</v>
      </c>
      <c r="I505" s="3">
        <f t="shared" si="56"/>
        <v>2</v>
      </c>
      <c r="J505" s="1">
        <v>0</v>
      </c>
      <c r="K505" s="1">
        <v>2</v>
      </c>
      <c r="L505" s="20">
        <f t="shared" si="57"/>
        <v>0</v>
      </c>
      <c r="M505" s="6">
        <v>12.7</v>
      </c>
      <c r="N505" s="6">
        <v>0.1666667</v>
      </c>
      <c r="O505" s="6">
        <v>0.54999999999999993</v>
      </c>
      <c r="P505" s="6">
        <v>13.45</v>
      </c>
      <c r="Q505" s="1">
        <v>0</v>
      </c>
      <c r="R505" s="1">
        <v>0</v>
      </c>
      <c r="S505" s="31" t="str">
        <f t="shared" si="58"/>
        <v xml:space="preserve"> </v>
      </c>
      <c r="T505" s="1">
        <v>0</v>
      </c>
      <c r="U505" s="1">
        <v>14</v>
      </c>
      <c r="V505" s="1">
        <v>2</v>
      </c>
      <c r="W505" s="1">
        <v>1</v>
      </c>
      <c r="X505" s="1">
        <v>-1</v>
      </c>
      <c r="Y505" s="1">
        <v>2</v>
      </c>
      <c r="Z505" s="1">
        <v>1</v>
      </c>
      <c r="AA505" s="3">
        <f t="shared" si="59"/>
        <v>2</v>
      </c>
      <c r="AB505" s="1">
        <v>0</v>
      </c>
      <c r="AC505" s="1">
        <v>2</v>
      </c>
      <c r="AD505" s="20">
        <f t="shared" si="60"/>
        <v>0</v>
      </c>
      <c r="AE505" s="6">
        <v>11.8166666667</v>
      </c>
      <c r="AF505" s="6">
        <v>3.3333333300000004E-2</v>
      </c>
      <c r="AG505" s="6">
        <v>0.31666666669999999</v>
      </c>
      <c r="AH505" s="6">
        <v>12.1833333333</v>
      </c>
      <c r="AI505" s="1">
        <v>1</v>
      </c>
      <c r="AJ505" s="1">
        <v>0</v>
      </c>
      <c r="AK505" s="31">
        <f t="shared" si="61"/>
        <v>0</v>
      </c>
      <c r="AL505" s="1">
        <v>0</v>
      </c>
      <c r="AM505" s="1">
        <v>0</v>
      </c>
      <c r="AN505" s="1">
        <v>1</v>
      </c>
      <c r="AO505" s="1">
        <f t="shared" si="62"/>
        <v>1</v>
      </c>
      <c r="AP505" s="1">
        <v>-2</v>
      </c>
      <c r="AQ505" s="1">
        <v>3</v>
      </c>
      <c r="AR505" s="1">
        <v>1</v>
      </c>
      <c r="AS505" s="1">
        <f t="shared" si="63"/>
        <v>4</v>
      </c>
      <c r="AT505" s="1">
        <v>-1</v>
      </c>
    </row>
    <row r="506" spans="1:46" x14ac:dyDescent="0.2">
      <c r="A506" s="5" t="s">
        <v>2462</v>
      </c>
      <c r="B506" s="5" t="s">
        <v>1449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3" t="str">
        <f t="shared" si="56"/>
        <v xml:space="preserve"> </v>
      </c>
      <c r="L506" s="20" t="str">
        <f t="shared" si="57"/>
        <v xml:space="preserve"> </v>
      </c>
      <c r="M506" s="6">
        <v>0</v>
      </c>
      <c r="N506" s="6">
        <v>0</v>
      </c>
      <c r="O506" s="6">
        <v>0</v>
      </c>
      <c r="P506" s="6">
        <v>0</v>
      </c>
      <c r="S506" s="31" t="str">
        <f t="shared" si="58"/>
        <v xml:space="preserve"> </v>
      </c>
      <c r="U506" s="1">
        <v>4</v>
      </c>
      <c r="V506" s="1">
        <v>0</v>
      </c>
      <c r="W506" s="1">
        <v>1</v>
      </c>
      <c r="X506" s="1">
        <v>1</v>
      </c>
      <c r="Y506" s="1">
        <v>6</v>
      </c>
      <c r="Z506" s="1">
        <v>2</v>
      </c>
      <c r="AA506" s="3" t="str">
        <f t="shared" si="59"/>
        <v xml:space="preserve"> </v>
      </c>
      <c r="AD506" s="20" t="str">
        <f t="shared" si="60"/>
        <v xml:space="preserve"> </v>
      </c>
      <c r="AE506" s="6">
        <v>9.5666666666999998</v>
      </c>
      <c r="AF506" s="6">
        <v>0.18333333330000001</v>
      </c>
      <c r="AG506" s="6">
        <v>0</v>
      </c>
      <c r="AH506" s="6">
        <v>9.75</v>
      </c>
      <c r="AK506" s="31" t="str">
        <f t="shared" si="61"/>
        <v xml:space="preserve"> </v>
      </c>
      <c r="AM506" s="1">
        <v>0</v>
      </c>
      <c r="AN506" s="1">
        <v>1</v>
      </c>
      <c r="AO506" s="1">
        <f t="shared" si="62"/>
        <v>1</v>
      </c>
      <c r="AP506" s="1">
        <v>1</v>
      </c>
      <c r="AQ506" s="1">
        <v>0</v>
      </c>
      <c r="AR506" s="1">
        <v>0</v>
      </c>
      <c r="AS506" s="1">
        <f t="shared" si="63"/>
        <v>0</v>
      </c>
      <c r="AT506" s="1">
        <v>0</v>
      </c>
    </row>
    <row r="507" spans="1:46" x14ac:dyDescent="0.2">
      <c r="A507" s="5" t="s">
        <v>2466</v>
      </c>
      <c r="B507" s="5" t="s">
        <v>1153</v>
      </c>
      <c r="C507" s="1">
        <v>21</v>
      </c>
      <c r="D507" s="1">
        <v>3</v>
      </c>
      <c r="E507" s="1">
        <v>1</v>
      </c>
      <c r="F507" s="1">
        <v>-4</v>
      </c>
      <c r="G507" s="1">
        <v>2</v>
      </c>
      <c r="H507" s="1">
        <v>1</v>
      </c>
      <c r="I507" s="3">
        <f t="shared" si="56"/>
        <v>3</v>
      </c>
      <c r="J507" s="1">
        <v>1</v>
      </c>
      <c r="K507" s="1">
        <v>2</v>
      </c>
      <c r="L507" s="20">
        <f t="shared" si="57"/>
        <v>0.33333333333333331</v>
      </c>
      <c r="M507" s="6">
        <v>11.35</v>
      </c>
      <c r="N507" s="6">
        <v>0.1833333</v>
      </c>
      <c r="O507" s="6">
        <v>2.4166666999999999</v>
      </c>
      <c r="P507" s="6">
        <v>13.9833333</v>
      </c>
      <c r="S507" s="31" t="str">
        <f t="shared" si="58"/>
        <v xml:space="preserve"> </v>
      </c>
      <c r="U507" s="1">
        <v>23</v>
      </c>
      <c r="V507" s="1">
        <v>1</v>
      </c>
      <c r="W507" s="1">
        <v>3</v>
      </c>
      <c r="X507" s="1">
        <v>-4</v>
      </c>
      <c r="Y507" s="1">
        <v>0</v>
      </c>
      <c r="Z507" s="1">
        <v>0</v>
      </c>
      <c r="AA507" s="3">
        <f t="shared" si="59"/>
        <v>1</v>
      </c>
      <c r="AB507" s="1">
        <v>0</v>
      </c>
      <c r="AC507" s="1">
        <v>1</v>
      </c>
      <c r="AD507" s="20">
        <f t="shared" si="60"/>
        <v>0</v>
      </c>
      <c r="AE507" s="6">
        <v>11.3</v>
      </c>
      <c r="AF507" s="6">
        <v>0.1166666667</v>
      </c>
      <c r="AG507" s="6">
        <v>2.2166666667000001</v>
      </c>
      <c r="AH507" s="6">
        <v>13.65</v>
      </c>
      <c r="AK507" s="31" t="str">
        <f t="shared" si="61"/>
        <v xml:space="preserve"> </v>
      </c>
      <c r="AM507" s="1">
        <v>2</v>
      </c>
      <c r="AN507" s="1">
        <v>3</v>
      </c>
      <c r="AO507" s="1">
        <f t="shared" si="62"/>
        <v>5</v>
      </c>
      <c r="AP507" s="1">
        <v>3</v>
      </c>
      <c r="AQ507" s="1">
        <v>2</v>
      </c>
      <c r="AR507" s="1">
        <v>1</v>
      </c>
      <c r="AS507" s="1">
        <f t="shared" si="63"/>
        <v>3</v>
      </c>
      <c r="AT507" s="1">
        <v>-11</v>
      </c>
    </row>
    <row r="508" spans="1:46" x14ac:dyDescent="0.2">
      <c r="A508" s="5" t="s">
        <v>2466</v>
      </c>
      <c r="B508" s="5" t="s">
        <v>2470</v>
      </c>
      <c r="C508" s="1">
        <v>13</v>
      </c>
      <c r="D508" s="1">
        <v>2</v>
      </c>
      <c r="E508" s="1">
        <v>1</v>
      </c>
      <c r="F508" s="1">
        <v>-3</v>
      </c>
      <c r="G508" s="1">
        <v>4</v>
      </c>
      <c r="H508" s="1">
        <v>2</v>
      </c>
      <c r="I508" s="3">
        <f t="shared" si="56"/>
        <v>50</v>
      </c>
      <c r="J508" s="1">
        <v>25</v>
      </c>
      <c r="K508" s="1">
        <v>25</v>
      </c>
      <c r="L508" s="20">
        <f t="shared" si="57"/>
        <v>0.5</v>
      </c>
      <c r="M508" s="6">
        <v>11.4833333</v>
      </c>
      <c r="N508" s="6">
        <v>1.5666666999999999</v>
      </c>
      <c r="O508" s="6">
        <v>0</v>
      </c>
      <c r="P508" s="6">
        <v>13.066666700000001</v>
      </c>
      <c r="Q508" s="1">
        <v>1</v>
      </c>
      <c r="R508" s="1">
        <v>1</v>
      </c>
      <c r="S508" s="31">
        <f t="shared" si="58"/>
        <v>1</v>
      </c>
      <c r="T508" s="1">
        <v>0</v>
      </c>
      <c r="U508" s="1">
        <v>13</v>
      </c>
      <c r="V508" s="1">
        <v>0</v>
      </c>
      <c r="W508" s="1">
        <v>1</v>
      </c>
      <c r="X508" s="1">
        <v>-4</v>
      </c>
      <c r="Y508" s="1">
        <v>4</v>
      </c>
      <c r="Z508" s="1">
        <v>2</v>
      </c>
      <c r="AA508" s="3">
        <f t="shared" si="59"/>
        <v>68</v>
      </c>
      <c r="AB508" s="1">
        <v>38</v>
      </c>
      <c r="AC508" s="1">
        <v>30</v>
      </c>
      <c r="AD508" s="20">
        <f t="shared" si="60"/>
        <v>0.55882352941176472</v>
      </c>
      <c r="AE508" s="6">
        <v>12.4333333333</v>
      </c>
      <c r="AF508" s="6">
        <v>1.5166666666999999</v>
      </c>
      <c r="AG508" s="6">
        <v>1.6666666699999999E-2</v>
      </c>
      <c r="AH508" s="6">
        <v>13.9666666667</v>
      </c>
      <c r="AI508" s="1">
        <v>1</v>
      </c>
      <c r="AJ508" s="1">
        <v>0</v>
      </c>
      <c r="AK508" s="31">
        <f t="shared" si="61"/>
        <v>0</v>
      </c>
      <c r="AL508" s="1">
        <v>0</v>
      </c>
      <c r="AM508" s="1">
        <v>2</v>
      </c>
      <c r="AN508" s="1">
        <v>0</v>
      </c>
      <c r="AO508" s="1">
        <f t="shared" si="62"/>
        <v>2</v>
      </c>
      <c r="AP508" s="1">
        <v>2</v>
      </c>
      <c r="AQ508" s="1">
        <v>0</v>
      </c>
      <c r="AR508" s="1">
        <v>2</v>
      </c>
      <c r="AS508" s="1">
        <f t="shared" si="63"/>
        <v>2</v>
      </c>
      <c r="AT508" s="1">
        <v>-9</v>
      </c>
    </row>
    <row r="509" spans="1:46" x14ac:dyDescent="0.2">
      <c r="A509" s="5" t="s">
        <v>2472</v>
      </c>
      <c r="B509" s="5" t="s">
        <v>869</v>
      </c>
      <c r="C509" s="1">
        <v>23</v>
      </c>
      <c r="D509" s="1">
        <v>3</v>
      </c>
      <c r="E509" s="1">
        <v>5</v>
      </c>
      <c r="F509" s="1">
        <v>0</v>
      </c>
      <c r="G509" s="1">
        <v>6</v>
      </c>
      <c r="H509" s="1">
        <v>3</v>
      </c>
      <c r="I509" s="3">
        <f t="shared" si="56"/>
        <v>134</v>
      </c>
      <c r="J509" s="1">
        <v>79</v>
      </c>
      <c r="K509" s="1">
        <v>55</v>
      </c>
      <c r="L509" s="20">
        <f t="shared" si="57"/>
        <v>0.58955223880597019</v>
      </c>
      <c r="M509" s="6">
        <v>13.566666700000001</v>
      </c>
      <c r="N509" s="6">
        <v>1.7833333</v>
      </c>
      <c r="O509" s="6">
        <v>1.1166666999999999</v>
      </c>
      <c r="P509" s="6">
        <v>16.483333299999998</v>
      </c>
      <c r="Q509" s="1">
        <v>0</v>
      </c>
      <c r="R509" s="1">
        <v>0</v>
      </c>
      <c r="S509" s="31" t="str">
        <f t="shared" si="58"/>
        <v xml:space="preserve"> </v>
      </c>
      <c r="T509" s="1">
        <v>0</v>
      </c>
      <c r="U509" s="1">
        <v>24</v>
      </c>
      <c r="V509" s="1">
        <v>7</v>
      </c>
      <c r="W509" s="1">
        <v>5</v>
      </c>
      <c r="X509" s="1">
        <v>5</v>
      </c>
      <c r="Y509" s="1">
        <v>12</v>
      </c>
      <c r="Z509" s="1">
        <v>6</v>
      </c>
      <c r="AA509" s="3">
        <f t="shared" si="59"/>
        <v>210</v>
      </c>
      <c r="AB509" s="1">
        <v>92</v>
      </c>
      <c r="AC509" s="1">
        <v>118</v>
      </c>
      <c r="AD509" s="20">
        <f t="shared" si="60"/>
        <v>0.43809523809523809</v>
      </c>
      <c r="AE509" s="6">
        <v>13.8833333333</v>
      </c>
      <c r="AF509" s="6">
        <v>1.8666666667</v>
      </c>
      <c r="AG509" s="6">
        <v>1.2333333333000001</v>
      </c>
      <c r="AH509" s="6">
        <v>16.983333333299999</v>
      </c>
      <c r="AI509" s="1">
        <v>1</v>
      </c>
      <c r="AJ509" s="1">
        <v>0</v>
      </c>
      <c r="AK509" s="31">
        <f t="shared" si="61"/>
        <v>0</v>
      </c>
      <c r="AL509" s="1">
        <v>0</v>
      </c>
      <c r="AM509" s="1">
        <v>5</v>
      </c>
      <c r="AN509" s="1">
        <v>4</v>
      </c>
      <c r="AO509" s="1">
        <f t="shared" si="62"/>
        <v>9</v>
      </c>
      <c r="AP509" s="1">
        <v>2</v>
      </c>
      <c r="AQ509" s="1">
        <v>5</v>
      </c>
      <c r="AR509" s="1">
        <v>6</v>
      </c>
      <c r="AS509" s="1">
        <f t="shared" si="63"/>
        <v>11</v>
      </c>
      <c r="AT509" s="1">
        <v>3</v>
      </c>
    </row>
    <row r="510" spans="1:46" x14ac:dyDescent="0.2">
      <c r="A510" s="5" t="s">
        <v>2472</v>
      </c>
      <c r="B510" s="5" t="s">
        <v>2476</v>
      </c>
      <c r="C510" s="1">
        <v>22</v>
      </c>
      <c r="D510" s="1">
        <v>3</v>
      </c>
      <c r="E510" s="1">
        <v>2</v>
      </c>
      <c r="F510" s="1">
        <v>-5</v>
      </c>
      <c r="G510" s="1">
        <v>9</v>
      </c>
      <c r="H510" s="1">
        <v>3</v>
      </c>
      <c r="I510" s="3">
        <f t="shared" si="56"/>
        <v>12</v>
      </c>
      <c r="J510" s="1">
        <v>7</v>
      </c>
      <c r="K510" s="1">
        <v>5</v>
      </c>
      <c r="L510" s="20">
        <f t="shared" si="57"/>
        <v>0.58333333333333337</v>
      </c>
      <c r="M510" s="6">
        <v>8.7333333</v>
      </c>
      <c r="N510" s="6">
        <v>0.05</v>
      </c>
      <c r="O510" s="6">
        <v>1.0666667000000001</v>
      </c>
      <c r="P510" s="6">
        <v>9.8666666999999997</v>
      </c>
      <c r="S510" s="31" t="str">
        <f t="shared" si="58"/>
        <v xml:space="preserve"> </v>
      </c>
      <c r="U510" s="1">
        <v>23</v>
      </c>
      <c r="V510" s="1">
        <v>1</v>
      </c>
      <c r="W510" s="1">
        <v>2</v>
      </c>
      <c r="X510" s="1">
        <v>-3</v>
      </c>
      <c r="Y510" s="1">
        <v>12</v>
      </c>
      <c r="Z510" s="1">
        <v>6</v>
      </c>
      <c r="AA510" s="3">
        <f t="shared" si="59"/>
        <v>30</v>
      </c>
      <c r="AB510" s="1">
        <v>14</v>
      </c>
      <c r="AC510" s="1">
        <v>16</v>
      </c>
      <c r="AD510" s="20">
        <f t="shared" si="60"/>
        <v>0.46666666666666667</v>
      </c>
      <c r="AE510" s="6">
        <v>9.6</v>
      </c>
      <c r="AF510" s="6">
        <v>0</v>
      </c>
      <c r="AG510" s="6">
        <v>1.4666666667000001</v>
      </c>
      <c r="AH510" s="6">
        <v>11.083333333300001</v>
      </c>
      <c r="AK510" s="31" t="str">
        <f t="shared" si="61"/>
        <v xml:space="preserve"> </v>
      </c>
      <c r="AL510" s="6"/>
      <c r="AM510" s="1">
        <v>1</v>
      </c>
      <c r="AN510" s="1">
        <v>1</v>
      </c>
      <c r="AO510" s="1">
        <f t="shared" si="62"/>
        <v>2</v>
      </c>
      <c r="AP510" s="1">
        <v>-5</v>
      </c>
      <c r="AQ510" s="1">
        <v>3</v>
      </c>
      <c r="AR510" s="1">
        <v>3</v>
      </c>
      <c r="AS510" s="1">
        <f t="shared" si="63"/>
        <v>6</v>
      </c>
      <c r="AT510" s="1">
        <v>-3</v>
      </c>
    </row>
    <row r="511" spans="1:46" x14ac:dyDescent="0.2">
      <c r="A511" s="5" t="s">
        <v>2480</v>
      </c>
      <c r="B511" s="5" t="s">
        <v>1669</v>
      </c>
      <c r="C511" s="1">
        <v>24</v>
      </c>
      <c r="D511" s="1">
        <v>1</v>
      </c>
      <c r="E511" s="1">
        <v>2</v>
      </c>
      <c r="F511" s="1">
        <v>1</v>
      </c>
      <c r="G511" s="1">
        <v>13</v>
      </c>
      <c r="H511" s="1">
        <v>5</v>
      </c>
      <c r="I511" s="3">
        <f t="shared" si="56"/>
        <v>6</v>
      </c>
      <c r="J511" s="1">
        <v>3</v>
      </c>
      <c r="K511" s="1">
        <v>3</v>
      </c>
      <c r="L511" s="20">
        <f t="shared" si="57"/>
        <v>0.5</v>
      </c>
      <c r="M511" s="6">
        <v>8.7333333</v>
      </c>
      <c r="N511" s="6">
        <v>0.15</v>
      </c>
      <c r="O511" s="6">
        <v>2.3666667000000001</v>
      </c>
      <c r="P511" s="6">
        <v>11.2666667</v>
      </c>
      <c r="S511" s="31" t="str">
        <f t="shared" si="58"/>
        <v xml:space="preserve"> </v>
      </c>
      <c r="U511" s="1">
        <v>21</v>
      </c>
      <c r="V511" s="1">
        <v>1</v>
      </c>
      <c r="W511" s="1">
        <v>2</v>
      </c>
      <c r="X511" s="1">
        <v>-5</v>
      </c>
      <c r="Y511" s="1">
        <v>19</v>
      </c>
      <c r="Z511" s="1">
        <v>5</v>
      </c>
      <c r="AA511" s="3">
        <f t="shared" si="59"/>
        <v>4</v>
      </c>
      <c r="AB511" s="1">
        <v>1</v>
      </c>
      <c r="AC511" s="1">
        <v>3</v>
      </c>
      <c r="AD511" s="20">
        <f t="shared" si="60"/>
        <v>0.25</v>
      </c>
      <c r="AE511" s="6">
        <v>9.8166666666999998</v>
      </c>
      <c r="AF511" s="6">
        <v>0.15</v>
      </c>
      <c r="AG511" s="6">
        <v>2.0833333333000001</v>
      </c>
      <c r="AH511" s="6">
        <v>12.083333333300001</v>
      </c>
      <c r="AK511" s="31" t="str">
        <f t="shared" si="61"/>
        <v xml:space="preserve"> </v>
      </c>
      <c r="AL511" s="6"/>
      <c r="AM511" s="1">
        <v>0</v>
      </c>
      <c r="AN511" s="1">
        <v>1</v>
      </c>
      <c r="AO511" s="1">
        <f t="shared" si="62"/>
        <v>1</v>
      </c>
      <c r="AP511" s="1">
        <v>-6</v>
      </c>
      <c r="AQ511" s="1">
        <v>2</v>
      </c>
      <c r="AR511" s="1">
        <v>3</v>
      </c>
      <c r="AS511" s="1">
        <f t="shared" si="63"/>
        <v>5</v>
      </c>
      <c r="AT511" s="1">
        <v>2</v>
      </c>
    </row>
    <row r="512" spans="1:46" x14ac:dyDescent="0.2">
      <c r="A512" s="5" t="s">
        <v>2484</v>
      </c>
      <c r="B512" s="5" t="s">
        <v>869</v>
      </c>
      <c r="C512" s="1">
        <v>13</v>
      </c>
      <c r="D512" s="1">
        <v>1</v>
      </c>
      <c r="E512" s="1">
        <v>2</v>
      </c>
      <c r="F512" s="1">
        <v>2</v>
      </c>
      <c r="G512" s="1">
        <v>5</v>
      </c>
      <c r="H512" s="1">
        <v>1</v>
      </c>
      <c r="I512" s="3" t="str">
        <f t="shared" si="56"/>
        <v xml:space="preserve"> </v>
      </c>
      <c r="L512" s="20" t="str">
        <f t="shared" si="57"/>
        <v xml:space="preserve"> </v>
      </c>
      <c r="M512" s="6">
        <v>12.8833333</v>
      </c>
      <c r="N512" s="6">
        <v>0.61666670000000001</v>
      </c>
      <c r="O512" s="6">
        <v>0.26666669999999998</v>
      </c>
      <c r="P512" s="6">
        <v>13.783333300000001</v>
      </c>
      <c r="S512" s="31" t="str">
        <f t="shared" si="58"/>
        <v xml:space="preserve"> </v>
      </c>
      <c r="U512" s="1">
        <v>17</v>
      </c>
      <c r="V512" s="1">
        <v>0</v>
      </c>
      <c r="W512" s="1">
        <v>4</v>
      </c>
      <c r="X512" s="1">
        <v>2</v>
      </c>
      <c r="Y512" s="1">
        <v>2</v>
      </c>
      <c r="Z512" s="1">
        <v>1</v>
      </c>
      <c r="AA512" s="3" t="str">
        <f t="shared" si="59"/>
        <v xml:space="preserve"> </v>
      </c>
      <c r="AD512" s="20" t="str">
        <f t="shared" si="60"/>
        <v xml:space="preserve"> </v>
      </c>
      <c r="AE512" s="6">
        <v>12.3666666667</v>
      </c>
      <c r="AF512" s="6">
        <v>0.15</v>
      </c>
      <c r="AG512" s="6">
        <v>0.43333333330000001</v>
      </c>
      <c r="AH512" s="6">
        <v>12.9666666667</v>
      </c>
      <c r="AK512" s="31" t="str">
        <f t="shared" si="61"/>
        <v xml:space="preserve"> </v>
      </c>
      <c r="AM512" s="1">
        <v>1</v>
      </c>
      <c r="AN512" s="1">
        <v>3</v>
      </c>
      <c r="AO512" s="1">
        <f t="shared" si="62"/>
        <v>4</v>
      </c>
      <c r="AP512" s="1">
        <v>2</v>
      </c>
      <c r="AQ512" s="1">
        <v>0</v>
      </c>
      <c r="AR512" s="1">
        <v>3</v>
      </c>
      <c r="AS512" s="1">
        <f t="shared" si="63"/>
        <v>3</v>
      </c>
      <c r="AT512" s="1">
        <v>2</v>
      </c>
    </row>
    <row r="513" spans="1:46" x14ac:dyDescent="0.2">
      <c r="A513" s="5" t="s">
        <v>2489</v>
      </c>
      <c r="B513" s="5" t="s">
        <v>2490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3" t="str">
        <f t="shared" si="56"/>
        <v xml:space="preserve"> </v>
      </c>
      <c r="J513" s="1">
        <v>0</v>
      </c>
      <c r="K513" s="1">
        <v>0</v>
      </c>
      <c r="L513" s="20" t="str">
        <f t="shared" si="57"/>
        <v xml:space="preserve"> </v>
      </c>
      <c r="M513" s="6">
        <v>9.2333333</v>
      </c>
      <c r="N513" s="6">
        <v>0</v>
      </c>
      <c r="O513" s="6">
        <v>0</v>
      </c>
      <c r="P513" s="6">
        <v>9.2333333</v>
      </c>
      <c r="S513" s="31" t="str">
        <f t="shared" si="58"/>
        <v xml:space="preserve"> </v>
      </c>
      <c r="U513" s="1">
        <v>2</v>
      </c>
      <c r="V513" s="1">
        <v>1</v>
      </c>
      <c r="W513" s="1">
        <v>1</v>
      </c>
      <c r="X513" s="1">
        <v>1</v>
      </c>
      <c r="Y513" s="1">
        <v>0</v>
      </c>
      <c r="Z513" s="1">
        <v>0</v>
      </c>
      <c r="AA513" s="3">
        <f t="shared" si="59"/>
        <v>4</v>
      </c>
      <c r="AB513" s="1">
        <v>0</v>
      </c>
      <c r="AC513" s="1">
        <v>4</v>
      </c>
      <c r="AD513" s="20">
        <f t="shared" si="60"/>
        <v>0</v>
      </c>
      <c r="AE513" s="6">
        <v>14.0666666667</v>
      </c>
      <c r="AF513" s="6">
        <v>0.85</v>
      </c>
      <c r="AG513" s="6">
        <v>0</v>
      </c>
      <c r="AH513" s="6">
        <v>14.916666666699999</v>
      </c>
      <c r="AK513" s="31" t="str">
        <f t="shared" si="61"/>
        <v xml:space="preserve"> </v>
      </c>
      <c r="AM513" s="1">
        <v>1</v>
      </c>
      <c r="AN513" s="1">
        <v>1</v>
      </c>
      <c r="AO513" s="1">
        <f t="shared" si="62"/>
        <v>2</v>
      </c>
      <c r="AP513" s="1">
        <v>1</v>
      </c>
      <c r="AQ513" s="1">
        <v>0</v>
      </c>
      <c r="AR513" s="1">
        <v>0</v>
      </c>
      <c r="AS513" s="1">
        <f t="shared" si="63"/>
        <v>0</v>
      </c>
      <c r="AT513" s="1">
        <v>0</v>
      </c>
    </row>
    <row r="514" spans="1:46" x14ac:dyDescent="0.2">
      <c r="A514" s="5" t="s">
        <v>2493</v>
      </c>
      <c r="B514" s="5" t="s">
        <v>1148</v>
      </c>
      <c r="C514" s="1">
        <v>20</v>
      </c>
      <c r="D514" s="1">
        <v>0</v>
      </c>
      <c r="E514" s="1">
        <v>7</v>
      </c>
      <c r="F514" s="1">
        <v>-1</v>
      </c>
      <c r="G514" s="1">
        <v>28</v>
      </c>
      <c r="H514" s="1">
        <v>14</v>
      </c>
      <c r="I514" s="3" t="str">
        <f t="shared" ref="I514:I577" si="64">IF(J514+K514&gt;0,J514+K514," ")</f>
        <v xml:space="preserve"> </v>
      </c>
      <c r="L514" s="20" t="str">
        <f t="shared" ref="L514:L577" si="65">IF(J514+K514&gt;0,J514/I514," ")</f>
        <v xml:space="preserve"> </v>
      </c>
      <c r="M514" s="6">
        <v>18</v>
      </c>
      <c r="N514" s="6">
        <v>1.2</v>
      </c>
      <c r="O514" s="6">
        <v>2.3833332999999999</v>
      </c>
      <c r="P514" s="6">
        <v>21.6</v>
      </c>
      <c r="S514" s="31" t="str">
        <f t="shared" ref="S514:S577" si="66">IF(Q514&gt;0,R514/Q514," ")</f>
        <v xml:space="preserve"> </v>
      </c>
      <c r="U514" s="1">
        <v>19</v>
      </c>
      <c r="V514" s="1">
        <v>0</v>
      </c>
      <c r="W514" s="1">
        <v>4</v>
      </c>
      <c r="X514" s="1">
        <v>-5</v>
      </c>
      <c r="Y514" s="1">
        <v>8</v>
      </c>
      <c r="Z514" s="1">
        <v>4</v>
      </c>
      <c r="AA514" s="3" t="str">
        <f t="shared" ref="AA514:AA577" si="67">IF(AB514+AC514&gt;0,AB514+AC514," ")</f>
        <v xml:space="preserve"> </v>
      </c>
      <c r="AD514" s="20" t="str">
        <f t="shared" ref="AD514:AD577" si="68">IF(AB514+AC514&gt;0,AB514/AA514," ")</f>
        <v xml:space="preserve"> </v>
      </c>
      <c r="AE514" s="6">
        <v>17.883333333300001</v>
      </c>
      <c r="AF514" s="6">
        <v>0.98333333330000006</v>
      </c>
      <c r="AG514" s="6">
        <v>2.2833333332999999</v>
      </c>
      <c r="AH514" s="6">
        <v>21.15</v>
      </c>
      <c r="AK514" s="31" t="str">
        <f t="shared" ref="AK514:AK577" si="69">IF(AI514&gt;0,AJ514/AI514," ")</f>
        <v xml:space="preserve"> </v>
      </c>
      <c r="AM514" s="1">
        <v>0</v>
      </c>
      <c r="AN514" s="1">
        <v>5</v>
      </c>
      <c r="AO514" s="1">
        <f t="shared" ref="AO514:AO577" si="70">AM514+AN514</f>
        <v>5</v>
      </c>
      <c r="AP514" s="1">
        <v>-4</v>
      </c>
      <c r="AQ514" s="1">
        <v>0</v>
      </c>
      <c r="AR514" s="1">
        <v>6</v>
      </c>
      <c r="AS514" s="1">
        <f t="shared" ref="AS514:AS577" si="71">AQ514+AR514</f>
        <v>6</v>
      </c>
      <c r="AT514" s="1">
        <v>-2</v>
      </c>
    </row>
    <row r="515" spans="1:46" x14ac:dyDescent="0.2">
      <c r="A515" s="5" t="s">
        <v>2497</v>
      </c>
      <c r="B515" s="5" t="s">
        <v>1138</v>
      </c>
      <c r="C515" s="1">
        <v>22</v>
      </c>
      <c r="D515" s="1">
        <v>4</v>
      </c>
      <c r="E515" s="1">
        <v>5</v>
      </c>
      <c r="F515" s="1">
        <v>-5</v>
      </c>
      <c r="G515" s="1">
        <v>23</v>
      </c>
      <c r="H515" s="1">
        <v>10</v>
      </c>
      <c r="I515" s="3">
        <f t="shared" si="64"/>
        <v>16</v>
      </c>
      <c r="J515" s="1">
        <v>8</v>
      </c>
      <c r="K515" s="1">
        <v>8</v>
      </c>
      <c r="L515" s="20">
        <f t="shared" si="65"/>
        <v>0.5</v>
      </c>
      <c r="M515" s="6">
        <v>11.6</v>
      </c>
      <c r="N515" s="6">
        <v>2.4</v>
      </c>
      <c r="O515" s="6">
        <v>0.15</v>
      </c>
      <c r="P515" s="6">
        <v>14.1666667</v>
      </c>
      <c r="S515" s="31" t="str">
        <f t="shared" si="66"/>
        <v xml:space="preserve"> </v>
      </c>
      <c r="U515" s="1">
        <v>22</v>
      </c>
      <c r="V515" s="1">
        <v>8</v>
      </c>
      <c r="W515" s="1">
        <v>8</v>
      </c>
      <c r="X515" s="1">
        <v>2</v>
      </c>
      <c r="Y515" s="1">
        <v>14</v>
      </c>
      <c r="Z515" s="1">
        <v>7</v>
      </c>
      <c r="AA515" s="3">
        <f t="shared" si="67"/>
        <v>8</v>
      </c>
      <c r="AB515" s="1">
        <v>5</v>
      </c>
      <c r="AC515" s="1">
        <v>3</v>
      </c>
      <c r="AD515" s="20">
        <f t="shared" si="68"/>
        <v>0.625</v>
      </c>
      <c r="AE515" s="6">
        <v>13.2833333333</v>
      </c>
      <c r="AF515" s="6">
        <v>2.1833333333000002</v>
      </c>
      <c r="AG515" s="6">
        <v>0.05</v>
      </c>
      <c r="AH515" s="6">
        <v>15.5333333333</v>
      </c>
      <c r="AK515" s="31" t="str">
        <f t="shared" si="69"/>
        <v xml:space="preserve"> </v>
      </c>
      <c r="AM515" s="1">
        <v>1</v>
      </c>
      <c r="AN515" s="1">
        <v>3</v>
      </c>
      <c r="AO515" s="1">
        <f t="shared" si="70"/>
        <v>4</v>
      </c>
      <c r="AP515" s="1">
        <v>0</v>
      </c>
      <c r="AQ515" s="1">
        <v>11</v>
      </c>
      <c r="AR515" s="1">
        <v>10</v>
      </c>
      <c r="AS515" s="1">
        <f t="shared" si="71"/>
        <v>21</v>
      </c>
      <c r="AT515" s="1">
        <v>-3</v>
      </c>
    </row>
    <row r="516" spans="1:46" x14ac:dyDescent="0.2">
      <c r="A516" s="5" t="s">
        <v>2501</v>
      </c>
      <c r="B516" s="5" t="s">
        <v>397</v>
      </c>
      <c r="C516" s="1">
        <v>23</v>
      </c>
      <c r="D516" s="1">
        <v>3</v>
      </c>
      <c r="E516" s="1">
        <v>10</v>
      </c>
      <c r="F516" s="1">
        <v>4</v>
      </c>
      <c r="G516" s="1">
        <v>4</v>
      </c>
      <c r="H516" s="1">
        <v>2</v>
      </c>
      <c r="I516" s="3">
        <f t="shared" si="64"/>
        <v>15</v>
      </c>
      <c r="J516" s="1">
        <v>5</v>
      </c>
      <c r="K516" s="1">
        <v>10</v>
      </c>
      <c r="L516" s="20">
        <f t="shared" si="65"/>
        <v>0.33333333333333331</v>
      </c>
      <c r="M516" s="6">
        <v>12.5833333</v>
      </c>
      <c r="N516" s="6">
        <v>0.3333333</v>
      </c>
      <c r="O516" s="6">
        <v>2.2999999999999998</v>
      </c>
      <c r="P516" s="6">
        <v>15.2333333</v>
      </c>
      <c r="S516" s="31" t="str">
        <f t="shared" si="66"/>
        <v xml:space="preserve"> </v>
      </c>
      <c r="U516" s="1">
        <v>22</v>
      </c>
      <c r="V516" s="1">
        <v>2</v>
      </c>
      <c r="W516" s="1">
        <v>5</v>
      </c>
      <c r="X516" s="1">
        <v>-1</v>
      </c>
      <c r="Y516" s="1">
        <v>17</v>
      </c>
      <c r="Z516" s="1">
        <v>7</v>
      </c>
      <c r="AA516" s="3">
        <f t="shared" si="67"/>
        <v>16</v>
      </c>
      <c r="AB516" s="1">
        <v>4</v>
      </c>
      <c r="AC516" s="1">
        <v>12</v>
      </c>
      <c r="AD516" s="20">
        <f t="shared" si="68"/>
        <v>0.25</v>
      </c>
      <c r="AE516" s="6">
        <v>13.1833333333</v>
      </c>
      <c r="AF516" s="6">
        <v>0.4833333333</v>
      </c>
      <c r="AG516" s="6">
        <v>2.1833333333000002</v>
      </c>
      <c r="AH516" s="6">
        <v>15.8666666667</v>
      </c>
      <c r="AK516" s="31" t="str">
        <f t="shared" si="69"/>
        <v xml:space="preserve"> </v>
      </c>
      <c r="AM516" s="1">
        <v>0</v>
      </c>
      <c r="AN516" s="1">
        <v>6</v>
      </c>
      <c r="AO516" s="1">
        <f t="shared" si="70"/>
        <v>6</v>
      </c>
      <c r="AP516" s="1">
        <v>2</v>
      </c>
      <c r="AQ516" s="1">
        <v>5</v>
      </c>
      <c r="AR516" s="1">
        <v>9</v>
      </c>
      <c r="AS516" s="1">
        <f t="shared" si="71"/>
        <v>14</v>
      </c>
      <c r="AT516" s="1">
        <v>1</v>
      </c>
    </row>
    <row r="517" spans="1:46" x14ac:dyDescent="0.2">
      <c r="A517" s="5" t="s">
        <v>2505</v>
      </c>
      <c r="B517" s="5" t="s">
        <v>307</v>
      </c>
      <c r="C517" s="1">
        <v>23</v>
      </c>
      <c r="D517" s="1">
        <v>8</v>
      </c>
      <c r="E517" s="1">
        <v>15</v>
      </c>
      <c r="F517" s="1">
        <v>-8</v>
      </c>
      <c r="G517" s="1">
        <v>2</v>
      </c>
      <c r="H517" s="1">
        <v>1</v>
      </c>
      <c r="I517" s="3">
        <f t="shared" si="64"/>
        <v>1</v>
      </c>
      <c r="J517" s="1">
        <v>1</v>
      </c>
      <c r="K517" s="1">
        <v>0</v>
      </c>
      <c r="L517" s="20">
        <f t="shared" si="65"/>
        <v>1</v>
      </c>
      <c r="M517" s="6">
        <v>15.533333300000001</v>
      </c>
      <c r="N517" s="6">
        <v>3.85</v>
      </c>
      <c r="O517" s="6">
        <v>0.05</v>
      </c>
      <c r="P517" s="6">
        <v>19.45</v>
      </c>
      <c r="S517" s="31" t="str">
        <f t="shared" si="66"/>
        <v xml:space="preserve"> </v>
      </c>
      <c r="U517" s="1">
        <v>24</v>
      </c>
      <c r="V517" s="1">
        <v>7</v>
      </c>
      <c r="W517" s="1">
        <v>14</v>
      </c>
      <c r="X517" s="1">
        <v>5</v>
      </c>
      <c r="Y517" s="1">
        <v>2</v>
      </c>
      <c r="Z517" s="1">
        <v>1</v>
      </c>
      <c r="AA517" s="3" t="str">
        <f t="shared" si="67"/>
        <v xml:space="preserve"> </v>
      </c>
      <c r="AB517" s="1">
        <v>0</v>
      </c>
      <c r="AC517" s="1">
        <v>0</v>
      </c>
      <c r="AD517" s="20" t="str">
        <f t="shared" si="68"/>
        <v xml:space="preserve"> </v>
      </c>
      <c r="AE517" s="6">
        <v>16.0333333333</v>
      </c>
      <c r="AF517" s="6">
        <v>2.8</v>
      </c>
      <c r="AG517" s="6">
        <v>1.6666666699999999E-2</v>
      </c>
      <c r="AH517" s="6">
        <v>18.866666666699999</v>
      </c>
      <c r="AK517" s="31" t="str">
        <f t="shared" si="69"/>
        <v xml:space="preserve"> </v>
      </c>
      <c r="AM517" s="1">
        <v>3</v>
      </c>
      <c r="AN517" s="1">
        <v>10</v>
      </c>
      <c r="AO517" s="1">
        <f t="shared" si="70"/>
        <v>13</v>
      </c>
      <c r="AP517" s="1">
        <v>-5</v>
      </c>
      <c r="AQ517" s="1">
        <v>12</v>
      </c>
      <c r="AR517" s="1">
        <v>19</v>
      </c>
      <c r="AS517" s="1">
        <f t="shared" si="71"/>
        <v>31</v>
      </c>
      <c r="AT517" s="1">
        <v>2</v>
      </c>
    </row>
    <row r="518" spans="1:46" x14ac:dyDescent="0.2">
      <c r="A518" s="5" t="s">
        <v>2509</v>
      </c>
      <c r="B518" s="5" t="s">
        <v>673</v>
      </c>
      <c r="C518" s="1">
        <v>12</v>
      </c>
      <c r="D518" s="1">
        <v>1</v>
      </c>
      <c r="E518" s="1">
        <v>2</v>
      </c>
      <c r="F518" s="1">
        <v>-2</v>
      </c>
      <c r="G518" s="1">
        <v>4</v>
      </c>
      <c r="H518" s="1">
        <v>2</v>
      </c>
      <c r="I518" s="3">
        <f t="shared" si="64"/>
        <v>129</v>
      </c>
      <c r="J518" s="1">
        <v>65</v>
      </c>
      <c r="K518" s="1">
        <v>64</v>
      </c>
      <c r="L518" s="20">
        <f t="shared" si="65"/>
        <v>0.50387596899224807</v>
      </c>
      <c r="M518" s="6">
        <v>10.5833333</v>
      </c>
      <c r="N518" s="6">
        <v>6.6666699999999995E-2</v>
      </c>
      <c r="O518" s="6">
        <v>0.35</v>
      </c>
      <c r="P518" s="6">
        <v>11.0166667</v>
      </c>
      <c r="S518" s="31" t="str">
        <f t="shared" si="66"/>
        <v xml:space="preserve"> </v>
      </c>
      <c r="U518" s="1">
        <v>6</v>
      </c>
      <c r="V518" s="1">
        <v>1</v>
      </c>
      <c r="W518" s="1">
        <v>1</v>
      </c>
      <c r="X518" s="1">
        <v>-2</v>
      </c>
      <c r="Y518" s="1">
        <v>2</v>
      </c>
      <c r="Z518" s="1">
        <v>1</v>
      </c>
      <c r="AA518" s="3">
        <f t="shared" si="67"/>
        <v>56</v>
      </c>
      <c r="AB518" s="1">
        <v>27</v>
      </c>
      <c r="AC518" s="1">
        <v>29</v>
      </c>
      <c r="AD518" s="20">
        <f t="shared" si="68"/>
        <v>0.48214285714285715</v>
      </c>
      <c r="AE518" s="6">
        <v>9.6833333333000002</v>
      </c>
      <c r="AF518" s="6">
        <v>1.6666666699999999E-2</v>
      </c>
      <c r="AG518" s="6">
        <v>0.35</v>
      </c>
      <c r="AH518" s="6">
        <v>10.0666666667</v>
      </c>
      <c r="AK518" s="31" t="str">
        <f t="shared" si="69"/>
        <v xml:space="preserve"> </v>
      </c>
      <c r="AM518" s="1">
        <v>1</v>
      </c>
      <c r="AN518" s="1">
        <v>2</v>
      </c>
      <c r="AO518" s="1">
        <f t="shared" si="70"/>
        <v>3</v>
      </c>
      <c r="AP518" s="1">
        <v>-1</v>
      </c>
      <c r="AQ518" s="1">
        <v>1</v>
      </c>
      <c r="AR518" s="1">
        <v>1</v>
      </c>
      <c r="AS518" s="1">
        <f t="shared" si="71"/>
        <v>2</v>
      </c>
      <c r="AT518" s="1">
        <v>-3</v>
      </c>
    </row>
    <row r="519" spans="1:46" x14ac:dyDescent="0.2">
      <c r="A519" s="5" t="s">
        <v>2509</v>
      </c>
      <c r="B519" s="5" t="s">
        <v>1708</v>
      </c>
      <c r="C519" s="1">
        <v>24</v>
      </c>
      <c r="D519" s="1">
        <v>3</v>
      </c>
      <c r="E519" s="1">
        <v>9</v>
      </c>
      <c r="F519" s="1">
        <v>-5</v>
      </c>
      <c r="G519" s="1">
        <v>8</v>
      </c>
      <c r="H519" s="1">
        <v>4</v>
      </c>
      <c r="I519" s="3">
        <f t="shared" si="64"/>
        <v>66</v>
      </c>
      <c r="J519" s="1">
        <v>29</v>
      </c>
      <c r="K519" s="1">
        <v>37</v>
      </c>
      <c r="L519" s="20">
        <f t="shared" si="65"/>
        <v>0.43939393939393939</v>
      </c>
      <c r="M519" s="6">
        <v>13.8833333</v>
      </c>
      <c r="N519" s="6">
        <v>2.65</v>
      </c>
      <c r="O519" s="6">
        <v>1.66667E-2</v>
      </c>
      <c r="P519" s="6">
        <v>16.566666699999999</v>
      </c>
      <c r="Q519" s="1">
        <v>2</v>
      </c>
      <c r="R519" s="1">
        <v>0</v>
      </c>
      <c r="S519" s="31">
        <f t="shared" si="66"/>
        <v>0</v>
      </c>
      <c r="T519" s="1">
        <v>0</v>
      </c>
      <c r="U519" s="1">
        <v>19</v>
      </c>
      <c r="V519" s="1">
        <v>5</v>
      </c>
      <c r="W519" s="1">
        <v>0</v>
      </c>
      <c r="X519" s="1">
        <v>-6</v>
      </c>
      <c r="Y519" s="1">
        <v>10</v>
      </c>
      <c r="Z519" s="1">
        <v>5</v>
      </c>
      <c r="AA519" s="3">
        <f t="shared" si="67"/>
        <v>38</v>
      </c>
      <c r="AB519" s="1">
        <v>17</v>
      </c>
      <c r="AC519" s="1">
        <v>21</v>
      </c>
      <c r="AD519" s="20">
        <f t="shared" si="68"/>
        <v>0.44736842105263158</v>
      </c>
      <c r="AE519" s="6">
        <v>13.833333333300001</v>
      </c>
      <c r="AF519" s="6">
        <v>1.9666666667000001</v>
      </c>
      <c r="AG519" s="6">
        <v>0.05</v>
      </c>
      <c r="AH519" s="6">
        <v>15.8666666667</v>
      </c>
      <c r="AI519" s="1">
        <v>2</v>
      </c>
      <c r="AJ519" s="1">
        <v>2</v>
      </c>
      <c r="AK519" s="31">
        <f t="shared" si="69"/>
        <v>1</v>
      </c>
      <c r="AL519" s="1">
        <v>1</v>
      </c>
      <c r="AM519" s="1">
        <v>3</v>
      </c>
      <c r="AN519" s="1">
        <v>6</v>
      </c>
      <c r="AO519" s="1">
        <f t="shared" si="70"/>
        <v>9</v>
      </c>
      <c r="AP519" s="1">
        <v>-1</v>
      </c>
      <c r="AQ519" s="1">
        <v>5</v>
      </c>
      <c r="AR519" s="1">
        <v>3</v>
      </c>
      <c r="AS519" s="1">
        <f t="shared" si="71"/>
        <v>8</v>
      </c>
      <c r="AT519" s="1">
        <v>-10</v>
      </c>
    </row>
    <row r="520" spans="1:46" x14ac:dyDescent="0.2">
      <c r="A520" s="5" t="s">
        <v>2514</v>
      </c>
      <c r="B520" s="5" t="s">
        <v>834</v>
      </c>
      <c r="C520" s="1">
        <v>2</v>
      </c>
      <c r="D520" s="1">
        <v>0</v>
      </c>
      <c r="E520" s="1">
        <v>0</v>
      </c>
      <c r="F520" s="1">
        <v>-4</v>
      </c>
      <c r="G520" s="1">
        <v>0</v>
      </c>
      <c r="H520" s="1">
        <v>0</v>
      </c>
      <c r="I520" s="3" t="str">
        <f t="shared" si="64"/>
        <v xml:space="preserve"> </v>
      </c>
      <c r="L520" s="20" t="str">
        <f t="shared" si="65"/>
        <v xml:space="preserve"> </v>
      </c>
      <c r="M520" s="6">
        <v>21.1</v>
      </c>
      <c r="N520" s="6">
        <v>2.1833333000000001</v>
      </c>
      <c r="O520" s="6">
        <v>1.35</v>
      </c>
      <c r="P520" s="6">
        <v>24.65</v>
      </c>
      <c r="S520" s="31" t="str">
        <f t="shared" si="66"/>
        <v xml:space="preserve"> </v>
      </c>
      <c r="U520" s="1">
        <v>2</v>
      </c>
      <c r="V520" s="1">
        <v>0</v>
      </c>
      <c r="W520" s="1">
        <v>0</v>
      </c>
      <c r="X520" s="1">
        <v>0</v>
      </c>
      <c r="Y520" s="1">
        <v>2</v>
      </c>
      <c r="Z520" s="1">
        <v>1</v>
      </c>
      <c r="AA520" s="3" t="str">
        <f t="shared" si="67"/>
        <v xml:space="preserve"> </v>
      </c>
      <c r="AD520" s="20" t="str">
        <f t="shared" si="68"/>
        <v xml:space="preserve"> </v>
      </c>
      <c r="AE520" s="6">
        <v>15.6833333333</v>
      </c>
      <c r="AF520" s="6">
        <v>1.4</v>
      </c>
      <c r="AG520" s="6">
        <v>0.38333333330000002</v>
      </c>
      <c r="AH520" s="6">
        <v>17.4666666667</v>
      </c>
      <c r="AK520" s="31" t="str">
        <f t="shared" si="69"/>
        <v xml:space="preserve"> </v>
      </c>
      <c r="AL520" s="6"/>
      <c r="AM520" s="1">
        <v>0</v>
      </c>
      <c r="AN520" s="1">
        <v>0</v>
      </c>
      <c r="AO520" s="1">
        <f t="shared" si="70"/>
        <v>0</v>
      </c>
      <c r="AP520" s="1">
        <v>-4</v>
      </c>
      <c r="AQ520" s="1">
        <v>0</v>
      </c>
      <c r="AR520" s="1">
        <v>0</v>
      </c>
      <c r="AS520" s="1">
        <f t="shared" si="71"/>
        <v>0</v>
      </c>
      <c r="AT520" s="1">
        <v>0</v>
      </c>
    </row>
    <row r="521" spans="1:46" x14ac:dyDescent="0.2">
      <c r="A521" s="5" t="s">
        <v>2518</v>
      </c>
      <c r="B521" s="5" t="s">
        <v>269</v>
      </c>
      <c r="C521" s="1">
        <v>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3" t="str">
        <f t="shared" si="64"/>
        <v xml:space="preserve"> </v>
      </c>
      <c r="J521" s="1">
        <v>0</v>
      </c>
      <c r="K521" s="1">
        <v>0</v>
      </c>
      <c r="L521" s="20" t="str">
        <f t="shared" si="65"/>
        <v xml:space="preserve"> </v>
      </c>
      <c r="M521" s="6">
        <v>7.8166666999999999</v>
      </c>
      <c r="N521" s="6">
        <v>0</v>
      </c>
      <c r="O521" s="6">
        <v>0</v>
      </c>
      <c r="P521" s="6">
        <v>7.8166666999999999</v>
      </c>
      <c r="S521" s="31" t="str">
        <f t="shared" si="66"/>
        <v xml:space="preserve"> 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3" t="str">
        <f t="shared" si="67"/>
        <v xml:space="preserve"> </v>
      </c>
      <c r="AB521" s="1">
        <v>0</v>
      </c>
      <c r="AC521" s="1">
        <v>0</v>
      </c>
      <c r="AD521" s="20" t="str">
        <f t="shared" si="68"/>
        <v xml:space="preserve"> </v>
      </c>
      <c r="AE521" s="6">
        <v>0</v>
      </c>
      <c r="AF521" s="6">
        <v>0</v>
      </c>
      <c r="AG521" s="6">
        <v>0</v>
      </c>
      <c r="AH521" s="6">
        <v>0</v>
      </c>
      <c r="AK521" s="31" t="str">
        <f t="shared" si="69"/>
        <v xml:space="preserve"> </v>
      </c>
      <c r="AM521" s="1">
        <v>0</v>
      </c>
      <c r="AN521" s="1">
        <v>0</v>
      </c>
      <c r="AO521" s="1">
        <f t="shared" si="70"/>
        <v>0</v>
      </c>
      <c r="AP521" s="1">
        <v>0</v>
      </c>
      <c r="AQ521" s="1">
        <v>0</v>
      </c>
      <c r="AR521" s="1">
        <v>0</v>
      </c>
      <c r="AS521" s="1">
        <f t="shared" si="71"/>
        <v>0</v>
      </c>
      <c r="AT521" s="1">
        <v>0</v>
      </c>
    </row>
    <row r="522" spans="1:46" x14ac:dyDescent="0.2">
      <c r="A522" s="5" t="s">
        <v>2518</v>
      </c>
      <c r="B522" s="5" t="s">
        <v>2522</v>
      </c>
      <c r="C522" s="1">
        <v>19</v>
      </c>
      <c r="D522" s="1">
        <v>1</v>
      </c>
      <c r="E522" s="1">
        <v>2</v>
      </c>
      <c r="F522" s="1">
        <v>-6</v>
      </c>
      <c r="G522" s="1">
        <v>15</v>
      </c>
      <c r="H522" s="1">
        <v>6</v>
      </c>
      <c r="I522" s="3" t="str">
        <f t="shared" si="64"/>
        <v xml:space="preserve"> </v>
      </c>
      <c r="L522" s="20" t="str">
        <f t="shared" si="65"/>
        <v xml:space="preserve"> </v>
      </c>
      <c r="M522" s="6">
        <v>15.1333333</v>
      </c>
      <c r="N522" s="6">
        <v>1.66667E-2</v>
      </c>
      <c r="O522" s="6">
        <v>2.7666667</v>
      </c>
      <c r="P522" s="6">
        <v>17.95</v>
      </c>
      <c r="S522" s="31" t="str">
        <f t="shared" si="66"/>
        <v xml:space="preserve"> </v>
      </c>
      <c r="U522" s="1">
        <v>24</v>
      </c>
      <c r="V522" s="1">
        <v>0</v>
      </c>
      <c r="W522" s="1">
        <v>3</v>
      </c>
      <c r="X522" s="1">
        <v>-3</v>
      </c>
      <c r="Y522" s="1">
        <v>20</v>
      </c>
      <c r="Z522" s="1">
        <v>7</v>
      </c>
      <c r="AA522" s="3" t="str">
        <f t="shared" si="67"/>
        <v xml:space="preserve"> </v>
      </c>
      <c r="AD522" s="20" t="str">
        <f t="shared" si="68"/>
        <v xml:space="preserve"> </v>
      </c>
      <c r="AE522" s="6">
        <v>14.4</v>
      </c>
      <c r="AF522" s="6">
        <v>3.3333333300000004E-2</v>
      </c>
      <c r="AG522" s="6">
        <v>2.8333333333000001</v>
      </c>
      <c r="AH522" s="6">
        <v>17.2833333333</v>
      </c>
      <c r="AK522" s="31" t="str">
        <f t="shared" si="69"/>
        <v xml:space="preserve"> </v>
      </c>
      <c r="AM522" s="1">
        <v>0</v>
      </c>
      <c r="AN522" s="1">
        <v>2</v>
      </c>
      <c r="AO522" s="1">
        <f t="shared" si="70"/>
        <v>2</v>
      </c>
      <c r="AP522" s="1">
        <v>-6</v>
      </c>
      <c r="AQ522" s="1">
        <v>1</v>
      </c>
      <c r="AR522" s="1">
        <v>3</v>
      </c>
      <c r="AS522" s="1">
        <f t="shared" si="71"/>
        <v>4</v>
      </c>
      <c r="AT522" s="1">
        <v>-3</v>
      </c>
    </row>
    <row r="523" spans="1:46" x14ac:dyDescent="0.2">
      <c r="A523" s="5" t="s">
        <v>2527</v>
      </c>
      <c r="B523" s="5" t="s">
        <v>1742</v>
      </c>
      <c r="C523" s="1">
        <v>1</v>
      </c>
      <c r="D523" s="1">
        <v>0</v>
      </c>
      <c r="E523" s="1">
        <v>0</v>
      </c>
      <c r="F523" s="1">
        <v>0</v>
      </c>
      <c r="G523" s="1">
        <v>2</v>
      </c>
      <c r="H523" s="1">
        <v>1</v>
      </c>
      <c r="I523" s="3">
        <f t="shared" si="64"/>
        <v>2</v>
      </c>
      <c r="J523" s="1">
        <v>1</v>
      </c>
      <c r="K523" s="1">
        <v>1</v>
      </c>
      <c r="L523" s="20">
        <f t="shared" si="65"/>
        <v>0.5</v>
      </c>
      <c r="M523" s="6">
        <v>8.7166666999999993</v>
      </c>
      <c r="N523" s="6">
        <v>0</v>
      </c>
      <c r="O523" s="6">
        <v>0</v>
      </c>
      <c r="P523" s="6">
        <v>8.7166666999999993</v>
      </c>
      <c r="S523" s="31" t="str">
        <f t="shared" si="66"/>
        <v xml:space="preserve"> </v>
      </c>
      <c r="U523" s="1">
        <v>1</v>
      </c>
      <c r="V523" s="1">
        <v>0</v>
      </c>
      <c r="W523" s="1">
        <v>0</v>
      </c>
      <c r="X523" s="1">
        <v>0</v>
      </c>
      <c r="Y523" s="1">
        <v>2</v>
      </c>
      <c r="Z523" s="1">
        <v>1</v>
      </c>
      <c r="AA523" s="3" t="str">
        <f t="shared" si="67"/>
        <v xml:space="preserve"> </v>
      </c>
      <c r="AB523" s="1">
        <v>0</v>
      </c>
      <c r="AC523" s="1">
        <v>0</v>
      </c>
      <c r="AD523" s="20" t="str">
        <f t="shared" si="68"/>
        <v xml:space="preserve"> </v>
      </c>
      <c r="AE523" s="6">
        <v>2.4333333333000002</v>
      </c>
      <c r="AF523" s="6">
        <v>0.1333333333</v>
      </c>
      <c r="AG523" s="6">
        <v>0</v>
      </c>
      <c r="AH523" s="6">
        <v>2.5666666666999998</v>
      </c>
      <c r="AK523" s="31" t="str">
        <f t="shared" si="69"/>
        <v xml:space="preserve"> </v>
      </c>
      <c r="AM523" s="1">
        <v>0</v>
      </c>
      <c r="AN523" s="1">
        <v>0</v>
      </c>
      <c r="AO523" s="1">
        <f t="shared" si="70"/>
        <v>0</v>
      </c>
      <c r="AP523" s="1">
        <v>0</v>
      </c>
      <c r="AQ523" s="1">
        <v>0</v>
      </c>
      <c r="AR523" s="1">
        <v>0</v>
      </c>
      <c r="AS523" s="1">
        <f t="shared" si="71"/>
        <v>0</v>
      </c>
      <c r="AT523" s="1">
        <v>0</v>
      </c>
    </row>
    <row r="524" spans="1:46" x14ac:dyDescent="0.2">
      <c r="A524" s="5" t="s">
        <v>2530</v>
      </c>
      <c r="B524" s="5" t="s">
        <v>1158</v>
      </c>
      <c r="C524" s="1">
        <v>23</v>
      </c>
      <c r="D524" s="1">
        <v>5</v>
      </c>
      <c r="E524" s="1">
        <v>5</v>
      </c>
      <c r="F524" s="1">
        <v>13</v>
      </c>
      <c r="G524" s="1">
        <v>6</v>
      </c>
      <c r="H524" s="1">
        <v>3</v>
      </c>
      <c r="I524" s="3" t="str">
        <f t="shared" si="64"/>
        <v xml:space="preserve"> </v>
      </c>
      <c r="L524" s="20" t="str">
        <f t="shared" si="65"/>
        <v xml:space="preserve"> </v>
      </c>
      <c r="M524" s="6">
        <v>16.033333299999999</v>
      </c>
      <c r="N524" s="6">
        <v>2.4500000000000002</v>
      </c>
      <c r="O524" s="6">
        <v>3.3333299999999996E-2</v>
      </c>
      <c r="P524" s="6">
        <v>18.516666699999998</v>
      </c>
      <c r="S524" s="31" t="str">
        <f t="shared" si="66"/>
        <v xml:space="preserve"> </v>
      </c>
      <c r="U524" s="1">
        <v>22</v>
      </c>
      <c r="V524" s="1">
        <v>2</v>
      </c>
      <c r="W524" s="1">
        <v>4</v>
      </c>
      <c r="X524" s="1">
        <v>3</v>
      </c>
      <c r="Y524" s="1">
        <v>29</v>
      </c>
      <c r="Z524" s="1">
        <v>9</v>
      </c>
      <c r="AA524" s="3" t="str">
        <f t="shared" si="67"/>
        <v xml:space="preserve"> </v>
      </c>
      <c r="AD524" s="20" t="str">
        <f t="shared" si="68"/>
        <v xml:space="preserve"> </v>
      </c>
      <c r="AE524" s="6">
        <v>15.1333333333</v>
      </c>
      <c r="AF524" s="6">
        <v>2.0333333332999999</v>
      </c>
      <c r="AG524" s="6">
        <v>0.05</v>
      </c>
      <c r="AH524" s="6">
        <v>17.2166666667</v>
      </c>
      <c r="AK524" s="31" t="str">
        <f t="shared" si="69"/>
        <v xml:space="preserve"> </v>
      </c>
      <c r="AM524" s="1">
        <v>4</v>
      </c>
      <c r="AN524" s="1">
        <v>3</v>
      </c>
      <c r="AO524" s="1">
        <f t="shared" si="70"/>
        <v>7</v>
      </c>
      <c r="AP524" s="1">
        <v>8</v>
      </c>
      <c r="AQ524" s="1">
        <v>3</v>
      </c>
      <c r="AR524" s="1">
        <v>6</v>
      </c>
      <c r="AS524" s="1">
        <f t="shared" si="71"/>
        <v>9</v>
      </c>
      <c r="AT524" s="1">
        <v>8</v>
      </c>
    </row>
    <row r="525" spans="1:46" x14ac:dyDescent="0.2">
      <c r="A525" s="5" t="s">
        <v>2534</v>
      </c>
      <c r="B525" s="5" t="s">
        <v>720</v>
      </c>
      <c r="C525" s="1">
        <v>18</v>
      </c>
      <c r="D525" s="1">
        <v>2</v>
      </c>
      <c r="E525" s="1">
        <v>3</v>
      </c>
      <c r="F525" s="1">
        <v>-1</v>
      </c>
      <c r="G525" s="1">
        <v>10</v>
      </c>
      <c r="H525" s="1">
        <v>5</v>
      </c>
      <c r="I525" s="3" t="str">
        <f t="shared" si="64"/>
        <v xml:space="preserve"> </v>
      </c>
      <c r="L525" s="20" t="str">
        <f t="shared" si="65"/>
        <v xml:space="preserve"> </v>
      </c>
      <c r="M525" s="6">
        <v>17.350000000000001</v>
      </c>
      <c r="N525" s="6">
        <v>2.2333333</v>
      </c>
      <c r="O525" s="6">
        <v>2.5499999999999998</v>
      </c>
      <c r="P525" s="6">
        <v>22.15</v>
      </c>
      <c r="S525" s="31" t="str">
        <f t="shared" si="66"/>
        <v xml:space="preserve"> </v>
      </c>
      <c r="U525" s="1">
        <v>21</v>
      </c>
      <c r="V525" s="1">
        <v>1</v>
      </c>
      <c r="W525" s="1">
        <v>2</v>
      </c>
      <c r="X525" s="1">
        <v>-7</v>
      </c>
      <c r="Y525" s="1">
        <v>22</v>
      </c>
      <c r="Z525" s="1">
        <v>10</v>
      </c>
      <c r="AA525" s="3" t="str">
        <f t="shared" si="67"/>
        <v xml:space="preserve"> </v>
      </c>
      <c r="AD525" s="20" t="str">
        <f t="shared" si="68"/>
        <v xml:space="preserve"> </v>
      </c>
      <c r="AE525" s="6">
        <v>16.416666666699999</v>
      </c>
      <c r="AF525" s="6">
        <v>2.1666666666999999</v>
      </c>
      <c r="AG525" s="6">
        <v>1.9666666667000001</v>
      </c>
      <c r="AH525" s="6">
        <v>20.583333333300001</v>
      </c>
      <c r="AK525" s="31" t="str">
        <f t="shared" si="69"/>
        <v xml:space="preserve"> </v>
      </c>
      <c r="AL525" s="6"/>
      <c r="AM525" s="1">
        <v>1</v>
      </c>
      <c r="AN525" s="1">
        <v>3</v>
      </c>
      <c r="AO525" s="1">
        <f t="shared" si="70"/>
        <v>4</v>
      </c>
      <c r="AP525" s="1">
        <v>-3</v>
      </c>
      <c r="AQ525" s="1">
        <v>2</v>
      </c>
      <c r="AR525" s="1">
        <v>2</v>
      </c>
      <c r="AS525" s="1">
        <f t="shared" si="71"/>
        <v>4</v>
      </c>
      <c r="AT525" s="1">
        <v>-5</v>
      </c>
    </row>
    <row r="526" spans="1:46" x14ac:dyDescent="0.2">
      <c r="A526" s="5" t="s">
        <v>2538</v>
      </c>
      <c r="B526" s="5" t="s">
        <v>2539</v>
      </c>
      <c r="C526" s="1">
        <v>22</v>
      </c>
      <c r="D526" s="1">
        <v>11</v>
      </c>
      <c r="E526" s="1">
        <v>13</v>
      </c>
      <c r="F526" s="1">
        <v>18</v>
      </c>
      <c r="G526" s="1">
        <v>14</v>
      </c>
      <c r="H526" s="1">
        <v>7</v>
      </c>
      <c r="I526" s="3">
        <f t="shared" si="64"/>
        <v>7</v>
      </c>
      <c r="J526" s="1">
        <v>2</v>
      </c>
      <c r="K526" s="1">
        <v>5</v>
      </c>
      <c r="L526" s="20">
        <f t="shared" si="65"/>
        <v>0.2857142857142857</v>
      </c>
      <c r="M526" s="6">
        <v>15.8666667</v>
      </c>
      <c r="N526" s="6">
        <v>3.3333333000000001</v>
      </c>
      <c r="O526" s="6">
        <v>0.65</v>
      </c>
      <c r="P526" s="6">
        <v>19.8666667</v>
      </c>
      <c r="Q526" s="1">
        <v>5</v>
      </c>
      <c r="R526" s="1">
        <v>2</v>
      </c>
      <c r="S526" s="31">
        <f t="shared" si="66"/>
        <v>0.4</v>
      </c>
      <c r="T526" s="1">
        <v>2</v>
      </c>
      <c r="U526" s="1">
        <v>22</v>
      </c>
      <c r="V526" s="1">
        <v>10</v>
      </c>
      <c r="W526" s="1">
        <v>8</v>
      </c>
      <c r="X526" s="1">
        <v>-2</v>
      </c>
      <c r="Y526" s="1">
        <v>12</v>
      </c>
      <c r="Z526" s="1">
        <v>6</v>
      </c>
      <c r="AA526" s="3">
        <f t="shared" si="67"/>
        <v>5</v>
      </c>
      <c r="AB526" s="1">
        <v>3</v>
      </c>
      <c r="AC526" s="1">
        <v>2</v>
      </c>
      <c r="AD526" s="20">
        <f t="shared" si="68"/>
        <v>0.6</v>
      </c>
      <c r="AE526" s="6">
        <v>16.683333333299998</v>
      </c>
      <c r="AF526" s="6">
        <v>2.9833333333000001</v>
      </c>
      <c r="AG526" s="6">
        <v>0.38333333330000002</v>
      </c>
      <c r="AH526" s="6">
        <v>20.066666666700002</v>
      </c>
      <c r="AI526" s="1">
        <v>2</v>
      </c>
      <c r="AJ526" s="1">
        <v>1</v>
      </c>
      <c r="AK526" s="31">
        <f t="shared" si="69"/>
        <v>0.5</v>
      </c>
      <c r="AL526" s="1">
        <v>0</v>
      </c>
      <c r="AM526" s="1">
        <v>10</v>
      </c>
      <c r="AN526" s="1">
        <v>4</v>
      </c>
      <c r="AO526" s="1">
        <f t="shared" si="70"/>
        <v>14</v>
      </c>
      <c r="AP526" s="1">
        <v>5</v>
      </c>
      <c r="AQ526" s="1">
        <v>11</v>
      </c>
      <c r="AR526" s="1">
        <v>17</v>
      </c>
      <c r="AS526" s="1">
        <f t="shared" si="71"/>
        <v>28</v>
      </c>
      <c r="AT526" s="1">
        <v>11</v>
      </c>
    </row>
    <row r="527" spans="1:46" x14ac:dyDescent="0.2">
      <c r="A527" s="5" t="s">
        <v>2538</v>
      </c>
      <c r="B527" s="5" t="s">
        <v>2543</v>
      </c>
      <c r="C527" s="1">
        <v>17</v>
      </c>
      <c r="D527" s="1">
        <v>2</v>
      </c>
      <c r="E527" s="1">
        <v>4</v>
      </c>
      <c r="F527" s="1">
        <v>-1</v>
      </c>
      <c r="G527" s="1">
        <v>4</v>
      </c>
      <c r="H527" s="1">
        <v>2</v>
      </c>
      <c r="I527" s="3">
        <f t="shared" si="64"/>
        <v>147</v>
      </c>
      <c r="J527" s="1">
        <v>65</v>
      </c>
      <c r="K527" s="1">
        <v>82</v>
      </c>
      <c r="L527" s="20">
        <f t="shared" si="65"/>
        <v>0.44217687074829931</v>
      </c>
      <c r="M527" s="6">
        <v>11.4</v>
      </c>
      <c r="N527" s="6">
        <v>0.51666669999999992</v>
      </c>
      <c r="O527" s="6">
        <v>0.1833333</v>
      </c>
      <c r="P527" s="6">
        <v>12.1166667</v>
      </c>
      <c r="Q527" s="1">
        <v>1</v>
      </c>
      <c r="R527" s="1">
        <v>1</v>
      </c>
      <c r="S527" s="31">
        <f t="shared" si="66"/>
        <v>1</v>
      </c>
      <c r="T527" s="1">
        <v>1</v>
      </c>
      <c r="U527" s="1">
        <v>15</v>
      </c>
      <c r="V527" s="1">
        <v>2</v>
      </c>
      <c r="W527" s="1">
        <v>1</v>
      </c>
      <c r="X527" s="1">
        <v>-3</v>
      </c>
      <c r="Y527" s="1">
        <v>4</v>
      </c>
      <c r="Z527" s="1">
        <v>2</v>
      </c>
      <c r="AA527" s="3">
        <f t="shared" si="67"/>
        <v>142</v>
      </c>
      <c r="AB527" s="1">
        <v>63</v>
      </c>
      <c r="AC527" s="1">
        <v>79</v>
      </c>
      <c r="AD527" s="20">
        <f t="shared" si="68"/>
        <v>0.44366197183098594</v>
      </c>
      <c r="AE527" s="6">
        <v>12.1166666667</v>
      </c>
      <c r="AF527" s="6">
        <v>1.0666666667</v>
      </c>
      <c r="AG527" s="6">
        <v>0.36666666670000003</v>
      </c>
      <c r="AH527" s="6">
        <v>13.55</v>
      </c>
      <c r="AI527" s="1">
        <v>0</v>
      </c>
      <c r="AJ527" s="1">
        <v>0</v>
      </c>
      <c r="AK527" s="31" t="str">
        <f t="shared" si="69"/>
        <v xml:space="preserve"> </v>
      </c>
      <c r="AL527" s="1">
        <v>0</v>
      </c>
      <c r="AM527" s="1">
        <v>3</v>
      </c>
      <c r="AN527" s="1">
        <v>4</v>
      </c>
      <c r="AO527" s="1">
        <f t="shared" si="70"/>
        <v>7</v>
      </c>
      <c r="AP527" s="1">
        <v>2</v>
      </c>
      <c r="AQ527" s="1">
        <v>1</v>
      </c>
      <c r="AR527" s="1">
        <v>1</v>
      </c>
      <c r="AS527" s="1">
        <f t="shared" si="71"/>
        <v>2</v>
      </c>
      <c r="AT527" s="1">
        <v>-6</v>
      </c>
    </row>
    <row r="528" spans="1:46" x14ac:dyDescent="0.2">
      <c r="A528" s="5" t="s">
        <v>2547</v>
      </c>
      <c r="B528" s="5" t="s">
        <v>2548</v>
      </c>
      <c r="C528" s="1">
        <v>22</v>
      </c>
      <c r="D528" s="1">
        <v>11</v>
      </c>
      <c r="E528" s="1">
        <v>10</v>
      </c>
      <c r="F528" s="1">
        <v>3</v>
      </c>
      <c r="G528" s="1">
        <v>8</v>
      </c>
      <c r="H528" s="1">
        <v>4</v>
      </c>
      <c r="I528" s="3" t="str">
        <f t="shared" si="64"/>
        <v xml:space="preserve"> </v>
      </c>
      <c r="J528" s="1">
        <v>0</v>
      </c>
      <c r="K528" s="1">
        <v>0</v>
      </c>
      <c r="L528" s="20" t="str">
        <f t="shared" si="65"/>
        <v xml:space="preserve"> </v>
      </c>
      <c r="M528" s="6">
        <v>13.183333299999999</v>
      </c>
      <c r="N528" s="6">
        <v>3.9333333000000001</v>
      </c>
      <c r="O528" s="6">
        <v>0</v>
      </c>
      <c r="P528" s="6">
        <v>17.1166667</v>
      </c>
      <c r="Q528" s="1">
        <v>0</v>
      </c>
      <c r="R528" s="1">
        <v>0</v>
      </c>
      <c r="S528" s="31" t="str">
        <f t="shared" si="66"/>
        <v xml:space="preserve"> </v>
      </c>
      <c r="T528" s="1">
        <v>0</v>
      </c>
      <c r="U528" s="1">
        <v>18</v>
      </c>
      <c r="V528" s="1">
        <v>10</v>
      </c>
      <c r="W528" s="1">
        <v>5</v>
      </c>
      <c r="X528" s="1">
        <v>2</v>
      </c>
      <c r="Y528" s="1">
        <v>18</v>
      </c>
      <c r="Z528" s="1">
        <v>9</v>
      </c>
      <c r="AA528" s="3">
        <f t="shared" si="67"/>
        <v>6</v>
      </c>
      <c r="AB528" s="1">
        <v>1</v>
      </c>
      <c r="AC528" s="1">
        <v>5</v>
      </c>
      <c r="AD528" s="20">
        <f t="shared" si="68"/>
        <v>0.16666666666666666</v>
      </c>
      <c r="AE528" s="6">
        <v>13.7833333333</v>
      </c>
      <c r="AF528" s="6">
        <v>4.0666666666999998</v>
      </c>
      <c r="AG528" s="6">
        <v>1.6666666699999999E-2</v>
      </c>
      <c r="AH528" s="6">
        <v>17.866666666699999</v>
      </c>
      <c r="AI528" s="1">
        <v>2</v>
      </c>
      <c r="AJ528" s="1">
        <v>2</v>
      </c>
      <c r="AK528" s="31">
        <f t="shared" si="69"/>
        <v>1</v>
      </c>
      <c r="AL528" s="1">
        <v>1</v>
      </c>
      <c r="AM528" s="1">
        <v>10</v>
      </c>
      <c r="AN528" s="1">
        <v>4</v>
      </c>
      <c r="AO528" s="1">
        <f t="shared" si="70"/>
        <v>14</v>
      </c>
      <c r="AP528" s="1">
        <v>2</v>
      </c>
      <c r="AQ528" s="1">
        <v>11</v>
      </c>
      <c r="AR528" s="1">
        <v>11</v>
      </c>
      <c r="AS528" s="1">
        <f t="shared" si="71"/>
        <v>22</v>
      </c>
      <c r="AT528" s="1">
        <v>3</v>
      </c>
    </row>
    <row r="529" spans="1:46" x14ac:dyDescent="0.2">
      <c r="A529" s="5" t="s">
        <v>2552</v>
      </c>
      <c r="B529" s="5" t="s">
        <v>673</v>
      </c>
      <c r="C529" s="1">
        <v>24</v>
      </c>
      <c r="D529" s="1">
        <v>3</v>
      </c>
      <c r="E529" s="1">
        <v>4</v>
      </c>
      <c r="F529" s="1">
        <v>1</v>
      </c>
      <c r="G529" s="1">
        <v>68</v>
      </c>
      <c r="H529" s="1">
        <v>19</v>
      </c>
      <c r="I529" s="3">
        <f t="shared" si="64"/>
        <v>2</v>
      </c>
      <c r="J529" s="1">
        <v>0</v>
      </c>
      <c r="K529" s="1">
        <v>2</v>
      </c>
      <c r="L529" s="20">
        <f t="shared" si="65"/>
        <v>0</v>
      </c>
      <c r="M529" s="6">
        <v>12.2</v>
      </c>
      <c r="N529" s="6">
        <v>1.3</v>
      </c>
      <c r="O529" s="6">
        <v>0</v>
      </c>
      <c r="P529" s="6">
        <v>13.5</v>
      </c>
      <c r="S529" s="31" t="str">
        <f t="shared" si="66"/>
        <v xml:space="preserve"> </v>
      </c>
      <c r="U529" s="1">
        <v>24</v>
      </c>
      <c r="V529" s="1">
        <v>1</v>
      </c>
      <c r="W529" s="1">
        <v>4</v>
      </c>
      <c r="X529" s="1">
        <v>-1</v>
      </c>
      <c r="Y529" s="1">
        <v>76</v>
      </c>
      <c r="Z529" s="1">
        <v>20</v>
      </c>
      <c r="AA529" s="3">
        <f t="shared" si="67"/>
        <v>4</v>
      </c>
      <c r="AB529" s="1">
        <v>3</v>
      </c>
      <c r="AC529" s="1">
        <v>1</v>
      </c>
      <c r="AD529" s="20">
        <f t="shared" si="68"/>
        <v>0.75</v>
      </c>
      <c r="AE529" s="6">
        <v>12.583333333300001</v>
      </c>
      <c r="AF529" s="6">
        <v>1.5833333333000001</v>
      </c>
      <c r="AG529" s="6">
        <v>3.3333333300000004E-2</v>
      </c>
      <c r="AH529" s="6">
        <v>14.2</v>
      </c>
      <c r="AK529" s="31" t="str">
        <f t="shared" si="69"/>
        <v xml:space="preserve"> </v>
      </c>
      <c r="AM529" s="1">
        <v>2</v>
      </c>
      <c r="AN529" s="1">
        <v>3</v>
      </c>
      <c r="AO529" s="1">
        <f t="shared" si="70"/>
        <v>5</v>
      </c>
      <c r="AP529" s="1">
        <v>-1</v>
      </c>
      <c r="AQ529" s="1">
        <v>2</v>
      </c>
      <c r="AR529" s="1">
        <v>5</v>
      </c>
      <c r="AS529" s="1">
        <f t="shared" si="71"/>
        <v>7</v>
      </c>
      <c r="AT529" s="1">
        <v>1</v>
      </c>
    </row>
    <row r="530" spans="1:46" x14ac:dyDescent="0.2">
      <c r="A530" s="5" t="s">
        <v>2555</v>
      </c>
      <c r="B530" s="5" t="s">
        <v>2252</v>
      </c>
      <c r="C530" s="1">
        <v>2</v>
      </c>
      <c r="D530" s="1">
        <v>0</v>
      </c>
      <c r="E530" s="1">
        <v>1</v>
      </c>
      <c r="F530" s="1">
        <v>1</v>
      </c>
      <c r="G530" s="1">
        <v>0</v>
      </c>
      <c r="H530" s="1">
        <v>0</v>
      </c>
      <c r="I530" s="3">
        <f t="shared" si="64"/>
        <v>12</v>
      </c>
      <c r="J530" s="1">
        <v>5</v>
      </c>
      <c r="K530" s="1">
        <v>7</v>
      </c>
      <c r="L530" s="20">
        <f t="shared" si="65"/>
        <v>0.41666666666666669</v>
      </c>
      <c r="M530" s="6">
        <v>8.2166666999999993</v>
      </c>
      <c r="N530" s="6">
        <v>0.73333329999999997</v>
      </c>
      <c r="O530" s="6">
        <v>0</v>
      </c>
      <c r="P530" s="6">
        <v>8.9499999999999993</v>
      </c>
      <c r="S530" s="31" t="str">
        <f t="shared" si="66"/>
        <v xml:space="preserve"> </v>
      </c>
      <c r="U530" s="1">
        <v>4</v>
      </c>
      <c r="V530" s="1">
        <v>0</v>
      </c>
      <c r="W530" s="1">
        <v>0</v>
      </c>
      <c r="X530" s="1">
        <v>0</v>
      </c>
      <c r="Y530" s="1">
        <v>9</v>
      </c>
      <c r="Z530" s="1">
        <v>3</v>
      </c>
      <c r="AA530" s="3">
        <f t="shared" si="67"/>
        <v>20</v>
      </c>
      <c r="AB530" s="1">
        <v>11</v>
      </c>
      <c r="AC530" s="1">
        <v>9</v>
      </c>
      <c r="AD530" s="20">
        <f t="shared" si="68"/>
        <v>0.55000000000000004</v>
      </c>
      <c r="AE530" s="6">
        <v>7.1166666666999996</v>
      </c>
      <c r="AF530" s="6">
        <v>0.2333333333</v>
      </c>
      <c r="AG530" s="6">
        <v>0</v>
      </c>
      <c r="AH530" s="6">
        <v>7.35</v>
      </c>
      <c r="AK530" s="31" t="str">
        <f t="shared" si="69"/>
        <v xml:space="preserve"> </v>
      </c>
      <c r="AM530" s="1">
        <v>0</v>
      </c>
      <c r="AN530" s="1">
        <v>0</v>
      </c>
      <c r="AO530" s="1">
        <f t="shared" si="70"/>
        <v>0</v>
      </c>
      <c r="AP530" s="1">
        <v>0</v>
      </c>
      <c r="AQ530" s="1">
        <v>0</v>
      </c>
      <c r="AR530" s="1">
        <v>1</v>
      </c>
      <c r="AS530" s="1">
        <f t="shared" si="71"/>
        <v>1</v>
      </c>
      <c r="AT530" s="1">
        <v>1</v>
      </c>
    </row>
    <row r="531" spans="1:46" x14ac:dyDescent="0.2">
      <c r="A531" s="5" t="s">
        <v>2558</v>
      </c>
      <c r="B531" s="5" t="s">
        <v>1544</v>
      </c>
      <c r="C531" s="1">
        <v>15</v>
      </c>
      <c r="D531" s="1">
        <v>0</v>
      </c>
      <c r="E531" s="1">
        <v>0</v>
      </c>
      <c r="F531" s="1">
        <v>-2</v>
      </c>
      <c r="G531" s="1">
        <v>6</v>
      </c>
      <c r="H531" s="1">
        <v>3</v>
      </c>
      <c r="I531" s="3">
        <f t="shared" si="64"/>
        <v>115</v>
      </c>
      <c r="J531" s="1">
        <v>80</v>
      </c>
      <c r="K531" s="1">
        <v>35</v>
      </c>
      <c r="L531" s="20">
        <f t="shared" si="65"/>
        <v>0.69565217391304346</v>
      </c>
      <c r="M531" s="6">
        <v>8.2166666999999993</v>
      </c>
      <c r="N531" s="6">
        <v>0.05</v>
      </c>
      <c r="O531" s="6">
        <v>1.5666666999999999</v>
      </c>
      <c r="P531" s="6">
        <v>9.85</v>
      </c>
      <c r="S531" s="31" t="str">
        <f t="shared" si="66"/>
        <v xml:space="preserve"> </v>
      </c>
      <c r="U531" s="1">
        <v>15</v>
      </c>
      <c r="V531" s="1">
        <v>1</v>
      </c>
      <c r="W531" s="1">
        <v>0</v>
      </c>
      <c r="X531" s="1">
        <v>0</v>
      </c>
      <c r="Y531" s="1">
        <v>19</v>
      </c>
      <c r="Z531" s="1">
        <v>4</v>
      </c>
      <c r="AA531" s="3">
        <f t="shared" si="67"/>
        <v>103</v>
      </c>
      <c r="AB531" s="1">
        <v>52</v>
      </c>
      <c r="AC531" s="1">
        <v>51</v>
      </c>
      <c r="AD531" s="20">
        <f t="shared" si="68"/>
        <v>0.50485436893203883</v>
      </c>
      <c r="AE531" s="6">
        <v>7.6833333333000002</v>
      </c>
      <c r="AF531" s="6">
        <v>0</v>
      </c>
      <c r="AG531" s="6">
        <v>1.9833333333000001</v>
      </c>
      <c r="AH531" s="6">
        <v>9.6999999999999993</v>
      </c>
      <c r="AK531" s="31" t="str">
        <f t="shared" si="69"/>
        <v xml:space="preserve"> </v>
      </c>
      <c r="AL531" s="6"/>
      <c r="AM531" s="1">
        <v>0</v>
      </c>
      <c r="AN531" s="1">
        <v>0</v>
      </c>
      <c r="AO531" s="1">
        <f t="shared" si="70"/>
        <v>0</v>
      </c>
      <c r="AP531" s="1">
        <v>-3</v>
      </c>
      <c r="AQ531" s="1">
        <v>1</v>
      </c>
      <c r="AR531" s="1">
        <v>0</v>
      </c>
      <c r="AS531" s="1">
        <f t="shared" si="71"/>
        <v>1</v>
      </c>
      <c r="AT531" s="1">
        <v>1</v>
      </c>
    </row>
    <row r="532" spans="1:46" x14ac:dyDescent="0.2">
      <c r="A532" s="5" t="s">
        <v>2561</v>
      </c>
      <c r="B532" s="5" t="s">
        <v>2562</v>
      </c>
      <c r="C532" s="1">
        <v>24</v>
      </c>
      <c r="D532" s="1">
        <v>3</v>
      </c>
      <c r="E532" s="1">
        <v>8</v>
      </c>
      <c r="F532" s="1">
        <v>-3</v>
      </c>
      <c r="G532" s="1">
        <v>2</v>
      </c>
      <c r="H532" s="1">
        <v>1</v>
      </c>
      <c r="I532" s="3">
        <f t="shared" si="64"/>
        <v>274</v>
      </c>
      <c r="J532" s="1">
        <v>134</v>
      </c>
      <c r="K532" s="1">
        <v>140</v>
      </c>
      <c r="L532" s="20">
        <f t="shared" si="65"/>
        <v>0.48905109489051096</v>
      </c>
      <c r="M532" s="6">
        <v>13.5</v>
      </c>
      <c r="N532" s="6">
        <v>2.2833332999999998</v>
      </c>
      <c r="O532" s="6">
        <v>2.3666667000000001</v>
      </c>
      <c r="P532" s="6">
        <v>18.183333300000001</v>
      </c>
      <c r="Q532" s="1">
        <v>1</v>
      </c>
      <c r="R532" s="1">
        <v>1</v>
      </c>
      <c r="S532" s="31">
        <f t="shared" si="66"/>
        <v>1</v>
      </c>
      <c r="T532" s="1">
        <v>1</v>
      </c>
      <c r="U532" s="1">
        <v>24</v>
      </c>
      <c r="V532" s="1">
        <v>3</v>
      </c>
      <c r="W532" s="1">
        <v>15</v>
      </c>
      <c r="X532" s="1">
        <v>0</v>
      </c>
      <c r="Y532" s="1">
        <v>10</v>
      </c>
      <c r="Z532" s="1">
        <v>5</v>
      </c>
      <c r="AA532" s="3">
        <f t="shared" si="67"/>
        <v>284</v>
      </c>
      <c r="AB532" s="1">
        <v>134</v>
      </c>
      <c r="AC532" s="1">
        <v>150</v>
      </c>
      <c r="AD532" s="20">
        <f t="shared" si="68"/>
        <v>0.47183098591549294</v>
      </c>
      <c r="AE532" s="6">
        <v>13.4666666667</v>
      </c>
      <c r="AF532" s="6">
        <v>1.8666666667</v>
      </c>
      <c r="AG532" s="6">
        <v>2.4833333333000001</v>
      </c>
      <c r="AH532" s="6">
        <v>17.833333333300001</v>
      </c>
      <c r="AI532" s="1">
        <v>6</v>
      </c>
      <c r="AJ532" s="1">
        <v>1</v>
      </c>
      <c r="AK532" s="31">
        <f t="shared" si="69"/>
        <v>0.16666666666666666</v>
      </c>
      <c r="AL532" s="1">
        <v>1</v>
      </c>
      <c r="AM532" s="1">
        <v>0</v>
      </c>
      <c r="AN532" s="1">
        <v>8</v>
      </c>
      <c r="AO532" s="1">
        <f t="shared" si="70"/>
        <v>8</v>
      </c>
      <c r="AP532" s="1">
        <v>-8</v>
      </c>
      <c r="AQ532" s="1">
        <v>6</v>
      </c>
      <c r="AR532" s="1">
        <v>15</v>
      </c>
      <c r="AS532" s="1">
        <f t="shared" si="71"/>
        <v>21</v>
      </c>
      <c r="AT532" s="1">
        <v>5</v>
      </c>
    </row>
    <row r="533" spans="1:46" x14ac:dyDescent="0.2">
      <c r="A533" s="5" t="s">
        <v>2565</v>
      </c>
      <c r="B533" s="5" t="s">
        <v>2566</v>
      </c>
      <c r="C533" s="1">
        <v>17</v>
      </c>
      <c r="D533" s="1">
        <v>3</v>
      </c>
      <c r="E533" s="1">
        <v>3</v>
      </c>
      <c r="F533" s="1">
        <v>5</v>
      </c>
      <c r="G533" s="1">
        <v>6</v>
      </c>
      <c r="H533" s="1">
        <v>3</v>
      </c>
      <c r="I533" s="3" t="str">
        <f t="shared" si="64"/>
        <v xml:space="preserve"> </v>
      </c>
      <c r="L533" s="20" t="str">
        <f t="shared" si="65"/>
        <v xml:space="preserve"> </v>
      </c>
      <c r="M533" s="6">
        <v>17.0833333</v>
      </c>
      <c r="N533" s="6">
        <v>1.9833333</v>
      </c>
      <c r="O533" s="6">
        <v>2.2166667000000002</v>
      </c>
      <c r="P533" s="6">
        <v>21.3</v>
      </c>
      <c r="S533" s="31" t="str">
        <f t="shared" si="66"/>
        <v xml:space="preserve"> </v>
      </c>
      <c r="U533" s="1">
        <v>21</v>
      </c>
      <c r="V533" s="1">
        <v>0</v>
      </c>
      <c r="W533" s="1">
        <v>3</v>
      </c>
      <c r="X533" s="1">
        <v>-3</v>
      </c>
      <c r="Y533" s="1">
        <v>11</v>
      </c>
      <c r="Z533" s="1">
        <v>4</v>
      </c>
      <c r="AA533" s="3" t="str">
        <f t="shared" si="67"/>
        <v xml:space="preserve"> </v>
      </c>
      <c r="AD533" s="20" t="str">
        <f t="shared" si="68"/>
        <v xml:space="preserve"> </v>
      </c>
      <c r="AE533" s="6">
        <v>16.866666666699999</v>
      </c>
      <c r="AF533" s="6">
        <v>1.7666666666999999</v>
      </c>
      <c r="AG533" s="6">
        <v>2.4500000000000002</v>
      </c>
      <c r="AH533" s="6">
        <v>21.1</v>
      </c>
      <c r="AK533" s="31" t="str">
        <f t="shared" si="69"/>
        <v xml:space="preserve"> </v>
      </c>
      <c r="AL533" s="6"/>
      <c r="AM533" s="1">
        <v>1</v>
      </c>
      <c r="AN533" s="1">
        <v>2</v>
      </c>
      <c r="AO533" s="1">
        <f t="shared" si="70"/>
        <v>3</v>
      </c>
      <c r="AP533" s="1">
        <v>-1</v>
      </c>
      <c r="AQ533" s="1">
        <v>2</v>
      </c>
      <c r="AR533" s="1">
        <v>4</v>
      </c>
      <c r="AS533" s="1">
        <f t="shared" si="71"/>
        <v>6</v>
      </c>
      <c r="AT533" s="1">
        <v>3</v>
      </c>
    </row>
    <row r="534" spans="1:46" x14ac:dyDescent="0.2">
      <c r="A534" s="5" t="s">
        <v>2569</v>
      </c>
      <c r="B534" s="5" t="s">
        <v>307</v>
      </c>
      <c r="C534" s="1">
        <v>20</v>
      </c>
      <c r="D534" s="1">
        <v>3</v>
      </c>
      <c r="E534" s="1">
        <v>4</v>
      </c>
      <c r="F534" s="1">
        <v>1</v>
      </c>
      <c r="G534" s="1">
        <v>4</v>
      </c>
      <c r="H534" s="1">
        <v>2</v>
      </c>
      <c r="I534" s="3" t="str">
        <f t="shared" si="64"/>
        <v xml:space="preserve"> </v>
      </c>
      <c r="L534" s="20" t="str">
        <f t="shared" si="65"/>
        <v xml:space="preserve"> </v>
      </c>
      <c r="M534" s="6">
        <v>17.45</v>
      </c>
      <c r="N534" s="6">
        <v>1.7999999999999998</v>
      </c>
      <c r="O534" s="6">
        <v>1.05</v>
      </c>
      <c r="P534" s="6">
        <v>20.316666699999999</v>
      </c>
      <c r="S534" s="31" t="str">
        <f t="shared" si="66"/>
        <v xml:space="preserve"> </v>
      </c>
      <c r="U534" s="1">
        <v>20</v>
      </c>
      <c r="V534" s="1">
        <v>1</v>
      </c>
      <c r="W534" s="1">
        <v>6</v>
      </c>
      <c r="X534" s="1">
        <v>3</v>
      </c>
      <c r="Y534" s="1">
        <v>8</v>
      </c>
      <c r="Z534" s="1">
        <v>4</v>
      </c>
      <c r="AA534" s="3" t="str">
        <f t="shared" si="67"/>
        <v xml:space="preserve"> </v>
      </c>
      <c r="AD534" s="20" t="str">
        <f t="shared" si="68"/>
        <v xml:space="preserve"> </v>
      </c>
      <c r="AE534" s="6">
        <v>16.983333333299999</v>
      </c>
      <c r="AF534" s="6">
        <v>2.2000000000000002</v>
      </c>
      <c r="AG534" s="6">
        <v>1.1833333333</v>
      </c>
      <c r="AH534" s="6">
        <v>20.383333333300001</v>
      </c>
      <c r="AK534" s="31" t="str">
        <f t="shared" si="69"/>
        <v xml:space="preserve"> </v>
      </c>
      <c r="AM534" s="1">
        <v>2</v>
      </c>
      <c r="AN534" s="1">
        <v>2</v>
      </c>
      <c r="AO534" s="1">
        <f t="shared" si="70"/>
        <v>4</v>
      </c>
      <c r="AP534" s="1">
        <v>0</v>
      </c>
      <c r="AQ534" s="1">
        <v>2</v>
      </c>
      <c r="AR534" s="1">
        <v>8</v>
      </c>
      <c r="AS534" s="1">
        <f t="shared" si="71"/>
        <v>10</v>
      </c>
      <c r="AT534" s="1">
        <v>4</v>
      </c>
    </row>
    <row r="535" spans="1:46" x14ac:dyDescent="0.2">
      <c r="A535" s="5" t="s">
        <v>2573</v>
      </c>
      <c r="B535" s="5" t="s">
        <v>2270</v>
      </c>
      <c r="C535" s="1">
        <v>3</v>
      </c>
      <c r="D535" s="1">
        <v>0</v>
      </c>
      <c r="E535" s="1">
        <v>0</v>
      </c>
      <c r="F535" s="1">
        <v>-1</v>
      </c>
      <c r="G535" s="1">
        <v>0</v>
      </c>
      <c r="H535" s="1">
        <v>0</v>
      </c>
      <c r="I535" s="3">
        <f t="shared" si="64"/>
        <v>2</v>
      </c>
      <c r="J535" s="1">
        <v>0</v>
      </c>
      <c r="K535" s="1">
        <v>2</v>
      </c>
      <c r="L535" s="20">
        <f t="shared" si="65"/>
        <v>0</v>
      </c>
      <c r="M535" s="6">
        <v>8.65</v>
      </c>
      <c r="N535" s="6">
        <v>0</v>
      </c>
      <c r="O535" s="6">
        <v>0.51666669999999992</v>
      </c>
      <c r="P535" s="6">
        <v>9.1666667000000004</v>
      </c>
      <c r="S535" s="31" t="str">
        <f t="shared" si="66"/>
        <v xml:space="preserve"> </v>
      </c>
      <c r="U535" s="1">
        <v>5</v>
      </c>
      <c r="V535" s="1">
        <v>0</v>
      </c>
      <c r="W535" s="1">
        <v>1</v>
      </c>
      <c r="X535" s="1">
        <v>0</v>
      </c>
      <c r="Y535" s="1">
        <v>2</v>
      </c>
      <c r="Z535" s="1">
        <v>1</v>
      </c>
      <c r="AA535" s="3">
        <f t="shared" si="67"/>
        <v>1</v>
      </c>
      <c r="AB535" s="1">
        <v>1</v>
      </c>
      <c r="AC535" s="1">
        <v>0</v>
      </c>
      <c r="AD535" s="20">
        <f t="shared" si="68"/>
        <v>1</v>
      </c>
      <c r="AE535" s="6">
        <v>8</v>
      </c>
      <c r="AF535" s="6">
        <v>1.6666666699999999E-2</v>
      </c>
      <c r="AG535" s="6">
        <v>0</v>
      </c>
      <c r="AH535" s="6">
        <v>8.0333333332999999</v>
      </c>
      <c r="AK535" s="31" t="str">
        <f t="shared" si="69"/>
        <v xml:space="preserve"> </v>
      </c>
      <c r="AM535" s="1">
        <v>0</v>
      </c>
      <c r="AN535" s="1">
        <v>0</v>
      </c>
      <c r="AO535" s="1">
        <f t="shared" si="70"/>
        <v>0</v>
      </c>
      <c r="AP535" s="1">
        <v>-1</v>
      </c>
      <c r="AQ535" s="1">
        <v>0</v>
      </c>
      <c r="AR535" s="1">
        <v>1</v>
      </c>
      <c r="AS535" s="1">
        <f t="shared" si="71"/>
        <v>1</v>
      </c>
      <c r="AT535" s="1">
        <v>0</v>
      </c>
    </row>
    <row r="536" spans="1:46" x14ac:dyDescent="0.2">
      <c r="A536" s="5" t="s">
        <v>2577</v>
      </c>
      <c r="B536" s="5" t="s">
        <v>874</v>
      </c>
      <c r="C536" s="1">
        <v>21</v>
      </c>
      <c r="D536" s="1">
        <v>1</v>
      </c>
      <c r="E536" s="1">
        <v>2</v>
      </c>
      <c r="F536" s="1">
        <v>2</v>
      </c>
      <c r="G536" s="1">
        <v>13</v>
      </c>
      <c r="H536" s="1">
        <v>5</v>
      </c>
      <c r="I536" s="3">
        <f t="shared" si="64"/>
        <v>1</v>
      </c>
      <c r="J536" s="1">
        <v>0</v>
      </c>
      <c r="K536" s="1">
        <v>1</v>
      </c>
      <c r="L536" s="20">
        <f t="shared" si="65"/>
        <v>0</v>
      </c>
      <c r="M536" s="6">
        <v>8.9666666999999993</v>
      </c>
      <c r="N536" s="6">
        <v>8.3333299999999999E-2</v>
      </c>
      <c r="O536" s="6">
        <v>0</v>
      </c>
      <c r="P536" s="6">
        <v>9.0666667000000007</v>
      </c>
      <c r="S536" s="31" t="str">
        <f t="shared" si="66"/>
        <v xml:space="preserve"> </v>
      </c>
      <c r="U536" s="1">
        <v>23</v>
      </c>
      <c r="V536" s="1">
        <v>1</v>
      </c>
      <c r="W536" s="1">
        <v>2</v>
      </c>
      <c r="X536" s="1">
        <v>-7</v>
      </c>
      <c r="Y536" s="1">
        <v>33</v>
      </c>
      <c r="Z536" s="1">
        <v>9</v>
      </c>
      <c r="AA536" s="3">
        <f t="shared" si="67"/>
        <v>7</v>
      </c>
      <c r="AB536" s="1">
        <v>0</v>
      </c>
      <c r="AC536" s="1">
        <v>7</v>
      </c>
      <c r="AD536" s="20">
        <f t="shared" si="68"/>
        <v>0</v>
      </c>
      <c r="AE536" s="6">
        <v>7.8</v>
      </c>
      <c r="AF536" s="6">
        <v>0.1166666667</v>
      </c>
      <c r="AG536" s="6">
        <v>0</v>
      </c>
      <c r="AH536" s="6">
        <v>7.9166666667000003</v>
      </c>
      <c r="AK536" s="31" t="str">
        <f t="shared" si="69"/>
        <v xml:space="preserve"> </v>
      </c>
      <c r="AM536" s="1">
        <v>0</v>
      </c>
      <c r="AN536" s="1">
        <v>0</v>
      </c>
      <c r="AO536" s="1">
        <f t="shared" si="70"/>
        <v>0</v>
      </c>
      <c r="AP536" s="1">
        <v>-5</v>
      </c>
      <c r="AQ536" s="1">
        <v>2</v>
      </c>
      <c r="AR536" s="1">
        <v>4</v>
      </c>
      <c r="AS536" s="1">
        <f t="shared" si="71"/>
        <v>6</v>
      </c>
      <c r="AT536" s="1">
        <v>0</v>
      </c>
    </row>
    <row r="537" spans="1:46" x14ac:dyDescent="0.2">
      <c r="A537" s="5" t="s">
        <v>2580</v>
      </c>
      <c r="B537" s="5" t="s">
        <v>834</v>
      </c>
      <c r="C537" s="1">
        <v>17</v>
      </c>
      <c r="D537" s="1">
        <v>1</v>
      </c>
      <c r="E537" s="1">
        <v>8</v>
      </c>
      <c r="F537" s="1">
        <v>-1</v>
      </c>
      <c r="G537" s="1">
        <v>2</v>
      </c>
      <c r="H537" s="1">
        <v>1</v>
      </c>
      <c r="I537" s="3">
        <f t="shared" si="64"/>
        <v>237</v>
      </c>
      <c r="J537" s="1">
        <v>101</v>
      </c>
      <c r="K537" s="1">
        <v>136</v>
      </c>
      <c r="L537" s="20">
        <f t="shared" si="65"/>
        <v>0.42616033755274263</v>
      </c>
      <c r="M537" s="6">
        <v>16</v>
      </c>
      <c r="N537" s="6">
        <v>2.8666667000000001</v>
      </c>
      <c r="O537" s="6">
        <v>0.23333329999999999</v>
      </c>
      <c r="P537" s="6">
        <v>19.100000000000001</v>
      </c>
      <c r="Q537" s="1">
        <v>0</v>
      </c>
      <c r="R537" s="1">
        <v>0</v>
      </c>
      <c r="S537" s="31" t="str">
        <f t="shared" si="66"/>
        <v xml:space="preserve"> </v>
      </c>
      <c r="T537" s="1">
        <v>0</v>
      </c>
      <c r="U537" s="1">
        <v>23</v>
      </c>
      <c r="V537" s="1">
        <v>3</v>
      </c>
      <c r="W537" s="1">
        <v>12</v>
      </c>
      <c r="X537" s="1">
        <v>4</v>
      </c>
      <c r="Y537" s="1">
        <v>6</v>
      </c>
      <c r="Z537" s="1">
        <v>3</v>
      </c>
      <c r="AA537" s="3">
        <f t="shared" si="67"/>
        <v>314</v>
      </c>
      <c r="AB537" s="1">
        <v>125</v>
      </c>
      <c r="AC537" s="1">
        <v>189</v>
      </c>
      <c r="AD537" s="20">
        <f t="shared" si="68"/>
        <v>0.39808917197452232</v>
      </c>
      <c r="AE537" s="6">
        <v>15.3</v>
      </c>
      <c r="AF537" s="6">
        <v>3.15</v>
      </c>
      <c r="AG537" s="6">
        <v>0.21666666670000001</v>
      </c>
      <c r="AH537" s="6">
        <v>18.666666666699999</v>
      </c>
      <c r="AI537" s="1">
        <v>1</v>
      </c>
      <c r="AJ537" s="1">
        <v>0</v>
      </c>
      <c r="AK537" s="31">
        <f t="shared" si="69"/>
        <v>0</v>
      </c>
      <c r="AL537" s="1">
        <v>0</v>
      </c>
      <c r="AM537" s="1">
        <v>4</v>
      </c>
      <c r="AN537" s="1">
        <v>8</v>
      </c>
      <c r="AO537" s="1">
        <f t="shared" si="70"/>
        <v>12</v>
      </c>
      <c r="AP537" s="1">
        <v>4</v>
      </c>
      <c r="AQ537" s="1">
        <v>0</v>
      </c>
      <c r="AR537" s="1">
        <v>12</v>
      </c>
      <c r="AS537" s="1">
        <f t="shared" si="71"/>
        <v>12</v>
      </c>
      <c r="AT537" s="1">
        <v>-1</v>
      </c>
    </row>
    <row r="538" spans="1:46" x14ac:dyDescent="0.2">
      <c r="A538" s="5" t="s">
        <v>2585</v>
      </c>
      <c r="B538" s="5" t="s">
        <v>2586</v>
      </c>
      <c r="C538" s="1">
        <v>9</v>
      </c>
      <c r="D538" s="1">
        <v>1</v>
      </c>
      <c r="E538" s="1">
        <v>1</v>
      </c>
      <c r="F538" s="1">
        <v>-1</v>
      </c>
      <c r="G538" s="1">
        <v>6</v>
      </c>
      <c r="H538" s="1">
        <v>3</v>
      </c>
      <c r="I538" s="3">
        <f t="shared" si="64"/>
        <v>1</v>
      </c>
      <c r="J538" s="1">
        <v>0</v>
      </c>
      <c r="K538" s="1">
        <v>1</v>
      </c>
      <c r="L538" s="20">
        <f t="shared" si="65"/>
        <v>0</v>
      </c>
      <c r="M538" s="6">
        <v>11.3</v>
      </c>
      <c r="N538" s="6">
        <v>1.9166666999999999</v>
      </c>
      <c r="O538" s="6">
        <v>1.66667E-2</v>
      </c>
      <c r="P538" s="6">
        <v>13.2333333</v>
      </c>
      <c r="Q538" s="1">
        <v>1</v>
      </c>
      <c r="R538" s="1">
        <v>0</v>
      </c>
      <c r="S538" s="31">
        <f t="shared" si="66"/>
        <v>0</v>
      </c>
      <c r="T538" s="1">
        <v>0</v>
      </c>
      <c r="U538" s="1">
        <v>13</v>
      </c>
      <c r="V538" s="1">
        <v>2</v>
      </c>
      <c r="W538" s="1">
        <v>2</v>
      </c>
      <c r="X538" s="1">
        <v>1</v>
      </c>
      <c r="Y538" s="1">
        <v>0</v>
      </c>
      <c r="Z538" s="1">
        <v>0</v>
      </c>
      <c r="AA538" s="3">
        <f t="shared" si="67"/>
        <v>3</v>
      </c>
      <c r="AB538" s="1">
        <v>1</v>
      </c>
      <c r="AC538" s="1">
        <v>2</v>
      </c>
      <c r="AD538" s="20">
        <f t="shared" si="68"/>
        <v>0.33333333333333331</v>
      </c>
      <c r="AE538" s="6">
        <v>10.583333333300001</v>
      </c>
      <c r="AF538" s="6">
        <v>2.2999999999999998</v>
      </c>
      <c r="AG538" s="6">
        <v>0</v>
      </c>
      <c r="AH538" s="6">
        <v>12.9</v>
      </c>
      <c r="AI538" s="1">
        <v>1</v>
      </c>
      <c r="AJ538" s="1">
        <v>0</v>
      </c>
      <c r="AK538" s="31">
        <f t="shared" si="69"/>
        <v>0</v>
      </c>
      <c r="AL538" s="1">
        <v>0</v>
      </c>
      <c r="AM538" s="1">
        <v>0</v>
      </c>
      <c r="AN538" s="1">
        <v>0</v>
      </c>
      <c r="AO538" s="1">
        <f t="shared" si="70"/>
        <v>0</v>
      </c>
      <c r="AP538" s="1">
        <v>-1</v>
      </c>
      <c r="AQ538" s="1">
        <v>3</v>
      </c>
      <c r="AR538" s="1">
        <v>3</v>
      </c>
      <c r="AS538" s="1">
        <f t="shared" si="71"/>
        <v>6</v>
      </c>
      <c r="AT538" s="1">
        <v>1</v>
      </c>
    </row>
    <row r="539" spans="1:46" x14ac:dyDescent="0.2">
      <c r="A539" s="5" t="s">
        <v>2590</v>
      </c>
      <c r="B539" s="5" t="s">
        <v>499</v>
      </c>
      <c r="C539" s="1">
        <v>24</v>
      </c>
      <c r="D539" s="1">
        <v>3</v>
      </c>
      <c r="E539" s="1">
        <v>4</v>
      </c>
      <c r="F539" s="1">
        <v>1</v>
      </c>
      <c r="G539" s="1">
        <v>29</v>
      </c>
      <c r="H539" s="1">
        <v>10</v>
      </c>
      <c r="I539" s="3">
        <f t="shared" si="64"/>
        <v>16</v>
      </c>
      <c r="J539" s="1">
        <v>10</v>
      </c>
      <c r="K539" s="1">
        <v>6</v>
      </c>
      <c r="L539" s="20">
        <f t="shared" si="65"/>
        <v>0.625</v>
      </c>
      <c r="M539" s="6">
        <v>12</v>
      </c>
      <c r="N539" s="6">
        <v>0.48333329999999997</v>
      </c>
      <c r="O539" s="6">
        <v>2.1833333000000001</v>
      </c>
      <c r="P539" s="6">
        <v>14.683333299999999</v>
      </c>
      <c r="S539" s="31" t="str">
        <f t="shared" si="66"/>
        <v xml:space="preserve"> </v>
      </c>
      <c r="U539" s="1">
        <v>24</v>
      </c>
      <c r="V539" s="1">
        <v>4</v>
      </c>
      <c r="W539" s="1">
        <v>0</v>
      </c>
      <c r="X539" s="1">
        <v>-4</v>
      </c>
      <c r="Y539" s="1">
        <v>32</v>
      </c>
      <c r="Z539" s="1">
        <v>10</v>
      </c>
      <c r="AA539" s="3">
        <f t="shared" si="67"/>
        <v>10</v>
      </c>
      <c r="AB539" s="1">
        <v>5</v>
      </c>
      <c r="AC539" s="1">
        <v>5</v>
      </c>
      <c r="AD539" s="20">
        <f t="shared" si="68"/>
        <v>0.5</v>
      </c>
      <c r="AE539" s="6">
        <v>11.2166666667</v>
      </c>
      <c r="AF539" s="6">
        <v>0.60000000000000009</v>
      </c>
      <c r="AG539" s="6">
        <v>2.1666666666999999</v>
      </c>
      <c r="AH539" s="6">
        <v>14</v>
      </c>
      <c r="AK539" s="31" t="str">
        <f t="shared" si="69"/>
        <v xml:space="preserve"> </v>
      </c>
      <c r="AM539" s="1">
        <v>3</v>
      </c>
      <c r="AN539" s="1">
        <v>1</v>
      </c>
      <c r="AO539" s="1">
        <f t="shared" si="70"/>
        <v>4</v>
      </c>
      <c r="AP539" s="1">
        <v>2</v>
      </c>
      <c r="AQ539" s="1">
        <v>4</v>
      </c>
      <c r="AR539" s="1">
        <v>3</v>
      </c>
      <c r="AS539" s="1">
        <f t="shared" si="71"/>
        <v>7</v>
      </c>
      <c r="AT539" s="1">
        <v>-5</v>
      </c>
    </row>
    <row r="540" spans="1:46" x14ac:dyDescent="0.2">
      <c r="A540" s="5" t="s">
        <v>2594</v>
      </c>
      <c r="B540" s="5" t="s">
        <v>2595</v>
      </c>
      <c r="C540" s="1">
        <v>13</v>
      </c>
      <c r="D540" s="1">
        <v>3</v>
      </c>
      <c r="E540" s="1">
        <v>0</v>
      </c>
      <c r="F540" s="1">
        <v>1</v>
      </c>
      <c r="G540" s="1">
        <v>2</v>
      </c>
      <c r="H540" s="1">
        <v>1</v>
      </c>
      <c r="I540" s="3">
        <f t="shared" si="64"/>
        <v>101</v>
      </c>
      <c r="J540" s="1">
        <v>47</v>
      </c>
      <c r="K540" s="1">
        <v>54</v>
      </c>
      <c r="L540" s="20">
        <f t="shared" si="65"/>
        <v>0.46534653465346537</v>
      </c>
      <c r="M540" s="6">
        <v>9.9499999999999993</v>
      </c>
      <c r="N540" s="6">
        <v>1.66667E-2</v>
      </c>
      <c r="O540" s="6">
        <v>2.1833333000000001</v>
      </c>
      <c r="P540" s="6">
        <v>12.183333299999999</v>
      </c>
      <c r="S540" s="31" t="str">
        <f t="shared" si="66"/>
        <v xml:space="preserve"> </v>
      </c>
      <c r="U540" s="1">
        <v>16</v>
      </c>
      <c r="V540" s="1">
        <v>2</v>
      </c>
      <c r="W540" s="1">
        <v>1</v>
      </c>
      <c r="X540" s="1">
        <v>-3</v>
      </c>
      <c r="Y540" s="1">
        <v>6</v>
      </c>
      <c r="Z540" s="1">
        <v>3</v>
      </c>
      <c r="AA540" s="3">
        <f t="shared" si="67"/>
        <v>118</v>
      </c>
      <c r="AB540" s="1">
        <v>53</v>
      </c>
      <c r="AC540" s="1">
        <v>65</v>
      </c>
      <c r="AD540" s="20">
        <f t="shared" si="68"/>
        <v>0.44915254237288138</v>
      </c>
      <c r="AE540" s="6">
        <v>8.6666666666999994</v>
      </c>
      <c r="AF540" s="6">
        <v>0.16666666669999999</v>
      </c>
      <c r="AG540" s="6">
        <v>1.9500000000000002</v>
      </c>
      <c r="AH540" s="6">
        <v>10.8</v>
      </c>
      <c r="AK540" s="31" t="str">
        <f t="shared" si="69"/>
        <v xml:space="preserve"> </v>
      </c>
      <c r="AM540" s="1">
        <v>2</v>
      </c>
      <c r="AN540" s="1">
        <v>1</v>
      </c>
      <c r="AO540" s="1">
        <f t="shared" si="70"/>
        <v>3</v>
      </c>
      <c r="AP540" s="1">
        <v>0</v>
      </c>
      <c r="AQ540" s="1">
        <v>3</v>
      </c>
      <c r="AR540" s="1">
        <v>0</v>
      </c>
      <c r="AS540" s="1">
        <f t="shared" si="71"/>
        <v>3</v>
      </c>
      <c r="AT540" s="1">
        <v>-2</v>
      </c>
    </row>
    <row r="541" spans="1:46" x14ac:dyDescent="0.2">
      <c r="A541" s="5" t="s">
        <v>2594</v>
      </c>
      <c r="B541" s="5" t="s">
        <v>1143</v>
      </c>
      <c r="C541" s="1">
        <v>16</v>
      </c>
      <c r="D541" s="1">
        <v>0</v>
      </c>
      <c r="E541" s="1">
        <v>2</v>
      </c>
      <c r="F541" s="1">
        <v>0</v>
      </c>
      <c r="G541" s="1">
        <v>28</v>
      </c>
      <c r="H541" s="1">
        <v>10</v>
      </c>
      <c r="I541" s="3" t="str">
        <f t="shared" si="64"/>
        <v xml:space="preserve"> </v>
      </c>
      <c r="L541" s="20" t="str">
        <f t="shared" si="65"/>
        <v xml:space="preserve"> </v>
      </c>
      <c r="M541" s="6">
        <v>15.1333333</v>
      </c>
      <c r="N541" s="6">
        <v>0.43333329999999998</v>
      </c>
      <c r="O541" s="6">
        <v>0.05</v>
      </c>
      <c r="P541" s="6">
        <v>15.6333333</v>
      </c>
      <c r="S541" s="31" t="str">
        <f t="shared" si="66"/>
        <v xml:space="preserve"> </v>
      </c>
      <c r="U541" s="1">
        <v>12</v>
      </c>
      <c r="V541" s="1">
        <v>0</v>
      </c>
      <c r="W541" s="1">
        <v>2</v>
      </c>
      <c r="X541" s="1">
        <v>0</v>
      </c>
      <c r="Y541" s="1">
        <v>32</v>
      </c>
      <c r="Z541" s="1">
        <v>8</v>
      </c>
      <c r="AA541" s="3" t="str">
        <f t="shared" si="67"/>
        <v xml:space="preserve"> </v>
      </c>
      <c r="AD541" s="20" t="str">
        <f t="shared" si="68"/>
        <v xml:space="preserve"> </v>
      </c>
      <c r="AE541" s="6">
        <v>14.95</v>
      </c>
      <c r="AF541" s="6">
        <v>0.05</v>
      </c>
      <c r="AG541" s="6">
        <v>0.30000000000000004</v>
      </c>
      <c r="AH541" s="6">
        <v>15.3166666667</v>
      </c>
      <c r="AK541" s="31" t="str">
        <f t="shared" si="69"/>
        <v xml:space="preserve"> </v>
      </c>
      <c r="AL541" s="6"/>
      <c r="AM541" s="1">
        <v>0</v>
      </c>
      <c r="AN541" s="1">
        <v>2</v>
      </c>
      <c r="AO541" s="1">
        <f t="shared" si="70"/>
        <v>2</v>
      </c>
      <c r="AP541" s="1">
        <v>0</v>
      </c>
      <c r="AQ541" s="1">
        <v>0</v>
      </c>
      <c r="AR541" s="1">
        <v>2</v>
      </c>
      <c r="AS541" s="1">
        <f t="shared" si="71"/>
        <v>2</v>
      </c>
      <c r="AT541" s="1">
        <v>0</v>
      </c>
    </row>
    <row r="542" spans="1:46" x14ac:dyDescent="0.2">
      <c r="A542" s="5" t="s">
        <v>2601</v>
      </c>
      <c r="B542" s="5" t="s">
        <v>834</v>
      </c>
      <c r="C542" s="1">
        <v>20</v>
      </c>
      <c r="D542" s="1">
        <v>2</v>
      </c>
      <c r="E542" s="1">
        <v>2</v>
      </c>
      <c r="F542" s="1">
        <v>5</v>
      </c>
      <c r="G542" s="1">
        <v>29</v>
      </c>
      <c r="H542" s="1">
        <v>12</v>
      </c>
      <c r="I542" s="3" t="str">
        <f t="shared" si="64"/>
        <v xml:space="preserve"> </v>
      </c>
      <c r="L542" s="20" t="str">
        <f t="shared" si="65"/>
        <v xml:space="preserve"> </v>
      </c>
      <c r="M542" s="6">
        <v>16.016666699999998</v>
      </c>
      <c r="N542" s="6">
        <v>3.3333299999999996E-2</v>
      </c>
      <c r="O542" s="6">
        <v>2.7666667</v>
      </c>
      <c r="P542" s="6">
        <v>18.850000000000001</v>
      </c>
      <c r="S542" s="31" t="str">
        <f t="shared" si="66"/>
        <v xml:space="preserve"> </v>
      </c>
      <c r="U542" s="1">
        <v>22</v>
      </c>
      <c r="V542" s="1">
        <v>0</v>
      </c>
      <c r="W542" s="1">
        <v>2</v>
      </c>
      <c r="X542" s="1">
        <v>-9</v>
      </c>
      <c r="Y542" s="1">
        <v>31</v>
      </c>
      <c r="Z542" s="1">
        <v>10</v>
      </c>
      <c r="AA542" s="3" t="str">
        <f t="shared" si="67"/>
        <v xml:space="preserve"> </v>
      </c>
      <c r="AD542" s="20" t="str">
        <f t="shared" si="68"/>
        <v xml:space="preserve"> </v>
      </c>
      <c r="AE542" s="6">
        <v>15.75</v>
      </c>
      <c r="AF542" s="6">
        <v>6.6666666700000002E-2</v>
      </c>
      <c r="AG542" s="6">
        <v>2.4</v>
      </c>
      <c r="AH542" s="6">
        <v>18.233333333299999</v>
      </c>
      <c r="AK542" s="31" t="str">
        <f t="shared" si="69"/>
        <v xml:space="preserve"> </v>
      </c>
      <c r="AL542" s="6"/>
      <c r="AM542" s="1">
        <v>1</v>
      </c>
      <c r="AN542" s="1">
        <v>1</v>
      </c>
      <c r="AO542" s="1">
        <f t="shared" si="70"/>
        <v>2</v>
      </c>
      <c r="AP542" s="1">
        <v>0</v>
      </c>
      <c r="AQ542" s="1">
        <v>1</v>
      </c>
      <c r="AR542" s="1">
        <v>3</v>
      </c>
      <c r="AS542" s="1">
        <f t="shared" si="71"/>
        <v>4</v>
      </c>
      <c r="AT542" s="1">
        <v>-4</v>
      </c>
    </row>
    <row r="543" spans="1:46" x14ac:dyDescent="0.2">
      <c r="A543" s="5" t="s">
        <v>2606</v>
      </c>
      <c r="B543" s="5" t="s">
        <v>834</v>
      </c>
      <c r="C543" s="1">
        <v>15</v>
      </c>
      <c r="D543" s="1">
        <v>4</v>
      </c>
      <c r="E543" s="1">
        <v>10</v>
      </c>
      <c r="F543" s="1">
        <v>1</v>
      </c>
      <c r="G543" s="1">
        <v>4</v>
      </c>
      <c r="H543" s="1">
        <v>2</v>
      </c>
      <c r="I543" s="3">
        <f t="shared" si="64"/>
        <v>237</v>
      </c>
      <c r="J543" s="1">
        <v>129</v>
      </c>
      <c r="K543" s="1">
        <v>108</v>
      </c>
      <c r="L543" s="20">
        <f t="shared" si="65"/>
        <v>0.54430379746835444</v>
      </c>
      <c r="M543" s="6">
        <v>15.25</v>
      </c>
      <c r="N543" s="6">
        <v>2.6333332999999999</v>
      </c>
      <c r="O543" s="6">
        <v>0.96666669999999999</v>
      </c>
      <c r="P543" s="6">
        <v>18.8833333</v>
      </c>
      <c r="S543" s="31" t="str">
        <f t="shared" si="66"/>
        <v xml:space="preserve"> </v>
      </c>
      <c r="U543" s="1">
        <v>14</v>
      </c>
      <c r="V543" s="1">
        <v>2</v>
      </c>
      <c r="W543" s="1">
        <v>4</v>
      </c>
      <c r="X543" s="1">
        <v>-4</v>
      </c>
      <c r="Y543" s="1">
        <v>0</v>
      </c>
      <c r="Z543" s="1">
        <v>0</v>
      </c>
      <c r="AA543" s="3">
        <f t="shared" si="67"/>
        <v>219</v>
      </c>
      <c r="AB543" s="1">
        <v>112</v>
      </c>
      <c r="AC543" s="1">
        <v>107</v>
      </c>
      <c r="AD543" s="20">
        <f t="shared" si="68"/>
        <v>0.51141552511415522</v>
      </c>
      <c r="AE543" s="6">
        <v>14.766666666700001</v>
      </c>
      <c r="AF543" s="6">
        <v>2.5</v>
      </c>
      <c r="AG543" s="6">
        <v>0.81666666669999999</v>
      </c>
      <c r="AH543" s="6">
        <v>18.100000000000001</v>
      </c>
      <c r="AK543" s="31" t="str">
        <f t="shared" si="69"/>
        <v xml:space="preserve"> </v>
      </c>
      <c r="AL543" s="6"/>
      <c r="AM543" s="1">
        <v>2</v>
      </c>
      <c r="AN543" s="1">
        <v>7</v>
      </c>
      <c r="AO543" s="1">
        <f t="shared" si="70"/>
        <v>9</v>
      </c>
      <c r="AP543" s="1">
        <v>-1</v>
      </c>
      <c r="AQ543" s="1">
        <v>4</v>
      </c>
      <c r="AR543" s="1">
        <v>7</v>
      </c>
      <c r="AS543" s="1">
        <f t="shared" si="71"/>
        <v>11</v>
      </c>
      <c r="AT543" s="1">
        <v>-2</v>
      </c>
    </row>
    <row r="544" spans="1:46" x14ac:dyDescent="0.2">
      <c r="A544" s="5" t="s">
        <v>2609</v>
      </c>
      <c r="B544" s="5" t="s">
        <v>695</v>
      </c>
      <c r="C544" s="1">
        <v>24</v>
      </c>
      <c r="D544" s="1">
        <v>0</v>
      </c>
      <c r="E544" s="1">
        <v>7</v>
      </c>
      <c r="F544" s="1">
        <v>4</v>
      </c>
      <c r="G544" s="1">
        <v>6</v>
      </c>
      <c r="H544" s="1">
        <v>3</v>
      </c>
      <c r="I544" s="3" t="str">
        <f t="shared" si="64"/>
        <v xml:space="preserve"> </v>
      </c>
      <c r="L544" s="20" t="str">
        <f t="shared" si="65"/>
        <v xml:space="preserve"> </v>
      </c>
      <c r="M544" s="6">
        <v>17.149999999999999</v>
      </c>
      <c r="N544" s="6">
        <v>0.46666669999999999</v>
      </c>
      <c r="O544" s="6">
        <v>2.4</v>
      </c>
      <c r="P544" s="6">
        <v>20.033333299999999</v>
      </c>
      <c r="S544" s="31" t="str">
        <f t="shared" si="66"/>
        <v xml:space="preserve"> </v>
      </c>
      <c r="U544" s="1">
        <v>24</v>
      </c>
      <c r="V544" s="1">
        <v>3</v>
      </c>
      <c r="W544" s="1">
        <v>2</v>
      </c>
      <c r="X544" s="1">
        <v>8</v>
      </c>
      <c r="Y544" s="1">
        <v>4</v>
      </c>
      <c r="Z544" s="1">
        <v>2</v>
      </c>
      <c r="AA544" s="3" t="str">
        <f t="shared" si="67"/>
        <v xml:space="preserve"> </v>
      </c>
      <c r="AD544" s="20" t="str">
        <f t="shared" si="68"/>
        <v xml:space="preserve"> </v>
      </c>
      <c r="AE544" s="6">
        <v>18.0333333333</v>
      </c>
      <c r="AF544" s="6">
        <v>0.55000000000000004</v>
      </c>
      <c r="AG544" s="6">
        <v>2.3833333333</v>
      </c>
      <c r="AH544" s="6">
        <v>21</v>
      </c>
      <c r="AK544" s="31" t="str">
        <f t="shared" si="69"/>
        <v xml:space="preserve"> </v>
      </c>
      <c r="AM544" s="1">
        <v>1</v>
      </c>
      <c r="AN544" s="1">
        <v>3</v>
      </c>
      <c r="AO544" s="1">
        <f t="shared" si="70"/>
        <v>4</v>
      </c>
      <c r="AP544" s="1">
        <v>11</v>
      </c>
      <c r="AQ544" s="1">
        <v>2</v>
      </c>
      <c r="AR544" s="1">
        <v>6</v>
      </c>
      <c r="AS544" s="1">
        <f t="shared" si="71"/>
        <v>8</v>
      </c>
      <c r="AT544" s="1">
        <v>1</v>
      </c>
    </row>
    <row r="545" spans="1:46" x14ac:dyDescent="0.2">
      <c r="A545" s="5" t="s">
        <v>2612</v>
      </c>
      <c r="B545" s="5" t="s">
        <v>766</v>
      </c>
      <c r="C545" s="1">
        <v>24</v>
      </c>
      <c r="D545" s="1">
        <v>2</v>
      </c>
      <c r="E545" s="1">
        <v>10</v>
      </c>
      <c r="F545" s="1">
        <v>-4</v>
      </c>
      <c r="G545" s="1">
        <v>20</v>
      </c>
      <c r="H545" s="1">
        <v>6</v>
      </c>
      <c r="I545" s="3">
        <f t="shared" si="64"/>
        <v>103</v>
      </c>
      <c r="J545" s="1">
        <v>57</v>
      </c>
      <c r="K545" s="1">
        <v>46</v>
      </c>
      <c r="L545" s="20">
        <f t="shared" si="65"/>
        <v>0.55339805825242716</v>
      </c>
      <c r="M545" s="6">
        <v>15.1333333</v>
      </c>
      <c r="N545" s="6">
        <v>1.7666667</v>
      </c>
      <c r="O545" s="6">
        <v>6.6666699999999995E-2</v>
      </c>
      <c r="P545" s="6">
        <v>16.983333299999998</v>
      </c>
      <c r="S545" s="31" t="str">
        <f t="shared" si="66"/>
        <v xml:space="preserve"> </v>
      </c>
      <c r="U545" s="1">
        <v>24</v>
      </c>
      <c r="V545" s="1">
        <v>2</v>
      </c>
      <c r="W545" s="1">
        <v>10</v>
      </c>
      <c r="X545" s="1">
        <v>2</v>
      </c>
      <c r="Y545" s="1">
        <v>18</v>
      </c>
      <c r="Z545" s="1">
        <v>9</v>
      </c>
      <c r="AA545" s="3">
        <f t="shared" si="67"/>
        <v>83</v>
      </c>
      <c r="AB545" s="1">
        <v>47</v>
      </c>
      <c r="AC545" s="1">
        <v>36</v>
      </c>
      <c r="AD545" s="20">
        <f t="shared" si="68"/>
        <v>0.5662650602409639</v>
      </c>
      <c r="AE545" s="6">
        <v>15.4666666667</v>
      </c>
      <c r="AF545" s="6">
        <v>1.3166666667</v>
      </c>
      <c r="AG545" s="6">
        <v>0.1166666667</v>
      </c>
      <c r="AH545" s="6">
        <v>16.916666666699999</v>
      </c>
      <c r="AK545" s="31" t="str">
        <f t="shared" si="69"/>
        <v xml:space="preserve"> </v>
      </c>
      <c r="AM545" s="1">
        <v>0</v>
      </c>
      <c r="AN545" s="1">
        <v>3</v>
      </c>
      <c r="AO545" s="1">
        <f t="shared" si="70"/>
        <v>3</v>
      </c>
      <c r="AP545" s="1">
        <v>-8</v>
      </c>
      <c r="AQ545" s="1">
        <v>4</v>
      </c>
      <c r="AR545" s="1">
        <v>17</v>
      </c>
      <c r="AS545" s="1">
        <f t="shared" si="71"/>
        <v>21</v>
      </c>
      <c r="AT545" s="1">
        <v>6</v>
      </c>
    </row>
    <row r="546" spans="1:46" x14ac:dyDescent="0.2">
      <c r="A546" s="5" t="s">
        <v>2615</v>
      </c>
      <c r="B546" s="5" t="s">
        <v>514</v>
      </c>
      <c r="C546" s="1">
        <v>7</v>
      </c>
      <c r="D546" s="1">
        <v>0</v>
      </c>
      <c r="E546" s="1">
        <v>1</v>
      </c>
      <c r="F546" s="1">
        <v>-2</v>
      </c>
      <c r="G546" s="1">
        <v>10</v>
      </c>
      <c r="H546" s="1">
        <v>1</v>
      </c>
      <c r="I546" s="3" t="str">
        <f t="shared" si="64"/>
        <v xml:space="preserve"> </v>
      </c>
      <c r="L546" s="20" t="str">
        <f t="shared" si="65"/>
        <v xml:space="preserve"> </v>
      </c>
      <c r="M546" s="6">
        <v>13.0166667</v>
      </c>
      <c r="N546" s="6">
        <v>0</v>
      </c>
      <c r="O546" s="6">
        <v>1.2166667</v>
      </c>
      <c r="P546" s="6">
        <v>14.2333333</v>
      </c>
      <c r="S546" s="31" t="str">
        <f t="shared" si="66"/>
        <v xml:space="preserve"> </v>
      </c>
      <c r="U546" s="1">
        <v>9</v>
      </c>
      <c r="V546" s="1">
        <v>0</v>
      </c>
      <c r="W546" s="1">
        <v>1</v>
      </c>
      <c r="X546" s="1">
        <v>-3</v>
      </c>
      <c r="Y546" s="1">
        <v>4</v>
      </c>
      <c r="Z546" s="1">
        <v>2</v>
      </c>
      <c r="AA546" s="3" t="str">
        <f t="shared" si="67"/>
        <v xml:space="preserve"> </v>
      </c>
      <c r="AD546" s="20" t="str">
        <f t="shared" si="68"/>
        <v xml:space="preserve"> </v>
      </c>
      <c r="AE546" s="6">
        <v>14.65</v>
      </c>
      <c r="AF546" s="6">
        <v>0</v>
      </c>
      <c r="AG546" s="6">
        <v>0.63333333329999997</v>
      </c>
      <c r="AH546" s="6">
        <v>15.2833333333</v>
      </c>
      <c r="AK546" s="31" t="str">
        <f t="shared" si="69"/>
        <v xml:space="preserve"> </v>
      </c>
      <c r="AM546" s="1">
        <v>0</v>
      </c>
      <c r="AN546" s="1">
        <v>0</v>
      </c>
      <c r="AO546" s="1">
        <f t="shared" si="70"/>
        <v>0</v>
      </c>
      <c r="AP546" s="1">
        <v>-1</v>
      </c>
      <c r="AQ546" s="1">
        <v>0</v>
      </c>
      <c r="AR546" s="1">
        <v>2</v>
      </c>
      <c r="AS546" s="1">
        <f t="shared" si="71"/>
        <v>2</v>
      </c>
      <c r="AT546" s="1">
        <v>-4</v>
      </c>
    </row>
    <row r="547" spans="1:46" x14ac:dyDescent="0.2">
      <c r="A547" s="5" t="s">
        <v>2619</v>
      </c>
      <c r="B547" s="5" t="s">
        <v>493</v>
      </c>
      <c r="C547" s="1">
        <v>14</v>
      </c>
      <c r="D547" s="1">
        <v>1</v>
      </c>
      <c r="E547" s="1">
        <v>5</v>
      </c>
      <c r="F547" s="1">
        <v>5</v>
      </c>
      <c r="G547" s="1">
        <v>11</v>
      </c>
      <c r="H547" s="1">
        <v>4</v>
      </c>
      <c r="I547" s="3" t="str">
        <f t="shared" si="64"/>
        <v xml:space="preserve"> </v>
      </c>
      <c r="L547" s="20" t="str">
        <f t="shared" si="65"/>
        <v xml:space="preserve"> </v>
      </c>
      <c r="M547" s="6">
        <v>14.2666667</v>
      </c>
      <c r="N547" s="6">
        <v>0.13333329999999999</v>
      </c>
      <c r="O547" s="6">
        <v>1.3166666999999999</v>
      </c>
      <c r="P547" s="6">
        <v>15.7333333</v>
      </c>
      <c r="S547" s="31" t="str">
        <f t="shared" si="66"/>
        <v xml:space="preserve"> </v>
      </c>
      <c r="U547" s="1">
        <v>14</v>
      </c>
      <c r="V547" s="1">
        <v>0</v>
      </c>
      <c r="W547" s="1">
        <v>3</v>
      </c>
      <c r="X547" s="1">
        <v>4</v>
      </c>
      <c r="Y547" s="1">
        <v>22</v>
      </c>
      <c r="Z547" s="1">
        <v>8</v>
      </c>
      <c r="AA547" s="3" t="str">
        <f t="shared" si="67"/>
        <v xml:space="preserve"> </v>
      </c>
      <c r="AD547" s="20" t="str">
        <f t="shared" si="68"/>
        <v xml:space="preserve"> </v>
      </c>
      <c r="AE547" s="6">
        <v>16.7</v>
      </c>
      <c r="AF547" s="6">
        <v>8.3333333300000006E-2</v>
      </c>
      <c r="AG547" s="6">
        <v>1.9833333333000001</v>
      </c>
      <c r="AH547" s="6">
        <v>18.7833333333</v>
      </c>
      <c r="AK547" s="31" t="str">
        <f t="shared" si="69"/>
        <v xml:space="preserve"> </v>
      </c>
      <c r="AL547" s="6"/>
      <c r="AM547" s="1">
        <v>0</v>
      </c>
      <c r="AN547" s="1">
        <v>5</v>
      </c>
      <c r="AO547" s="1">
        <f t="shared" si="70"/>
        <v>5</v>
      </c>
      <c r="AP547" s="1">
        <v>5</v>
      </c>
      <c r="AQ547" s="1">
        <v>1</v>
      </c>
      <c r="AR547" s="1">
        <v>3</v>
      </c>
      <c r="AS547" s="1">
        <f t="shared" si="71"/>
        <v>4</v>
      </c>
      <c r="AT547" s="1">
        <v>4</v>
      </c>
    </row>
    <row r="548" spans="1:46" x14ac:dyDescent="0.2">
      <c r="A548" s="5" t="s">
        <v>2622</v>
      </c>
      <c r="B548" s="5" t="s">
        <v>342</v>
      </c>
      <c r="C548" s="1">
        <v>16</v>
      </c>
      <c r="D548" s="1">
        <v>3</v>
      </c>
      <c r="E548" s="1">
        <v>1</v>
      </c>
      <c r="F548" s="1">
        <v>2</v>
      </c>
      <c r="G548" s="1">
        <v>2</v>
      </c>
      <c r="H548" s="1">
        <v>1</v>
      </c>
      <c r="I548" s="3">
        <f t="shared" si="64"/>
        <v>76</v>
      </c>
      <c r="J548" s="1">
        <v>29</v>
      </c>
      <c r="K548" s="1">
        <v>47</v>
      </c>
      <c r="L548" s="20">
        <f t="shared" si="65"/>
        <v>0.38157894736842107</v>
      </c>
      <c r="M548" s="6">
        <v>8.1333333000000003</v>
      </c>
      <c r="N548" s="6">
        <v>0.4166667</v>
      </c>
      <c r="O548" s="6">
        <v>0</v>
      </c>
      <c r="P548" s="6">
        <v>8.5666667000000007</v>
      </c>
      <c r="S548" s="31" t="str">
        <f t="shared" si="66"/>
        <v xml:space="preserve"> </v>
      </c>
      <c r="U548" s="1">
        <v>16</v>
      </c>
      <c r="V548" s="1">
        <v>1</v>
      </c>
      <c r="W548" s="1">
        <v>1</v>
      </c>
      <c r="X548" s="1">
        <v>-7</v>
      </c>
      <c r="Y548" s="1">
        <v>4</v>
      </c>
      <c r="Z548" s="1">
        <v>2</v>
      </c>
      <c r="AA548" s="3">
        <f t="shared" si="67"/>
        <v>66</v>
      </c>
      <c r="AB548" s="1">
        <v>30</v>
      </c>
      <c r="AC548" s="1">
        <v>36</v>
      </c>
      <c r="AD548" s="20">
        <f t="shared" si="68"/>
        <v>0.45454545454545453</v>
      </c>
      <c r="AE548" s="6">
        <v>9.25</v>
      </c>
      <c r="AF548" s="6">
        <v>0.1166666667</v>
      </c>
      <c r="AG548" s="6">
        <v>0.1166666667</v>
      </c>
      <c r="AH548" s="6">
        <v>9.5</v>
      </c>
      <c r="AK548" s="31" t="str">
        <f t="shared" si="69"/>
        <v xml:space="preserve"> </v>
      </c>
      <c r="AM548" s="1">
        <v>0</v>
      </c>
      <c r="AN548" s="1">
        <v>1</v>
      </c>
      <c r="AO548" s="1">
        <f t="shared" si="70"/>
        <v>1</v>
      </c>
      <c r="AP548" s="1">
        <v>-7</v>
      </c>
      <c r="AQ548" s="1">
        <v>4</v>
      </c>
      <c r="AR548" s="1">
        <v>1</v>
      </c>
      <c r="AS548" s="1">
        <f t="shared" si="71"/>
        <v>5</v>
      </c>
      <c r="AT548" s="1">
        <v>2</v>
      </c>
    </row>
    <row r="549" spans="1:46" x14ac:dyDescent="0.2">
      <c r="A549" s="5" t="s">
        <v>2626</v>
      </c>
      <c r="B549" s="5" t="s">
        <v>2137</v>
      </c>
      <c r="C549" s="1">
        <v>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3" t="str">
        <f t="shared" si="64"/>
        <v xml:space="preserve"> </v>
      </c>
      <c r="L549" s="20" t="str">
        <f t="shared" si="65"/>
        <v xml:space="preserve"> </v>
      </c>
      <c r="M549" s="6">
        <v>14.95</v>
      </c>
      <c r="N549" s="6">
        <v>1.0666667000000001</v>
      </c>
      <c r="O549" s="6">
        <v>0</v>
      </c>
      <c r="P549" s="6">
        <v>16.016666699999998</v>
      </c>
      <c r="S549" s="31" t="str">
        <f t="shared" si="66"/>
        <v xml:space="preserve"> </v>
      </c>
      <c r="U549" s="1">
        <v>4</v>
      </c>
      <c r="V549" s="1">
        <v>0</v>
      </c>
      <c r="W549" s="1">
        <v>1</v>
      </c>
      <c r="X549" s="1">
        <v>5</v>
      </c>
      <c r="Y549" s="1">
        <v>0</v>
      </c>
      <c r="Z549" s="1">
        <v>0</v>
      </c>
      <c r="AA549" s="3" t="str">
        <f t="shared" si="67"/>
        <v xml:space="preserve"> </v>
      </c>
      <c r="AD549" s="20" t="str">
        <f t="shared" si="68"/>
        <v xml:space="preserve"> </v>
      </c>
      <c r="AE549" s="6">
        <v>13.6333333333</v>
      </c>
      <c r="AF549" s="6">
        <v>0.75</v>
      </c>
      <c r="AG549" s="6">
        <v>0.2666666667</v>
      </c>
      <c r="AH549" s="6">
        <v>14.666666666699999</v>
      </c>
      <c r="AK549" s="31" t="str">
        <f t="shared" si="69"/>
        <v xml:space="preserve"> </v>
      </c>
      <c r="AM549" s="1">
        <v>0</v>
      </c>
      <c r="AN549" s="1">
        <v>1</v>
      </c>
      <c r="AO549" s="1">
        <f t="shared" si="70"/>
        <v>1</v>
      </c>
      <c r="AP549" s="1">
        <v>4</v>
      </c>
      <c r="AQ549" s="1">
        <v>0</v>
      </c>
      <c r="AR549" s="1">
        <v>0</v>
      </c>
      <c r="AS549" s="1">
        <f t="shared" si="71"/>
        <v>0</v>
      </c>
      <c r="AT549" s="1">
        <v>1</v>
      </c>
    </row>
    <row r="550" spans="1:46" x14ac:dyDescent="0.2">
      <c r="A550" s="5" t="s">
        <v>2630</v>
      </c>
      <c r="B550" s="5" t="s">
        <v>2158</v>
      </c>
      <c r="C550" s="1">
        <v>23</v>
      </c>
      <c r="D550" s="1">
        <v>0</v>
      </c>
      <c r="E550" s="1">
        <v>3</v>
      </c>
      <c r="F550" s="1">
        <v>4</v>
      </c>
      <c r="G550" s="1">
        <v>10</v>
      </c>
      <c r="H550" s="1">
        <v>5</v>
      </c>
      <c r="I550" s="3" t="str">
        <f t="shared" si="64"/>
        <v xml:space="preserve"> </v>
      </c>
      <c r="L550" s="20" t="str">
        <f t="shared" si="65"/>
        <v xml:space="preserve"> </v>
      </c>
      <c r="M550" s="6">
        <v>19.1333333</v>
      </c>
      <c r="N550" s="6">
        <v>8.3333299999999999E-2</v>
      </c>
      <c r="O550" s="6">
        <v>2.6833333000000001</v>
      </c>
      <c r="P550" s="6">
        <v>21.9166667</v>
      </c>
      <c r="S550" s="31" t="str">
        <f t="shared" si="66"/>
        <v xml:space="preserve"> </v>
      </c>
      <c r="U550" s="1">
        <v>23</v>
      </c>
      <c r="V550" s="1">
        <v>0</v>
      </c>
      <c r="W550" s="1">
        <v>5</v>
      </c>
      <c r="X550" s="1">
        <v>13</v>
      </c>
      <c r="Y550" s="1">
        <v>22</v>
      </c>
      <c r="Z550" s="1">
        <v>11</v>
      </c>
      <c r="AA550" s="3" t="str">
        <f t="shared" si="67"/>
        <v xml:space="preserve"> </v>
      </c>
      <c r="AD550" s="20" t="str">
        <f t="shared" si="68"/>
        <v xml:space="preserve"> </v>
      </c>
      <c r="AE550" s="6">
        <v>18.833333333300001</v>
      </c>
      <c r="AF550" s="6">
        <v>0.15</v>
      </c>
      <c r="AG550" s="6">
        <v>3.65</v>
      </c>
      <c r="AH550" s="6">
        <v>22.65</v>
      </c>
      <c r="AK550" s="31" t="str">
        <f t="shared" si="69"/>
        <v xml:space="preserve"> </v>
      </c>
      <c r="AM550" s="1">
        <v>0</v>
      </c>
      <c r="AN550" s="1">
        <v>1</v>
      </c>
      <c r="AO550" s="1">
        <f t="shared" si="70"/>
        <v>1</v>
      </c>
      <c r="AP550" s="1">
        <v>2</v>
      </c>
      <c r="AQ550" s="1">
        <v>0</v>
      </c>
      <c r="AR550" s="1">
        <v>7</v>
      </c>
      <c r="AS550" s="1">
        <f t="shared" si="71"/>
        <v>7</v>
      </c>
      <c r="AT550" s="1">
        <v>15</v>
      </c>
    </row>
    <row r="551" spans="1:46" x14ac:dyDescent="0.2">
      <c r="A551" s="5" t="s">
        <v>2633</v>
      </c>
      <c r="B551" s="5" t="s">
        <v>1497</v>
      </c>
      <c r="C551" s="1">
        <v>23</v>
      </c>
      <c r="D551" s="1">
        <v>1</v>
      </c>
      <c r="E551" s="1">
        <v>1</v>
      </c>
      <c r="F551" s="1">
        <v>0</v>
      </c>
      <c r="G551" s="1">
        <v>40</v>
      </c>
      <c r="H551" s="1">
        <v>11</v>
      </c>
      <c r="I551" s="3">
        <f t="shared" si="64"/>
        <v>1</v>
      </c>
      <c r="J551" s="1">
        <v>0</v>
      </c>
      <c r="K551" s="1">
        <v>1</v>
      </c>
      <c r="L551" s="20">
        <f t="shared" si="65"/>
        <v>0</v>
      </c>
      <c r="M551" s="6">
        <v>6.3833333000000003</v>
      </c>
      <c r="N551" s="6">
        <v>6.6666699999999995E-2</v>
      </c>
      <c r="O551" s="6">
        <v>0</v>
      </c>
      <c r="P551" s="6">
        <v>6.45</v>
      </c>
      <c r="S551" s="31" t="str">
        <f t="shared" si="66"/>
        <v xml:space="preserve"> </v>
      </c>
      <c r="U551" s="1">
        <v>21</v>
      </c>
      <c r="V551" s="1">
        <v>0</v>
      </c>
      <c r="W551" s="1">
        <v>2</v>
      </c>
      <c r="X551" s="1">
        <v>4</v>
      </c>
      <c r="Y551" s="1">
        <v>115</v>
      </c>
      <c r="Z551" s="1">
        <v>23</v>
      </c>
      <c r="AA551" s="3" t="str">
        <f t="shared" si="67"/>
        <v xml:space="preserve"> </v>
      </c>
      <c r="AB551" s="1">
        <v>0</v>
      </c>
      <c r="AC551" s="1">
        <v>0</v>
      </c>
      <c r="AD551" s="20" t="str">
        <f t="shared" si="68"/>
        <v xml:space="preserve"> </v>
      </c>
      <c r="AE551" s="6">
        <v>6.3</v>
      </c>
      <c r="AF551" s="6">
        <v>0</v>
      </c>
      <c r="AG551" s="6">
        <v>0</v>
      </c>
      <c r="AH551" s="6">
        <v>6.3</v>
      </c>
      <c r="AK551" s="31" t="str">
        <f t="shared" si="69"/>
        <v xml:space="preserve"> </v>
      </c>
      <c r="AM551" s="1">
        <v>0</v>
      </c>
      <c r="AN551" s="1">
        <v>2</v>
      </c>
      <c r="AO551" s="1">
        <f t="shared" si="70"/>
        <v>2</v>
      </c>
      <c r="AP551" s="1">
        <v>3</v>
      </c>
      <c r="AQ551" s="1">
        <v>1</v>
      </c>
      <c r="AR551" s="1">
        <v>1</v>
      </c>
      <c r="AS551" s="1">
        <f t="shared" si="71"/>
        <v>2</v>
      </c>
      <c r="AT551" s="1">
        <v>1</v>
      </c>
    </row>
    <row r="552" spans="1:46" x14ac:dyDescent="0.2">
      <c r="A552" s="5" t="s">
        <v>2637</v>
      </c>
      <c r="B552" s="5" t="s">
        <v>2638</v>
      </c>
      <c r="C552" s="1">
        <v>14</v>
      </c>
      <c r="D552" s="1">
        <v>3</v>
      </c>
      <c r="E552" s="1">
        <v>5</v>
      </c>
      <c r="F552" s="1">
        <v>0</v>
      </c>
      <c r="G552" s="1">
        <v>5</v>
      </c>
      <c r="H552" s="1">
        <v>1</v>
      </c>
      <c r="I552" s="3">
        <f t="shared" si="64"/>
        <v>8</v>
      </c>
      <c r="J552" s="1">
        <v>4</v>
      </c>
      <c r="K552" s="1">
        <v>4</v>
      </c>
      <c r="L552" s="20">
        <f t="shared" si="65"/>
        <v>0.5</v>
      </c>
      <c r="M552" s="6">
        <v>14.65</v>
      </c>
      <c r="N552" s="6">
        <v>2.5333332999999998</v>
      </c>
      <c r="O552" s="6">
        <v>1.1333332999999999</v>
      </c>
      <c r="P552" s="6">
        <v>18.3333333</v>
      </c>
      <c r="Q552" s="1">
        <v>1</v>
      </c>
      <c r="R552" s="1">
        <v>0</v>
      </c>
      <c r="S552" s="31">
        <f t="shared" si="66"/>
        <v>0</v>
      </c>
      <c r="T552" s="1">
        <v>0</v>
      </c>
      <c r="U552" s="1">
        <v>16</v>
      </c>
      <c r="V552" s="1">
        <v>4</v>
      </c>
      <c r="W552" s="1">
        <v>8</v>
      </c>
      <c r="X552" s="1">
        <v>-5</v>
      </c>
      <c r="Y552" s="1">
        <v>10</v>
      </c>
      <c r="Z552" s="1">
        <v>5</v>
      </c>
      <c r="AA552" s="3">
        <f t="shared" si="67"/>
        <v>5</v>
      </c>
      <c r="AB552" s="1">
        <v>1</v>
      </c>
      <c r="AC552" s="1">
        <v>4</v>
      </c>
      <c r="AD552" s="20">
        <f t="shared" si="68"/>
        <v>0.2</v>
      </c>
      <c r="AE552" s="6">
        <v>15.2166666667</v>
      </c>
      <c r="AF552" s="6">
        <v>2.4333333333000002</v>
      </c>
      <c r="AG552" s="6">
        <v>2.0666666667000002</v>
      </c>
      <c r="AH552" s="6">
        <v>19.733333333299999</v>
      </c>
      <c r="AI552" s="1">
        <v>2</v>
      </c>
      <c r="AJ552" s="1">
        <v>2</v>
      </c>
      <c r="AK552" s="31">
        <f t="shared" si="69"/>
        <v>1</v>
      </c>
      <c r="AL552" s="1">
        <v>2</v>
      </c>
      <c r="AM552" s="1">
        <v>3</v>
      </c>
      <c r="AN552" s="1">
        <v>6</v>
      </c>
      <c r="AO552" s="1">
        <f t="shared" si="70"/>
        <v>9</v>
      </c>
      <c r="AP552" s="1">
        <v>-3</v>
      </c>
      <c r="AQ552" s="1">
        <v>4</v>
      </c>
      <c r="AR552" s="1">
        <v>7</v>
      </c>
      <c r="AS552" s="1">
        <f t="shared" si="71"/>
        <v>11</v>
      </c>
      <c r="AT552" s="1">
        <v>-2</v>
      </c>
    </row>
    <row r="553" spans="1:46" x14ac:dyDescent="0.2">
      <c r="A553" s="5" t="s">
        <v>2643</v>
      </c>
      <c r="B553" s="5" t="s">
        <v>493</v>
      </c>
      <c r="C553" s="1">
        <v>24</v>
      </c>
      <c r="D553" s="1">
        <v>5</v>
      </c>
      <c r="E553" s="1">
        <v>6</v>
      </c>
      <c r="F553" s="1">
        <v>1</v>
      </c>
      <c r="G553" s="1">
        <v>56</v>
      </c>
      <c r="H553" s="1">
        <v>18</v>
      </c>
      <c r="I553" s="3">
        <f t="shared" si="64"/>
        <v>271</v>
      </c>
      <c r="J553" s="1">
        <v>159</v>
      </c>
      <c r="K553" s="1">
        <v>112</v>
      </c>
      <c r="L553" s="20">
        <f t="shared" si="65"/>
        <v>0.58671586715867163</v>
      </c>
      <c r="M553" s="6">
        <v>13.55</v>
      </c>
      <c r="N553" s="6">
        <v>2.7</v>
      </c>
      <c r="O553" s="6">
        <v>1.7166667</v>
      </c>
      <c r="P553" s="6">
        <v>17.983333299999998</v>
      </c>
      <c r="Q553" s="1">
        <v>2</v>
      </c>
      <c r="R553" s="1">
        <v>1</v>
      </c>
      <c r="S553" s="31">
        <f t="shared" si="66"/>
        <v>0.5</v>
      </c>
      <c r="T553" s="1">
        <v>1</v>
      </c>
      <c r="U553" s="1">
        <v>24</v>
      </c>
      <c r="V553" s="1">
        <v>4</v>
      </c>
      <c r="W553" s="1">
        <v>9</v>
      </c>
      <c r="X553" s="1">
        <v>2</v>
      </c>
      <c r="Y553" s="1">
        <v>37</v>
      </c>
      <c r="Z553" s="1">
        <v>13</v>
      </c>
      <c r="AA553" s="3">
        <f t="shared" si="67"/>
        <v>264</v>
      </c>
      <c r="AB553" s="1">
        <v>139</v>
      </c>
      <c r="AC553" s="1">
        <v>125</v>
      </c>
      <c r="AD553" s="20">
        <f t="shared" si="68"/>
        <v>0.52651515151515149</v>
      </c>
      <c r="AE553" s="6">
        <v>14.3</v>
      </c>
      <c r="AF553" s="6">
        <v>2.5833333333000001</v>
      </c>
      <c r="AG553" s="6">
        <v>2.2166666667000001</v>
      </c>
      <c r="AH553" s="6">
        <v>19.116666666699999</v>
      </c>
      <c r="AI553" s="1">
        <v>1</v>
      </c>
      <c r="AJ553" s="1">
        <v>0</v>
      </c>
      <c r="AK553" s="31">
        <f t="shared" si="69"/>
        <v>0</v>
      </c>
      <c r="AL553" s="1">
        <v>0</v>
      </c>
      <c r="AM553" s="1">
        <v>4</v>
      </c>
      <c r="AN553" s="1">
        <v>4</v>
      </c>
      <c r="AO553" s="1">
        <f t="shared" si="70"/>
        <v>8</v>
      </c>
      <c r="AP553" s="1">
        <v>2</v>
      </c>
      <c r="AQ553" s="1">
        <v>5</v>
      </c>
      <c r="AR553" s="1">
        <v>11</v>
      </c>
      <c r="AS553" s="1">
        <f t="shared" si="71"/>
        <v>16</v>
      </c>
      <c r="AT553" s="1">
        <v>1</v>
      </c>
    </row>
    <row r="554" spans="1:46" x14ac:dyDescent="0.2">
      <c r="A554" s="5" t="s">
        <v>2647</v>
      </c>
      <c r="B554" s="5" t="s">
        <v>907</v>
      </c>
      <c r="C554" s="1">
        <v>24</v>
      </c>
      <c r="D554" s="1">
        <v>13</v>
      </c>
      <c r="E554" s="1">
        <v>14</v>
      </c>
      <c r="F554" s="1">
        <v>2</v>
      </c>
      <c r="G554" s="1">
        <v>22</v>
      </c>
      <c r="H554" s="1">
        <v>11</v>
      </c>
      <c r="I554" s="3" t="str">
        <f t="shared" si="64"/>
        <v xml:space="preserve"> </v>
      </c>
      <c r="J554" s="1">
        <v>0</v>
      </c>
      <c r="K554" s="1">
        <v>0</v>
      </c>
      <c r="L554" s="20" t="str">
        <f t="shared" si="65"/>
        <v xml:space="preserve"> </v>
      </c>
      <c r="M554" s="6">
        <v>16.233333300000002</v>
      </c>
      <c r="N554" s="6">
        <v>4.6833333000000001</v>
      </c>
      <c r="O554" s="6">
        <v>6.6666699999999995E-2</v>
      </c>
      <c r="P554" s="6">
        <v>21</v>
      </c>
      <c r="Q554" s="1">
        <v>1</v>
      </c>
      <c r="R554" s="1">
        <v>1</v>
      </c>
      <c r="S554" s="31">
        <f t="shared" si="66"/>
        <v>1</v>
      </c>
      <c r="T554" s="1">
        <v>1</v>
      </c>
      <c r="U554" s="1">
        <v>24</v>
      </c>
      <c r="V554" s="1">
        <v>19</v>
      </c>
      <c r="W554" s="1">
        <v>10</v>
      </c>
      <c r="X554" s="1">
        <v>0</v>
      </c>
      <c r="Y554" s="1">
        <v>14</v>
      </c>
      <c r="Z554" s="1">
        <v>7</v>
      </c>
      <c r="AA554" s="3">
        <f t="shared" si="67"/>
        <v>1</v>
      </c>
      <c r="AB554" s="1">
        <v>0</v>
      </c>
      <c r="AC554" s="1">
        <v>1</v>
      </c>
      <c r="AD554" s="20">
        <f t="shared" si="68"/>
        <v>0</v>
      </c>
      <c r="AE554" s="6">
        <v>16.2</v>
      </c>
      <c r="AF554" s="6">
        <v>4.4833333333000001</v>
      </c>
      <c r="AG554" s="6">
        <v>0.05</v>
      </c>
      <c r="AH554" s="6">
        <v>20.75</v>
      </c>
      <c r="AI554" s="1">
        <v>2</v>
      </c>
      <c r="AJ554" s="1">
        <v>2</v>
      </c>
      <c r="AK554" s="31">
        <f t="shared" si="69"/>
        <v>1</v>
      </c>
      <c r="AL554" s="1">
        <v>0</v>
      </c>
      <c r="AM554" s="1">
        <v>16</v>
      </c>
      <c r="AN554" s="1">
        <v>13</v>
      </c>
      <c r="AO554" s="1">
        <f t="shared" si="70"/>
        <v>29</v>
      </c>
      <c r="AP554" s="1">
        <v>10</v>
      </c>
      <c r="AQ554" s="1">
        <v>16</v>
      </c>
      <c r="AR554" s="1">
        <v>11</v>
      </c>
      <c r="AS554" s="1">
        <f t="shared" si="71"/>
        <v>27</v>
      </c>
      <c r="AT554" s="1">
        <v>-8</v>
      </c>
    </row>
    <row r="555" spans="1:46" x14ac:dyDescent="0.2">
      <c r="A555" s="5" t="s">
        <v>2650</v>
      </c>
      <c r="B555" s="5" t="s">
        <v>2651</v>
      </c>
      <c r="C555" s="1">
        <v>23</v>
      </c>
      <c r="D555" s="1">
        <v>4</v>
      </c>
      <c r="E555" s="1">
        <v>3</v>
      </c>
      <c r="F555" s="1">
        <v>-4</v>
      </c>
      <c r="G555" s="1">
        <v>8</v>
      </c>
      <c r="H555" s="1">
        <v>4</v>
      </c>
      <c r="I555" s="3">
        <f t="shared" si="64"/>
        <v>5</v>
      </c>
      <c r="J555" s="1">
        <v>1</v>
      </c>
      <c r="K555" s="1">
        <v>4</v>
      </c>
      <c r="L555" s="20">
        <f t="shared" si="65"/>
        <v>0.2</v>
      </c>
      <c r="M555" s="6">
        <v>11.8</v>
      </c>
      <c r="N555" s="6">
        <v>1.2333333</v>
      </c>
      <c r="O555" s="6">
        <v>0.4166667</v>
      </c>
      <c r="P555" s="6">
        <v>13.466666699999999</v>
      </c>
      <c r="S555" s="31" t="str">
        <f t="shared" si="66"/>
        <v xml:space="preserve"> </v>
      </c>
      <c r="U555" s="1">
        <v>19</v>
      </c>
      <c r="V555" s="1">
        <v>5</v>
      </c>
      <c r="W555" s="1">
        <v>4</v>
      </c>
      <c r="X555" s="1">
        <v>3</v>
      </c>
      <c r="Y555" s="1">
        <v>6</v>
      </c>
      <c r="Z555" s="1">
        <v>3</v>
      </c>
      <c r="AA555" s="3">
        <f t="shared" si="67"/>
        <v>7</v>
      </c>
      <c r="AB555" s="1">
        <v>3</v>
      </c>
      <c r="AC555" s="1">
        <v>4</v>
      </c>
      <c r="AD555" s="20">
        <f t="shared" si="68"/>
        <v>0.42857142857142855</v>
      </c>
      <c r="AE555" s="6">
        <v>12.8833333333</v>
      </c>
      <c r="AF555" s="6">
        <v>1.6166666667</v>
      </c>
      <c r="AG555" s="6">
        <v>0.38333333330000002</v>
      </c>
      <c r="AH555" s="6">
        <v>14.916666666699999</v>
      </c>
      <c r="AK555" s="31" t="str">
        <f t="shared" si="69"/>
        <v xml:space="preserve"> </v>
      </c>
      <c r="AM555" s="1">
        <v>4</v>
      </c>
      <c r="AN555" s="1">
        <v>5</v>
      </c>
      <c r="AO555" s="1">
        <f t="shared" si="70"/>
        <v>9</v>
      </c>
      <c r="AP555" s="1">
        <v>6</v>
      </c>
      <c r="AQ555" s="1">
        <v>5</v>
      </c>
      <c r="AR555" s="1">
        <v>2</v>
      </c>
      <c r="AS555" s="1">
        <f t="shared" si="71"/>
        <v>7</v>
      </c>
      <c r="AT555" s="1">
        <v>-7</v>
      </c>
    </row>
    <row r="556" spans="1:46" x14ac:dyDescent="0.2">
      <c r="A556" s="5" t="s">
        <v>2655</v>
      </c>
      <c r="B556" s="5" t="s">
        <v>2656</v>
      </c>
      <c r="C556" s="1">
        <v>21</v>
      </c>
      <c r="D556" s="1">
        <v>9</v>
      </c>
      <c r="E556" s="1">
        <v>10</v>
      </c>
      <c r="F556" s="1">
        <v>2</v>
      </c>
      <c r="G556" s="1">
        <v>20</v>
      </c>
      <c r="H556" s="1">
        <v>6</v>
      </c>
      <c r="I556" s="3">
        <f t="shared" si="64"/>
        <v>6</v>
      </c>
      <c r="J556" s="1">
        <v>2</v>
      </c>
      <c r="K556" s="1">
        <v>4</v>
      </c>
      <c r="L556" s="20">
        <f t="shared" si="65"/>
        <v>0.33333333333333331</v>
      </c>
      <c r="M556" s="6">
        <v>13.65</v>
      </c>
      <c r="N556" s="6">
        <v>3.2666667</v>
      </c>
      <c r="O556" s="6">
        <v>0.13333329999999999</v>
      </c>
      <c r="P556" s="6">
        <v>17.066666699999999</v>
      </c>
      <c r="S556" s="31" t="str">
        <f t="shared" si="66"/>
        <v xml:space="preserve"> </v>
      </c>
      <c r="U556" s="1">
        <v>23</v>
      </c>
      <c r="V556" s="1">
        <v>6</v>
      </c>
      <c r="W556" s="1">
        <v>14</v>
      </c>
      <c r="X556" s="1">
        <v>6</v>
      </c>
      <c r="Y556" s="1">
        <v>8</v>
      </c>
      <c r="Z556" s="1">
        <v>4</v>
      </c>
      <c r="AA556" s="3">
        <f t="shared" si="67"/>
        <v>1</v>
      </c>
      <c r="AB556" s="1">
        <v>0</v>
      </c>
      <c r="AC556" s="1">
        <v>1</v>
      </c>
      <c r="AD556" s="20">
        <f t="shared" si="68"/>
        <v>0</v>
      </c>
      <c r="AE556" s="6">
        <v>13.016666666700001</v>
      </c>
      <c r="AF556" s="6">
        <v>2.9</v>
      </c>
      <c r="AG556" s="6">
        <v>6.6666666700000002E-2</v>
      </c>
      <c r="AH556" s="6">
        <v>15.983333333299999</v>
      </c>
      <c r="AK556" s="31" t="str">
        <f t="shared" si="69"/>
        <v xml:space="preserve"> </v>
      </c>
      <c r="AM556" s="1">
        <v>4</v>
      </c>
      <c r="AN556" s="1">
        <v>8</v>
      </c>
      <c r="AO556" s="1">
        <f t="shared" si="70"/>
        <v>12</v>
      </c>
      <c r="AP556" s="1">
        <v>-2</v>
      </c>
      <c r="AQ556" s="1">
        <v>11</v>
      </c>
      <c r="AR556" s="1">
        <v>16</v>
      </c>
      <c r="AS556" s="1">
        <f t="shared" si="71"/>
        <v>27</v>
      </c>
      <c r="AT556" s="1">
        <v>10</v>
      </c>
    </row>
    <row r="557" spans="1:46" x14ac:dyDescent="0.2">
      <c r="A557" s="5" t="s">
        <v>2660</v>
      </c>
      <c r="B557" s="5" t="s">
        <v>2661</v>
      </c>
      <c r="C557" s="1">
        <v>5</v>
      </c>
      <c r="D557" s="1">
        <v>0</v>
      </c>
      <c r="E557" s="1">
        <v>0</v>
      </c>
      <c r="F557" s="1">
        <v>-1</v>
      </c>
      <c r="G557" s="1">
        <v>0</v>
      </c>
      <c r="H557" s="1">
        <v>0</v>
      </c>
      <c r="I557" s="3">
        <f t="shared" si="64"/>
        <v>46</v>
      </c>
      <c r="J557" s="1">
        <v>24</v>
      </c>
      <c r="K557" s="1">
        <v>22</v>
      </c>
      <c r="L557" s="20">
        <f t="shared" si="65"/>
        <v>0.52173913043478259</v>
      </c>
      <c r="M557" s="6">
        <v>10.3666667</v>
      </c>
      <c r="N557" s="6">
        <v>0</v>
      </c>
      <c r="O557" s="6">
        <v>0.78333330000000001</v>
      </c>
      <c r="P557" s="6">
        <v>11.1666667</v>
      </c>
      <c r="S557" s="31" t="str">
        <f t="shared" si="66"/>
        <v xml:space="preserve"> </v>
      </c>
      <c r="U557" s="1">
        <v>4</v>
      </c>
      <c r="V557" s="1">
        <v>2</v>
      </c>
      <c r="W557" s="1">
        <v>2</v>
      </c>
      <c r="X557" s="1">
        <v>4</v>
      </c>
      <c r="Y557" s="1">
        <v>0</v>
      </c>
      <c r="Z557" s="1">
        <v>0</v>
      </c>
      <c r="AA557" s="3">
        <f t="shared" si="67"/>
        <v>36</v>
      </c>
      <c r="AB557" s="1">
        <v>16</v>
      </c>
      <c r="AC557" s="1">
        <v>20</v>
      </c>
      <c r="AD557" s="20">
        <f t="shared" si="68"/>
        <v>0.44444444444444442</v>
      </c>
      <c r="AE557" s="6">
        <v>10.833333333300001</v>
      </c>
      <c r="AF557" s="6">
        <v>0.18333333330000001</v>
      </c>
      <c r="AG557" s="6">
        <v>0.86666666670000003</v>
      </c>
      <c r="AH557" s="6">
        <v>11.9</v>
      </c>
      <c r="AK557" s="31" t="str">
        <f t="shared" si="69"/>
        <v xml:space="preserve"> </v>
      </c>
      <c r="AM557" s="1">
        <v>1</v>
      </c>
      <c r="AN557" s="1">
        <v>1</v>
      </c>
      <c r="AO557" s="1">
        <f t="shared" si="70"/>
        <v>2</v>
      </c>
      <c r="AP557" s="1">
        <v>2</v>
      </c>
      <c r="AQ557" s="1">
        <v>1</v>
      </c>
      <c r="AR557" s="1">
        <v>1</v>
      </c>
      <c r="AS557" s="1">
        <f t="shared" si="71"/>
        <v>2</v>
      </c>
      <c r="AT557" s="1">
        <v>1</v>
      </c>
    </row>
    <row r="558" spans="1:46" x14ac:dyDescent="0.2">
      <c r="A558" s="5" t="s">
        <v>2663</v>
      </c>
      <c r="B558" s="5" t="s">
        <v>277</v>
      </c>
      <c r="C558" s="1">
        <v>24</v>
      </c>
      <c r="D558" s="1">
        <v>4</v>
      </c>
      <c r="E558" s="1">
        <v>5</v>
      </c>
      <c r="F558" s="1">
        <v>0</v>
      </c>
      <c r="G558" s="1">
        <v>6</v>
      </c>
      <c r="H558" s="1">
        <v>3</v>
      </c>
      <c r="I558" s="3">
        <f t="shared" si="64"/>
        <v>4</v>
      </c>
      <c r="J558" s="1">
        <v>1</v>
      </c>
      <c r="K558" s="1">
        <v>3</v>
      </c>
      <c r="L558" s="20">
        <f t="shared" si="65"/>
        <v>0.25</v>
      </c>
      <c r="M558" s="6">
        <v>11.033333300000001</v>
      </c>
      <c r="N558" s="6">
        <v>1.66667E-2</v>
      </c>
      <c r="O558" s="6">
        <v>1.7833333</v>
      </c>
      <c r="P558" s="6">
        <v>12.8666667</v>
      </c>
      <c r="S558" s="31" t="str">
        <f t="shared" si="66"/>
        <v xml:space="preserve"> </v>
      </c>
      <c r="U558" s="1">
        <v>22</v>
      </c>
      <c r="V558" s="1">
        <v>6</v>
      </c>
      <c r="W558" s="1">
        <v>2</v>
      </c>
      <c r="X558" s="1">
        <v>3</v>
      </c>
      <c r="Y558" s="1">
        <v>2</v>
      </c>
      <c r="Z558" s="1">
        <v>1</v>
      </c>
      <c r="AA558" s="3">
        <f t="shared" si="67"/>
        <v>6</v>
      </c>
      <c r="AB558" s="1">
        <v>1</v>
      </c>
      <c r="AC558" s="1">
        <v>5</v>
      </c>
      <c r="AD558" s="20">
        <f t="shared" si="68"/>
        <v>0.16666666666666666</v>
      </c>
      <c r="AE558" s="6">
        <v>10.666666666699999</v>
      </c>
      <c r="AF558" s="6">
        <v>3.3333333300000004E-2</v>
      </c>
      <c r="AG558" s="6">
        <v>1.7666666666999999</v>
      </c>
      <c r="AH558" s="6">
        <v>12.4666666667</v>
      </c>
      <c r="AK558" s="31" t="str">
        <f t="shared" si="69"/>
        <v xml:space="preserve"> </v>
      </c>
      <c r="AM558" s="1">
        <v>4</v>
      </c>
      <c r="AN558" s="1">
        <v>2</v>
      </c>
      <c r="AO558" s="1">
        <f t="shared" si="70"/>
        <v>6</v>
      </c>
      <c r="AP558" s="1">
        <v>1</v>
      </c>
      <c r="AQ558" s="1">
        <v>6</v>
      </c>
      <c r="AR558" s="1">
        <v>5</v>
      </c>
      <c r="AS558" s="1">
        <f t="shared" si="71"/>
        <v>11</v>
      </c>
      <c r="AT558" s="1">
        <v>2</v>
      </c>
    </row>
    <row r="559" spans="1:46" x14ac:dyDescent="0.2">
      <c r="A559" s="5" t="s">
        <v>2667</v>
      </c>
      <c r="B559" s="5" t="s">
        <v>2668</v>
      </c>
      <c r="C559" s="1">
        <v>8</v>
      </c>
      <c r="D559" s="1">
        <v>2</v>
      </c>
      <c r="E559" s="1">
        <v>0</v>
      </c>
      <c r="F559" s="1">
        <v>2</v>
      </c>
      <c r="G559" s="1">
        <v>0</v>
      </c>
      <c r="H559" s="1">
        <v>0</v>
      </c>
      <c r="I559" s="3">
        <f t="shared" si="64"/>
        <v>5</v>
      </c>
      <c r="J559" s="1">
        <v>0</v>
      </c>
      <c r="K559" s="1">
        <v>5</v>
      </c>
      <c r="L559" s="20">
        <f t="shared" si="65"/>
        <v>0</v>
      </c>
      <c r="M559" s="6">
        <v>10</v>
      </c>
      <c r="N559" s="6">
        <v>8.3333299999999999E-2</v>
      </c>
      <c r="O559" s="6">
        <v>1.0833333000000001</v>
      </c>
      <c r="P559" s="6">
        <v>11.183333299999999</v>
      </c>
      <c r="S559" s="31" t="str">
        <f t="shared" si="66"/>
        <v xml:space="preserve"> </v>
      </c>
      <c r="U559" s="1">
        <v>6</v>
      </c>
      <c r="V559" s="1">
        <v>0</v>
      </c>
      <c r="W559" s="1">
        <v>2</v>
      </c>
      <c r="X559" s="1">
        <v>3</v>
      </c>
      <c r="Y559" s="1">
        <v>0</v>
      </c>
      <c r="Z559" s="1">
        <v>0</v>
      </c>
      <c r="AA559" s="3">
        <f t="shared" si="67"/>
        <v>1</v>
      </c>
      <c r="AB559" s="1">
        <v>0</v>
      </c>
      <c r="AC559" s="1">
        <v>1</v>
      </c>
      <c r="AD559" s="20">
        <f t="shared" si="68"/>
        <v>0</v>
      </c>
      <c r="AE559" s="6">
        <v>11.4666666667</v>
      </c>
      <c r="AF559" s="6">
        <v>0.61666666670000003</v>
      </c>
      <c r="AG559" s="6">
        <v>0.35</v>
      </c>
      <c r="AH559" s="6">
        <v>12.45</v>
      </c>
      <c r="AK559" s="31" t="str">
        <f t="shared" si="69"/>
        <v xml:space="preserve"> </v>
      </c>
      <c r="AL559" s="6"/>
      <c r="AM559" s="1">
        <v>1</v>
      </c>
      <c r="AN559" s="1">
        <v>0</v>
      </c>
      <c r="AO559" s="1">
        <f t="shared" si="70"/>
        <v>1</v>
      </c>
      <c r="AP559" s="1">
        <v>0</v>
      </c>
      <c r="AQ559" s="1">
        <v>1</v>
      </c>
      <c r="AR559" s="1">
        <v>2</v>
      </c>
      <c r="AS559" s="1">
        <f t="shared" si="71"/>
        <v>3</v>
      </c>
      <c r="AT559" s="1">
        <v>5</v>
      </c>
    </row>
    <row r="560" spans="1:46" x14ac:dyDescent="0.2">
      <c r="A560" s="5" t="s">
        <v>2671</v>
      </c>
      <c r="B560" s="5" t="s">
        <v>766</v>
      </c>
      <c r="C560" s="1">
        <v>20</v>
      </c>
      <c r="D560" s="1">
        <v>8</v>
      </c>
      <c r="E560" s="1">
        <v>6</v>
      </c>
      <c r="F560" s="1">
        <v>0</v>
      </c>
      <c r="G560" s="1">
        <v>7</v>
      </c>
      <c r="H560" s="1">
        <v>2</v>
      </c>
      <c r="I560" s="3">
        <f t="shared" si="64"/>
        <v>5</v>
      </c>
      <c r="J560" s="1">
        <v>1</v>
      </c>
      <c r="K560" s="1">
        <v>4</v>
      </c>
      <c r="L560" s="20">
        <f t="shared" si="65"/>
        <v>0.2</v>
      </c>
      <c r="M560" s="6">
        <v>10.95</v>
      </c>
      <c r="N560" s="6">
        <v>1.65</v>
      </c>
      <c r="O560" s="6">
        <v>0</v>
      </c>
      <c r="P560" s="6">
        <v>12.6</v>
      </c>
      <c r="S560" s="31" t="str">
        <f t="shared" si="66"/>
        <v xml:space="preserve"> </v>
      </c>
      <c r="U560" s="1">
        <v>22</v>
      </c>
      <c r="V560" s="1">
        <v>2</v>
      </c>
      <c r="W560" s="1">
        <v>5</v>
      </c>
      <c r="X560" s="1">
        <v>2</v>
      </c>
      <c r="Y560" s="1">
        <v>2</v>
      </c>
      <c r="Z560" s="1">
        <v>1</v>
      </c>
      <c r="AA560" s="3">
        <f t="shared" si="67"/>
        <v>7</v>
      </c>
      <c r="AB560" s="1">
        <v>0</v>
      </c>
      <c r="AC560" s="1">
        <v>7</v>
      </c>
      <c r="AD560" s="20">
        <f t="shared" si="68"/>
        <v>0</v>
      </c>
      <c r="AE560" s="6">
        <v>10.9666666667</v>
      </c>
      <c r="AF560" s="6">
        <v>1.0833333332999999</v>
      </c>
      <c r="AG560" s="6">
        <v>0</v>
      </c>
      <c r="AH560" s="6">
        <v>12.0666666667</v>
      </c>
      <c r="AK560" s="31" t="str">
        <f t="shared" si="69"/>
        <v xml:space="preserve"> </v>
      </c>
      <c r="AM560" s="1">
        <v>3</v>
      </c>
      <c r="AN560" s="1">
        <v>2</v>
      </c>
      <c r="AO560" s="1">
        <f t="shared" si="70"/>
        <v>5</v>
      </c>
      <c r="AP560" s="1">
        <v>-1</v>
      </c>
      <c r="AQ560" s="1">
        <v>7</v>
      </c>
      <c r="AR560" s="1">
        <v>9</v>
      </c>
      <c r="AS560" s="1">
        <f t="shared" si="71"/>
        <v>16</v>
      </c>
      <c r="AT560" s="1">
        <v>3</v>
      </c>
    </row>
    <row r="561" spans="1:46" x14ac:dyDescent="0.2">
      <c r="A561" s="5" t="s">
        <v>2674</v>
      </c>
      <c r="B561" s="5" t="s">
        <v>1438</v>
      </c>
      <c r="C561" s="1">
        <v>12</v>
      </c>
      <c r="D561" s="1">
        <v>1</v>
      </c>
      <c r="E561" s="1">
        <v>7</v>
      </c>
      <c r="F561" s="1">
        <v>3</v>
      </c>
      <c r="G561" s="1">
        <v>4</v>
      </c>
      <c r="H561" s="1">
        <v>2</v>
      </c>
      <c r="I561" s="3">
        <f t="shared" si="64"/>
        <v>3</v>
      </c>
      <c r="J561" s="1">
        <v>1</v>
      </c>
      <c r="K561" s="1">
        <v>2</v>
      </c>
      <c r="L561" s="20">
        <f t="shared" si="65"/>
        <v>0.33333333333333331</v>
      </c>
      <c r="M561" s="6">
        <v>11.066666700000001</v>
      </c>
      <c r="N561" s="6">
        <v>0.63333329999999999</v>
      </c>
      <c r="O561" s="6">
        <v>0</v>
      </c>
      <c r="P561" s="6">
        <v>11.7</v>
      </c>
      <c r="S561" s="31" t="str">
        <f t="shared" si="66"/>
        <v xml:space="preserve"> </v>
      </c>
      <c r="U561" s="1">
        <v>13</v>
      </c>
      <c r="V561" s="1">
        <v>1</v>
      </c>
      <c r="W561" s="1">
        <v>0</v>
      </c>
      <c r="X561" s="1">
        <v>-5</v>
      </c>
      <c r="Y561" s="1">
        <v>4</v>
      </c>
      <c r="Z561" s="1">
        <v>2</v>
      </c>
      <c r="AA561" s="3">
        <f t="shared" si="67"/>
        <v>5</v>
      </c>
      <c r="AB561" s="1">
        <v>1</v>
      </c>
      <c r="AC561" s="1">
        <v>4</v>
      </c>
      <c r="AD561" s="20">
        <f t="shared" si="68"/>
        <v>0.2</v>
      </c>
      <c r="AE561" s="6">
        <v>10.1</v>
      </c>
      <c r="AF561" s="6">
        <v>0.81666666669999999</v>
      </c>
      <c r="AG561" s="6">
        <v>0</v>
      </c>
      <c r="AH561" s="6">
        <v>10.9333333333</v>
      </c>
      <c r="AK561" s="31" t="str">
        <f t="shared" si="69"/>
        <v xml:space="preserve"> </v>
      </c>
      <c r="AM561" s="1">
        <v>1</v>
      </c>
      <c r="AN561" s="1">
        <v>1</v>
      </c>
      <c r="AO561" s="1">
        <f t="shared" si="70"/>
        <v>2</v>
      </c>
      <c r="AP561" s="1">
        <v>0</v>
      </c>
      <c r="AQ561" s="1">
        <v>1</v>
      </c>
      <c r="AR561" s="1">
        <v>6</v>
      </c>
      <c r="AS561" s="1">
        <f t="shared" si="71"/>
        <v>7</v>
      </c>
      <c r="AT561" s="1">
        <v>-2</v>
      </c>
    </row>
    <row r="562" spans="1:46" x14ac:dyDescent="0.2">
      <c r="A562" s="5" t="s">
        <v>2677</v>
      </c>
      <c r="B562" s="5" t="s">
        <v>471</v>
      </c>
      <c r="C562" s="1">
        <v>9</v>
      </c>
      <c r="D562" s="1">
        <v>0</v>
      </c>
      <c r="E562" s="1">
        <v>0</v>
      </c>
      <c r="F562" s="1">
        <v>-2</v>
      </c>
      <c r="G562" s="1">
        <v>2</v>
      </c>
      <c r="H562" s="1">
        <v>1</v>
      </c>
      <c r="I562" s="3">
        <f t="shared" si="64"/>
        <v>2</v>
      </c>
      <c r="J562" s="1">
        <v>1</v>
      </c>
      <c r="K562" s="1">
        <v>1</v>
      </c>
      <c r="L562" s="20">
        <f t="shared" si="65"/>
        <v>0.5</v>
      </c>
      <c r="M562" s="6">
        <v>7.7666667</v>
      </c>
      <c r="N562" s="6">
        <v>0</v>
      </c>
      <c r="O562" s="6">
        <v>1.6666666999999999</v>
      </c>
      <c r="P562" s="6">
        <v>9.4333332999999993</v>
      </c>
      <c r="S562" s="31" t="str">
        <f t="shared" si="66"/>
        <v xml:space="preserve"> </v>
      </c>
      <c r="U562" s="1">
        <v>9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3">
        <f t="shared" si="67"/>
        <v>3</v>
      </c>
      <c r="AB562" s="1">
        <v>1</v>
      </c>
      <c r="AC562" s="1">
        <v>2</v>
      </c>
      <c r="AD562" s="20">
        <f t="shared" si="68"/>
        <v>0.33333333333333331</v>
      </c>
      <c r="AE562" s="6">
        <v>7.9166666667000003</v>
      </c>
      <c r="AF562" s="6">
        <v>0</v>
      </c>
      <c r="AG562" s="6">
        <v>0.76666666670000005</v>
      </c>
      <c r="AH562" s="6">
        <v>8.6999999999999993</v>
      </c>
      <c r="AK562" s="31" t="str">
        <f t="shared" si="69"/>
        <v xml:space="preserve"> </v>
      </c>
      <c r="AM562" s="1">
        <v>0</v>
      </c>
      <c r="AN562" s="1">
        <v>0</v>
      </c>
      <c r="AO562" s="1">
        <f t="shared" si="70"/>
        <v>0</v>
      </c>
      <c r="AP562" s="1">
        <v>-2</v>
      </c>
      <c r="AQ562" s="1">
        <v>0</v>
      </c>
      <c r="AR562" s="1">
        <v>0</v>
      </c>
      <c r="AS562" s="1">
        <f t="shared" si="71"/>
        <v>0</v>
      </c>
      <c r="AT562" s="1">
        <v>0</v>
      </c>
    </row>
    <row r="563" spans="1:46" x14ac:dyDescent="0.2">
      <c r="A563" s="5" t="s">
        <v>2679</v>
      </c>
      <c r="B563" s="5" t="s">
        <v>2680</v>
      </c>
      <c r="C563" s="1">
        <v>11</v>
      </c>
      <c r="D563" s="1">
        <v>0</v>
      </c>
      <c r="E563" s="1">
        <v>2</v>
      </c>
      <c r="F563" s="1">
        <v>-8</v>
      </c>
      <c r="G563" s="1">
        <v>2</v>
      </c>
      <c r="H563" s="1">
        <v>1</v>
      </c>
      <c r="I563" s="3">
        <f t="shared" si="64"/>
        <v>1</v>
      </c>
      <c r="J563" s="1">
        <v>0</v>
      </c>
      <c r="K563" s="1">
        <v>1</v>
      </c>
      <c r="L563" s="20">
        <f t="shared" si="65"/>
        <v>0</v>
      </c>
      <c r="M563" s="6">
        <v>9.5833332999999996</v>
      </c>
      <c r="N563" s="6">
        <v>1.1000000000000001</v>
      </c>
      <c r="O563" s="6">
        <v>0.05</v>
      </c>
      <c r="P563" s="6">
        <v>10.75</v>
      </c>
      <c r="Q563" s="1">
        <v>0</v>
      </c>
      <c r="R563" s="1">
        <v>0</v>
      </c>
      <c r="S563" s="31" t="str">
        <f t="shared" si="66"/>
        <v xml:space="preserve"> </v>
      </c>
      <c r="T563" s="1">
        <v>0</v>
      </c>
      <c r="U563" s="1">
        <v>14</v>
      </c>
      <c r="V563" s="1">
        <v>5</v>
      </c>
      <c r="W563" s="1">
        <v>2</v>
      </c>
      <c r="X563" s="1">
        <v>6</v>
      </c>
      <c r="Y563" s="1">
        <v>2</v>
      </c>
      <c r="Z563" s="1">
        <v>1</v>
      </c>
      <c r="AA563" s="3">
        <f t="shared" si="67"/>
        <v>2</v>
      </c>
      <c r="AB563" s="1">
        <v>1</v>
      </c>
      <c r="AC563" s="1">
        <v>1</v>
      </c>
      <c r="AD563" s="20">
        <f t="shared" si="68"/>
        <v>0.5</v>
      </c>
      <c r="AE563" s="6">
        <v>11.2166666667</v>
      </c>
      <c r="AF563" s="6">
        <v>0.53333333329999999</v>
      </c>
      <c r="AG563" s="6">
        <v>0</v>
      </c>
      <c r="AH563" s="6">
        <v>11.766666666700001</v>
      </c>
      <c r="AI563" s="1">
        <v>1</v>
      </c>
      <c r="AJ563" s="1">
        <v>0</v>
      </c>
      <c r="AK563" s="31">
        <f t="shared" si="69"/>
        <v>0</v>
      </c>
      <c r="AL563" s="1">
        <v>0</v>
      </c>
      <c r="AM563" s="1">
        <v>3</v>
      </c>
      <c r="AN563" s="1">
        <v>1</v>
      </c>
      <c r="AO563" s="1">
        <f t="shared" si="70"/>
        <v>4</v>
      </c>
      <c r="AP563" s="1">
        <v>3</v>
      </c>
      <c r="AQ563" s="1">
        <v>2</v>
      </c>
      <c r="AR563" s="1">
        <v>3</v>
      </c>
      <c r="AS563" s="1">
        <f t="shared" si="71"/>
        <v>5</v>
      </c>
      <c r="AT563" s="1">
        <v>-5</v>
      </c>
    </row>
    <row r="564" spans="1:46" x14ac:dyDescent="0.2">
      <c r="A564" s="5" t="s">
        <v>2684</v>
      </c>
      <c r="B564" s="5" t="s">
        <v>242</v>
      </c>
      <c r="C564" s="1">
        <v>9</v>
      </c>
      <c r="D564" s="1">
        <v>0</v>
      </c>
      <c r="E564" s="1">
        <v>2</v>
      </c>
      <c r="F564" s="1">
        <v>0</v>
      </c>
      <c r="G564" s="1">
        <v>2</v>
      </c>
      <c r="H564" s="1">
        <v>1</v>
      </c>
      <c r="I564" s="3" t="str">
        <f t="shared" si="64"/>
        <v xml:space="preserve"> </v>
      </c>
      <c r="L564" s="20" t="str">
        <f t="shared" si="65"/>
        <v xml:space="preserve"> </v>
      </c>
      <c r="M564" s="6">
        <v>16.55</v>
      </c>
      <c r="N564" s="6">
        <v>8.3333299999999999E-2</v>
      </c>
      <c r="O564" s="6">
        <v>1.1499999999999999</v>
      </c>
      <c r="P564" s="6">
        <v>17.8</v>
      </c>
      <c r="S564" s="31" t="str">
        <f t="shared" si="66"/>
        <v xml:space="preserve"> </v>
      </c>
      <c r="U564" s="1">
        <v>8</v>
      </c>
      <c r="V564" s="1">
        <v>0</v>
      </c>
      <c r="W564" s="1">
        <v>2</v>
      </c>
      <c r="X564" s="1">
        <v>4</v>
      </c>
      <c r="Y564" s="1">
        <v>12</v>
      </c>
      <c r="Z564" s="1">
        <v>6</v>
      </c>
      <c r="AA564" s="3" t="str">
        <f t="shared" si="67"/>
        <v xml:space="preserve"> </v>
      </c>
      <c r="AD564" s="20" t="str">
        <f t="shared" si="68"/>
        <v xml:space="preserve"> </v>
      </c>
      <c r="AE564" s="6">
        <v>13.833333333300001</v>
      </c>
      <c r="AF564" s="6">
        <v>0</v>
      </c>
      <c r="AG564" s="6">
        <v>1.1833333333</v>
      </c>
      <c r="AH564" s="6">
        <v>15.0333333333</v>
      </c>
      <c r="AK564" s="31" t="str">
        <f t="shared" si="69"/>
        <v xml:space="preserve"> </v>
      </c>
      <c r="AM564" s="1">
        <v>0</v>
      </c>
      <c r="AN564" s="1">
        <v>3</v>
      </c>
      <c r="AO564" s="1">
        <f t="shared" si="70"/>
        <v>3</v>
      </c>
      <c r="AP564" s="1">
        <v>2</v>
      </c>
      <c r="AQ564" s="1">
        <v>0</v>
      </c>
      <c r="AR564" s="1">
        <v>1</v>
      </c>
      <c r="AS564" s="1">
        <f t="shared" si="71"/>
        <v>1</v>
      </c>
      <c r="AT564" s="1">
        <v>2</v>
      </c>
    </row>
    <row r="565" spans="1:46" x14ac:dyDescent="0.2">
      <c r="A565" s="5" t="s">
        <v>2687</v>
      </c>
      <c r="B565" s="5" t="s">
        <v>460</v>
      </c>
      <c r="C565" s="1">
        <v>24</v>
      </c>
      <c r="D565" s="1">
        <v>10</v>
      </c>
      <c r="E565" s="1">
        <v>12</v>
      </c>
      <c r="F565" s="1">
        <v>-2</v>
      </c>
      <c r="G565" s="1">
        <v>16</v>
      </c>
      <c r="H565" s="1">
        <v>8</v>
      </c>
      <c r="I565" s="3">
        <f t="shared" si="64"/>
        <v>6</v>
      </c>
      <c r="J565" s="1">
        <v>0</v>
      </c>
      <c r="K565" s="1">
        <v>6</v>
      </c>
      <c r="L565" s="20">
        <f t="shared" si="65"/>
        <v>0</v>
      </c>
      <c r="M565" s="6">
        <v>16.3333333</v>
      </c>
      <c r="N565" s="6">
        <v>3.0166667</v>
      </c>
      <c r="O565" s="6">
        <v>0</v>
      </c>
      <c r="P565" s="6">
        <v>19.3666667</v>
      </c>
      <c r="Q565" s="1">
        <v>0</v>
      </c>
      <c r="R565" s="1">
        <v>0</v>
      </c>
      <c r="S565" s="31" t="str">
        <f t="shared" si="66"/>
        <v xml:space="preserve"> </v>
      </c>
      <c r="T565" s="1">
        <v>0</v>
      </c>
      <c r="U565" s="1">
        <v>24</v>
      </c>
      <c r="V565" s="1">
        <v>8</v>
      </c>
      <c r="W565" s="1">
        <v>13</v>
      </c>
      <c r="X565" s="1">
        <v>-9</v>
      </c>
      <c r="Y565" s="1">
        <v>22</v>
      </c>
      <c r="Z565" s="1">
        <v>7</v>
      </c>
      <c r="AA565" s="3">
        <f t="shared" si="67"/>
        <v>7</v>
      </c>
      <c r="AB565" s="1">
        <v>1</v>
      </c>
      <c r="AC565" s="1">
        <v>6</v>
      </c>
      <c r="AD565" s="20">
        <f t="shared" si="68"/>
        <v>0.14285714285714285</v>
      </c>
      <c r="AE565" s="6">
        <v>16.116666666699999</v>
      </c>
      <c r="AF565" s="6">
        <v>2.7333333333000001</v>
      </c>
      <c r="AG565" s="6">
        <v>0.05</v>
      </c>
      <c r="AH565" s="6">
        <v>18.916666666699999</v>
      </c>
      <c r="AI565" s="1">
        <v>3</v>
      </c>
      <c r="AJ565" s="1">
        <v>3</v>
      </c>
      <c r="AK565" s="31">
        <f t="shared" si="69"/>
        <v>1</v>
      </c>
      <c r="AL565" s="1">
        <v>0</v>
      </c>
      <c r="AM565" s="1">
        <v>9</v>
      </c>
      <c r="AN565" s="1">
        <v>9</v>
      </c>
      <c r="AO565" s="1">
        <f t="shared" si="70"/>
        <v>18</v>
      </c>
      <c r="AP565" s="1">
        <v>-4</v>
      </c>
      <c r="AQ565" s="1">
        <v>9</v>
      </c>
      <c r="AR565" s="1">
        <v>16</v>
      </c>
      <c r="AS565" s="1">
        <f t="shared" si="71"/>
        <v>25</v>
      </c>
      <c r="AT565" s="1">
        <v>-7</v>
      </c>
    </row>
    <row r="566" spans="1:46" x14ac:dyDescent="0.2">
      <c r="A566" s="5" t="s">
        <v>2691</v>
      </c>
      <c r="B566" s="5" t="s">
        <v>608</v>
      </c>
      <c r="C566" s="1">
        <v>24</v>
      </c>
      <c r="D566" s="1">
        <v>8</v>
      </c>
      <c r="E566" s="1">
        <v>12</v>
      </c>
      <c r="F566" s="1">
        <v>5</v>
      </c>
      <c r="G566" s="1">
        <v>10</v>
      </c>
      <c r="H566" s="1">
        <v>5</v>
      </c>
      <c r="I566" s="3">
        <f t="shared" si="64"/>
        <v>7</v>
      </c>
      <c r="J566" s="1">
        <v>1</v>
      </c>
      <c r="K566" s="1">
        <v>6</v>
      </c>
      <c r="L566" s="20">
        <f t="shared" si="65"/>
        <v>0.14285714285714285</v>
      </c>
      <c r="M566" s="6">
        <v>16</v>
      </c>
      <c r="N566" s="6">
        <v>3.8166666999999999</v>
      </c>
      <c r="O566" s="6">
        <v>1.6666666999999999</v>
      </c>
      <c r="P566" s="6">
        <v>21.483333299999998</v>
      </c>
      <c r="Q566" s="1">
        <v>4</v>
      </c>
      <c r="R566" s="1">
        <v>2</v>
      </c>
      <c r="S566" s="31">
        <f t="shared" si="66"/>
        <v>0.5</v>
      </c>
      <c r="T566" s="1">
        <v>0</v>
      </c>
      <c r="U566" s="1">
        <v>24</v>
      </c>
      <c r="V566" s="1">
        <v>10</v>
      </c>
      <c r="W566" s="1">
        <v>8</v>
      </c>
      <c r="X566" s="1">
        <v>-3</v>
      </c>
      <c r="Y566" s="1">
        <v>6</v>
      </c>
      <c r="Z566" s="1">
        <v>3</v>
      </c>
      <c r="AA566" s="3">
        <f t="shared" si="67"/>
        <v>2</v>
      </c>
      <c r="AB566" s="1">
        <v>2</v>
      </c>
      <c r="AC566" s="1">
        <v>0</v>
      </c>
      <c r="AD566" s="20">
        <f t="shared" si="68"/>
        <v>1</v>
      </c>
      <c r="AE566" s="6">
        <v>15.55</v>
      </c>
      <c r="AF566" s="6">
        <v>3.0333333332999999</v>
      </c>
      <c r="AG566" s="6">
        <v>1.2333333333000001</v>
      </c>
      <c r="AH566" s="6">
        <v>19.833333333300001</v>
      </c>
      <c r="AI566" s="1">
        <v>2</v>
      </c>
      <c r="AJ566" s="1">
        <v>1</v>
      </c>
      <c r="AK566" s="31">
        <f t="shared" si="69"/>
        <v>0.5</v>
      </c>
      <c r="AL566" s="1">
        <v>0</v>
      </c>
      <c r="AM566" s="1">
        <v>7</v>
      </c>
      <c r="AN566" s="1">
        <v>8</v>
      </c>
      <c r="AO566" s="1">
        <f t="shared" si="70"/>
        <v>15</v>
      </c>
      <c r="AP566" s="1">
        <v>1</v>
      </c>
      <c r="AQ566" s="1">
        <v>11</v>
      </c>
      <c r="AR566" s="1">
        <v>12</v>
      </c>
      <c r="AS566" s="1">
        <f t="shared" si="71"/>
        <v>23</v>
      </c>
      <c r="AT566" s="1">
        <v>1</v>
      </c>
    </row>
    <row r="567" spans="1:46" x14ac:dyDescent="0.2">
      <c r="A567" s="5" t="s">
        <v>2694</v>
      </c>
      <c r="B567" s="5" t="s">
        <v>2695</v>
      </c>
      <c r="C567" s="1">
        <v>21</v>
      </c>
      <c r="D567" s="1">
        <v>0</v>
      </c>
      <c r="E567" s="1">
        <v>0</v>
      </c>
      <c r="F567" s="1">
        <v>-8</v>
      </c>
      <c r="G567" s="1">
        <v>27</v>
      </c>
      <c r="H567" s="1">
        <v>6</v>
      </c>
      <c r="I567" s="3" t="str">
        <f t="shared" si="64"/>
        <v xml:space="preserve"> </v>
      </c>
      <c r="J567" s="1">
        <v>0</v>
      </c>
      <c r="K567" s="1">
        <v>0</v>
      </c>
      <c r="L567" s="20" t="str">
        <f t="shared" si="65"/>
        <v xml:space="preserve"> </v>
      </c>
      <c r="M567" s="6">
        <v>5.8666666999999997</v>
      </c>
      <c r="N567" s="6">
        <v>0</v>
      </c>
      <c r="O567" s="6">
        <v>0</v>
      </c>
      <c r="P567" s="6">
        <v>5.8833333000000003</v>
      </c>
      <c r="S567" s="31" t="str">
        <f t="shared" si="66"/>
        <v xml:space="preserve"> </v>
      </c>
      <c r="U567" s="1">
        <v>18</v>
      </c>
      <c r="V567" s="1">
        <v>1</v>
      </c>
      <c r="W567" s="1">
        <v>1</v>
      </c>
      <c r="X567" s="1">
        <v>-7</v>
      </c>
      <c r="Y567" s="1">
        <v>30</v>
      </c>
      <c r="Z567" s="1">
        <v>9</v>
      </c>
      <c r="AA567" s="3" t="str">
        <f t="shared" si="67"/>
        <v xml:space="preserve"> </v>
      </c>
      <c r="AB567" s="1">
        <v>0</v>
      </c>
      <c r="AC567" s="1">
        <v>0</v>
      </c>
      <c r="AD567" s="20" t="str">
        <f t="shared" si="68"/>
        <v xml:space="preserve"> </v>
      </c>
      <c r="AE567" s="6">
        <v>7.4</v>
      </c>
      <c r="AF567" s="6">
        <v>0</v>
      </c>
      <c r="AG567" s="6">
        <v>3.3333333300000004E-2</v>
      </c>
      <c r="AH567" s="6">
        <v>7.45</v>
      </c>
      <c r="AK567" s="31" t="str">
        <f t="shared" si="69"/>
        <v xml:space="preserve"> </v>
      </c>
      <c r="AM567" s="1">
        <v>0</v>
      </c>
      <c r="AN567" s="1">
        <v>1</v>
      </c>
      <c r="AO567" s="1">
        <f t="shared" si="70"/>
        <v>1</v>
      </c>
      <c r="AP567" s="1">
        <v>-3</v>
      </c>
      <c r="AQ567" s="1">
        <v>1</v>
      </c>
      <c r="AR567" s="1">
        <v>0</v>
      </c>
      <c r="AS567" s="1">
        <f t="shared" si="71"/>
        <v>1</v>
      </c>
      <c r="AT567" s="1">
        <v>-12</v>
      </c>
    </row>
    <row r="568" spans="1:46" x14ac:dyDescent="0.2">
      <c r="A568" s="5" t="s">
        <v>2699</v>
      </c>
      <c r="B568" s="5" t="s">
        <v>2700</v>
      </c>
      <c r="C568" s="1">
        <v>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3" t="str">
        <f t="shared" si="64"/>
        <v xml:space="preserve"> </v>
      </c>
      <c r="L568" s="20" t="str">
        <f t="shared" si="65"/>
        <v xml:space="preserve"> </v>
      </c>
      <c r="M568" s="6">
        <v>6.9833333</v>
      </c>
      <c r="N568" s="6">
        <v>0</v>
      </c>
      <c r="O568" s="6">
        <v>0</v>
      </c>
      <c r="P568" s="6">
        <v>6.9833333</v>
      </c>
      <c r="S568" s="31" t="str">
        <f t="shared" si="66"/>
        <v xml:space="preserve"> </v>
      </c>
      <c r="U568" s="1">
        <v>2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3" t="str">
        <f t="shared" si="67"/>
        <v xml:space="preserve"> </v>
      </c>
      <c r="AD568" s="20" t="str">
        <f t="shared" si="68"/>
        <v xml:space="preserve"> </v>
      </c>
      <c r="AE568" s="6">
        <v>10.7833333333</v>
      </c>
      <c r="AF568" s="6">
        <v>0.1166666667</v>
      </c>
      <c r="AG568" s="6">
        <v>0</v>
      </c>
      <c r="AH568" s="6">
        <v>10.9</v>
      </c>
      <c r="AK568" s="31" t="str">
        <f t="shared" si="69"/>
        <v xml:space="preserve"> </v>
      </c>
      <c r="AM568" s="1">
        <v>0</v>
      </c>
      <c r="AN568" s="1">
        <v>0</v>
      </c>
      <c r="AO568" s="1">
        <f t="shared" si="70"/>
        <v>0</v>
      </c>
      <c r="AP568" s="1">
        <v>0</v>
      </c>
      <c r="AQ568" s="1">
        <v>0</v>
      </c>
      <c r="AR568" s="1">
        <v>0</v>
      </c>
      <c r="AS568" s="1">
        <f t="shared" si="71"/>
        <v>0</v>
      </c>
      <c r="AT568" s="1">
        <v>0</v>
      </c>
    </row>
    <row r="569" spans="1:46" x14ac:dyDescent="0.2">
      <c r="A569" s="5" t="s">
        <v>2704</v>
      </c>
      <c r="B569" s="5" t="s">
        <v>971</v>
      </c>
      <c r="C569" s="1">
        <v>24</v>
      </c>
      <c r="D569" s="1">
        <v>13</v>
      </c>
      <c r="E569" s="1">
        <v>6</v>
      </c>
      <c r="F569" s="1">
        <v>8</v>
      </c>
      <c r="G569" s="1">
        <v>2</v>
      </c>
      <c r="H569" s="1">
        <v>1</v>
      </c>
      <c r="I569" s="3">
        <f t="shared" si="64"/>
        <v>311</v>
      </c>
      <c r="J569" s="1">
        <v>165</v>
      </c>
      <c r="K569" s="1">
        <v>146</v>
      </c>
      <c r="L569" s="20">
        <f t="shared" si="65"/>
        <v>0.53054662379421225</v>
      </c>
      <c r="M569" s="6">
        <v>14.8833333</v>
      </c>
      <c r="N569" s="6">
        <v>2.9333333000000001</v>
      </c>
      <c r="O569" s="6">
        <v>1.3666666999999999</v>
      </c>
      <c r="P569" s="6">
        <v>19.2</v>
      </c>
      <c r="Q569" s="1">
        <v>5</v>
      </c>
      <c r="R569" s="1">
        <v>0</v>
      </c>
      <c r="S569" s="31">
        <f t="shared" si="66"/>
        <v>0</v>
      </c>
      <c r="T569" s="1">
        <v>0</v>
      </c>
      <c r="U569" s="1">
        <v>24</v>
      </c>
      <c r="V569" s="1">
        <v>3</v>
      </c>
      <c r="W569" s="1">
        <v>9</v>
      </c>
      <c r="X569" s="1">
        <v>-6</v>
      </c>
      <c r="Y569" s="1">
        <v>8</v>
      </c>
      <c r="Z569" s="1">
        <v>4</v>
      </c>
      <c r="AA569" s="3">
        <f t="shared" si="67"/>
        <v>349</v>
      </c>
      <c r="AB569" s="1">
        <v>177</v>
      </c>
      <c r="AC569" s="1">
        <v>172</v>
      </c>
      <c r="AD569" s="20">
        <f t="shared" si="68"/>
        <v>0.50716332378223494</v>
      </c>
      <c r="AE569" s="6">
        <v>13.7833333333</v>
      </c>
      <c r="AF569" s="6">
        <v>3.0666666667000002</v>
      </c>
      <c r="AG569" s="6">
        <v>1.75</v>
      </c>
      <c r="AH569" s="6">
        <v>18.616666666699999</v>
      </c>
      <c r="AI569" s="1">
        <v>3</v>
      </c>
      <c r="AJ569" s="1">
        <v>1</v>
      </c>
      <c r="AK569" s="31">
        <f t="shared" si="69"/>
        <v>0.33333333333333331</v>
      </c>
      <c r="AL569" s="1">
        <v>1</v>
      </c>
      <c r="AM569" s="1">
        <v>6</v>
      </c>
      <c r="AN569" s="1">
        <v>6</v>
      </c>
      <c r="AO569" s="1">
        <f t="shared" si="70"/>
        <v>12</v>
      </c>
      <c r="AP569" s="1">
        <v>5</v>
      </c>
      <c r="AQ569" s="1">
        <v>10</v>
      </c>
      <c r="AR569" s="1">
        <v>9</v>
      </c>
      <c r="AS569" s="1">
        <f t="shared" si="71"/>
        <v>19</v>
      </c>
      <c r="AT569" s="1">
        <v>-3</v>
      </c>
    </row>
    <row r="570" spans="1:46" x14ac:dyDescent="0.2">
      <c r="A570" s="5" t="s">
        <v>2707</v>
      </c>
      <c r="B570" s="5" t="s">
        <v>2708</v>
      </c>
      <c r="C570" s="1">
        <v>1</v>
      </c>
      <c r="D570" s="1">
        <v>0</v>
      </c>
      <c r="E570" s="1">
        <v>0</v>
      </c>
      <c r="F570" s="1">
        <v>-1</v>
      </c>
      <c r="G570" s="1">
        <v>2</v>
      </c>
      <c r="H570" s="1">
        <v>1</v>
      </c>
      <c r="I570" s="3" t="str">
        <f t="shared" si="64"/>
        <v xml:space="preserve"> </v>
      </c>
      <c r="L570" s="20" t="str">
        <f t="shared" si="65"/>
        <v xml:space="preserve"> </v>
      </c>
      <c r="M570" s="6">
        <v>16.716666700000001</v>
      </c>
      <c r="N570" s="6">
        <v>1.66667E-2</v>
      </c>
      <c r="O570" s="6">
        <v>1.3</v>
      </c>
      <c r="P570" s="6">
        <v>18.033333299999999</v>
      </c>
      <c r="S570" s="31" t="str">
        <f t="shared" si="66"/>
        <v xml:space="preserve"> </v>
      </c>
      <c r="U570" s="1">
        <v>3</v>
      </c>
      <c r="V570" s="1">
        <v>0</v>
      </c>
      <c r="W570" s="1">
        <v>0</v>
      </c>
      <c r="X570" s="1">
        <v>0</v>
      </c>
      <c r="Y570" s="1">
        <v>4</v>
      </c>
      <c r="Z570" s="1">
        <v>2</v>
      </c>
      <c r="AA570" s="3" t="str">
        <f t="shared" si="67"/>
        <v xml:space="preserve"> </v>
      </c>
      <c r="AD570" s="20" t="str">
        <f t="shared" si="68"/>
        <v xml:space="preserve"> </v>
      </c>
      <c r="AE570" s="6">
        <v>15.516666666700001</v>
      </c>
      <c r="AF570" s="6">
        <v>0.18333333330000001</v>
      </c>
      <c r="AG570" s="6">
        <v>1.8</v>
      </c>
      <c r="AH570" s="6">
        <v>17.5</v>
      </c>
      <c r="AK570" s="31" t="str">
        <f t="shared" si="69"/>
        <v xml:space="preserve"> </v>
      </c>
      <c r="AL570" s="6"/>
      <c r="AM570" s="1">
        <v>0</v>
      </c>
      <c r="AN570" s="1">
        <v>0</v>
      </c>
      <c r="AO570" s="1">
        <f t="shared" si="70"/>
        <v>0</v>
      </c>
      <c r="AP570" s="1">
        <v>0</v>
      </c>
      <c r="AQ570" s="1">
        <v>0</v>
      </c>
      <c r="AR570" s="1">
        <v>0</v>
      </c>
      <c r="AS570" s="1">
        <f t="shared" si="71"/>
        <v>0</v>
      </c>
      <c r="AT570" s="1">
        <v>-1</v>
      </c>
    </row>
    <row r="571" spans="1:46" x14ac:dyDescent="0.2">
      <c r="A571" s="5" t="s">
        <v>2712</v>
      </c>
      <c r="B571" s="5" t="s">
        <v>307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3" t="str">
        <f t="shared" si="64"/>
        <v xml:space="preserve"> </v>
      </c>
      <c r="J571" s="1">
        <v>0</v>
      </c>
      <c r="K571" s="1">
        <v>0</v>
      </c>
      <c r="L571" s="20" t="str">
        <f t="shared" si="65"/>
        <v xml:space="preserve"> </v>
      </c>
      <c r="M571" s="6">
        <v>0</v>
      </c>
      <c r="N571" s="6">
        <v>0</v>
      </c>
      <c r="O571" s="6">
        <v>0</v>
      </c>
      <c r="P571" s="6">
        <v>0</v>
      </c>
      <c r="S571" s="31" t="str">
        <f t="shared" si="66"/>
        <v xml:space="preserve"> </v>
      </c>
      <c r="U571" s="1">
        <v>2</v>
      </c>
      <c r="V571" s="1">
        <v>0</v>
      </c>
      <c r="W571" s="1">
        <v>0</v>
      </c>
      <c r="X571" s="1">
        <v>0</v>
      </c>
      <c r="Y571" s="1">
        <v>7</v>
      </c>
      <c r="Z571" s="1">
        <v>2</v>
      </c>
      <c r="AA571" s="3" t="str">
        <f t="shared" si="67"/>
        <v xml:space="preserve"> </v>
      </c>
      <c r="AB571" s="1">
        <v>0</v>
      </c>
      <c r="AC571" s="1">
        <v>0</v>
      </c>
      <c r="AD571" s="20" t="str">
        <f t="shared" si="68"/>
        <v xml:space="preserve"> </v>
      </c>
      <c r="AE571" s="6">
        <v>8.9833333332999992</v>
      </c>
      <c r="AF571" s="6">
        <v>0</v>
      </c>
      <c r="AG571" s="6">
        <v>0.05</v>
      </c>
      <c r="AH571" s="6">
        <v>9.0500000000000007</v>
      </c>
      <c r="AK571" s="31" t="str">
        <f t="shared" si="69"/>
        <v xml:space="preserve"> </v>
      </c>
      <c r="AM571" s="1">
        <v>0</v>
      </c>
      <c r="AN571" s="1">
        <v>0</v>
      </c>
      <c r="AO571" s="1">
        <f t="shared" si="70"/>
        <v>0</v>
      </c>
      <c r="AP571" s="1">
        <v>0</v>
      </c>
      <c r="AQ571" s="1">
        <v>0</v>
      </c>
      <c r="AR571" s="1">
        <v>0</v>
      </c>
      <c r="AS571" s="1">
        <f t="shared" si="71"/>
        <v>0</v>
      </c>
      <c r="AT571" s="1">
        <v>0</v>
      </c>
    </row>
    <row r="572" spans="1:46" x14ac:dyDescent="0.2">
      <c r="A572" s="5" t="s">
        <v>2716</v>
      </c>
      <c r="B572" s="5" t="s">
        <v>2717</v>
      </c>
      <c r="C572" s="1">
        <v>3</v>
      </c>
      <c r="D572" s="1">
        <v>0</v>
      </c>
      <c r="E572" s="1">
        <v>0</v>
      </c>
      <c r="F572" s="1">
        <v>0</v>
      </c>
      <c r="G572" s="1">
        <v>9</v>
      </c>
      <c r="H572" s="1">
        <v>3</v>
      </c>
      <c r="I572" s="3" t="str">
        <f t="shared" si="64"/>
        <v xml:space="preserve"> </v>
      </c>
      <c r="J572" s="1">
        <v>0</v>
      </c>
      <c r="K572" s="1">
        <v>0</v>
      </c>
      <c r="L572" s="20" t="str">
        <f t="shared" si="65"/>
        <v xml:space="preserve"> </v>
      </c>
      <c r="M572" s="6">
        <v>4.4666667000000002</v>
      </c>
      <c r="N572" s="6">
        <v>0</v>
      </c>
      <c r="O572" s="6">
        <v>0</v>
      </c>
      <c r="P572" s="6">
        <v>4.4666667000000002</v>
      </c>
      <c r="S572" s="31" t="str">
        <f t="shared" si="66"/>
        <v xml:space="preserve"> </v>
      </c>
      <c r="U572" s="1">
        <v>2</v>
      </c>
      <c r="V572" s="1">
        <v>0</v>
      </c>
      <c r="W572" s="1">
        <v>2</v>
      </c>
      <c r="X572" s="1">
        <v>1</v>
      </c>
      <c r="Y572" s="1">
        <v>5</v>
      </c>
      <c r="Z572" s="1">
        <v>1</v>
      </c>
      <c r="AA572" s="3" t="str">
        <f t="shared" si="67"/>
        <v xml:space="preserve"> </v>
      </c>
      <c r="AB572" s="1">
        <v>0</v>
      </c>
      <c r="AC572" s="1">
        <v>0</v>
      </c>
      <c r="AD572" s="20" t="str">
        <f t="shared" si="68"/>
        <v xml:space="preserve"> </v>
      </c>
      <c r="AE572" s="6">
        <v>5.3</v>
      </c>
      <c r="AF572" s="6">
        <v>0.4833333333</v>
      </c>
      <c r="AG572" s="6">
        <v>0</v>
      </c>
      <c r="AH572" s="6">
        <v>5.7833333332999999</v>
      </c>
      <c r="AK572" s="31" t="str">
        <f t="shared" si="69"/>
        <v xml:space="preserve"> </v>
      </c>
      <c r="AM572" s="1">
        <v>0</v>
      </c>
      <c r="AN572" s="1">
        <v>0</v>
      </c>
      <c r="AO572" s="1">
        <f t="shared" si="70"/>
        <v>0</v>
      </c>
      <c r="AP572" s="1">
        <v>0</v>
      </c>
      <c r="AQ572" s="1">
        <v>0</v>
      </c>
      <c r="AR572" s="1">
        <v>2</v>
      </c>
      <c r="AS572" s="1">
        <f t="shared" si="71"/>
        <v>2</v>
      </c>
      <c r="AT572" s="1">
        <v>1</v>
      </c>
    </row>
    <row r="573" spans="1:46" x14ac:dyDescent="0.2">
      <c r="A573" s="5" t="s">
        <v>2720</v>
      </c>
      <c r="B573" s="5" t="s">
        <v>785</v>
      </c>
      <c r="C573" s="1">
        <v>20</v>
      </c>
      <c r="D573" s="1">
        <v>2</v>
      </c>
      <c r="E573" s="1">
        <v>9</v>
      </c>
      <c r="F573" s="1">
        <v>2</v>
      </c>
      <c r="G573" s="1">
        <v>10</v>
      </c>
      <c r="H573" s="1">
        <v>5</v>
      </c>
      <c r="I573" s="3">
        <f t="shared" si="64"/>
        <v>4</v>
      </c>
      <c r="J573" s="1">
        <v>1</v>
      </c>
      <c r="K573" s="1">
        <v>3</v>
      </c>
      <c r="L573" s="20">
        <f t="shared" si="65"/>
        <v>0.25</v>
      </c>
      <c r="M573" s="6">
        <v>11.6166667</v>
      </c>
      <c r="N573" s="6">
        <v>0.93333329999999992</v>
      </c>
      <c r="O573" s="6">
        <v>0</v>
      </c>
      <c r="P573" s="6">
        <v>12.5833333</v>
      </c>
      <c r="S573" s="31" t="str">
        <f t="shared" si="66"/>
        <v xml:space="preserve"> </v>
      </c>
      <c r="U573" s="1">
        <v>13</v>
      </c>
      <c r="V573" s="1">
        <v>0</v>
      </c>
      <c r="W573" s="1">
        <v>3</v>
      </c>
      <c r="X573" s="1">
        <v>-4</v>
      </c>
      <c r="Y573" s="1">
        <v>8</v>
      </c>
      <c r="Z573" s="1">
        <v>4</v>
      </c>
      <c r="AA573" s="3">
        <f t="shared" si="67"/>
        <v>1</v>
      </c>
      <c r="AB573" s="1">
        <v>1</v>
      </c>
      <c r="AC573" s="1">
        <v>0</v>
      </c>
      <c r="AD573" s="20">
        <f t="shared" si="68"/>
        <v>1</v>
      </c>
      <c r="AE573" s="6">
        <v>12.0333333333</v>
      </c>
      <c r="AF573" s="6">
        <v>0.8</v>
      </c>
      <c r="AG573" s="6">
        <v>1.6666666699999999E-2</v>
      </c>
      <c r="AH573" s="6">
        <v>12.8666666667</v>
      </c>
      <c r="AK573" s="31" t="str">
        <f t="shared" si="69"/>
        <v xml:space="preserve"> </v>
      </c>
      <c r="AM573" s="1">
        <v>2</v>
      </c>
      <c r="AN573" s="1">
        <v>5</v>
      </c>
      <c r="AO573" s="1">
        <f t="shared" si="70"/>
        <v>7</v>
      </c>
      <c r="AP573" s="1">
        <v>0</v>
      </c>
      <c r="AQ573" s="1">
        <v>0</v>
      </c>
      <c r="AR573" s="1">
        <v>7</v>
      </c>
      <c r="AS573" s="1">
        <f t="shared" si="71"/>
        <v>7</v>
      </c>
      <c r="AT573" s="1">
        <v>-2</v>
      </c>
    </row>
    <row r="574" spans="1:46" x14ac:dyDescent="0.2">
      <c r="A574" s="5" t="s">
        <v>2724</v>
      </c>
      <c r="B574" s="5" t="s">
        <v>2725</v>
      </c>
      <c r="C574" s="1">
        <v>20</v>
      </c>
      <c r="D574" s="1">
        <v>5</v>
      </c>
      <c r="E574" s="1">
        <v>8</v>
      </c>
      <c r="F574" s="1">
        <v>9</v>
      </c>
      <c r="G574" s="1">
        <v>6</v>
      </c>
      <c r="H574" s="1">
        <v>3</v>
      </c>
      <c r="I574" s="3">
        <f t="shared" si="64"/>
        <v>184</v>
      </c>
      <c r="J574" s="1">
        <v>102</v>
      </c>
      <c r="K574" s="1">
        <v>82</v>
      </c>
      <c r="L574" s="20">
        <f t="shared" si="65"/>
        <v>0.55434782608695654</v>
      </c>
      <c r="M574" s="6">
        <v>10.55</v>
      </c>
      <c r="N574" s="6">
        <v>1.2166667</v>
      </c>
      <c r="O574" s="6">
        <v>0.05</v>
      </c>
      <c r="P574" s="6">
        <v>11.8333333</v>
      </c>
      <c r="S574" s="31" t="str">
        <f t="shared" si="66"/>
        <v xml:space="preserve"> </v>
      </c>
      <c r="U574" s="1">
        <v>19</v>
      </c>
      <c r="V574" s="1">
        <v>1</v>
      </c>
      <c r="W574" s="1">
        <v>3</v>
      </c>
      <c r="X574" s="1">
        <v>-2</v>
      </c>
      <c r="Y574" s="1">
        <v>14</v>
      </c>
      <c r="Z574" s="1">
        <v>7</v>
      </c>
      <c r="AA574" s="3">
        <f t="shared" si="67"/>
        <v>141</v>
      </c>
      <c r="AB574" s="1">
        <v>66</v>
      </c>
      <c r="AC574" s="1">
        <v>75</v>
      </c>
      <c r="AD574" s="20">
        <f t="shared" si="68"/>
        <v>0.46808510638297873</v>
      </c>
      <c r="AE574" s="6">
        <v>10.3166666667</v>
      </c>
      <c r="AF574" s="6">
        <v>1.1499999999999999</v>
      </c>
      <c r="AG574" s="6">
        <v>0</v>
      </c>
      <c r="AH574" s="6">
        <v>11.483333333299999</v>
      </c>
      <c r="AK574" s="31" t="str">
        <f t="shared" si="69"/>
        <v xml:space="preserve"> </v>
      </c>
      <c r="AM574" s="1">
        <v>3</v>
      </c>
      <c r="AN574" s="1">
        <v>10</v>
      </c>
      <c r="AO574" s="1">
        <f t="shared" si="70"/>
        <v>13</v>
      </c>
      <c r="AP574" s="1">
        <v>10</v>
      </c>
      <c r="AQ574" s="1">
        <v>3</v>
      </c>
      <c r="AR574" s="1">
        <v>1</v>
      </c>
      <c r="AS574" s="1">
        <f t="shared" si="71"/>
        <v>4</v>
      </c>
      <c r="AT574" s="1">
        <v>-3</v>
      </c>
    </row>
    <row r="575" spans="1:46" x14ac:dyDescent="0.2">
      <c r="A575" s="5" t="s">
        <v>2728</v>
      </c>
      <c r="B575" s="5" t="s">
        <v>397</v>
      </c>
      <c r="C575" s="1">
        <v>24</v>
      </c>
      <c r="D575" s="1">
        <v>4</v>
      </c>
      <c r="E575" s="1">
        <v>5</v>
      </c>
      <c r="F575" s="1">
        <v>-2</v>
      </c>
      <c r="G575" s="1">
        <v>20</v>
      </c>
      <c r="H575" s="1">
        <v>10</v>
      </c>
      <c r="I575" s="3">
        <f t="shared" si="64"/>
        <v>10</v>
      </c>
      <c r="J575" s="1">
        <v>5</v>
      </c>
      <c r="K575" s="1">
        <v>5</v>
      </c>
      <c r="L575" s="20">
        <f t="shared" si="65"/>
        <v>0.5</v>
      </c>
      <c r="M575" s="6">
        <v>14.3333333</v>
      </c>
      <c r="N575" s="6">
        <v>2.8333333000000001</v>
      </c>
      <c r="O575" s="6">
        <v>0.65</v>
      </c>
      <c r="P575" s="6">
        <v>17.8333333</v>
      </c>
      <c r="Q575" s="1">
        <v>1</v>
      </c>
      <c r="R575" s="1">
        <v>1</v>
      </c>
      <c r="S575" s="31">
        <f t="shared" si="66"/>
        <v>1</v>
      </c>
      <c r="T575" s="1">
        <v>0</v>
      </c>
      <c r="U575" s="1">
        <v>24</v>
      </c>
      <c r="V575" s="1">
        <v>6</v>
      </c>
      <c r="W575" s="1">
        <v>10</v>
      </c>
      <c r="X575" s="1">
        <v>2</v>
      </c>
      <c r="Y575" s="1">
        <v>24</v>
      </c>
      <c r="Z575" s="1">
        <v>12</v>
      </c>
      <c r="AA575" s="3">
        <f t="shared" si="67"/>
        <v>12</v>
      </c>
      <c r="AB575" s="1">
        <v>3</v>
      </c>
      <c r="AC575" s="1">
        <v>9</v>
      </c>
      <c r="AD575" s="20">
        <f t="shared" si="68"/>
        <v>0.25</v>
      </c>
      <c r="AE575" s="6">
        <v>15.233333333299999</v>
      </c>
      <c r="AF575" s="6">
        <v>2.1166666667</v>
      </c>
      <c r="AG575" s="6">
        <v>0.81666666669999999</v>
      </c>
      <c r="AH575" s="6">
        <v>18.166666666699999</v>
      </c>
      <c r="AI575" s="1">
        <v>1</v>
      </c>
      <c r="AJ575" s="1">
        <v>0</v>
      </c>
      <c r="AK575" s="31">
        <f t="shared" si="69"/>
        <v>0</v>
      </c>
      <c r="AL575" s="1">
        <v>0</v>
      </c>
      <c r="AM575" s="1">
        <v>1</v>
      </c>
      <c r="AN575" s="1">
        <v>4</v>
      </c>
      <c r="AO575" s="1">
        <f t="shared" si="70"/>
        <v>5</v>
      </c>
      <c r="AP575" s="1">
        <v>-4</v>
      </c>
      <c r="AQ575" s="1">
        <v>9</v>
      </c>
      <c r="AR575" s="1">
        <v>11</v>
      </c>
      <c r="AS575" s="1">
        <f t="shared" si="71"/>
        <v>20</v>
      </c>
      <c r="AT575" s="1">
        <v>4</v>
      </c>
    </row>
    <row r="576" spans="1:46" x14ac:dyDescent="0.2">
      <c r="A576" s="5" t="s">
        <v>2731</v>
      </c>
      <c r="B576" s="5" t="s">
        <v>2732</v>
      </c>
      <c r="C576" s="1">
        <v>22</v>
      </c>
      <c r="D576" s="1">
        <v>8</v>
      </c>
      <c r="E576" s="1">
        <v>12</v>
      </c>
      <c r="F576" s="1">
        <v>9</v>
      </c>
      <c r="G576" s="1">
        <v>35</v>
      </c>
      <c r="H576" s="1">
        <v>12</v>
      </c>
      <c r="I576" s="3">
        <f t="shared" si="64"/>
        <v>16</v>
      </c>
      <c r="J576" s="1">
        <v>3</v>
      </c>
      <c r="K576" s="1">
        <v>13</v>
      </c>
      <c r="L576" s="20">
        <f t="shared" si="65"/>
        <v>0.1875</v>
      </c>
      <c r="M576" s="6">
        <v>14.9</v>
      </c>
      <c r="N576" s="6">
        <v>3.2166667000000002</v>
      </c>
      <c r="O576" s="6">
        <v>1.1333332999999999</v>
      </c>
      <c r="P576" s="6">
        <v>19.266666699999998</v>
      </c>
      <c r="Q576" s="1">
        <v>2</v>
      </c>
      <c r="R576" s="1">
        <v>2</v>
      </c>
      <c r="S576" s="31">
        <f t="shared" si="66"/>
        <v>1</v>
      </c>
      <c r="T576" s="1">
        <v>1</v>
      </c>
      <c r="U576" s="1">
        <v>22</v>
      </c>
      <c r="V576" s="1">
        <v>7</v>
      </c>
      <c r="W576" s="1">
        <v>9</v>
      </c>
      <c r="X576" s="1">
        <v>1</v>
      </c>
      <c r="Y576" s="1">
        <v>37</v>
      </c>
      <c r="Z576" s="1">
        <v>10</v>
      </c>
      <c r="AA576" s="3">
        <f t="shared" si="67"/>
        <v>13</v>
      </c>
      <c r="AB576" s="1">
        <v>3</v>
      </c>
      <c r="AC576" s="1">
        <v>10</v>
      </c>
      <c r="AD576" s="20">
        <f t="shared" si="68"/>
        <v>0.23076923076923078</v>
      </c>
      <c r="AE576" s="6">
        <v>15.75</v>
      </c>
      <c r="AF576" s="6">
        <v>2.4</v>
      </c>
      <c r="AG576" s="6">
        <v>0.68333333330000001</v>
      </c>
      <c r="AH576" s="6">
        <v>18.850000000000001</v>
      </c>
      <c r="AI576" s="1">
        <v>6</v>
      </c>
      <c r="AJ576" s="1">
        <v>3</v>
      </c>
      <c r="AK576" s="31">
        <f t="shared" si="69"/>
        <v>0.5</v>
      </c>
      <c r="AL576" s="1">
        <v>2</v>
      </c>
      <c r="AM576" s="1">
        <v>5</v>
      </c>
      <c r="AN576" s="1">
        <v>6</v>
      </c>
      <c r="AO576" s="1">
        <f t="shared" si="70"/>
        <v>11</v>
      </c>
      <c r="AP576" s="1">
        <v>-6</v>
      </c>
      <c r="AQ576" s="1">
        <v>10</v>
      </c>
      <c r="AR576" s="1">
        <v>15</v>
      </c>
      <c r="AS576" s="1">
        <f t="shared" si="71"/>
        <v>25</v>
      </c>
      <c r="AT576" s="1">
        <v>16</v>
      </c>
    </row>
    <row r="577" spans="1:46" x14ac:dyDescent="0.2">
      <c r="A577" s="5" t="s">
        <v>2736</v>
      </c>
      <c r="B577" s="5" t="s">
        <v>2737</v>
      </c>
      <c r="C577" s="1">
        <v>2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3" t="str">
        <f t="shared" si="64"/>
        <v xml:space="preserve"> </v>
      </c>
      <c r="J577" s="1">
        <v>0</v>
      </c>
      <c r="K577" s="1">
        <v>0</v>
      </c>
      <c r="L577" s="20" t="str">
        <f t="shared" si="65"/>
        <v xml:space="preserve"> </v>
      </c>
      <c r="M577" s="6">
        <v>9.65</v>
      </c>
      <c r="N577" s="6">
        <v>0</v>
      </c>
      <c r="O577" s="6">
        <v>0</v>
      </c>
      <c r="P577" s="6">
        <v>9.65</v>
      </c>
      <c r="S577" s="31" t="str">
        <f t="shared" si="66"/>
        <v xml:space="preserve"> </v>
      </c>
      <c r="U577" s="1">
        <v>2</v>
      </c>
      <c r="V577" s="1">
        <v>0</v>
      </c>
      <c r="W577" s="1">
        <v>0</v>
      </c>
      <c r="X577" s="1">
        <v>-1</v>
      </c>
      <c r="Y577" s="1">
        <v>2</v>
      </c>
      <c r="Z577" s="1">
        <v>1</v>
      </c>
      <c r="AA577" s="3" t="str">
        <f t="shared" si="67"/>
        <v xml:space="preserve"> </v>
      </c>
      <c r="AB577" s="1">
        <v>0</v>
      </c>
      <c r="AC577" s="1">
        <v>0</v>
      </c>
      <c r="AD577" s="20" t="str">
        <f t="shared" si="68"/>
        <v xml:space="preserve"> </v>
      </c>
      <c r="AE577" s="6">
        <v>8.7166666667000001</v>
      </c>
      <c r="AF577" s="6">
        <v>0</v>
      </c>
      <c r="AG577" s="6">
        <v>0</v>
      </c>
      <c r="AH577" s="6">
        <v>8.7166666667000001</v>
      </c>
      <c r="AK577" s="31" t="str">
        <f t="shared" si="69"/>
        <v xml:space="preserve"> </v>
      </c>
      <c r="AM577" s="1">
        <v>0</v>
      </c>
      <c r="AN577" s="1">
        <v>0</v>
      </c>
      <c r="AO577" s="1">
        <f t="shared" si="70"/>
        <v>0</v>
      </c>
      <c r="AP577" s="1">
        <v>0</v>
      </c>
      <c r="AQ577" s="1">
        <v>0</v>
      </c>
      <c r="AR577" s="1">
        <v>0</v>
      </c>
      <c r="AS577" s="1">
        <f t="shared" si="71"/>
        <v>0</v>
      </c>
      <c r="AT577" s="1">
        <v>-1</v>
      </c>
    </row>
    <row r="578" spans="1:46" s="5" customFormat="1" x14ac:dyDescent="0.2">
      <c r="A578" s="5" t="s">
        <v>2740</v>
      </c>
      <c r="B578" s="5" t="s">
        <v>2741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3">
        <f t="shared" ref="I578:I641" si="72">IF(J578+K578&gt;0,J578+K578," ")</f>
        <v>2</v>
      </c>
      <c r="J578" s="1">
        <v>1</v>
      </c>
      <c r="K578" s="1">
        <v>1</v>
      </c>
      <c r="L578" s="20">
        <f t="shared" ref="L578:L641" si="73">IF(J578+K578&gt;0,J578/I578," ")</f>
        <v>0.5</v>
      </c>
      <c r="M578" s="6">
        <v>6.6666667000000004</v>
      </c>
      <c r="N578" s="6">
        <v>0</v>
      </c>
      <c r="O578" s="6">
        <v>0</v>
      </c>
      <c r="P578" s="6">
        <v>6.6666667000000004</v>
      </c>
      <c r="Q578" s="1"/>
      <c r="R578" s="1"/>
      <c r="S578" s="31" t="str">
        <f t="shared" ref="S578:S641" si="74">IF(Q578&gt;0,R578/Q578," ")</f>
        <v xml:space="preserve"> </v>
      </c>
      <c r="T578" s="1"/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3" t="str">
        <f t="shared" ref="AA578:AA641" si="75">IF(AB578+AC578&gt;0,AB578+AC578," ")</f>
        <v xml:space="preserve"> </v>
      </c>
      <c r="AB578" s="1">
        <v>0</v>
      </c>
      <c r="AC578" s="1">
        <v>0</v>
      </c>
      <c r="AD578" s="20" t="str">
        <f t="shared" ref="AD578:AD641" si="76">IF(AB578+AC578&gt;0,AB578/AA578," ")</f>
        <v xml:space="preserve"> </v>
      </c>
      <c r="AE578" s="6">
        <v>0</v>
      </c>
      <c r="AF578" s="6">
        <v>0</v>
      </c>
      <c r="AG578" s="6">
        <v>0</v>
      </c>
      <c r="AH578" s="6">
        <v>0</v>
      </c>
      <c r="AI578" s="1"/>
      <c r="AJ578" s="1"/>
      <c r="AK578" s="31" t="str">
        <f t="shared" ref="AK578:AK641" si="77">IF(AI578&gt;0,AJ578/AI578," ")</f>
        <v xml:space="preserve"> </v>
      </c>
      <c r="AL578" s="6"/>
      <c r="AM578" s="1">
        <v>0</v>
      </c>
      <c r="AN578" s="1">
        <v>0</v>
      </c>
      <c r="AO578" s="1">
        <f t="shared" ref="AO578:AO641" si="78">AM578+AN578</f>
        <v>0</v>
      </c>
      <c r="AP578" s="1">
        <v>0</v>
      </c>
      <c r="AQ578" s="1">
        <v>0</v>
      </c>
      <c r="AR578" s="1">
        <v>0</v>
      </c>
      <c r="AS578" s="1">
        <f t="shared" ref="AS578:AS641" si="79">AQ578+AR578</f>
        <v>0</v>
      </c>
      <c r="AT578" s="1">
        <v>0</v>
      </c>
    </row>
    <row r="579" spans="1:46" x14ac:dyDescent="0.2">
      <c r="A579" s="5" t="s">
        <v>2744</v>
      </c>
      <c r="B579" s="5" t="s">
        <v>582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3" t="str">
        <f t="shared" si="72"/>
        <v xml:space="preserve"> </v>
      </c>
      <c r="L579" s="20" t="str">
        <f t="shared" si="73"/>
        <v xml:space="preserve"> </v>
      </c>
      <c r="M579" s="6">
        <v>11.966666699999999</v>
      </c>
      <c r="N579" s="6">
        <v>0</v>
      </c>
      <c r="O579" s="6">
        <v>0</v>
      </c>
      <c r="P579" s="6">
        <v>11.966666699999999</v>
      </c>
      <c r="S579" s="31" t="str">
        <f t="shared" si="74"/>
        <v xml:space="preserve"> 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3" t="str">
        <f t="shared" si="75"/>
        <v xml:space="preserve"> </v>
      </c>
      <c r="AD579" s="20" t="str">
        <f t="shared" si="76"/>
        <v xml:space="preserve"> </v>
      </c>
      <c r="AE579" s="6">
        <v>0</v>
      </c>
      <c r="AF579" s="6">
        <v>0</v>
      </c>
      <c r="AG579" s="6">
        <v>0</v>
      </c>
      <c r="AH579" s="6">
        <v>0</v>
      </c>
      <c r="AK579" s="31" t="str">
        <f t="shared" si="77"/>
        <v xml:space="preserve"> </v>
      </c>
      <c r="AL579" s="6"/>
      <c r="AM579" s="1">
        <v>0</v>
      </c>
      <c r="AN579" s="1">
        <v>0</v>
      </c>
      <c r="AO579" s="1">
        <f t="shared" si="78"/>
        <v>0</v>
      </c>
      <c r="AP579" s="1">
        <v>0</v>
      </c>
      <c r="AQ579" s="1">
        <v>0</v>
      </c>
      <c r="AR579" s="1">
        <v>0</v>
      </c>
      <c r="AS579" s="1">
        <f t="shared" si="79"/>
        <v>0</v>
      </c>
      <c r="AT579" s="1">
        <v>0</v>
      </c>
    </row>
    <row r="580" spans="1:46" x14ac:dyDescent="0.2">
      <c r="A580" s="5" t="s">
        <v>2748</v>
      </c>
      <c r="B580" s="5" t="s">
        <v>2749</v>
      </c>
      <c r="C580" s="1">
        <v>16</v>
      </c>
      <c r="D580" s="1">
        <v>2</v>
      </c>
      <c r="E580" s="1">
        <v>2</v>
      </c>
      <c r="F580" s="1">
        <v>-7</v>
      </c>
      <c r="G580" s="1">
        <v>4</v>
      </c>
      <c r="H580" s="1">
        <v>2</v>
      </c>
      <c r="I580" s="3">
        <f t="shared" si="72"/>
        <v>6</v>
      </c>
      <c r="J580" s="1">
        <v>2</v>
      </c>
      <c r="K580" s="1">
        <v>4</v>
      </c>
      <c r="L580" s="20">
        <f t="shared" si="73"/>
        <v>0.33333333333333331</v>
      </c>
      <c r="M580" s="6">
        <v>8.3833333000000003</v>
      </c>
      <c r="N580" s="6">
        <v>8.3333299999999999E-2</v>
      </c>
      <c r="O580" s="6">
        <v>2.25</v>
      </c>
      <c r="P580" s="6">
        <v>10.7333333</v>
      </c>
      <c r="S580" s="31" t="str">
        <f t="shared" si="74"/>
        <v xml:space="preserve"> </v>
      </c>
      <c r="U580" s="1">
        <v>19</v>
      </c>
      <c r="V580" s="1">
        <v>1</v>
      </c>
      <c r="W580" s="1">
        <v>4</v>
      </c>
      <c r="X580" s="1">
        <v>3</v>
      </c>
      <c r="Y580" s="1">
        <v>0</v>
      </c>
      <c r="Z580" s="1">
        <v>0</v>
      </c>
      <c r="AA580" s="3">
        <f t="shared" si="75"/>
        <v>7</v>
      </c>
      <c r="AB580" s="1">
        <v>1</v>
      </c>
      <c r="AC580" s="1">
        <v>6</v>
      </c>
      <c r="AD580" s="20">
        <f t="shared" si="76"/>
        <v>0.14285714285714285</v>
      </c>
      <c r="AE580" s="6">
        <v>9.2833333332999999</v>
      </c>
      <c r="AF580" s="6">
        <v>1.6666666699999999E-2</v>
      </c>
      <c r="AG580" s="6">
        <v>2.8666666667</v>
      </c>
      <c r="AH580" s="6">
        <v>12.1833333333</v>
      </c>
      <c r="AK580" s="31" t="str">
        <f t="shared" si="77"/>
        <v xml:space="preserve"> </v>
      </c>
      <c r="AM580" s="1">
        <v>1</v>
      </c>
      <c r="AN580" s="1">
        <v>2</v>
      </c>
      <c r="AO580" s="1">
        <f t="shared" si="78"/>
        <v>3</v>
      </c>
      <c r="AP580" s="1">
        <v>-4</v>
      </c>
      <c r="AQ580" s="1">
        <v>2</v>
      </c>
      <c r="AR580" s="1">
        <v>4</v>
      </c>
      <c r="AS580" s="1">
        <f t="shared" si="79"/>
        <v>6</v>
      </c>
      <c r="AT580" s="1">
        <v>0</v>
      </c>
    </row>
    <row r="581" spans="1:46" x14ac:dyDescent="0.2">
      <c r="A581" s="5" t="s">
        <v>2753</v>
      </c>
      <c r="B581" s="5" t="s">
        <v>907</v>
      </c>
      <c r="C581" s="1">
        <v>2</v>
      </c>
      <c r="D581" s="1">
        <v>0</v>
      </c>
      <c r="E581" s="1">
        <v>0</v>
      </c>
      <c r="F581" s="1">
        <v>0</v>
      </c>
      <c r="G581" s="1">
        <v>16</v>
      </c>
      <c r="H581" s="1">
        <v>4</v>
      </c>
      <c r="I581" s="3" t="str">
        <f t="shared" si="72"/>
        <v xml:space="preserve"> </v>
      </c>
      <c r="L581" s="20" t="str">
        <f t="shared" si="73"/>
        <v xml:space="preserve"> </v>
      </c>
      <c r="M581" s="6">
        <v>17.600000000000001</v>
      </c>
      <c r="N581" s="6">
        <v>8.3333299999999999E-2</v>
      </c>
      <c r="O581" s="6">
        <v>0.58333329999999994</v>
      </c>
      <c r="P581" s="6">
        <v>18.283333299999999</v>
      </c>
      <c r="S581" s="31" t="str">
        <f t="shared" si="74"/>
        <v xml:space="preserve"> </v>
      </c>
      <c r="U581" s="1">
        <v>4</v>
      </c>
      <c r="V581" s="1">
        <v>0</v>
      </c>
      <c r="W581" s="1">
        <v>0</v>
      </c>
      <c r="X581" s="1">
        <v>-8</v>
      </c>
      <c r="Y581" s="1">
        <v>9</v>
      </c>
      <c r="Z581" s="1">
        <v>3</v>
      </c>
      <c r="AA581" s="3" t="str">
        <f t="shared" si="75"/>
        <v xml:space="preserve"> </v>
      </c>
      <c r="AD581" s="20" t="str">
        <f t="shared" si="76"/>
        <v xml:space="preserve"> </v>
      </c>
      <c r="AE581" s="6">
        <v>17.883333333300001</v>
      </c>
      <c r="AF581" s="6">
        <v>0.38333333330000002</v>
      </c>
      <c r="AG581" s="6">
        <v>0.73333333330000006</v>
      </c>
      <c r="AH581" s="6">
        <v>19.016666666700001</v>
      </c>
      <c r="AK581" s="31" t="str">
        <f t="shared" si="77"/>
        <v xml:space="preserve"> </v>
      </c>
      <c r="AM581" s="1">
        <v>0</v>
      </c>
      <c r="AN581" s="1">
        <v>0</v>
      </c>
      <c r="AO581" s="1">
        <f t="shared" si="78"/>
        <v>0</v>
      </c>
      <c r="AP581" s="1">
        <v>-2</v>
      </c>
      <c r="AQ581" s="1">
        <v>0</v>
      </c>
      <c r="AR581" s="1">
        <v>0</v>
      </c>
      <c r="AS581" s="1">
        <f t="shared" si="79"/>
        <v>0</v>
      </c>
      <c r="AT581" s="1">
        <v>-6</v>
      </c>
    </row>
    <row r="582" spans="1:46" x14ac:dyDescent="0.2">
      <c r="A582" s="5" t="s">
        <v>2756</v>
      </c>
      <c r="B582" s="5" t="s">
        <v>880</v>
      </c>
      <c r="C582" s="1">
        <v>24</v>
      </c>
      <c r="D582" s="1">
        <v>0</v>
      </c>
      <c r="E582" s="1">
        <v>5</v>
      </c>
      <c r="F582" s="1">
        <v>-3</v>
      </c>
      <c r="G582" s="1">
        <v>10</v>
      </c>
      <c r="H582" s="1">
        <v>5</v>
      </c>
      <c r="I582" s="3" t="str">
        <f t="shared" si="72"/>
        <v xml:space="preserve"> </v>
      </c>
      <c r="L582" s="20" t="str">
        <f t="shared" si="73"/>
        <v xml:space="preserve"> </v>
      </c>
      <c r="M582" s="6">
        <v>17.75</v>
      </c>
      <c r="N582" s="6">
        <v>0.71666669999999999</v>
      </c>
      <c r="O582" s="6">
        <v>3.4166666999999999</v>
      </c>
      <c r="P582" s="6">
        <v>21.9</v>
      </c>
      <c r="S582" s="31" t="str">
        <f t="shared" si="74"/>
        <v xml:space="preserve"> </v>
      </c>
      <c r="U582" s="1">
        <v>24</v>
      </c>
      <c r="V582" s="1">
        <v>3</v>
      </c>
      <c r="W582" s="1">
        <v>4</v>
      </c>
      <c r="X582" s="1">
        <v>4</v>
      </c>
      <c r="Y582" s="1">
        <v>19</v>
      </c>
      <c r="Z582" s="1">
        <v>8</v>
      </c>
      <c r="AA582" s="3" t="str">
        <f t="shared" si="75"/>
        <v xml:space="preserve"> </v>
      </c>
      <c r="AD582" s="20" t="str">
        <f t="shared" si="76"/>
        <v xml:space="preserve"> </v>
      </c>
      <c r="AE582" s="6">
        <v>18.149999999999999</v>
      </c>
      <c r="AF582" s="6">
        <v>0.46666666670000001</v>
      </c>
      <c r="AG582" s="6">
        <v>3.2666666666999999</v>
      </c>
      <c r="AH582" s="6">
        <v>21.9</v>
      </c>
      <c r="AK582" s="31" t="str">
        <f t="shared" si="77"/>
        <v xml:space="preserve"> </v>
      </c>
      <c r="AM582" s="1">
        <v>0</v>
      </c>
      <c r="AN582" s="1">
        <v>6</v>
      </c>
      <c r="AO582" s="1">
        <f t="shared" si="78"/>
        <v>6</v>
      </c>
      <c r="AP582" s="1">
        <v>8</v>
      </c>
      <c r="AQ582" s="1">
        <v>3</v>
      </c>
      <c r="AR582" s="1">
        <v>3</v>
      </c>
      <c r="AS582" s="1">
        <f t="shared" si="79"/>
        <v>6</v>
      </c>
      <c r="AT582" s="1">
        <v>-7</v>
      </c>
    </row>
    <row r="583" spans="1:46" x14ac:dyDescent="0.2">
      <c r="A583" s="5" t="s">
        <v>2759</v>
      </c>
      <c r="B583" s="5" t="s">
        <v>950</v>
      </c>
      <c r="C583" s="1">
        <v>24</v>
      </c>
      <c r="D583" s="1">
        <v>5</v>
      </c>
      <c r="E583" s="1">
        <v>4</v>
      </c>
      <c r="F583" s="1">
        <v>-4</v>
      </c>
      <c r="G583" s="1">
        <v>10</v>
      </c>
      <c r="H583" s="1">
        <v>5</v>
      </c>
      <c r="I583" s="3">
        <f t="shared" si="72"/>
        <v>191</v>
      </c>
      <c r="J583" s="1">
        <v>103</v>
      </c>
      <c r="K583" s="1">
        <v>88</v>
      </c>
      <c r="L583" s="20">
        <f t="shared" si="73"/>
        <v>0.53926701570680624</v>
      </c>
      <c r="M583" s="6">
        <v>11.7</v>
      </c>
      <c r="N583" s="6">
        <v>1.8666667000000001</v>
      </c>
      <c r="O583" s="6">
        <v>1.7166667</v>
      </c>
      <c r="P583" s="6">
        <v>15.3</v>
      </c>
      <c r="Q583" s="1">
        <v>1</v>
      </c>
      <c r="R583" s="1">
        <v>0</v>
      </c>
      <c r="S583" s="31">
        <f t="shared" si="74"/>
        <v>0</v>
      </c>
      <c r="T583" s="1">
        <v>0</v>
      </c>
      <c r="U583" s="1">
        <v>23</v>
      </c>
      <c r="V583" s="1">
        <v>1</v>
      </c>
      <c r="W583" s="1">
        <v>8</v>
      </c>
      <c r="X583" s="1">
        <v>-5</v>
      </c>
      <c r="Y583" s="1">
        <v>6</v>
      </c>
      <c r="Z583" s="1">
        <v>3</v>
      </c>
      <c r="AA583" s="3">
        <f t="shared" si="75"/>
        <v>170</v>
      </c>
      <c r="AB583" s="1">
        <v>108</v>
      </c>
      <c r="AC583" s="1">
        <v>62</v>
      </c>
      <c r="AD583" s="20">
        <f t="shared" si="76"/>
        <v>0.63529411764705879</v>
      </c>
      <c r="AE583" s="6">
        <v>11.6</v>
      </c>
      <c r="AF583" s="6">
        <v>1.5</v>
      </c>
      <c r="AG583" s="6">
        <v>2.0833333333000001</v>
      </c>
      <c r="AH583" s="6">
        <v>15.2</v>
      </c>
      <c r="AI583" s="1">
        <v>0</v>
      </c>
      <c r="AJ583" s="1">
        <v>0</v>
      </c>
      <c r="AK583" s="31" t="str">
        <f t="shared" si="77"/>
        <v xml:space="preserve"> </v>
      </c>
      <c r="AL583" s="1">
        <v>0</v>
      </c>
      <c r="AM583" s="1">
        <v>3</v>
      </c>
      <c r="AN583" s="1">
        <v>5</v>
      </c>
      <c r="AO583" s="1">
        <f t="shared" si="78"/>
        <v>8</v>
      </c>
      <c r="AP583" s="1">
        <v>-6</v>
      </c>
      <c r="AQ583" s="1">
        <v>3</v>
      </c>
      <c r="AR583" s="1">
        <v>7</v>
      </c>
      <c r="AS583" s="1">
        <f t="shared" si="79"/>
        <v>10</v>
      </c>
      <c r="AT583" s="1">
        <v>-3</v>
      </c>
    </row>
    <row r="584" spans="1:46" x14ac:dyDescent="0.2">
      <c r="A584" s="5" t="s">
        <v>2762</v>
      </c>
      <c r="B584" s="5" t="s">
        <v>2763</v>
      </c>
      <c r="C584" s="1">
        <v>24</v>
      </c>
      <c r="D584" s="1">
        <v>7</v>
      </c>
      <c r="E584" s="1">
        <v>14</v>
      </c>
      <c r="F584" s="1">
        <v>0</v>
      </c>
      <c r="G584" s="1">
        <v>28</v>
      </c>
      <c r="H584" s="1">
        <v>10</v>
      </c>
      <c r="I584" s="3" t="str">
        <f t="shared" si="72"/>
        <v xml:space="preserve"> </v>
      </c>
      <c r="L584" s="20" t="str">
        <f t="shared" si="73"/>
        <v xml:space="preserve"> </v>
      </c>
      <c r="M584" s="6">
        <v>18.233333300000002</v>
      </c>
      <c r="N584" s="6">
        <v>3.65</v>
      </c>
      <c r="O584" s="6">
        <v>3.1166667000000001</v>
      </c>
      <c r="P584" s="6">
        <v>25</v>
      </c>
      <c r="Q584" s="1">
        <v>1</v>
      </c>
      <c r="R584" s="1">
        <v>0</v>
      </c>
      <c r="S584" s="31">
        <f t="shared" si="74"/>
        <v>0</v>
      </c>
      <c r="T584" s="1">
        <v>0</v>
      </c>
      <c r="U584" s="1">
        <v>24</v>
      </c>
      <c r="V584" s="1">
        <v>2</v>
      </c>
      <c r="W584" s="1">
        <v>5</v>
      </c>
      <c r="X584" s="1">
        <v>-4</v>
      </c>
      <c r="Y584" s="1">
        <v>37</v>
      </c>
      <c r="Z584" s="1">
        <v>13</v>
      </c>
      <c r="AA584" s="3" t="str">
        <f t="shared" si="75"/>
        <v xml:space="preserve"> </v>
      </c>
      <c r="AD584" s="20" t="str">
        <f t="shared" si="76"/>
        <v xml:space="preserve"> </v>
      </c>
      <c r="AE584" s="6">
        <v>19.066666666700002</v>
      </c>
      <c r="AF584" s="6">
        <v>3.15</v>
      </c>
      <c r="AG584" s="6">
        <v>3.1</v>
      </c>
      <c r="AH584" s="6">
        <v>25.333333333300001</v>
      </c>
      <c r="AI584" s="1">
        <v>0</v>
      </c>
      <c r="AJ584" s="1">
        <v>0</v>
      </c>
      <c r="AK584" s="31" t="str">
        <f t="shared" si="77"/>
        <v xml:space="preserve"> </v>
      </c>
      <c r="AL584" s="1">
        <v>0</v>
      </c>
      <c r="AM584" s="1">
        <v>3</v>
      </c>
      <c r="AN584" s="1">
        <v>8</v>
      </c>
      <c r="AO584" s="1">
        <f t="shared" si="78"/>
        <v>11</v>
      </c>
      <c r="AP584" s="1">
        <v>-1</v>
      </c>
      <c r="AQ584" s="1">
        <v>6</v>
      </c>
      <c r="AR584" s="1">
        <v>11</v>
      </c>
      <c r="AS584" s="1">
        <f t="shared" si="79"/>
        <v>17</v>
      </c>
      <c r="AT584" s="1">
        <v>-3</v>
      </c>
    </row>
    <row r="585" spans="1:46" x14ac:dyDescent="0.2">
      <c r="A585" s="5" t="s">
        <v>2766</v>
      </c>
      <c r="B585" s="5" t="s">
        <v>673</v>
      </c>
      <c r="C585" s="1">
        <v>24</v>
      </c>
      <c r="D585" s="1">
        <v>3</v>
      </c>
      <c r="E585" s="1">
        <v>6</v>
      </c>
      <c r="F585" s="1">
        <v>-1</v>
      </c>
      <c r="G585" s="1">
        <v>10</v>
      </c>
      <c r="H585" s="1">
        <v>5</v>
      </c>
      <c r="I585" s="3" t="str">
        <f t="shared" si="72"/>
        <v xml:space="preserve"> </v>
      </c>
      <c r="L585" s="20" t="str">
        <f t="shared" si="73"/>
        <v xml:space="preserve"> </v>
      </c>
      <c r="M585" s="6">
        <v>16.283333299999999</v>
      </c>
      <c r="N585" s="6">
        <v>1.6</v>
      </c>
      <c r="O585" s="6">
        <v>3.1</v>
      </c>
      <c r="P585" s="6">
        <v>21</v>
      </c>
      <c r="S585" s="31" t="str">
        <f t="shared" si="74"/>
        <v xml:space="preserve"> </v>
      </c>
      <c r="U585" s="1">
        <v>24</v>
      </c>
      <c r="V585" s="1">
        <v>2</v>
      </c>
      <c r="W585" s="1">
        <v>3</v>
      </c>
      <c r="X585" s="1">
        <v>-4</v>
      </c>
      <c r="Y585" s="1">
        <v>33</v>
      </c>
      <c r="Z585" s="1">
        <v>11</v>
      </c>
      <c r="AA585" s="3" t="str">
        <f t="shared" si="75"/>
        <v xml:space="preserve"> </v>
      </c>
      <c r="AD585" s="20" t="str">
        <f t="shared" si="76"/>
        <v xml:space="preserve"> </v>
      </c>
      <c r="AE585" s="6">
        <v>16.483333333299999</v>
      </c>
      <c r="AF585" s="6">
        <v>1.4333333333</v>
      </c>
      <c r="AG585" s="6">
        <v>3.15</v>
      </c>
      <c r="AH585" s="6">
        <v>21.083333333300001</v>
      </c>
      <c r="AK585" s="31" t="str">
        <f t="shared" si="77"/>
        <v xml:space="preserve"> </v>
      </c>
      <c r="AM585" s="1">
        <v>3</v>
      </c>
      <c r="AN585" s="1">
        <v>4</v>
      </c>
      <c r="AO585" s="1">
        <f t="shared" si="78"/>
        <v>7</v>
      </c>
      <c r="AP585" s="1">
        <v>-4</v>
      </c>
      <c r="AQ585" s="1">
        <v>2</v>
      </c>
      <c r="AR585" s="1">
        <v>5</v>
      </c>
      <c r="AS585" s="1">
        <f t="shared" si="79"/>
        <v>7</v>
      </c>
      <c r="AT585" s="1">
        <v>-1</v>
      </c>
    </row>
    <row r="586" spans="1:46" x14ac:dyDescent="0.2">
      <c r="A586" s="5" t="s">
        <v>2769</v>
      </c>
      <c r="B586" s="5" t="s">
        <v>907</v>
      </c>
      <c r="C586" s="1">
        <v>23</v>
      </c>
      <c r="D586" s="1">
        <v>2</v>
      </c>
      <c r="E586" s="1">
        <v>11</v>
      </c>
      <c r="F586" s="1">
        <v>0</v>
      </c>
      <c r="G586" s="1">
        <v>4</v>
      </c>
      <c r="H586" s="1">
        <v>2</v>
      </c>
      <c r="I586" s="3" t="str">
        <f t="shared" si="72"/>
        <v xml:space="preserve"> </v>
      </c>
      <c r="L586" s="20" t="str">
        <f t="shared" si="73"/>
        <v xml:space="preserve"> </v>
      </c>
      <c r="M586" s="6">
        <v>18.9166667</v>
      </c>
      <c r="N586" s="6">
        <v>3.1666666999999999</v>
      </c>
      <c r="O586" s="6">
        <v>2.8166666999999999</v>
      </c>
      <c r="P586" s="6">
        <v>24.9166667</v>
      </c>
      <c r="S586" s="31" t="str">
        <f t="shared" si="74"/>
        <v xml:space="preserve"> </v>
      </c>
      <c r="U586" s="1">
        <v>24</v>
      </c>
      <c r="V586" s="1">
        <v>3</v>
      </c>
      <c r="W586" s="1">
        <v>8</v>
      </c>
      <c r="X586" s="1">
        <v>0</v>
      </c>
      <c r="Y586" s="1">
        <v>6</v>
      </c>
      <c r="Z586" s="1">
        <v>3</v>
      </c>
      <c r="AA586" s="3" t="str">
        <f t="shared" si="75"/>
        <v xml:space="preserve"> </v>
      </c>
      <c r="AD586" s="20" t="str">
        <f t="shared" si="76"/>
        <v xml:space="preserve"> </v>
      </c>
      <c r="AE586" s="6">
        <v>19.5333333333</v>
      </c>
      <c r="AF586" s="6">
        <v>2.5499999999999998</v>
      </c>
      <c r="AG586" s="6">
        <v>3.2</v>
      </c>
      <c r="AH586" s="6">
        <v>25.2833333333</v>
      </c>
      <c r="AK586" s="31" t="str">
        <f t="shared" si="77"/>
        <v xml:space="preserve"> </v>
      </c>
      <c r="AM586" s="1">
        <v>3</v>
      </c>
      <c r="AN586" s="1">
        <v>6</v>
      </c>
      <c r="AO586" s="1">
        <f t="shared" si="78"/>
        <v>9</v>
      </c>
      <c r="AP586" s="1">
        <v>-1</v>
      </c>
      <c r="AQ586" s="1">
        <v>2</v>
      </c>
      <c r="AR586" s="1">
        <v>13</v>
      </c>
      <c r="AS586" s="1">
        <f t="shared" si="79"/>
        <v>15</v>
      </c>
      <c r="AT586" s="1">
        <v>1</v>
      </c>
    </row>
    <row r="587" spans="1:46" x14ac:dyDescent="0.2">
      <c r="A587" s="5" t="s">
        <v>2772</v>
      </c>
      <c r="B587" s="5" t="s">
        <v>2773</v>
      </c>
      <c r="C587" s="1">
        <v>7</v>
      </c>
      <c r="D587" s="1">
        <v>0</v>
      </c>
      <c r="E587" s="1">
        <v>0</v>
      </c>
      <c r="F587" s="1">
        <v>-2</v>
      </c>
      <c r="G587" s="1">
        <v>7</v>
      </c>
      <c r="H587" s="1">
        <v>2</v>
      </c>
      <c r="I587" s="3" t="str">
        <f t="shared" si="72"/>
        <v xml:space="preserve"> </v>
      </c>
      <c r="J587" s="1">
        <v>0</v>
      </c>
      <c r="K587" s="1">
        <v>0</v>
      </c>
      <c r="L587" s="20" t="str">
        <f t="shared" si="73"/>
        <v xml:space="preserve"> </v>
      </c>
      <c r="M587" s="6">
        <v>10.3666667</v>
      </c>
      <c r="N587" s="6">
        <v>3.3333299999999996E-2</v>
      </c>
      <c r="O587" s="6">
        <v>0</v>
      </c>
      <c r="P587" s="6">
        <v>10.4166667</v>
      </c>
      <c r="S587" s="31" t="str">
        <f t="shared" si="74"/>
        <v xml:space="preserve"> </v>
      </c>
      <c r="U587" s="1">
        <v>5</v>
      </c>
      <c r="V587" s="1">
        <v>0</v>
      </c>
      <c r="W587" s="1">
        <v>0</v>
      </c>
      <c r="X587" s="1">
        <v>-4</v>
      </c>
      <c r="Y587" s="1">
        <v>22</v>
      </c>
      <c r="Z587" s="1">
        <v>4</v>
      </c>
      <c r="AA587" s="3" t="str">
        <f t="shared" si="75"/>
        <v xml:space="preserve"> </v>
      </c>
      <c r="AB587" s="1">
        <v>0</v>
      </c>
      <c r="AC587" s="1">
        <v>0</v>
      </c>
      <c r="AD587" s="20" t="str">
        <f t="shared" si="76"/>
        <v xml:space="preserve"> </v>
      </c>
      <c r="AE587" s="6">
        <v>9.2833333332999999</v>
      </c>
      <c r="AF587" s="6">
        <v>8.3333333300000006E-2</v>
      </c>
      <c r="AG587" s="6">
        <v>0</v>
      </c>
      <c r="AH587" s="6">
        <v>9.3833333332999995</v>
      </c>
      <c r="AK587" s="31" t="str">
        <f t="shared" si="77"/>
        <v xml:space="preserve"> </v>
      </c>
      <c r="AL587" s="6"/>
      <c r="AM587" s="1">
        <v>0</v>
      </c>
      <c r="AN587" s="1">
        <v>0</v>
      </c>
      <c r="AO587" s="1">
        <f t="shared" si="78"/>
        <v>0</v>
      </c>
      <c r="AP587" s="1">
        <v>-4</v>
      </c>
      <c r="AQ587" s="1">
        <v>0</v>
      </c>
      <c r="AR587" s="1">
        <v>0</v>
      </c>
      <c r="AS587" s="1">
        <f t="shared" si="79"/>
        <v>0</v>
      </c>
      <c r="AT587" s="1">
        <v>-2</v>
      </c>
    </row>
    <row r="588" spans="1:46" x14ac:dyDescent="0.2">
      <c r="A588" s="5" t="s">
        <v>2776</v>
      </c>
      <c r="B588" s="5" t="s">
        <v>631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3" t="str">
        <f t="shared" si="72"/>
        <v xml:space="preserve"> </v>
      </c>
      <c r="J588" s="1">
        <v>0</v>
      </c>
      <c r="K588" s="1">
        <v>0</v>
      </c>
      <c r="L588" s="20" t="str">
        <f t="shared" si="73"/>
        <v xml:space="preserve"> </v>
      </c>
      <c r="M588" s="6">
        <v>0</v>
      </c>
      <c r="N588" s="6">
        <v>0</v>
      </c>
      <c r="O588" s="6">
        <v>0</v>
      </c>
      <c r="P588" s="6">
        <v>0</v>
      </c>
      <c r="S588" s="31" t="str">
        <f t="shared" si="74"/>
        <v xml:space="preserve"> </v>
      </c>
      <c r="U588" s="1">
        <v>1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3">
        <f t="shared" si="75"/>
        <v>14</v>
      </c>
      <c r="AB588" s="1">
        <v>6</v>
      </c>
      <c r="AC588" s="1">
        <v>8</v>
      </c>
      <c r="AD588" s="20">
        <f t="shared" si="76"/>
        <v>0.42857142857142855</v>
      </c>
      <c r="AE588" s="6">
        <v>16.2</v>
      </c>
      <c r="AF588" s="6">
        <v>1.7000000000000002</v>
      </c>
      <c r="AG588" s="6">
        <v>1.6666666699999999E-2</v>
      </c>
      <c r="AH588" s="6">
        <v>17.916666666699999</v>
      </c>
      <c r="AK588" s="31" t="str">
        <f t="shared" si="77"/>
        <v xml:space="preserve"> </v>
      </c>
      <c r="AM588" s="1">
        <v>0</v>
      </c>
      <c r="AN588" s="1">
        <v>0</v>
      </c>
      <c r="AO588" s="1">
        <f t="shared" si="78"/>
        <v>0</v>
      </c>
      <c r="AP588" s="1">
        <v>0</v>
      </c>
      <c r="AQ588" s="1">
        <v>0</v>
      </c>
      <c r="AR588" s="1">
        <v>0</v>
      </c>
      <c r="AS588" s="1">
        <f t="shared" si="79"/>
        <v>0</v>
      </c>
      <c r="AT588" s="1">
        <v>0</v>
      </c>
    </row>
    <row r="589" spans="1:46" x14ac:dyDescent="0.2">
      <c r="A589" s="5" t="s">
        <v>2779</v>
      </c>
      <c r="B589" s="5" t="s">
        <v>2780</v>
      </c>
      <c r="C589" s="1">
        <v>9</v>
      </c>
      <c r="D589" s="1">
        <v>0</v>
      </c>
      <c r="E589" s="1">
        <v>3</v>
      </c>
      <c r="F589" s="1">
        <v>2</v>
      </c>
      <c r="G589" s="1">
        <v>2</v>
      </c>
      <c r="H589" s="1">
        <v>1</v>
      </c>
      <c r="I589" s="3" t="str">
        <f t="shared" si="72"/>
        <v xml:space="preserve"> </v>
      </c>
      <c r="L589" s="20" t="str">
        <f t="shared" si="73"/>
        <v xml:space="preserve"> </v>
      </c>
      <c r="M589" s="6">
        <v>16.649999999999999</v>
      </c>
      <c r="N589" s="6">
        <v>3.35</v>
      </c>
      <c r="O589" s="6">
        <v>1.8166666999999999</v>
      </c>
      <c r="P589" s="6">
        <v>21.8333333</v>
      </c>
      <c r="S589" s="31" t="str">
        <f t="shared" si="74"/>
        <v xml:space="preserve"> </v>
      </c>
      <c r="U589" s="1">
        <v>13</v>
      </c>
      <c r="V589" s="1">
        <v>1</v>
      </c>
      <c r="W589" s="1">
        <v>5</v>
      </c>
      <c r="X589" s="1">
        <v>0</v>
      </c>
      <c r="Y589" s="1">
        <v>10</v>
      </c>
      <c r="Z589" s="1">
        <v>5</v>
      </c>
      <c r="AA589" s="3" t="str">
        <f t="shared" si="75"/>
        <v xml:space="preserve"> </v>
      </c>
      <c r="AD589" s="20" t="str">
        <f t="shared" si="76"/>
        <v xml:space="preserve"> </v>
      </c>
      <c r="AE589" s="6">
        <v>18.766666666700001</v>
      </c>
      <c r="AF589" s="6">
        <v>3.0666666667000002</v>
      </c>
      <c r="AG589" s="6">
        <v>1.6333333333</v>
      </c>
      <c r="AH589" s="6">
        <v>23.483333333299999</v>
      </c>
      <c r="AK589" s="31" t="str">
        <f t="shared" si="77"/>
        <v xml:space="preserve"> </v>
      </c>
      <c r="AM589" s="1">
        <v>0</v>
      </c>
      <c r="AN589" s="1">
        <v>3</v>
      </c>
      <c r="AO589" s="1">
        <f t="shared" si="78"/>
        <v>3</v>
      </c>
      <c r="AP589" s="1">
        <v>-4</v>
      </c>
      <c r="AQ589" s="1">
        <v>1</v>
      </c>
      <c r="AR589" s="1">
        <v>5</v>
      </c>
      <c r="AS589" s="1">
        <f t="shared" si="79"/>
        <v>6</v>
      </c>
      <c r="AT589" s="1">
        <v>6</v>
      </c>
    </row>
    <row r="590" spans="1:46" x14ac:dyDescent="0.2">
      <c r="A590" s="5" t="s">
        <v>2783</v>
      </c>
      <c r="B590" s="5" t="s">
        <v>1370</v>
      </c>
      <c r="C590" s="1">
        <v>23</v>
      </c>
      <c r="D590" s="1">
        <v>5</v>
      </c>
      <c r="E590" s="1">
        <v>10</v>
      </c>
      <c r="F590" s="1">
        <v>-1</v>
      </c>
      <c r="G590" s="1">
        <v>16</v>
      </c>
      <c r="H590" s="1">
        <v>8</v>
      </c>
      <c r="I590" s="3">
        <f t="shared" si="72"/>
        <v>473</v>
      </c>
      <c r="J590" s="1">
        <v>243</v>
      </c>
      <c r="K590" s="1">
        <v>230</v>
      </c>
      <c r="L590" s="20">
        <f t="shared" si="73"/>
        <v>0.51374207188160681</v>
      </c>
      <c r="M590" s="6">
        <v>14.85</v>
      </c>
      <c r="N590" s="6">
        <v>3.0333332999999998</v>
      </c>
      <c r="O590" s="6">
        <v>2.1166667000000001</v>
      </c>
      <c r="P590" s="6">
        <v>20.016666699999998</v>
      </c>
      <c r="Q590" s="1">
        <v>0</v>
      </c>
      <c r="R590" s="1">
        <v>0</v>
      </c>
      <c r="S590" s="31" t="str">
        <f t="shared" si="74"/>
        <v xml:space="preserve"> </v>
      </c>
      <c r="T590" s="1">
        <v>0</v>
      </c>
      <c r="U590" s="1">
        <v>24</v>
      </c>
      <c r="V590" s="1">
        <v>9</v>
      </c>
      <c r="W590" s="1">
        <v>9</v>
      </c>
      <c r="X590" s="1">
        <v>4</v>
      </c>
      <c r="Y590" s="1">
        <v>8</v>
      </c>
      <c r="Z590" s="1">
        <v>4</v>
      </c>
      <c r="AA590" s="3">
        <f t="shared" si="75"/>
        <v>488</v>
      </c>
      <c r="AB590" s="1">
        <v>243</v>
      </c>
      <c r="AC590" s="1">
        <v>245</v>
      </c>
      <c r="AD590" s="20">
        <f t="shared" si="76"/>
        <v>0.49795081967213117</v>
      </c>
      <c r="AE590" s="6">
        <v>13.4333333333</v>
      </c>
      <c r="AF590" s="6">
        <v>2.9</v>
      </c>
      <c r="AG590" s="6">
        <v>2.0666666667000002</v>
      </c>
      <c r="AH590" s="6">
        <v>18.416666666699999</v>
      </c>
      <c r="AI590" s="1">
        <v>2</v>
      </c>
      <c r="AJ590" s="1">
        <v>0</v>
      </c>
      <c r="AK590" s="31">
        <f t="shared" si="77"/>
        <v>0</v>
      </c>
      <c r="AL590" s="1">
        <v>0</v>
      </c>
      <c r="AM590" s="1">
        <v>5</v>
      </c>
      <c r="AN590" s="1">
        <v>10</v>
      </c>
      <c r="AO590" s="1">
        <f t="shared" si="78"/>
        <v>15</v>
      </c>
      <c r="AP590" s="1">
        <v>1</v>
      </c>
      <c r="AQ590" s="1">
        <v>9</v>
      </c>
      <c r="AR590" s="1">
        <v>9</v>
      </c>
      <c r="AS590" s="1">
        <f t="shared" si="79"/>
        <v>18</v>
      </c>
      <c r="AT590" s="1">
        <v>2</v>
      </c>
    </row>
    <row r="591" spans="1:46" x14ac:dyDescent="0.2">
      <c r="A591" s="5" t="s">
        <v>2785</v>
      </c>
      <c r="B591" s="5" t="s">
        <v>896</v>
      </c>
      <c r="C591" s="1">
        <v>24</v>
      </c>
      <c r="D591" s="1">
        <v>0</v>
      </c>
      <c r="E591" s="1">
        <v>2</v>
      </c>
      <c r="F591" s="1">
        <v>-4</v>
      </c>
      <c r="G591" s="1">
        <v>8</v>
      </c>
      <c r="H591" s="1">
        <v>4</v>
      </c>
      <c r="I591" s="3" t="str">
        <f t="shared" si="72"/>
        <v xml:space="preserve"> </v>
      </c>
      <c r="L591" s="20" t="str">
        <f t="shared" si="73"/>
        <v xml:space="preserve"> </v>
      </c>
      <c r="M591" s="6">
        <v>16.566666699999999</v>
      </c>
      <c r="N591" s="6">
        <v>0</v>
      </c>
      <c r="O591" s="6">
        <v>1.9666667</v>
      </c>
      <c r="P591" s="6">
        <v>18.566666699999999</v>
      </c>
      <c r="S591" s="31" t="str">
        <f t="shared" si="74"/>
        <v xml:space="preserve"> </v>
      </c>
      <c r="U591" s="1">
        <v>24</v>
      </c>
      <c r="V591" s="1">
        <v>1</v>
      </c>
      <c r="W591" s="1">
        <v>3</v>
      </c>
      <c r="X591" s="1">
        <v>2</v>
      </c>
      <c r="Y591" s="1">
        <v>40</v>
      </c>
      <c r="Z591" s="1">
        <v>13</v>
      </c>
      <c r="AA591" s="3" t="str">
        <f t="shared" si="75"/>
        <v xml:space="preserve"> </v>
      </c>
      <c r="AD591" s="20" t="str">
        <f t="shared" si="76"/>
        <v xml:space="preserve"> </v>
      </c>
      <c r="AE591" s="6">
        <v>16.233333333299999</v>
      </c>
      <c r="AF591" s="6">
        <v>0.05</v>
      </c>
      <c r="AG591" s="6">
        <v>1.9666666667000001</v>
      </c>
      <c r="AH591" s="6">
        <v>18.266666666700001</v>
      </c>
      <c r="AK591" s="31" t="str">
        <f t="shared" si="77"/>
        <v xml:space="preserve"> </v>
      </c>
      <c r="AL591" s="6"/>
      <c r="AM591" s="1">
        <v>0</v>
      </c>
      <c r="AN591" s="1">
        <v>1</v>
      </c>
      <c r="AO591" s="1">
        <f t="shared" si="78"/>
        <v>1</v>
      </c>
      <c r="AP591" s="1">
        <v>-4</v>
      </c>
      <c r="AQ591" s="1">
        <v>1</v>
      </c>
      <c r="AR591" s="1">
        <v>4</v>
      </c>
      <c r="AS591" s="1">
        <f t="shared" si="79"/>
        <v>5</v>
      </c>
      <c r="AT591" s="1">
        <v>2</v>
      </c>
    </row>
    <row r="592" spans="1:46" x14ac:dyDescent="0.2">
      <c r="A592" s="5" t="s">
        <v>2789</v>
      </c>
      <c r="B592" s="5" t="s">
        <v>261</v>
      </c>
      <c r="C592" s="1">
        <v>21</v>
      </c>
      <c r="D592" s="1">
        <v>6</v>
      </c>
      <c r="E592" s="1">
        <v>7</v>
      </c>
      <c r="F592" s="1">
        <v>-5</v>
      </c>
      <c r="G592" s="1">
        <v>6</v>
      </c>
      <c r="H592" s="1">
        <v>3</v>
      </c>
      <c r="I592" s="3">
        <f t="shared" si="72"/>
        <v>55</v>
      </c>
      <c r="J592" s="1">
        <v>26</v>
      </c>
      <c r="K592" s="1">
        <v>29</v>
      </c>
      <c r="L592" s="20">
        <f t="shared" si="73"/>
        <v>0.47272727272727272</v>
      </c>
      <c r="M592" s="6">
        <v>15.5833333</v>
      </c>
      <c r="N592" s="6">
        <v>3.5833333000000001</v>
      </c>
      <c r="O592" s="6">
        <v>1.1833332999999999</v>
      </c>
      <c r="P592" s="6">
        <v>20.3666667</v>
      </c>
      <c r="Q592" s="1">
        <v>4</v>
      </c>
      <c r="R592" s="1">
        <v>2</v>
      </c>
      <c r="S592" s="31">
        <f t="shared" si="74"/>
        <v>0.5</v>
      </c>
      <c r="T592" s="1">
        <v>2</v>
      </c>
      <c r="U592" s="1">
        <v>26</v>
      </c>
      <c r="V592" s="1">
        <v>8</v>
      </c>
      <c r="W592" s="1">
        <v>13</v>
      </c>
      <c r="X592" s="1">
        <v>6</v>
      </c>
      <c r="Y592" s="1">
        <v>2</v>
      </c>
      <c r="Z592" s="1">
        <v>1</v>
      </c>
      <c r="AA592" s="3">
        <f t="shared" si="75"/>
        <v>50</v>
      </c>
      <c r="AB592" s="1">
        <v>25</v>
      </c>
      <c r="AC592" s="1">
        <v>25</v>
      </c>
      <c r="AD592" s="20">
        <f t="shared" si="76"/>
        <v>0.5</v>
      </c>
      <c r="AE592" s="6">
        <v>14.4</v>
      </c>
      <c r="AF592" s="6">
        <v>3.45</v>
      </c>
      <c r="AG592" s="6">
        <v>2.1666666666999999</v>
      </c>
      <c r="AH592" s="6">
        <v>20.016666666700001</v>
      </c>
      <c r="AI592" s="1">
        <v>4</v>
      </c>
      <c r="AJ592" s="1">
        <v>2</v>
      </c>
      <c r="AK592" s="31">
        <f t="shared" si="77"/>
        <v>0.5</v>
      </c>
      <c r="AL592" s="1">
        <v>0</v>
      </c>
      <c r="AM592" s="1">
        <v>7</v>
      </c>
      <c r="AN592" s="1">
        <v>5</v>
      </c>
      <c r="AO592" s="1">
        <f t="shared" si="78"/>
        <v>12</v>
      </c>
      <c r="AP592" s="1">
        <v>1</v>
      </c>
      <c r="AQ592" s="1">
        <v>7</v>
      </c>
      <c r="AR592" s="1">
        <v>15</v>
      </c>
      <c r="AS592" s="1">
        <f t="shared" si="79"/>
        <v>22</v>
      </c>
      <c r="AT592" s="1">
        <v>0</v>
      </c>
    </row>
    <row r="593" spans="1:46" x14ac:dyDescent="0.2">
      <c r="A593" s="5" t="s">
        <v>2793</v>
      </c>
      <c r="B593" s="5" t="s">
        <v>1272</v>
      </c>
      <c r="C593" s="1">
        <v>21</v>
      </c>
      <c r="D593" s="1">
        <v>3</v>
      </c>
      <c r="E593" s="1">
        <v>3</v>
      </c>
      <c r="F593" s="1">
        <v>2</v>
      </c>
      <c r="G593" s="1">
        <v>4</v>
      </c>
      <c r="H593" s="1">
        <v>2</v>
      </c>
      <c r="I593" s="3">
        <f t="shared" si="72"/>
        <v>4</v>
      </c>
      <c r="J593" s="1">
        <v>1</v>
      </c>
      <c r="K593" s="1">
        <v>3</v>
      </c>
      <c r="L593" s="20">
        <f t="shared" si="73"/>
        <v>0.25</v>
      </c>
      <c r="M593" s="6">
        <v>12.8</v>
      </c>
      <c r="N593" s="6">
        <v>0.35</v>
      </c>
      <c r="O593" s="6">
        <v>0.1666667</v>
      </c>
      <c r="P593" s="6">
        <v>13.316666700000001</v>
      </c>
      <c r="S593" s="31" t="str">
        <f t="shared" si="74"/>
        <v xml:space="preserve"> </v>
      </c>
      <c r="U593" s="1">
        <v>21</v>
      </c>
      <c r="V593" s="1">
        <v>1</v>
      </c>
      <c r="W593" s="1">
        <v>2</v>
      </c>
      <c r="X593" s="1">
        <v>-3</v>
      </c>
      <c r="Y593" s="1">
        <v>10</v>
      </c>
      <c r="Z593" s="1">
        <v>5</v>
      </c>
      <c r="AA593" s="3">
        <f t="shared" si="75"/>
        <v>3</v>
      </c>
      <c r="AB593" s="1">
        <v>1</v>
      </c>
      <c r="AC593" s="1">
        <v>2</v>
      </c>
      <c r="AD593" s="20">
        <f t="shared" si="76"/>
        <v>0.33333333333333331</v>
      </c>
      <c r="AE593" s="6">
        <v>11.9</v>
      </c>
      <c r="AF593" s="6">
        <v>0.31666666669999999</v>
      </c>
      <c r="AG593" s="6">
        <v>0.73333333330000006</v>
      </c>
      <c r="AH593" s="6">
        <v>12.983333333299999</v>
      </c>
      <c r="AK593" s="31" t="str">
        <f t="shared" si="77"/>
        <v xml:space="preserve"> </v>
      </c>
      <c r="AM593" s="1">
        <v>2</v>
      </c>
      <c r="AN593" s="1">
        <v>1</v>
      </c>
      <c r="AO593" s="1">
        <f t="shared" si="78"/>
        <v>3</v>
      </c>
      <c r="AP593" s="1">
        <v>-3</v>
      </c>
      <c r="AQ593" s="1">
        <v>2</v>
      </c>
      <c r="AR593" s="1">
        <v>4</v>
      </c>
      <c r="AS593" s="1">
        <f t="shared" si="79"/>
        <v>6</v>
      </c>
      <c r="AT593" s="1">
        <v>2</v>
      </c>
    </row>
    <row r="594" spans="1:46" x14ac:dyDescent="0.2">
      <c r="A594" s="5" t="s">
        <v>2797</v>
      </c>
      <c r="B594" s="5" t="s">
        <v>673</v>
      </c>
      <c r="C594" s="1">
        <v>14</v>
      </c>
      <c r="D594" s="1">
        <v>1</v>
      </c>
      <c r="E594" s="1">
        <v>3</v>
      </c>
      <c r="F594" s="1">
        <v>3</v>
      </c>
      <c r="G594" s="1">
        <v>0</v>
      </c>
      <c r="H594" s="1">
        <v>0</v>
      </c>
      <c r="I594" s="3">
        <f t="shared" si="72"/>
        <v>36</v>
      </c>
      <c r="J594" s="1">
        <v>15</v>
      </c>
      <c r="K594" s="1">
        <v>21</v>
      </c>
      <c r="L594" s="20">
        <f t="shared" si="73"/>
        <v>0.41666666666666669</v>
      </c>
      <c r="M594" s="6">
        <v>10.7333333</v>
      </c>
      <c r="N594" s="6">
        <v>0.15</v>
      </c>
      <c r="O594" s="6">
        <v>0.75</v>
      </c>
      <c r="P594" s="6">
        <v>11.65</v>
      </c>
      <c r="S594" s="31" t="str">
        <f t="shared" si="74"/>
        <v xml:space="preserve"> </v>
      </c>
      <c r="U594" s="1">
        <v>15</v>
      </c>
      <c r="V594" s="1">
        <v>1</v>
      </c>
      <c r="W594" s="1">
        <v>3</v>
      </c>
      <c r="X594" s="1">
        <v>2</v>
      </c>
      <c r="Y594" s="1">
        <v>0</v>
      </c>
      <c r="Z594" s="1">
        <v>0</v>
      </c>
      <c r="AA594" s="3">
        <f t="shared" si="75"/>
        <v>22</v>
      </c>
      <c r="AB594" s="1">
        <v>10</v>
      </c>
      <c r="AC594" s="1">
        <v>12</v>
      </c>
      <c r="AD594" s="20">
        <f t="shared" si="76"/>
        <v>0.45454545454545453</v>
      </c>
      <c r="AE594" s="6">
        <v>10.483333333299999</v>
      </c>
      <c r="AF594" s="6">
        <v>8.3333333300000006E-2</v>
      </c>
      <c r="AG594" s="6">
        <v>1.0166666666999999</v>
      </c>
      <c r="AH594" s="6">
        <v>11.6</v>
      </c>
      <c r="AK594" s="31" t="str">
        <f t="shared" si="77"/>
        <v xml:space="preserve"> </v>
      </c>
      <c r="AM594" s="1">
        <v>1</v>
      </c>
      <c r="AN594" s="1">
        <v>2</v>
      </c>
      <c r="AO594" s="1">
        <f t="shared" si="78"/>
        <v>3</v>
      </c>
      <c r="AP594" s="1">
        <v>1</v>
      </c>
      <c r="AQ594" s="1">
        <v>1</v>
      </c>
      <c r="AR594" s="1">
        <v>4</v>
      </c>
      <c r="AS594" s="1">
        <f t="shared" si="79"/>
        <v>5</v>
      </c>
      <c r="AT594" s="1">
        <v>4</v>
      </c>
    </row>
    <row r="595" spans="1:46" x14ac:dyDescent="0.2">
      <c r="A595" s="5" t="s">
        <v>2797</v>
      </c>
      <c r="B595" s="5" t="s">
        <v>570</v>
      </c>
      <c r="C595" s="1">
        <v>15</v>
      </c>
      <c r="D595" s="1">
        <v>1</v>
      </c>
      <c r="E595" s="1">
        <v>4</v>
      </c>
      <c r="F595" s="1">
        <v>0</v>
      </c>
      <c r="G595" s="1">
        <v>6</v>
      </c>
      <c r="H595" s="1">
        <v>3</v>
      </c>
      <c r="I595" s="3">
        <f t="shared" si="72"/>
        <v>134</v>
      </c>
      <c r="J595" s="1">
        <v>55</v>
      </c>
      <c r="K595" s="1">
        <v>79</v>
      </c>
      <c r="L595" s="20">
        <f t="shared" si="73"/>
        <v>0.41044776119402987</v>
      </c>
      <c r="M595" s="6">
        <v>13.316666700000001</v>
      </c>
      <c r="N595" s="6">
        <v>0.73333329999999997</v>
      </c>
      <c r="O595" s="6">
        <v>1.2666667</v>
      </c>
      <c r="P595" s="6">
        <v>15.3333333</v>
      </c>
      <c r="S595" s="31" t="str">
        <f t="shared" si="74"/>
        <v xml:space="preserve"> </v>
      </c>
      <c r="U595" s="1">
        <v>16</v>
      </c>
      <c r="V595" s="1">
        <v>3</v>
      </c>
      <c r="W595" s="1">
        <v>1</v>
      </c>
      <c r="X595" s="1">
        <v>-1</v>
      </c>
      <c r="Y595" s="1">
        <v>4</v>
      </c>
      <c r="Z595" s="1">
        <v>2</v>
      </c>
      <c r="AA595" s="3">
        <f t="shared" si="75"/>
        <v>137</v>
      </c>
      <c r="AB595" s="1">
        <v>54</v>
      </c>
      <c r="AC595" s="1">
        <v>83</v>
      </c>
      <c r="AD595" s="20">
        <f t="shared" si="76"/>
        <v>0.39416058394160586</v>
      </c>
      <c r="AE595" s="6">
        <v>13.2</v>
      </c>
      <c r="AF595" s="6">
        <v>0.2666666667</v>
      </c>
      <c r="AG595" s="6">
        <v>1.6333333333</v>
      </c>
      <c r="AH595" s="6">
        <v>15.1166666667</v>
      </c>
      <c r="AK595" s="31" t="str">
        <f t="shared" si="77"/>
        <v xml:space="preserve"> </v>
      </c>
      <c r="AM595" s="1">
        <v>0</v>
      </c>
      <c r="AN595" s="1">
        <v>3</v>
      </c>
      <c r="AO595" s="1">
        <f t="shared" si="78"/>
        <v>3</v>
      </c>
      <c r="AP595" s="1">
        <v>3</v>
      </c>
      <c r="AQ595" s="1">
        <v>4</v>
      </c>
      <c r="AR595" s="1">
        <v>2</v>
      </c>
      <c r="AS595" s="1">
        <f t="shared" si="79"/>
        <v>6</v>
      </c>
      <c r="AT595" s="1">
        <v>-4</v>
      </c>
    </row>
    <row r="596" spans="1:46" x14ac:dyDescent="0.2">
      <c r="A596" s="5" t="s">
        <v>2802</v>
      </c>
      <c r="B596" s="5" t="s">
        <v>576</v>
      </c>
      <c r="C596" s="1">
        <v>16</v>
      </c>
      <c r="D596" s="1">
        <v>1</v>
      </c>
      <c r="E596" s="1">
        <v>0</v>
      </c>
      <c r="F596" s="1">
        <v>-5</v>
      </c>
      <c r="G596" s="1">
        <v>2</v>
      </c>
      <c r="H596" s="1">
        <v>1</v>
      </c>
      <c r="I596" s="3" t="str">
        <f t="shared" si="72"/>
        <v xml:space="preserve"> </v>
      </c>
      <c r="L596" s="20" t="str">
        <f t="shared" si="73"/>
        <v xml:space="preserve"> </v>
      </c>
      <c r="M596" s="6">
        <v>13.7333333</v>
      </c>
      <c r="N596" s="6">
        <v>2.0499999999999998</v>
      </c>
      <c r="O596" s="6">
        <v>0.1</v>
      </c>
      <c r="P596" s="6">
        <v>15.9</v>
      </c>
      <c r="S596" s="31" t="str">
        <f t="shared" si="74"/>
        <v xml:space="preserve"> </v>
      </c>
      <c r="U596" s="1">
        <v>18</v>
      </c>
      <c r="V596" s="1">
        <v>3</v>
      </c>
      <c r="W596" s="1">
        <v>5</v>
      </c>
      <c r="X596" s="1">
        <v>0</v>
      </c>
      <c r="Y596" s="1">
        <v>4</v>
      </c>
      <c r="Z596" s="1">
        <v>2</v>
      </c>
      <c r="AA596" s="3" t="str">
        <f t="shared" si="75"/>
        <v xml:space="preserve"> </v>
      </c>
      <c r="AD596" s="20" t="str">
        <f t="shared" si="76"/>
        <v xml:space="preserve"> </v>
      </c>
      <c r="AE596" s="6">
        <v>12.8833333333</v>
      </c>
      <c r="AF596" s="6">
        <v>1.3333333333000001</v>
      </c>
      <c r="AG596" s="6">
        <v>0</v>
      </c>
      <c r="AH596" s="6">
        <v>14.233333333299999</v>
      </c>
      <c r="AK596" s="31" t="str">
        <f t="shared" si="77"/>
        <v xml:space="preserve"> </v>
      </c>
      <c r="AL596" s="6"/>
      <c r="AM596" s="1">
        <v>2</v>
      </c>
      <c r="AN596" s="1">
        <v>3</v>
      </c>
      <c r="AO596" s="1">
        <f t="shared" si="78"/>
        <v>5</v>
      </c>
      <c r="AP596" s="1">
        <v>-2</v>
      </c>
      <c r="AQ596" s="1">
        <v>2</v>
      </c>
      <c r="AR596" s="1">
        <v>2</v>
      </c>
      <c r="AS596" s="1">
        <f t="shared" si="79"/>
        <v>4</v>
      </c>
      <c r="AT596" s="1">
        <v>-3</v>
      </c>
    </row>
    <row r="597" spans="1:46" x14ac:dyDescent="0.2">
      <c r="A597" s="5" t="s">
        <v>2806</v>
      </c>
      <c r="B597" s="5" t="s">
        <v>1488</v>
      </c>
      <c r="C597" s="1">
        <v>10</v>
      </c>
      <c r="D597" s="1">
        <v>0</v>
      </c>
      <c r="E597" s="1">
        <v>0</v>
      </c>
      <c r="F597" s="1">
        <v>0</v>
      </c>
      <c r="G597" s="1">
        <v>2</v>
      </c>
      <c r="H597" s="1">
        <v>1</v>
      </c>
      <c r="I597" s="3" t="str">
        <f t="shared" si="72"/>
        <v xml:space="preserve"> </v>
      </c>
      <c r="L597" s="20" t="str">
        <f t="shared" si="73"/>
        <v xml:space="preserve"> </v>
      </c>
      <c r="M597" s="6">
        <v>14.216666699999999</v>
      </c>
      <c r="N597" s="6">
        <v>0.1666667</v>
      </c>
      <c r="O597" s="6">
        <v>1.35</v>
      </c>
      <c r="P597" s="6">
        <v>15.75</v>
      </c>
      <c r="S597" s="31" t="str">
        <f t="shared" si="74"/>
        <v xml:space="preserve"> </v>
      </c>
      <c r="U597" s="1">
        <v>6</v>
      </c>
      <c r="V597" s="1">
        <v>0</v>
      </c>
      <c r="W597" s="1">
        <v>2</v>
      </c>
      <c r="X597" s="1">
        <v>-2</v>
      </c>
      <c r="Y597" s="1">
        <v>0</v>
      </c>
      <c r="Z597" s="1">
        <v>0</v>
      </c>
      <c r="AA597" s="3" t="str">
        <f t="shared" si="75"/>
        <v xml:space="preserve"> </v>
      </c>
      <c r="AD597" s="20" t="str">
        <f t="shared" si="76"/>
        <v xml:space="preserve"> </v>
      </c>
      <c r="AE597" s="6">
        <v>12.766666666700001</v>
      </c>
      <c r="AF597" s="6">
        <v>0.56666666669999999</v>
      </c>
      <c r="AG597" s="6">
        <v>0.96666666670000001</v>
      </c>
      <c r="AH597" s="6">
        <v>14.3166666667</v>
      </c>
      <c r="AK597" s="31" t="str">
        <f t="shared" si="77"/>
        <v xml:space="preserve"> </v>
      </c>
      <c r="AL597" s="6"/>
      <c r="AM597" s="1">
        <v>0</v>
      </c>
      <c r="AN597" s="1">
        <v>1</v>
      </c>
      <c r="AO597" s="1">
        <f t="shared" si="78"/>
        <v>1</v>
      </c>
      <c r="AP597" s="1">
        <v>-3</v>
      </c>
      <c r="AQ597" s="1">
        <v>0</v>
      </c>
      <c r="AR597" s="1">
        <v>1</v>
      </c>
      <c r="AS597" s="1">
        <f t="shared" si="79"/>
        <v>1</v>
      </c>
      <c r="AT597" s="1">
        <v>1</v>
      </c>
    </row>
    <row r="598" spans="1:46" x14ac:dyDescent="0.2">
      <c r="A598" s="5" t="s">
        <v>2811</v>
      </c>
      <c r="B598" s="5" t="s">
        <v>2732</v>
      </c>
      <c r="C598" s="1">
        <v>16</v>
      </c>
      <c r="D598" s="1">
        <v>1</v>
      </c>
      <c r="E598" s="1">
        <v>0</v>
      </c>
      <c r="F598" s="1">
        <v>3</v>
      </c>
      <c r="G598" s="1">
        <v>2</v>
      </c>
      <c r="H598" s="1">
        <v>1</v>
      </c>
      <c r="I598" s="3" t="str">
        <f t="shared" si="72"/>
        <v xml:space="preserve"> </v>
      </c>
      <c r="L598" s="20" t="str">
        <f t="shared" si="73"/>
        <v xml:space="preserve"> </v>
      </c>
      <c r="M598" s="6">
        <v>14.9833333</v>
      </c>
      <c r="N598" s="6">
        <v>1.2333333</v>
      </c>
      <c r="O598" s="6">
        <v>1.8166666999999999</v>
      </c>
      <c r="P598" s="6">
        <v>18.05</v>
      </c>
      <c r="S598" s="31" t="str">
        <f t="shared" si="74"/>
        <v xml:space="preserve"> </v>
      </c>
      <c r="U598" s="1">
        <v>17</v>
      </c>
      <c r="V598" s="1">
        <v>2</v>
      </c>
      <c r="W598" s="1">
        <v>1</v>
      </c>
      <c r="X598" s="1">
        <v>5</v>
      </c>
      <c r="Y598" s="1">
        <v>4</v>
      </c>
      <c r="Z598" s="1">
        <v>2</v>
      </c>
      <c r="AA598" s="3" t="str">
        <f t="shared" si="75"/>
        <v xml:space="preserve"> </v>
      </c>
      <c r="AD598" s="20" t="str">
        <f t="shared" si="76"/>
        <v xml:space="preserve"> </v>
      </c>
      <c r="AE598" s="6">
        <v>14.3833333333</v>
      </c>
      <c r="AF598" s="6">
        <v>0.96666666670000001</v>
      </c>
      <c r="AG598" s="6">
        <v>1.5166666666999999</v>
      </c>
      <c r="AH598" s="6">
        <v>16.883333333300001</v>
      </c>
      <c r="AK598" s="31" t="str">
        <f t="shared" si="77"/>
        <v xml:space="preserve"> </v>
      </c>
      <c r="AM598" s="1">
        <v>2</v>
      </c>
      <c r="AN598" s="1">
        <v>0</v>
      </c>
      <c r="AO598" s="1">
        <f t="shared" si="78"/>
        <v>2</v>
      </c>
      <c r="AP598" s="1">
        <v>9</v>
      </c>
      <c r="AQ598" s="1">
        <v>1</v>
      </c>
      <c r="AR598" s="1">
        <v>1</v>
      </c>
      <c r="AS598" s="1">
        <f t="shared" si="79"/>
        <v>2</v>
      </c>
      <c r="AT598" s="1">
        <v>-1</v>
      </c>
    </row>
    <row r="599" spans="1:46" x14ac:dyDescent="0.2">
      <c r="A599" s="5" t="s">
        <v>2814</v>
      </c>
      <c r="B599" s="5" t="s">
        <v>529</v>
      </c>
      <c r="C599" s="1">
        <v>16</v>
      </c>
      <c r="D599" s="1">
        <v>1</v>
      </c>
      <c r="E599" s="1">
        <v>8</v>
      </c>
      <c r="F599" s="1">
        <v>5</v>
      </c>
      <c r="G599" s="1">
        <v>2</v>
      </c>
      <c r="H599" s="1">
        <v>1</v>
      </c>
      <c r="I599" s="3">
        <f t="shared" si="72"/>
        <v>15</v>
      </c>
      <c r="J599" s="1">
        <v>5</v>
      </c>
      <c r="K599" s="1">
        <v>10</v>
      </c>
      <c r="L599" s="20">
        <f t="shared" si="73"/>
        <v>0.33333333333333331</v>
      </c>
      <c r="M599" s="6">
        <v>11.3666667</v>
      </c>
      <c r="N599" s="6">
        <v>2.2666667</v>
      </c>
      <c r="O599" s="6">
        <v>0</v>
      </c>
      <c r="P599" s="6">
        <v>13.6333333</v>
      </c>
      <c r="S599" s="31" t="str">
        <f t="shared" si="74"/>
        <v xml:space="preserve"> </v>
      </c>
      <c r="U599" s="1">
        <v>18</v>
      </c>
      <c r="V599" s="1">
        <v>7</v>
      </c>
      <c r="W599" s="1">
        <v>4</v>
      </c>
      <c r="X599" s="1">
        <v>3</v>
      </c>
      <c r="Y599" s="1">
        <v>13</v>
      </c>
      <c r="Z599" s="1">
        <v>5</v>
      </c>
      <c r="AA599" s="3">
        <f t="shared" si="75"/>
        <v>16</v>
      </c>
      <c r="AB599" s="1">
        <v>5</v>
      </c>
      <c r="AC599" s="1">
        <v>11</v>
      </c>
      <c r="AD599" s="20">
        <f t="shared" si="76"/>
        <v>0.3125</v>
      </c>
      <c r="AE599" s="6">
        <v>11.4666666667</v>
      </c>
      <c r="AF599" s="6">
        <v>1.35</v>
      </c>
      <c r="AG599" s="6">
        <v>3.3333333300000004E-2</v>
      </c>
      <c r="AH599" s="6">
        <v>12.8666666667</v>
      </c>
      <c r="AK599" s="31" t="str">
        <f t="shared" si="77"/>
        <v xml:space="preserve"> </v>
      </c>
      <c r="AM599" s="1">
        <v>5</v>
      </c>
      <c r="AN599" s="1">
        <v>6</v>
      </c>
      <c r="AO599" s="1">
        <f t="shared" si="78"/>
        <v>11</v>
      </c>
      <c r="AP599" s="1">
        <v>14</v>
      </c>
      <c r="AQ599" s="1">
        <v>3</v>
      </c>
      <c r="AR599" s="1">
        <v>6</v>
      </c>
      <c r="AS599" s="1">
        <f t="shared" si="79"/>
        <v>9</v>
      </c>
      <c r="AT599" s="1">
        <v>-6</v>
      </c>
    </row>
    <row r="600" spans="1:46" x14ac:dyDescent="0.2">
      <c r="A600" s="5" t="s">
        <v>2817</v>
      </c>
      <c r="B600" s="5" t="s">
        <v>2818</v>
      </c>
      <c r="C600" s="1">
        <v>23</v>
      </c>
      <c r="D600" s="1">
        <v>0</v>
      </c>
      <c r="E600" s="1">
        <v>0</v>
      </c>
      <c r="F600" s="1">
        <v>0</v>
      </c>
      <c r="G600" s="1">
        <v>15</v>
      </c>
      <c r="H600" s="1">
        <v>6</v>
      </c>
      <c r="I600" s="3">
        <f t="shared" si="72"/>
        <v>52</v>
      </c>
      <c r="J600" s="1">
        <v>30</v>
      </c>
      <c r="K600" s="1">
        <v>22</v>
      </c>
      <c r="L600" s="20">
        <f t="shared" si="73"/>
        <v>0.57692307692307687</v>
      </c>
      <c r="M600" s="6">
        <v>7.35</v>
      </c>
      <c r="N600" s="6">
        <v>0.1</v>
      </c>
      <c r="O600" s="6">
        <v>1.5833333000000001</v>
      </c>
      <c r="P600" s="6">
        <v>9.0333333000000007</v>
      </c>
      <c r="S600" s="31" t="str">
        <f t="shared" si="74"/>
        <v xml:space="preserve"> </v>
      </c>
      <c r="U600" s="1">
        <v>19</v>
      </c>
      <c r="V600" s="1">
        <v>0</v>
      </c>
      <c r="W600" s="1">
        <v>0</v>
      </c>
      <c r="X600" s="1">
        <v>-1</v>
      </c>
      <c r="Y600" s="1">
        <v>12</v>
      </c>
      <c r="Z600" s="1">
        <v>6</v>
      </c>
      <c r="AA600" s="3">
        <f t="shared" si="75"/>
        <v>52</v>
      </c>
      <c r="AB600" s="1">
        <v>26</v>
      </c>
      <c r="AC600" s="1">
        <v>26</v>
      </c>
      <c r="AD600" s="20">
        <f t="shared" si="76"/>
        <v>0.5</v>
      </c>
      <c r="AE600" s="6">
        <v>7.1666666667000003</v>
      </c>
      <c r="AF600" s="6">
        <v>0.1166666667</v>
      </c>
      <c r="AG600" s="6">
        <v>1.6333333333</v>
      </c>
      <c r="AH600" s="6">
        <v>8.9333333333000002</v>
      </c>
      <c r="AK600" s="31" t="str">
        <f t="shared" si="77"/>
        <v xml:space="preserve"> </v>
      </c>
      <c r="AM600" s="1">
        <v>0</v>
      </c>
      <c r="AN600" s="1">
        <v>0</v>
      </c>
      <c r="AO600" s="1">
        <f t="shared" si="78"/>
        <v>0</v>
      </c>
      <c r="AP600" s="1">
        <v>-2</v>
      </c>
      <c r="AQ600" s="1">
        <v>0</v>
      </c>
      <c r="AR600" s="1">
        <v>0</v>
      </c>
      <c r="AS600" s="1">
        <f t="shared" si="79"/>
        <v>0</v>
      </c>
      <c r="AT600" s="1">
        <v>1</v>
      </c>
    </row>
    <row r="601" spans="1:46" x14ac:dyDescent="0.2">
      <c r="A601" s="5" t="s">
        <v>2822</v>
      </c>
      <c r="B601" s="5" t="s">
        <v>2823</v>
      </c>
      <c r="C601" s="1">
        <v>24</v>
      </c>
      <c r="D601" s="1">
        <v>6</v>
      </c>
      <c r="E601" s="1">
        <v>11</v>
      </c>
      <c r="F601" s="1">
        <v>3</v>
      </c>
      <c r="G601" s="1">
        <v>20</v>
      </c>
      <c r="H601" s="1">
        <v>6</v>
      </c>
      <c r="I601" s="3">
        <f t="shared" si="72"/>
        <v>6</v>
      </c>
      <c r="J601" s="1">
        <v>2</v>
      </c>
      <c r="K601" s="1">
        <v>4</v>
      </c>
      <c r="L601" s="20">
        <f t="shared" si="73"/>
        <v>0.33333333333333331</v>
      </c>
      <c r="M601" s="6">
        <v>13.6</v>
      </c>
      <c r="N601" s="6">
        <v>2.7833332999999998</v>
      </c>
      <c r="O601" s="6">
        <v>1.66667E-2</v>
      </c>
      <c r="P601" s="6">
        <v>16.4166667</v>
      </c>
      <c r="S601" s="31" t="str">
        <f t="shared" si="74"/>
        <v xml:space="preserve"> </v>
      </c>
      <c r="U601" s="1">
        <v>24</v>
      </c>
      <c r="V601" s="1">
        <v>6</v>
      </c>
      <c r="W601" s="1">
        <v>7</v>
      </c>
      <c r="X601" s="1">
        <v>0</v>
      </c>
      <c r="Y601" s="1">
        <v>12</v>
      </c>
      <c r="Z601" s="1">
        <v>6</v>
      </c>
      <c r="AA601" s="3">
        <f t="shared" si="75"/>
        <v>3</v>
      </c>
      <c r="AB601" s="1">
        <v>2</v>
      </c>
      <c r="AC601" s="1">
        <v>1</v>
      </c>
      <c r="AD601" s="20">
        <f t="shared" si="76"/>
        <v>0.66666666666666663</v>
      </c>
      <c r="AE601" s="6">
        <v>14.1</v>
      </c>
      <c r="AF601" s="6">
        <v>2.5166666666999999</v>
      </c>
      <c r="AG601" s="6">
        <v>0</v>
      </c>
      <c r="AH601" s="6">
        <v>16.616666666699999</v>
      </c>
      <c r="AK601" s="31" t="str">
        <f t="shared" si="77"/>
        <v xml:space="preserve"> </v>
      </c>
      <c r="AL601" s="6"/>
      <c r="AM601" s="1">
        <v>3</v>
      </c>
      <c r="AN601" s="1">
        <v>7</v>
      </c>
      <c r="AO601" s="1">
        <f t="shared" si="78"/>
        <v>10</v>
      </c>
      <c r="AP601" s="1">
        <v>-3</v>
      </c>
      <c r="AQ601" s="1">
        <v>9</v>
      </c>
      <c r="AR601" s="1">
        <v>11</v>
      </c>
      <c r="AS601" s="1">
        <f t="shared" si="79"/>
        <v>20</v>
      </c>
      <c r="AT601" s="1">
        <v>6</v>
      </c>
    </row>
    <row r="602" spans="1:46" x14ac:dyDescent="0.2">
      <c r="A602" s="5" t="s">
        <v>2827</v>
      </c>
      <c r="B602" s="5" t="s">
        <v>2828</v>
      </c>
      <c r="C602" s="1">
        <v>8</v>
      </c>
      <c r="D602" s="1">
        <v>0</v>
      </c>
      <c r="E602" s="1">
        <v>0</v>
      </c>
      <c r="F602" s="1">
        <v>2</v>
      </c>
      <c r="G602" s="1">
        <v>2</v>
      </c>
      <c r="H602" s="1">
        <v>1</v>
      </c>
      <c r="I602" s="3" t="str">
        <f t="shared" si="72"/>
        <v xml:space="preserve"> </v>
      </c>
      <c r="L602" s="20" t="str">
        <f t="shared" si="73"/>
        <v xml:space="preserve"> </v>
      </c>
      <c r="M602" s="6">
        <v>9.6999999999999993</v>
      </c>
      <c r="N602" s="6">
        <v>1.66667E-2</v>
      </c>
      <c r="O602" s="6">
        <v>0.96666669999999999</v>
      </c>
      <c r="P602" s="6">
        <v>10.7</v>
      </c>
      <c r="S602" s="31" t="str">
        <f t="shared" si="74"/>
        <v xml:space="preserve"> </v>
      </c>
      <c r="U602" s="1">
        <v>9</v>
      </c>
      <c r="V602" s="1">
        <v>0</v>
      </c>
      <c r="W602" s="1">
        <v>0</v>
      </c>
      <c r="X602" s="1">
        <v>2</v>
      </c>
      <c r="Y602" s="1">
        <v>2</v>
      </c>
      <c r="Z602" s="1">
        <v>1</v>
      </c>
      <c r="AA602" s="3" t="str">
        <f t="shared" si="75"/>
        <v xml:space="preserve"> </v>
      </c>
      <c r="AD602" s="20" t="str">
        <f t="shared" si="76"/>
        <v xml:space="preserve"> </v>
      </c>
      <c r="AE602" s="6">
        <v>11.1833333333</v>
      </c>
      <c r="AF602" s="6">
        <v>0</v>
      </c>
      <c r="AG602" s="6">
        <v>0.51666666670000005</v>
      </c>
      <c r="AH602" s="6">
        <v>11.7166666667</v>
      </c>
      <c r="AK602" s="31" t="str">
        <f t="shared" si="77"/>
        <v xml:space="preserve"> </v>
      </c>
      <c r="AL602" s="6"/>
      <c r="AM602" s="1">
        <v>0</v>
      </c>
      <c r="AN602" s="1">
        <v>0</v>
      </c>
      <c r="AO602" s="1">
        <f t="shared" si="78"/>
        <v>0</v>
      </c>
      <c r="AP602" s="1">
        <v>2</v>
      </c>
      <c r="AQ602" s="1">
        <v>0</v>
      </c>
      <c r="AR602" s="1">
        <v>0</v>
      </c>
      <c r="AS602" s="1">
        <f t="shared" si="79"/>
        <v>0</v>
      </c>
      <c r="AT602" s="1">
        <v>2</v>
      </c>
    </row>
    <row r="603" spans="1:46" x14ac:dyDescent="0.2">
      <c r="A603" s="5" t="s">
        <v>2832</v>
      </c>
      <c r="B603" s="5" t="s">
        <v>2833</v>
      </c>
      <c r="C603" s="1">
        <v>14</v>
      </c>
      <c r="D603" s="1">
        <v>0</v>
      </c>
      <c r="E603" s="1">
        <v>3</v>
      </c>
      <c r="F603" s="1">
        <v>6</v>
      </c>
      <c r="G603" s="1">
        <v>9</v>
      </c>
      <c r="H603" s="1">
        <v>3</v>
      </c>
      <c r="I603" s="3" t="str">
        <f t="shared" si="72"/>
        <v xml:space="preserve"> </v>
      </c>
      <c r="L603" s="20" t="str">
        <f t="shared" si="73"/>
        <v xml:space="preserve"> </v>
      </c>
      <c r="M603" s="6">
        <v>17.716666700000001</v>
      </c>
      <c r="N603" s="6">
        <v>1.66667E-2</v>
      </c>
      <c r="O603" s="6">
        <v>0.71666669999999999</v>
      </c>
      <c r="P603" s="6">
        <v>18.466666700000001</v>
      </c>
      <c r="S603" s="31" t="str">
        <f t="shared" si="74"/>
        <v xml:space="preserve"> </v>
      </c>
      <c r="U603" s="1">
        <v>14</v>
      </c>
      <c r="V603" s="1">
        <v>1</v>
      </c>
      <c r="W603" s="1">
        <v>3</v>
      </c>
      <c r="X603" s="1">
        <v>9</v>
      </c>
      <c r="Y603" s="1">
        <v>16</v>
      </c>
      <c r="Z603" s="1">
        <v>5</v>
      </c>
      <c r="AA603" s="3" t="str">
        <f t="shared" si="75"/>
        <v xml:space="preserve"> </v>
      </c>
      <c r="AD603" s="20" t="str">
        <f t="shared" si="76"/>
        <v xml:space="preserve"> </v>
      </c>
      <c r="AE603" s="6">
        <v>17.350000000000001</v>
      </c>
      <c r="AF603" s="6">
        <v>0.05</v>
      </c>
      <c r="AG603" s="6">
        <v>1.1499999999999999</v>
      </c>
      <c r="AH603" s="6">
        <v>18.566666666700002</v>
      </c>
      <c r="AK603" s="31" t="str">
        <f t="shared" si="77"/>
        <v xml:space="preserve"> </v>
      </c>
      <c r="AM603" s="1">
        <v>0</v>
      </c>
      <c r="AN603" s="1">
        <v>2</v>
      </c>
      <c r="AO603" s="1">
        <f t="shared" si="78"/>
        <v>2</v>
      </c>
      <c r="AP603" s="1">
        <v>3</v>
      </c>
      <c r="AQ603" s="1">
        <v>1</v>
      </c>
      <c r="AR603" s="1">
        <v>4</v>
      </c>
      <c r="AS603" s="1">
        <f t="shared" si="79"/>
        <v>5</v>
      </c>
      <c r="AT603" s="1">
        <v>12</v>
      </c>
    </row>
    <row r="604" spans="1:46" x14ac:dyDescent="0.2">
      <c r="A604" s="5" t="s">
        <v>2836</v>
      </c>
      <c r="B604" s="5" t="s">
        <v>631</v>
      </c>
      <c r="C604" s="1">
        <v>19</v>
      </c>
      <c r="D604" s="1">
        <v>3</v>
      </c>
      <c r="E604" s="1">
        <v>3</v>
      </c>
      <c r="F604" s="1">
        <v>6</v>
      </c>
      <c r="G604" s="1">
        <v>52</v>
      </c>
      <c r="H604" s="1">
        <v>16</v>
      </c>
      <c r="I604" s="3">
        <f t="shared" si="72"/>
        <v>36</v>
      </c>
      <c r="J604" s="1">
        <v>17</v>
      </c>
      <c r="K604" s="1">
        <v>19</v>
      </c>
      <c r="L604" s="20">
        <f t="shared" si="73"/>
        <v>0.47222222222222221</v>
      </c>
      <c r="M604" s="6">
        <v>10.55</v>
      </c>
      <c r="N604" s="6">
        <v>0.26666669999999998</v>
      </c>
      <c r="O604" s="6">
        <v>1.85</v>
      </c>
      <c r="P604" s="6">
        <v>12.683333299999999</v>
      </c>
      <c r="S604" s="31" t="str">
        <f t="shared" si="74"/>
        <v xml:space="preserve"> </v>
      </c>
      <c r="U604" s="1">
        <v>19</v>
      </c>
      <c r="V604" s="1">
        <v>2</v>
      </c>
      <c r="W604" s="1">
        <v>6</v>
      </c>
      <c r="X604" s="1">
        <v>5</v>
      </c>
      <c r="Y604" s="1">
        <v>58</v>
      </c>
      <c r="Z604" s="1">
        <v>16</v>
      </c>
      <c r="AA604" s="3">
        <f t="shared" si="75"/>
        <v>19</v>
      </c>
      <c r="AB604" s="1">
        <v>8</v>
      </c>
      <c r="AC604" s="1">
        <v>11</v>
      </c>
      <c r="AD604" s="20">
        <f t="shared" si="76"/>
        <v>0.42105263157894735</v>
      </c>
      <c r="AE604" s="6">
        <v>11.983333333299999</v>
      </c>
      <c r="AF604" s="6">
        <v>0.55000000000000004</v>
      </c>
      <c r="AG604" s="6">
        <v>2</v>
      </c>
      <c r="AH604" s="6">
        <v>14.5666666667</v>
      </c>
      <c r="AK604" s="31" t="str">
        <f t="shared" si="77"/>
        <v xml:space="preserve"> </v>
      </c>
      <c r="AM604" s="1">
        <v>0</v>
      </c>
      <c r="AN604" s="1">
        <v>3</v>
      </c>
      <c r="AO604" s="1">
        <f t="shared" si="78"/>
        <v>3</v>
      </c>
      <c r="AP604" s="1">
        <v>5</v>
      </c>
      <c r="AQ604" s="1">
        <v>5</v>
      </c>
      <c r="AR604" s="1">
        <v>6</v>
      </c>
      <c r="AS604" s="1">
        <f t="shared" si="79"/>
        <v>11</v>
      </c>
      <c r="AT604" s="1">
        <v>6</v>
      </c>
    </row>
    <row r="605" spans="1:46" x14ac:dyDescent="0.2">
      <c r="A605" s="5" t="s">
        <v>2839</v>
      </c>
      <c r="B605" s="5" t="s">
        <v>2840</v>
      </c>
      <c r="C605" s="1">
        <v>24</v>
      </c>
      <c r="D605" s="1">
        <v>7</v>
      </c>
      <c r="E605" s="1">
        <v>16</v>
      </c>
      <c r="F605" s="1">
        <v>6</v>
      </c>
      <c r="G605" s="1">
        <v>6</v>
      </c>
      <c r="H605" s="1">
        <v>3</v>
      </c>
      <c r="I605" s="3">
        <f t="shared" si="72"/>
        <v>3</v>
      </c>
      <c r="J605" s="1">
        <v>1</v>
      </c>
      <c r="K605" s="1">
        <v>2</v>
      </c>
      <c r="L605" s="20">
        <f t="shared" si="73"/>
        <v>0.33333333333333331</v>
      </c>
      <c r="M605" s="6">
        <v>13.033333300000001</v>
      </c>
      <c r="N605" s="6">
        <v>3.8666667000000001</v>
      </c>
      <c r="O605" s="6">
        <v>3.3333299999999996E-2</v>
      </c>
      <c r="P605" s="6">
        <v>16.95</v>
      </c>
      <c r="Q605" s="1">
        <v>2</v>
      </c>
      <c r="R605" s="1">
        <v>1</v>
      </c>
      <c r="S605" s="31">
        <f t="shared" si="74"/>
        <v>0.5</v>
      </c>
      <c r="T605" s="1">
        <v>1</v>
      </c>
      <c r="U605" s="1">
        <v>24</v>
      </c>
      <c r="V605" s="1">
        <v>4</v>
      </c>
      <c r="W605" s="1">
        <v>9</v>
      </c>
      <c r="X605" s="1">
        <v>-7</v>
      </c>
      <c r="Y605" s="1">
        <v>6</v>
      </c>
      <c r="Z605" s="1">
        <v>3</v>
      </c>
      <c r="AA605" s="3">
        <f t="shared" si="75"/>
        <v>3</v>
      </c>
      <c r="AB605" s="1">
        <v>1</v>
      </c>
      <c r="AC605" s="1">
        <v>2</v>
      </c>
      <c r="AD605" s="20">
        <f t="shared" si="76"/>
        <v>0.33333333333333331</v>
      </c>
      <c r="AE605" s="6">
        <v>13.583333333300001</v>
      </c>
      <c r="AF605" s="6">
        <v>2.8833333333</v>
      </c>
      <c r="AG605" s="6">
        <v>3.3333333300000004E-2</v>
      </c>
      <c r="AH605" s="6">
        <v>16.5333333333</v>
      </c>
      <c r="AI605" s="1">
        <v>1</v>
      </c>
      <c r="AJ605" s="1">
        <v>0</v>
      </c>
      <c r="AK605" s="31">
        <f t="shared" si="77"/>
        <v>0</v>
      </c>
      <c r="AL605" s="1">
        <v>0</v>
      </c>
      <c r="AM605" s="1">
        <v>6</v>
      </c>
      <c r="AN605" s="1">
        <v>12</v>
      </c>
      <c r="AO605" s="1">
        <f t="shared" si="78"/>
        <v>18</v>
      </c>
      <c r="AP605" s="1">
        <v>8</v>
      </c>
      <c r="AQ605" s="1">
        <v>5</v>
      </c>
      <c r="AR605" s="1">
        <v>13</v>
      </c>
      <c r="AS605" s="1">
        <f t="shared" si="79"/>
        <v>18</v>
      </c>
      <c r="AT605" s="1">
        <v>-9</v>
      </c>
    </row>
    <row r="606" spans="1:46" x14ac:dyDescent="0.2">
      <c r="A606" s="5" t="s">
        <v>2843</v>
      </c>
      <c r="B606" s="5" t="s">
        <v>487</v>
      </c>
      <c r="C606" s="1">
        <v>24</v>
      </c>
      <c r="D606" s="1">
        <v>4</v>
      </c>
      <c r="E606" s="1">
        <v>1</v>
      </c>
      <c r="F606" s="1">
        <v>6</v>
      </c>
      <c r="G606" s="1">
        <v>6</v>
      </c>
      <c r="H606" s="1">
        <v>3</v>
      </c>
      <c r="I606" s="3">
        <f t="shared" si="72"/>
        <v>3</v>
      </c>
      <c r="J606" s="1">
        <v>0</v>
      </c>
      <c r="K606" s="1">
        <v>3</v>
      </c>
      <c r="L606" s="20">
        <f t="shared" si="73"/>
        <v>0</v>
      </c>
      <c r="M606" s="6">
        <v>12.45</v>
      </c>
      <c r="N606" s="6">
        <v>1.0333333</v>
      </c>
      <c r="O606" s="6">
        <v>0</v>
      </c>
      <c r="P606" s="6">
        <v>13.5</v>
      </c>
      <c r="S606" s="31" t="str">
        <f t="shared" si="74"/>
        <v xml:space="preserve"> </v>
      </c>
      <c r="U606" s="1">
        <v>24</v>
      </c>
      <c r="V606" s="1">
        <v>2</v>
      </c>
      <c r="W606" s="1">
        <v>4</v>
      </c>
      <c r="X606" s="1">
        <v>-1</v>
      </c>
      <c r="Y606" s="1">
        <v>0</v>
      </c>
      <c r="Z606" s="1">
        <v>0</v>
      </c>
      <c r="AA606" s="3">
        <f t="shared" si="75"/>
        <v>7</v>
      </c>
      <c r="AB606" s="1">
        <v>4</v>
      </c>
      <c r="AC606" s="1">
        <v>3</v>
      </c>
      <c r="AD606" s="20">
        <f t="shared" si="76"/>
        <v>0.5714285714285714</v>
      </c>
      <c r="AE606" s="6">
        <v>12.016666666700001</v>
      </c>
      <c r="AF606" s="6">
        <v>0.61666666670000003</v>
      </c>
      <c r="AG606" s="6">
        <v>1.6666666699999999E-2</v>
      </c>
      <c r="AH606" s="6">
        <v>12.6833333333</v>
      </c>
      <c r="AK606" s="31" t="str">
        <f t="shared" si="77"/>
        <v xml:space="preserve"> </v>
      </c>
      <c r="AL606" s="6"/>
      <c r="AM606" s="1">
        <v>3</v>
      </c>
      <c r="AN606" s="1">
        <v>0</v>
      </c>
      <c r="AO606" s="1">
        <f t="shared" si="78"/>
        <v>3</v>
      </c>
      <c r="AP606" s="1">
        <v>0</v>
      </c>
      <c r="AQ606" s="1">
        <v>3</v>
      </c>
      <c r="AR606" s="1">
        <v>5</v>
      </c>
      <c r="AS606" s="1">
        <f t="shared" si="79"/>
        <v>8</v>
      </c>
      <c r="AT606" s="1">
        <v>5</v>
      </c>
    </row>
    <row r="607" spans="1:46" x14ac:dyDescent="0.2">
      <c r="A607" s="5" t="s">
        <v>2843</v>
      </c>
      <c r="B607" s="5" t="s">
        <v>1488</v>
      </c>
      <c r="C607" s="1">
        <v>21</v>
      </c>
      <c r="D607" s="1">
        <v>4</v>
      </c>
      <c r="E607" s="1">
        <v>3</v>
      </c>
      <c r="F607" s="1">
        <v>1</v>
      </c>
      <c r="G607" s="1">
        <v>12</v>
      </c>
      <c r="H607" s="1">
        <v>6</v>
      </c>
      <c r="I607" s="3">
        <f t="shared" si="72"/>
        <v>167</v>
      </c>
      <c r="J607" s="1">
        <v>85</v>
      </c>
      <c r="K607" s="1">
        <v>82</v>
      </c>
      <c r="L607" s="20">
        <f t="shared" si="73"/>
        <v>0.50898203592814373</v>
      </c>
      <c r="M607" s="6">
        <v>11.5</v>
      </c>
      <c r="N607" s="6">
        <v>0.1</v>
      </c>
      <c r="O607" s="6">
        <v>1.7166667</v>
      </c>
      <c r="P607" s="6">
        <v>13.3333333</v>
      </c>
      <c r="S607" s="31" t="str">
        <f t="shared" si="74"/>
        <v xml:space="preserve"> </v>
      </c>
      <c r="U607" s="1">
        <v>22</v>
      </c>
      <c r="V607" s="1">
        <v>4</v>
      </c>
      <c r="W607" s="1">
        <v>5</v>
      </c>
      <c r="X607" s="1">
        <v>4</v>
      </c>
      <c r="Y607" s="1">
        <v>0</v>
      </c>
      <c r="Z607" s="1">
        <v>0</v>
      </c>
      <c r="AA607" s="3">
        <f t="shared" si="75"/>
        <v>123</v>
      </c>
      <c r="AB607" s="1">
        <v>60</v>
      </c>
      <c r="AC607" s="1">
        <v>63</v>
      </c>
      <c r="AD607" s="20">
        <f t="shared" si="76"/>
        <v>0.48780487804878048</v>
      </c>
      <c r="AE607" s="6">
        <v>11.55</v>
      </c>
      <c r="AF607" s="6">
        <v>0.28333333329999999</v>
      </c>
      <c r="AG607" s="6">
        <v>1.9333333333</v>
      </c>
      <c r="AH607" s="6">
        <v>13.8</v>
      </c>
      <c r="AK607" s="31" t="str">
        <f t="shared" si="77"/>
        <v xml:space="preserve"> </v>
      </c>
      <c r="AL607" s="6"/>
      <c r="AM607" s="1">
        <v>5</v>
      </c>
      <c r="AN607" s="1">
        <v>6</v>
      </c>
      <c r="AO607" s="1">
        <f t="shared" si="78"/>
        <v>11</v>
      </c>
      <c r="AP607" s="1">
        <v>9</v>
      </c>
      <c r="AQ607" s="1">
        <v>3</v>
      </c>
      <c r="AR607" s="1">
        <v>2</v>
      </c>
      <c r="AS607" s="1">
        <f t="shared" si="79"/>
        <v>5</v>
      </c>
      <c r="AT607" s="1">
        <v>-4</v>
      </c>
    </row>
    <row r="608" spans="1:46" x14ac:dyDescent="0.2">
      <c r="A608" s="5" t="s">
        <v>2849</v>
      </c>
      <c r="B608" s="5" t="s">
        <v>342</v>
      </c>
      <c r="C608" s="1">
        <v>11</v>
      </c>
      <c r="D608" s="1">
        <v>1</v>
      </c>
      <c r="E608" s="1">
        <v>1</v>
      </c>
      <c r="F608" s="1">
        <v>-9</v>
      </c>
      <c r="G608" s="1">
        <v>0</v>
      </c>
      <c r="H608" s="1">
        <v>0</v>
      </c>
      <c r="I608" s="3" t="str">
        <f t="shared" si="72"/>
        <v xml:space="preserve"> </v>
      </c>
      <c r="L608" s="20" t="str">
        <f t="shared" si="73"/>
        <v xml:space="preserve"> </v>
      </c>
      <c r="M608" s="6">
        <v>15.2333333</v>
      </c>
      <c r="N608" s="6">
        <v>0.89999999999999991</v>
      </c>
      <c r="O608" s="6">
        <v>0.35</v>
      </c>
      <c r="P608" s="6">
        <v>16.5</v>
      </c>
      <c r="S608" s="31" t="str">
        <f t="shared" si="74"/>
        <v xml:space="preserve"> </v>
      </c>
      <c r="U608" s="1">
        <v>8</v>
      </c>
      <c r="V608" s="1">
        <v>0</v>
      </c>
      <c r="W608" s="1">
        <v>3</v>
      </c>
      <c r="X608" s="1">
        <v>2</v>
      </c>
      <c r="Y608" s="1">
        <v>0</v>
      </c>
      <c r="Z608" s="1">
        <v>0</v>
      </c>
      <c r="AA608" s="3" t="str">
        <f t="shared" si="75"/>
        <v xml:space="preserve"> </v>
      </c>
      <c r="AD608" s="20" t="str">
        <f t="shared" si="76"/>
        <v xml:space="preserve"> </v>
      </c>
      <c r="AE608" s="6">
        <v>14.8666666667</v>
      </c>
      <c r="AF608" s="6">
        <v>0.68333333330000001</v>
      </c>
      <c r="AG608" s="6">
        <v>0.38333333330000002</v>
      </c>
      <c r="AH608" s="6">
        <v>15.95</v>
      </c>
      <c r="AK608" s="31" t="str">
        <f t="shared" si="77"/>
        <v xml:space="preserve"> </v>
      </c>
      <c r="AM608" s="1">
        <v>0</v>
      </c>
      <c r="AN608" s="1">
        <v>1</v>
      </c>
      <c r="AO608" s="1">
        <f t="shared" si="78"/>
        <v>1</v>
      </c>
      <c r="AP608" s="1">
        <v>-4</v>
      </c>
      <c r="AQ608" s="1">
        <v>1</v>
      </c>
      <c r="AR608" s="1">
        <v>3</v>
      </c>
      <c r="AS608" s="1">
        <f t="shared" si="79"/>
        <v>4</v>
      </c>
      <c r="AT608" s="1">
        <v>-3</v>
      </c>
    </row>
    <row r="609" spans="1:46" x14ac:dyDescent="0.2">
      <c r="A609" s="5" t="s">
        <v>2851</v>
      </c>
      <c r="B609" s="5" t="s">
        <v>766</v>
      </c>
      <c r="C609" s="1">
        <v>19</v>
      </c>
      <c r="D609" s="1">
        <v>0</v>
      </c>
      <c r="E609" s="1">
        <v>0</v>
      </c>
      <c r="F609" s="1">
        <v>8</v>
      </c>
      <c r="G609" s="1">
        <v>10</v>
      </c>
      <c r="H609" s="1">
        <v>5</v>
      </c>
      <c r="I609" s="3" t="str">
        <f t="shared" si="72"/>
        <v xml:space="preserve"> </v>
      </c>
      <c r="L609" s="20" t="str">
        <f t="shared" si="73"/>
        <v xml:space="preserve"> </v>
      </c>
      <c r="M609" s="6">
        <v>15.6</v>
      </c>
      <c r="N609" s="6">
        <v>0.96666669999999999</v>
      </c>
      <c r="O609" s="6">
        <v>2.2999999999999998</v>
      </c>
      <c r="P609" s="6">
        <v>18.8833333</v>
      </c>
      <c r="S609" s="31" t="str">
        <f t="shared" si="74"/>
        <v xml:space="preserve"> </v>
      </c>
      <c r="U609" s="1">
        <v>17</v>
      </c>
      <c r="V609" s="1">
        <v>1</v>
      </c>
      <c r="W609" s="1">
        <v>2</v>
      </c>
      <c r="X609" s="1">
        <v>-1</v>
      </c>
      <c r="Y609" s="1">
        <v>8</v>
      </c>
      <c r="Z609" s="1">
        <v>4</v>
      </c>
      <c r="AA609" s="3" t="str">
        <f t="shared" si="75"/>
        <v xml:space="preserve"> </v>
      </c>
      <c r="AD609" s="20" t="str">
        <f t="shared" si="76"/>
        <v xml:space="preserve"> </v>
      </c>
      <c r="AE609" s="6">
        <v>15.9</v>
      </c>
      <c r="AF609" s="6">
        <v>1.5666666667</v>
      </c>
      <c r="AG609" s="6">
        <v>2.0833333333000001</v>
      </c>
      <c r="AH609" s="6">
        <v>19.583333333300001</v>
      </c>
      <c r="AK609" s="31" t="str">
        <f t="shared" si="77"/>
        <v xml:space="preserve"> </v>
      </c>
      <c r="AM609" s="1">
        <v>0</v>
      </c>
      <c r="AN609" s="1">
        <v>0</v>
      </c>
      <c r="AO609" s="1">
        <f t="shared" si="78"/>
        <v>0</v>
      </c>
      <c r="AP609" s="1">
        <v>5</v>
      </c>
      <c r="AQ609" s="1">
        <v>1</v>
      </c>
      <c r="AR609" s="1">
        <v>2</v>
      </c>
      <c r="AS609" s="1">
        <f t="shared" si="79"/>
        <v>3</v>
      </c>
      <c r="AT609" s="1">
        <v>2</v>
      </c>
    </row>
    <row r="610" spans="1:46" x14ac:dyDescent="0.2">
      <c r="A610" s="5" t="s">
        <v>2856</v>
      </c>
      <c r="B610" s="5" t="s">
        <v>2857</v>
      </c>
      <c r="C610" s="1">
        <v>1</v>
      </c>
      <c r="D610" s="1">
        <v>0</v>
      </c>
      <c r="E610" s="1">
        <v>0</v>
      </c>
      <c r="F610" s="1">
        <v>-1</v>
      </c>
      <c r="G610" s="1">
        <v>0</v>
      </c>
      <c r="H610" s="1">
        <v>0</v>
      </c>
      <c r="I610" s="3">
        <f t="shared" si="72"/>
        <v>4</v>
      </c>
      <c r="J610" s="1">
        <v>2</v>
      </c>
      <c r="K610" s="1">
        <v>2</v>
      </c>
      <c r="L610" s="20">
        <f t="shared" si="73"/>
        <v>0.5</v>
      </c>
      <c r="M610" s="6">
        <v>8.4333332999999993</v>
      </c>
      <c r="N610" s="6">
        <v>0.26666669999999998</v>
      </c>
      <c r="O610" s="6">
        <v>0</v>
      </c>
      <c r="P610" s="6">
        <v>8.6999999999999993</v>
      </c>
      <c r="S610" s="31" t="str">
        <f t="shared" si="74"/>
        <v xml:space="preserve"> </v>
      </c>
      <c r="U610" s="1">
        <v>3</v>
      </c>
      <c r="V610" s="1">
        <v>0</v>
      </c>
      <c r="W610" s="1">
        <v>0</v>
      </c>
      <c r="X610" s="1">
        <v>-1</v>
      </c>
      <c r="Y610" s="1">
        <v>0</v>
      </c>
      <c r="Z610" s="1">
        <v>0</v>
      </c>
      <c r="AA610" s="3">
        <f t="shared" si="75"/>
        <v>17</v>
      </c>
      <c r="AB610" s="1">
        <v>8</v>
      </c>
      <c r="AC610" s="1">
        <v>9</v>
      </c>
      <c r="AD610" s="20">
        <f t="shared" si="76"/>
        <v>0.47058823529411764</v>
      </c>
      <c r="AE610" s="6">
        <v>8.9833333332999992</v>
      </c>
      <c r="AF610" s="6">
        <v>3.3333333300000004E-2</v>
      </c>
      <c r="AG610" s="6">
        <v>0</v>
      </c>
      <c r="AH610" s="6">
        <v>9.0333333332999999</v>
      </c>
      <c r="AK610" s="31" t="str">
        <f t="shared" si="77"/>
        <v xml:space="preserve"> </v>
      </c>
      <c r="AL610" s="6"/>
      <c r="AM610" s="1">
        <v>0</v>
      </c>
      <c r="AN610" s="1">
        <v>0</v>
      </c>
      <c r="AO610" s="1">
        <f t="shared" si="78"/>
        <v>0</v>
      </c>
      <c r="AP610" s="1">
        <v>0</v>
      </c>
      <c r="AQ610" s="1">
        <v>0</v>
      </c>
      <c r="AR610" s="1">
        <v>0</v>
      </c>
      <c r="AS610" s="1">
        <f t="shared" si="79"/>
        <v>0</v>
      </c>
      <c r="AT610" s="1">
        <v>-2</v>
      </c>
    </row>
    <row r="611" spans="1:46" x14ac:dyDescent="0.2">
      <c r="A611" s="5" t="s">
        <v>2861</v>
      </c>
      <c r="B611" s="5" t="s">
        <v>2700</v>
      </c>
      <c r="C611" s="1">
        <v>2</v>
      </c>
      <c r="D611" s="1">
        <v>0</v>
      </c>
      <c r="E611" s="1">
        <v>0</v>
      </c>
      <c r="F611" s="1">
        <v>-1</v>
      </c>
      <c r="G611" s="1">
        <v>0</v>
      </c>
      <c r="H611" s="1">
        <v>0</v>
      </c>
      <c r="I611" s="3" t="str">
        <f t="shared" si="72"/>
        <v xml:space="preserve"> </v>
      </c>
      <c r="J611" s="1">
        <v>0</v>
      </c>
      <c r="K611" s="1">
        <v>0</v>
      </c>
      <c r="L611" s="20" t="str">
        <f t="shared" si="73"/>
        <v xml:space="preserve"> </v>
      </c>
      <c r="M611" s="6">
        <v>7.4666667000000002</v>
      </c>
      <c r="N611" s="6">
        <v>0</v>
      </c>
      <c r="O611" s="6">
        <v>0</v>
      </c>
      <c r="P611" s="6">
        <v>7.4666667000000002</v>
      </c>
      <c r="S611" s="31" t="str">
        <f t="shared" si="74"/>
        <v xml:space="preserve"> </v>
      </c>
      <c r="U611" s="1">
        <v>8</v>
      </c>
      <c r="V611" s="1">
        <v>1</v>
      </c>
      <c r="W611" s="1">
        <v>0</v>
      </c>
      <c r="X611" s="1">
        <v>-4</v>
      </c>
      <c r="Y611" s="1">
        <v>2</v>
      </c>
      <c r="Z611" s="1">
        <v>1</v>
      </c>
      <c r="AA611" s="3">
        <f t="shared" si="75"/>
        <v>3</v>
      </c>
      <c r="AB611" s="1">
        <v>1</v>
      </c>
      <c r="AC611" s="1">
        <v>2</v>
      </c>
      <c r="AD611" s="20">
        <f t="shared" si="76"/>
        <v>0.33333333333333331</v>
      </c>
      <c r="AE611" s="6">
        <v>9.9499999999999993</v>
      </c>
      <c r="AF611" s="6">
        <v>0.1</v>
      </c>
      <c r="AG611" s="6">
        <v>0</v>
      </c>
      <c r="AH611" s="6">
        <v>10.0666666667</v>
      </c>
      <c r="AK611" s="31" t="str">
        <f t="shared" si="77"/>
        <v xml:space="preserve"> </v>
      </c>
      <c r="AM611" s="1">
        <v>1</v>
      </c>
      <c r="AN611" s="1">
        <v>0</v>
      </c>
      <c r="AO611" s="1">
        <f t="shared" si="78"/>
        <v>1</v>
      </c>
      <c r="AP611" s="1">
        <v>-2</v>
      </c>
      <c r="AQ611" s="1">
        <v>0</v>
      </c>
      <c r="AR611" s="1">
        <v>0</v>
      </c>
      <c r="AS611" s="1">
        <f t="shared" si="79"/>
        <v>0</v>
      </c>
      <c r="AT611" s="1">
        <v>-3</v>
      </c>
    </row>
    <row r="612" spans="1:46" x14ac:dyDescent="0.2">
      <c r="A612" s="5" t="s">
        <v>2864</v>
      </c>
      <c r="B612" s="5" t="s">
        <v>2865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3" t="str">
        <f t="shared" si="72"/>
        <v xml:space="preserve"> </v>
      </c>
      <c r="J612" s="1">
        <v>0</v>
      </c>
      <c r="K612" s="1">
        <v>0</v>
      </c>
      <c r="L612" s="20" t="str">
        <f t="shared" si="73"/>
        <v xml:space="preserve"> </v>
      </c>
      <c r="M612" s="6">
        <v>0</v>
      </c>
      <c r="N612" s="6">
        <v>0</v>
      </c>
      <c r="O612" s="6">
        <v>0</v>
      </c>
      <c r="P612" s="6">
        <v>0</v>
      </c>
      <c r="S612" s="31" t="str">
        <f t="shared" si="74"/>
        <v xml:space="preserve"> </v>
      </c>
      <c r="U612" s="1">
        <v>2</v>
      </c>
      <c r="V612" s="1">
        <v>0</v>
      </c>
      <c r="W612" s="1">
        <v>1</v>
      </c>
      <c r="X612" s="1">
        <v>-1</v>
      </c>
      <c r="Y612" s="1">
        <v>0</v>
      </c>
      <c r="Z612" s="1">
        <v>0</v>
      </c>
      <c r="AA612" s="3" t="str">
        <f t="shared" si="75"/>
        <v xml:space="preserve"> </v>
      </c>
      <c r="AB612" s="1">
        <v>0</v>
      </c>
      <c r="AC612" s="1">
        <v>0</v>
      </c>
      <c r="AD612" s="20" t="str">
        <f t="shared" si="76"/>
        <v xml:space="preserve"> </v>
      </c>
      <c r="AE612" s="6">
        <v>8</v>
      </c>
      <c r="AF612" s="6">
        <v>0</v>
      </c>
      <c r="AG612" s="6">
        <v>0</v>
      </c>
      <c r="AH612" s="6">
        <v>8</v>
      </c>
      <c r="AK612" s="31" t="str">
        <f t="shared" si="77"/>
        <v xml:space="preserve"> </v>
      </c>
      <c r="AM612" s="1">
        <v>0</v>
      </c>
      <c r="AN612" s="1">
        <v>1</v>
      </c>
      <c r="AO612" s="1">
        <f t="shared" si="78"/>
        <v>1</v>
      </c>
      <c r="AP612" s="1">
        <v>-1</v>
      </c>
      <c r="AQ612" s="1">
        <v>0</v>
      </c>
      <c r="AR612" s="1">
        <v>0</v>
      </c>
      <c r="AS612" s="1">
        <f t="shared" si="79"/>
        <v>0</v>
      </c>
      <c r="AT612" s="1">
        <v>0</v>
      </c>
    </row>
    <row r="613" spans="1:46" x14ac:dyDescent="0.2">
      <c r="A613" s="5" t="s">
        <v>2868</v>
      </c>
      <c r="B613" s="5" t="s">
        <v>2869</v>
      </c>
      <c r="C613" s="1">
        <v>23</v>
      </c>
      <c r="D613" s="1">
        <v>4</v>
      </c>
      <c r="E613" s="1">
        <v>7</v>
      </c>
      <c r="F613" s="1">
        <v>4</v>
      </c>
      <c r="G613" s="1">
        <v>8</v>
      </c>
      <c r="H613" s="1">
        <v>4</v>
      </c>
      <c r="I613" s="3">
        <f t="shared" si="72"/>
        <v>23</v>
      </c>
      <c r="J613" s="1">
        <v>4</v>
      </c>
      <c r="K613" s="1">
        <v>19</v>
      </c>
      <c r="L613" s="20">
        <f t="shared" si="73"/>
        <v>0.17391304347826086</v>
      </c>
      <c r="M613" s="6">
        <v>12.85</v>
      </c>
      <c r="N613" s="6">
        <v>1.8833332999999999</v>
      </c>
      <c r="O613" s="6">
        <v>0.96666669999999999</v>
      </c>
      <c r="P613" s="6">
        <v>15.7</v>
      </c>
      <c r="Q613" s="1">
        <v>2</v>
      </c>
      <c r="R613" s="1">
        <v>0</v>
      </c>
      <c r="S613" s="31">
        <f t="shared" si="74"/>
        <v>0</v>
      </c>
      <c r="T613" s="1">
        <v>0</v>
      </c>
      <c r="U613" s="1">
        <v>23</v>
      </c>
      <c r="V613" s="1">
        <v>6</v>
      </c>
      <c r="W613" s="1">
        <v>5</v>
      </c>
      <c r="X613" s="1">
        <v>-2</v>
      </c>
      <c r="Y613" s="1">
        <v>8</v>
      </c>
      <c r="Z613" s="1">
        <v>4</v>
      </c>
      <c r="AA613" s="3">
        <f t="shared" si="75"/>
        <v>27</v>
      </c>
      <c r="AB613" s="1">
        <v>13</v>
      </c>
      <c r="AC613" s="1">
        <v>14</v>
      </c>
      <c r="AD613" s="20">
        <f t="shared" si="76"/>
        <v>0.48148148148148145</v>
      </c>
      <c r="AE613" s="6">
        <v>12.35</v>
      </c>
      <c r="AF613" s="6">
        <v>2.3666666667</v>
      </c>
      <c r="AG613" s="6">
        <v>1.2</v>
      </c>
      <c r="AH613" s="6">
        <v>15.9333333333</v>
      </c>
      <c r="AI613" s="1">
        <v>1</v>
      </c>
      <c r="AJ613" s="1">
        <v>1</v>
      </c>
      <c r="AK613" s="31">
        <f t="shared" si="77"/>
        <v>1</v>
      </c>
      <c r="AL613" s="1">
        <v>1</v>
      </c>
      <c r="AM613" s="1">
        <v>4</v>
      </c>
      <c r="AN613" s="1">
        <v>5</v>
      </c>
      <c r="AO613" s="1">
        <f t="shared" si="78"/>
        <v>9</v>
      </c>
      <c r="AP613" s="1">
        <v>1</v>
      </c>
      <c r="AQ613" s="1">
        <v>6</v>
      </c>
      <c r="AR613" s="1">
        <v>7</v>
      </c>
      <c r="AS613" s="1">
        <f t="shared" si="79"/>
        <v>13</v>
      </c>
      <c r="AT613" s="1">
        <v>1</v>
      </c>
    </row>
    <row r="614" spans="1:46" x14ac:dyDescent="0.2">
      <c r="A614" s="5" t="s">
        <v>2873</v>
      </c>
      <c r="B614" s="5" t="s">
        <v>307</v>
      </c>
      <c r="C614" s="1">
        <v>19</v>
      </c>
      <c r="D614" s="1">
        <v>5</v>
      </c>
      <c r="E614" s="1">
        <v>7</v>
      </c>
      <c r="F614" s="1">
        <v>1</v>
      </c>
      <c r="G614" s="1">
        <v>0</v>
      </c>
      <c r="H614" s="1">
        <v>0</v>
      </c>
      <c r="I614" s="3">
        <f t="shared" si="72"/>
        <v>17</v>
      </c>
      <c r="J614" s="1">
        <v>4</v>
      </c>
      <c r="K614" s="1">
        <v>13</v>
      </c>
      <c r="L614" s="20">
        <f t="shared" si="73"/>
        <v>0.23529411764705882</v>
      </c>
      <c r="M614" s="6">
        <v>14.3666667</v>
      </c>
      <c r="N614" s="6">
        <v>1.5166667</v>
      </c>
      <c r="O614" s="6">
        <v>2.1333332999999999</v>
      </c>
      <c r="P614" s="6">
        <v>18.05</v>
      </c>
      <c r="Q614" s="1">
        <v>3</v>
      </c>
      <c r="R614" s="1">
        <v>1</v>
      </c>
      <c r="S614" s="31">
        <f t="shared" si="74"/>
        <v>0.33333333333333331</v>
      </c>
      <c r="T614" s="1">
        <v>0</v>
      </c>
      <c r="U614" s="1">
        <v>23</v>
      </c>
      <c r="V614" s="1">
        <v>6</v>
      </c>
      <c r="W614" s="1">
        <v>6</v>
      </c>
      <c r="X614" s="1">
        <v>0</v>
      </c>
      <c r="Y614" s="1">
        <v>2</v>
      </c>
      <c r="Z614" s="1">
        <v>1</v>
      </c>
      <c r="AA614" s="3">
        <f t="shared" si="75"/>
        <v>31</v>
      </c>
      <c r="AB614" s="1">
        <v>10</v>
      </c>
      <c r="AC614" s="1">
        <v>21</v>
      </c>
      <c r="AD614" s="20">
        <f t="shared" si="76"/>
        <v>0.32258064516129031</v>
      </c>
      <c r="AE614" s="6">
        <v>13.8666666667</v>
      </c>
      <c r="AF614" s="6">
        <v>2.1</v>
      </c>
      <c r="AG614" s="6">
        <v>2</v>
      </c>
      <c r="AH614" s="6">
        <v>17.983333333299999</v>
      </c>
      <c r="AI614" s="1">
        <v>0</v>
      </c>
      <c r="AJ614" s="1">
        <v>0</v>
      </c>
      <c r="AK614" s="31" t="str">
        <f t="shared" si="77"/>
        <v xml:space="preserve"> </v>
      </c>
      <c r="AL614" s="1">
        <v>0</v>
      </c>
      <c r="AM614" s="1">
        <v>2</v>
      </c>
      <c r="AN614" s="1">
        <v>6</v>
      </c>
      <c r="AO614" s="1">
        <f t="shared" si="78"/>
        <v>8</v>
      </c>
      <c r="AP614" s="1">
        <v>-6</v>
      </c>
      <c r="AQ614" s="1">
        <v>9</v>
      </c>
      <c r="AR614" s="1">
        <v>7</v>
      </c>
      <c r="AS614" s="1">
        <f t="shared" si="79"/>
        <v>16</v>
      </c>
      <c r="AT614" s="1">
        <v>7</v>
      </c>
    </row>
    <row r="615" spans="1:46" x14ac:dyDescent="0.2">
      <c r="A615" s="5" t="s">
        <v>2878</v>
      </c>
      <c r="B615" s="5" t="s">
        <v>2879</v>
      </c>
      <c r="C615" s="1">
        <v>15</v>
      </c>
      <c r="D615" s="1">
        <v>0</v>
      </c>
      <c r="E615" s="1">
        <v>1</v>
      </c>
      <c r="F615" s="1">
        <v>-2</v>
      </c>
      <c r="G615" s="1">
        <v>2</v>
      </c>
      <c r="H615" s="1">
        <v>1</v>
      </c>
      <c r="I615" s="3">
        <f t="shared" si="72"/>
        <v>142</v>
      </c>
      <c r="J615" s="1">
        <v>71</v>
      </c>
      <c r="K615" s="1">
        <v>71</v>
      </c>
      <c r="L615" s="20">
        <f t="shared" si="73"/>
        <v>0.5</v>
      </c>
      <c r="M615" s="6">
        <v>8.9499999999999993</v>
      </c>
      <c r="N615" s="6">
        <v>0.1</v>
      </c>
      <c r="O615" s="6">
        <v>1.6666666999999999</v>
      </c>
      <c r="P615" s="6">
        <v>10.7333333</v>
      </c>
      <c r="S615" s="31" t="str">
        <f t="shared" si="74"/>
        <v xml:space="preserve"> </v>
      </c>
      <c r="U615" s="1">
        <v>16</v>
      </c>
      <c r="V615" s="1">
        <v>0</v>
      </c>
      <c r="W615" s="1">
        <v>4</v>
      </c>
      <c r="X615" s="1">
        <v>-1</v>
      </c>
      <c r="Y615" s="1">
        <v>2</v>
      </c>
      <c r="Z615" s="1">
        <v>1</v>
      </c>
      <c r="AA615" s="3">
        <f t="shared" si="75"/>
        <v>157</v>
      </c>
      <c r="AB615" s="1">
        <v>86</v>
      </c>
      <c r="AC615" s="1">
        <v>71</v>
      </c>
      <c r="AD615" s="20">
        <f t="shared" si="76"/>
        <v>0.54777070063694266</v>
      </c>
      <c r="AE615" s="6">
        <v>9.6333333332999995</v>
      </c>
      <c r="AF615" s="6">
        <v>1.6666666699999999E-2</v>
      </c>
      <c r="AG615" s="6">
        <v>2.0166666666999999</v>
      </c>
      <c r="AH615" s="6">
        <v>11.6833333333</v>
      </c>
      <c r="AK615" s="31" t="str">
        <f t="shared" si="77"/>
        <v xml:space="preserve"> </v>
      </c>
      <c r="AM615" s="1">
        <v>0</v>
      </c>
      <c r="AN615" s="1">
        <v>1</v>
      </c>
      <c r="AO615" s="1">
        <f t="shared" si="78"/>
        <v>1</v>
      </c>
      <c r="AP615" s="1">
        <v>-1</v>
      </c>
      <c r="AQ615" s="1">
        <v>0</v>
      </c>
      <c r="AR615" s="1">
        <v>4</v>
      </c>
      <c r="AS615" s="1">
        <f t="shared" si="79"/>
        <v>4</v>
      </c>
      <c r="AT615" s="1">
        <v>-2</v>
      </c>
    </row>
    <row r="616" spans="1:46" x14ac:dyDescent="0.2">
      <c r="A616" s="5" t="s">
        <v>2882</v>
      </c>
      <c r="B616" s="5" t="s">
        <v>834</v>
      </c>
      <c r="C616" s="1">
        <v>22</v>
      </c>
      <c r="D616" s="1">
        <v>3</v>
      </c>
      <c r="E616" s="1">
        <v>0</v>
      </c>
      <c r="F616" s="1">
        <v>1</v>
      </c>
      <c r="G616" s="1">
        <v>43</v>
      </c>
      <c r="H616" s="1">
        <v>13</v>
      </c>
      <c r="I616" s="3">
        <f t="shared" si="72"/>
        <v>2</v>
      </c>
      <c r="J616" s="1">
        <v>2</v>
      </c>
      <c r="K616" s="1">
        <v>0</v>
      </c>
      <c r="L616" s="20">
        <f t="shared" si="73"/>
        <v>1</v>
      </c>
      <c r="M616" s="6">
        <v>7.6833333000000001</v>
      </c>
      <c r="N616" s="6">
        <v>1.66667E-2</v>
      </c>
      <c r="O616" s="6">
        <v>0</v>
      </c>
      <c r="P616" s="6">
        <v>7.7</v>
      </c>
      <c r="S616" s="31" t="str">
        <f t="shared" si="74"/>
        <v xml:space="preserve"> </v>
      </c>
      <c r="U616" s="1">
        <v>21</v>
      </c>
      <c r="V616" s="1">
        <v>1</v>
      </c>
      <c r="W616" s="1">
        <v>2</v>
      </c>
      <c r="X616" s="1">
        <v>2</v>
      </c>
      <c r="Y616" s="1">
        <v>36</v>
      </c>
      <c r="Z616" s="1">
        <v>8</v>
      </c>
      <c r="AA616" s="3">
        <f t="shared" si="75"/>
        <v>1</v>
      </c>
      <c r="AB616" s="1">
        <v>1</v>
      </c>
      <c r="AC616" s="1">
        <v>0</v>
      </c>
      <c r="AD616" s="20">
        <f t="shared" si="76"/>
        <v>1</v>
      </c>
      <c r="AE616" s="6">
        <v>7.1333333333000004</v>
      </c>
      <c r="AF616" s="6">
        <v>3.3333333300000004E-2</v>
      </c>
      <c r="AG616" s="6">
        <v>0</v>
      </c>
      <c r="AH616" s="6">
        <v>7.1666666667000003</v>
      </c>
      <c r="AK616" s="31" t="str">
        <f t="shared" si="77"/>
        <v xml:space="preserve"> </v>
      </c>
      <c r="AL616" s="6"/>
      <c r="AM616" s="1">
        <v>0</v>
      </c>
      <c r="AN616" s="1">
        <v>2</v>
      </c>
      <c r="AO616" s="1">
        <f t="shared" si="78"/>
        <v>2</v>
      </c>
      <c r="AP616" s="1">
        <v>-1</v>
      </c>
      <c r="AQ616" s="1">
        <v>4</v>
      </c>
      <c r="AR616" s="1">
        <v>0</v>
      </c>
      <c r="AS616" s="1">
        <f t="shared" si="79"/>
        <v>4</v>
      </c>
      <c r="AT616" s="1">
        <v>4</v>
      </c>
    </row>
    <row r="617" spans="1:46" x14ac:dyDescent="0.2">
      <c r="A617" s="5" t="s">
        <v>2885</v>
      </c>
      <c r="B617" s="5" t="s">
        <v>2886</v>
      </c>
      <c r="C617" s="1">
        <v>17</v>
      </c>
      <c r="D617" s="1">
        <v>1</v>
      </c>
      <c r="E617" s="1">
        <v>1</v>
      </c>
      <c r="F617" s="1">
        <v>-5</v>
      </c>
      <c r="G617" s="1">
        <v>9</v>
      </c>
      <c r="H617" s="1">
        <v>3</v>
      </c>
      <c r="I617" s="3" t="str">
        <f t="shared" si="72"/>
        <v xml:space="preserve"> </v>
      </c>
      <c r="L617" s="20" t="str">
        <f t="shared" si="73"/>
        <v xml:space="preserve"> </v>
      </c>
      <c r="M617" s="6">
        <v>14.35</v>
      </c>
      <c r="N617" s="6">
        <v>0.89999999999999991</v>
      </c>
      <c r="O617" s="6">
        <v>0.13333329999999999</v>
      </c>
      <c r="P617" s="6">
        <v>15.3833333</v>
      </c>
      <c r="S617" s="31" t="str">
        <f t="shared" si="74"/>
        <v xml:space="preserve"> </v>
      </c>
      <c r="U617" s="1">
        <v>12</v>
      </c>
      <c r="V617" s="1">
        <v>2</v>
      </c>
      <c r="W617" s="1">
        <v>3</v>
      </c>
      <c r="X617" s="1">
        <v>3</v>
      </c>
      <c r="Y617" s="1">
        <v>2</v>
      </c>
      <c r="Z617" s="1">
        <v>1</v>
      </c>
      <c r="AA617" s="3" t="str">
        <f t="shared" si="75"/>
        <v xml:space="preserve"> </v>
      </c>
      <c r="AD617" s="20" t="str">
        <f t="shared" si="76"/>
        <v xml:space="preserve"> </v>
      </c>
      <c r="AE617" s="6">
        <v>13.75</v>
      </c>
      <c r="AF617" s="6">
        <v>0.58333333330000003</v>
      </c>
      <c r="AG617" s="6">
        <v>0.2666666667</v>
      </c>
      <c r="AH617" s="6">
        <v>14.6166666667</v>
      </c>
      <c r="AK617" s="31" t="str">
        <f t="shared" si="77"/>
        <v xml:space="preserve"> </v>
      </c>
      <c r="AL617" s="6"/>
      <c r="AM617" s="1">
        <v>0</v>
      </c>
      <c r="AN617" s="1">
        <v>1</v>
      </c>
      <c r="AO617" s="1">
        <f t="shared" si="78"/>
        <v>1</v>
      </c>
      <c r="AP617" s="1">
        <v>-6</v>
      </c>
      <c r="AQ617" s="1">
        <v>3</v>
      </c>
      <c r="AR617" s="1">
        <v>3</v>
      </c>
      <c r="AS617" s="1">
        <f t="shared" si="79"/>
        <v>6</v>
      </c>
      <c r="AT617" s="1">
        <v>4</v>
      </c>
    </row>
    <row r="618" spans="1:46" x14ac:dyDescent="0.2">
      <c r="A618" s="5" t="s">
        <v>2890</v>
      </c>
      <c r="B618" s="5" t="s">
        <v>608</v>
      </c>
      <c r="C618" s="1">
        <v>5</v>
      </c>
      <c r="D618" s="1">
        <v>1</v>
      </c>
      <c r="E618" s="1">
        <v>3</v>
      </c>
      <c r="F618" s="1">
        <v>-1</v>
      </c>
      <c r="G618" s="1">
        <v>4</v>
      </c>
      <c r="H618" s="1">
        <v>2</v>
      </c>
      <c r="I618" s="3" t="str">
        <f t="shared" si="72"/>
        <v xml:space="preserve"> </v>
      </c>
      <c r="L618" s="20" t="str">
        <f t="shared" si="73"/>
        <v xml:space="preserve"> </v>
      </c>
      <c r="M618" s="6">
        <v>16.3333333</v>
      </c>
      <c r="N618" s="6">
        <v>1.6833332999999999</v>
      </c>
      <c r="O618" s="6">
        <v>1.3333333000000001</v>
      </c>
      <c r="P618" s="6">
        <v>19.350000000000001</v>
      </c>
      <c r="S618" s="31" t="str">
        <f t="shared" si="74"/>
        <v xml:space="preserve"> </v>
      </c>
      <c r="U618" s="1">
        <v>3</v>
      </c>
      <c r="V618" s="1">
        <v>0</v>
      </c>
      <c r="W618" s="1">
        <v>0</v>
      </c>
      <c r="X618" s="1">
        <v>1</v>
      </c>
      <c r="Y618" s="1">
        <v>8</v>
      </c>
      <c r="Z618" s="1">
        <v>3</v>
      </c>
      <c r="AA618" s="3" t="str">
        <f t="shared" si="75"/>
        <v xml:space="preserve"> </v>
      </c>
      <c r="AD618" s="20" t="str">
        <f t="shared" si="76"/>
        <v xml:space="preserve"> </v>
      </c>
      <c r="AE618" s="6">
        <v>17.233333333299999</v>
      </c>
      <c r="AF618" s="6">
        <v>1.1499999999999999</v>
      </c>
      <c r="AG618" s="6">
        <v>1.5333333332999999</v>
      </c>
      <c r="AH618" s="6">
        <v>19.933333333299998</v>
      </c>
      <c r="AK618" s="31" t="str">
        <f t="shared" si="77"/>
        <v xml:space="preserve"> </v>
      </c>
      <c r="AL618" s="6"/>
      <c r="AM618" s="1">
        <v>0</v>
      </c>
      <c r="AN618" s="1">
        <v>2</v>
      </c>
      <c r="AO618" s="1">
        <f t="shared" si="78"/>
        <v>2</v>
      </c>
      <c r="AP618" s="1">
        <v>1</v>
      </c>
      <c r="AQ618" s="1">
        <v>1</v>
      </c>
      <c r="AR618" s="1">
        <v>1</v>
      </c>
      <c r="AS618" s="1">
        <f t="shared" si="79"/>
        <v>2</v>
      </c>
      <c r="AT618" s="1">
        <v>-1</v>
      </c>
    </row>
    <row r="619" spans="1:46" x14ac:dyDescent="0.2">
      <c r="A619" s="5" t="s">
        <v>2893</v>
      </c>
      <c r="B619" s="5" t="s">
        <v>2894</v>
      </c>
      <c r="C619" s="1">
        <v>2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3" t="str">
        <f t="shared" si="72"/>
        <v xml:space="preserve"> </v>
      </c>
      <c r="L619" s="20" t="str">
        <f t="shared" si="73"/>
        <v xml:space="preserve"> </v>
      </c>
      <c r="M619" s="6">
        <v>15.966666699999999</v>
      </c>
      <c r="N619" s="6">
        <v>0.2</v>
      </c>
      <c r="O619" s="6">
        <v>0</v>
      </c>
      <c r="P619" s="6">
        <v>16.183333300000001</v>
      </c>
      <c r="S619" s="31" t="str">
        <f t="shared" si="74"/>
        <v xml:space="preserve"> </v>
      </c>
      <c r="U619" s="1">
        <v>1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3" t="str">
        <f t="shared" si="75"/>
        <v xml:space="preserve"> </v>
      </c>
      <c r="AD619" s="20" t="str">
        <f t="shared" si="76"/>
        <v xml:space="preserve"> </v>
      </c>
      <c r="AE619" s="6">
        <v>9.5333333332999999</v>
      </c>
      <c r="AF619" s="6">
        <v>2.65</v>
      </c>
      <c r="AG619" s="6">
        <v>1.2333333333000001</v>
      </c>
      <c r="AH619" s="6">
        <v>13.416666666699999</v>
      </c>
      <c r="AK619" s="31" t="str">
        <f t="shared" si="77"/>
        <v xml:space="preserve"> </v>
      </c>
      <c r="AM619" s="1">
        <v>0</v>
      </c>
      <c r="AN619" s="1">
        <v>0</v>
      </c>
      <c r="AO619" s="1">
        <f t="shared" si="78"/>
        <v>0</v>
      </c>
      <c r="AP619" s="1">
        <v>0</v>
      </c>
      <c r="AQ619" s="1">
        <v>0</v>
      </c>
      <c r="AR619" s="1">
        <v>0</v>
      </c>
      <c r="AS619" s="1">
        <f t="shared" si="79"/>
        <v>0</v>
      </c>
      <c r="AT619" s="1">
        <v>0</v>
      </c>
    </row>
    <row r="620" spans="1:46" x14ac:dyDescent="0.2">
      <c r="A620" s="5" t="s">
        <v>2899</v>
      </c>
      <c r="B620" s="5" t="s">
        <v>2900</v>
      </c>
      <c r="C620" s="1">
        <v>20</v>
      </c>
      <c r="D620" s="1">
        <v>0</v>
      </c>
      <c r="E620" s="1">
        <v>1</v>
      </c>
      <c r="F620" s="1">
        <v>1</v>
      </c>
      <c r="G620" s="1">
        <v>11</v>
      </c>
      <c r="H620" s="1">
        <v>4</v>
      </c>
      <c r="I620" s="3" t="str">
        <f t="shared" si="72"/>
        <v xml:space="preserve"> </v>
      </c>
      <c r="L620" s="20" t="str">
        <f t="shared" si="73"/>
        <v xml:space="preserve"> </v>
      </c>
      <c r="M620" s="6">
        <v>16.75</v>
      </c>
      <c r="N620" s="6">
        <v>0.2</v>
      </c>
      <c r="O620" s="6">
        <v>2.1666666999999999</v>
      </c>
      <c r="P620" s="6">
        <v>19.149999999999999</v>
      </c>
      <c r="S620" s="31" t="str">
        <f t="shared" si="74"/>
        <v xml:space="preserve"> </v>
      </c>
      <c r="U620" s="1">
        <v>21</v>
      </c>
      <c r="V620" s="1">
        <v>0</v>
      </c>
      <c r="W620" s="1">
        <v>3</v>
      </c>
      <c r="X620" s="1">
        <v>-5</v>
      </c>
      <c r="Y620" s="1">
        <v>12</v>
      </c>
      <c r="Z620" s="1">
        <v>6</v>
      </c>
      <c r="AA620" s="3" t="str">
        <f t="shared" si="75"/>
        <v xml:space="preserve"> </v>
      </c>
      <c r="AD620" s="20" t="str">
        <f t="shared" si="76"/>
        <v xml:space="preserve"> </v>
      </c>
      <c r="AE620" s="6">
        <v>15.983333333299999</v>
      </c>
      <c r="AF620" s="6">
        <v>1.6666666699999999E-2</v>
      </c>
      <c r="AG620" s="6">
        <v>3.65</v>
      </c>
      <c r="AH620" s="6">
        <v>19.666666666699999</v>
      </c>
      <c r="AK620" s="31" t="str">
        <f t="shared" si="77"/>
        <v xml:space="preserve"> </v>
      </c>
      <c r="AL620" s="6"/>
      <c r="AM620" s="1">
        <v>0</v>
      </c>
      <c r="AN620" s="1">
        <v>1</v>
      </c>
      <c r="AO620" s="1">
        <f t="shared" si="78"/>
        <v>1</v>
      </c>
      <c r="AP620" s="1">
        <v>-4</v>
      </c>
      <c r="AQ620" s="1">
        <v>0</v>
      </c>
      <c r="AR620" s="1">
        <v>3</v>
      </c>
      <c r="AS620" s="1">
        <f t="shared" si="79"/>
        <v>3</v>
      </c>
      <c r="AT620" s="1">
        <v>0</v>
      </c>
    </row>
    <row r="621" spans="1:46" x14ac:dyDescent="0.2">
      <c r="A621" s="5" t="s">
        <v>2904</v>
      </c>
      <c r="B621" s="5" t="s">
        <v>1708</v>
      </c>
      <c r="C621" s="1">
        <v>12</v>
      </c>
      <c r="D621" s="1">
        <v>0</v>
      </c>
      <c r="E621" s="1">
        <v>2</v>
      </c>
      <c r="F621" s="1">
        <v>0</v>
      </c>
      <c r="G621" s="1">
        <v>2</v>
      </c>
      <c r="H621" s="1">
        <v>1</v>
      </c>
      <c r="I621" s="3">
        <f t="shared" si="72"/>
        <v>95</v>
      </c>
      <c r="J621" s="1">
        <v>41</v>
      </c>
      <c r="K621" s="1">
        <v>54</v>
      </c>
      <c r="L621" s="20">
        <f t="shared" si="73"/>
        <v>0.43157894736842106</v>
      </c>
      <c r="M621" s="6">
        <v>10.199999999999999</v>
      </c>
      <c r="N621" s="6">
        <v>0.31666669999999997</v>
      </c>
      <c r="O621" s="6">
        <v>1.25</v>
      </c>
      <c r="P621" s="6">
        <v>11.783333300000001</v>
      </c>
      <c r="Q621" s="1">
        <v>1</v>
      </c>
      <c r="R621" s="1">
        <v>1</v>
      </c>
      <c r="S621" s="31">
        <f t="shared" si="74"/>
        <v>1</v>
      </c>
      <c r="T621" s="1">
        <v>1</v>
      </c>
      <c r="U621" s="1">
        <v>15</v>
      </c>
      <c r="V621" s="1">
        <v>0</v>
      </c>
      <c r="W621" s="1">
        <v>1</v>
      </c>
      <c r="X621" s="1">
        <v>-4</v>
      </c>
      <c r="Y621" s="1">
        <v>6</v>
      </c>
      <c r="Z621" s="1">
        <v>3</v>
      </c>
      <c r="AA621" s="3">
        <f t="shared" si="75"/>
        <v>115</v>
      </c>
      <c r="AB621" s="1">
        <v>51</v>
      </c>
      <c r="AC621" s="1">
        <v>64</v>
      </c>
      <c r="AD621" s="20">
        <f t="shared" si="76"/>
        <v>0.44347826086956521</v>
      </c>
      <c r="AE621" s="6">
        <v>9.15</v>
      </c>
      <c r="AF621" s="6">
        <v>0.36666666670000003</v>
      </c>
      <c r="AG621" s="6">
        <v>1.7666666666999999</v>
      </c>
      <c r="AH621" s="6">
        <v>11.3</v>
      </c>
      <c r="AI621" s="1">
        <v>0</v>
      </c>
      <c r="AJ621" s="1">
        <v>0</v>
      </c>
      <c r="AK621" s="31" t="str">
        <f t="shared" si="77"/>
        <v xml:space="preserve"> </v>
      </c>
      <c r="AL621" s="1">
        <v>0</v>
      </c>
      <c r="AM621" s="1">
        <v>0</v>
      </c>
      <c r="AN621" s="1">
        <v>2</v>
      </c>
      <c r="AO621" s="1">
        <f t="shared" si="78"/>
        <v>2</v>
      </c>
      <c r="AP621" s="1">
        <v>-5</v>
      </c>
      <c r="AQ621" s="1">
        <v>0</v>
      </c>
      <c r="AR621" s="1">
        <v>1</v>
      </c>
      <c r="AS621" s="1">
        <f t="shared" si="79"/>
        <v>1</v>
      </c>
      <c r="AT621" s="1">
        <v>1</v>
      </c>
    </row>
    <row r="622" spans="1:46" x14ac:dyDescent="0.2">
      <c r="A622" s="5" t="s">
        <v>2908</v>
      </c>
      <c r="B622" s="5" t="s">
        <v>2909</v>
      </c>
      <c r="C622" s="1">
        <v>5</v>
      </c>
      <c r="D622" s="1">
        <v>0</v>
      </c>
      <c r="E622" s="1">
        <v>1</v>
      </c>
      <c r="F622" s="1">
        <v>-1</v>
      </c>
      <c r="G622" s="1">
        <v>0</v>
      </c>
      <c r="H622" s="1">
        <v>0</v>
      </c>
      <c r="I622" s="3">
        <f t="shared" si="72"/>
        <v>53</v>
      </c>
      <c r="J622" s="1">
        <v>20</v>
      </c>
      <c r="K622" s="1">
        <v>33</v>
      </c>
      <c r="L622" s="20">
        <f t="shared" si="73"/>
        <v>0.37735849056603776</v>
      </c>
      <c r="M622" s="6">
        <v>12.65</v>
      </c>
      <c r="N622" s="6">
        <v>0.4166667</v>
      </c>
      <c r="O622" s="6">
        <v>1.05</v>
      </c>
      <c r="P622" s="6">
        <v>14.1333333</v>
      </c>
      <c r="S622" s="31" t="str">
        <f t="shared" si="74"/>
        <v xml:space="preserve"> </v>
      </c>
      <c r="U622" s="1">
        <v>6</v>
      </c>
      <c r="V622" s="1">
        <v>1</v>
      </c>
      <c r="W622" s="1">
        <v>1</v>
      </c>
      <c r="X622" s="1">
        <v>-2</v>
      </c>
      <c r="Y622" s="1">
        <v>4</v>
      </c>
      <c r="Z622" s="1">
        <v>2</v>
      </c>
      <c r="AA622" s="3">
        <f t="shared" si="75"/>
        <v>38</v>
      </c>
      <c r="AB622" s="1">
        <v>14</v>
      </c>
      <c r="AC622" s="1">
        <v>24</v>
      </c>
      <c r="AD622" s="20">
        <f t="shared" si="76"/>
        <v>0.36842105263157893</v>
      </c>
      <c r="AE622" s="6">
        <v>12.516666666700001</v>
      </c>
      <c r="AF622" s="6">
        <v>1.0833333332999999</v>
      </c>
      <c r="AG622" s="6">
        <v>1.0166666666999999</v>
      </c>
      <c r="AH622" s="6">
        <v>14.6333333333</v>
      </c>
      <c r="AK622" s="31" t="str">
        <f t="shared" si="77"/>
        <v xml:space="preserve"> </v>
      </c>
      <c r="AM622" s="1">
        <v>1</v>
      </c>
      <c r="AN622" s="1">
        <v>2</v>
      </c>
      <c r="AO622" s="1">
        <f t="shared" si="78"/>
        <v>3</v>
      </c>
      <c r="AP622" s="1">
        <v>-3</v>
      </c>
      <c r="AQ622" s="1">
        <v>0</v>
      </c>
      <c r="AR622" s="1">
        <v>0</v>
      </c>
      <c r="AS622" s="1">
        <f t="shared" si="79"/>
        <v>0</v>
      </c>
      <c r="AT622" s="1">
        <v>0</v>
      </c>
    </row>
    <row r="623" spans="1:46" x14ac:dyDescent="0.2">
      <c r="A623" s="5" t="s">
        <v>2913</v>
      </c>
      <c r="B623" s="5" t="s">
        <v>382</v>
      </c>
      <c r="C623" s="1">
        <v>3</v>
      </c>
      <c r="D623" s="1">
        <v>0</v>
      </c>
      <c r="E623" s="1">
        <v>0</v>
      </c>
      <c r="F623" s="1">
        <v>1</v>
      </c>
      <c r="G623" s="1">
        <v>0</v>
      </c>
      <c r="H623" s="1">
        <v>0</v>
      </c>
      <c r="I623" s="3" t="str">
        <f t="shared" si="72"/>
        <v xml:space="preserve"> </v>
      </c>
      <c r="J623" s="1">
        <v>0</v>
      </c>
      <c r="K623" s="1">
        <v>0</v>
      </c>
      <c r="L623" s="20" t="str">
        <f t="shared" si="73"/>
        <v xml:space="preserve"> </v>
      </c>
      <c r="M623" s="6">
        <v>10.0833333</v>
      </c>
      <c r="N623" s="6">
        <v>0</v>
      </c>
      <c r="O623" s="6">
        <v>0</v>
      </c>
      <c r="P623" s="6">
        <v>10.0833333</v>
      </c>
      <c r="S623" s="31" t="str">
        <f t="shared" si="74"/>
        <v xml:space="preserve"> </v>
      </c>
      <c r="U623" s="1">
        <v>2</v>
      </c>
      <c r="V623" s="1">
        <v>0</v>
      </c>
      <c r="W623" s="1">
        <v>0</v>
      </c>
      <c r="X623" s="1">
        <v>-1</v>
      </c>
      <c r="Y623" s="1">
        <v>0</v>
      </c>
      <c r="Z623" s="1">
        <v>0</v>
      </c>
      <c r="AA623" s="3">
        <f t="shared" si="75"/>
        <v>1</v>
      </c>
      <c r="AB623" s="1">
        <v>0</v>
      </c>
      <c r="AC623" s="1">
        <v>1</v>
      </c>
      <c r="AD623" s="20">
        <f t="shared" si="76"/>
        <v>0</v>
      </c>
      <c r="AE623" s="6">
        <v>10.85</v>
      </c>
      <c r="AF623" s="6">
        <v>0.33333333330000003</v>
      </c>
      <c r="AG623" s="6">
        <v>8.3333333300000006E-2</v>
      </c>
      <c r="AH623" s="6">
        <v>11.2833333333</v>
      </c>
      <c r="AK623" s="31" t="str">
        <f t="shared" si="77"/>
        <v xml:space="preserve"> </v>
      </c>
      <c r="AM623" s="1">
        <v>0</v>
      </c>
      <c r="AN623" s="1">
        <v>0</v>
      </c>
      <c r="AO623" s="1">
        <f t="shared" si="78"/>
        <v>0</v>
      </c>
      <c r="AP623" s="1">
        <v>2</v>
      </c>
      <c r="AQ623" s="1">
        <v>0</v>
      </c>
      <c r="AR623" s="1">
        <v>0</v>
      </c>
      <c r="AS623" s="1">
        <f t="shared" si="79"/>
        <v>0</v>
      </c>
      <c r="AT623" s="1">
        <v>-2</v>
      </c>
    </row>
    <row r="624" spans="1:46" x14ac:dyDescent="0.2">
      <c r="A624" s="5" t="s">
        <v>2916</v>
      </c>
      <c r="B624" s="5" t="s">
        <v>319</v>
      </c>
      <c r="C624" s="1">
        <v>24</v>
      </c>
      <c r="D624" s="1">
        <v>6</v>
      </c>
      <c r="E624" s="1">
        <v>20</v>
      </c>
      <c r="F624" s="1">
        <v>0</v>
      </c>
      <c r="G624" s="1">
        <v>20</v>
      </c>
      <c r="H624" s="1">
        <v>6</v>
      </c>
      <c r="I624" s="3">
        <f t="shared" si="72"/>
        <v>268</v>
      </c>
      <c r="J624" s="1">
        <v>131</v>
      </c>
      <c r="K624" s="1">
        <v>137</v>
      </c>
      <c r="L624" s="20">
        <f t="shared" si="73"/>
        <v>0.48880597014925375</v>
      </c>
      <c r="M624" s="6">
        <v>14.316666700000001</v>
      </c>
      <c r="N624" s="6">
        <v>3.4</v>
      </c>
      <c r="O624" s="6">
        <v>0.21666669999999999</v>
      </c>
      <c r="P624" s="6">
        <v>17.933333300000001</v>
      </c>
      <c r="Q624" s="1">
        <v>1</v>
      </c>
      <c r="R624" s="1">
        <v>0</v>
      </c>
      <c r="S624" s="31">
        <f t="shared" si="74"/>
        <v>0</v>
      </c>
      <c r="T624" s="1">
        <v>0</v>
      </c>
      <c r="U624" s="1">
        <v>24</v>
      </c>
      <c r="V624" s="1">
        <v>7</v>
      </c>
      <c r="W624" s="1">
        <v>16</v>
      </c>
      <c r="X624" s="1">
        <v>-4</v>
      </c>
      <c r="Y624" s="1">
        <v>33</v>
      </c>
      <c r="Z624" s="1">
        <v>11</v>
      </c>
      <c r="AA624" s="3">
        <f t="shared" si="75"/>
        <v>237</v>
      </c>
      <c r="AB624" s="1">
        <v>95</v>
      </c>
      <c r="AC624" s="1">
        <v>142</v>
      </c>
      <c r="AD624" s="20">
        <f t="shared" si="76"/>
        <v>0.40084388185654007</v>
      </c>
      <c r="AE624" s="6">
        <v>14.15</v>
      </c>
      <c r="AF624" s="6">
        <v>3.4333333333000002</v>
      </c>
      <c r="AG624" s="6">
        <v>0.1166666667</v>
      </c>
      <c r="AH624" s="6">
        <v>17.7166666667</v>
      </c>
      <c r="AI624" s="1">
        <v>1</v>
      </c>
      <c r="AJ624" s="1">
        <v>0</v>
      </c>
      <c r="AK624" s="31">
        <f t="shared" si="77"/>
        <v>0</v>
      </c>
      <c r="AL624" s="1">
        <v>0</v>
      </c>
      <c r="AM624" s="1">
        <v>5</v>
      </c>
      <c r="AN624" s="1">
        <v>17</v>
      </c>
      <c r="AO624" s="1">
        <f t="shared" si="78"/>
        <v>22</v>
      </c>
      <c r="AP624" s="1">
        <v>2</v>
      </c>
      <c r="AQ624" s="1">
        <v>8</v>
      </c>
      <c r="AR624" s="1">
        <v>19</v>
      </c>
      <c r="AS624" s="1">
        <f t="shared" si="79"/>
        <v>27</v>
      </c>
      <c r="AT624" s="1">
        <v>-6</v>
      </c>
    </row>
    <row r="625" spans="1:46" x14ac:dyDescent="0.2">
      <c r="A625" s="5" t="s">
        <v>2920</v>
      </c>
      <c r="B625" s="5" t="s">
        <v>705</v>
      </c>
      <c r="C625" s="1">
        <v>23</v>
      </c>
      <c r="D625" s="1">
        <v>4</v>
      </c>
      <c r="E625" s="1">
        <v>18</v>
      </c>
      <c r="F625" s="1">
        <v>9</v>
      </c>
      <c r="G625" s="1">
        <v>10</v>
      </c>
      <c r="H625" s="1">
        <v>5</v>
      </c>
      <c r="I625" s="3">
        <f t="shared" si="72"/>
        <v>397</v>
      </c>
      <c r="J625" s="1">
        <v>206</v>
      </c>
      <c r="K625" s="1">
        <v>191</v>
      </c>
      <c r="L625" s="20">
        <f t="shared" si="73"/>
        <v>0.51889168765743077</v>
      </c>
      <c r="M625" s="6">
        <v>15.2666667</v>
      </c>
      <c r="N625" s="6">
        <v>3.4166666999999999</v>
      </c>
      <c r="O625" s="6">
        <v>0.13333329999999999</v>
      </c>
      <c r="P625" s="6">
        <v>18.8333333</v>
      </c>
      <c r="Q625" s="1">
        <v>1</v>
      </c>
      <c r="R625" s="1">
        <v>0</v>
      </c>
      <c r="S625" s="31">
        <f t="shared" si="74"/>
        <v>0</v>
      </c>
      <c r="T625" s="1">
        <v>0</v>
      </c>
      <c r="U625" s="1">
        <v>23</v>
      </c>
      <c r="V625" s="1">
        <v>7</v>
      </c>
      <c r="W625" s="1">
        <v>5</v>
      </c>
      <c r="X625" s="1">
        <v>-1</v>
      </c>
      <c r="Y625" s="1">
        <v>4</v>
      </c>
      <c r="Z625" s="1">
        <v>2</v>
      </c>
      <c r="AA625" s="3">
        <f t="shared" si="75"/>
        <v>376</v>
      </c>
      <c r="AB625" s="1">
        <v>185</v>
      </c>
      <c r="AC625" s="1">
        <v>191</v>
      </c>
      <c r="AD625" s="20">
        <f t="shared" si="76"/>
        <v>0.49202127659574468</v>
      </c>
      <c r="AE625" s="6">
        <v>15.5666666667</v>
      </c>
      <c r="AF625" s="6">
        <v>3.1166666667</v>
      </c>
      <c r="AG625" s="6">
        <v>6.6666666700000002E-2</v>
      </c>
      <c r="AH625" s="6">
        <v>18.7833333333</v>
      </c>
      <c r="AI625" s="1">
        <v>2</v>
      </c>
      <c r="AJ625" s="1">
        <v>0</v>
      </c>
      <c r="AK625" s="31">
        <f t="shared" si="77"/>
        <v>0</v>
      </c>
      <c r="AL625" s="1">
        <v>0</v>
      </c>
      <c r="AM625" s="1">
        <v>2</v>
      </c>
      <c r="AN625" s="1">
        <v>12</v>
      </c>
      <c r="AO625" s="1">
        <f t="shared" si="78"/>
        <v>14</v>
      </c>
      <c r="AP625" s="1">
        <v>4</v>
      </c>
      <c r="AQ625" s="1">
        <v>9</v>
      </c>
      <c r="AR625" s="1">
        <v>11</v>
      </c>
      <c r="AS625" s="1">
        <f t="shared" si="79"/>
        <v>20</v>
      </c>
      <c r="AT625" s="1">
        <v>4</v>
      </c>
    </row>
    <row r="626" spans="1:46" x14ac:dyDescent="0.2">
      <c r="A626" s="5" t="s">
        <v>2920</v>
      </c>
      <c r="B626" s="5" t="s">
        <v>319</v>
      </c>
      <c r="C626" s="1">
        <v>24</v>
      </c>
      <c r="D626" s="1">
        <v>7</v>
      </c>
      <c r="E626" s="1">
        <v>13</v>
      </c>
      <c r="F626" s="1">
        <v>-2</v>
      </c>
      <c r="G626" s="1">
        <v>8</v>
      </c>
      <c r="H626" s="1">
        <v>4</v>
      </c>
      <c r="I626" s="3">
        <f t="shared" si="72"/>
        <v>214</v>
      </c>
      <c r="J626" s="1">
        <v>112</v>
      </c>
      <c r="K626" s="1">
        <v>102</v>
      </c>
      <c r="L626" s="20">
        <f t="shared" si="73"/>
        <v>0.52336448598130836</v>
      </c>
      <c r="M626" s="6">
        <v>12.2666667</v>
      </c>
      <c r="N626" s="6">
        <v>2.5</v>
      </c>
      <c r="O626" s="6">
        <v>1.1833332999999999</v>
      </c>
      <c r="P626" s="6">
        <v>15.9833333</v>
      </c>
      <c r="Q626" s="1">
        <v>1</v>
      </c>
      <c r="R626" s="1">
        <v>1</v>
      </c>
      <c r="S626" s="31">
        <f t="shared" si="74"/>
        <v>1</v>
      </c>
      <c r="T626" s="1">
        <v>0</v>
      </c>
      <c r="U626" s="1">
        <v>24</v>
      </c>
      <c r="V626" s="1">
        <v>5</v>
      </c>
      <c r="W626" s="1">
        <v>7</v>
      </c>
      <c r="X626" s="1">
        <v>-6</v>
      </c>
      <c r="Y626" s="1">
        <v>34</v>
      </c>
      <c r="Z626" s="1">
        <v>9</v>
      </c>
      <c r="AA626" s="3">
        <f t="shared" si="75"/>
        <v>227</v>
      </c>
      <c r="AB626" s="1">
        <v>104</v>
      </c>
      <c r="AC626" s="1">
        <v>123</v>
      </c>
      <c r="AD626" s="20">
        <f t="shared" si="76"/>
        <v>0.45814977973568283</v>
      </c>
      <c r="AE626" s="6">
        <v>12.583333333300001</v>
      </c>
      <c r="AF626" s="6">
        <v>2.7166666667000001</v>
      </c>
      <c r="AG626" s="6">
        <v>1.3833333333</v>
      </c>
      <c r="AH626" s="6">
        <v>16.7</v>
      </c>
      <c r="AI626" s="1">
        <v>3</v>
      </c>
      <c r="AJ626" s="1">
        <v>1</v>
      </c>
      <c r="AK626" s="31">
        <f t="shared" si="77"/>
        <v>0.33333333333333331</v>
      </c>
      <c r="AL626" s="1">
        <v>0</v>
      </c>
      <c r="AM626" s="1">
        <v>3</v>
      </c>
      <c r="AN626" s="1">
        <v>9</v>
      </c>
      <c r="AO626" s="1">
        <f t="shared" si="78"/>
        <v>12</v>
      </c>
      <c r="AP626" s="1">
        <v>-3</v>
      </c>
      <c r="AQ626" s="1">
        <v>9</v>
      </c>
      <c r="AR626" s="1">
        <v>11</v>
      </c>
      <c r="AS626" s="1">
        <f t="shared" si="79"/>
        <v>20</v>
      </c>
      <c r="AT626" s="1">
        <v>-5</v>
      </c>
    </row>
    <row r="627" spans="1:46" x14ac:dyDescent="0.2">
      <c r="A627" s="5" t="s">
        <v>2925</v>
      </c>
      <c r="B627" s="5" t="s">
        <v>705</v>
      </c>
      <c r="C627" s="1">
        <v>7</v>
      </c>
      <c r="D627" s="1">
        <v>0</v>
      </c>
      <c r="E627" s="1">
        <v>3</v>
      </c>
      <c r="F627" s="1">
        <v>2</v>
      </c>
      <c r="G627" s="1">
        <v>2</v>
      </c>
      <c r="H627" s="1">
        <v>1</v>
      </c>
      <c r="I627" s="3">
        <f t="shared" si="72"/>
        <v>34</v>
      </c>
      <c r="J627" s="1">
        <v>17</v>
      </c>
      <c r="K627" s="1">
        <v>17</v>
      </c>
      <c r="L627" s="20">
        <f t="shared" si="73"/>
        <v>0.5</v>
      </c>
      <c r="M627" s="6">
        <v>10.45</v>
      </c>
      <c r="N627" s="6">
        <v>0.15</v>
      </c>
      <c r="O627" s="6">
        <v>0.4166667</v>
      </c>
      <c r="P627" s="6">
        <v>11.033333300000001</v>
      </c>
      <c r="S627" s="31" t="str">
        <f t="shared" si="74"/>
        <v xml:space="preserve"> </v>
      </c>
      <c r="U627" s="1">
        <v>9</v>
      </c>
      <c r="V627" s="1">
        <v>1</v>
      </c>
      <c r="W627" s="1">
        <v>2</v>
      </c>
      <c r="X627" s="1">
        <v>0</v>
      </c>
      <c r="Y627" s="1">
        <v>8</v>
      </c>
      <c r="Z627" s="1">
        <v>4</v>
      </c>
      <c r="AA627" s="3">
        <f t="shared" si="75"/>
        <v>22</v>
      </c>
      <c r="AB627" s="1">
        <v>10</v>
      </c>
      <c r="AC627" s="1">
        <v>12</v>
      </c>
      <c r="AD627" s="20">
        <f t="shared" si="76"/>
        <v>0.45454545454545453</v>
      </c>
      <c r="AE627" s="6">
        <v>10.2166666667</v>
      </c>
      <c r="AF627" s="6">
        <v>0.2666666667</v>
      </c>
      <c r="AG627" s="6">
        <v>0.2666666667</v>
      </c>
      <c r="AH627" s="6">
        <v>10.7833333333</v>
      </c>
      <c r="AK627" s="31" t="str">
        <f t="shared" si="77"/>
        <v xml:space="preserve"> </v>
      </c>
      <c r="AM627" s="1">
        <v>1</v>
      </c>
      <c r="AN627" s="1">
        <v>3</v>
      </c>
      <c r="AO627" s="1">
        <f t="shared" si="78"/>
        <v>4</v>
      </c>
      <c r="AP627" s="1">
        <v>1</v>
      </c>
      <c r="AQ627" s="1">
        <v>0</v>
      </c>
      <c r="AR627" s="1">
        <v>2</v>
      </c>
      <c r="AS627" s="1">
        <f t="shared" si="79"/>
        <v>2</v>
      </c>
      <c r="AT627" s="1">
        <v>1</v>
      </c>
    </row>
    <row r="628" spans="1:46" x14ac:dyDescent="0.2">
      <c r="A628" s="5" t="s">
        <v>2928</v>
      </c>
      <c r="B628" s="5" t="s">
        <v>1091</v>
      </c>
      <c r="C628" s="1">
        <v>18</v>
      </c>
      <c r="D628" s="1">
        <v>2</v>
      </c>
      <c r="E628" s="1">
        <v>2</v>
      </c>
      <c r="F628" s="1">
        <v>-6</v>
      </c>
      <c r="G628" s="1">
        <v>41</v>
      </c>
      <c r="H628" s="1">
        <v>12</v>
      </c>
      <c r="I628" s="3" t="str">
        <f t="shared" si="72"/>
        <v xml:space="preserve"> </v>
      </c>
      <c r="J628" s="1">
        <v>0</v>
      </c>
      <c r="K628" s="1">
        <v>0</v>
      </c>
      <c r="L628" s="20" t="str">
        <f t="shared" si="73"/>
        <v xml:space="preserve"> </v>
      </c>
      <c r="M628" s="6">
        <v>9</v>
      </c>
      <c r="N628" s="6">
        <v>3.3333299999999996E-2</v>
      </c>
      <c r="O628" s="6">
        <v>1.66667E-2</v>
      </c>
      <c r="P628" s="6">
        <v>9.0500000000000007</v>
      </c>
      <c r="S628" s="31" t="str">
        <f t="shared" si="74"/>
        <v xml:space="preserve"> </v>
      </c>
      <c r="U628" s="1">
        <v>14</v>
      </c>
      <c r="V628" s="1">
        <v>1</v>
      </c>
      <c r="W628" s="1">
        <v>0</v>
      </c>
      <c r="X628" s="1">
        <v>-1</v>
      </c>
      <c r="Y628" s="1">
        <v>44</v>
      </c>
      <c r="Z628" s="1">
        <v>11</v>
      </c>
      <c r="AA628" s="3">
        <f t="shared" si="75"/>
        <v>2</v>
      </c>
      <c r="AB628" s="1">
        <v>1</v>
      </c>
      <c r="AC628" s="1">
        <v>1</v>
      </c>
      <c r="AD628" s="20">
        <f t="shared" si="76"/>
        <v>0.5</v>
      </c>
      <c r="AE628" s="6">
        <v>7.4166666667000003</v>
      </c>
      <c r="AF628" s="6">
        <v>1.6666666699999999E-2</v>
      </c>
      <c r="AG628" s="6">
        <v>3.3333333300000004E-2</v>
      </c>
      <c r="AH628" s="6">
        <v>7.5</v>
      </c>
      <c r="AK628" s="31" t="str">
        <f t="shared" si="77"/>
        <v xml:space="preserve"> </v>
      </c>
      <c r="AL628" s="6"/>
      <c r="AM628" s="1">
        <v>2</v>
      </c>
      <c r="AN628" s="1">
        <v>1</v>
      </c>
      <c r="AO628" s="1">
        <f t="shared" si="78"/>
        <v>3</v>
      </c>
      <c r="AP628" s="1">
        <v>-1</v>
      </c>
      <c r="AQ628" s="1">
        <v>1</v>
      </c>
      <c r="AR628" s="1">
        <v>1</v>
      </c>
      <c r="AS628" s="1">
        <f t="shared" si="79"/>
        <v>2</v>
      </c>
      <c r="AT628" s="1">
        <v>-6</v>
      </c>
    </row>
    <row r="629" spans="1:46" x14ac:dyDescent="0.2">
      <c r="A629" s="5" t="s">
        <v>2933</v>
      </c>
      <c r="B629" s="5" t="s">
        <v>350</v>
      </c>
      <c r="C629" s="1">
        <v>8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3" t="str">
        <f t="shared" si="72"/>
        <v xml:space="preserve"> </v>
      </c>
      <c r="L629" s="20" t="str">
        <f t="shared" si="73"/>
        <v xml:space="preserve"> </v>
      </c>
      <c r="M629" s="6">
        <v>13.3333333</v>
      </c>
      <c r="N629" s="6">
        <v>1.9666667</v>
      </c>
      <c r="O629" s="6">
        <v>0.36666669999999996</v>
      </c>
      <c r="P629" s="6">
        <v>15.6666667</v>
      </c>
      <c r="S629" s="31" t="str">
        <f t="shared" si="74"/>
        <v xml:space="preserve"> </v>
      </c>
      <c r="U629" s="1">
        <v>8</v>
      </c>
      <c r="V629" s="1">
        <v>0</v>
      </c>
      <c r="W629" s="1">
        <v>0</v>
      </c>
      <c r="X629" s="1">
        <v>-1</v>
      </c>
      <c r="Y629" s="1">
        <v>17</v>
      </c>
      <c r="Z629" s="1">
        <v>3</v>
      </c>
      <c r="AA629" s="3" t="str">
        <f t="shared" si="75"/>
        <v xml:space="preserve"> </v>
      </c>
      <c r="AD629" s="20" t="str">
        <f t="shared" si="76"/>
        <v xml:space="preserve"> </v>
      </c>
      <c r="AE629" s="6">
        <v>13.4666666667</v>
      </c>
      <c r="AF629" s="6">
        <v>0.53333333329999999</v>
      </c>
      <c r="AG629" s="6">
        <v>0.66666666670000008</v>
      </c>
      <c r="AH629" s="6">
        <v>14.666666666699999</v>
      </c>
      <c r="AK629" s="31" t="str">
        <f t="shared" si="77"/>
        <v xml:space="preserve"> </v>
      </c>
      <c r="AM629" s="1">
        <v>0</v>
      </c>
      <c r="AN629" s="1">
        <v>1</v>
      </c>
      <c r="AO629" s="1">
        <f t="shared" si="78"/>
        <v>1</v>
      </c>
      <c r="AP629" s="1">
        <v>-2</v>
      </c>
      <c r="AQ629" s="1">
        <v>0</v>
      </c>
      <c r="AR629" s="1">
        <v>0</v>
      </c>
      <c r="AS629" s="1">
        <f t="shared" si="79"/>
        <v>0</v>
      </c>
      <c r="AT629" s="1">
        <v>1</v>
      </c>
    </row>
    <row r="630" spans="1:46" x14ac:dyDescent="0.2">
      <c r="A630" s="5" t="s">
        <v>2936</v>
      </c>
      <c r="B630" s="5" t="s">
        <v>1083</v>
      </c>
      <c r="C630" s="1">
        <v>24</v>
      </c>
      <c r="D630" s="1">
        <v>0</v>
      </c>
      <c r="E630" s="1">
        <v>5</v>
      </c>
      <c r="F630" s="1">
        <v>2</v>
      </c>
      <c r="G630" s="1">
        <v>40</v>
      </c>
      <c r="H630" s="1">
        <v>13</v>
      </c>
      <c r="I630" s="3" t="str">
        <f t="shared" si="72"/>
        <v xml:space="preserve"> </v>
      </c>
      <c r="L630" s="20" t="str">
        <f t="shared" si="73"/>
        <v xml:space="preserve"> </v>
      </c>
      <c r="M630" s="6">
        <v>16.816666699999999</v>
      </c>
      <c r="N630" s="6">
        <v>2.3333333000000001</v>
      </c>
      <c r="O630" s="6">
        <v>3.3333333000000001</v>
      </c>
      <c r="P630" s="6">
        <v>22.5</v>
      </c>
      <c r="S630" s="31" t="str">
        <f t="shared" si="74"/>
        <v xml:space="preserve"> </v>
      </c>
      <c r="U630" s="1">
        <v>24</v>
      </c>
      <c r="V630" s="1">
        <v>1</v>
      </c>
      <c r="W630" s="1">
        <v>7</v>
      </c>
      <c r="X630" s="1">
        <v>0</v>
      </c>
      <c r="Y630" s="1">
        <v>16</v>
      </c>
      <c r="Z630" s="1">
        <v>8</v>
      </c>
      <c r="AA630" s="3" t="str">
        <f t="shared" si="75"/>
        <v xml:space="preserve"> </v>
      </c>
      <c r="AD630" s="20" t="str">
        <f t="shared" si="76"/>
        <v xml:space="preserve"> </v>
      </c>
      <c r="AE630" s="6">
        <v>17.166666666699999</v>
      </c>
      <c r="AF630" s="6">
        <v>1.9166666667000001</v>
      </c>
      <c r="AG630" s="6">
        <v>2.8666666667</v>
      </c>
      <c r="AH630" s="6">
        <v>21.9666666667</v>
      </c>
      <c r="AK630" s="31" t="str">
        <f t="shared" si="77"/>
        <v xml:space="preserve"> </v>
      </c>
      <c r="AL630" s="6"/>
      <c r="AM630" s="1">
        <v>0</v>
      </c>
      <c r="AN630" s="1">
        <v>3</v>
      </c>
      <c r="AO630" s="1">
        <f t="shared" si="78"/>
        <v>3</v>
      </c>
      <c r="AP630" s="1">
        <v>-3</v>
      </c>
      <c r="AQ630" s="1">
        <v>1</v>
      </c>
      <c r="AR630" s="1">
        <v>9</v>
      </c>
      <c r="AS630" s="1">
        <f t="shared" si="79"/>
        <v>10</v>
      </c>
      <c r="AT630" s="1">
        <v>5</v>
      </c>
    </row>
    <row r="631" spans="1:46" x14ac:dyDescent="0.2">
      <c r="A631" s="5" t="s">
        <v>2939</v>
      </c>
      <c r="B631" s="5" t="s">
        <v>1438</v>
      </c>
      <c r="C631" s="1">
        <v>13</v>
      </c>
      <c r="D631" s="1">
        <v>0</v>
      </c>
      <c r="E631" s="1">
        <v>3</v>
      </c>
      <c r="F631" s="1">
        <v>0</v>
      </c>
      <c r="G631" s="1">
        <v>12</v>
      </c>
      <c r="H631" s="1">
        <v>6</v>
      </c>
      <c r="I631" s="3" t="str">
        <f t="shared" si="72"/>
        <v xml:space="preserve"> </v>
      </c>
      <c r="L631" s="20" t="str">
        <f t="shared" si="73"/>
        <v xml:space="preserve"> </v>
      </c>
      <c r="M631" s="6">
        <v>13.5166667</v>
      </c>
      <c r="N631" s="6">
        <v>0.1166667</v>
      </c>
      <c r="O631" s="6">
        <v>1.1499999999999999</v>
      </c>
      <c r="P631" s="6">
        <v>14.783333300000001</v>
      </c>
      <c r="S631" s="31" t="str">
        <f t="shared" si="74"/>
        <v xml:space="preserve"> </v>
      </c>
      <c r="U631" s="1">
        <v>14</v>
      </c>
      <c r="V631" s="1">
        <v>0</v>
      </c>
      <c r="W631" s="1">
        <v>2</v>
      </c>
      <c r="X631" s="1">
        <v>-2</v>
      </c>
      <c r="Y631" s="1">
        <v>6</v>
      </c>
      <c r="Z631" s="1">
        <v>3</v>
      </c>
      <c r="AA631" s="3" t="str">
        <f t="shared" si="75"/>
        <v xml:space="preserve"> </v>
      </c>
      <c r="AD631" s="20" t="str">
        <f t="shared" si="76"/>
        <v xml:space="preserve"> </v>
      </c>
      <c r="AE631" s="6">
        <v>13.8666666667</v>
      </c>
      <c r="AF631" s="6">
        <v>3.3333333300000004E-2</v>
      </c>
      <c r="AG631" s="6">
        <v>1.9</v>
      </c>
      <c r="AH631" s="6">
        <v>15.833333333300001</v>
      </c>
      <c r="AK631" s="31" t="str">
        <f t="shared" si="77"/>
        <v xml:space="preserve"> </v>
      </c>
      <c r="AM631" s="1">
        <v>0</v>
      </c>
      <c r="AN631" s="1">
        <v>1</v>
      </c>
      <c r="AO631" s="1">
        <f t="shared" si="78"/>
        <v>1</v>
      </c>
      <c r="AP631" s="1">
        <v>-3</v>
      </c>
      <c r="AQ631" s="1">
        <v>0</v>
      </c>
      <c r="AR631" s="1">
        <v>4</v>
      </c>
      <c r="AS631" s="1">
        <f t="shared" si="79"/>
        <v>4</v>
      </c>
      <c r="AT631" s="1">
        <v>1</v>
      </c>
    </row>
    <row r="632" spans="1:46" x14ac:dyDescent="0.2">
      <c r="A632" s="5" t="s">
        <v>2944</v>
      </c>
      <c r="B632" s="5" t="s">
        <v>471</v>
      </c>
      <c r="C632" s="1">
        <v>4</v>
      </c>
      <c r="D632" s="1">
        <v>0</v>
      </c>
      <c r="E632" s="1">
        <v>0</v>
      </c>
      <c r="F632" s="1">
        <v>0</v>
      </c>
      <c r="G632" s="1">
        <v>24</v>
      </c>
      <c r="H632" s="1">
        <v>5</v>
      </c>
      <c r="I632" s="3" t="str">
        <f t="shared" si="72"/>
        <v xml:space="preserve"> </v>
      </c>
      <c r="J632" s="1">
        <v>0</v>
      </c>
      <c r="K632" s="1">
        <v>0</v>
      </c>
      <c r="L632" s="20" t="str">
        <f t="shared" si="73"/>
        <v xml:space="preserve"> </v>
      </c>
      <c r="M632" s="6">
        <v>6.8333332999999996</v>
      </c>
      <c r="N632" s="6">
        <v>0</v>
      </c>
      <c r="O632" s="6">
        <v>0</v>
      </c>
      <c r="P632" s="6">
        <v>6.8333332999999996</v>
      </c>
      <c r="S632" s="31" t="str">
        <f t="shared" si="74"/>
        <v xml:space="preserve"> </v>
      </c>
      <c r="U632" s="1">
        <v>7</v>
      </c>
      <c r="V632" s="1">
        <v>1</v>
      </c>
      <c r="W632" s="1">
        <v>0</v>
      </c>
      <c r="X632" s="1">
        <v>-4</v>
      </c>
      <c r="Y632" s="1">
        <v>40</v>
      </c>
      <c r="Z632" s="1">
        <v>9</v>
      </c>
      <c r="AA632" s="3" t="str">
        <f t="shared" si="75"/>
        <v xml:space="preserve"> </v>
      </c>
      <c r="AB632" s="1">
        <v>0</v>
      </c>
      <c r="AC632" s="1">
        <v>0</v>
      </c>
      <c r="AD632" s="20" t="str">
        <f t="shared" si="76"/>
        <v xml:space="preserve"> </v>
      </c>
      <c r="AE632" s="6">
        <v>6.7333333333000001</v>
      </c>
      <c r="AF632" s="6">
        <v>3.3333333300000004E-2</v>
      </c>
      <c r="AG632" s="6">
        <v>0</v>
      </c>
      <c r="AH632" s="6">
        <v>6.7666666666999999</v>
      </c>
      <c r="AK632" s="31" t="str">
        <f t="shared" si="77"/>
        <v xml:space="preserve"> </v>
      </c>
      <c r="AM632" s="1">
        <v>0</v>
      </c>
      <c r="AN632" s="1">
        <v>0</v>
      </c>
      <c r="AO632" s="1">
        <f t="shared" si="78"/>
        <v>0</v>
      </c>
      <c r="AP632" s="1">
        <v>-1</v>
      </c>
      <c r="AQ632" s="1">
        <v>1</v>
      </c>
      <c r="AR632" s="1">
        <v>0</v>
      </c>
      <c r="AS632" s="1">
        <f t="shared" si="79"/>
        <v>1</v>
      </c>
      <c r="AT632" s="1">
        <v>-3</v>
      </c>
    </row>
    <row r="633" spans="1:46" x14ac:dyDescent="0.2">
      <c r="A633" s="5" t="s">
        <v>2947</v>
      </c>
      <c r="B633" s="5" t="s">
        <v>2948</v>
      </c>
      <c r="C633" s="1">
        <v>21</v>
      </c>
      <c r="D633" s="1">
        <v>2</v>
      </c>
      <c r="E633" s="1">
        <v>4</v>
      </c>
      <c r="F633" s="1">
        <v>-1</v>
      </c>
      <c r="G633" s="1">
        <v>62</v>
      </c>
      <c r="H633" s="1">
        <v>13</v>
      </c>
      <c r="I633" s="3">
        <f t="shared" si="72"/>
        <v>41</v>
      </c>
      <c r="J633" s="1">
        <v>23</v>
      </c>
      <c r="K633" s="1">
        <v>18</v>
      </c>
      <c r="L633" s="20">
        <f t="shared" si="73"/>
        <v>0.56097560975609762</v>
      </c>
      <c r="M633" s="6">
        <v>8.7333333</v>
      </c>
      <c r="N633" s="6">
        <v>6.6666699999999995E-2</v>
      </c>
      <c r="O633" s="6">
        <v>0.73333329999999997</v>
      </c>
      <c r="P633" s="6">
        <v>9.5333333000000007</v>
      </c>
      <c r="S633" s="31" t="str">
        <f t="shared" si="74"/>
        <v xml:space="preserve"> </v>
      </c>
      <c r="U633" s="1">
        <v>18</v>
      </c>
      <c r="V633" s="1">
        <v>5</v>
      </c>
      <c r="W633" s="1">
        <v>3</v>
      </c>
      <c r="X633" s="1">
        <v>4</v>
      </c>
      <c r="Y633" s="1">
        <v>23</v>
      </c>
      <c r="Z633" s="1">
        <v>7</v>
      </c>
      <c r="AA633" s="3">
        <f t="shared" si="75"/>
        <v>14</v>
      </c>
      <c r="AB633" s="1">
        <v>7</v>
      </c>
      <c r="AC633" s="1">
        <v>7</v>
      </c>
      <c r="AD633" s="20">
        <f t="shared" si="76"/>
        <v>0.5</v>
      </c>
      <c r="AE633" s="6">
        <v>8.4166666666999994</v>
      </c>
      <c r="AF633" s="6">
        <v>8.3333333300000006E-2</v>
      </c>
      <c r="AG633" s="6">
        <v>0.7</v>
      </c>
      <c r="AH633" s="6">
        <v>9.2166666667000001</v>
      </c>
      <c r="AK633" s="31" t="str">
        <f t="shared" si="77"/>
        <v xml:space="preserve"> </v>
      </c>
      <c r="AM633" s="1">
        <v>4</v>
      </c>
      <c r="AN633" s="1">
        <v>1</v>
      </c>
      <c r="AO633" s="1">
        <f t="shared" si="78"/>
        <v>5</v>
      </c>
      <c r="AP633" s="1">
        <v>0</v>
      </c>
      <c r="AQ633" s="1">
        <v>3</v>
      </c>
      <c r="AR633" s="1">
        <v>6</v>
      </c>
      <c r="AS633" s="1">
        <f t="shared" si="79"/>
        <v>9</v>
      </c>
      <c r="AT633" s="1">
        <v>3</v>
      </c>
    </row>
    <row r="634" spans="1:46" x14ac:dyDescent="0.2">
      <c r="A634" s="5" t="s">
        <v>2951</v>
      </c>
      <c r="B634" s="5" t="s">
        <v>1148</v>
      </c>
      <c r="C634" s="1">
        <v>23</v>
      </c>
      <c r="D634" s="1">
        <v>2</v>
      </c>
      <c r="E634" s="1">
        <v>15</v>
      </c>
      <c r="F634" s="1">
        <v>3</v>
      </c>
      <c r="G634" s="1">
        <v>4</v>
      </c>
      <c r="H634" s="1">
        <v>2</v>
      </c>
      <c r="I634" s="3">
        <f t="shared" si="72"/>
        <v>354</v>
      </c>
      <c r="J634" s="1">
        <v>159</v>
      </c>
      <c r="K634" s="1">
        <v>195</v>
      </c>
      <c r="L634" s="20">
        <f t="shared" si="73"/>
        <v>0.44915254237288138</v>
      </c>
      <c r="M634" s="6">
        <v>13.933333299999999</v>
      </c>
      <c r="N634" s="6">
        <v>2.7333333</v>
      </c>
      <c r="O634" s="6">
        <v>1.7166667</v>
      </c>
      <c r="P634" s="6">
        <v>18.3833333</v>
      </c>
      <c r="Q634" s="1">
        <v>1</v>
      </c>
      <c r="R634" s="1">
        <v>0</v>
      </c>
      <c r="S634" s="31">
        <f t="shared" si="74"/>
        <v>0</v>
      </c>
      <c r="T634" s="1">
        <v>0</v>
      </c>
      <c r="U634" s="1">
        <v>19</v>
      </c>
      <c r="V634" s="1">
        <v>5</v>
      </c>
      <c r="W634" s="1">
        <v>6</v>
      </c>
      <c r="X634" s="1">
        <v>1</v>
      </c>
      <c r="Y634" s="1">
        <v>2</v>
      </c>
      <c r="Z634" s="1">
        <v>1</v>
      </c>
      <c r="AA634" s="3">
        <f t="shared" si="75"/>
        <v>293</v>
      </c>
      <c r="AB634" s="1">
        <v>136</v>
      </c>
      <c r="AC634" s="1">
        <v>157</v>
      </c>
      <c r="AD634" s="20">
        <f t="shared" si="76"/>
        <v>0.46416382252559729</v>
      </c>
      <c r="AE634" s="6">
        <v>14.8</v>
      </c>
      <c r="AF634" s="6">
        <v>2.35</v>
      </c>
      <c r="AG634" s="6">
        <v>1.6666666667000001</v>
      </c>
      <c r="AH634" s="6">
        <v>18.816666666700002</v>
      </c>
      <c r="AI634" s="1">
        <v>1</v>
      </c>
      <c r="AJ634" s="1">
        <v>0</v>
      </c>
      <c r="AK634" s="31">
        <f t="shared" si="77"/>
        <v>0</v>
      </c>
      <c r="AL634" s="1">
        <v>0</v>
      </c>
      <c r="AM634" s="1">
        <v>1</v>
      </c>
      <c r="AN634" s="1">
        <v>6</v>
      </c>
      <c r="AO634" s="1">
        <f t="shared" si="78"/>
        <v>7</v>
      </c>
      <c r="AP634" s="1">
        <v>-4</v>
      </c>
      <c r="AQ634" s="1">
        <v>6</v>
      </c>
      <c r="AR634" s="1">
        <v>15</v>
      </c>
      <c r="AS634" s="1">
        <f t="shared" si="79"/>
        <v>21</v>
      </c>
      <c r="AT634" s="1">
        <v>8</v>
      </c>
    </row>
    <row r="635" spans="1:46" x14ac:dyDescent="0.2">
      <c r="A635" s="5" t="s">
        <v>2951</v>
      </c>
      <c r="B635" s="5" t="s">
        <v>2725</v>
      </c>
      <c r="C635" s="1">
        <v>1</v>
      </c>
      <c r="D635" s="1">
        <v>0</v>
      </c>
      <c r="E635" s="1">
        <v>0</v>
      </c>
      <c r="F635" s="1">
        <v>-1</v>
      </c>
      <c r="G635" s="1">
        <v>0</v>
      </c>
      <c r="H635" s="1">
        <v>0</v>
      </c>
      <c r="I635" s="3" t="str">
        <f t="shared" si="72"/>
        <v xml:space="preserve"> </v>
      </c>
      <c r="L635" s="20" t="str">
        <f t="shared" si="73"/>
        <v xml:space="preserve"> </v>
      </c>
      <c r="M635" s="6">
        <v>14.1166667</v>
      </c>
      <c r="N635" s="6">
        <v>0</v>
      </c>
      <c r="O635" s="6">
        <v>0</v>
      </c>
      <c r="P635" s="6">
        <v>14.1166667</v>
      </c>
      <c r="S635" s="31" t="str">
        <f t="shared" si="74"/>
        <v xml:space="preserve"> 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3" t="str">
        <f t="shared" si="75"/>
        <v xml:space="preserve"> </v>
      </c>
      <c r="AD635" s="20" t="str">
        <f t="shared" si="76"/>
        <v xml:space="preserve"> </v>
      </c>
      <c r="AE635" s="6">
        <v>0</v>
      </c>
      <c r="AF635" s="6">
        <v>0</v>
      </c>
      <c r="AG635" s="6">
        <v>0</v>
      </c>
      <c r="AH635" s="6">
        <v>0</v>
      </c>
      <c r="AK635" s="31" t="str">
        <f t="shared" si="77"/>
        <v xml:space="preserve"> </v>
      </c>
      <c r="AM635" s="1">
        <v>0</v>
      </c>
      <c r="AN635" s="1">
        <v>0</v>
      </c>
      <c r="AO635" s="1">
        <f t="shared" si="78"/>
        <v>0</v>
      </c>
      <c r="AP635" s="1">
        <v>-1</v>
      </c>
      <c r="AQ635" s="1">
        <v>0</v>
      </c>
      <c r="AR635" s="1">
        <v>0</v>
      </c>
      <c r="AS635" s="1">
        <f t="shared" si="79"/>
        <v>0</v>
      </c>
      <c r="AT635" s="1">
        <v>0</v>
      </c>
    </row>
    <row r="636" spans="1:46" x14ac:dyDescent="0.2">
      <c r="A636" s="5" t="s">
        <v>2959</v>
      </c>
      <c r="B636" s="5" t="s">
        <v>1679</v>
      </c>
      <c r="C636" s="1">
        <v>16</v>
      </c>
      <c r="D636" s="1">
        <v>0</v>
      </c>
      <c r="E636" s="1">
        <v>7</v>
      </c>
      <c r="F636" s="1">
        <v>9</v>
      </c>
      <c r="G636" s="1">
        <v>12</v>
      </c>
      <c r="H636" s="1">
        <v>6</v>
      </c>
      <c r="I636" s="3" t="str">
        <f t="shared" si="72"/>
        <v xml:space="preserve"> </v>
      </c>
      <c r="L636" s="20" t="str">
        <f t="shared" si="73"/>
        <v xml:space="preserve"> </v>
      </c>
      <c r="M636" s="6">
        <v>16.566666699999999</v>
      </c>
      <c r="N636" s="6">
        <v>1.05</v>
      </c>
      <c r="O636" s="6">
        <v>0.43333329999999998</v>
      </c>
      <c r="P636" s="6">
        <v>18.066666699999999</v>
      </c>
      <c r="Q636" s="1">
        <v>2</v>
      </c>
      <c r="R636" s="1">
        <v>1</v>
      </c>
      <c r="S636" s="31">
        <f t="shared" si="74"/>
        <v>0.5</v>
      </c>
      <c r="T636" s="1">
        <v>1</v>
      </c>
      <c r="U636" s="1">
        <v>11</v>
      </c>
      <c r="V636" s="1">
        <v>0</v>
      </c>
      <c r="W636" s="1">
        <v>5</v>
      </c>
      <c r="X636" s="1">
        <v>9</v>
      </c>
      <c r="Y636" s="1">
        <v>2</v>
      </c>
      <c r="Z636" s="1">
        <v>1</v>
      </c>
      <c r="AA636" s="3" t="str">
        <f t="shared" si="75"/>
        <v xml:space="preserve"> </v>
      </c>
      <c r="AD636" s="20" t="str">
        <f t="shared" si="76"/>
        <v xml:space="preserve"> </v>
      </c>
      <c r="AE636" s="6">
        <v>16.683333333299998</v>
      </c>
      <c r="AF636" s="6">
        <v>0.9</v>
      </c>
      <c r="AG636" s="6">
        <v>0.56666666669999999</v>
      </c>
      <c r="AH636" s="6">
        <v>18.149999999999999</v>
      </c>
      <c r="AI636" s="1">
        <v>0</v>
      </c>
      <c r="AJ636" s="1">
        <v>0</v>
      </c>
      <c r="AK636" s="31" t="str">
        <f t="shared" si="77"/>
        <v xml:space="preserve"> </v>
      </c>
      <c r="AL636" s="1">
        <v>0</v>
      </c>
      <c r="AM636" s="1">
        <v>0</v>
      </c>
      <c r="AN636" s="1">
        <v>4</v>
      </c>
      <c r="AO636" s="1">
        <f t="shared" si="78"/>
        <v>4</v>
      </c>
      <c r="AP636" s="1">
        <v>5</v>
      </c>
      <c r="AQ636" s="1">
        <v>0</v>
      </c>
      <c r="AR636" s="1">
        <v>8</v>
      </c>
      <c r="AS636" s="1">
        <f t="shared" si="79"/>
        <v>8</v>
      </c>
      <c r="AT636" s="1">
        <v>13</v>
      </c>
    </row>
    <row r="637" spans="1:46" x14ac:dyDescent="0.2">
      <c r="A637" s="5" t="s">
        <v>2963</v>
      </c>
      <c r="B637" s="5" t="s">
        <v>2182</v>
      </c>
      <c r="C637" s="1">
        <v>5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3" t="str">
        <f t="shared" si="72"/>
        <v xml:space="preserve"> </v>
      </c>
      <c r="L637" s="20" t="str">
        <f t="shared" si="73"/>
        <v xml:space="preserve"> </v>
      </c>
      <c r="M637" s="6">
        <v>14.0833333</v>
      </c>
      <c r="N637" s="6">
        <v>0</v>
      </c>
      <c r="O637" s="6">
        <v>0.21666669999999999</v>
      </c>
      <c r="P637" s="6">
        <v>14.316666700000001</v>
      </c>
      <c r="S637" s="31" t="str">
        <f t="shared" si="74"/>
        <v xml:space="preserve"> </v>
      </c>
      <c r="U637" s="1">
        <v>2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3" t="str">
        <f t="shared" si="75"/>
        <v xml:space="preserve"> </v>
      </c>
      <c r="AD637" s="20" t="str">
        <f t="shared" si="76"/>
        <v xml:space="preserve"> </v>
      </c>
      <c r="AE637" s="6">
        <v>13.8666666667</v>
      </c>
      <c r="AF637" s="6">
        <v>0</v>
      </c>
      <c r="AG637" s="6">
        <v>0</v>
      </c>
      <c r="AH637" s="6">
        <v>13.8666666667</v>
      </c>
      <c r="AK637" s="31" t="str">
        <f t="shared" si="77"/>
        <v xml:space="preserve"> </v>
      </c>
      <c r="AM637" s="1">
        <v>0</v>
      </c>
      <c r="AN637" s="1">
        <v>0</v>
      </c>
      <c r="AO637" s="1">
        <f t="shared" si="78"/>
        <v>0</v>
      </c>
      <c r="AP637" s="1">
        <v>0</v>
      </c>
      <c r="AQ637" s="1">
        <v>0</v>
      </c>
      <c r="AR637" s="1">
        <v>0</v>
      </c>
      <c r="AS637" s="1">
        <f t="shared" si="79"/>
        <v>0</v>
      </c>
      <c r="AT637" s="1">
        <v>0</v>
      </c>
    </row>
    <row r="638" spans="1:46" x14ac:dyDescent="0.2">
      <c r="A638" s="5" t="s">
        <v>2967</v>
      </c>
      <c r="B638" s="5" t="s">
        <v>397</v>
      </c>
      <c r="C638" s="1">
        <v>4</v>
      </c>
      <c r="D638" s="1">
        <v>0</v>
      </c>
      <c r="E638" s="1">
        <v>0</v>
      </c>
      <c r="F638" s="1">
        <v>-1</v>
      </c>
      <c r="G638" s="1">
        <v>0</v>
      </c>
      <c r="H638" s="1">
        <v>0</v>
      </c>
      <c r="I638" s="3" t="str">
        <f t="shared" si="72"/>
        <v xml:space="preserve"> </v>
      </c>
      <c r="L638" s="20" t="str">
        <f t="shared" si="73"/>
        <v xml:space="preserve"> </v>
      </c>
      <c r="M638" s="6">
        <v>9.9666666999999993</v>
      </c>
      <c r="N638" s="6">
        <v>3.2333333</v>
      </c>
      <c r="O638" s="6">
        <v>0.1833333</v>
      </c>
      <c r="P638" s="6">
        <v>13.4166667</v>
      </c>
      <c r="Q638" s="1">
        <v>0</v>
      </c>
      <c r="R638" s="1">
        <v>0</v>
      </c>
      <c r="S638" s="31" t="str">
        <f t="shared" si="74"/>
        <v xml:space="preserve"> </v>
      </c>
      <c r="T638" s="1">
        <v>0</v>
      </c>
      <c r="U638" s="1">
        <v>4</v>
      </c>
      <c r="V638" s="1">
        <v>0</v>
      </c>
      <c r="W638" s="1">
        <v>1</v>
      </c>
      <c r="X638" s="1">
        <v>-4</v>
      </c>
      <c r="Y638" s="1">
        <v>0</v>
      </c>
      <c r="Z638" s="1">
        <v>0</v>
      </c>
      <c r="AA638" s="3" t="str">
        <f t="shared" si="75"/>
        <v xml:space="preserve"> </v>
      </c>
      <c r="AD638" s="20" t="str">
        <f t="shared" si="76"/>
        <v xml:space="preserve"> </v>
      </c>
      <c r="AE638" s="6">
        <v>9.4166666666999994</v>
      </c>
      <c r="AF638" s="6">
        <v>4.2</v>
      </c>
      <c r="AG638" s="6">
        <v>0.41666666670000002</v>
      </c>
      <c r="AH638" s="6">
        <v>14.05</v>
      </c>
      <c r="AI638" s="1">
        <v>1</v>
      </c>
      <c r="AJ638" s="1">
        <v>0</v>
      </c>
      <c r="AK638" s="31">
        <f t="shared" si="77"/>
        <v>0</v>
      </c>
      <c r="AL638" s="1">
        <v>0</v>
      </c>
      <c r="AM638" s="1">
        <v>0</v>
      </c>
      <c r="AN638" s="1">
        <v>0</v>
      </c>
      <c r="AO638" s="1">
        <f t="shared" si="78"/>
        <v>0</v>
      </c>
      <c r="AP638" s="1">
        <v>-2</v>
      </c>
      <c r="AQ638" s="1">
        <v>0</v>
      </c>
      <c r="AR638" s="1">
        <v>1</v>
      </c>
      <c r="AS638" s="1">
        <f t="shared" si="79"/>
        <v>1</v>
      </c>
      <c r="AT638" s="1">
        <v>-3</v>
      </c>
    </row>
    <row r="639" spans="1:46" x14ac:dyDescent="0.2">
      <c r="A639" s="5" t="s">
        <v>2971</v>
      </c>
      <c r="B639" s="5" t="s">
        <v>319</v>
      </c>
      <c r="C639" s="1">
        <v>21</v>
      </c>
      <c r="D639" s="1">
        <v>1</v>
      </c>
      <c r="E639" s="1">
        <v>1</v>
      </c>
      <c r="F639" s="1">
        <v>0</v>
      </c>
      <c r="G639" s="1">
        <v>30</v>
      </c>
      <c r="H639" s="1">
        <v>8</v>
      </c>
      <c r="I639" s="3">
        <f t="shared" si="72"/>
        <v>19</v>
      </c>
      <c r="J639" s="1">
        <v>10</v>
      </c>
      <c r="K639" s="1">
        <v>9</v>
      </c>
      <c r="L639" s="20">
        <f t="shared" si="73"/>
        <v>0.52631578947368418</v>
      </c>
      <c r="M639" s="6">
        <v>8.3000000000000007</v>
      </c>
      <c r="N639" s="6">
        <v>0</v>
      </c>
      <c r="O639" s="6">
        <v>0</v>
      </c>
      <c r="P639" s="6">
        <v>8.3000000000000007</v>
      </c>
      <c r="S639" s="31" t="str">
        <f t="shared" si="74"/>
        <v xml:space="preserve"> </v>
      </c>
      <c r="U639" s="1">
        <v>19</v>
      </c>
      <c r="V639" s="1">
        <v>0</v>
      </c>
      <c r="W639" s="1">
        <v>2</v>
      </c>
      <c r="X639" s="1">
        <v>-2</v>
      </c>
      <c r="Y639" s="1">
        <v>49</v>
      </c>
      <c r="Z639" s="1">
        <v>8</v>
      </c>
      <c r="AA639" s="3">
        <f t="shared" si="75"/>
        <v>8</v>
      </c>
      <c r="AB639" s="1">
        <v>6</v>
      </c>
      <c r="AC639" s="1">
        <v>2</v>
      </c>
      <c r="AD639" s="20">
        <f t="shared" si="76"/>
        <v>0.75</v>
      </c>
      <c r="AE639" s="6">
        <v>8.3833333332999995</v>
      </c>
      <c r="AF639" s="6">
        <v>0</v>
      </c>
      <c r="AG639" s="6">
        <v>0</v>
      </c>
      <c r="AH639" s="6">
        <v>8.4</v>
      </c>
      <c r="AK639" s="31" t="str">
        <f t="shared" si="77"/>
        <v xml:space="preserve"> </v>
      </c>
      <c r="AL639" s="6"/>
      <c r="AM639" s="1">
        <v>1</v>
      </c>
      <c r="AN639" s="1">
        <v>0</v>
      </c>
      <c r="AO639" s="1">
        <f t="shared" si="78"/>
        <v>1</v>
      </c>
      <c r="AP639" s="1">
        <v>0</v>
      </c>
      <c r="AQ639" s="1">
        <v>0</v>
      </c>
      <c r="AR639" s="1">
        <v>3</v>
      </c>
      <c r="AS639" s="1">
        <f t="shared" si="79"/>
        <v>3</v>
      </c>
      <c r="AT639" s="1">
        <v>-2</v>
      </c>
    </row>
    <row r="640" spans="1:46" x14ac:dyDescent="0.2">
      <c r="A640" s="5" t="s">
        <v>2976</v>
      </c>
      <c r="B640" s="5" t="s">
        <v>2252</v>
      </c>
      <c r="C640" s="1">
        <v>15</v>
      </c>
      <c r="D640" s="1">
        <v>1</v>
      </c>
      <c r="E640" s="1">
        <v>3</v>
      </c>
      <c r="F640" s="1">
        <v>-1</v>
      </c>
      <c r="G640" s="1">
        <v>7</v>
      </c>
      <c r="H640" s="1">
        <v>2</v>
      </c>
      <c r="I640" s="3" t="str">
        <f t="shared" si="72"/>
        <v xml:space="preserve"> </v>
      </c>
      <c r="L640" s="20" t="str">
        <f t="shared" si="73"/>
        <v xml:space="preserve"> </v>
      </c>
      <c r="M640" s="6">
        <v>15.216666699999999</v>
      </c>
      <c r="N640" s="6">
        <v>0.75</v>
      </c>
      <c r="O640" s="6">
        <v>0.61666670000000001</v>
      </c>
      <c r="P640" s="6">
        <v>16.600000000000001</v>
      </c>
      <c r="S640" s="31" t="str">
        <f t="shared" si="74"/>
        <v xml:space="preserve"> </v>
      </c>
      <c r="U640" s="1">
        <v>18</v>
      </c>
      <c r="V640" s="1">
        <v>0</v>
      </c>
      <c r="W640" s="1">
        <v>3</v>
      </c>
      <c r="X640" s="1">
        <v>7</v>
      </c>
      <c r="Y640" s="1">
        <v>2</v>
      </c>
      <c r="Z640" s="1">
        <v>1</v>
      </c>
      <c r="AA640" s="3" t="str">
        <f t="shared" si="75"/>
        <v xml:space="preserve"> </v>
      </c>
      <c r="AD640" s="20" t="str">
        <f t="shared" si="76"/>
        <v xml:space="preserve"> </v>
      </c>
      <c r="AE640" s="6">
        <v>14.5666666667</v>
      </c>
      <c r="AF640" s="6">
        <v>0.45</v>
      </c>
      <c r="AG640" s="6">
        <v>0.53333333329999999</v>
      </c>
      <c r="AH640" s="6">
        <v>15.583333333300001</v>
      </c>
      <c r="AK640" s="31" t="str">
        <f t="shared" si="77"/>
        <v xml:space="preserve"> </v>
      </c>
      <c r="AM640" s="1">
        <v>0</v>
      </c>
      <c r="AN640" s="1">
        <v>3</v>
      </c>
      <c r="AO640" s="1">
        <f t="shared" si="78"/>
        <v>3</v>
      </c>
      <c r="AP640" s="1">
        <v>-2</v>
      </c>
      <c r="AQ640" s="1">
        <v>1</v>
      </c>
      <c r="AR640" s="1">
        <v>3</v>
      </c>
      <c r="AS640" s="1">
        <f t="shared" si="79"/>
        <v>4</v>
      </c>
      <c r="AT640" s="1">
        <v>8</v>
      </c>
    </row>
    <row r="641" spans="1:46" x14ac:dyDescent="0.2">
      <c r="A641" s="5" t="s">
        <v>2979</v>
      </c>
      <c r="B641" s="5" t="s">
        <v>2980</v>
      </c>
      <c r="C641" s="1">
        <v>9</v>
      </c>
      <c r="D641" s="1">
        <v>1</v>
      </c>
      <c r="E641" s="1">
        <v>2</v>
      </c>
      <c r="F641" s="1">
        <v>-2</v>
      </c>
      <c r="G641" s="1">
        <v>4</v>
      </c>
      <c r="H641" s="1">
        <v>2</v>
      </c>
      <c r="I641" s="3">
        <f t="shared" si="72"/>
        <v>2</v>
      </c>
      <c r="J641" s="1">
        <v>0</v>
      </c>
      <c r="K641" s="1">
        <v>2</v>
      </c>
      <c r="L641" s="20">
        <f t="shared" si="73"/>
        <v>0</v>
      </c>
      <c r="M641" s="6">
        <v>14.3</v>
      </c>
      <c r="N641" s="6">
        <v>1.1833332999999999</v>
      </c>
      <c r="O641" s="6">
        <v>1.66667E-2</v>
      </c>
      <c r="P641" s="6">
        <v>15.5166667</v>
      </c>
      <c r="S641" s="31" t="str">
        <f t="shared" si="74"/>
        <v xml:space="preserve"> </v>
      </c>
      <c r="U641" s="1">
        <v>8</v>
      </c>
      <c r="V641" s="1">
        <v>3</v>
      </c>
      <c r="W641" s="1">
        <v>3</v>
      </c>
      <c r="X641" s="1">
        <v>-4</v>
      </c>
      <c r="Y641" s="1">
        <v>4</v>
      </c>
      <c r="Z641" s="1">
        <v>2</v>
      </c>
      <c r="AA641" s="3">
        <f t="shared" si="75"/>
        <v>6</v>
      </c>
      <c r="AB641" s="1">
        <v>1</v>
      </c>
      <c r="AC641" s="1">
        <v>5</v>
      </c>
      <c r="AD641" s="20">
        <f t="shared" si="76"/>
        <v>0.16666666666666666</v>
      </c>
      <c r="AE641" s="6">
        <v>13.4</v>
      </c>
      <c r="AF641" s="6">
        <v>1.4833333333000001</v>
      </c>
      <c r="AG641" s="6">
        <v>1.6666666699999999E-2</v>
      </c>
      <c r="AH641" s="6">
        <v>14.916666666699999</v>
      </c>
      <c r="AK641" s="31" t="str">
        <f t="shared" si="77"/>
        <v xml:space="preserve"> </v>
      </c>
      <c r="AL641" s="6"/>
      <c r="AM641" s="1">
        <v>2</v>
      </c>
      <c r="AN641" s="1">
        <v>2</v>
      </c>
      <c r="AO641" s="1">
        <f t="shared" si="78"/>
        <v>4</v>
      </c>
      <c r="AP641" s="1">
        <v>-1</v>
      </c>
      <c r="AQ641" s="1">
        <v>2</v>
      </c>
      <c r="AR641" s="1">
        <v>3</v>
      </c>
      <c r="AS641" s="1">
        <f t="shared" si="79"/>
        <v>5</v>
      </c>
      <c r="AT641" s="1">
        <v>-5</v>
      </c>
    </row>
    <row r="642" spans="1:46" x14ac:dyDescent="0.2">
      <c r="A642" s="5" t="s">
        <v>834</v>
      </c>
      <c r="B642" s="5" t="s">
        <v>819</v>
      </c>
      <c r="C642" s="1">
        <v>24</v>
      </c>
      <c r="D642" s="1">
        <v>6</v>
      </c>
      <c r="E642" s="1">
        <v>12</v>
      </c>
      <c r="F642" s="1">
        <v>4</v>
      </c>
      <c r="G642" s="1">
        <v>13</v>
      </c>
      <c r="H642" s="1">
        <v>5</v>
      </c>
      <c r="I642" s="3">
        <f t="shared" ref="I642:I705" si="80">IF(J642+K642&gt;0,J642+K642," ")</f>
        <v>49</v>
      </c>
      <c r="J642" s="1">
        <v>17</v>
      </c>
      <c r="K642" s="1">
        <v>32</v>
      </c>
      <c r="L642" s="20">
        <f t="shared" ref="L642:L705" si="81">IF(J642+K642&gt;0,J642/I642," ")</f>
        <v>0.34693877551020408</v>
      </c>
      <c r="M642" s="6">
        <v>13.9166667</v>
      </c>
      <c r="N642" s="6">
        <v>1.9666667</v>
      </c>
      <c r="O642" s="6">
        <v>0.05</v>
      </c>
      <c r="P642" s="6">
        <v>15.933333299999999</v>
      </c>
      <c r="Q642" s="1">
        <v>1</v>
      </c>
      <c r="R642" s="1">
        <v>1</v>
      </c>
      <c r="S642" s="31">
        <f t="shared" ref="S642:S705" si="82">IF(Q642&gt;0,R642/Q642," ")</f>
        <v>1</v>
      </c>
      <c r="T642" s="1">
        <v>0</v>
      </c>
      <c r="U642" s="1">
        <v>22</v>
      </c>
      <c r="V642" s="1">
        <v>5</v>
      </c>
      <c r="W642" s="1">
        <v>7</v>
      </c>
      <c r="X642" s="1">
        <v>-1</v>
      </c>
      <c r="Y642" s="1">
        <v>4</v>
      </c>
      <c r="Z642" s="1">
        <v>2</v>
      </c>
      <c r="AA642" s="3">
        <f t="shared" ref="AA642:AA705" si="83">IF(AB642+AC642&gt;0,AB642+AC642," ")</f>
        <v>32</v>
      </c>
      <c r="AB642" s="1">
        <v>8</v>
      </c>
      <c r="AC642" s="1">
        <v>24</v>
      </c>
      <c r="AD642" s="20">
        <f t="shared" ref="AD642:AD705" si="84">IF(AB642+AC642&gt;0,AB642/AA642," ")</f>
        <v>0.25</v>
      </c>
      <c r="AE642" s="6">
        <v>15.3</v>
      </c>
      <c r="AF642" s="6">
        <v>1.9166666667000001</v>
      </c>
      <c r="AG642" s="6">
        <v>0.05</v>
      </c>
      <c r="AH642" s="6">
        <v>17.266666666700001</v>
      </c>
      <c r="AI642" s="1">
        <v>4</v>
      </c>
      <c r="AJ642" s="1">
        <v>1</v>
      </c>
      <c r="AK642" s="31">
        <f t="shared" ref="AK642:AK705" si="85">IF(AI642&gt;0,AJ642/AI642," ")</f>
        <v>0.25</v>
      </c>
      <c r="AL642" s="1">
        <v>1</v>
      </c>
      <c r="AM642" s="1">
        <v>3</v>
      </c>
      <c r="AN642" s="1">
        <v>9</v>
      </c>
      <c r="AO642" s="1">
        <f t="shared" ref="AO642:AO705" si="86">AM642+AN642</f>
        <v>12</v>
      </c>
      <c r="AP642" s="1">
        <v>-3</v>
      </c>
      <c r="AQ642" s="1">
        <v>8</v>
      </c>
      <c r="AR642" s="1">
        <v>10</v>
      </c>
      <c r="AS642" s="1">
        <f t="shared" ref="AS642:AS705" si="87">AQ642+AR642</f>
        <v>18</v>
      </c>
      <c r="AT642" s="1">
        <v>6</v>
      </c>
    </row>
    <row r="643" spans="1:46" x14ac:dyDescent="0.2">
      <c r="A643" s="5" t="s">
        <v>2986</v>
      </c>
      <c r="B643" s="5" t="s">
        <v>889</v>
      </c>
      <c r="C643" s="1">
        <v>20</v>
      </c>
      <c r="D643" s="1">
        <v>9</v>
      </c>
      <c r="E643" s="1">
        <v>3</v>
      </c>
      <c r="F643" s="1">
        <v>4</v>
      </c>
      <c r="G643" s="1">
        <v>0</v>
      </c>
      <c r="H643" s="1">
        <v>0</v>
      </c>
      <c r="I643" s="3">
        <f t="shared" si="80"/>
        <v>6</v>
      </c>
      <c r="J643" s="1">
        <v>3</v>
      </c>
      <c r="K643" s="1">
        <v>3</v>
      </c>
      <c r="L643" s="20">
        <f t="shared" si="81"/>
        <v>0.5</v>
      </c>
      <c r="M643" s="6">
        <v>14.0166667</v>
      </c>
      <c r="N643" s="6">
        <v>2.7</v>
      </c>
      <c r="O643" s="6">
        <v>1.66667E-2</v>
      </c>
      <c r="P643" s="6">
        <v>16.733333299999998</v>
      </c>
      <c r="Q643" s="1">
        <v>0</v>
      </c>
      <c r="R643" s="1">
        <v>0</v>
      </c>
      <c r="S643" s="31" t="str">
        <f t="shared" si="82"/>
        <v xml:space="preserve"> </v>
      </c>
      <c r="T643" s="1">
        <v>0</v>
      </c>
      <c r="U643" s="1">
        <v>26</v>
      </c>
      <c r="V643" s="1">
        <v>7</v>
      </c>
      <c r="W643" s="1">
        <v>16</v>
      </c>
      <c r="X643" s="1">
        <v>-2</v>
      </c>
      <c r="Y643" s="1">
        <v>16</v>
      </c>
      <c r="Z643" s="1">
        <v>8</v>
      </c>
      <c r="AA643" s="3">
        <f t="shared" si="83"/>
        <v>3</v>
      </c>
      <c r="AB643" s="1">
        <v>0</v>
      </c>
      <c r="AC643" s="1">
        <v>3</v>
      </c>
      <c r="AD643" s="20">
        <f t="shared" si="84"/>
        <v>0</v>
      </c>
      <c r="AE643" s="6">
        <v>12.25</v>
      </c>
      <c r="AF643" s="6">
        <v>3.1833333333000002</v>
      </c>
      <c r="AG643" s="6">
        <v>0.05</v>
      </c>
      <c r="AH643" s="6">
        <v>15.516666666700001</v>
      </c>
      <c r="AI643" s="1">
        <v>1</v>
      </c>
      <c r="AJ643" s="1">
        <v>0</v>
      </c>
      <c r="AK643" s="31">
        <f t="shared" si="85"/>
        <v>0</v>
      </c>
      <c r="AL643" s="1">
        <v>0</v>
      </c>
      <c r="AM643" s="1">
        <v>6</v>
      </c>
      <c r="AN643" s="1">
        <v>3</v>
      </c>
      <c r="AO643" s="1">
        <f t="shared" si="86"/>
        <v>9</v>
      </c>
      <c r="AP643" s="1">
        <v>0</v>
      </c>
      <c r="AQ643" s="1">
        <v>10</v>
      </c>
      <c r="AR643" s="1">
        <v>16</v>
      </c>
      <c r="AS643" s="1">
        <f t="shared" si="87"/>
        <v>26</v>
      </c>
      <c r="AT643" s="1">
        <v>2</v>
      </c>
    </row>
    <row r="644" spans="1:46" x14ac:dyDescent="0.2">
      <c r="A644" s="5" t="s">
        <v>2990</v>
      </c>
      <c r="B644" s="5" t="s">
        <v>631</v>
      </c>
      <c r="C644" s="1">
        <v>24</v>
      </c>
      <c r="D644" s="1">
        <v>7</v>
      </c>
      <c r="E644" s="1">
        <v>9</v>
      </c>
      <c r="F644" s="1">
        <v>5</v>
      </c>
      <c r="G644" s="1">
        <v>6</v>
      </c>
      <c r="H644" s="1">
        <v>3</v>
      </c>
      <c r="I644" s="3">
        <f t="shared" si="80"/>
        <v>22</v>
      </c>
      <c r="J644" s="1">
        <v>7</v>
      </c>
      <c r="K644" s="1">
        <v>15</v>
      </c>
      <c r="L644" s="20">
        <f t="shared" si="81"/>
        <v>0.31818181818181818</v>
      </c>
      <c r="M644" s="6">
        <v>14.3833333</v>
      </c>
      <c r="N644" s="6">
        <v>1.7333333</v>
      </c>
      <c r="O644" s="6">
        <v>0.91666669999999995</v>
      </c>
      <c r="P644" s="6">
        <v>17.05</v>
      </c>
      <c r="Q644" s="1">
        <v>4</v>
      </c>
      <c r="R644" s="1">
        <v>1</v>
      </c>
      <c r="S644" s="31">
        <f t="shared" si="82"/>
        <v>0.25</v>
      </c>
      <c r="T644" s="1">
        <v>1</v>
      </c>
      <c r="U644" s="1">
        <v>22</v>
      </c>
      <c r="V644" s="1">
        <v>3</v>
      </c>
      <c r="W644" s="1">
        <v>8</v>
      </c>
      <c r="X644" s="1">
        <v>12</v>
      </c>
      <c r="Y644" s="1">
        <v>6</v>
      </c>
      <c r="Z644" s="1">
        <v>3</v>
      </c>
      <c r="AA644" s="3">
        <f t="shared" si="83"/>
        <v>24</v>
      </c>
      <c r="AB644" s="1">
        <v>10</v>
      </c>
      <c r="AC644" s="1">
        <v>14</v>
      </c>
      <c r="AD644" s="20">
        <f t="shared" si="84"/>
        <v>0.41666666666666669</v>
      </c>
      <c r="AE644" s="6">
        <v>13.7</v>
      </c>
      <c r="AF644" s="6">
        <v>1.3</v>
      </c>
      <c r="AG644" s="6">
        <v>0.78333333329999999</v>
      </c>
      <c r="AH644" s="6">
        <v>15.8</v>
      </c>
      <c r="AI644" s="1">
        <v>0</v>
      </c>
      <c r="AJ644" s="1">
        <v>0</v>
      </c>
      <c r="AK644" s="31" t="str">
        <f t="shared" si="85"/>
        <v xml:space="preserve"> </v>
      </c>
      <c r="AL644" s="1">
        <v>0</v>
      </c>
      <c r="AM644" s="1">
        <v>6</v>
      </c>
      <c r="AN644" s="1">
        <v>4</v>
      </c>
      <c r="AO644" s="1">
        <f t="shared" si="86"/>
        <v>10</v>
      </c>
      <c r="AP644" s="1">
        <v>5</v>
      </c>
      <c r="AQ644" s="1">
        <v>4</v>
      </c>
      <c r="AR644" s="1">
        <v>13</v>
      </c>
      <c r="AS644" s="1">
        <f t="shared" si="87"/>
        <v>17</v>
      </c>
      <c r="AT644" s="1">
        <v>12</v>
      </c>
    </row>
    <row r="645" spans="1:46" x14ac:dyDescent="0.2">
      <c r="A645" s="5" t="s">
        <v>2993</v>
      </c>
      <c r="B645" s="5" t="s">
        <v>2994</v>
      </c>
      <c r="C645" s="1">
        <v>24</v>
      </c>
      <c r="D645" s="1">
        <v>2</v>
      </c>
      <c r="E645" s="1">
        <v>9</v>
      </c>
      <c r="F645" s="1">
        <v>10</v>
      </c>
      <c r="G645" s="1">
        <v>8</v>
      </c>
      <c r="H645" s="1">
        <v>4</v>
      </c>
      <c r="I645" s="3" t="str">
        <f t="shared" si="80"/>
        <v xml:space="preserve"> </v>
      </c>
      <c r="L645" s="20" t="str">
        <f t="shared" si="81"/>
        <v xml:space="preserve"> </v>
      </c>
      <c r="M645" s="6">
        <v>15.95</v>
      </c>
      <c r="N645" s="6">
        <v>2.75</v>
      </c>
      <c r="O645" s="6">
        <v>2.8666667000000001</v>
      </c>
      <c r="P645" s="6">
        <v>21.5833333</v>
      </c>
      <c r="S645" s="31" t="str">
        <f t="shared" si="82"/>
        <v xml:space="preserve"> </v>
      </c>
      <c r="U645" s="1">
        <v>22</v>
      </c>
      <c r="V645" s="1">
        <v>0</v>
      </c>
      <c r="W645" s="1">
        <v>6</v>
      </c>
      <c r="X645" s="1">
        <v>-5</v>
      </c>
      <c r="Y645" s="1">
        <v>8</v>
      </c>
      <c r="Z645" s="1">
        <v>4</v>
      </c>
      <c r="AA645" s="3" t="str">
        <f t="shared" si="83"/>
        <v xml:space="preserve"> </v>
      </c>
      <c r="AD645" s="20" t="str">
        <f t="shared" si="84"/>
        <v xml:space="preserve"> </v>
      </c>
      <c r="AE645" s="6">
        <v>16.25</v>
      </c>
      <c r="AF645" s="6">
        <v>2</v>
      </c>
      <c r="AG645" s="6">
        <v>2.0499999999999998</v>
      </c>
      <c r="AH645" s="6">
        <v>20.316666666700002</v>
      </c>
      <c r="AK645" s="31" t="str">
        <f t="shared" si="85"/>
        <v xml:space="preserve"> </v>
      </c>
      <c r="AL645" s="6"/>
      <c r="AM645" s="1">
        <v>0</v>
      </c>
      <c r="AN645" s="1">
        <v>6</v>
      </c>
      <c r="AO645" s="1">
        <f t="shared" si="86"/>
        <v>6</v>
      </c>
      <c r="AP645" s="1">
        <v>2</v>
      </c>
      <c r="AQ645" s="1">
        <v>2</v>
      </c>
      <c r="AR645" s="1">
        <v>9</v>
      </c>
      <c r="AS645" s="1">
        <f t="shared" si="87"/>
        <v>11</v>
      </c>
      <c r="AT645" s="1">
        <v>3</v>
      </c>
    </row>
    <row r="646" spans="1:46" x14ac:dyDescent="0.2">
      <c r="A646" s="5" t="s">
        <v>2997</v>
      </c>
      <c r="B646" s="5" t="s">
        <v>2998</v>
      </c>
      <c r="C646" s="1">
        <v>20</v>
      </c>
      <c r="D646" s="1">
        <v>0</v>
      </c>
      <c r="E646" s="1">
        <v>1</v>
      </c>
      <c r="F646" s="1">
        <v>-11</v>
      </c>
      <c r="G646" s="1">
        <v>8</v>
      </c>
      <c r="H646" s="1">
        <v>4</v>
      </c>
      <c r="I646" s="3" t="str">
        <f t="shared" si="80"/>
        <v xml:space="preserve"> </v>
      </c>
      <c r="L646" s="20" t="str">
        <f t="shared" si="81"/>
        <v xml:space="preserve"> </v>
      </c>
      <c r="M646" s="6">
        <v>17.25</v>
      </c>
      <c r="N646" s="6">
        <v>0.15</v>
      </c>
      <c r="O646" s="6">
        <v>3.6</v>
      </c>
      <c r="P646" s="6">
        <v>21.016666699999998</v>
      </c>
      <c r="S646" s="31" t="str">
        <f t="shared" si="82"/>
        <v xml:space="preserve"> </v>
      </c>
      <c r="U646" s="1">
        <v>19</v>
      </c>
      <c r="V646" s="1">
        <v>0</v>
      </c>
      <c r="W646" s="1">
        <v>1</v>
      </c>
      <c r="X646" s="1">
        <v>-1</v>
      </c>
      <c r="Y646" s="1">
        <v>14</v>
      </c>
      <c r="Z646" s="1">
        <v>7</v>
      </c>
      <c r="AA646" s="3" t="str">
        <f t="shared" si="83"/>
        <v xml:space="preserve"> </v>
      </c>
      <c r="AD646" s="20" t="str">
        <f t="shared" si="84"/>
        <v xml:space="preserve"> </v>
      </c>
      <c r="AE646" s="6">
        <v>18.2166666667</v>
      </c>
      <c r="AF646" s="6">
        <v>0.1</v>
      </c>
      <c r="AG646" s="6">
        <v>3.3</v>
      </c>
      <c r="AH646" s="6">
        <v>21.65</v>
      </c>
      <c r="AK646" s="31" t="str">
        <f t="shared" si="85"/>
        <v xml:space="preserve"> </v>
      </c>
      <c r="AM646" s="1">
        <v>0</v>
      </c>
      <c r="AN646" s="1">
        <v>2</v>
      </c>
      <c r="AO646" s="1">
        <f t="shared" si="86"/>
        <v>2</v>
      </c>
      <c r="AP646" s="1">
        <v>0</v>
      </c>
      <c r="AQ646" s="1">
        <v>0</v>
      </c>
      <c r="AR646" s="1">
        <v>0</v>
      </c>
      <c r="AS646" s="1">
        <f t="shared" si="87"/>
        <v>0</v>
      </c>
      <c r="AT646" s="1">
        <v>-12</v>
      </c>
    </row>
    <row r="647" spans="1:46" x14ac:dyDescent="0.2">
      <c r="A647" s="5" t="s">
        <v>3002</v>
      </c>
      <c r="B647" s="5" t="s">
        <v>403</v>
      </c>
      <c r="C647" s="1">
        <v>1</v>
      </c>
      <c r="D647" s="1">
        <v>0</v>
      </c>
      <c r="E647" s="1">
        <v>0</v>
      </c>
      <c r="F647" s="1">
        <v>-1</v>
      </c>
      <c r="G647" s="1">
        <v>0</v>
      </c>
      <c r="H647" s="1">
        <v>0</v>
      </c>
      <c r="I647" s="3" t="str">
        <f t="shared" si="80"/>
        <v xml:space="preserve"> </v>
      </c>
      <c r="J647" s="1">
        <v>0</v>
      </c>
      <c r="K647" s="1">
        <v>0</v>
      </c>
      <c r="L647" s="20" t="str">
        <f t="shared" si="81"/>
        <v xml:space="preserve"> </v>
      </c>
      <c r="M647" s="6">
        <v>8.7333333</v>
      </c>
      <c r="N647" s="6">
        <v>0.35</v>
      </c>
      <c r="O647" s="6">
        <v>0</v>
      </c>
      <c r="P647" s="6">
        <v>9.0833332999999996</v>
      </c>
      <c r="S647" s="31" t="str">
        <f t="shared" si="82"/>
        <v xml:space="preserve"> </v>
      </c>
      <c r="U647" s="1">
        <v>3</v>
      </c>
      <c r="V647" s="1">
        <v>0</v>
      </c>
      <c r="W647" s="1">
        <v>1</v>
      </c>
      <c r="X647" s="1">
        <v>-2</v>
      </c>
      <c r="Y647" s="1">
        <v>0</v>
      </c>
      <c r="Z647" s="1">
        <v>0</v>
      </c>
      <c r="AA647" s="3" t="str">
        <f t="shared" si="83"/>
        <v xml:space="preserve"> </v>
      </c>
      <c r="AB647" s="1">
        <v>0</v>
      </c>
      <c r="AC647" s="1">
        <v>0</v>
      </c>
      <c r="AD647" s="20" t="str">
        <f t="shared" si="84"/>
        <v xml:space="preserve"> </v>
      </c>
      <c r="AE647" s="6">
        <v>11.25</v>
      </c>
      <c r="AF647" s="6">
        <v>2.8666666667</v>
      </c>
      <c r="AG647" s="6">
        <v>0</v>
      </c>
      <c r="AH647" s="6">
        <v>14.1166666667</v>
      </c>
      <c r="AK647" s="31" t="str">
        <f t="shared" si="85"/>
        <v xml:space="preserve"> </v>
      </c>
      <c r="AM647" s="1">
        <v>0</v>
      </c>
      <c r="AN647" s="1">
        <v>1</v>
      </c>
      <c r="AO647" s="1">
        <f t="shared" si="86"/>
        <v>1</v>
      </c>
      <c r="AP647" s="1">
        <v>-2</v>
      </c>
      <c r="AQ647" s="1">
        <v>0</v>
      </c>
      <c r="AR647" s="1">
        <v>0</v>
      </c>
      <c r="AS647" s="1">
        <f t="shared" si="87"/>
        <v>0</v>
      </c>
      <c r="AT647" s="1">
        <v>-1</v>
      </c>
    </row>
    <row r="648" spans="1:46" x14ac:dyDescent="0.2">
      <c r="A648" s="5" t="s">
        <v>3006</v>
      </c>
      <c r="B648" s="5" t="s">
        <v>819</v>
      </c>
      <c r="C648" s="1">
        <v>20</v>
      </c>
      <c r="D648" s="1">
        <v>1</v>
      </c>
      <c r="E648" s="1">
        <v>4</v>
      </c>
      <c r="F648" s="1">
        <v>3</v>
      </c>
      <c r="G648" s="1">
        <v>2</v>
      </c>
      <c r="H648" s="1">
        <v>1</v>
      </c>
      <c r="I648" s="3" t="str">
        <f t="shared" si="80"/>
        <v xml:space="preserve"> </v>
      </c>
      <c r="L648" s="20" t="str">
        <f t="shared" si="81"/>
        <v xml:space="preserve"> </v>
      </c>
      <c r="M648" s="6">
        <v>12.95</v>
      </c>
      <c r="N648" s="6">
        <v>0.4</v>
      </c>
      <c r="O648" s="6">
        <v>1.2</v>
      </c>
      <c r="P648" s="6">
        <v>14.5833333</v>
      </c>
      <c r="S648" s="31" t="str">
        <f t="shared" si="82"/>
        <v xml:space="preserve"> </v>
      </c>
      <c r="U648" s="1">
        <v>17</v>
      </c>
      <c r="V648" s="1">
        <v>1</v>
      </c>
      <c r="W648" s="1">
        <v>0</v>
      </c>
      <c r="X648" s="1">
        <v>-9</v>
      </c>
      <c r="Y648" s="1">
        <v>2</v>
      </c>
      <c r="Z648" s="1">
        <v>1</v>
      </c>
      <c r="AA648" s="3" t="str">
        <f t="shared" si="83"/>
        <v xml:space="preserve"> </v>
      </c>
      <c r="AD648" s="20" t="str">
        <f t="shared" si="84"/>
        <v xml:space="preserve"> </v>
      </c>
      <c r="AE648" s="6">
        <v>13.0666666667</v>
      </c>
      <c r="AF648" s="6">
        <v>0.76666666670000005</v>
      </c>
      <c r="AG648" s="6">
        <v>1.1000000000000001</v>
      </c>
      <c r="AH648" s="6">
        <v>14.9333333333</v>
      </c>
      <c r="AK648" s="31" t="str">
        <f t="shared" si="85"/>
        <v xml:space="preserve"> </v>
      </c>
      <c r="AM648" s="1">
        <v>0</v>
      </c>
      <c r="AN648" s="1">
        <v>2</v>
      </c>
      <c r="AO648" s="1">
        <f t="shared" si="86"/>
        <v>2</v>
      </c>
      <c r="AP648" s="1">
        <v>-5</v>
      </c>
      <c r="AQ648" s="1">
        <v>2</v>
      </c>
      <c r="AR648" s="1">
        <v>2</v>
      </c>
      <c r="AS648" s="1">
        <f t="shared" si="87"/>
        <v>4</v>
      </c>
      <c r="AT648" s="1">
        <v>-1</v>
      </c>
    </row>
    <row r="649" spans="1:46" x14ac:dyDescent="0.2">
      <c r="A649" s="5" t="s">
        <v>3009</v>
      </c>
      <c r="B649" s="5" t="s">
        <v>319</v>
      </c>
      <c r="C649" s="1">
        <v>20</v>
      </c>
      <c r="D649" s="1">
        <v>2</v>
      </c>
      <c r="E649" s="1">
        <v>2</v>
      </c>
      <c r="F649" s="1">
        <v>-6</v>
      </c>
      <c r="G649" s="1">
        <v>2</v>
      </c>
      <c r="H649" s="1">
        <v>1</v>
      </c>
      <c r="I649" s="3">
        <f t="shared" si="80"/>
        <v>53</v>
      </c>
      <c r="J649" s="1">
        <v>33</v>
      </c>
      <c r="K649" s="1">
        <v>20</v>
      </c>
      <c r="L649" s="20">
        <f t="shared" si="81"/>
        <v>0.62264150943396224</v>
      </c>
      <c r="M649" s="6">
        <v>11.283333300000001</v>
      </c>
      <c r="N649" s="6">
        <v>0.23333329999999999</v>
      </c>
      <c r="O649" s="6">
        <v>3.3333299999999996E-2</v>
      </c>
      <c r="P649" s="6">
        <v>11.566666700000001</v>
      </c>
      <c r="Q649" s="1">
        <v>3</v>
      </c>
      <c r="R649" s="1">
        <v>2</v>
      </c>
      <c r="S649" s="31">
        <f t="shared" si="82"/>
        <v>0.66666666666666663</v>
      </c>
      <c r="T649" s="1">
        <v>2</v>
      </c>
      <c r="U649" s="1">
        <v>14</v>
      </c>
      <c r="V649" s="1">
        <v>0</v>
      </c>
      <c r="W649" s="1">
        <v>0</v>
      </c>
      <c r="X649" s="1">
        <v>-6</v>
      </c>
      <c r="Y649" s="1">
        <v>0</v>
      </c>
      <c r="Z649" s="1">
        <v>0</v>
      </c>
      <c r="AA649" s="3">
        <f t="shared" si="83"/>
        <v>41</v>
      </c>
      <c r="AB649" s="1">
        <v>23</v>
      </c>
      <c r="AC649" s="1">
        <v>18</v>
      </c>
      <c r="AD649" s="20">
        <f t="shared" si="84"/>
        <v>0.56097560975609762</v>
      </c>
      <c r="AE649" s="6">
        <v>12.016666666700001</v>
      </c>
      <c r="AF649" s="6">
        <v>0.25</v>
      </c>
      <c r="AG649" s="6">
        <v>0</v>
      </c>
      <c r="AH649" s="6">
        <v>12.2833333333</v>
      </c>
      <c r="AI649" s="1">
        <v>0</v>
      </c>
      <c r="AJ649" s="1">
        <v>0</v>
      </c>
      <c r="AK649" s="31" t="str">
        <f t="shared" si="85"/>
        <v xml:space="preserve"> </v>
      </c>
      <c r="AL649" s="1">
        <v>0</v>
      </c>
      <c r="AM649" s="1">
        <v>1</v>
      </c>
      <c r="AN649" s="1">
        <v>0</v>
      </c>
      <c r="AO649" s="1">
        <f t="shared" si="86"/>
        <v>1</v>
      </c>
      <c r="AP649" s="1">
        <v>-6</v>
      </c>
      <c r="AQ649" s="1">
        <v>1</v>
      </c>
      <c r="AR649" s="1">
        <v>2</v>
      </c>
      <c r="AS649" s="1">
        <f t="shared" si="87"/>
        <v>3</v>
      </c>
      <c r="AT649" s="1">
        <v>-6</v>
      </c>
    </row>
    <row r="650" spans="1:46" x14ac:dyDescent="0.2">
      <c r="A650" s="5" t="s">
        <v>3013</v>
      </c>
      <c r="B650" s="5" t="s">
        <v>997</v>
      </c>
      <c r="C650" s="1">
        <v>15</v>
      </c>
      <c r="D650" s="1">
        <v>0</v>
      </c>
      <c r="E650" s="1">
        <v>2</v>
      </c>
      <c r="F650" s="1">
        <v>0</v>
      </c>
      <c r="G650" s="1">
        <v>2</v>
      </c>
      <c r="H650" s="1">
        <v>1</v>
      </c>
      <c r="I650" s="3" t="str">
        <f t="shared" si="80"/>
        <v xml:space="preserve"> </v>
      </c>
      <c r="L650" s="20" t="str">
        <f t="shared" si="81"/>
        <v xml:space="preserve"> </v>
      </c>
      <c r="M650" s="6">
        <v>14.2333333</v>
      </c>
      <c r="N650" s="6">
        <v>3.3333299999999996E-2</v>
      </c>
      <c r="O650" s="6">
        <v>1.1499999999999999</v>
      </c>
      <c r="P650" s="6">
        <v>15.4166667</v>
      </c>
      <c r="S650" s="31" t="str">
        <f t="shared" si="82"/>
        <v xml:space="preserve"> </v>
      </c>
      <c r="U650" s="1">
        <v>13</v>
      </c>
      <c r="V650" s="1">
        <v>0</v>
      </c>
      <c r="W650" s="1">
        <v>0</v>
      </c>
      <c r="X650" s="1">
        <v>-8</v>
      </c>
      <c r="Y650" s="1">
        <v>14</v>
      </c>
      <c r="Z650" s="1">
        <v>4</v>
      </c>
      <c r="AA650" s="3" t="str">
        <f t="shared" si="83"/>
        <v xml:space="preserve"> </v>
      </c>
      <c r="AD650" s="20" t="str">
        <f t="shared" si="84"/>
        <v xml:space="preserve"> </v>
      </c>
      <c r="AE650" s="6">
        <v>13.3833333333</v>
      </c>
      <c r="AF650" s="6">
        <v>0</v>
      </c>
      <c r="AG650" s="6">
        <v>0.81666666669999999</v>
      </c>
      <c r="AH650" s="6">
        <v>14.2</v>
      </c>
      <c r="AK650" s="31" t="str">
        <f t="shared" si="85"/>
        <v xml:space="preserve"> </v>
      </c>
      <c r="AM650" s="1">
        <v>0</v>
      </c>
      <c r="AN650" s="1">
        <v>1</v>
      </c>
      <c r="AO650" s="1">
        <f t="shared" si="86"/>
        <v>1</v>
      </c>
      <c r="AP650" s="1">
        <v>-1</v>
      </c>
      <c r="AQ650" s="1">
        <v>0</v>
      </c>
      <c r="AR650" s="1">
        <v>1</v>
      </c>
      <c r="AS650" s="1">
        <f t="shared" si="87"/>
        <v>1</v>
      </c>
      <c r="AT650" s="1">
        <v>-7</v>
      </c>
    </row>
    <row r="651" spans="1:46" x14ac:dyDescent="0.2">
      <c r="A651" s="5" t="s">
        <v>3018</v>
      </c>
      <c r="B651" s="5" t="s">
        <v>397</v>
      </c>
      <c r="C651" s="1">
        <v>3</v>
      </c>
      <c r="D651" s="1">
        <v>0</v>
      </c>
      <c r="E651" s="1">
        <v>0</v>
      </c>
      <c r="F651" s="1">
        <v>-3</v>
      </c>
      <c r="G651" s="1">
        <v>0</v>
      </c>
      <c r="H651" s="1">
        <v>0</v>
      </c>
      <c r="I651" s="3" t="str">
        <f t="shared" si="80"/>
        <v xml:space="preserve"> </v>
      </c>
      <c r="L651" s="20" t="str">
        <f t="shared" si="81"/>
        <v xml:space="preserve"> </v>
      </c>
      <c r="M651" s="6">
        <v>13.8</v>
      </c>
      <c r="N651" s="6">
        <v>0.1</v>
      </c>
      <c r="O651" s="6">
        <v>0.95</v>
      </c>
      <c r="P651" s="6">
        <v>14.85</v>
      </c>
      <c r="S651" s="31" t="str">
        <f t="shared" si="82"/>
        <v xml:space="preserve"> 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3" t="str">
        <f t="shared" si="83"/>
        <v xml:space="preserve"> </v>
      </c>
      <c r="AD651" s="20" t="str">
        <f t="shared" si="84"/>
        <v xml:space="preserve"> </v>
      </c>
      <c r="AE651" s="6">
        <v>8.2166666667000001</v>
      </c>
      <c r="AF651" s="6">
        <v>0</v>
      </c>
      <c r="AG651" s="6">
        <v>0</v>
      </c>
      <c r="AH651" s="6">
        <v>8.2166666667000001</v>
      </c>
      <c r="AK651" s="31" t="str">
        <f t="shared" si="85"/>
        <v xml:space="preserve"> </v>
      </c>
      <c r="AM651" s="1">
        <v>0</v>
      </c>
      <c r="AN651" s="1">
        <v>0</v>
      </c>
      <c r="AO651" s="1">
        <f t="shared" si="86"/>
        <v>0</v>
      </c>
      <c r="AP651" s="1">
        <v>-1</v>
      </c>
      <c r="AQ651" s="1">
        <v>0</v>
      </c>
      <c r="AR651" s="1">
        <v>0</v>
      </c>
      <c r="AS651" s="1">
        <f t="shared" si="87"/>
        <v>0</v>
      </c>
      <c r="AT651" s="1">
        <v>-2</v>
      </c>
    </row>
    <row r="652" spans="1:46" x14ac:dyDescent="0.2">
      <c r="A652" s="5" t="s">
        <v>3022</v>
      </c>
      <c r="B652" s="5" t="s">
        <v>3023</v>
      </c>
      <c r="C652" s="1">
        <v>22</v>
      </c>
      <c r="D652" s="1">
        <v>0</v>
      </c>
      <c r="E652" s="1">
        <v>5</v>
      </c>
      <c r="F652" s="1">
        <v>2</v>
      </c>
      <c r="G652" s="1">
        <v>10</v>
      </c>
      <c r="H652" s="1">
        <v>5</v>
      </c>
      <c r="I652" s="3" t="str">
        <f t="shared" si="80"/>
        <v xml:space="preserve"> </v>
      </c>
      <c r="L652" s="20" t="str">
        <f t="shared" si="81"/>
        <v xml:space="preserve"> </v>
      </c>
      <c r="M652" s="6">
        <v>17.1166667</v>
      </c>
      <c r="N652" s="6">
        <v>0.71666669999999999</v>
      </c>
      <c r="O652" s="6">
        <v>1.7666667</v>
      </c>
      <c r="P652" s="6">
        <v>19.6166667</v>
      </c>
      <c r="S652" s="31" t="str">
        <f t="shared" si="82"/>
        <v xml:space="preserve"> </v>
      </c>
      <c r="U652" s="1">
        <v>19</v>
      </c>
      <c r="V652" s="1">
        <v>1</v>
      </c>
      <c r="W652" s="1">
        <v>2</v>
      </c>
      <c r="X652" s="1">
        <v>-2</v>
      </c>
      <c r="Y652" s="1">
        <v>13</v>
      </c>
      <c r="Z652" s="1">
        <v>5</v>
      </c>
      <c r="AA652" s="3" t="str">
        <f t="shared" si="83"/>
        <v xml:space="preserve"> </v>
      </c>
      <c r="AD652" s="20" t="str">
        <f t="shared" si="84"/>
        <v xml:space="preserve"> </v>
      </c>
      <c r="AE652" s="6">
        <v>17.416666666699999</v>
      </c>
      <c r="AF652" s="6">
        <v>0.63333333329999997</v>
      </c>
      <c r="AG652" s="6">
        <v>2</v>
      </c>
      <c r="AH652" s="6">
        <v>20.066666666700002</v>
      </c>
      <c r="AK652" s="31" t="str">
        <f t="shared" si="85"/>
        <v xml:space="preserve"> </v>
      </c>
      <c r="AM652" s="1">
        <v>0</v>
      </c>
      <c r="AN652" s="1">
        <v>4</v>
      </c>
      <c r="AO652" s="1">
        <f t="shared" si="86"/>
        <v>4</v>
      </c>
      <c r="AP652" s="1">
        <v>2</v>
      </c>
      <c r="AQ652" s="1">
        <v>1</v>
      </c>
      <c r="AR652" s="1">
        <v>3</v>
      </c>
      <c r="AS652" s="1">
        <f t="shared" si="87"/>
        <v>4</v>
      </c>
      <c r="AT652" s="1">
        <v>-2</v>
      </c>
    </row>
    <row r="653" spans="1:46" x14ac:dyDescent="0.2">
      <c r="A653" s="5" t="s">
        <v>3026</v>
      </c>
      <c r="B653" s="5" t="s">
        <v>3027</v>
      </c>
      <c r="C653" s="1">
        <v>3</v>
      </c>
      <c r="D653" s="1">
        <v>0</v>
      </c>
      <c r="E653" s="1">
        <v>0</v>
      </c>
      <c r="F653" s="1">
        <v>-1</v>
      </c>
      <c r="G653" s="1">
        <v>0</v>
      </c>
      <c r="H653" s="1">
        <v>0</v>
      </c>
      <c r="I653" s="3" t="str">
        <f t="shared" si="80"/>
        <v xml:space="preserve"> </v>
      </c>
      <c r="L653" s="20" t="str">
        <f t="shared" si="81"/>
        <v xml:space="preserve"> </v>
      </c>
      <c r="M653" s="6">
        <v>12.4166667</v>
      </c>
      <c r="N653" s="6">
        <v>6.6666699999999995E-2</v>
      </c>
      <c r="O653" s="6">
        <v>1.0333333</v>
      </c>
      <c r="P653" s="6">
        <v>13.5166667</v>
      </c>
      <c r="S653" s="31" t="str">
        <f t="shared" si="82"/>
        <v xml:space="preserve"> </v>
      </c>
      <c r="U653" s="1">
        <v>3</v>
      </c>
      <c r="V653" s="1">
        <v>1</v>
      </c>
      <c r="W653" s="1">
        <v>0</v>
      </c>
      <c r="X653" s="1">
        <v>0</v>
      </c>
      <c r="Y653" s="1">
        <v>4</v>
      </c>
      <c r="Z653" s="1">
        <v>2</v>
      </c>
      <c r="AA653" s="3" t="str">
        <f t="shared" si="83"/>
        <v xml:space="preserve"> </v>
      </c>
      <c r="AD653" s="20" t="str">
        <f t="shared" si="84"/>
        <v xml:space="preserve"> </v>
      </c>
      <c r="AE653" s="6">
        <v>14.083333333300001</v>
      </c>
      <c r="AF653" s="6">
        <v>0</v>
      </c>
      <c r="AG653" s="6">
        <v>1.2333333333000001</v>
      </c>
      <c r="AH653" s="6">
        <v>15.3166666667</v>
      </c>
      <c r="AK653" s="31" t="str">
        <f t="shared" si="85"/>
        <v xml:space="preserve"> </v>
      </c>
      <c r="AM653" s="1">
        <v>0</v>
      </c>
      <c r="AN653" s="1">
        <v>0</v>
      </c>
      <c r="AO653" s="1">
        <f t="shared" si="86"/>
        <v>0</v>
      </c>
      <c r="AP653" s="1">
        <v>-2</v>
      </c>
      <c r="AQ653" s="1">
        <v>1</v>
      </c>
      <c r="AR653" s="1">
        <v>0</v>
      </c>
      <c r="AS653" s="1">
        <f t="shared" si="87"/>
        <v>1</v>
      </c>
      <c r="AT653" s="1">
        <v>1</v>
      </c>
    </row>
    <row r="654" spans="1:46" x14ac:dyDescent="0.2">
      <c r="A654" s="5" t="s">
        <v>3030</v>
      </c>
      <c r="B654" s="5" t="s">
        <v>1497</v>
      </c>
      <c r="C654" s="1">
        <v>1</v>
      </c>
      <c r="D654" s="1">
        <v>0</v>
      </c>
      <c r="E654" s="1">
        <v>1</v>
      </c>
      <c r="F654" s="1">
        <v>-1</v>
      </c>
      <c r="G654" s="1">
        <v>0</v>
      </c>
      <c r="H654" s="1">
        <v>0</v>
      </c>
      <c r="I654" s="3">
        <f t="shared" si="80"/>
        <v>3</v>
      </c>
      <c r="J654" s="1">
        <v>1</v>
      </c>
      <c r="K654" s="1">
        <v>2</v>
      </c>
      <c r="L654" s="20">
        <f t="shared" si="81"/>
        <v>0.33333333333333331</v>
      </c>
      <c r="M654" s="6">
        <v>4.8499999999999996</v>
      </c>
      <c r="N654" s="6">
        <v>0</v>
      </c>
      <c r="O654" s="6">
        <v>0</v>
      </c>
      <c r="P654" s="6">
        <v>4.8499999999999996</v>
      </c>
      <c r="S654" s="31" t="str">
        <f t="shared" si="82"/>
        <v xml:space="preserve"> 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3" t="str">
        <f t="shared" si="83"/>
        <v xml:space="preserve"> </v>
      </c>
      <c r="AB654" s="1">
        <v>0</v>
      </c>
      <c r="AC654" s="1">
        <v>0</v>
      </c>
      <c r="AD654" s="20" t="str">
        <f t="shared" si="84"/>
        <v xml:space="preserve"> </v>
      </c>
      <c r="AE654" s="6">
        <v>0</v>
      </c>
      <c r="AF654" s="6">
        <v>0</v>
      </c>
      <c r="AG654" s="6">
        <v>0</v>
      </c>
      <c r="AH654" s="6">
        <v>0</v>
      </c>
      <c r="AK654" s="31" t="str">
        <f t="shared" si="85"/>
        <v xml:space="preserve"> </v>
      </c>
      <c r="AM654" s="1">
        <v>0</v>
      </c>
      <c r="AN654" s="1">
        <v>0</v>
      </c>
      <c r="AO654" s="1">
        <f t="shared" si="86"/>
        <v>0</v>
      </c>
      <c r="AP654" s="1">
        <v>0</v>
      </c>
      <c r="AQ654" s="1">
        <v>0</v>
      </c>
      <c r="AR654" s="1">
        <v>1</v>
      </c>
      <c r="AS654" s="1">
        <f t="shared" si="87"/>
        <v>1</v>
      </c>
      <c r="AT654" s="1">
        <v>-1</v>
      </c>
    </row>
    <row r="655" spans="1:46" x14ac:dyDescent="0.2">
      <c r="A655" s="5" t="s">
        <v>3033</v>
      </c>
      <c r="B655" s="5" t="s">
        <v>342</v>
      </c>
      <c r="C655" s="1">
        <v>1</v>
      </c>
      <c r="D655" s="1">
        <v>0</v>
      </c>
      <c r="E655" s="1">
        <v>0</v>
      </c>
      <c r="F655" s="1">
        <v>-1</v>
      </c>
      <c r="G655" s="1">
        <v>0</v>
      </c>
      <c r="H655" s="1">
        <v>0</v>
      </c>
      <c r="I655" s="3" t="str">
        <f t="shared" si="80"/>
        <v xml:space="preserve"> </v>
      </c>
      <c r="J655" s="1">
        <v>0</v>
      </c>
      <c r="K655" s="1">
        <v>0</v>
      </c>
      <c r="L655" s="20" t="str">
        <f t="shared" si="81"/>
        <v xml:space="preserve"> </v>
      </c>
      <c r="M655" s="6">
        <v>10.066666700000001</v>
      </c>
      <c r="N655" s="6">
        <v>1.75</v>
      </c>
      <c r="O655" s="6">
        <v>0</v>
      </c>
      <c r="P655" s="6">
        <v>11.816666700000001</v>
      </c>
      <c r="S655" s="31" t="str">
        <f t="shared" si="82"/>
        <v xml:space="preserve"> </v>
      </c>
      <c r="U655" s="1">
        <v>3</v>
      </c>
      <c r="V655" s="1">
        <v>0</v>
      </c>
      <c r="W655" s="1">
        <v>0</v>
      </c>
      <c r="X655" s="1">
        <v>1</v>
      </c>
      <c r="Y655" s="1">
        <v>0</v>
      </c>
      <c r="Z655" s="1">
        <v>0</v>
      </c>
      <c r="AA655" s="3">
        <f t="shared" si="83"/>
        <v>14</v>
      </c>
      <c r="AB655" s="1">
        <v>10</v>
      </c>
      <c r="AC655" s="1">
        <v>4</v>
      </c>
      <c r="AD655" s="20">
        <f t="shared" si="84"/>
        <v>0.7142857142857143</v>
      </c>
      <c r="AE655" s="6">
        <v>11.1</v>
      </c>
      <c r="AF655" s="6">
        <v>0.31666666669999999</v>
      </c>
      <c r="AG655" s="6">
        <v>0</v>
      </c>
      <c r="AH655" s="6">
        <v>11.416666666699999</v>
      </c>
      <c r="AK655" s="31" t="str">
        <f t="shared" si="85"/>
        <v xml:space="preserve"> </v>
      </c>
      <c r="AM655" s="1">
        <v>0</v>
      </c>
      <c r="AN655" s="1">
        <v>0</v>
      </c>
      <c r="AO655" s="1">
        <f t="shared" si="86"/>
        <v>0</v>
      </c>
      <c r="AP655" s="1">
        <v>0</v>
      </c>
      <c r="AQ655" s="1">
        <v>0</v>
      </c>
      <c r="AR655" s="1">
        <v>0</v>
      </c>
      <c r="AS655" s="1">
        <f t="shared" si="87"/>
        <v>0</v>
      </c>
      <c r="AT655" s="1">
        <v>0</v>
      </c>
    </row>
    <row r="656" spans="1:46" x14ac:dyDescent="0.2">
      <c r="A656" s="5" t="s">
        <v>3036</v>
      </c>
      <c r="B656" s="5" t="s">
        <v>3037</v>
      </c>
      <c r="C656" s="1">
        <v>23</v>
      </c>
      <c r="D656" s="1">
        <v>4</v>
      </c>
      <c r="E656" s="1">
        <v>11</v>
      </c>
      <c r="F656" s="1">
        <v>-6</v>
      </c>
      <c r="G656" s="1">
        <v>8</v>
      </c>
      <c r="H656" s="1">
        <v>4</v>
      </c>
      <c r="I656" s="3">
        <f t="shared" si="80"/>
        <v>222</v>
      </c>
      <c r="J656" s="1">
        <v>94</v>
      </c>
      <c r="K656" s="1">
        <v>128</v>
      </c>
      <c r="L656" s="20">
        <f t="shared" si="81"/>
        <v>0.42342342342342343</v>
      </c>
      <c r="M656" s="6">
        <v>13</v>
      </c>
      <c r="N656" s="6">
        <v>1.95</v>
      </c>
      <c r="O656" s="6">
        <v>1.66667E-2</v>
      </c>
      <c r="P656" s="6">
        <v>14.9833333</v>
      </c>
      <c r="Q656" s="1">
        <v>1</v>
      </c>
      <c r="R656" s="1">
        <v>0</v>
      </c>
      <c r="S656" s="31">
        <f t="shared" si="82"/>
        <v>0</v>
      </c>
      <c r="T656" s="1">
        <v>0</v>
      </c>
      <c r="U656" s="1">
        <v>24</v>
      </c>
      <c r="V656" s="1">
        <v>4</v>
      </c>
      <c r="W656" s="1">
        <v>7</v>
      </c>
      <c r="X656" s="1">
        <v>-2</v>
      </c>
      <c r="Y656" s="1">
        <v>16</v>
      </c>
      <c r="Z656" s="1">
        <v>5</v>
      </c>
      <c r="AA656" s="3">
        <f t="shared" si="83"/>
        <v>231</v>
      </c>
      <c r="AB656" s="1">
        <v>112</v>
      </c>
      <c r="AC656" s="1">
        <v>119</v>
      </c>
      <c r="AD656" s="20">
        <f t="shared" si="84"/>
        <v>0.48484848484848486</v>
      </c>
      <c r="AE656" s="6">
        <v>13.1333333333</v>
      </c>
      <c r="AF656" s="6">
        <v>2.8333333333000001</v>
      </c>
      <c r="AG656" s="6">
        <v>6.6666666700000002E-2</v>
      </c>
      <c r="AH656" s="6">
        <v>16.0333333333</v>
      </c>
      <c r="AI656" s="1">
        <v>0</v>
      </c>
      <c r="AJ656" s="1">
        <v>0</v>
      </c>
      <c r="AK656" s="31" t="str">
        <f t="shared" si="85"/>
        <v xml:space="preserve"> </v>
      </c>
      <c r="AL656" s="1">
        <v>0</v>
      </c>
      <c r="AM656" s="1">
        <v>2</v>
      </c>
      <c r="AN656" s="1">
        <v>5</v>
      </c>
      <c r="AO656" s="1">
        <f t="shared" si="86"/>
        <v>7</v>
      </c>
      <c r="AP656" s="1">
        <v>-10</v>
      </c>
      <c r="AQ656" s="1">
        <v>6</v>
      </c>
      <c r="AR656" s="1">
        <v>13</v>
      </c>
      <c r="AS656" s="1">
        <f t="shared" si="87"/>
        <v>19</v>
      </c>
      <c r="AT656" s="1">
        <v>2</v>
      </c>
    </row>
    <row r="657" spans="1:46" x14ac:dyDescent="0.2">
      <c r="A657" s="5" t="s">
        <v>3036</v>
      </c>
      <c r="B657" s="5" t="s">
        <v>243</v>
      </c>
      <c r="C657" s="1">
        <v>24</v>
      </c>
      <c r="D657" s="1">
        <v>1</v>
      </c>
      <c r="E657" s="1">
        <v>4</v>
      </c>
      <c r="F657" s="1">
        <v>5</v>
      </c>
      <c r="G657" s="1">
        <v>21</v>
      </c>
      <c r="H657" s="1">
        <v>9</v>
      </c>
      <c r="I657" s="3" t="str">
        <f t="shared" si="80"/>
        <v xml:space="preserve"> </v>
      </c>
      <c r="L657" s="20" t="str">
        <f t="shared" si="81"/>
        <v xml:space="preserve"> </v>
      </c>
      <c r="M657" s="6">
        <v>18.9166667</v>
      </c>
      <c r="N657" s="6">
        <v>0.25</v>
      </c>
      <c r="O657" s="6">
        <v>2.95</v>
      </c>
      <c r="P657" s="6">
        <v>22.15</v>
      </c>
      <c r="S657" s="31" t="str">
        <f t="shared" si="82"/>
        <v xml:space="preserve"> </v>
      </c>
      <c r="U657" s="1">
        <v>23</v>
      </c>
      <c r="V657" s="1">
        <v>2</v>
      </c>
      <c r="W657" s="1">
        <v>4</v>
      </c>
      <c r="X657" s="1">
        <v>-2</v>
      </c>
      <c r="Y657" s="1">
        <v>13</v>
      </c>
      <c r="Z657" s="1">
        <v>5</v>
      </c>
      <c r="AA657" s="3" t="str">
        <f t="shared" si="83"/>
        <v xml:space="preserve"> </v>
      </c>
      <c r="AD657" s="20" t="str">
        <f t="shared" si="84"/>
        <v xml:space="preserve"> </v>
      </c>
      <c r="AE657" s="6">
        <v>18.416666666699999</v>
      </c>
      <c r="AF657" s="6">
        <v>0.45</v>
      </c>
      <c r="AG657" s="6">
        <v>2.6666666667000003</v>
      </c>
      <c r="AH657" s="6">
        <v>21.55</v>
      </c>
      <c r="AK657" s="31" t="str">
        <f t="shared" si="85"/>
        <v xml:space="preserve"> </v>
      </c>
      <c r="AM657" s="1">
        <v>0</v>
      </c>
      <c r="AN657" s="1">
        <v>1</v>
      </c>
      <c r="AO657" s="1">
        <f t="shared" si="86"/>
        <v>1</v>
      </c>
      <c r="AP657" s="1">
        <v>-8</v>
      </c>
      <c r="AQ657" s="1">
        <v>3</v>
      </c>
      <c r="AR657" s="1">
        <v>7</v>
      </c>
      <c r="AS657" s="1">
        <f t="shared" si="87"/>
        <v>10</v>
      </c>
      <c r="AT657" s="1">
        <v>11</v>
      </c>
    </row>
    <row r="658" spans="1:46" x14ac:dyDescent="0.2">
      <c r="A658" s="5" t="s">
        <v>3043</v>
      </c>
      <c r="B658" s="5" t="s">
        <v>3044</v>
      </c>
      <c r="C658" s="1">
        <v>1</v>
      </c>
      <c r="D658" s="1">
        <v>0</v>
      </c>
      <c r="E658" s="1">
        <v>0</v>
      </c>
      <c r="F658" s="1">
        <v>-1</v>
      </c>
      <c r="G658" s="1">
        <v>0</v>
      </c>
      <c r="H658" s="1">
        <v>0</v>
      </c>
      <c r="I658" s="3" t="str">
        <f t="shared" si="80"/>
        <v xml:space="preserve"> </v>
      </c>
      <c r="L658" s="20" t="str">
        <f t="shared" si="81"/>
        <v xml:space="preserve"> </v>
      </c>
      <c r="M658" s="6">
        <v>11.9</v>
      </c>
      <c r="N658" s="6">
        <v>0</v>
      </c>
      <c r="O658" s="6">
        <v>6.6666699999999995E-2</v>
      </c>
      <c r="P658" s="6">
        <v>11.966666699999999</v>
      </c>
      <c r="S658" s="31" t="str">
        <f t="shared" si="82"/>
        <v xml:space="preserve"> 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3" t="str">
        <f t="shared" si="83"/>
        <v xml:space="preserve"> </v>
      </c>
      <c r="AD658" s="20" t="str">
        <f t="shared" si="84"/>
        <v xml:space="preserve"> </v>
      </c>
      <c r="AE658" s="6">
        <v>0</v>
      </c>
      <c r="AF658" s="6">
        <v>0</v>
      </c>
      <c r="AG658" s="6">
        <v>0</v>
      </c>
      <c r="AH658" s="6">
        <v>0</v>
      </c>
      <c r="AK658" s="31" t="str">
        <f t="shared" si="85"/>
        <v xml:space="preserve"> </v>
      </c>
      <c r="AM658" s="1">
        <v>0</v>
      </c>
      <c r="AN658" s="1">
        <v>0</v>
      </c>
      <c r="AO658" s="1">
        <f t="shared" si="86"/>
        <v>0</v>
      </c>
      <c r="AP658" s="1">
        <v>-1</v>
      </c>
      <c r="AQ658" s="1">
        <v>0</v>
      </c>
      <c r="AR658" s="1">
        <v>0</v>
      </c>
      <c r="AS658" s="1">
        <f t="shared" si="87"/>
        <v>0</v>
      </c>
      <c r="AT658" s="1">
        <v>0</v>
      </c>
    </row>
    <row r="659" spans="1:46" x14ac:dyDescent="0.2">
      <c r="A659" s="5" t="s">
        <v>3047</v>
      </c>
      <c r="B659" s="5" t="s">
        <v>397</v>
      </c>
      <c r="C659" s="1">
        <v>15</v>
      </c>
      <c r="D659" s="1">
        <v>1</v>
      </c>
      <c r="E659" s="1">
        <v>2</v>
      </c>
      <c r="F659" s="1">
        <v>6</v>
      </c>
      <c r="G659" s="1">
        <v>4</v>
      </c>
      <c r="H659" s="1">
        <v>2</v>
      </c>
      <c r="I659" s="3" t="str">
        <f t="shared" si="80"/>
        <v xml:space="preserve"> </v>
      </c>
      <c r="L659" s="20" t="str">
        <f t="shared" si="81"/>
        <v xml:space="preserve"> </v>
      </c>
      <c r="M659" s="6">
        <v>12.683333299999999</v>
      </c>
      <c r="N659" s="6">
        <v>2.1166667000000001</v>
      </c>
      <c r="O659" s="6">
        <v>1.2166667</v>
      </c>
      <c r="P659" s="6">
        <v>16.033333299999999</v>
      </c>
      <c r="Q659" s="1">
        <v>0</v>
      </c>
      <c r="R659" s="1">
        <v>0</v>
      </c>
      <c r="S659" s="31" t="str">
        <f t="shared" si="82"/>
        <v xml:space="preserve"> </v>
      </c>
      <c r="T659" s="1">
        <v>0</v>
      </c>
      <c r="U659" s="1">
        <v>15</v>
      </c>
      <c r="V659" s="1">
        <v>0</v>
      </c>
      <c r="W659" s="1">
        <v>3</v>
      </c>
      <c r="X659" s="1">
        <v>2</v>
      </c>
      <c r="Y659" s="1">
        <v>8</v>
      </c>
      <c r="Z659" s="1">
        <v>4</v>
      </c>
      <c r="AA659" s="3" t="str">
        <f t="shared" si="83"/>
        <v xml:space="preserve"> </v>
      </c>
      <c r="AD659" s="20" t="str">
        <f t="shared" si="84"/>
        <v xml:space="preserve"> </v>
      </c>
      <c r="AE659" s="6">
        <v>15.15</v>
      </c>
      <c r="AF659" s="6">
        <v>1.5833333333000001</v>
      </c>
      <c r="AG659" s="6">
        <v>1.6333333333</v>
      </c>
      <c r="AH659" s="6">
        <v>18.383333333300001</v>
      </c>
      <c r="AI659" s="1">
        <v>1</v>
      </c>
      <c r="AJ659" s="1">
        <v>1</v>
      </c>
      <c r="AK659" s="31">
        <f t="shared" si="85"/>
        <v>1</v>
      </c>
      <c r="AL659" s="1">
        <v>1</v>
      </c>
      <c r="AM659" s="1">
        <v>0</v>
      </c>
      <c r="AN659" s="1">
        <v>2</v>
      </c>
      <c r="AO659" s="1">
        <f t="shared" si="86"/>
        <v>2</v>
      </c>
      <c r="AP659" s="1">
        <v>4</v>
      </c>
      <c r="AQ659" s="1">
        <v>1</v>
      </c>
      <c r="AR659" s="1">
        <v>3</v>
      </c>
      <c r="AS659" s="1">
        <f t="shared" si="87"/>
        <v>4</v>
      </c>
      <c r="AT659" s="1">
        <v>4</v>
      </c>
    </row>
    <row r="660" spans="1:46" s="5" customFormat="1" x14ac:dyDescent="0.2">
      <c r="A660" s="5" t="s">
        <v>3051</v>
      </c>
      <c r="B660" s="5" t="s">
        <v>874</v>
      </c>
      <c r="C660" s="1">
        <v>14</v>
      </c>
      <c r="D660" s="1">
        <v>2</v>
      </c>
      <c r="E660" s="1">
        <v>1</v>
      </c>
      <c r="F660" s="1">
        <v>-4</v>
      </c>
      <c r="G660" s="1">
        <v>2</v>
      </c>
      <c r="H660" s="1">
        <v>1</v>
      </c>
      <c r="I660" s="3">
        <f t="shared" si="80"/>
        <v>136</v>
      </c>
      <c r="J660" s="1">
        <v>56</v>
      </c>
      <c r="K660" s="1">
        <v>80</v>
      </c>
      <c r="L660" s="20">
        <f t="shared" si="81"/>
        <v>0.41176470588235292</v>
      </c>
      <c r="M660" s="6">
        <v>11.4</v>
      </c>
      <c r="N660" s="6">
        <v>2.3333333000000001</v>
      </c>
      <c r="O660" s="6">
        <v>0</v>
      </c>
      <c r="P660" s="6">
        <v>13.7333333</v>
      </c>
      <c r="Q660" s="1">
        <v>2</v>
      </c>
      <c r="R660" s="1">
        <v>1</v>
      </c>
      <c r="S660" s="31">
        <f t="shared" si="82"/>
        <v>0.5</v>
      </c>
      <c r="T660" s="1">
        <v>1</v>
      </c>
      <c r="U660" s="1">
        <v>17</v>
      </c>
      <c r="V660" s="1">
        <v>1</v>
      </c>
      <c r="W660" s="1">
        <v>5</v>
      </c>
      <c r="X660" s="1">
        <v>4</v>
      </c>
      <c r="Y660" s="1">
        <v>2</v>
      </c>
      <c r="Z660" s="1">
        <v>1</v>
      </c>
      <c r="AA660" s="3">
        <f t="shared" si="83"/>
        <v>185</v>
      </c>
      <c r="AB660" s="1">
        <v>84</v>
      </c>
      <c r="AC660" s="1">
        <v>101</v>
      </c>
      <c r="AD660" s="20">
        <f t="shared" si="84"/>
        <v>0.45405405405405408</v>
      </c>
      <c r="AE660" s="6">
        <v>11.1</v>
      </c>
      <c r="AF660" s="6">
        <v>2.5666666666999998</v>
      </c>
      <c r="AG660" s="6">
        <v>0</v>
      </c>
      <c r="AH660" s="6">
        <v>13.6833333333</v>
      </c>
      <c r="AI660" s="1">
        <v>1</v>
      </c>
      <c r="AJ660" s="1">
        <v>0</v>
      </c>
      <c r="AK660" s="31">
        <f t="shared" si="85"/>
        <v>0</v>
      </c>
      <c r="AL660" s="1">
        <v>0</v>
      </c>
      <c r="AM660" s="1">
        <v>2</v>
      </c>
      <c r="AN660" s="1">
        <v>2</v>
      </c>
      <c r="AO660" s="1">
        <f t="shared" si="86"/>
        <v>4</v>
      </c>
      <c r="AP660" s="1">
        <v>4</v>
      </c>
      <c r="AQ660" s="1">
        <v>1</v>
      </c>
      <c r="AR660" s="1">
        <v>4</v>
      </c>
      <c r="AS660" s="1">
        <f t="shared" si="87"/>
        <v>5</v>
      </c>
      <c r="AT660" s="1">
        <v>-4</v>
      </c>
    </row>
    <row r="661" spans="1:46" x14ac:dyDescent="0.2">
      <c r="A661" s="5" t="s">
        <v>3054</v>
      </c>
      <c r="B661" s="5" t="s">
        <v>880</v>
      </c>
      <c r="C661" s="1">
        <v>11</v>
      </c>
      <c r="D661" s="1">
        <v>0</v>
      </c>
      <c r="E661" s="1">
        <v>2</v>
      </c>
      <c r="F661" s="1">
        <v>1</v>
      </c>
      <c r="G661" s="1">
        <v>0</v>
      </c>
      <c r="H661" s="1">
        <v>0</v>
      </c>
      <c r="I661" s="3" t="str">
        <f t="shared" si="80"/>
        <v xml:space="preserve"> </v>
      </c>
      <c r="L661" s="20" t="str">
        <f t="shared" si="81"/>
        <v xml:space="preserve"> </v>
      </c>
      <c r="M661" s="6">
        <v>13.3333333</v>
      </c>
      <c r="N661" s="6">
        <v>0</v>
      </c>
      <c r="O661" s="6">
        <v>1.4166666999999999</v>
      </c>
      <c r="P661" s="6">
        <v>14.75</v>
      </c>
      <c r="S661" s="31" t="str">
        <f t="shared" si="82"/>
        <v xml:space="preserve"> </v>
      </c>
      <c r="U661" s="1">
        <v>15</v>
      </c>
      <c r="V661" s="1">
        <v>0</v>
      </c>
      <c r="W661" s="1">
        <v>1</v>
      </c>
      <c r="X661" s="1">
        <v>-7</v>
      </c>
      <c r="Y661" s="1">
        <v>12</v>
      </c>
      <c r="Z661" s="1">
        <v>5</v>
      </c>
      <c r="AA661" s="3" t="str">
        <f t="shared" si="83"/>
        <v xml:space="preserve"> </v>
      </c>
      <c r="AD661" s="20" t="str">
        <f t="shared" si="84"/>
        <v xml:space="preserve"> </v>
      </c>
      <c r="AE661" s="6">
        <v>12.3833333333</v>
      </c>
      <c r="AF661" s="6">
        <v>0</v>
      </c>
      <c r="AG661" s="6">
        <v>1.5</v>
      </c>
      <c r="AH661" s="6">
        <v>13.8833333333</v>
      </c>
      <c r="AK661" s="31" t="str">
        <f t="shared" si="85"/>
        <v xml:space="preserve"> </v>
      </c>
      <c r="AM661" s="1">
        <v>0</v>
      </c>
      <c r="AN661" s="1">
        <v>2</v>
      </c>
      <c r="AO661" s="1">
        <f t="shared" si="86"/>
        <v>2</v>
      </c>
      <c r="AP661" s="1">
        <v>-4</v>
      </c>
      <c r="AQ661" s="1">
        <v>0</v>
      </c>
      <c r="AR661" s="1">
        <v>1</v>
      </c>
      <c r="AS661" s="1">
        <f t="shared" si="87"/>
        <v>1</v>
      </c>
      <c r="AT661" s="1">
        <v>-2</v>
      </c>
    </row>
    <row r="662" spans="1:46" x14ac:dyDescent="0.2">
      <c r="A662" s="5" t="s">
        <v>3054</v>
      </c>
      <c r="B662" s="5" t="s">
        <v>234</v>
      </c>
      <c r="C662" s="1">
        <v>24</v>
      </c>
      <c r="D662" s="1">
        <v>4</v>
      </c>
      <c r="E662" s="1">
        <v>11</v>
      </c>
      <c r="F662" s="1">
        <v>-14</v>
      </c>
      <c r="G662" s="1">
        <v>4</v>
      </c>
      <c r="H662" s="1">
        <v>2</v>
      </c>
      <c r="I662" s="3" t="str">
        <f t="shared" si="80"/>
        <v xml:space="preserve"> </v>
      </c>
      <c r="L662" s="20" t="str">
        <f t="shared" si="81"/>
        <v xml:space="preserve"> </v>
      </c>
      <c r="M662" s="6">
        <v>18.149999999999999</v>
      </c>
      <c r="N662" s="6">
        <v>3.2166667000000002</v>
      </c>
      <c r="O662" s="6">
        <v>0.4166667</v>
      </c>
      <c r="P662" s="6">
        <v>21.8</v>
      </c>
      <c r="S662" s="31" t="str">
        <f t="shared" si="82"/>
        <v xml:space="preserve"> </v>
      </c>
      <c r="U662" s="1">
        <v>24</v>
      </c>
      <c r="V662" s="1">
        <v>4</v>
      </c>
      <c r="W662" s="1">
        <v>8</v>
      </c>
      <c r="X662" s="1">
        <v>-3</v>
      </c>
      <c r="Y662" s="1">
        <v>4</v>
      </c>
      <c r="Z662" s="1">
        <v>2</v>
      </c>
      <c r="AA662" s="3" t="str">
        <f t="shared" si="83"/>
        <v xml:space="preserve"> </v>
      </c>
      <c r="AD662" s="20" t="str">
        <f t="shared" si="84"/>
        <v xml:space="preserve"> </v>
      </c>
      <c r="AE662" s="6">
        <v>17.166666666699999</v>
      </c>
      <c r="AF662" s="6">
        <v>3.1666666666999999</v>
      </c>
      <c r="AG662" s="6">
        <v>0.73333333330000006</v>
      </c>
      <c r="AH662" s="6">
        <v>21.083333333300001</v>
      </c>
      <c r="AK662" s="31" t="str">
        <f t="shared" si="85"/>
        <v xml:space="preserve"> </v>
      </c>
      <c r="AM662" s="1">
        <v>4</v>
      </c>
      <c r="AN662" s="1">
        <v>10</v>
      </c>
      <c r="AO662" s="1">
        <f t="shared" si="86"/>
        <v>14</v>
      </c>
      <c r="AP662" s="1">
        <v>-4</v>
      </c>
      <c r="AQ662" s="1">
        <v>4</v>
      </c>
      <c r="AR662" s="1">
        <v>9</v>
      </c>
      <c r="AS662" s="1">
        <f t="shared" si="87"/>
        <v>13</v>
      </c>
      <c r="AT662" s="1">
        <v>-13</v>
      </c>
    </row>
    <row r="663" spans="1:46" x14ac:dyDescent="0.2">
      <c r="A663" s="5" t="s">
        <v>3054</v>
      </c>
      <c r="B663" s="5" t="s">
        <v>582</v>
      </c>
      <c r="C663" s="1">
        <v>24</v>
      </c>
      <c r="D663" s="1">
        <v>0</v>
      </c>
      <c r="E663" s="1">
        <v>4</v>
      </c>
      <c r="F663" s="1">
        <v>-9</v>
      </c>
      <c r="G663" s="1">
        <v>12</v>
      </c>
      <c r="H663" s="1">
        <v>5</v>
      </c>
      <c r="I663" s="3" t="str">
        <f t="shared" si="80"/>
        <v xml:space="preserve"> </v>
      </c>
      <c r="L663" s="20" t="str">
        <f t="shared" si="81"/>
        <v xml:space="preserve"> </v>
      </c>
      <c r="M663" s="6">
        <v>16.100000000000001</v>
      </c>
      <c r="N663" s="6">
        <v>3.3333299999999996E-2</v>
      </c>
      <c r="O663" s="6">
        <v>2.2666667</v>
      </c>
      <c r="P663" s="6">
        <v>18.4166667</v>
      </c>
      <c r="S663" s="31" t="str">
        <f t="shared" si="82"/>
        <v xml:space="preserve"> </v>
      </c>
      <c r="U663" s="1">
        <v>24</v>
      </c>
      <c r="V663" s="1">
        <v>1</v>
      </c>
      <c r="W663" s="1">
        <v>4</v>
      </c>
      <c r="X663" s="1">
        <v>-4</v>
      </c>
      <c r="Y663" s="1">
        <v>12</v>
      </c>
      <c r="Z663" s="1">
        <v>6</v>
      </c>
      <c r="AA663" s="3" t="str">
        <f t="shared" si="83"/>
        <v xml:space="preserve"> </v>
      </c>
      <c r="AD663" s="20" t="str">
        <f t="shared" si="84"/>
        <v xml:space="preserve"> </v>
      </c>
      <c r="AE663" s="6">
        <v>16.066666666700002</v>
      </c>
      <c r="AF663" s="6">
        <v>0.05</v>
      </c>
      <c r="AG663" s="6">
        <v>2.6833333333000002</v>
      </c>
      <c r="AH663" s="6">
        <v>18.833333333300001</v>
      </c>
      <c r="AK663" s="31" t="str">
        <f t="shared" si="85"/>
        <v xml:space="preserve"> </v>
      </c>
      <c r="AL663" s="6"/>
      <c r="AM663" s="1">
        <v>0</v>
      </c>
      <c r="AN663" s="1">
        <v>5</v>
      </c>
      <c r="AO663" s="1">
        <f t="shared" si="86"/>
        <v>5</v>
      </c>
      <c r="AP663" s="1">
        <v>-4</v>
      </c>
      <c r="AQ663" s="1">
        <v>1</v>
      </c>
      <c r="AR663" s="1">
        <v>3</v>
      </c>
      <c r="AS663" s="1">
        <f t="shared" si="87"/>
        <v>4</v>
      </c>
      <c r="AT663" s="1">
        <v>-9</v>
      </c>
    </row>
    <row r="664" spans="1:46" x14ac:dyDescent="0.2">
      <c r="A664" s="5" t="s">
        <v>3063</v>
      </c>
      <c r="B664" s="5" t="s">
        <v>3064</v>
      </c>
      <c r="C664" s="1">
        <v>22</v>
      </c>
      <c r="D664" s="1">
        <v>3</v>
      </c>
      <c r="E664" s="1">
        <v>2</v>
      </c>
      <c r="F664" s="1">
        <v>-3</v>
      </c>
      <c r="G664" s="1">
        <v>0</v>
      </c>
      <c r="H664" s="1">
        <v>0</v>
      </c>
      <c r="I664" s="3">
        <f t="shared" si="80"/>
        <v>15</v>
      </c>
      <c r="J664" s="1">
        <v>7</v>
      </c>
      <c r="K664" s="1">
        <v>8</v>
      </c>
      <c r="L664" s="20">
        <f t="shared" si="81"/>
        <v>0.46666666666666667</v>
      </c>
      <c r="M664" s="6">
        <v>11.966666699999999</v>
      </c>
      <c r="N664" s="6">
        <v>0.3</v>
      </c>
      <c r="O664" s="6">
        <v>0.1833333</v>
      </c>
      <c r="P664" s="6">
        <v>12.45</v>
      </c>
      <c r="S664" s="31" t="str">
        <f t="shared" si="82"/>
        <v xml:space="preserve"> </v>
      </c>
      <c r="U664" s="1">
        <v>23</v>
      </c>
      <c r="V664" s="1">
        <v>4</v>
      </c>
      <c r="W664" s="1">
        <v>4</v>
      </c>
      <c r="X664" s="1">
        <v>-1</v>
      </c>
      <c r="Y664" s="1">
        <v>4</v>
      </c>
      <c r="Z664" s="1">
        <v>2</v>
      </c>
      <c r="AA664" s="3">
        <f t="shared" si="83"/>
        <v>12</v>
      </c>
      <c r="AB664" s="1">
        <v>8</v>
      </c>
      <c r="AC664" s="1">
        <v>4</v>
      </c>
      <c r="AD664" s="20">
        <f t="shared" si="84"/>
        <v>0.66666666666666663</v>
      </c>
      <c r="AE664" s="6">
        <v>12.05</v>
      </c>
      <c r="AF664" s="6">
        <v>0.25</v>
      </c>
      <c r="AG664" s="6">
        <v>0.15</v>
      </c>
      <c r="AH664" s="6">
        <v>12.4666666667</v>
      </c>
      <c r="AK664" s="31" t="str">
        <f t="shared" si="85"/>
        <v xml:space="preserve"> </v>
      </c>
      <c r="AM664" s="1">
        <v>2</v>
      </c>
      <c r="AN664" s="1">
        <v>2</v>
      </c>
      <c r="AO664" s="1">
        <f t="shared" si="86"/>
        <v>4</v>
      </c>
      <c r="AP664" s="1">
        <v>-3</v>
      </c>
      <c r="AQ664" s="1">
        <v>5</v>
      </c>
      <c r="AR664" s="1">
        <v>4</v>
      </c>
      <c r="AS664" s="1">
        <f t="shared" si="87"/>
        <v>9</v>
      </c>
      <c r="AT664" s="1">
        <v>-1</v>
      </c>
    </row>
    <row r="665" spans="1:46" x14ac:dyDescent="0.2">
      <c r="A665" s="5" t="s">
        <v>1544</v>
      </c>
      <c r="B665" s="5" t="s">
        <v>869</v>
      </c>
      <c r="C665" s="1">
        <v>19</v>
      </c>
      <c r="D665" s="1">
        <v>0</v>
      </c>
      <c r="E665" s="1">
        <v>0</v>
      </c>
      <c r="F665" s="1">
        <v>0</v>
      </c>
      <c r="G665" s="1">
        <v>33</v>
      </c>
      <c r="H665" s="1">
        <v>8</v>
      </c>
      <c r="I665" s="3" t="str">
        <f t="shared" si="80"/>
        <v xml:space="preserve"> </v>
      </c>
      <c r="J665" s="1">
        <v>0</v>
      </c>
      <c r="K665" s="1">
        <v>0</v>
      </c>
      <c r="L665" s="20" t="str">
        <f t="shared" si="81"/>
        <v xml:space="preserve"> </v>
      </c>
      <c r="M665" s="6">
        <v>5.6166666999999997</v>
      </c>
      <c r="N665" s="6">
        <v>0</v>
      </c>
      <c r="O665" s="6">
        <v>0</v>
      </c>
      <c r="P665" s="6">
        <v>5.6333333000000003</v>
      </c>
      <c r="S665" s="31" t="str">
        <f t="shared" si="82"/>
        <v xml:space="preserve"> </v>
      </c>
      <c r="U665" s="1">
        <v>15</v>
      </c>
      <c r="V665" s="1">
        <v>0</v>
      </c>
      <c r="W665" s="1">
        <v>0</v>
      </c>
      <c r="X665" s="1">
        <v>-1</v>
      </c>
      <c r="Y665" s="1">
        <v>36</v>
      </c>
      <c r="Z665" s="1">
        <v>8</v>
      </c>
      <c r="AA665" s="3" t="str">
        <f t="shared" si="83"/>
        <v xml:space="preserve"> </v>
      </c>
      <c r="AB665" s="1">
        <v>0</v>
      </c>
      <c r="AC665" s="1">
        <v>0</v>
      </c>
      <c r="AD665" s="20" t="str">
        <f t="shared" si="84"/>
        <v xml:space="preserve"> </v>
      </c>
      <c r="AE665" s="6">
        <v>5.1833333333000002</v>
      </c>
      <c r="AF665" s="6">
        <v>0</v>
      </c>
      <c r="AG665" s="6">
        <v>0</v>
      </c>
      <c r="AH665" s="6">
        <v>5.1833333333000002</v>
      </c>
      <c r="AK665" s="31" t="str">
        <f t="shared" si="85"/>
        <v xml:space="preserve"> </v>
      </c>
      <c r="AM665" s="1">
        <v>0</v>
      </c>
      <c r="AN665" s="1">
        <v>0</v>
      </c>
      <c r="AO665" s="1">
        <f t="shared" si="86"/>
        <v>0</v>
      </c>
      <c r="AP665" s="1">
        <v>-1</v>
      </c>
      <c r="AQ665" s="1">
        <v>0</v>
      </c>
      <c r="AR665" s="1">
        <v>0</v>
      </c>
      <c r="AS665" s="1">
        <f t="shared" si="87"/>
        <v>0</v>
      </c>
      <c r="AT665" s="1">
        <v>0</v>
      </c>
    </row>
    <row r="666" spans="1:46" x14ac:dyDescent="0.2">
      <c r="A666" s="5" t="s">
        <v>3069</v>
      </c>
      <c r="B666" s="5" t="s">
        <v>2036</v>
      </c>
      <c r="C666" s="1">
        <v>24</v>
      </c>
      <c r="D666" s="1">
        <v>1</v>
      </c>
      <c r="E666" s="1">
        <v>4</v>
      </c>
      <c r="F666" s="1">
        <v>-1</v>
      </c>
      <c r="G666" s="1">
        <v>2</v>
      </c>
      <c r="H666" s="1">
        <v>1</v>
      </c>
      <c r="I666" s="3" t="str">
        <f t="shared" si="80"/>
        <v xml:space="preserve"> </v>
      </c>
      <c r="L666" s="20" t="str">
        <f t="shared" si="81"/>
        <v xml:space="preserve"> </v>
      </c>
      <c r="M666" s="6">
        <v>18.6666667</v>
      </c>
      <c r="N666" s="6">
        <v>0.1166667</v>
      </c>
      <c r="O666" s="6">
        <v>2.9666667000000002</v>
      </c>
      <c r="P666" s="6">
        <v>21.75</v>
      </c>
      <c r="S666" s="31" t="str">
        <f t="shared" si="82"/>
        <v xml:space="preserve"> </v>
      </c>
      <c r="U666" s="1">
        <v>24</v>
      </c>
      <c r="V666" s="1">
        <v>0</v>
      </c>
      <c r="W666" s="1">
        <v>7</v>
      </c>
      <c r="X666" s="1">
        <v>-5</v>
      </c>
      <c r="Y666" s="1">
        <v>2</v>
      </c>
      <c r="Z666" s="1">
        <v>1</v>
      </c>
      <c r="AA666" s="3" t="str">
        <f t="shared" si="83"/>
        <v xml:space="preserve"> </v>
      </c>
      <c r="AD666" s="20" t="str">
        <f t="shared" si="84"/>
        <v xml:space="preserve"> </v>
      </c>
      <c r="AE666" s="6">
        <v>18.166666666699999</v>
      </c>
      <c r="AF666" s="6">
        <v>0.1333333333</v>
      </c>
      <c r="AG666" s="6">
        <v>3.4833333333000001</v>
      </c>
      <c r="AH666" s="6">
        <v>21.816666666700002</v>
      </c>
      <c r="AK666" s="31" t="str">
        <f t="shared" si="85"/>
        <v xml:space="preserve"> </v>
      </c>
      <c r="AL666" s="6"/>
      <c r="AM666" s="1">
        <v>0</v>
      </c>
      <c r="AN666" s="1">
        <v>5</v>
      </c>
      <c r="AO666" s="1">
        <f t="shared" si="86"/>
        <v>5</v>
      </c>
      <c r="AP666" s="1">
        <v>-6</v>
      </c>
      <c r="AQ666" s="1">
        <v>1</v>
      </c>
      <c r="AR666" s="1">
        <v>6</v>
      </c>
      <c r="AS666" s="1">
        <f t="shared" si="87"/>
        <v>7</v>
      </c>
      <c r="AT666" s="1">
        <v>0</v>
      </c>
    </row>
    <row r="667" spans="1:46" x14ac:dyDescent="0.2">
      <c r="A667" s="5" t="s">
        <v>3072</v>
      </c>
      <c r="B667" s="5" t="s">
        <v>741</v>
      </c>
      <c r="C667" s="1">
        <v>23</v>
      </c>
      <c r="D667" s="1">
        <v>7</v>
      </c>
      <c r="E667" s="1">
        <v>7</v>
      </c>
      <c r="F667" s="1">
        <v>6</v>
      </c>
      <c r="G667" s="1">
        <v>14</v>
      </c>
      <c r="H667" s="1">
        <v>7</v>
      </c>
      <c r="I667" s="3" t="str">
        <f t="shared" si="80"/>
        <v xml:space="preserve"> </v>
      </c>
      <c r="L667" s="20" t="str">
        <f t="shared" si="81"/>
        <v xml:space="preserve"> </v>
      </c>
      <c r="M667" s="6">
        <v>17.6333333</v>
      </c>
      <c r="N667" s="6">
        <v>2.6</v>
      </c>
      <c r="O667" s="6">
        <v>1.8833332999999999</v>
      </c>
      <c r="P667" s="6">
        <v>22.1333333</v>
      </c>
      <c r="S667" s="31" t="str">
        <f t="shared" si="82"/>
        <v xml:space="preserve"> </v>
      </c>
      <c r="U667" s="1">
        <v>24</v>
      </c>
      <c r="V667" s="1">
        <v>1</v>
      </c>
      <c r="W667" s="1">
        <v>5</v>
      </c>
      <c r="X667" s="1">
        <v>6</v>
      </c>
      <c r="Y667" s="1">
        <v>9</v>
      </c>
      <c r="Z667" s="1">
        <v>3</v>
      </c>
      <c r="AA667" s="3" t="str">
        <f t="shared" si="83"/>
        <v xml:space="preserve"> </v>
      </c>
      <c r="AD667" s="20" t="str">
        <f t="shared" si="84"/>
        <v xml:space="preserve"> </v>
      </c>
      <c r="AE667" s="6">
        <v>17.416666666699999</v>
      </c>
      <c r="AF667" s="6">
        <v>2.0833333333000001</v>
      </c>
      <c r="AG667" s="6">
        <v>2.35</v>
      </c>
      <c r="AH667" s="6">
        <v>21.85</v>
      </c>
      <c r="AK667" s="31" t="str">
        <f t="shared" si="85"/>
        <v xml:space="preserve"> </v>
      </c>
      <c r="AM667" s="1">
        <v>2</v>
      </c>
      <c r="AN667" s="1">
        <v>2</v>
      </c>
      <c r="AO667" s="1">
        <f t="shared" si="86"/>
        <v>4</v>
      </c>
      <c r="AP667" s="1">
        <v>2</v>
      </c>
      <c r="AQ667" s="1">
        <v>6</v>
      </c>
      <c r="AR667" s="1">
        <v>10</v>
      </c>
      <c r="AS667" s="1">
        <f t="shared" si="87"/>
        <v>16</v>
      </c>
      <c r="AT667" s="1">
        <v>10</v>
      </c>
    </row>
    <row r="668" spans="1:46" x14ac:dyDescent="0.2">
      <c r="A668" s="5" t="s">
        <v>3074</v>
      </c>
      <c r="B668" s="5" t="s">
        <v>277</v>
      </c>
      <c r="C668" s="1">
        <v>24</v>
      </c>
      <c r="D668" s="1">
        <v>6</v>
      </c>
      <c r="E668" s="1">
        <v>18</v>
      </c>
      <c r="F668" s="1">
        <v>13</v>
      </c>
      <c r="G668" s="1">
        <v>6</v>
      </c>
      <c r="H668" s="1">
        <v>3</v>
      </c>
      <c r="I668" s="3">
        <f t="shared" si="80"/>
        <v>5</v>
      </c>
      <c r="J668" s="1">
        <v>2</v>
      </c>
      <c r="K668" s="1">
        <v>3</v>
      </c>
      <c r="L668" s="20">
        <f t="shared" si="81"/>
        <v>0.4</v>
      </c>
      <c r="M668" s="6">
        <v>15.4833333</v>
      </c>
      <c r="N668" s="6">
        <v>4.0166667</v>
      </c>
      <c r="O668" s="6">
        <v>6.6666699999999995E-2</v>
      </c>
      <c r="P668" s="6">
        <v>19.5833333</v>
      </c>
      <c r="Q668" s="1">
        <v>1</v>
      </c>
      <c r="R668" s="1">
        <v>0</v>
      </c>
      <c r="S668" s="31">
        <f t="shared" si="82"/>
        <v>0</v>
      </c>
      <c r="T668" s="1">
        <v>0</v>
      </c>
      <c r="U668" s="1">
        <v>23</v>
      </c>
      <c r="V668" s="1">
        <v>6</v>
      </c>
      <c r="W668" s="1">
        <v>10</v>
      </c>
      <c r="X668" s="1">
        <v>-1</v>
      </c>
      <c r="Y668" s="1">
        <v>12</v>
      </c>
      <c r="Z668" s="1">
        <v>6</v>
      </c>
      <c r="AA668" s="3">
        <f t="shared" si="83"/>
        <v>2</v>
      </c>
      <c r="AB668" s="1">
        <v>1</v>
      </c>
      <c r="AC668" s="1">
        <v>1</v>
      </c>
      <c r="AD668" s="20">
        <f t="shared" si="84"/>
        <v>0.5</v>
      </c>
      <c r="AE668" s="6">
        <v>15.05</v>
      </c>
      <c r="AF668" s="6">
        <v>3.3</v>
      </c>
      <c r="AG668" s="6">
        <v>0.05</v>
      </c>
      <c r="AH668" s="6">
        <v>18.416666666699999</v>
      </c>
      <c r="AI668" s="1">
        <v>0</v>
      </c>
      <c r="AJ668" s="1">
        <v>0</v>
      </c>
      <c r="AK668" s="31" t="str">
        <f t="shared" si="85"/>
        <v xml:space="preserve"> </v>
      </c>
      <c r="AL668" s="1">
        <v>0</v>
      </c>
      <c r="AM668" s="1">
        <v>3</v>
      </c>
      <c r="AN668" s="1">
        <v>12</v>
      </c>
      <c r="AO668" s="1">
        <f t="shared" si="86"/>
        <v>15</v>
      </c>
      <c r="AP668" s="1">
        <v>6</v>
      </c>
      <c r="AQ668" s="1">
        <v>9</v>
      </c>
      <c r="AR668" s="1">
        <v>16</v>
      </c>
      <c r="AS668" s="1">
        <f t="shared" si="87"/>
        <v>25</v>
      </c>
      <c r="AT668" s="1">
        <v>6</v>
      </c>
    </row>
    <row r="669" spans="1:46" x14ac:dyDescent="0.2">
      <c r="A669" s="5" t="s">
        <v>3074</v>
      </c>
      <c r="B669" s="5" t="s">
        <v>3076</v>
      </c>
      <c r="C669" s="1">
        <v>24</v>
      </c>
      <c r="D669" s="1">
        <v>8</v>
      </c>
      <c r="E669" s="1">
        <v>19</v>
      </c>
      <c r="F669" s="1">
        <v>19</v>
      </c>
      <c r="G669" s="1">
        <v>6</v>
      </c>
      <c r="H669" s="1">
        <v>3</v>
      </c>
      <c r="I669" s="3">
        <f t="shared" si="80"/>
        <v>489</v>
      </c>
      <c r="J669" s="1">
        <v>240</v>
      </c>
      <c r="K669" s="1">
        <v>249</v>
      </c>
      <c r="L669" s="20">
        <f t="shared" si="81"/>
        <v>0.49079754601226994</v>
      </c>
      <c r="M669" s="6">
        <v>15.9833333</v>
      </c>
      <c r="N669" s="6">
        <v>3.8833332999999999</v>
      </c>
      <c r="O669" s="6">
        <v>0.1666667</v>
      </c>
      <c r="P669" s="6">
        <v>20.05</v>
      </c>
      <c r="S669" s="31" t="str">
        <f t="shared" si="82"/>
        <v xml:space="preserve"> </v>
      </c>
      <c r="U669" s="1">
        <v>24</v>
      </c>
      <c r="V669" s="1">
        <v>3</v>
      </c>
      <c r="W669" s="1">
        <v>15</v>
      </c>
      <c r="X669" s="1">
        <v>0</v>
      </c>
      <c r="Y669" s="1">
        <v>18</v>
      </c>
      <c r="Z669" s="1">
        <v>9</v>
      </c>
      <c r="AA669" s="3">
        <f t="shared" si="83"/>
        <v>402</v>
      </c>
      <c r="AB669" s="1">
        <v>200</v>
      </c>
      <c r="AC669" s="1">
        <v>202</v>
      </c>
      <c r="AD669" s="20">
        <f t="shared" si="84"/>
        <v>0.49751243781094528</v>
      </c>
      <c r="AE669" s="6">
        <v>15.25</v>
      </c>
      <c r="AF669" s="6">
        <v>3.2166666667000001</v>
      </c>
      <c r="AG669" s="6">
        <v>0.15</v>
      </c>
      <c r="AH669" s="6">
        <v>18.633333333300001</v>
      </c>
      <c r="AK669" s="31" t="str">
        <f t="shared" si="85"/>
        <v xml:space="preserve"> </v>
      </c>
      <c r="AM669" s="1">
        <v>5</v>
      </c>
      <c r="AN669" s="1">
        <v>13</v>
      </c>
      <c r="AO669" s="1">
        <f t="shared" si="86"/>
        <v>18</v>
      </c>
      <c r="AP669" s="1">
        <v>12</v>
      </c>
      <c r="AQ669" s="1">
        <v>6</v>
      </c>
      <c r="AR669" s="1">
        <v>21</v>
      </c>
      <c r="AS669" s="1">
        <f t="shared" si="87"/>
        <v>27</v>
      </c>
      <c r="AT669" s="1">
        <v>7</v>
      </c>
    </row>
    <row r="670" spans="1:46" x14ac:dyDescent="0.2">
      <c r="A670" s="5" t="s">
        <v>3079</v>
      </c>
      <c r="B670" s="5" t="s">
        <v>631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3" t="str">
        <f t="shared" si="80"/>
        <v xml:space="preserve"> </v>
      </c>
      <c r="J670" s="1">
        <v>0</v>
      </c>
      <c r="K670" s="1">
        <v>0</v>
      </c>
      <c r="L670" s="20" t="str">
        <f t="shared" si="81"/>
        <v xml:space="preserve"> </v>
      </c>
      <c r="M670" s="6">
        <v>0</v>
      </c>
      <c r="N670" s="6">
        <v>0</v>
      </c>
      <c r="O670" s="6">
        <v>0</v>
      </c>
      <c r="P670" s="6">
        <v>0</v>
      </c>
      <c r="S670" s="31" t="str">
        <f t="shared" si="82"/>
        <v xml:space="preserve"> </v>
      </c>
      <c r="U670" s="1">
        <v>1</v>
      </c>
      <c r="V670" s="1">
        <v>0</v>
      </c>
      <c r="W670" s="1">
        <v>0</v>
      </c>
      <c r="X670" s="1">
        <v>0</v>
      </c>
      <c r="Y670" s="1">
        <v>2</v>
      </c>
      <c r="Z670" s="1">
        <v>1</v>
      </c>
      <c r="AA670" s="3" t="str">
        <f t="shared" si="83"/>
        <v xml:space="preserve"> </v>
      </c>
      <c r="AB670" s="1">
        <v>0</v>
      </c>
      <c r="AC670" s="1">
        <v>0</v>
      </c>
      <c r="AD670" s="20" t="str">
        <f t="shared" si="84"/>
        <v xml:space="preserve"> </v>
      </c>
      <c r="AE670" s="6">
        <v>4.3833333333000004</v>
      </c>
      <c r="AF670" s="6">
        <v>0</v>
      </c>
      <c r="AG670" s="6">
        <v>0.96666666670000001</v>
      </c>
      <c r="AH670" s="6">
        <v>5.35</v>
      </c>
      <c r="AK670" s="31" t="str">
        <f t="shared" si="85"/>
        <v xml:space="preserve"> </v>
      </c>
      <c r="AM670" s="1">
        <v>0</v>
      </c>
      <c r="AN670" s="1">
        <v>0</v>
      </c>
      <c r="AO670" s="1">
        <f t="shared" si="86"/>
        <v>0</v>
      </c>
      <c r="AP670" s="1">
        <v>0</v>
      </c>
      <c r="AQ670" s="1">
        <v>0</v>
      </c>
      <c r="AR670" s="1">
        <v>0</v>
      </c>
      <c r="AS670" s="1">
        <f t="shared" si="87"/>
        <v>0</v>
      </c>
      <c r="AT670" s="1">
        <v>0</v>
      </c>
    </row>
    <row r="671" spans="1:46" x14ac:dyDescent="0.2">
      <c r="A671" s="5" t="s">
        <v>3082</v>
      </c>
      <c r="B671" s="5" t="s">
        <v>720</v>
      </c>
      <c r="C671" s="1">
        <v>24</v>
      </c>
      <c r="D671" s="1">
        <v>9</v>
      </c>
      <c r="E671" s="1">
        <v>9</v>
      </c>
      <c r="F671" s="1">
        <v>16</v>
      </c>
      <c r="G671" s="1">
        <v>4</v>
      </c>
      <c r="H671" s="1">
        <v>2</v>
      </c>
      <c r="I671" s="3">
        <f t="shared" si="80"/>
        <v>31</v>
      </c>
      <c r="J671" s="1">
        <v>16</v>
      </c>
      <c r="K671" s="1">
        <v>15</v>
      </c>
      <c r="L671" s="20">
        <f t="shared" si="81"/>
        <v>0.5161290322580645</v>
      </c>
      <c r="M671" s="6">
        <v>14.6166667</v>
      </c>
      <c r="N671" s="6">
        <v>2.2666667</v>
      </c>
      <c r="O671" s="6">
        <v>0</v>
      </c>
      <c r="P671" s="6">
        <v>16.899999999999999</v>
      </c>
      <c r="Q671" s="1">
        <v>6</v>
      </c>
      <c r="R671" s="1">
        <v>3</v>
      </c>
      <c r="S671" s="31">
        <f t="shared" si="82"/>
        <v>0.5</v>
      </c>
      <c r="T671" s="1">
        <v>0</v>
      </c>
      <c r="U671" s="1">
        <v>24</v>
      </c>
      <c r="V671" s="1">
        <v>7</v>
      </c>
      <c r="W671" s="1">
        <v>7</v>
      </c>
      <c r="X671" s="1">
        <v>7</v>
      </c>
      <c r="Y671" s="1">
        <v>12</v>
      </c>
      <c r="Z671" s="1">
        <v>6</v>
      </c>
      <c r="AA671" s="3">
        <f t="shared" si="83"/>
        <v>14</v>
      </c>
      <c r="AB671" s="1">
        <v>6</v>
      </c>
      <c r="AC671" s="1">
        <v>8</v>
      </c>
      <c r="AD671" s="20">
        <f t="shared" si="84"/>
        <v>0.42857142857142855</v>
      </c>
      <c r="AE671" s="6">
        <v>15</v>
      </c>
      <c r="AF671" s="6">
        <v>2.1166666667</v>
      </c>
      <c r="AG671" s="6">
        <v>0</v>
      </c>
      <c r="AH671" s="6">
        <v>17.116666666699999</v>
      </c>
      <c r="AI671" s="1">
        <v>1</v>
      </c>
      <c r="AJ671" s="1">
        <v>0</v>
      </c>
      <c r="AK671" s="31">
        <f t="shared" si="85"/>
        <v>0</v>
      </c>
      <c r="AL671" s="1">
        <v>0</v>
      </c>
      <c r="AM671" s="1">
        <v>6</v>
      </c>
      <c r="AN671" s="1">
        <v>7</v>
      </c>
      <c r="AO671" s="1">
        <f t="shared" si="86"/>
        <v>13</v>
      </c>
      <c r="AP671" s="1">
        <v>9</v>
      </c>
      <c r="AQ671" s="1">
        <v>10</v>
      </c>
      <c r="AR671" s="1">
        <v>9</v>
      </c>
      <c r="AS671" s="1">
        <f t="shared" si="87"/>
        <v>19</v>
      </c>
      <c r="AT671" s="1">
        <v>14</v>
      </c>
    </row>
    <row r="672" spans="1:46" x14ac:dyDescent="0.2">
      <c r="A672" s="5" t="s">
        <v>3086</v>
      </c>
      <c r="B672" s="5" t="s">
        <v>3087</v>
      </c>
      <c r="C672" s="1">
        <v>23</v>
      </c>
      <c r="D672" s="1">
        <v>2</v>
      </c>
      <c r="E672" s="1">
        <v>7</v>
      </c>
      <c r="F672" s="1">
        <v>17</v>
      </c>
      <c r="G672" s="1">
        <v>6</v>
      </c>
      <c r="H672" s="1">
        <v>3</v>
      </c>
      <c r="I672" s="3" t="str">
        <f t="shared" si="80"/>
        <v xml:space="preserve"> </v>
      </c>
      <c r="L672" s="20" t="str">
        <f t="shared" si="81"/>
        <v xml:space="preserve"> </v>
      </c>
      <c r="M672" s="6">
        <v>18.850000000000001</v>
      </c>
      <c r="N672" s="6">
        <v>1.2</v>
      </c>
      <c r="O672" s="6">
        <v>3.25</v>
      </c>
      <c r="P672" s="6">
        <v>23.316666699999999</v>
      </c>
      <c r="S672" s="31" t="str">
        <f t="shared" si="82"/>
        <v xml:space="preserve"> </v>
      </c>
      <c r="U672" s="1">
        <v>23</v>
      </c>
      <c r="V672" s="1">
        <v>2</v>
      </c>
      <c r="W672" s="1">
        <v>6</v>
      </c>
      <c r="X672" s="1">
        <v>1</v>
      </c>
      <c r="Y672" s="1">
        <v>4</v>
      </c>
      <c r="Z672" s="1">
        <v>2</v>
      </c>
      <c r="AA672" s="3" t="str">
        <f t="shared" si="83"/>
        <v xml:space="preserve"> </v>
      </c>
      <c r="AD672" s="20" t="str">
        <f t="shared" si="84"/>
        <v xml:space="preserve"> </v>
      </c>
      <c r="AE672" s="6">
        <v>20.2</v>
      </c>
      <c r="AF672" s="6">
        <v>0.96666666670000001</v>
      </c>
      <c r="AG672" s="6">
        <v>3.0833333333000001</v>
      </c>
      <c r="AH672" s="6">
        <v>24.25</v>
      </c>
      <c r="AK672" s="31" t="str">
        <f t="shared" si="85"/>
        <v xml:space="preserve"> </v>
      </c>
      <c r="AM672" s="1">
        <v>3</v>
      </c>
      <c r="AN672" s="1">
        <v>4</v>
      </c>
      <c r="AO672" s="1">
        <f t="shared" si="86"/>
        <v>7</v>
      </c>
      <c r="AP672" s="1">
        <v>3</v>
      </c>
      <c r="AQ672" s="1">
        <v>1</v>
      </c>
      <c r="AR672" s="1">
        <v>9</v>
      </c>
      <c r="AS672" s="1">
        <f t="shared" si="87"/>
        <v>10</v>
      </c>
      <c r="AT672" s="1">
        <v>15</v>
      </c>
    </row>
    <row r="673" spans="1:46" x14ac:dyDescent="0.2">
      <c r="A673" s="5" t="s">
        <v>3090</v>
      </c>
      <c r="B673" s="5" t="s">
        <v>2439</v>
      </c>
      <c r="C673" s="1">
        <v>19</v>
      </c>
      <c r="D673" s="1">
        <v>1</v>
      </c>
      <c r="E673" s="1">
        <v>5</v>
      </c>
      <c r="F673" s="1">
        <v>-7</v>
      </c>
      <c r="G673" s="1">
        <v>0</v>
      </c>
      <c r="H673" s="1">
        <v>0</v>
      </c>
      <c r="I673" s="3" t="str">
        <f t="shared" si="80"/>
        <v xml:space="preserve"> </v>
      </c>
      <c r="L673" s="20" t="str">
        <f t="shared" si="81"/>
        <v xml:space="preserve"> </v>
      </c>
      <c r="M673" s="6">
        <v>18.55</v>
      </c>
      <c r="N673" s="6">
        <v>1.3</v>
      </c>
      <c r="O673" s="6">
        <v>1.6833332999999999</v>
      </c>
      <c r="P673" s="6">
        <v>21.566666699999999</v>
      </c>
      <c r="S673" s="31" t="str">
        <f t="shared" si="82"/>
        <v xml:space="preserve"> </v>
      </c>
      <c r="U673" s="1">
        <v>18</v>
      </c>
      <c r="V673" s="1">
        <v>1</v>
      </c>
      <c r="W673" s="1">
        <v>5</v>
      </c>
      <c r="X673" s="1">
        <v>5</v>
      </c>
      <c r="Y673" s="1">
        <v>4</v>
      </c>
      <c r="Z673" s="1">
        <v>2</v>
      </c>
      <c r="AA673" s="3" t="str">
        <f t="shared" si="83"/>
        <v xml:space="preserve"> </v>
      </c>
      <c r="AD673" s="20" t="str">
        <f t="shared" si="84"/>
        <v xml:space="preserve"> </v>
      </c>
      <c r="AE673" s="6">
        <v>17.983333333299999</v>
      </c>
      <c r="AF673" s="6">
        <v>0.78333333329999999</v>
      </c>
      <c r="AG673" s="6">
        <v>2.0333333332999999</v>
      </c>
      <c r="AH673" s="6">
        <v>20.816666666700002</v>
      </c>
      <c r="AK673" s="31" t="str">
        <f t="shared" si="85"/>
        <v xml:space="preserve"> </v>
      </c>
      <c r="AM673" s="1">
        <v>1</v>
      </c>
      <c r="AN673" s="1">
        <v>1</v>
      </c>
      <c r="AO673" s="1">
        <f t="shared" si="86"/>
        <v>2</v>
      </c>
      <c r="AP673" s="1">
        <v>-6</v>
      </c>
      <c r="AQ673" s="1">
        <v>1</v>
      </c>
      <c r="AR673" s="1">
        <v>9</v>
      </c>
      <c r="AS673" s="1">
        <f t="shared" si="87"/>
        <v>10</v>
      </c>
      <c r="AT673" s="1">
        <v>4</v>
      </c>
    </row>
    <row r="674" spans="1:46" x14ac:dyDescent="0.2">
      <c r="A674" s="5" t="s">
        <v>3094</v>
      </c>
      <c r="B674" s="5" t="s">
        <v>1713</v>
      </c>
      <c r="C674" s="1">
        <v>24</v>
      </c>
      <c r="D674" s="1">
        <v>8</v>
      </c>
      <c r="E674" s="1">
        <v>4</v>
      </c>
      <c r="F674" s="1">
        <v>-8</v>
      </c>
      <c r="G674" s="1">
        <v>22</v>
      </c>
      <c r="H674" s="1">
        <v>3</v>
      </c>
      <c r="I674" s="3">
        <f t="shared" si="80"/>
        <v>83</v>
      </c>
      <c r="J674" s="1">
        <v>42</v>
      </c>
      <c r="K674" s="1">
        <v>41</v>
      </c>
      <c r="L674" s="20">
        <f t="shared" si="81"/>
        <v>0.50602409638554213</v>
      </c>
      <c r="M674" s="6">
        <v>13.3666667</v>
      </c>
      <c r="N674" s="6">
        <v>2.1666666999999999</v>
      </c>
      <c r="O674" s="6">
        <v>0</v>
      </c>
      <c r="P674" s="6">
        <v>15.55</v>
      </c>
      <c r="Q674" s="1">
        <v>0</v>
      </c>
      <c r="R674" s="1">
        <v>0</v>
      </c>
      <c r="S674" s="31" t="str">
        <f t="shared" si="82"/>
        <v xml:space="preserve"> </v>
      </c>
      <c r="T674" s="1">
        <v>0</v>
      </c>
      <c r="U674" s="1">
        <v>22</v>
      </c>
      <c r="V674" s="1">
        <v>4</v>
      </c>
      <c r="W674" s="1">
        <v>8</v>
      </c>
      <c r="X674" s="1">
        <v>-2</v>
      </c>
      <c r="Y674" s="1">
        <v>6</v>
      </c>
      <c r="Z674" s="1">
        <v>3</v>
      </c>
      <c r="AA674" s="3">
        <f t="shared" si="83"/>
        <v>85</v>
      </c>
      <c r="AB674" s="1">
        <v>43</v>
      </c>
      <c r="AC674" s="1">
        <v>42</v>
      </c>
      <c r="AD674" s="20">
        <f t="shared" si="84"/>
        <v>0.50588235294117645</v>
      </c>
      <c r="AE674" s="6">
        <v>13.6166666667</v>
      </c>
      <c r="AF674" s="6">
        <v>2.1833333333000002</v>
      </c>
      <c r="AG674" s="6">
        <v>1.6666666699999999E-2</v>
      </c>
      <c r="AH674" s="6">
        <v>15.8166666667</v>
      </c>
      <c r="AI674" s="1">
        <v>4</v>
      </c>
      <c r="AJ674" s="1">
        <v>0</v>
      </c>
      <c r="AK674" s="31">
        <f t="shared" si="85"/>
        <v>0</v>
      </c>
      <c r="AL674" s="1">
        <v>0</v>
      </c>
      <c r="AM674" s="1">
        <v>4</v>
      </c>
      <c r="AN674" s="1">
        <v>0</v>
      </c>
      <c r="AO674" s="1">
        <f t="shared" si="86"/>
        <v>4</v>
      </c>
      <c r="AP674" s="1">
        <v>-8</v>
      </c>
      <c r="AQ674" s="1">
        <v>8</v>
      </c>
      <c r="AR674" s="1">
        <v>12</v>
      </c>
      <c r="AS674" s="1">
        <f t="shared" si="87"/>
        <v>20</v>
      </c>
      <c r="AT674" s="1">
        <v>-2</v>
      </c>
    </row>
    <row r="675" spans="1:46" x14ac:dyDescent="0.2">
      <c r="A675" s="5" t="s">
        <v>3098</v>
      </c>
      <c r="B675" s="5" t="s">
        <v>499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3" t="str">
        <f t="shared" si="80"/>
        <v xml:space="preserve"> </v>
      </c>
      <c r="J675" s="1">
        <v>0</v>
      </c>
      <c r="K675" s="1">
        <v>0</v>
      </c>
      <c r="L675" s="20" t="str">
        <f t="shared" si="81"/>
        <v xml:space="preserve"> </v>
      </c>
      <c r="M675" s="6">
        <v>0</v>
      </c>
      <c r="N675" s="6">
        <v>0</v>
      </c>
      <c r="O675" s="6">
        <v>0</v>
      </c>
      <c r="P675" s="6">
        <v>0</v>
      </c>
      <c r="S675" s="31" t="str">
        <f t="shared" si="82"/>
        <v xml:space="preserve"> </v>
      </c>
      <c r="U675" s="1">
        <v>2</v>
      </c>
      <c r="V675" s="1">
        <v>0</v>
      </c>
      <c r="W675" s="1">
        <v>1</v>
      </c>
      <c r="X675" s="1">
        <v>2</v>
      </c>
      <c r="Y675" s="1">
        <v>17</v>
      </c>
      <c r="Z675" s="1">
        <v>3</v>
      </c>
      <c r="AA675" s="3" t="str">
        <f t="shared" si="83"/>
        <v xml:space="preserve"> </v>
      </c>
      <c r="AB675" s="1">
        <v>0</v>
      </c>
      <c r="AC675" s="1">
        <v>0</v>
      </c>
      <c r="AD675" s="20" t="str">
        <f t="shared" si="84"/>
        <v xml:space="preserve"> </v>
      </c>
      <c r="AE675" s="6">
        <v>7.9166666667000003</v>
      </c>
      <c r="AF675" s="6">
        <v>0</v>
      </c>
      <c r="AG675" s="6">
        <v>0</v>
      </c>
      <c r="AH675" s="6">
        <v>7.9166666667000003</v>
      </c>
      <c r="AK675" s="31" t="str">
        <f t="shared" si="85"/>
        <v xml:space="preserve"> </v>
      </c>
      <c r="AM675" s="1">
        <v>0</v>
      </c>
      <c r="AN675" s="1">
        <v>1</v>
      </c>
      <c r="AO675" s="1">
        <f t="shared" si="86"/>
        <v>1</v>
      </c>
      <c r="AP675" s="1">
        <v>2</v>
      </c>
      <c r="AQ675" s="1">
        <v>0</v>
      </c>
      <c r="AR675" s="1">
        <v>0</v>
      </c>
      <c r="AS675" s="1">
        <f t="shared" si="87"/>
        <v>0</v>
      </c>
      <c r="AT675" s="1">
        <v>0</v>
      </c>
    </row>
    <row r="676" spans="1:46" x14ac:dyDescent="0.2">
      <c r="A676" s="5" t="s">
        <v>3102</v>
      </c>
      <c r="B676" s="5" t="s">
        <v>805</v>
      </c>
      <c r="C676" s="1">
        <v>22</v>
      </c>
      <c r="D676" s="1">
        <v>4</v>
      </c>
      <c r="E676" s="1">
        <v>19</v>
      </c>
      <c r="F676" s="1">
        <v>4</v>
      </c>
      <c r="G676" s="1">
        <v>18</v>
      </c>
      <c r="H676" s="1">
        <v>9</v>
      </c>
      <c r="I676" s="3">
        <f t="shared" si="80"/>
        <v>12</v>
      </c>
      <c r="J676" s="1">
        <v>2</v>
      </c>
      <c r="K676" s="1">
        <v>10</v>
      </c>
      <c r="L676" s="20">
        <f t="shared" si="81"/>
        <v>0.16666666666666666</v>
      </c>
      <c r="M676" s="6">
        <v>16.3833333</v>
      </c>
      <c r="N676" s="6">
        <v>3.6</v>
      </c>
      <c r="O676" s="6">
        <v>0.76666669999999992</v>
      </c>
      <c r="P676" s="6">
        <v>20.75</v>
      </c>
      <c r="Q676" s="1">
        <v>0</v>
      </c>
      <c r="R676" s="1">
        <v>0</v>
      </c>
      <c r="S676" s="31" t="str">
        <f t="shared" si="82"/>
        <v xml:space="preserve"> </v>
      </c>
      <c r="T676" s="1">
        <v>0</v>
      </c>
      <c r="U676" s="1">
        <v>22</v>
      </c>
      <c r="V676" s="1">
        <v>9</v>
      </c>
      <c r="W676" s="1">
        <v>12</v>
      </c>
      <c r="X676" s="1">
        <v>10</v>
      </c>
      <c r="Y676" s="1">
        <v>28</v>
      </c>
      <c r="Z676" s="1">
        <v>10</v>
      </c>
      <c r="AA676" s="3">
        <f t="shared" si="83"/>
        <v>9</v>
      </c>
      <c r="AB676" s="1">
        <v>3</v>
      </c>
      <c r="AC676" s="1">
        <v>6</v>
      </c>
      <c r="AD676" s="20">
        <f t="shared" si="84"/>
        <v>0.33333333333333331</v>
      </c>
      <c r="AE676" s="6">
        <v>16.7833333333</v>
      </c>
      <c r="AF676" s="6">
        <v>3.5166666666999999</v>
      </c>
      <c r="AG676" s="6">
        <v>0.8</v>
      </c>
      <c r="AH676" s="6">
        <v>21.116666666699999</v>
      </c>
      <c r="AI676" s="1">
        <v>1</v>
      </c>
      <c r="AJ676" s="1">
        <v>0</v>
      </c>
      <c r="AK676" s="31">
        <f t="shared" si="85"/>
        <v>0</v>
      </c>
      <c r="AL676" s="1">
        <v>0</v>
      </c>
      <c r="AM676" s="1">
        <v>5</v>
      </c>
      <c r="AN676" s="1">
        <v>12</v>
      </c>
      <c r="AO676" s="1">
        <f t="shared" si="86"/>
        <v>17</v>
      </c>
      <c r="AP676" s="1">
        <v>1</v>
      </c>
      <c r="AQ676" s="1">
        <v>8</v>
      </c>
      <c r="AR676" s="1">
        <v>19</v>
      </c>
      <c r="AS676" s="1">
        <f t="shared" si="87"/>
        <v>27</v>
      </c>
      <c r="AT676" s="1">
        <v>13</v>
      </c>
    </row>
    <row r="677" spans="1:46" x14ac:dyDescent="0.2">
      <c r="A677" s="5" t="s">
        <v>3105</v>
      </c>
      <c r="B677" s="5" t="s">
        <v>742</v>
      </c>
      <c r="C677" s="1">
        <v>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3">
        <f t="shared" si="80"/>
        <v>4</v>
      </c>
      <c r="J677" s="1">
        <v>3</v>
      </c>
      <c r="K677" s="1">
        <v>1</v>
      </c>
      <c r="L677" s="20">
        <f t="shared" si="81"/>
        <v>0.75</v>
      </c>
      <c r="M677" s="6">
        <v>7.9</v>
      </c>
      <c r="N677" s="6">
        <v>0</v>
      </c>
      <c r="O677" s="6">
        <v>0</v>
      </c>
      <c r="P677" s="6">
        <v>7.9</v>
      </c>
      <c r="S677" s="31" t="str">
        <f t="shared" si="82"/>
        <v xml:space="preserve"> </v>
      </c>
      <c r="U677" s="1">
        <v>5</v>
      </c>
      <c r="V677" s="1">
        <v>0</v>
      </c>
      <c r="W677" s="1">
        <v>0</v>
      </c>
      <c r="X677" s="1">
        <v>1</v>
      </c>
      <c r="Y677" s="1">
        <v>2</v>
      </c>
      <c r="Z677" s="1">
        <v>1</v>
      </c>
      <c r="AA677" s="3">
        <f t="shared" si="83"/>
        <v>22</v>
      </c>
      <c r="AB677" s="1">
        <v>11</v>
      </c>
      <c r="AC677" s="1">
        <v>11</v>
      </c>
      <c r="AD677" s="20">
        <f t="shared" si="84"/>
        <v>0.5</v>
      </c>
      <c r="AE677" s="6">
        <v>7.85</v>
      </c>
      <c r="AF677" s="6">
        <v>1.6666666699999999E-2</v>
      </c>
      <c r="AG677" s="6">
        <v>0</v>
      </c>
      <c r="AH677" s="6">
        <v>7.8666666667000005</v>
      </c>
      <c r="AK677" s="31" t="str">
        <f t="shared" si="85"/>
        <v xml:space="preserve"> </v>
      </c>
      <c r="AL677" s="6"/>
      <c r="AM677" s="1">
        <v>0</v>
      </c>
      <c r="AN677" s="1">
        <v>0</v>
      </c>
      <c r="AO677" s="1">
        <f t="shared" si="86"/>
        <v>0</v>
      </c>
      <c r="AP677" s="1">
        <v>0</v>
      </c>
      <c r="AQ677" s="1">
        <v>0</v>
      </c>
      <c r="AR677" s="1">
        <v>0</v>
      </c>
      <c r="AS677" s="1">
        <f t="shared" si="87"/>
        <v>0</v>
      </c>
      <c r="AT677" s="1">
        <v>1</v>
      </c>
    </row>
    <row r="678" spans="1:46" s="5" customFormat="1" x14ac:dyDescent="0.2">
      <c r="A678" s="5" t="s">
        <v>3105</v>
      </c>
      <c r="B678" s="5" t="s">
        <v>1488</v>
      </c>
      <c r="C678" s="1">
        <v>14</v>
      </c>
      <c r="D678" s="1">
        <v>2</v>
      </c>
      <c r="E678" s="1">
        <v>0</v>
      </c>
      <c r="F678" s="1">
        <v>0</v>
      </c>
      <c r="G678" s="1">
        <v>43</v>
      </c>
      <c r="H678" s="1">
        <v>10</v>
      </c>
      <c r="I678" s="3">
        <f t="shared" si="80"/>
        <v>2</v>
      </c>
      <c r="J678" s="1">
        <v>1</v>
      </c>
      <c r="K678" s="1">
        <v>1</v>
      </c>
      <c r="L678" s="20">
        <f t="shared" si="81"/>
        <v>0.5</v>
      </c>
      <c r="M678" s="6">
        <v>6.1</v>
      </c>
      <c r="N678" s="6">
        <v>0</v>
      </c>
      <c r="O678" s="6">
        <v>0</v>
      </c>
      <c r="P678" s="6">
        <v>6.1</v>
      </c>
      <c r="Q678" s="1"/>
      <c r="R678" s="1"/>
      <c r="S678" s="31" t="str">
        <f t="shared" si="82"/>
        <v xml:space="preserve"> </v>
      </c>
      <c r="T678" s="1"/>
      <c r="U678" s="1">
        <v>16</v>
      </c>
      <c r="V678" s="1">
        <v>1</v>
      </c>
      <c r="W678" s="1">
        <v>0</v>
      </c>
      <c r="X678" s="1">
        <v>-2</v>
      </c>
      <c r="Y678" s="1">
        <v>22</v>
      </c>
      <c r="Z678" s="1">
        <v>4</v>
      </c>
      <c r="AA678" s="3" t="str">
        <f t="shared" si="83"/>
        <v xml:space="preserve"> </v>
      </c>
      <c r="AB678" s="1">
        <v>0</v>
      </c>
      <c r="AC678" s="1">
        <v>0</v>
      </c>
      <c r="AD678" s="20" t="str">
        <f t="shared" si="84"/>
        <v xml:space="preserve"> </v>
      </c>
      <c r="AE678" s="6">
        <v>6.7</v>
      </c>
      <c r="AF678" s="6">
        <v>0</v>
      </c>
      <c r="AG678" s="6">
        <v>0</v>
      </c>
      <c r="AH678" s="6">
        <v>6.7</v>
      </c>
      <c r="AI678" s="1"/>
      <c r="AJ678" s="1"/>
      <c r="AK678" s="31" t="str">
        <f t="shared" si="85"/>
        <v xml:space="preserve"> </v>
      </c>
      <c r="AL678" s="6"/>
      <c r="AM678" s="1">
        <v>1</v>
      </c>
      <c r="AN678" s="1">
        <v>0</v>
      </c>
      <c r="AO678" s="1">
        <f t="shared" si="86"/>
        <v>1</v>
      </c>
      <c r="AP678" s="1">
        <v>0</v>
      </c>
      <c r="AQ678" s="1">
        <v>2</v>
      </c>
      <c r="AR678" s="1">
        <v>0</v>
      </c>
      <c r="AS678" s="1">
        <f t="shared" si="87"/>
        <v>2</v>
      </c>
      <c r="AT678" s="1">
        <v>-2</v>
      </c>
    </row>
    <row r="679" spans="1:46" x14ac:dyDescent="0.2">
      <c r="A679" s="5" t="s">
        <v>3111</v>
      </c>
      <c r="B679" s="5" t="s">
        <v>3112</v>
      </c>
      <c r="C679" s="1">
        <v>24</v>
      </c>
      <c r="D679" s="1">
        <v>3</v>
      </c>
      <c r="E679" s="1">
        <v>6</v>
      </c>
      <c r="F679" s="1">
        <v>-3</v>
      </c>
      <c r="G679" s="1">
        <v>12</v>
      </c>
      <c r="H679" s="1">
        <v>4</v>
      </c>
      <c r="I679" s="3">
        <f t="shared" si="80"/>
        <v>10</v>
      </c>
      <c r="J679" s="1">
        <v>4</v>
      </c>
      <c r="K679" s="1">
        <v>6</v>
      </c>
      <c r="L679" s="20">
        <f t="shared" si="81"/>
        <v>0.4</v>
      </c>
      <c r="M679" s="6">
        <v>12.6</v>
      </c>
      <c r="N679" s="6">
        <v>2.0333332999999998</v>
      </c>
      <c r="O679" s="6">
        <v>0</v>
      </c>
      <c r="P679" s="6">
        <v>14.6333333</v>
      </c>
      <c r="S679" s="31" t="str">
        <f t="shared" si="82"/>
        <v xml:space="preserve"> </v>
      </c>
      <c r="U679" s="1">
        <v>24</v>
      </c>
      <c r="V679" s="1">
        <v>10</v>
      </c>
      <c r="W679" s="1">
        <v>8</v>
      </c>
      <c r="X679" s="1">
        <v>8</v>
      </c>
      <c r="Y679" s="1">
        <v>8</v>
      </c>
      <c r="Z679" s="1">
        <v>4</v>
      </c>
      <c r="AA679" s="3">
        <f t="shared" si="83"/>
        <v>7</v>
      </c>
      <c r="AB679" s="1">
        <v>3</v>
      </c>
      <c r="AC679" s="1">
        <v>4</v>
      </c>
      <c r="AD679" s="20">
        <f t="shared" si="84"/>
        <v>0.42857142857142855</v>
      </c>
      <c r="AE679" s="6">
        <v>12.3</v>
      </c>
      <c r="AF679" s="6">
        <v>1.9166666667000001</v>
      </c>
      <c r="AG679" s="6">
        <v>0</v>
      </c>
      <c r="AH679" s="6">
        <v>14.2166666667</v>
      </c>
      <c r="AK679" s="31" t="str">
        <f t="shared" si="85"/>
        <v xml:space="preserve"> </v>
      </c>
      <c r="AM679" s="1">
        <v>6</v>
      </c>
      <c r="AN679" s="1">
        <v>7</v>
      </c>
      <c r="AO679" s="1">
        <f t="shared" si="86"/>
        <v>13</v>
      </c>
      <c r="AP679" s="1">
        <v>7</v>
      </c>
      <c r="AQ679" s="1">
        <v>7</v>
      </c>
      <c r="AR679" s="1">
        <v>7</v>
      </c>
      <c r="AS679" s="1">
        <f t="shared" si="87"/>
        <v>14</v>
      </c>
      <c r="AT679" s="1">
        <v>-2</v>
      </c>
    </row>
    <row r="680" spans="1:46" x14ac:dyDescent="0.2">
      <c r="A680" s="5" t="s">
        <v>3115</v>
      </c>
      <c r="B680" s="5" t="s">
        <v>889</v>
      </c>
      <c r="C680" s="1">
        <v>4</v>
      </c>
      <c r="D680" s="1">
        <v>0</v>
      </c>
      <c r="E680" s="1">
        <v>0</v>
      </c>
      <c r="F680" s="1">
        <v>-3</v>
      </c>
      <c r="G680" s="1">
        <v>4</v>
      </c>
      <c r="H680" s="1">
        <v>2</v>
      </c>
      <c r="I680" s="3">
        <f t="shared" si="80"/>
        <v>14</v>
      </c>
      <c r="J680" s="1">
        <v>4</v>
      </c>
      <c r="K680" s="1">
        <v>10</v>
      </c>
      <c r="L680" s="20">
        <f t="shared" si="81"/>
        <v>0.2857142857142857</v>
      </c>
      <c r="M680" s="6">
        <v>7.5666666999999999</v>
      </c>
      <c r="N680" s="6">
        <v>2.3833332999999999</v>
      </c>
      <c r="O680" s="6">
        <v>0</v>
      </c>
      <c r="P680" s="6">
        <v>9.9666666999999993</v>
      </c>
      <c r="S680" s="31" t="str">
        <f t="shared" si="82"/>
        <v xml:space="preserve"> </v>
      </c>
      <c r="U680" s="1">
        <v>2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3">
        <f t="shared" si="83"/>
        <v>11</v>
      </c>
      <c r="AB680" s="1">
        <v>5</v>
      </c>
      <c r="AC680" s="1">
        <v>6</v>
      </c>
      <c r="AD680" s="20">
        <f t="shared" si="84"/>
        <v>0.45454545454545453</v>
      </c>
      <c r="AE680" s="6">
        <v>10.0666666667</v>
      </c>
      <c r="AF680" s="6">
        <v>1.0833333332999999</v>
      </c>
      <c r="AG680" s="6">
        <v>0</v>
      </c>
      <c r="AH680" s="6">
        <v>11.15</v>
      </c>
      <c r="AK680" s="31" t="str">
        <f t="shared" si="85"/>
        <v xml:space="preserve"> </v>
      </c>
      <c r="AM680" s="1">
        <v>0</v>
      </c>
      <c r="AN680" s="1">
        <v>0</v>
      </c>
      <c r="AO680" s="1">
        <f t="shared" si="86"/>
        <v>0</v>
      </c>
      <c r="AP680" s="1">
        <v>0</v>
      </c>
      <c r="AQ680" s="1">
        <v>0</v>
      </c>
      <c r="AR680" s="1">
        <v>0</v>
      </c>
      <c r="AS680" s="1">
        <f t="shared" si="87"/>
        <v>0</v>
      </c>
      <c r="AT680" s="1">
        <v>-3</v>
      </c>
    </row>
    <row r="681" spans="1:46" x14ac:dyDescent="0.2">
      <c r="A681" s="5" t="s">
        <v>3118</v>
      </c>
      <c r="B681" s="5" t="s">
        <v>644</v>
      </c>
      <c r="C681" s="1">
        <v>14</v>
      </c>
      <c r="D681" s="1">
        <v>3</v>
      </c>
      <c r="E681" s="1">
        <v>5</v>
      </c>
      <c r="F681" s="1">
        <v>4</v>
      </c>
      <c r="G681" s="1">
        <v>6</v>
      </c>
      <c r="H681" s="1">
        <v>3</v>
      </c>
      <c r="I681" s="3">
        <f t="shared" si="80"/>
        <v>32</v>
      </c>
      <c r="J681" s="1">
        <v>22</v>
      </c>
      <c r="K681" s="1">
        <v>10</v>
      </c>
      <c r="L681" s="20">
        <f t="shared" si="81"/>
        <v>0.6875</v>
      </c>
      <c r="M681" s="6">
        <v>14.8</v>
      </c>
      <c r="N681" s="6">
        <v>2.9833333</v>
      </c>
      <c r="O681" s="6">
        <v>0.76666669999999992</v>
      </c>
      <c r="P681" s="6">
        <v>18.5833333</v>
      </c>
      <c r="Q681" s="1">
        <v>0</v>
      </c>
      <c r="R681" s="1">
        <v>0</v>
      </c>
      <c r="S681" s="31" t="str">
        <f t="shared" si="82"/>
        <v xml:space="preserve"> </v>
      </c>
      <c r="T681" s="1">
        <v>0</v>
      </c>
      <c r="U681" s="1">
        <v>14</v>
      </c>
      <c r="V681" s="1">
        <v>3</v>
      </c>
      <c r="W681" s="1">
        <v>9</v>
      </c>
      <c r="X681" s="1">
        <v>4</v>
      </c>
      <c r="Y681" s="1">
        <v>8</v>
      </c>
      <c r="Z681" s="1">
        <v>4</v>
      </c>
      <c r="AA681" s="3">
        <f t="shared" si="83"/>
        <v>30</v>
      </c>
      <c r="AB681" s="1">
        <v>18</v>
      </c>
      <c r="AC681" s="1">
        <v>12</v>
      </c>
      <c r="AD681" s="20">
        <f t="shared" si="84"/>
        <v>0.6</v>
      </c>
      <c r="AE681" s="6">
        <v>14.85</v>
      </c>
      <c r="AF681" s="6">
        <v>3.2166666667000001</v>
      </c>
      <c r="AG681" s="6">
        <v>0.98333333330000006</v>
      </c>
      <c r="AH681" s="6">
        <v>19.05</v>
      </c>
      <c r="AI681" s="1">
        <v>2</v>
      </c>
      <c r="AJ681" s="1">
        <v>0</v>
      </c>
      <c r="AK681" s="31">
        <f t="shared" si="85"/>
        <v>0</v>
      </c>
      <c r="AL681" s="1">
        <v>0</v>
      </c>
      <c r="AM681" s="1">
        <v>1</v>
      </c>
      <c r="AN681" s="1">
        <v>2</v>
      </c>
      <c r="AO681" s="1">
        <f t="shared" si="86"/>
        <v>3</v>
      </c>
      <c r="AP681" s="1">
        <v>4</v>
      </c>
      <c r="AQ681" s="1">
        <v>5</v>
      </c>
      <c r="AR681" s="1">
        <v>12</v>
      </c>
      <c r="AS681" s="1">
        <f t="shared" si="87"/>
        <v>17</v>
      </c>
      <c r="AT681" s="1">
        <v>4</v>
      </c>
    </row>
    <row r="682" spans="1:46" x14ac:dyDescent="0.2">
      <c r="A682" s="5" t="s">
        <v>3121</v>
      </c>
      <c r="B682" s="5" t="s">
        <v>570</v>
      </c>
      <c r="C682" s="1">
        <v>24</v>
      </c>
      <c r="D682" s="1">
        <v>1</v>
      </c>
      <c r="E682" s="1">
        <v>10</v>
      </c>
      <c r="F682" s="1">
        <v>-4</v>
      </c>
      <c r="G682" s="1">
        <v>6</v>
      </c>
      <c r="H682" s="1">
        <v>3</v>
      </c>
      <c r="I682" s="3" t="str">
        <f t="shared" si="80"/>
        <v xml:space="preserve"> </v>
      </c>
      <c r="L682" s="20" t="str">
        <f t="shared" si="81"/>
        <v xml:space="preserve"> </v>
      </c>
      <c r="M682" s="6">
        <v>16.766666699999998</v>
      </c>
      <c r="N682" s="6">
        <v>3.1666666999999999</v>
      </c>
      <c r="O682" s="6">
        <v>1.6</v>
      </c>
      <c r="P682" s="6">
        <v>21.566666699999999</v>
      </c>
      <c r="Q682" s="1">
        <v>1</v>
      </c>
      <c r="R682" s="1">
        <v>0</v>
      </c>
      <c r="S682" s="31">
        <f t="shared" si="82"/>
        <v>0</v>
      </c>
      <c r="T682" s="1">
        <v>0</v>
      </c>
      <c r="U682" s="1">
        <v>24</v>
      </c>
      <c r="V682" s="1">
        <v>4</v>
      </c>
      <c r="W682" s="1">
        <v>8</v>
      </c>
      <c r="X682" s="1">
        <v>6</v>
      </c>
      <c r="Y682" s="1">
        <v>14</v>
      </c>
      <c r="Z682" s="1">
        <v>7</v>
      </c>
      <c r="AA682" s="3" t="str">
        <f t="shared" si="83"/>
        <v xml:space="preserve"> </v>
      </c>
      <c r="AD682" s="20" t="str">
        <f t="shared" si="84"/>
        <v xml:space="preserve"> </v>
      </c>
      <c r="AE682" s="6">
        <v>17.016666666700001</v>
      </c>
      <c r="AF682" s="6">
        <v>2.0666666667000002</v>
      </c>
      <c r="AG682" s="6">
        <v>1.9333333333</v>
      </c>
      <c r="AH682" s="6">
        <v>21.0333333333</v>
      </c>
      <c r="AI682" s="1">
        <v>1</v>
      </c>
      <c r="AJ682" s="1">
        <v>1</v>
      </c>
      <c r="AK682" s="31">
        <f t="shared" si="85"/>
        <v>1</v>
      </c>
      <c r="AL682" s="1">
        <v>1</v>
      </c>
      <c r="AM682" s="1">
        <v>2</v>
      </c>
      <c r="AN682" s="1">
        <v>7</v>
      </c>
      <c r="AO682" s="1">
        <f t="shared" si="86"/>
        <v>9</v>
      </c>
      <c r="AP682" s="1">
        <v>-2</v>
      </c>
      <c r="AQ682" s="1">
        <v>3</v>
      </c>
      <c r="AR682" s="1">
        <v>11</v>
      </c>
      <c r="AS682" s="1">
        <f t="shared" si="87"/>
        <v>14</v>
      </c>
      <c r="AT682" s="1">
        <v>4</v>
      </c>
    </row>
    <row r="683" spans="1:46" x14ac:dyDescent="0.2">
      <c r="A683" s="5" t="s">
        <v>3124</v>
      </c>
      <c r="B683" s="5" t="s">
        <v>269</v>
      </c>
      <c r="C683" s="1">
        <v>24</v>
      </c>
      <c r="D683" s="1">
        <v>5</v>
      </c>
      <c r="E683" s="1">
        <v>3</v>
      </c>
      <c r="F683" s="1">
        <v>3</v>
      </c>
      <c r="G683" s="1">
        <v>16</v>
      </c>
      <c r="H683" s="1">
        <v>8</v>
      </c>
      <c r="I683" s="3">
        <f t="shared" si="80"/>
        <v>224</v>
      </c>
      <c r="J683" s="1">
        <v>102</v>
      </c>
      <c r="K683" s="1">
        <v>122</v>
      </c>
      <c r="L683" s="20">
        <f t="shared" si="81"/>
        <v>0.45535714285714285</v>
      </c>
      <c r="M683" s="6">
        <v>12.8</v>
      </c>
      <c r="N683" s="6">
        <v>2.2333333</v>
      </c>
      <c r="O683" s="6">
        <v>3.3333299999999996E-2</v>
      </c>
      <c r="P683" s="6">
        <v>15.0833333</v>
      </c>
      <c r="Q683" s="1">
        <v>3</v>
      </c>
      <c r="R683" s="1">
        <v>1</v>
      </c>
      <c r="S683" s="31">
        <f t="shared" si="82"/>
        <v>0.33333333333333331</v>
      </c>
      <c r="T683" s="1">
        <v>1</v>
      </c>
      <c r="U683" s="1">
        <v>24</v>
      </c>
      <c r="V683" s="1">
        <v>4</v>
      </c>
      <c r="W683" s="1">
        <v>3</v>
      </c>
      <c r="X683" s="1">
        <v>3</v>
      </c>
      <c r="Y683" s="1">
        <v>22</v>
      </c>
      <c r="Z683" s="1">
        <v>8</v>
      </c>
      <c r="AA683" s="3">
        <f t="shared" si="83"/>
        <v>233</v>
      </c>
      <c r="AB683" s="1">
        <v>99</v>
      </c>
      <c r="AC683" s="1">
        <v>134</v>
      </c>
      <c r="AD683" s="20">
        <f t="shared" si="84"/>
        <v>0.42489270386266093</v>
      </c>
      <c r="AE683" s="6">
        <v>13.0333333333</v>
      </c>
      <c r="AF683" s="6">
        <v>1.8333333333000001</v>
      </c>
      <c r="AG683" s="6">
        <v>0.1166666667</v>
      </c>
      <c r="AH683" s="6">
        <v>15</v>
      </c>
      <c r="AI683" s="1">
        <v>0</v>
      </c>
      <c r="AJ683" s="1">
        <v>0</v>
      </c>
      <c r="AK683" s="31" t="str">
        <f t="shared" si="85"/>
        <v xml:space="preserve"> </v>
      </c>
      <c r="AL683" s="1">
        <v>0</v>
      </c>
      <c r="AM683" s="1">
        <v>3</v>
      </c>
      <c r="AN683" s="1">
        <v>1</v>
      </c>
      <c r="AO683" s="1">
        <f t="shared" si="86"/>
        <v>4</v>
      </c>
      <c r="AP683" s="1">
        <v>2</v>
      </c>
      <c r="AQ683" s="1">
        <v>6</v>
      </c>
      <c r="AR683" s="1">
        <v>5</v>
      </c>
      <c r="AS683" s="1">
        <f t="shared" si="87"/>
        <v>11</v>
      </c>
      <c r="AT683" s="1">
        <v>4</v>
      </c>
    </row>
    <row r="684" spans="1:46" s="5" customFormat="1" x14ac:dyDescent="0.2">
      <c r="A684" s="5" t="s">
        <v>3127</v>
      </c>
      <c r="B684" s="5" t="s">
        <v>2543</v>
      </c>
      <c r="C684" s="1">
        <v>1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3">
        <f t="shared" si="80"/>
        <v>1</v>
      </c>
      <c r="J684" s="1">
        <v>0</v>
      </c>
      <c r="K684" s="1">
        <v>1</v>
      </c>
      <c r="L684" s="20">
        <f t="shared" si="81"/>
        <v>0</v>
      </c>
      <c r="M684" s="6">
        <v>6.7833332999999998</v>
      </c>
      <c r="N684" s="6">
        <v>0</v>
      </c>
      <c r="O684" s="6">
        <v>0</v>
      </c>
      <c r="P684" s="6">
        <v>6.7833332999999998</v>
      </c>
      <c r="Q684" s="1"/>
      <c r="R684" s="1"/>
      <c r="S684" s="31" t="str">
        <f t="shared" si="82"/>
        <v xml:space="preserve"> </v>
      </c>
      <c r="T684" s="1"/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3" t="str">
        <f t="shared" si="83"/>
        <v xml:space="preserve"> </v>
      </c>
      <c r="AB684" s="1">
        <v>0</v>
      </c>
      <c r="AC684" s="1">
        <v>0</v>
      </c>
      <c r="AD684" s="20" t="str">
        <f t="shared" si="84"/>
        <v xml:space="preserve"> </v>
      </c>
      <c r="AE684" s="6">
        <v>0</v>
      </c>
      <c r="AF684" s="6">
        <v>0</v>
      </c>
      <c r="AG684" s="6">
        <v>0</v>
      </c>
      <c r="AH684" s="6">
        <v>0</v>
      </c>
      <c r="AI684" s="1"/>
      <c r="AJ684" s="1"/>
      <c r="AK684" s="31" t="str">
        <f t="shared" si="85"/>
        <v xml:space="preserve"> </v>
      </c>
      <c r="AL684" s="6"/>
      <c r="AM684" s="1">
        <v>0</v>
      </c>
      <c r="AN684" s="1">
        <v>0</v>
      </c>
      <c r="AO684" s="1">
        <f t="shared" si="86"/>
        <v>0</v>
      </c>
      <c r="AP684" s="1">
        <v>0</v>
      </c>
      <c r="AQ684" s="1">
        <v>0</v>
      </c>
      <c r="AR684" s="1">
        <v>0</v>
      </c>
      <c r="AS684" s="1">
        <f t="shared" si="87"/>
        <v>0</v>
      </c>
      <c r="AT684" s="1">
        <v>0</v>
      </c>
    </row>
    <row r="685" spans="1:46" x14ac:dyDescent="0.2">
      <c r="A685" s="5" t="s">
        <v>3131</v>
      </c>
      <c r="B685" s="5" t="s">
        <v>3132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3" t="str">
        <f t="shared" si="80"/>
        <v xml:space="preserve"> </v>
      </c>
      <c r="J685" s="1">
        <v>0</v>
      </c>
      <c r="K685" s="1">
        <v>0</v>
      </c>
      <c r="L685" s="20" t="str">
        <f t="shared" si="81"/>
        <v xml:space="preserve"> </v>
      </c>
      <c r="M685" s="6">
        <v>7.9666667000000002</v>
      </c>
      <c r="N685" s="6">
        <v>0</v>
      </c>
      <c r="O685" s="6">
        <v>0</v>
      </c>
      <c r="P685" s="6">
        <v>7.9666667000000002</v>
      </c>
      <c r="S685" s="31" t="str">
        <f t="shared" si="82"/>
        <v xml:space="preserve"> 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3" t="str">
        <f t="shared" si="83"/>
        <v xml:space="preserve"> </v>
      </c>
      <c r="AB685" s="1">
        <v>0</v>
      </c>
      <c r="AC685" s="1">
        <v>0</v>
      </c>
      <c r="AD685" s="20" t="str">
        <f t="shared" si="84"/>
        <v xml:space="preserve"> </v>
      </c>
      <c r="AE685" s="6">
        <v>0</v>
      </c>
      <c r="AF685" s="6">
        <v>0</v>
      </c>
      <c r="AG685" s="6">
        <v>0</v>
      </c>
      <c r="AH685" s="6">
        <v>0</v>
      </c>
      <c r="AK685" s="31" t="str">
        <f t="shared" si="85"/>
        <v xml:space="preserve"> </v>
      </c>
      <c r="AM685" s="1">
        <v>0</v>
      </c>
      <c r="AN685" s="1">
        <v>0</v>
      </c>
      <c r="AO685" s="1">
        <f t="shared" si="86"/>
        <v>0</v>
      </c>
      <c r="AP685" s="1">
        <v>0</v>
      </c>
      <c r="AQ685" s="1">
        <v>0</v>
      </c>
      <c r="AR685" s="1">
        <v>0</v>
      </c>
      <c r="AS685" s="1">
        <f t="shared" si="87"/>
        <v>0</v>
      </c>
      <c r="AT685" s="1">
        <v>0</v>
      </c>
    </row>
    <row r="686" spans="1:46" x14ac:dyDescent="0.2">
      <c r="A686" s="5" t="s">
        <v>3135</v>
      </c>
      <c r="B686" s="5" t="s">
        <v>2548</v>
      </c>
      <c r="C686" s="1">
        <v>16</v>
      </c>
      <c r="D686" s="1">
        <v>0</v>
      </c>
      <c r="E686" s="1">
        <v>3</v>
      </c>
      <c r="F686" s="1">
        <v>-3</v>
      </c>
      <c r="G686" s="1">
        <v>6</v>
      </c>
      <c r="H686" s="1">
        <v>3</v>
      </c>
      <c r="I686" s="3">
        <f t="shared" si="80"/>
        <v>3</v>
      </c>
      <c r="J686" s="1">
        <v>1</v>
      </c>
      <c r="K686" s="1">
        <v>2</v>
      </c>
      <c r="L686" s="20">
        <f t="shared" si="81"/>
        <v>0.33333333333333331</v>
      </c>
      <c r="M686" s="6">
        <v>11.8333333</v>
      </c>
      <c r="N686" s="6">
        <v>0.28333330000000001</v>
      </c>
      <c r="O686" s="6">
        <v>0</v>
      </c>
      <c r="P686" s="6">
        <v>12.1166667</v>
      </c>
      <c r="Q686" s="1">
        <v>1</v>
      </c>
      <c r="R686" s="1">
        <v>0</v>
      </c>
      <c r="S686" s="31">
        <f t="shared" si="82"/>
        <v>0</v>
      </c>
      <c r="T686" s="1">
        <v>0</v>
      </c>
      <c r="U686" s="1">
        <v>16</v>
      </c>
      <c r="V686" s="1">
        <v>1</v>
      </c>
      <c r="W686" s="1">
        <v>0</v>
      </c>
      <c r="X686" s="1">
        <v>-6</v>
      </c>
      <c r="Y686" s="1">
        <v>6</v>
      </c>
      <c r="Z686" s="1">
        <v>3</v>
      </c>
      <c r="AA686" s="3">
        <f t="shared" si="83"/>
        <v>3</v>
      </c>
      <c r="AB686" s="1">
        <v>1</v>
      </c>
      <c r="AC686" s="1">
        <v>2</v>
      </c>
      <c r="AD686" s="20">
        <f t="shared" si="84"/>
        <v>0.33333333333333331</v>
      </c>
      <c r="AE686" s="6">
        <v>10.8166666667</v>
      </c>
      <c r="AF686" s="6">
        <v>0.51666666670000005</v>
      </c>
      <c r="AG686" s="6">
        <v>1.6666666699999999E-2</v>
      </c>
      <c r="AH686" s="6">
        <v>11.3666666667</v>
      </c>
      <c r="AI686" s="1">
        <v>0</v>
      </c>
      <c r="AJ686" s="1">
        <v>0</v>
      </c>
      <c r="AK686" s="31" t="str">
        <f t="shared" si="85"/>
        <v xml:space="preserve"> </v>
      </c>
      <c r="AL686" s="1">
        <v>0</v>
      </c>
      <c r="AM686" s="1">
        <v>1</v>
      </c>
      <c r="AN686" s="1">
        <v>0</v>
      </c>
      <c r="AO686" s="1">
        <f t="shared" si="86"/>
        <v>1</v>
      </c>
      <c r="AP686" s="1">
        <v>-5</v>
      </c>
      <c r="AQ686" s="1">
        <v>0</v>
      </c>
      <c r="AR686" s="1">
        <v>3</v>
      </c>
      <c r="AS686" s="1">
        <f t="shared" si="87"/>
        <v>3</v>
      </c>
      <c r="AT686" s="1">
        <v>-4</v>
      </c>
    </row>
    <row r="687" spans="1:46" x14ac:dyDescent="0.2">
      <c r="A687" s="5" t="s">
        <v>3138</v>
      </c>
      <c r="B687" s="5" t="s">
        <v>1153</v>
      </c>
      <c r="C687" s="1">
        <v>21</v>
      </c>
      <c r="D687" s="1">
        <v>3</v>
      </c>
      <c r="E687" s="1">
        <v>5</v>
      </c>
      <c r="F687" s="1">
        <v>-4</v>
      </c>
      <c r="G687" s="1">
        <v>12</v>
      </c>
      <c r="H687" s="1">
        <v>6</v>
      </c>
      <c r="I687" s="3">
        <f t="shared" si="80"/>
        <v>232</v>
      </c>
      <c r="J687" s="1">
        <v>113</v>
      </c>
      <c r="K687" s="1">
        <v>119</v>
      </c>
      <c r="L687" s="20">
        <f t="shared" si="81"/>
        <v>0.48706896551724138</v>
      </c>
      <c r="M687" s="6">
        <v>14.1666667</v>
      </c>
      <c r="N687" s="6">
        <v>1.3166666999999999</v>
      </c>
      <c r="O687" s="6">
        <v>0.75</v>
      </c>
      <c r="P687" s="6">
        <v>16.233333300000002</v>
      </c>
      <c r="S687" s="31" t="str">
        <f t="shared" si="82"/>
        <v xml:space="preserve"> </v>
      </c>
      <c r="U687" s="1">
        <v>22</v>
      </c>
      <c r="V687" s="1">
        <v>0</v>
      </c>
      <c r="W687" s="1">
        <v>5</v>
      </c>
      <c r="X687" s="1">
        <v>-6</v>
      </c>
      <c r="Y687" s="1">
        <v>2</v>
      </c>
      <c r="Z687" s="1">
        <v>1</v>
      </c>
      <c r="AA687" s="3">
        <f t="shared" si="83"/>
        <v>211</v>
      </c>
      <c r="AB687" s="1">
        <v>99</v>
      </c>
      <c r="AC687" s="1">
        <v>112</v>
      </c>
      <c r="AD687" s="20">
        <f t="shared" si="84"/>
        <v>0.46919431279620855</v>
      </c>
      <c r="AE687" s="6">
        <v>13.733333333299999</v>
      </c>
      <c r="AF687" s="6">
        <v>0.63333333329999997</v>
      </c>
      <c r="AG687" s="6">
        <v>0.98333333330000006</v>
      </c>
      <c r="AH687" s="6">
        <v>15.3833333333</v>
      </c>
      <c r="AK687" s="31" t="str">
        <f t="shared" si="85"/>
        <v xml:space="preserve"> </v>
      </c>
      <c r="AM687" s="1">
        <v>1</v>
      </c>
      <c r="AN687" s="1">
        <v>5</v>
      </c>
      <c r="AO687" s="1">
        <f t="shared" si="86"/>
        <v>6</v>
      </c>
      <c r="AP687" s="1">
        <v>0</v>
      </c>
      <c r="AQ687" s="1">
        <v>2</v>
      </c>
      <c r="AR687" s="1">
        <v>5</v>
      </c>
      <c r="AS687" s="1">
        <f t="shared" si="87"/>
        <v>7</v>
      </c>
      <c r="AT687" s="1">
        <v>-10</v>
      </c>
    </row>
    <row r="688" spans="1:46" x14ac:dyDescent="0.2">
      <c r="A688" s="5" t="s">
        <v>3141</v>
      </c>
      <c r="B688" s="5" t="s">
        <v>3142</v>
      </c>
      <c r="C688" s="1">
        <v>24</v>
      </c>
      <c r="D688" s="1">
        <v>6</v>
      </c>
      <c r="E688" s="1">
        <v>4</v>
      </c>
      <c r="F688" s="1">
        <v>3</v>
      </c>
      <c r="G688" s="1">
        <v>6</v>
      </c>
      <c r="H688" s="1">
        <v>3</v>
      </c>
      <c r="I688" s="3">
        <f t="shared" si="80"/>
        <v>5</v>
      </c>
      <c r="J688" s="1">
        <v>3</v>
      </c>
      <c r="K688" s="1">
        <v>2</v>
      </c>
      <c r="L688" s="20">
        <f t="shared" si="81"/>
        <v>0.6</v>
      </c>
      <c r="M688" s="6">
        <v>13.4</v>
      </c>
      <c r="N688" s="6">
        <v>1.5333333</v>
      </c>
      <c r="O688" s="6">
        <v>0.98333329999999997</v>
      </c>
      <c r="P688" s="6">
        <v>15.933333299999999</v>
      </c>
      <c r="Q688" s="1">
        <v>4</v>
      </c>
      <c r="R688" s="1">
        <v>2</v>
      </c>
      <c r="S688" s="31">
        <f t="shared" si="82"/>
        <v>0.5</v>
      </c>
      <c r="T688" s="1">
        <v>0</v>
      </c>
      <c r="U688" s="1">
        <v>24</v>
      </c>
      <c r="V688" s="1">
        <v>4</v>
      </c>
      <c r="W688" s="1">
        <v>5</v>
      </c>
      <c r="X688" s="1">
        <v>6</v>
      </c>
      <c r="Y688" s="1">
        <v>6</v>
      </c>
      <c r="Z688" s="1">
        <v>3</v>
      </c>
      <c r="AA688" s="3">
        <f t="shared" si="83"/>
        <v>8</v>
      </c>
      <c r="AB688" s="1">
        <v>2</v>
      </c>
      <c r="AC688" s="1">
        <v>6</v>
      </c>
      <c r="AD688" s="20">
        <f t="shared" si="84"/>
        <v>0.25</v>
      </c>
      <c r="AE688" s="6">
        <v>13.4</v>
      </c>
      <c r="AF688" s="6">
        <v>1.8333333333000001</v>
      </c>
      <c r="AG688" s="6">
        <v>1.25</v>
      </c>
      <c r="AH688" s="6">
        <v>16.516666666700001</v>
      </c>
      <c r="AI688" s="1">
        <v>3</v>
      </c>
      <c r="AJ688" s="1">
        <v>2</v>
      </c>
      <c r="AK688" s="31">
        <f t="shared" si="85"/>
        <v>0.66666666666666663</v>
      </c>
      <c r="AL688" s="1">
        <v>1</v>
      </c>
      <c r="AM688" s="1">
        <v>2</v>
      </c>
      <c r="AN688" s="1">
        <v>3</v>
      </c>
      <c r="AO688" s="1">
        <f t="shared" si="86"/>
        <v>5</v>
      </c>
      <c r="AP688" s="1">
        <v>-1</v>
      </c>
      <c r="AQ688" s="1">
        <v>8</v>
      </c>
      <c r="AR688" s="1">
        <v>6</v>
      </c>
      <c r="AS688" s="1">
        <f t="shared" si="87"/>
        <v>14</v>
      </c>
      <c r="AT688" s="1">
        <v>10</v>
      </c>
    </row>
    <row r="689" spans="1:46" x14ac:dyDescent="0.2">
      <c r="A689" s="5" t="s">
        <v>3146</v>
      </c>
      <c r="B689" s="5" t="s">
        <v>3147</v>
      </c>
      <c r="C689" s="1">
        <v>21</v>
      </c>
      <c r="D689" s="1">
        <v>6</v>
      </c>
      <c r="E689" s="1">
        <v>7</v>
      </c>
      <c r="F689" s="1">
        <v>-4</v>
      </c>
      <c r="G689" s="1">
        <v>33</v>
      </c>
      <c r="H689" s="1">
        <v>12</v>
      </c>
      <c r="I689" s="3" t="str">
        <f t="shared" si="80"/>
        <v xml:space="preserve"> </v>
      </c>
      <c r="J689" s="1">
        <v>0</v>
      </c>
      <c r="K689" s="1">
        <v>0</v>
      </c>
      <c r="L689" s="20" t="str">
        <f t="shared" si="81"/>
        <v xml:space="preserve"> </v>
      </c>
      <c r="M689" s="6">
        <v>12.6</v>
      </c>
      <c r="N689" s="6">
        <v>3</v>
      </c>
      <c r="O689" s="6">
        <v>1.66667E-2</v>
      </c>
      <c r="P689" s="6">
        <v>15.6333333</v>
      </c>
      <c r="Q689" s="1">
        <v>1</v>
      </c>
      <c r="R689" s="1">
        <v>0</v>
      </c>
      <c r="S689" s="31">
        <f t="shared" si="82"/>
        <v>0</v>
      </c>
      <c r="T689" s="1">
        <v>0</v>
      </c>
      <c r="U689" s="1">
        <v>24</v>
      </c>
      <c r="V689" s="1">
        <v>9</v>
      </c>
      <c r="W689" s="1">
        <v>10</v>
      </c>
      <c r="X689" s="1">
        <v>-3</v>
      </c>
      <c r="Y689" s="1">
        <v>49</v>
      </c>
      <c r="Z689" s="1">
        <v>16</v>
      </c>
      <c r="AA689" s="3">
        <f t="shared" si="83"/>
        <v>3</v>
      </c>
      <c r="AB689" s="1">
        <v>2</v>
      </c>
      <c r="AC689" s="1">
        <v>1</v>
      </c>
      <c r="AD689" s="20">
        <f t="shared" si="84"/>
        <v>0.66666666666666663</v>
      </c>
      <c r="AE689" s="6">
        <v>12.2166666667</v>
      </c>
      <c r="AF689" s="6">
        <v>3.3833333333</v>
      </c>
      <c r="AG689" s="6">
        <v>1.6666666699999999E-2</v>
      </c>
      <c r="AH689" s="6">
        <v>15.6333333333</v>
      </c>
      <c r="AI689" s="1">
        <v>0</v>
      </c>
      <c r="AJ689" s="1">
        <v>0</v>
      </c>
      <c r="AK689" s="31" t="str">
        <f t="shared" si="85"/>
        <v xml:space="preserve"> </v>
      </c>
      <c r="AL689" s="1">
        <v>0</v>
      </c>
      <c r="AM689" s="1">
        <v>6</v>
      </c>
      <c r="AN689" s="1">
        <v>8</v>
      </c>
      <c r="AO689" s="1">
        <f t="shared" si="86"/>
        <v>14</v>
      </c>
      <c r="AP689" s="1">
        <v>-6</v>
      </c>
      <c r="AQ689" s="1">
        <v>9</v>
      </c>
      <c r="AR689" s="1">
        <v>9</v>
      </c>
      <c r="AS689" s="1">
        <f t="shared" si="87"/>
        <v>18</v>
      </c>
      <c r="AT689" s="1">
        <v>-1</v>
      </c>
    </row>
    <row r="690" spans="1:46" x14ac:dyDescent="0.2">
      <c r="A690" s="5" t="s">
        <v>3150</v>
      </c>
      <c r="B690" s="5" t="s">
        <v>1785</v>
      </c>
      <c r="C690" s="1">
        <v>22</v>
      </c>
      <c r="D690" s="1">
        <v>1</v>
      </c>
      <c r="E690" s="1">
        <v>8</v>
      </c>
      <c r="F690" s="1">
        <v>-1</v>
      </c>
      <c r="G690" s="1">
        <v>4</v>
      </c>
      <c r="H690" s="1">
        <v>2</v>
      </c>
      <c r="I690" s="3">
        <f t="shared" si="80"/>
        <v>11</v>
      </c>
      <c r="J690" s="1">
        <v>6</v>
      </c>
      <c r="K690" s="1">
        <v>5</v>
      </c>
      <c r="L690" s="20">
        <f t="shared" si="81"/>
        <v>0.54545454545454541</v>
      </c>
      <c r="M690" s="6">
        <v>11.9166667</v>
      </c>
      <c r="N690" s="6">
        <v>0.1833333</v>
      </c>
      <c r="O690" s="6">
        <v>1.05</v>
      </c>
      <c r="P690" s="6">
        <v>13.15</v>
      </c>
      <c r="S690" s="31" t="str">
        <f t="shared" si="82"/>
        <v xml:space="preserve"> </v>
      </c>
      <c r="U690" s="1">
        <v>18</v>
      </c>
      <c r="V690" s="1">
        <v>2</v>
      </c>
      <c r="W690" s="1">
        <v>1</v>
      </c>
      <c r="X690" s="1">
        <v>-8</v>
      </c>
      <c r="Y690" s="1">
        <v>7</v>
      </c>
      <c r="Z690" s="1">
        <v>2</v>
      </c>
      <c r="AA690" s="3">
        <f t="shared" si="83"/>
        <v>5</v>
      </c>
      <c r="AB690" s="1">
        <v>2</v>
      </c>
      <c r="AC690" s="1">
        <v>3</v>
      </c>
      <c r="AD690" s="20">
        <f t="shared" si="84"/>
        <v>0.4</v>
      </c>
      <c r="AE690" s="6">
        <v>12.05</v>
      </c>
      <c r="AF690" s="6">
        <v>0.30000000000000004</v>
      </c>
      <c r="AG690" s="6">
        <v>1.1333333333</v>
      </c>
      <c r="AH690" s="6">
        <v>13.516666666700001</v>
      </c>
      <c r="AK690" s="31" t="str">
        <f t="shared" si="85"/>
        <v xml:space="preserve"> </v>
      </c>
      <c r="AM690" s="1">
        <v>2</v>
      </c>
      <c r="AN690" s="1">
        <v>4</v>
      </c>
      <c r="AO690" s="1">
        <f t="shared" si="86"/>
        <v>6</v>
      </c>
      <c r="AP690" s="1">
        <v>-1</v>
      </c>
      <c r="AQ690" s="1">
        <v>1</v>
      </c>
      <c r="AR690" s="1">
        <v>5</v>
      </c>
      <c r="AS690" s="1">
        <f t="shared" si="87"/>
        <v>6</v>
      </c>
      <c r="AT690" s="1">
        <v>-8</v>
      </c>
    </row>
    <row r="691" spans="1:46" x14ac:dyDescent="0.2">
      <c r="A691" s="5" t="s">
        <v>3153</v>
      </c>
      <c r="B691" s="5" t="s">
        <v>880</v>
      </c>
      <c r="C691" s="1">
        <v>22</v>
      </c>
      <c r="D691" s="1">
        <v>9</v>
      </c>
      <c r="E691" s="1">
        <v>5</v>
      </c>
      <c r="F691" s="1">
        <v>-11</v>
      </c>
      <c r="G691" s="1">
        <v>20</v>
      </c>
      <c r="H691" s="1">
        <v>10</v>
      </c>
      <c r="I691" s="3">
        <f t="shared" si="80"/>
        <v>26</v>
      </c>
      <c r="J691" s="1">
        <v>11</v>
      </c>
      <c r="K691" s="1">
        <v>15</v>
      </c>
      <c r="L691" s="20">
        <f t="shared" si="81"/>
        <v>0.42307692307692307</v>
      </c>
      <c r="M691" s="6">
        <v>15.566666700000001</v>
      </c>
      <c r="N691" s="6">
        <v>2.9166666999999999</v>
      </c>
      <c r="O691" s="6">
        <v>0.1166667</v>
      </c>
      <c r="P691" s="6">
        <v>18.6166667</v>
      </c>
      <c r="Q691" s="1">
        <v>1</v>
      </c>
      <c r="R691" s="1">
        <v>1</v>
      </c>
      <c r="S691" s="31">
        <f t="shared" si="82"/>
        <v>1</v>
      </c>
      <c r="T691" s="1">
        <v>0</v>
      </c>
      <c r="U691" s="1">
        <v>20</v>
      </c>
      <c r="V691" s="1">
        <v>4</v>
      </c>
      <c r="W691" s="1">
        <v>6</v>
      </c>
      <c r="X691" s="1">
        <v>-10</v>
      </c>
      <c r="Y691" s="1">
        <v>6</v>
      </c>
      <c r="Z691" s="1">
        <v>3</v>
      </c>
      <c r="AA691" s="3">
        <f t="shared" si="83"/>
        <v>18</v>
      </c>
      <c r="AB691" s="1">
        <v>10</v>
      </c>
      <c r="AC691" s="1">
        <v>8</v>
      </c>
      <c r="AD691" s="20">
        <f t="shared" si="84"/>
        <v>0.55555555555555558</v>
      </c>
      <c r="AE691" s="6">
        <v>15.5666666667</v>
      </c>
      <c r="AF691" s="6">
        <v>2.6333333333</v>
      </c>
      <c r="AG691" s="6">
        <v>0.05</v>
      </c>
      <c r="AH691" s="6">
        <v>18.266666666700001</v>
      </c>
      <c r="AI691" s="1">
        <v>0</v>
      </c>
      <c r="AJ691" s="1">
        <v>0</v>
      </c>
      <c r="AK691" s="31" t="str">
        <f t="shared" si="85"/>
        <v xml:space="preserve"> </v>
      </c>
      <c r="AL691" s="1">
        <v>0</v>
      </c>
      <c r="AM691" s="1">
        <v>2</v>
      </c>
      <c r="AN691" s="1">
        <v>1</v>
      </c>
      <c r="AO691" s="1">
        <f t="shared" si="86"/>
        <v>3</v>
      </c>
      <c r="AP691" s="1">
        <v>-11</v>
      </c>
      <c r="AQ691" s="1">
        <v>11</v>
      </c>
      <c r="AR691" s="1">
        <v>10</v>
      </c>
      <c r="AS691" s="1">
        <f t="shared" si="87"/>
        <v>21</v>
      </c>
      <c r="AT691" s="1">
        <v>-10</v>
      </c>
    </row>
    <row r="692" spans="1:46" x14ac:dyDescent="0.2">
      <c r="A692" s="5" t="s">
        <v>3157</v>
      </c>
      <c r="B692" s="5" t="s">
        <v>2595</v>
      </c>
      <c r="C692" s="1">
        <v>11</v>
      </c>
      <c r="D692" s="1">
        <v>0</v>
      </c>
      <c r="E692" s="1">
        <v>0</v>
      </c>
      <c r="F692" s="1">
        <v>-1</v>
      </c>
      <c r="G692" s="1">
        <v>4</v>
      </c>
      <c r="H692" s="1">
        <v>2</v>
      </c>
      <c r="I692" s="3">
        <f t="shared" si="80"/>
        <v>107</v>
      </c>
      <c r="J692" s="1">
        <v>64</v>
      </c>
      <c r="K692" s="1">
        <v>43</v>
      </c>
      <c r="L692" s="20">
        <f t="shared" si="81"/>
        <v>0.59813084112149528</v>
      </c>
      <c r="M692" s="6">
        <v>7.45</v>
      </c>
      <c r="N692" s="6">
        <v>0</v>
      </c>
      <c r="O692" s="6">
        <v>1.6833332999999999</v>
      </c>
      <c r="P692" s="6">
        <v>9.15</v>
      </c>
      <c r="S692" s="31" t="str">
        <f t="shared" si="82"/>
        <v xml:space="preserve"> </v>
      </c>
      <c r="U692" s="1">
        <v>15</v>
      </c>
      <c r="V692" s="1">
        <v>1</v>
      </c>
      <c r="W692" s="1">
        <v>1</v>
      </c>
      <c r="X692" s="1">
        <v>-2</v>
      </c>
      <c r="Y692" s="1">
        <v>15</v>
      </c>
      <c r="Z692" s="1">
        <v>6</v>
      </c>
      <c r="AA692" s="3">
        <f t="shared" si="83"/>
        <v>160</v>
      </c>
      <c r="AB692" s="1">
        <v>81</v>
      </c>
      <c r="AC692" s="1">
        <v>79</v>
      </c>
      <c r="AD692" s="20">
        <f t="shared" si="84"/>
        <v>0.50624999999999998</v>
      </c>
      <c r="AE692" s="6">
        <v>9.3833333332999995</v>
      </c>
      <c r="AF692" s="6">
        <v>3.3333333300000004E-2</v>
      </c>
      <c r="AG692" s="6">
        <v>1.9500000000000002</v>
      </c>
      <c r="AH692" s="6">
        <v>11.4</v>
      </c>
      <c r="AK692" s="31" t="str">
        <f t="shared" si="85"/>
        <v xml:space="preserve"> </v>
      </c>
      <c r="AM692" s="1">
        <v>1</v>
      </c>
      <c r="AN692" s="1">
        <v>0</v>
      </c>
      <c r="AO692" s="1">
        <f t="shared" si="86"/>
        <v>1</v>
      </c>
      <c r="AP692" s="1">
        <v>-2</v>
      </c>
      <c r="AQ692" s="1">
        <v>0</v>
      </c>
      <c r="AR692" s="1">
        <v>1</v>
      </c>
      <c r="AS692" s="1">
        <f t="shared" si="87"/>
        <v>1</v>
      </c>
      <c r="AT692" s="1">
        <v>-1</v>
      </c>
    </row>
    <row r="693" spans="1:46" x14ac:dyDescent="0.2">
      <c r="A693" s="5" t="s">
        <v>3161</v>
      </c>
      <c r="B693" s="5" t="s">
        <v>3162</v>
      </c>
      <c r="C693" s="1">
        <v>24</v>
      </c>
      <c r="D693" s="1">
        <v>1</v>
      </c>
      <c r="E693" s="1">
        <v>1</v>
      </c>
      <c r="F693" s="1">
        <v>-1</v>
      </c>
      <c r="G693" s="1">
        <v>37</v>
      </c>
      <c r="H693" s="1">
        <v>13</v>
      </c>
      <c r="I693" s="3" t="str">
        <f t="shared" si="80"/>
        <v xml:space="preserve"> </v>
      </c>
      <c r="L693" s="20" t="str">
        <f t="shared" si="81"/>
        <v xml:space="preserve"> </v>
      </c>
      <c r="M693" s="6">
        <v>16.75</v>
      </c>
      <c r="N693" s="6">
        <v>3.3333299999999996E-2</v>
      </c>
      <c r="O693" s="6">
        <v>3.2666667</v>
      </c>
      <c r="P693" s="6">
        <v>20.066666699999999</v>
      </c>
      <c r="S693" s="31" t="str">
        <f t="shared" si="82"/>
        <v xml:space="preserve"> </v>
      </c>
      <c r="U693" s="1">
        <v>24</v>
      </c>
      <c r="V693" s="1">
        <v>0</v>
      </c>
      <c r="W693" s="1">
        <v>2</v>
      </c>
      <c r="X693" s="1">
        <v>0</v>
      </c>
      <c r="Y693" s="1">
        <v>18</v>
      </c>
      <c r="Z693" s="1">
        <v>9</v>
      </c>
      <c r="AA693" s="3" t="str">
        <f t="shared" si="83"/>
        <v xml:space="preserve"> </v>
      </c>
      <c r="AD693" s="20" t="str">
        <f t="shared" si="84"/>
        <v xml:space="preserve"> </v>
      </c>
      <c r="AE693" s="6">
        <v>17.350000000000001</v>
      </c>
      <c r="AF693" s="6">
        <v>0.05</v>
      </c>
      <c r="AG693" s="6">
        <v>3.15</v>
      </c>
      <c r="AH693" s="6">
        <v>20.55</v>
      </c>
      <c r="AK693" s="31" t="str">
        <f t="shared" si="85"/>
        <v xml:space="preserve"> </v>
      </c>
      <c r="AM693" s="1">
        <v>1</v>
      </c>
      <c r="AN693" s="1">
        <v>1</v>
      </c>
      <c r="AO693" s="1">
        <f t="shared" si="86"/>
        <v>2</v>
      </c>
      <c r="AP693" s="1">
        <v>3</v>
      </c>
      <c r="AQ693" s="1">
        <v>0</v>
      </c>
      <c r="AR693" s="1">
        <v>2</v>
      </c>
      <c r="AS693" s="1">
        <f t="shared" si="87"/>
        <v>2</v>
      </c>
      <c r="AT693" s="1">
        <v>-4</v>
      </c>
    </row>
    <row r="694" spans="1:46" x14ac:dyDescent="0.2">
      <c r="A694" s="5" t="s">
        <v>3166</v>
      </c>
      <c r="B694" s="5" t="s">
        <v>1205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3" t="str">
        <f t="shared" si="80"/>
        <v xml:space="preserve"> </v>
      </c>
      <c r="J694" s="1">
        <v>0</v>
      </c>
      <c r="K694" s="1">
        <v>0</v>
      </c>
      <c r="L694" s="20" t="str">
        <f t="shared" si="81"/>
        <v xml:space="preserve"> </v>
      </c>
      <c r="M694" s="6">
        <v>0</v>
      </c>
      <c r="N694" s="6">
        <v>0</v>
      </c>
      <c r="O694" s="6">
        <v>0</v>
      </c>
      <c r="P694" s="6">
        <v>0</v>
      </c>
      <c r="S694" s="31" t="str">
        <f t="shared" si="82"/>
        <v xml:space="preserve"> </v>
      </c>
      <c r="U694" s="1">
        <v>1</v>
      </c>
      <c r="V694" s="1">
        <v>1</v>
      </c>
      <c r="W694" s="1">
        <v>0</v>
      </c>
      <c r="X694" s="1">
        <v>1</v>
      </c>
      <c r="Y694" s="1">
        <v>0</v>
      </c>
      <c r="Z694" s="1">
        <v>0</v>
      </c>
      <c r="AA694" s="3">
        <f t="shared" si="83"/>
        <v>2</v>
      </c>
      <c r="AB694" s="1">
        <v>0</v>
      </c>
      <c r="AC694" s="1">
        <v>2</v>
      </c>
      <c r="AD694" s="20">
        <f t="shared" si="84"/>
        <v>0</v>
      </c>
      <c r="AE694" s="6">
        <v>15.1333333333</v>
      </c>
      <c r="AF694" s="6">
        <v>1.7000000000000002</v>
      </c>
      <c r="AG694" s="6">
        <v>1.5166666666999999</v>
      </c>
      <c r="AH694" s="6">
        <v>18.350000000000001</v>
      </c>
      <c r="AK694" s="31" t="str">
        <f t="shared" si="85"/>
        <v xml:space="preserve"> </v>
      </c>
      <c r="AM694" s="1">
        <v>1</v>
      </c>
      <c r="AN694" s="1">
        <v>0</v>
      </c>
      <c r="AO694" s="1">
        <f t="shared" si="86"/>
        <v>1</v>
      </c>
      <c r="AP694" s="1">
        <v>1</v>
      </c>
      <c r="AQ694" s="1">
        <v>0</v>
      </c>
      <c r="AR694" s="1">
        <v>0</v>
      </c>
      <c r="AS694" s="1">
        <f t="shared" si="87"/>
        <v>0</v>
      </c>
      <c r="AT694" s="1">
        <v>0</v>
      </c>
    </row>
    <row r="695" spans="1:46" x14ac:dyDescent="0.2">
      <c r="A695" s="5" t="s">
        <v>3166</v>
      </c>
      <c r="B695" s="5" t="s">
        <v>1449</v>
      </c>
      <c r="C695" s="1">
        <v>15</v>
      </c>
      <c r="D695" s="1">
        <v>0</v>
      </c>
      <c r="E695" s="1">
        <v>4</v>
      </c>
      <c r="F695" s="1">
        <v>4</v>
      </c>
      <c r="G695" s="1">
        <v>13</v>
      </c>
      <c r="H695" s="1">
        <v>5</v>
      </c>
      <c r="I695" s="3" t="str">
        <f t="shared" si="80"/>
        <v xml:space="preserve"> </v>
      </c>
      <c r="L695" s="20" t="str">
        <f t="shared" si="81"/>
        <v xml:space="preserve"> </v>
      </c>
      <c r="M695" s="6">
        <v>16.783333299999999</v>
      </c>
      <c r="N695" s="6">
        <v>1.1833332999999999</v>
      </c>
      <c r="O695" s="6">
        <v>1.5166667</v>
      </c>
      <c r="P695" s="6">
        <v>19.516666699999998</v>
      </c>
      <c r="S695" s="31" t="str">
        <f t="shared" si="82"/>
        <v xml:space="preserve"> </v>
      </c>
      <c r="U695" s="1">
        <v>19</v>
      </c>
      <c r="V695" s="1">
        <v>0</v>
      </c>
      <c r="W695" s="1">
        <v>4</v>
      </c>
      <c r="X695" s="1">
        <v>-3</v>
      </c>
      <c r="Y695" s="1">
        <v>23</v>
      </c>
      <c r="Z695" s="1">
        <v>10</v>
      </c>
      <c r="AA695" s="3" t="str">
        <f t="shared" si="83"/>
        <v xml:space="preserve"> </v>
      </c>
      <c r="AD695" s="20" t="str">
        <f t="shared" si="84"/>
        <v xml:space="preserve"> </v>
      </c>
      <c r="AE695" s="6">
        <v>15.3</v>
      </c>
      <c r="AF695" s="6">
        <v>1.1166666667</v>
      </c>
      <c r="AG695" s="6">
        <v>1.0833333332999999</v>
      </c>
      <c r="AH695" s="6">
        <v>17.5</v>
      </c>
      <c r="AK695" s="31" t="str">
        <f t="shared" si="85"/>
        <v xml:space="preserve"> </v>
      </c>
      <c r="AM695" s="1">
        <v>0</v>
      </c>
      <c r="AN695" s="1">
        <v>1</v>
      </c>
      <c r="AO695" s="1">
        <f t="shared" si="86"/>
        <v>1</v>
      </c>
      <c r="AP695" s="1">
        <v>-1</v>
      </c>
      <c r="AQ695" s="1">
        <v>0</v>
      </c>
      <c r="AR695" s="1">
        <v>7</v>
      </c>
      <c r="AS695" s="1">
        <f t="shared" si="87"/>
        <v>7</v>
      </c>
      <c r="AT695" s="1">
        <v>2</v>
      </c>
    </row>
    <row r="696" spans="1:46" x14ac:dyDescent="0.2">
      <c r="A696" s="5" t="s">
        <v>3166</v>
      </c>
      <c r="B696" s="5" t="s">
        <v>252</v>
      </c>
      <c r="C696" s="1">
        <v>20</v>
      </c>
      <c r="D696" s="1">
        <v>2</v>
      </c>
      <c r="E696" s="1">
        <v>2</v>
      </c>
      <c r="F696" s="1">
        <v>-2</v>
      </c>
      <c r="G696" s="1">
        <v>4</v>
      </c>
      <c r="H696" s="1">
        <v>2</v>
      </c>
      <c r="I696" s="3">
        <f t="shared" si="80"/>
        <v>68</v>
      </c>
      <c r="J696" s="1">
        <v>32</v>
      </c>
      <c r="K696" s="1">
        <v>36</v>
      </c>
      <c r="L696" s="20">
        <f t="shared" si="81"/>
        <v>0.47058823529411764</v>
      </c>
      <c r="M696" s="6">
        <v>12.283333300000001</v>
      </c>
      <c r="N696" s="6">
        <v>1.7833333</v>
      </c>
      <c r="O696" s="6">
        <v>0</v>
      </c>
      <c r="P696" s="6">
        <v>14.0833333</v>
      </c>
      <c r="Q696" s="1">
        <v>4</v>
      </c>
      <c r="R696" s="1">
        <v>2</v>
      </c>
      <c r="S696" s="31">
        <f t="shared" si="82"/>
        <v>0.5</v>
      </c>
      <c r="T696" s="1">
        <v>0</v>
      </c>
      <c r="U696" s="1">
        <v>24</v>
      </c>
      <c r="V696" s="1">
        <v>2</v>
      </c>
      <c r="W696" s="1">
        <v>6</v>
      </c>
      <c r="X696" s="1">
        <v>-9</v>
      </c>
      <c r="Y696" s="1">
        <v>16</v>
      </c>
      <c r="Z696" s="1">
        <v>8</v>
      </c>
      <c r="AA696" s="3">
        <f t="shared" si="83"/>
        <v>132</v>
      </c>
      <c r="AB696" s="1">
        <v>47</v>
      </c>
      <c r="AC696" s="1">
        <v>85</v>
      </c>
      <c r="AD696" s="20">
        <f t="shared" si="84"/>
        <v>0.35606060606060608</v>
      </c>
      <c r="AE696" s="6">
        <v>11.666666666699999</v>
      </c>
      <c r="AF696" s="6">
        <v>1.9666666667000001</v>
      </c>
      <c r="AG696" s="6">
        <v>0</v>
      </c>
      <c r="AH696" s="6">
        <v>13.65</v>
      </c>
      <c r="AI696" s="1">
        <v>3</v>
      </c>
      <c r="AJ696" s="1">
        <v>3</v>
      </c>
      <c r="AK696" s="31">
        <f t="shared" si="85"/>
        <v>1</v>
      </c>
      <c r="AL696" s="1">
        <v>1</v>
      </c>
      <c r="AM696" s="1">
        <v>2</v>
      </c>
      <c r="AN696" s="1">
        <v>1</v>
      </c>
      <c r="AO696" s="1">
        <f t="shared" si="86"/>
        <v>3</v>
      </c>
      <c r="AP696" s="1">
        <v>-4</v>
      </c>
      <c r="AQ696" s="1">
        <v>2</v>
      </c>
      <c r="AR696" s="1">
        <v>7</v>
      </c>
      <c r="AS696" s="1">
        <f t="shared" si="87"/>
        <v>9</v>
      </c>
      <c r="AT696" s="1">
        <v>-7</v>
      </c>
    </row>
    <row r="697" spans="1:46" x14ac:dyDescent="0.2">
      <c r="A697" s="5" t="s">
        <v>3166</v>
      </c>
      <c r="B697" s="5" t="s">
        <v>1148</v>
      </c>
      <c r="C697" s="1">
        <v>11</v>
      </c>
      <c r="D697" s="1">
        <v>0</v>
      </c>
      <c r="E697" s="1">
        <v>1</v>
      </c>
      <c r="F697" s="1">
        <v>1</v>
      </c>
      <c r="G697" s="1">
        <v>6</v>
      </c>
      <c r="H697" s="1">
        <v>3</v>
      </c>
      <c r="I697" s="3" t="str">
        <f t="shared" si="80"/>
        <v xml:space="preserve"> </v>
      </c>
      <c r="L697" s="20" t="str">
        <f t="shared" si="81"/>
        <v xml:space="preserve"> </v>
      </c>
      <c r="M697" s="6">
        <v>12.0166667</v>
      </c>
      <c r="N697" s="6">
        <v>1.66667E-2</v>
      </c>
      <c r="O697" s="6">
        <v>0.31666669999999997</v>
      </c>
      <c r="P697" s="6">
        <v>12.3666667</v>
      </c>
      <c r="S697" s="31" t="str">
        <f t="shared" si="82"/>
        <v xml:space="preserve"> </v>
      </c>
      <c r="U697" s="1">
        <v>11</v>
      </c>
      <c r="V697" s="1">
        <v>0</v>
      </c>
      <c r="W697" s="1">
        <v>0</v>
      </c>
      <c r="X697" s="1">
        <v>-6</v>
      </c>
      <c r="Y697" s="1">
        <v>4</v>
      </c>
      <c r="Z697" s="1">
        <v>2</v>
      </c>
      <c r="AA697" s="3" t="str">
        <f t="shared" si="83"/>
        <v xml:space="preserve"> </v>
      </c>
      <c r="AD697" s="20" t="str">
        <f t="shared" si="84"/>
        <v xml:space="preserve"> </v>
      </c>
      <c r="AE697" s="6">
        <v>11.6833333333</v>
      </c>
      <c r="AF697" s="6">
        <v>0</v>
      </c>
      <c r="AG697" s="6">
        <v>0.41666666670000002</v>
      </c>
      <c r="AH697" s="6">
        <v>12.1166666667</v>
      </c>
      <c r="AK697" s="31" t="str">
        <f t="shared" si="85"/>
        <v xml:space="preserve"> </v>
      </c>
      <c r="AM697" s="1">
        <v>0</v>
      </c>
      <c r="AN697" s="1">
        <v>1</v>
      </c>
      <c r="AO697" s="1">
        <f t="shared" si="86"/>
        <v>1</v>
      </c>
      <c r="AP697" s="1">
        <v>-1</v>
      </c>
      <c r="AQ697" s="1">
        <v>0</v>
      </c>
      <c r="AR697" s="1">
        <v>0</v>
      </c>
      <c r="AS697" s="1">
        <f t="shared" si="87"/>
        <v>0</v>
      </c>
      <c r="AT697" s="1">
        <v>-4</v>
      </c>
    </row>
    <row r="698" spans="1:46" x14ac:dyDescent="0.2">
      <c r="A698" s="5" t="s">
        <v>3166</v>
      </c>
      <c r="B698" s="5" t="s">
        <v>3174</v>
      </c>
      <c r="C698" s="1">
        <v>20</v>
      </c>
      <c r="D698" s="1">
        <v>1</v>
      </c>
      <c r="E698" s="1">
        <v>3</v>
      </c>
      <c r="F698" s="1">
        <v>-1</v>
      </c>
      <c r="G698" s="1">
        <v>6</v>
      </c>
      <c r="H698" s="1">
        <v>3</v>
      </c>
      <c r="I698" s="3">
        <f t="shared" si="80"/>
        <v>4</v>
      </c>
      <c r="J698" s="1">
        <v>3</v>
      </c>
      <c r="K698" s="1">
        <v>1</v>
      </c>
      <c r="L698" s="20">
        <f t="shared" si="81"/>
        <v>0.75</v>
      </c>
      <c r="M698" s="6">
        <v>9.3000000000000007</v>
      </c>
      <c r="N698" s="6">
        <v>1.1333332999999999</v>
      </c>
      <c r="O698" s="6">
        <v>0.4166667</v>
      </c>
      <c r="P698" s="6">
        <v>10.8666667</v>
      </c>
      <c r="S698" s="31" t="str">
        <f t="shared" si="82"/>
        <v xml:space="preserve"> </v>
      </c>
      <c r="U698" s="1">
        <v>17</v>
      </c>
      <c r="V698" s="1">
        <v>2</v>
      </c>
      <c r="W698" s="1">
        <v>3</v>
      </c>
      <c r="X698" s="1">
        <v>1</v>
      </c>
      <c r="Y698" s="1">
        <v>2</v>
      </c>
      <c r="Z698" s="1">
        <v>1</v>
      </c>
      <c r="AA698" s="3" t="str">
        <f t="shared" si="83"/>
        <v xml:space="preserve"> </v>
      </c>
      <c r="AB698" s="1">
        <v>0</v>
      </c>
      <c r="AC698" s="1">
        <v>0</v>
      </c>
      <c r="AD698" s="20" t="str">
        <f t="shared" si="84"/>
        <v xml:space="preserve"> </v>
      </c>
      <c r="AE698" s="6">
        <v>9.7166666667000001</v>
      </c>
      <c r="AF698" s="6">
        <v>0.88333333330000008</v>
      </c>
      <c r="AG698" s="6">
        <v>0.35</v>
      </c>
      <c r="AH698" s="6">
        <v>10.9666666667</v>
      </c>
      <c r="AK698" s="31" t="str">
        <f t="shared" si="85"/>
        <v xml:space="preserve"> </v>
      </c>
      <c r="AL698" s="6"/>
      <c r="AM698" s="1">
        <v>0</v>
      </c>
      <c r="AN698" s="1">
        <v>2</v>
      </c>
      <c r="AO698" s="1">
        <f t="shared" si="86"/>
        <v>2</v>
      </c>
      <c r="AP698" s="1">
        <v>-2</v>
      </c>
      <c r="AQ698" s="1">
        <v>3</v>
      </c>
      <c r="AR698" s="1">
        <v>4</v>
      </c>
      <c r="AS698" s="1">
        <f t="shared" si="87"/>
        <v>7</v>
      </c>
      <c r="AT698" s="1">
        <v>2</v>
      </c>
    </row>
    <row r="699" spans="1:46" s="5" customFormat="1" x14ac:dyDescent="0.2">
      <c r="A699" s="5" t="s">
        <v>3166</v>
      </c>
      <c r="B699" s="5" t="s">
        <v>1087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3" t="str">
        <f t="shared" si="80"/>
        <v xml:space="preserve"> </v>
      </c>
      <c r="J699" s="1">
        <v>0</v>
      </c>
      <c r="K699" s="1">
        <v>0</v>
      </c>
      <c r="L699" s="20" t="str">
        <f t="shared" si="81"/>
        <v xml:space="preserve"> </v>
      </c>
      <c r="M699" s="6">
        <v>0</v>
      </c>
      <c r="N699" s="6">
        <v>0</v>
      </c>
      <c r="O699" s="6">
        <v>0</v>
      </c>
      <c r="P699" s="6">
        <v>0</v>
      </c>
      <c r="Q699" s="1"/>
      <c r="R699" s="1"/>
      <c r="S699" s="31" t="str">
        <f t="shared" si="82"/>
        <v xml:space="preserve"> </v>
      </c>
      <c r="T699" s="1"/>
      <c r="U699" s="1">
        <v>1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3" t="str">
        <f t="shared" si="83"/>
        <v xml:space="preserve"> </v>
      </c>
      <c r="AB699" s="1">
        <v>0</v>
      </c>
      <c r="AC699" s="1">
        <v>0</v>
      </c>
      <c r="AD699" s="20" t="str">
        <f t="shared" si="84"/>
        <v xml:space="preserve"> </v>
      </c>
      <c r="AE699" s="6">
        <v>10.4</v>
      </c>
      <c r="AF699" s="6">
        <v>0</v>
      </c>
      <c r="AG699" s="6">
        <v>0</v>
      </c>
      <c r="AH699" s="6">
        <v>10.4</v>
      </c>
      <c r="AI699" s="1"/>
      <c r="AJ699" s="1"/>
      <c r="AK699" s="31" t="str">
        <f t="shared" si="85"/>
        <v xml:space="preserve"> </v>
      </c>
      <c r="AL699" s="6"/>
      <c r="AM699" s="1">
        <v>0</v>
      </c>
      <c r="AN699" s="1">
        <v>0</v>
      </c>
      <c r="AO699" s="1">
        <f t="shared" si="86"/>
        <v>0</v>
      </c>
      <c r="AP699" s="1">
        <v>0</v>
      </c>
      <c r="AQ699" s="1">
        <v>0</v>
      </c>
      <c r="AR699" s="1">
        <v>0</v>
      </c>
      <c r="AS699" s="1">
        <f t="shared" si="87"/>
        <v>0</v>
      </c>
      <c r="AT699" s="1">
        <v>0</v>
      </c>
    </row>
    <row r="700" spans="1:46" x14ac:dyDescent="0.2">
      <c r="A700" s="5" t="s">
        <v>3166</v>
      </c>
      <c r="B700" s="5" t="s">
        <v>1986</v>
      </c>
      <c r="C700" s="1">
        <v>24</v>
      </c>
      <c r="D700" s="1">
        <v>0</v>
      </c>
      <c r="E700" s="1">
        <v>6</v>
      </c>
      <c r="F700" s="1">
        <v>-2</v>
      </c>
      <c r="G700" s="1">
        <v>41</v>
      </c>
      <c r="H700" s="1">
        <v>13</v>
      </c>
      <c r="I700" s="3">
        <f t="shared" si="80"/>
        <v>371</v>
      </c>
      <c r="J700" s="1">
        <v>198</v>
      </c>
      <c r="K700" s="1">
        <v>173</v>
      </c>
      <c r="L700" s="20">
        <f t="shared" si="81"/>
        <v>0.53369272237196763</v>
      </c>
      <c r="M700" s="6">
        <v>13.7</v>
      </c>
      <c r="N700" s="6">
        <v>0.65</v>
      </c>
      <c r="O700" s="6">
        <v>0.35</v>
      </c>
      <c r="P700" s="6">
        <v>14.716666699999999</v>
      </c>
      <c r="Q700" s="1">
        <v>1</v>
      </c>
      <c r="R700" s="1">
        <v>0</v>
      </c>
      <c r="S700" s="31">
        <f t="shared" si="82"/>
        <v>0</v>
      </c>
      <c r="T700" s="1">
        <v>0</v>
      </c>
      <c r="U700" s="1">
        <v>24</v>
      </c>
      <c r="V700" s="1">
        <v>4</v>
      </c>
      <c r="W700" s="1">
        <v>5</v>
      </c>
      <c r="X700" s="1">
        <v>-7</v>
      </c>
      <c r="Y700" s="1">
        <v>15</v>
      </c>
      <c r="Z700" s="1">
        <v>6</v>
      </c>
      <c r="AA700" s="3">
        <f t="shared" si="83"/>
        <v>360</v>
      </c>
      <c r="AB700" s="1">
        <v>181</v>
      </c>
      <c r="AC700" s="1">
        <v>179</v>
      </c>
      <c r="AD700" s="20">
        <f t="shared" si="84"/>
        <v>0.50277777777777777</v>
      </c>
      <c r="AE700" s="6">
        <v>14.266666666700001</v>
      </c>
      <c r="AF700" s="6">
        <v>0.66666666670000008</v>
      </c>
      <c r="AG700" s="6">
        <v>0.61666666670000003</v>
      </c>
      <c r="AH700" s="6">
        <v>15.5666666667</v>
      </c>
      <c r="AI700" s="1">
        <v>0</v>
      </c>
      <c r="AJ700" s="1">
        <v>0</v>
      </c>
      <c r="AK700" s="31" t="str">
        <f t="shared" si="85"/>
        <v xml:space="preserve"> </v>
      </c>
      <c r="AL700" s="1">
        <v>0</v>
      </c>
      <c r="AM700" s="1">
        <v>1</v>
      </c>
      <c r="AN700" s="1">
        <v>7</v>
      </c>
      <c r="AO700" s="1">
        <f t="shared" si="86"/>
        <v>8</v>
      </c>
      <c r="AP700" s="1">
        <v>-2</v>
      </c>
      <c r="AQ700" s="1">
        <v>3</v>
      </c>
      <c r="AR700" s="1">
        <v>4</v>
      </c>
      <c r="AS700" s="1">
        <f t="shared" si="87"/>
        <v>7</v>
      </c>
      <c r="AT700" s="1">
        <v>-7</v>
      </c>
    </row>
    <row r="701" spans="1:46" x14ac:dyDescent="0.2">
      <c r="A701" s="5" t="s">
        <v>3182</v>
      </c>
      <c r="B701" s="5" t="s">
        <v>3183</v>
      </c>
      <c r="C701" s="1">
        <v>4</v>
      </c>
      <c r="D701" s="1">
        <v>0</v>
      </c>
      <c r="E701" s="1">
        <v>0</v>
      </c>
      <c r="F701" s="1">
        <v>-3</v>
      </c>
      <c r="G701" s="1">
        <v>0</v>
      </c>
      <c r="H701" s="1">
        <v>0</v>
      </c>
      <c r="I701" s="3" t="str">
        <f t="shared" si="80"/>
        <v xml:space="preserve"> </v>
      </c>
      <c r="J701" s="1">
        <v>0</v>
      </c>
      <c r="K701" s="1">
        <v>0</v>
      </c>
      <c r="L701" s="20" t="str">
        <f t="shared" si="81"/>
        <v xml:space="preserve"> </v>
      </c>
      <c r="M701" s="6">
        <v>7.6833333000000001</v>
      </c>
      <c r="N701" s="6">
        <v>0</v>
      </c>
      <c r="O701" s="6">
        <v>0</v>
      </c>
      <c r="P701" s="6">
        <v>7.6833333000000001</v>
      </c>
      <c r="S701" s="31" t="str">
        <f t="shared" si="82"/>
        <v xml:space="preserve"> </v>
      </c>
      <c r="U701" s="1">
        <v>3</v>
      </c>
      <c r="V701" s="1">
        <v>0</v>
      </c>
      <c r="W701" s="1">
        <v>0</v>
      </c>
      <c r="X701" s="1">
        <v>-1</v>
      </c>
      <c r="Y701" s="1">
        <v>0</v>
      </c>
      <c r="Z701" s="1">
        <v>0</v>
      </c>
      <c r="AA701" s="3" t="str">
        <f t="shared" si="83"/>
        <v xml:space="preserve"> </v>
      </c>
      <c r="AB701" s="1">
        <v>0</v>
      </c>
      <c r="AC701" s="1">
        <v>0</v>
      </c>
      <c r="AD701" s="20" t="str">
        <f t="shared" si="84"/>
        <v xml:space="preserve"> </v>
      </c>
      <c r="AE701" s="6">
        <v>10.266666666700001</v>
      </c>
      <c r="AF701" s="6">
        <v>0</v>
      </c>
      <c r="AG701" s="6">
        <v>0.45</v>
      </c>
      <c r="AH701" s="6">
        <v>10.733333333299999</v>
      </c>
      <c r="AK701" s="31" t="str">
        <f t="shared" si="85"/>
        <v xml:space="preserve"> </v>
      </c>
      <c r="AM701" s="1">
        <v>0</v>
      </c>
      <c r="AN701" s="1">
        <v>0</v>
      </c>
      <c r="AO701" s="1">
        <f t="shared" si="86"/>
        <v>0</v>
      </c>
      <c r="AP701" s="1">
        <v>-2</v>
      </c>
      <c r="AQ701" s="1">
        <v>0</v>
      </c>
      <c r="AR701" s="1">
        <v>0</v>
      </c>
      <c r="AS701" s="1">
        <f t="shared" si="87"/>
        <v>0</v>
      </c>
      <c r="AT701" s="1">
        <v>-2</v>
      </c>
    </row>
    <row r="702" spans="1:46" x14ac:dyDescent="0.2">
      <c r="A702" s="5" t="s">
        <v>3186</v>
      </c>
      <c r="B702" s="5" t="s">
        <v>3187</v>
      </c>
      <c r="C702" s="1">
        <v>23</v>
      </c>
      <c r="D702" s="1">
        <v>2</v>
      </c>
      <c r="E702" s="1">
        <v>1</v>
      </c>
      <c r="F702" s="1">
        <v>0</v>
      </c>
      <c r="G702" s="1">
        <v>8</v>
      </c>
      <c r="H702" s="1">
        <v>4</v>
      </c>
      <c r="I702" s="3">
        <f t="shared" si="80"/>
        <v>249</v>
      </c>
      <c r="J702" s="1">
        <v>138</v>
      </c>
      <c r="K702" s="1">
        <v>111</v>
      </c>
      <c r="L702" s="20">
        <f t="shared" si="81"/>
        <v>0.55421686746987953</v>
      </c>
      <c r="M702" s="6">
        <v>8.4499999999999993</v>
      </c>
      <c r="N702" s="6">
        <v>0.05</v>
      </c>
      <c r="O702" s="6">
        <v>2.1333332999999999</v>
      </c>
      <c r="P702" s="6">
        <v>10.65</v>
      </c>
      <c r="S702" s="31" t="str">
        <f t="shared" si="82"/>
        <v xml:space="preserve"> </v>
      </c>
      <c r="U702" s="1">
        <v>22</v>
      </c>
      <c r="V702" s="1">
        <v>1</v>
      </c>
      <c r="W702" s="1">
        <v>2</v>
      </c>
      <c r="X702" s="1">
        <v>-4</v>
      </c>
      <c r="Y702" s="1">
        <v>4</v>
      </c>
      <c r="Z702" s="1">
        <v>2</v>
      </c>
      <c r="AA702" s="3">
        <f t="shared" si="83"/>
        <v>229</v>
      </c>
      <c r="AB702" s="1">
        <v>127</v>
      </c>
      <c r="AC702" s="1">
        <v>102</v>
      </c>
      <c r="AD702" s="20">
        <f t="shared" si="84"/>
        <v>0.55458515283842791</v>
      </c>
      <c r="AE702" s="6">
        <v>8.4333333333000002</v>
      </c>
      <c r="AF702" s="6">
        <v>1.6666666699999999E-2</v>
      </c>
      <c r="AG702" s="6">
        <v>2.2000000000000002</v>
      </c>
      <c r="AH702" s="6">
        <v>10.666666666699999</v>
      </c>
      <c r="AK702" s="31" t="str">
        <f t="shared" si="85"/>
        <v xml:space="preserve"> </v>
      </c>
      <c r="AM702" s="1">
        <v>3</v>
      </c>
      <c r="AN702" s="1">
        <v>1</v>
      </c>
      <c r="AO702" s="1">
        <f t="shared" si="86"/>
        <v>4</v>
      </c>
      <c r="AP702" s="1">
        <v>1</v>
      </c>
      <c r="AQ702" s="1">
        <v>0</v>
      </c>
      <c r="AR702" s="1">
        <v>2</v>
      </c>
      <c r="AS702" s="1">
        <f t="shared" si="87"/>
        <v>2</v>
      </c>
      <c r="AT702" s="1">
        <v>-5</v>
      </c>
    </row>
    <row r="703" spans="1:46" x14ac:dyDescent="0.2">
      <c r="A703" s="5" t="s">
        <v>3192</v>
      </c>
      <c r="B703" s="5" t="s">
        <v>834</v>
      </c>
      <c r="C703" s="1">
        <v>23</v>
      </c>
      <c r="D703" s="1">
        <v>2</v>
      </c>
      <c r="E703" s="1">
        <v>5</v>
      </c>
      <c r="F703" s="1">
        <v>-3</v>
      </c>
      <c r="G703" s="1">
        <v>18</v>
      </c>
      <c r="H703" s="1">
        <v>9</v>
      </c>
      <c r="I703" s="3">
        <f t="shared" si="80"/>
        <v>102</v>
      </c>
      <c r="J703" s="1">
        <v>43</v>
      </c>
      <c r="K703" s="1">
        <v>59</v>
      </c>
      <c r="L703" s="20">
        <f t="shared" si="81"/>
        <v>0.42156862745098039</v>
      </c>
      <c r="M703" s="6">
        <v>11.8</v>
      </c>
      <c r="N703" s="6">
        <v>1.1000000000000001</v>
      </c>
      <c r="O703" s="6">
        <v>2.6833333000000001</v>
      </c>
      <c r="P703" s="6">
        <v>15.6</v>
      </c>
      <c r="S703" s="31" t="str">
        <f t="shared" si="82"/>
        <v xml:space="preserve"> </v>
      </c>
      <c r="U703" s="1">
        <v>24</v>
      </c>
      <c r="V703" s="1">
        <v>0</v>
      </c>
      <c r="W703" s="1">
        <v>6</v>
      </c>
      <c r="X703" s="1">
        <v>-2</v>
      </c>
      <c r="Y703" s="1">
        <v>22</v>
      </c>
      <c r="Z703" s="1">
        <v>7</v>
      </c>
      <c r="AA703" s="3">
        <f t="shared" si="83"/>
        <v>100</v>
      </c>
      <c r="AB703" s="1">
        <v>44</v>
      </c>
      <c r="AC703" s="1">
        <v>56</v>
      </c>
      <c r="AD703" s="20">
        <f t="shared" si="84"/>
        <v>0.44</v>
      </c>
      <c r="AE703" s="6">
        <v>11.35</v>
      </c>
      <c r="AF703" s="6">
        <v>1.3833333333</v>
      </c>
      <c r="AG703" s="6">
        <v>2.3666666667</v>
      </c>
      <c r="AH703" s="6">
        <v>15.1333333333</v>
      </c>
      <c r="AK703" s="31" t="str">
        <f t="shared" si="85"/>
        <v xml:space="preserve"> </v>
      </c>
      <c r="AL703" s="6"/>
      <c r="AM703" s="1">
        <v>2</v>
      </c>
      <c r="AN703" s="1">
        <v>6</v>
      </c>
      <c r="AO703" s="1">
        <f t="shared" si="86"/>
        <v>8</v>
      </c>
      <c r="AP703" s="1">
        <v>-1</v>
      </c>
      <c r="AQ703" s="1">
        <v>0</v>
      </c>
      <c r="AR703" s="1">
        <v>5</v>
      </c>
      <c r="AS703" s="1">
        <f t="shared" si="87"/>
        <v>5</v>
      </c>
      <c r="AT703" s="1">
        <v>-4</v>
      </c>
    </row>
    <row r="704" spans="1:46" x14ac:dyDescent="0.2">
      <c r="A704" s="5" t="s">
        <v>3195</v>
      </c>
      <c r="B704" s="5" t="s">
        <v>3196</v>
      </c>
      <c r="C704" s="1">
        <v>24</v>
      </c>
      <c r="D704" s="1">
        <v>2</v>
      </c>
      <c r="E704" s="1">
        <v>6</v>
      </c>
      <c r="F704" s="1">
        <v>-1</v>
      </c>
      <c r="G704" s="1">
        <v>19</v>
      </c>
      <c r="H704" s="1">
        <v>8</v>
      </c>
      <c r="I704" s="3">
        <f t="shared" si="80"/>
        <v>252</v>
      </c>
      <c r="J704" s="1">
        <v>147</v>
      </c>
      <c r="K704" s="1">
        <v>105</v>
      </c>
      <c r="L704" s="20">
        <f t="shared" si="81"/>
        <v>0.58333333333333337</v>
      </c>
      <c r="M704" s="6">
        <v>12.966666699999999</v>
      </c>
      <c r="N704" s="6">
        <v>0.81666669999999997</v>
      </c>
      <c r="O704" s="6">
        <v>1.9333332999999999</v>
      </c>
      <c r="P704" s="6">
        <v>15.7333333</v>
      </c>
      <c r="S704" s="31" t="str">
        <f t="shared" si="82"/>
        <v xml:space="preserve"> </v>
      </c>
      <c r="U704" s="1">
        <v>24</v>
      </c>
      <c r="V704" s="1">
        <v>6</v>
      </c>
      <c r="W704" s="1">
        <v>5</v>
      </c>
      <c r="X704" s="1">
        <v>-3</v>
      </c>
      <c r="Y704" s="1">
        <v>16</v>
      </c>
      <c r="Z704" s="1">
        <v>8</v>
      </c>
      <c r="AA704" s="3">
        <f t="shared" si="83"/>
        <v>254</v>
      </c>
      <c r="AB704" s="1">
        <v>139</v>
      </c>
      <c r="AC704" s="1">
        <v>115</v>
      </c>
      <c r="AD704" s="20">
        <f t="shared" si="84"/>
        <v>0.547244094488189</v>
      </c>
      <c r="AE704" s="6">
        <v>12.45</v>
      </c>
      <c r="AF704" s="6">
        <v>0.68333333330000001</v>
      </c>
      <c r="AG704" s="6">
        <v>2.0333333332999999</v>
      </c>
      <c r="AH704" s="6">
        <v>15.166666666699999</v>
      </c>
      <c r="AK704" s="31" t="str">
        <f t="shared" si="85"/>
        <v xml:space="preserve"> </v>
      </c>
      <c r="AL704" s="6"/>
      <c r="AM704" s="1">
        <v>0</v>
      </c>
      <c r="AN704" s="1">
        <v>4</v>
      </c>
      <c r="AO704" s="1">
        <f t="shared" si="86"/>
        <v>4</v>
      </c>
      <c r="AP704" s="1">
        <v>-8</v>
      </c>
      <c r="AQ704" s="1">
        <v>8</v>
      </c>
      <c r="AR704" s="1">
        <v>7</v>
      </c>
      <c r="AS704" s="1">
        <f t="shared" si="87"/>
        <v>15</v>
      </c>
      <c r="AT704" s="1">
        <v>4</v>
      </c>
    </row>
    <row r="705" spans="1:46" x14ac:dyDescent="0.2">
      <c r="A705" s="5" t="s">
        <v>3199</v>
      </c>
      <c r="B705" s="5" t="s">
        <v>1621</v>
      </c>
      <c r="C705" s="1">
        <v>4</v>
      </c>
      <c r="D705" s="1">
        <v>0</v>
      </c>
      <c r="E705" s="1">
        <v>1</v>
      </c>
      <c r="F705" s="1">
        <v>-1</v>
      </c>
      <c r="G705" s="1">
        <v>4</v>
      </c>
      <c r="H705" s="1">
        <v>2</v>
      </c>
      <c r="I705" s="3">
        <f t="shared" si="80"/>
        <v>4</v>
      </c>
      <c r="J705" s="1">
        <v>2</v>
      </c>
      <c r="K705" s="1">
        <v>2</v>
      </c>
      <c r="L705" s="20">
        <f t="shared" si="81"/>
        <v>0.5</v>
      </c>
      <c r="M705" s="6">
        <v>12.9</v>
      </c>
      <c r="N705" s="6">
        <v>2.1166667000000001</v>
      </c>
      <c r="O705" s="6">
        <v>0</v>
      </c>
      <c r="P705" s="6">
        <v>15.0166667</v>
      </c>
      <c r="S705" s="31" t="str">
        <f t="shared" si="82"/>
        <v xml:space="preserve"> </v>
      </c>
      <c r="U705" s="1">
        <v>2</v>
      </c>
      <c r="V705" s="1">
        <v>0</v>
      </c>
      <c r="W705" s="1">
        <v>1</v>
      </c>
      <c r="X705" s="1">
        <v>-1</v>
      </c>
      <c r="Y705" s="1">
        <v>2</v>
      </c>
      <c r="Z705" s="1">
        <v>1</v>
      </c>
      <c r="AA705" s="3">
        <f t="shared" si="83"/>
        <v>9</v>
      </c>
      <c r="AB705" s="1">
        <v>5</v>
      </c>
      <c r="AC705" s="1">
        <v>4</v>
      </c>
      <c r="AD705" s="20">
        <f t="shared" si="84"/>
        <v>0.55555555555555558</v>
      </c>
      <c r="AE705" s="6">
        <v>10.9666666667</v>
      </c>
      <c r="AF705" s="6">
        <v>3.15</v>
      </c>
      <c r="AG705" s="6">
        <v>0</v>
      </c>
      <c r="AH705" s="6">
        <v>14.1166666667</v>
      </c>
      <c r="AK705" s="31" t="str">
        <f t="shared" si="85"/>
        <v xml:space="preserve"> </v>
      </c>
      <c r="AM705" s="1">
        <v>0</v>
      </c>
      <c r="AN705" s="1">
        <v>0</v>
      </c>
      <c r="AO705" s="1">
        <f t="shared" si="86"/>
        <v>0</v>
      </c>
      <c r="AP705" s="1">
        <v>-2</v>
      </c>
      <c r="AQ705" s="1">
        <v>0</v>
      </c>
      <c r="AR705" s="1">
        <v>2</v>
      </c>
      <c r="AS705" s="1">
        <f t="shared" si="87"/>
        <v>2</v>
      </c>
      <c r="AT705" s="1">
        <v>0</v>
      </c>
    </row>
    <row r="706" spans="1:46" x14ac:dyDescent="0.2">
      <c r="A706" s="5" t="s">
        <v>3202</v>
      </c>
      <c r="B706" s="5" t="s">
        <v>771</v>
      </c>
      <c r="C706" s="1">
        <v>22</v>
      </c>
      <c r="D706" s="1">
        <v>4</v>
      </c>
      <c r="E706" s="1">
        <v>6</v>
      </c>
      <c r="F706" s="1">
        <v>6</v>
      </c>
      <c r="G706" s="1">
        <v>19</v>
      </c>
      <c r="H706" s="1">
        <v>8</v>
      </c>
      <c r="I706" s="3" t="str">
        <f t="shared" ref="I706:I769" si="88">IF(J706+K706&gt;0,J706+K706," ")</f>
        <v xml:space="preserve"> </v>
      </c>
      <c r="L706" s="20" t="str">
        <f t="shared" ref="L706:L769" si="89">IF(J706+K706&gt;0,J706/I706," ")</f>
        <v xml:space="preserve"> </v>
      </c>
      <c r="M706" s="6">
        <v>16.433333300000001</v>
      </c>
      <c r="N706" s="6">
        <v>1.85</v>
      </c>
      <c r="O706" s="6">
        <v>2.4333333000000001</v>
      </c>
      <c r="P706" s="6">
        <v>20.733333299999998</v>
      </c>
      <c r="S706" s="31" t="str">
        <f t="shared" ref="S706:S769" si="90">IF(Q706&gt;0,R706/Q706," ")</f>
        <v xml:space="preserve"> </v>
      </c>
      <c r="U706" s="1">
        <v>22</v>
      </c>
      <c r="V706" s="1">
        <v>3</v>
      </c>
      <c r="W706" s="1">
        <v>4</v>
      </c>
      <c r="X706" s="1">
        <v>13</v>
      </c>
      <c r="Y706" s="1">
        <v>33</v>
      </c>
      <c r="Z706" s="1">
        <v>14</v>
      </c>
      <c r="AA706" s="3" t="str">
        <f t="shared" ref="AA706:AA769" si="91">IF(AB706+AC706&gt;0,AB706+AC706," ")</f>
        <v xml:space="preserve"> </v>
      </c>
      <c r="AD706" s="20" t="str">
        <f t="shared" ref="AD706:AD769" si="92">IF(AB706+AC706&gt;0,AB706/AA706," ")</f>
        <v xml:space="preserve"> </v>
      </c>
      <c r="AE706" s="6">
        <v>16.766666666700001</v>
      </c>
      <c r="AF706" s="6">
        <v>1.8</v>
      </c>
      <c r="AG706" s="6">
        <v>2.5333333332999999</v>
      </c>
      <c r="AH706" s="6">
        <v>21.116666666699999</v>
      </c>
      <c r="AK706" s="31" t="str">
        <f t="shared" ref="AK706:AK769" si="93">IF(AI706&gt;0,AJ706/AI706," ")</f>
        <v xml:space="preserve"> </v>
      </c>
      <c r="AL706" s="6"/>
      <c r="AM706" s="1">
        <v>2</v>
      </c>
      <c r="AN706" s="1">
        <v>4</v>
      </c>
      <c r="AO706" s="1">
        <f t="shared" ref="AO706:AO769" si="94">AM706+AN706</f>
        <v>6</v>
      </c>
      <c r="AP706" s="1">
        <v>5</v>
      </c>
      <c r="AQ706" s="1">
        <v>5</v>
      </c>
      <c r="AR706" s="1">
        <v>6</v>
      </c>
      <c r="AS706" s="1">
        <f t="shared" ref="AS706:AS769" si="95">AQ706+AR706</f>
        <v>11</v>
      </c>
      <c r="AT706" s="1">
        <v>14</v>
      </c>
    </row>
    <row r="707" spans="1:46" x14ac:dyDescent="0.2">
      <c r="A707" s="5" t="s">
        <v>3207</v>
      </c>
      <c r="B707" s="5" t="s">
        <v>582</v>
      </c>
      <c r="C707" s="1">
        <v>23</v>
      </c>
      <c r="D707" s="1">
        <v>4</v>
      </c>
      <c r="E707" s="1">
        <v>0</v>
      </c>
      <c r="F707" s="1">
        <v>-1</v>
      </c>
      <c r="G707" s="1">
        <v>8</v>
      </c>
      <c r="H707" s="1">
        <v>4</v>
      </c>
      <c r="I707" s="3">
        <f t="shared" si="88"/>
        <v>251</v>
      </c>
      <c r="J707" s="1">
        <v>131</v>
      </c>
      <c r="K707" s="1">
        <v>120</v>
      </c>
      <c r="L707" s="20">
        <f t="shared" si="89"/>
        <v>0.52191235059760954</v>
      </c>
      <c r="M707" s="6">
        <v>13.683333299999999</v>
      </c>
      <c r="N707" s="6">
        <v>0.13333329999999999</v>
      </c>
      <c r="O707" s="6">
        <v>1.9833333</v>
      </c>
      <c r="P707" s="6">
        <v>15.816666700000001</v>
      </c>
      <c r="S707" s="31" t="str">
        <f t="shared" si="90"/>
        <v xml:space="preserve"> </v>
      </c>
      <c r="U707" s="1">
        <v>24</v>
      </c>
      <c r="V707" s="1">
        <v>5</v>
      </c>
      <c r="W707" s="1">
        <v>4</v>
      </c>
      <c r="X707" s="1">
        <v>-9</v>
      </c>
      <c r="Y707" s="1">
        <v>10</v>
      </c>
      <c r="Z707" s="1">
        <v>5</v>
      </c>
      <c r="AA707" s="3">
        <f t="shared" si="91"/>
        <v>231</v>
      </c>
      <c r="AB707" s="1">
        <v>92</v>
      </c>
      <c r="AC707" s="1">
        <v>139</v>
      </c>
      <c r="AD707" s="20">
        <f t="shared" si="92"/>
        <v>0.39826839826839827</v>
      </c>
      <c r="AE707" s="6">
        <v>13.3666666667</v>
      </c>
      <c r="AF707" s="6">
        <v>0.33333333330000003</v>
      </c>
      <c r="AG707" s="6">
        <v>2.1833333333000002</v>
      </c>
      <c r="AH707" s="6">
        <v>15.8833333333</v>
      </c>
      <c r="AK707" s="31" t="str">
        <f t="shared" si="93"/>
        <v xml:space="preserve"> </v>
      </c>
      <c r="AL707" s="6"/>
      <c r="AM707" s="1">
        <v>2</v>
      </c>
      <c r="AN707" s="1">
        <v>1</v>
      </c>
      <c r="AO707" s="1">
        <f t="shared" si="94"/>
        <v>3</v>
      </c>
      <c r="AP707" s="1">
        <v>-10</v>
      </c>
      <c r="AQ707" s="1">
        <v>7</v>
      </c>
      <c r="AR707" s="1">
        <v>3</v>
      </c>
      <c r="AS707" s="1">
        <f t="shared" si="95"/>
        <v>10</v>
      </c>
      <c r="AT707" s="1">
        <v>0</v>
      </c>
    </row>
    <row r="708" spans="1:46" x14ac:dyDescent="0.2">
      <c r="A708" s="5" t="s">
        <v>3210</v>
      </c>
      <c r="B708" s="5" t="s">
        <v>261</v>
      </c>
      <c r="C708" s="1">
        <v>2</v>
      </c>
      <c r="D708" s="1">
        <v>0</v>
      </c>
      <c r="E708" s="1">
        <v>2</v>
      </c>
      <c r="F708" s="1">
        <v>2</v>
      </c>
      <c r="G708" s="1">
        <v>2</v>
      </c>
      <c r="H708" s="1">
        <v>1</v>
      </c>
      <c r="I708" s="3">
        <f t="shared" si="88"/>
        <v>45</v>
      </c>
      <c r="J708" s="1">
        <v>28</v>
      </c>
      <c r="K708" s="1">
        <v>17</v>
      </c>
      <c r="L708" s="20">
        <f t="shared" si="89"/>
        <v>0.62222222222222223</v>
      </c>
      <c r="M708" s="6">
        <v>14.95</v>
      </c>
      <c r="N708" s="6">
        <v>3.5666666999999999</v>
      </c>
      <c r="O708" s="6">
        <v>2</v>
      </c>
      <c r="P708" s="6">
        <v>20.533333299999999</v>
      </c>
      <c r="Q708" s="1">
        <v>1</v>
      </c>
      <c r="R708" s="1">
        <v>1</v>
      </c>
      <c r="S708" s="31">
        <f t="shared" si="90"/>
        <v>1</v>
      </c>
      <c r="T708" s="1">
        <v>0</v>
      </c>
      <c r="U708" s="1">
        <v>3</v>
      </c>
      <c r="V708" s="1">
        <v>2</v>
      </c>
      <c r="W708" s="1">
        <v>1</v>
      </c>
      <c r="X708" s="1">
        <v>1</v>
      </c>
      <c r="Y708" s="1">
        <v>0</v>
      </c>
      <c r="Z708" s="1">
        <v>0</v>
      </c>
      <c r="AA708" s="3">
        <f t="shared" si="91"/>
        <v>74</v>
      </c>
      <c r="AB708" s="1">
        <v>40</v>
      </c>
      <c r="AC708" s="1">
        <v>34</v>
      </c>
      <c r="AD708" s="20">
        <f t="shared" si="92"/>
        <v>0.54054054054054057</v>
      </c>
      <c r="AE708" s="6">
        <v>14.733333333299999</v>
      </c>
      <c r="AF708" s="6">
        <v>1.75</v>
      </c>
      <c r="AG708" s="6">
        <v>1.7833333332999999</v>
      </c>
      <c r="AH708" s="6">
        <v>18.266666666700001</v>
      </c>
      <c r="AI708" s="1">
        <v>0</v>
      </c>
      <c r="AJ708" s="1">
        <v>0</v>
      </c>
      <c r="AK708" s="31" t="str">
        <f t="shared" si="93"/>
        <v xml:space="preserve"> </v>
      </c>
      <c r="AL708" s="1">
        <v>0</v>
      </c>
      <c r="AM708" s="1">
        <v>0</v>
      </c>
      <c r="AN708" s="1">
        <v>0</v>
      </c>
      <c r="AO708" s="1">
        <f t="shared" si="94"/>
        <v>0</v>
      </c>
      <c r="AP708" s="1">
        <v>0</v>
      </c>
      <c r="AQ708" s="1">
        <v>2</v>
      </c>
      <c r="AR708" s="1">
        <v>3</v>
      </c>
      <c r="AS708" s="1">
        <f t="shared" si="95"/>
        <v>5</v>
      </c>
      <c r="AT708" s="1">
        <v>3</v>
      </c>
    </row>
    <row r="709" spans="1:46" x14ac:dyDescent="0.2">
      <c r="A709" s="5" t="s">
        <v>3213</v>
      </c>
      <c r="B709" s="5" t="s">
        <v>834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3" t="str">
        <f t="shared" si="88"/>
        <v xml:space="preserve"> </v>
      </c>
      <c r="J709" s="1">
        <v>0</v>
      </c>
      <c r="K709" s="1">
        <v>0</v>
      </c>
      <c r="L709" s="20" t="str">
        <f t="shared" si="89"/>
        <v xml:space="preserve"> </v>
      </c>
      <c r="M709" s="6">
        <v>0</v>
      </c>
      <c r="N709" s="6">
        <v>0</v>
      </c>
      <c r="O709" s="6">
        <v>0</v>
      </c>
      <c r="P709" s="6">
        <v>0</v>
      </c>
      <c r="S709" s="31" t="str">
        <f t="shared" si="90"/>
        <v xml:space="preserve"> </v>
      </c>
      <c r="U709" s="1">
        <v>4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3">
        <f t="shared" si="91"/>
        <v>24</v>
      </c>
      <c r="AB709" s="1">
        <v>11</v>
      </c>
      <c r="AC709" s="1">
        <v>13</v>
      </c>
      <c r="AD709" s="20">
        <f t="shared" si="92"/>
        <v>0.45833333333333331</v>
      </c>
      <c r="AE709" s="6">
        <v>7.4833333333000001</v>
      </c>
      <c r="AF709" s="6">
        <v>1.6166666667</v>
      </c>
      <c r="AG709" s="6">
        <v>0</v>
      </c>
      <c r="AH709" s="6">
        <v>9.1166666667000005</v>
      </c>
      <c r="AK709" s="31" t="str">
        <f t="shared" si="93"/>
        <v xml:space="preserve"> </v>
      </c>
      <c r="AL709" s="6"/>
      <c r="AM709" s="1">
        <v>0</v>
      </c>
      <c r="AN709" s="1">
        <v>0</v>
      </c>
      <c r="AO709" s="1">
        <f t="shared" si="94"/>
        <v>0</v>
      </c>
      <c r="AP709" s="1">
        <v>0</v>
      </c>
      <c r="AQ709" s="1">
        <v>0</v>
      </c>
      <c r="AR709" s="1">
        <v>0</v>
      </c>
      <c r="AS709" s="1">
        <f t="shared" si="95"/>
        <v>0</v>
      </c>
      <c r="AT709" s="1">
        <v>0</v>
      </c>
    </row>
    <row r="710" spans="1:46" x14ac:dyDescent="0.2">
      <c r="A710" s="5" t="s">
        <v>3216</v>
      </c>
      <c r="B710" s="5" t="s">
        <v>619</v>
      </c>
      <c r="C710" s="1">
        <v>20</v>
      </c>
      <c r="D710" s="1">
        <v>3</v>
      </c>
      <c r="E710" s="1">
        <v>4</v>
      </c>
      <c r="F710" s="1">
        <v>-2</v>
      </c>
      <c r="G710" s="1">
        <v>2</v>
      </c>
      <c r="H710" s="1">
        <v>1</v>
      </c>
      <c r="I710" s="3" t="str">
        <f t="shared" si="88"/>
        <v xml:space="preserve"> </v>
      </c>
      <c r="L710" s="20" t="str">
        <f t="shared" si="89"/>
        <v xml:space="preserve"> </v>
      </c>
      <c r="M710" s="6">
        <v>17.649999999999999</v>
      </c>
      <c r="N710" s="6">
        <v>3.4666667000000002</v>
      </c>
      <c r="O710" s="6">
        <v>1.3</v>
      </c>
      <c r="P710" s="6">
        <v>22.4166667</v>
      </c>
      <c r="S710" s="31" t="str">
        <f t="shared" si="90"/>
        <v xml:space="preserve"> </v>
      </c>
      <c r="U710" s="1">
        <v>19</v>
      </c>
      <c r="V710" s="1">
        <v>2</v>
      </c>
      <c r="W710" s="1">
        <v>6</v>
      </c>
      <c r="X710" s="1">
        <v>3</v>
      </c>
      <c r="Y710" s="1">
        <v>2</v>
      </c>
      <c r="Z710" s="1">
        <v>1</v>
      </c>
      <c r="AA710" s="3" t="str">
        <f t="shared" si="91"/>
        <v xml:space="preserve"> </v>
      </c>
      <c r="AD710" s="20" t="str">
        <f t="shared" si="92"/>
        <v xml:space="preserve"> </v>
      </c>
      <c r="AE710" s="6">
        <v>16.566666666700002</v>
      </c>
      <c r="AF710" s="6">
        <v>2.6833333333000002</v>
      </c>
      <c r="AG710" s="6">
        <v>1.3333333333000001</v>
      </c>
      <c r="AH710" s="6">
        <v>20.6</v>
      </c>
      <c r="AK710" s="31" t="str">
        <f t="shared" si="93"/>
        <v xml:space="preserve"> </v>
      </c>
      <c r="AM710" s="1">
        <v>2</v>
      </c>
      <c r="AN710" s="1">
        <v>5</v>
      </c>
      <c r="AO710" s="1">
        <f t="shared" si="94"/>
        <v>7</v>
      </c>
      <c r="AP710" s="1">
        <v>4</v>
      </c>
      <c r="AQ710" s="1">
        <v>3</v>
      </c>
      <c r="AR710" s="1">
        <v>5</v>
      </c>
      <c r="AS710" s="1">
        <f t="shared" si="95"/>
        <v>8</v>
      </c>
      <c r="AT710" s="1">
        <v>-3</v>
      </c>
    </row>
    <row r="711" spans="1:46" x14ac:dyDescent="0.2">
      <c r="A711" s="5" t="s">
        <v>3219</v>
      </c>
      <c r="B711" s="5" t="s">
        <v>1295</v>
      </c>
      <c r="C711" s="1">
        <v>24</v>
      </c>
      <c r="D711" s="1">
        <v>9</v>
      </c>
      <c r="E711" s="1">
        <v>25</v>
      </c>
      <c r="F711" s="1">
        <v>7</v>
      </c>
      <c r="G711" s="1">
        <v>6</v>
      </c>
      <c r="H711" s="1">
        <v>3</v>
      </c>
      <c r="I711" s="3">
        <f t="shared" si="88"/>
        <v>16</v>
      </c>
      <c r="J711" s="1">
        <v>10</v>
      </c>
      <c r="K711" s="1">
        <v>6</v>
      </c>
      <c r="L711" s="20">
        <f t="shared" si="89"/>
        <v>0.625</v>
      </c>
      <c r="M711" s="6">
        <v>17.399999999999999</v>
      </c>
      <c r="N711" s="6">
        <v>4.0833332999999996</v>
      </c>
      <c r="O711" s="6">
        <v>0.61666670000000001</v>
      </c>
      <c r="P711" s="6">
        <v>22.1166667</v>
      </c>
      <c r="Q711" s="1">
        <v>1</v>
      </c>
      <c r="R711" s="1">
        <v>0</v>
      </c>
      <c r="S711" s="31">
        <f t="shared" si="90"/>
        <v>0</v>
      </c>
      <c r="T711" s="1">
        <v>0</v>
      </c>
      <c r="U711" s="1">
        <v>24</v>
      </c>
      <c r="V711" s="1">
        <v>8</v>
      </c>
      <c r="W711" s="1">
        <v>18</v>
      </c>
      <c r="X711" s="1">
        <v>-7</v>
      </c>
      <c r="Y711" s="1">
        <v>8</v>
      </c>
      <c r="Z711" s="1">
        <v>4</v>
      </c>
      <c r="AA711" s="3">
        <f t="shared" si="91"/>
        <v>12</v>
      </c>
      <c r="AB711" s="1">
        <v>2</v>
      </c>
      <c r="AC711" s="1">
        <v>10</v>
      </c>
      <c r="AD711" s="20">
        <f t="shared" si="92"/>
        <v>0.16666666666666666</v>
      </c>
      <c r="AE711" s="6">
        <v>17.766666666700001</v>
      </c>
      <c r="AF711" s="6">
        <v>3.1333333333</v>
      </c>
      <c r="AG711" s="6">
        <v>0.93333333330000001</v>
      </c>
      <c r="AH711" s="6">
        <v>21.85</v>
      </c>
      <c r="AI711" s="1">
        <v>0</v>
      </c>
      <c r="AJ711" s="1">
        <v>0</v>
      </c>
      <c r="AK711" s="31" t="str">
        <f t="shared" si="93"/>
        <v xml:space="preserve"> </v>
      </c>
      <c r="AL711" s="1">
        <v>0</v>
      </c>
      <c r="AM711" s="1">
        <v>10</v>
      </c>
      <c r="AN711" s="1">
        <v>17</v>
      </c>
      <c r="AO711" s="1">
        <f t="shared" si="94"/>
        <v>27</v>
      </c>
      <c r="AP711" s="1">
        <v>7</v>
      </c>
      <c r="AQ711" s="1">
        <v>7</v>
      </c>
      <c r="AR711" s="1">
        <v>26</v>
      </c>
      <c r="AS711" s="1">
        <f t="shared" si="95"/>
        <v>33</v>
      </c>
      <c r="AT711" s="1">
        <v>-7</v>
      </c>
    </row>
    <row r="712" spans="1:46" x14ac:dyDescent="0.2">
      <c r="A712" s="5" t="s">
        <v>3222</v>
      </c>
      <c r="B712" s="5" t="s">
        <v>499</v>
      </c>
      <c r="C712" s="1">
        <v>24</v>
      </c>
      <c r="D712" s="1">
        <v>9</v>
      </c>
      <c r="E712" s="1">
        <v>19</v>
      </c>
      <c r="F712" s="1">
        <v>1</v>
      </c>
      <c r="G712" s="1">
        <v>32</v>
      </c>
      <c r="H712" s="1">
        <v>12</v>
      </c>
      <c r="I712" s="3">
        <f t="shared" si="88"/>
        <v>490</v>
      </c>
      <c r="J712" s="1">
        <v>258</v>
      </c>
      <c r="K712" s="1">
        <v>232</v>
      </c>
      <c r="L712" s="20">
        <f t="shared" si="89"/>
        <v>0.52653061224489794</v>
      </c>
      <c r="M712" s="6">
        <v>16.1166667</v>
      </c>
      <c r="N712" s="6">
        <v>3.65</v>
      </c>
      <c r="O712" s="6">
        <v>1.35</v>
      </c>
      <c r="P712" s="6">
        <v>21.1333333</v>
      </c>
      <c r="S712" s="31" t="str">
        <f t="shared" si="90"/>
        <v xml:space="preserve"> </v>
      </c>
      <c r="U712" s="1">
        <v>24</v>
      </c>
      <c r="V712" s="1">
        <v>9</v>
      </c>
      <c r="W712" s="1">
        <v>16</v>
      </c>
      <c r="X712" s="1">
        <v>4</v>
      </c>
      <c r="Y712" s="1">
        <v>22</v>
      </c>
      <c r="Z712" s="1">
        <v>11</v>
      </c>
      <c r="AA712" s="3">
        <f t="shared" si="91"/>
        <v>524</v>
      </c>
      <c r="AB712" s="1">
        <v>269</v>
      </c>
      <c r="AC712" s="1">
        <v>255</v>
      </c>
      <c r="AD712" s="20">
        <f t="shared" si="92"/>
        <v>0.51335877862595425</v>
      </c>
      <c r="AE712" s="6">
        <v>16.333333333300001</v>
      </c>
      <c r="AF712" s="6">
        <v>3.45</v>
      </c>
      <c r="AG712" s="6">
        <v>1.05</v>
      </c>
      <c r="AH712" s="6">
        <v>20.85</v>
      </c>
      <c r="AK712" s="31" t="str">
        <f t="shared" si="93"/>
        <v xml:space="preserve"> </v>
      </c>
      <c r="AM712" s="1">
        <v>4</v>
      </c>
      <c r="AN712" s="1">
        <v>10</v>
      </c>
      <c r="AO712" s="1">
        <f t="shared" si="94"/>
        <v>14</v>
      </c>
      <c r="AP712" s="1">
        <v>-1</v>
      </c>
      <c r="AQ712" s="1">
        <v>14</v>
      </c>
      <c r="AR712" s="1">
        <v>25</v>
      </c>
      <c r="AS712" s="1">
        <f t="shared" si="95"/>
        <v>39</v>
      </c>
      <c r="AT712" s="1">
        <v>6</v>
      </c>
    </row>
    <row r="713" spans="1:46" x14ac:dyDescent="0.2">
      <c r="A713" s="5" t="s">
        <v>3222</v>
      </c>
      <c r="B713" s="5" t="s">
        <v>619</v>
      </c>
      <c r="C713" s="1">
        <v>1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3" t="str">
        <f t="shared" si="88"/>
        <v xml:space="preserve"> </v>
      </c>
      <c r="J713" s="1">
        <v>0</v>
      </c>
      <c r="K713" s="1">
        <v>0</v>
      </c>
      <c r="L713" s="20" t="str">
        <f t="shared" si="89"/>
        <v xml:space="preserve"> </v>
      </c>
      <c r="M713" s="6">
        <v>12.2666667</v>
      </c>
      <c r="N713" s="6">
        <v>0</v>
      </c>
      <c r="O713" s="6">
        <v>0</v>
      </c>
      <c r="P713" s="6">
        <v>12.2666667</v>
      </c>
      <c r="S713" s="31" t="str">
        <f t="shared" si="90"/>
        <v xml:space="preserve"> </v>
      </c>
      <c r="U713" s="1">
        <v>1</v>
      </c>
      <c r="V713" s="1">
        <v>0</v>
      </c>
      <c r="W713" s="1">
        <v>0</v>
      </c>
      <c r="X713" s="1">
        <v>-2</v>
      </c>
      <c r="Y713" s="1">
        <v>2</v>
      </c>
      <c r="Z713" s="1">
        <v>1</v>
      </c>
      <c r="AA713" s="3" t="str">
        <f t="shared" si="91"/>
        <v xml:space="preserve"> </v>
      </c>
      <c r="AB713" s="1">
        <v>0</v>
      </c>
      <c r="AC713" s="1">
        <v>0</v>
      </c>
      <c r="AD713" s="20" t="str">
        <f t="shared" si="92"/>
        <v xml:space="preserve"> </v>
      </c>
      <c r="AE713" s="6">
        <v>13.25</v>
      </c>
      <c r="AF713" s="6">
        <v>1.25</v>
      </c>
      <c r="AG713" s="6">
        <v>0</v>
      </c>
      <c r="AH713" s="6">
        <v>14.5</v>
      </c>
      <c r="AK713" s="31" t="str">
        <f t="shared" si="93"/>
        <v xml:space="preserve"> </v>
      </c>
      <c r="AM713" s="1">
        <v>0</v>
      </c>
      <c r="AN713" s="1">
        <v>0</v>
      </c>
      <c r="AO713" s="1">
        <f t="shared" si="94"/>
        <v>0</v>
      </c>
      <c r="AP713" s="1">
        <v>0</v>
      </c>
      <c r="AQ713" s="1">
        <v>0</v>
      </c>
      <c r="AR713" s="1">
        <v>0</v>
      </c>
      <c r="AS713" s="1">
        <f t="shared" si="95"/>
        <v>0</v>
      </c>
      <c r="AT713" s="1">
        <v>-2</v>
      </c>
    </row>
    <row r="714" spans="1:46" x14ac:dyDescent="0.2">
      <c r="A714" s="5" t="s">
        <v>3222</v>
      </c>
      <c r="B714" s="5" t="s">
        <v>874</v>
      </c>
      <c r="C714" s="1">
        <v>24</v>
      </c>
      <c r="D714" s="1">
        <v>5</v>
      </c>
      <c r="E714" s="1">
        <v>10</v>
      </c>
      <c r="F714" s="1">
        <v>-11</v>
      </c>
      <c r="G714" s="1">
        <v>16</v>
      </c>
      <c r="H714" s="1">
        <v>8</v>
      </c>
      <c r="I714" s="3">
        <f t="shared" si="88"/>
        <v>446</v>
      </c>
      <c r="J714" s="1">
        <v>223</v>
      </c>
      <c r="K714" s="1">
        <v>223</v>
      </c>
      <c r="L714" s="20">
        <f t="shared" si="89"/>
        <v>0.5</v>
      </c>
      <c r="M714" s="6">
        <v>15.15</v>
      </c>
      <c r="N714" s="6">
        <v>2.3666667000000001</v>
      </c>
      <c r="O714" s="6">
        <v>2.15</v>
      </c>
      <c r="P714" s="6">
        <v>19.683333300000001</v>
      </c>
      <c r="S714" s="31" t="str">
        <f t="shared" si="90"/>
        <v xml:space="preserve"> </v>
      </c>
      <c r="U714" s="1">
        <v>24</v>
      </c>
      <c r="V714" s="1">
        <v>5</v>
      </c>
      <c r="W714" s="1">
        <v>11</v>
      </c>
      <c r="X714" s="1">
        <v>-7</v>
      </c>
      <c r="Y714" s="1">
        <v>16</v>
      </c>
      <c r="Z714" s="1">
        <v>8</v>
      </c>
      <c r="AA714" s="3">
        <f t="shared" si="91"/>
        <v>468</v>
      </c>
      <c r="AB714" s="1">
        <v>235</v>
      </c>
      <c r="AC714" s="1">
        <v>233</v>
      </c>
      <c r="AD714" s="20">
        <f t="shared" si="92"/>
        <v>0.50213675213675213</v>
      </c>
      <c r="AE714" s="6">
        <v>16.066666666700002</v>
      </c>
      <c r="AF714" s="6">
        <v>2.2333333333000001</v>
      </c>
      <c r="AG714" s="6">
        <v>2.2000000000000002</v>
      </c>
      <c r="AH714" s="6">
        <v>20.5</v>
      </c>
      <c r="AK714" s="31" t="str">
        <f t="shared" si="93"/>
        <v xml:space="preserve"> </v>
      </c>
      <c r="AM714" s="1">
        <v>3</v>
      </c>
      <c r="AN714" s="1">
        <v>3</v>
      </c>
      <c r="AO714" s="1">
        <f t="shared" si="94"/>
        <v>6</v>
      </c>
      <c r="AP714" s="1">
        <v>-11</v>
      </c>
      <c r="AQ714" s="1">
        <v>7</v>
      </c>
      <c r="AR714" s="1">
        <v>18</v>
      </c>
      <c r="AS714" s="1">
        <f t="shared" si="95"/>
        <v>25</v>
      </c>
      <c r="AT714" s="1">
        <v>-7</v>
      </c>
    </row>
    <row r="715" spans="1:46" x14ac:dyDescent="0.2">
      <c r="A715" s="5" t="s">
        <v>3222</v>
      </c>
      <c r="B715" s="5" t="s">
        <v>2443</v>
      </c>
      <c r="C715" s="1">
        <v>14</v>
      </c>
      <c r="D715" s="1">
        <v>2</v>
      </c>
      <c r="E715" s="1">
        <v>7</v>
      </c>
      <c r="F715" s="1">
        <v>9</v>
      </c>
      <c r="G715" s="1">
        <v>10</v>
      </c>
      <c r="H715" s="1">
        <v>5</v>
      </c>
      <c r="I715" s="3" t="str">
        <f t="shared" si="88"/>
        <v xml:space="preserve"> </v>
      </c>
      <c r="L715" s="20" t="str">
        <f t="shared" si="89"/>
        <v xml:space="preserve"> </v>
      </c>
      <c r="M715" s="6">
        <v>19.733333299999998</v>
      </c>
      <c r="N715" s="6">
        <v>0.98333329999999997</v>
      </c>
      <c r="O715" s="6">
        <v>3.4833333</v>
      </c>
      <c r="P715" s="6">
        <v>24.216666700000001</v>
      </c>
      <c r="S715" s="31" t="str">
        <f t="shared" si="90"/>
        <v xml:space="preserve"> </v>
      </c>
      <c r="U715" s="1">
        <v>7</v>
      </c>
      <c r="V715" s="1">
        <v>0</v>
      </c>
      <c r="W715" s="1">
        <v>2</v>
      </c>
      <c r="X715" s="1">
        <v>-5</v>
      </c>
      <c r="Y715" s="1">
        <v>4</v>
      </c>
      <c r="Z715" s="1">
        <v>2</v>
      </c>
      <c r="AA715" s="3" t="str">
        <f t="shared" si="91"/>
        <v xml:space="preserve"> </v>
      </c>
      <c r="AD715" s="20" t="str">
        <f t="shared" si="92"/>
        <v xml:space="preserve"> </v>
      </c>
      <c r="AE715" s="6">
        <v>21.316666666700002</v>
      </c>
      <c r="AF715" s="6">
        <v>1.1499999999999999</v>
      </c>
      <c r="AG715" s="6">
        <v>2.4</v>
      </c>
      <c r="AH715" s="6">
        <v>24.883333333300001</v>
      </c>
      <c r="AK715" s="31" t="str">
        <f t="shared" si="93"/>
        <v xml:space="preserve"> </v>
      </c>
      <c r="AM715" s="1">
        <v>0</v>
      </c>
      <c r="AN715" s="1">
        <v>3</v>
      </c>
      <c r="AO715" s="1">
        <f t="shared" si="94"/>
        <v>3</v>
      </c>
      <c r="AP715" s="1">
        <v>1</v>
      </c>
      <c r="AQ715" s="1">
        <v>2</v>
      </c>
      <c r="AR715" s="1">
        <v>6</v>
      </c>
      <c r="AS715" s="1">
        <f t="shared" si="95"/>
        <v>8</v>
      </c>
      <c r="AT715" s="1">
        <v>3</v>
      </c>
    </row>
    <row r="716" spans="1:46" x14ac:dyDescent="0.2">
      <c r="A716" s="5" t="s">
        <v>3230</v>
      </c>
      <c r="B716" s="5" t="s">
        <v>1153</v>
      </c>
      <c r="C716" s="1">
        <v>24</v>
      </c>
      <c r="D716" s="1">
        <v>4</v>
      </c>
      <c r="E716" s="1">
        <v>5</v>
      </c>
      <c r="F716" s="1">
        <v>-6</v>
      </c>
      <c r="G716" s="1">
        <v>11</v>
      </c>
      <c r="H716" s="1">
        <v>4</v>
      </c>
      <c r="I716" s="3">
        <f t="shared" si="88"/>
        <v>57</v>
      </c>
      <c r="J716" s="1">
        <v>28</v>
      </c>
      <c r="K716" s="1">
        <v>29</v>
      </c>
      <c r="L716" s="20">
        <f t="shared" si="89"/>
        <v>0.49122807017543857</v>
      </c>
      <c r="M716" s="6">
        <v>14.0166667</v>
      </c>
      <c r="N716" s="6">
        <v>2.0166667</v>
      </c>
      <c r="O716" s="6">
        <v>1.1000000000000001</v>
      </c>
      <c r="P716" s="6">
        <v>17.1666667</v>
      </c>
      <c r="Q716" s="1">
        <v>2</v>
      </c>
      <c r="R716" s="1">
        <v>1</v>
      </c>
      <c r="S716" s="31">
        <f t="shared" si="90"/>
        <v>0.5</v>
      </c>
      <c r="T716" s="1">
        <v>0</v>
      </c>
      <c r="U716" s="1">
        <v>22</v>
      </c>
      <c r="V716" s="1">
        <v>2</v>
      </c>
      <c r="W716" s="1">
        <v>7</v>
      </c>
      <c r="X716" s="1">
        <v>-10</v>
      </c>
      <c r="Y716" s="1">
        <v>10</v>
      </c>
      <c r="Z716" s="1">
        <v>5</v>
      </c>
      <c r="AA716" s="3">
        <f t="shared" si="91"/>
        <v>27</v>
      </c>
      <c r="AB716" s="1">
        <v>9</v>
      </c>
      <c r="AC716" s="1">
        <v>18</v>
      </c>
      <c r="AD716" s="20">
        <f t="shared" si="92"/>
        <v>0.33333333333333331</v>
      </c>
      <c r="AE716" s="6">
        <v>12.7</v>
      </c>
      <c r="AF716" s="6">
        <v>2.3333333333000001</v>
      </c>
      <c r="AG716" s="6">
        <v>1.8</v>
      </c>
      <c r="AH716" s="6">
        <v>16.850000000000001</v>
      </c>
      <c r="AI716" s="1">
        <v>2</v>
      </c>
      <c r="AJ716" s="1">
        <v>1</v>
      </c>
      <c r="AK716" s="31">
        <f t="shared" si="93"/>
        <v>0.5</v>
      </c>
      <c r="AL716" s="1">
        <v>1</v>
      </c>
      <c r="AM716" s="1">
        <v>3</v>
      </c>
      <c r="AN716" s="1">
        <v>6</v>
      </c>
      <c r="AO716" s="1">
        <f t="shared" si="94"/>
        <v>9</v>
      </c>
      <c r="AP716" s="1">
        <v>-3</v>
      </c>
      <c r="AQ716" s="1">
        <v>3</v>
      </c>
      <c r="AR716" s="1">
        <v>6</v>
      </c>
      <c r="AS716" s="1">
        <f t="shared" si="95"/>
        <v>9</v>
      </c>
      <c r="AT716" s="1">
        <v>-13</v>
      </c>
    </row>
    <row r="717" spans="1:46" x14ac:dyDescent="0.2">
      <c r="A717" s="5" t="s">
        <v>3233</v>
      </c>
      <c r="B717" s="5" t="s">
        <v>307</v>
      </c>
      <c r="C717" s="1">
        <v>21</v>
      </c>
      <c r="D717" s="1">
        <v>4</v>
      </c>
      <c r="E717" s="1">
        <v>11</v>
      </c>
      <c r="F717" s="1">
        <v>12</v>
      </c>
      <c r="G717" s="1">
        <v>18</v>
      </c>
      <c r="H717" s="1">
        <v>9</v>
      </c>
      <c r="I717" s="3">
        <f t="shared" si="88"/>
        <v>379</v>
      </c>
      <c r="J717" s="1">
        <v>173</v>
      </c>
      <c r="K717" s="1">
        <v>206</v>
      </c>
      <c r="L717" s="20">
        <f t="shared" si="89"/>
        <v>0.45646437994722955</v>
      </c>
      <c r="M717" s="6">
        <v>15.783333300000001</v>
      </c>
      <c r="N717" s="6">
        <v>0.15</v>
      </c>
      <c r="O717" s="6">
        <v>1.9666667</v>
      </c>
      <c r="P717" s="6">
        <v>17.9166667</v>
      </c>
      <c r="S717" s="31" t="str">
        <f t="shared" si="90"/>
        <v xml:space="preserve"> </v>
      </c>
      <c r="U717" s="1">
        <v>22</v>
      </c>
      <c r="V717" s="1">
        <v>1</v>
      </c>
      <c r="W717" s="1">
        <v>7</v>
      </c>
      <c r="X717" s="1">
        <v>-5</v>
      </c>
      <c r="Y717" s="1">
        <v>8</v>
      </c>
      <c r="Z717" s="1">
        <v>4</v>
      </c>
      <c r="AA717" s="3">
        <f t="shared" si="91"/>
        <v>391</v>
      </c>
      <c r="AB717" s="1">
        <v>183</v>
      </c>
      <c r="AC717" s="1">
        <v>208</v>
      </c>
      <c r="AD717" s="20">
        <f t="shared" si="92"/>
        <v>0.4680306905370844</v>
      </c>
      <c r="AE717" s="6">
        <v>14.1333333333</v>
      </c>
      <c r="AF717" s="6">
        <v>0.31666666669999999</v>
      </c>
      <c r="AG717" s="6">
        <v>1.9500000000000002</v>
      </c>
      <c r="AH717" s="6">
        <v>16.416666666699999</v>
      </c>
      <c r="AK717" s="31" t="str">
        <f t="shared" si="93"/>
        <v xml:space="preserve"> </v>
      </c>
      <c r="AM717" s="1">
        <v>4</v>
      </c>
      <c r="AN717" s="1">
        <v>7</v>
      </c>
      <c r="AO717" s="1">
        <f t="shared" si="94"/>
        <v>11</v>
      </c>
      <c r="AP717" s="1">
        <v>2</v>
      </c>
      <c r="AQ717" s="1">
        <v>1</v>
      </c>
      <c r="AR717" s="1">
        <v>11</v>
      </c>
      <c r="AS717" s="1">
        <f t="shared" si="95"/>
        <v>12</v>
      </c>
      <c r="AT717" s="1">
        <v>5</v>
      </c>
    </row>
    <row r="718" spans="1:46" x14ac:dyDescent="0.2">
      <c r="A718" s="5" t="s">
        <v>3236</v>
      </c>
      <c r="B718" s="5" t="s">
        <v>3237</v>
      </c>
      <c r="C718" s="1">
        <v>24</v>
      </c>
      <c r="D718" s="1">
        <v>7</v>
      </c>
      <c r="E718" s="1">
        <v>6</v>
      </c>
      <c r="F718" s="1">
        <v>10</v>
      </c>
      <c r="G718" s="1">
        <v>17</v>
      </c>
      <c r="H718" s="1">
        <v>7</v>
      </c>
      <c r="I718" s="3" t="str">
        <f t="shared" si="88"/>
        <v xml:space="preserve"> </v>
      </c>
      <c r="J718" s="1">
        <v>0</v>
      </c>
      <c r="K718" s="1">
        <v>0</v>
      </c>
      <c r="L718" s="20" t="str">
        <f t="shared" si="89"/>
        <v xml:space="preserve"> </v>
      </c>
      <c r="M718" s="6">
        <v>11.65</v>
      </c>
      <c r="N718" s="6">
        <v>2.2000000000000002</v>
      </c>
      <c r="O718" s="6">
        <v>0</v>
      </c>
      <c r="P718" s="6">
        <v>13.8666667</v>
      </c>
      <c r="S718" s="31" t="str">
        <f t="shared" si="90"/>
        <v xml:space="preserve"> </v>
      </c>
      <c r="U718" s="1">
        <v>23</v>
      </c>
      <c r="V718" s="1">
        <v>2</v>
      </c>
      <c r="W718" s="1">
        <v>8</v>
      </c>
      <c r="X718" s="1">
        <v>6</v>
      </c>
      <c r="Y718" s="1">
        <v>8</v>
      </c>
      <c r="Z718" s="1">
        <v>4</v>
      </c>
      <c r="AA718" s="3">
        <f t="shared" si="91"/>
        <v>1</v>
      </c>
      <c r="AB718" s="1">
        <v>0</v>
      </c>
      <c r="AC718" s="1">
        <v>1</v>
      </c>
      <c r="AD718" s="20">
        <f t="shared" si="92"/>
        <v>0</v>
      </c>
      <c r="AE718" s="6">
        <v>12.1</v>
      </c>
      <c r="AF718" s="6">
        <v>2.1666666666999999</v>
      </c>
      <c r="AG718" s="6">
        <v>0.1</v>
      </c>
      <c r="AH718" s="6">
        <v>14.3833333333</v>
      </c>
      <c r="AK718" s="31" t="str">
        <f t="shared" si="93"/>
        <v xml:space="preserve"> </v>
      </c>
      <c r="AL718" s="6"/>
      <c r="AM718" s="1">
        <v>4</v>
      </c>
      <c r="AN718" s="1">
        <v>6</v>
      </c>
      <c r="AO718" s="1">
        <f t="shared" si="94"/>
        <v>10</v>
      </c>
      <c r="AP718" s="1">
        <v>10</v>
      </c>
      <c r="AQ718" s="1">
        <v>5</v>
      </c>
      <c r="AR718" s="1">
        <v>8</v>
      </c>
      <c r="AS718" s="1">
        <f t="shared" si="95"/>
        <v>13</v>
      </c>
      <c r="AT718" s="1">
        <v>6</v>
      </c>
    </row>
    <row r="719" spans="1:46" x14ac:dyDescent="0.2">
      <c r="A719" s="5" t="s">
        <v>3241</v>
      </c>
      <c r="B719" s="5" t="s">
        <v>2773</v>
      </c>
      <c r="C719" s="1">
        <v>24</v>
      </c>
      <c r="D719" s="1">
        <v>18</v>
      </c>
      <c r="E719" s="1">
        <v>16</v>
      </c>
      <c r="F719" s="1">
        <v>7</v>
      </c>
      <c r="G719" s="1">
        <v>20</v>
      </c>
      <c r="H719" s="1">
        <v>10</v>
      </c>
      <c r="I719" s="3">
        <f t="shared" si="88"/>
        <v>402</v>
      </c>
      <c r="J719" s="1">
        <v>209</v>
      </c>
      <c r="K719" s="1">
        <v>193</v>
      </c>
      <c r="L719" s="20">
        <f t="shared" si="89"/>
        <v>0.51990049751243783</v>
      </c>
      <c r="M719" s="6">
        <v>17.316666699999999</v>
      </c>
      <c r="N719" s="6">
        <v>4.1833333000000001</v>
      </c>
      <c r="O719" s="6">
        <v>0.54999999999999993</v>
      </c>
      <c r="P719" s="6">
        <v>22.066666699999999</v>
      </c>
      <c r="Q719" s="1">
        <v>2</v>
      </c>
      <c r="R719" s="1">
        <v>0</v>
      </c>
      <c r="S719" s="31">
        <f t="shared" si="90"/>
        <v>0</v>
      </c>
      <c r="T719" s="1">
        <v>0</v>
      </c>
      <c r="U719" s="1">
        <v>24</v>
      </c>
      <c r="V719" s="1">
        <v>11</v>
      </c>
      <c r="W719" s="1">
        <v>12</v>
      </c>
      <c r="X719" s="1">
        <v>-11</v>
      </c>
      <c r="Y719" s="1">
        <v>12</v>
      </c>
      <c r="Z719" s="1">
        <v>6</v>
      </c>
      <c r="AA719" s="3">
        <f t="shared" si="91"/>
        <v>417</v>
      </c>
      <c r="AB719" s="1">
        <v>197</v>
      </c>
      <c r="AC719" s="1">
        <v>220</v>
      </c>
      <c r="AD719" s="20">
        <f t="shared" si="92"/>
        <v>0.47242206235011991</v>
      </c>
      <c r="AE719" s="6">
        <v>17.75</v>
      </c>
      <c r="AF719" s="6">
        <v>3.3</v>
      </c>
      <c r="AG719" s="6">
        <v>0.9</v>
      </c>
      <c r="AH719" s="6">
        <v>21.9666666667</v>
      </c>
      <c r="AI719" s="1">
        <v>0</v>
      </c>
      <c r="AJ719" s="1">
        <v>0</v>
      </c>
      <c r="AK719" s="31" t="str">
        <f t="shared" si="93"/>
        <v xml:space="preserve"> </v>
      </c>
      <c r="AL719" s="1">
        <v>0</v>
      </c>
      <c r="AM719" s="1">
        <v>10</v>
      </c>
      <c r="AN719" s="1">
        <v>12</v>
      </c>
      <c r="AO719" s="1">
        <f t="shared" si="94"/>
        <v>22</v>
      </c>
      <c r="AP719" s="1">
        <v>0</v>
      </c>
      <c r="AQ719" s="1">
        <v>19</v>
      </c>
      <c r="AR719" s="1">
        <v>16</v>
      </c>
      <c r="AS719" s="1">
        <f t="shared" si="95"/>
        <v>35</v>
      </c>
      <c r="AT719" s="1">
        <v>-4</v>
      </c>
    </row>
    <row r="720" spans="1:46" x14ac:dyDescent="0.2">
      <c r="A720" s="5" t="s">
        <v>3244</v>
      </c>
      <c r="B720" s="5" t="s">
        <v>834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3" t="str">
        <f t="shared" si="88"/>
        <v xml:space="preserve"> </v>
      </c>
      <c r="L720" s="20" t="str">
        <f t="shared" si="89"/>
        <v xml:space="preserve"> </v>
      </c>
      <c r="M720" s="6">
        <v>0</v>
      </c>
      <c r="N720" s="6">
        <v>0</v>
      </c>
      <c r="O720" s="6">
        <v>0</v>
      </c>
      <c r="P720" s="6">
        <v>0</v>
      </c>
      <c r="S720" s="31" t="str">
        <f t="shared" si="90"/>
        <v xml:space="preserve"> </v>
      </c>
      <c r="U720" s="1">
        <v>1</v>
      </c>
      <c r="V720" s="1">
        <v>0</v>
      </c>
      <c r="W720" s="1">
        <v>0</v>
      </c>
      <c r="X720" s="1">
        <v>1</v>
      </c>
      <c r="Y720" s="1">
        <v>2</v>
      </c>
      <c r="Z720" s="1">
        <v>1</v>
      </c>
      <c r="AA720" s="3" t="str">
        <f t="shared" si="91"/>
        <v xml:space="preserve"> </v>
      </c>
      <c r="AD720" s="20" t="str">
        <f t="shared" si="92"/>
        <v xml:space="preserve"> </v>
      </c>
      <c r="AE720" s="6">
        <v>16.350000000000001</v>
      </c>
      <c r="AF720" s="6">
        <v>0</v>
      </c>
      <c r="AG720" s="6">
        <v>0.73333333330000006</v>
      </c>
      <c r="AH720" s="6">
        <v>17.083333333300001</v>
      </c>
      <c r="AK720" s="31" t="str">
        <f t="shared" si="93"/>
        <v xml:space="preserve"> </v>
      </c>
      <c r="AL720" s="6"/>
      <c r="AM720" s="1">
        <v>0</v>
      </c>
      <c r="AN720" s="1">
        <v>0</v>
      </c>
      <c r="AO720" s="1">
        <f t="shared" si="94"/>
        <v>0</v>
      </c>
      <c r="AP720" s="1">
        <v>1</v>
      </c>
      <c r="AQ720" s="1">
        <v>0</v>
      </c>
      <c r="AR720" s="1">
        <v>0</v>
      </c>
      <c r="AS720" s="1">
        <f t="shared" si="95"/>
        <v>0</v>
      </c>
      <c r="AT720" s="1">
        <v>0</v>
      </c>
    </row>
    <row r="721" spans="1:46" x14ac:dyDescent="0.2">
      <c r="A721" s="5" t="s">
        <v>3247</v>
      </c>
      <c r="B721" s="5" t="s">
        <v>576</v>
      </c>
      <c r="C721" s="1">
        <v>21</v>
      </c>
      <c r="D721" s="1">
        <v>4</v>
      </c>
      <c r="E721" s="1">
        <v>9</v>
      </c>
      <c r="F721" s="1">
        <v>0</v>
      </c>
      <c r="G721" s="1">
        <v>8</v>
      </c>
      <c r="H721" s="1">
        <v>4</v>
      </c>
      <c r="I721" s="3">
        <f t="shared" si="88"/>
        <v>400</v>
      </c>
      <c r="J721" s="1">
        <v>216</v>
      </c>
      <c r="K721" s="1">
        <v>184</v>
      </c>
      <c r="L721" s="20">
        <f t="shared" si="89"/>
        <v>0.54</v>
      </c>
      <c r="M721" s="6">
        <v>14.1</v>
      </c>
      <c r="N721" s="6">
        <v>2.7666667</v>
      </c>
      <c r="O721" s="6">
        <v>2.0499999999999998</v>
      </c>
      <c r="P721" s="6">
        <v>18.933333300000001</v>
      </c>
      <c r="S721" s="31" t="str">
        <f t="shared" si="90"/>
        <v xml:space="preserve"> </v>
      </c>
      <c r="U721" s="1">
        <v>19</v>
      </c>
      <c r="V721" s="1">
        <v>5</v>
      </c>
      <c r="W721" s="1">
        <v>6</v>
      </c>
      <c r="X721" s="1">
        <v>-7</v>
      </c>
      <c r="Y721" s="1">
        <v>6</v>
      </c>
      <c r="Z721" s="1">
        <v>3</v>
      </c>
      <c r="AA721" s="3">
        <f t="shared" si="91"/>
        <v>381</v>
      </c>
      <c r="AB721" s="1">
        <v>193</v>
      </c>
      <c r="AC721" s="1">
        <v>188</v>
      </c>
      <c r="AD721" s="20">
        <f t="shared" si="92"/>
        <v>0.5065616797900262</v>
      </c>
      <c r="AE721" s="6">
        <v>15.0333333333</v>
      </c>
      <c r="AF721" s="6">
        <v>2.6166666667</v>
      </c>
      <c r="AG721" s="6">
        <v>2.15</v>
      </c>
      <c r="AH721" s="6">
        <v>19.816666666700002</v>
      </c>
      <c r="AK721" s="31" t="str">
        <f t="shared" si="93"/>
        <v xml:space="preserve"> </v>
      </c>
      <c r="AL721" s="6"/>
      <c r="AM721" s="1">
        <v>4</v>
      </c>
      <c r="AN721" s="1">
        <v>3</v>
      </c>
      <c r="AO721" s="1">
        <f t="shared" si="94"/>
        <v>7</v>
      </c>
      <c r="AP721" s="1">
        <v>-6</v>
      </c>
      <c r="AQ721" s="1">
        <v>5</v>
      </c>
      <c r="AR721" s="1">
        <v>12</v>
      </c>
      <c r="AS721" s="1">
        <f t="shared" si="95"/>
        <v>17</v>
      </c>
      <c r="AT721" s="1">
        <v>-1</v>
      </c>
    </row>
    <row r="722" spans="1:46" x14ac:dyDescent="0.2">
      <c r="A722" s="5" t="s">
        <v>3249</v>
      </c>
      <c r="B722" s="5" t="s">
        <v>705</v>
      </c>
      <c r="C722" s="1">
        <v>6</v>
      </c>
      <c r="D722" s="1">
        <v>0</v>
      </c>
      <c r="E722" s="1">
        <v>1</v>
      </c>
      <c r="F722" s="1">
        <v>-1</v>
      </c>
      <c r="G722" s="1">
        <v>2</v>
      </c>
      <c r="H722" s="1">
        <v>1</v>
      </c>
      <c r="I722" s="3" t="str">
        <f t="shared" si="88"/>
        <v xml:space="preserve"> </v>
      </c>
      <c r="J722" s="1">
        <v>0</v>
      </c>
      <c r="K722" s="1">
        <v>0</v>
      </c>
      <c r="L722" s="20" t="str">
        <f t="shared" si="89"/>
        <v xml:space="preserve"> </v>
      </c>
      <c r="M722" s="6">
        <v>6.4</v>
      </c>
      <c r="N722" s="6">
        <v>0</v>
      </c>
      <c r="O722" s="6">
        <v>0</v>
      </c>
      <c r="P722" s="6">
        <v>6.4</v>
      </c>
      <c r="S722" s="31" t="str">
        <f t="shared" si="90"/>
        <v xml:space="preserve"> </v>
      </c>
      <c r="U722" s="1">
        <v>9</v>
      </c>
      <c r="V722" s="1">
        <v>1</v>
      </c>
      <c r="W722" s="1">
        <v>0</v>
      </c>
      <c r="X722" s="1">
        <v>1</v>
      </c>
      <c r="Y722" s="1">
        <v>39</v>
      </c>
      <c r="Z722" s="1">
        <v>7</v>
      </c>
      <c r="AA722" s="3" t="str">
        <f t="shared" si="91"/>
        <v xml:space="preserve"> </v>
      </c>
      <c r="AB722" s="1">
        <v>0</v>
      </c>
      <c r="AC722" s="1">
        <v>0</v>
      </c>
      <c r="AD722" s="20" t="str">
        <f t="shared" si="92"/>
        <v xml:space="preserve"> </v>
      </c>
      <c r="AE722" s="6">
        <v>6.05</v>
      </c>
      <c r="AF722" s="6">
        <v>1.6666666699999999E-2</v>
      </c>
      <c r="AG722" s="6">
        <v>0</v>
      </c>
      <c r="AH722" s="6">
        <v>6.0833333332999997</v>
      </c>
      <c r="AK722" s="31" t="str">
        <f t="shared" si="93"/>
        <v xml:space="preserve"> </v>
      </c>
      <c r="AM722" s="1">
        <v>0</v>
      </c>
      <c r="AN722" s="1">
        <v>0</v>
      </c>
      <c r="AO722" s="1">
        <f t="shared" si="94"/>
        <v>0</v>
      </c>
      <c r="AP722" s="1">
        <v>-1</v>
      </c>
      <c r="AQ722" s="1">
        <v>1</v>
      </c>
      <c r="AR722" s="1">
        <v>1</v>
      </c>
      <c r="AS722" s="1">
        <f t="shared" si="95"/>
        <v>2</v>
      </c>
      <c r="AT722" s="1">
        <v>1</v>
      </c>
    </row>
    <row r="723" spans="1:46" x14ac:dyDescent="0.2">
      <c r="A723" s="5" t="s">
        <v>3252</v>
      </c>
      <c r="B723" s="5" t="s">
        <v>397</v>
      </c>
      <c r="C723" s="1">
        <v>17</v>
      </c>
      <c r="D723" s="1">
        <v>1</v>
      </c>
      <c r="E723" s="1">
        <v>3</v>
      </c>
      <c r="F723" s="1">
        <v>-3</v>
      </c>
      <c r="G723" s="1">
        <v>2</v>
      </c>
      <c r="H723" s="1">
        <v>1</v>
      </c>
      <c r="I723" s="3">
        <f t="shared" si="88"/>
        <v>178</v>
      </c>
      <c r="J723" s="1">
        <v>94</v>
      </c>
      <c r="K723" s="1">
        <v>84</v>
      </c>
      <c r="L723" s="20">
        <f t="shared" si="89"/>
        <v>0.5280898876404494</v>
      </c>
      <c r="M723" s="6">
        <v>8.1833332999999993</v>
      </c>
      <c r="N723" s="6">
        <v>1.66667E-2</v>
      </c>
      <c r="O723" s="6">
        <v>1.3333333000000001</v>
      </c>
      <c r="P723" s="6">
        <v>9.5500000000000007</v>
      </c>
      <c r="S723" s="31" t="str">
        <f t="shared" si="90"/>
        <v xml:space="preserve"> </v>
      </c>
      <c r="U723" s="1">
        <v>17</v>
      </c>
      <c r="V723" s="1">
        <v>0</v>
      </c>
      <c r="W723" s="1">
        <v>3</v>
      </c>
      <c r="X723" s="1">
        <v>3</v>
      </c>
      <c r="Y723" s="1">
        <v>2</v>
      </c>
      <c r="Z723" s="1">
        <v>1</v>
      </c>
      <c r="AA723" s="3">
        <f t="shared" si="91"/>
        <v>143</v>
      </c>
      <c r="AB723" s="1">
        <v>81</v>
      </c>
      <c r="AC723" s="1">
        <v>62</v>
      </c>
      <c r="AD723" s="20">
        <f t="shared" si="92"/>
        <v>0.56643356643356646</v>
      </c>
      <c r="AE723" s="6">
        <v>7.8333333332999997</v>
      </c>
      <c r="AF723" s="6">
        <v>0.05</v>
      </c>
      <c r="AG723" s="6">
        <v>1.0666666667</v>
      </c>
      <c r="AH723" s="6">
        <v>8.9666666667000001</v>
      </c>
      <c r="AK723" s="31" t="str">
        <f t="shared" si="93"/>
        <v xml:space="preserve"> </v>
      </c>
      <c r="AM723" s="1">
        <v>0</v>
      </c>
      <c r="AN723" s="1">
        <v>3</v>
      </c>
      <c r="AO723" s="1">
        <f t="shared" si="94"/>
        <v>3</v>
      </c>
      <c r="AP723" s="1">
        <v>0</v>
      </c>
      <c r="AQ723" s="1">
        <v>1</v>
      </c>
      <c r="AR723" s="1">
        <v>3</v>
      </c>
      <c r="AS723" s="1">
        <f t="shared" si="95"/>
        <v>4</v>
      </c>
      <c r="AT723" s="1">
        <v>0</v>
      </c>
    </row>
    <row r="724" spans="1:46" x14ac:dyDescent="0.2">
      <c r="A724" s="5" t="s">
        <v>3256</v>
      </c>
      <c r="B724" s="5" t="s">
        <v>805</v>
      </c>
      <c r="C724" s="1">
        <v>21</v>
      </c>
      <c r="D724" s="1">
        <v>4</v>
      </c>
      <c r="E724" s="1">
        <v>11</v>
      </c>
      <c r="F724" s="1">
        <v>-2</v>
      </c>
      <c r="G724" s="1">
        <v>12</v>
      </c>
      <c r="H724" s="1">
        <v>6</v>
      </c>
      <c r="I724" s="3">
        <f t="shared" si="88"/>
        <v>117</v>
      </c>
      <c r="J724" s="1">
        <v>60</v>
      </c>
      <c r="K724" s="1">
        <v>57</v>
      </c>
      <c r="L724" s="20">
        <f t="shared" si="89"/>
        <v>0.51282051282051277</v>
      </c>
      <c r="M724" s="6">
        <v>14.0833333</v>
      </c>
      <c r="N724" s="6">
        <v>3.0166667</v>
      </c>
      <c r="O724" s="6">
        <v>1.6666666999999999</v>
      </c>
      <c r="P724" s="6">
        <v>18.783333299999999</v>
      </c>
      <c r="Q724" s="1">
        <v>3</v>
      </c>
      <c r="R724" s="1">
        <v>2</v>
      </c>
      <c r="S724" s="31">
        <f t="shared" si="90"/>
        <v>0.66666666666666663</v>
      </c>
      <c r="T724" s="1">
        <v>0</v>
      </c>
      <c r="U724" s="1">
        <v>19</v>
      </c>
      <c r="V724" s="1">
        <v>4</v>
      </c>
      <c r="W724" s="1">
        <v>8</v>
      </c>
      <c r="X724" s="1">
        <v>7</v>
      </c>
      <c r="Y724" s="1">
        <v>2</v>
      </c>
      <c r="Z724" s="1">
        <v>1</v>
      </c>
      <c r="AA724" s="3">
        <f t="shared" si="91"/>
        <v>87</v>
      </c>
      <c r="AB724" s="1">
        <v>34</v>
      </c>
      <c r="AC724" s="1">
        <v>53</v>
      </c>
      <c r="AD724" s="20">
        <f t="shared" si="92"/>
        <v>0.39080459770114945</v>
      </c>
      <c r="AE724" s="6">
        <v>15.583333333300001</v>
      </c>
      <c r="AF724" s="6">
        <v>2.0333333332999999</v>
      </c>
      <c r="AG724" s="6">
        <v>1.5666666667</v>
      </c>
      <c r="AH724" s="6">
        <v>19.2</v>
      </c>
      <c r="AI724" s="1">
        <v>2</v>
      </c>
      <c r="AJ724" s="1">
        <v>2</v>
      </c>
      <c r="AK724" s="31">
        <f t="shared" si="93"/>
        <v>1</v>
      </c>
      <c r="AL724" s="1">
        <v>0</v>
      </c>
      <c r="AM724" s="1">
        <v>2</v>
      </c>
      <c r="AN724" s="1">
        <v>10</v>
      </c>
      <c r="AO724" s="1">
        <f t="shared" si="94"/>
        <v>12</v>
      </c>
      <c r="AP724" s="1">
        <v>7</v>
      </c>
      <c r="AQ724" s="1">
        <v>6</v>
      </c>
      <c r="AR724" s="1">
        <v>9</v>
      </c>
      <c r="AS724" s="1">
        <f t="shared" si="95"/>
        <v>15</v>
      </c>
      <c r="AT724" s="1">
        <v>-2</v>
      </c>
    </row>
    <row r="725" spans="1:46" x14ac:dyDescent="0.2">
      <c r="A725" s="5" t="s">
        <v>3259</v>
      </c>
      <c r="B725" s="5" t="s">
        <v>2230</v>
      </c>
      <c r="C725" s="1">
        <v>24</v>
      </c>
      <c r="D725" s="1">
        <v>7</v>
      </c>
      <c r="E725" s="1">
        <v>14</v>
      </c>
      <c r="F725" s="1">
        <v>8</v>
      </c>
      <c r="G725" s="1">
        <v>4</v>
      </c>
      <c r="H725" s="1">
        <v>2</v>
      </c>
      <c r="I725" s="3">
        <f t="shared" si="88"/>
        <v>15</v>
      </c>
      <c r="J725" s="1">
        <v>2</v>
      </c>
      <c r="K725" s="1">
        <v>13</v>
      </c>
      <c r="L725" s="20">
        <f t="shared" si="89"/>
        <v>0.13333333333333333</v>
      </c>
      <c r="M725" s="6">
        <v>14.7666667</v>
      </c>
      <c r="N725" s="6">
        <v>1.6</v>
      </c>
      <c r="O725" s="6">
        <v>1.95</v>
      </c>
      <c r="P725" s="6">
        <v>18.3333333</v>
      </c>
      <c r="Q725" s="1">
        <v>0</v>
      </c>
      <c r="R725" s="1">
        <v>0</v>
      </c>
      <c r="S725" s="31" t="str">
        <f t="shared" si="90"/>
        <v xml:space="preserve"> </v>
      </c>
      <c r="T725" s="1">
        <v>0</v>
      </c>
      <c r="U725" s="1">
        <v>23</v>
      </c>
      <c r="V725" s="1">
        <v>2</v>
      </c>
      <c r="W725" s="1">
        <v>9</v>
      </c>
      <c r="X725" s="1">
        <v>-6</v>
      </c>
      <c r="Y725" s="1">
        <v>8</v>
      </c>
      <c r="Z725" s="1">
        <v>4</v>
      </c>
      <c r="AA725" s="3">
        <f t="shared" si="91"/>
        <v>8</v>
      </c>
      <c r="AB725" s="1">
        <v>1</v>
      </c>
      <c r="AC725" s="1">
        <v>7</v>
      </c>
      <c r="AD725" s="20">
        <f t="shared" si="92"/>
        <v>0.125</v>
      </c>
      <c r="AE725" s="6">
        <v>13.7833333333</v>
      </c>
      <c r="AF725" s="6">
        <v>1.7666666666999999</v>
      </c>
      <c r="AG725" s="6">
        <v>1.8666666667</v>
      </c>
      <c r="AH725" s="6">
        <v>17.433333333299998</v>
      </c>
      <c r="AI725" s="1">
        <v>1</v>
      </c>
      <c r="AJ725" s="1">
        <v>0</v>
      </c>
      <c r="AK725" s="31">
        <f t="shared" si="93"/>
        <v>0</v>
      </c>
      <c r="AL725" s="1">
        <v>0</v>
      </c>
      <c r="AM725" s="1">
        <v>3</v>
      </c>
      <c r="AN725" s="1">
        <v>9</v>
      </c>
      <c r="AO725" s="1">
        <f t="shared" si="94"/>
        <v>12</v>
      </c>
      <c r="AP725" s="1">
        <v>3</v>
      </c>
      <c r="AQ725" s="1">
        <v>6</v>
      </c>
      <c r="AR725" s="1">
        <v>14</v>
      </c>
      <c r="AS725" s="1">
        <f t="shared" si="95"/>
        <v>20</v>
      </c>
      <c r="AT725" s="1">
        <v>-1</v>
      </c>
    </row>
    <row r="726" spans="1:46" x14ac:dyDescent="0.2">
      <c r="A726" s="5" t="s">
        <v>3262</v>
      </c>
      <c r="B726" s="5" t="s">
        <v>1148</v>
      </c>
      <c r="C726" s="1">
        <v>24</v>
      </c>
      <c r="D726" s="1">
        <v>9</v>
      </c>
      <c r="E726" s="1">
        <v>12</v>
      </c>
      <c r="F726" s="1">
        <v>14</v>
      </c>
      <c r="G726" s="1">
        <v>8</v>
      </c>
      <c r="H726" s="1">
        <v>4</v>
      </c>
      <c r="I726" s="3">
        <f t="shared" si="88"/>
        <v>460</v>
      </c>
      <c r="J726" s="1">
        <v>218</v>
      </c>
      <c r="K726" s="1">
        <v>242</v>
      </c>
      <c r="L726" s="20">
        <f t="shared" si="89"/>
        <v>0.47391304347826085</v>
      </c>
      <c r="M726" s="6">
        <v>15.5833333</v>
      </c>
      <c r="N726" s="6">
        <v>3.0333332999999998</v>
      </c>
      <c r="O726" s="6">
        <v>2.0833333000000001</v>
      </c>
      <c r="P726" s="6">
        <v>20.716666700000001</v>
      </c>
      <c r="Q726" s="1">
        <v>1</v>
      </c>
      <c r="R726" s="1">
        <v>1</v>
      </c>
      <c r="S726" s="31">
        <f t="shared" si="90"/>
        <v>1</v>
      </c>
      <c r="T726" s="1">
        <v>0</v>
      </c>
      <c r="U726" s="1">
        <v>24</v>
      </c>
      <c r="V726" s="1">
        <v>9</v>
      </c>
      <c r="W726" s="1">
        <v>14</v>
      </c>
      <c r="X726" s="1">
        <v>11</v>
      </c>
      <c r="Y726" s="1">
        <v>4</v>
      </c>
      <c r="Z726" s="1">
        <v>2</v>
      </c>
      <c r="AA726" s="3">
        <f t="shared" si="91"/>
        <v>517</v>
      </c>
      <c r="AB726" s="1">
        <v>230</v>
      </c>
      <c r="AC726" s="1">
        <v>287</v>
      </c>
      <c r="AD726" s="20">
        <f t="shared" si="92"/>
        <v>0.4448742746615087</v>
      </c>
      <c r="AE726" s="6">
        <v>16.383333333300001</v>
      </c>
      <c r="AF726" s="6">
        <v>2.6</v>
      </c>
      <c r="AG726" s="6">
        <v>2.1166666667</v>
      </c>
      <c r="AH726" s="6">
        <v>21.116666666699999</v>
      </c>
      <c r="AI726" s="1">
        <v>1</v>
      </c>
      <c r="AJ726" s="1">
        <v>0</v>
      </c>
      <c r="AK726" s="31">
        <f t="shared" si="93"/>
        <v>0</v>
      </c>
      <c r="AL726" s="1">
        <v>0</v>
      </c>
      <c r="AM726" s="1">
        <v>4</v>
      </c>
      <c r="AN726" s="1">
        <v>14</v>
      </c>
      <c r="AO726" s="1">
        <f t="shared" si="94"/>
        <v>18</v>
      </c>
      <c r="AP726" s="1">
        <v>9</v>
      </c>
      <c r="AQ726" s="1">
        <v>14</v>
      </c>
      <c r="AR726" s="1">
        <v>12</v>
      </c>
      <c r="AS726" s="1">
        <f t="shared" si="95"/>
        <v>26</v>
      </c>
      <c r="AT726" s="1">
        <v>16</v>
      </c>
    </row>
    <row r="727" spans="1:46" x14ac:dyDescent="0.2">
      <c r="A727" s="5" t="s">
        <v>3265</v>
      </c>
      <c r="B727" s="5" t="s">
        <v>673</v>
      </c>
      <c r="C727" s="1">
        <v>24</v>
      </c>
      <c r="D727" s="1">
        <v>13</v>
      </c>
      <c r="E727" s="1">
        <v>9</v>
      </c>
      <c r="F727" s="1">
        <v>-5</v>
      </c>
      <c r="G727" s="1">
        <v>10</v>
      </c>
      <c r="H727" s="1">
        <v>5</v>
      </c>
      <c r="I727" s="3">
        <f t="shared" si="88"/>
        <v>10</v>
      </c>
      <c r="J727" s="1">
        <v>3</v>
      </c>
      <c r="K727" s="1">
        <v>7</v>
      </c>
      <c r="L727" s="20">
        <f t="shared" si="89"/>
        <v>0.3</v>
      </c>
      <c r="M727" s="6">
        <v>13.7</v>
      </c>
      <c r="N727" s="6">
        <v>2.6333332999999999</v>
      </c>
      <c r="O727" s="6">
        <v>1.66667E-2</v>
      </c>
      <c r="P727" s="6">
        <v>16.350000000000001</v>
      </c>
      <c r="Q727" s="1">
        <v>2</v>
      </c>
      <c r="R727" s="1">
        <v>1</v>
      </c>
      <c r="S727" s="31">
        <f t="shared" si="90"/>
        <v>0.5</v>
      </c>
      <c r="T727" s="1">
        <v>0</v>
      </c>
      <c r="U727" s="1">
        <v>24</v>
      </c>
      <c r="V727" s="1">
        <v>5</v>
      </c>
      <c r="W727" s="1">
        <v>9</v>
      </c>
      <c r="X727" s="1">
        <v>5</v>
      </c>
      <c r="Y727" s="1">
        <v>30</v>
      </c>
      <c r="Z727" s="1">
        <v>9</v>
      </c>
      <c r="AA727" s="3">
        <f t="shared" si="91"/>
        <v>17</v>
      </c>
      <c r="AB727" s="1">
        <v>5</v>
      </c>
      <c r="AC727" s="1">
        <v>12</v>
      </c>
      <c r="AD727" s="20">
        <f t="shared" si="92"/>
        <v>0.29411764705882354</v>
      </c>
      <c r="AE727" s="6">
        <v>13.25</v>
      </c>
      <c r="AF727" s="6">
        <v>2</v>
      </c>
      <c r="AG727" s="6">
        <v>0</v>
      </c>
      <c r="AH727" s="6">
        <v>15.266666666700001</v>
      </c>
      <c r="AI727" s="1">
        <v>1</v>
      </c>
      <c r="AJ727" s="1">
        <v>1</v>
      </c>
      <c r="AK727" s="31">
        <f t="shared" si="93"/>
        <v>1</v>
      </c>
      <c r="AL727" s="1">
        <v>0</v>
      </c>
      <c r="AM727" s="1">
        <v>5</v>
      </c>
      <c r="AN727" s="1">
        <v>1</v>
      </c>
      <c r="AO727" s="1">
        <f t="shared" si="94"/>
        <v>6</v>
      </c>
      <c r="AP727" s="1">
        <v>-6</v>
      </c>
      <c r="AQ727" s="1">
        <v>13</v>
      </c>
      <c r="AR727" s="1">
        <v>17</v>
      </c>
      <c r="AS727" s="1">
        <f t="shared" si="95"/>
        <v>30</v>
      </c>
      <c r="AT727" s="1">
        <v>6</v>
      </c>
    </row>
    <row r="728" spans="1:46" x14ac:dyDescent="0.2">
      <c r="A728" s="5" t="s">
        <v>3269</v>
      </c>
      <c r="B728" s="5" t="s">
        <v>3270</v>
      </c>
      <c r="C728" s="1">
        <v>24</v>
      </c>
      <c r="D728" s="1">
        <v>3</v>
      </c>
      <c r="E728" s="1">
        <v>8</v>
      </c>
      <c r="F728" s="1">
        <v>1</v>
      </c>
      <c r="G728" s="1">
        <v>14</v>
      </c>
      <c r="H728" s="1">
        <v>7</v>
      </c>
      <c r="I728" s="3">
        <f t="shared" si="88"/>
        <v>358</v>
      </c>
      <c r="J728" s="1">
        <v>205</v>
      </c>
      <c r="K728" s="1">
        <v>153</v>
      </c>
      <c r="L728" s="20">
        <f t="shared" si="89"/>
        <v>0.57262569832402233</v>
      </c>
      <c r="M728" s="6">
        <v>12.7666667</v>
      </c>
      <c r="N728" s="6">
        <v>1.7</v>
      </c>
      <c r="O728" s="6">
        <v>1.9166666999999999</v>
      </c>
      <c r="P728" s="6">
        <v>16.399999999999999</v>
      </c>
      <c r="Q728" s="1">
        <v>1</v>
      </c>
      <c r="R728" s="1">
        <v>0</v>
      </c>
      <c r="S728" s="31">
        <f t="shared" si="90"/>
        <v>0</v>
      </c>
      <c r="T728" s="1">
        <v>0</v>
      </c>
      <c r="U728" s="1">
        <v>24</v>
      </c>
      <c r="V728" s="1">
        <v>4</v>
      </c>
      <c r="W728" s="1">
        <v>3</v>
      </c>
      <c r="X728" s="1">
        <v>0</v>
      </c>
      <c r="Y728" s="1">
        <v>14</v>
      </c>
      <c r="Z728" s="1">
        <v>7</v>
      </c>
      <c r="AA728" s="3">
        <f t="shared" si="91"/>
        <v>388</v>
      </c>
      <c r="AB728" s="1">
        <v>213</v>
      </c>
      <c r="AC728" s="1">
        <v>175</v>
      </c>
      <c r="AD728" s="20">
        <f t="shared" si="92"/>
        <v>0.5489690721649485</v>
      </c>
      <c r="AE728" s="6">
        <v>12.5666666667</v>
      </c>
      <c r="AF728" s="6">
        <v>1.8333333333000001</v>
      </c>
      <c r="AG728" s="6">
        <v>2.2333333333000001</v>
      </c>
      <c r="AH728" s="6">
        <v>16.633333333300001</v>
      </c>
      <c r="AI728" s="1">
        <v>0</v>
      </c>
      <c r="AJ728" s="1">
        <v>0</v>
      </c>
      <c r="AK728" s="31" t="str">
        <f t="shared" si="93"/>
        <v xml:space="preserve"> </v>
      </c>
      <c r="AL728" s="1">
        <v>0</v>
      </c>
      <c r="AM728" s="1">
        <v>3</v>
      </c>
      <c r="AN728" s="1">
        <v>5</v>
      </c>
      <c r="AO728" s="1">
        <f t="shared" si="94"/>
        <v>8</v>
      </c>
      <c r="AP728" s="1">
        <v>-1</v>
      </c>
      <c r="AQ728" s="1">
        <v>4</v>
      </c>
      <c r="AR728" s="1">
        <v>6</v>
      </c>
      <c r="AS728" s="1">
        <f t="shared" si="95"/>
        <v>10</v>
      </c>
      <c r="AT728" s="1">
        <v>2</v>
      </c>
    </row>
    <row r="729" spans="1:46" x14ac:dyDescent="0.2">
      <c r="A729" s="5" t="s">
        <v>3273</v>
      </c>
      <c r="B729" s="5" t="s">
        <v>342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3" t="str">
        <f t="shared" si="88"/>
        <v xml:space="preserve"> </v>
      </c>
      <c r="J729" s="1">
        <v>0</v>
      </c>
      <c r="K729" s="1">
        <v>0</v>
      </c>
      <c r="L729" s="20" t="str">
        <f t="shared" si="89"/>
        <v xml:space="preserve"> </v>
      </c>
      <c r="M729" s="6">
        <v>9.0166667</v>
      </c>
      <c r="N729" s="6">
        <v>0</v>
      </c>
      <c r="O729" s="6">
        <v>0</v>
      </c>
      <c r="P729" s="6">
        <v>9.0166667</v>
      </c>
      <c r="S729" s="31" t="str">
        <f t="shared" si="90"/>
        <v xml:space="preserve"> </v>
      </c>
      <c r="U729" s="1">
        <v>3</v>
      </c>
      <c r="V729" s="1">
        <v>0</v>
      </c>
      <c r="W729" s="1">
        <v>0</v>
      </c>
      <c r="X729" s="1">
        <v>-1</v>
      </c>
      <c r="Y729" s="1">
        <v>2</v>
      </c>
      <c r="Z729" s="1">
        <v>1</v>
      </c>
      <c r="AA729" s="3">
        <f t="shared" si="91"/>
        <v>1</v>
      </c>
      <c r="AB729" s="1">
        <v>1</v>
      </c>
      <c r="AC729" s="1">
        <v>0</v>
      </c>
      <c r="AD729" s="20">
        <f t="shared" si="92"/>
        <v>1</v>
      </c>
      <c r="AE729" s="6">
        <v>9.7833333332999999</v>
      </c>
      <c r="AF729" s="6">
        <v>0.53333333329999999</v>
      </c>
      <c r="AG729" s="6">
        <v>0</v>
      </c>
      <c r="AH729" s="6">
        <v>10.333333333300001</v>
      </c>
      <c r="AK729" s="31" t="str">
        <f t="shared" si="93"/>
        <v xml:space="preserve"> </v>
      </c>
      <c r="AM729" s="1">
        <v>0</v>
      </c>
      <c r="AN729" s="1">
        <v>0</v>
      </c>
      <c r="AO729" s="1">
        <f t="shared" si="94"/>
        <v>0</v>
      </c>
      <c r="AP729" s="1">
        <v>-1</v>
      </c>
      <c r="AQ729" s="1">
        <v>0</v>
      </c>
      <c r="AR729" s="1">
        <v>0</v>
      </c>
      <c r="AS729" s="1">
        <f t="shared" si="95"/>
        <v>0</v>
      </c>
      <c r="AT729" s="1">
        <v>0</v>
      </c>
    </row>
    <row r="730" spans="1:46" x14ac:dyDescent="0.2">
      <c r="A730" s="5" t="s">
        <v>3273</v>
      </c>
      <c r="B730" s="5" t="s">
        <v>889</v>
      </c>
      <c r="C730" s="1">
        <v>20</v>
      </c>
      <c r="D730" s="1">
        <v>3</v>
      </c>
      <c r="E730" s="1">
        <v>2</v>
      </c>
      <c r="F730" s="1">
        <v>7</v>
      </c>
      <c r="G730" s="1">
        <v>8</v>
      </c>
      <c r="H730" s="1">
        <v>4</v>
      </c>
      <c r="I730" s="3" t="str">
        <f t="shared" si="88"/>
        <v xml:space="preserve"> </v>
      </c>
      <c r="L730" s="20" t="str">
        <f t="shared" si="89"/>
        <v xml:space="preserve"> </v>
      </c>
      <c r="M730" s="6">
        <v>14.6333333</v>
      </c>
      <c r="N730" s="6">
        <v>1.35</v>
      </c>
      <c r="O730" s="6">
        <v>1.1166666999999999</v>
      </c>
      <c r="P730" s="6">
        <v>17.1166667</v>
      </c>
      <c r="S730" s="31" t="str">
        <f t="shared" si="90"/>
        <v xml:space="preserve"> </v>
      </c>
      <c r="U730" s="1">
        <v>20</v>
      </c>
      <c r="V730" s="1">
        <v>2</v>
      </c>
      <c r="W730" s="1">
        <v>2</v>
      </c>
      <c r="X730" s="1">
        <v>-5</v>
      </c>
      <c r="Y730" s="1">
        <v>8</v>
      </c>
      <c r="Z730" s="1">
        <v>4</v>
      </c>
      <c r="AA730" s="3" t="str">
        <f t="shared" si="91"/>
        <v xml:space="preserve"> </v>
      </c>
      <c r="AD730" s="20" t="str">
        <f t="shared" si="92"/>
        <v xml:space="preserve"> </v>
      </c>
      <c r="AE730" s="6">
        <v>14.0666666667</v>
      </c>
      <c r="AF730" s="6">
        <v>0.81666666669999999</v>
      </c>
      <c r="AG730" s="6">
        <v>1.3333333333000001</v>
      </c>
      <c r="AH730" s="6">
        <v>16.233333333299999</v>
      </c>
      <c r="AK730" s="31" t="str">
        <f t="shared" si="93"/>
        <v xml:space="preserve"> </v>
      </c>
      <c r="AM730" s="1">
        <v>2</v>
      </c>
      <c r="AN730" s="1">
        <v>0</v>
      </c>
      <c r="AO730" s="1">
        <f t="shared" si="94"/>
        <v>2</v>
      </c>
      <c r="AP730" s="1">
        <v>1</v>
      </c>
      <c r="AQ730" s="1">
        <v>3</v>
      </c>
      <c r="AR730" s="1">
        <v>4</v>
      </c>
      <c r="AS730" s="1">
        <f t="shared" si="95"/>
        <v>7</v>
      </c>
      <c r="AT730" s="1">
        <v>1</v>
      </c>
    </row>
    <row r="731" spans="1:46" x14ac:dyDescent="0.2">
      <c r="A731" s="5" t="s">
        <v>3278</v>
      </c>
      <c r="B731" s="5" t="s">
        <v>3279</v>
      </c>
      <c r="C731" s="1">
        <v>24</v>
      </c>
      <c r="D731" s="1">
        <v>0</v>
      </c>
      <c r="E731" s="1">
        <v>4</v>
      </c>
      <c r="F731" s="1">
        <v>1</v>
      </c>
      <c r="G731" s="1">
        <v>23</v>
      </c>
      <c r="H731" s="1">
        <v>7</v>
      </c>
      <c r="I731" s="3" t="str">
        <f t="shared" si="88"/>
        <v xml:space="preserve"> </v>
      </c>
      <c r="L731" s="20" t="str">
        <f t="shared" si="89"/>
        <v xml:space="preserve"> </v>
      </c>
      <c r="M731" s="6">
        <v>17.033333299999999</v>
      </c>
      <c r="N731" s="6">
        <v>0.05</v>
      </c>
      <c r="O731" s="6">
        <v>1.6833332999999999</v>
      </c>
      <c r="P731" s="6">
        <v>18.783333299999999</v>
      </c>
      <c r="S731" s="31" t="str">
        <f t="shared" si="90"/>
        <v xml:space="preserve"> </v>
      </c>
      <c r="U731" s="1">
        <v>24</v>
      </c>
      <c r="V731" s="1">
        <v>0</v>
      </c>
      <c r="W731" s="1">
        <v>6</v>
      </c>
      <c r="X731" s="1">
        <v>-1</v>
      </c>
      <c r="Y731" s="1">
        <v>19</v>
      </c>
      <c r="Z731" s="1">
        <v>8</v>
      </c>
      <c r="AA731" s="3" t="str">
        <f t="shared" si="91"/>
        <v xml:space="preserve"> </v>
      </c>
      <c r="AD731" s="20" t="str">
        <f t="shared" si="92"/>
        <v xml:space="preserve"> </v>
      </c>
      <c r="AE731" s="6">
        <v>16.2166666667</v>
      </c>
      <c r="AF731" s="6">
        <v>1.6666666699999999E-2</v>
      </c>
      <c r="AG731" s="6">
        <v>1.3833333333</v>
      </c>
      <c r="AH731" s="6">
        <v>17.633333333300001</v>
      </c>
      <c r="AK731" s="31" t="str">
        <f t="shared" si="93"/>
        <v xml:space="preserve"> </v>
      </c>
      <c r="AM731" s="1">
        <v>0</v>
      </c>
      <c r="AN731" s="1">
        <v>5</v>
      </c>
      <c r="AO731" s="1">
        <f t="shared" si="94"/>
        <v>5</v>
      </c>
      <c r="AP731" s="1">
        <v>0</v>
      </c>
      <c r="AQ731" s="1">
        <v>0</v>
      </c>
      <c r="AR731" s="1">
        <v>5</v>
      </c>
      <c r="AS731" s="1">
        <f t="shared" si="95"/>
        <v>5</v>
      </c>
      <c r="AT731" s="1">
        <v>0</v>
      </c>
    </row>
    <row r="732" spans="1:46" x14ac:dyDescent="0.2">
      <c r="A732" s="5" t="s">
        <v>3282</v>
      </c>
      <c r="B732" s="5" t="s">
        <v>456</v>
      </c>
      <c r="C732" s="1">
        <v>20</v>
      </c>
      <c r="D732" s="1">
        <v>0</v>
      </c>
      <c r="E732" s="1">
        <v>2</v>
      </c>
      <c r="F732" s="1">
        <v>-4</v>
      </c>
      <c r="G732" s="1">
        <v>14</v>
      </c>
      <c r="H732" s="1">
        <v>4</v>
      </c>
      <c r="I732" s="3" t="str">
        <f t="shared" si="88"/>
        <v xml:space="preserve"> </v>
      </c>
      <c r="L732" s="20" t="str">
        <f t="shared" si="89"/>
        <v xml:space="preserve"> </v>
      </c>
      <c r="M732" s="6">
        <v>17.399999999999999</v>
      </c>
      <c r="N732" s="6">
        <v>0.1166667</v>
      </c>
      <c r="O732" s="6">
        <v>1.7333333</v>
      </c>
      <c r="P732" s="6">
        <v>19.266666699999998</v>
      </c>
      <c r="S732" s="31" t="str">
        <f t="shared" si="90"/>
        <v xml:space="preserve"> </v>
      </c>
      <c r="U732" s="1">
        <v>18</v>
      </c>
      <c r="V732" s="1">
        <v>0</v>
      </c>
      <c r="W732" s="1">
        <v>2</v>
      </c>
      <c r="X732" s="1">
        <v>-9</v>
      </c>
      <c r="Y732" s="1">
        <v>26</v>
      </c>
      <c r="Z732" s="1">
        <v>6</v>
      </c>
      <c r="AA732" s="3" t="str">
        <f t="shared" si="91"/>
        <v xml:space="preserve"> </v>
      </c>
      <c r="AD732" s="20" t="str">
        <f t="shared" si="92"/>
        <v xml:space="preserve"> </v>
      </c>
      <c r="AE732" s="6">
        <v>16.4666666667</v>
      </c>
      <c r="AF732" s="6">
        <v>6.6666666700000002E-2</v>
      </c>
      <c r="AG732" s="6">
        <v>2.0499999999999998</v>
      </c>
      <c r="AH732" s="6">
        <v>18.600000000000001</v>
      </c>
      <c r="AK732" s="31" t="str">
        <f t="shared" si="93"/>
        <v xml:space="preserve"> </v>
      </c>
      <c r="AL732" s="6"/>
      <c r="AM732" s="1">
        <v>0</v>
      </c>
      <c r="AN732" s="1">
        <v>3</v>
      </c>
      <c r="AO732" s="1">
        <f t="shared" si="94"/>
        <v>3</v>
      </c>
      <c r="AP732" s="1">
        <v>-11</v>
      </c>
      <c r="AQ732" s="1">
        <v>0</v>
      </c>
      <c r="AR732" s="1">
        <v>1</v>
      </c>
      <c r="AS732" s="1">
        <f t="shared" si="95"/>
        <v>1</v>
      </c>
      <c r="AT732" s="1">
        <v>-2</v>
      </c>
    </row>
    <row r="733" spans="1:46" x14ac:dyDescent="0.2">
      <c r="A733" s="5" t="s">
        <v>3285</v>
      </c>
      <c r="B733" s="5" t="s">
        <v>710</v>
      </c>
      <c r="C733" s="1">
        <v>8</v>
      </c>
      <c r="D733" s="1">
        <v>0</v>
      </c>
      <c r="E733" s="1">
        <v>3</v>
      </c>
      <c r="F733" s="1">
        <v>0</v>
      </c>
      <c r="G733" s="1">
        <v>4</v>
      </c>
      <c r="H733" s="1">
        <v>2</v>
      </c>
      <c r="I733" s="3" t="str">
        <f t="shared" si="88"/>
        <v xml:space="preserve"> </v>
      </c>
      <c r="L733" s="20" t="str">
        <f t="shared" si="89"/>
        <v xml:space="preserve"> </v>
      </c>
      <c r="M733" s="6">
        <v>14</v>
      </c>
      <c r="N733" s="6">
        <v>0.13333329999999999</v>
      </c>
      <c r="O733" s="6">
        <v>1.2</v>
      </c>
      <c r="P733" s="6">
        <v>15.35</v>
      </c>
      <c r="S733" s="31" t="str">
        <f t="shared" si="90"/>
        <v xml:space="preserve"> </v>
      </c>
      <c r="U733" s="1">
        <v>11</v>
      </c>
      <c r="V733" s="1">
        <v>0</v>
      </c>
      <c r="W733" s="1">
        <v>1</v>
      </c>
      <c r="X733" s="1">
        <v>4</v>
      </c>
      <c r="Y733" s="1">
        <v>6</v>
      </c>
      <c r="Z733" s="1">
        <v>3</v>
      </c>
      <c r="AA733" s="3" t="str">
        <f t="shared" si="91"/>
        <v xml:space="preserve"> </v>
      </c>
      <c r="AD733" s="20" t="str">
        <f t="shared" si="92"/>
        <v xml:space="preserve"> </v>
      </c>
      <c r="AE733" s="6">
        <v>16.583333333300001</v>
      </c>
      <c r="AF733" s="6">
        <v>0</v>
      </c>
      <c r="AG733" s="6">
        <v>1.85</v>
      </c>
      <c r="AH733" s="6">
        <v>18.45</v>
      </c>
      <c r="AK733" s="31" t="str">
        <f t="shared" si="93"/>
        <v xml:space="preserve"> </v>
      </c>
      <c r="AM733" s="1">
        <v>0</v>
      </c>
      <c r="AN733" s="1">
        <v>2</v>
      </c>
      <c r="AO733" s="1">
        <f t="shared" si="94"/>
        <v>2</v>
      </c>
      <c r="AP733" s="1">
        <v>2</v>
      </c>
      <c r="AQ733" s="1">
        <v>0</v>
      </c>
      <c r="AR733" s="1">
        <v>2</v>
      </c>
      <c r="AS733" s="1">
        <f t="shared" si="95"/>
        <v>2</v>
      </c>
      <c r="AT733" s="1">
        <v>2</v>
      </c>
    </row>
    <row r="734" spans="1:46" x14ac:dyDescent="0.2">
      <c r="A734" s="5" t="s">
        <v>3288</v>
      </c>
      <c r="B734" s="5" t="s">
        <v>392</v>
      </c>
      <c r="C734" s="1">
        <v>24</v>
      </c>
      <c r="D734" s="1">
        <v>2</v>
      </c>
      <c r="E734" s="1">
        <v>3</v>
      </c>
      <c r="F734" s="1">
        <v>10</v>
      </c>
      <c r="G734" s="1">
        <v>8</v>
      </c>
      <c r="H734" s="1">
        <v>4</v>
      </c>
      <c r="I734" s="3" t="str">
        <f t="shared" si="88"/>
        <v xml:space="preserve"> </v>
      </c>
      <c r="L734" s="20" t="str">
        <f t="shared" si="89"/>
        <v xml:space="preserve"> </v>
      </c>
      <c r="M734" s="6">
        <v>15.8833333</v>
      </c>
      <c r="N734" s="6">
        <v>1.35</v>
      </c>
      <c r="O734" s="6">
        <v>0.78333330000000001</v>
      </c>
      <c r="P734" s="6">
        <v>18.033333299999999</v>
      </c>
      <c r="S734" s="31" t="str">
        <f t="shared" si="90"/>
        <v xml:space="preserve"> </v>
      </c>
      <c r="U734" s="1">
        <v>24</v>
      </c>
      <c r="V734" s="1">
        <v>2</v>
      </c>
      <c r="W734" s="1">
        <v>0</v>
      </c>
      <c r="X734" s="1">
        <v>4</v>
      </c>
      <c r="Y734" s="1">
        <v>8</v>
      </c>
      <c r="Z734" s="1">
        <v>4</v>
      </c>
      <c r="AA734" s="3" t="str">
        <f t="shared" si="91"/>
        <v xml:space="preserve"> </v>
      </c>
      <c r="AD734" s="20" t="str">
        <f t="shared" si="92"/>
        <v xml:space="preserve"> </v>
      </c>
      <c r="AE734" s="6">
        <v>16.133333333300001</v>
      </c>
      <c r="AF734" s="6">
        <v>0.78333333329999999</v>
      </c>
      <c r="AG734" s="6">
        <v>1.1166666667</v>
      </c>
      <c r="AH734" s="6">
        <v>18.05</v>
      </c>
      <c r="AK734" s="31" t="str">
        <f t="shared" si="93"/>
        <v xml:space="preserve"> </v>
      </c>
      <c r="AM734" s="1">
        <v>0</v>
      </c>
      <c r="AN734" s="1">
        <v>0</v>
      </c>
      <c r="AO734" s="1">
        <f t="shared" si="94"/>
        <v>0</v>
      </c>
      <c r="AP734" s="1">
        <v>2</v>
      </c>
      <c r="AQ734" s="1">
        <v>4</v>
      </c>
      <c r="AR734" s="1">
        <v>3</v>
      </c>
      <c r="AS734" s="1">
        <f t="shared" si="95"/>
        <v>7</v>
      </c>
      <c r="AT734" s="1">
        <v>12</v>
      </c>
    </row>
    <row r="735" spans="1:46" x14ac:dyDescent="0.2">
      <c r="A735" s="5" t="s">
        <v>3292</v>
      </c>
      <c r="B735" s="5" t="s">
        <v>1205</v>
      </c>
      <c r="C735" s="1">
        <v>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3">
        <f t="shared" si="88"/>
        <v>9</v>
      </c>
      <c r="J735" s="1">
        <v>4</v>
      </c>
      <c r="K735" s="1">
        <v>5</v>
      </c>
      <c r="L735" s="20">
        <f t="shared" si="89"/>
        <v>0.44444444444444442</v>
      </c>
      <c r="M735" s="6">
        <v>12.5</v>
      </c>
      <c r="N735" s="6">
        <v>1.0333333</v>
      </c>
      <c r="O735" s="6">
        <v>0</v>
      </c>
      <c r="P735" s="6">
        <v>13.533333300000001</v>
      </c>
      <c r="S735" s="31" t="str">
        <f t="shared" si="90"/>
        <v xml:space="preserve"> </v>
      </c>
      <c r="U735" s="1">
        <v>5</v>
      </c>
      <c r="V735" s="1">
        <v>0</v>
      </c>
      <c r="W735" s="1">
        <v>1</v>
      </c>
      <c r="X735" s="1">
        <v>-1</v>
      </c>
      <c r="Y735" s="1">
        <v>0</v>
      </c>
      <c r="Z735" s="1">
        <v>0</v>
      </c>
      <c r="AA735" s="3">
        <f t="shared" si="91"/>
        <v>42</v>
      </c>
      <c r="AB735" s="1">
        <v>20</v>
      </c>
      <c r="AC735" s="1">
        <v>22</v>
      </c>
      <c r="AD735" s="20">
        <f t="shared" si="92"/>
        <v>0.47619047619047616</v>
      </c>
      <c r="AE735" s="6">
        <v>12.0333333333</v>
      </c>
      <c r="AF735" s="6">
        <v>0.35</v>
      </c>
      <c r="AG735" s="6">
        <v>1.2</v>
      </c>
      <c r="AH735" s="6">
        <v>13.6166666667</v>
      </c>
      <c r="AK735" s="31" t="str">
        <f t="shared" si="93"/>
        <v xml:space="preserve"> </v>
      </c>
      <c r="AM735" s="1">
        <v>0</v>
      </c>
      <c r="AN735" s="1">
        <v>0</v>
      </c>
      <c r="AO735" s="1">
        <f t="shared" si="94"/>
        <v>0</v>
      </c>
      <c r="AP735" s="1">
        <v>-3</v>
      </c>
      <c r="AQ735" s="1">
        <v>0</v>
      </c>
      <c r="AR735" s="1">
        <v>1</v>
      </c>
      <c r="AS735" s="1">
        <f t="shared" si="95"/>
        <v>1</v>
      </c>
      <c r="AT735" s="1">
        <v>2</v>
      </c>
    </row>
    <row r="736" spans="1:46" x14ac:dyDescent="0.2">
      <c r="A736" s="5" t="s">
        <v>3295</v>
      </c>
      <c r="B736" s="5" t="s">
        <v>342</v>
      </c>
      <c r="C736" s="1">
        <v>24</v>
      </c>
      <c r="D736" s="1">
        <v>2</v>
      </c>
      <c r="E736" s="1">
        <v>11</v>
      </c>
      <c r="F736" s="1">
        <v>-10</v>
      </c>
      <c r="G736" s="1">
        <v>12</v>
      </c>
      <c r="H736" s="1">
        <v>6</v>
      </c>
      <c r="I736" s="3" t="str">
        <f t="shared" si="88"/>
        <v xml:space="preserve"> </v>
      </c>
      <c r="L736" s="20" t="str">
        <f t="shared" si="89"/>
        <v xml:space="preserve"> </v>
      </c>
      <c r="M736" s="6">
        <v>17.983333299999998</v>
      </c>
      <c r="N736" s="6">
        <v>4.2666667</v>
      </c>
      <c r="O736" s="6">
        <v>1.3333333000000001</v>
      </c>
      <c r="P736" s="6">
        <v>23.6166667</v>
      </c>
      <c r="S736" s="31" t="str">
        <f t="shared" si="90"/>
        <v xml:space="preserve"> </v>
      </c>
      <c r="U736" s="1">
        <v>24</v>
      </c>
      <c r="V736" s="1">
        <v>4</v>
      </c>
      <c r="W736" s="1">
        <v>10</v>
      </c>
      <c r="X736" s="1">
        <v>-4</v>
      </c>
      <c r="Y736" s="1">
        <v>10</v>
      </c>
      <c r="Z736" s="1">
        <v>5</v>
      </c>
      <c r="AA736" s="3" t="str">
        <f t="shared" si="91"/>
        <v xml:space="preserve"> </v>
      </c>
      <c r="AD736" s="20" t="str">
        <f t="shared" si="92"/>
        <v xml:space="preserve"> </v>
      </c>
      <c r="AE736" s="6">
        <v>18.5</v>
      </c>
      <c r="AF736" s="6">
        <v>3.2333333333000001</v>
      </c>
      <c r="AG736" s="6">
        <v>1.3333333333000001</v>
      </c>
      <c r="AH736" s="6">
        <v>23.066666666700002</v>
      </c>
      <c r="AK736" s="31" t="str">
        <f t="shared" si="93"/>
        <v xml:space="preserve"> </v>
      </c>
      <c r="AM736" s="1">
        <v>2</v>
      </c>
      <c r="AN736" s="1">
        <v>4</v>
      </c>
      <c r="AO736" s="1">
        <f t="shared" si="94"/>
        <v>6</v>
      </c>
      <c r="AP736" s="1">
        <v>-5</v>
      </c>
      <c r="AQ736" s="1">
        <v>4</v>
      </c>
      <c r="AR736" s="1">
        <v>17</v>
      </c>
      <c r="AS736" s="1">
        <f t="shared" si="95"/>
        <v>21</v>
      </c>
      <c r="AT736" s="1">
        <v>-9</v>
      </c>
    </row>
    <row r="737" spans="1:46" x14ac:dyDescent="0.2">
      <c r="A737" s="5" t="s">
        <v>3299</v>
      </c>
      <c r="B737" s="5" t="s">
        <v>705</v>
      </c>
      <c r="C737" s="1">
        <v>24</v>
      </c>
      <c r="D737" s="1">
        <v>0</v>
      </c>
      <c r="E737" s="1">
        <v>2</v>
      </c>
      <c r="F737" s="1">
        <v>4</v>
      </c>
      <c r="G737" s="1">
        <v>13</v>
      </c>
      <c r="H737" s="1">
        <v>5</v>
      </c>
      <c r="I737" s="3" t="str">
        <f t="shared" si="88"/>
        <v xml:space="preserve"> </v>
      </c>
      <c r="L737" s="20" t="str">
        <f t="shared" si="89"/>
        <v xml:space="preserve"> </v>
      </c>
      <c r="M737" s="6">
        <v>18.1333333</v>
      </c>
      <c r="N737" s="6">
        <v>0.15</v>
      </c>
      <c r="O737" s="6">
        <v>2.2833332999999998</v>
      </c>
      <c r="P737" s="6">
        <v>20.5833333</v>
      </c>
      <c r="S737" s="31" t="str">
        <f t="shared" si="90"/>
        <v xml:space="preserve"> </v>
      </c>
      <c r="U737" s="1">
        <v>24</v>
      </c>
      <c r="V737" s="1">
        <v>0</v>
      </c>
      <c r="W737" s="1">
        <v>4</v>
      </c>
      <c r="X737" s="1">
        <v>0</v>
      </c>
      <c r="Y737" s="1">
        <v>12</v>
      </c>
      <c r="Z737" s="1">
        <v>6</v>
      </c>
      <c r="AA737" s="3" t="str">
        <f t="shared" si="91"/>
        <v xml:space="preserve"> </v>
      </c>
      <c r="AD737" s="20" t="str">
        <f t="shared" si="92"/>
        <v xml:space="preserve"> </v>
      </c>
      <c r="AE737" s="6">
        <v>17.183333333299998</v>
      </c>
      <c r="AF737" s="6">
        <v>0.1333333333</v>
      </c>
      <c r="AG737" s="6">
        <v>2.9833333333000001</v>
      </c>
      <c r="AH737" s="6">
        <v>20.316666666700002</v>
      </c>
      <c r="AK737" s="31" t="str">
        <f t="shared" si="93"/>
        <v xml:space="preserve"> </v>
      </c>
      <c r="AM737" s="1">
        <v>0</v>
      </c>
      <c r="AN737" s="1">
        <v>1</v>
      </c>
      <c r="AO737" s="1">
        <f t="shared" si="94"/>
        <v>1</v>
      </c>
      <c r="AP737" s="1">
        <v>1</v>
      </c>
      <c r="AQ737" s="1">
        <v>0</v>
      </c>
      <c r="AR737" s="1">
        <v>5</v>
      </c>
      <c r="AS737" s="1">
        <f t="shared" si="95"/>
        <v>5</v>
      </c>
      <c r="AT737" s="1">
        <v>3</v>
      </c>
    </row>
    <row r="738" spans="1:46" x14ac:dyDescent="0.2">
      <c r="A738" s="5" t="s">
        <v>3299</v>
      </c>
      <c r="B738" s="5" t="s">
        <v>342</v>
      </c>
      <c r="C738" s="1">
        <v>21</v>
      </c>
      <c r="D738" s="1">
        <v>1</v>
      </c>
      <c r="E738" s="1">
        <v>0</v>
      </c>
      <c r="F738" s="1">
        <v>5</v>
      </c>
      <c r="G738" s="1">
        <v>38</v>
      </c>
      <c r="H738" s="1">
        <v>12</v>
      </c>
      <c r="I738" s="3" t="str">
        <f t="shared" si="88"/>
        <v xml:space="preserve"> </v>
      </c>
      <c r="L738" s="20" t="str">
        <f t="shared" si="89"/>
        <v xml:space="preserve"> </v>
      </c>
      <c r="M738" s="6">
        <v>14.7666667</v>
      </c>
      <c r="N738" s="6">
        <v>1.66667E-2</v>
      </c>
      <c r="O738" s="6">
        <v>1.9833333</v>
      </c>
      <c r="P738" s="6">
        <v>16.783333299999999</v>
      </c>
      <c r="S738" s="31" t="str">
        <f t="shared" si="90"/>
        <v xml:space="preserve"> </v>
      </c>
      <c r="U738" s="1">
        <v>21</v>
      </c>
      <c r="V738" s="1">
        <v>1</v>
      </c>
      <c r="W738" s="1">
        <v>2</v>
      </c>
      <c r="X738" s="1">
        <v>0</v>
      </c>
      <c r="Y738" s="1">
        <v>15</v>
      </c>
      <c r="Z738" s="1">
        <v>6</v>
      </c>
      <c r="AA738" s="3" t="str">
        <f t="shared" si="91"/>
        <v xml:space="preserve"> </v>
      </c>
      <c r="AD738" s="20" t="str">
        <f t="shared" si="92"/>
        <v xml:space="preserve"> </v>
      </c>
      <c r="AE738" s="6">
        <v>13.95</v>
      </c>
      <c r="AF738" s="6">
        <v>0</v>
      </c>
      <c r="AG738" s="6">
        <v>2.6333333333</v>
      </c>
      <c r="AH738" s="6">
        <v>16.600000000000001</v>
      </c>
      <c r="AK738" s="31" t="str">
        <f t="shared" si="93"/>
        <v xml:space="preserve"> </v>
      </c>
      <c r="AM738" s="1">
        <v>1</v>
      </c>
      <c r="AN738" s="1">
        <v>0</v>
      </c>
      <c r="AO738" s="1">
        <f t="shared" si="94"/>
        <v>1</v>
      </c>
      <c r="AP738" s="1">
        <v>0</v>
      </c>
      <c r="AQ738" s="1">
        <v>1</v>
      </c>
      <c r="AR738" s="1">
        <v>2</v>
      </c>
      <c r="AS738" s="1">
        <f t="shared" si="95"/>
        <v>3</v>
      </c>
      <c r="AT738" s="1">
        <v>5</v>
      </c>
    </row>
    <row r="739" spans="1:46" x14ac:dyDescent="0.2">
      <c r="A739" s="5" t="s">
        <v>3303</v>
      </c>
      <c r="B739" s="5" t="s">
        <v>3304</v>
      </c>
      <c r="C739" s="1">
        <v>20</v>
      </c>
      <c r="D739" s="1">
        <v>3</v>
      </c>
      <c r="E739" s="1">
        <v>15</v>
      </c>
      <c r="F739" s="1">
        <v>7</v>
      </c>
      <c r="G739" s="1">
        <v>28</v>
      </c>
      <c r="H739" s="1">
        <v>14</v>
      </c>
      <c r="I739" s="3" t="str">
        <f t="shared" si="88"/>
        <v xml:space="preserve"> </v>
      </c>
      <c r="L739" s="20" t="str">
        <f t="shared" si="89"/>
        <v xml:space="preserve"> </v>
      </c>
      <c r="M739" s="6">
        <v>16.933333300000001</v>
      </c>
      <c r="N739" s="6">
        <v>4.6333333000000003</v>
      </c>
      <c r="O739" s="6">
        <v>1.3</v>
      </c>
      <c r="P739" s="6">
        <v>22.8833333</v>
      </c>
      <c r="S739" s="31" t="str">
        <f t="shared" si="90"/>
        <v xml:space="preserve"> </v>
      </c>
      <c r="U739" s="1">
        <v>22</v>
      </c>
      <c r="V739" s="1">
        <v>8</v>
      </c>
      <c r="W739" s="1">
        <v>12</v>
      </c>
      <c r="X739" s="1">
        <v>5</v>
      </c>
      <c r="Y739" s="1">
        <v>29</v>
      </c>
      <c r="Z739" s="1">
        <v>9</v>
      </c>
      <c r="AA739" s="3" t="str">
        <f t="shared" si="91"/>
        <v xml:space="preserve"> </v>
      </c>
      <c r="AD739" s="20" t="str">
        <f t="shared" si="92"/>
        <v xml:space="preserve"> </v>
      </c>
      <c r="AE739" s="6">
        <v>17.2</v>
      </c>
      <c r="AF739" s="6">
        <v>4.7666666666999999</v>
      </c>
      <c r="AG739" s="6">
        <v>1.5666666667</v>
      </c>
      <c r="AH739" s="6">
        <v>23.566666666700002</v>
      </c>
      <c r="AK739" s="31" t="str">
        <f t="shared" si="93"/>
        <v xml:space="preserve"> </v>
      </c>
      <c r="AL739" s="6"/>
      <c r="AM739" s="1">
        <v>5</v>
      </c>
      <c r="AN739" s="1">
        <v>9</v>
      </c>
      <c r="AO739" s="1">
        <f t="shared" si="94"/>
        <v>14</v>
      </c>
      <c r="AP739" s="1">
        <v>3</v>
      </c>
      <c r="AQ739" s="1">
        <v>6</v>
      </c>
      <c r="AR739" s="1">
        <v>18</v>
      </c>
      <c r="AS739" s="1">
        <f t="shared" si="95"/>
        <v>24</v>
      </c>
      <c r="AT739" s="1">
        <v>9</v>
      </c>
    </row>
    <row r="740" spans="1:46" x14ac:dyDescent="0.2">
      <c r="A740" s="5" t="s">
        <v>3308</v>
      </c>
      <c r="B740" s="5" t="s">
        <v>493</v>
      </c>
      <c r="C740" s="1">
        <v>22</v>
      </c>
      <c r="D740" s="1">
        <v>5</v>
      </c>
      <c r="E740" s="1">
        <v>9</v>
      </c>
      <c r="F740" s="1">
        <v>-2</v>
      </c>
      <c r="G740" s="1">
        <v>6</v>
      </c>
      <c r="H740" s="1">
        <v>3</v>
      </c>
      <c r="I740" s="3">
        <f t="shared" si="88"/>
        <v>5</v>
      </c>
      <c r="J740" s="1">
        <v>2</v>
      </c>
      <c r="K740" s="1">
        <v>3</v>
      </c>
      <c r="L740" s="20">
        <f t="shared" si="89"/>
        <v>0.4</v>
      </c>
      <c r="M740" s="6">
        <v>11.5</v>
      </c>
      <c r="N740" s="6">
        <v>2.7333333</v>
      </c>
      <c r="O740" s="6">
        <v>0</v>
      </c>
      <c r="P740" s="6">
        <v>14.2333333</v>
      </c>
      <c r="Q740" s="1">
        <v>2</v>
      </c>
      <c r="R740" s="1">
        <v>2</v>
      </c>
      <c r="S740" s="31">
        <f t="shared" si="90"/>
        <v>1</v>
      </c>
      <c r="T740" s="1">
        <v>1</v>
      </c>
      <c r="U740" s="1">
        <v>20</v>
      </c>
      <c r="V740" s="1">
        <v>2</v>
      </c>
      <c r="W740" s="1">
        <v>1</v>
      </c>
      <c r="X740" s="1">
        <v>-10</v>
      </c>
      <c r="Y740" s="1">
        <v>18</v>
      </c>
      <c r="Z740" s="1">
        <v>5</v>
      </c>
      <c r="AA740" s="3">
        <f t="shared" si="91"/>
        <v>1</v>
      </c>
      <c r="AB740" s="1">
        <v>1</v>
      </c>
      <c r="AC740" s="1">
        <v>0</v>
      </c>
      <c r="AD740" s="20">
        <f t="shared" si="92"/>
        <v>1</v>
      </c>
      <c r="AE740" s="6">
        <v>11.983333333299999</v>
      </c>
      <c r="AF740" s="6">
        <v>2.85</v>
      </c>
      <c r="AG740" s="6">
        <v>3.3333333300000004E-2</v>
      </c>
      <c r="AH740" s="6">
        <v>14.8833333333</v>
      </c>
      <c r="AI740" s="1">
        <v>3</v>
      </c>
      <c r="AJ740" s="1">
        <v>0</v>
      </c>
      <c r="AK740" s="31">
        <f t="shared" si="93"/>
        <v>0</v>
      </c>
      <c r="AL740" s="1">
        <v>0</v>
      </c>
      <c r="AM740" s="1">
        <v>2</v>
      </c>
      <c r="AN740" s="1">
        <v>4</v>
      </c>
      <c r="AO740" s="1">
        <f t="shared" si="94"/>
        <v>6</v>
      </c>
      <c r="AP740" s="1">
        <v>-6</v>
      </c>
      <c r="AQ740" s="1">
        <v>5</v>
      </c>
      <c r="AR740" s="1">
        <v>6</v>
      </c>
      <c r="AS740" s="1">
        <f t="shared" si="95"/>
        <v>11</v>
      </c>
      <c r="AT740" s="1">
        <v>-6</v>
      </c>
    </row>
    <row r="741" spans="1:46" x14ac:dyDescent="0.2">
      <c r="A741" s="5" t="s">
        <v>3313</v>
      </c>
      <c r="B741" s="5" t="s">
        <v>805</v>
      </c>
      <c r="C741" s="1">
        <v>9</v>
      </c>
      <c r="D741" s="1">
        <v>1</v>
      </c>
      <c r="E741" s="1">
        <v>0</v>
      </c>
      <c r="F741" s="1">
        <v>1</v>
      </c>
      <c r="G741" s="1">
        <v>2</v>
      </c>
      <c r="H741" s="1">
        <v>1</v>
      </c>
      <c r="I741" s="3" t="str">
        <f t="shared" si="88"/>
        <v xml:space="preserve"> </v>
      </c>
      <c r="L741" s="20" t="str">
        <f t="shared" si="89"/>
        <v xml:space="preserve"> </v>
      </c>
      <c r="M741" s="6">
        <v>15.3</v>
      </c>
      <c r="N741" s="6">
        <v>1.66667E-2</v>
      </c>
      <c r="O741" s="6">
        <v>0.91666669999999995</v>
      </c>
      <c r="P741" s="6">
        <v>16.25</v>
      </c>
      <c r="S741" s="31" t="str">
        <f t="shared" si="90"/>
        <v xml:space="preserve"> </v>
      </c>
      <c r="U741" s="1">
        <v>8</v>
      </c>
      <c r="V741" s="1">
        <v>2</v>
      </c>
      <c r="W741" s="1">
        <v>1</v>
      </c>
      <c r="X741" s="1">
        <v>2</v>
      </c>
      <c r="Y741" s="1">
        <v>8</v>
      </c>
      <c r="Z741" s="1">
        <v>4</v>
      </c>
      <c r="AA741" s="3" t="str">
        <f t="shared" si="91"/>
        <v xml:space="preserve"> </v>
      </c>
      <c r="AD741" s="20" t="str">
        <f t="shared" si="92"/>
        <v xml:space="preserve"> </v>
      </c>
      <c r="AE741" s="6">
        <v>15.5</v>
      </c>
      <c r="AF741" s="6">
        <v>8.3333333300000006E-2</v>
      </c>
      <c r="AG741" s="6">
        <v>1.2166666667000001</v>
      </c>
      <c r="AH741" s="6">
        <v>16.816666666700002</v>
      </c>
      <c r="AK741" s="31" t="str">
        <f t="shared" si="93"/>
        <v xml:space="preserve"> </v>
      </c>
      <c r="AM741" s="1">
        <v>1</v>
      </c>
      <c r="AN741" s="1">
        <v>0</v>
      </c>
      <c r="AO741" s="1">
        <f t="shared" si="94"/>
        <v>1</v>
      </c>
      <c r="AP741" s="1">
        <v>2</v>
      </c>
      <c r="AQ741" s="1">
        <v>2</v>
      </c>
      <c r="AR741" s="1">
        <v>1</v>
      </c>
      <c r="AS741" s="1">
        <f t="shared" si="95"/>
        <v>3</v>
      </c>
      <c r="AT741" s="1">
        <v>1</v>
      </c>
    </row>
    <row r="742" spans="1:46" x14ac:dyDescent="0.2">
      <c r="A742" s="5" t="s">
        <v>3316</v>
      </c>
      <c r="B742" s="5" t="s">
        <v>673</v>
      </c>
      <c r="C742" s="1">
        <v>4</v>
      </c>
      <c r="D742" s="1">
        <v>0</v>
      </c>
      <c r="E742" s="1">
        <v>0</v>
      </c>
      <c r="F742" s="1">
        <v>-1</v>
      </c>
      <c r="G742" s="1">
        <v>7</v>
      </c>
      <c r="H742" s="1">
        <v>2</v>
      </c>
      <c r="I742" s="3" t="str">
        <f t="shared" si="88"/>
        <v xml:space="preserve"> </v>
      </c>
      <c r="L742" s="20" t="str">
        <f t="shared" si="89"/>
        <v xml:space="preserve"> </v>
      </c>
      <c r="M742" s="6">
        <v>10.85</v>
      </c>
      <c r="N742" s="6">
        <v>0</v>
      </c>
      <c r="O742" s="6">
        <v>2.5166667</v>
      </c>
      <c r="P742" s="6">
        <v>13.3833333</v>
      </c>
      <c r="S742" s="31" t="str">
        <f t="shared" si="90"/>
        <v xml:space="preserve"> </v>
      </c>
      <c r="U742" s="1">
        <v>2</v>
      </c>
      <c r="V742" s="1">
        <v>0</v>
      </c>
      <c r="W742" s="1">
        <v>0</v>
      </c>
      <c r="X742" s="1">
        <v>-2</v>
      </c>
      <c r="Y742" s="1">
        <v>2</v>
      </c>
      <c r="Z742" s="1">
        <v>1</v>
      </c>
      <c r="AA742" s="3" t="str">
        <f t="shared" si="91"/>
        <v xml:space="preserve"> </v>
      </c>
      <c r="AD742" s="20" t="str">
        <f t="shared" si="92"/>
        <v xml:space="preserve"> </v>
      </c>
      <c r="AE742" s="6">
        <v>9.9</v>
      </c>
      <c r="AF742" s="6">
        <v>0</v>
      </c>
      <c r="AG742" s="6">
        <v>1.2833333332999999</v>
      </c>
      <c r="AH742" s="6">
        <v>11.1833333333</v>
      </c>
      <c r="AK742" s="31" t="str">
        <f t="shared" si="93"/>
        <v xml:space="preserve"> </v>
      </c>
      <c r="AM742" s="1">
        <v>0</v>
      </c>
      <c r="AN742" s="1">
        <v>0</v>
      </c>
      <c r="AO742" s="1">
        <f t="shared" si="94"/>
        <v>0</v>
      </c>
      <c r="AP742" s="1">
        <v>1</v>
      </c>
      <c r="AQ742" s="1">
        <v>0</v>
      </c>
      <c r="AR742" s="1">
        <v>0</v>
      </c>
      <c r="AS742" s="1">
        <f t="shared" si="95"/>
        <v>0</v>
      </c>
      <c r="AT742" s="1">
        <v>-4</v>
      </c>
    </row>
    <row r="743" spans="1:46" x14ac:dyDescent="0.2">
      <c r="A743" s="5" t="s">
        <v>3319</v>
      </c>
      <c r="B743" s="5" t="s">
        <v>2439</v>
      </c>
      <c r="C743" s="1">
        <v>2</v>
      </c>
      <c r="D743" s="1">
        <v>0</v>
      </c>
      <c r="E743" s="1">
        <v>0</v>
      </c>
      <c r="F743" s="1">
        <v>1</v>
      </c>
      <c r="G743" s="1">
        <v>0</v>
      </c>
      <c r="H743" s="1">
        <v>0</v>
      </c>
      <c r="I743" s="3" t="str">
        <f t="shared" si="88"/>
        <v xml:space="preserve"> </v>
      </c>
      <c r="L743" s="20" t="str">
        <f t="shared" si="89"/>
        <v xml:space="preserve"> </v>
      </c>
      <c r="M743" s="6">
        <v>10.4</v>
      </c>
      <c r="N743" s="6">
        <v>0.3</v>
      </c>
      <c r="O743" s="6">
        <v>0</v>
      </c>
      <c r="P743" s="6">
        <v>10.716666699999999</v>
      </c>
      <c r="S743" s="31" t="str">
        <f t="shared" si="90"/>
        <v xml:space="preserve"> 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3" t="str">
        <f t="shared" si="91"/>
        <v xml:space="preserve"> </v>
      </c>
      <c r="AD743" s="20" t="str">
        <f t="shared" si="92"/>
        <v xml:space="preserve"> </v>
      </c>
      <c r="AE743" s="6">
        <v>0</v>
      </c>
      <c r="AF743" s="6">
        <v>0</v>
      </c>
      <c r="AG743" s="6">
        <v>0</v>
      </c>
      <c r="AH743" s="6">
        <v>0</v>
      </c>
      <c r="AK743" s="31" t="str">
        <f t="shared" si="93"/>
        <v xml:space="preserve"> </v>
      </c>
      <c r="AM743" s="1">
        <v>0</v>
      </c>
      <c r="AN743" s="1">
        <v>0</v>
      </c>
      <c r="AO743" s="1">
        <f t="shared" si="94"/>
        <v>0</v>
      </c>
      <c r="AP743" s="1">
        <v>1</v>
      </c>
      <c r="AQ743" s="1">
        <v>0</v>
      </c>
      <c r="AR743" s="1">
        <v>0</v>
      </c>
      <c r="AS743" s="1">
        <f t="shared" si="95"/>
        <v>0</v>
      </c>
      <c r="AT743" s="1">
        <v>0</v>
      </c>
    </row>
    <row r="744" spans="1:46" x14ac:dyDescent="0.2">
      <c r="A744" s="5" t="s">
        <v>3322</v>
      </c>
      <c r="B744" s="5" t="s">
        <v>834</v>
      </c>
      <c r="C744" s="1">
        <v>24</v>
      </c>
      <c r="D744" s="1">
        <v>1</v>
      </c>
      <c r="E744" s="1">
        <v>16</v>
      </c>
      <c r="F744" s="1">
        <v>3</v>
      </c>
      <c r="G744" s="1">
        <v>10</v>
      </c>
      <c r="H744" s="1">
        <v>5</v>
      </c>
      <c r="I744" s="3" t="str">
        <f t="shared" si="88"/>
        <v xml:space="preserve"> </v>
      </c>
      <c r="L744" s="20" t="str">
        <f t="shared" si="89"/>
        <v xml:space="preserve"> </v>
      </c>
      <c r="M744" s="6">
        <v>20.8333333</v>
      </c>
      <c r="N744" s="6">
        <v>4.0833332999999996</v>
      </c>
      <c r="O744" s="6">
        <v>2.1666666999999999</v>
      </c>
      <c r="P744" s="6">
        <v>27.1</v>
      </c>
      <c r="S744" s="31" t="str">
        <f t="shared" si="90"/>
        <v xml:space="preserve"> </v>
      </c>
      <c r="U744" s="1">
        <v>24</v>
      </c>
      <c r="V744" s="1">
        <v>3</v>
      </c>
      <c r="W744" s="1">
        <v>12</v>
      </c>
      <c r="X744" s="1">
        <v>-1</v>
      </c>
      <c r="Y744" s="1">
        <v>14</v>
      </c>
      <c r="Z744" s="1">
        <v>7</v>
      </c>
      <c r="AA744" s="3" t="str">
        <f t="shared" si="91"/>
        <v xml:space="preserve"> </v>
      </c>
      <c r="AD744" s="20" t="str">
        <f t="shared" si="92"/>
        <v xml:space="preserve"> </v>
      </c>
      <c r="AE744" s="6">
        <v>21.883333333300001</v>
      </c>
      <c r="AF744" s="6">
        <v>3.45</v>
      </c>
      <c r="AG744" s="6">
        <v>2.0833333333000001</v>
      </c>
      <c r="AH744" s="6">
        <v>27.45</v>
      </c>
      <c r="AK744" s="31" t="str">
        <f t="shared" si="93"/>
        <v xml:space="preserve"> </v>
      </c>
      <c r="AL744" s="6"/>
      <c r="AM744" s="1">
        <v>1</v>
      </c>
      <c r="AN744" s="1">
        <v>14</v>
      </c>
      <c r="AO744" s="1">
        <f t="shared" si="94"/>
        <v>15</v>
      </c>
      <c r="AP744" s="1">
        <v>9</v>
      </c>
      <c r="AQ744" s="1">
        <v>3</v>
      </c>
      <c r="AR744" s="1">
        <v>14</v>
      </c>
      <c r="AS744" s="1">
        <f t="shared" si="95"/>
        <v>17</v>
      </c>
      <c r="AT744" s="1">
        <v>-7</v>
      </c>
    </row>
    <row r="745" spans="1:46" x14ac:dyDescent="0.2">
      <c r="A745" s="5" t="s">
        <v>3326</v>
      </c>
      <c r="B745" s="5" t="s">
        <v>631</v>
      </c>
      <c r="C745" s="1">
        <v>24</v>
      </c>
      <c r="D745" s="1">
        <v>6</v>
      </c>
      <c r="E745" s="1">
        <v>4</v>
      </c>
      <c r="F745" s="1">
        <v>1</v>
      </c>
      <c r="G745" s="1">
        <v>0</v>
      </c>
      <c r="H745" s="1">
        <v>0</v>
      </c>
      <c r="I745" s="3">
        <f t="shared" si="88"/>
        <v>381</v>
      </c>
      <c r="J745" s="1">
        <v>204</v>
      </c>
      <c r="K745" s="1">
        <v>177</v>
      </c>
      <c r="L745" s="20">
        <f t="shared" si="89"/>
        <v>0.53543307086614178</v>
      </c>
      <c r="M745" s="6">
        <v>13.8666667</v>
      </c>
      <c r="N745" s="6">
        <v>1.0833333000000001</v>
      </c>
      <c r="O745" s="6">
        <v>1.7166667</v>
      </c>
      <c r="P745" s="6">
        <v>16.683333300000001</v>
      </c>
      <c r="S745" s="31" t="str">
        <f t="shared" si="90"/>
        <v xml:space="preserve"> </v>
      </c>
      <c r="U745" s="1">
        <v>24</v>
      </c>
      <c r="V745" s="1">
        <v>5</v>
      </c>
      <c r="W745" s="1">
        <v>4</v>
      </c>
      <c r="X745" s="1">
        <v>2</v>
      </c>
      <c r="Y745" s="1">
        <v>4</v>
      </c>
      <c r="Z745" s="1">
        <v>2</v>
      </c>
      <c r="AA745" s="3">
        <f t="shared" si="91"/>
        <v>380</v>
      </c>
      <c r="AB745" s="1">
        <v>178</v>
      </c>
      <c r="AC745" s="1">
        <v>202</v>
      </c>
      <c r="AD745" s="20">
        <f t="shared" si="92"/>
        <v>0.46842105263157896</v>
      </c>
      <c r="AE745" s="6">
        <v>12.7833333333</v>
      </c>
      <c r="AF745" s="6">
        <v>1.2666666666999999</v>
      </c>
      <c r="AG745" s="6">
        <v>2.0666666667000002</v>
      </c>
      <c r="AH745" s="6">
        <v>16.116666666699999</v>
      </c>
      <c r="AK745" s="31" t="str">
        <f t="shared" si="93"/>
        <v xml:space="preserve"> </v>
      </c>
      <c r="AM745" s="1">
        <v>5</v>
      </c>
      <c r="AN745" s="1">
        <v>3</v>
      </c>
      <c r="AO745" s="1">
        <f t="shared" si="94"/>
        <v>8</v>
      </c>
      <c r="AP745" s="1">
        <v>1</v>
      </c>
      <c r="AQ745" s="1">
        <v>6</v>
      </c>
      <c r="AR745" s="1">
        <v>5</v>
      </c>
      <c r="AS745" s="1">
        <f t="shared" si="95"/>
        <v>11</v>
      </c>
      <c r="AT745" s="1">
        <v>2</v>
      </c>
    </row>
    <row r="746" spans="1:46" x14ac:dyDescent="0.2">
      <c r="A746" s="5" t="s">
        <v>3326</v>
      </c>
      <c r="B746" s="5" t="s">
        <v>509</v>
      </c>
      <c r="C746" s="1">
        <v>2</v>
      </c>
      <c r="D746" s="1">
        <v>0</v>
      </c>
      <c r="E746" s="1">
        <v>0</v>
      </c>
      <c r="F746" s="1">
        <v>-1</v>
      </c>
      <c r="G746" s="1">
        <v>4</v>
      </c>
      <c r="H746" s="1">
        <v>2</v>
      </c>
      <c r="I746" s="3">
        <f t="shared" si="88"/>
        <v>9</v>
      </c>
      <c r="J746" s="1">
        <v>5</v>
      </c>
      <c r="K746" s="1">
        <v>4</v>
      </c>
      <c r="L746" s="20">
        <f t="shared" si="89"/>
        <v>0.55555555555555558</v>
      </c>
      <c r="M746" s="6">
        <v>7.95</v>
      </c>
      <c r="N746" s="6">
        <v>0</v>
      </c>
      <c r="O746" s="6">
        <v>0</v>
      </c>
      <c r="P746" s="6">
        <v>7.95</v>
      </c>
      <c r="S746" s="31" t="str">
        <f t="shared" si="90"/>
        <v xml:space="preserve"> </v>
      </c>
      <c r="U746" s="1">
        <v>1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3">
        <f t="shared" si="91"/>
        <v>5</v>
      </c>
      <c r="AB746" s="1">
        <v>3</v>
      </c>
      <c r="AC746" s="1">
        <v>2</v>
      </c>
      <c r="AD746" s="20">
        <f t="shared" si="92"/>
        <v>0.6</v>
      </c>
      <c r="AE746" s="6">
        <v>8.8000000000000007</v>
      </c>
      <c r="AF746" s="6">
        <v>0.31666666669999999</v>
      </c>
      <c r="AG746" s="6">
        <v>0</v>
      </c>
      <c r="AH746" s="6">
        <v>9.1166666667000005</v>
      </c>
      <c r="AK746" s="31" t="str">
        <f t="shared" si="93"/>
        <v xml:space="preserve"> </v>
      </c>
      <c r="AM746" s="1">
        <v>0</v>
      </c>
      <c r="AN746" s="1">
        <v>0</v>
      </c>
      <c r="AO746" s="1">
        <f t="shared" si="94"/>
        <v>0</v>
      </c>
      <c r="AP746" s="1">
        <v>0</v>
      </c>
      <c r="AQ746" s="1">
        <v>0</v>
      </c>
      <c r="AR746" s="1">
        <v>0</v>
      </c>
      <c r="AS746" s="1">
        <f t="shared" si="95"/>
        <v>0</v>
      </c>
      <c r="AT746" s="1">
        <v>-1</v>
      </c>
    </row>
    <row r="747" spans="1:46" x14ac:dyDescent="0.2">
      <c r="A747" s="5" t="s">
        <v>3333</v>
      </c>
      <c r="B747" s="5" t="s">
        <v>3334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3" t="str">
        <f t="shared" si="88"/>
        <v xml:space="preserve"> </v>
      </c>
      <c r="J747" s="1">
        <v>0</v>
      </c>
      <c r="K747" s="1">
        <v>0</v>
      </c>
      <c r="L747" s="20" t="str">
        <f t="shared" si="89"/>
        <v xml:space="preserve"> </v>
      </c>
      <c r="M747" s="6">
        <v>0</v>
      </c>
      <c r="N747" s="6">
        <v>0</v>
      </c>
      <c r="O747" s="6">
        <v>0</v>
      </c>
      <c r="P747" s="6">
        <v>0</v>
      </c>
      <c r="S747" s="31" t="str">
        <f t="shared" si="90"/>
        <v xml:space="preserve"> </v>
      </c>
      <c r="U747" s="1">
        <v>1</v>
      </c>
      <c r="V747" s="1">
        <v>0</v>
      </c>
      <c r="W747" s="1">
        <v>0</v>
      </c>
      <c r="X747" s="1">
        <v>-1</v>
      </c>
      <c r="Y747" s="1">
        <v>0</v>
      </c>
      <c r="Z747" s="1">
        <v>0</v>
      </c>
      <c r="AA747" s="3" t="str">
        <f t="shared" si="91"/>
        <v xml:space="preserve"> </v>
      </c>
      <c r="AB747" s="1">
        <v>0</v>
      </c>
      <c r="AC747" s="1">
        <v>0</v>
      </c>
      <c r="AD747" s="20" t="str">
        <f t="shared" si="92"/>
        <v xml:space="preserve"> </v>
      </c>
      <c r="AE747" s="6">
        <v>12.4</v>
      </c>
      <c r="AF747" s="6">
        <v>0</v>
      </c>
      <c r="AG747" s="6">
        <v>0</v>
      </c>
      <c r="AH747" s="6">
        <v>12.4</v>
      </c>
      <c r="AK747" s="31" t="str">
        <f t="shared" si="93"/>
        <v xml:space="preserve"> </v>
      </c>
      <c r="AM747" s="1">
        <v>0</v>
      </c>
      <c r="AN747" s="1">
        <v>0</v>
      </c>
      <c r="AO747" s="1">
        <f t="shared" si="94"/>
        <v>0</v>
      </c>
      <c r="AP747" s="1">
        <v>0</v>
      </c>
      <c r="AQ747" s="1">
        <v>0</v>
      </c>
      <c r="AR747" s="1">
        <v>0</v>
      </c>
      <c r="AS747" s="1">
        <f t="shared" si="95"/>
        <v>0</v>
      </c>
      <c r="AT747" s="1">
        <v>-1</v>
      </c>
    </row>
    <row r="748" spans="1:46" x14ac:dyDescent="0.2">
      <c r="A748" s="5" t="s">
        <v>3338</v>
      </c>
      <c r="B748" s="5" t="s">
        <v>3339</v>
      </c>
      <c r="C748" s="1">
        <v>18</v>
      </c>
      <c r="D748" s="1">
        <v>4</v>
      </c>
      <c r="E748" s="1">
        <v>2</v>
      </c>
      <c r="F748" s="1">
        <v>5</v>
      </c>
      <c r="G748" s="1">
        <v>11</v>
      </c>
      <c r="H748" s="1">
        <v>4</v>
      </c>
      <c r="I748" s="3">
        <f t="shared" si="88"/>
        <v>97</v>
      </c>
      <c r="J748" s="1">
        <v>46</v>
      </c>
      <c r="K748" s="1">
        <v>51</v>
      </c>
      <c r="L748" s="20">
        <f t="shared" si="89"/>
        <v>0.47422680412371132</v>
      </c>
      <c r="M748" s="6">
        <v>12.1166667</v>
      </c>
      <c r="N748" s="6">
        <v>1.66667E-2</v>
      </c>
      <c r="O748" s="6">
        <v>3.5333332999999998</v>
      </c>
      <c r="P748" s="6">
        <v>15.683333299999999</v>
      </c>
      <c r="S748" s="31" t="str">
        <f t="shared" si="90"/>
        <v xml:space="preserve"> </v>
      </c>
      <c r="U748" s="1">
        <v>17</v>
      </c>
      <c r="V748" s="1">
        <v>1</v>
      </c>
      <c r="W748" s="1">
        <v>3</v>
      </c>
      <c r="X748" s="1">
        <v>-3</v>
      </c>
      <c r="Y748" s="1">
        <v>12</v>
      </c>
      <c r="Z748" s="1">
        <v>6</v>
      </c>
      <c r="AA748" s="3">
        <f t="shared" si="91"/>
        <v>95</v>
      </c>
      <c r="AB748" s="1">
        <v>46</v>
      </c>
      <c r="AC748" s="1">
        <v>49</v>
      </c>
      <c r="AD748" s="20">
        <f t="shared" si="92"/>
        <v>0.48421052631578948</v>
      </c>
      <c r="AE748" s="6">
        <v>11.4333333333</v>
      </c>
      <c r="AF748" s="6">
        <v>0.33333333330000003</v>
      </c>
      <c r="AG748" s="6">
        <v>3.3833333333</v>
      </c>
      <c r="AH748" s="6">
        <v>15.15</v>
      </c>
      <c r="AK748" s="31" t="str">
        <f t="shared" si="93"/>
        <v xml:space="preserve"> </v>
      </c>
      <c r="AM748" s="1">
        <v>1</v>
      </c>
      <c r="AN748" s="1">
        <v>2</v>
      </c>
      <c r="AO748" s="1">
        <f t="shared" si="94"/>
        <v>3</v>
      </c>
      <c r="AP748" s="1">
        <v>2</v>
      </c>
      <c r="AQ748" s="1">
        <v>4</v>
      </c>
      <c r="AR748" s="1">
        <v>3</v>
      </c>
      <c r="AS748" s="1">
        <f t="shared" si="95"/>
        <v>7</v>
      </c>
      <c r="AT748" s="1">
        <v>0</v>
      </c>
    </row>
    <row r="749" spans="1:46" x14ac:dyDescent="0.2">
      <c r="A749" s="5" t="s">
        <v>3342</v>
      </c>
      <c r="B749" s="5" t="s">
        <v>3076</v>
      </c>
      <c r="C749" s="1">
        <v>10</v>
      </c>
      <c r="D749" s="1">
        <v>1</v>
      </c>
      <c r="E749" s="1">
        <v>0</v>
      </c>
      <c r="F749" s="1">
        <v>5</v>
      </c>
      <c r="G749" s="1">
        <v>2</v>
      </c>
      <c r="H749" s="1">
        <v>1</v>
      </c>
      <c r="I749" s="3" t="str">
        <f t="shared" si="88"/>
        <v xml:space="preserve"> </v>
      </c>
      <c r="L749" s="20" t="str">
        <f t="shared" si="89"/>
        <v xml:space="preserve"> </v>
      </c>
      <c r="M749" s="6">
        <v>16.533333299999999</v>
      </c>
      <c r="N749" s="6">
        <v>0.73333329999999997</v>
      </c>
      <c r="O749" s="6">
        <v>0.95</v>
      </c>
      <c r="P749" s="6">
        <v>18.233333300000002</v>
      </c>
      <c r="S749" s="31" t="str">
        <f t="shared" si="90"/>
        <v xml:space="preserve"> </v>
      </c>
      <c r="U749" s="1">
        <v>15</v>
      </c>
      <c r="V749" s="1">
        <v>0</v>
      </c>
      <c r="W749" s="1">
        <v>3</v>
      </c>
      <c r="X749" s="1">
        <v>-5</v>
      </c>
      <c r="Y749" s="1">
        <v>8</v>
      </c>
      <c r="Z749" s="1">
        <v>4</v>
      </c>
      <c r="AA749" s="3" t="str">
        <f t="shared" si="91"/>
        <v xml:space="preserve"> </v>
      </c>
      <c r="AD749" s="20" t="str">
        <f t="shared" si="92"/>
        <v xml:space="preserve"> </v>
      </c>
      <c r="AE749" s="6">
        <v>15.65</v>
      </c>
      <c r="AF749" s="6">
        <v>0.36666666670000003</v>
      </c>
      <c r="AG749" s="6">
        <v>1.0833333332999999</v>
      </c>
      <c r="AH749" s="6">
        <v>17.116666666699999</v>
      </c>
      <c r="AK749" s="31" t="str">
        <f t="shared" si="93"/>
        <v xml:space="preserve"> </v>
      </c>
      <c r="AM749" s="1">
        <v>1</v>
      </c>
      <c r="AN749" s="1">
        <v>1</v>
      </c>
      <c r="AO749" s="1">
        <f t="shared" si="94"/>
        <v>2</v>
      </c>
      <c r="AP749" s="1">
        <v>-1</v>
      </c>
      <c r="AQ749" s="1">
        <v>0</v>
      </c>
      <c r="AR749" s="1">
        <v>2</v>
      </c>
      <c r="AS749" s="1">
        <f t="shared" si="95"/>
        <v>2</v>
      </c>
      <c r="AT749" s="1">
        <v>1</v>
      </c>
    </row>
    <row r="750" spans="1:46" x14ac:dyDescent="0.2">
      <c r="A750" s="5" t="s">
        <v>3345</v>
      </c>
      <c r="B750" s="5" t="s">
        <v>3346</v>
      </c>
      <c r="C750" s="1">
        <v>20</v>
      </c>
      <c r="D750" s="1">
        <v>0</v>
      </c>
      <c r="E750" s="1">
        <v>3</v>
      </c>
      <c r="F750" s="1">
        <v>1</v>
      </c>
      <c r="G750" s="1">
        <v>4</v>
      </c>
      <c r="H750" s="1">
        <v>2</v>
      </c>
      <c r="I750" s="3" t="str">
        <f t="shared" si="88"/>
        <v xml:space="preserve"> </v>
      </c>
      <c r="L750" s="20" t="str">
        <f t="shared" si="89"/>
        <v xml:space="preserve"> </v>
      </c>
      <c r="M750" s="6">
        <v>15.25</v>
      </c>
      <c r="N750" s="6">
        <v>0.05</v>
      </c>
      <c r="O750" s="6">
        <v>1.4333332999999999</v>
      </c>
      <c r="P750" s="6">
        <v>16.75</v>
      </c>
      <c r="S750" s="31" t="str">
        <f t="shared" si="90"/>
        <v xml:space="preserve"> </v>
      </c>
      <c r="U750" s="1">
        <v>18</v>
      </c>
      <c r="V750" s="1">
        <v>2</v>
      </c>
      <c r="W750" s="1">
        <v>2</v>
      </c>
      <c r="X750" s="1">
        <v>3</v>
      </c>
      <c r="Y750" s="1">
        <v>6</v>
      </c>
      <c r="Z750" s="1">
        <v>3</v>
      </c>
      <c r="AA750" s="3" t="str">
        <f t="shared" si="91"/>
        <v xml:space="preserve"> </v>
      </c>
      <c r="AD750" s="20" t="str">
        <f t="shared" si="92"/>
        <v xml:space="preserve"> </v>
      </c>
      <c r="AE750" s="6">
        <v>15.833333333300001</v>
      </c>
      <c r="AF750" s="6">
        <v>0.16666666669999999</v>
      </c>
      <c r="AG750" s="6">
        <v>1.8333333333000001</v>
      </c>
      <c r="AH750" s="6">
        <v>17.866666666699999</v>
      </c>
      <c r="AK750" s="31" t="str">
        <f t="shared" si="93"/>
        <v xml:space="preserve"> </v>
      </c>
      <c r="AM750" s="1">
        <v>1</v>
      </c>
      <c r="AN750" s="1">
        <v>2</v>
      </c>
      <c r="AO750" s="1">
        <f t="shared" si="94"/>
        <v>3</v>
      </c>
      <c r="AP750" s="1">
        <v>4</v>
      </c>
      <c r="AQ750" s="1">
        <v>1</v>
      </c>
      <c r="AR750" s="1">
        <v>3</v>
      </c>
      <c r="AS750" s="1">
        <f t="shared" si="95"/>
        <v>4</v>
      </c>
      <c r="AT750" s="1">
        <v>0</v>
      </c>
    </row>
    <row r="751" spans="1:46" x14ac:dyDescent="0.2">
      <c r="A751" s="5" t="s">
        <v>3350</v>
      </c>
      <c r="B751" s="5" t="s">
        <v>499</v>
      </c>
      <c r="C751" s="1">
        <v>19</v>
      </c>
      <c r="D751" s="1">
        <v>0</v>
      </c>
      <c r="E751" s="1">
        <v>1</v>
      </c>
      <c r="F751" s="1">
        <v>-4</v>
      </c>
      <c r="G751" s="1">
        <v>7</v>
      </c>
      <c r="H751" s="1">
        <v>2</v>
      </c>
      <c r="I751" s="3">
        <f t="shared" si="88"/>
        <v>2</v>
      </c>
      <c r="J751" s="1">
        <v>0</v>
      </c>
      <c r="K751" s="1">
        <v>2</v>
      </c>
      <c r="L751" s="20">
        <f t="shared" si="89"/>
        <v>0</v>
      </c>
      <c r="M751" s="6">
        <v>9.65</v>
      </c>
      <c r="N751" s="6">
        <v>0.3</v>
      </c>
      <c r="O751" s="6">
        <v>0</v>
      </c>
      <c r="P751" s="6">
        <v>9.9666666999999993</v>
      </c>
      <c r="S751" s="31" t="str">
        <f t="shared" si="90"/>
        <v xml:space="preserve"> </v>
      </c>
      <c r="U751" s="1">
        <v>22</v>
      </c>
      <c r="V751" s="1">
        <v>1</v>
      </c>
      <c r="W751" s="1">
        <v>2</v>
      </c>
      <c r="X751" s="1">
        <v>2</v>
      </c>
      <c r="Y751" s="1">
        <v>15</v>
      </c>
      <c r="Z751" s="1">
        <v>2</v>
      </c>
      <c r="AA751" s="3" t="str">
        <f t="shared" si="91"/>
        <v xml:space="preserve"> </v>
      </c>
      <c r="AB751" s="1">
        <v>0</v>
      </c>
      <c r="AC751" s="1">
        <v>0</v>
      </c>
      <c r="AD751" s="20" t="str">
        <f t="shared" si="92"/>
        <v xml:space="preserve"> </v>
      </c>
      <c r="AE751" s="6">
        <v>10.1333333333</v>
      </c>
      <c r="AF751" s="6">
        <v>3.3333333300000004E-2</v>
      </c>
      <c r="AG751" s="6">
        <v>0</v>
      </c>
      <c r="AH751" s="6">
        <v>10.166666666699999</v>
      </c>
      <c r="AK751" s="31" t="str">
        <f t="shared" si="93"/>
        <v xml:space="preserve"> </v>
      </c>
      <c r="AM751" s="1">
        <v>1</v>
      </c>
      <c r="AN751" s="1">
        <v>0</v>
      </c>
      <c r="AO751" s="1">
        <f t="shared" si="94"/>
        <v>1</v>
      </c>
      <c r="AP751" s="1">
        <v>0</v>
      </c>
      <c r="AQ751" s="1">
        <v>0</v>
      </c>
      <c r="AR751" s="1">
        <v>3</v>
      </c>
      <c r="AS751" s="1">
        <f t="shared" si="95"/>
        <v>3</v>
      </c>
      <c r="AT751" s="1">
        <v>-2</v>
      </c>
    </row>
    <row r="752" spans="1:46" x14ac:dyDescent="0.2">
      <c r="A752" s="5" t="s">
        <v>3355</v>
      </c>
      <c r="B752" s="5" t="s">
        <v>907</v>
      </c>
      <c r="C752" s="1">
        <v>21</v>
      </c>
      <c r="D752" s="1">
        <v>4</v>
      </c>
      <c r="E752" s="1">
        <v>10</v>
      </c>
      <c r="F752" s="1">
        <v>-4</v>
      </c>
      <c r="G752" s="1">
        <v>12</v>
      </c>
      <c r="H752" s="1">
        <v>6</v>
      </c>
      <c r="I752" s="3">
        <f t="shared" si="88"/>
        <v>101</v>
      </c>
      <c r="J752" s="1">
        <v>42</v>
      </c>
      <c r="K752" s="1">
        <v>59</v>
      </c>
      <c r="L752" s="20">
        <f t="shared" si="89"/>
        <v>0.41584158415841582</v>
      </c>
      <c r="M752" s="6">
        <v>15.2</v>
      </c>
      <c r="N752" s="6">
        <v>2.75</v>
      </c>
      <c r="O752" s="6">
        <v>1.2666667</v>
      </c>
      <c r="P752" s="6">
        <v>19.233333300000002</v>
      </c>
      <c r="Q752" s="1">
        <v>2</v>
      </c>
      <c r="R752" s="1">
        <v>0</v>
      </c>
      <c r="S752" s="31">
        <f t="shared" si="90"/>
        <v>0</v>
      </c>
      <c r="T752" s="1">
        <v>0</v>
      </c>
      <c r="U752" s="1">
        <v>19</v>
      </c>
      <c r="V752" s="1">
        <v>7</v>
      </c>
      <c r="W752" s="1">
        <v>6</v>
      </c>
      <c r="X752" s="1">
        <v>-9</v>
      </c>
      <c r="Y752" s="1">
        <v>10</v>
      </c>
      <c r="Z752" s="1">
        <v>5</v>
      </c>
      <c r="AA752" s="3">
        <f t="shared" si="91"/>
        <v>72</v>
      </c>
      <c r="AB752" s="1">
        <v>26</v>
      </c>
      <c r="AC752" s="1">
        <v>46</v>
      </c>
      <c r="AD752" s="20">
        <f t="shared" si="92"/>
        <v>0.3611111111111111</v>
      </c>
      <c r="AE752" s="6">
        <v>14.8166666667</v>
      </c>
      <c r="AF752" s="6">
        <v>3.3</v>
      </c>
      <c r="AG752" s="6">
        <v>1.35</v>
      </c>
      <c r="AH752" s="6">
        <v>19.4666666667</v>
      </c>
      <c r="AI752" s="1">
        <v>1</v>
      </c>
      <c r="AJ752" s="1">
        <v>1</v>
      </c>
      <c r="AK752" s="31">
        <f t="shared" si="93"/>
        <v>1</v>
      </c>
      <c r="AL752" s="1">
        <v>0</v>
      </c>
      <c r="AM752" s="1">
        <v>6</v>
      </c>
      <c r="AN752" s="1">
        <v>3</v>
      </c>
      <c r="AO752" s="1">
        <f t="shared" si="94"/>
        <v>9</v>
      </c>
      <c r="AP752" s="1">
        <v>-2</v>
      </c>
      <c r="AQ752" s="1">
        <v>5</v>
      </c>
      <c r="AR752" s="1">
        <v>13</v>
      </c>
      <c r="AS752" s="1">
        <f t="shared" si="95"/>
        <v>18</v>
      </c>
      <c r="AT752" s="1">
        <v>-11</v>
      </c>
    </row>
    <row r="753" spans="1:46" x14ac:dyDescent="0.2">
      <c r="A753" s="5" t="s">
        <v>3358</v>
      </c>
      <c r="B753" s="5" t="s">
        <v>307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3" t="str">
        <f t="shared" si="88"/>
        <v xml:space="preserve"> </v>
      </c>
      <c r="L753" s="20" t="str">
        <f t="shared" si="89"/>
        <v xml:space="preserve"> </v>
      </c>
      <c r="M753" s="6">
        <v>0</v>
      </c>
      <c r="N753" s="6">
        <v>0</v>
      </c>
      <c r="O753" s="6">
        <v>0</v>
      </c>
      <c r="P753" s="6">
        <v>0</v>
      </c>
      <c r="S753" s="31" t="str">
        <f t="shared" si="90"/>
        <v xml:space="preserve"> </v>
      </c>
      <c r="U753" s="1">
        <v>2</v>
      </c>
      <c r="V753" s="1">
        <v>0</v>
      </c>
      <c r="W753" s="1">
        <v>0</v>
      </c>
      <c r="X753" s="1">
        <v>-1</v>
      </c>
      <c r="Y753" s="1">
        <v>0</v>
      </c>
      <c r="Z753" s="1">
        <v>0</v>
      </c>
      <c r="AA753" s="3" t="str">
        <f t="shared" si="91"/>
        <v xml:space="preserve"> </v>
      </c>
      <c r="AD753" s="20" t="str">
        <f t="shared" si="92"/>
        <v xml:space="preserve"> </v>
      </c>
      <c r="AE753" s="6">
        <v>15.8666666667</v>
      </c>
      <c r="AF753" s="6">
        <v>0.76666666670000005</v>
      </c>
      <c r="AG753" s="6">
        <v>0</v>
      </c>
      <c r="AH753" s="6">
        <v>16.633333333300001</v>
      </c>
      <c r="AK753" s="31" t="str">
        <f t="shared" si="93"/>
        <v xml:space="preserve"> </v>
      </c>
      <c r="AM753" s="1">
        <v>0</v>
      </c>
      <c r="AN753" s="1">
        <v>0</v>
      </c>
      <c r="AO753" s="1">
        <f t="shared" si="94"/>
        <v>0</v>
      </c>
      <c r="AP753" s="1">
        <v>-1</v>
      </c>
      <c r="AQ753" s="1">
        <v>0</v>
      </c>
      <c r="AR753" s="1">
        <v>0</v>
      </c>
      <c r="AS753" s="1">
        <f t="shared" si="95"/>
        <v>0</v>
      </c>
      <c r="AT753" s="1">
        <v>0</v>
      </c>
    </row>
    <row r="754" spans="1:46" x14ac:dyDescent="0.2">
      <c r="A754" s="5" t="s">
        <v>3361</v>
      </c>
      <c r="B754" s="5" t="s">
        <v>3196</v>
      </c>
      <c r="C754" s="1">
        <v>19</v>
      </c>
      <c r="D754" s="1">
        <v>5</v>
      </c>
      <c r="E754" s="1">
        <v>3</v>
      </c>
      <c r="F754" s="1">
        <v>-3</v>
      </c>
      <c r="G754" s="1">
        <v>4</v>
      </c>
      <c r="H754" s="1">
        <v>2</v>
      </c>
      <c r="I754" s="3">
        <f t="shared" si="88"/>
        <v>1</v>
      </c>
      <c r="J754" s="1">
        <v>1</v>
      </c>
      <c r="K754" s="1">
        <v>0</v>
      </c>
      <c r="L754" s="20">
        <f t="shared" si="89"/>
        <v>1</v>
      </c>
      <c r="M754" s="6">
        <v>11.216666699999999</v>
      </c>
      <c r="N754" s="6">
        <v>2.0333332999999998</v>
      </c>
      <c r="O754" s="6">
        <v>3.3333299999999996E-2</v>
      </c>
      <c r="P754" s="6">
        <v>13.3</v>
      </c>
      <c r="Q754" s="1">
        <v>1</v>
      </c>
      <c r="R754" s="1">
        <v>0</v>
      </c>
      <c r="S754" s="31">
        <f t="shared" si="90"/>
        <v>0</v>
      </c>
      <c r="T754" s="1">
        <v>0</v>
      </c>
      <c r="U754" s="1">
        <v>19</v>
      </c>
      <c r="V754" s="1">
        <v>3</v>
      </c>
      <c r="W754" s="1">
        <v>8</v>
      </c>
      <c r="X754" s="1">
        <v>4</v>
      </c>
      <c r="Y754" s="1">
        <v>6</v>
      </c>
      <c r="Z754" s="1">
        <v>3</v>
      </c>
      <c r="AA754" s="3" t="str">
        <f t="shared" si="91"/>
        <v xml:space="preserve"> </v>
      </c>
      <c r="AB754" s="1">
        <v>0</v>
      </c>
      <c r="AC754" s="1">
        <v>0</v>
      </c>
      <c r="AD754" s="20" t="str">
        <f t="shared" si="92"/>
        <v xml:space="preserve"> </v>
      </c>
      <c r="AE754" s="6">
        <v>11.9666666667</v>
      </c>
      <c r="AF754" s="6">
        <v>1.5166666666999999</v>
      </c>
      <c r="AG754" s="6">
        <v>0</v>
      </c>
      <c r="AH754" s="6">
        <v>13.5</v>
      </c>
      <c r="AI754" s="1">
        <v>1</v>
      </c>
      <c r="AJ754" s="1">
        <v>0</v>
      </c>
      <c r="AK754" s="31">
        <f t="shared" si="93"/>
        <v>0</v>
      </c>
      <c r="AL754" s="1">
        <v>0</v>
      </c>
      <c r="AM754" s="1">
        <v>6</v>
      </c>
      <c r="AN754" s="1">
        <v>4</v>
      </c>
      <c r="AO754" s="1">
        <f t="shared" si="94"/>
        <v>10</v>
      </c>
      <c r="AP754" s="1">
        <v>0</v>
      </c>
      <c r="AQ754" s="1">
        <v>2</v>
      </c>
      <c r="AR754" s="1">
        <v>7</v>
      </c>
      <c r="AS754" s="1">
        <f t="shared" si="95"/>
        <v>9</v>
      </c>
      <c r="AT754" s="1">
        <v>1</v>
      </c>
    </row>
    <row r="755" spans="1:46" x14ac:dyDescent="0.2">
      <c r="A755" s="5" t="s">
        <v>3364</v>
      </c>
      <c r="B755" s="5" t="s">
        <v>514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3" t="str">
        <f t="shared" si="88"/>
        <v xml:space="preserve"> </v>
      </c>
      <c r="J755" s="1">
        <v>0</v>
      </c>
      <c r="K755" s="1">
        <v>0</v>
      </c>
      <c r="L755" s="20" t="str">
        <f t="shared" si="89"/>
        <v xml:space="preserve"> </v>
      </c>
      <c r="M755" s="6">
        <v>0</v>
      </c>
      <c r="N755" s="6">
        <v>0</v>
      </c>
      <c r="O755" s="6">
        <v>0</v>
      </c>
      <c r="P755" s="6">
        <v>0</v>
      </c>
      <c r="S755" s="31" t="str">
        <f t="shared" si="90"/>
        <v xml:space="preserve"> </v>
      </c>
      <c r="U755" s="1">
        <v>2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3" t="str">
        <f t="shared" si="91"/>
        <v xml:space="preserve"> </v>
      </c>
      <c r="AB755" s="1">
        <v>0</v>
      </c>
      <c r="AC755" s="1">
        <v>0</v>
      </c>
      <c r="AD755" s="20" t="str">
        <f t="shared" si="92"/>
        <v xml:space="preserve"> </v>
      </c>
      <c r="AE755" s="6">
        <v>4.9000000000000004</v>
      </c>
      <c r="AF755" s="6">
        <v>1.6666666699999999E-2</v>
      </c>
      <c r="AG755" s="6">
        <v>0</v>
      </c>
      <c r="AH755" s="6">
        <v>4.9166666667000003</v>
      </c>
      <c r="AK755" s="31" t="str">
        <f t="shared" si="93"/>
        <v xml:space="preserve"> </v>
      </c>
      <c r="AM755" s="1">
        <v>0</v>
      </c>
      <c r="AN755" s="1">
        <v>0</v>
      </c>
      <c r="AO755" s="1">
        <f t="shared" si="94"/>
        <v>0</v>
      </c>
      <c r="AP755" s="1">
        <v>0</v>
      </c>
      <c r="AQ755" s="1">
        <v>0</v>
      </c>
      <c r="AR755" s="1">
        <v>0</v>
      </c>
      <c r="AS755" s="1">
        <f t="shared" si="95"/>
        <v>0</v>
      </c>
      <c r="AT755" s="1">
        <v>0</v>
      </c>
    </row>
    <row r="756" spans="1:46" x14ac:dyDescent="0.2">
      <c r="A756" s="5" t="s">
        <v>3367</v>
      </c>
      <c r="B756" s="5" t="s">
        <v>1370</v>
      </c>
      <c r="C756" s="1">
        <v>12</v>
      </c>
      <c r="D756" s="1">
        <v>4</v>
      </c>
      <c r="E756" s="1">
        <v>2</v>
      </c>
      <c r="F756" s="1">
        <v>4</v>
      </c>
      <c r="G756" s="1">
        <v>4</v>
      </c>
      <c r="H756" s="1">
        <v>2</v>
      </c>
      <c r="I756" s="3">
        <f t="shared" si="88"/>
        <v>1</v>
      </c>
      <c r="J756" s="1">
        <v>1</v>
      </c>
      <c r="K756" s="1">
        <v>0</v>
      </c>
      <c r="L756" s="20">
        <f t="shared" si="89"/>
        <v>1</v>
      </c>
      <c r="M756" s="6">
        <v>9.1999999999999993</v>
      </c>
      <c r="N756" s="6">
        <v>1.9</v>
      </c>
      <c r="O756" s="6">
        <v>0</v>
      </c>
      <c r="P756" s="6">
        <v>11.1166667</v>
      </c>
      <c r="S756" s="31" t="str">
        <f t="shared" si="90"/>
        <v xml:space="preserve"> </v>
      </c>
      <c r="U756" s="1">
        <v>6</v>
      </c>
      <c r="V756" s="1">
        <v>0</v>
      </c>
      <c r="W756" s="1">
        <v>1</v>
      </c>
      <c r="X756" s="1">
        <v>-2</v>
      </c>
      <c r="Y756" s="1">
        <v>0</v>
      </c>
      <c r="Z756" s="1">
        <v>0</v>
      </c>
      <c r="AA756" s="3" t="str">
        <f t="shared" si="91"/>
        <v xml:space="preserve"> </v>
      </c>
      <c r="AB756" s="1">
        <v>0</v>
      </c>
      <c r="AC756" s="1">
        <v>0</v>
      </c>
      <c r="AD756" s="20" t="str">
        <f t="shared" si="92"/>
        <v xml:space="preserve"> </v>
      </c>
      <c r="AE756" s="6">
        <v>10.233333333299999</v>
      </c>
      <c r="AF756" s="6">
        <v>1.6333333333</v>
      </c>
      <c r="AG756" s="6">
        <v>0</v>
      </c>
      <c r="AH756" s="6">
        <v>11.8666666667</v>
      </c>
      <c r="AK756" s="31" t="str">
        <f t="shared" si="93"/>
        <v xml:space="preserve"> </v>
      </c>
      <c r="AL756" s="6"/>
      <c r="AM756" s="1">
        <v>3</v>
      </c>
      <c r="AN756" s="1">
        <v>1</v>
      </c>
      <c r="AO756" s="1">
        <f t="shared" si="94"/>
        <v>4</v>
      </c>
      <c r="AP756" s="1">
        <v>1</v>
      </c>
      <c r="AQ756" s="1">
        <v>1</v>
      </c>
      <c r="AR756" s="1">
        <v>2</v>
      </c>
      <c r="AS756" s="1">
        <f t="shared" si="95"/>
        <v>3</v>
      </c>
      <c r="AT756" s="1">
        <v>1</v>
      </c>
    </row>
    <row r="757" spans="1:46" x14ac:dyDescent="0.2">
      <c r="A757" s="5" t="s">
        <v>3370</v>
      </c>
      <c r="B757" s="5" t="s">
        <v>869</v>
      </c>
      <c r="C757" s="1">
        <v>24</v>
      </c>
      <c r="D757" s="1">
        <v>13</v>
      </c>
      <c r="E757" s="1">
        <v>10</v>
      </c>
      <c r="F757" s="1">
        <v>-5</v>
      </c>
      <c r="G757" s="1">
        <v>12</v>
      </c>
      <c r="H757" s="1">
        <v>6</v>
      </c>
      <c r="I757" s="3">
        <f t="shared" si="88"/>
        <v>448</v>
      </c>
      <c r="J757" s="1">
        <v>227</v>
      </c>
      <c r="K757" s="1">
        <v>221</v>
      </c>
      <c r="L757" s="20">
        <f t="shared" si="89"/>
        <v>0.5066964285714286</v>
      </c>
      <c r="M757" s="6">
        <v>16.733333299999998</v>
      </c>
      <c r="N757" s="6">
        <v>3.8</v>
      </c>
      <c r="O757" s="6">
        <v>0.1666667</v>
      </c>
      <c r="P757" s="6">
        <v>20.716666700000001</v>
      </c>
      <c r="Q757" s="1">
        <v>1</v>
      </c>
      <c r="R757" s="1">
        <v>1</v>
      </c>
      <c r="S757" s="31">
        <f t="shared" si="90"/>
        <v>1</v>
      </c>
      <c r="T757" s="1">
        <v>0</v>
      </c>
      <c r="U757" s="1">
        <v>24</v>
      </c>
      <c r="V757" s="1">
        <v>15</v>
      </c>
      <c r="W757" s="1">
        <v>9</v>
      </c>
      <c r="X757" s="1">
        <v>3</v>
      </c>
      <c r="Y757" s="1">
        <v>6</v>
      </c>
      <c r="Z757" s="1">
        <v>3</v>
      </c>
      <c r="AA757" s="3">
        <f t="shared" si="91"/>
        <v>482</v>
      </c>
      <c r="AB757" s="1">
        <v>232</v>
      </c>
      <c r="AC757" s="1">
        <v>250</v>
      </c>
      <c r="AD757" s="20">
        <f t="shared" si="92"/>
        <v>0.48132780082987553</v>
      </c>
      <c r="AE757" s="6">
        <v>17.7</v>
      </c>
      <c r="AF757" s="6">
        <v>3.0166666666999999</v>
      </c>
      <c r="AG757" s="6">
        <v>8.3333333300000006E-2</v>
      </c>
      <c r="AH757" s="6">
        <v>20.816666666700002</v>
      </c>
      <c r="AI757" s="1">
        <v>5</v>
      </c>
      <c r="AJ757" s="1">
        <v>2</v>
      </c>
      <c r="AK757" s="31">
        <f t="shared" si="93"/>
        <v>0.4</v>
      </c>
      <c r="AL757" s="1">
        <v>1</v>
      </c>
      <c r="AM757" s="1">
        <v>12</v>
      </c>
      <c r="AN757" s="1">
        <v>4</v>
      </c>
      <c r="AO757" s="1">
        <f t="shared" si="94"/>
        <v>16</v>
      </c>
      <c r="AP757" s="1">
        <v>-5</v>
      </c>
      <c r="AQ757" s="1">
        <v>16</v>
      </c>
      <c r="AR757" s="1">
        <v>15</v>
      </c>
      <c r="AS757" s="1">
        <f t="shared" si="95"/>
        <v>31</v>
      </c>
      <c r="AT757" s="1">
        <v>3</v>
      </c>
    </row>
    <row r="758" spans="1:46" x14ac:dyDescent="0.2">
      <c r="A758" s="5" t="s">
        <v>3373</v>
      </c>
      <c r="B758" s="5" t="s">
        <v>1238</v>
      </c>
      <c r="C758" s="1">
        <v>2</v>
      </c>
      <c r="D758" s="1">
        <v>0</v>
      </c>
      <c r="E758" s="1">
        <v>0</v>
      </c>
      <c r="F758" s="1">
        <v>0</v>
      </c>
      <c r="G758" s="1">
        <v>2</v>
      </c>
      <c r="H758" s="1">
        <v>1</v>
      </c>
      <c r="I758" s="3" t="str">
        <f t="shared" si="88"/>
        <v xml:space="preserve"> </v>
      </c>
      <c r="J758" s="1">
        <v>0</v>
      </c>
      <c r="K758" s="1">
        <v>0</v>
      </c>
      <c r="L758" s="20" t="str">
        <f t="shared" si="89"/>
        <v xml:space="preserve"> </v>
      </c>
      <c r="M758" s="6">
        <v>7.1166666999999997</v>
      </c>
      <c r="N758" s="6">
        <v>0.4166667</v>
      </c>
      <c r="O758" s="6">
        <v>0.1</v>
      </c>
      <c r="P758" s="6">
        <v>7.6333333000000003</v>
      </c>
      <c r="S758" s="31" t="str">
        <f t="shared" si="90"/>
        <v xml:space="preserve"> </v>
      </c>
      <c r="U758" s="1">
        <v>2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3" t="str">
        <f t="shared" si="91"/>
        <v xml:space="preserve"> </v>
      </c>
      <c r="AB758" s="1">
        <v>0</v>
      </c>
      <c r="AC758" s="1">
        <v>0</v>
      </c>
      <c r="AD758" s="20" t="str">
        <f t="shared" si="92"/>
        <v xml:space="preserve"> </v>
      </c>
      <c r="AE758" s="6">
        <v>10.333333333300001</v>
      </c>
      <c r="AF758" s="6">
        <v>0</v>
      </c>
      <c r="AG758" s="6">
        <v>0</v>
      </c>
      <c r="AH758" s="6">
        <v>10.333333333300001</v>
      </c>
      <c r="AK758" s="31" t="str">
        <f t="shared" si="93"/>
        <v xml:space="preserve"> </v>
      </c>
      <c r="AM758" s="1">
        <v>0</v>
      </c>
      <c r="AN758" s="1">
        <v>1</v>
      </c>
      <c r="AO758" s="1">
        <f t="shared" si="94"/>
        <v>1</v>
      </c>
      <c r="AP758" s="1">
        <v>1</v>
      </c>
      <c r="AQ758" s="1">
        <v>0</v>
      </c>
      <c r="AR758" s="1">
        <v>0</v>
      </c>
      <c r="AS758" s="1">
        <f t="shared" si="95"/>
        <v>0</v>
      </c>
      <c r="AT758" s="1">
        <v>-1</v>
      </c>
    </row>
    <row r="759" spans="1:46" x14ac:dyDescent="0.2">
      <c r="A759" s="5" t="s">
        <v>3376</v>
      </c>
      <c r="B759" s="5" t="s">
        <v>307</v>
      </c>
      <c r="C759" s="1">
        <v>3</v>
      </c>
      <c r="D759" s="1">
        <v>0</v>
      </c>
      <c r="E759" s="1">
        <v>2</v>
      </c>
      <c r="F759" s="1">
        <v>1</v>
      </c>
      <c r="G759" s="1">
        <v>0</v>
      </c>
      <c r="H759" s="1">
        <v>0</v>
      </c>
      <c r="I759" s="3" t="str">
        <f t="shared" si="88"/>
        <v xml:space="preserve"> </v>
      </c>
      <c r="L759" s="20" t="str">
        <f t="shared" si="89"/>
        <v xml:space="preserve"> </v>
      </c>
      <c r="M759" s="6">
        <v>15.8333333</v>
      </c>
      <c r="N759" s="6">
        <v>0.05</v>
      </c>
      <c r="O759" s="6">
        <v>0</v>
      </c>
      <c r="P759" s="6">
        <v>15.8833333</v>
      </c>
      <c r="S759" s="31" t="str">
        <f t="shared" si="90"/>
        <v xml:space="preserve"> </v>
      </c>
      <c r="U759" s="1">
        <v>1</v>
      </c>
      <c r="V759" s="1">
        <v>0</v>
      </c>
      <c r="W759" s="1">
        <v>0</v>
      </c>
      <c r="X759" s="1">
        <v>1</v>
      </c>
      <c r="Y759" s="1">
        <v>2</v>
      </c>
      <c r="Z759" s="1">
        <v>1</v>
      </c>
      <c r="AA759" s="3" t="str">
        <f t="shared" si="91"/>
        <v xml:space="preserve"> </v>
      </c>
      <c r="AD759" s="20" t="str">
        <f t="shared" si="92"/>
        <v xml:space="preserve"> </v>
      </c>
      <c r="AE759" s="6">
        <v>14.75</v>
      </c>
      <c r="AF759" s="6">
        <v>0</v>
      </c>
      <c r="AG759" s="6">
        <v>0.41666666670000002</v>
      </c>
      <c r="AH759" s="6">
        <v>15.166666666699999</v>
      </c>
      <c r="AK759" s="31" t="str">
        <f t="shared" si="93"/>
        <v xml:space="preserve"> </v>
      </c>
      <c r="AM759" s="1">
        <v>0</v>
      </c>
      <c r="AN759" s="1">
        <v>0</v>
      </c>
      <c r="AO759" s="1">
        <f t="shared" si="94"/>
        <v>0</v>
      </c>
      <c r="AP759" s="1">
        <v>1</v>
      </c>
      <c r="AQ759" s="1">
        <v>0</v>
      </c>
      <c r="AR759" s="1">
        <v>2</v>
      </c>
      <c r="AS759" s="1">
        <f t="shared" si="95"/>
        <v>2</v>
      </c>
      <c r="AT759" s="1">
        <v>1</v>
      </c>
    </row>
    <row r="760" spans="1:46" x14ac:dyDescent="0.2">
      <c r="A760" s="5" t="s">
        <v>3379</v>
      </c>
      <c r="B760" s="5" t="s">
        <v>673</v>
      </c>
      <c r="C760" s="1">
        <v>2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3">
        <f t="shared" si="88"/>
        <v>1</v>
      </c>
      <c r="J760" s="1">
        <v>1</v>
      </c>
      <c r="K760" s="1">
        <v>0</v>
      </c>
      <c r="L760" s="20">
        <f t="shared" si="89"/>
        <v>1</v>
      </c>
      <c r="M760" s="6">
        <v>9.2666667</v>
      </c>
      <c r="N760" s="6">
        <v>0.54999999999999993</v>
      </c>
      <c r="O760" s="6">
        <v>0</v>
      </c>
      <c r="P760" s="6">
        <v>9.8166667000000007</v>
      </c>
      <c r="S760" s="31" t="str">
        <f t="shared" si="90"/>
        <v xml:space="preserve"> </v>
      </c>
      <c r="U760" s="1">
        <v>1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3" t="str">
        <f t="shared" si="91"/>
        <v xml:space="preserve"> </v>
      </c>
      <c r="AB760" s="1">
        <v>0</v>
      </c>
      <c r="AC760" s="1">
        <v>0</v>
      </c>
      <c r="AD760" s="20" t="str">
        <f t="shared" si="92"/>
        <v xml:space="preserve"> </v>
      </c>
      <c r="AE760" s="6">
        <v>9.1833333333000002</v>
      </c>
      <c r="AF760" s="6">
        <v>0</v>
      </c>
      <c r="AG760" s="6">
        <v>0</v>
      </c>
      <c r="AH760" s="6">
        <v>9.1833333333000002</v>
      </c>
      <c r="AK760" s="31" t="str">
        <f t="shared" si="93"/>
        <v xml:space="preserve"> </v>
      </c>
      <c r="AM760" s="1">
        <v>0</v>
      </c>
      <c r="AN760" s="1">
        <v>0</v>
      </c>
      <c r="AO760" s="1">
        <f t="shared" si="94"/>
        <v>0</v>
      </c>
      <c r="AP760" s="1">
        <v>-1</v>
      </c>
      <c r="AQ760" s="1">
        <v>1</v>
      </c>
      <c r="AR760" s="1">
        <v>0</v>
      </c>
      <c r="AS760" s="1">
        <f t="shared" si="95"/>
        <v>1</v>
      </c>
      <c r="AT760" s="1">
        <v>1</v>
      </c>
    </row>
    <row r="761" spans="1:46" x14ac:dyDescent="0.2">
      <c r="A761" s="5" t="s">
        <v>1776</v>
      </c>
      <c r="B761" s="5" t="s">
        <v>1233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3" t="str">
        <f t="shared" si="88"/>
        <v xml:space="preserve"> </v>
      </c>
      <c r="J761" s="1">
        <v>0</v>
      </c>
      <c r="K761" s="1">
        <v>0</v>
      </c>
      <c r="L761" s="20" t="str">
        <f t="shared" si="89"/>
        <v xml:space="preserve"> </v>
      </c>
      <c r="M761" s="6">
        <v>0</v>
      </c>
      <c r="N761" s="6">
        <v>0</v>
      </c>
      <c r="O761" s="6">
        <v>0</v>
      </c>
      <c r="P761" s="6">
        <v>0</v>
      </c>
      <c r="S761" s="31" t="str">
        <f t="shared" si="90"/>
        <v xml:space="preserve"> </v>
      </c>
      <c r="U761" s="1">
        <v>1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3" t="str">
        <f t="shared" si="91"/>
        <v xml:space="preserve"> </v>
      </c>
      <c r="AB761" s="1">
        <v>0</v>
      </c>
      <c r="AC761" s="1">
        <v>0</v>
      </c>
      <c r="AD761" s="20" t="str">
        <f t="shared" si="92"/>
        <v xml:space="preserve"> </v>
      </c>
      <c r="AE761" s="6">
        <v>11.1833333333</v>
      </c>
      <c r="AF761" s="6">
        <v>1.5833333333000001</v>
      </c>
      <c r="AG761" s="6">
        <v>0</v>
      </c>
      <c r="AH761" s="6">
        <v>12.766666666700001</v>
      </c>
      <c r="AK761" s="31" t="str">
        <f t="shared" si="93"/>
        <v xml:space="preserve"> </v>
      </c>
      <c r="AM761" s="1">
        <v>0</v>
      </c>
      <c r="AN761" s="1">
        <v>0</v>
      </c>
      <c r="AO761" s="1">
        <f t="shared" si="94"/>
        <v>0</v>
      </c>
      <c r="AP761" s="1">
        <v>0</v>
      </c>
      <c r="AQ761" s="1">
        <v>0</v>
      </c>
      <c r="AR761" s="1">
        <v>0</v>
      </c>
      <c r="AS761" s="1">
        <f t="shared" si="95"/>
        <v>0</v>
      </c>
      <c r="AT761" s="1">
        <v>0</v>
      </c>
    </row>
    <row r="762" spans="1:46" x14ac:dyDescent="0.2">
      <c r="A762" s="5" t="s">
        <v>3129</v>
      </c>
      <c r="B762" s="5" t="s">
        <v>2828</v>
      </c>
      <c r="C762" s="1">
        <v>23</v>
      </c>
      <c r="D762" s="1">
        <v>4</v>
      </c>
      <c r="E762" s="1">
        <v>4</v>
      </c>
      <c r="F762" s="1">
        <v>0</v>
      </c>
      <c r="G762" s="1">
        <v>4</v>
      </c>
      <c r="H762" s="1">
        <v>2</v>
      </c>
      <c r="I762" s="3">
        <f t="shared" si="88"/>
        <v>324</v>
      </c>
      <c r="J762" s="1">
        <v>170</v>
      </c>
      <c r="K762" s="1">
        <v>154</v>
      </c>
      <c r="L762" s="20">
        <f t="shared" si="89"/>
        <v>0.52469135802469136</v>
      </c>
      <c r="M762" s="6">
        <v>12.15</v>
      </c>
      <c r="N762" s="6">
        <v>0.1166667</v>
      </c>
      <c r="O762" s="6">
        <v>2.6333332999999999</v>
      </c>
      <c r="P762" s="6">
        <v>14.933333299999999</v>
      </c>
      <c r="S762" s="31" t="str">
        <f t="shared" si="90"/>
        <v xml:space="preserve"> </v>
      </c>
      <c r="U762" s="1">
        <v>22</v>
      </c>
      <c r="V762" s="1">
        <v>3</v>
      </c>
      <c r="W762" s="1">
        <v>4</v>
      </c>
      <c r="X762" s="1">
        <v>-2</v>
      </c>
      <c r="Y762" s="1">
        <v>13</v>
      </c>
      <c r="Z762" s="1">
        <v>5</v>
      </c>
      <c r="AA762" s="3">
        <f t="shared" si="91"/>
        <v>281</v>
      </c>
      <c r="AB762" s="1">
        <v>140</v>
      </c>
      <c r="AC762" s="1">
        <v>141</v>
      </c>
      <c r="AD762" s="20">
        <f t="shared" si="92"/>
        <v>0.49822064056939502</v>
      </c>
      <c r="AE762" s="6">
        <v>11.4333333333</v>
      </c>
      <c r="AF762" s="6">
        <v>6.6666666700000002E-2</v>
      </c>
      <c r="AG762" s="6">
        <v>2.1833333333000002</v>
      </c>
      <c r="AH762" s="6">
        <v>13.7</v>
      </c>
      <c r="AK762" s="31" t="str">
        <f t="shared" si="93"/>
        <v xml:space="preserve"> </v>
      </c>
      <c r="AL762" s="6"/>
      <c r="AM762" s="1">
        <v>3</v>
      </c>
      <c r="AN762" s="1">
        <v>2</v>
      </c>
      <c r="AO762" s="1">
        <f t="shared" si="94"/>
        <v>5</v>
      </c>
      <c r="AP762" s="1">
        <v>1</v>
      </c>
      <c r="AQ762" s="1">
        <v>4</v>
      </c>
      <c r="AR762" s="1">
        <v>6</v>
      </c>
      <c r="AS762" s="1">
        <f t="shared" si="95"/>
        <v>10</v>
      </c>
      <c r="AT762" s="1">
        <v>-3</v>
      </c>
    </row>
    <row r="763" spans="1:46" x14ac:dyDescent="0.2">
      <c r="A763" s="5" t="s">
        <v>3386</v>
      </c>
      <c r="B763" s="5" t="s">
        <v>673</v>
      </c>
      <c r="C763" s="1">
        <v>23</v>
      </c>
      <c r="D763" s="1">
        <v>1</v>
      </c>
      <c r="E763" s="1">
        <v>1</v>
      </c>
      <c r="F763" s="1">
        <v>-4</v>
      </c>
      <c r="G763" s="1">
        <v>33</v>
      </c>
      <c r="H763" s="1">
        <v>9</v>
      </c>
      <c r="I763" s="3">
        <f t="shared" si="88"/>
        <v>23</v>
      </c>
      <c r="J763" s="1">
        <v>10</v>
      </c>
      <c r="K763" s="1">
        <v>13</v>
      </c>
      <c r="L763" s="20">
        <f t="shared" si="89"/>
        <v>0.43478260869565216</v>
      </c>
      <c r="M763" s="6">
        <v>6.2833332999999998</v>
      </c>
      <c r="N763" s="6">
        <v>3.3333299999999996E-2</v>
      </c>
      <c r="O763" s="6">
        <v>0.15</v>
      </c>
      <c r="P763" s="6">
        <v>6.4833333</v>
      </c>
      <c r="S763" s="31" t="str">
        <f t="shared" si="90"/>
        <v xml:space="preserve"> </v>
      </c>
      <c r="U763" s="1">
        <v>19</v>
      </c>
      <c r="V763" s="1">
        <v>1</v>
      </c>
      <c r="W763" s="1">
        <v>1</v>
      </c>
      <c r="X763" s="1">
        <v>-1</v>
      </c>
      <c r="Y763" s="1">
        <v>37</v>
      </c>
      <c r="Z763" s="1">
        <v>7</v>
      </c>
      <c r="AA763" s="3">
        <f t="shared" si="91"/>
        <v>23</v>
      </c>
      <c r="AB763" s="1">
        <v>10</v>
      </c>
      <c r="AC763" s="1">
        <v>13</v>
      </c>
      <c r="AD763" s="20">
        <f t="shared" si="92"/>
        <v>0.43478260869565216</v>
      </c>
      <c r="AE763" s="6">
        <v>5.7</v>
      </c>
      <c r="AF763" s="6">
        <v>0</v>
      </c>
      <c r="AG763" s="6">
        <v>0.41666666670000002</v>
      </c>
      <c r="AH763" s="6">
        <v>6.1166666666999996</v>
      </c>
      <c r="AK763" s="31" t="str">
        <f t="shared" si="93"/>
        <v xml:space="preserve"> </v>
      </c>
      <c r="AM763" s="1">
        <v>1</v>
      </c>
      <c r="AN763" s="1">
        <v>0</v>
      </c>
      <c r="AO763" s="1">
        <f t="shared" si="94"/>
        <v>1</v>
      </c>
      <c r="AP763" s="1">
        <v>-5</v>
      </c>
      <c r="AQ763" s="1">
        <v>1</v>
      </c>
      <c r="AR763" s="1">
        <v>2</v>
      </c>
      <c r="AS763" s="1">
        <f t="shared" si="95"/>
        <v>3</v>
      </c>
      <c r="AT763" s="1">
        <v>0</v>
      </c>
    </row>
    <row r="764" spans="1:46" x14ac:dyDescent="0.2">
      <c r="A764" s="5" t="s">
        <v>3389</v>
      </c>
      <c r="B764" s="5" t="s">
        <v>971</v>
      </c>
      <c r="C764" s="1">
        <v>24</v>
      </c>
      <c r="D764" s="1">
        <v>5</v>
      </c>
      <c r="E764" s="1">
        <v>18</v>
      </c>
      <c r="F764" s="1">
        <v>8</v>
      </c>
      <c r="G764" s="1">
        <v>10</v>
      </c>
      <c r="H764" s="1">
        <v>5</v>
      </c>
      <c r="I764" s="3">
        <f t="shared" si="88"/>
        <v>353</v>
      </c>
      <c r="J764" s="1">
        <v>200</v>
      </c>
      <c r="K764" s="1">
        <v>153</v>
      </c>
      <c r="L764" s="20">
        <f t="shared" si="89"/>
        <v>0.56657223796033995</v>
      </c>
      <c r="M764" s="6">
        <v>15.066666700000001</v>
      </c>
      <c r="N764" s="6">
        <v>3.25</v>
      </c>
      <c r="O764" s="6">
        <v>0.36666669999999996</v>
      </c>
      <c r="P764" s="6">
        <v>18.7</v>
      </c>
      <c r="S764" s="31" t="str">
        <f t="shared" si="90"/>
        <v xml:space="preserve"> </v>
      </c>
      <c r="U764" s="1">
        <v>24</v>
      </c>
      <c r="V764" s="1">
        <v>2</v>
      </c>
      <c r="W764" s="1">
        <v>15</v>
      </c>
      <c r="X764" s="1">
        <v>-2</v>
      </c>
      <c r="Y764" s="1">
        <v>16</v>
      </c>
      <c r="Z764" s="1">
        <v>5</v>
      </c>
      <c r="AA764" s="3">
        <f t="shared" si="91"/>
        <v>348</v>
      </c>
      <c r="AB764" s="1">
        <v>210</v>
      </c>
      <c r="AC764" s="1">
        <v>138</v>
      </c>
      <c r="AD764" s="20">
        <f t="shared" si="92"/>
        <v>0.60344827586206895</v>
      </c>
      <c r="AE764" s="6">
        <v>14.1</v>
      </c>
      <c r="AF764" s="6">
        <v>3.3333333333000001</v>
      </c>
      <c r="AG764" s="6">
        <v>0.58333333330000003</v>
      </c>
      <c r="AH764" s="6">
        <v>18.0333333333</v>
      </c>
      <c r="AK764" s="31" t="str">
        <f t="shared" si="93"/>
        <v xml:space="preserve"> </v>
      </c>
      <c r="AM764" s="1">
        <v>1</v>
      </c>
      <c r="AN764" s="1">
        <v>12</v>
      </c>
      <c r="AO764" s="1">
        <f t="shared" si="94"/>
        <v>13</v>
      </c>
      <c r="AP764" s="1">
        <v>4</v>
      </c>
      <c r="AQ764" s="1">
        <v>6</v>
      </c>
      <c r="AR764" s="1">
        <v>21</v>
      </c>
      <c r="AS764" s="1">
        <f t="shared" si="95"/>
        <v>27</v>
      </c>
      <c r="AT764" s="1">
        <v>2</v>
      </c>
    </row>
    <row r="765" spans="1:46" x14ac:dyDescent="0.2">
      <c r="A765" s="5" t="s">
        <v>3389</v>
      </c>
      <c r="B765" s="5" t="s">
        <v>1816</v>
      </c>
      <c r="C765" s="1">
        <v>23</v>
      </c>
      <c r="D765" s="1">
        <v>2</v>
      </c>
      <c r="E765" s="1">
        <v>4</v>
      </c>
      <c r="F765" s="1">
        <v>4</v>
      </c>
      <c r="G765" s="1">
        <v>34</v>
      </c>
      <c r="H765" s="1">
        <v>7</v>
      </c>
      <c r="I765" s="3">
        <f t="shared" si="88"/>
        <v>9</v>
      </c>
      <c r="J765" s="1">
        <v>4</v>
      </c>
      <c r="K765" s="1">
        <v>5</v>
      </c>
      <c r="L765" s="20">
        <f t="shared" si="89"/>
        <v>0.44444444444444442</v>
      </c>
      <c r="M765" s="6">
        <v>7.9166667000000004</v>
      </c>
      <c r="N765" s="6">
        <v>0</v>
      </c>
      <c r="O765" s="6">
        <v>0</v>
      </c>
      <c r="P765" s="6">
        <v>7.9166667000000004</v>
      </c>
      <c r="S765" s="31" t="str">
        <f t="shared" si="90"/>
        <v xml:space="preserve"> </v>
      </c>
      <c r="U765" s="1">
        <v>22</v>
      </c>
      <c r="V765" s="1">
        <v>1</v>
      </c>
      <c r="W765" s="1">
        <v>0</v>
      </c>
      <c r="X765" s="1">
        <v>-3</v>
      </c>
      <c r="Y765" s="1">
        <v>26</v>
      </c>
      <c r="Z765" s="1">
        <v>7</v>
      </c>
      <c r="AA765" s="3">
        <f t="shared" si="91"/>
        <v>8</v>
      </c>
      <c r="AB765" s="1">
        <v>3</v>
      </c>
      <c r="AC765" s="1">
        <v>5</v>
      </c>
      <c r="AD765" s="20">
        <f t="shared" si="92"/>
        <v>0.375</v>
      </c>
      <c r="AE765" s="6">
        <v>8.2666666667000008</v>
      </c>
      <c r="AF765" s="6">
        <v>0</v>
      </c>
      <c r="AG765" s="6">
        <v>0</v>
      </c>
      <c r="AH765" s="6">
        <v>8.2833333332999999</v>
      </c>
      <c r="AK765" s="31" t="str">
        <f t="shared" si="93"/>
        <v xml:space="preserve"> </v>
      </c>
      <c r="AL765" s="6"/>
      <c r="AM765" s="1">
        <v>1</v>
      </c>
      <c r="AN765" s="1">
        <v>0</v>
      </c>
      <c r="AO765" s="1">
        <f t="shared" si="94"/>
        <v>1</v>
      </c>
      <c r="AP765" s="1">
        <v>0</v>
      </c>
      <c r="AQ765" s="1">
        <v>2</v>
      </c>
      <c r="AR765" s="1">
        <v>4</v>
      </c>
      <c r="AS765" s="1">
        <f t="shared" si="95"/>
        <v>6</v>
      </c>
      <c r="AT765" s="1">
        <v>1</v>
      </c>
    </row>
    <row r="766" spans="1:46" x14ac:dyDescent="0.2">
      <c r="A766" s="5" t="s">
        <v>3306</v>
      </c>
      <c r="B766" s="5" t="s">
        <v>1544</v>
      </c>
      <c r="C766" s="1">
        <v>4</v>
      </c>
      <c r="D766" s="1">
        <v>0</v>
      </c>
      <c r="E766" s="1">
        <v>0</v>
      </c>
      <c r="F766" s="1">
        <v>-1</v>
      </c>
      <c r="G766" s="1">
        <v>4</v>
      </c>
      <c r="H766" s="1">
        <v>2</v>
      </c>
      <c r="I766" s="3">
        <f t="shared" si="88"/>
        <v>27</v>
      </c>
      <c r="J766" s="1">
        <v>13</v>
      </c>
      <c r="K766" s="1">
        <v>14</v>
      </c>
      <c r="L766" s="20">
        <f t="shared" si="89"/>
        <v>0.48148148148148145</v>
      </c>
      <c r="M766" s="6">
        <v>8.3666666999999997</v>
      </c>
      <c r="N766" s="6">
        <v>6.6666699999999995E-2</v>
      </c>
      <c r="O766" s="6">
        <v>1.5833333000000001</v>
      </c>
      <c r="P766" s="6">
        <v>10.033333300000001</v>
      </c>
      <c r="S766" s="31" t="str">
        <f t="shared" si="90"/>
        <v xml:space="preserve"> </v>
      </c>
      <c r="U766" s="1">
        <v>1</v>
      </c>
      <c r="V766" s="1">
        <v>0</v>
      </c>
      <c r="W766" s="1">
        <v>0</v>
      </c>
      <c r="X766" s="1">
        <v>-1</v>
      </c>
      <c r="Y766" s="1">
        <v>0</v>
      </c>
      <c r="Z766" s="1">
        <v>0</v>
      </c>
      <c r="AA766" s="3">
        <f t="shared" si="91"/>
        <v>4</v>
      </c>
      <c r="AB766" s="1">
        <v>2</v>
      </c>
      <c r="AC766" s="1">
        <v>2</v>
      </c>
      <c r="AD766" s="20">
        <f t="shared" si="92"/>
        <v>0.5</v>
      </c>
      <c r="AE766" s="6">
        <v>10.5333333333</v>
      </c>
      <c r="AF766" s="6">
        <v>0</v>
      </c>
      <c r="AG766" s="6">
        <v>2.2333333333000001</v>
      </c>
      <c r="AH766" s="6">
        <v>12.766666666700001</v>
      </c>
      <c r="AK766" s="31" t="str">
        <f t="shared" si="93"/>
        <v xml:space="preserve"> </v>
      </c>
      <c r="AL766" s="6"/>
      <c r="AM766" s="1">
        <v>0</v>
      </c>
      <c r="AN766" s="1">
        <v>0</v>
      </c>
      <c r="AO766" s="1">
        <f t="shared" si="94"/>
        <v>0</v>
      </c>
      <c r="AP766" s="1">
        <v>-1</v>
      </c>
      <c r="AQ766" s="1">
        <v>0</v>
      </c>
      <c r="AR766" s="1">
        <v>0</v>
      </c>
      <c r="AS766" s="1">
        <f t="shared" si="95"/>
        <v>0</v>
      </c>
      <c r="AT766" s="1">
        <v>-1</v>
      </c>
    </row>
    <row r="767" spans="1:46" x14ac:dyDescent="0.2">
      <c r="A767" s="5" t="s">
        <v>3396</v>
      </c>
      <c r="B767" s="5" t="s">
        <v>3397</v>
      </c>
      <c r="C767" s="1">
        <v>22</v>
      </c>
      <c r="D767" s="1">
        <v>3</v>
      </c>
      <c r="E767" s="1">
        <v>16</v>
      </c>
      <c r="F767" s="1">
        <v>7</v>
      </c>
      <c r="G767" s="1">
        <v>16</v>
      </c>
      <c r="H767" s="1">
        <v>8</v>
      </c>
      <c r="I767" s="3" t="str">
        <f t="shared" si="88"/>
        <v xml:space="preserve"> </v>
      </c>
      <c r="L767" s="20" t="str">
        <f t="shared" si="89"/>
        <v xml:space="preserve"> </v>
      </c>
      <c r="M767" s="6">
        <v>15.65</v>
      </c>
      <c r="N767" s="6">
        <v>3.4833333</v>
      </c>
      <c r="O767" s="6">
        <v>3.1333332999999999</v>
      </c>
      <c r="P767" s="6">
        <v>22.266666699999998</v>
      </c>
      <c r="S767" s="31" t="str">
        <f t="shared" si="90"/>
        <v xml:space="preserve"> </v>
      </c>
      <c r="U767" s="1">
        <v>23</v>
      </c>
      <c r="V767" s="1">
        <v>2</v>
      </c>
      <c r="W767" s="1">
        <v>8</v>
      </c>
      <c r="X767" s="1">
        <v>-4</v>
      </c>
      <c r="Y767" s="1">
        <v>20</v>
      </c>
      <c r="Z767" s="1">
        <v>10</v>
      </c>
      <c r="AA767" s="3" t="str">
        <f t="shared" si="91"/>
        <v xml:space="preserve"> </v>
      </c>
      <c r="AD767" s="20" t="str">
        <f t="shared" si="92"/>
        <v xml:space="preserve"> </v>
      </c>
      <c r="AE767" s="6">
        <v>14.4333333333</v>
      </c>
      <c r="AF767" s="6">
        <v>4.0999999999999996</v>
      </c>
      <c r="AG767" s="6">
        <v>2.7166666667000001</v>
      </c>
      <c r="AH767" s="6">
        <v>21.266666666700001</v>
      </c>
      <c r="AK767" s="31" t="str">
        <f t="shared" si="93"/>
        <v xml:space="preserve"> </v>
      </c>
      <c r="AM767" s="1">
        <v>3</v>
      </c>
      <c r="AN767" s="1">
        <v>6</v>
      </c>
      <c r="AO767" s="1">
        <f t="shared" si="94"/>
        <v>9</v>
      </c>
      <c r="AP767" s="1">
        <v>1</v>
      </c>
      <c r="AQ767" s="1">
        <v>2</v>
      </c>
      <c r="AR767" s="1">
        <v>18</v>
      </c>
      <c r="AS767" s="1">
        <f t="shared" si="95"/>
        <v>20</v>
      </c>
      <c r="AT767" s="1">
        <v>2</v>
      </c>
    </row>
    <row r="768" spans="1:46" x14ac:dyDescent="0.2">
      <c r="A768" s="5" t="s">
        <v>3402</v>
      </c>
      <c r="B768" s="5" t="s">
        <v>3403</v>
      </c>
      <c r="C768" s="1">
        <v>2</v>
      </c>
      <c r="D768" s="1">
        <v>0</v>
      </c>
      <c r="E768" s="1">
        <v>0</v>
      </c>
      <c r="F768" s="1">
        <v>0</v>
      </c>
      <c r="G768" s="1">
        <v>2</v>
      </c>
      <c r="H768" s="1">
        <v>1</v>
      </c>
      <c r="I768" s="3" t="str">
        <f t="shared" si="88"/>
        <v xml:space="preserve"> </v>
      </c>
      <c r="L768" s="20" t="str">
        <f t="shared" si="89"/>
        <v xml:space="preserve"> </v>
      </c>
      <c r="M768" s="6">
        <v>11.183333299999999</v>
      </c>
      <c r="N768" s="6">
        <v>0</v>
      </c>
      <c r="O768" s="6">
        <v>0</v>
      </c>
      <c r="P768" s="6">
        <v>11.183333299999999</v>
      </c>
      <c r="S768" s="31" t="str">
        <f t="shared" si="90"/>
        <v xml:space="preserve"> </v>
      </c>
      <c r="U768" s="1">
        <v>6</v>
      </c>
      <c r="V768" s="1">
        <v>0</v>
      </c>
      <c r="W768" s="1">
        <v>2</v>
      </c>
      <c r="X768" s="1">
        <v>5</v>
      </c>
      <c r="Y768" s="1">
        <v>0</v>
      </c>
      <c r="Z768" s="1">
        <v>0</v>
      </c>
      <c r="AA768" s="3" t="str">
        <f t="shared" si="91"/>
        <v xml:space="preserve"> </v>
      </c>
      <c r="AD768" s="20" t="str">
        <f t="shared" si="92"/>
        <v xml:space="preserve"> </v>
      </c>
      <c r="AE768" s="6">
        <v>10.6833333333</v>
      </c>
      <c r="AF768" s="6">
        <v>0</v>
      </c>
      <c r="AG768" s="6">
        <v>1.2</v>
      </c>
      <c r="AH768" s="6">
        <v>11.8833333333</v>
      </c>
      <c r="AK768" s="31" t="str">
        <f t="shared" si="93"/>
        <v xml:space="preserve"> </v>
      </c>
      <c r="AM768" s="1">
        <v>0</v>
      </c>
      <c r="AN768" s="1">
        <v>0</v>
      </c>
      <c r="AO768" s="1">
        <f t="shared" si="94"/>
        <v>0</v>
      </c>
      <c r="AP768" s="1">
        <v>3</v>
      </c>
      <c r="AQ768" s="1">
        <v>0</v>
      </c>
      <c r="AR768" s="1">
        <v>2</v>
      </c>
      <c r="AS768" s="1">
        <f t="shared" si="95"/>
        <v>2</v>
      </c>
      <c r="AT768" s="1">
        <v>2</v>
      </c>
    </row>
    <row r="769" spans="1:46" x14ac:dyDescent="0.2">
      <c r="A769" s="5" t="s">
        <v>3407</v>
      </c>
      <c r="B769" s="5" t="s">
        <v>1848</v>
      </c>
      <c r="C769" s="1">
        <v>24</v>
      </c>
      <c r="D769" s="1">
        <v>16</v>
      </c>
      <c r="E769" s="1">
        <v>5</v>
      </c>
      <c r="F769" s="1">
        <v>7</v>
      </c>
      <c r="G769" s="1">
        <v>8</v>
      </c>
      <c r="H769" s="1">
        <v>4</v>
      </c>
      <c r="I769" s="3">
        <f t="shared" si="88"/>
        <v>9</v>
      </c>
      <c r="J769" s="1">
        <v>1</v>
      </c>
      <c r="K769" s="1">
        <v>8</v>
      </c>
      <c r="L769" s="20">
        <f t="shared" si="89"/>
        <v>0.1111111111111111</v>
      </c>
      <c r="M769" s="6">
        <v>14.9166667</v>
      </c>
      <c r="N769" s="6">
        <v>2.7333333</v>
      </c>
      <c r="O769" s="6">
        <v>1</v>
      </c>
      <c r="P769" s="6">
        <v>18.6666667</v>
      </c>
      <c r="Q769" s="1">
        <v>0</v>
      </c>
      <c r="R769" s="1">
        <v>0</v>
      </c>
      <c r="S769" s="31" t="str">
        <f t="shared" si="90"/>
        <v xml:space="preserve"> </v>
      </c>
      <c r="T769" s="1">
        <v>0</v>
      </c>
      <c r="U769" s="1">
        <v>24</v>
      </c>
      <c r="V769" s="1">
        <v>7</v>
      </c>
      <c r="W769" s="1">
        <v>10</v>
      </c>
      <c r="X769" s="1">
        <v>8</v>
      </c>
      <c r="Y769" s="1">
        <v>10</v>
      </c>
      <c r="Z769" s="1">
        <v>5</v>
      </c>
      <c r="AA769" s="3">
        <f t="shared" si="91"/>
        <v>9</v>
      </c>
      <c r="AB769" s="1">
        <v>2</v>
      </c>
      <c r="AC769" s="1">
        <v>7</v>
      </c>
      <c r="AD769" s="20">
        <f t="shared" si="92"/>
        <v>0.22222222222222221</v>
      </c>
      <c r="AE769" s="6">
        <v>14.35</v>
      </c>
      <c r="AF769" s="6">
        <v>2.5166666666999999</v>
      </c>
      <c r="AG769" s="6">
        <v>0.93333333330000001</v>
      </c>
      <c r="AH769" s="6">
        <v>17.816666666700002</v>
      </c>
      <c r="AI769" s="1">
        <v>1</v>
      </c>
      <c r="AJ769" s="1">
        <v>0</v>
      </c>
      <c r="AK769" s="31">
        <f t="shared" si="93"/>
        <v>0</v>
      </c>
      <c r="AL769" s="1">
        <v>0</v>
      </c>
      <c r="AM769" s="1">
        <v>9</v>
      </c>
      <c r="AN769" s="1">
        <v>3</v>
      </c>
      <c r="AO769" s="1">
        <f t="shared" si="94"/>
        <v>12</v>
      </c>
      <c r="AP769" s="1">
        <v>6</v>
      </c>
      <c r="AQ769" s="1">
        <v>14</v>
      </c>
      <c r="AR769" s="1">
        <v>12</v>
      </c>
      <c r="AS769" s="1">
        <f t="shared" si="95"/>
        <v>26</v>
      </c>
      <c r="AT769" s="1">
        <v>9</v>
      </c>
    </row>
    <row r="770" spans="1:46" x14ac:dyDescent="0.2">
      <c r="A770" s="5" t="s">
        <v>3410</v>
      </c>
      <c r="B770" s="5" t="s">
        <v>382</v>
      </c>
      <c r="C770" s="1">
        <v>24</v>
      </c>
      <c r="D770" s="1">
        <v>8</v>
      </c>
      <c r="E770" s="1">
        <v>15</v>
      </c>
      <c r="F770" s="1">
        <v>7</v>
      </c>
      <c r="G770" s="1">
        <v>23</v>
      </c>
      <c r="H770" s="1">
        <v>10</v>
      </c>
      <c r="I770" s="3">
        <f t="shared" ref="I770:I833" si="96">IF(J770+K770&gt;0,J770+K770," ")</f>
        <v>479</v>
      </c>
      <c r="J770" s="1">
        <v>292</v>
      </c>
      <c r="K770" s="1">
        <v>187</v>
      </c>
      <c r="L770" s="20">
        <f t="shared" ref="L770:L833" si="97">IF(J770+K770&gt;0,J770/I770," ")</f>
        <v>0.60960334029227559</v>
      </c>
      <c r="M770" s="6">
        <v>15.6166667</v>
      </c>
      <c r="N770" s="6">
        <v>3.0333332999999998</v>
      </c>
      <c r="O770" s="6">
        <v>1.3666666999999999</v>
      </c>
      <c r="P770" s="6">
        <v>20.016666699999998</v>
      </c>
      <c r="Q770" s="1">
        <v>6</v>
      </c>
      <c r="R770" s="1">
        <v>3</v>
      </c>
      <c r="S770" s="31">
        <f t="shared" ref="S770:S833" si="98">IF(Q770&gt;0,R770/Q770," ")</f>
        <v>0.5</v>
      </c>
      <c r="T770" s="1">
        <v>0</v>
      </c>
      <c r="U770" s="1">
        <v>23</v>
      </c>
      <c r="V770" s="1">
        <v>15</v>
      </c>
      <c r="W770" s="1">
        <v>10</v>
      </c>
      <c r="X770" s="1">
        <v>21</v>
      </c>
      <c r="Y770" s="1">
        <v>4</v>
      </c>
      <c r="Z770" s="1">
        <v>2</v>
      </c>
      <c r="AA770" s="3">
        <f t="shared" ref="AA770:AA833" si="99">IF(AB770+AC770&gt;0,AB770+AC770," ")</f>
        <v>454</v>
      </c>
      <c r="AB770" s="1">
        <v>267</v>
      </c>
      <c r="AC770" s="1">
        <v>187</v>
      </c>
      <c r="AD770" s="20">
        <f t="shared" ref="AD770:AD833" si="100">IF(AB770+AC770&gt;0,AB770/AA770," ")</f>
        <v>0.58810572687224671</v>
      </c>
      <c r="AE770" s="6">
        <v>14.833333333300001</v>
      </c>
      <c r="AF770" s="6">
        <v>2.3166666666999998</v>
      </c>
      <c r="AG770" s="6">
        <v>1.45</v>
      </c>
      <c r="AH770" s="6">
        <v>18.616666666699999</v>
      </c>
      <c r="AI770" s="1">
        <v>5</v>
      </c>
      <c r="AJ770" s="1">
        <v>2</v>
      </c>
      <c r="AK770" s="31">
        <f t="shared" ref="AK770:AK833" si="101">IF(AI770&gt;0,AJ770/AI770," ")</f>
        <v>0.4</v>
      </c>
      <c r="AL770" s="1">
        <v>0</v>
      </c>
      <c r="AM770" s="1">
        <v>8</v>
      </c>
      <c r="AN770" s="1">
        <v>11</v>
      </c>
      <c r="AO770" s="1">
        <f t="shared" ref="AO770:AO833" si="102">AM770+AN770</f>
        <v>19</v>
      </c>
      <c r="AP770" s="1">
        <v>11</v>
      </c>
      <c r="AQ770" s="1">
        <v>15</v>
      </c>
      <c r="AR770" s="1">
        <v>14</v>
      </c>
      <c r="AS770" s="1">
        <f t="shared" ref="AS770:AS833" si="103">AQ770+AR770</f>
        <v>29</v>
      </c>
      <c r="AT770" s="1">
        <v>17</v>
      </c>
    </row>
    <row r="771" spans="1:46" x14ac:dyDescent="0.2">
      <c r="A771" s="5" t="s">
        <v>3413</v>
      </c>
      <c r="B771" s="5" t="s">
        <v>720</v>
      </c>
      <c r="C771" s="1">
        <v>4</v>
      </c>
      <c r="D771" s="1">
        <v>1</v>
      </c>
      <c r="E771" s="1">
        <v>1</v>
      </c>
      <c r="F771" s="1">
        <v>3</v>
      </c>
      <c r="G771" s="1">
        <v>2</v>
      </c>
      <c r="H771" s="1">
        <v>1</v>
      </c>
      <c r="I771" s="3" t="str">
        <f t="shared" si="96"/>
        <v xml:space="preserve"> </v>
      </c>
      <c r="J771" s="1">
        <v>0</v>
      </c>
      <c r="K771" s="1">
        <v>0</v>
      </c>
      <c r="L771" s="20" t="str">
        <f t="shared" si="97"/>
        <v xml:space="preserve"> </v>
      </c>
      <c r="M771" s="6">
        <v>10.7</v>
      </c>
      <c r="N771" s="6">
        <v>1.4333332999999999</v>
      </c>
      <c r="O771" s="6">
        <v>0</v>
      </c>
      <c r="P771" s="6">
        <v>12.1333333</v>
      </c>
      <c r="S771" s="31" t="str">
        <f t="shared" si="98"/>
        <v xml:space="preserve"> </v>
      </c>
      <c r="U771" s="1">
        <v>6</v>
      </c>
      <c r="V771" s="1">
        <v>1</v>
      </c>
      <c r="W771" s="1">
        <v>2</v>
      </c>
      <c r="X771" s="1">
        <v>0</v>
      </c>
      <c r="Y771" s="1">
        <v>0</v>
      </c>
      <c r="Z771" s="1">
        <v>0</v>
      </c>
      <c r="AA771" s="3" t="str">
        <f t="shared" si="99"/>
        <v xml:space="preserve"> </v>
      </c>
      <c r="AB771" s="1">
        <v>0</v>
      </c>
      <c r="AC771" s="1">
        <v>0</v>
      </c>
      <c r="AD771" s="20" t="str">
        <f t="shared" si="100"/>
        <v xml:space="preserve"> </v>
      </c>
      <c r="AE771" s="6">
        <v>10.233333333299999</v>
      </c>
      <c r="AF771" s="6">
        <v>1.6166666667</v>
      </c>
      <c r="AG771" s="6">
        <v>0</v>
      </c>
      <c r="AH771" s="6">
        <v>11.8666666667</v>
      </c>
      <c r="AK771" s="31" t="str">
        <f t="shared" si="101"/>
        <v xml:space="preserve"> </v>
      </c>
      <c r="AL771" s="6"/>
      <c r="AM771" s="1">
        <v>1</v>
      </c>
      <c r="AN771" s="1">
        <v>1</v>
      </c>
      <c r="AO771" s="1">
        <f t="shared" si="102"/>
        <v>2</v>
      </c>
      <c r="AP771" s="1">
        <v>2</v>
      </c>
      <c r="AQ771" s="1">
        <v>1</v>
      </c>
      <c r="AR771" s="1">
        <v>2</v>
      </c>
      <c r="AS771" s="1">
        <f t="shared" si="103"/>
        <v>3</v>
      </c>
      <c r="AT771" s="1">
        <v>1</v>
      </c>
    </row>
    <row r="772" spans="1:46" x14ac:dyDescent="0.2">
      <c r="A772" s="5" t="s">
        <v>3417</v>
      </c>
      <c r="B772" s="5" t="s">
        <v>3418</v>
      </c>
      <c r="C772" s="1">
        <v>22</v>
      </c>
      <c r="D772" s="1">
        <v>2</v>
      </c>
      <c r="E772" s="1">
        <v>3</v>
      </c>
      <c r="F772" s="1">
        <v>0</v>
      </c>
      <c r="G772" s="1">
        <v>43</v>
      </c>
      <c r="H772" s="1">
        <v>10</v>
      </c>
      <c r="I772" s="3" t="str">
        <f t="shared" si="96"/>
        <v xml:space="preserve"> </v>
      </c>
      <c r="J772" s="1">
        <v>0</v>
      </c>
      <c r="K772" s="1">
        <v>0</v>
      </c>
      <c r="L772" s="20" t="str">
        <f t="shared" si="97"/>
        <v xml:space="preserve"> </v>
      </c>
      <c r="M772" s="6">
        <v>8.9333332999999993</v>
      </c>
      <c r="N772" s="6">
        <v>0.05</v>
      </c>
      <c r="O772" s="6">
        <v>0</v>
      </c>
      <c r="P772" s="6">
        <v>9</v>
      </c>
      <c r="S772" s="31" t="str">
        <f t="shared" si="98"/>
        <v xml:space="preserve"> </v>
      </c>
      <c r="U772" s="1">
        <v>20</v>
      </c>
      <c r="V772" s="1">
        <v>1</v>
      </c>
      <c r="W772" s="1">
        <v>2</v>
      </c>
      <c r="X772" s="1">
        <v>0</v>
      </c>
      <c r="Y772" s="1">
        <v>35</v>
      </c>
      <c r="Z772" s="1">
        <v>9</v>
      </c>
      <c r="AA772" s="3" t="str">
        <f t="shared" si="99"/>
        <v xml:space="preserve"> </v>
      </c>
      <c r="AB772" s="1">
        <v>0</v>
      </c>
      <c r="AC772" s="1">
        <v>0</v>
      </c>
      <c r="AD772" s="20" t="str">
        <f t="shared" si="100"/>
        <v xml:space="preserve"> </v>
      </c>
      <c r="AE772" s="6">
        <v>9.0166666667000008</v>
      </c>
      <c r="AF772" s="6">
        <v>0.1333333333</v>
      </c>
      <c r="AG772" s="6">
        <v>0</v>
      </c>
      <c r="AH772" s="6">
        <v>9.1666666666999994</v>
      </c>
      <c r="AK772" s="31" t="str">
        <f t="shared" si="101"/>
        <v xml:space="preserve"> </v>
      </c>
      <c r="AM772" s="1">
        <v>1</v>
      </c>
      <c r="AN772" s="1">
        <v>4</v>
      </c>
      <c r="AO772" s="1">
        <f t="shared" si="102"/>
        <v>5</v>
      </c>
      <c r="AP772" s="1">
        <v>2</v>
      </c>
      <c r="AQ772" s="1">
        <v>2</v>
      </c>
      <c r="AR772" s="1">
        <v>1</v>
      </c>
      <c r="AS772" s="1">
        <f t="shared" si="103"/>
        <v>3</v>
      </c>
      <c r="AT772" s="1">
        <v>-2</v>
      </c>
    </row>
    <row r="773" spans="1:46" x14ac:dyDescent="0.2">
      <c r="A773" s="5" t="s">
        <v>3421</v>
      </c>
      <c r="B773" s="5" t="s">
        <v>3422</v>
      </c>
      <c r="C773" s="1">
        <v>19</v>
      </c>
      <c r="D773" s="1">
        <v>5</v>
      </c>
      <c r="E773" s="1">
        <v>9</v>
      </c>
      <c r="F773" s="1">
        <v>5</v>
      </c>
      <c r="G773" s="1">
        <v>9</v>
      </c>
      <c r="H773" s="1">
        <v>3</v>
      </c>
      <c r="I773" s="3">
        <f t="shared" si="96"/>
        <v>10</v>
      </c>
      <c r="J773" s="1">
        <v>4</v>
      </c>
      <c r="K773" s="1">
        <v>6</v>
      </c>
      <c r="L773" s="20">
        <f t="shared" si="97"/>
        <v>0.4</v>
      </c>
      <c r="M773" s="6">
        <v>12.0833333</v>
      </c>
      <c r="N773" s="6">
        <v>1.0333333</v>
      </c>
      <c r="O773" s="6">
        <v>0</v>
      </c>
      <c r="P773" s="6">
        <v>13.1333333</v>
      </c>
      <c r="Q773" s="1">
        <v>1</v>
      </c>
      <c r="R773" s="1">
        <v>1</v>
      </c>
      <c r="S773" s="31">
        <f t="shared" si="98"/>
        <v>1</v>
      </c>
      <c r="T773" s="1">
        <v>1</v>
      </c>
      <c r="U773" s="1">
        <v>20</v>
      </c>
      <c r="V773" s="1">
        <v>2</v>
      </c>
      <c r="W773" s="1">
        <v>2</v>
      </c>
      <c r="X773" s="1">
        <v>-5</v>
      </c>
      <c r="Y773" s="1">
        <v>8</v>
      </c>
      <c r="Z773" s="1">
        <v>4</v>
      </c>
      <c r="AA773" s="3">
        <f t="shared" si="99"/>
        <v>3</v>
      </c>
      <c r="AB773" s="1">
        <v>2</v>
      </c>
      <c r="AC773" s="1">
        <v>1</v>
      </c>
      <c r="AD773" s="20">
        <f t="shared" si="100"/>
        <v>0.66666666666666663</v>
      </c>
      <c r="AE773" s="6">
        <v>12.266666666700001</v>
      </c>
      <c r="AF773" s="6">
        <v>1.1000000000000001</v>
      </c>
      <c r="AG773" s="6">
        <v>0</v>
      </c>
      <c r="AH773" s="6">
        <v>13.3833333333</v>
      </c>
      <c r="AI773" s="1">
        <v>0</v>
      </c>
      <c r="AJ773" s="1">
        <v>0</v>
      </c>
      <c r="AK773" s="31" t="str">
        <f t="shared" si="101"/>
        <v xml:space="preserve"> </v>
      </c>
      <c r="AL773" s="1">
        <v>0</v>
      </c>
      <c r="AM773" s="1">
        <v>2</v>
      </c>
      <c r="AN773" s="1">
        <v>8</v>
      </c>
      <c r="AO773" s="1">
        <f t="shared" si="102"/>
        <v>10</v>
      </c>
      <c r="AP773" s="1">
        <v>5</v>
      </c>
      <c r="AQ773" s="1">
        <v>5</v>
      </c>
      <c r="AR773" s="1">
        <v>3</v>
      </c>
      <c r="AS773" s="1">
        <f t="shared" si="103"/>
        <v>8</v>
      </c>
      <c r="AT773" s="1">
        <v>-5</v>
      </c>
    </row>
    <row r="774" spans="1:46" x14ac:dyDescent="0.2">
      <c r="A774" s="5" t="s">
        <v>3426</v>
      </c>
      <c r="B774" s="5" t="s">
        <v>766</v>
      </c>
      <c r="C774" s="1">
        <v>24</v>
      </c>
      <c r="D774" s="1">
        <v>7</v>
      </c>
      <c r="E774" s="1">
        <v>8</v>
      </c>
      <c r="F774" s="1">
        <v>3</v>
      </c>
      <c r="G774" s="1">
        <v>18</v>
      </c>
      <c r="H774" s="1">
        <v>9</v>
      </c>
      <c r="I774" s="3">
        <f t="shared" si="96"/>
        <v>453</v>
      </c>
      <c r="J774" s="1">
        <v>233</v>
      </c>
      <c r="K774" s="1">
        <v>220</v>
      </c>
      <c r="L774" s="20">
        <f t="shared" si="97"/>
        <v>0.51434878587196464</v>
      </c>
      <c r="M774" s="6">
        <v>15.5833333</v>
      </c>
      <c r="N774" s="6">
        <v>2.4666667000000002</v>
      </c>
      <c r="O774" s="6">
        <v>1.5</v>
      </c>
      <c r="P774" s="6">
        <v>19.55</v>
      </c>
      <c r="Q774" s="1">
        <v>5</v>
      </c>
      <c r="R774" s="1">
        <v>2</v>
      </c>
      <c r="S774" s="31">
        <f t="shared" si="98"/>
        <v>0.4</v>
      </c>
      <c r="T774" s="1">
        <v>0</v>
      </c>
      <c r="U774" s="1">
        <v>24</v>
      </c>
      <c r="V774" s="1">
        <v>5</v>
      </c>
      <c r="W774" s="1">
        <v>9</v>
      </c>
      <c r="X774" s="1">
        <v>3</v>
      </c>
      <c r="Y774" s="1">
        <v>6</v>
      </c>
      <c r="Z774" s="1">
        <v>3</v>
      </c>
      <c r="AA774" s="3">
        <f t="shared" si="99"/>
        <v>467</v>
      </c>
      <c r="AB774" s="1">
        <v>218</v>
      </c>
      <c r="AC774" s="1">
        <v>249</v>
      </c>
      <c r="AD774" s="20">
        <f t="shared" si="100"/>
        <v>0.46680942184154178</v>
      </c>
      <c r="AE774" s="6">
        <v>15.35</v>
      </c>
      <c r="AF774" s="6">
        <v>2.9833333333000001</v>
      </c>
      <c r="AG774" s="6">
        <v>1.35</v>
      </c>
      <c r="AH774" s="6">
        <v>19.7166666667</v>
      </c>
      <c r="AI774" s="1">
        <v>1</v>
      </c>
      <c r="AJ774" s="1">
        <v>0</v>
      </c>
      <c r="AK774" s="31">
        <f t="shared" si="101"/>
        <v>0</v>
      </c>
      <c r="AL774" s="1">
        <v>0</v>
      </c>
      <c r="AM774" s="1">
        <v>4</v>
      </c>
      <c r="AN774" s="1">
        <v>7</v>
      </c>
      <c r="AO774" s="1">
        <f t="shared" si="102"/>
        <v>11</v>
      </c>
      <c r="AP774" s="1">
        <v>-5</v>
      </c>
      <c r="AQ774" s="1">
        <v>8</v>
      </c>
      <c r="AR774" s="1">
        <v>10</v>
      </c>
      <c r="AS774" s="1">
        <f t="shared" si="103"/>
        <v>18</v>
      </c>
      <c r="AT774" s="1">
        <v>11</v>
      </c>
    </row>
    <row r="775" spans="1:46" x14ac:dyDescent="0.2">
      <c r="A775" s="5" t="s">
        <v>3429</v>
      </c>
      <c r="B775" s="5" t="s">
        <v>3430</v>
      </c>
      <c r="C775" s="1">
        <v>10</v>
      </c>
      <c r="D775" s="1">
        <v>1</v>
      </c>
      <c r="E775" s="1">
        <v>3</v>
      </c>
      <c r="F775" s="1">
        <v>0</v>
      </c>
      <c r="G775" s="1">
        <v>2</v>
      </c>
      <c r="H775" s="1">
        <v>1</v>
      </c>
      <c r="I775" s="3">
        <f t="shared" si="96"/>
        <v>1</v>
      </c>
      <c r="J775" s="1">
        <v>0</v>
      </c>
      <c r="K775" s="1">
        <v>1</v>
      </c>
      <c r="L775" s="20">
        <f t="shared" si="97"/>
        <v>0</v>
      </c>
      <c r="M775" s="6">
        <v>9.0833332999999996</v>
      </c>
      <c r="N775" s="6">
        <v>0.21666669999999999</v>
      </c>
      <c r="O775" s="6">
        <v>1.0666667000000001</v>
      </c>
      <c r="P775" s="6">
        <v>10.3833333</v>
      </c>
      <c r="S775" s="31" t="str">
        <f t="shared" si="98"/>
        <v xml:space="preserve"> </v>
      </c>
      <c r="U775" s="1">
        <v>11</v>
      </c>
      <c r="V775" s="1">
        <v>0</v>
      </c>
      <c r="W775" s="1">
        <v>0</v>
      </c>
      <c r="X775" s="1">
        <v>-3</v>
      </c>
      <c r="Y775" s="1">
        <v>2</v>
      </c>
      <c r="Z775" s="1">
        <v>1</v>
      </c>
      <c r="AA775" s="3">
        <f t="shared" si="99"/>
        <v>14</v>
      </c>
      <c r="AB775" s="1">
        <v>5</v>
      </c>
      <c r="AC775" s="1">
        <v>9</v>
      </c>
      <c r="AD775" s="20">
        <f t="shared" si="100"/>
        <v>0.35714285714285715</v>
      </c>
      <c r="AE775" s="6">
        <v>8.9666666667000001</v>
      </c>
      <c r="AF775" s="6">
        <v>3.3333333300000004E-2</v>
      </c>
      <c r="AG775" s="6">
        <v>1.3</v>
      </c>
      <c r="AH775" s="6">
        <v>10.3166666667</v>
      </c>
      <c r="AK775" s="31" t="str">
        <f t="shared" si="101"/>
        <v xml:space="preserve"> </v>
      </c>
      <c r="AM775" s="1">
        <v>1</v>
      </c>
      <c r="AN775" s="1">
        <v>1</v>
      </c>
      <c r="AO775" s="1">
        <f t="shared" si="102"/>
        <v>2</v>
      </c>
      <c r="AP775" s="1">
        <v>-2</v>
      </c>
      <c r="AQ775" s="1">
        <v>0</v>
      </c>
      <c r="AR775" s="1">
        <v>2</v>
      </c>
      <c r="AS775" s="1">
        <f t="shared" si="103"/>
        <v>2</v>
      </c>
      <c r="AT775" s="1">
        <v>-1</v>
      </c>
    </row>
    <row r="776" spans="1:46" x14ac:dyDescent="0.2">
      <c r="A776" s="5" t="s">
        <v>3434</v>
      </c>
      <c r="B776" s="5" t="s">
        <v>3435</v>
      </c>
      <c r="C776" s="1">
        <v>24</v>
      </c>
      <c r="D776" s="1">
        <v>1</v>
      </c>
      <c r="E776" s="1">
        <v>11</v>
      </c>
      <c r="F776" s="1">
        <v>8</v>
      </c>
      <c r="G776" s="1">
        <v>10</v>
      </c>
      <c r="H776" s="1">
        <v>5</v>
      </c>
      <c r="I776" s="3" t="str">
        <f t="shared" si="96"/>
        <v xml:space="preserve"> </v>
      </c>
      <c r="L776" s="20" t="str">
        <f t="shared" si="97"/>
        <v xml:space="preserve"> </v>
      </c>
      <c r="M776" s="6">
        <v>18.566666699999999</v>
      </c>
      <c r="N776" s="6">
        <v>3.0666666999999999</v>
      </c>
      <c r="O776" s="6">
        <v>2.5666666999999999</v>
      </c>
      <c r="P776" s="6">
        <v>24.216666700000001</v>
      </c>
      <c r="S776" s="31" t="str">
        <f t="shared" si="98"/>
        <v xml:space="preserve"> </v>
      </c>
      <c r="U776" s="1">
        <v>24</v>
      </c>
      <c r="V776" s="1">
        <v>3</v>
      </c>
      <c r="W776" s="1">
        <v>7</v>
      </c>
      <c r="X776" s="1">
        <v>1</v>
      </c>
      <c r="Y776" s="1">
        <v>18</v>
      </c>
      <c r="Z776" s="1">
        <v>9</v>
      </c>
      <c r="AA776" s="3" t="str">
        <f t="shared" si="99"/>
        <v xml:space="preserve"> </v>
      </c>
      <c r="AD776" s="20" t="str">
        <f t="shared" si="100"/>
        <v xml:space="preserve"> </v>
      </c>
      <c r="AE776" s="6">
        <v>19</v>
      </c>
      <c r="AF776" s="6">
        <v>2.4500000000000002</v>
      </c>
      <c r="AG776" s="6">
        <v>2.5</v>
      </c>
      <c r="AH776" s="6">
        <v>23.95</v>
      </c>
      <c r="AK776" s="31" t="str">
        <f t="shared" si="101"/>
        <v xml:space="preserve"> </v>
      </c>
      <c r="AM776" s="1">
        <v>1</v>
      </c>
      <c r="AN776" s="1">
        <v>7</v>
      </c>
      <c r="AO776" s="1">
        <f t="shared" si="102"/>
        <v>8</v>
      </c>
      <c r="AP776" s="1">
        <v>-2</v>
      </c>
      <c r="AQ776" s="1">
        <v>3</v>
      </c>
      <c r="AR776" s="1">
        <v>11</v>
      </c>
      <c r="AS776" s="1">
        <f t="shared" si="103"/>
        <v>14</v>
      </c>
      <c r="AT776" s="1">
        <v>11</v>
      </c>
    </row>
    <row r="777" spans="1:46" x14ac:dyDescent="0.2">
      <c r="A777" s="5" t="s">
        <v>3439</v>
      </c>
      <c r="B777" s="5" t="s">
        <v>397</v>
      </c>
      <c r="C777" s="1">
        <v>12</v>
      </c>
      <c r="D777" s="1">
        <v>1</v>
      </c>
      <c r="E777" s="1">
        <v>0</v>
      </c>
      <c r="F777" s="1">
        <v>-2</v>
      </c>
      <c r="G777" s="1">
        <v>2</v>
      </c>
      <c r="H777" s="1">
        <v>1</v>
      </c>
      <c r="I777" s="3">
        <f t="shared" si="96"/>
        <v>10</v>
      </c>
      <c r="J777" s="1">
        <v>6</v>
      </c>
      <c r="K777" s="1">
        <v>4</v>
      </c>
      <c r="L777" s="20">
        <f t="shared" si="97"/>
        <v>0.6</v>
      </c>
      <c r="M777" s="6">
        <v>8.15</v>
      </c>
      <c r="N777" s="6">
        <v>0.13333329999999999</v>
      </c>
      <c r="O777" s="6">
        <v>1.66667E-2</v>
      </c>
      <c r="P777" s="6">
        <v>8.3166667000000007</v>
      </c>
      <c r="S777" s="31" t="str">
        <f t="shared" si="98"/>
        <v xml:space="preserve"> </v>
      </c>
      <c r="U777" s="1">
        <v>8</v>
      </c>
      <c r="V777" s="1">
        <v>1</v>
      </c>
      <c r="W777" s="1">
        <v>3</v>
      </c>
      <c r="X777" s="1">
        <v>0</v>
      </c>
      <c r="Y777" s="1">
        <v>4</v>
      </c>
      <c r="Z777" s="1">
        <v>2</v>
      </c>
      <c r="AA777" s="3">
        <f t="shared" si="99"/>
        <v>8</v>
      </c>
      <c r="AB777" s="1">
        <v>4</v>
      </c>
      <c r="AC777" s="1">
        <v>4</v>
      </c>
      <c r="AD777" s="20">
        <f t="shared" si="100"/>
        <v>0.5</v>
      </c>
      <c r="AE777" s="6">
        <v>11.016666666700001</v>
      </c>
      <c r="AF777" s="6">
        <v>0.2333333333</v>
      </c>
      <c r="AG777" s="6">
        <v>0</v>
      </c>
      <c r="AH777" s="6">
        <v>11.25</v>
      </c>
      <c r="AK777" s="31" t="str">
        <f t="shared" si="101"/>
        <v xml:space="preserve"> </v>
      </c>
      <c r="AM777" s="1">
        <v>0</v>
      </c>
      <c r="AN777" s="1">
        <v>1</v>
      </c>
      <c r="AO777" s="1">
        <f t="shared" si="102"/>
        <v>1</v>
      </c>
      <c r="AP777" s="1">
        <v>1</v>
      </c>
      <c r="AQ777" s="1">
        <v>2</v>
      </c>
      <c r="AR777" s="1">
        <v>2</v>
      </c>
      <c r="AS777" s="1">
        <f t="shared" si="103"/>
        <v>4</v>
      </c>
      <c r="AT777" s="1">
        <v>-3</v>
      </c>
    </row>
    <row r="778" spans="1:46" x14ac:dyDescent="0.2">
      <c r="A778" s="5" t="s">
        <v>3442</v>
      </c>
      <c r="B778" s="5" t="s">
        <v>3443</v>
      </c>
      <c r="C778" s="1">
        <v>24</v>
      </c>
      <c r="D778" s="1">
        <v>3</v>
      </c>
      <c r="E778" s="1">
        <v>6</v>
      </c>
      <c r="F778" s="1">
        <v>4</v>
      </c>
      <c r="G778" s="1">
        <v>8</v>
      </c>
      <c r="H778" s="1">
        <v>4</v>
      </c>
      <c r="I778" s="3">
        <f t="shared" si="96"/>
        <v>55</v>
      </c>
      <c r="J778" s="1">
        <v>30</v>
      </c>
      <c r="K778" s="1">
        <v>25</v>
      </c>
      <c r="L778" s="20">
        <f t="shared" si="97"/>
        <v>0.54545454545454541</v>
      </c>
      <c r="M778" s="6">
        <v>14.95</v>
      </c>
      <c r="N778" s="6">
        <v>3</v>
      </c>
      <c r="O778" s="6">
        <v>0.83333329999999994</v>
      </c>
      <c r="P778" s="6">
        <v>18.8</v>
      </c>
      <c r="S778" s="31" t="str">
        <f t="shared" si="98"/>
        <v xml:space="preserve"> </v>
      </c>
      <c r="U778" s="1">
        <v>24</v>
      </c>
      <c r="V778" s="1">
        <v>5</v>
      </c>
      <c r="W778" s="1">
        <v>4</v>
      </c>
      <c r="X778" s="1">
        <v>-1</v>
      </c>
      <c r="Y778" s="1">
        <v>8</v>
      </c>
      <c r="Z778" s="1">
        <v>4</v>
      </c>
      <c r="AA778" s="3">
        <f t="shared" si="99"/>
        <v>53</v>
      </c>
      <c r="AB778" s="1">
        <v>24</v>
      </c>
      <c r="AC778" s="1">
        <v>29</v>
      </c>
      <c r="AD778" s="20">
        <f t="shared" si="100"/>
        <v>0.45283018867924529</v>
      </c>
      <c r="AE778" s="6">
        <v>14.583333333300001</v>
      </c>
      <c r="AF778" s="6">
        <v>2.35</v>
      </c>
      <c r="AG778" s="6">
        <v>1.2166666667000001</v>
      </c>
      <c r="AH778" s="6">
        <v>18.166666666699999</v>
      </c>
      <c r="AK778" s="31" t="str">
        <f t="shared" si="101"/>
        <v xml:space="preserve"> </v>
      </c>
      <c r="AL778" s="6"/>
      <c r="AM778" s="1">
        <v>3</v>
      </c>
      <c r="AN778" s="1">
        <v>4</v>
      </c>
      <c r="AO778" s="1">
        <f t="shared" si="102"/>
        <v>7</v>
      </c>
      <c r="AP778" s="1">
        <v>8</v>
      </c>
      <c r="AQ778" s="1">
        <v>5</v>
      </c>
      <c r="AR778" s="1">
        <v>6</v>
      </c>
      <c r="AS778" s="1">
        <f t="shared" si="103"/>
        <v>11</v>
      </c>
      <c r="AT778" s="1">
        <v>-5</v>
      </c>
    </row>
    <row r="779" spans="1:46" x14ac:dyDescent="0.2">
      <c r="A779" s="5" t="s">
        <v>3447</v>
      </c>
      <c r="B779" s="5" t="s">
        <v>3448</v>
      </c>
      <c r="C779" s="1">
        <v>11</v>
      </c>
      <c r="D779" s="1">
        <v>2</v>
      </c>
      <c r="E779" s="1">
        <v>1</v>
      </c>
      <c r="F779" s="1">
        <v>-1</v>
      </c>
      <c r="G779" s="1">
        <v>17</v>
      </c>
      <c r="H779" s="1">
        <v>7</v>
      </c>
      <c r="I779" s="3">
        <f t="shared" si="96"/>
        <v>6</v>
      </c>
      <c r="J779" s="1">
        <v>3</v>
      </c>
      <c r="K779" s="1">
        <v>3</v>
      </c>
      <c r="L779" s="20">
        <f t="shared" si="97"/>
        <v>0.5</v>
      </c>
      <c r="M779" s="6">
        <v>10.8666667</v>
      </c>
      <c r="N779" s="6">
        <v>0.65</v>
      </c>
      <c r="O779" s="6">
        <v>1.4833333</v>
      </c>
      <c r="P779" s="6">
        <v>13.0166667</v>
      </c>
      <c r="S779" s="31" t="str">
        <f t="shared" si="98"/>
        <v xml:space="preserve"> </v>
      </c>
      <c r="U779" s="1">
        <v>16</v>
      </c>
      <c r="V779" s="1">
        <v>2</v>
      </c>
      <c r="W779" s="1">
        <v>0</v>
      </c>
      <c r="X779" s="1">
        <v>-7</v>
      </c>
      <c r="Y779" s="1">
        <v>8</v>
      </c>
      <c r="Z779" s="1">
        <v>3</v>
      </c>
      <c r="AA779" s="3">
        <f t="shared" si="99"/>
        <v>8</v>
      </c>
      <c r="AB779" s="1">
        <v>6</v>
      </c>
      <c r="AC779" s="1">
        <v>2</v>
      </c>
      <c r="AD779" s="20">
        <f t="shared" si="100"/>
        <v>0.75</v>
      </c>
      <c r="AE779" s="6">
        <v>11.833333333300001</v>
      </c>
      <c r="AF779" s="6">
        <v>0.91666666670000008</v>
      </c>
      <c r="AG779" s="6">
        <v>1.05</v>
      </c>
      <c r="AH779" s="6">
        <v>13.8166666667</v>
      </c>
      <c r="AK779" s="31" t="str">
        <f t="shared" si="101"/>
        <v xml:space="preserve"> </v>
      </c>
      <c r="AL779" s="6"/>
      <c r="AM779" s="1">
        <v>2</v>
      </c>
      <c r="AN779" s="1">
        <v>0</v>
      </c>
      <c r="AO779" s="1">
        <f t="shared" si="102"/>
        <v>2</v>
      </c>
      <c r="AP779" s="1">
        <v>-3</v>
      </c>
      <c r="AQ779" s="1">
        <v>2</v>
      </c>
      <c r="AR779" s="1">
        <v>1</v>
      </c>
      <c r="AS779" s="1">
        <f t="shared" si="103"/>
        <v>3</v>
      </c>
      <c r="AT779" s="1">
        <v>-5</v>
      </c>
    </row>
    <row r="780" spans="1:46" x14ac:dyDescent="0.2">
      <c r="A780" s="5" t="s">
        <v>3452</v>
      </c>
      <c r="B780" s="5" t="s">
        <v>805</v>
      </c>
      <c r="C780" s="1">
        <v>1</v>
      </c>
      <c r="D780" s="1">
        <v>0</v>
      </c>
      <c r="E780" s="1">
        <v>0</v>
      </c>
      <c r="F780" s="1">
        <v>-1</v>
      </c>
      <c r="G780" s="1">
        <v>0</v>
      </c>
      <c r="H780" s="1">
        <v>0</v>
      </c>
      <c r="I780" s="3" t="str">
        <f t="shared" si="96"/>
        <v xml:space="preserve"> </v>
      </c>
      <c r="L780" s="20" t="str">
        <f t="shared" si="97"/>
        <v xml:space="preserve"> </v>
      </c>
      <c r="M780" s="6">
        <v>13.8333333</v>
      </c>
      <c r="N780" s="6">
        <v>0</v>
      </c>
      <c r="O780" s="6">
        <v>0.35</v>
      </c>
      <c r="P780" s="6">
        <v>14.183333299999999</v>
      </c>
      <c r="S780" s="31" t="str">
        <f t="shared" si="98"/>
        <v xml:space="preserve"> 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3" t="str">
        <f t="shared" si="99"/>
        <v xml:space="preserve"> </v>
      </c>
      <c r="AD780" s="20" t="str">
        <f t="shared" si="100"/>
        <v xml:space="preserve"> </v>
      </c>
      <c r="AE780" s="6">
        <v>0</v>
      </c>
      <c r="AF780" s="6">
        <v>0</v>
      </c>
      <c r="AG780" s="6">
        <v>0</v>
      </c>
      <c r="AH780" s="6">
        <v>0</v>
      </c>
      <c r="AK780" s="31" t="str">
        <f t="shared" si="101"/>
        <v xml:space="preserve"> </v>
      </c>
      <c r="AM780" s="1">
        <v>0</v>
      </c>
      <c r="AN780" s="1">
        <v>0</v>
      </c>
      <c r="AO780" s="1">
        <f t="shared" si="102"/>
        <v>0</v>
      </c>
      <c r="AP780" s="1">
        <v>0</v>
      </c>
      <c r="AQ780" s="1">
        <v>0</v>
      </c>
      <c r="AR780" s="1">
        <v>0</v>
      </c>
      <c r="AS780" s="1">
        <f t="shared" si="103"/>
        <v>0</v>
      </c>
      <c r="AT780" s="1">
        <v>-1</v>
      </c>
    </row>
    <row r="781" spans="1:46" x14ac:dyDescent="0.2">
      <c r="A781" s="5" t="s">
        <v>3455</v>
      </c>
      <c r="B781" s="5" t="s">
        <v>397</v>
      </c>
      <c r="C781" s="1">
        <v>4</v>
      </c>
      <c r="D781" s="1">
        <v>0</v>
      </c>
      <c r="E781" s="1">
        <v>1</v>
      </c>
      <c r="F781" s="1">
        <v>1</v>
      </c>
      <c r="G781" s="1">
        <v>4</v>
      </c>
      <c r="H781" s="1">
        <v>2</v>
      </c>
      <c r="I781" s="3">
        <f t="shared" si="96"/>
        <v>5</v>
      </c>
      <c r="J781" s="1">
        <v>3</v>
      </c>
      <c r="K781" s="1">
        <v>2</v>
      </c>
      <c r="L781" s="20">
        <f t="shared" si="97"/>
        <v>0.6</v>
      </c>
      <c r="M781" s="6">
        <v>7.3</v>
      </c>
      <c r="N781" s="6">
        <v>1.66667E-2</v>
      </c>
      <c r="O781" s="6">
        <v>1.4833333</v>
      </c>
      <c r="P781" s="6">
        <v>8.8000000000000007</v>
      </c>
      <c r="S781" s="31" t="str">
        <f t="shared" si="98"/>
        <v xml:space="preserve"> </v>
      </c>
      <c r="U781" s="1">
        <v>5</v>
      </c>
      <c r="V781" s="1">
        <v>0</v>
      </c>
      <c r="W781" s="1">
        <v>1</v>
      </c>
      <c r="X781" s="1">
        <v>1</v>
      </c>
      <c r="Y781" s="1">
        <v>2</v>
      </c>
      <c r="Z781" s="1">
        <v>1</v>
      </c>
      <c r="AA781" s="3">
        <f t="shared" si="99"/>
        <v>3</v>
      </c>
      <c r="AB781" s="1">
        <v>1</v>
      </c>
      <c r="AC781" s="1">
        <v>2</v>
      </c>
      <c r="AD781" s="20">
        <f t="shared" si="100"/>
        <v>0.33333333333333331</v>
      </c>
      <c r="AE781" s="6">
        <v>8.1</v>
      </c>
      <c r="AF781" s="6">
        <v>6.6666666700000002E-2</v>
      </c>
      <c r="AG781" s="6">
        <v>1.7666666666999999</v>
      </c>
      <c r="AH781" s="6">
        <v>9.9499999999999993</v>
      </c>
      <c r="AK781" s="31" t="str">
        <f t="shared" si="101"/>
        <v xml:space="preserve"> </v>
      </c>
      <c r="AM781" s="1">
        <v>0</v>
      </c>
      <c r="AN781" s="1">
        <v>0</v>
      </c>
      <c r="AO781" s="1">
        <f t="shared" si="102"/>
        <v>0</v>
      </c>
      <c r="AP781" s="1">
        <v>1</v>
      </c>
      <c r="AQ781" s="1">
        <v>0</v>
      </c>
      <c r="AR781" s="1">
        <v>2</v>
      </c>
      <c r="AS781" s="1">
        <f t="shared" si="103"/>
        <v>2</v>
      </c>
      <c r="AT781" s="1">
        <v>1</v>
      </c>
    </row>
    <row r="782" spans="1:46" x14ac:dyDescent="0.2">
      <c r="A782" s="5" t="s">
        <v>3459</v>
      </c>
      <c r="B782" s="5" t="s">
        <v>2548</v>
      </c>
      <c r="C782" s="1">
        <v>24</v>
      </c>
      <c r="D782" s="1">
        <v>8</v>
      </c>
      <c r="E782" s="1">
        <v>8</v>
      </c>
      <c r="F782" s="1">
        <v>-7</v>
      </c>
      <c r="G782" s="1">
        <v>6</v>
      </c>
      <c r="H782" s="1">
        <v>3</v>
      </c>
      <c r="I782" s="3">
        <f t="shared" si="96"/>
        <v>20</v>
      </c>
      <c r="J782" s="1">
        <v>12</v>
      </c>
      <c r="K782" s="1">
        <v>8</v>
      </c>
      <c r="L782" s="20">
        <f t="shared" si="97"/>
        <v>0.6</v>
      </c>
      <c r="M782" s="6">
        <v>15.0833333</v>
      </c>
      <c r="N782" s="6">
        <v>2.8</v>
      </c>
      <c r="O782" s="6">
        <v>1.1499999999999999</v>
      </c>
      <c r="P782" s="6">
        <v>19.033333299999999</v>
      </c>
      <c r="Q782" s="1">
        <v>1</v>
      </c>
      <c r="R782" s="1">
        <v>0</v>
      </c>
      <c r="S782" s="31">
        <f t="shared" si="98"/>
        <v>0</v>
      </c>
      <c r="T782" s="1">
        <v>0</v>
      </c>
      <c r="U782" s="1">
        <v>24</v>
      </c>
      <c r="V782" s="1">
        <v>10</v>
      </c>
      <c r="W782" s="1">
        <v>6</v>
      </c>
      <c r="X782" s="1">
        <v>0</v>
      </c>
      <c r="Y782" s="1">
        <v>20</v>
      </c>
      <c r="Z782" s="1">
        <v>10</v>
      </c>
      <c r="AA782" s="3">
        <f t="shared" si="99"/>
        <v>23</v>
      </c>
      <c r="AB782" s="1">
        <v>12</v>
      </c>
      <c r="AC782" s="1">
        <v>11</v>
      </c>
      <c r="AD782" s="20">
        <f t="shared" si="100"/>
        <v>0.52173913043478259</v>
      </c>
      <c r="AE782" s="6">
        <v>15.2833333333</v>
      </c>
      <c r="AF782" s="6">
        <v>2.8333333333000001</v>
      </c>
      <c r="AG782" s="6">
        <v>1.2333333333000001</v>
      </c>
      <c r="AH782" s="6">
        <v>19.350000000000001</v>
      </c>
      <c r="AI782" s="1">
        <v>1</v>
      </c>
      <c r="AJ782" s="1">
        <v>0</v>
      </c>
      <c r="AK782" s="31">
        <f t="shared" si="101"/>
        <v>0</v>
      </c>
      <c r="AL782" s="1">
        <v>0</v>
      </c>
      <c r="AM782" s="1">
        <v>6</v>
      </c>
      <c r="AN782" s="1">
        <v>5</v>
      </c>
      <c r="AO782" s="1">
        <f t="shared" si="102"/>
        <v>11</v>
      </c>
      <c r="AP782" s="1">
        <v>-3</v>
      </c>
      <c r="AQ782" s="1">
        <v>12</v>
      </c>
      <c r="AR782" s="1">
        <v>9</v>
      </c>
      <c r="AS782" s="1">
        <f t="shared" si="103"/>
        <v>21</v>
      </c>
      <c r="AT782" s="1">
        <v>-4</v>
      </c>
    </row>
    <row r="783" spans="1:46" x14ac:dyDescent="0.2">
      <c r="A783" s="5" t="s">
        <v>3462</v>
      </c>
      <c r="B783" s="5" t="s">
        <v>673</v>
      </c>
      <c r="C783" s="1">
        <v>5</v>
      </c>
      <c r="D783" s="1">
        <v>0</v>
      </c>
      <c r="E783" s="1">
        <v>0</v>
      </c>
      <c r="F783" s="1">
        <v>-1</v>
      </c>
      <c r="G783" s="1">
        <v>2</v>
      </c>
      <c r="H783" s="1">
        <v>1</v>
      </c>
      <c r="I783" s="3">
        <f t="shared" si="96"/>
        <v>20</v>
      </c>
      <c r="J783" s="1">
        <v>11</v>
      </c>
      <c r="K783" s="1">
        <v>9</v>
      </c>
      <c r="L783" s="20">
        <f t="shared" si="97"/>
        <v>0.55000000000000004</v>
      </c>
      <c r="M783" s="6">
        <v>5.8666666999999997</v>
      </c>
      <c r="N783" s="6">
        <v>0</v>
      </c>
      <c r="O783" s="6">
        <v>1.7</v>
      </c>
      <c r="P783" s="6">
        <v>7.5833332999999996</v>
      </c>
      <c r="S783" s="31" t="str">
        <f t="shared" si="98"/>
        <v xml:space="preserve"> </v>
      </c>
      <c r="U783" s="1">
        <v>6</v>
      </c>
      <c r="V783" s="1">
        <v>0</v>
      </c>
      <c r="W783" s="1">
        <v>0</v>
      </c>
      <c r="X783" s="1">
        <v>-2</v>
      </c>
      <c r="Y783" s="1">
        <v>2</v>
      </c>
      <c r="Z783" s="1">
        <v>1</v>
      </c>
      <c r="AA783" s="3">
        <f t="shared" si="99"/>
        <v>24</v>
      </c>
      <c r="AB783" s="1">
        <v>10</v>
      </c>
      <c r="AC783" s="1">
        <v>14</v>
      </c>
      <c r="AD783" s="20">
        <f t="shared" si="100"/>
        <v>0.41666666666666669</v>
      </c>
      <c r="AE783" s="6">
        <v>6.1833333333000002</v>
      </c>
      <c r="AF783" s="6">
        <v>0</v>
      </c>
      <c r="AG783" s="6">
        <v>0.4</v>
      </c>
      <c r="AH783" s="6">
        <v>6.6</v>
      </c>
      <c r="AK783" s="31" t="str">
        <f t="shared" si="101"/>
        <v xml:space="preserve"> </v>
      </c>
      <c r="AM783" s="1">
        <v>0</v>
      </c>
      <c r="AN783" s="1">
        <v>0</v>
      </c>
      <c r="AO783" s="1">
        <f t="shared" si="102"/>
        <v>0</v>
      </c>
      <c r="AP783" s="1">
        <v>-1</v>
      </c>
      <c r="AQ783" s="1">
        <v>0</v>
      </c>
      <c r="AR783" s="1">
        <v>0</v>
      </c>
      <c r="AS783" s="1">
        <f t="shared" si="103"/>
        <v>0</v>
      </c>
      <c r="AT783" s="1">
        <v>-2</v>
      </c>
    </row>
    <row r="784" spans="1:46" x14ac:dyDescent="0.2">
      <c r="A784" s="5" t="s">
        <v>3464</v>
      </c>
      <c r="B784" s="5" t="s">
        <v>1776</v>
      </c>
      <c r="C784" s="1">
        <v>18</v>
      </c>
      <c r="D784" s="1">
        <v>9</v>
      </c>
      <c r="E784" s="1">
        <v>9</v>
      </c>
      <c r="F784" s="1">
        <v>-6</v>
      </c>
      <c r="G784" s="1">
        <v>10</v>
      </c>
      <c r="H784" s="1">
        <v>5</v>
      </c>
      <c r="I784" s="3">
        <f t="shared" si="96"/>
        <v>3</v>
      </c>
      <c r="J784" s="1">
        <v>2</v>
      </c>
      <c r="K784" s="1">
        <v>1</v>
      </c>
      <c r="L784" s="20">
        <f t="shared" si="97"/>
        <v>0.66666666666666663</v>
      </c>
      <c r="M784" s="6">
        <v>15.4166667</v>
      </c>
      <c r="N784" s="6">
        <v>3.3333333000000001</v>
      </c>
      <c r="O784" s="6">
        <v>0.2</v>
      </c>
      <c r="P784" s="6">
        <v>18.95</v>
      </c>
      <c r="Q784" s="1">
        <v>2</v>
      </c>
      <c r="R784" s="1">
        <v>2</v>
      </c>
      <c r="S784" s="31">
        <f t="shared" si="98"/>
        <v>1</v>
      </c>
      <c r="T784" s="1">
        <v>1</v>
      </c>
      <c r="U784" s="1">
        <v>20</v>
      </c>
      <c r="V784" s="1">
        <v>11</v>
      </c>
      <c r="W784" s="1">
        <v>12</v>
      </c>
      <c r="X784" s="1">
        <v>5</v>
      </c>
      <c r="Y784" s="1">
        <v>10</v>
      </c>
      <c r="Z784" s="1">
        <v>5</v>
      </c>
      <c r="AA784" s="3">
        <f t="shared" si="99"/>
        <v>9</v>
      </c>
      <c r="AB784" s="1">
        <v>6</v>
      </c>
      <c r="AC784" s="1">
        <v>3</v>
      </c>
      <c r="AD784" s="20">
        <f t="shared" si="100"/>
        <v>0.66666666666666663</v>
      </c>
      <c r="AE784" s="6">
        <v>14.3833333333</v>
      </c>
      <c r="AF784" s="6">
        <v>3.3</v>
      </c>
      <c r="AG784" s="6">
        <v>0.2</v>
      </c>
      <c r="AH784" s="6">
        <v>17.899999999999999</v>
      </c>
      <c r="AI784" s="1">
        <v>3</v>
      </c>
      <c r="AJ784" s="1">
        <v>1</v>
      </c>
      <c r="AK784" s="31">
        <f t="shared" si="101"/>
        <v>0.33333333333333331</v>
      </c>
      <c r="AL784" s="1">
        <v>1</v>
      </c>
      <c r="AM784" s="1">
        <v>9</v>
      </c>
      <c r="AN784" s="1">
        <v>5</v>
      </c>
      <c r="AO784" s="1">
        <f t="shared" si="102"/>
        <v>14</v>
      </c>
      <c r="AP784" s="1">
        <v>0</v>
      </c>
      <c r="AQ784" s="1">
        <v>11</v>
      </c>
      <c r="AR784" s="1">
        <v>16</v>
      </c>
      <c r="AS784" s="1">
        <f t="shared" si="103"/>
        <v>27</v>
      </c>
      <c r="AT784" s="1">
        <v>-1</v>
      </c>
    </row>
    <row r="785" spans="1:46" x14ac:dyDescent="0.2">
      <c r="A785" s="5" t="s">
        <v>3468</v>
      </c>
      <c r="B785" s="5" t="s">
        <v>2994</v>
      </c>
      <c r="C785" s="1">
        <v>3</v>
      </c>
      <c r="D785" s="1">
        <v>1</v>
      </c>
      <c r="E785" s="1">
        <v>0</v>
      </c>
      <c r="F785" s="1">
        <v>1</v>
      </c>
      <c r="G785" s="1">
        <v>0</v>
      </c>
      <c r="H785" s="1">
        <v>0</v>
      </c>
      <c r="I785" s="3" t="str">
        <f t="shared" si="96"/>
        <v xml:space="preserve"> </v>
      </c>
      <c r="L785" s="20" t="str">
        <f t="shared" si="97"/>
        <v xml:space="preserve"> </v>
      </c>
      <c r="M785" s="6">
        <v>12.433333299999999</v>
      </c>
      <c r="N785" s="6">
        <v>2.9666667000000002</v>
      </c>
      <c r="O785" s="6">
        <v>0.1833333</v>
      </c>
      <c r="P785" s="6">
        <v>15.6</v>
      </c>
      <c r="S785" s="31" t="str">
        <f t="shared" si="98"/>
        <v xml:space="preserve"> </v>
      </c>
      <c r="U785" s="1">
        <v>5</v>
      </c>
      <c r="V785" s="1">
        <v>1</v>
      </c>
      <c r="W785" s="1">
        <v>0</v>
      </c>
      <c r="X785" s="1">
        <v>2</v>
      </c>
      <c r="Y785" s="1">
        <v>0</v>
      </c>
      <c r="Z785" s="1">
        <v>0</v>
      </c>
      <c r="AA785" s="3" t="str">
        <f t="shared" si="99"/>
        <v xml:space="preserve"> </v>
      </c>
      <c r="AD785" s="20" t="str">
        <f t="shared" si="100"/>
        <v xml:space="preserve"> </v>
      </c>
      <c r="AE785" s="6">
        <v>13.6</v>
      </c>
      <c r="AF785" s="6">
        <v>2.3333333333000001</v>
      </c>
      <c r="AG785" s="6">
        <v>0</v>
      </c>
      <c r="AH785" s="6">
        <v>15.9333333333</v>
      </c>
      <c r="AK785" s="31" t="str">
        <f t="shared" si="101"/>
        <v xml:space="preserve"> </v>
      </c>
      <c r="AL785" s="6"/>
      <c r="AM785" s="1">
        <v>0</v>
      </c>
      <c r="AN785" s="1">
        <v>0</v>
      </c>
      <c r="AO785" s="1">
        <f t="shared" si="102"/>
        <v>0</v>
      </c>
      <c r="AP785" s="1">
        <v>0</v>
      </c>
      <c r="AQ785" s="1">
        <v>2</v>
      </c>
      <c r="AR785" s="1">
        <v>0</v>
      </c>
      <c r="AS785" s="1">
        <f t="shared" si="103"/>
        <v>2</v>
      </c>
      <c r="AT785" s="1">
        <v>3</v>
      </c>
    </row>
    <row r="786" spans="1:46" x14ac:dyDescent="0.2">
      <c r="A786" s="5" t="s">
        <v>3472</v>
      </c>
      <c r="B786" s="5" t="s">
        <v>2948</v>
      </c>
      <c r="C786" s="1">
        <v>24</v>
      </c>
      <c r="D786" s="1">
        <v>7</v>
      </c>
      <c r="E786" s="1">
        <v>7</v>
      </c>
      <c r="F786" s="1">
        <v>5</v>
      </c>
      <c r="G786" s="1">
        <v>14</v>
      </c>
      <c r="H786" s="1">
        <v>7</v>
      </c>
      <c r="I786" s="3">
        <f t="shared" si="96"/>
        <v>420</v>
      </c>
      <c r="J786" s="1">
        <v>247</v>
      </c>
      <c r="K786" s="1">
        <v>173</v>
      </c>
      <c r="L786" s="20">
        <f t="shared" si="97"/>
        <v>0.58809523809523812</v>
      </c>
      <c r="M786" s="6">
        <v>13.433333299999999</v>
      </c>
      <c r="N786" s="6">
        <v>2.5833333000000001</v>
      </c>
      <c r="O786" s="6">
        <v>1.9833333</v>
      </c>
      <c r="P786" s="6">
        <v>18.016666699999998</v>
      </c>
      <c r="Q786" s="1">
        <v>1</v>
      </c>
      <c r="R786" s="1">
        <v>0</v>
      </c>
      <c r="S786" s="31">
        <f t="shared" si="98"/>
        <v>0</v>
      </c>
      <c r="T786" s="1">
        <v>0</v>
      </c>
      <c r="U786" s="1">
        <v>24</v>
      </c>
      <c r="V786" s="1">
        <v>6</v>
      </c>
      <c r="W786" s="1">
        <v>1</v>
      </c>
      <c r="X786" s="1">
        <v>-8</v>
      </c>
      <c r="Y786" s="1">
        <v>22</v>
      </c>
      <c r="Z786" s="1">
        <v>10</v>
      </c>
      <c r="AA786" s="3">
        <f t="shared" si="99"/>
        <v>419</v>
      </c>
      <c r="AB786" s="1">
        <v>235</v>
      </c>
      <c r="AC786" s="1">
        <v>184</v>
      </c>
      <c r="AD786" s="20">
        <f t="shared" si="100"/>
        <v>0.56085918854415273</v>
      </c>
      <c r="AE786" s="6">
        <v>14.55</v>
      </c>
      <c r="AF786" s="6">
        <v>2.3833333333</v>
      </c>
      <c r="AG786" s="6">
        <v>1.5166666666999999</v>
      </c>
      <c r="AH786" s="6">
        <v>18.4666666667</v>
      </c>
      <c r="AI786" s="1">
        <v>2</v>
      </c>
      <c r="AJ786" s="1">
        <v>0</v>
      </c>
      <c r="AK786" s="31">
        <f t="shared" si="101"/>
        <v>0</v>
      </c>
      <c r="AL786" s="1">
        <v>0</v>
      </c>
      <c r="AM786" s="1">
        <v>3</v>
      </c>
      <c r="AN786" s="1">
        <v>2</v>
      </c>
      <c r="AO786" s="1">
        <f t="shared" si="102"/>
        <v>5</v>
      </c>
      <c r="AP786" s="1">
        <v>-6</v>
      </c>
      <c r="AQ786" s="1">
        <v>10</v>
      </c>
      <c r="AR786" s="1">
        <v>6</v>
      </c>
      <c r="AS786" s="1">
        <f t="shared" si="103"/>
        <v>16</v>
      </c>
      <c r="AT786" s="1">
        <v>3</v>
      </c>
    </row>
    <row r="787" spans="1:46" x14ac:dyDescent="0.2">
      <c r="A787" s="5" t="s">
        <v>3474</v>
      </c>
      <c r="B787" s="5" t="s">
        <v>2252</v>
      </c>
      <c r="C787" s="1">
        <v>5</v>
      </c>
      <c r="D787" s="1">
        <v>2</v>
      </c>
      <c r="E787" s="1">
        <v>1</v>
      </c>
      <c r="F787" s="1">
        <v>-4</v>
      </c>
      <c r="G787" s="1">
        <v>6</v>
      </c>
      <c r="H787" s="1">
        <v>3</v>
      </c>
      <c r="I787" s="3">
        <f t="shared" si="96"/>
        <v>2</v>
      </c>
      <c r="J787" s="1">
        <v>0</v>
      </c>
      <c r="K787" s="1">
        <v>2</v>
      </c>
      <c r="L787" s="20">
        <f t="shared" si="97"/>
        <v>0</v>
      </c>
      <c r="M787" s="6">
        <v>13.0166667</v>
      </c>
      <c r="N787" s="6">
        <v>2.75</v>
      </c>
      <c r="O787" s="6">
        <v>0.51666669999999992</v>
      </c>
      <c r="P787" s="6">
        <v>16.3</v>
      </c>
      <c r="S787" s="31" t="str">
        <f t="shared" si="98"/>
        <v xml:space="preserve"> </v>
      </c>
      <c r="U787" s="1">
        <v>5</v>
      </c>
      <c r="V787" s="1">
        <v>0</v>
      </c>
      <c r="W787" s="1">
        <v>1</v>
      </c>
      <c r="X787" s="1">
        <v>-4</v>
      </c>
      <c r="Y787" s="1">
        <v>2</v>
      </c>
      <c r="Z787" s="1">
        <v>1</v>
      </c>
      <c r="AA787" s="3">
        <f t="shared" si="99"/>
        <v>3</v>
      </c>
      <c r="AB787" s="1">
        <v>0</v>
      </c>
      <c r="AC787" s="1">
        <v>3</v>
      </c>
      <c r="AD787" s="20">
        <f t="shared" si="100"/>
        <v>0</v>
      </c>
      <c r="AE787" s="6">
        <v>14.8833333333</v>
      </c>
      <c r="AF787" s="6">
        <v>2.25</v>
      </c>
      <c r="AG787" s="6">
        <v>0.30000000000000004</v>
      </c>
      <c r="AH787" s="6">
        <v>17.45</v>
      </c>
      <c r="AK787" s="31" t="str">
        <f t="shared" si="101"/>
        <v xml:space="preserve"> </v>
      </c>
      <c r="AM787" s="1">
        <v>2</v>
      </c>
      <c r="AN787" s="1">
        <v>2</v>
      </c>
      <c r="AO787" s="1">
        <f t="shared" si="102"/>
        <v>4</v>
      </c>
      <c r="AP787" s="1">
        <v>-5</v>
      </c>
      <c r="AQ787" s="1">
        <v>0</v>
      </c>
      <c r="AR787" s="1">
        <v>0</v>
      </c>
      <c r="AS787" s="1">
        <f t="shared" si="103"/>
        <v>0</v>
      </c>
      <c r="AT787" s="1">
        <v>-3</v>
      </c>
    </row>
    <row r="788" spans="1:46" x14ac:dyDescent="0.2">
      <c r="A788" s="5" t="s">
        <v>3478</v>
      </c>
      <c r="B788" s="5" t="s">
        <v>1370</v>
      </c>
      <c r="C788" s="1">
        <v>9</v>
      </c>
      <c r="D788" s="1">
        <v>2</v>
      </c>
      <c r="E788" s="1">
        <v>1</v>
      </c>
      <c r="F788" s="1">
        <v>0</v>
      </c>
      <c r="G788" s="1">
        <v>2</v>
      </c>
      <c r="H788" s="1">
        <v>1</v>
      </c>
      <c r="I788" s="3">
        <f t="shared" si="96"/>
        <v>5</v>
      </c>
      <c r="J788" s="1">
        <v>0</v>
      </c>
      <c r="K788" s="1">
        <v>5</v>
      </c>
      <c r="L788" s="20">
        <f t="shared" si="97"/>
        <v>0</v>
      </c>
      <c r="M788" s="6">
        <v>8.6833332999999993</v>
      </c>
      <c r="N788" s="6">
        <v>6.6666699999999995E-2</v>
      </c>
      <c r="O788" s="6">
        <v>0</v>
      </c>
      <c r="P788" s="6">
        <v>8.75</v>
      </c>
      <c r="S788" s="31" t="str">
        <f t="shared" si="98"/>
        <v xml:space="preserve"> </v>
      </c>
      <c r="U788" s="1">
        <v>8</v>
      </c>
      <c r="V788" s="1">
        <v>0</v>
      </c>
      <c r="W788" s="1">
        <v>1</v>
      </c>
      <c r="X788" s="1">
        <v>-1</v>
      </c>
      <c r="Y788" s="1">
        <v>2</v>
      </c>
      <c r="Z788" s="1">
        <v>1</v>
      </c>
      <c r="AA788" s="3" t="str">
        <f t="shared" si="99"/>
        <v xml:space="preserve"> </v>
      </c>
      <c r="AB788" s="1">
        <v>0</v>
      </c>
      <c r="AC788" s="1">
        <v>0</v>
      </c>
      <c r="AD788" s="20" t="str">
        <f t="shared" si="100"/>
        <v xml:space="preserve"> </v>
      </c>
      <c r="AE788" s="6">
        <v>8.7666666667000008</v>
      </c>
      <c r="AF788" s="6">
        <v>0.2</v>
      </c>
      <c r="AG788" s="6">
        <v>0</v>
      </c>
      <c r="AH788" s="6">
        <v>8.9666666667000001</v>
      </c>
      <c r="AK788" s="31" t="str">
        <f t="shared" si="101"/>
        <v xml:space="preserve"> </v>
      </c>
      <c r="AL788" s="6"/>
      <c r="AM788" s="1">
        <v>0</v>
      </c>
      <c r="AN788" s="1">
        <v>0</v>
      </c>
      <c r="AO788" s="1">
        <f t="shared" si="102"/>
        <v>0</v>
      </c>
      <c r="AP788" s="1">
        <v>-1</v>
      </c>
      <c r="AQ788" s="1">
        <v>2</v>
      </c>
      <c r="AR788" s="1">
        <v>2</v>
      </c>
      <c r="AS788" s="1">
        <f t="shared" si="103"/>
        <v>4</v>
      </c>
      <c r="AT788" s="1">
        <v>0</v>
      </c>
    </row>
    <row r="789" spans="1:46" x14ac:dyDescent="0.2">
      <c r="A789" s="5" t="s">
        <v>3483</v>
      </c>
      <c r="B789" s="5" t="s">
        <v>3484</v>
      </c>
      <c r="C789" s="1">
        <v>18</v>
      </c>
      <c r="D789" s="1">
        <v>3</v>
      </c>
      <c r="E789" s="1">
        <v>4</v>
      </c>
      <c r="F789" s="1">
        <v>3</v>
      </c>
      <c r="G789" s="1">
        <v>10</v>
      </c>
      <c r="H789" s="1">
        <v>5</v>
      </c>
      <c r="I789" s="3" t="str">
        <f t="shared" si="96"/>
        <v xml:space="preserve"> </v>
      </c>
      <c r="L789" s="20" t="str">
        <f t="shared" si="97"/>
        <v xml:space="preserve"> </v>
      </c>
      <c r="M789" s="6">
        <v>17.816666699999999</v>
      </c>
      <c r="N789" s="6">
        <v>3.5666666999999999</v>
      </c>
      <c r="O789" s="6">
        <v>0.95</v>
      </c>
      <c r="P789" s="6">
        <v>22.3333333</v>
      </c>
      <c r="S789" s="31" t="str">
        <f t="shared" si="98"/>
        <v xml:space="preserve"> </v>
      </c>
      <c r="U789" s="1">
        <v>17</v>
      </c>
      <c r="V789" s="1">
        <v>0</v>
      </c>
      <c r="W789" s="1">
        <v>7</v>
      </c>
      <c r="X789" s="1">
        <v>9</v>
      </c>
      <c r="Y789" s="1">
        <v>10</v>
      </c>
      <c r="Z789" s="1">
        <v>5</v>
      </c>
      <c r="AA789" s="3" t="str">
        <f t="shared" si="99"/>
        <v xml:space="preserve"> </v>
      </c>
      <c r="AD789" s="20" t="str">
        <f t="shared" si="100"/>
        <v xml:space="preserve"> </v>
      </c>
      <c r="AE789" s="6">
        <v>19.55</v>
      </c>
      <c r="AF789" s="6">
        <v>2.8333333333000001</v>
      </c>
      <c r="AG789" s="6">
        <v>0.9</v>
      </c>
      <c r="AH789" s="6">
        <v>23.2833333333</v>
      </c>
      <c r="AK789" s="31" t="str">
        <f t="shared" si="101"/>
        <v xml:space="preserve"> </v>
      </c>
      <c r="AM789" s="1">
        <v>0</v>
      </c>
      <c r="AN789" s="1">
        <v>3</v>
      </c>
      <c r="AO789" s="1">
        <f t="shared" si="102"/>
        <v>3</v>
      </c>
      <c r="AP789" s="1">
        <v>-1</v>
      </c>
      <c r="AQ789" s="1">
        <v>3</v>
      </c>
      <c r="AR789" s="1">
        <v>8</v>
      </c>
      <c r="AS789" s="1">
        <f t="shared" si="103"/>
        <v>11</v>
      </c>
      <c r="AT789" s="1">
        <v>13</v>
      </c>
    </row>
    <row r="790" spans="1:46" x14ac:dyDescent="0.2">
      <c r="A790" s="5" t="s">
        <v>3487</v>
      </c>
      <c r="B790" s="5" t="s">
        <v>971</v>
      </c>
      <c r="C790" s="1">
        <v>16</v>
      </c>
      <c r="D790" s="1">
        <v>1</v>
      </c>
      <c r="E790" s="1">
        <v>0</v>
      </c>
      <c r="F790" s="1">
        <v>-5</v>
      </c>
      <c r="G790" s="1">
        <v>7</v>
      </c>
      <c r="H790" s="1">
        <v>2</v>
      </c>
      <c r="I790" s="3">
        <f t="shared" si="96"/>
        <v>121</v>
      </c>
      <c r="J790" s="1">
        <v>76</v>
      </c>
      <c r="K790" s="1">
        <v>45</v>
      </c>
      <c r="L790" s="20">
        <f t="shared" si="97"/>
        <v>0.62809917355371903</v>
      </c>
      <c r="M790" s="6">
        <v>9.3166667000000007</v>
      </c>
      <c r="N790" s="6">
        <v>0</v>
      </c>
      <c r="O790" s="6">
        <v>6.6666699999999995E-2</v>
      </c>
      <c r="P790" s="6">
        <v>9.4166667000000004</v>
      </c>
      <c r="S790" s="31" t="str">
        <f t="shared" si="98"/>
        <v xml:space="preserve"> </v>
      </c>
      <c r="U790" s="1">
        <v>17</v>
      </c>
      <c r="V790" s="1">
        <v>1</v>
      </c>
      <c r="W790" s="1">
        <v>3</v>
      </c>
      <c r="X790" s="1">
        <v>-2</v>
      </c>
      <c r="Y790" s="1">
        <v>10</v>
      </c>
      <c r="Z790" s="1">
        <v>5</v>
      </c>
      <c r="AA790" s="3">
        <f t="shared" si="99"/>
        <v>136</v>
      </c>
      <c r="AB790" s="1">
        <v>81</v>
      </c>
      <c r="AC790" s="1">
        <v>55</v>
      </c>
      <c r="AD790" s="20">
        <f t="shared" si="100"/>
        <v>0.59558823529411764</v>
      </c>
      <c r="AE790" s="6">
        <v>9.35</v>
      </c>
      <c r="AF790" s="6">
        <v>0.05</v>
      </c>
      <c r="AG790" s="6">
        <v>0.16666666669999999</v>
      </c>
      <c r="AH790" s="6">
        <v>9.6</v>
      </c>
      <c r="AK790" s="31" t="str">
        <f t="shared" si="101"/>
        <v xml:space="preserve"> </v>
      </c>
      <c r="AM790" s="1">
        <v>1</v>
      </c>
      <c r="AN790" s="1">
        <v>1</v>
      </c>
      <c r="AO790" s="1">
        <f t="shared" si="102"/>
        <v>2</v>
      </c>
      <c r="AP790" s="1">
        <v>-2</v>
      </c>
      <c r="AQ790" s="1">
        <v>1</v>
      </c>
      <c r="AR790" s="1">
        <v>2</v>
      </c>
      <c r="AS790" s="1">
        <f t="shared" si="103"/>
        <v>3</v>
      </c>
      <c r="AT790" s="1">
        <v>-5</v>
      </c>
    </row>
    <row r="791" spans="1:46" x14ac:dyDescent="0.2">
      <c r="A791" s="5" t="s">
        <v>3490</v>
      </c>
      <c r="B791" s="5" t="s">
        <v>3491</v>
      </c>
      <c r="C791" s="1">
        <v>24</v>
      </c>
      <c r="D791" s="1">
        <v>2</v>
      </c>
      <c r="E791" s="1">
        <v>2</v>
      </c>
      <c r="F791" s="1">
        <v>12</v>
      </c>
      <c r="G791" s="1">
        <v>19</v>
      </c>
      <c r="H791" s="1">
        <v>4</v>
      </c>
      <c r="I791" s="3" t="str">
        <f t="shared" si="96"/>
        <v xml:space="preserve"> </v>
      </c>
      <c r="L791" s="20" t="str">
        <f t="shared" si="97"/>
        <v xml:space="preserve"> </v>
      </c>
      <c r="M791" s="6">
        <v>18.399999999999999</v>
      </c>
      <c r="N791" s="6">
        <v>0.4</v>
      </c>
      <c r="O791" s="6">
        <v>1.85</v>
      </c>
      <c r="P791" s="6">
        <v>20.6666667</v>
      </c>
      <c r="S791" s="31" t="str">
        <f t="shared" si="98"/>
        <v xml:space="preserve"> </v>
      </c>
      <c r="U791" s="1">
        <v>24</v>
      </c>
      <c r="V791" s="1">
        <v>1</v>
      </c>
      <c r="W791" s="1">
        <v>2</v>
      </c>
      <c r="X791" s="1">
        <v>-7</v>
      </c>
      <c r="Y791" s="1">
        <v>10</v>
      </c>
      <c r="Z791" s="1">
        <v>5</v>
      </c>
      <c r="AA791" s="3" t="str">
        <f t="shared" si="99"/>
        <v xml:space="preserve"> </v>
      </c>
      <c r="AD791" s="20" t="str">
        <f t="shared" si="100"/>
        <v xml:space="preserve"> </v>
      </c>
      <c r="AE791" s="6">
        <v>17.866666666699999</v>
      </c>
      <c r="AF791" s="6">
        <v>0.63333333329999997</v>
      </c>
      <c r="AG791" s="6">
        <v>2.4500000000000002</v>
      </c>
      <c r="AH791" s="6">
        <v>20.9666666667</v>
      </c>
      <c r="AK791" s="31" t="str">
        <f t="shared" si="101"/>
        <v xml:space="preserve"> </v>
      </c>
      <c r="AM791" s="1">
        <v>2</v>
      </c>
      <c r="AN791" s="1">
        <v>0</v>
      </c>
      <c r="AO791" s="1">
        <f t="shared" si="102"/>
        <v>2</v>
      </c>
      <c r="AP791" s="1">
        <v>2</v>
      </c>
      <c r="AQ791" s="1">
        <v>1</v>
      </c>
      <c r="AR791" s="1">
        <v>4</v>
      </c>
      <c r="AS791" s="1">
        <f t="shared" si="103"/>
        <v>5</v>
      </c>
      <c r="AT791" s="1">
        <v>3</v>
      </c>
    </row>
    <row r="792" spans="1:46" x14ac:dyDescent="0.2">
      <c r="A792" s="5" t="s">
        <v>3494</v>
      </c>
      <c r="B792" s="5" t="s">
        <v>392</v>
      </c>
      <c r="C792" s="1">
        <v>19</v>
      </c>
      <c r="D792" s="1">
        <v>1</v>
      </c>
      <c r="E792" s="1">
        <v>3</v>
      </c>
      <c r="F792" s="1">
        <v>4</v>
      </c>
      <c r="G792" s="1">
        <v>25</v>
      </c>
      <c r="H792" s="1">
        <v>7</v>
      </c>
      <c r="I792" s="3" t="str">
        <f t="shared" si="96"/>
        <v xml:space="preserve"> </v>
      </c>
      <c r="L792" s="20" t="str">
        <f t="shared" si="97"/>
        <v xml:space="preserve"> </v>
      </c>
      <c r="M792" s="6">
        <v>12.65</v>
      </c>
      <c r="N792" s="6">
        <v>3.3333299999999996E-2</v>
      </c>
      <c r="O792" s="6">
        <v>3.0166667</v>
      </c>
      <c r="P792" s="6">
        <v>15.716666699999999</v>
      </c>
      <c r="S792" s="31" t="str">
        <f t="shared" si="98"/>
        <v xml:space="preserve"> </v>
      </c>
      <c r="U792" s="1">
        <v>18</v>
      </c>
      <c r="V792" s="1">
        <v>0</v>
      </c>
      <c r="W792" s="1">
        <v>1</v>
      </c>
      <c r="X792" s="1">
        <v>-5</v>
      </c>
      <c r="Y792" s="1">
        <v>12</v>
      </c>
      <c r="Z792" s="1">
        <v>6</v>
      </c>
      <c r="AA792" s="3" t="str">
        <f t="shared" si="99"/>
        <v xml:space="preserve"> </v>
      </c>
      <c r="AD792" s="20" t="str">
        <f t="shared" si="100"/>
        <v xml:space="preserve"> </v>
      </c>
      <c r="AE792" s="6">
        <v>13.516666666700001</v>
      </c>
      <c r="AF792" s="6">
        <v>1.6666666699999999E-2</v>
      </c>
      <c r="AG792" s="6">
        <v>2.85</v>
      </c>
      <c r="AH792" s="6">
        <v>16.383333333300001</v>
      </c>
      <c r="AK792" s="31" t="str">
        <f t="shared" si="101"/>
        <v xml:space="preserve"> </v>
      </c>
      <c r="AM792" s="1">
        <v>1</v>
      </c>
      <c r="AN792" s="1">
        <v>1</v>
      </c>
      <c r="AO792" s="1">
        <f t="shared" si="102"/>
        <v>2</v>
      </c>
      <c r="AP792" s="1">
        <v>4</v>
      </c>
      <c r="AQ792" s="1">
        <v>0</v>
      </c>
      <c r="AR792" s="1">
        <v>3</v>
      </c>
      <c r="AS792" s="1">
        <f t="shared" si="103"/>
        <v>3</v>
      </c>
      <c r="AT792" s="1">
        <v>-5</v>
      </c>
    </row>
    <row r="793" spans="1:46" x14ac:dyDescent="0.2">
      <c r="A793" s="5" t="s">
        <v>3498</v>
      </c>
      <c r="B793" s="5" t="s">
        <v>1438</v>
      </c>
      <c r="C793" s="1">
        <v>18</v>
      </c>
      <c r="D793" s="1">
        <v>0</v>
      </c>
      <c r="E793" s="1">
        <v>0</v>
      </c>
      <c r="F793" s="1">
        <v>-2</v>
      </c>
      <c r="G793" s="1">
        <v>16</v>
      </c>
      <c r="H793" s="1">
        <v>5</v>
      </c>
      <c r="I793" s="3">
        <f t="shared" si="96"/>
        <v>1</v>
      </c>
      <c r="J793" s="1">
        <v>0</v>
      </c>
      <c r="K793" s="1">
        <v>1</v>
      </c>
      <c r="L793" s="20">
        <f t="shared" si="97"/>
        <v>0</v>
      </c>
      <c r="M793" s="6">
        <v>8.1833332999999993</v>
      </c>
      <c r="N793" s="6">
        <v>8.3333299999999999E-2</v>
      </c>
      <c r="O793" s="6">
        <v>0</v>
      </c>
      <c r="P793" s="6">
        <v>8.2666667</v>
      </c>
      <c r="S793" s="31" t="str">
        <f t="shared" si="98"/>
        <v xml:space="preserve"> </v>
      </c>
      <c r="U793" s="1">
        <v>15</v>
      </c>
      <c r="V793" s="1">
        <v>1</v>
      </c>
      <c r="W793" s="1">
        <v>1</v>
      </c>
      <c r="X793" s="1">
        <v>0</v>
      </c>
      <c r="Y793" s="1">
        <v>19</v>
      </c>
      <c r="Z793" s="1">
        <v>5</v>
      </c>
      <c r="AA793" s="3">
        <f t="shared" si="99"/>
        <v>3</v>
      </c>
      <c r="AB793" s="1">
        <v>1</v>
      </c>
      <c r="AC793" s="1">
        <v>2</v>
      </c>
      <c r="AD793" s="20">
        <f t="shared" si="100"/>
        <v>0.33333333333333331</v>
      </c>
      <c r="AE793" s="6">
        <v>8.25</v>
      </c>
      <c r="AF793" s="6">
        <v>0.15</v>
      </c>
      <c r="AG793" s="6">
        <v>0</v>
      </c>
      <c r="AH793" s="6">
        <v>8.4</v>
      </c>
      <c r="AK793" s="31" t="str">
        <f t="shared" si="101"/>
        <v xml:space="preserve"> </v>
      </c>
      <c r="AM793" s="1">
        <v>0</v>
      </c>
      <c r="AN793" s="1">
        <v>1</v>
      </c>
      <c r="AO793" s="1">
        <f t="shared" si="102"/>
        <v>1</v>
      </c>
      <c r="AP793" s="1">
        <v>2</v>
      </c>
      <c r="AQ793" s="1">
        <v>1</v>
      </c>
      <c r="AR793" s="1">
        <v>0</v>
      </c>
      <c r="AS793" s="1">
        <f t="shared" si="103"/>
        <v>1</v>
      </c>
      <c r="AT793" s="1">
        <v>-4</v>
      </c>
    </row>
    <row r="794" spans="1:46" x14ac:dyDescent="0.2">
      <c r="A794" s="5" t="s">
        <v>3502</v>
      </c>
      <c r="B794" s="5" t="s">
        <v>2018</v>
      </c>
      <c r="C794" s="1">
        <v>24</v>
      </c>
      <c r="D794" s="1">
        <v>12</v>
      </c>
      <c r="E794" s="1">
        <v>10</v>
      </c>
      <c r="F794" s="1">
        <v>-4</v>
      </c>
      <c r="G794" s="1">
        <v>27</v>
      </c>
      <c r="H794" s="1">
        <v>8</v>
      </c>
      <c r="I794" s="3">
        <f t="shared" si="96"/>
        <v>3</v>
      </c>
      <c r="J794" s="1">
        <v>2</v>
      </c>
      <c r="K794" s="1">
        <v>1</v>
      </c>
      <c r="L794" s="20">
        <f t="shared" si="97"/>
        <v>0.66666666666666663</v>
      </c>
      <c r="M794" s="6">
        <v>13.9166667</v>
      </c>
      <c r="N794" s="6">
        <v>3.4166666999999999</v>
      </c>
      <c r="O794" s="6">
        <v>0</v>
      </c>
      <c r="P794" s="6">
        <v>17.3666667</v>
      </c>
      <c r="S794" s="31" t="str">
        <f t="shared" si="98"/>
        <v xml:space="preserve"> </v>
      </c>
      <c r="U794" s="1">
        <v>24</v>
      </c>
      <c r="V794" s="1">
        <v>10</v>
      </c>
      <c r="W794" s="1">
        <v>14</v>
      </c>
      <c r="X794" s="1">
        <v>-3</v>
      </c>
      <c r="Y794" s="1">
        <v>8</v>
      </c>
      <c r="Z794" s="1">
        <v>4</v>
      </c>
      <c r="AA794" s="3">
        <f t="shared" si="99"/>
        <v>2</v>
      </c>
      <c r="AB794" s="1">
        <v>0</v>
      </c>
      <c r="AC794" s="1">
        <v>2</v>
      </c>
      <c r="AD794" s="20">
        <f t="shared" si="100"/>
        <v>0</v>
      </c>
      <c r="AE794" s="6">
        <v>13.3</v>
      </c>
      <c r="AF794" s="6">
        <v>3.75</v>
      </c>
      <c r="AG794" s="6">
        <v>3.3333333300000004E-2</v>
      </c>
      <c r="AH794" s="6">
        <v>17.100000000000001</v>
      </c>
      <c r="AK794" s="31" t="str">
        <f t="shared" si="101"/>
        <v xml:space="preserve"> </v>
      </c>
      <c r="AM794" s="1">
        <v>11</v>
      </c>
      <c r="AN794" s="1">
        <v>9</v>
      </c>
      <c r="AO794" s="1">
        <f t="shared" si="102"/>
        <v>20</v>
      </c>
      <c r="AP794" s="1">
        <v>-5</v>
      </c>
      <c r="AQ794" s="1">
        <v>11</v>
      </c>
      <c r="AR794" s="1">
        <v>15</v>
      </c>
      <c r="AS794" s="1">
        <f t="shared" si="103"/>
        <v>26</v>
      </c>
      <c r="AT794" s="1">
        <v>-2</v>
      </c>
    </row>
    <row r="795" spans="1:46" x14ac:dyDescent="0.2">
      <c r="A795" s="5" t="s">
        <v>3505</v>
      </c>
      <c r="B795" s="5" t="s">
        <v>3506</v>
      </c>
      <c r="C795" s="1">
        <v>24</v>
      </c>
      <c r="D795" s="1">
        <v>5</v>
      </c>
      <c r="E795" s="1">
        <v>10</v>
      </c>
      <c r="F795" s="1">
        <v>-1</v>
      </c>
      <c r="G795" s="1">
        <v>8</v>
      </c>
      <c r="H795" s="1">
        <v>4</v>
      </c>
      <c r="I795" s="3" t="str">
        <f t="shared" si="96"/>
        <v xml:space="preserve"> </v>
      </c>
      <c r="L795" s="20" t="str">
        <f t="shared" si="97"/>
        <v xml:space="preserve"> </v>
      </c>
      <c r="M795" s="6">
        <v>18.233333300000002</v>
      </c>
      <c r="N795" s="6">
        <v>2.2666667</v>
      </c>
      <c r="O795" s="6">
        <v>1.85</v>
      </c>
      <c r="P795" s="6">
        <v>22.3666667</v>
      </c>
      <c r="S795" s="31" t="str">
        <f t="shared" si="98"/>
        <v xml:space="preserve"> </v>
      </c>
      <c r="U795" s="1">
        <v>24</v>
      </c>
      <c r="V795" s="1">
        <v>1</v>
      </c>
      <c r="W795" s="1">
        <v>9</v>
      </c>
      <c r="X795" s="1">
        <v>6</v>
      </c>
      <c r="Y795" s="1">
        <v>6</v>
      </c>
      <c r="Z795" s="1">
        <v>3</v>
      </c>
      <c r="AA795" s="3" t="str">
        <f t="shared" si="99"/>
        <v xml:space="preserve"> </v>
      </c>
      <c r="AD795" s="20" t="str">
        <f t="shared" si="100"/>
        <v xml:space="preserve"> </v>
      </c>
      <c r="AE795" s="6">
        <v>18.816666666700002</v>
      </c>
      <c r="AF795" s="6">
        <v>1.9</v>
      </c>
      <c r="AG795" s="6">
        <v>1.4833333333000001</v>
      </c>
      <c r="AH795" s="6">
        <v>22.2166666667</v>
      </c>
      <c r="AK795" s="31" t="str">
        <f t="shared" si="101"/>
        <v xml:space="preserve"> </v>
      </c>
      <c r="AL795" s="6"/>
      <c r="AM795" s="1">
        <v>2</v>
      </c>
      <c r="AN795" s="1">
        <v>6</v>
      </c>
      <c r="AO795" s="1">
        <f t="shared" si="102"/>
        <v>8</v>
      </c>
      <c r="AP795" s="1">
        <v>-4</v>
      </c>
      <c r="AQ795" s="1">
        <v>4</v>
      </c>
      <c r="AR795" s="1">
        <v>13</v>
      </c>
      <c r="AS795" s="1">
        <f t="shared" si="103"/>
        <v>17</v>
      </c>
      <c r="AT795" s="1">
        <v>9</v>
      </c>
    </row>
    <row r="796" spans="1:46" x14ac:dyDescent="0.2">
      <c r="A796" s="5" t="s">
        <v>3509</v>
      </c>
      <c r="B796" s="5" t="s">
        <v>3510</v>
      </c>
      <c r="C796" s="1">
        <v>17</v>
      </c>
      <c r="D796" s="1">
        <v>1</v>
      </c>
      <c r="E796" s="1">
        <v>10</v>
      </c>
      <c r="F796" s="1">
        <v>2</v>
      </c>
      <c r="G796" s="1">
        <v>10</v>
      </c>
      <c r="H796" s="1">
        <v>5</v>
      </c>
      <c r="I796" s="3">
        <f t="shared" si="96"/>
        <v>14</v>
      </c>
      <c r="J796" s="1">
        <v>1</v>
      </c>
      <c r="K796" s="1">
        <v>13</v>
      </c>
      <c r="L796" s="20">
        <f t="shared" si="97"/>
        <v>7.1428571428571425E-2</v>
      </c>
      <c r="M796" s="6">
        <v>13.7</v>
      </c>
      <c r="N796" s="6">
        <v>3.3333333000000001</v>
      </c>
      <c r="O796" s="6">
        <v>0.26666669999999998</v>
      </c>
      <c r="P796" s="6">
        <v>17.316666699999999</v>
      </c>
      <c r="Q796" s="1">
        <v>1</v>
      </c>
      <c r="R796" s="1">
        <v>0</v>
      </c>
      <c r="S796" s="31">
        <f t="shared" si="98"/>
        <v>0</v>
      </c>
      <c r="T796" s="1">
        <v>0</v>
      </c>
      <c r="U796" s="1">
        <v>17</v>
      </c>
      <c r="V796" s="1">
        <v>11</v>
      </c>
      <c r="W796" s="1">
        <v>6</v>
      </c>
      <c r="X796" s="1">
        <v>4</v>
      </c>
      <c r="Y796" s="1">
        <v>4</v>
      </c>
      <c r="Z796" s="1">
        <v>2</v>
      </c>
      <c r="AA796" s="3">
        <f t="shared" si="99"/>
        <v>18</v>
      </c>
      <c r="AB796" s="1">
        <v>9</v>
      </c>
      <c r="AC796" s="1">
        <v>9</v>
      </c>
      <c r="AD796" s="20">
        <f t="shared" si="100"/>
        <v>0.5</v>
      </c>
      <c r="AE796" s="6">
        <v>15.8166666667</v>
      </c>
      <c r="AF796" s="6">
        <v>3.1333333333</v>
      </c>
      <c r="AG796" s="6">
        <v>0.30000000000000004</v>
      </c>
      <c r="AH796" s="6">
        <v>19.2833333333</v>
      </c>
      <c r="AI796" s="1">
        <v>5</v>
      </c>
      <c r="AJ796" s="1">
        <v>2</v>
      </c>
      <c r="AK796" s="31">
        <f t="shared" si="101"/>
        <v>0.4</v>
      </c>
      <c r="AL796" s="1">
        <v>0</v>
      </c>
      <c r="AM796" s="1">
        <v>7</v>
      </c>
      <c r="AN796" s="1">
        <v>6</v>
      </c>
      <c r="AO796" s="1">
        <f t="shared" si="102"/>
        <v>13</v>
      </c>
      <c r="AP796" s="1">
        <v>3</v>
      </c>
      <c r="AQ796" s="1">
        <v>5</v>
      </c>
      <c r="AR796" s="1">
        <v>10</v>
      </c>
      <c r="AS796" s="1">
        <f t="shared" si="103"/>
        <v>15</v>
      </c>
      <c r="AT796" s="1">
        <v>3</v>
      </c>
    </row>
    <row r="797" spans="1:46" x14ac:dyDescent="0.2">
      <c r="A797" s="5" t="s">
        <v>3513</v>
      </c>
      <c r="B797" s="5" t="s">
        <v>742</v>
      </c>
      <c r="C797" s="1">
        <v>12</v>
      </c>
      <c r="D797" s="1">
        <v>0</v>
      </c>
      <c r="E797" s="1">
        <v>1</v>
      </c>
      <c r="F797" s="1">
        <v>-5</v>
      </c>
      <c r="G797" s="1">
        <v>0</v>
      </c>
      <c r="H797" s="1">
        <v>0</v>
      </c>
      <c r="I797" s="3">
        <f t="shared" si="96"/>
        <v>20</v>
      </c>
      <c r="J797" s="1">
        <v>7</v>
      </c>
      <c r="K797" s="1">
        <v>13</v>
      </c>
      <c r="L797" s="20">
        <f t="shared" si="97"/>
        <v>0.35</v>
      </c>
      <c r="M797" s="6">
        <v>9.7833333000000007</v>
      </c>
      <c r="N797" s="6">
        <v>3.3333299999999996E-2</v>
      </c>
      <c r="O797" s="6">
        <v>1.0666667000000001</v>
      </c>
      <c r="P797" s="6">
        <v>10.9</v>
      </c>
      <c r="S797" s="31" t="str">
        <f t="shared" si="98"/>
        <v xml:space="preserve"> </v>
      </c>
      <c r="U797" s="1">
        <v>16</v>
      </c>
      <c r="V797" s="1">
        <v>1</v>
      </c>
      <c r="W797" s="1">
        <v>0</v>
      </c>
      <c r="X797" s="1">
        <v>-4</v>
      </c>
      <c r="Y797" s="1">
        <v>17</v>
      </c>
      <c r="Z797" s="1">
        <v>3</v>
      </c>
      <c r="AA797" s="3">
        <f t="shared" si="99"/>
        <v>10</v>
      </c>
      <c r="AB797" s="1">
        <v>2</v>
      </c>
      <c r="AC797" s="1">
        <v>8</v>
      </c>
      <c r="AD797" s="20">
        <f t="shared" si="100"/>
        <v>0.2</v>
      </c>
      <c r="AE797" s="6">
        <v>8.5</v>
      </c>
      <c r="AF797" s="6">
        <v>1.6666666699999999E-2</v>
      </c>
      <c r="AG797" s="6">
        <v>0.83333333330000003</v>
      </c>
      <c r="AH797" s="6">
        <v>9.35</v>
      </c>
      <c r="AK797" s="31" t="str">
        <f t="shared" si="101"/>
        <v xml:space="preserve"> </v>
      </c>
      <c r="AL797" s="6"/>
      <c r="AM797" s="1">
        <v>0</v>
      </c>
      <c r="AN797" s="1">
        <v>0</v>
      </c>
      <c r="AO797" s="1">
        <f t="shared" si="102"/>
        <v>0</v>
      </c>
      <c r="AP797" s="1">
        <v>-4</v>
      </c>
      <c r="AQ797" s="1">
        <v>1</v>
      </c>
      <c r="AR797" s="1">
        <v>1</v>
      </c>
      <c r="AS797" s="1">
        <f t="shared" si="103"/>
        <v>2</v>
      </c>
      <c r="AT797" s="1">
        <v>-5</v>
      </c>
    </row>
    <row r="798" spans="1:46" x14ac:dyDescent="0.2">
      <c r="A798" s="5" t="s">
        <v>3516</v>
      </c>
      <c r="B798" s="5" t="s">
        <v>1488</v>
      </c>
      <c r="C798" s="1">
        <v>8</v>
      </c>
      <c r="D798" s="1">
        <v>0</v>
      </c>
      <c r="E798" s="1">
        <v>0</v>
      </c>
      <c r="F798" s="1">
        <v>-2</v>
      </c>
      <c r="G798" s="1">
        <v>0</v>
      </c>
      <c r="H798" s="1">
        <v>0</v>
      </c>
      <c r="I798" s="3">
        <f t="shared" si="96"/>
        <v>62</v>
      </c>
      <c r="J798" s="1">
        <v>23</v>
      </c>
      <c r="K798" s="1">
        <v>39</v>
      </c>
      <c r="L798" s="20">
        <f t="shared" si="97"/>
        <v>0.37096774193548387</v>
      </c>
      <c r="M798" s="6">
        <v>8.85</v>
      </c>
      <c r="N798" s="6">
        <v>8.3333299999999999E-2</v>
      </c>
      <c r="O798" s="6">
        <v>0.4166667</v>
      </c>
      <c r="P798" s="6">
        <v>9.3666666999999997</v>
      </c>
      <c r="S798" s="31" t="str">
        <f t="shared" si="98"/>
        <v xml:space="preserve"> </v>
      </c>
      <c r="U798" s="1">
        <v>10</v>
      </c>
      <c r="V798" s="1">
        <v>1</v>
      </c>
      <c r="W798" s="1">
        <v>0</v>
      </c>
      <c r="X798" s="1">
        <v>2</v>
      </c>
      <c r="Y798" s="1">
        <v>4</v>
      </c>
      <c r="Z798" s="1">
        <v>2</v>
      </c>
      <c r="AA798" s="3">
        <f t="shared" si="99"/>
        <v>49</v>
      </c>
      <c r="AB798" s="1">
        <v>23</v>
      </c>
      <c r="AC798" s="1">
        <v>26</v>
      </c>
      <c r="AD798" s="20">
        <f t="shared" si="100"/>
        <v>0.46938775510204084</v>
      </c>
      <c r="AE798" s="6">
        <v>7.3166666666999998</v>
      </c>
      <c r="AF798" s="6">
        <v>0.1</v>
      </c>
      <c r="AG798" s="6">
        <v>0.2666666667</v>
      </c>
      <c r="AH798" s="6">
        <v>7.7</v>
      </c>
      <c r="AK798" s="31" t="str">
        <f t="shared" si="101"/>
        <v xml:space="preserve"> </v>
      </c>
      <c r="AL798" s="6"/>
      <c r="AM798" s="1">
        <v>0</v>
      </c>
      <c r="AN798" s="1">
        <v>0</v>
      </c>
      <c r="AO798" s="1">
        <f t="shared" si="102"/>
        <v>0</v>
      </c>
      <c r="AP798" s="1">
        <v>1</v>
      </c>
      <c r="AQ798" s="1">
        <v>1</v>
      </c>
      <c r="AR798" s="1">
        <v>0</v>
      </c>
      <c r="AS798" s="1">
        <f t="shared" si="103"/>
        <v>1</v>
      </c>
      <c r="AT798" s="1">
        <v>-1</v>
      </c>
    </row>
    <row r="799" spans="1:46" x14ac:dyDescent="0.2">
      <c r="A799" s="5" t="s">
        <v>3519</v>
      </c>
      <c r="B799" s="5" t="s">
        <v>3520</v>
      </c>
      <c r="C799" s="1">
        <v>18</v>
      </c>
      <c r="D799" s="1">
        <v>3</v>
      </c>
      <c r="E799" s="1">
        <v>6</v>
      </c>
      <c r="F799" s="1">
        <v>2</v>
      </c>
      <c r="G799" s="1">
        <v>4</v>
      </c>
      <c r="H799" s="1">
        <v>2</v>
      </c>
      <c r="I799" s="3">
        <f t="shared" si="96"/>
        <v>34</v>
      </c>
      <c r="J799" s="1">
        <v>21</v>
      </c>
      <c r="K799" s="1">
        <v>13</v>
      </c>
      <c r="L799" s="20">
        <f t="shared" si="97"/>
        <v>0.61764705882352944</v>
      </c>
      <c r="M799" s="6">
        <v>12.566666700000001</v>
      </c>
      <c r="N799" s="6">
        <v>1.85</v>
      </c>
      <c r="O799" s="6">
        <v>0.93333329999999992</v>
      </c>
      <c r="P799" s="6">
        <v>15.3666667</v>
      </c>
      <c r="S799" s="31" t="str">
        <f t="shared" si="98"/>
        <v xml:space="preserve"> </v>
      </c>
      <c r="U799" s="1">
        <v>21</v>
      </c>
      <c r="V799" s="1">
        <v>5</v>
      </c>
      <c r="W799" s="1">
        <v>6</v>
      </c>
      <c r="X799" s="1">
        <v>5</v>
      </c>
      <c r="Y799" s="1">
        <v>8</v>
      </c>
      <c r="Z799" s="1">
        <v>4</v>
      </c>
      <c r="AA799" s="3">
        <f t="shared" si="99"/>
        <v>31</v>
      </c>
      <c r="AB799" s="1">
        <v>17</v>
      </c>
      <c r="AC799" s="1">
        <v>14</v>
      </c>
      <c r="AD799" s="20">
        <f t="shared" si="100"/>
        <v>0.54838709677419351</v>
      </c>
      <c r="AE799" s="6">
        <v>11.4</v>
      </c>
      <c r="AF799" s="6">
        <v>1.9500000000000002</v>
      </c>
      <c r="AG799" s="6">
        <v>1.5333333332999999</v>
      </c>
      <c r="AH799" s="6">
        <v>14.9</v>
      </c>
      <c r="AK799" s="31" t="str">
        <f t="shared" si="101"/>
        <v xml:space="preserve"> </v>
      </c>
      <c r="AM799" s="1">
        <v>5</v>
      </c>
      <c r="AN799" s="1">
        <v>7</v>
      </c>
      <c r="AO799" s="1">
        <f t="shared" si="102"/>
        <v>12</v>
      </c>
      <c r="AP799" s="1">
        <v>5</v>
      </c>
      <c r="AQ799" s="1">
        <v>3</v>
      </c>
      <c r="AR799" s="1">
        <v>5</v>
      </c>
      <c r="AS799" s="1">
        <f t="shared" si="103"/>
        <v>8</v>
      </c>
      <c r="AT799" s="1">
        <v>2</v>
      </c>
    </row>
    <row r="800" spans="1:46" x14ac:dyDescent="0.2">
      <c r="A800" s="5" t="s">
        <v>3523</v>
      </c>
      <c r="B800" s="5" t="s">
        <v>663</v>
      </c>
      <c r="C800" s="1">
        <v>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3">
        <f t="shared" si="96"/>
        <v>2</v>
      </c>
      <c r="J800" s="1">
        <v>0</v>
      </c>
      <c r="K800" s="1">
        <v>2</v>
      </c>
      <c r="L800" s="20">
        <f t="shared" si="97"/>
        <v>0</v>
      </c>
      <c r="M800" s="6">
        <v>5.6666667000000004</v>
      </c>
      <c r="N800" s="6">
        <v>0</v>
      </c>
      <c r="O800" s="6">
        <v>0</v>
      </c>
      <c r="P800" s="6">
        <v>5.6666667000000004</v>
      </c>
      <c r="S800" s="31" t="str">
        <f t="shared" si="98"/>
        <v xml:space="preserve"> 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3" t="str">
        <f t="shared" si="99"/>
        <v xml:space="preserve"> </v>
      </c>
      <c r="AB800" s="1">
        <v>0</v>
      </c>
      <c r="AC800" s="1">
        <v>0</v>
      </c>
      <c r="AD800" s="20" t="str">
        <f t="shared" si="100"/>
        <v xml:space="preserve"> </v>
      </c>
      <c r="AE800" s="6">
        <v>0</v>
      </c>
      <c r="AF800" s="6">
        <v>0</v>
      </c>
      <c r="AG800" s="6">
        <v>0</v>
      </c>
      <c r="AH800" s="6">
        <v>0</v>
      </c>
      <c r="AK800" s="31" t="str">
        <f t="shared" si="101"/>
        <v xml:space="preserve"> </v>
      </c>
      <c r="AM800" s="1">
        <v>0</v>
      </c>
      <c r="AN800" s="1">
        <v>0</v>
      </c>
      <c r="AO800" s="1">
        <f t="shared" si="102"/>
        <v>0</v>
      </c>
      <c r="AP800" s="1">
        <v>0</v>
      </c>
      <c r="AQ800" s="1">
        <v>0</v>
      </c>
      <c r="AR800" s="1">
        <v>0</v>
      </c>
      <c r="AS800" s="1">
        <f t="shared" si="103"/>
        <v>0</v>
      </c>
      <c r="AT800" s="1">
        <v>0</v>
      </c>
    </row>
    <row r="801" spans="1:46" x14ac:dyDescent="0.2">
      <c r="A801" s="5" t="s">
        <v>3526</v>
      </c>
      <c r="B801" s="5" t="s">
        <v>3527</v>
      </c>
      <c r="C801" s="1">
        <v>5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3">
        <f t="shared" si="96"/>
        <v>36</v>
      </c>
      <c r="J801" s="1">
        <v>17</v>
      </c>
      <c r="K801" s="1">
        <v>19</v>
      </c>
      <c r="L801" s="20">
        <f t="shared" si="97"/>
        <v>0.47222222222222221</v>
      </c>
      <c r="M801" s="6">
        <v>11.033333300000001</v>
      </c>
      <c r="N801" s="6">
        <v>1.05</v>
      </c>
      <c r="O801" s="6">
        <v>0.38333329999999999</v>
      </c>
      <c r="P801" s="6">
        <v>12.4833333</v>
      </c>
      <c r="S801" s="31" t="str">
        <f t="shared" si="98"/>
        <v xml:space="preserve"> </v>
      </c>
      <c r="U801" s="1">
        <v>1</v>
      </c>
      <c r="V801" s="1">
        <v>0</v>
      </c>
      <c r="W801" s="1">
        <v>0</v>
      </c>
      <c r="X801" s="1">
        <v>-2</v>
      </c>
      <c r="Y801" s="1">
        <v>0</v>
      </c>
      <c r="Z801" s="1">
        <v>0</v>
      </c>
      <c r="AA801" s="3">
        <f t="shared" si="99"/>
        <v>8</v>
      </c>
      <c r="AB801" s="1">
        <v>2</v>
      </c>
      <c r="AC801" s="1">
        <v>6</v>
      </c>
      <c r="AD801" s="20">
        <f t="shared" si="100"/>
        <v>0.25</v>
      </c>
      <c r="AE801" s="6">
        <v>11.916666666699999</v>
      </c>
      <c r="AF801" s="6">
        <v>0.8</v>
      </c>
      <c r="AG801" s="6">
        <v>1.0666666667</v>
      </c>
      <c r="AH801" s="6">
        <v>13.7833333333</v>
      </c>
      <c r="AK801" s="31" t="str">
        <f t="shared" si="101"/>
        <v xml:space="preserve"> </v>
      </c>
      <c r="AM801" s="1">
        <v>0</v>
      </c>
      <c r="AN801" s="1">
        <v>0</v>
      </c>
      <c r="AO801" s="1">
        <f t="shared" si="102"/>
        <v>0</v>
      </c>
      <c r="AP801" s="1">
        <v>-2</v>
      </c>
      <c r="AQ801" s="1">
        <v>1</v>
      </c>
      <c r="AR801" s="1">
        <v>0</v>
      </c>
      <c r="AS801" s="1">
        <f t="shared" si="103"/>
        <v>1</v>
      </c>
      <c r="AT801" s="1">
        <v>0</v>
      </c>
    </row>
    <row r="802" spans="1:46" x14ac:dyDescent="0.2">
      <c r="A802" s="5" t="s">
        <v>3531</v>
      </c>
      <c r="B802" s="5" t="s">
        <v>319</v>
      </c>
      <c r="C802" s="1">
        <v>13</v>
      </c>
      <c r="D802" s="1">
        <v>0</v>
      </c>
      <c r="E802" s="1">
        <v>3</v>
      </c>
      <c r="F802" s="1">
        <v>-5</v>
      </c>
      <c r="G802" s="1">
        <v>2</v>
      </c>
      <c r="H802" s="1">
        <v>1</v>
      </c>
      <c r="I802" s="3" t="str">
        <f t="shared" si="96"/>
        <v xml:space="preserve"> </v>
      </c>
      <c r="L802" s="20" t="str">
        <f t="shared" si="97"/>
        <v xml:space="preserve"> </v>
      </c>
      <c r="M802" s="6">
        <v>15.683333299999999</v>
      </c>
      <c r="N802" s="6">
        <v>6.6666699999999995E-2</v>
      </c>
      <c r="O802" s="6">
        <v>3.1833333000000001</v>
      </c>
      <c r="P802" s="6">
        <v>18.933333300000001</v>
      </c>
      <c r="S802" s="31" t="str">
        <f t="shared" si="98"/>
        <v xml:space="preserve"> </v>
      </c>
      <c r="U802" s="1">
        <v>14</v>
      </c>
      <c r="V802" s="1">
        <v>1</v>
      </c>
      <c r="W802" s="1">
        <v>5</v>
      </c>
      <c r="X802" s="1">
        <v>2</v>
      </c>
      <c r="Y802" s="1">
        <v>6</v>
      </c>
      <c r="Z802" s="1">
        <v>3</v>
      </c>
      <c r="AA802" s="3" t="str">
        <f t="shared" si="99"/>
        <v xml:space="preserve"> </v>
      </c>
      <c r="AD802" s="20" t="str">
        <f t="shared" si="100"/>
        <v xml:space="preserve"> </v>
      </c>
      <c r="AE802" s="6">
        <v>17.633333333300001</v>
      </c>
      <c r="AF802" s="6">
        <v>0.1333333333</v>
      </c>
      <c r="AG802" s="6">
        <v>3.45</v>
      </c>
      <c r="AH802" s="6">
        <v>21.233333333299999</v>
      </c>
      <c r="AK802" s="31" t="str">
        <f t="shared" si="101"/>
        <v xml:space="preserve"> </v>
      </c>
      <c r="AL802" s="6"/>
      <c r="AM802" s="1">
        <v>0</v>
      </c>
      <c r="AN802" s="1">
        <v>3</v>
      </c>
      <c r="AO802" s="1">
        <f t="shared" si="102"/>
        <v>3</v>
      </c>
      <c r="AP802" s="1">
        <v>3</v>
      </c>
      <c r="AQ802" s="1">
        <v>1</v>
      </c>
      <c r="AR802" s="1">
        <v>5</v>
      </c>
      <c r="AS802" s="1">
        <f t="shared" si="103"/>
        <v>6</v>
      </c>
      <c r="AT802" s="1">
        <v>-6</v>
      </c>
    </row>
    <row r="803" spans="1:46" x14ac:dyDescent="0.2">
      <c r="A803" s="5" t="s">
        <v>3535</v>
      </c>
      <c r="B803" s="5" t="s">
        <v>319</v>
      </c>
      <c r="C803" s="1">
        <v>21</v>
      </c>
      <c r="D803" s="1">
        <v>1</v>
      </c>
      <c r="E803" s="1">
        <v>4</v>
      </c>
      <c r="F803" s="1">
        <v>-3</v>
      </c>
      <c r="G803" s="1">
        <v>35</v>
      </c>
      <c r="H803" s="1">
        <v>11</v>
      </c>
      <c r="I803" s="3" t="str">
        <f t="shared" si="96"/>
        <v xml:space="preserve"> </v>
      </c>
      <c r="L803" s="20" t="str">
        <f t="shared" si="97"/>
        <v xml:space="preserve"> </v>
      </c>
      <c r="M803" s="6">
        <v>15.683333299999999</v>
      </c>
      <c r="N803" s="6">
        <v>0.1166667</v>
      </c>
      <c r="O803" s="6">
        <v>2.4333333000000001</v>
      </c>
      <c r="P803" s="6">
        <v>18.25</v>
      </c>
      <c r="S803" s="31" t="str">
        <f t="shared" si="98"/>
        <v xml:space="preserve"> </v>
      </c>
      <c r="U803" s="1">
        <v>21</v>
      </c>
      <c r="V803" s="1">
        <v>0</v>
      </c>
      <c r="W803" s="1">
        <v>2</v>
      </c>
      <c r="X803" s="1">
        <v>6</v>
      </c>
      <c r="Y803" s="1">
        <v>35</v>
      </c>
      <c r="Z803" s="1">
        <v>12</v>
      </c>
      <c r="AA803" s="3" t="str">
        <f t="shared" si="99"/>
        <v xml:space="preserve"> </v>
      </c>
      <c r="AD803" s="20" t="str">
        <f t="shared" si="100"/>
        <v xml:space="preserve"> </v>
      </c>
      <c r="AE803" s="6">
        <v>15.2833333333</v>
      </c>
      <c r="AF803" s="6">
        <v>3.3333333300000004E-2</v>
      </c>
      <c r="AG803" s="6">
        <v>3.1333333333</v>
      </c>
      <c r="AH803" s="6">
        <v>18.4666666667</v>
      </c>
      <c r="AK803" s="31" t="str">
        <f t="shared" si="101"/>
        <v xml:space="preserve"> </v>
      </c>
      <c r="AL803" s="6"/>
      <c r="AM803" s="1">
        <v>1</v>
      </c>
      <c r="AN803" s="1">
        <v>4</v>
      </c>
      <c r="AO803" s="1">
        <f t="shared" si="102"/>
        <v>5</v>
      </c>
      <c r="AP803" s="1">
        <v>2</v>
      </c>
      <c r="AQ803" s="1">
        <v>0</v>
      </c>
      <c r="AR803" s="1">
        <v>2</v>
      </c>
      <c r="AS803" s="1">
        <f t="shared" si="103"/>
        <v>2</v>
      </c>
      <c r="AT803" s="1">
        <v>1</v>
      </c>
    </row>
    <row r="804" spans="1:46" x14ac:dyDescent="0.2">
      <c r="A804" s="5" t="s">
        <v>3535</v>
      </c>
      <c r="B804" s="5" t="s">
        <v>3538</v>
      </c>
      <c r="C804" s="1">
        <v>24</v>
      </c>
      <c r="D804" s="1">
        <v>4</v>
      </c>
      <c r="E804" s="1">
        <v>11</v>
      </c>
      <c r="F804" s="1">
        <v>0</v>
      </c>
      <c r="G804" s="1">
        <v>27</v>
      </c>
      <c r="H804" s="1">
        <v>8</v>
      </c>
      <c r="I804" s="3" t="str">
        <f t="shared" si="96"/>
        <v xml:space="preserve"> </v>
      </c>
      <c r="L804" s="20" t="str">
        <f t="shared" si="97"/>
        <v xml:space="preserve"> </v>
      </c>
      <c r="M804" s="6">
        <v>20.45</v>
      </c>
      <c r="N804" s="6">
        <v>3.5333332999999998</v>
      </c>
      <c r="O804" s="6">
        <v>1.8333333000000001</v>
      </c>
      <c r="P804" s="6">
        <v>25.8333333</v>
      </c>
      <c r="S804" s="31" t="str">
        <f t="shared" si="98"/>
        <v xml:space="preserve"> </v>
      </c>
      <c r="U804" s="1">
        <v>24</v>
      </c>
      <c r="V804" s="1">
        <v>5</v>
      </c>
      <c r="W804" s="1">
        <v>8</v>
      </c>
      <c r="X804" s="1">
        <v>-2</v>
      </c>
      <c r="Y804" s="1">
        <v>21</v>
      </c>
      <c r="Z804" s="1">
        <v>5</v>
      </c>
      <c r="AA804" s="3" t="str">
        <f t="shared" si="99"/>
        <v xml:space="preserve"> </v>
      </c>
      <c r="AD804" s="20" t="str">
        <f t="shared" si="100"/>
        <v xml:space="preserve"> </v>
      </c>
      <c r="AE804" s="6">
        <v>20.166666666699999</v>
      </c>
      <c r="AF804" s="6">
        <v>3.8166666666999998</v>
      </c>
      <c r="AG804" s="6">
        <v>2.0166666666999999</v>
      </c>
      <c r="AH804" s="6">
        <v>26</v>
      </c>
      <c r="AK804" s="31" t="str">
        <f t="shared" si="101"/>
        <v xml:space="preserve"> </v>
      </c>
      <c r="AL804" s="6"/>
      <c r="AM804" s="1">
        <v>4</v>
      </c>
      <c r="AN804" s="1">
        <v>6</v>
      </c>
      <c r="AO804" s="1">
        <f t="shared" si="102"/>
        <v>10</v>
      </c>
      <c r="AP804" s="1">
        <v>3</v>
      </c>
      <c r="AQ804" s="1">
        <v>5</v>
      </c>
      <c r="AR804" s="1">
        <v>13</v>
      </c>
      <c r="AS804" s="1">
        <f t="shared" si="103"/>
        <v>18</v>
      </c>
      <c r="AT804" s="1">
        <v>-5</v>
      </c>
    </row>
    <row r="805" spans="1:46" x14ac:dyDescent="0.2">
      <c r="A805" s="5" t="s">
        <v>3535</v>
      </c>
      <c r="B805" s="5" t="s">
        <v>3542</v>
      </c>
      <c r="C805" s="1">
        <v>3</v>
      </c>
      <c r="D805" s="1">
        <v>0</v>
      </c>
      <c r="E805" s="1">
        <v>1</v>
      </c>
      <c r="F805" s="1">
        <v>0</v>
      </c>
      <c r="G805" s="1">
        <v>0</v>
      </c>
      <c r="H805" s="1">
        <v>0</v>
      </c>
      <c r="I805" s="3" t="str">
        <f t="shared" si="96"/>
        <v xml:space="preserve"> </v>
      </c>
      <c r="L805" s="20" t="str">
        <f t="shared" si="97"/>
        <v xml:space="preserve"> </v>
      </c>
      <c r="M805" s="6">
        <v>11.283333300000001</v>
      </c>
      <c r="N805" s="6">
        <v>2.5</v>
      </c>
      <c r="O805" s="6">
        <v>0.1</v>
      </c>
      <c r="P805" s="6">
        <v>13.8833333</v>
      </c>
      <c r="S805" s="31" t="str">
        <f t="shared" si="98"/>
        <v xml:space="preserve"> </v>
      </c>
      <c r="U805" s="1">
        <v>3</v>
      </c>
      <c r="V805" s="1">
        <v>0</v>
      </c>
      <c r="W805" s="1">
        <v>1</v>
      </c>
      <c r="X805" s="1">
        <v>-1</v>
      </c>
      <c r="Y805" s="1">
        <v>2</v>
      </c>
      <c r="Z805" s="1">
        <v>1</v>
      </c>
      <c r="AA805" s="3" t="str">
        <f t="shared" si="99"/>
        <v xml:space="preserve"> </v>
      </c>
      <c r="AD805" s="20" t="str">
        <f t="shared" si="100"/>
        <v xml:space="preserve"> </v>
      </c>
      <c r="AE805" s="6">
        <v>12.2166666667</v>
      </c>
      <c r="AF805" s="6">
        <v>0.85</v>
      </c>
      <c r="AG805" s="6">
        <v>0.51666666670000005</v>
      </c>
      <c r="AH805" s="6">
        <v>13.6166666667</v>
      </c>
      <c r="AK805" s="31" t="str">
        <f t="shared" si="101"/>
        <v xml:space="preserve"> </v>
      </c>
      <c r="AL805" s="6"/>
      <c r="AM805" s="1">
        <v>0</v>
      </c>
      <c r="AN805" s="1">
        <v>0</v>
      </c>
      <c r="AO805" s="1">
        <f t="shared" si="102"/>
        <v>0</v>
      </c>
      <c r="AP805" s="1">
        <v>0</v>
      </c>
      <c r="AQ805" s="1">
        <v>0</v>
      </c>
      <c r="AR805" s="1">
        <v>2</v>
      </c>
      <c r="AS805" s="1">
        <f t="shared" si="103"/>
        <v>2</v>
      </c>
      <c r="AT805" s="1">
        <v>-1</v>
      </c>
    </row>
    <row r="806" spans="1:46" x14ac:dyDescent="0.2">
      <c r="A806" s="5" t="s">
        <v>3544</v>
      </c>
      <c r="B806" s="5" t="s">
        <v>3545</v>
      </c>
      <c r="C806" s="1">
        <v>19</v>
      </c>
      <c r="D806" s="1">
        <v>2</v>
      </c>
      <c r="E806" s="1">
        <v>3</v>
      </c>
      <c r="F806" s="1">
        <v>-3</v>
      </c>
      <c r="G806" s="1">
        <v>24</v>
      </c>
      <c r="H806" s="1">
        <v>6</v>
      </c>
      <c r="I806" s="3">
        <f t="shared" si="96"/>
        <v>6</v>
      </c>
      <c r="J806" s="1">
        <v>1</v>
      </c>
      <c r="K806" s="1">
        <v>5</v>
      </c>
      <c r="L806" s="20">
        <f t="shared" si="97"/>
        <v>0.16666666666666666</v>
      </c>
      <c r="M806" s="6">
        <v>8.6</v>
      </c>
      <c r="N806" s="6">
        <v>0.05</v>
      </c>
      <c r="O806" s="6">
        <v>0.78333330000000001</v>
      </c>
      <c r="P806" s="6">
        <v>9.4333332999999993</v>
      </c>
      <c r="S806" s="31" t="str">
        <f t="shared" si="98"/>
        <v xml:space="preserve"> </v>
      </c>
      <c r="U806" s="1">
        <v>21</v>
      </c>
      <c r="V806" s="1">
        <v>1</v>
      </c>
      <c r="W806" s="1">
        <v>0</v>
      </c>
      <c r="X806" s="1">
        <v>-4</v>
      </c>
      <c r="Y806" s="1">
        <v>19</v>
      </c>
      <c r="Z806" s="1">
        <v>5</v>
      </c>
      <c r="AA806" s="3">
        <f t="shared" si="99"/>
        <v>2</v>
      </c>
      <c r="AB806" s="1">
        <v>0</v>
      </c>
      <c r="AC806" s="1">
        <v>2</v>
      </c>
      <c r="AD806" s="20">
        <f t="shared" si="100"/>
        <v>0</v>
      </c>
      <c r="AE806" s="6">
        <v>8.5833333333000006</v>
      </c>
      <c r="AF806" s="6">
        <v>6.6666666700000002E-2</v>
      </c>
      <c r="AG806" s="6">
        <v>0.98333333330000006</v>
      </c>
      <c r="AH806" s="6">
        <v>9.65</v>
      </c>
      <c r="AK806" s="31" t="str">
        <f t="shared" si="101"/>
        <v xml:space="preserve"> </v>
      </c>
      <c r="AM806" s="1">
        <v>1</v>
      </c>
      <c r="AN806" s="1">
        <v>0</v>
      </c>
      <c r="AO806" s="1">
        <f t="shared" si="102"/>
        <v>1</v>
      </c>
      <c r="AP806" s="1">
        <v>-3</v>
      </c>
      <c r="AQ806" s="1">
        <v>2</v>
      </c>
      <c r="AR806" s="1">
        <v>3</v>
      </c>
      <c r="AS806" s="1">
        <f t="shared" si="103"/>
        <v>5</v>
      </c>
      <c r="AT806" s="1">
        <v>-4</v>
      </c>
    </row>
    <row r="807" spans="1:46" x14ac:dyDescent="0.2">
      <c r="A807" s="5" t="s">
        <v>3547</v>
      </c>
      <c r="B807" s="5" t="s">
        <v>1505</v>
      </c>
      <c r="C807" s="1">
        <v>8</v>
      </c>
      <c r="D807" s="1">
        <v>0</v>
      </c>
      <c r="E807" s="1">
        <v>2</v>
      </c>
      <c r="F807" s="1">
        <v>-5</v>
      </c>
      <c r="G807" s="1">
        <v>0</v>
      </c>
      <c r="H807" s="1">
        <v>0</v>
      </c>
      <c r="I807" s="3">
        <f t="shared" si="96"/>
        <v>122</v>
      </c>
      <c r="J807" s="1">
        <v>65</v>
      </c>
      <c r="K807" s="1">
        <v>57</v>
      </c>
      <c r="L807" s="20">
        <f t="shared" si="97"/>
        <v>0.53278688524590168</v>
      </c>
      <c r="M807" s="6">
        <v>14.966666699999999</v>
      </c>
      <c r="N807" s="6">
        <v>2.2666667</v>
      </c>
      <c r="O807" s="6">
        <v>1.5</v>
      </c>
      <c r="P807" s="6">
        <v>18.75</v>
      </c>
      <c r="S807" s="31" t="str">
        <f t="shared" si="98"/>
        <v xml:space="preserve"> </v>
      </c>
      <c r="U807" s="1">
        <v>9</v>
      </c>
      <c r="V807" s="1">
        <v>1</v>
      </c>
      <c r="W807" s="1">
        <v>1</v>
      </c>
      <c r="X807" s="1">
        <v>-8</v>
      </c>
      <c r="Y807" s="1">
        <v>25</v>
      </c>
      <c r="Z807" s="1">
        <v>7</v>
      </c>
      <c r="AA807" s="3">
        <f t="shared" si="99"/>
        <v>154</v>
      </c>
      <c r="AB807" s="1">
        <v>76</v>
      </c>
      <c r="AC807" s="1">
        <v>78</v>
      </c>
      <c r="AD807" s="20">
        <f t="shared" si="100"/>
        <v>0.4935064935064935</v>
      </c>
      <c r="AE807" s="6">
        <v>13.5666666667</v>
      </c>
      <c r="AF807" s="6">
        <v>2.65</v>
      </c>
      <c r="AG807" s="6">
        <v>1.9666666667000001</v>
      </c>
      <c r="AH807" s="6">
        <v>18.183333333299998</v>
      </c>
      <c r="AK807" s="31" t="str">
        <f t="shared" si="101"/>
        <v xml:space="preserve"> </v>
      </c>
      <c r="AL807" s="6"/>
      <c r="AM807" s="1">
        <v>0</v>
      </c>
      <c r="AN807" s="1">
        <v>2</v>
      </c>
      <c r="AO807" s="1">
        <f t="shared" si="102"/>
        <v>2</v>
      </c>
      <c r="AP807" s="1">
        <v>-7</v>
      </c>
      <c r="AQ807" s="1">
        <v>1</v>
      </c>
      <c r="AR807" s="1">
        <v>1</v>
      </c>
      <c r="AS807" s="1">
        <f t="shared" si="103"/>
        <v>2</v>
      </c>
      <c r="AT807" s="1">
        <v>-6</v>
      </c>
    </row>
    <row r="808" spans="1:46" x14ac:dyDescent="0.2">
      <c r="A808" s="5" t="s">
        <v>3550</v>
      </c>
      <c r="B808" s="5" t="s">
        <v>499</v>
      </c>
      <c r="C808" s="1">
        <v>2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3">
        <f t="shared" si="96"/>
        <v>6</v>
      </c>
      <c r="J808" s="1">
        <v>0</v>
      </c>
      <c r="K808" s="1">
        <v>6</v>
      </c>
      <c r="L808" s="20">
        <f t="shared" si="97"/>
        <v>0</v>
      </c>
      <c r="M808" s="6">
        <v>9.4</v>
      </c>
      <c r="N808" s="6">
        <v>0.25</v>
      </c>
      <c r="O808" s="6">
        <v>0.4166667</v>
      </c>
      <c r="P808" s="6">
        <v>10.066666700000001</v>
      </c>
      <c r="S808" s="31" t="str">
        <f t="shared" si="98"/>
        <v xml:space="preserve"> </v>
      </c>
      <c r="U808" s="1">
        <v>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3" t="str">
        <f t="shared" si="99"/>
        <v xml:space="preserve"> </v>
      </c>
      <c r="AB808" s="1">
        <v>0</v>
      </c>
      <c r="AC808" s="1">
        <v>0</v>
      </c>
      <c r="AD808" s="20" t="str">
        <f t="shared" si="100"/>
        <v xml:space="preserve"> </v>
      </c>
      <c r="AE808" s="6">
        <v>8.25</v>
      </c>
      <c r="AF808" s="6">
        <v>0.28333333329999999</v>
      </c>
      <c r="AG808" s="6">
        <v>0.21666666670000001</v>
      </c>
      <c r="AH808" s="6">
        <v>8.75</v>
      </c>
      <c r="AK808" s="31" t="str">
        <f t="shared" si="101"/>
        <v xml:space="preserve"> </v>
      </c>
      <c r="AM808" s="1">
        <v>0</v>
      </c>
      <c r="AN808" s="1">
        <v>0</v>
      </c>
      <c r="AO808" s="1">
        <f t="shared" si="102"/>
        <v>0</v>
      </c>
      <c r="AP808" s="1">
        <v>0</v>
      </c>
      <c r="AQ808" s="1">
        <v>0</v>
      </c>
      <c r="AR808" s="1">
        <v>0</v>
      </c>
      <c r="AS808" s="1">
        <f t="shared" si="103"/>
        <v>0</v>
      </c>
      <c r="AT808" s="1">
        <v>0</v>
      </c>
    </row>
    <row r="809" spans="1:46" s="5" customFormat="1" x14ac:dyDescent="0.2">
      <c r="A809" s="5" t="s">
        <v>3550</v>
      </c>
      <c r="B809" s="5" t="s">
        <v>766</v>
      </c>
      <c r="C809" s="1">
        <v>21</v>
      </c>
      <c r="D809" s="1">
        <v>5</v>
      </c>
      <c r="E809" s="1">
        <v>5</v>
      </c>
      <c r="F809" s="1">
        <v>2</v>
      </c>
      <c r="G809" s="1">
        <v>0</v>
      </c>
      <c r="H809" s="1">
        <v>0</v>
      </c>
      <c r="I809" s="3">
        <f t="shared" si="96"/>
        <v>41</v>
      </c>
      <c r="J809" s="1">
        <v>21</v>
      </c>
      <c r="K809" s="1">
        <v>20</v>
      </c>
      <c r="L809" s="20">
        <f t="shared" si="97"/>
        <v>0.51219512195121952</v>
      </c>
      <c r="M809" s="6">
        <v>12.4166667</v>
      </c>
      <c r="N809" s="6">
        <v>0.96666669999999999</v>
      </c>
      <c r="O809" s="6">
        <v>0</v>
      </c>
      <c r="P809" s="6">
        <v>13.4</v>
      </c>
      <c r="Q809" s="1">
        <v>0</v>
      </c>
      <c r="R809" s="1">
        <v>0</v>
      </c>
      <c r="S809" s="31" t="str">
        <f t="shared" si="98"/>
        <v xml:space="preserve"> </v>
      </c>
      <c r="T809" s="1">
        <v>0</v>
      </c>
      <c r="U809" s="1">
        <v>18</v>
      </c>
      <c r="V809" s="1">
        <v>1</v>
      </c>
      <c r="W809" s="1">
        <v>4</v>
      </c>
      <c r="X809" s="1">
        <v>-2</v>
      </c>
      <c r="Y809" s="1">
        <v>2</v>
      </c>
      <c r="Z809" s="1">
        <v>1</v>
      </c>
      <c r="AA809" s="3">
        <f t="shared" si="99"/>
        <v>37</v>
      </c>
      <c r="AB809" s="1">
        <v>22</v>
      </c>
      <c r="AC809" s="1">
        <v>15</v>
      </c>
      <c r="AD809" s="20">
        <f t="shared" si="100"/>
        <v>0.59459459459459463</v>
      </c>
      <c r="AE809" s="6">
        <v>11.5666666667</v>
      </c>
      <c r="AF809" s="6">
        <v>0.9</v>
      </c>
      <c r="AG809" s="6">
        <v>0</v>
      </c>
      <c r="AH809" s="6">
        <v>12.4666666667</v>
      </c>
      <c r="AI809" s="1">
        <v>1</v>
      </c>
      <c r="AJ809" s="1">
        <v>0</v>
      </c>
      <c r="AK809" s="31">
        <f t="shared" si="101"/>
        <v>0</v>
      </c>
      <c r="AL809" s="1">
        <v>0</v>
      </c>
      <c r="AM809" s="1">
        <v>1</v>
      </c>
      <c r="AN809" s="1">
        <v>1</v>
      </c>
      <c r="AO809" s="1">
        <f t="shared" si="102"/>
        <v>2</v>
      </c>
      <c r="AP809" s="1">
        <v>0</v>
      </c>
      <c r="AQ809" s="1">
        <v>5</v>
      </c>
      <c r="AR809" s="1">
        <v>8</v>
      </c>
      <c r="AS809" s="1">
        <f t="shared" si="103"/>
        <v>13</v>
      </c>
      <c r="AT809" s="1">
        <v>0</v>
      </c>
    </row>
    <row r="810" spans="1:46" x14ac:dyDescent="0.2">
      <c r="A810" s="5" t="s">
        <v>3556</v>
      </c>
      <c r="B810" s="5" t="s">
        <v>2490</v>
      </c>
      <c r="C810" s="1">
        <v>3</v>
      </c>
      <c r="D810" s="1">
        <v>0</v>
      </c>
      <c r="E810" s="1">
        <v>1</v>
      </c>
      <c r="F810" s="1">
        <v>1</v>
      </c>
      <c r="G810" s="1">
        <v>0</v>
      </c>
      <c r="H810" s="1">
        <v>0</v>
      </c>
      <c r="I810" s="3">
        <f t="shared" si="96"/>
        <v>9</v>
      </c>
      <c r="J810" s="1">
        <v>5</v>
      </c>
      <c r="K810" s="1">
        <v>4</v>
      </c>
      <c r="L810" s="20">
        <f t="shared" si="97"/>
        <v>0.55555555555555558</v>
      </c>
      <c r="M810" s="6">
        <v>5.2333333</v>
      </c>
      <c r="N810" s="6">
        <v>0</v>
      </c>
      <c r="O810" s="6">
        <v>0</v>
      </c>
      <c r="P810" s="6">
        <v>5.2333333</v>
      </c>
      <c r="S810" s="31" t="str">
        <f t="shared" si="98"/>
        <v xml:space="preserve"> </v>
      </c>
      <c r="U810" s="1">
        <v>2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3">
        <f t="shared" si="99"/>
        <v>11</v>
      </c>
      <c r="AB810" s="1">
        <v>10</v>
      </c>
      <c r="AC810" s="1">
        <v>1</v>
      </c>
      <c r="AD810" s="20">
        <f t="shared" si="100"/>
        <v>0.90909090909090906</v>
      </c>
      <c r="AE810" s="6">
        <v>6.75</v>
      </c>
      <c r="AF810" s="6">
        <v>0</v>
      </c>
      <c r="AG810" s="6">
        <v>0</v>
      </c>
      <c r="AH810" s="6">
        <v>6.75</v>
      </c>
      <c r="AK810" s="31" t="str">
        <f t="shared" si="101"/>
        <v xml:space="preserve"> </v>
      </c>
      <c r="AM810" s="1">
        <v>0</v>
      </c>
      <c r="AN810" s="1">
        <v>0</v>
      </c>
      <c r="AO810" s="1">
        <f t="shared" si="102"/>
        <v>0</v>
      </c>
      <c r="AP810" s="1">
        <v>0</v>
      </c>
      <c r="AQ810" s="1">
        <v>0</v>
      </c>
      <c r="AR810" s="1">
        <v>1</v>
      </c>
      <c r="AS810" s="1">
        <f t="shared" si="103"/>
        <v>1</v>
      </c>
      <c r="AT810" s="1">
        <v>1</v>
      </c>
    </row>
    <row r="811" spans="1:46" x14ac:dyDescent="0.2">
      <c r="A811" s="5" t="s">
        <v>3560</v>
      </c>
      <c r="B811" s="5" t="s">
        <v>570</v>
      </c>
      <c r="C811" s="1">
        <v>16</v>
      </c>
      <c r="D811" s="1">
        <v>0</v>
      </c>
      <c r="E811" s="1">
        <v>2</v>
      </c>
      <c r="F811" s="1">
        <v>1</v>
      </c>
      <c r="G811" s="1">
        <v>20</v>
      </c>
      <c r="H811" s="1">
        <v>4</v>
      </c>
      <c r="I811" s="3">
        <f t="shared" si="96"/>
        <v>1</v>
      </c>
      <c r="J811" s="1">
        <v>0</v>
      </c>
      <c r="K811" s="1">
        <v>1</v>
      </c>
      <c r="L811" s="20">
        <f t="shared" si="97"/>
        <v>0</v>
      </c>
      <c r="M811" s="6">
        <v>5.9666667000000002</v>
      </c>
      <c r="N811" s="6">
        <v>1.66667E-2</v>
      </c>
      <c r="O811" s="6">
        <v>0</v>
      </c>
      <c r="P811" s="6">
        <v>5.9833333</v>
      </c>
      <c r="S811" s="31" t="str">
        <f t="shared" si="98"/>
        <v xml:space="preserve"> </v>
      </c>
      <c r="U811" s="1">
        <v>15</v>
      </c>
      <c r="V811" s="1">
        <v>2</v>
      </c>
      <c r="W811" s="1">
        <v>0</v>
      </c>
      <c r="X811" s="1">
        <v>0</v>
      </c>
      <c r="Y811" s="1">
        <v>25</v>
      </c>
      <c r="Z811" s="1">
        <v>8</v>
      </c>
      <c r="AA811" s="3">
        <f t="shared" si="99"/>
        <v>2</v>
      </c>
      <c r="AB811" s="1">
        <v>0</v>
      </c>
      <c r="AC811" s="1">
        <v>2</v>
      </c>
      <c r="AD811" s="20">
        <f t="shared" si="100"/>
        <v>0</v>
      </c>
      <c r="AE811" s="6">
        <v>5.3666666667000005</v>
      </c>
      <c r="AF811" s="6">
        <v>0.05</v>
      </c>
      <c r="AG811" s="6">
        <v>0</v>
      </c>
      <c r="AH811" s="6">
        <v>5.4166666667000003</v>
      </c>
      <c r="AK811" s="31" t="str">
        <f t="shared" si="101"/>
        <v xml:space="preserve"> </v>
      </c>
      <c r="AM811" s="1">
        <v>0</v>
      </c>
      <c r="AN811" s="1">
        <v>0</v>
      </c>
      <c r="AO811" s="1">
        <f t="shared" si="102"/>
        <v>0</v>
      </c>
      <c r="AP811" s="1">
        <v>-2</v>
      </c>
      <c r="AQ811" s="1">
        <v>2</v>
      </c>
      <c r="AR811" s="1">
        <v>2</v>
      </c>
      <c r="AS811" s="1">
        <f t="shared" si="103"/>
        <v>4</v>
      </c>
      <c r="AT811" s="1">
        <v>3</v>
      </c>
    </row>
    <row r="812" spans="1:46" x14ac:dyDescent="0.2">
      <c r="A812" s="5" t="s">
        <v>3564</v>
      </c>
      <c r="B812" s="5" t="s">
        <v>991</v>
      </c>
      <c r="C812" s="1">
        <v>24</v>
      </c>
      <c r="D812" s="1">
        <v>11</v>
      </c>
      <c r="E812" s="1">
        <v>15</v>
      </c>
      <c r="F812" s="1">
        <v>2</v>
      </c>
      <c r="G812" s="1">
        <v>22</v>
      </c>
      <c r="H812" s="1">
        <v>7</v>
      </c>
      <c r="I812" s="3">
        <f t="shared" si="96"/>
        <v>14</v>
      </c>
      <c r="J812" s="1">
        <v>4</v>
      </c>
      <c r="K812" s="1">
        <v>10</v>
      </c>
      <c r="L812" s="20">
        <f t="shared" si="97"/>
        <v>0.2857142857142857</v>
      </c>
      <c r="M812" s="6">
        <v>15.8666667</v>
      </c>
      <c r="N812" s="6">
        <v>2.6666666999999999</v>
      </c>
      <c r="O812" s="6">
        <v>0.46666669999999999</v>
      </c>
      <c r="P812" s="6">
        <v>19.016666699999998</v>
      </c>
      <c r="Q812" s="1">
        <v>2</v>
      </c>
      <c r="R812" s="1">
        <v>0</v>
      </c>
      <c r="S812" s="31">
        <f t="shared" si="98"/>
        <v>0</v>
      </c>
      <c r="T812" s="1">
        <v>0</v>
      </c>
      <c r="U812" s="1">
        <v>24</v>
      </c>
      <c r="V812" s="1">
        <v>8</v>
      </c>
      <c r="W812" s="1">
        <v>7</v>
      </c>
      <c r="X812" s="1">
        <v>-5</v>
      </c>
      <c r="Y812" s="1">
        <v>6</v>
      </c>
      <c r="Z812" s="1">
        <v>3</v>
      </c>
      <c r="AA812" s="3">
        <f t="shared" si="99"/>
        <v>4</v>
      </c>
      <c r="AB812" s="1">
        <v>0</v>
      </c>
      <c r="AC812" s="1">
        <v>4</v>
      </c>
      <c r="AD812" s="20">
        <f t="shared" si="100"/>
        <v>0</v>
      </c>
      <c r="AE812" s="6">
        <v>15.833333333300001</v>
      </c>
      <c r="AF812" s="6">
        <v>2.5166666666999999</v>
      </c>
      <c r="AG812" s="6">
        <v>0.2</v>
      </c>
      <c r="AH812" s="6">
        <v>18.566666666700002</v>
      </c>
      <c r="AI812" s="1">
        <v>3</v>
      </c>
      <c r="AJ812" s="1">
        <v>2</v>
      </c>
      <c r="AK812" s="31">
        <f t="shared" si="101"/>
        <v>0.66666666666666663</v>
      </c>
      <c r="AL812" s="1">
        <v>0</v>
      </c>
      <c r="AM812" s="1">
        <v>8</v>
      </c>
      <c r="AN812" s="1">
        <v>11</v>
      </c>
      <c r="AO812" s="1">
        <f t="shared" si="102"/>
        <v>19</v>
      </c>
      <c r="AP812" s="1">
        <v>-1</v>
      </c>
      <c r="AQ812" s="1">
        <v>11</v>
      </c>
      <c r="AR812" s="1">
        <v>11</v>
      </c>
      <c r="AS812" s="1">
        <f t="shared" si="103"/>
        <v>22</v>
      </c>
      <c r="AT812" s="1">
        <v>-2</v>
      </c>
    </row>
    <row r="813" spans="1:46" x14ac:dyDescent="0.2">
      <c r="A813" s="5" t="s">
        <v>3568</v>
      </c>
      <c r="B813" s="5" t="s">
        <v>980</v>
      </c>
      <c r="C813" s="1">
        <v>14</v>
      </c>
      <c r="D813" s="1">
        <v>0</v>
      </c>
      <c r="E813" s="1">
        <v>1</v>
      </c>
      <c r="F813" s="1">
        <v>-2</v>
      </c>
      <c r="G813" s="1">
        <v>4</v>
      </c>
      <c r="H813" s="1">
        <v>2</v>
      </c>
      <c r="I813" s="3" t="str">
        <f t="shared" si="96"/>
        <v xml:space="preserve"> </v>
      </c>
      <c r="L813" s="20" t="str">
        <f t="shared" si="97"/>
        <v xml:space="preserve"> </v>
      </c>
      <c r="M813" s="6">
        <v>17.266666699999998</v>
      </c>
      <c r="N813" s="6">
        <v>2.95</v>
      </c>
      <c r="O813" s="6">
        <v>1.66667E-2</v>
      </c>
      <c r="P813" s="6">
        <v>20.25</v>
      </c>
      <c r="S813" s="31" t="str">
        <f t="shared" si="98"/>
        <v xml:space="preserve"> </v>
      </c>
      <c r="U813" s="1">
        <v>11</v>
      </c>
      <c r="V813" s="1">
        <v>2</v>
      </c>
      <c r="W813" s="1">
        <v>1</v>
      </c>
      <c r="X813" s="1">
        <v>7</v>
      </c>
      <c r="Y813" s="1">
        <v>0</v>
      </c>
      <c r="Z813" s="1">
        <v>0</v>
      </c>
      <c r="AA813" s="3" t="str">
        <f t="shared" si="99"/>
        <v xml:space="preserve"> </v>
      </c>
      <c r="AD813" s="20" t="str">
        <f t="shared" si="100"/>
        <v xml:space="preserve"> </v>
      </c>
      <c r="AE813" s="6">
        <v>16.633333333300001</v>
      </c>
      <c r="AF813" s="6">
        <v>2.0499999999999998</v>
      </c>
      <c r="AG813" s="6">
        <v>3.3333333300000004E-2</v>
      </c>
      <c r="AH813" s="6">
        <v>18.7166666667</v>
      </c>
      <c r="AK813" s="31" t="str">
        <f t="shared" si="101"/>
        <v xml:space="preserve"> </v>
      </c>
      <c r="AM813" s="1">
        <v>1</v>
      </c>
      <c r="AN813" s="1">
        <v>0</v>
      </c>
      <c r="AO813" s="1">
        <f t="shared" si="102"/>
        <v>1</v>
      </c>
      <c r="AP813" s="1">
        <v>2</v>
      </c>
      <c r="AQ813" s="1">
        <v>1</v>
      </c>
      <c r="AR813" s="1">
        <v>2</v>
      </c>
      <c r="AS813" s="1">
        <f t="shared" si="103"/>
        <v>3</v>
      </c>
      <c r="AT813" s="1">
        <v>3</v>
      </c>
    </row>
    <row r="814" spans="1:46" x14ac:dyDescent="0.2">
      <c r="A814" s="5" t="s">
        <v>3568</v>
      </c>
      <c r="B814" s="5" t="s">
        <v>834</v>
      </c>
      <c r="C814" s="1">
        <v>13</v>
      </c>
      <c r="D814" s="1">
        <v>1</v>
      </c>
      <c r="E814" s="1">
        <v>0</v>
      </c>
      <c r="F814" s="1">
        <v>1</v>
      </c>
      <c r="G814" s="1">
        <v>46</v>
      </c>
      <c r="H814" s="1">
        <v>8</v>
      </c>
      <c r="I814" s="3">
        <f t="shared" si="96"/>
        <v>73</v>
      </c>
      <c r="J814" s="1">
        <v>37</v>
      </c>
      <c r="K814" s="1">
        <v>36</v>
      </c>
      <c r="L814" s="20">
        <f t="shared" si="97"/>
        <v>0.50684931506849318</v>
      </c>
      <c r="M814" s="6">
        <v>7.85</v>
      </c>
      <c r="N814" s="6">
        <v>0.1</v>
      </c>
      <c r="O814" s="6">
        <v>1.3166666999999999</v>
      </c>
      <c r="P814" s="6">
        <v>9.2666667</v>
      </c>
      <c r="S814" s="31" t="str">
        <f t="shared" si="98"/>
        <v xml:space="preserve"> </v>
      </c>
      <c r="U814" s="1">
        <v>13</v>
      </c>
      <c r="V814" s="1">
        <v>0</v>
      </c>
      <c r="W814" s="1">
        <v>0</v>
      </c>
      <c r="X814" s="1">
        <v>0</v>
      </c>
      <c r="Y814" s="1">
        <v>21</v>
      </c>
      <c r="Z814" s="1">
        <v>9</v>
      </c>
      <c r="AA814" s="3">
        <f t="shared" si="99"/>
        <v>94</v>
      </c>
      <c r="AB814" s="1">
        <v>54</v>
      </c>
      <c r="AC814" s="1">
        <v>40</v>
      </c>
      <c r="AD814" s="20">
        <f t="shared" si="100"/>
        <v>0.57446808510638303</v>
      </c>
      <c r="AE814" s="6">
        <v>8.8166666666999998</v>
      </c>
      <c r="AF814" s="6">
        <v>0.05</v>
      </c>
      <c r="AG814" s="6">
        <v>0.65</v>
      </c>
      <c r="AH814" s="6">
        <v>9.5333333332999999</v>
      </c>
      <c r="AK814" s="31" t="str">
        <f t="shared" si="101"/>
        <v xml:space="preserve"> </v>
      </c>
      <c r="AL814" s="6"/>
      <c r="AM814" s="1">
        <v>0</v>
      </c>
      <c r="AN814" s="1">
        <v>0</v>
      </c>
      <c r="AO814" s="1">
        <f t="shared" si="102"/>
        <v>0</v>
      </c>
      <c r="AP814" s="1">
        <v>-2</v>
      </c>
      <c r="AQ814" s="1">
        <v>1</v>
      </c>
      <c r="AR814" s="1">
        <v>0</v>
      </c>
      <c r="AS814" s="1">
        <f t="shared" si="103"/>
        <v>1</v>
      </c>
      <c r="AT814" s="1">
        <v>3</v>
      </c>
    </row>
    <row r="815" spans="1:46" x14ac:dyDescent="0.2">
      <c r="A815" s="5" t="s">
        <v>3574</v>
      </c>
      <c r="B815" s="5" t="s">
        <v>3575</v>
      </c>
      <c r="C815" s="1">
        <v>18</v>
      </c>
      <c r="D815" s="1">
        <v>8</v>
      </c>
      <c r="E815" s="1">
        <v>10</v>
      </c>
      <c r="F815" s="1">
        <v>1</v>
      </c>
      <c r="G815" s="1">
        <v>2</v>
      </c>
      <c r="H815" s="1">
        <v>1</v>
      </c>
      <c r="I815" s="3">
        <f t="shared" si="96"/>
        <v>27</v>
      </c>
      <c r="J815" s="1">
        <v>8</v>
      </c>
      <c r="K815" s="1">
        <v>19</v>
      </c>
      <c r="L815" s="20">
        <f t="shared" si="97"/>
        <v>0.29629629629629628</v>
      </c>
      <c r="M815" s="6">
        <v>15.85</v>
      </c>
      <c r="N815" s="6">
        <v>3.6833333000000001</v>
      </c>
      <c r="O815" s="6">
        <v>1.66667E-2</v>
      </c>
      <c r="P815" s="6">
        <v>19.566666699999999</v>
      </c>
      <c r="Q815" s="1">
        <v>2</v>
      </c>
      <c r="R815" s="1">
        <v>0</v>
      </c>
      <c r="S815" s="31">
        <f t="shared" si="98"/>
        <v>0</v>
      </c>
      <c r="T815" s="1">
        <v>0</v>
      </c>
      <c r="U815" s="1">
        <v>14</v>
      </c>
      <c r="V815" s="1">
        <v>3</v>
      </c>
      <c r="W815" s="1">
        <v>8</v>
      </c>
      <c r="X815" s="1">
        <v>0</v>
      </c>
      <c r="Y815" s="1">
        <v>2</v>
      </c>
      <c r="Z815" s="1">
        <v>1</v>
      </c>
      <c r="AA815" s="3">
        <f t="shared" si="99"/>
        <v>24</v>
      </c>
      <c r="AB815" s="1">
        <v>8</v>
      </c>
      <c r="AC815" s="1">
        <v>16</v>
      </c>
      <c r="AD815" s="20">
        <f t="shared" si="100"/>
        <v>0.33333333333333331</v>
      </c>
      <c r="AE815" s="6">
        <v>15.3166666667</v>
      </c>
      <c r="AF815" s="6">
        <v>3.7</v>
      </c>
      <c r="AG815" s="6">
        <v>0.1333333333</v>
      </c>
      <c r="AH815" s="6">
        <v>19.166666666699999</v>
      </c>
      <c r="AI815" s="1">
        <v>0</v>
      </c>
      <c r="AJ815" s="1">
        <v>0</v>
      </c>
      <c r="AK815" s="31" t="str">
        <f t="shared" si="101"/>
        <v xml:space="preserve"> </v>
      </c>
      <c r="AL815" s="1">
        <v>0</v>
      </c>
      <c r="AM815" s="1">
        <v>6</v>
      </c>
      <c r="AN815" s="1">
        <v>7</v>
      </c>
      <c r="AO815" s="1">
        <f t="shared" si="102"/>
        <v>13</v>
      </c>
      <c r="AP815" s="1">
        <v>0</v>
      </c>
      <c r="AQ815" s="1">
        <v>5</v>
      </c>
      <c r="AR815" s="1">
        <v>11</v>
      </c>
      <c r="AS815" s="1">
        <f t="shared" si="103"/>
        <v>16</v>
      </c>
      <c r="AT815" s="1">
        <v>1</v>
      </c>
    </row>
    <row r="816" spans="1:46" x14ac:dyDescent="0.2">
      <c r="A816" s="5" t="s">
        <v>3574</v>
      </c>
      <c r="B816" s="5" t="s">
        <v>834</v>
      </c>
      <c r="C816" s="1">
        <v>16</v>
      </c>
      <c r="D816" s="1">
        <v>0</v>
      </c>
      <c r="E816" s="1">
        <v>4</v>
      </c>
      <c r="F816" s="1">
        <v>-4</v>
      </c>
      <c r="G816" s="1">
        <v>4</v>
      </c>
      <c r="H816" s="1">
        <v>2</v>
      </c>
      <c r="I816" s="3" t="str">
        <f t="shared" si="96"/>
        <v xml:space="preserve"> </v>
      </c>
      <c r="L816" s="20" t="str">
        <f t="shared" si="97"/>
        <v xml:space="preserve"> </v>
      </c>
      <c r="M816" s="6">
        <v>15.5833333</v>
      </c>
      <c r="N816" s="6">
        <v>2.8833332999999999</v>
      </c>
      <c r="O816" s="6">
        <v>0.3333333</v>
      </c>
      <c r="P816" s="6">
        <v>18.816666699999999</v>
      </c>
      <c r="S816" s="31" t="str">
        <f t="shared" si="98"/>
        <v xml:space="preserve"> </v>
      </c>
      <c r="U816" s="1">
        <v>18</v>
      </c>
      <c r="V816" s="1">
        <v>4</v>
      </c>
      <c r="W816" s="1">
        <v>5</v>
      </c>
      <c r="X816" s="1">
        <v>-3</v>
      </c>
      <c r="Y816" s="1">
        <v>19</v>
      </c>
      <c r="Z816" s="1">
        <v>8</v>
      </c>
      <c r="AA816" s="3" t="str">
        <f t="shared" si="99"/>
        <v xml:space="preserve"> </v>
      </c>
      <c r="AD816" s="20" t="str">
        <f t="shared" si="100"/>
        <v xml:space="preserve"> </v>
      </c>
      <c r="AE816" s="6">
        <v>15.483333333299999</v>
      </c>
      <c r="AF816" s="6">
        <v>2.2999999999999998</v>
      </c>
      <c r="AG816" s="6">
        <v>0.36666666670000003</v>
      </c>
      <c r="AH816" s="6">
        <v>18.149999999999999</v>
      </c>
      <c r="AK816" s="31" t="str">
        <f t="shared" si="101"/>
        <v xml:space="preserve"> </v>
      </c>
      <c r="AL816" s="6"/>
      <c r="AM816" s="1">
        <v>1</v>
      </c>
      <c r="AN816" s="1">
        <v>5</v>
      </c>
      <c r="AO816" s="1">
        <f t="shared" si="102"/>
        <v>6</v>
      </c>
      <c r="AP816" s="1">
        <v>0</v>
      </c>
      <c r="AQ816" s="1">
        <v>3</v>
      </c>
      <c r="AR816" s="1">
        <v>4</v>
      </c>
      <c r="AS816" s="1">
        <f t="shared" si="103"/>
        <v>7</v>
      </c>
      <c r="AT816" s="1">
        <v>-7</v>
      </c>
    </row>
    <row r="817" spans="1:46" x14ac:dyDescent="0.2">
      <c r="A817" s="5" t="s">
        <v>3580</v>
      </c>
      <c r="B817" s="5" t="s">
        <v>3087</v>
      </c>
      <c r="C817" s="1">
        <v>23</v>
      </c>
      <c r="D817" s="1">
        <v>3</v>
      </c>
      <c r="E817" s="1">
        <v>12</v>
      </c>
      <c r="F817" s="1">
        <v>-3</v>
      </c>
      <c r="G817" s="1">
        <v>6</v>
      </c>
      <c r="H817" s="1">
        <v>3</v>
      </c>
      <c r="I817" s="3" t="str">
        <f t="shared" si="96"/>
        <v xml:space="preserve"> </v>
      </c>
      <c r="L817" s="20" t="str">
        <f t="shared" si="97"/>
        <v xml:space="preserve"> </v>
      </c>
      <c r="M817" s="6">
        <v>19.5833333</v>
      </c>
      <c r="N817" s="6">
        <v>3.4333333000000001</v>
      </c>
      <c r="O817" s="6">
        <v>1.9333332999999999</v>
      </c>
      <c r="P817" s="6">
        <v>24.966666700000001</v>
      </c>
      <c r="S817" s="31" t="str">
        <f t="shared" si="98"/>
        <v xml:space="preserve"> </v>
      </c>
      <c r="U817" s="1">
        <v>23</v>
      </c>
      <c r="V817" s="1">
        <v>3</v>
      </c>
      <c r="W817" s="1">
        <v>4</v>
      </c>
      <c r="X817" s="1">
        <v>-6</v>
      </c>
      <c r="Y817" s="1">
        <v>6</v>
      </c>
      <c r="Z817" s="1">
        <v>3</v>
      </c>
      <c r="AA817" s="3" t="str">
        <f t="shared" si="99"/>
        <v xml:space="preserve"> </v>
      </c>
      <c r="AD817" s="20" t="str">
        <f t="shared" si="100"/>
        <v xml:space="preserve"> </v>
      </c>
      <c r="AE817" s="6">
        <v>19.133333333300001</v>
      </c>
      <c r="AF817" s="6">
        <v>3.5333333332999999</v>
      </c>
      <c r="AG817" s="6">
        <v>2.4</v>
      </c>
      <c r="AH817" s="6">
        <v>25.066666666700002</v>
      </c>
      <c r="AK817" s="31" t="str">
        <f t="shared" si="101"/>
        <v xml:space="preserve"> </v>
      </c>
      <c r="AM817" s="1">
        <v>2</v>
      </c>
      <c r="AN817" s="1">
        <v>3</v>
      </c>
      <c r="AO817" s="1">
        <f t="shared" si="102"/>
        <v>5</v>
      </c>
      <c r="AP817" s="1">
        <v>-8</v>
      </c>
      <c r="AQ817" s="1">
        <v>4</v>
      </c>
      <c r="AR817" s="1">
        <v>13</v>
      </c>
      <c r="AS817" s="1">
        <f t="shared" si="103"/>
        <v>17</v>
      </c>
      <c r="AT817" s="1">
        <v>-1</v>
      </c>
    </row>
    <row r="818" spans="1:46" x14ac:dyDescent="0.2">
      <c r="A818" s="5" t="s">
        <v>3583</v>
      </c>
      <c r="B818" s="5" t="s">
        <v>644</v>
      </c>
      <c r="C818" s="1">
        <v>21</v>
      </c>
      <c r="D818" s="1">
        <v>1</v>
      </c>
      <c r="E818" s="1">
        <v>6</v>
      </c>
      <c r="F818" s="1">
        <v>2</v>
      </c>
      <c r="G818" s="1">
        <v>29</v>
      </c>
      <c r="H818" s="1">
        <v>9</v>
      </c>
      <c r="I818" s="3" t="str">
        <f t="shared" si="96"/>
        <v xml:space="preserve"> </v>
      </c>
      <c r="L818" s="20" t="str">
        <f t="shared" si="97"/>
        <v xml:space="preserve"> </v>
      </c>
      <c r="M818" s="6">
        <v>14.5</v>
      </c>
      <c r="N818" s="6">
        <v>1.9166666999999999</v>
      </c>
      <c r="O818" s="6">
        <v>1.66667E-2</v>
      </c>
      <c r="P818" s="6">
        <v>16.45</v>
      </c>
      <c r="Q818" s="1">
        <v>1</v>
      </c>
      <c r="R818" s="1">
        <v>0</v>
      </c>
      <c r="S818" s="31">
        <f t="shared" si="98"/>
        <v>0</v>
      </c>
      <c r="T818" s="1">
        <v>0</v>
      </c>
      <c r="U818" s="1">
        <v>21</v>
      </c>
      <c r="V818" s="1">
        <v>4</v>
      </c>
      <c r="W818" s="1">
        <v>8</v>
      </c>
      <c r="X818" s="1">
        <v>7</v>
      </c>
      <c r="Y818" s="1">
        <v>10</v>
      </c>
      <c r="Z818" s="1">
        <v>5</v>
      </c>
      <c r="AA818" s="3" t="str">
        <f t="shared" si="99"/>
        <v xml:space="preserve"> </v>
      </c>
      <c r="AD818" s="20" t="str">
        <f t="shared" si="100"/>
        <v xml:space="preserve"> </v>
      </c>
      <c r="AE818" s="6">
        <v>12.1</v>
      </c>
      <c r="AF818" s="6">
        <v>2.7</v>
      </c>
      <c r="AG818" s="6">
        <v>0.1</v>
      </c>
      <c r="AH818" s="6">
        <v>14.916666666699999</v>
      </c>
      <c r="AI818" s="1">
        <v>0</v>
      </c>
      <c r="AJ818" s="1">
        <v>0</v>
      </c>
      <c r="AK818" s="31" t="str">
        <f t="shared" si="101"/>
        <v xml:space="preserve"> </v>
      </c>
      <c r="AL818" s="1">
        <v>0</v>
      </c>
      <c r="AM818" s="1">
        <v>2</v>
      </c>
      <c r="AN818" s="1">
        <v>4</v>
      </c>
      <c r="AO818" s="1">
        <f t="shared" si="102"/>
        <v>6</v>
      </c>
      <c r="AP818" s="1">
        <v>4</v>
      </c>
      <c r="AQ818" s="1">
        <v>3</v>
      </c>
      <c r="AR818" s="1">
        <v>10</v>
      </c>
      <c r="AS818" s="1">
        <f t="shared" si="103"/>
        <v>13</v>
      </c>
      <c r="AT818" s="1">
        <v>5</v>
      </c>
    </row>
    <row r="819" spans="1:46" x14ac:dyDescent="0.2">
      <c r="A819" s="5" t="s">
        <v>3587</v>
      </c>
      <c r="B819" s="5" t="s">
        <v>234</v>
      </c>
      <c r="C819" s="1">
        <v>24</v>
      </c>
      <c r="D819" s="1">
        <v>5</v>
      </c>
      <c r="E819" s="1">
        <v>13</v>
      </c>
      <c r="F819" s="1">
        <v>10</v>
      </c>
      <c r="G819" s="1">
        <v>6</v>
      </c>
      <c r="H819" s="1">
        <v>3</v>
      </c>
      <c r="I819" s="3" t="str">
        <f t="shared" si="96"/>
        <v xml:space="preserve"> </v>
      </c>
      <c r="J819" s="1">
        <v>0</v>
      </c>
      <c r="K819" s="1">
        <v>0</v>
      </c>
      <c r="L819" s="20" t="str">
        <f t="shared" si="97"/>
        <v xml:space="preserve"> </v>
      </c>
      <c r="M819" s="6">
        <v>14.6333333</v>
      </c>
      <c r="N819" s="6">
        <v>2.2333333</v>
      </c>
      <c r="O819" s="6">
        <v>0.21666669999999999</v>
      </c>
      <c r="P819" s="6">
        <v>17.100000000000001</v>
      </c>
      <c r="Q819" s="1">
        <v>1</v>
      </c>
      <c r="R819" s="1">
        <v>0</v>
      </c>
      <c r="S819" s="31">
        <f t="shared" si="98"/>
        <v>0</v>
      </c>
      <c r="T819" s="1">
        <v>0</v>
      </c>
      <c r="U819" s="1">
        <v>24</v>
      </c>
      <c r="V819" s="1">
        <v>6</v>
      </c>
      <c r="W819" s="1">
        <v>9</v>
      </c>
      <c r="X819" s="1">
        <v>5</v>
      </c>
      <c r="Y819" s="1">
        <v>16</v>
      </c>
      <c r="Z819" s="1">
        <v>8</v>
      </c>
      <c r="AA819" s="3">
        <f t="shared" si="99"/>
        <v>6</v>
      </c>
      <c r="AB819" s="1">
        <v>2</v>
      </c>
      <c r="AC819" s="1">
        <v>4</v>
      </c>
      <c r="AD819" s="20">
        <f t="shared" si="100"/>
        <v>0.33333333333333331</v>
      </c>
      <c r="AE819" s="6">
        <v>14.416666666699999</v>
      </c>
      <c r="AF819" s="6">
        <v>2.0499999999999998</v>
      </c>
      <c r="AG819" s="6">
        <v>0.38333333330000002</v>
      </c>
      <c r="AH819" s="6">
        <v>16.866666666699999</v>
      </c>
      <c r="AI819" s="1">
        <v>0</v>
      </c>
      <c r="AJ819" s="1">
        <v>0</v>
      </c>
      <c r="AK819" s="31" t="str">
        <f t="shared" si="101"/>
        <v xml:space="preserve"> </v>
      </c>
      <c r="AL819" s="1">
        <v>0</v>
      </c>
      <c r="AM819" s="1">
        <v>5</v>
      </c>
      <c r="AN819" s="1">
        <v>11</v>
      </c>
      <c r="AO819" s="1">
        <f t="shared" si="102"/>
        <v>16</v>
      </c>
      <c r="AP819" s="1">
        <v>2</v>
      </c>
      <c r="AQ819" s="1">
        <v>6</v>
      </c>
      <c r="AR819" s="1">
        <v>11</v>
      </c>
      <c r="AS819" s="1">
        <f t="shared" si="103"/>
        <v>17</v>
      </c>
      <c r="AT819" s="1">
        <v>13</v>
      </c>
    </row>
    <row r="820" spans="1:46" x14ac:dyDescent="0.2">
      <c r="A820" s="5" t="s">
        <v>3590</v>
      </c>
      <c r="B820" s="5" t="s">
        <v>1408</v>
      </c>
      <c r="C820" s="1">
        <v>12</v>
      </c>
      <c r="D820" s="1">
        <v>6</v>
      </c>
      <c r="E820" s="1">
        <v>7</v>
      </c>
      <c r="F820" s="1">
        <v>2</v>
      </c>
      <c r="G820" s="1">
        <v>2</v>
      </c>
      <c r="H820" s="1">
        <v>1</v>
      </c>
      <c r="I820" s="3">
        <f t="shared" si="96"/>
        <v>14</v>
      </c>
      <c r="J820" s="1">
        <v>6</v>
      </c>
      <c r="K820" s="1">
        <v>8</v>
      </c>
      <c r="L820" s="20">
        <f t="shared" si="97"/>
        <v>0.42857142857142855</v>
      </c>
      <c r="M820" s="6">
        <v>14.066666700000001</v>
      </c>
      <c r="N820" s="6">
        <v>2.2999999999999998</v>
      </c>
      <c r="O820" s="6">
        <v>0</v>
      </c>
      <c r="P820" s="6">
        <v>16.3833333</v>
      </c>
      <c r="Q820" s="1">
        <v>1</v>
      </c>
      <c r="R820" s="1">
        <v>0</v>
      </c>
      <c r="S820" s="31">
        <f t="shared" si="98"/>
        <v>0</v>
      </c>
      <c r="T820" s="1">
        <v>0</v>
      </c>
      <c r="U820" s="1">
        <v>13</v>
      </c>
      <c r="V820" s="1">
        <v>1</v>
      </c>
      <c r="W820" s="1">
        <v>5</v>
      </c>
      <c r="X820" s="1">
        <v>-1</v>
      </c>
      <c r="Y820" s="1">
        <v>2</v>
      </c>
      <c r="Z820" s="1">
        <v>1</v>
      </c>
      <c r="AA820" s="3">
        <f t="shared" si="99"/>
        <v>7</v>
      </c>
      <c r="AB820" s="1">
        <v>2</v>
      </c>
      <c r="AC820" s="1">
        <v>5</v>
      </c>
      <c r="AD820" s="20">
        <f t="shared" si="100"/>
        <v>0.2857142857142857</v>
      </c>
      <c r="AE820" s="6">
        <v>14.2833333333</v>
      </c>
      <c r="AF820" s="6">
        <v>2.4166666666999999</v>
      </c>
      <c r="AG820" s="6">
        <v>0</v>
      </c>
      <c r="AH820" s="6">
        <v>16.7166666667</v>
      </c>
      <c r="AI820" s="1">
        <v>1</v>
      </c>
      <c r="AJ820" s="1">
        <v>0</v>
      </c>
      <c r="AK820" s="31">
        <f t="shared" si="101"/>
        <v>0</v>
      </c>
      <c r="AL820" s="1">
        <v>0</v>
      </c>
      <c r="AM820" s="1">
        <v>1</v>
      </c>
      <c r="AN820" s="1">
        <v>5</v>
      </c>
      <c r="AO820" s="1">
        <f t="shared" si="102"/>
        <v>6</v>
      </c>
      <c r="AP820" s="1">
        <v>-3</v>
      </c>
      <c r="AQ820" s="1">
        <v>6</v>
      </c>
      <c r="AR820" s="1">
        <v>7</v>
      </c>
      <c r="AS820" s="1">
        <f t="shared" si="103"/>
        <v>13</v>
      </c>
      <c r="AT820" s="1">
        <v>4</v>
      </c>
    </row>
    <row r="821" spans="1:46" x14ac:dyDescent="0.2">
      <c r="A821" s="5" t="s">
        <v>3590</v>
      </c>
      <c r="B821" s="5" t="s">
        <v>834</v>
      </c>
      <c r="C821" s="1">
        <v>6</v>
      </c>
      <c r="D821" s="1">
        <v>0</v>
      </c>
      <c r="E821" s="1">
        <v>3</v>
      </c>
      <c r="F821" s="1">
        <v>5</v>
      </c>
      <c r="G821" s="1">
        <v>6</v>
      </c>
      <c r="H821" s="1">
        <v>3</v>
      </c>
      <c r="I821" s="3" t="str">
        <f t="shared" si="96"/>
        <v xml:space="preserve"> </v>
      </c>
      <c r="L821" s="20" t="str">
        <f t="shared" si="97"/>
        <v xml:space="preserve"> </v>
      </c>
      <c r="M821" s="6">
        <v>14.6166667</v>
      </c>
      <c r="N821" s="6">
        <v>0.25</v>
      </c>
      <c r="O821" s="6">
        <v>2.75</v>
      </c>
      <c r="P821" s="6">
        <v>17.649999999999999</v>
      </c>
      <c r="S821" s="31" t="str">
        <f t="shared" si="98"/>
        <v xml:space="preserve"> </v>
      </c>
      <c r="U821" s="1">
        <v>6</v>
      </c>
      <c r="V821" s="1">
        <v>0</v>
      </c>
      <c r="W821" s="1">
        <v>0</v>
      </c>
      <c r="X821" s="1">
        <v>-1</v>
      </c>
      <c r="Y821" s="1">
        <v>2</v>
      </c>
      <c r="Z821" s="1">
        <v>1</v>
      </c>
      <c r="AA821" s="3" t="str">
        <f t="shared" si="99"/>
        <v xml:space="preserve"> </v>
      </c>
      <c r="AD821" s="20" t="str">
        <f t="shared" si="100"/>
        <v xml:space="preserve"> </v>
      </c>
      <c r="AE821" s="6">
        <v>15.2</v>
      </c>
      <c r="AF821" s="6">
        <v>0.81666666669999999</v>
      </c>
      <c r="AG821" s="6">
        <v>3.3166666666999998</v>
      </c>
      <c r="AH821" s="6">
        <v>19.350000000000001</v>
      </c>
      <c r="AK821" s="31" t="str">
        <f t="shared" si="101"/>
        <v xml:space="preserve"> </v>
      </c>
      <c r="AL821" s="6"/>
      <c r="AM821" s="1">
        <v>0</v>
      </c>
      <c r="AN821" s="1">
        <v>1</v>
      </c>
      <c r="AO821" s="1">
        <f t="shared" si="102"/>
        <v>1</v>
      </c>
      <c r="AP821" s="1">
        <v>-1</v>
      </c>
      <c r="AQ821" s="1">
        <v>0</v>
      </c>
      <c r="AR821" s="1">
        <v>2</v>
      </c>
      <c r="AS821" s="1">
        <f t="shared" si="103"/>
        <v>2</v>
      </c>
      <c r="AT821" s="1">
        <v>5</v>
      </c>
    </row>
    <row r="822" spans="1:46" x14ac:dyDescent="0.2">
      <c r="A822" s="5" t="s">
        <v>3596</v>
      </c>
      <c r="B822" s="5" t="s">
        <v>3597</v>
      </c>
      <c r="C822" s="1">
        <v>20</v>
      </c>
      <c r="D822" s="1">
        <v>3</v>
      </c>
      <c r="E822" s="1">
        <v>4</v>
      </c>
      <c r="F822" s="1">
        <v>-3</v>
      </c>
      <c r="G822" s="1">
        <v>6</v>
      </c>
      <c r="H822" s="1">
        <v>3</v>
      </c>
      <c r="I822" s="3">
        <f t="shared" si="96"/>
        <v>5</v>
      </c>
      <c r="J822" s="1">
        <v>2</v>
      </c>
      <c r="K822" s="1">
        <v>3</v>
      </c>
      <c r="L822" s="20">
        <f t="shared" si="97"/>
        <v>0.4</v>
      </c>
      <c r="M822" s="6">
        <v>12.85</v>
      </c>
      <c r="N822" s="6">
        <v>0.46666669999999999</v>
      </c>
      <c r="O822" s="6">
        <v>0.7</v>
      </c>
      <c r="P822" s="6">
        <v>14.05</v>
      </c>
      <c r="S822" s="31" t="str">
        <f t="shared" si="98"/>
        <v xml:space="preserve"> </v>
      </c>
      <c r="U822" s="1">
        <v>22</v>
      </c>
      <c r="V822" s="1">
        <v>2</v>
      </c>
      <c r="W822" s="1">
        <v>4</v>
      </c>
      <c r="X822" s="1">
        <v>-6</v>
      </c>
      <c r="Y822" s="1">
        <v>20</v>
      </c>
      <c r="Z822" s="1">
        <v>7</v>
      </c>
      <c r="AA822" s="3">
        <f t="shared" si="99"/>
        <v>11</v>
      </c>
      <c r="AB822" s="1">
        <v>2</v>
      </c>
      <c r="AC822" s="1">
        <v>9</v>
      </c>
      <c r="AD822" s="20">
        <f t="shared" si="100"/>
        <v>0.18181818181818182</v>
      </c>
      <c r="AE822" s="6">
        <v>12.35</v>
      </c>
      <c r="AF822" s="6">
        <v>0.83333333330000003</v>
      </c>
      <c r="AG822" s="6">
        <v>1.2</v>
      </c>
      <c r="AH822" s="6">
        <v>14.3833333333</v>
      </c>
      <c r="AK822" s="31" t="str">
        <f t="shared" si="101"/>
        <v xml:space="preserve"> </v>
      </c>
      <c r="AL822" s="6"/>
      <c r="AM822" s="1">
        <v>3</v>
      </c>
      <c r="AN822" s="1">
        <v>4</v>
      </c>
      <c r="AO822" s="1">
        <f t="shared" si="102"/>
        <v>7</v>
      </c>
      <c r="AP822" s="1">
        <v>-6</v>
      </c>
      <c r="AQ822" s="1">
        <v>2</v>
      </c>
      <c r="AR822" s="1">
        <v>4</v>
      </c>
      <c r="AS822" s="1">
        <f t="shared" si="103"/>
        <v>6</v>
      </c>
      <c r="AT822" s="1">
        <v>-3</v>
      </c>
    </row>
    <row r="823" spans="1:46" x14ac:dyDescent="0.2">
      <c r="A823" s="5" t="s">
        <v>3600</v>
      </c>
      <c r="B823" s="5" t="s">
        <v>277</v>
      </c>
      <c r="C823" s="1">
        <v>24</v>
      </c>
      <c r="D823" s="1">
        <v>2</v>
      </c>
      <c r="E823" s="1">
        <v>6</v>
      </c>
      <c r="F823" s="1">
        <v>1</v>
      </c>
      <c r="G823" s="1">
        <v>2</v>
      </c>
      <c r="H823" s="1">
        <v>1</v>
      </c>
      <c r="I823" s="3">
        <f t="shared" si="96"/>
        <v>27</v>
      </c>
      <c r="J823" s="1">
        <v>8</v>
      </c>
      <c r="K823" s="1">
        <v>19</v>
      </c>
      <c r="L823" s="20">
        <f t="shared" si="97"/>
        <v>0.29629629629629628</v>
      </c>
      <c r="M823" s="6">
        <v>13.7666667</v>
      </c>
      <c r="N823" s="6">
        <v>0.13333329999999999</v>
      </c>
      <c r="O823" s="6">
        <v>2.4500000000000002</v>
      </c>
      <c r="P823" s="6">
        <v>16.3833333</v>
      </c>
      <c r="S823" s="31" t="str">
        <f t="shared" si="98"/>
        <v xml:space="preserve"> </v>
      </c>
      <c r="U823" s="1">
        <v>24</v>
      </c>
      <c r="V823" s="1">
        <v>4</v>
      </c>
      <c r="W823" s="1">
        <v>7</v>
      </c>
      <c r="X823" s="1">
        <v>12</v>
      </c>
      <c r="Y823" s="1">
        <v>14</v>
      </c>
      <c r="Z823" s="1">
        <v>7</v>
      </c>
      <c r="AA823" s="3">
        <f t="shared" si="99"/>
        <v>26</v>
      </c>
      <c r="AB823" s="1">
        <v>8</v>
      </c>
      <c r="AC823" s="1">
        <v>18</v>
      </c>
      <c r="AD823" s="20">
        <f t="shared" si="100"/>
        <v>0.30769230769230771</v>
      </c>
      <c r="AE823" s="6">
        <v>14.416666666699999</v>
      </c>
      <c r="AF823" s="6">
        <v>0.2</v>
      </c>
      <c r="AG823" s="6">
        <v>2.6333333333</v>
      </c>
      <c r="AH823" s="6">
        <v>17.266666666700001</v>
      </c>
      <c r="AK823" s="31" t="str">
        <f t="shared" si="101"/>
        <v xml:space="preserve"> </v>
      </c>
      <c r="AM823" s="1">
        <v>0</v>
      </c>
      <c r="AN823" s="1">
        <v>6</v>
      </c>
      <c r="AO823" s="1">
        <f t="shared" si="102"/>
        <v>6</v>
      </c>
      <c r="AP823" s="1">
        <v>2</v>
      </c>
      <c r="AQ823" s="1">
        <v>6</v>
      </c>
      <c r="AR823" s="1">
        <v>7</v>
      </c>
      <c r="AS823" s="1">
        <f t="shared" si="103"/>
        <v>13</v>
      </c>
      <c r="AT823" s="1">
        <v>11</v>
      </c>
    </row>
    <row r="824" spans="1:46" x14ac:dyDescent="0.2">
      <c r="A824" s="5" t="s">
        <v>3604</v>
      </c>
      <c r="B824" s="5" t="s">
        <v>2548</v>
      </c>
      <c r="C824" s="1">
        <v>12</v>
      </c>
      <c r="D824" s="1">
        <v>4</v>
      </c>
      <c r="E824" s="1">
        <v>3</v>
      </c>
      <c r="F824" s="1">
        <v>2</v>
      </c>
      <c r="G824" s="1">
        <v>2</v>
      </c>
      <c r="H824" s="1">
        <v>1</v>
      </c>
      <c r="I824" s="3" t="str">
        <f t="shared" si="96"/>
        <v xml:space="preserve"> </v>
      </c>
      <c r="L824" s="20" t="str">
        <f t="shared" si="97"/>
        <v xml:space="preserve"> </v>
      </c>
      <c r="M824" s="6">
        <v>17.3666667</v>
      </c>
      <c r="N824" s="6">
        <v>3.5666666999999999</v>
      </c>
      <c r="O824" s="6">
        <v>1.75</v>
      </c>
      <c r="P824" s="6">
        <v>22.7</v>
      </c>
      <c r="Q824" s="1">
        <v>0</v>
      </c>
      <c r="R824" s="1">
        <v>0</v>
      </c>
      <c r="S824" s="31" t="str">
        <f t="shared" si="98"/>
        <v xml:space="preserve"> </v>
      </c>
      <c r="T824" s="1">
        <v>0</v>
      </c>
      <c r="U824" s="1">
        <v>18</v>
      </c>
      <c r="V824" s="1">
        <v>1</v>
      </c>
      <c r="W824" s="1">
        <v>6</v>
      </c>
      <c r="X824" s="1">
        <v>-3</v>
      </c>
      <c r="Y824" s="1">
        <v>13</v>
      </c>
      <c r="Z824" s="1">
        <v>5</v>
      </c>
      <c r="AA824" s="3" t="str">
        <f t="shared" si="99"/>
        <v xml:space="preserve"> </v>
      </c>
      <c r="AD824" s="20" t="str">
        <f t="shared" si="100"/>
        <v xml:space="preserve"> </v>
      </c>
      <c r="AE824" s="6">
        <v>18.4666666667</v>
      </c>
      <c r="AF824" s="6">
        <v>3.0666666667000002</v>
      </c>
      <c r="AG824" s="6">
        <v>1.3333333333000001</v>
      </c>
      <c r="AH824" s="6">
        <v>22.9</v>
      </c>
      <c r="AI824" s="1">
        <v>1</v>
      </c>
      <c r="AJ824" s="1">
        <v>0</v>
      </c>
      <c r="AK824" s="31">
        <f t="shared" si="101"/>
        <v>0</v>
      </c>
      <c r="AL824" s="1">
        <v>0</v>
      </c>
      <c r="AM824" s="1">
        <v>3</v>
      </c>
      <c r="AN824" s="1">
        <v>4</v>
      </c>
      <c r="AO824" s="1">
        <f t="shared" si="102"/>
        <v>7</v>
      </c>
      <c r="AP824" s="1">
        <v>2</v>
      </c>
      <c r="AQ824" s="1">
        <v>2</v>
      </c>
      <c r="AR824" s="1">
        <v>5</v>
      </c>
      <c r="AS824" s="1">
        <f t="shared" si="103"/>
        <v>7</v>
      </c>
      <c r="AT824" s="1">
        <v>-3</v>
      </c>
    </row>
    <row r="825" spans="1:46" x14ac:dyDescent="0.2">
      <c r="A825" s="5" t="s">
        <v>3610</v>
      </c>
      <c r="B825" s="5" t="s">
        <v>3611</v>
      </c>
      <c r="C825" s="1">
        <v>15</v>
      </c>
      <c r="D825" s="1">
        <v>3</v>
      </c>
      <c r="E825" s="1">
        <v>4</v>
      </c>
      <c r="F825" s="1">
        <v>3</v>
      </c>
      <c r="G825" s="1">
        <v>2</v>
      </c>
      <c r="H825" s="1">
        <v>1</v>
      </c>
      <c r="I825" s="3">
        <f t="shared" si="96"/>
        <v>3</v>
      </c>
      <c r="J825" s="1">
        <v>0</v>
      </c>
      <c r="K825" s="1">
        <v>3</v>
      </c>
      <c r="L825" s="20">
        <f t="shared" si="97"/>
        <v>0</v>
      </c>
      <c r="M825" s="6">
        <v>12.4833333</v>
      </c>
      <c r="N825" s="6">
        <v>1.1499999999999999</v>
      </c>
      <c r="O825" s="6">
        <v>0</v>
      </c>
      <c r="P825" s="6">
        <v>13.65</v>
      </c>
      <c r="S825" s="31" t="str">
        <f t="shared" si="98"/>
        <v xml:space="preserve"> </v>
      </c>
      <c r="U825" s="1">
        <v>12</v>
      </c>
      <c r="V825" s="1">
        <v>1</v>
      </c>
      <c r="W825" s="1">
        <v>1</v>
      </c>
      <c r="X825" s="1">
        <v>-2</v>
      </c>
      <c r="Y825" s="1">
        <v>4</v>
      </c>
      <c r="Z825" s="1">
        <v>2</v>
      </c>
      <c r="AA825" s="3">
        <f t="shared" si="99"/>
        <v>2</v>
      </c>
      <c r="AB825" s="1">
        <v>1</v>
      </c>
      <c r="AC825" s="1">
        <v>1</v>
      </c>
      <c r="AD825" s="20">
        <f t="shared" si="100"/>
        <v>0.5</v>
      </c>
      <c r="AE825" s="6">
        <v>11.833333333300001</v>
      </c>
      <c r="AF825" s="6">
        <v>1.1166666667</v>
      </c>
      <c r="AG825" s="6">
        <v>0</v>
      </c>
      <c r="AH825" s="6">
        <v>12.9666666667</v>
      </c>
      <c r="AK825" s="31" t="str">
        <f t="shared" si="101"/>
        <v xml:space="preserve"> </v>
      </c>
      <c r="AL825" s="6"/>
      <c r="AM825" s="1">
        <v>2</v>
      </c>
      <c r="AN825" s="1">
        <v>3</v>
      </c>
      <c r="AO825" s="1">
        <f t="shared" si="102"/>
        <v>5</v>
      </c>
      <c r="AP825" s="1">
        <v>3</v>
      </c>
      <c r="AQ825" s="1">
        <v>2</v>
      </c>
      <c r="AR825" s="1">
        <v>2</v>
      </c>
      <c r="AS825" s="1">
        <f t="shared" si="103"/>
        <v>4</v>
      </c>
      <c r="AT825" s="1">
        <v>-2</v>
      </c>
    </row>
    <row r="826" spans="1:46" x14ac:dyDescent="0.2">
      <c r="A826" s="5" t="s">
        <v>3613</v>
      </c>
      <c r="B826" s="5" t="s">
        <v>2548</v>
      </c>
      <c r="C826" s="1">
        <v>20</v>
      </c>
      <c r="D826" s="1">
        <v>1</v>
      </c>
      <c r="E826" s="1">
        <v>1</v>
      </c>
      <c r="F826" s="1">
        <v>1</v>
      </c>
      <c r="G826" s="1">
        <v>12</v>
      </c>
      <c r="H826" s="1">
        <v>3</v>
      </c>
      <c r="I826" s="3">
        <f t="shared" si="96"/>
        <v>23</v>
      </c>
      <c r="J826" s="1">
        <v>11</v>
      </c>
      <c r="K826" s="1">
        <v>12</v>
      </c>
      <c r="L826" s="20">
        <f t="shared" si="97"/>
        <v>0.47826086956521741</v>
      </c>
      <c r="M826" s="6">
        <v>8.9166667000000004</v>
      </c>
      <c r="N826" s="6">
        <v>0</v>
      </c>
      <c r="O826" s="6">
        <v>1.45</v>
      </c>
      <c r="P826" s="6">
        <v>10.3833333</v>
      </c>
      <c r="S826" s="31" t="str">
        <f t="shared" si="98"/>
        <v xml:space="preserve"> </v>
      </c>
      <c r="U826" s="1">
        <v>18</v>
      </c>
      <c r="V826" s="1">
        <v>1</v>
      </c>
      <c r="W826" s="1">
        <v>2</v>
      </c>
      <c r="X826" s="1">
        <v>-6</v>
      </c>
      <c r="Y826" s="1">
        <v>19</v>
      </c>
      <c r="Z826" s="1">
        <v>4</v>
      </c>
      <c r="AA826" s="3">
        <f t="shared" si="99"/>
        <v>23</v>
      </c>
      <c r="AB826" s="1">
        <v>11</v>
      </c>
      <c r="AC826" s="1">
        <v>12</v>
      </c>
      <c r="AD826" s="20">
        <f t="shared" si="100"/>
        <v>0.47826086956521741</v>
      </c>
      <c r="AE826" s="6">
        <v>11.516666666700001</v>
      </c>
      <c r="AF826" s="6">
        <v>0</v>
      </c>
      <c r="AG826" s="6">
        <v>1.4166666667000001</v>
      </c>
      <c r="AH826" s="6">
        <v>12.9333333333</v>
      </c>
      <c r="AK826" s="31" t="str">
        <f t="shared" si="101"/>
        <v xml:space="preserve"> </v>
      </c>
      <c r="AM826" s="1">
        <v>0</v>
      </c>
      <c r="AN826" s="1">
        <v>0</v>
      </c>
      <c r="AO826" s="1">
        <f t="shared" si="102"/>
        <v>0</v>
      </c>
      <c r="AP826" s="1">
        <v>-9</v>
      </c>
      <c r="AQ826" s="1">
        <v>2</v>
      </c>
      <c r="AR826" s="1">
        <v>3</v>
      </c>
      <c r="AS826" s="1">
        <f t="shared" si="103"/>
        <v>5</v>
      </c>
      <c r="AT826" s="1">
        <v>4</v>
      </c>
    </row>
    <row r="827" spans="1:46" x14ac:dyDescent="0.2">
      <c r="A827" s="5" t="s">
        <v>3616</v>
      </c>
      <c r="B827" s="5" t="s">
        <v>3617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3" t="str">
        <f t="shared" si="96"/>
        <v xml:space="preserve"> </v>
      </c>
      <c r="J827" s="1">
        <v>0</v>
      </c>
      <c r="K827" s="1">
        <v>0</v>
      </c>
      <c r="L827" s="20" t="str">
        <f t="shared" si="97"/>
        <v xml:space="preserve"> </v>
      </c>
      <c r="M827" s="6">
        <v>0</v>
      </c>
      <c r="N827" s="6">
        <v>0</v>
      </c>
      <c r="O827" s="6">
        <v>0</v>
      </c>
      <c r="P827" s="6">
        <v>0</v>
      </c>
      <c r="S827" s="31" t="str">
        <f t="shared" si="98"/>
        <v xml:space="preserve"> </v>
      </c>
      <c r="U827" s="1">
        <v>1</v>
      </c>
      <c r="V827" s="1">
        <v>0</v>
      </c>
      <c r="W827" s="1">
        <v>0</v>
      </c>
      <c r="X827" s="1">
        <v>-1</v>
      </c>
      <c r="Y827" s="1">
        <v>0</v>
      </c>
      <c r="Z827" s="1">
        <v>0</v>
      </c>
      <c r="AA827" s="3">
        <f t="shared" si="99"/>
        <v>11</v>
      </c>
      <c r="AB827" s="1">
        <v>7</v>
      </c>
      <c r="AC827" s="1">
        <v>4</v>
      </c>
      <c r="AD827" s="20">
        <f t="shared" si="100"/>
        <v>0.63636363636363635</v>
      </c>
      <c r="AE827" s="6">
        <v>11.9666666667</v>
      </c>
      <c r="AF827" s="6">
        <v>0</v>
      </c>
      <c r="AG827" s="6">
        <v>1.55</v>
      </c>
      <c r="AH827" s="6">
        <v>13.516666666700001</v>
      </c>
      <c r="AK827" s="31" t="str">
        <f t="shared" si="101"/>
        <v xml:space="preserve"> </v>
      </c>
      <c r="AM827" s="1">
        <v>0</v>
      </c>
      <c r="AN827" s="1">
        <v>0</v>
      </c>
      <c r="AO827" s="1">
        <f t="shared" si="102"/>
        <v>0</v>
      </c>
      <c r="AP827" s="1">
        <v>0</v>
      </c>
      <c r="AQ827" s="1">
        <v>0</v>
      </c>
      <c r="AR827" s="1">
        <v>0</v>
      </c>
      <c r="AS827" s="1">
        <f t="shared" si="103"/>
        <v>0</v>
      </c>
      <c r="AT827" s="1">
        <v>-1</v>
      </c>
    </row>
    <row r="828" spans="1:46" x14ac:dyDescent="0.2">
      <c r="A828" s="5" t="s">
        <v>3621</v>
      </c>
      <c r="B828" s="5" t="s">
        <v>3622</v>
      </c>
      <c r="C828" s="1">
        <v>24</v>
      </c>
      <c r="D828" s="1">
        <v>10</v>
      </c>
      <c r="E828" s="1">
        <v>9</v>
      </c>
      <c r="F828" s="1">
        <v>0</v>
      </c>
      <c r="G828" s="1">
        <v>12</v>
      </c>
      <c r="H828" s="1">
        <v>6</v>
      </c>
      <c r="I828" s="3">
        <f t="shared" si="96"/>
        <v>2</v>
      </c>
      <c r="J828" s="1">
        <v>0</v>
      </c>
      <c r="K828" s="1">
        <v>2</v>
      </c>
      <c r="L828" s="20">
        <f t="shared" si="97"/>
        <v>0</v>
      </c>
      <c r="M828" s="6">
        <v>12.033333300000001</v>
      </c>
      <c r="N828" s="6">
        <v>2.5166667</v>
      </c>
      <c r="O828" s="6">
        <v>0</v>
      </c>
      <c r="P828" s="6">
        <v>14.55</v>
      </c>
      <c r="S828" s="31" t="str">
        <f t="shared" si="98"/>
        <v xml:space="preserve"> </v>
      </c>
      <c r="U828" s="1">
        <v>24</v>
      </c>
      <c r="V828" s="1">
        <v>7</v>
      </c>
      <c r="W828" s="1">
        <v>5</v>
      </c>
      <c r="X828" s="1">
        <v>-4</v>
      </c>
      <c r="Y828" s="1">
        <v>12</v>
      </c>
      <c r="Z828" s="1">
        <v>6</v>
      </c>
      <c r="AA828" s="3">
        <f t="shared" si="99"/>
        <v>4</v>
      </c>
      <c r="AB828" s="1">
        <v>0</v>
      </c>
      <c r="AC828" s="1">
        <v>4</v>
      </c>
      <c r="AD828" s="20">
        <f t="shared" si="100"/>
        <v>0</v>
      </c>
      <c r="AE828" s="6">
        <v>12.1166666667</v>
      </c>
      <c r="AF828" s="6">
        <v>2.4333333333000002</v>
      </c>
      <c r="AG828" s="6">
        <v>0</v>
      </c>
      <c r="AH828" s="6">
        <v>14.5666666667</v>
      </c>
      <c r="AK828" s="31" t="str">
        <f t="shared" si="101"/>
        <v xml:space="preserve"> </v>
      </c>
      <c r="AL828" s="6"/>
      <c r="AM828" s="1">
        <v>11</v>
      </c>
      <c r="AN828" s="1">
        <v>4</v>
      </c>
      <c r="AO828" s="1">
        <f t="shared" si="102"/>
        <v>15</v>
      </c>
      <c r="AP828" s="1">
        <v>2</v>
      </c>
      <c r="AQ828" s="1">
        <v>6</v>
      </c>
      <c r="AR828" s="1">
        <v>10</v>
      </c>
      <c r="AS828" s="1">
        <f t="shared" si="103"/>
        <v>16</v>
      </c>
      <c r="AT828" s="1">
        <v>-6</v>
      </c>
    </row>
    <row r="829" spans="1:46" x14ac:dyDescent="0.2">
      <c r="A829" s="5" t="s">
        <v>3625</v>
      </c>
      <c r="B829" s="5" t="s">
        <v>374</v>
      </c>
      <c r="C829" s="1">
        <v>24</v>
      </c>
      <c r="D829" s="1">
        <v>8</v>
      </c>
      <c r="E829" s="1">
        <v>15</v>
      </c>
      <c r="F829" s="1">
        <v>9</v>
      </c>
      <c r="G829" s="1">
        <v>30</v>
      </c>
      <c r="H829" s="1">
        <v>11</v>
      </c>
      <c r="I829" s="3" t="str">
        <f t="shared" si="96"/>
        <v xml:space="preserve"> </v>
      </c>
      <c r="L829" s="20" t="str">
        <f t="shared" si="97"/>
        <v xml:space="preserve"> </v>
      </c>
      <c r="M829" s="6">
        <v>18.283333299999999</v>
      </c>
      <c r="N829" s="6">
        <v>3.5</v>
      </c>
      <c r="O829" s="6">
        <v>0.1</v>
      </c>
      <c r="P829" s="6">
        <v>21.9</v>
      </c>
      <c r="S829" s="31" t="str">
        <f t="shared" si="98"/>
        <v xml:space="preserve"> </v>
      </c>
      <c r="U829" s="1">
        <v>24</v>
      </c>
      <c r="V829" s="1">
        <v>2</v>
      </c>
      <c r="W829" s="1">
        <v>5</v>
      </c>
      <c r="X829" s="1">
        <v>-5</v>
      </c>
      <c r="Y829" s="1">
        <v>24</v>
      </c>
      <c r="Z829" s="1">
        <v>8</v>
      </c>
      <c r="AA829" s="3" t="str">
        <f t="shared" si="99"/>
        <v xml:space="preserve"> </v>
      </c>
      <c r="AD829" s="20" t="str">
        <f t="shared" si="100"/>
        <v xml:space="preserve"> </v>
      </c>
      <c r="AE829" s="6">
        <v>19</v>
      </c>
      <c r="AF829" s="6">
        <v>3.5166666666999999</v>
      </c>
      <c r="AG829" s="6">
        <v>0.05</v>
      </c>
      <c r="AH829" s="6">
        <v>22.583333333300001</v>
      </c>
      <c r="AK829" s="31" t="str">
        <f t="shared" si="101"/>
        <v xml:space="preserve"> </v>
      </c>
      <c r="AM829" s="1">
        <v>4</v>
      </c>
      <c r="AN829" s="1">
        <v>6</v>
      </c>
      <c r="AO829" s="1">
        <f t="shared" si="102"/>
        <v>10</v>
      </c>
      <c r="AP829" s="1">
        <v>5</v>
      </c>
      <c r="AQ829" s="1">
        <v>6</v>
      </c>
      <c r="AR829" s="1">
        <v>14</v>
      </c>
      <c r="AS829" s="1">
        <f t="shared" si="103"/>
        <v>20</v>
      </c>
      <c r="AT829" s="1">
        <v>-1</v>
      </c>
    </row>
    <row r="830" spans="1:46" x14ac:dyDescent="0.2">
      <c r="A830" s="5" t="s">
        <v>3628</v>
      </c>
      <c r="B830" s="5" t="s">
        <v>631</v>
      </c>
      <c r="C830" s="1">
        <v>16</v>
      </c>
      <c r="D830" s="1">
        <v>1</v>
      </c>
      <c r="E830" s="1">
        <v>2</v>
      </c>
      <c r="F830" s="1">
        <v>-1</v>
      </c>
      <c r="G830" s="1">
        <v>18</v>
      </c>
      <c r="H830" s="1">
        <v>6</v>
      </c>
      <c r="I830" s="3">
        <f t="shared" si="96"/>
        <v>8</v>
      </c>
      <c r="J830" s="1">
        <v>2</v>
      </c>
      <c r="K830" s="1">
        <v>6</v>
      </c>
      <c r="L830" s="20">
        <f t="shared" si="97"/>
        <v>0.25</v>
      </c>
      <c r="M830" s="6">
        <v>11.716666699999999</v>
      </c>
      <c r="N830" s="6">
        <v>6.6666699999999995E-2</v>
      </c>
      <c r="O830" s="6">
        <v>0.2</v>
      </c>
      <c r="P830" s="6">
        <v>11.9833333</v>
      </c>
      <c r="Q830" s="1">
        <v>0</v>
      </c>
      <c r="R830" s="1">
        <v>0</v>
      </c>
      <c r="S830" s="31" t="str">
        <f t="shared" si="98"/>
        <v xml:space="preserve"> </v>
      </c>
      <c r="T830" s="1">
        <v>0</v>
      </c>
      <c r="U830" s="1">
        <v>18</v>
      </c>
      <c r="V830" s="1">
        <v>2</v>
      </c>
      <c r="W830" s="1">
        <v>3</v>
      </c>
      <c r="X830" s="1">
        <v>-2</v>
      </c>
      <c r="Y830" s="1">
        <v>8</v>
      </c>
      <c r="Z830" s="1">
        <v>4</v>
      </c>
      <c r="AA830" s="3">
        <f t="shared" si="99"/>
        <v>13</v>
      </c>
      <c r="AB830" s="1">
        <v>6</v>
      </c>
      <c r="AC830" s="1">
        <v>7</v>
      </c>
      <c r="AD830" s="20">
        <f t="shared" si="100"/>
        <v>0.46153846153846156</v>
      </c>
      <c r="AE830" s="6">
        <v>11.15</v>
      </c>
      <c r="AF830" s="6">
        <v>0.15</v>
      </c>
      <c r="AG830" s="6">
        <v>0.76666666670000005</v>
      </c>
      <c r="AH830" s="6">
        <v>12.0666666667</v>
      </c>
      <c r="AI830" s="1">
        <v>1</v>
      </c>
      <c r="AJ830" s="1">
        <v>0</v>
      </c>
      <c r="AK830" s="31">
        <f t="shared" si="101"/>
        <v>0</v>
      </c>
      <c r="AL830" s="1">
        <v>0</v>
      </c>
      <c r="AM830" s="1">
        <v>0</v>
      </c>
      <c r="AN830" s="1">
        <v>2</v>
      </c>
      <c r="AO830" s="1">
        <f t="shared" si="102"/>
        <v>2</v>
      </c>
      <c r="AP830" s="1">
        <v>-2</v>
      </c>
      <c r="AQ830" s="1">
        <v>3</v>
      </c>
      <c r="AR830" s="1">
        <v>3</v>
      </c>
      <c r="AS830" s="1">
        <f t="shared" si="103"/>
        <v>6</v>
      </c>
      <c r="AT830" s="1">
        <v>-1</v>
      </c>
    </row>
    <row r="831" spans="1:46" x14ac:dyDescent="0.2">
      <c r="A831" s="5" t="s">
        <v>3632</v>
      </c>
      <c r="B831" s="5" t="s">
        <v>2577</v>
      </c>
      <c r="C831" s="1">
        <v>5</v>
      </c>
      <c r="D831" s="1">
        <v>0</v>
      </c>
      <c r="E831" s="1">
        <v>0</v>
      </c>
      <c r="F831" s="1">
        <v>0</v>
      </c>
      <c r="G831" s="1">
        <v>9</v>
      </c>
      <c r="H831" s="1">
        <v>3</v>
      </c>
      <c r="I831" s="3" t="str">
        <f t="shared" si="96"/>
        <v xml:space="preserve"> </v>
      </c>
      <c r="L831" s="20" t="str">
        <f t="shared" si="97"/>
        <v xml:space="preserve"> </v>
      </c>
      <c r="M831" s="6">
        <v>7.4833333</v>
      </c>
      <c r="N831" s="6">
        <v>0</v>
      </c>
      <c r="O831" s="6">
        <v>0</v>
      </c>
      <c r="P831" s="6">
        <v>7.4833333</v>
      </c>
      <c r="S831" s="31" t="str">
        <f t="shared" si="98"/>
        <v xml:space="preserve"> </v>
      </c>
      <c r="U831" s="1">
        <v>2</v>
      </c>
      <c r="V831" s="1">
        <v>0</v>
      </c>
      <c r="W831" s="1">
        <v>0</v>
      </c>
      <c r="X831" s="1">
        <v>-1</v>
      </c>
      <c r="Y831" s="1">
        <v>2</v>
      </c>
      <c r="Z831" s="1">
        <v>1</v>
      </c>
      <c r="AA831" s="3" t="str">
        <f t="shared" si="99"/>
        <v xml:space="preserve"> </v>
      </c>
      <c r="AD831" s="20" t="str">
        <f t="shared" si="100"/>
        <v xml:space="preserve"> </v>
      </c>
      <c r="AE831" s="6">
        <v>14.3833333333</v>
      </c>
      <c r="AF831" s="6">
        <v>0</v>
      </c>
      <c r="AG831" s="6">
        <v>1.0833333332999999</v>
      </c>
      <c r="AH831" s="6">
        <v>15.4666666667</v>
      </c>
      <c r="AK831" s="31" t="str">
        <f t="shared" si="101"/>
        <v xml:space="preserve"> </v>
      </c>
      <c r="AL831" s="6"/>
      <c r="AM831" s="1">
        <v>0</v>
      </c>
      <c r="AN831" s="1">
        <v>0</v>
      </c>
      <c r="AO831" s="1">
        <f t="shared" si="102"/>
        <v>0</v>
      </c>
      <c r="AP831" s="1">
        <v>0</v>
      </c>
      <c r="AQ831" s="1">
        <v>0</v>
      </c>
      <c r="AR831" s="1">
        <v>0</v>
      </c>
      <c r="AS831" s="1">
        <f t="shared" si="103"/>
        <v>0</v>
      </c>
      <c r="AT831" s="1">
        <v>-1</v>
      </c>
    </row>
    <row r="832" spans="1:46" x14ac:dyDescent="0.2">
      <c r="A832" s="5" t="s">
        <v>3635</v>
      </c>
      <c r="B832" s="5" t="s">
        <v>1669</v>
      </c>
      <c r="C832" s="1">
        <v>24</v>
      </c>
      <c r="D832" s="1">
        <v>6</v>
      </c>
      <c r="E832" s="1">
        <v>10</v>
      </c>
      <c r="F832" s="1">
        <v>6</v>
      </c>
      <c r="G832" s="1">
        <v>10</v>
      </c>
      <c r="H832" s="1">
        <v>5</v>
      </c>
      <c r="I832" s="3">
        <f t="shared" si="96"/>
        <v>444</v>
      </c>
      <c r="J832" s="1">
        <v>254</v>
      </c>
      <c r="K832" s="1">
        <v>190</v>
      </c>
      <c r="L832" s="20">
        <f t="shared" si="97"/>
        <v>0.57207207207207211</v>
      </c>
      <c r="M832" s="6">
        <v>14.7666667</v>
      </c>
      <c r="N832" s="6">
        <v>3.0333332999999998</v>
      </c>
      <c r="O832" s="6">
        <v>1.6333332999999999</v>
      </c>
      <c r="P832" s="6">
        <v>19.433333300000001</v>
      </c>
      <c r="Q832" s="1">
        <v>0</v>
      </c>
      <c r="R832" s="1">
        <v>0</v>
      </c>
      <c r="S832" s="31" t="str">
        <f t="shared" si="98"/>
        <v xml:space="preserve"> </v>
      </c>
      <c r="T832" s="1">
        <v>0</v>
      </c>
      <c r="U832" s="1">
        <v>24</v>
      </c>
      <c r="V832" s="1">
        <v>1</v>
      </c>
      <c r="W832" s="1">
        <v>3</v>
      </c>
      <c r="X832" s="1">
        <v>-11</v>
      </c>
      <c r="Y832" s="1">
        <v>12</v>
      </c>
      <c r="Z832" s="1">
        <v>6</v>
      </c>
      <c r="AA832" s="3">
        <f t="shared" si="99"/>
        <v>437</v>
      </c>
      <c r="AB832" s="1">
        <v>252</v>
      </c>
      <c r="AC832" s="1">
        <v>185</v>
      </c>
      <c r="AD832" s="20">
        <f t="shared" si="100"/>
        <v>0.57665903890160186</v>
      </c>
      <c r="AE832" s="6">
        <v>14.6333333333</v>
      </c>
      <c r="AF832" s="6">
        <v>3.0833333333000001</v>
      </c>
      <c r="AG832" s="6">
        <v>1.8833333333</v>
      </c>
      <c r="AH832" s="6">
        <v>19.616666666699999</v>
      </c>
      <c r="AI832" s="1">
        <v>4</v>
      </c>
      <c r="AJ832" s="1">
        <v>1</v>
      </c>
      <c r="AK832" s="31">
        <f t="shared" si="101"/>
        <v>0.25</v>
      </c>
      <c r="AL832" s="1">
        <v>0</v>
      </c>
      <c r="AM832" s="1">
        <v>5</v>
      </c>
      <c r="AN832" s="1">
        <v>4</v>
      </c>
      <c r="AO832" s="1">
        <f t="shared" si="102"/>
        <v>9</v>
      </c>
      <c r="AP832" s="1">
        <v>5</v>
      </c>
      <c r="AQ832" s="1">
        <v>2</v>
      </c>
      <c r="AR832" s="1">
        <v>9</v>
      </c>
      <c r="AS832" s="1">
        <f t="shared" si="103"/>
        <v>11</v>
      </c>
      <c r="AT832" s="1">
        <v>-10</v>
      </c>
    </row>
    <row r="833" spans="1:46" x14ac:dyDescent="0.2">
      <c r="A833" s="5" t="s">
        <v>3637</v>
      </c>
      <c r="B833" s="5" t="s">
        <v>2700</v>
      </c>
      <c r="C833" s="1">
        <v>22</v>
      </c>
      <c r="D833" s="1">
        <v>0</v>
      </c>
      <c r="E833" s="1">
        <v>2</v>
      </c>
      <c r="F833" s="1">
        <v>-13</v>
      </c>
      <c r="G833" s="1">
        <v>10</v>
      </c>
      <c r="H833" s="1">
        <v>5</v>
      </c>
      <c r="I833" s="3" t="str">
        <f t="shared" si="96"/>
        <v xml:space="preserve"> </v>
      </c>
      <c r="L833" s="20" t="str">
        <f t="shared" si="97"/>
        <v xml:space="preserve"> </v>
      </c>
      <c r="M833" s="6">
        <v>17.25</v>
      </c>
      <c r="N833" s="6">
        <v>0.1</v>
      </c>
      <c r="O833" s="6">
        <v>2.8666667000000001</v>
      </c>
      <c r="P833" s="6">
        <v>20.233333300000002</v>
      </c>
      <c r="S833" s="31" t="str">
        <f t="shared" si="98"/>
        <v xml:space="preserve"> </v>
      </c>
      <c r="U833" s="1">
        <v>22</v>
      </c>
      <c r="V833" s="1">
        <v>0</v>
      </c>
      <c r="W833" s="1">
        <v>4</v>
      </c>
      <c r="X833" s="1">
        <v>-3</v>
      </c>
      <c r="Y833" s="1">
        <v>18</v>
      </c>
      <c r="Z833" s="1">
        <v>9</v>
      </c>
      <c r="AA833" s="3" t="str">
        <f t="shared" si="99"/>
        <v xml:space="preserve"> </v>
      </c>
      <c r="AD833" s="20" t="str">
        <f t="shared" si="100"/>
        <v xml:space="preserve"> </v>
      </c>
      <c r="AE833" s="6">
        <v>15.8166666667</v>
      </c>
      <c r="AF833" s="6">
        <v>0.1</v>
      </c>
      <c r="AG833" s="6">
        <v>2.4833333333000001</v>
      </c>
      <c r="AH833" s="6">
        <v>18.416666666699999</v>
      </c>
      <c r="AK833" s="31" t="str">
        <f t="shared" si="101"/>
        <v xml:space="preserve"> </v>
      </c>
      <c r="AM833" s="1">
        <v>0</v>
      </c>
      <c r="AN833" s="1">
        <v>3</v>
      </c>
      <c r="AO833" s="1">
        <f t="shared" si="102"/>
        <v>3</v>
      </c>
      <c r="AP833" s="1">
        <v>-7</v>
      </c>
      <c r="AQ833" s="1">
        <v>0</v>
      </c>
      <c r="AR833" s="1">
        <v>3</v>
      </c>
      <c r="AS833" s="1">
        <f t="shared" si="103"/>
        <v>3</v>
      </c>
      <c r="AT833" s="1">
        <v>-9</v>
      </c>
    </row>
    <row r="834" spans="1:46" x14ac:dyDescent="0.2">
      <c r="A834" s="5" t="s">
        <v>3641</v>
      </c>
      <c r="B834" s="5" t="s">
        <v>3076</v>
      </c>
      <c r="C834" s="1">
        <v>22</v>
      </c>
      <c r="D834" s="1">
        <v>6</v>
      </c>
      <c r="E834" s="1">
        <v>23</v>
      </c>
      <c r="F834" s="1">
        <v>2</v>
      </c>
      <c r="G834" s="1">
        <v>10</v>
      </c>
      <c r="H834" s="1">
        <v>5</v>
      </c>
      <c r="I834" s="3">
        <f t="shared" ref="I834:I897" si="104">IF(J834+K834&gt;0,J834+K834," ")</f>
        <v>283</v>
      </c>
      <c r="J834" s="1">
        <v>148</v>
      </c>
      <c r="K834" s="1">
        <v>135</v>
      </c>
      <c r="L834" s="20">
        <f t="shared" ref="L834:L897" si="105">IF(J834+K834&gt;0,J834/I834," ")</f>
        <v>0.52296819787985871</v>
      </c>
      <c r="M834" s="6">
        <v>15.3</v>
      </c>
      <c r="N834" s="6">
        <v>4.0999999999999996</v>
      </c>
      <c r="O834" s="6">
        <v>1.5833333000000001</v>
      </c>
      <c r="P834" s="6">
        <v>20.983333299999998</v>
      </c>
      <c r="Q834" s="1">
        <v>2</v>
      </c>
      <c r="R834" s="1">
        <v>0</v>
      </c>
      <c r="S834" s="31">
        <f t="shared" ref="S834:S897" si="106">IF(Q834&gt;0,R834/Q834," ")</f>
        <v>0</v>
      </c>
      <c r="T834" s="1">
        <v>0</v>
      </c>
      <c r="U834" s="1">
        <v>24</v>
      </c>
      <c r="V834" s="1">
        <v>5</v>
      </c>
      <c r="W834" s="1">
        <v>14</v>
      </c>
      <c r="X834" s="1">
        <v>0</v>
      </c>
      <c r="Y834" s="1">
        <v>8</v>
      </c>
      <c r="Z834" s="1">
        <v>4</v>
      </c>
      <c r="AA834" s="3">
        <f t="shared" ref="AA834:AA897" si="107">IF(AB834+AC834&gt;0,AB834+AC834," ")</f>
        <v>261</v>
      </c>
      <c r="AB834" s="1">
        <v>115</v>
      </c>
      <c r="AC834" s="1">
        <v>146</v>
      </c>
      <c r="AD834" s="20">
        <f t="shared" ref="AD834:AD897" si="108">IF(AB834+AC834&gt;0,AB834/AA834," ")</f>
        <v>0.44061302681992337</v>
      </c>
      <c r="AE834" s="6">
        <v>15.3666666667</v>
      </c>
      <c r="AF834" s="6">
        <v>3.5666666666999998</v>
      </c>
      <c r="AG834" s="6">
        <v>1.1333333333</v>
      </c>
      <c r="AH834" s="6">
        <v>20.083333333300001</v>
      </c>
      <c r="AI834" s="1">
        <v>3</v>
      </c>
      <c r="AJ834" s="1">
        <v>1</v>
      </c>
      <c r="AK834" s="31">
        <f t="shared" ref="AK834:AK897" si="109">IF(AI834&gt;0,AJ834/AI834," ")</f>
        <v>0.33333333333333331</v>
      </c>
      <c r="AL834" s="1">
        <v>0</v>
      </c>
      <c r="AM834" s="1">
        <v>4</v>
      </c>
      <c r="AN834" s="1">
        <v>11</v>
      </c>
      <c r="AO834" s="1">
        <f t="shared" ref="AO834:AO897" si="110">AM834+AN834</f>
        <v>15</v>
      </c>
      <c r="AP834" s="1">
        <v>0</v>
      </c>
      <c r="AQ834" s="1">
        <v>7</v>
      </c>
      <c r="AR834" s="1">
        <v>26</v>
      </c>
      <c r="AS834" s="1">
        <f t="shared" ref="AS834:AS897" si="111">AQ834+AR834</f>
        <v>33</v>
      </c>
      <c r="AT834" s="1">
        <v>2</v>
      </c>
    </row>
    <row r="835" spans="1:46" x14ac:dyDescent="0.2">
      <c r="A835" s="5" t="s">
        <v>3644</v>
      </c>
      <c r="B835" s="5" t="s">
        <v>3645</v>
      </c>
      <c r="C835" s="1">
        <v>22</v>
      </c>
      <c r="D835" s="1">
        <v>4</v>
      </c>
      <c r="E835" s="1">
        <v>9</v>
      </c>
      <c r="F835" s="1">
        <v>6</v>
      </c>
      <c r="G835" s="1">
        <v>2</v>
      </c>
      <c r="H835" s="1">
        <v>1</v>
      </c>
      <c r="I835" s="3">
        <f t="shared" si="104"/>
        <v>163</v>
      </c>
      <c r="J835" s="1">
        <v>74</v>
      </c>
      <c r="K835" s="1">
        <v>89</v>
      </c>
      <c r="L835" s="20">
        <f t="shared" si="105"/>
        <v>0.45398773006134968</v>
      </c>
      <c r="M835" s="6">
        <v>11.8</v>
      </c>
      <c r="N835" s="6">
        <v>1.7333333</v>
      </c>
      <c r="O835" s="6">
        <v>3.3333299999999996E-2</v>
      </c>
      <c r="P835" s="6">
        <v>13.5833333</v>
      </c>
      <c r="Q835" s="1">
        <v>2</v>
      </c>
      <c r="R835" s="1">
        <v>1</v>
      </c>
      <c r="S835" s="31">
        <f t="shared" si="106"/>
        <v>0.5</v>
      </c>
      <c r="T835" s="1">
        <v>1</v>
      </c>
      <c r="U835" s="1">
        <v>20</v>
      </c>
      <c r="V835" s="1">
        <v>3</v>
      </c>
      <c r="W835" s="1">
        <v>4</v>
      </c>
      <c r="X835" s="1">
        <v>3</v>
      </c>
      <c r="Y835" s="1">
        <v>4</v>
      </c>
      <c r="Z835" s="1">
        <v>2</v>
      </c>
      <c r="AA835" s="3">
        <f t="shared" si="107"/>
        <v>180</v>
      </c>
      <c r="AB835" s="1">
        <v>85</v>
      </c>
      <c r="AC835" s="1">
        <v>95</v>
      </c>
      <c r="AD835" s="20">
        <f t="shared" si="108"/>
        <v>0.47222222222222221</v>
      </c>
      <c r="AE835" s="6">
        <v>11.416666666699999</v>
      </c>
      <c r="AF835" s="6">
        <v>2.1</v>
      </c>
      <c r="AG835" s="6">
        <v>0</v>
      </c>
      <c r="AH835" s="6">
        <v>13.5333333333</v>
      </c>
      <c r="AI835" s="1">
        <v>0</v>
      </c>
      <c r="AJ835" s="1">
        <v>0</v>
      </c>
      <c r="AK835" s="31" t="str">
        <f t="shared" si="109"/>
        <v xml:space="preserve"> </v>
      </c>
      <c r="AL835" s="1">
        <v>0</v>
      </c>
      <c r="AM835" s="1">
        <v>4</v>
      </c>
      <c r="AN835" s="1">
        <v>6</v>
      </c>
      <c r="AO835" s="1">
        <f t="shared" si="110"/>
        <v>10</v>
      </c>
      <c r="AP835" s="1">
        <v>4</v>
      </c>
      <c r="AQ835" s="1">
        <v>3</v>
      </c>
      <c r="AR835" s="1">
        <v>7</v>
      </c>
      <c r="AS835" s="1">
        <f t="shared" si="111"/>
        <v>10</v>
      </c>
      <c r="AT835" s="1">
        <v>5</v>
      </c>
    </row>
    <row r="836" spans="1:46" x14ac:dyDescent="0.2">
      <c r="A836" s="5" t="s">
        <v>3649</v>
      </c>
      <c r="B836" s="5" t="s">
        <v>3650</v>
      </c>
      <c r="C836" s="1">
        <v>24</v>
      </c>
      <c r="D836" s="1">
        <v>0</v>
      </c>
      <c r="E836" s="1">
        <v>9</v>
      </c>
      <c r="F836" s="1">
        <v>-3</v>
      </c>
      <c r="G836" s="1">
        <v>20</v>
      </c>
      <c r="H836" s="1">
        <v>10</v>
      </c>
      <c r="I836" s="3" t="str">
        <f t="shared" si="104"/>
        <v xml:space="preserve"> </v>
      </c>
      <c r="L836" s="20" t="str">
        <f t="shared" si="105"/>
        <v xml:space="preserve"> </v>
      </c>
      <c r="M836" s="6">
        <v>17.350000000000001</v>
      </c>
      <c r="N836" s="6">
        <v>3.7</v>
      </c>
      <c r="O836" s="6">
        <v>0.26666669999999998</v>
      </c>
      <c r="P836" s="6">
        <v>21.3333333</v>
      </c>
      <c r="Q836" s="1">
        <v>0</v>
      </c>
      <c r="R836" s="1">
        <v>0</v>
      </c>
      <c r="S836" s="31" t="str">
        <f t="shared" si="106"/>
        <v xml:space="preserve"> </v>
      </c>
      <c r="T836" s="1">
        <v>0</v>
      </c>
      <c r="U836" s="1">
        <v>24</v>
      </c>
      <c r="V836" s="1">
        <v>4</v>
      </c>
      <c r="W836" s="1">
        <v>6</v>
      </c>
      <c r="X836" s="1">
        <v>-9</v>
      </c>
      <c r="Y836" s="1">
        <v>18</v>
      </c>
      <c r="Z836" s="1">
        <v>9</v>
      </c>
      <c r="AA836" s="3" t="str">
        <f t="shared" si="107"/>
        <v xml:space="preserve"> </v>
      </c>
      <c r="AD836" s="20" t="str">
        <f t="shared" si="108"/>
        <v xml:space="preserve"> </v>
      </c>
      <c r="AE836" s="6">
        <v>16.983333333299999</v>
      </c>
      <c r="AF836" s="6">
        <v>3.5166666666999999</v>
      </c>
      <c r="AG836" s="6">
        <v>0.1166666667</v>
      </c>
      <c r="AH836" s="6">
        <v>20.633333333300001</v>
      </c>
      <c r="AI836" s="1">
        <v>1</v>
      </c>
      <c r="AJ836" s="1">
        <v>0</v>
      </c>
      <c r="AK836" s="31">
        <f t="shared" si="109"/>
        <v>0</v>
      </c>
      <c r="AL836" s="1">
        <v>0</v>
      </c>
      <c r="AM836" s="1">
        <v>1</v>
      </c>
      <c r="AN836" s="1">
        <v>4</v>
      </c>
      <c r="AO836" s="1">
        <f t="shared" si="110"/>
        <v>5</v>
      </c>
      <c r="AP836" s="1">
        <v>-3</v>
      </c>
      <c r="AQ836" s="1">
        <v>3</v>
      </c>
      <c r="AR836" s="1">
        <v>11</v>
      </c>
      <c r="AS836" s="1">
        <f t="shared" si="111"/>
        <v>14</v>
      </c>
      <c r="AT836" s="1">
        <v>-9</v>
      </c>
    </row>
    <row r="837" spans="1:46" x14ac:dyDescent="0.2">
      <c r="A837" s="5" t="s">
        <v>3653</v>
      </c>
      <c r="B837" s="5" t="s">
        <v>3654</v>
      </c>
      <c r="C837" s="1">
        <v>3</v>
      </c>
      <c r="D837" s="1">
        <v>0</v>
      </c>
      <c r="E837" s="1">
        <v>0</v>
      </c>
      <c r="F837" s="1">
        <v>-1</v>
      </c>
      <c r="G837" s="1">
        <v>32</v>
      </c>
      <c r="H837" s="1">
        <v>5</v>
      </c>
      <c r="I837" s="3" t="str">
        <f t="shared" si="104"/>
        <v xml:space="preserve"> </v>
      </c>
      <c r="J837" s="1">
        <v>0</v>
      </c>
      <c r="K837" s="1">
        <v>0</v>
      </c>
      <c r="L837" s="20" t="str">
        <f t="shared" si="105"/>
        <v xml:space="preserve"> </v>
      </c>
      <c r="M837" s="6">
        <v>6.15</v>
      </c>
      <c r="N837" s="6">
        <v>0.1166667</v>
      </c>
      <c r="O837" s="6">
        <v>0</v>
      </c>
      <c r="P837" s="6">
        <v>6.2666667</v>
      </c>
      <c r="S837" s="31" t="str">
        <f t="shared" si="106"/>
        <v xml:space="preserve"> </v>
      </c>
      <c r="U837" s="1">
        <v>4</v>
      </c>
      <c r="V837" s="1">
        <v>0</v>
      </c>
      <c r="W837" s="1">
        <v>1</v>
      </c>
      <c r="X837" s="1">
        <v>1</v>
      </c>
      <c r="Y837" s="1">
        <v>4</v>
      </c>
      <c r="Z837" s="1">
        <v>2</v>
      </c>
      <c r="AA837" s="3" t="str">
        <f t="shared" si="107"/>
        <v xml:space="preserve"> </v>
      </c>
      <c r="AB837" s="1">
        <v>0</v>
      </c>
      <c r="AC837" s="1">
        <v>0</v>
      </c>
      <c r="AD837" s="20" t="str">
        <f t="shared" si="108"/>
        <v xml:space="preserve"> </v>
      </c>
      <c r="AE837" s="6">
        <v>8.1833333333000002</v>
      </c>
      <c r="AF837" s="6">
        <v>0</v>
      </c>
      <c r="AG837" s="6">
        <v>0</v>
      </c>
      <c r="AH837" s="6">
        <v>8.1833333333000002</v>
      </c>
      <c r="AK837" s="31" t="str">
        <f t="shared" si="109"/>
        <v xml:space="preserve"> </v>
      </c>
      <c r="AM837" s="1">
        <v>0</v>
      </c>
      <c r="AN837" s="1">
        <v>1</v>
      </c>
      <c r="AO837" s="1">
        <f t="shared" si="110"/>
        <v>1</v>
      </c>
      <c r="AP837" s="1">
        <v>1</v>
      </c>
      <c r="AQ837" s="1">
        <v>0</v>
      </c>
      <c r="AR837" s="1">
        <v>0</v>
      </c>
      <c r="AS837" s="1">
        <f t="shared" si="111"/>
        <v>0</v>
      </c>
      <c r="AT837" s="1">
        <v>-1</v>
      </c>
    </row>
    <row r="838" spans="1:46" x14ac:dyDescent="0.2">
      <c r="A838" s="5" t="s">
        <v>3659</v>
      </c>
      <c r="B838" s="5" t="s">
        <v>3660</v>
      </c>
      <c r="C838" s="1">
        <v>11</v>
      </c>
      <c r="D838" s="1">
        <v>1</v>
      </c>
      <c r="E838" s="1">
        <v>4</v>
      </c>
      <c r="F838" s="1">
        <v>-1</v>
      </c>
      <c r="G838" s="1">
        <v>4</v>
      </c>
      <c r="H838" s="1">
        <v>2</v>
      </c>
      <c r="I838" s="3">
        <f t="shared" si="104"/>
        <v>16</v>
      </c>
      <c r="J838" s="1">
        <v>7</v>
      </c>
      <c r="K838" s="1">
        <v>9</v>
      </c>
      <c r="L838" s="20">
        <f t="shared" si="105"/>
        <v>0.4375</v>
      </c>
      <c r="M838" s="6">
        <v>13.3833333</v>
      </c>
      <c r="N838" s="6">
        <v>1.2</v>
      </c>
      <c r="O838" s="6">
        <v>1.9</v>
      </c>
      <c r="P838" s="6">
        <v>16.5</v>
      </c>
      <c r="S838" s="31" t="str">
        <f t="shared" si="106"/>
        <v xml:space="preserve"> </v>
      </c>
      <c r="U838" s="1">
        <v>11</v>
      </c>
      <c r="V838" s="1">
        <v>1</v>
      </c>
      <c r="W838" s="1">
        <v>3</v>
      </c>
      <c r="X838" s="1">
        <v>-2</v>
      </c>
      <c r="Y838" s="1">
        <v>8</v>
      </c>
      <c r="Z838" s="1">
        <v>3</v>
      </c>
      <c r="AA838" s="3">
        <f t="shared" si="107"/>
        <v>12</v>
      </c>
      <c r="AB838" s="1">
        <v>4</v>
      </c>
      <c r="AC838" s="1">
        <v>8</v>
      </c>
      <c r="AD838" s="20">
        <f t="shared" si="108"/>
        <v>0.33333333333333331</v>
      </c>
      <c r="AE838" s="6">
        <v>14.45</v>
      </c>
      <c r="AF838" s="6">
        <v>0.96666666670000001</v>
      </c>
      <c r="AG838" s="6">
        <v>1.6333333333</v>
      </c>
      <c r="AH838" s="6">
        <v>17.05</v>
      </c>
      <c r="AK838" s="31" t="str">
        <f t="shared" si="109"/>
        <v xml:space="preserve"> </v>
      </c>
      <c r="AM838" s="1">
        <v>0</v>
      </c>
      <c r="AN838" s="1">
        <v>4</v>
      </c>
      <c r="AO838" s="1">
        <f t="shared" si="110"/>
        <v>4</v>
      </c>
      <c r="AP838" s="1">
        <v>-2</v>
      </c>
      <c r="AQ838" s="1">
        <v>2</v>
      </c>
      <c r="AR838" s="1">
        <v>3</v>
      </c>
      <c r="AS838" s="1">
        <f t="shared" si="111"/>
        <v>5</v>
      </c>
      <c r="AT838" s="1">
        <v>-1</v>
      </c>
    </row>
    <row r="839" spans="1:46" x14ac:dyDescent="0.2">
      <c r="A839" s="5" t="s">
        <v>3664</v>
      </c>
      <c r="B839" s="5" t="s">
        <v>3665</v>
      </c>
      <c r="C839" s="1">
        <v>6</v>
      </c>
      <c r="D839" s="1">
        <v>2</v>
      </c>
      <c r="E839" s="1">
        <v>2</v>
      </c>
      <c r="F839" s="1">
        <v>8</v>
      </c>
      <c r="G839" s="1">
        <v>8</v>
      </c>
      <c r="H839" s="1">
        <v>4</v>
      </c>
      <c r="I839" s="3" t="str">
        <f t="shared" si="104"/>
        <v xml:space="preserve"> </v>
      </c>
      <c r="J839" s="1">
        <v>0</v>
      </c>
      <c r="K839" s="1">
        <v>0</v>
      </c>
      <c r="L839" s="20" t="str">
        <f t="shared" si="105"/>
        <v xml:space="preserve"> </v>
      </c>
      <c r="M839" s="6">
        <v>12.5</v>
      </c>
      <c r="N839" s="6">
        <v>2.65</v>
      </c>
      <c r="O839" s="6">
        <v>1.66667E-2</v>
      </c>
      <c r="P839" s="6">
        <v>15.183333299999999</v>
      </c>
      <c r="Q839" s="1">
        <v>1</v>
      </c>
      <c r="R839" s="1">
        <v>1</v>
      </c>
      <c r="S839" s="31">
        <f t="shared" si="106"/>
        <v>1</v>
      </c>
      <c r="T839" s="1">
        <v>1</v>
      </c>
      <c r="U839" s="1">
        <v>9</v>
      </c>
      <c r="V839" s="1">
        <v>1</v>
      </c>
      <c r="W839" s="1">
        <v>3</v>
      </c>
      <c r="X839" s="1">
        <v>2</v>
      </c>
      <c r="Y839" s="1">
        <v>0</v>
      </c>
      <c r="Z839" s="1">
        <v>0</v>
      </c>
      <c r="AA839" s="3">
        <f t="shared" si="107"/>
        <v>4</v>
      </c>
      <c r="AB839" s="1">
        <v>0</v>
      </c>
      <c r="AC839" s="1">
        <v>4</v>
      </c>
      <c r="AD839" s="20">
        <f t="shared" si="108"/>
        <v>0</v>
      </c>
      <c r="AE839" s="6">
        <v>14.983333333299999</v>
      </c>
      <c r="AF839" s="6">
        <v>2.25</v>
      </c>
      <c r="AG839" s="6">
        <v>0</v>
      </c>
      <c r="AH839" s="6">
        <v>17.25</v>
      </c>
      <c r="AI839" s="1">
        <v>1</v>
      </c>
      <c r="AJ839" s="1">
        <v>0</v>
      </c>
      <c r="AK839" s="31">
        <f t="shared" si="109"/>
        <v>0</v>
      </c>
      <c r="AL839" s="1">
        <v>0</v>
      </c>
      <c r="AM839" s="1">
        <v>1</v>
      </c>
      <c r="AN839" s="1">
        <v>1</v>
      </c>
      <c r="AO839" s="1">
        <f t="shared" si="110"/>
        <v>2</v>
      </c>
      <c r="AP839" s="1">
        <v>4</v>
      </c>
      <c r="AQ839" s="1">
        <v>2</v>
      </c>
      <c r="AR839" s="1">
        <v>4</v>
      </c>
      <c r="AS839" s="1">
        <f t="shared" si="111"/>
        <v>6</v>
      </c>
      <c r="AT839" s="1">
        <v>6</v>
      </c>
    </row>
    <row r="840" spans="1:46" x14ac:dyDescent="0.2">
      <c r="A840" s="5" t="s">
        <v>3669</v>
      </c>
      <c r="B840" s="5" t="s">
        <v>261</v>
      </c>
      <c r="C840" s="1">
        <v>8</v>
      </c>
      <c r="D840" s="1">
        <v>3</v>
      </c>
      <c r="E840" s="1">
        <v>0</v>
      </c>
      <c r="F840" s="1">
        <v>3</v>
      </c>
      <c r="G840" s="1">
        <v>2</v>
      </c>
      <c r="H840" s="1">
        <v>1</v>
      </c>
      <c r="I840" s="3" t="str">
        <f t="shared" si="104"/>
        <v xml:space="preserve"> </v>
      </c>
      <c r="J840" s="1">
        <v>0</v>
      </c>
      <c r="K840" s="1">
        <v>0</v>
      </c>
      <c r="L840" s="20" t="str">
        <f t="shared" si="105"/>
        <v xml:space="preserve"> </v>
      </c>
      <c r="M840" s="6">
        <v>9.8000000000000007</v>
      </c>
      <c r="N840" s="6">
        <v>0.44999999999999996</v>
      </c>
      <c r="O840" s="6">
        <v>0</v>
      </c>
      <c r="P840" s="6">
        <v>10.25</v>
      </c>
      <c r="S840" s="31" t="str">
        <f t="shared" si="106"/>
        <v xml:space="preserve"> </v>
      </c>
      <c r="U840" s="1">
        <v>12</v>
      </c>
      <c r="V840" s="1">
        <v>1</v>
      </c>
      <c r="W840" s="1">
        <v>1</v>
      </c>
      <c r="X840" s="1">
        <v>1</v>
      </c>
      <c r="Y840" s="1">
        <v>6</v>
      </c>
      <c r="Z840" s="1">
        <v>3</v>
      </c>
      <c r="AA840" s="3">
        <f t="shared" si="107"/>
        <v>1</v>
      </c>
      <c r="AB840" s="1">
        <v>0</v>
      </c>
      <c r="AC840" s="1">
        <v>1</v>
      </c>
      <c r="AD840" s="20">
        <f t="shared" si="108"/>
        <v>0</v>
      </c>
      <c r="AE840" s="6">
        <v>11.6833333333</v>
      </c>
      <c r="AF840" s="6">
        <v>0.2333333333</v>
      </c>
      <c r="AG840" s="6">
        <v>0</v>
      </c>
      <c r="AH840" s="6">
        <v>11.9333333333</v>
      </c>
      <c r="AK840" s="31" t="str">
        <f t="shared" si="109"/>
        <v xml:space="preserve"> </v>
      </c>
      <c r="AM840" s="1">
        <v>2</v>
      </c>
      <c r="AN840" s="1">
        <v>0</v>
      </c>
      <c r="AO840" s="1">
        <f t="shared" si="110"/>
        <v>2</v>
      </c>
      <c r="AP840" s="1">
        <v>5</v>
      </c>
      <c r="AQ840" s="1">
        <v>2</v>
      </c>
      <c r="AR840" s="1">
        <v>1</v>
      </c>
      <c r="AS840" s="1">
        <f t="shared" si="111"/>
        <v>3</v>
      </c>
      <c r="AT840" s="1">
        <v>-1</v>
      </c>
    </row>
    <row r="841" spans="1:46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</row>
    <row r="842" spans="1:46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</row>
    <row r="843" spans="1:46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</row>
    <row r="844" spans="1:46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</row>
    <row r="845" spans="1:46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</row>
    <row r="846" spans="1:46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</row>
    <row r="847" spans="1:46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</row>
    <row r="848" spans="1:46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</row>
    <row r="849" spans="1:46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</row>
    <row r="850" spans="1:46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</row>
    <row r="851" spans="1:46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</row>
    <row r="852" spans="1:46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</row>
    <row r="853" spans="1:46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</row>
    <row r="854" spans="1:46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</row>
    <row r="855" spans="1:46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</row>
    <row r="856" spans="1:46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</row>
    <row r="857" spans="1:46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</row>
    <row r="858" spans="1:46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</row>
    <row r="859" spans="1:46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</row>
    <row r="860" spans="1:46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</row>
    <row r="861" spans="1:46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</row>
    <row r="862" spans="1:46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</row>
    <row r="863" spans="1:46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</row>
    <row r="864" spans="1:46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</row>
    <row r="865" spans="1:46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</row>
    <row r="866" spans="1:46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</row>
    <row r="867" spans="1:46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</row>
    <row r="868" spans="1:46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</row>
    <row r="869" spans="1:46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</row>
    <row r="870" spans="1:46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</row>
    <row r="871" spans="1:46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</row>
    <row r="872" spans="1:46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</row>
    <row r="873" spans="1:46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</row>
    <row r="874" spans="1:46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</row>
    <row r="875" spans="1:46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</row>
    <row r="876" spans="1:46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</row>
    <row r="877" spans="1:46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</row>
    <row r="878" spans="1:46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</row>
    <row r="879" spans="1:46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</row>
    <row r="880" spans="1:46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</row>
    <row r="881" spans="1:46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</row>
    <row r="882" spans="1:46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</row>
    <row r="883" spans="1:46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</row>
    <row r="884" spans="1:46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</row>
    <row r="885" spans="1:46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</row>
    <row r="886" spans="1:46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</row>
    <row r="887" spans="1:46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</row>
    <row r="888" spans="1:46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</row>
    <row r="889" spans="1:46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</row>
    <row r="890" spans="1:46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</row>
    <row r="891" spans="1:46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</row>
    <row r="892" spans="1:46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</row>
    <row r="893" spans="1:46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</row>
    <row r="894" spans="1:46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</row>
    <row r="895" spans="1:46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</row>
    <row r="896" spans="1:46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</row>
    <row r="897" spans="1:46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</row>
    <row r="898" spans="1:46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</row>
    <row r="899" spans="1:46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</row>
    <row r="900" spans="1:46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</row>
    <row r="901" spans="1:46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</row>
    <row r="902" spans="1:46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</row>
    <row r="903" spans="1:46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</row>
    <row r="904" spans="1:46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</row>
    <row r="905" spans="1:46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</row>
    <row r="906" spans="1:46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</row>
    <row r="907" spans="1:46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</row>
    <row r="908" spans="1:46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</row>
    <row r="909" spans="1:46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</row>
    <row r="910" spans="1:46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</row>
    <row r="911" spans="1:46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</row>
    <row r="912" spans="1:46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</row>
    <row r="913" spans="1:46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</row>
    <row r="914" spans="1:46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</row>
    <row r="915" spans="1:46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</row>
    <row r="916" spans="1:46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</row>
    <row r="917" spans="1:46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</row>
    <row r="918" spans="1:46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</row>
    <row r="919" spans="1:46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</row>
    <row r="920" spans="1:46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</row>
    <row r="921" spans="1:46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</row>
    <row r="922" spans="1:46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3"/>
  <sheetViews>
    <sheetView topLeftCell="A206" workbookViewId="0">
      <selection activeCell="A232" sqref="A232"/>
    </sheetView>
  </sheetViews>
  <sheetFormatPr defaultColWidth="9.28515625" defaultRowHeight="12.75" x14ac:dyDescent="0.2"/>
  <cols>
    <col min="1" max="1" width="14.42578125" customWidth="1"/>
    <col min="2" max="2" width="64.28515625" customWidth="1"/>
  </cols>
  <sheetData>
    <row r="1" spans="1:2" x14ac:dyDescent="0.2">
      <c r="A1" t="s">
        <v>0</v>
      </c>
      <c r="B1" t="s">
        <v>3714</v>
      </c>
    </row>
    <row r="2" spans="1:2" x14ac:dyDescent="0.2">
      <c r="A2" t="s">
        <v>37</v>
      </c>
      <c r="B2" t="s">
        <v>3715</v>
      </c>
    </row>
    <row r="3" spans="1:2" x14ac:dyDescent="0.2">
      <c r="A3" t="s">
        <v>20</v>
      </c>
      <c r="B3" t="s">
        <v>3716</v>
      </c>
    </row>
    <row r="4" spans="1:2" x14ac:dyDescent="0.2">
      <c r="A4" t="s">
        <v>197</v>
      </c>
      <c r="B4" t="s">
        <v>3717</v>
      </c>
    </row>
    <row r="5" spans="1:2" x14ac:dyDescent="0.2">
      <c r="A5" t="s">
        <v>167</v>
      </c>
      <c r="B5" t="s">
        <v>3718</v>
      </c>
    </row>
    <row r="6" spans="1:2" x14ac:dyDescent="0.2">
      <c r="A6" t="s">
        <v>166</v>
      </c>
      <c r="B6" t="s">
        <v>3719</v>
      </c>
    </row>
    <row r="7" spans="1:2" x14ac:dyDescent="0.2">
      <c r="A7" t="s">
        <v>138</v>
      </c>
      <c r="B7" t="s">
        <v>3720</v>
      </c>
    </row>
    <row r="8" spans="1:2" x14ac:dyDescent="0.2">
      <c r="A8" t="s">
        <v>137</v>
      </c>
      <c r="B8" t="s">
        <v>3721</v>
      </c>
    </row>
    <row r="9" spans="1:2" x14ac:dyDescent="0.2">
      <c r="A9" t="s">
        <v>58</v>
      </c>
      <c r="B9" t="s">
        <v>3722</v>
      </c>
    </row>
    <row r="10" spans="1:2" x14ac:dyDescent="0.2">
      <c r="A10" t="s">
        <v>57</v>
      </c>
      <c r="B10" t="s">
        <v>3723</v>
      </c>
    </row>
    <row r="11" spans="1:2" x14ac:dyDescent="0.2">
      <c r="A11" t="s">
        <v>18</v>
      </c>
      <c r="B11" t="s">
        <v>3724</v>
      </c>
    </row>
    <row r="12" spans="1:2" x14ac:dyDescent="0.2">
      <c r="A12" t="s">
        <v>113</v>
      </c>
      <c r="B12" t="s">
        <v>3725</v>
      </c>
    </row>
    <row r="13" spans="1:2" ht="14.25" x14ac:dyDescent="0.2">
      <c r="A13" t="s">
        <v>9</v>
      </c>
      <c r="B13" t="s">
        <v>3726</v>
      </c>
    </row>
    <row r="14" spans="1:2" x14ac:dyDescent="0.2">
      <c r="A14" t="s">
        <v>44</v>
      </c>
      <c r="B14" t="s">
        <v>3727</v>
      </c>
    </row>
    <row r="15" spans="1:2" x14ac:dyDescent="0.2">
      <c r="A15" t="s">
        <v>2</v>
      </c>
    </row>
    <row r="16" spans="1:2" x14ac:dyDescent="0.2">
      <c r="A16" t="s">
        <v>39</v>
      </c>
      <c r="B16" t="s">
        <v>3728</v>
      </c>
    </row>
    <row r="17" spans="1:2" x14ac:dyDescent="0.2">
      <c r="A17" t="s">
        <v>225</v>
      </c>
    </row>
    <row r="18" spans="1:2" x14ac:dyDescent="0.2">
      <c r="A18" t="s">
        <v>10</v>
      </c>
      <c r="B18" t="s">
        <v>3729</v>
      </c>
    </row>
    <row r="19" spans="1:2" x14ac:dyDescent="0.2">
      <c r="A19" t="s">
        <v>224</v>
      </c>
      <c r="B19" t="s">
        <v>3730</v>
      </c>
    </row>
    <row r="20" spans="1:2" x14ac:dyDescent="0.2">
      <c r="A20" t="s">
        <v>104</v>
      </c>
      <c r="B20" t="s">
        <v>3731</v>
      </c>
    </row>
    <row r="21" spans="1:2" x14ac:dyDescent="0.2">
      <c r="A21" t="s">
        <v>91</v>
      </c>
      <c r="B21" t="s">
        <v>3732</v>
      </c>
    </row>
    <row r="22" spans="1:2" x14ac:dyDescent="0.2">
      <c r="A22" t="s">
        <v>93</v>
      </c>
      <c r="B22" t="s">
        <v>3733</v>
      </c>
    </row>
    <row r="23" spans="1:2" x14ac:dyDescent="0.2">
      <c r="A23" t="s">
        <v>4</v>
      </c>
      <c r="B23" t="s">
        <v>3734</v>
      </c>
    </row>
    <row r="24" spans="1:2" x14ac:dyDescent="0.2">
      <c r="A24" t="s">
        <v>3709</v>
      </c>
      <c r="B24" t="s">
        <v>3735</v>
      </c>
    </row>
    <row r="25" spans="1:2" x14ac:dyDescent="0.2">
      <c r="A25" t="s">
        <v>3707</v>
      </c>
      <c r="B25" t="s">
        <v>3736</v>
      </c>
    </row>
    <row r="26" spans="1:2" x14ac:dyDescent="0.2">
      <c r="A26" t="s">
        <v>3706</v>
      </c>
      <c r="B26" t="s">
        <v>3737</v>
      </c>
    </row>
    <row r="27" spans="1:2" x14ac:dyDescent="0.2">
      <c r="A27" t="s">
        <v>214</v>
      </c>
      <c r="B27" t="s">
        <v>3738</v>
      </c>
    </row>
    <row r="28" spans="1:2" x14ac:dyDescent="0.2">
      <c r="A28" t="s">
        <v>204</v>
      </c>
      <c r="B28" t="s">
        <v>3739</v>
      </c>
    </row>
    <row r="29" spans="1:2" x14ac:dyDescent="0.2">
      <c r="A29" t="s">
        <v>211</v>
      </c>
      <c r="B29" t="s">
        <v>3740</v>
      </c>
    </row>
    <row r="30" spans="1:2" x14ac:dyDescent="0.2">
      <c r="A30" t="s">
        <v>1</v>
      </c>
      <c r="B30" t="s">
        <v>3741</v>
      </c>
    </row>
    <row r="31" spans="1:2" x14ac:dyDescent="0.2">
      <c r="A31" t="s">
        <v>206</v>
      </c>
      <c r="B31" t="s">
        <v>3742</v>
      </c>
    </row>
    <row r="32" spans="1:2" x14ac:dyDescent="0.2">
      <c r="A32" t="s">
        <v>3708</v>
      </c>
      <c r="B32" t="s">
        <v>3743</v>
      </c>
    </row>
    <row r="33" spans="1:2" x14ac:dyDescent="0.2">
      <c r="A33" t="s">
        <v>13</v>
      </c>
      <c r="B33" t="s">
        <v>3744</v>
      </c>
    </row>
    <row r="34" spans="1:2" x14ac:dyDescent="0.2">
      <c r="A34" t="s">
        <v>200</v>
      </c>
      <c r="B34" t="s">
        <v>3745</v>
      </c>
    </row>
    <row r="35" spans="1:2" x14ac:dyDescent="0.2">
      <c r="A35" t="s">
        <v>59</v>
      </c>
      <c r="B35" t="s">
        <v>3746</v>
      </c>
    </row>
    <row r="36" spans="1:2" x14ac:dyDescent="0.2">
      <c r="A36" t="s">
        <v>63</v>
      </c>
      <c r="B36" t="s">
        <v>3747</v>
      </c>
    </row>
    <row r="37" spans="1:2" x14ac:dyDescent="0.2">
      <c r="A37" t="s">
        <v>61</v>
      </c>
      <c r="B37" t="s">
        <v>3748</v>
      </c>
    </row>
    <row r="38" spans="1:2" x14ac:dyDescent="0.2">
      <c r="A38" t="s">
        <v>62</v>
      </c>
      <c r="B38" t="s">
        <v>3749</v>
      </c>
    </row>
    <row r="39" spans="1:2" x14ac:dyDescent="0.2">
      <c r="A39" t="s">
        <v>79</v>
      </c>
      <c r="B39" t="s">
        <v>3750</v>
      </c>
    </row>
    <row r="40" spans="1:2" x14ac:dyDescent="0.2">
      <c r="A40" t="s">
        <v>86</v>
      </c>
      <c r="B40" t="s">
        <v>3751</v>
      </c>
    </row>
    <row r="41" spans="1:2" x14ac:dyDescent="0.2">
      <c r="A41" t="s">
        <v>78</v>
      </c>
      <c r="B41" t="s">
        <v>3752</v>
      </c>
    </row>
    <row r="42" spans="1:2" x14ac:dyDescent="0.2">
      <c r="A42" t="s">
        <v>77</v>
      </c>
      <c r="B42" t="s">
        <v>3753</v>
      </c>
    </row>
    <row r="43" spans="1:2" x14ac:dyDescent="0.2">
      <c r="A43" t="s">
        <v>70</v>
      </c>
      <c r="B43" t="s">
        <v>3754</v>
      </c>
    </row>
    <row r="44" spans="1:2" x14ac:dyDescent="0.2">
      <c r="A44" t="s">
        <v>73</v>
      </c>
      <c r="B44" t="s">
        <v>3755</v>
      </c>
    </row>
    <row r="45" spans="1:2" x14ac:dyDescent="0.2">
      <c r="A45" t="s">
        <v>72</v>
      </c>
      <c r="B45" t="s">
        <v>3756</v>
      </c>
    </row>
    <row r="46" spans="1:2" x14ac:dyDescent="0.2">
      <c r="A46" t="s">
        <v>71</v>
      </c>
      <c r="B46" t="s">
        <v>3757</v>
      </c>
    </row>
    <row r="47" spans="1:2" x14ac:dyDescent="0.2">
      <c r="A47" t="s">
        <v>60</v>
      </c>
      <c r="B47" t="s">
        <v>3758</v>
      </c>
    </row>
    <row r="48" spans="1:2" x14ac:dyDescent="0.2">
      <c r="A48" t="s">
        <v>68</v>
      </c>
      <c r="B48" t="s">
        <v>3759</v>
      </c>
    </row>
    <row r="49" spans="1:2" x14ac:dyDescent="0.2">
      <c r="A49" t="s">
        <v>67</v>
      </c>
      <c r="B49" t="s">
        <v>3760</v>
      </c>
    </row>
    <row r="50" spans="1:2" x14ac:dyDescent="0.2">
      <c r="A50" t="s">
        <v>69</v>
      </c>
      <c r="B50" t="s">
        <v>3761</v>
      </c>
    </row>
    <row r="51" spans="1:2" x14ac:dyDescent="0.2">
      <c r="A51" t="s">
        <v>82</v>
      </c>
      <c r="B51" t="s">
        <v>3762</v>
      </c>
    </row>
    <row r="52" spans="1:2" x14ac:dyDescent="0.2">
      <c r="A52" t="s">
        <v>87</v>
      </c>
      <c r="B52" t="s">
        <v>3763</v>
      </c>
    </row>
    <row r="53" spans="1:2" x14ac:dyDescent="0.2">
      <c r="A53" t="s">
        <v>81</v>
      </c>
      <c r="B53" t="s">
        <v>3764</v>
      </c>
    </row>
    <row r="54" spans="1:2" x14ac:dyDescent="0.2">
      <c r="A54" t="s">
        <v>80</v>
      </c>
      <c r="B54" t="s">
        <v>3765</v>
      </c>
    </row>
    <row r="55" spans="1:2" x14ac:dyDescent="0.2">
      <c r="A55" t="s">
        <v>94</v>
      </c>
      <c r="B55" t="s">
        <v>3766</v>
      </c>
    </row>
    <row r="56" spans="1:2" x14ac:dyDescent="0.2">
      <c r="A56" t="s">
        <v>95</v>
      </c>
      <c r="B56" t="s">
        <v>3767</v>
      </c>
    </row>
    <row r="57" spans="1:2" x14ac:dyDescent="0.2">
      <c r="A57" t="s">
        <v>76</v>
      </c>
      <c r="B57" t="s">
        <v>3768</v>
      </c>
    </row>
    <row r="58" spans="1:2" x14ac:dyDescent="0.2">
      <c r="A58" t="s">
        <v>85</v>
      </c>
      <c r="B58" t="s">
        <v>3769</v>
      </c>
    </row>
    <row r="59" spans="1:2" x14ac:dyDescent="0.2">
      <c r="A59" t="s">
        <v>75</v>
      </c>
      <c r="B59" t="s">
        <v>3770</v>
      </c>
    </row>
    <row r="60" spans="1:2" x14ac:dyDescent="0.2">
      <c r="A60" t="s">
        <v>74</v>
      </c>
      <c r="B60" t="s">
        <v>3771</v>
      </c>
    </row>
    <row r="61" spans="1:2" x14ac:dyDescent="0.2">
      <c r="A61" t="s">
        <v>64</v>
      </c>
      <c r="B61" t="s">
        <v>3772</v>
      </c>
    </row>
    <row r="62" spans="1:2" x14ac:dyDescent="0.2">
      <c r="A62" t="s">
        <v>65</v>
      </c>
      <c r="B62" t="s">
        <v>3773</v>
      </c>
    </row>
    <row r="63" spans="1:2" x14ac:dyDescent="0.2">
      <c r="A63" t="s">
        <v>66</v>
      </c>
      <c r="B63" t="s">
        <v>3774</v>
      </c>
    </row>
    <row r="64" spans="1:2" x14ac:dyDescent="0.2">
      <c r="A64" t="s">
        <v>130</v>
      </c>
      <c r="B64" t="s">
        <v>3775</v>
      </c>
    </row>
    <row r="65" spans="1:2" x14ac:dyDescent="0.2">
      <c r="A65" t="s">
        <v>133</v>
      </c>
      <c r="B65" t="s">
        <v>3776</v>
      </c>
    </row>
    <row r="66" spans="1:2" x14ac:dyDescent="0.2">
      <c r="A66" t="s">
        <v>129</v>
      </c>
      <c r="B66" t="s">
        <v>3777</v>
      </c>
    </row>
    <row r="67" spans="1:2" x14ac:dyDescent="0.2">
      <c r="A67" t="s">
        <v>132</v>
      </c>
      <c r="B67" t="s">
        <v>3778</v>
      </c>
    </row>
    <row r="68" spans="1:2" x14ac:dyDescent="0.2">
      <c r="A68" t="s">
        <v>131</v>
      </c>
      <c r="B68" t="s">
        <v>3779</v>
      </c>
    </row>
    <row r="69" spans="1:2" x14ac:dyDescent="0.2">
      <c r="A69" t="s">
        <v>134</v>
      </c>
      <c r="B69" t="s">
        <v>3780</v>
      </c>
    </row>
    <row r="70" spans="1:2" x14ac:dyDescent="0.2">
      <c r="A70" t="s">
        <v>55</v>
      </c>
      <c r="B70" t="s">
        <v>3781</v>
      </c>
    </row>
    <row r="71" spans="1:2" x14ac:dyDescent="0.2">
      <c r="A71" t="s">
        <v>56</v>
      </c>
      <c r="B71" t="s">
        <v>3782</v>
      </c>
    </row>
    <row r="72" spans="1:2" x14ac:dyDescent="0.2">
      <c r="A72" t="s">
        <v>12</v>
      </c>
    </row>
    <row r="73" spans="1:2" x14ac:dyDescent="0.2">
      <c r="A73" t="s">
        <v>33</v>
      </c>
      <c r="B73" t="s">
        <v>3783</v>
      </c>
    </row>
    <row r="74" spans="1:2" x14ac:dyDescent="0.2">
      <c r="A74" t="s">
        <v>36</v>
      </c>
      <c r="B74" t="s">
        <v>3784</v>
      </c>
    </row>
    <row r="75" spans="1:2" x14ac:dyDescent="0.2">
      <c r="A75" t="s">
        <v>35</v>
      </c>
      <c r="B75" t="s">
        <v>3785</v>
      </c>
    </row>
    <row r="76" spans="1:2" x14ac:dyDescent="0.2">
      <c r="A76" t="s">
        <v>34</v>
      </c>
      <c r="B76" t="s">
        <v>3786</v>
      </c>
    </row>
    <row r="77" spans="1:2" x14ac:dyDescent="0.2">
      <c r="A77" t="s">
        <v>219</v>
      </c>
      <c r="B77" t="s">
        <v>3787</v>
      </c>
    </row>
    <row r="78" spans="1:2" x14ac:dyDescent="0.2">
      <c r="A78" t="s">
        <v>17</v>
      </c>
      <c r="B78" t="s">
        <v>3788</v>
      </c>
    </row>
    <row r="79" spans="1:2" x14ac:dyDescent="0.2">
      <c r="A79" t="s">
        <v>52</v>
      </c>
      <c r="B79" t="s">
        <v>3789</v>
      </c>
    </row>
    <row r="80" spans="1:2" x14ac:dyDescent="0.2">
      <c r="A80" t="s">
        <v>46</v>
      </c>
      <c r="B80" t="s">
        <v>3790</v>
      </c>
    </row>
    <row r="81" spans="1:2" x14ac:dyDescent="0.2">
      <c r="A81" t="s">
        <v>222</v>
      </c>
      <c r="B81" t="s">
        <v>3791</v>
      </c>
    </row>
    <row r="82" spans="1:2" x14ac:dyDescent="0.2">
      <c r="A82" t="s">
        <v>16</v>
      </c>
      <c r="B82" t="s">
        <v>3792</v>
      </c>
    </row>
    <row r="83" spans="1:2" x14ac:dyDescent="0.2">
      <c r="A83" t="s">
        <v>41</v>
      </c>
      <c r="B83" t="s">
        <v>3793</v>
      </c>
    </row>
    <row r="84" spans="1:2" x14ac:dyDescent="0.2">
      <c r="A84" t="s">
        <v>226</v>
      </c>
      <c r="B84" t="s">
        <v>3794</v>
      </c>
    </row>
    <row r="85" spans="1:2" x14ac:dyDescent="0.2">
      <c r="A85" t="s">
        <v>216</v>
      </c>
      <c r="B85" t="s">
        <v>3795</v>
      </c>
    </row>
    <row r="86" spans="1:2" x14ac:dyDescent="0.2">
      <c r="A86" t="s">
        <v>218</v>
      </c>
      <c r="B86" t="s">
        <v>3796</v>
      </c>
    </row>
    <row r="87" spans="1:2" x14ac:dyDescent="0.2">
      <c r="A87" t="s">
        <v>217</v>
      </c>
      <c r="B87" t="s">
        <v>3797</v>
      </c>
    </row>
    <row r="88" spans="1:2" x14ac:dyDescent="0.2">
      <c r="A88" t="s">
        <v>199</v>
      </c>
      <c r="B88" t="s">
        <v>3798</v>
      </c>
    </row>
    <row r="89" spans="1:2" x14ac:dyDescent="0.2">
      <c r="A89" t="s">
        <v>43</v>
      </c>
      <c r="B89" t="s">
        <v>3799</v>
      </c>
    </row>
    <row r="90" spans="1:2" x14ac:dyDescent="0.2">
      <c r="A90" t="s">
        <v>3673</v>
      </c>
      <c r="B90" t="s">
        <v>3800</v>
      </c>
    </row>
    <row r="91" spans="1:2" x14ac:dyDescent="0.2">
      <c r="A91" t="s">
        <v>3672</v>
      </c>
      <c r="B91" t="s">
        <v>3801</v>
      </c>
    </row>
    <row r="92" spans="1:2" x14ac:dyDescent="0.2">
      <c r="A92" t="s">
        <v>3680</v>
      </c>
      <c r="B92" t="s">
        <v>3802</v>
      </c>
    </row>
    <row r="93" spans="1:2" x14ac:dyDescent="0.2">
      <c r="A93" t="s">
        <v>3676</v>
      </c>
      <c r="B93" t="s">
        <v>3803</v>
      </c>
    </row>
    <row r="94" spans="1:2" x14ac:dyDescent="0.2">
      <c r="A94" t="s">
        <v>3679</v>
      </c>
      <c r="B94" t="s">
        <v>3804</v>
      </c>
    </row>
    <row r="95" spans="1:2" x14ac:dyDescent="0.2">
      <c r="A95" t="s">
        <v>3678</v>
      </c>
      <c r="B95" t="s">
        <v>3805</v>
      </c>
    </row>
    <row r="96" spans="1:2" x14ac:dyDescent="0.2">
      <c r="A96" t="s">
        <v>3677</v>
      </c>
      <c r="B96" t="s">
        <v>3806</v>
      </c>
    </row>
    <row r="97" spans="1:2" x14ac:dyDescent="0.2">
      <c r="A97" t="s">
        <v>3671</v>
      </c>
      <c r="B97" t="s">
        <v>3807</v>
      </c>
    </row>
    <row r="98" spans="1:2" x14ac:dyDescent="0.2">
      <c r="A98" t="s">
        <v>3670</v>
      </c>
      <c r="B98" t="s">
        <v>3808</v>
      </c>
    </row>
    <row r="99" spans="1:2" x14ac:dyDescent="0.2">
      <c r="A99" t="s">
        <v>38</v>
      </c>
      <c r="B99" t="s">
        <v>3809</v>
      </c>
    </row>
    <row r="100" spans="1:2" x14ac:dyDescent="0.2">
      <c r="A100" t="s">
        <v>3675</v>
      </c>
      <c r="B100" t="s">
        <v>3810</v>
      </c>
    </row>
    <row r="101" spans="1:2" x14ac:dyDescent="0.2">
      <c r="A101" t="s">
        <v>3674</v>
      </c>
      <c r="B101" t="s">
        <v>3811</v>
      </c>
    </row>
    <row r="102" spans="1:2" x14ac:dyDescent="0.2">
      <c r="A102" t="s">
        <v>3681</v>
      </c>
      <c r="B102" t="s">
        <v>3812</v>
      </c>
    </row>
    <row r="103" spans="1:2" x14ac:dyDescent="0.2">
      <c r="A103" t="s">
        <v>3682</v>
      </c>
      <c r="B103" t="s">
        <v>3813</v>
      </c>
    </row>
    <row r="104" spans="1:2" x14ac:dyDescent="0.2">
      <c r="A104" t="s">
        <v>3686</v>
      </c>
      <c r="B104" t="s">
        <v>3814</v>
      </c>
    </row>
    <row r="105" spans="1:2" x14ac:dyDescent="0.2">
      <c r="A105" t="s">
        <v>3685</v>
      </c>
      <c r="B105" t="s">
        <v>3815</v>
      </c>
    </row>
    <row r="106" spans="1:2" x14ac:dyDescent="0.2">
      <c r="A106" t="s">
        <v>3687</v>
      </c>
      <c r="B106" t="s">
        <v>3816</v>
      </c>
    </row>
    <row r="107" spans="1:2" x14ac:dyDescent="0.2">
      <c r="A107" t="s">
        <v>3684</v>
      </c>
      <c r="B107" t="s">
        <v>3817</v>
      </c>
    </row>
    <row r="108" spans="1:2" x14ac:dyDescent="0.2">
      <c r="A108" t="s">
        <v>5</v>
      </c>
      <c r="B108" t="s">
        <v>3818</v>
      </c>
    </row>
    <row r="109" spans="1:2" x14ac:dyDescent="0.2">
      <c r="A109" t="s">
        <v>3683</v>
      </c>
      <c r="B109" t="s">
        <v>3819</v>
      </c>
    </row>
    <row r="110" spans="1:2" x14ac:dyDescent="0.2">
      <c r="A110" t="s">
        <v>31</v>
      </c>
      <c r="B110" t="s">
        <v>3820</v>
      </c>
    </row>
    <row r="111" spans="1:2" x14ac:dyDescent="0.2">
      <c r="A111" t="s">
        <v>30</v>
      </c>
      <c r="B111" t="s">
        <v>3821</v>
      </c>
    </row>
    <row r="112" spans="1:2" x14ac:dyDescent="0.2">
      <c r="A112" t="s">
        <v>32</v>
      </c>
      <c r="B112" t="s">
        <v>3822</v>
      </c>
    </row>
    <row r="113" spans="1:10" x14ac:dyDescent="0.2">
      <c r="A113" t="s">
        <v>223</v>
      </c>
      <c r="B113" t="s">
        <v>3823</v>
      </c>
    </row>
    <row r="114" spans="1:10" x14ac:dyDescent="0.2">
      <c r="A114" t="s">
        <v>11</v>
      </c>
    </row>
    <row r="115" spans="1:10" x14ac:dyDescent="0.2">
      <c r="A115" t="s">
        <v>220</v>
      </c>
      <c r="B115" t="s">
        <v>3824</v>
      </c>
    </row>
    <row r="116" spans="1:10" x14ac:dyDescent="0.2">
      <c r="A116" t="s">
        <v>45</v>
      </c>
      <c r="B116" t="s">
        <v>3825</v>
      </c>
    </row>
    <row r="117" spans="1:10" x14ac:dyDescent="0.2">
      <c r="A117" t="s">
        <v>50</v>
      </c>
      <c r="B117" t="s">
        <v>3826</v>
      </c>
    </row>
    <row r="118" spans="1:10" x14ac:dyDescent="0.2">
      <c r="A118" t="s">
        <v>53</v>
      </c>
      <c r="B118" t="s">
        <v>3827</v>
      </c>
    </row>
    <row r="119" spans="1:10" x14ac:dyDescent="0.2">
      <c r="A119" t="s">
        <v>49</v>
      </c>
      <c r="B119" t="s">
        <v>3828</v>
      </c>
    </row>
    <row r="120" spans="1:10" x14ac:dyDescent="0.2">
      <c r="A120" t="s">
        <v>51</v>
      </c>
      <c r="B120" t="s">
        <v>3829</v>
      </c>
    </row>
    <row r="121" spans="1:10" x14ac:dyDescent="0.2">
      <c r="A121" t="s">
        <v>40</v>
      </c>
      <c r="B121" t="s">
        <v>3830</v>
      </c>
    </row>
    <row r="122" spans="1:10" x14ac:dyDescent="0.2">
      <c r="A122" t="s">
        <v>54</v>
      </c>
      <c r="B122" t="s">
        <v>3831</v>
      </c>
    </row>
    <row r="123" spans="1:10" ht="15" x14ac:dyDescent="0.25">
      <c r="A123" t="s">
        <v>3713</v>
      </c>
      <c r="B123" t="s">
        <v>3832</v>
      </c>
      <c r="D123" s="34"/>
      <c r="E123" s="34"/>
      <c r="F123" s="34"/>
      <c r="G123" s="34"/>
      <c r="H123" s="34"/>
      <c r="I123" s="34"/>
      <c r="J123" s="34"/>
    </row>
    <row r="124" spans="1:10" x14ac:dyDescent="0.2">
      <c r="A124" t="s">
        <v>3711</v>
      </c>
      <c r="B124" t="s">
        <v>3833</v>
      </c>
    </row>
    <row r="125" spans="1:10" x14ac:dyDescent="0.2">
      <c r="A125" t="s">
        <v>3710</v>
      </c>
      <c r="B125" t="s">
        <v>3834</v>
      </c>
    </row>
    <row r="126" spans="1:10" x14ac:dyDescent="0.2">
      <c r="A126" t="s">
        <v>3835</v>
      </c>
      <c r="B126" t="s">
        <v>3836</v>
      </c>
    </row>
    <row r="127" spans="1:10" x14ac:dyDescent="0.2">
      <c r="A127" t="s">
        <v>210</v>
      </c>
      <c r="B127" t="s">
        <v>3837</v>
      </c>
    </row>
    <row r="128" spans="1:10" x14ac:dyDescent="0.2">
      <c r="A128" t="s">
        <v>213</v>
      </c>
      <c r="B128" t="s">
        <v>3838</v>
      </c>
    </row>
    <row r="129" spans="1:2" x14ac:dyDescent="0.2">
      <c r="A129" t="s">
        <v>205</v>
      </c>
      <c r="B129" t="s">
        <v>3839</v>
      </c>
    </row>
    <row r="130" spans="1:2" x14ac:dyDescent="0.2">
      <c r="A130" t="s">
        <v>198</v>
      </c>
      <c r="B130" t="s">
        <v>3840</v>
      </c>
    </row>
    <row r="131" spans="1:2" x14ac:dyDescent="0.2">
      <c r="A131" t="s">
        <v>128</v>
      </c>
      <c r="B131" t="s">
        <v>3841</v>
      </c>
    </row>
    <row r="132" spans="1:2" x14ac:dyDescent="0.2">
      <c r="A132" t="s">
        <v>127</v>
      </c>
      <c r="B132" t="s">
        <v>3842</v>
      </c>
    </row>
    <row r="133" spans="1:2" x14ac:dyDescent="0.2">
      <c r="A133" t="s">
        <v>119</v>
      </c>
      <c r="B133" t="s">
        <v>3843</v>
      </c>
    </row>
    <row r="134" spans="1:2" x14ac:dyDescent="0.2">
      <c r="A134" t="s">
        <v>118</v>
      </c>
      <c r="B134" t="s">
        <v>3844</v>
      </c>
    </row>
    <row r="135" spans="1:2" x14ac:dyDescent="0.2">
      <c r="A135" t="s">
        <v>122</v>
      </c>
      <c r="B135" t="s">
        <v>3845</v>
      </c>
    </row>
    <row r="136" spans="1:2" x14ac:dyDescent="0.2">
      <c r="A136" t="s">
        <v>115</v>
      </c>
      <c r="B136" t="s">
        <v>3846</v>
      </c>
    </row>
    <row r="137" spans="1:2" x14ac:dyDescent="0.2">
      <c r="A137" t="s">
        <v>121</v>
      </c>
      <c r="B137" t="s">
        <v>3847</v>
      </c>
    </row>
    <row r="138" spans="1:2" x14ac:dyDescent="0.2">
      <c r="A138" t="s">
        <v>114</v>
      </c>
      <c r="B138" t="s">
        <v>3848</v>
      </c>
    </row>
    <row r="139" spans="1:2" x14ac:dyDescent="0.2">
      <c r="A139" t="s">
        <v>126</v>
      </c>
      <c r="B139" t="s">
        <v>3849</v>
      </c>
    </row>
    <row r="140" spans="1:2" x14ac:dyDescent="0.2">
      <c r="A140" t="s">
        <v>125</v>
      </c>
      <c r="B140" t="s">
        <v>3850</v>
      </c>
    </row>
    <row r="141" spans="1:2" x14ac:dyDescent="0.2">
      <c r="A141" t="s">
        <v>117</v>
      </c>
      <c r="B141" t="s">
        <v>3851</v>
      </c>
    </row>
    <row r="142" spans="1:2" x14ac:dyDescent="0.2">
      <c r="A142" t="s">
        <v>116</v>
      </c>
      <c r="B142" t="s">
        <v>3852</v>
      </c>
    </row>
    <row r="143" spans="1:2" x14ac:dyDescent="0.2">
      <c r="A143" t="s">
        <v>123</v>
      </c>
      <c r="B143" t="s">
        <v>3853</v>
      </c>
    </row>
    <row r="144" spans="1:2" x14ac:dyDescent="0.2">
      <c r="A144" t="s">
        <v>124</v>
      </c>
      <c r="B144" t="s">
        <v>3854</v>
      </c>
    </row>
    <row r="145" spans="1:2" x14ac:dyDescent="0.2">
      <c r="A145" t="s">
        <v>83</v>
      </c>
      <c r="B145" t="s">
        <v>3855</v>
      </c>
    </row>
    <row r="146" spans="1:2" x14ac:dyDescent="0.2">
      <c r="A146" t="s">
        <v>84</v>
      </c>
      <c r="B146" t="s">
        <v>3856</v>
      </c>
    </row>
    <row r="147" spans="1:2" x14ac:dyDescent="0.2">
      <c r="A147" t="s">
        <v>3857</v>
      </c>
      <c r="B147" t="s">
        <v>3858</v>
      </c>
    </row>
    <row r="148" spans="1:2" x14ac:dyDescent="0.2">
      <c r="A148" t="s">
        <v>29</v>
      </c>
      <c r="B148" t="s">
        <v>3859</v>
      </c>
    </row>
    <row r="149" spans="1:2" x14ac:dyDescent="0.2">
      <c r="A149" t="s">
        <v>28</v>
      </c>
      <c r="B149" t="s">
        <v>3860</v>
      </c>
    </row>
    <row r="150" spans="1:2" x14ac:dyDescent="0.2">
      <c r="A150" t="s">
        <v>96</v>
      </c>
      <c r="B150" t="s">
        <v>3861</v>
      </c>
    </row>
    <row r="151" spans="1:2" x14ac:dyDescent="0.2">
      <c r="A151" t="s">
        <v>48</v>
      </c>
      <c r="B151" t="s">
        <v>3862</v>
      </c>
    </row>
    <row r="152" spans="1:2" x14ac:dyDescent="0.2">
      <c r="A152" t="s">
        <v>15</v>
      </c>
      <c r="B152" t="s">
        <v>3863</v>
      </c>
    </row>
    <row r="153" spans="1:2" x14ac:dyDescent="0.2">
      <c r="A153" t="s">
        <v>139</v>
      </c>
      <c r="B153" t="s">
        <v>3864</v>
      </c>
    </row>
    <row r="154" spans="1:2" x14ac:dyDescent="0.2">
      <c r="A154" t="s">
        <v>143</v>
      </c>
      <c r="B154" t="s">
        <v>3865</v>
      </c>
    </row>
    <row r="155" spans="1:2" x14ac:dyDescent="0.2">
      <c r="A155" t="s">
        <v>141</v>
      </c>
      <c r="B155" t="s">
        <v>3866</v>
      </c>
    </row>
    <row r="156" spans="1:2" x14ac:dyDescent="0.2">
      <c r="A156" t="s">
        <v>142</v>
      </c>
      <c r="B156" t="s">
        <v>3867</v>
      </c>
    </row>
    <row r="157" spans="1:2" x14ac:dyDescent="0.2">
      <c r="A157" t="s">
        <v>150</v>
      </c>
      <c r="B157" t="s">
        <v>3868</v>
      </c>
    </row>
    <row r="158" spans="1:2" x14ac:dyDescent="0.2">
      <c r="A158" t="s">
        <v>153</v>
      </c>
      <c r="B158" t="s">
        <v>3869</v>
      </c>
    </row>
    <row r="159" spans="1:2" x14ac:dyDescent="0.2">
      <c r="A159" t="s">
        <v>152</v>
      </c>
      <c r="B159" t="s">
        <v>3870</v>
      </c>
    </row>
    <row r="160" spans="1:2" x14ac:dyDescent="0.2">
      <c r="A160" t="s">
        <v>151</v>
      </c>
      <c r="B160" t="s">
        <v>3871</v>
      </c>
    </row>
    <row r="161" spans="1:2" x14ac:dyDescent="0.2">
      <c r="A161" t="s">
        <v>148</v>
      </c>
      <c r="B161" t="s">
        <v>3872</v>
      </c>
    </row>
    <row r="162" spans="1:2" x14ac:dyDescent="0.2">
      <c r="A162" t="s">
        <v>147</v>
      </c>
      <c r="B162" t="s">
        <v>3873</v>
      </c>
    </row>
    <row r="163" spans="1:2" x14ac:dyDescent="0.2">
      <c r="A163" t="s">
        <v>149</v>
      </c>
      <c r="B163" t="s">
        <v>3874</v>
      </c>
    </row>
    <row r="164" spans="1:2" x14ac:dyDescent="0.2">
      <c r="A164" t="s">
        <v>140</v>
      </c>
      <c r="B164" t="s">
        <v>3875</v>
      </c>
    </row>
    <row r="165" spans="1:2" x14ac:dyDescent="0.2">
      <c r="A165" t="s">
        <v>3876</v>
      </c>
      <c r="B165" t="s">
        <v>3877</v>
      </c>
    </row>
    <row r="166" spans="1:2" x14ac:dyDescent="0.2">
      <c r="A166" t="s">
        <v>3878</v>
      </c>
      <c r="B166" t="s">
        <v>3879</v>
      </c>
    </row>
    <row r="167" spans="1:2" x14ac:dyDescent="0.2">
      <c r="A167" t="s">
        <v>144</v>
      </c>
      <c r="B167" t="s">
        <v>3880</v>
      </c>
    </row>
    <row r="168" spans="1:2" x14ac:dyDescent="0.2">
      <c r="A168" t="s">
        <v>145</v>
      </c>
      <c r="B168" t="s">
        <v>3881</v>
      </c>
    </row>
    <row r="169" spans="1:2" x14ac:dyDescent="0.2">
      <c r="A169" t="s">
        <v>146</v>
      </c>
      <c r="B169" t="s">
        <v>3882</v>
      </c>
    </row>
    <row r="170" spans="1:2" x14ac:dyDescent="0.2">
      <c r="A170" t="s">
        <v>163</v>
      </c>
      <c r="B170" t="s">
        <v>3883</v>
      </c>
    </row>
    <row r="171" spans="1:2" x14ac:dyDescent="0.2">
      <c r="A171" t="s">
        <v>162</v>
      </c>
      <c r="B171" t="s">
        <v>3884</v>
      </c>
    </row>
    <row r="172" spans="1:2" x14ac:dyDescent="0.2">
      <c r="A172" t="s">
        <v>135</v>
      </c>
      <c r="B172" t="s">
        <v>3885</v>
      </c>
    </row>
    <row r="173" spans="1:2" x14ac:dyDescent="0.2">
      <c r="A173" t="s">
        <v>136</v>
      </c>
      <c r="B173" t="s">
        <v>3886</v>
      </c>
    </row>
    <row r="174" spans="1:2" x14ac:dyDescent="0.2">
      <c r="A174" t="s">
        <v>207</v>
      </c>
      <c r="B174" t="s">
        <v>3887</v>
      </c>
    </row>
    <row r="175" spans="1:2" x14ac:dyDescent="0.2">
      <c r="A175" t="s">
        <v>208</v>
      </c>
      <c r="B175" t="s">
        <v>3888</v>
      </c>
    </row>
    <row r="176" spans="1:2" x14ac:dyDescent="0.2">
      <c r="A176" t="s">
        <v>209</v>
      </c>
      <c r="B176" t="s">
        <v>3889</v>
      </c>
    </row>
    <row r="177" spans="1:2" x14ac:dyDescent="0.2">
      <c r="A177" t="s">
        <v>203</v>
      </c>
      <c r="B177" t="s">
        <v>3890</v>
      </c>
    </row>
    <row r="178" spans="1:2" x14ac:dyDescent="0.2">
      <c r="A178" t="s">
        <v>201</v>
      </c>
      <c r="B178" t="s">
        <v>3891</v>
      </c>
    </row>
    <row r="179" spans="1:2" x14ac:dyDescent="0.2">
      <c r="A179" t="s">
        <v>202</v>
      </c>
      <c r="B179" t="s">
        <v>3892</v>
      </c>
    </row>
    <row r="180" spans="1:2" x14ac:dyDescent="0.2">
      <c r="A180" t="s">
        <v>90</v>
      </c>
      <c r="B180" t="s">
        <v>3893</v>
      </c>
    </row>
    <row r="181" spans="1:2" x14ac:dyDescent="0.2">
      <c r="A181" t="s">
        <v>3691</v>
      </c>
      <c r="B181" t="s">
        <v>3894</v>
      </c>
    </row>
    <row r="182" spans="1:2" x14ac:dyDescent="0.2">
      <c r="A182" t="s">
        <v>3690</v>
      </c>
      <c r="B182" t="s">
        <v>3895</v>
      </c>
    </row>
    <row r="183" spans="1:2" x14ac:dyDescent="0.2">
      <c r="A183" t="s">
        <v>89</v>
      </c>
      <c r="B183" t="s">
        <v>3896</v>
      </c>
    </row>
    <row r="184" spans="1:2" x14ac:dyDescent="0.2">
      <c r="A184" t="s">
        <v>92</v>
      </c>
      <c r="B184" t="s">
        <v>3897</v>
      </c>
    </row>
    <row r="185" spans="1:2" x14ac:dyDescent="0.2">
      <c r="A185" t="s">
        <v>120</v>
      </c>
      <c r="B185" t="s">
        <v>3898</v>
      </c>
    </row>
    <row r="186" spans="1:2" x14ac:dyDescent="0.2">
      <c r="A186" t="s">
        <v>3698</v>
      </c>
      <c r="B186" t="s">
        <v>3899</v>
      </c>
    </row>
    <row r="187" spans="1:2" x14ac:dyDescent="0.2">
      <c r="A187" t="s">
        <v>3694</v>
      </c>
      <c r="B187" t="s">
        <v>3900</v>
      </c>
    </row>
    <row r="188" spans="1:2" x14ac:dyDescent="0.2">
      <c r="A188" t="s">
        <v>3697</v>
      </c>
      <c r="B188" t="s">
        <v>3901</v>
      </c>
    </row>
    <row r="189" spans="1:2" x14ac:dyDescent="0.2">
      <c r="A189" t="s">
        <v>3696</v>
      </c>
      <c r="B189" t="s">
        <v>3902</v>
      </c>
    </row>
    <row r="190" spans="1:2" x14ac:dyDescent="0.2">
      <c r="A190" t="s">
        <v>3695</v>
      </c>
      <c r="B190" t="s">
        <v>3903</v>
      </c>
    </row>
    <row r="191" spans="1:2" x14ac:dyDescent="0.2">
      <c r="A191" t="s">
        <v>3689</v>
      </c>
      <c r="B191" t="s">
        <v>3904</v>
      </c>
    </row>
    <row r="192" spans="1:2" x14ac:dyDescent="0.2">
      <c r="A192" t="s">
        <v>3688</v>
      </c>
      <c r="B192" t="s">
        <v>3905</v>
      </c>
    </row>
    <row r="193" spans="1:2" x14ac:dyDescent="0.2">
      <c r="A193" t="s">
        <v>8</v>
      </c>
      <c r="B193" t="s">
        <v>3906</v>
      </c>
    </row>
    <row r="194" spans="1:2" x14ac:dyDescent="0.2">
      <c r="A194" t="s">
        <v>3693</v>
      </c>
      <c r="B194" t="s">
        <v>3907</v>
      </c>
    </row>
    <row r="195" spans="1:2" x14ac:dyDescent="0.2">
      <c r="A195" t="s">
        <v>3692</v>
      </c>
      <c r="B195" t="s">
        <v>3908</v>
      </c>
    </row>
    <row r="196" spans="1:2" x14ac:dyDescent="0.2">
      <c r="A196" t="s">
        <v>212</v>
      </c>
      <c r="B196" t="s">
        <v>3909</v>
      </c>
    </row>
    <row r="197" spans="1:2" x14ac:dyDescent="0.2">
      <c r="A197" t="s">
        <v>3699</v>
      </c>
      <c r="B197" t="s">
        <v>3910</v>
      </c>
    </row>
    <row r="198" spans="1:2" x14ac:dyDescent="0.2">
      <c r="A198" t="s">
        <v>3700</v>
      </c>
      <c r="B198" t="s">
        <v>3911</v>
      </c>
    </row>
    <row r="199" spans="1:2" x14ac:dyDescent="0.2">
      <c r="A199" t="s">
        <v>3704</v>
      </c>
      <c r="B199" t="s">
        <v>3912</v>
      </c>
    </row>
    <row r="200" spans="1:2" x14ac:dyDescent="0.2">
      <c r="A200" t="s">
        <v>3703</v>
      </c>
      <c r="B200" t="s">
        <v>3913</v>
      </c>
    </row>
    <row r="201" spans="1:2" x14ac:dyDescent="0.2">
      <c r="A201" t="s">
        <v>3705</v>
      </c>
      <c r="B201" t="s">
        <v>3914</v>
      </c>
    </row>
    <row r="202" spans="1:2" x14ac:dyDescent="0.2">
      <c r="A202" t="s">
        <v>3702</v>
      </c>
      <c r="B202" t="s">
        <v>3915</v>
      </c>
    </row>
    <row r="203" spans="1:2" x14ac:dyDescent="0.2">
      <c r="A203" t="s">
        <v>3701</v>
      </c>
      <c r="B203" t="s">
        <v>3916</v>
      </c>
    </row>
    <row r="204" spans="1:2" x14ac:dyDescent="0.2">
      <c r="A204" t="s">
        <v>7</v>
      </c>
      <c r="B204" t="s">
        <v>3917</v>
      </c>
    </row>
    <row r="205" spans="1:2" x14ac:dyDescent="0.2">
      <c r="A205" t="s">
        <v>21</v>
      </c>
      <c r="B205" t="s">
        <v>3918</v>
      </c>
    </row>
    <row r="206" spans="1:2" x14ac:dyDescent="0.2">
      <c r="A206" t="s">
        <v>3</v>
      </c>
      <c r="B206" t="s">
        <v>3919</v>
      </c>
    </row>
    <row r="207" spans="1:2" x14ac:dyDescent="0.2">
      <c r="A207" t="s">
        <v>215</v>
      </c>
      <c r="B207" t="s">
        <v>3920</v>
      </c>
    </row>
    <row r="208" spans="1:2" x14ac:dyDescent="0.2">
      <c r="A208" t="s">
        <v>26</v>
      </c>
      <c r="B208" t="s">
        <v>3921</v>
      </c>
    </row>
    <row r="209" spans="1:2" x14ac:dyDescent="0.2">
      <c r="A209" t="s">
        <v>3922</v>
      </c>
      <c r="B209" t="s">
        <v>3923</v>
      </c>
    </row>
    <row r="210" spans="1:2" x14ac:dyDescent="0.2">
      <c r="A210" t="s">
        <v>168</v>
      </c>
      <c r="B210" t="s">
        <v>3924</v>
      </c>
    </row>
    <row r="211" spans="1:2" x14ac:dyDescent="0.2">
      <c r="A211" t="s">
        <v>172</v>
      </c>
      <c r="B211" t="s">
        <v>3925</v>
      </c>
    </row>
    <row r="212" spans="1:2" x14ac:dyDescent="0.2">
      <c r="A212" t="s">
        <v>170</v>
      </c>
      <c r="B212" t="s">
        <v>3926</v>
      </c>
    </row>
    <row r="213" spans="1:2" x14ac:dyDescent="0.2">
      <c r="A213" t="s">
        <v>171</v>
      </c>
      <c r="B213" t="s">
        <v>3927</v>
      </c>
    </row>
    <row r="214" spans="1:2" x14ac:dyDescent="0.2">
      <c r="A214" t="s">
        <v>175</v>
      </c>
      <c r="B214" t="s">
        <v>3928</v>
      </c>
    </row>
    <row r="215" spans="1:2" x14ac:dyDescent="0.2">
      <c r="A215" t="s">
        <v>178</v>
      </c>
      <c r="B215" t="s">
        <v>3929</v>
      </c>
    </row>
    <row r="216" spans="1:2" x14ac:dyDescent="0.2">
      <c r="A216" t="s">
        <v>177</v>
      </c>
      <c r="B216" t="s">
        <v>3930</v>
      </c>
    </row>
    <row r="217" spans="1:2" x14ac:dyDescent="0.2">
      <c r="A217" t="s">
        <v>176</v>
      </c>
      <c r="B217" t="s">
        <v>3931</v>
      </c>
    </row>
    <row r="218" spans="1:2" x14ac:dyDescent="0.2">
      <c r="A218" t="s">
        <v>169</v>
      </c>
      <c r="B218" t="s">
        <v>3932</v>
      </c>
    </row>
    <row r="219" spans="1:2" x14ac:dyDescent="0.2">
      <c r="A219" t="s">
        <v>25</v>
      </c>
    </row>
    <row r="220" spans="1:2" x14ac:dyDescent="0.2">
      <c r="A220" t="s">
        <v>173</v>
      </c>
      <c r="B220" t="s">
        <v>3933</v>
      </c>
    </row>
    <row r="221" spans="1:2" x14ac:dyDescent="0.2">
      <c r="A221" t="s">
        <v>174</v>
      </c>
      <c r="B221" t="s">
        <v>3934</v>
      </c>
    </row>
    <row r="222" spans="1:2" x14ac:dyDescent="0.2">
      <c r="A222" t="s">
        <v>188</v>
      </c>
      <c r="B222" t="s">
        <v>3935</v>
      </c>
    </row>
    <row r="223" spans="1:2" x14ac:dyDescent="0.2">
      <c r="A223" t="s">
        <v>187</v>
      </c>
      <c r="B223" t="s">
        <v>3936</v>
      </c>
    </row>
    <row r="224" spans="1:2" x14ac:dyDescent="0.2">
      <c r="A224" t="s">
        <v>164</v>
      </c>
      <c r="B224" t="s">
        <v>3937</v>
      </c>
    </row>
    <row r="225" spans="1:2" x14ac:dyDescent="0.2">
      <c r="A225" t="s">
        <v>165</v>
      </c>
      <c r="B225" t="s">
        <v>3938</v>
      </c>
    </row>
    <row r="226" spans="1:2" x14ac:dyDescent="0.2">
      <c r="A226" t="s">
        <v>195</v>
      </c>
      <c r="B226" t="s">
        <v>3939</v>
      </c>
    </row>
    <row r="227" spans="1:2" x14ac:dyDescent="0.2">
      <c r="A227" t="s">
        <v>194</v>
      </c>
      <c r="B227" t="s">
        <v>3940</v>
      </c>
    </row>
    <row r="228" spans="1:2" x14ac:dyDescent="0.2">
      <c r="A228" t="s">
        <v>196</v>
      </c>
      <c r="B228" t="s">
        <v>3941</v>
      </c>
    </row>
    <row r="229" spans="1:2" x14ac:dyDescent="0.2">
      <c r="A229" t="s">
        <v>221</v>
      </c>
      <c r="B229" t="s">
        <v>3942</v>
      </c>
    </row>
    <row r="230" spans="1:2" x14ac:dyDescent="0.2">
      <c r="A230" t="s">
        <v>193</v>
      </c>
      <c r="B230" t="s">
        <v>3943</v>
      </c>
    </row>
    <row r="231" spans="1:2" x14ac:dyDescent="0.2">
      <c r="A231" t="s">
        <v>97</v>
      </c>
      <c r="B231" t="s">
        <v>3944</v>
      </c>
    </row>
    <row r="232" spans="1:2" x14ac:dyDescent="0.2">
      <c r="A232" t="s">
        <v>47</v>
      </c>
      <c r="B232" t="s">
        <v>3945</v>
      </c>
    </row>
    <row r="233" spans="1:2" x14ac:dyDescent="0.2">
      <c r="A233" t="s">
        <v>14</v>
      </c>
      <c r="B233" t="s">
        <v>3946</v>
      </c>
    </row>
    <row r="234" spans="1:2" x14ac:dyDescent="0.2">
      <c r="A234" t="s">
        <v>42</v>
      </c>
      <c r="B234" t="s">
        <v>3947</v>
      </c>
    </row>
    <row r="235" spans="1:2" x14ac:dyDescent="0.2">
      <c r="A235" t="s">
        <v>112</v>
      </c>
      <c r="B235" t="s">
        <v>3948</v>
      </c>
    </row>
    <row r="236" spans="1:2" x14ac:dyDescent="0.2">
      <c r="A236" t="s">
        <v>111</v>
      </c>
      <c r="B236" t="s">
        <v>3949</v>
      </c>
    </row>
    <row r="237" spans="1:2" x14ac:dyDescent="0.2">
      <c r="A237" t="s">
        <v>103</v>
      </c>
      <c r="B237" t="s">
        <v>3950</v>
      </c>
    </row>
    <row r="238" spans="1:2" x14ac:dyDescent="0.2">
      <c r="A238" t="s">
        <v>102</v>
      </c>
      <c r="B238" t="s">
        <v>3951</v>
      </c>
    </row>
    <row r="239" spans="1:2" x14ac:dyDescent="0.2">
      <c r="A239" t="s">
        <v>106</v>
      </c>
      <c r="B239" t="s">
        <v>3952</v>
      </c>
    </row>
    <row r="240" spans="1:2" x14ac:dyDescent="0.2">
      <c r="A240" t="s">
        <v>99</v>
      </c>
      <c r="B240" t="s">
        <v>3953</v>
      </c>
    </row>
    <row r="241" spans="1:2" x14ac:dyDescent="0.2">
      <c r="A241" t="s">
        <v>105</v>
      </c>
      <c r="B241" t="s">
        <v>3954</v>
      </c>
    </row>
    <row r="242" spans="1:2" x14ac:dyDescent="0.2">
      <c r="A242" t="s">
        <v>98</v>
      </c>
      <c r="B242" t="s">
        <v>3955</v>
      </c>
    </row>
    <row r="243" spans="1:2" x14ac:dyDescent="0.2">
      <c r="A243" t="s">
        <v>110</v>
      </c>
      <c r="B243" t="s">
        <v>3956</v>
      </c>
    </row>
    <row r="244" spans="1:2" x14ac:dyDescent="0.2">
      <c r="A244" t="s">
        <v>109</v>
      </c>
      <c r="B244" t="s">
        <v>3957</v>
      </c>
    </row>
    <row r="245" spans="1:2" x14ac:dyDescent="0.2">
      <c r="A245" t="s">
        <v>101</v>
      </c>
      <c r="B245" t="s">
        <v>3958</v>
      </c>
    </row>
    <row r="246" spans="1:2" x14ac:dyDescent="0.2">
      <c r="A246" t="s">
        <v>100</v>
      </c>
      <c r="B246" t="s">
        <v>3959</v>
      </c>
    </row>
    <row r="247" spans="1:2" x14ac:dyDescent="0.2">
      <c r="A247" t="s">
        <v>107</v>
      </c>
      <c r="B247" t="s">
        <v>3960</v>
      </c>
    </row>
    <row r="248" spans="1:2" x14ac:dyDescent="0.2">
      <c r="A248" t="s">
        <v>108</v>
      </c>
      <c r="B248" t="s">
        <v>3961</v>
      </c>
    </row>
    <row r="249" spans="1:2" x14ac:dyDescent="0.2">
      <c r="A249" t="s">
        <v>191</v>
      </c>
      <c r="B249" t="s">
        <v>3962</v>
      </c>
    </row>
    <row r="250" spans="1:2" x14ac:dyDescent="0.2">
      <c r="A250" t="s">
        <v>189</v>
      </c>
      <c r="B250" t="s">
        <v>3963</v>
      </c>
    </row>
    <row r="251" spans="1:2" x14ac:dyDescent="0.2">
      <c r="A251" t="s">
        <v>161</v>
      </c>
      <c r="B251" t="s">
        <v>3964</v>
      </c>
    </row>
    <row r="252" spans="1:2" x14ac:dyDescent="0.2">
      <c r="A252" t="s">
        <v>160</v>
      </c>
      <c r="B252" t="s">
        <v>3965</v>
      </c>
    </row>
    <row r="253" spans="1:2" x14ac:dyDescent="0.2">
      <c r="A253" t="s">
        <v>155</v>
      </c>
      <c r="B253" t="s">
        <v>3966</v>
      </c>
    </row>
    <row r="254" spans="1:2" x14ac:dyDescent="0.2">
      <c r="A254" t="s">
        <v>192</v>
      </c>
      <c r="B254" t="s">
        <v>3967</v>
      </c>
    </row>
    <row r="255" spans="1:2" x14ac:dyDescent="0.2">
      <c r="A255" t="s">
        <v>154</v>
      </c>
      <c r="B255" t="s">
        <v>3968</v>
      </c>
    </row>
    <row r="256" spans="1:2" x14ac:dyDescent="0.2">
      <c r="A256" t="s">
        <v>190</v>
      </c>
      <c r="B256" t="s">
        <v>3969</v>
      </c>
    </row>
    <row r="257" spans="1:2" x14ac:dyDescent="0.2">
      <c r="A257" t="s">
        <v>159</v>
      </c>
      <c r="B257" t="s">
        <v>3970</v>
      </c>
    </row>
    <row r="258" spans="1:2" x14ac:dyDescent="0.2">
      <c r="A258" t="s">
        <v>158</v>
      </c>
      <c r="B258" t="s">
        <v>3971</v>
      </c>
    </row>
    <row r="259" spans="1:2" x14ac:dyDescent="0.2">
      <c r="A259" t="s">
        <v>156</v>
      </c>
      <c r="B259" t="s">
        <v>3972</v>
      </c>
    </row>
    <row r="260" spans="1:2" x14ac:dyDescent="0.2">
      <c r="A260" t="s">
        <v>157</v>
      </c>
      <c r="B260" t="s">
        <v>3973</v>
      </c>
    </row>
    <row r="261" spans="1:2" x14ac:dyDescent="0.2">
      <c r="A261" t="s">
        <v>186</v>
      </c>
      <c r="B261" t="s">
        <v>3974</v>
      </c>
    </row>
    <row r="262" spans="1:2" x14ac:dyDescent="0.2">
      <c r="A262" t="s">
        <v>185</v>
      </c>
      <c r="B262" t="s">
        <v>3975</v>
      </c>
    </row>
    <row r="263" spans="1:2" x14ac:dyDescent="0.2">
      <c r="A263" t="s">
        <v>180</v>
      </c>
      <c r="B263" t="s">
        <v>3976</v>
      </c>
    </row>
    <row r="264" spans="1:2" x14ac:dyDescent="0.2">
      <c r="A264" t="s">
        <v>179</v>
      </c>
      <c r="B264" t="s">
        <v>3977</v>
      </c>
    </row>
    <row r="265" spans="1:2" x14ac:dyDescent="0.2">
      <c r="A265" t="s">
        <v>184</v>
      </c>
      <c r="B265" t="s">
        <v>3978</v>
      </c>
    </row>
    <row r="266" spans="1:2" x14ac:dyDescent="0.2">
      <c r="A266" t="s">
        <v>183</v>
      </c>
      <c r="B266" t="s">
        <v>3979</v>
      </c>
    </row>
    <row r="267" spans="1:2" x14ac:dyDescent="0.2">
      <c r="A267" t="s">
        <v>181</v>
      </c>
      <c r="B267" t="s">
        <v>3980</v>
      </c>
    </row>
    <row r="268" spans="1:2" x14ac:dyDescent="0.2">
      <c r="A268" t="s">
        <v>182</v>
      </c>
      <c r="B268" t="s">
        <v>3981</v>
      </c>
    </row>
    <row r="269" spans="1:2" x14ac:dyDescent="0.2">
      <c r="A269" t="s">
        <v>23</v>
      </c>
      <c r="B269" t="s">
        <v>3982</v>
      </c>
    </row>
    <row r="270" spans="1:2" x14ac:dyDescent="0.2">
      <c r="A270" t="s">
        <v>88</v>
      </c>
      <c r="B270" t="s">
        <v>3983</v>
      </c>
    </row>
    <row r="271" spans="1:2" x14ac:dyDescent="0.2">
      <c r="A271" t="s">
        <v>24</v>
      </c>
      <c r="B271" t="s">
        <v>3984</v>
      </c>
    </row>
    <row r="272" spans="1:2" x14ac:dyDescent="0.2">
      <c r="A272" t="s">
        <v>27</v>
      </c>
      <c r="B272" t="s">
        <v>3985</v>
      </c>
    </row>
    <row r="273" spans="1:2" x14ac:dyDescent="0.2">
      <c r="A273" t="s">
        <v>6</v>
      </c>
      <c r="B273" t="s">
        <v>3986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9" sqref="A9"/>
    </sheetView>
  </sheetViews>
  <sheetFormatPr defaultColWidth="9.28515625" defaultRowHeight="12.75" x14ac:dyDescent="0.2"/>
  <cols>
    <col min="1" max="1" width="69.5703125" customWidth="1"/>
  </cols>
  <sheetData>
    <row r="1" spans="1:1" ht="15" x14ac:dyDescent="0.25">
      <c r="A1" s="35" t="s">
        <v>3987</v>
      </c>
    </row>
    <row r="2" spans="1:1" x14ac:dyDescent="0.2">
      <c r="A2" t="s">
        <v>3988</v>
      </c>
    </row>
    <row r="3" spans="1:1" x14ac:dyDescent="0.2">
      <c r="A3" t="s">
        <v>3989</v>
      </c>
    </row>
    <row r="4" spans="1:1" x14ac:dyDescent="0.2">
      <c r="A4" t="s">
        <v>3990</v>
      </c>
    </row>
    <row r="5" spans="1:1" x14ac:dyDescent="0.2">
      <c r="A5" t="s">
        <v>3991</v>
      </c>
    </row>
    <row r="8" spans="1:1" ht="15" x14ac:dyDescent="0.25">
      <c r="A8" s="35" t="s">
        <v>3992</v>
      </c>
    </row>
    <row r="9" spans="1:1" x14ac:dyDescent="0.2">
      <c r="A9" t="s">
        <v>3993</v>
      </c>
    </row>
    <row r="10" spans="1:1" x14ac:dyDescent="0.2">
      <c r="A10" t="s">
        <v>3994</v>
      </c>
    </row>
    <row r="11" spans="1:1" x14ac:dyDescent="0.2">
      <c r="A11" t="s">
        <v>3995</v>
      </c>
    </row>
    <row r="12" spans="1:1" x14ac:dyDescent="0.2">
      <c r="A12" t="s">
        <v>3996</v>
      </c>
    </row>
    <row r="13" spans="1:1" x14ac:dyDescent="0.2">
      <c r="A13" s="36" t="s">
        <v>3997</v>
      </c>
    </row>
    <row r="14" spans="1:1" x14ac:dyDescent="0.2">
      <c r="A14" t="s">
        <v>3998</v>
      </c>
    </row>
    <row r="15" spans="1:1" x14ac:dyDescent="0.2">
      <c r="A15" t="s">
        <v>3999</v>
      </c>
    </row>
    <row r="16" spans="1:1" x14ac:dyDescent="0.2">
      <c r="A16" t="s">
        <v>4000</v>
      </c>
    </row>
    <row r="17" spans="1:1" x14ac:dyDescent="0.2">
      <c r="A17" t="s">
        <v>4001</v>
      </c>
    </row>
  </sheetData>
  <sheetProtection selectLockedCells="1" selectUnlockedCells="1"/>
  <hyperlinks>
    <hyperlink ref="A13" r:id="rId1"/>
  </hyperlinks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Main Page</vt:lpstr>
      <vt:lpstr>Other Stats</vt:lpstr>
      <vt:lpstr>Legend</vt:lpstr>
      <vt:lpstr>ABOUT</vt:lpstr>
      <vt:lpstr>__Anonymous_Sheet_DB__1</vt:lpstr>
      <vt:lpstr>__Anonymous_Sheet_DB__1_1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Mankowski, Sebastian</dc:creator>
  <cp:lastModifiedBy>Sebastian Michal Mankowski</cp:lastModifiedBy>
  <dcterms:created xsi:type="dcterms:W3CDTF">2014-05-24T16:49:33Z</dcterms:created>
  <dcterms:modified xsi:type="dcterms:W3CDTF">2014-05-24T16:49:34Z</dcterms:modified>
</cp:coreProperties>
</file>